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89e66f4a2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_Panel" sheetId="1" r:id="R891e48135aec4388"/>
    <x:sheet xmlns:r="http://schemas.openxmlformats.org/officeDocument/2006/relationships" name="Ratio_Checks" sheetId="2" r:id="Rbf81fcb5c523407c"/>
    <x:sheet xmlns:r="http://schemas.openxmlformats.org/officeDocument/2006/relationships" name="FD_Label_Checks" sheetId="3" r:id="R3008a4d662534074"/>
  </x:sheets>
</x:workbook>
</file>

<file path=xl/sharedStrings.xml><?xml version="1.0" encoding="utf-8"?>
<x:sst xmlns:x="http://schemas.openxmlformats.org/spreadsheetml/2006/main">
  <x:si>
    <x:t xml:space="preserve">Ticker</x:t>
  </x:si>
  <x:si>
    <x:t xml:space="preserve">Date</x:t>
  </x:si>
  <x:si>
    <x:t xml:space="preserve">Year</x:t>
  </x:si>
  <x:si>
    <x:t xml:space="preserve">BS_TOT_ASSET</x:t>
  </x:si>
  <x:si>
    <x:t xml:space="preserve">BS_CUR_ASSET_REPORT</x:t>
  </x:si>
  <x:si>
    <x:t xml:space="preserve">BS_CUR_LIAB</x:t>
  </x:si>
  <x:si>
    <x:t xml:space="preserve">BS_TOT_LIAB2</x:t>
  </x:si>
  <x:si>
    <x:t xml:space="preserve">SHORT_AND_LONG_TERM_DEBT</x:t>
  </x:si>
  <x:si>
    <x:t xml:space="preserve">TOTAL_EQUITY</x:t>
  </x:si>
  <x:si>
    <x:t xml:space="preserve">BS_PURE_RETAINED_EARNINGS</x:t>
  </x:si>
  <x:si>
    <x:t xml:space="preserve">BS_CASH_NEAR_CASH_ITEM</x:t>
  </x:si>
  <x:si>
    <x:t xml:space="preserve">BS_INVENTORIES</x:t>
  </x:si>
  <x:si>
    <x:t xml:space="preserve">BS_ST_BORROW</x:t>
  </x:si>
  <x:si>
    <x:t xml:space="preserve">BS_LT_BORROW</x:t>
  </x:si>
  <x:si>
    <x:t xml:space="preserve">SALES_REV_TURN</x:t>
  </x:si>
  <x:si>
    <x:t xml:space="preserve">EBIT</x:t>
  </x:si>
  <x:si>
    <x:t xml:space="preserve">EBITDA</x:t>
  </x:si>
  <x:si>
    <x:t xml:space="preserve">IS_INT_EXPENSE</x:t>
  </x:si>
  <x:si>
    <x:t xml:space="preserve">NET_INCOME</x:t>
  </x:si>
  <x:si>
    <x:t xml:space="preserve">CF_CASH_FROM_OPER</x:t>
  </x:si>
  <x:si>
    <x:t xml:space="preserve">HISTORICAL_MARKET_CAP</x:t>
  </x:si>
  <x:si>
    <x:t xml:space="preserve">Non_Missing_Count</x:t>
  </x:si>
  <x:si>
    <x:t xml:space="preserve">Missing_Count</x:t>
  </x:si>
  <x:si>
    <x:t xml:space="preserve">All_Missing_Row</x:t>
  </x:si>
  <x:si>
    <x:t xml:space="preserve">Current_Ratio</x:t>
  </x:si>
  <x:si>
    <x:t xml:space="preserve">Liabilities_to_Assets</x:t>
  </x:si>
  <x:si>
    <x:t xml:space="preserve">ROA</x:t>
  </x:si>
  <x:si>
    <x:t xml:space="preserve">EBIT_to_Assets</x:t>
  </x:si>
  <x:si>
    <x:t xml:space="preserve">CFO_to_Liabilities</x:t>
  </x:si>
  <x:si>
    <x:t xml:space="preserve">RE_to_Assets</x:t>
  </x:si>
  <x:si>
    <x:t xml:space="preserve">SHEL LN Equity</x:t>
  </x:si>
  <x:si>
    <x:t xml:space="preserve">AZN LN Equity</x:t>
  </x:si>
  <x:si>
    <x:t xml:space="preserve">RR/ LN Equity</x:t>
  </x:si>
  <x:si>
    <x:t xml:space="preserve">ULVR LN Equity</x:t>
  </x:si>
  <x:si>
    <x:t xml:space="preserve">BATS LN Equity</x:t>
  </x:si>
  <x:si>
    <x:t xml:space="preserve">BP/ LN Equity</x:t>
  </x:si>
  <x:si>
    <x:t xml:space="preserve">RIO LN Equity</x:t>
  </x:si>
  <x:si>
    <x:t xml:space="preserve">GSK LN Equity</x:t>
  </x:si>
  <x:si>
    <x:t xml:space="preserve">BA/ LN Equity</x:t>
  </x:si>
  <x:si>
    <x:t xml:space="preserve">GLEN LN Equity</x:t>
  </x:si>
  <x:si>
    <x:t xml:space="preserve">NaN</x:t>
  </x:si>
  <x:si>
    <x:t xml:space="preserve">REL LN Equity</x:t>
  </x:si>
  <x:si>
    <x:t xml:space="preserve">AAL LN Equity</x:t>
  </x:si>
  <x:si>
    <x:t xml:space="preserve">CPG LN Equity</x:t>
  </x:si>
  <x:si>
    <x:t xml:space="preserve">DGE LN Equity</x:t>
  </x:si>
  <x:si>
    <x:t xml:space="preserve">RKT LN Equity</x:t>
  </x:si>
  <x:si>
    <x:t xml:space="preserve">HLN LN Equity</x:t>
  </x:si>
  <x:si>
    <x:t xml:space="preserve">TSCO LN Equity</x:t>
  </x:si>
  <x:si>
    <x:t xml:space="preserve">EXPN LN Equity</x:t>
  </x:si>
  <x:si>
    <x:t xml:space="preserve">VOD LN Equity</x:t>
  </x:si>
  <x:si>
    <x:t xml:space="preserve">IMB LN Equity</x:t>
  </x:si>
  <x:si>
    <x:t xml:space="preserve">NXT LN Equity</x:t>
  </x:si>
  <x:si>
    <x:t xml:space="preserve">IHG LN Equity</x:t>
  </x:si>
  <x:si>
    <x:t xml:space="preserve">CCEP LN Equity</x:t>
  </x:si>
  <x:si>
    <x:t xml:space="preserve">IAG LN Equity</x:t>
  </x:si>
  <x:si>
    <x:t xml:space="preserve">HLMA LN Equity</x:t>
  </x:si>
  <x:si>
    <x:t xml:space="preserve">ANTO LN Equity</x:t>
  </x:si>
  <x:si>
    <x:t xml:space="preserve">SGRO LN Equity</x:t>
  </x:si>
  <x:si>
    <x:t xml:space="preserve">INF LN Equity</x:t>
  </x:si>
  <x:si>
    <x:t xml:space="preserve">BT/A LN Equity</x:t>
  </x:si>
  <x:si>
    <x:t xml:space="preserve">DPLM LN Equity</x:t>
  </x:si>
  <x:si>
    <x:t xml:space="preserve">SGE LN Equity</x:t>
  </x:si>
  <x:si>
    <x:t xml:space="preserve">SN/ LN Equity</x:t>
  </x:si>
  <x:si>
    <x:t xml:space="preserve">CCH LN Equity</x:t>
  </x:si>
  <x:si>
    <x:t xml:space="preserve">BNZL LN Equity</x:t>
  </x:si>
  <x:si>
    <x:t xml:space="preserve">ITRK LN Equity</x:t>
  </x:si>
  <x:si>
    <x:t xml:space="preserve">RTO LN Equity</x:t>
  </x:si>
  <x:si>
    <x:t xml:space="preserve">EDV LN Equity</x:t>
  </x:si>
  <x:si>
    <x:t xml:space="preserve">MKS LN Equity</x:t>
  </x:si>
  <x:si>
    <x:t xml:space="preserve">SMIN LN Equity</x:t>
  </x:si>
  <x:si>
    <x:t xml:space="preserve">IMI LN Equity</x:t>
  </x:si>
  <x:si>
    <x:t xml:space="preserve">PSON LN Equity</x:t>
  </x:si>
  <x:si>
    <x:t xml:space="preserve">WEIR LN Equity</x:t>
  </x:si>
  <x:si>
    <x:t xml:space="preserve">SBRY LN Equity</x:t>
  </x:si>
  <x:si>
    <x:t xml:space="preserve">GAW LN Equity</x:t>
  </x:si>
  <x:si>
    <x:t xml:space="preserve">MRO LN Equity</x:t>
  </x:si>
  <x:si>
    <x:t xml:space="preserve">BAB LN Equity</x:t>
  </x:si>
  <x:si>
    <x:t xml:space="preserve">ABF LN Equity</x:t>
  </x:si>
  <x:si>
    <x:t xml:space="preserve">SPX LN Equity</x:t>
  </x:si>
  <x:si>
    <x:t xml:space="preserve">DCC LN Equity</x:t>
  </x:si>
  <x:si>
    <x:t xml:space="preserve">KGF LN Equity</x:t>
  </x:si>
  <x:si>
    <x:t xml:space="preserve">FRES LN Equity</x:t>
  </x:si>
  <x:si>
    <x:t xml:space="preserve">LAND LN Equity</x:t>
  </x:si>
  <x:si>
    <x:t xml:space="preserve">CTEC LN Equity</x:t>
  </x:si>
  <x:si>
    <x:t xml:space="preserve">CRDA LN Equity</x:t>
  </x:si>
  <x:si>
    <x:t xml:space="preserve">BLND LN Equity</x:t>
  </x:si>
  <x:si>
    <x:t xml:space="preserve">HWDN LN Equity</x:t>
  </x:si>
  <x:si>
    <x:t xml:space="preserve">LMP LN Equity</x:t>
  </x:si>
  <x:si>
    <x:t xml:space="preserve">EZJ LN Equity</x:t>
  </x:si>
  <x:si>
    <x:t xml:space="preserve">AUTO LN Equity</x:t>
  </x:si>
  <x:si>
    <x:t xml:space="preserve">BTRW LN Equity</x:t>
  </x:si>
  <x:si>
    <x:t xml:space="preserve">WPP LN Equity</x:t>
  </x:si>
  <x:si>
    <x:t xml:space="preserve">BBY LN Equity</x:t>
  </x:si>
  <x:si>
    <x:t xml:space="preserve">BRBY LN Equity</x:t>
  </x:si>
  <x:si>
    <x:t xml:space="preserve">WTB LN Equity</x:t>
  </x:si>
  <x:si>
    <x:t xml:space="preserve">BBOX LN Equity</x:t>
  </x:si>
  <x:si>
    <x:t xml:space="preserve">MNDI LN Equity</x:t>
  </x:si>
  <x:si>
    <x:t xml:space="preserve">ROR LN Equity</x:t>
  </x:si>
  <x:si>
    <x:t xml:space="preserve">JMAT LN Equity</x:t>
  </x:si>
  <x:si>
    <x:t xml:space="preserve">RMV LN Equity</x:t>
  </x:si>
  <x:si>
    <x:t xml:space="preserve">PSN LN Equity</x:t>
  </x:si>
  <x:si>
    <x:t xml:space="preserve">RS1 LN Equity</x:t>
  </x:si>
  <x:si>
    <x:t xml:space="preserve">ROSE LN Equity</x:t>
  </x:si>
  <x:si>
    <x:t xml:space="preserve">ENT LN Equity</x:t>
  </x:si>
  <x:si>
    <x:t xml:space="preserve">BKG LN Equity</x:t>
  </x:si>
  <x:si>
    <x:t xml:space="preserve">TW/ LN Equity</x:t>
  </x:si>
  <x:si>
    <x:t xml:space="preserve">CCC LN Equity</x:t>
  </x:si>
  <x:si>
    <x:t xml:space="preserve">CWK LN Equity</x:t>
  </x:si>
  <x:si>
    <x:t xml:space="preserve">ITV LN Equity</x:t>
  </x:si>
  <x:si>
    <x:t xml:space="preserve">SCT LN Equity</x:t>
  </x:si>
  <x:si>
    <x:t xml:space="preserve">SRP LN Equity</x:t>
  </x:si>
  <x:si>
    <x:t xml:space="preserve">INCH LN Equity</x:t>
  </x:si>
  <x:si>
    <x:t xml:space="preserve">QQ/ LN Equity</x:t>
  </x:si>
  <x:si>
    <x:t xml:space="preserve">MTO LN Equity</x:t>
  </x:si>
  <x:si>
    <x:t xml:space="preserve">HIK LN Equity</x:t>
  </x:si>
  <x:si>
    <x:t xml:space="preserve">HILS LN Equity</x:t>
  </x:si>
  <x:si>
    <x:t xml:space="preserve">UTG LN Equity</x:t>
  </x:si>
  <x:si>
    <x:t xml:space="preserve">PHP LN Equity</x:t>
  </x:si>
  <x:si>
    <x:t xml:space="preserve">BME LN Equity</x:t>
  </x:si>
  <x:si>
    <x:t xml:space="preserve">DLN LN Equity</x:t>
  </x:si>
  <x:si>
    <x:t xml:space="preserve">BWY LN Equity</x:t>
  </x:si>
  <x:si>
    <x:t xml:space="preserve">PAF LN Equity</x:t>
  </x:si>
  <x:si>
    <x:t xml:space="preserve">SHC LN Equity</x:t>
  </x:si>
  <x:si>
    <x:t xml:space="preserve">JD/ LN Equity</x:t>
  </x:si>
  <x:si>
    <x:t xml:space="preserve">KLR LN Equity</x:t>
  </x:si>
  <x:si>
    <x:t xml:space="preserve">AAF LN Equity</x:t>
  </x:si>
  <x:si>
    <x:t xml:space="preserve">TATE LN Equity</x:t>
  </x:si>
  <x:si>
    <x:t xml:space="preserve">MGNS LN Equity</x:t>
  </x:si>
  <x:si>
    <x:t xml:space="preserve">HMSO LN Equity</x:t>
  </x:si>
  <x:si>
    <x:t xml:space="preserve">GRG LN Equity</x:t>
  </x:si>
  <x:si>
    <x:t xml:space="preserve">HBR LN Equity</x:t>
  </x:si>
  <x:si>
    <x:t xml:space="preserve">RSW LN Equity</x:t>
  </x:si>
  <x:si>
    <x:t xml:space="preserve">CHG LN Equity</x:t>
  </x:si>
  <x:si>
    <x:t xml:space="preserve">GFTU LN Equity</x:t>
  </x:si>
  <x:si>
    <x:t xml:space="preserve">HTWS LN Equity</x:t>
  </x:si>
  <x:si>
    <x:t xml:space="preserve">WOSG LN Equity</x:t>
  </x:si>
  <x:si>
    <x:t xml:space="preserve">BYG LN Equity</x:t>
  </x:si>
  <x:si>
    <x:t xml:space="preserve">SSPG LN Equity</x:t>
  </x:si>
  <x:si>
    <x:t xml:space="preserve">COA LN Equity</x:t>
  </x:si>
  <x:si>
    <x:t xml:space="preserve">HOC LN Equity</x:t>
  </x:si>
  <x:si>
    <x:t xml:space="preserve">GNC LN Equity</x:t>
  </x:si>
  <x:si>
    <x:t xml:space="preserve">SRE LN Equity</x:t>
  </x:si>
  <x:si>
    <x:t xml:space="preserve">CURY LN Equity</x:t>
  </x:si>
  <x:si>
    <x:t xml:space="preserve">BOY LN Equity</x:t>
  </x:si>
  <x:si>
    <x:t xml:space="preserve">GNS LN Equity</x:t>
  </x:si>
  <x:si>
    <x:t xml:space="preserve">OXIG LN Equity</x:t>
  </x:si>
  <x:si>
    <x:t xml:space="preserve">TPK LN Equity</x:t>
  </x:si>
  <x:si>
    <x:t xml:space="preserve">GPE LN Equity</x:t>
  </x:si>
  <x:si>
    <x:t xml:space="preserve">FOUR LN Equity</x:t>
  </x:si>
  <x:si>
    <x:t xml:space="preserve">FAN LN Equity</x:t>
  </x:si>
  <x:si>
    <x:t xml:space="preserve">CKN LN Equity</x:t>
  </x:si>
  <x:si>
    <x:t xml:space="preserve">SAFE LN Equity</x:t>
  </x:si>
  <x:si>
    <x:t xml:space="preserve">SVS LN Equity</x:t>
  </x:si>
  <x:si>
    <x:t xml:space="preserve">IWG LN Equity</x:t>
  </x:si>
  <x:si>
    <x:t xml:space="preserve">GRI LN Equity</x:t>
  </x:si>
  <x:si>
    <x:t xml:space="preserve">PFD LN Equity</x:t>
  </x:si>
  <x:si>
    <x:t xml:space="preserve">OCDO LN Equity</x:t>
  </x:si>
  <x:si>
    <x:t xml:space="preserve">SNR LN Equity</x:t>
  </x:si>
  <x:si>
    <x:t xml:space="preserve">ATYM LN Equity</x:t>
  </x:si>
  <x:si>
    <x:t xml:space="preserve">DNLM LN Equity</x:t>
  </x:si>
  <x:si>
    <x:t xml:space="preserve">SUPR LN Equity</x:t>
  </x:si>
  <x:si>
    <x:t xml:space="preserve">HAS LN Equity</x:t>
  </x:si>
  <x:si>
    <x:t xml:space="preserve">ELM LN Equity</x:t>
  </x:si>
  <x:si>
    <x:t xml:space="preserve">KIE LN Equity</x:t>
  </x:si>
  <x:si>
    <x:t xml:space="preserve">ZIG LN Equity</x:t>
  </x:si>
  <x:si>
    <x:t xml:space="preserve">TRST LN Equity</x:t>
  </x:si>
  <x:si>
    <x:t xml:space="preserve">FGP LN Equity</x:t>
  </x:si>
  <x:si>
    <x:t xml:space="preserve">BREE LN Equity</x:t>
  </x:si>
  <x:si>
    <x:t xml:space="preserve">FRAS LN Equity</x:t>
  </x:si>
  <x:si>
    <x:t xml:space="preserve">MONY LN Equity</x:t>
  </x:si>
  <x:si>
    <x:t xml:space="preserve">WIZZ LN Equity</x:t>
  </x:si>
  <x:si>
    <x:t xml:space="preserve">TRN LN Equity</x:t>
  </x:si>
  <x:si>
    <x:t xml:space="preserve">PETS LN Equity</x:t>
  </x:si>
  <x:si>
    <x:t xml:space="preserve">BYIT LN Equity</x:t>
  </x:si>
  <x:si>
    <x:t xml:space="preserve">ENOG LN Equity</x:t>
  </x:si>
  <x:si>
    <x:t xml:space="preserve">CVSG LN Equity</x:t>
  </x:si>
  <x:si>
    <x:t xml:space="preserve">GAMA LN Equity</x:t>
  </x:si>
  <x:si>
    <x:t xml:space="preserve">BCG LN Equity</x:t>
  </x:si>
  <x:si>
    <x:t xml:space="preserve">VTY LN Equity</x:t>
  </x:si>
  <x:si>
    <x:t xml:space="preserve">MOON LN Equity</x:t>
  </x:si>
  <x:si>
    <x:t xml:space="preserve">DSCV LN Equity</x:t>
  </x:si>
  <x:si>
    <x:t xml:space="preserve">KNOS LN Equity</x:t>
  </x:si>
  <x:si>
    <x:t xml:space="preserve">DOM LN Equity</x:t>
  </x:si>
  <x:si>
    <x:t xml:space="preserve">GEN LN Equity</x:t>
  </x:si>
  <x:si>
    <x:t xml:space="preserve">PTEC LN Equity</x:t>
  </x:si>
  <x:si>
    <x:t xml:space="preserve">VSVS LN Equity</x:t>
  </x:si>
  <x:si>
    <x:t xml:space="preserve">MAB LN Equity</x:t>
  </x:si>
  <x:si>
    <x:t xml:space="preserve">VCT LN Equity</x:t>
  </x:si>
  <x:si>
    <x:t xml:space="preserve">THRL LN Equity</x:t>
  </x:si>
  <x:si>
    <x:t xml:space="preserve">MGAM LN Equity</x:t>
  </x:si>
  <x:si>
    <x:t xml:space="preserve">CWR LN Equity</x:t>
  </x:si>
  <x:si>
    <x:t xml:space="preserve">SAGA LN Equity</x:t>
  </x:si>
  <x:si>
    <x:t xml:space="preserve">BAG LN Equity</x:t>
  </x:si>
  <x:si>
    <x:t xml:space="preserve">PAGE LN Equity</x:t>
  </x:si>
  <x:si>
    <x:t xml:space="preserve">SPI LN Equity</x:t>
  </x:si>
  <x:si>
    <x:t xml:space="preserve">GFRD LN Equity</x:t>
  </x:si>
  <x:si>
    <x:t xml:space="preserve">HTG LN Equity</x:t>
  </x:si>
  <x:si>
    <x:t xml:space="preserve">JSG LN Equity</x:t>
  </x:si>
  <x:si>
    <x:t xml:space="preserve">SMWH LN Equity</x:t>
  </x:si>
  <x:si>
    <x:t xml:space="preserve">AVON LN Equity</x:t>
  </x:si>
  <x:si>
    <x:t xml:space="preserve">ONT LN Equity</x:t>
  </x:si>
  <x:si>
    <x:t xml:space="preserve">JDW LN Equity</x:t>
  </x:si>
  <x:si>
    <x:t xml:space="preserve">GBG LN Equity</x:t>
  </x:si>
  <x:si>
    <x:t xml:space="preserve">GDWN LN Equity</x:t>
  </x:si>
  <x:si>
    <x:t xml:space="preserve">COST LN Equity</x:t>
  </x:si>
  <x:si>
    <x:t xml:space="preserve">ITH LN Equity</x:t>
  </x:si>
  <x:si>
    <x:t xml:space="preserve">RHIM LN Equity</x:t>
  </x:si>
  <x:si>
    <x:t xml:space="preserve">HFD LN Equity</x:t>
  </x:si>
  <x:si>
    <x:t xml:space="preserve">BMY LN Equity</x:t>
  </x:si>
  <x:si>
    <x:t xml:space="preserve">WKP LN Equity</x:t>
  </x:si>
  <x:si>
    <x:t xml:space="preserve">DOCS LN Equity</x:t>
  </x:si>
  <x:si>
    <x:t xml:space="preserve">HFG LN Equity</x:t>
  </x:si>
  <x:si>
    <x:t xml:space="preserve">APN LN Equity</x:t>
  </x:si>
  <x:si>
    <x:t xml:space="preserve">BOWL LN Equity</x:t>
  </x:si>
  <x:si>
    <x:t xml:space="preserve">WIX LN Equity</x:t>
  </x:si>
  <x:si>
    <x:t xml:space="preserve">XPP LN Equity</x:t>
  </x:si>
  <x:si>
    <x:t xml:space="preserve">RPI LN Equity</x:t>
  </x:si>
  <x:si>
    <x:t xml:space="preserve">MSLH LN Equity</x:t>
  </x:si>
  <x:si>
    <x:t xml:space="preserve">CREI LN Equity</x:t>
  </x:si>
  <x:si>
    <x:t xml:space="preserve">OXB LN Equity</x:t>
  </x:si>
  <x:si>
    <x:t xml:space="preserve">MER LN Equity</x:t>
  </x:si>
  <x:si>
    <x:t xml:space="preserve">CCR LN Equity</x:t>
  </x:si>
  <x:si>
    <x:t xml:space="preserve">ATG LN Equity</x:t>
  </x:si>
  <x:si>
    <x:t xml:space="preserve">PCTN LN Equity</x:t>
  </x:si>
  <x:si>
    <x:t xml:space="preserve">ENQ LN Equity</x:t>
  </x:si>
  <x:si>
    <x:t xml:space="preserve">IBST LN Equity</x:t>
  </x:si>
  <x:si>
    <x:t xml:space="preserve">MNO LN Equity</x:t>
  </x:si>
  <x:si>
    <x:t xml:space="preserve">LIVE LN Equity</x:t>
  </x:si>
  <x:si>
    <x:t xml:space="preserve">GYM LN Equity</x:t>
  </x:si>
  <x:si>
    <x:t xml:space="preserve">NRR LN Equity</x:t>
  </x:si>
  <x:si>
    <x:t xml:space="preserve">STEM LN Equity</x:t>
  </x:si>
  <x:si>
    <x:t xml:space="preserve">NCC LN Equity</x:t>
  </x:si>
  <x:si>
    <x:t xml:space="preserve">AT/ LN Equity</x:t>
  </x:si>
  <x:si>
    <x:t xml:space="preserve">PINE LN Equity</x:t>
  </x:si>
  <x:si>
    <x:t xml:space="preserve">ECOR LN Equity</x:t>
  </x:si>
  <x:si>
    <x:t xml:space="preserve">AEP LN Equity</x:t>
  </x:si>
  <x:si>
    <x:t xml:space="preserve">FORT LN Equity</x:t>
  </x:si>
  <x:si>
    <x:t xml:space="preserve">DFS LN Equity</x:t>
  </x:si>
  <x:si>
    <x:t xml:space="preserve">CPI LN Equity</x:t>
  </x:si>
  <x:si>
    <x:t xml:space="preserve">MARS LN Equity</x:t>
  </x:si>
  <x:si>
    <x:t xml:space="preserve">AO/ LN Equity</x:t>
  </x:si>
  <x:si>
    <x:t xml:space="preserve">ESNT LN Equity</x:t>
  </x:si>
  <x:si>
    <x:t xml:space="preserve">FUTR LN Equity</x:t>
  </x:si>
  <x:si>
    <x:t xml:space="preserve">NXR LN Equity</x:t>
  </x:si>
  <x:si>
    <x:t xml:space="preserve">PPH LN Equity</x:t>
  </x:si>
  <x:si>
    <x:t xml:space="preserve">MEGP LN Equity</x:t>
  </x:si>
  <x:si>
    <x:t xml:space="preserve">PZC LN Equity</x:t>
  </x:si>
  <x:si>
    <x:t xml:space="preserve">PRV LN Equity</x:t>
  </x:si>
  <x:si>
    <x:t xml:space="preserve">OTB LN Equity</x:t>
  </x:si>
  <x:si>
    <x:t xml:space="preserve">HWG LN Equity</x:t>
  </x:si>
  <x:si>
    <x:t xml:space="preserve">CNE LN Equity</x:t>
  </x:si>
  <x:si>
    <x:t xml:space="preserve">PRTC LN Equity</x:t>
  </x:si>
  <x:si>
    <x:t xml:space="preserve">THG LN Equity</x:t>
  </x:si>
  <x:si>
    <x:t xml:space="preserve">MCB LN Equity</x:t>
  </x:si>
  <x:si>
    <x:t xml:space="preserve">PAY LN Equity</x:t>
  </x:si>
  <x:si>
    <x:t xml:space="preserve">WIL LN Equity</x:t>
  </x:si>
  <x:si>
    <x:t xml:space="preserve">TTG LN Equity</x:t>
  </x:si>
  <x:si>
    <x:t xml:space="preserve">LSL LN Equity</x:t>
  </x:si>
  <x:si>
    <x:t xml:space="preserve">EWG LN Equity</x:t>
  </x:si>
  <x:si>
    <x:t xml:space="preserve">CARD LN Equity</x:t>
  </x:si>
  <x:si>
    <x:t xml:space="preserve">YNGA LN Equity</x:t>
  </x:si>
  <x:si>
    <x:t xml:space="preserve">ASC LN Equity</x:t>
  </x:si>
  <x:si>
    <x:t xml:space="preserve">ALFA LN Equity</x:t>
  </x:si>
  <x:si>
    <x:t xml:space="preserve">HLCL LN Equity</x:t>
  </x:si>
  <x:si>
    <x:t xml:space="preserve">SREI LN Equity</x:t>
  </x:si>
  <x:si>
    <x:t xml:space="preserve">DIA LN Equity</x:t>
  </x:si>
  <x:si>
    <x:t xml:space="preserve">CAPD LN Equity</x:t>
  </x:si>
  <x:si>
    <x:t xml:space="preserve">FSTA LN Equity</x:t>
  </x:si>
  <x:si>
    <x:t xml:space="preserve">RNK LN Equity</x:t>
  </x:si>
  <x:si>
    <x:t xml:space="preserve">ELIX LN Equity</x:t>
  </x:si>
  <x:si>
    <x:t xml:space="preserve">DATA LN Equity</x:t>
  </x:si>
  <x:si>
    <x:t xml:space="preserve">ZTF LN Equity</x:t>
  </x:si>
  <x:si>
    <x:t xml:space="preserve">LUCE LN Equity</x:t>
  </x:si>
  <x:si>
    <x:t xml:space="preserve">EVOK LN Equity</x:t>
  </x:si>
  <x:si>
    <x:t xml:space="preserve">FSJ LN Equity</x:t>
  </x:si>
  <x:si>
    <x:t xml:space="preserve">AEWU LN Equity</x:t>
  </x:si>
  <x:si>
    <x:t xml:space="preserve">SNWS LN Equity</x:t>
  </x:si>
  <x:si>
    <x:t xml:space="preserve">TLW LN Equity</x:t>
  </x:si>
  <x:si>
    <x:t xml:space="preserve">GMS LN Equity</x:t>
  </x:si>
  <x:si>
    <x:t xml:space="preserve">TBTG LN Equity</x:t>
  </x:si>
  <x:si>
    <x:t xml:space="preserve">CRST LN Equity</x:t>
  </x:si>
  <x:si>
    <x:t xml:space="preserve">KMR LN Equity</x:t>
  </x:si>
  <x:si>
    <x:t xml:space="preserve">GLE LN Equity</x:t>
  </x:si>
  <x:si>
    <x:t xml:space="preserve">SYNT LN Equity</x:t>
  </x:si>
  <x:si>
    <x:t xml:space="preserve">PSDL LN Equity</x:t>
  </x:si>
  <x:si>
    <x:t xml:space="preserve">RCH LN Equity</x:t>
  </x:si>
  <x:si>
    <x:t xml:space="preserve">RGL LN Equity</x:t>
  </x:si>
  <x:si>
    <x:t xml:space="preserve">ECEL LN Equity</x:t>
  </x:si>
  <x:si>
    <x:t xml:space="preserve">SFR LN Equity</x:t>
  </x:si>
  <x:si>
    <x:t xml:space="preserve">FOXT LN Equity</x:t>
  </x:si>
  <x:si>
    <x:t xml:space="preserve">MCG LN Equity</x:t>
  </x:si>
  <x:si>
    <x:t xml:space="preserve">FDM LN Equity</x:t>
  </x:si>
  <x:si>
    <x:t xml:space="preserve">PRN LN Equity</x:t>
  </x:si>
  <x:si>
    <x:t xml:space="preserve">CGS LN Equity</x:t>
  </x:si>
  <x:si>
    <x:t xml:space="preserve">TRI LN Equity</x:t>
  </x:si>
  <x:si>
    <x:t xml:space="preserve">HSW LN Equity</x:t>
  </x:si>
  <x:si>
    <x:t xml:space="preserve">AML LN Equity</x:t>
  </x:si>
  <x:si>
    <x:t xml:space="preserve">RM/ LN Equity</x:t>
  </x:si>
  <x:si>
    <x:t xml:space="preserve">SDY LN Equity</x:t>
  </x:si>
  <x:si>
    <x:t xml:space="preserve">VP/ LN Equity</x:t>
  </x:si>
  <x:si>
    <x:t xml:space="preserve">MACF LN Equity</x:t>
  </x:si>
  <x:si>
    <x:t xml:space="preserve">SERE LN Equity</x:t>
  </x:si>
  <x:si>
    <x:t xml:space="preserve">APTD LN Equity</x:t>
  </x:si>
  <x:si>
    <x:t xml:space="preserve">BOOT LN Equity</x:t>
  </x:si>
  <x:si>
    <x:t xml:space="preserve">RWA LN Equity</x:t>
  </x:si>
  <x:si>
    <x:t xml:space="preserve">SWC LN Equity</x:t>
  </x:si>
  <x:si>
    <x:t xml:space="preserve">SRAD LN Equity</x:t>
  </x:si>
  <x:si>
    <x:t xml:space="preserve">XAR LN Equity</x:t>
  </x:si>
  <x:si>
    <x:t xml:space="preserve">ASLI LN Equity</x:t>
  </x:si>
  <x:si>
    <x:t xml:space="preserve">PHAR LN Equity</x:t>
  </x:si>
  <x:si>
    <x:t xml:space="preserve">CLI LN Equity</x:t>
  </x:si>
  <x:si>
    <x:t xml:space="preserve">BMS LN Equity</x:t>
  </x:si>
  <x:si>
    <x:t xml:space="preserve">VIP LN Equity</x:t>
  </x:si>
  <x:si>
    <x:t xml:space="preserve">RESI LN Equity</x:t>
  </x:si>
  <x:si>
    <x:t xml:space="preserve">SHI LN Equity</x:t>
  </x:si>
  <x:si>
    <x:t xml:space="preserve">FVA LN Equity</x:t>
  </x:si>
  <x:si>
    <x:t xml:space="preserve">TPT LN Equity</x:t>
  </x:si>
  <x:si>
    <x:t xml:space="preserve">STVG LN Equity</x:t>
  </x:si>
  <x:si>
    <x:t xml:space="preserve">TMIP LN Equity</x:t>
  </x:si>
</x:sst>
</file>

<file path=xl/styles.xml><?xml version="1.0" encoding="utf-8"?>
<x:styleSheet xmlns:x="http://schemas.openxmlformats.org/spreadsheetml/2006/main">
  <x:numFmts count="10">
    <x:numFmt numFmtId="176" formatCode="#,##0.00;[Red]\(#,##0.00\);\-"/>
    <x:numFmt numFmtId="177" formatCode="0.0000_);[Red]\(0.0000\)"/>
    <x:numFmt numFmtId="178" formatCode="0.00_);[Red]\(0.00\)"/>
    <x:numFmt numFmtId="179" formatCode="yyyy\-mm\-dd"/>
    <x:numFmt numFmtId="180" formatCode="#,##0.00_);[Red]\(#,##0.00\)"/>
    <x:numFmt numFmtId="200" formatCode="#,##0"/>
    <x:numFmt numFmtId="201" formatCode="0.0000;[Red](0.0000);-"/>
    <x:numFmt numFmtId="202" formatCode="0"/>
    <x:numFmt numFmtId="203" formatCode="0.0000%;[Red](0.0000%);-"/>
    <x:numFmt numFmtId="204" formatCode="0.00%"/>
  </x:numFmts>
  <x:fonts count="14">
    <x:font>
      <x:sz val="11"/>
      <x:color theme="1"/>
      <x:name val="等线"/>
    </x:font>
    <x:font>
      <x:b/>
      <x:sz val="10"/>
      <x:color rgb="FFFFFFFF"/>
      <x:name val="Aptos"/>
    </x:font>
    <x:font>
      <x:sz val="9"/>
      <x:name val="等线"/>
    </x:font>
    <x:font>
      <x:sz val="11"/>
      <x:color theme="1"/>
      <x:name val="Aptos Narrow"/>
    </x:font>
    <x:font>
      <x:sz val="9"/>
      <x:name val="宋体"/>
    </x:font>
    <x:font>
      <x:sz val="10"/>
      <x:color rgb="FF000000"/>
      <x:name val="Aptos"/>
    </x:font>
    <x:font>
      <x:sz val="10"/>
      <x:color theme="1"/>
      <x:name val="Arial Unicode MS"/>
    </x:font>
    <x:font>
      <x:sz val="10"/>
      <x:color rgb="FF1F1F1F"/>
      <x:name val="Aptos"/>
    </x:font>
    <x:font>
      <x:sz val="10"/>
      <x:color theme="1"/>
      <x:name val="Aptos"/>
    </x:font>
    <x:font>
      <x:b/>
      <x:sz val="16"/>
      <x:color rgb="FFFFFFFF"/>
      <x:name val="Aptos Display"/>
    </x:font>
    <x:font>
      <x:b/>
      <x:sz val="11"/>
      <x:color rgb="FF1F1F1F"/>
      <x:name val="等线"/>
    </x:font>
    <x:font>
      <x:b/>
      <x:sz val="16"/>
      <x:color rgb="FFFFFFFF"/>
      <x:name val="Aptos"/>
    </x:font>
    <x:font>
      <x:sz val="11"/>
      <x:color theme="1"/>
      <x:name val="Aptos"/>
    </x:font>
    <x:font>
      <x:b/>
      <x:sz val="11"/>
      <x:color rgb="FF1F1F1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right style="thin">
        <x:color rgb="FFD9E2F3"/>
      </x:right>
      <x:top style="thin">
        <x:color rgb="FF9EADBA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A"/>
      </x:top>
      <x:bottom style="thin">
        <x:color rgb="FFD9E2F3"/>
      </x:bottom>
    </x:border>
    <x:border>
      <x:left style="thin">
        <x:color rgb="FFD9E2F3"/>
      </x:left>
      <x:right style="thin">
        <x:color rgb="FF9EADBA"/>
      </x:right>
      <x:top style="thin">
        <x:color rgb="FF9EADBA"/>
      </x:top>
      <x:bottom style="thin">
        <x:color rgb="FFD9E2F3"/>
      </x:bottom>
    </x:border>
    <x:border>
      <x:left style="thin">
        <x:color rgb="FF9EADBA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EADBA"/>
      </x:right>
      <x:top style="thin">
        <x:color rgb="FFD9E2F3"/>
      </x:top>
      <x:bottom style="thin">
        <x:color rgb="FFD9E2F3"/>
      </x:bottom>
    </x:border>
    <x:border>
      <x:left style="thin">
        <x:color rgb="FF9EADBA"/>
      </x:left>
      <x:right style="thin">
        <x:color rgb="FFD9E2F3"/>
      </x:right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9EADBA"/>
      </x:right>
      <x:top style="thin">
        <x:color rgb="FFD9E2F3"/>
      </x:top>
      <x:bottom style="thin">
        <x:color rgb="FF9EADBA"/>
      </x:bottom>
    </x:border>
  </x:borders>
  <x:cellStyleXfs count="1">
    <x:xf numFmtId="0" fontId="0" fillId="0" borderId="0">
      <x:alignment vertical="center"/>
    </x:xf>
  </x:cellStyleXfs>
  <x:cellXfs count="65">
    <x:xf numFmtId="0" fontId="0" fillId="0" borderId="0" xfId="0">
      <x:alignment vertical="center"/>
    </x:xf>
    <x:xf numFmtId="0" fontId="1" fillId="2" borderId="0" xfId="0" applyFont="1" applyFill="1" applyAlignment="1">
      <x:alignment wrapText="1"/>
    </x:xf>
    <x:xf numFmtId="176" fontId="1" fillId="2" borderId="0" xfId="0" applyNumberFormat="1" applyFont="1" applyFill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177" fontId="1" fillId="2" borderId="0" xfId="0" applyNumberFormat="1" applyFont="1" applyFill="1" applyAlignment="1">
      <x:alignment wrapText="1"/>
    </x:xf>
    <x:xf numFmtId="178" fontId="1" fillId="2" borderId="0" xfId="0" applyNumberFormat="1" applyFont="1" applyFill="1" applyAlignment="1">
      <x:alignment wrapText="1"/>
    </x:xf>
    <x:xf numFmtId="0" fontId="0" fillId="0" borderId="0" xfId="0" applyAlignment="1">
      <x:alignment vertical="center" wrapText="1"/>
    </x:xf>
    <x:xf numFmtId="0" fontId="0" fillId="0" borderId="0" xfId="0" applyAlignment="1"/>
    <x:xf numFmtId="0" fontId="5" fillId="0" borderId="0" xfId="0" applyFont="1" applyAlignment="1"/>
    <x:xf numFmtId="179" fontId="5" fillId="0" borderId="0" xfId="0" applyNumberFormat="1" applyFont="1" applyAlignment="1"/>
    <x:xf numFmtId="176" fontId="5" fillId="0" borderId="0" xfId="0" applyNumberFormat="1" applyFont="1" applyAlignment="1"/>
    <x:xf numFmtId="180" fontId="6" fillId="0" borderId="0" xfId="0" applyNumberFormat="1" applyFont="1" applyAlignment="1">
      <x:alignment vertical="center" wrapText="1"/>
    </x:xf>
    <x:xf numFmtId="177" fontId="0" fillId="0" borderId="0" xfId="0" applyNumberFormat="1" applyAlignment="1"/>
    <x:xf numFmtId="178" fontId="0" fillId="0" borderId="0" xfId="0" applyNumberFormat="1" applyAlignment="1"/>
    <x:xf numFmtId="0" fontId="6" fillId="0" borderId="0" xfId="0" applyFont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178" fontId="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eb071907e4bec" /><Relationship Type="http://schemas.openxmlformats.org/officeDocument/2006/relationships/theme" Target="/xl/theme/theme1.xml" Id="R381e16451a874fc9" /><Relationship Type="http://schemas.openxmlformats.org/officeDocument/2006/relationships/sharedStrings" Target="/xl/sharedStrings.xml" Id="Raad74d243ba04120" /><Relationship Type="http://schemas.openxmlformats.org/officeDocument/2006/relationships/worksheet" Target="/xl/worksheets/sheet1.xml" Id="R891e48135aec4388" /><Relationship Type="http://schemas.openxmlformats.org/officeDocument/2006/relationships/worksheet" Target="/xl/worksheets/sheet2.xml" Id="Rbf81fcb5c523407c" /><Relationship Type="http://schemas.openxmlformats.org/officeDocument/2006/relationships/worksheet" Target="/xl/worksheets/sheet3.xml" Id="R3008a4d6625340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1" style="8" customWidth="1"/>
    <x:col min="2" max="2" width="13" style="8" customWidth="1"/>
    <x:col min="3" max="3" width="9" style="8" customWidth="1"/>
    <x:col min="4" max="21" width="18" style="8" customWidth="1"/>
    <x:col min="22" max="22" width="21.33203125" style="8" customWidth="1"/>
    <x:col min="23" max="23" width="18" style="8" customWidth="1"/>
    <x:col min="24" max="24" width="18.44140625" style="8" customWidth="1"/>
    <x:col min="25" max="25" width="19.109375" style="13" customWidth="1"/>
    <x:col min="26" max="26" width="20" style="13" customWidth="1"/>
    <x:col min="27" max="27" width="8.88671875" style="13" customWidth="0"/>
    <x:col min="28" max="30" width="17.77734375" style="13" customWidth="1"/>
    <x:col min="31" max="32" width="17.77734375" style="14" customWidth="1"/>
    <x:col min="33" max="33" width="21" style="8" hidden="0" customWidth="1"/>
    <x:col min="34" max="16384" width="8.88671875" style="8" customWidth="0"/>
    <x:col min="31" max="31" width="21" hidden="0" customWidth="1"/>
    <x:col min="32" max="32" width="21" hidden="0" customWidth="1"/>
    <x:col min="34" max="34" width="15" hidden="0" customWidth="1"/>
    <x:col min="35" max="35" width="15" hidden="0" customWidth="1"/>
    <x:col min="36" max="36" width="15" hidden="0" customWidth="1"/>
  </x:cols>
  <x:sheetData>
    <x:row r="1" ht="32" customHeight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3" t="s">
        <x:v>22</x:v>
      </x:c>
      <x:c r="X1" s="4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45" t="str">
        <x:v>Coverage_Fail_t</x:v>
      </x:c>
      <x:c r="AF1" s="45" t="str">
        <x:v>Coverage_Fail_t_minus_1</x:v>
      </x:c>
      <x:c r="AG1" s="48" t="str">
        <x:v>Market_Cap_Change_t</x:v>
      </x:c>
      <x:c r="AH1" s="48" t="str">
        <x:v>FD_t</x:v>
      </x:c>
      <x:c r="AI1" s="48" t="str">
        <x:v>Target_Year</x:v>
      </x:c>
      <x:c r="AJ1" s="48" t="str">
        <x:v>FD_t_plus_1</x:v>
      </x:c>
    </x:row>
    <x:row r="2" ht="15">
      <x:c r="A2" s="9" t="s">
        <x:v>30</x:v>
      </x:c>
      <x:c r="B2" s="10">
        <x:v>39447</x:v>
      </x:c>
      <x:c r="C2" s="9">
        <x:v>2007</x:v>
      </x:c>
      <x:c r="D2" s="11">
        <x:v>269470</x:v>
      </x:c>
      <x:c r="E2" s="11">
        <x:v>115397</x:v>
      </x:c>
      <x:c r="F2" s="11">
        <x:v>94384</x:v>
      </x:c>
      <x:c r="G2" s="11">
        <x:v>143502</x:v>
      </x:c>
      <x:c r="H2" s="11">
        <x:v>21775</x:v>
      </x:c>
      <x:c r="I2" s="11">
        <x:v>125968</x:v>
      </x:c>
      <x:c r="J2" s="11">
        <x:v>111668</x:v>
      </x:c>
      <x:c r="K2" s="11">
        <x:v>9656</x:v>
      </x:c>
      <x:c r="L2" s="11">
        <x:v>31503</x:v>
      </x:c>
      <x:c r="M2" s="11">
        <x:v>9412</x:v>
      </x:c>
      <x:c r="N2" s="11">
        <x:v>12363</x:v>
      </x:c>
      <x:c r="O2" s="11">
        <x:v>355782</x:v>
      </x:c>
      <x:c r="P2" s="11">
        <x:v>36535</x:v>
      </x:c>
      <x:c r="Q2" s="11">
        <x:v>49715</x:v>
      </x:c>
      <x:c r="R2" s="11">
        <x:v>1108</x:v>
      </x:c>
      <x:c r="S2" s="11">
        <x:v>31331</x:v>
      </x:c>
      <x:c r="T2" s="11">
        <x:v>34451</x:v>
      </x:c>
      <x:c r="U2" s="11">
        <x:v>265479.34600000002</x:v>
      </x:c>
      <x:c r="V2" s="11">
        <x:v>18</x:v>
      </x:c>
      <x:c r="W2" s="12">
        <x:v>0</x:v>
      </x:c>
      <x:c r="X2" s="8">
        <x:v>0</x:v>
      </x:c>
      <x:c r="Y2" s="13" t="n">
        <x:f>IF(AND(ISNUMBER(E2),ISNUMBER(F2),F2&lt;&gt;0),E2/F2,"")</x:f>
        <x:v>1.2226330734022717</x:v>
      </x:c>
      <x:c r="Z2" s="13" t="n">
        <x:f>IF(AND(ISNUMBER(G2),ISNUMBER(D2),D2&lt;&gt;0),G2/D2,"")</x:f>
        <x:v>0.5325342338664787</x:v>
      </x:c>
      <x:c r="AA2" s="13" t="n">
        <x:f>IF(AND(ISNUMBER(S2),ISNUMBER(D2),D2&lt;&gt;0),S2/D2,"")</x:f>
        <x:v>0.11626897242735741</x:v>
      </x:c>
      <x:c r="AB2" s="13" t="n">
        <x:f>IF(AND(ISNUMBER(P2),ISNUMBER(D2),D2&lt;&gt;0),P2/D2,"")</x:f>
        <x:v>0.135580955208372</x:v>
      </x:c>
      <x:c r="AC2" s="13" t="n">
        <x:f>IF(AND(ISNUMBER(T2),ISNUMBER(G2),G2&lt;&gt;0),T2/G2,"")</x:f>
        <x:v>0.24007330908280025</x:v>
      </x:c>
      <x:c r="AD2" s="13" t="n">
        <x:f>IF(AND(ISNUMBER(J2),ISNUMBER(D2),D2&lt;&gt;0),J2/D2,"")</x:f>
        <x:v>0.41439863435632907</x:v>
      </x:c>
      <x:c r="AE2" s="50" t="n">
        <x:f>IF(OR(NOT(ISNUMBER(Q2)),NOT(ISNUMBER(R2))),"",IF(Q2&lt;R2,1,0))</x:f>
        <x:v>0</x:v>
      </x:c>
      <x:c r="AF2" s="50" t="str">
        <x:f>IFERROR(IF(AND(A2=A1,C2=C1+1,ISNUMBER(AE1)),AE1,""),"")</x:f>
      </x:c>
      <x:c r="AG2" s="51" t="str">
        <x:f>IFERROR(IF(AND(A2=A1,C2=C1+1,ISNUMBER(U2),ISNUMBER(U1),U1&lt;&gt;0),U2/U1-1,""),"")</x:f>
      </x:c>
      <x:c r="AH2" s="50" t="str">
        <x:f>IF(AND(ISNUMBER(AE2),ISNUMBER(AF2),ISNUMBER(AG2)),IF(AND(AE2=1,AF2=1,AG2&lt;0),1,0),"")</x:f>
      </x:c>
      <x:c r="AI2" s="50" t="n">
        <x:f>IF(AND(A2=A3,C3=C2+1,ISNUMBER(AH3)),C3,"")</x:f>
        <x:v>2008</x:v>
      </x:c>
      <x:c r="AJ2" s="50" t="n">
        <x:f>IF(AND(A2=A3,C3=C2+1,ISNUMBER(AH3)),AH3,"")</x:f>
        <x:v>0</x:v>
      </x:c>
    </x:row>
    <x:row r="3" ht="15">
      <x:c r="A3" s="9" t="s">
        <x:v>30</x:v>
      </x:c>
      <x:c r="B3" s="10">
        <x:v>39813</x:v>
      </x:c>
      <x:c r="C3" s="9">
        <x:v>2008</x:v>
      </x:c>
      <x:c r="D3" s="11">
        <x:v>282401</x:v>
      </x:c>
      <x:c r="E3" s="11">
        <x:v>116570</x:v>
      </x:c>
      <x:c r="F3" s="11">
        <x:v>105529</x:v>
      </x:c>
      <x:c r="G3" s="11">
        <x:v>153535</x:v>
      </x:c>
      <x:c r="H3" s="11">
        <x:v>23269</x:v>
      </x:c>
      <x:c r="I3" s="11">
        <x:v>128866</x:v>
      </x:c>
      <x:c r="J3" s="11">
        <x:v>125447</x:v>
      </x:c>
      <x:c r="K3" s="11">
        <x:v>15188</x:v>
      </x:c>
      <x:c r="L3" s="11">
        <x:v>19342</x:v>
      </x:c>
      <x:c r="M3" s="11">
        <x:v>9497</x:v>
      </x:c>
      <x:c r="N3" s="11">
        <x:v>13772</x:v>
      </x:c>
      <x:c r="O3" s="11">
        <x:v>458361</x:v>
      </x:c>
      <x:c r="P3" s="11">
        <x:v>38899</x:v>
      </x:c>
      <x:c r="Q3" s="11">
        <x:v>52555</x:v>
      </x:c>
      <x:c r="R3" s="11">
        <x:v>1181</x:v>
      </x:c>
      <x:c r="S3" s="11">
        <x:v>26277</x:v>
      </x:c>
      <x:c r="T3" s="11">
        <x:v>43559</x:v>
      </x:c>
      <x:c r="U3" s="11">
        <x:v>164199.83600000001</x:v>
      </x:c>
      <x:c r="V3" s="11">
        <x:v>18</x:v>
      </x:c>
      <x:c r="W3" s="12">
        <x:v>0</x:v>
      </x:c>
      <x:c r="X3" s="8">
        <x:v>0</x:v>
      </x:c>
      <x:c r="Y3" s="13" t="n">
        <x:f t="shared" ref="Y3:Y66" si="0">IF(AND(ISNUMBER(E3),ISNUMBER(F3),F3&lt;&gt;0),E3/F3,"")</x:f>
        <x:v>1.1046252688834348</x:v>
      </x:c>
      <x:c r="Z3" s="13" t="n">
        <x:f t="shared" ref="Z3:Z66" si="1">IF(AND(ISNUMBER(G3),ISNUMBER(D3),D3&lt;&gt;0),G3/D3,"")</x:f>
        <x:v>0.5436772532675168</x:v>
      </x:c>
      <x:c r="AA3" s="13" t="n">
        <x:f t="shared" ref="AA3:AA66" si="2">IF(AND(ISNUMBER(S3),ISNUMBER(D3),D3&lt;&gt;0),S3/D3,"")</x:f>
        <x:v>0.09304853736353624</x:v>
      </x:c>
      <x:c r="AB3" s="13" t="n">
        <x:f t="shared" ref="AB3:AB66" si="3">IF(AND(ISNUMBER(P3),ISNUMBER(D3),D3&lt;&gt;0),P3/D3,"")</x:f>
        <x:v>0.13774384651612423</x:v>
      </x:c>
      <x:c r="AC3" s="13" t="n">
        <x:f t="shared" ref="AC3:AC66" si="4">IF(AND(ISNUMBER(T3),ISNUMBER(G3),G3&lt;&gt;0),T3/G3,"")</x:f>
        <x:v>0.2837072980102257</x:v>
      </x:c>
      <x:c r="AD3" s="13" t="n">
        <x:f t="shared" ref="AD3:AD66" si="5">IF(AND(ISNUMBER(J3),ISNUMBER(D3),D3&lt;&gt;0),J3/D3,"")</x:f>
        <x:v>0.4442158490940188</x:v>
      </x:c>
      <x:c r="AE3" s="50" t="n">
        <x:f>IF(OR(NOT(ISNUMBER(Q3)),NOT(ISNUMBER(R3))),"",IF(Q3&lt;R3,1,0))</x:f>
        <x:v>0</x:v>
      </x:c>
      <x:c r="AF3" s="50" t="n">
        <x:f>IFERROR(IF(AND(A3=A2,C3=C2+1,ISNUMBER(AE2)),AE2,""),"")</x:f>
        <x:v>0</x:v>
      </x:c>
      <x:c r="AG3" s="52" t="n">
        <x:f>IFERROR(IF(AND(A3=A2,C3=C2+1,ISNUMBER(U3),ISNUMBER(U2),U2&lt;&gt;0),U3/U2-1,""),"")</x:f>
        <x:v>-0.3814967586970024</x:v>
      </x:c>
      <x:c r="AH3" s="50" t="n">
        <x:f>IF(AND(ISNUMBER(AE3),ISNUMBER(AF3),ISNUMBER(AG3)),IF(AND(AE3=1,AF3=1,AG3&lt;0),1,0),"")</x:f>
        <x:v>0</x:v>
      </x:c>
      <x:c r="AI3" s="50" t="n">
        <x:f>IF(AND(A3=A4,C4=C3+1,ISNUMBER(AH4)),C4,"")</x:f>
        <x:v>2009</x:v>
      </x:c>
      <x:c r="AJ3" s="50" t="n">
        <x:f>IF(AND(A3=A4,C4=C3+1,ISNUMBER(AH4)),AH4,"")</x:f>
        <x:v>0</x:v>
      </x:c>
    </x:row>
    <x:row r="4" ht="15">
      <x:c r="A4" s="9" t="s">
        <x:v>30</x:v>
      </x:c>
      <x:c r="B4" s="10">
        <x:v>40178</x:v>
      </x:c>
      <x:c r="C4" s="9">
        <x:v>2009</x:v>
      </x:c>
      <x:c r="D4" s="11">
        <x:v>292181</x:v>
      </x:c>
      <x:c r="E4" s="11">
        <x:v>96457</x:v>
      </x:c>
      <x:c r="F4" s="11">
        <x:v>84789</x:v>
      </x:c>
      <x:c r="G4" s="11">
        <x:v>154046</x:v>
      </x:c>
      <x:c r="H4" s="11">
        <x:v>35033</x:v>
      </x:c>
      <x:c r="I4" s="11">
        <x:v>138135</x:v>
      </x:c>
      <x:c r="J4" s="11">
        <x:v>127633</x:v>
      </x:c>
      <x:c r="K4" s="11">
        <x:v>9719</x:v>
      </x:c>
      <x:c r="L4" s="11">
        <x:v>27410</x:v>
      </x:c>
      <x:c r="M4" s="11">
        <x:v>4171</x:v>
      </x:c>
      <x:c r="N4" s="11">
        <x:v>30862</x:v>
      </x:c>
      <x:c r="O4" s="11">
        <x:v>278188</x:v>
      </x:c>
      <x:c r="P4" s="11">
        <x:v>14621</x:v>
      </x:c>
      <x:c r="Q4" s="11">
        <x:v>27279</x:v>
      </x:c>
      <x:c r="R4" s="11">
        <x:v>542</x:v>
      </x:c>
      <x:c r="S4" s="11">
        <x:v>12518</x:v>
      </x:c>
      <x:c r="T4" s="11">
        <x:v>20970</x:v>
      </x:c>
      <x:c r="U4" s="11">
        <x:v>187125.86240000001</x:v>
      </x:c>
      <x:c r="V4" s="11">
        <x:v>18</x:v>
      </x:c>
      <x:c r="W4" s="12">
        <x:v>0</x:v>
      </x:c>
      <x:c r="X4" s="8">
        <x:v>0</x:v>
      </x:c>
      <x:c r="Y4" s="13">
        <x:f t="shared" si="0"/>
        <x:v>1.1376121902605292</x:v>
      </x:c>
      <x:c r="Z4" s="13">
        <x:f t="shared" si="1"/>
        <x:v>0.52722798539261617</x:v>
      </x:c>
      <x:c r="AA4" s="13">
        <x:f t="shared" si="2"/>
        <x:v>4.284330603290426E-2</x:v>
      </x:c>
      <x:c r="AB4" s="13">
        <x:f t="shared" si="3"/>
        <x:v>5.0040899305567439E-2</x:v>
      </x:c>
      <x:c r="AC4" s="13">
        <x:f t="shared" si="4"/>
        <x:v>0.13612816950780934</x:v>
      </x:c>
      <x:c r="AD4" s="13">
        <x:f t="shared" si="5"/>
        <x:v>0.43682854121246761</x:v>
      </x:c>
      <x:c r="AE4" s="50" t="n">
        <x:f>IF(OR(NOT(ISNUMBER(Q4)),NOT(ISNUMBER(R4))),"",IF(Q4&lt;R4,1,0))</x:f>
        <x:v>0</x:v>
      </x:c>
      <x:c r="AF4" s="50" t="n">
        <x:f>IFERROR(IF(AND(A4=A3,C4=C3+1,ISNUMBER(AE3)),AE3,""),"")</x:f>
        <x:v>0</x:v>
      </x:c>
      <x:c r="AG4" s="52" t="n">
        <x:f>IFERROR(IF(AND(A4=A3,C4=C3+1,ISNUMBER(U4),ISNUMBER(U3),U3&lt;&gt;0),U4/U3-1,""),"")</x:f>
        <x:v>0.13962271192524223</x:v>
      </x:c>
      <x:c r="AH4" s="50" t="n">
        <x:f>IF(AND(ISNUMBER(AE4),ISNUMBER(AF4),ISNUMBER(AG4)),IF(AND(AE4=1,AF4=1,AG4&lt;0),1,0),"")</x:f>
        <x:v>0</x:v>
      </x:c>
      <x:c r="AI4" s="50" t="n">
        <x:f>IF(AND(A4=A5,C5=C4+1,ISNUMBER(AH5)),C5,"")</x:f>
        <x:v>2010</x:v>
      </x:c>
      <x:c r="AJ4" s="50" t="n">
        <x:f>IF(AND(A4=A5,C5=C4+1,ISNUMBER(AH5)),AH5,"")</x:f>
        <x:v>0</x:v>
      </x:c>
    </x:row>
    <x:row r="5" ht="15">
      <x:c r="A5" s="9" t="s">
        <x:v>30</x:v>
      </x:c>
      <x:c r="B5" s="10">
        <x:v>40543</x:v>
      </x:c>
      <x:c r="C5" s="9">
        <x:v>2010</x:v>
      </x:c>
      <x:c r="D5" s="11">
        <x:v>322560</x:v>
      </x:c>
      <x:c r="E5" s="11">
        <x:v>112894</x:v>
      </x:c>
      <x:c r="F5" s="11">
        <x:v>100552</x:v>
      </x:c>
      <x:c r="G5" s="11">
        <x:v>172780</x:v>
      </x:c>
      <x:c r="H5" s="11">
        <x:v>44332</x:v>
      </x:c>
      <x:c r="I5" s="11">
        <x:v>149780</x:v>
      </x:c>
      <x:c r="J5" s="11">
        <x:v>140179</x:v>
      </x:c>
      <x:c r="K5" s="11">
        <x:v>13444</x:v>
      </x:c>
      <x:c r="L5" s="11">
        <x:v>29348</x:v>
      </x:c>
      <x:c r="M5" s="11">
        <x:v>9951</x:v>
      </x:c>
      <x:c r="N5" s="11">
        <x:v>34381</x:v>
      </x:c>
      <x:c r="O5" s="11">
        <x:v>368056</x:v>
      </x:c>
      <x:c r="P5" s="11">
        <x:v>26244</x:v>
      </x:c>
      <x:c r="Q5" s="11">
        <x:v>41839</x:v>
      </x:c>
      <x:c r="R5" s="11">
        <x:v>996</x:v>
      </x:c>
      <x:c r="S5" s="11">
        <x:v>20127</x:v>
      </x:c>
      <x:c r="T5" s="11">
        <x:v>26174</x:v>
      </x:c>
      <x:c r="U5" s="11">
        <x:v>206248.2789</x:v>
      </x:c>
      <x:c r="V5" s="11">
        <x:v>18</x:v>
      </x:c>
      <x:c r="W5" s="12">
        <x:v>0</x:v>
      </x:c>
      <x:c r="X5" s="8">
        <x:v>0</x:v>
      </x:c>
      <x:c r="Y5" s="13">
        <x:f t="shared" si="0"/>
        <x:v>1.1227424616119024</x:v>
      </x:c>
      <x:c r="Z5" s="13">
        <x:f t="shared" si="1"/>
        <x:v>0.53565228174603174</x:v>
      </x:c>
      <x:c r="AA5" s="13">
        <x:f t="shared" si="2"/>
        <x:v>6.2397693452380949E-2</x:v>
      </x:c>
      <x:c r="AB5" s="13">
        <x:f t="shared" si="3"/>
        <x:v>8.1361607142857145E-2</x:v>
      </x:c>
      <x:c r="AC5" s="13">
        <x:f t="shared" si="4"/>
        <x:v>0.15148744067600417</x:v>
      </x:c>
      <x:c r="AD5" s="13">
        <x:f t="shared" si="5"/>
        <x:v>0.43458271329365078</x:v>
      </x:c>
      <x:c r="AE5" s="50" t="n">
        <x:f>IF(OR(NOT(ISNUMBER(Q5)),NOT(ISNUMBER(R5))),"",IF(Q5&lt;R5,1,0))</x:f>
        <x:v>0</x:v>
      </x:c>
      <x:c r="AF5" s="50" t="n">
        <x:f>IFERROR(IF(AND(A5=A4,C5=C4+1,ISNUMBER(AE4)),AE4,""),"")</x:f>
        <x:v>0</x:v>
      </x:c>
      <x:c r="AG5" s="52" t="n">
        <x:f>IFERROR(IF(AND(A5=A4,C5=C4+1,ISNUMBER(U5),ISNUMBER(U4),U4&lt;&gt;0),U5/U4-1,""),"")</x:f>
        <x:v>0.10219013157638224</x:v>
      </x:c>
      <x:c r="AH5" s="50" t="n">
        <x:f>IF(AND(ISNUMBER(AE5),ISNUMBER(AF5),ISNUMBER(AG5)),IF(AND(AE5=1,AF5=1,AG5&lt;0),1,0),"")</x:f>
        <x:v>0</x:v>
      </x:c>
      <x:c r="AI5" s="50" t="n">
        <x:f>IF(AND(A5=A6,C6=C5+1,ISNUMBER(AH6)),C6,"")</x:f>
        <x:v>2011</x:v>
      </x:c>
      <x:c r="AJ5" s="50" t="n">
        <x:f>IF(AND(A5=A6,C6=C5+1,ISNUMBER(AH6)),AH6,"")</x:f>
        <x:v>0</x:v>
      </x:c>
    </x:row>
    <x:row r="6" ht="15">
      <x:c r="A6" s="9" t="s">
        <x:v>30</x:v>
      </x:c>
      <x:c r="B6" s="10">
        <x:v>40908</x:v>
      </x:c>
      <x:c r="C6" s="9">
        <x:v>2011</x:v>
      </x:c>
      <x:c r="D6" s="11">
        <x:v>345257</x:v>
      </x:c>
      <x:c r="E6" s="11">
        <x:v>119777</x:v>
      </x:c>
      <x:c r="F6" s="11">
        <x:v>102659</x:v>
      </x:c>
      <x:c r="G6" s="11">
        <x:v>174254</x:v>
      </x:c>
      <x:c r="H6" s="11">
        <x:v>37175</x:v>
      </x:c>
      <x:c r="I6" s="11">
        <x:v>171003</x:v>
      </x:c>
      <x:c r="J6" s="11">
        <x:v>162987</x:v>
      </x:c>
      <x:c r="K6" s="11">
        <x:v>11292</x:v>
      </x:c>
      <x:c r="L6" s="11">
        <x:v>28976</x:v>
      </x:c>
      <x:c r="M6" s="11">
        <x:v>6712</x:v>
      </x:c>
      <x:c r="N6" s="11">
        <x:v>30463</x:v>
      </x:c>
      <x:c r="O6" s="11">
        <x:v>470171</x:v>
      </x:c>
      <x:c r="P6" s="11">
        <x:v>42715</x:v>
      </x:c>
      <x:c r="Q6" s="11">
        <x:v>55943</x:v>
      </x:c>
      <x:c r="R6" s="11">
        <x:v>618</x:v>
      </x:c>
      <x:c r="S6" s="11">
        <x:v>30918</x:v>
      </x:c>
      <x:c r="T6" s="11">
        <x:v>35302</x:v>
      </x:c>
      <x:c r="U6" s="11">
        <x:v>229987.76740000001</x:v>
      </x:c>
      <x:c r="V6" s="11">
        <x:v>18</x:v>
      </x:c>
      <x:c r="W6" s="12">
        <x:v>0</x:v>
      </x:c>
      <x:c r="X6" s="8">
        <x:v>0</x:v>
      </x:c>
      <x:c r="Y6" s="13">
        <x:f t="shared" si="0"/>
        <x:v>1.1667462180617383</x:v>
      </x:c>
      <x:c r="Z6" s="13">
        <x:f t="shared" si="1"/>
        <x:v>0.50470808701923497</x:v>
      </x:c>
      <x:c r="AA6" s="13">
        <x:f t="shared" si="2"/>
        <x:v>8.9550682535039117E-2</x:v>
      </x:c>
      <x:c r="AB6" s="13">
        <x:f t="shared" si="3"/>
        <x:v>0.12371943219109244</x:v>
      </x:c>
      <x:c r="AC6" s="13">
        <x:f t="shared" si="4"/>
        <x:v>0.20258932363102139</x:v>
      </x:c>
      <x:c r="AD6" s="13">
        <x:f t="shared" si="5"/>
        <x:v>0.47207442571765379</x:v>
      </x:c>
      <x:c r="AE6" s="50" t="n">
        <x:f>IF(OR(NOT(ISNUMBER(Q6)),NOT(ISNUMBER(R6))),"",IF(Q6&lt;R6,1,0))</x:f>
        <x:v>0</x:v>
      </x:c>
      <x:c r="AF6" s="50" t="n">
        <x:f>IFERROR(IF(AND(A6=A5,C6=C5+1,ISNUMBER(AE5)),AE5,""),"")</x:f>
        <x:v>0</x:v>
      </x:c>
      <x:c r="AG6" s="52" t="n">
        <x:f>IFERROR(IF(AND(A6=A5,C6=C5+1,ISNUMBER(U6),ISNUMBER(U5),U5&lt;&gt;0),U6/U5-1,""),"")</x:f>
        <x:v>0.11510151079374653</x:v>
      </x:c>
      <x:c r="AH6" s="50" t="n">
        <x:f>IF(AND(ISNUMBER(AE6),ISNUMBER(AF6),ISNUMBER(AG6)),IF(AND(AE6=1,AF6=1,AG6&lt;0),1,0),"")</x:f>
        <x:v>0</x:v>
      </x:c>
      <x:c r="AI6" s="50" t="n">
        <x:f>IF(AND(A6=A7,C7=C6+1,ISNUMBER(AH7)),C7,"")</x:f>
        <x:v>2012</x:v>
      </x:c>
      <x:c r="AJ6" s="50" t="n">
        <x:f>IF(AND(A6=A7,C7=C6+1,ISNUMBER(AH7)),AH7,"")</x:f>
        <x:v>0</x:v>
      </x:c>
    </x:row>
    <x:row r="7" ht="15">
      <x:c r="A7" s="9" t="s">
        <x:v>30</x:v>
      </x:c>
      <x:c r="B7" s="10">
        <x:v>41274</x:v>
      </x:c>
      <x:c r="C7" s="9">
        <x:v>2012</x:v>
      </x:c>
      <x:c r="D7" s="11">
        <x:v>350294</x:v>
      </x:c>
      <x:c r="E7" s="11">
        <x:v>114734</x:v>
      </x:c>
      <x:c r="F7" s="11">
        <x:v>96979</x:v>
      </x:c>
      <x:c r="G7" s="11">
        <x:v>174112</x:v>
      </x:c>
      <x:c r="H7" s="11">
        <x:v>37754</x:v>
      </x:c>
      <x:c r="I7" s="11">
        <x:v>176182</x:v>
      </x:c>
      <x:c r="J7" s="11">
        <x:v>180246</x:v>
      </x:c>
      <x:c r="K7" s="11">
        <x:v>18550</x:v>
      </x:c>
      <x:c r="L7" s="11">
        <x:v>30781</x:v>
      </x:c>
      <x:c r="M7" s="11">
        <x:v>7833</x:v>
      </x:c>
      <x:c r="N7" s="11">
        <x:v>29921</x:v>
      </x:c>
      <x:c r="O7" s="11">
        <x:v>467153</x:v>
      </x:c>
      <x:c r="P7" s="11">
        <x:v>37722</x:v>
      </x:c>
      <x:c r="Q7" s="11">
        <x:v>52337</x:v>
      </x:c>
      <x:c r="R7" s="11">
        <x:v>684</x:v>
      </x:c>
      <x:c r="S7" s="11">
        <x:v>26712</x:v>
      </x:c>
      <x:c r="T7" s="11">
        <x:v>45106</x:v>
      </x:c>
      <x:c r="U7" s="11">
        <x:v>218208.23379999999</x:v>
      </x:c>
      <x:c r="V7" s="11">
        <x:v>18</x:v>
      </x:c>
      <x:c r="W7" s="12">
        <x:v>0</x:v>
      </x:c>
      <x:c r="X7" s="8">
        <x:v>0</x:v>
      </x:c>
      <x:c r="Y7" s="13">
        <x:f t="shared" si="0"/>
        <x:v>1.1830808731787295</x:v>
      </x:c>
      <x:c r="Z7" s="13">
        <x:f t="shared" si="1"/>
        <x:v>0.49704533905804837</x:v>
      </x:c>
      <x:c r="AA7" s="13">
        <x:f t="shared" si="2"/>
        <x:v>7.62559450061948E-2</x:v>
      </x:c>
      <x:c r="AB7" s="13">
        <x:f t="shared" si="3"/>
        <x:v>0.10768668604086853</x:v>
      </x:c>
      <x:c r="AC7" s="13">
        <x:f t="shared" si="4"/>
        <x:v>0.25906313177724682</x:v>
      </x:c>
      <x:c r="AD7" s="13">
        <x:f t="shared" si="5"/>
        <x:v>0.51455634409952777</x:v>
      </x:c>
      <x:c r="AE7" s="50" t="n">
        <x:f>IF(OR(NOT(ISNUMBER(Q7)),NOT(ISNUMBER(R7))),"",IF(Q7&lt;R7,1,0))</x:f>
        <x:v>0</x:v>
      </x:c>
      <x:c r="AF7" s="50" t="n">
        <x:f>IFERROR(IF(AND(A7=A6,C7=C6+1,ISNUMBER(AE6)),AE6,""),"")</x:f>
        <x:v>0</x:v>
      </x:c>
      <x:c r="AG7" s="52" t="n">
        <x:f>IFERROR(IF(AND(A7=A6,C7=C6+1,ISNUMBER(U7),ISNUMBER(U6),U6&lt;&gt;0),U7/U6-1,""),"")</x:f>
        <x:v>-0.05121808752338031</x:v>
      </x:c>
      <x:c r="AH7" s="50" t="n">
        <x:f>IF(AND(ISNUMBER(AE7),ISNUMBER(AF7),ISNUMBER(AG7)),IF(AND(AE7=1,AF7=1,AG7&lt;0),1,0),"")</x:f>
        <x:v>0</x:v>
      </x:c>
      <x:c r="AI7" s="50" t="n">
        <x:f>IF(AND(A7=A8,C8=C7+1,ISNUMBER(AH8)),C8,"")</x:f>
        <x:v>2013</x:v>
      </x:c>
      <x:c r="AJ7" s="50" t="n">
        <x:f>IF(AND(A7=A8,C8=C7+1,ISNUMBER(AH8)),AH8,"")</x:f>
        <x:v>0</x:v>
      </x:c>
    </x:row>
    <x:row r="8" ht="15">
      <x:c r="A8" s="9" t="s">
        <x:v>30</x:v>
      </x:c>
      <x:c r="B8" s="10">
        <x:v>41639</x:v>
      </x:c>
      <x:c r="C8" s="9">
        <x:v>2013</x:v>
      </x:c>
      <x:c r="D8" s="11">
        <x:v>357512</x:v>
      </x:c>
      <x:c r="E8" s="11">
        <x:v>103343</x:v>
      </x:c>
      <x:c r="F8" s="11">
        <x:v>93258</x:v>
      </x:c>
      <x:c r="G8" s="11">
        <x:v>176364</x:v>
      </x:c>
      <x:c r="H8" s="11">
        <x:v>44562</x:v>
      </x:c>
      <x:c r="I8" s="11">
        <x:v>181148</x:v>
      </x:c>
      <x:c r="J8" s="11">
        <x:v>183474</x:v>
      </x:c>
      <x:c r="K8" s="11">
        <x:v>9696</x:v>
      </x:c>
      <x:c r="L8" s="11">
        <x:v>30009</x:v>
      </x:c>
      <x:c r="M8" s="11">
        <x:v>8344</x:v>
      </x:c>
      <x:c r="N8" s="11">
        <x:v>36218</x:v>
      </x:c>
      <x:c r="O8" s="11">
        <x:v>451235</x:v>
      </x:c>
      <x:c r="P8" s="11">
        <x:v>26870</x:v>
      </x:c>
      <x:c r="Q8" s="11">
        <x:v>48379</x:v>
      </x:c>
      <x:c r="R8" s="11">
        <x:v>568</x:v>
      </x:c>
      <x:c r="S8" s="11">
        <x:v>16371</x:v>
      </x:c>
      <x:c r="T8" s="11">
        <x:v>39138</x:v>
      </x:c>
      <x:c r="U8" s="11">
        <x:v>226382.85819999999</x:v>
      </x:c>
      <x:c r="V8" s="11">
        <x:v>18</x:v>
      </x:c>
      <x:c r="W8" s="12">
        <x:v>0</x:v>
      </x:c>
      <x:c r="X8" s="8">
        <x:v>0</x:v>
      </x:c>
      <x:c r="Y8" s="13">
        <x:f t="shared" si="0"/>
        <x:v>1.1081408565484998</x:v>
      </x:c>
      <x:c r="Z8" s="13">
        <x:f t="shared" si="1"/>
        <x:v>0.49330931549150797</x:v>
      </x:c>
      <x:c r="AA8" s="13">
        <x:f t="shared" si="2"/>
        <x:v>4.5791469936673455E-2</x:v>
      </x:c>
      <x:c r="AB8" s="13">
        <x:f t="shared" si="3"/>
        <x:v>7.515831636420596E-2</x:v>
      </x:c>
      <x:c r="AC8" s="13">
        <x:f t="shared" si="4"/>
        <x:v>0.22191603728652107</x:v>
      </x:c>
      <x:c r="AD8" s="13">
        <x:f t="shared" si="5"/>
        <x:v>0.51319675982904067</x:v>
      </x:c>
      <x:c r="AE8" s="50" t="n">
        <x:f>IF(OR(NOT(ISNUMBER(Q8)),NOT(ISNUMBER(R8))),"",IF(Q8&lt;R8,1,0))</x:f>
        <x:v>0</x:v>
      </x:c>
      <x:c r="AF8" s="50" t="n">
        <x:f>IFERROR(IF(AND(A8=A7,C8=C7+1,ISNUMBER(AE7)),AE7,""),"")</x:f>
        <x:v>0</x:v>
      </x:c>
      <x:c r="AG8" s="52" t="n">
        <x:f>IFERROR(IF(AND(A8=A7,C8=C7+1,ISNUMBER(U8),ISNUMBER(U7),U7&lt;&gt;0),U8/U7-1,""),"")</x:f>
        <x:v>0.037462492856674245</x:v>
      </x:c>
      <x:c r="AH8" s="50" t="n">
        <x:f>IF(AND(ISNUMBER(AE8),ISNUMBER(AF8),ISNUMBER(AG8)),IF(AND(AE8=1,AF8=1,AG8&lt;0),1,0),"")</x:f>
        <x:v>0</x:v>
      </x:c>
      <x:c r="AI8" s="50" t="n">
        <x:f>IF(AND(A8=A9,C9=C8+1,ISNUMBER(AH9)),C9,"")</x:f>
        <x:v>2014</x:v>
      </x:c>
      <x:c r="AJ8" s="50" t="n">
        <x:f>IF(AND(A8=A9,C9=C8+1,ISNUMBER(AH9)),AH9,"")</x:f>
        <x:v>0</x:v>
      </x:c>
    </x:row>
    <x:row r="9" ht="15">
      <x:c r="A9" s="9" t="s">
        <x:v>30</x:v>
      </x:c>
      <x:c r="B9" s="10">
        <x:v>42004</x:v>
      </x:c>
      <x:c r="C9" s="9">
        <x:v>2014</x:v>
      </x:c>
      <x:c r="D9" s="11">
        <x:v>353116</x:v>
      </x:c>
      <x:c r="E9" s="11">
        <x:v>99778</x:v>
      </x:c>
      <x:c r="F9" s="11">
        <x:v>86212</x:v>
      </x:c>
      <x:c r="G9" s="11">
        <x:v>180330</x:v>
      </x:c>
      <x:c r="H9" s="11">
        <x:v>45540</x:v>
      </x:c>
      <x:c r="I9" s="11">
        <x:v>172786</x:v>
      </x:c>
      <x:c r="J9" s="11">
        <x:v>186981</x:v>
      </x:c>
      <x:c r="K9" s="11">
        <x:v>21607</x:v>
      </x:c>
      <x:c r="L9" s="11">
        <x:v>19701</x:v>
      </x:c>
      <x:c r="M9" s="11">
        <x:v>7208</x:v>
      </x:c>
      <x:c r="N9" s="11">
        <x:v>38332</x:v>
      </x:c>
      <x:c r="O9" s="11">
        <x:v>421105</x:v>
      </x:c>
      <x:c r="P9" s="11">
        <x:v>19879</x:v>
      </x:c>
      <x:c r="Q9" s="11">
        <x:v>44378</x:v>
      </x:c>
      <x:c r="R9" s="11">
        <x:v>760</x:v>
      </x:c>
      <x:c r="S9" s="11">
        <x:v>14874</x:v>
      </x:c>
      <x:c r="T9" s="11">
        <x:v>43738</x:v>
      </x:c>
      <x:c r="U9" s="11">
        <x:v>211777.8431</x:v>
      </x:c>
      <x:c r="V9" s="11">
        <x:v>18</x:v>
      </x:c>
      <x:c r="W9" s="12">
        <x:v>0</x:v>
      </x:c>
      <x:c r="X9" s="8">
        <x:v>0</x:v>
      </x:c>
      <x:c r="Y9" s="13">
        <x:f t="shared" si="0"/>
        <x:v>1.157356284507957</x:v>
      </x:c>
      <x:c r="Z9" s="13">
        <x:f t="shared" si="1"/>
        <x:v>0.51068204216178248</x:v>
      </x:c>
      <x:c r="AA9" s="13">
        <x:f t="shared" si="2"/>
        <x:v>4.2122135502214567E-2</x:v>
      </x:c>
      <x:c r="AB9" s="13">
        <x:f t="shared" si="3"/>
        <x:v>5.629594807372082E-2</x:v>
      </x:c>
      <x:c r="AC9" s="13">
        <x:f t="shared" si="4"/>
        <x:v>0.24254422447734708</x:v>
      </x:c>
      <x:c r="AD9" s="13">
        <x:f t="shared" si="5"/>
        <x:v>0.52951721247408778</x:v>
      </x:c>
      <x:c r="AE9" s="50" t="n">
        <x:f>IF(OR(NOT(ISNUMBER(Q9)),NOT(ISNUMBER(R9))),"",IF(Q9&lt;R9,1,0))</x:f>
        <x:v>0</x:v>
      </x:c>
      <x:c r="AF9" s="50" t="n">
        <x:f>IFERROR(IF(AND(A9=A8,C9=C8+1,ISNUMBER(AE8)),AE8,""),"")</x:f>
        <x:v>0</x:v>
      </x:c>
      <x:c r="AG9" s="52" t="n">
        <x:f>IFERROR(IF(AND(A9=A8,C9=C8+1,ISNUMBER(U9),ISNUMBER(U8),U8&lt;&gt;0),U9/U8-1,""),"")</x:f>
        <x:v>-0.06451466871708567</x:v>
      </x:c>
      <x:c r="AH9" s="50" t="n">
        <x:f>IF(AND(ISNUMBER(AE9),ISNUMBER(AF9),ISNUMBER(AG9)),IF(AND(AE9=1,AF9=1,AG9&lt;0),1,0),"")</x:f>
        <x:v>0</x:v>
      </x:c>
      <x:c r="AI9" s="50" t="n">
        <x:f>IF(AND(A9=A10,C10=C9+1,ISNUMBER(AH10)),C10,"")</x:f>
        <x:v>2015</x:v>
      </x:c>
      <x:c r="AJ9" s="50" t="n">
        <x:f>IF(AND(A9=A10,C10=C9+1,ISNUMBER(AH10)),AH10,"")</x:f>
        <x:v>0</x:v>
      </x:c>
    </x:row>
    <x:row r="10" ht="15">
      <x:c r="A10" s="9" t="s">
        <x:v>30</x:v>
      </x:c>
      <x:c r="B10" s="10">
        <x:v>42369</x:v>
      </x:c>
      <x:c r="C10" s="9">
        <x:v>2015</x:v>
      </x:c>
      <x:c r="D10" s="11">
        <x:v>340157</x:v>
      </x:c>
      <x:c r="E10" s="11">
        <x:v>93358</x:v>
      </x:c>
      <x:c r="F10" s="11">
        <x:v>70948</x:v>
      </x:c>
      <x:c r="G10" s="11">
        <x:v>176036</x:v>
      </x:c>
      <x:c r="H10" s="11">
        <x:v>58379</x:v>
      </x:c>
      <x:c r="I10" s="11">
        <x:v>164121</x:v>
      </x:c>
      <x:c r="J10" s="11">
        <x:v>180100</x:v>
      </x:c>
      <x:c r="K10" s="11">
        <x:v>31752</x:v>
      </x:c>
      <x:c r="L10" s="11">
        <x:v>15822</x:v>
      </x:c>
      <x:c r="M10" s="11">
        <x:v>5530</x:v>
      </x:c>
      <x:c r="N10" s="11">
        <x:v>52849</x:v>
      </x:c>
      <x:c r="O10" s="11">
        <x:v>264960</x:v>
      </x:c>
      <x:c r="P10" s="11">
        <x:v>-3261</x:v>
      </x:c>
      <x:c r="Q10" s="11">
        <x:v>23453</x:v>
      </x:c>
      <x:c r="R10" s="11">
        <x:v>993</x:v>
      </x:c>
      <x:c r="S10" s="11">
        <x:v>1939</x:v>
      </x:c>
      <x:c r="T10" s="11">
        <x:v>28356</x:v>
      </x:c>
      <x:c r="U10" s="11">
        <x:v>167941.99050000001</x:v>
      </x:c>
      <x:c r="V10" s="11">
        <x:v>18</x:v>
      </x:c>
      <x:c r="W10" s="12">
        <x:v>0</x:v>
      </x:c>
      <x:c r="X10" s="8">
        <x:v>0</x:v>
      </x:c>
      <x:c r="Y10" s="13">
        <x:f t="shared" si="0"/>
        <x:v>1.3158651406664035</x:v>
      </x:c>
      <x:c r="Z10" s="13">
        <x:f t="shared" si="1"/>
        <x:v>0.51751397148963563</x:v>
      </x:c>
      <x:c r="AA10" s="13">
        <x:f t="shared" si="2"/>
        <x:v>5.7003089749733211E-3</x:v>
      </x:c>
      <x:c r="AB10" s="13">
        <x:f t="shared" si="3"/>
        <x:v>-9.5867496479566782E-3</x:v>
      </x:c>
      <x:c r="AC10" s="13">
        <x:f t="shared" si="4"/>
        <x:v>0.1610806880410825</x:v>
      </x:c>
      <x:c r="AD10" s="13">
        <x:f t="shared" si="5"/>
        <x:v>0.5294613957672486</x:v>
      </x:c>
      <x:c r="AE10" s="50" t="n">
        <x:f>IF(OR(NOT(ISNUMBER(Q10)),NOT(ISNUMBER(R10))),"",IF(Q10&lt;R10,1,0))</x:f>
        <x:v>0</x:v>
      </x:c>
      <x:c r="AF10" s="50" t="n">
        <x:f>IFERROR(IF(AND(A10=A9,C10=C9+1,ISNUMBER(AE9)),AE9,""),"")</x:f>
        <x:v>0</x:v>
      </x:c>
      <x:c r="AG10" s="52" t="n">
        <x:f>IFERROR(IF(AND(A10=A9,C10=C9+1,ISNUMBER(U10),ISNUMBER(U9),U9&lt;&gt;0),U10/U9-1,""),"")</x:f>
        <x:v>-0.20698979628053438</x:v>
      </x:c>
      <x:c r="AH10" s="50" t="n">
        <x:f>IF(AND(ISNUMBER(AE10),ISNUMBER(AF10),ISNUMBER(AG10)),IF(AND(AE10=1,AF10=1,AG10&lt;0),1,0),"")</x:f>
        <x:v>0</x:v>
      </x:c>
      <x:c r="AI10" s="50" t="n">
        <x:f>IF(AND(A10=A11,C11=C10+1,ISNUMBER(AH11)),C11,"")</x:f>
        <x:v>2016</x:v>
      </x:c>
      <x:c r="AJ10" s="50" t="n">
        <x:f>IF(AND(A10=A11,C11=C10+1,ISNUMBER(AH11)),AH11,"")</x:f>
        <x:v>0</x:v>
      </x:c>
    </x:row>
    <x:row r="11" ht="15">
      <x:c r="A11" s="9" t="s">
        <x:v>30</x:v>
      </x:c>
      <x:c r="B11" s="10">
        <x:v>42735</x:v>
      </x:c>
      <x:c r="C11" s="9">
        <x:v>2016</x:v>
      </x:c>
      <x:c r="D11" s="11">
        <x:v>411275</x:v>
      </x:c>
      <x:c r="E11" s="11">
        <x:v>86569</x:v>
      </x:c>
      <x:c r="F11" s="11">
        <x:v>73825</x:v>
      </x:c>
      <x:c r="G11" s="11">
        <x:v>222764</x:v>
      </x:c>
      <x:c r="H11" s="11">
        <x:v>92476</x:v>
      </x:c>
      <x:c r="I11" s="11">
        <x:v>188511</x:v>
      </x:c>
      <x:c r="J11" s="11">
        <x:v>175566</x:v>
      </x:c>
      <x:c r="K11" s="11">
        <x:v>19130</x:v>
      </x:c>
      <x:c r="L11" s="11">
        <x:v>21775</x:v>
      </x:c>
      <x:c r="M11" s="11">
        <x:v>9484</x:v>
      </x:c>
      <x:c r="N11" s="11">
        <x:v>82992</x:v>
      </x:c>
      <x:c r="O11" s="11">
        <x:v>233591</x:v>
      </x:c>
      <x:c r="P11" s="11">
        <x:v>2367</x:v>
      </x:c>
      <x:c r="Q11" s="11">
        <x:v>27360</x:v>
      </x:c>
      <x:c r="R11" s="11">
        <x:v>2007</x:v>
      </x:c>
      <x:c r="S11" s="11">
        <x:v>4575</x:v>
      </x:c>
      <x:c r="T11" s="11">
        <x:v>18147</x:v>
      </x:c>
      <x:c r="U11" s="11">
        <x:v>225762.75390000001</x:v>
      </x:c>
      <x:c r="V11" s="11">
        <x:v>18</x:v>
      </x:c>
      <x:c r="W11" s="12">
        <x:v>0</x:v>
      </x:c>
      <x:c r="X11" s="8">
        <x:v>0</x:v>
      </x:c>
      <x:c r="Y11" s="13">
        <x:f t="shared" si="0"/>
        <x:v>1.1726244497121572</x:v>
      </x:c>
      <x:c r="Z11" s="13">
        <x:f t="shared" si="1"/>
        <x:v>0.54164245334630112</x:v>
      </x:c>
      <x:c r="AA11" s="13">
        <x:f t="shared" si="2"/>
        <x:v>1.112394383320163E-2</x:v>
      </x:c>
      <x:c r="AB11" s="13">
        <x:f t="shared" si="3"/>
        <x:v>5.7552732356695646E-3</x:v>
      </x:c>
      <x:c r="AC11" s="13">
        <x:f t="shared" si="4"/>
        <x:v>8.1462893465730546E-2</x:v>
      </x:c>
      <x:c r="AD11" s="13">
        <x:f t="shared" si="5"/>
        <x:v>0.42688225639778737</x:v>
      </x:c>
      <x:c r="AE11" s="50" t="n">
        <x:f>IF(OR(NOT(ISNUMBER(Q11)),NOT(ISNUMBER(R11))),"",IF(Q11&lt;R11,1,0))</x:f>
        <x:v>0</x:v>
      </x:c>
      <x:c r="AF11" s="50" t="n">
        <x:f>IFERROR(IF(AND(A11=A10,C11=C10+1,ISNUMBER(AE10)),AE10,""),"")</x:f>
        <x:v>0</x:v>
      </x:c>
      <x:c r="AG11" s="52" t="n">
        <x:f>IFERROR(IF(AND(A11=A10,C11=C10+1,ISNUMBER(U11),ISNUMBER(U10),U10&lt;&gt;0),U11/U10-1,""),"")</x:f>
        <x:v>0.3442900922387244</x:v>
      </x:c>
      <x:c r="AH11" s="50" t="n">
        <x:f>IF(AND(ISNUMBER(AE11),ISNUMBER(AF11),ISNUMBER(AG11)),IF(AND(AE11=1,AF11=1,AG11&lt;0),1,0),"")</x:f>
        <x:v>0</x:v>
      </x:c>
      <x:c r="AI11" s="50" t="n">
        <x:f>IF(AND(A11=A12,C12=C11+1,ISNUMBER(AH12)),C12,"")</x:f>
        <x:v>2017</x:v>
      </x:c>
      <x:c r="AJ11" s="50" t="n">
        <x:f>IF(AND(A11=A12,C12=C11+1,ISNUMBER(AH12)),AH12,"")</x:f>
        <x:v>0</x:v>
      </x:c>
    </x:row>
    <x:row r="12" ht="15">
      <x:c r="A12" s="9" t="s">
        <x:v>30</x:v>
      </x:c>
      <x:c r="B12" s="10">
        <x:v>43100</x:v>
      </x:c>
      <x:c r="C12" s="9">
        <x:v>2017</x:v>
      </x:c>
      <x:c r="D12" s="11">
        <x:v>407097</x:v>
      </x:c>
      <x:c r="E12" s="11">
        <x:v>95404</x:v>
      </x:c>
      <x:c r="F12" s="11">
        <x:v>79767</x:v>
      </x:c>
      <x:c r="G12" s="11">
        <x:v>209285</x:v>
      </x:c>
      <x:c r="H12" s="11">
        <x:v>85665</x:v>
      </x:c>
      <x:c r="I12" s="11">
        <x:v>197812</x:v>
      </x:c>
      <x:c r="J12" s="11">
        <x:v>177645</x:v>
      </x:c>
      <x:c r="K12" s="11">
        <x:v>20312</x:v>
      </x:c>
      <x:c r="L12" s="11">
        <x:v>25223</x:v>
      </x:c>
      <x:c r="M12" s="11">
        <x:v>11795</x:v>
      </x:c>
      <x:c r="N12" s="11">
        <x:v>73870</x:v>
      </x:c>
      <x:c r="O12" s="11">
        <x:v>305179</x:v>
      </x:c>
      <x:c r="P12" s="11">
        <x:v>15481</x:v>
      </x:c>
      <x:c r="Q12" s="11">
        <x:v>41704</x:v>
      </x:c>
      <x:c r="R12" s="11">
        <x:v>2826</x:v>
      </x:c>
      <x:c r="S12" s="11">
        <x:v>12977</x:v>
      </x:c>
      <x:c r="T12" s="11">
        <x:v>32824</x:v>
      </x:c>
      <x:c r="U12" s="11">
        <x:v>279200.49829999998</x:v>
      </x:c>
      <x:c r="V12" s="11">
        <x:v>18</x:v>
      </x:c>
      <x:c r="W12" s="12">
        <x:v>0</x:v>
      </x:c>
      <x:c r="X12" s="8">
        <x:v>0</x:v>
      </x:c>
      <x:c r="Y12" s="13">
        <x:f t="shared" si="0"/>
        <x:v>1.196033447415598</x:v>
      </x:c>
      <x:c r="Z12" s="13">
        <x:f t="shared" si="1"/>
        <x:v>0.51409123624099418</x:v>
      </x:c>
      <x:c r="AA12" s="13">
        <x:f t="shared" si="2"/>
        <x:v>3.1876923681579572E-2</x:v>
      </x:c>
      <x:c r="AB12" s="13">
        <x:f t="shared" si="3"/>
        <x:v>3.8027791902175652E-2</x:v>
      </x:c>
      <x:c r="AC12" s="13">
        <x:f t="shared" si="4"/>
        <x:v>0.15683876054184484</x:v>
      </x:c>
      <x:c r="AD12" s="13">
        <x:f t="shared" si="5"/>
        <x:v>0.43637020169640162</x:v>
      </x:c>
      <x:c r="AE12" s="50" t="n">
        <x:f>IF(OR(NOT(ISNUMBER(Q12)),NOT(ISNUMBER(R12))),"",IF(Q12&lt;R12,1,0))</x:f>
        <x:v>0</x:v>
      </x:c>
      <x:c r="AF12" s="50" t="n">
        <x:f>IFERROR(IF(AND(A12=A11,C12=C11+1,ISNUMBER(AE11)),AE11,""),"")</x:f>
        <x:v>0</x:v>
      </x:c>
      <x:c r="AG12" s="52" t="n">
        <x:f>IFERROR(IF(AND(A12=A11,C12=C11+1,ISNUMBER(U12),ISNUMBER(U11),U11&lt;&gt;0),U12/U11-1,""),"")</x:f>
        <x:v>0.23669867361588715</x:v>
      </x:c>
      <x:c r="AH12" s="50" t="n">
        <x:f>IF(AND(ISNUMBER(AE12),ISNUMBER(AF12),ISNUMBER(AG12)),IF(AND(AE12=1,AF12=1,AG12&lt;0),1,0),"")</x:f>
        <x:v>0</x:v>
      </x:c>
      <x:c r="AI12" s="50" t="n">
        <x:f>IF(AND(A12=A13,C13=C12+1,ISNUMBER(AH13)),C13,"")</x:f>
        <x:v>2018</x:v>
      </x:c>
      <x:c r="AJ12" s="50" t="n">
        <x:f>IF(AND(A12=A13,C13=C12+1,ISNUMBER(AH13)),AH13,"")</x:f>
        <x:v>0</x:v>
      </x:c>
    </x:row>
    <x:row r="13" ht="15">
      <x:c r="A13" s="9" t="s">
        <x:v>30</x:v>
      </x:c>
      <x:c r="B13" s="10">
        <x:v>43465</x:v>
      </x:c>
      <x:c r="C13" s="9">
        <x:v>2018</x:v>
      </x:c>
      <x:c r="D13" s="11">
        <x:v>399194</x:v>
      </x:c>
      <x:c r="E13" s="11">
        <x:v>97482</x:v>
      </x:c>
      <x:c r="F13" s="11">
        <x:v>77813</x:v>
      </x:c>
      <x:c r="G13" s="11">
        <x:v>196660</x:v>
      </x:c>
      <x:c r="H13" s="11">
        <x:v>76824</x:v>
      </x:c>
      <x:c r="I13" s="11">
        <x:v>202534</x:v>
      </x:c>
      <x:c r="J13" s="11">
        <x:v>182606</x:v>
      </x:c>
      <x:c r="K13" s="11">
        <x:v>26741</x:v>
      </x:c>
      <x:c r="L13" s="11">
        <x:v>21117</x:v>
      </x:c>
      <x:c r="M13" s="11">
        <x:v>10134</x:v>
      </x:c>
      <x:c r="N13" s="11">
        <x:v>66690</x:v>
      </x:c>
      <x:c r="O13" s="11">
        <x:v>388379</x:v>
      </x:c>
      <x:c r="P13" s="11">
        <x:v>31189</x:v>
      </x:c>
      <x:c r="Q13" s="11">
        <x:v>53324</x:v>
      </x:c>
      <x:c r="R13" s="11">
        <x:v>2674</x:v>
      </x:c>
      <x:c r="S13" s="11">
        <x:v>23352</x:v>
      </x:c>
      <x:c r="T13" s="11">
        <x:v>50334</x:v>
      </x:c>
      <x:c r="U13" s="11">
        <x:v>240899.16699999999</x:v>
      </x:c>
      <x:c r="V13" s="11">
        <x:v>18</x:v>
      </x:c>
      <x:c r="W13" s="12">
        <x:v>0</x:v>
      </x:c>
      <x:c r="X13" s="8">
        <x:v>0</x:v>
      </x:c>
      <x:c r="Y13" s="13">
        <x:f t="shared" si="0"/>
        <x:v>1.2527726729466799</x:v>
      </x:c>
      <x:c r="Z13" s="13">
        <x:f t="shared" si="1"/>
        <x:v>0.49264267499010506</x:v>
      </x:c>
      <x:c r="AA13" s="13">
        <x:f t="shared" si="2"/>
        <x:v>5.849787321452727E-2</x:v>
      </x:c>
      <x:c r="AB13" s="13">
        <x:f t="shared" si="3"/>
        <x:v>7.8129931812602388E-2</x:v>
      </x:c>
      <x:c r="AC13" s="13">
        <x:f t="shared" si="4"/>
        <x:v>0.25594426929726433</x:v>
      </x:c>
      <x:c r="AD13" s="13">
        <x:f t="shared" si="5"/>
        <x:v>0.45743673502106746</x:v>
      </x:c>
      <x:c r="AE13" s="50" t="n">
        <x:f>IF(OR(NOT(ISNUMBER(Q13)),NOT(ISNUMBER(R13))),"",IF(Q13&lt;R13,1,0))</x:f>
        <x:v>0</x:v>
      </x:c>
      <x:c r="AF13" s="50" t="n">
        <x:f>IFERROR(IF(AND(A13=A12,C13=C12+1,ISNUMBER(AE12)),AE12,""),"")</x:f>
        <x:v>0</x:v>
      </x:c>
      <x:c r="AG13" s="52" t="n">
        <x:f>IFERROR(IF(AND(A13=A12,C13=C12+1,ISNUMBER(U13),ISNUMBER(U12),U12&lt;&gt;0),U13/U12-1,""),"")</x:f>
        <x:v>-0.13718217386147125</x:v>
      </x:c>
      <x:c r="AH13" s="50" t="n">
        <x:f>IF(AND(ISNUMBER(AE13),ISNUMBER(AF13),ISNUMBER(AG13)),IF(AND(AE13=1,AF13=1,AG13&lt;0),1,0),"")</x:f>
        <x:v>0</x:v>
      </x:c>
      <x:c r="AI13" s="50" t="n">
        <x:f>IF(AND(A13=A14,C14=C13+1,ISNUMBER(AH14)),C14,"")</x:f>
        <x:v>2019</x:v>
      </x:c>
      <x:c r="AJ13" s="50" t="n">
        <x:f>IF(AND(A13=A14,C14=C13+1,ISNUMBER(AH14)),AH14,"")</x:f>
        <x:v>0</x:v>
      </x:c>
    </x:row>
    <x:row r="14" ht="15">
      <x:c r="A14" s="9" t="s">
        <x:v>30</x:v>
      </x:c>
      <x:c r="B14" s="10">
        <x:v>43830</x:v>
      </x:c>
      <x:c r="C14" s="9">
        <x:v>2019</x:v>
      </x:c>
      <x:c r="D14" s="11">
        <x:v>404336</x:v>
      </x:c>
      <x:c r="E14" s="11">
        <x:v>92689</x:v>
      </x:c>
      <x:c r="F14" s="11">
        <x:v>79624</x:v>
      </x:c>
      <x:c r="G14" s="11">
        <x:v>213873</x:v>
      </x:c>
      <x:c r="H14" s="11">
        <x:v>96424</x:v>
      </x:c>
      <x:c r="I14" s="11">
        <x:v>190463</x:v>
      </x:c>
      <x:c r="J14" s="11">
        <x:v>172431</x:v>
      </x:c>
      <x:c r="K14" s="11">
        <x:v>18055</x:v>
      </x:c>
      <x:c r="L14" s="11">
        <x:v>24071</x:v>
      </x:c>
      <x:c r="M14" s="11">
        <x:v>15064</x:v>
      </x:c>
      <x:c r="N14" s="11">
        <x:v>81360</x:v>
      </x:c>
      <x:c r="O14" s="11">
        <x:v>344877</x:v>
      </x:c>
      <x:c r="P14" s="11">
        <x:v>22946</x:v>
      </x:c>
      <x:c r="Q14" s="11">
        <x:v>51647</x:v>
      </x:c>
      <x:c r="R14" s="11">
        <x:v>3840</x:v>
      </x:c>
      <x:c r="S14" s="11">
        <x:v>15842</x:v>
      </x:c>
      <x:c r="T14" s="11">
        <x:v>38440</x:v>
      </x:c>
      <x:c r="U14" s="11">
        <x:v>232912.2917</x:v>
      </x:c>
      <x:c r="V14" s="11">
        <x:v>18</x:v>
      </x:c>
      <x:c r="W14" s="12">
        <x:v>0</x:v>
      </x:c>
      <x:c r="X14" s="8">
        <x:v>0</x:v>
      </x:c>
      <x:c r="Y14" s="13">
        <x:f t="shared" si="0"/>
        <x:v>1.1640836933587864</x:v>
      </x:c>
      <x:c r="Z14" s="13">
        <x:f t="shared" si="1"/>
        <x:v>0.52894869613390838</x:v>
      </x:c>
      <x:c r="AA14" s="13">
        <x:f t="shared" si="2"/>
        <x:v>3.9180285702979697E-2</x:v>
      </x:c>
      <x:c r="AB14" s="13">
        <x:f t="shared" si="3"/>
        <x:v>5.6749831823038263E-2</x:v>
      </x:c>
      <x:c r="AC14" s="13">
        <x:f t="shared" si="4"/>
        <x:v>0.17973283210129376</x:v>
      </x:c>
      <x:c r="AD14" s="13">
        <x:f t="shared" si="5"/>
        <x:v>0.42645473071900597</x:v>
      </x:c>
      <x:c r="AE14" s="50" t="n">
        <x:f>IF(OR(NOT(ISNUMBER(Q14)),NOT(ISNUMBER(R14))),"",IF(Q14&lt;R14,1,0))</x:f>
        <x:v>0</x:v>
      </x:c>
      <x:c r="AF14" s="50" t="n">
        <x:f>IFERROR(IF(AND(A14=A13,C14=C13+1,ISNUMBER(AE13)),AE13,""),"")</x:f>
        <x:v>0</x:v>
      </x:c>
      <x:c r="AG14" s="52" t="n">
        <x:f>IFERROR(IF(AND(A14=A13,C14=C13+1,ISNUMBER(U14),ISNUMBER(U13),U13&lt;&gt;0),U14/U13-1,""),"")</x:f>
        <x:v>-0.03315443303297094</x:v>
      </x:c>
      <x:c r="AH14" s="50" t="n">
        <x:f>IF(AND(ISNUMBER(AE14),ISNUMBER(AF14),ISNUMBER(AG14)),IF(AND(AE14=1,AF14=1,AG14&lt;0),1,0),"")</x:f>
        <x:v>0</x:v>
      </x:c>
      <x:c r="AI14" s="50" t="n">
        <x:f>IF(AND(A14=A15,C15=C14+1,ISNUMBER(AH15)),C15,"")</x:f>
        <x:v>2020</x:v>
      </x:c>
      <x:c r="AJ14" s="50" t="n">
        <x:f>IF(AND(A14=A15,C15=C14+1,ISNUMBER(AH15)),AH15,"")</x:f>
        <x:v>0</x:v>
      </x:c>
    </x:row>
    <x:row r="15" ht="15">
      <x:c r="A15" s="9" t="s">
        <x:v>30</x:v>
      </x:c>
      <x:c r="B15" s="10">
        <x:v>44196</x:v>
      </x:c>
      <x:c r="C15" s="9">
        <x:v>2020</x:v>
      </x:c>
      <x:c r="D15" s="11">
        <x:v>379268</x:v>
      </x:c>
      <x:c r="E15" s="11">
        <x:v>90695</x:v>
      </x:c>
      <x:c r="F15" s="11">
        <x:v>73951</x:v>
      </x:c>
      <x:c r="G15" s="11">
        <x:v>220731</x:v>
      </x:c>
      <x:c r="H15" s="11">
        <x:v>108014</x:v>
      </x:c>
      <x:c r="I15" s="11">
        <x:v>158537</x:v>
      </x:c>
      <x:c r="J15" s="11">
        <x:v>142616</x:v>
      </x:c>
      <x:c r="K15" s="11">
        <x:v>31830</x:v>
      </x:c>
      <x:c r="L15" s="11">
        <x:v>19457</x:v>
      </x:c>
      <x:c r="M15" s="11">
        <x:v>16899</x:v>
      </x:c>
      <x:c r="N15" s="11">
        <x:v>91115</x:v>
      </x:c>
      <x:c r="O15" s="11">
        <x:v>180543</x:v>
      </x:c>
      <x:c r="P15" s="11">
        <x:v>-25530</x:v>
      </x:c>
      <x:c r="Q15" s="11">
        <x:v>26914</x:v>
      </x:c>
      <x:c r="R15" s="11">
        <x:v>3560</x:v>
      </x:c>
      <x:c r="S15" s="11">
        <x:v>-21680</x:v>
      </x:c>
      <x:c r="T15" s="11">
        <x:v>30532</x:v>
      </x:c>
      <x:c r="U15" s="11">
        <x:v>137882.59959999999</x:v>
      </x:c>
      <x:c r="V15" s="11">
        <x:v>18</x:v>
      </x:c>
      <x:c r="W15" s="12">
        <x:v>0</x:v>
      </x:c>
      <x:c r="X15" s="8">
        <x:v>0</x:v>
      </x:c>
      <x:c r="Y15" s="13">
        <x:f t="shared" si="0"/>
        <x:v>1.2264201971575772</x:v>
      </x:c>
      <x:c r="Z15" s="13">
        <x:f t="shared" si="1"/>
        <x:v>0.58199215330584175</x:v>
      </x:c>
      <x:c r="AA15" s="13" t="n">
        <x:f>IF(AND(ISNUMBER(S15),ISNUMBER(D15),D15&lt;&gt;0),S15/D15,"")</x:f>
        <x:v>-0.05716274507735954</x:v>
      </x:c>
      <x:c r="AB15" s="13">
        <x:f t="shared" si="3"/>
        <x:v>-6.7313878312960762E-2</x:v>
      </x:c>
      <x:c r="AC15" s="13">
        <x:f t="shared" si="4"/>
        <x:v>0.13832221119824584</x:v>
      </x:c>
      <x:c r="AD15" s="13">
        <x:f t="shared" si="5"/>
        <x:v>0.37602961494246812</x:v>
      </x:c>
      <x:c r="AE15" s="50" t="n">
        <x:f>IF(OR(NOT(ISNUMBER(Q15)),NOT(ISNUMBER(R15))),"",IF(Q15&lt;R15,1,0))</x:f>
        <x:v>0</x:v>
      </x:c>
      <x:c r="AF15" s="50" t="n">
        <x:f>IFERROR(IF(AND(A15=A14,C15=C14+1,ISNUMBER(AE14)),AE14,""),"")</x:f>
        <x:v>0</x:v>
      </x:c>
      <x:c r="AG15" s="52" t="n">
        <x:f>IFERROR(IF(AND(A15=A14,C15=C14+1,ISNUMBER(U15),ISNUMBER(U14),U14&lt;&gt;0),U15/U14-1,""),"")</x:f>
        <x:v>-0.40800634181386153</x:v>
      </x:c>
      <x:c r="AH15" s="50" t="n">
        <x:f>IF(AND(ISNUMBER(AE15),ISNUMBER(AF15),ISNUMBER(AG15)),IF(AND(AE15=1,AF15=1,AG15&lt;0),1,0),"")</x:f>
        <x:v>0</x:v>
      </x:c>
      <x:c r="AI15" s="50" t="n">
        <x:f>IF(AND(A15=A16,C16=C15+1,ISNUMBER(AH16)),C16,"")</x:f>
        <x:v>2021</x:v>
      </x:c>
      <x:c r="AJ15" s="50" t="n">
        <x:f>IF(AND(A15=A16,C16=C15+1,ISNUMBER(AH16)),AH16,"")</x:f>
        <x:v>0</x:v>
      </x:c>
    </x:row>
    <x:row r="16" ht="15">
      <x:c r="A16" s="9" t="s">
        <x:v>30</x:v>
      </x:c>
      <x:c r="B16" s="10">
        <x:v>44561</x:v>
      </x:c>
      <x:c r="C16" s="9">
        <x:v>2021</x:v>
      </x:c>
      <x:c r="D16" s="11">
        <x:v>404379</x:v>
      </x:c>
      <x:c r="E16" s="11">
        <x:v>128765</x:v>
      </x:c>
      <x:c r="F16" s="11">
        <x:v>95547</x:v>
      </x:c>
      <x:c r="G16" s="11">
        <x:v>229053</x:v>
      </x:c>
      <x:c r="H16" s="11">
        <x:v>89086</x:v>
      </x:c>
      <x:c r="I16" s="11">
        <x:v>175326</x:v>
      </x:c>
      <x:c r="J16" s="11">
        <x:v>153026</x:v>
      </x:c>
      <x:c r="K16" s="11">
        <x:v>36970</x:v>
      </x:c>
      <x:c r="L16" s="11">
        <x:v>25258</x:v>
      </x:c>
      <x:c r="M16" s="11">
        <x:v>8218</x:v>
      </x:c>
      <x:c r="N16" s="11">
        <x:v>80868</x:v>
      </x:c>
      <x:c r="O16" s="11">
        <x:v>261504</x:v>
      </x:c>
      <x:c r="P16" s="11">
        <x:v>22283</x:v>
      </x:c>
      <x:c r="Q16" s="11">
        <x:v>49204</x:v>
      </x:c>
      <x:c r="R16" s="11">
        <x:v>1169</x:v>
      </x:c>
      <x:c r="S16" s="11">
        <x:v>20101</x:v>
      </x:c>
      <x:c r="T16" s="11">
        <x:v>41513</x:v>
      </x:c>
      <x:c r="U16" s="11">
        <x:v>168134.85639999999</x:v>
      </x:c>
      <x:c r="V16" s="11">
        <x:v>18</x:v>
      </x:c>
      <x:c r="W16" s="12">
        <x:v>0</x:v>
      </x:c>
      <x:c r="X16" s="8">
        <x:v>0</x:v>
      </x:c>
      <x:c r="Y16" s="13">
        <x:f t="shared" si="0"/>
        <x:v>1.3476613603776153</x:v>
      </x:c>
      <x:c r="Z16" s="13">
        <x:f t="shared" si="1"/>
        <x:v>0.56643149124954562</x:v>
      </x:c>
      <x:c r="AA16" s="13">
        <x:f t="shared" si="2"/>
        <x:v>4.9708318186651633E-2</x:v>
      </x:c>
      <x:c r="AB16" s="13">
        <x:f t="shared" si="3"/>
        <x:v>5.5104246264024589E-2</x:v>
      </x:c>
      <x:c r="AC16" s="13">
        <x:f t="shared" si="4"/>
        <x:v>0.18123753017860494</x:v>
      </x:c>
      <x:c r="AD16" s="13">
        <x:f t="shared" si="5"/>
        <x:v>0.37842222271680775</x:v>
      </x:c>
      <x:c r="AE16" s="50" t="n">
        <x:f>IF(OR(NOT(ISNUMBER(Q16)),NOT(ISNUMBER(R16))),"",IF(Q16&lt;R16,1,0))</x:f>
        <x:v>0</x:v>
      </x:c>
      <x:c r="AF16" s="50" t="n">
        <x:f>IFERROR(IF(AND(A16=A15,C16=C15+1,ISNUMBER(AE15)),AE15,""),"")</x:f>
        <x:v>0</x:v>
      </x:c>
      <x:c r="AG16" s="52" t="n">
        <x:f>IFERROR(IF(AND(A16=A15,C16=C15+1,ISNUMBER(U16),ISNUMBER(U15),U15&lt;&gt;0),U16/U15-1,""),"")</x:f>
        <x:v>0.21940590682045724</x:v>
      </x:c>
      <x:c r="AH16" s="50" t="n">
        <x:f>IF(AND(ISNUMBER(AE16),ISNUMBER(AF16),ISNUMBER(AG16)),IF(AND(AE16=1,AF16=1,AG16&lt;0),1,0),"")</x:f>
        <x:v>0</x:v>
      </x:c>
      <x:c r="AI16" s="50" t="n">
        <x:f>IF(AND(A16=A17,C17=C16+1,ISNUMBER(AH17)),C17,"")</x:f>
        <x:v>2022</x:v>
      </x:c>
      <x:c r="AJ16" s="50" t="n">
        <x:f>IF(AND(A16=A17,C17=C16+1,ISNUMBER(AH17)),AH17,"")</x:f>
        <x:v>0</x:v>
      </x:c>
    </x:row>
    <x:row r="17" ht="15">
      <x:c r="A17" s="9" t="s">
        <x:v>30</x:v>
      </x:c>
      <x:c r="B17" s="10">
        <x:v>44926</x:v>
      </x:c>
      <x:c r="C17" s="9">
        <x:v>2022</x:v>
      </x:c>
      <x:c r="D17" s="11">
        <x:v>443024</x:v>
      </x:c>
      <x:c r="E17" s="11">
        <x:v>165938</x:v>
      </x:c>
      <x:c r="F17" s="11">
        <x:v>121311</x:v>
      </x:c>
      <x:c r="G17" s="11">
        <x:v>250427</x:v>
      </x:c>
      <x:c r="H17" s="11">
        <x:v>83795</x:v>
      </x:c>
      <x:c r="I17" s="11">
        <x:v>192597</x:v>
      </x:c>
      <x:c r="J17" s="11">
        <x:v>169482</x:v>
      </x:c>
      <x:c r="K17" s="11">
        <x:v>40246</x:v>
      </x:c>
      <x:c r="L17" s="11">
        <x:v>31894</x:v>
      </x:c>
      <x:c r="M17" s="11">
        <x:v>9001</x:v>
      </x:c>
      <x:c r="N17" s="11">
        <x:v>74794</x:v>
      </x:c>
      <x:c r="O17" s="11">
        <x:v>381314</x:v>
      </x:c>
      <x:c r="P17" s="11">
        <x:v>63109</x:v>
      </x:c>
      <x:c r="Q17" s="11">
        <x:v>81638</x:v>
      </x:c>
      <x:c r="R17" s="11">
        <x:v>1021</x:v>
      </x:c>
      <x:c r="S17" s="11">
        <x:v>42309</x:v>
      </x:c>
      <x:c r="T17" s="11">
        <x:v>65643</x:v>
      </x:c>
      <x:c r="U17" s="11">
        <x:v>196279.0607</x:v>
      </x:c>
      <x:c r="V17" s="11">
        <x:v>18</x:v>
      </x:c>
      <x:c r="W17" s="12">
        <x:v>0</x:v>
      </x:c>
      <x:c r="X17" s="8">
        <x:v>0</x:v>
      </x:c>
      <x:c r="Y17" s="13">
        <x:f t="shared" si="0"/>
        <x:v>1.367872657879335</x:v>
      </x:c>
      <x:c r="Z17" s="13">
        <x:f t="shared" si="1"/>
        <x:v>0.56526734443280724</x:v>
      </x:c>
      <x:c r="AA17" s="13">
        <x:f t="shared" si="2"/>
        <x:v>9.5500469500523669E-2</x:v>
      </x:c>
      <x:c r="AB17" s="13">
        <x:f t="shared" si="3"/>
        <x:v>0.14245052186788978</x:v>
      </x:c>
      <x:c r="AC17" s="13">
        <x:f t="shared" si="4"/>
        <x:v>0.2621242917097597</x:v>
      </x:c>
      <x:c r="AD17" s="13">
        <x:f t="shared" si="5"/>
        <x:v>0.38255715265990103</x:v>
      </x:c>
      <x:c r="AE17" s="50" t="n">
        <x:f>IF(OR(NOT(ISNUMBER(Q17)),NOT(ISNUMBER(R17))),"",IF(Q17&lt;R17,1,0))</x:f>
        <x:v>0</x:v>
      </x:c>
      <x:c r="AF17" s="50" t="n">
        <x:f>IFERROR(IF(AND(A17=A16,C17=C16+1,ISNUMBER(AE16)),AE16,""),"")</x:f>
        <x:v>0</x:v>
      </x:c>
      <x:c r="AG17" s="52" t="n">
        <x:f>IFERROR(IF(AND(A17=A16,C17=C16+1,ISNUMBER(U17),ISNUMBER(U16),U16&lt;&gt;0),U17/U16-1,""),"")</x:f>
        <x:v>0.16739065832395728</x:v>
      </x:c>
      <x:c r="AH17" s="50" t="n">
        <x:f>IF(AND(ISNUMBER(AE17),ISNUMBER(AF17),ISNUMBER(AG17)),IF(AND(AE17=1,AF17=1,AG17&lt;0),1,0),"")</x:f>
        <x:v>0</x:v>
      </x:c>
      <x:c r="AI17" s="50" t="n">
        <x:f>IF(AND(A17=A18,C18=C17+1,ISNUMBER(AH18)),C18,"")</x:f>
        <x:v>2023</x:v>
      </x:c>
      <x:c r="AJ17" s="50" t="n">
        <x:f>IF(AND(A17=A18,C18=C17+1,ISNUMBER(AH18)),AH18,"")</x:f>
        <x:v>0</x:v>
      </x:c>
    </x:row>
    <x:row r="18" ht="15">
      <x:c r="A18" s="9" t="s">
        <x:v>30</x:v>
      </x:c>
      <x:c r="B18" s="10">
        <x:v>45291</x:v>
      </x:c>
      <x:c r="C18" s="9">
        <x:v>2023</x:v>
      </x:c>
      <x:c r="D18" s="11">
        <x:v>406270</x:v>
      </x:c>
      <x:c r="E18" s="11">
        <x:v>134115</x:v>
      </x:c>
      <x:c r="F18" s="11">
        <x:v>95467</x:v>
      </x:c>
      <x:c r="G18" s="11">
        <x:v>217908</x:v>
      </x:c>
      <x:c r="H18" s="11">
        <x:v>81541</x:v>
      </x:c>
      <x:c r="I18" s="11">
        <x:v>188362</x:v>
      </x:c>
      <x:c r="J18" s="11">
        <x:v>165915</x:v>
      </x:c>
      <x:c r="K18" s="11">
        <x:v>38774</x:v>
      </x:c>
      <x:c r="L18" s="11">
        <x:v>26019</x:v>
      </x:c>
      <x:c r="M18" s="11">
        <x:v>9931</x:v>
      </x:c>
      <x:c r="N18" s="11">
        <x:v>71610</x:v>
      </x:c>
      <x:c r="O18" s="11">
        <x:v>316620</x:v>
      </x:c>
      <x:c r="P18" s="11">
        <x:v>30737</x:v>
      </x:c>
      <x:c r="Q18" s="11">
        <x:v>62027</x:v>
      </x:c>
      <x:c r="R18" s="11">
        <x:v>2137</x:v>
      </x:c>
      <x:c r="S18" s="11">
        <x:v>19359</x:v>
      </x:c>
      <x:c r="T18" s="11">
        <x:v>51874</x:v>
      </x:c>
      <x:c r="U18" s="11">
        <x:v>213104.1636</x:v>
      </x:c>
      <x:c r="V18" s="11">
        <x:v>18</x:v>
      </x:c>
      <x:c r="W18" s="12">
        <x:v>0</x:v>
      </x:c>
      <x:c r="X18" s="8">
        <x:v>0</x:v>
      </x:c>
      <x:c r="Y18" s="13">
        <x:f t="shared" si="0"/>
        <x:v>1.4048309887186148</x:v>
      </x:c>
      <x:c r="Z18" s="13">
        <x:f t="shared" si="1"/>
        <x:v>0.53636251753759812</x:v>
      </x:c>
      <x:c r="AA18" s="13">
        <x:f t="shared" si="2"/>
        <x:v>4.7650577202353113E-2</x:v>
      </x:c>
      <x:c r="AB18" s="13">
        <x:f t="shared" si="3"/>
        <x:v>7.565658306052625E-2</x:v>
      </x:c>
      <x:c r="AC18" s="13">
        <x:f t="shared" si="4"/>
        <x:v>0.2380545918461002</x:v>
      </x:c>
      <x:c r="AD18" s="13">
        <x:f t="shared" si="5"/>
        <x:v>0.40838604868683387</x:v>
      </x:c>
      <x:c r="AE18" s="50" t="n">
        <x:f>IF(OR(NOT(ISNUMBER(Q18)),NOT(ISNUMBER(R18))),"",IF(Q18&lt;R18,1,0))</x:f>
        <x:v>0</x:v>
      </x:c>
      <x:c r="AF18" s="50" t="n">
        <x:f>IFERROR(IF(AND(A18=A17,C18=C17+1,ISNUMBER(AE17)),AE17,""),"")</x:f>
        <x:v>0</x:v>
      </x:c>
      <x:c r="AG18" s="52" t="n">
        <x:f>IFERROR(IF(AND(A18=A17,C18=C17+1,ISNUMBER(U18),ISNUMBER(U17),U17&lt;&gt;0),U18/U17-1,""),"")</x:f>
        <x:v>0.08572031494340648</x:v>
      </x:c>
      <x:c r="AH18" s="50" t="n">
        <x:f>IF(AND(ISNUMBER(AE18),ISNUMBER(AF18),ISNUMBER(AG18)),IF(AND(AE18=1,AF18=1,AG18&lt;0),1,0),"")</x:f>
        <x:v>0</x:v>
      </x:c>
      <x:c r="AI18" s="50" t="n">
        <x:f>IF(AND(A18=A19,C19=C18+1,ISNUMBER(AH19)),C19,"")</x:f>
        <x:v>2024</x:v>
      </x:c>
      <x:c r="AJ18" s="50" t="n">
        <x:f>IF(AND(A18=A19,C19=C18+1,ISNUMBER(AH19)),AH19,"")</x:f>
        <x:v>0</x:v>
      </x:c>
    </x:row>
    <x:row r="19" ht="15">
      <x:c r="A19" s="9" t="s">
        <x:v>30</x:v>
      </x:c>
      <x:c r="B19" s="10">
        <x:v>45657</x:v>
      </x:c>
      <x:c r="C19" s="9">
        <x:v>2024</x:v>
      </x:c>
      <x:c r="D19" s="11">
        <x:v>387609</x:v>
      </x:c>
      <x:c r="E19" s="11">
        <x:v>127926</x:v>
      </x:c>
      <x:c r="F19" s="11">
        <x:v>95034</x:v>
      </x:c>
      <x:c r="G19" s="11">
        <x:v>207441</x:v>
      </x:c>
      <x:c r="H19" s="11">
        <x:v>77078</x:v>
      </x:c>
      <x:c r="I19" s="11">
        <x:v>180168</x:v>
      </x:c>
      <x:c r="J19" s="11">
        <x:v>158834</x:v>
      </x:c>
      <x:c r="K19" s="11">
        <x:v>39110</x:v>
      </x:c>
      <x:c r="L19" s="11">
        <x:v>23426</x:v>
      </x:c>
      <x:c r="M19" s="11">
        <x:v>11630</x:v>
      </x:c>
      <x:c r="N19" s="11">
        <x:v>65448</x:v>
      </x:c>
      <x:c r="O19" s="11">
        <x:v>284312</x:v>
      </x:c>
      <x:c r="P19" s="11">
        <x:v>29992</x:v>
      </x:c>
      <x:c r="Q19" s="11">
        <x:v>56864</x:v>
      </x:c>
      <x:c r="R19" s="11">
        <x:v>2162</x:v>
      </x:c>
      <x:c r="S19" s="11">
        <x:v>16094</x:v>
      </x:c>
      <x:c r="T19" s="11">
        <x:v>52529</x:v>
      </x:c>
      <x:c r="U19" s="11">
        <x:v>188720.2444</x:v>
      </x:c>
      <x:c r="V19" s="11">
        <x:v>18</x:v>
      </x:c>
      <x:c r="W19" s="12">
        <x:v>0</x:v>
      </x:c>
      <x:c r="X19" s="8">
        <x:v>0</x:v>
      </x:c>
      <x:c r="Y19" s="13">
        <x:f t="shared" si="0"/>
        <x:v>1.3461077088200013</x:v>
      </x:c>
      <x:c r="Z19" s="13">
        <x:f t="shared" si="1"/>
        <x:v>0.53518107164694317</x:v>
      </x:c>
      <x:c r="AA19" s="13">
        <x:f t="shared" si="2"/>
        <x:v>4.1521223707395853E-2</x:v>
      </x:c>
      <x:c r="AB19" s="13">
        <x:f t="shared" si="3"/>
        <x:v>7.7376944291799213E-2</x:v>
      </x:c>
      <x:c r="AC19" s="13">
        <x:f t="shared" si="4"/>
        <x:v>0.25322380821534796</x:v>
      </x:c>
      <x:c r="AD19" s="13">
        <x:f t="shared" si="5"/>
        <x:v>0.40977892670190835</x:v>
      </x:c>
      <x:c r="AE19" s="50" t="n">
        <x:f>IF(OR(NOT(ISNUMBER(Q19)),NOT(ISNUMBER(R19))),"",IF(Q19&lt;R19,1,0))</x:f>
        <x:v>0</x:v>
      </x:c>
      <x:c r="AF19" s="50" t="n">
        <x:f>IFERROR(IF(AND(A19=A18,C19=C18+1,ISNUMBER(AE18)),AE18,""),"")</x:f>
        <x:v>0</x:v>
      </x:c>
      <x:c r="AG19" s="52" t="n">
        <x:f>IFERROR(IF(AND(A19=A18,C19=C18+1,ISNUMBER(U19),ISNUMBER(U18),U18&lt;&gt;0),U19/U18-1,""),"")</x:f>
        <x:v>-0.11442253773027644</x:v>
      </x:c>
      <x:c r="AH19" s="50" t="n">
        <x:f>IF(AND(ISNUMBER(AE19),ISNUMBER(AF19),ISNUMBER(AG19)),IF(AND(AE19=1,AF19=1,AG19&lt;0),1,0),"")</x:f>
        <x:v>0</x:v>
      </x:c>
      <x:c r="AI19" s="50" t="str">
        <x:f>IF(AND(A19=A20,C20=C19+1,ISNUMBER(AH20)),C20,"")</x:f>
      </x:c>
      <x:c r="AJ19" s="50" t="str">
        <x:f>IF(AND(A19=A20,C20=C19+1,ISNUMBER(AH20)),AH20,"")</x:f>
      </x:c>
    </x:row>
    <x:row r="20" ht="15">
      <x:c r="A20" s="9" t="s">
        <x:v>31</x:v>
      </x:c>
      <x:c r="B20" s="10">
        <x:v>39447</x:v>
      </x:c>
      <x:c r="C20" s="9">
        <x:v>2007</x:v>
      </x:c>
      <x:c r="D20" s="11">
        <x:v>47957</x:v>
      </x:c>
      <x:c r="E20" s="11">
        <x:v>16897</x:v>
      </x:c>
      <x:c r="F20" s="11">
        <x:v>15187</x:v>
      </x:c>
      <x:c r="G20" s="11">
        <x:v>33042</x:v>
      </x:c>
      <x:c r="H20" s="11">
        <x:v>15160</x:v>
      </x:c>
      <x:c r="I20" s="11">
        <x:v>14915</x:v>
      </x:c>
      <x:c r="J20" s="11">
        <x:v>10624</x:v>
      </x:c>
      <x:c r="K20" s="11">
        <x:v>5867</x:v>
      </x:c>
      <x:c r="L20" s="11">
        <x:v>2119</x:v>
      </x:c>
      <x:c r="M20" s="11">
        <x:v>4284</x:v>
      </x:c>
      <x:c r="N20" s="11">
        <x:v>10876</x:v>
      </x:c>
      <x:c r="O20" s="11">
        <x:v>29559</x:v>
      </x:c>
      <x:c r="P20" s="11">
        <x:v>9060</x:v>
      </x:c>
      <x:c r="Q20" s="11">
        <x:v>10916</x:v>
      </x:c>
      <x:c r="R20" s="11">
        <x:v>1067</x:v>
      </x:c>
      <x:c r="S20" s="11">
        <x:v>5595</x:v>
      </x:c>
      <x:c r="T20" s="11">
        <x:v>7868</x:v>
      </x:c>
      <x:c r="U20" s="11">
        <x:v>62513.539499999999</x:v>
      </x:c>
      <x:c r="V20" s="11">
        <x:v>18</x:v>
      </x:c>
      <x:c r="W20" s="12">
        <x:v>0</x:v>
      </x:c>
      <x:c r="X20" s="8">
        <x:v>0</x:v>
      </x:c>
      <x:c r="Y20" s="13">
        <x:f t="shared" si="0"/>
        <x:v>1.1125962994666492</x:v>
      </x:c>
      <x:c r="Z20" s="13">
        <x:f t="shared" si="1"/>
        <x:v>0.68899222219905332</x:v>
      </x:c>
      <x:c r="AA20" s="13">
        <x:f t="shared" si="2"/>
        <x:v>0.11666701420022103</x:v>
      </x:c>
      <x:c r="AB20" s="13">
        <x:f t="shared" si="3"/>
        <x:v>0.18891924015263672</x:v>
      </x:c>
      <x:c r="AC20" s="13">
        <x:f t="shared" si="4"/>
        <x:v>0.23812117910538103</x:v>
      </x:c>
      <x:c r="AD20" s="13">
        <x:f t="shared" si="5"/>
        <x:v>0.22153178889421773</x:v>
      </x:c>
      <x:c r="AE20" s="50" t="n">
        <x:f>IF(OR(NOT(ISNUMBER(Q20)),NOT(ISNUMBER(R20))),"",IF(Q20&lt;R20,1,0))</x:f>
        <x:v>0</x:v>
      </x:c>
      <x:c r="AF20" s="50" t="str">
        <x:f>IFERROR(IF(AND(A20=A19,C20=C19+1,ISNUMBER(AE19)),AE19,""),"")</x:f>
      </x:c>
      <x:c r="AG20" s="52" t="str">
        <x:f>IFERROR(IF(AND(A20=A19,C20=C19+1,ISNUMBER(U20),ISNUMBER(U19),U19&lt;&gt;0),U20/U19-1,""),"")</x:f>
      </x:c>
      <x:c r="AH20" s="50" t="str">
        <x:f>IF(AND(ISNUMBER(AE20),ISNUMBER(AF20),ISNUMBER(AG20)),IF(AND(AE20=1,AF20=1,AG20&lt;0),1,0),"")</x:f>
      </x:c>
      <x:c r="AI20" s="50" t="n">
        <x:f>IF(AND(A20=A21,C21=C20+1,ISNUMBER(AH21)),C21,"")</x:f>
        <x:v>2008</x:v>
      </x:c>
      <x:c r="AJ20" s="50" t="n">
        <x:f>IF(AND(A20=A21,C21=C20+1,ISNUMBER(AH21)),AH21,"")</x:f>
        <x:v>0</x:v>
      </x:c>
    </x:row>
    <x:row r="21" ht="15">
      <x:c r="A21" s="9" t="s">
        <x:v>31</x:v>
      </x:c>
      <x:c r="B21" s="10">
        <x:v>39813</x:v>
      </x:c>
      <x:c r="C21" s="9">
        <x:v>2008</x:v>
      </x:c>
      <x:c r="D21" s="11">
        <x:v>46784</x:v>
      </x:c>
      <x:c r="E21" s="11">
        <x:v>15979</x:v>
      </x:c>
      <x:c r="F21" s="11">
        <x:v>13320</x:v>
      </x:c>
      <x:c r="G21" s="11">
        <x:v>30724</x:v>
      </x:c>
      <x:c r="H21" s="11">
        <x:v>12011</x:v>
      </x:c>
      <x:c r="I21" s="11">
        <x:v>16060</x:v>
      </x:c>
      <x:c r="J21" s="11">
        <x:v>11572</x:v>
      </x:c>
      <x:c r="K21" s="11">
        <x:v>4286</x:v>
      </x:c>
      <x:c r="L21" s="11">
        <x:v>1636</x:v>
      </x:c>
      <x:c r="M21" s="11">
        <x:v>1156</x:v>
      </x:c>
      <x:c r="N21" s="11">
        <x:v>10855</x:v>
      </x:c>
      <x:c r="O21" s="11">
        <x:v>31601</x:v>
      </x:c>
      <x:c r="P21" s="11">
        <x:v>9037</x:v>
      </x:c>
      <x:c r="Q21" s="11">
        <x:v>11657</x:v>
      </x:c>
      <x:c r="R21" s="11">
        <x:v>1305</x:v>
      </x:c>
      <x:c r="S21" s="11">
        <x:v>6101</x:v>
      </x:c>
      <x:c r="T21" s="11">
        <x:v>8891</x:v>
      </x:c>
      <x:c r="U21" s="11">
        <x:v>59219.408499999998</x:v>
      </x:c>
      <x:c r="V21" s="11">
        <x:v>18</x:v>
      </x:c>
      <x:c r="W21" s="12">
        <x:v>0</x:v>
      </x:c>
      <x:c r="X21" s="8">
        <x:v>0</x:v>
      </x:c>
      <x:c r="Y21" s="13">
        <x:f t="shared" si="0"/>
        <x:v>1.1996246246246247</x:v>
      </x:c>
      <x:c r="Z21" s="13">
        <x:f t="shared" si="1"/>
        <x:v>0.65672024623803005</x:v>
      </x:c>
      <x:c r="AA21" s="13">
        <x:f t="shared" si="2"/>
        <x:v>0.1304078317373461</x:v>
      </x:c>
      <x:c r="AB21" s="13">
        <x:f t="shared" si="3"/>
        <x:v>0.19316432968536251</x:v>
      </x:c>
      <x:c r="AC21" s="13">
        <x:f t="shared" si="4"/>
        <x:v>0.28938289285249319</x:v>
      </x:c>
      <x:c r="AD21" s="13">
        <x:f t="shared" si="5"/>
        <x:v>0.24734952120383036</x:v>
      </x:c>
      <x:c r="AE21" s="50" t="n">
        <x:f>IF(OR(NOT(ISNUMBER(Q21)),NOT(ISNUMBER(R21))),"",IF(Q21&lt;R21,1,0))</x:f>
        <x:v>0</x:v>
      </x:c>
      <x:c r="AF21" s="50" t="n">
        <x:f>IFERROR(IF(AND(A21=A20,C21=C20+1,ISNUMBER(AE20)),AE20,""),"")</x:f>
        <x:v>0</x:v>
      </x:c>
      <x:c r="AG21" s="52" t="n">
        <x:f>IFERROR(IF(AND(A21=A20,C21=C20+1,ISNUMBER(U21),ISNUMBER(U20),U20&lt;&gt;0),U21/U20-1,""),"")</x:f>
        <x:v>-0.05269468064594229</x:v>
      </x:c>
      <x:c r="AH21" s="50" t="n">
        <x:f>IF(AND(ISNUMBER(AE21),ISNUMBER(AF21),ISNUMBER(AG21)),IF(AND(AE21=1,AF21=1,AG21&lt;0),1,0),"")</x:f>
        <x:v>0</x:v>
      </x:c>
      <x:c r="AI21" s="50" t="n">
        <x:f>IF(AND(A21=A22,C22=C21+1,ISNUMBER(AH22)),C22,"")</x:f>
        <x:v>2009</x:v>
      </x:c>
      <x:c r="AJ21" s="50" t="n">
        <x:f>IF(AND(A21=A22,C22=C21+1,ISNUMBER(AH22)),AH22,"")</x:f>
        <x:v>0</x:v>
      </x:c>
    </x:row>
    <x:row r="22" ht="15">
      <x:c r="A22" s="9" t="s">
        <x:v>31</x:v>
      </x:c>
      <x:c r="B22" s="10">
        <x:v>40178</x:v>
      </x:c>
      <x:c r="C22" s="9">
        <x:v>2009</x:v>
      </x:c>
      <x:c r="D22" s="11">
        <x:v>54920</x:v>
      </x:c>
      <x:c r="E22" s="11">
        <x:v>23760</x:v>
      </x:c>
      <x:c r="F22" s="11">
        <x:v>17640</x:v>
      </x:c>
      <x:c r="G22" s="11">
        <x:v>34099</x:v>
      </x:c>
      <x:c r="H22" s="11">
        <x:v>11063</x:v>
      </x:c>
      <x:c r="I22" s="11">
        <x:v>20821</x:v>
      </x:c>
      <x:c r="J22" s="11">
        <x:v>16198</x:v>
      </x:c>
      <x:c r="K22" s="11">
        <x:v>9918</x:v>
      </x:c>
      <x:c r="L22" s="11">
        <x:v>1750</x:v>
      </x:c>
      <x:c r="M22" s="11">
        <x:v>1926</x:v>
      </x:c>
      <x:c r="N22" s="11">
        <x:v>9137</x:v>
      </x:c>
      <x:c r="O22" s="11">
        <x:v>32804</x:v>
      </x:c>
      <x:c r="P22" s="11">
        <x:v>11543</x:v>
      </x:c>
      <x:c r="Q22" s="11">
        <x:v>13630</x:v>
      </x:c>
      <x:c r="R22" s="11">
        <x:v>542</x:v>
      </x:c>
      <x:c r="S22" s="11">
        <x:v>7521</x:v>
      </x:c>
      <x:c r="T22" s="11">
        <x:v>11852</x:v>
      </x:c>
      <x:c r="U22" s="11">
        <x:v>68193.238700000002</x:v>
      </x:c>
      <x:c r="V22" s="11">
        <x:v>18</x:v>
      </x:c>
      <x:c r="W22" s="12">
        <x:v>0</x:v>
      </x:c>
      <x:c r="X22" s="8">
        <x:v>0</x:v>
      </x:c>
      <x:c r="Y22" s="13">
        <x:f t="shared" si="0"/>
        <x:v>1.346938775510204</x:v>
      </x:c>
      <x:c r="Z22" s="13">
        <x:f t="shared" si="1"/>
        <x:v>0.62088492352512747</x:v>
      </x:c>
      <x:c r="AA22" s="13">
        <x:f t="shared" si="2"/>
        <x:v>0.13694464675892207</x:v>
      </x:c>
      <x:c r="AB22" s="13">
        <x:f t="shared" si="3"/>
        <x:v>0.21017844136926439</x:v>
      </x:c>
      <x:c r="AC22" s="13">
        <x:f t="shared" si="4"/>
        <x:v>0.34757617525440626</x:v>
      </x:c>
      <x:c r="AD22" s="13">
        <x:f t="shared" si="5"/>
        <x:v>0.29493809176984703</x:v>
      </x:c>
      <x:c r="AE22" s="50" t="n">
        <x:f>IF(OR(NOT(ISNUMBER(Q22)),NOT(ISNUMBER(R22))),"",IF(Q22&lt;R22,1,0))</x:f>
        <x:v>0</x:v>
      </x:c>
      <x:c r="AF22" s="50" t="n">
        <x:f>IFERROR(IF(AND(A22=A21,C22=C21+1,ISNUMBER(AE21)),AE21,""),"")</x:f>
        <x:v>0</x:v>
      </x:c>
      <x:c r="AG22" s="52" t="n">
        <x:f>IFERROR(IF(AND(A22=A21,C22=C21+1,ISNUMBER(U22),ISNUMBER(U21),U21&lt;&gt;0),U22/U21-1,""),"")</x:f>
        <x:v>0.1515352893131312</x:v>
      </x:c>
      <x:c r="AH22" s="50" t="n">
        <x:f>IF(AND(ISNUMBER(AE22),ISNUMBER(AF22),ISNUMBER(AG22)),IF(AND(AE22=1,AF22=1,AG22&lt;0),1,0),"")</x:f>
        <x:v>0</x:v>
      </x:c>
      <x:c r="AI22" s="50" t="n">
        <x:f>IF(AND(A22=A23,C23=C22+1,ISNUMBER(AH23)),C23,"")</x:f>
        <x:v>2010</x:v>
      </x:c>
      <x:c r="AJ22" s="50" t="n">
        <x:f>IF(AND(A22=A23,C23=C22+1,ISNUMBER(AH23)),AH23,"")</x:f>
        <x:v>0</x:v>
      </x:c>
    </x:row>
    <x:row r="23" ht="15">
      <x:c r="A23" s="9" t="s">
        <x:v>31</x:v>
      </x:c>
      <x:c r="B23" s="10">
        <x:v>40543</x:v>
      </x:c>
      <x:c r="C23" s="9">
        <x:v>2010</x:v>
      </x:c>
      <x:c r="D23" s="11">
        <x:v>56127</x:v>
      </x:c>
      <x:c r="E23" s="11">
        <x:v>25131</x:v>
      </x:c>
      <x:c r="F23" s="11">
        <x:v>16787</x:v>
      </x:c>
      <x:c r="G23" s="11">
        <x:v>32717</x:v>
      </x:c>
      <x:c r="H23" s="11">
        <x:v>9222</x:v>
      </x:c>
      <x:c r="I23" s="11">
        <x:v>23410</x:v>
      </x:c>
      <x:c r="J23" s="11">
        <x:v>18272</x:v>
      </x:c>
      <x:c r="K23" s="11">
        <x:v>11068</x:v>
      </x:c>
      <x:c r="L23" s="11">
        <x:v>1682</x:v>
      </x:c>
      <x:c r="M23" s="11">
        <x:v>125</x:v>
      </x:c>
      <x:c r="N23" s="11">
        <x:v>9097</x:v>
      </x:c>
      <x:c r="O23" s="11">
        <x:v>33269</x:v>
      </x:c>
      <x:c r="P23" s="11">
        <x:v>11494</x:v>
      </x:c>
      <x:c r="Q23" s="11">
        <x:v>14235</x:v>
      </x:c>
      <x:c r="R23" s="11">
        <x:v>450</x:v>
      </x:c>
      <x:c r="S23" s="11">
        <x:v>8053</x:v>
      </x:c>
      <x:c r="T23" s="11">
        <x:v>10854</x:v>
      </x:c>
      <x:c r="U23" s="11">
        <x:v>64189.672100000003</x:v>
      </x:c>
      <x:c r="V23" s="11">
        <x:v>18</x:v>
      </x:c>
      <x:c r="W23" s="12">
        <x:v>0</x:v>
      </x:c>
      <x:c r="X23" s="8">
        <x:v>0</x:v>
      </x:c>
      <x:c r="Y23" s="13">
        <x:f t="shared" si="0"/>
        <x:v>1.4970512896884494</x:v>
      </x:c>
      <x:c r="Z23" s="13">
        <x:f t="shared" si="1"/>
        <x:v>0.58291018582856735</x:v>
      </x:c>
      <x:c r="AA23" s="13">
        <x:f t="shared" si="2"/>
        <x:v>0.14347818340549112</x:v>
      </x:c>
      <x:c r="AB23" s="13">
        <x:f t="shared" si="3"/>
        <x:v>0.20478557556969015</x:v>
      </x:c>
      <x:c r="AC23" s="13">
        <x:f t="shared" si="4"/>
        <x:v>0.33175413393648562</x:v>
      </x:c>
      <x:c r="AD23" s="13">
        <x:f t="shared" si="5"/>
        <x:v>0.32554741924563935</x:v>
      </x:c>
      <x:c r="AE23" s="50" t="n">
        <x:f>IF(OR(NOT(ISNUMBER(Q23)),NOT(ISNUMBER(R23))),"",IF(Q23&lt;R23,1,0))</x:f>
        <x:v>0</x:v>
      </x:c>
      <x:c r="AF23" s="50" t="n">
        <x:f>IFERROR(IF(AND(A23=A22,C23=C22+1,ISNUMBER(AE22)),AE22,""),"")</x:f>
        <x:v>0</x:v>
      </x:c>
      <x:c r="AG23" s="52" t="n">
        <x:f>IFERROR(IF(AND(A23=A22,C23=C22+1,ISNUMBER(U23),ISNUMBER(U22),U22&lt;&gt;0),U23/U22-1,""),"")</x:f>
        <x:v>-0.0587091429637584</x:v>
      </x:c>
      <x:c r="AH23" s="50" t="n">
        <x:f>IF(AND(ISNUMBER(AE23),ISNUMBER(AF23),ISNUMBER(AG23)),IF(AND(AE23=1,AF23=1,AG23&lt;0),1,0),"")</x:f>
        <x:v>0</x:v>
      </x:c>
      <x:c r="AI23" s="50" t="n">
        <x:f>IF(AND(A23=A24,C24=C23+1,ISNUMBER(AH24)),C24,"")</x:f>
        <x:v>2011</x:v>
      </x:c>
      <x:c r="AJ23" s="50" t="n">
        <x:f>IF(AND(A23=A24,C24=C23+1,ISNUMBER(AH24)),AH24,"")</x:f>
        <x:v>0</x:v>
      </x:c>
    </x:row>
    <x:row r="24" ht="15">
      <x:c r="A24" s="9" t="s">
        <x:v>31</x:v>
      </x:c>
      <x:c r="B24" s="10">
        <x:v>40908</x:v>
      </x:c>
      <x:c r="C24" s="9">
        <x:v>2011</x:v>
      </x:c>
      <x:c r="D24" s="11">
        <x:v>52830</x:v>
      </x:c>
      <x:c r="E24" s="11">
        <x:v>23506</x:v>
      </x:c>
      <x:c r="F24" s="11">
        <x:v>15752</x:v>
      </x:c>
      <x:c r="G24" s="11">
        <x:v>29358</x:v>
      </x:c>
      <x:c r="H24" s="11">
        <x:v>9328</x:v>
      </x:c>
      <x:c r="I24" s="11">
        <x:v>23472</x:v>
      </x:c>
      <x:c r="J24" s="11">
        <x:v>17894</x:v>
      </x:c>
      <x:c r="K24" s="11">
        <x:v>7571</x:v>
      </x:c>
      <x:c r="L24" s="11">
        <x:v>1852</x:v>
      </x:c>
      <x:c r="M24" s="11">
        <x:v>1990</x:v>
      </x:c>
      <x:c r="N24" s="11">
        <x:v>7338</x:v>
      </x:c>
      <x:c r="O24" s="11">
        <x:v>33591</x:v>
      </x:c>
      <x:c r="P24" s="11">
        <x:v>12795</x:v>
      </x:c>
      <x:c r="Q24" s="11">
        <x:v>15345</x:v>
      </x:c>
      <x:c r="R24" s="11">
        <x:v>404</x:v>
      </x:c>
      <x:c r="S24" s="11">
        <x:v>9983</x:v>
      </x:c>
      <x:c r="T24" s="11">
        <x:v>7992</x:v>
      </x:c>
      <x:c r="U24" s="11">
        <x:v>59611.936800000003</x:v>
      </x:c>
      <x:c r="V24" s="11">
        <x:v>18</x:v>
      </x:c>
      <x:c r="W24" s="12">
        <x:v>0</x:v>
      </x:c>
      <x:c r="X24" s="8">
        <x:v>0</x:v>
      </x:c>
      <x:c r="Y24" s="13">
        <x:f t="shared" si="0"/>
        <x:v>1.4922549517521584</x:v>
      </x:c>
      <x:c r="Z24" s="13">
        <x:f t="shared" si="1"/>
        <x:v>0.55570698466780244</x:v>
      </x:c>
      <x:c r="AA24" s="13">
        <x:f t="shared" si="2"/>
        <x:v>0.18896460344501231</x:v>
      </x:c>
      <x:c r="AB24" s="13">
        <x:f t="shared" si="3"/>
        <x:v>0.24219193639977285</x:v>
      </x:c>
      <x:c r="AC24" s="13">
        <x:f t="shared" si="4"/>
        <x:v>0.27222562844880444</x:v>
      </x:c>
      <x:c r="AD24" s="13">
        <x:f t="shared" si="5"/>
        <x:v>0.33870906681809576</x:v>
      </x:c>
      <x:c r="AE24" s="50" t="n">
        <x:f>IF(OR(NOT(ISNUMBER(Q24)),NOT(ISNUMBER(R24))),"",IF(Q24&lt;R24,1,0))</x:f>
        <x:v>0</x:v>
      </x:c>
      <x:c r="AF24" s="50" t="n">
        <x:f>IFERROR(IF(AND(A24=A23,C24=C23+1,ISNUMBER(AE23)),AE23,""),"")</x:f>
        <x:v>0</x:v>
      </x:c>
      <x:c r="AG24" s="52" t="n">
        <x:f>IFERROR(IF(AND(A24=A23,C24=C23+1,ISNUMBER(U24),ISNUMBER(U23),U23&lt;&gt;0),U24/U23-1,""),"")</x:f>
        <x:v>-0.07131576077952895</x:v>
      </x:c>
      <x:c r="AH24" s="50" t="n">
        <x:f>IF(AND(ISNUMBER(AE24),ISNUMBER(AF24),ISNUMBER(AG24)),IF(AND(AE24=1,AF24=1,AG24&lt;0),1,0),"")</x:f>
        <x:v>0</x:v>
      </x:c>
      <x:c r="AI24" s="50" t="n">
        <x:f>IF(AND(A24=A25,C25=C24+1,ISNUMBER(AH25)),C25,"")</x:f>
        <x:v>2012</x:v>
      </x:c>
      <x:c r="AJ24" s="50" t="n">
        <x:f>IF(AND(A24=A25,C25=C24+1,ISNUMBER(AH25)),AH25,"")</x:f>
        <x:v>0</x:v>
      </x:c>
    </x:row>
    <x:row r="25" ht="15">
      <x:c r="A25" s="9" t="s">
        <x:v>31</x:v>
      </x:c>
      <x:c r="B25" s="10">
        <x:v>41274</x:v>
      </x:c>
      <x:c r="C25" s="9">
        <x:v>2012</x:v>
      </x:c>
      <x:c r="D25" s="11">
        <x:v>53534</x:v>
      </x:c>
      <x:c r="E25" s="11">
        <x:v>19048</x:v>
      </x:c>
      <x:c r="F25" s="11">
        <x:v>13903</x:v>
      </x:c>
      <x:c r="G25" s="11">
        <x:v>29588</x:v>
      </x:c>
      <x:c r="H25" s="11">
        <x:v>10310</x:v>
      </x:c>
      <x:c r="I25" s="11">
        <x:v>23946</x:v>
      </x:c>
      <x:c r="J25" s="11">
        <x:v>17955</x:v>
      </x:c>
      <x:c r="K25" s="11">
        <x:v>7701</x:v>
      </x:c>
      <x:c r="L25" s="11">
        <x:v>2061</x:v>
      </x:c>
      <x:c r="M25" s="11">
        <x:v>901</x:v>
      </x:c>
      <x:c r="N25" s="11">
        <x:v>9409</x:v>
      </x:c>
      <x:c r="O25" s="11">
        <x:v>27973</x:v>
      </x:c>
      <x:c r="P25" s="11">
        <x:v>8148</x:v>
      </x:c>
      <x:c r="Q25" s="11">
        <x:v>10666</x:v>
      </x:c>
      <x:c r="R25" s="11">
        <x:v>404</x:v>
      </x:c>
      <x:c r="S25" s="11">
        <x:v>6240</x:v>
      </x:c>
      <x:c r="T25" s="11">
        <x:v>7100</x:v>
      </x:c>
      <x:c r="U25" s="11">
        <x:v>58917.938999999998</x:v>
      </x:c>
      <x:c r="V25" s="11">
        <x:v>18</x:v>
      </x:c>
      <x:c r="W25" s="12">
        <x:v>0</x:v>
      </x:c>
      <x:c r="X25" s="8">
        <x:v>0</x:v>
      </x:c>
      <x:c r="Y25" s="13">
        <x:f t="shared" si="0"/>
        <x:v>1.3700640149607999</x:v>
      </x:c>
      <x:c r="Z25" s="13">
        <x:f t="shared" si="1"/>
        <x:v>0.5526954832442933</x:v>
      </x:c>
      <x:c r="AA25" s="13">
        <x:f t="shared" si="2"/>
        <x:v>0.11656143759106362</x:v>
      </x:c>
      <x:c r="AB25" s="13">
        <x:f t="shared" si="3"/>
        <x:v>0.15220233870063885</x:v>
      </x:c>
      <x:c r="AC25" s="13">
        <x:f t="shared" si="4"/>
        <x:v>0.23996214681627687</x:v>
      </x:c>
      <x:c r="AD25" s="13">
        <x:f t="shared" si="5"/>
        <x:v>0.33539432883774795</x:v>
      </x:c>
      <x:c r="AE25" s="50" t="n">
        <x:f>IF(OR(NOT(ISNUMBER(Q25)),NOT(ISNUMBER(R25))),"",IF(Q25&lt;R25,1,0))</x:f>
        <x:v>0</x:v>
      </x:c>
      <x:c r="AF25" s="50" t="n">
        <x:f>IFERROR(IF(AND(A25=A24,C25=C24+1,ISNUMBER(AE24)),AE24,""),"")</x:f>
        <x:v>0</x:v>
      </x:c>
      <x:c r="AG25" s="52" t="n">
        <x:f>IFERROR(IF(AND(A25=A24,C25=C24+1,ISNUMBER(U25),ISNUMBER(U24),U24&lt;&gt;0),U25/U24-1,""),"")</x:f>
        <x:v>-0.011641926722300466</x:v>
      </x:c>
      <x:c r="AH25" s="50" t="n">
        <x:f>IF(AND(ISNUMBER(AE25),ISNUMBER(AF25),ISNUMBER(AG25)),IF(AND(AE25=1,AF25=1,AG25&lt;0),1,0),"")</x:f>
        <x:v>0</x:v>
      </x:c>
      <x:c r="AI25" s="50" t="n">
        <x:f>IF(AND(A25=A26,C26=C25+1,ISNUMBER(AH26)),C26,"")</x:f>
        <x:v>2013</x:v>
      </x:c>
      <x:c r="AJ25" s="50" t="n">
        <x:f>IF(AND(A25=A26,C26=C25+1,ISNUMBER(AH26)),AH26,"")</x:f>
        <x:v>0</x:v>
      </x:c>
    </x:row>
    <x:row r="26" ht="15">
      <x:c r="A26" s="9" t="s">
        <x:v>31</x:v>
      </x:c>
      <x:c r="B26" s="10">
        <x:v>41639</x:v>
      </x:c>
      <x:c r="C26" s="9">
        <x:v>2013</x:v>
      </x:c>
      <x:c r="D26" s="11">
        <x:v>55899</x:v>
      </x:c>
      <x:c r="E26" s="11">
        <x:v>20335</x:v>
      </x:c>
      <x:c r="F26" s="11">
        <x:v>16051</x:v>
      </x:c>
      <x:c r="G26" s="11">
        <x:v>32646</x:v>
      </x:c>
      <x:c r="H26" s="11">
        <x:v>10376</x:v>
      </x:c>
      <x:c r="I26" s="11">
        <x:v>23253</x:v>
      </x:c>
      <x:c r="J26" s="11">
        <x:v>16960</x:v>
      </x:c>
      <x:c r="K26" s="11">
        <x:v>9217</x:v>
      </x:c>
      <x:c r="L26" s="11">
        <x:v>1909</x:v>
      </x:c>
      <x:c r="M26" s="11">
        <x:v>1788</x:v>
      </x:c>
      <x:c r="N26" s="11">
        <x:v>8588</x:v>
      </x:c>
      <x:c r="O26" s="11">
        <x:v>25711</x:v>
      </x:c>
      <x:c r="P26" s="11">
        <x:v>3712</x:v>
      </x:c>
      <x:c r="Q26" s="11">
        <x:v>8295</x:v>
      </x:c>
      <x:c r="R26" s="11">
        <x:v>388</x:v>
      </x:c>
      <x:c r="S26" s="11">
        <x:v>2556</x:v>
      </x:c>
      <x:c r="T26" s="11">
        <x:v>7514</x:v>
      </x:c>
      <x:c r="U26" s="11">
        <x:v>74443.540399999998</x:v>
      </x:c>
      <x:c r="V26" s="11">
        <x:v>18</x:v>
      </x:c>
      <x:c r="W26" s="12">
        <x:v>0</x:v>
      </x:c>
      <x:c r="X26" s="8">
        <x:v>0</x:v>
      </x:c>
      <x:c r="Y26" s="13">
        <x:f t="shared" si="0"/>
        <x:v>1.2668992586131704</x:v>
      </x:c>
      <x:c r="Z26" s="13">
        <x:f t="shared" si="1"/>
        <x:v>0.58401760317715878</x:v>
      </x:c>
      <x:c r="AA26" s="13">
        <x:f t="shared" si="2"/>
        <x:v>4.5725326034454998E-2</x:v>
      </x:c>
      <x:c r="AB26" s="13">
        <x:f t="shared" si="3"/>
        <x:v>6.6405481314513681E-2</x:v>
      </x:c>
      <x:c r="AC26" s="13">
        <x:f t="shared" si="4"/>
        <x:v>0.23016602340256082</x:v>
      </x:c>
      <x:c r="AD26" s="13">
        <x:f t="shared" si="5"/>
        <x:v>0.30340435428182971</x:v>
      </x:c>
      <x:c r="AE26" s="50" t="n">
        <x:f>IF(OR(NOT(ISNUMBER(Q26)),NOT(ISNUMBER(R26))),"",IF(Q26&lt;R26,1,0))</x:f>
        <x:v>0</x:v>
      </x:c>
      <x:c r="AF26" s="50" t="n">
        <x:f>IFERROR(IF(AND(A26=A25,C26=C25+1,ISNUMBER(AE25)),AE25,""),"")</x:f>
        <x:v>0</x:v>
      </x:c>
      <x:c r="AG26" s="52" t="n">
        <x:f>IFERROR(IF(AND(A26=A25,C26=C25+1,ISNUMBER(U26),ISNUMBER(U25),U25&lt;&gt;0),U26/U25-1,""),"")</x:f>
        <x:v>0.26351229631437034</x:v>
      </x:c>
      <x:c r="AH26" s="50" t="n">
        <x:f>IF(AND(ISNUMBER(AE26),ISNUMBER(AF26),ISNUMBER(AG26)),IF(AND(AE26=1,AF26=1,AG26&lt;0),1,0),"")</x:f>
        <x:v>0</x:v>
      </x:c>
      <x:c r="AI26" s="50" t="n">
        <x:f>IF(AND(A26=A27,C27=C26+1,ISNUMBER(AH27)),C27,"")</x:f>
        <x:v>2014</x:v>
      </x:c>
      <x:c r="AJ26" s="50" t="n">
        <x:f>IF(AND(A26=A27,C27=C26+1,ISNUMBER(AH27)),AH27,"")</x:f>
        <x:v>0</x:v>
      </x:c>
    </x:row>
    <x:row r="27" ht="15">
      <x:c r="A27" s="9" t="s">
        <x:v>31</x:v>
      </x:c>
      <x:c r="B27" s="10">
        <x:v>42004</x:v>
      </x:c>
      <x:c r="C27" s="9">
        <x:v>2014</x:v>
      </x:c>
      <x:c r="D27" s="11">
        <x:v>58595</x:v>
      </x:c>
      <x:c r="E27" s="11">
        <x:v>16697</x:v>
      </x:c>
      <x:c r="F27" s="11">
        <x:v>17330</x:v>
      </x:c>
      <x:c r="G27" s="11">
        <x:v>38949</x:v>
      </x:c>
      <x:c r="H27" s="11">
        <x:v>10843</x:v>
      </x:c>
      <x:c r="I27" s="11">
        <x:v>19646</x:v>
      </x:c>
      <x:c r="J27" s="11">
        <x:v>13029</x:v>
      </x:c>
      <x:c r="K27" s="11">
        <x:v>6360</x:v>
      </x:c>
      <x:c r="L27" s="11">
        <x:v>1960</x:v>
      </x:c>
      <x:c r="M27" s="11">
        <x:v>2446</x:v>
      </x:c>
      <x:c r="N27" s="11">
        <x:v>8397</x:v>
      </x:c>
      <x:c r="O27" s="11">
        <x:v>26547</x:v>
      </x:c>
      <x:c r="P27" s="11">
        <x:v>2235</x:v>
      </x:c>
      <x:c r="Q27" s="11">
        <x:v>5517</x:v>
      </x:c>
      <x:c r="R27" s="11">
        <x:v>418</x:v>
      </x:c>
      <x:c r="S27" s="11">
        <x:v>1233</x:v>
      </x:c>
      <x:c r="T27" s="11">
        <x:v>7198</x:v>
      </x:c>
      <x:c r="U27" s="11">
        <x:v>89656.966799999995</x:v>
      </x:c>
      <x:c r="V27" s="11">
        <x:v>18</x:v>
      </x:c>
      <x:c r="W27" s="12">
        <x:v>0</x:v>
      </x:c>
      <x:c r="X27" s="8">
        <x:v>0</x:v>
      </x:c>
      <x:c r="Y27" s="13">
        <x:f t="shared" si="0"/>
        <x:v>0.96347374495095206</x:v>
      </x:c>
      <x:c r="Z27" s="13">
        <x:f t="shared" si="1"/>
        <x:v>0.66471541940438605</x:v>
      </x:c>
      <x:c r="AA27" s="13">
        <x:f t="shared" si="2"/>
        <x:v>2.1042751087976791E-2</x:v>
      </x:c>
      <x:c r="AB27" s="13">
        <x:f t="shared" si="3"/>
        <x:v>3.8143186278692724E-2</x:v>
      </x:c>
      <x:c r="AC27" s="13">
        <x:f t="shared" si="4"/>
        <x:v>0.18480577165010656</x:v>
      </x:c>
      <x:c r="AD27" s="13">
        <x:f t="shared" si="5"/>
        <x:v>0.22235685638706373</x:v>
      </x:c>
      <x:c r="AE27" s="50" t="n">
        <x:f>IF(OR(NOT(ISNUMBER(Q27)),NOT(ISNUMBER(R27))),"",IF(Q27&lt;R27,1,0))</x:f>
        <x:v>0</x:v>
      </x:c>
      <x:c r="AF27" s="50" t="n">
        <x:f>IFERROR(IF(AND(A27=A26,C27=C26+1,ISNUMBER(AE26)),AE26,""),"")</x:f>
        <x:v>0</x:v>
      </x:c>
      <x:c r="AG27" s="52" t="n">
        <x:f>IFERROR(IF(AND(A27=A26,C27=C26+1,ISNUMBER(U27),ISNUMBER(U26),U26&lt;&gt;0),U27/U26-1,""),"")</x:f>
        <x:v>0.20436194085148585</x:v>
      </x:c>
      <x:c r="AH27" s="50" t="n">
        <x:f>IF(AND(ISNUMBER(AE27),ISNUMBER(AF27),ISNUMBER(AG27)),IF(AND(AE27=1,AF27=1,AG27&lt;0),1,0),"")</x:f>
        <x:v>0</x:v>
      </x:c>
      <x:c r="AI27" s="50" t="n">
        <x:f>IF(AND(A27=A28,C28=C27+1,ISNUMBER(AH28)),C28,"")</x:f>
        <x:v>2015</x:v>
      </x:c>
      <x:c r="AJ27" s="50" t="n">
        <x:f>IF(AND(A27=A28,C28=C27+1,ISNUMBER(AH28)),AH28,"")</x:f>
        <x:v>0</x:v>
      </x:c>
    </x:row>
    <x:row r="28" ht="15">
      <x:c r="A28" s="9" t="s">
        <x:v>31</x:v>
      </x:c>
      <x:c r="B28" s="10">
        <x:v>42369</x:v>
      </x:c>
      <x:c r="C28" s="9">
        <x:v>2015</x:v>
      </x:c>
      <x:c r="D28" s="11">
        <x:v>60056</x:v>
      </x:c>
      <x:c r="E28" s="11">
        <x:v>16007</x:v>
      </x:c>
      <x:c r="F28" s="11">
        <x:v>14869</x:v>
      </x:c>
      <x:c r="G28" s="11">
        <x:v>41547</x:v>
      </x:c>
      <x:c r="H28" s="11">
        <x:v>15053</x:v>
      </x:c>
      <x:c r="I28" s="11">
        <x:v>18509</x:v>
      </x:c>
      <x:c r="J28" s="11">
        <x:v>11834</x:v>
      </x:c>
      <x:c r="K28" s="11">
        <x:v>6240</x:v>
      </x:c>
      <x:c r="L28" s="11">
        <x:v>2143</x:v>
      </x:c>
      <x:c r="M28" s="11">
        <x:v>916</x:v>
      </x:c>
      <x:c r="N28" s="11">
        <x:v>14137</x:v>
      </x:c>
      <x:c r="O28" s="11">
        <x:v>24708</x:v>
      </x:c>
      <x:c r="P28" s="11">
        <x:v>4136</x:v>
      </x:c>
      <x:c r="Q28" s="11">
        <x:v>6988</x:v>
      </x:c>
      <x:c r="R28" s="11">
        <x:v>392</x:v>
      </x:c>
      <x:c r="S28" s="11">
        <x:v>2825</x:v>
      </x:c>
      <x:c r="T28" s="11">
        <x:v>3447</x:v>
      </x:c>
      <x:c r="U28" s="11">
        <x:v>85985.0046</x:v>
      </x:c>
      <x:c r="V28" s="11">
        <x:v>18</x:v>
      </x:c>
      <x:c r="W28" s="12">
        <x:v>0</x:v>
      </x:c>
      <x:c r="X28" s="8">
        <x:v>0</x:v>
      </x:c>
      <x:c r="Y28" s="13">
        <x:f t="shared" si="0"/>
        <x:v>1.07653507297061</x:v>
      </x:c>
      <x:c r="Z28" s="13">
        <x:f t="shared" si="1"/>
        <x:v>0.69180431597175973</x:v>
      </x:c>
      <x:c r="AA28" s="13">
        <x:f t="shared" si="2"/>
        <x:v>4.7039429865458907E-2</x:v>
      </x:c>
      <x:c r="AB28" s="13">
        <x:f t="shared" si="3"/>
        <x:v>6.8869055548155061E-2</x:v>
      </x:c>
      <x:c r="AC28" s="13">
        <x:f t="shared" si="4"/>
        <x:v>8.2966279153729505E-2</x:v>
      </x:c>
      <x:c r="AD28" s="13">
        <x:f t="shared" si="5"/>
        <x:v>0.19704942054082855</x:v>
      </x:c>
      <x:c r="AE28" s="50" t="n">
        <x:f>IF(OR(NOT(ISNUMBER(Q28)),NOT(ISNUMBER(R28))),"",IF(Q28&lt;R28,1,0))</x:f>
        <x:v>0</x:v>
      </x:c>
      <x:c r="AF28" s="50" t="n">
        <x:f>IFERROR(IF(AND(A28=A27,C28=C27+1,ISNUMBER(AE27)),AE27,""),"")</x:f>
        <x:v>0</x:v>
      </x:c>
      <x:c r="AG28" s="52" t="n">
        <x:f>IFERROR(IF(AND(A28=A27,C28=C27+1,ISNUMBER(U28),ISNUMBER(U27),U27&lt;&gt;0),U28/U27-1,""),"")</x:f>
        <x:v>-0.04095568176192188</x:v>
      </x:c>
      <x:c r="AH28" s="50" t="n">
        <x:f>IF(AND(ISNUMBER(AE28),ISNUMBER(AF28),ISNUMBER(AG28)),IF(AND(AE28=1,AF28=1,AG28&lt;0),1,0),"")</x:f>
        <x:v>0</x:v>
      </x:c>
      <x:c r="AI28" s="50" t="n">
        <x:f>IF(AND(A28=A29,C29=C28+1,ISNUMBER(AH29)),C29,"")</x:f>
        <x:v>2016</x:v>
      </x:c>
      <x:c r="AJ28" s="50" t="n">
        <x:f>IF(AND(A28=A29,C29=C28+1,ISNUMBER(AH29)),AH29,"")</x:f>
        <x:v>0</x:v>
      </x:c>
    </x:row>
    <x:row r="29" ht="15">
      <x:c r="A29" s="9" t="s">
        <x:v>31</x:v>
      </x:c>
      <x:c r="B29" s="10">
        <x:v>42735</x:v>
      </x:c>
      <x:c r="C29" s="9">
        <x:v>2016</x:v>
      </x:c>
      <x:c r="D29" s="11">
        <x:v>62526</x:v>
      </x:c>
      <x:c r="E29" s="11">
        <x:v>13262</x:v>
      </x:c>
      <x:c r="F29" s="11">
        <x:v>15256</x:v>
      </x:c>
      <x:c r="G29" s="11">
        <x:v>45857</x:v>
      </x:c>
      <x:c r="H29" s="11">
        <x:v>16808</x:v>
      </x:c>
      <x:c r="I29" s="11">
        <x:v>16669</x:v>
      </x:c>
      <x:c r="J29" s="11">
        <x:v>8140</x:v>
      </x:c>
      <x:c r="K29" s="11">
        <x:v>5018</x:v>
      </x:c>
      <x:c r="L29" s="11">
        <x:v>2334</x:v>
      </x:c>
      <x:c r="M29" s="11">
        <x:v>2307</x:v>
      </x:c>
      <x:c r="N29" s="11">
        <x:v>14501</x:v>
      </x:c>
      <x:c r="O29" s="11">
        <x:v>23002</x:v>
      </x:c>
      <x:c r="P29" s="11">
        <x:v>5118</x:v>
      </x:c>
      <x:c r="Q29" s="11">
        <x:v>7475</x:v>
      </x:c>
      <x:c r="R29" s="11">
        <x:v>565</x:v>
      </x:c>
      <x:c r="S29" s="11">
        <x:v>3499</x:v>
      </x:c>
      <x:c r="T29" s="11">
        <x:v>4285</x:v>
      </x:c>
      <x:c r="U29" s="11">
        <x:v>69310.457200000004</x:v>
      </x:c>
      <x:c r="V29" s="11">
        <x:v>18</x:v>
      </x:c>
      <x:c r="W29" s="12">
        <x:v>0</x:v>
      </x:c>
      <x:c r="X29" s="8">
        <x:v>0</x:v>
      </x:c>
      <x:c r="Y29" s="13">
        <x:f t="shared" si="0"/>
        <x:v>0.86929732564237017</x:v>
      </x:c>
      <x:c r="Z29" s="13">
        <x:f t="shared" si="1"/>
        <x:v>0.73340690272846498</x:v>
      </x:c>
      <x:c r="AA29" s="13">
        <x:f t="shared" si="2"/>
        <x:v>5.5960720340338423E-2</x:v>
      </x:c>
      <x:c r="AB29" s="13">
        <x:f t="shared" si="3"/>
        <x:v>8.1853948757316955E-2</x:v>
      </x:c>
      <x:c r="AC29" s="13">
        <x:f t="shared" si="4"/>
        <x:v>9.3442658699871339E-2</x:v>
      </x:c>
      <x:c r="AD29" s="13">
        <x:f t="shared" si="5"/>
        <x:v>0.13018584268944119</x:v>
      </x:c>
      <x:c r="AE29" s="50" t="n">
        <x:f>IF(OR(NOT(ISNUMBER(Q29)),NOT(ISNUMBER(R29))),"",IF(Q29&lt;R29,1,0))</x:f>
        <x:v>0</x:v>
      </x:c>
      <x:c r="AF29" s="50" t="n">
        <x:f>IFERROR(IF(AND(A29=A28,C29=C28+1,ISNUMBER(AE28)),AE28,""),"")</x:f>
        <x:v>0</x:v>
      </x:c>
      <x:c r="AG29" s="52" t="n">
        <x:f>IFERROR(IF(AND(A29=A28,C29=C28+1,ISNUMBER(U29),ISNUMBER(U28),U28&lt;&gt;0),U29/U28-1,""),"")</x:f>
        <x:v>-0.19392389960981637</x:v>
      </x:c>
      <x:c r="AH29" s="50" t="n">
        <x:f>IF(AND(ISNUMBER(AE29),ISNUMBER(AF29),ISNUMBER(AG29)),IF(AND(AE29=1,AF29=1,AG29&lt;0),1,0),"")</x:f>
        <x:v>0</x:v>
      </x:c>
      <x:c r="AI29" s="50" t="n">
        <x:f>IF(AND(A29=A30,C30=C29+1,ISNUMBER(AH30)),C30,"")</x:f>
        <x:v>2017</x:v>
      </x:c>
      <x:c r="AJ29" s="50" t="n">
        <x:f>IF(AND(A29=A30,C30=C29+1,ISNUMBER(AH30)),AH30,"")</x:f>
        <x:v>0</x:v>
      </x:c>
    </x:row>
    <x:row r="30" ht="15">
      <x:c r="A30" s="9" t="s">
        <x:v>31</x:v>
      </x:c>
      <x:c r="B30" s="10">
        <x:v>43100</x:v>
      </x:c>
      <x:c r="C30" s="9">
        <x:v>2017</x:v>
      </x:c>
      <x:c r="D30" s="11">
        <x:v>63354</x:v>
      </x:c>
      <x:c r="E30" s="11">
        <x:v>13150</x:v>
      </x:c>
      <x:c r="F30" s="11">
        <x:v>16383</x:v>
      </x:c>
      <x:c r="G30" s="11">
        <x:v>46712</x:v>
      </x:c>
      <x:c r="H30" s="11">
        <x:v>17807</x:v>
      </x:c>
      <x:c r="I30" s="11">
        <x:v>16642</x:v>
      </x:c>
      <x:c r="J30" s="11">
        <x:v>8221</x:v>
      </x:c>
      <x:c r="K30" s="11">
        <x:v>3324</x:v>
      </x:c>
      <x:c r="L30" s="11">
        <x:v>3035</x:v>
      </x:c>
      <x:c r="M30" s="11">
        <x:v>2247</x:v>
      </x:c>
      <x:c r="N30" s="11">
        <x:v>15560</x:v>
      </x:c>
      <x:c r="O30" s="11">
        <x:v>22465</x:v>
      </x:c>
      <x:c r="P30" s="11">
        <x:v>3683</x:v>
      </x:c>
      <x:c r="Q30" s="11">
        <x:v>6719</x:v>
      </x:c>
      <x:c r="R30" s="11">
        <x:v>612</x:v>
      </x:c>
      <x:c r="S30" s="11">
        <x:v>3001</x:v>
      </x:c>
      <x:c r="T30" s="11">
        <x:v>3742</x:v>
      </x:c>
      <x:c r="U30" s="11">
        <x:v>87693.95</x:v>
      </x:c>
      <x:c r="V30" s="11">
        <x:v>18</x:v>
      </x:c>
      <x:c r="W30" s="12">
        <x:v>0</x:v>
      </x:c>
      <x:c r="X30" s="8">
        <x:v>0</x:v>
      </x:c>
      <x:c r="Y30" s="13">
        <x:f t="shared" si="0"/>
        <x:v>0.80266129524507113</x:v>
      </x:c>
      <x:c r="Z30" s="13">
        <x:f t="shared" si="1"/>
        <x:v>0.73731729646115474</x:v>
      </x:c>
      <x:c r="AA30" s="13">
        <x:f t="shared" si="2"/>
        <x:v>4.7368753354168638E-2</x:v>
      </x:c>
      <x:c r="AB30" s="13">
        <x:f t="shared" si="3"/>
        <x:v>5.813366164725195E-2</x:v>
      </x:c>
      <x:c r="AC30" s="13">
        <x:f t="shared" si="4"/>
        <x:v>8.0107895187532113E-2</x:v>
      </x:c>
      <x:c r="AD30" s="13">
        <x:f t="shared" si="5"/>
        <x:v>0.129762919468384</x:v>
      </x:c>
      <x:c r="AE30" s="50" t="n">
        <x:f>IF(OR(NOT(ISNUMBER(Q30)),NOT(ISNUMBER(R30))),"",IF(Q30&lt;R30,1,0))</x:f>
        <x:v>0</x:v>
      </x:c>
      <x:c r="AF30" s="50" t="n">
        <x:f>IFERROR(IF(AND(A30=A29,C30=C29+1,ISNUMBER(AE29)),AE29,""),"")</x:f>
        <x:v>0</x:v>
      </x:c>
      <x:c r="AG30" s="52" t="n">
        <x:f>IFERROR(IF(AND(A30=A29,C30=C29+1,ISNUMBER(U30),ISNUMBER(U29),U29&lt;&gt;0),U30/U29-1,""),"")</x:f>
        <x:v>0.26523404321159183</x:v>
      </x:c>
      <x:c r="AH30" s="50" t="n">
        <x:f>IF(AND(ISNUMBER(AE30),ISNUMBER(AF30),ISNUMBER(AG30)),IF(AND(AE30=1,AF30=1,AG30&lt;0),1,0),"")</x:f>
        <x:v>0</x:v>
      </x:c>
      <x:c r="AI30" s="50" t="n">
        <x:f>IF(AND(A30=A31,C31=C30+1,ISNUMBER(AH31)),C31,"")</x:f>
        <x:v>2018</x:v>
      </x:c>
      <x:c r="AJ30" s="50" t="n">
        <x:f>IF(AND(A30=A31,C31=C30+1,ISNUMBER(AH31)),AH31,"")</x:f>
        <x:v>0</x:v>
      </x:c>
    </x:row>
    <x:row r="31" ht="15">
      <x:c r="A31" s="9" t="s">
        <x:v>31</x:v>
      </x:c>
      <x:c r="B31" s="10">
        <x:v>43465</x:v>
      </x:c>
      <x:c r="C31" s="9">
        <x:v>2018</x:v>
      </x:c>
      <x:c r="D31" s="11">
        <x:v>60651</x:v>
      </x:c>
      <x:c r="E31" s="11">
        <x:v>15591</x:v>
      </x:c>
      <x:c r="F31" s="11">
        <x:v>16292</x:v>
      </x:c>
      <x:c r="G31" s="11">
        <x:v>46607</x:v>
      </x:c>
      <x:c r="H31" s="11">
        <x:v>19113</x:v>
      </x:c>
      <x:c r="I31" s="11">
        <x:v>14044</x:v>
      </x:c>
      <x:c r="J31" s="11">
        <x:v>5683</x:v>
      </x:c>
      <x:c r="K31" s="11">
        <x:v>4831</x:v>
      </x:c>
      <x:c r="L31" s="11">
        <x:v>2890</x:v>
      </x:c>
      <x:c r="M31" s="11">
        <x:v>1754</x:v>
      </x:c>
      <x:c r="N31" s="11">
        <x:v>17359</x:v>
      </x:c>
      <x:c r="O31" s="11">
        <x:v>22090</x:v>
      </x:c>
      <x:c r="P31" s="11">
        <x:v>3487</x:v>
      </x:c>
      <x:c r="Q31" s="11">
        <x:v>7240</x:v>
      </x:c>
      <x:c r="R31" s="11">
        <x:v>673</x:v>
      </x:c>
      <x:c r="S31" s="11">
        <x:v>2155</x:v>
      </x:c>
      <x:c r="T31" s="11">
        <x:v>2811</x:v>
      </x:c>
      <x:c r="U31" s="11">
        <x:v>94847.1005</x:v>
      </x:c>
      <x:c r="V31" s="11">
        <x:v>18</x:v>
      </x:c>
      <x:c r="W31" s="12">
        <x:v>0</x:v>
      </x:c>
      <x:c r="X31" s="8">
        <x:v>0</x:v>
      </x:c>
      <x:c r="Y31" s="13">
        <x:f t="shared" si="0"/>
        <x:v>0.95697274736066784</x:v>
      </x:c>
      <x:c r="Z31" s="13">
        <x:f t="shared" si="1"/>
        <x:v>0.76844569751529246</x:v>
      </x:c>
      <x:c r="AA31" s="13">
        <x:f t="shared" si="2"/>
        <x:v>3.5531153649568846E-2</x:v>
      </x:c>
      <x:c r="AB31" s="13">
        <x:f t="shared" si="3"/>
        <x:v>5.7492869037608613E-2</x:v>
      </x:c>
      <x:c r="AC31" s="13">
        <x:f t="shared" si="4"/>
        <x:v>6.0312828545068337E-2</x:v>
      </x:c>
      <x:c r="AD31" s="13">
        <x:f t="shared" si="5"/>
        <x:v>9.3700021434106606E-2</x:v>
      </x:c>
      <x:c r="AE31" s="50" t="n">
        <x:f>IF(OR(NOT(ISNUMBER(Q31)),NOT(ISNUMBER(R31))),"",IF(Q31&lt;R31,1,0))</x:f>
        <x:v>0</x:v>
      </x:c>
      <x:c r="AF31" s="50" t="n">
        <x:f>IFERROR(IF(AND(A31=A30,C31=C30+1,ISNUMBER(AE30)),AE30,""),"")</x:f>
        <x:v>0</x:v>
      </x:c>
      <x:c r="AG31" s="52" t="n">
        <x:f>IFERROR(IF(AND(A31=A30,C31=C30+1,ISNUMBER(U31),ISNUMBER(U30),U30&lt;&gt;0),U31/U30-1,""),"")</x:f>
        <x:v>0.08156948683461063</x:v>
      </x:c>
      <x:c r="AH31" s="50" t="n">
        <x:f>IF(AND(ISNUMBER(AE31),ISNUMBER(AF31),ISNUMBER(AG31)),IF(AND(AE31=1,AF31=1,AG31&lt;0),1,0),"")</x:f>
        <x:v>0</x:v>
      </x:c>
      <x:c r="AI31" s="50" t="n">
        <x:f>IF(AND(A31=A32,C32=C31+1,ISNUMBER(AH32)),C32,"")</x:f>
        <x:v>2019</x:v>
      </x:c>
      <x:c r="AJ31" s="50" t="n">
        <x:f>IF(AND(A31=A32,C32=C31+1,ISNUMBER(AH32)),AH32,"")</x:f>
        <x:v>0</x:v>
      </x:c>
    </x:row>
    <x:row r="32" ht="15">
      <x:c r="A32" s="9" t="s">
        <x:v>31</x:v>
      </x:c>
      <x:c r="B32" s="10">
        <x:v>43830</x:v>
      </x:c>
      <x:c r="C32" s="9">
        <x:v>2019</x:v>
      </x:c>
      <x:c r="D32" s="11">
        <x:v>61377</x:v>
      </x:c>
      <x:c r="E32" s="11">
        <x:v>15563</x:v>
      </x:c>
      <x:c r="F32" s="11">
        <x:v>18117</x:v>
      </x:c>
      <x:c r="G32" s="11">
        <x:v>46781</x:v>
      </x:c>
      <x:c r="H32" s="11">
        <x:v>18227</x:v>
      </x:c>
      <x:c r="I32" s="11">
        <x:v>14596</x:v>
      </x:c>
      <x:c r="J32" s="11">
        <x:v>2812</x:v>
      </x:c>
      <x:c r="K32" s="11">
        <x:v>5369</x:v>
      </x:c>
      <x:c r="L32" s="11">
        <x:v>3193</x:v>
      </x:c>
      <x:c r="M32" s="11">
        <x:v>2010</x:v>
      </x:c>
      <x:c r="N32" s="11">
        <x:v>16217</x:v>
      </x:c>
      <x:c r="O32" s="11">
        <x:v>24384</x:v>
      </x:c>
      <x:c r="P32" s="11">
        <x:v>3036</x:v>
      </x:c>
      <x:c r="Q32" s="11">
        <x:v>6798</x:v>
      </x:c>
      <x:c r="R32" s="11">
        <x:v>698</x:v>
      </x:c>
      <x:c r="S32" s="11">
        <x:v>1335</x:v>
      </x:c>
      <x:c r="T32" s="11">
        <x:v>3093</x:v>
      </x:c>
      <x:c r="U32" s="11">
        <x:v>132383.6998</x:v>
      </x:c>
      <x:c r="V32" s="11">
        <x:v>18</x:v>
      </x:c>
      <x:c r="W32" s="12">
        <x:v>0</x:v>
      </x:c>
      <x:c r="X32" s="8">
        <x:v>0</x:v>
      </x:c>
      <x:c r="Y32" s="13">
        <x:f t="shared" si="0"/>
        <x:v>0.85902743279792459</x:v>
      </x:c>
      <x:c r="Z32" s="13">
        <x:f t="shared" si="1"/>
        <x:v>0.76219104876419508</x:v>
      </x:c>
      <x:c r="AA32" s="13">
        <x:f t="shared" si="2"/>
        <x:v>2.1750818710591917E-2</x:v>
      </x:c>
      <x:c r="AB32" s="13">
        <x:f t="shared" si="3"/>
        <x:v>4.9464783224986555E-2</x:v>
      </x:c>
      <x:c r="AC32" s="13">
        <x:f t="shared" si="4"/>
        <x:v>6.6116585793377647E-2</x:v>
      </x:c>
      <x:c r="AD32" s="13">
        <x:f t="shared" si="5"/>
        <x:v>4.5815207651074503E-2</x:v>
      </x:c>
      <x:c r="AE32" s="50" t="n">
        <x:f>IF(OR(NOT(ISNUMBER(Q32)),NOT(ISNUMBER(R32))),"",IF(Q32&lt;R32,1,0))</x:f>
        <x:v>0</x:v>
      </x:c>
      <x:c r="AF32" s="50" t="n">
        <x:f>IFERROR(IF(AND(A32=A31,C32=C31+1,ISNUMBER(AE31)),AE31,""),"")</x:f>
        <x:v>0</x:v>
      </x:c>
      <x:c r="AG32" s="52" t="n">
        <x:f>IFERROR(IF(AND(A32=A31,C32=C31+1,ISNUMBER(U32),ISNUMBER(U31),U31&lt;&gt;0),U32/U31-1,""),"")</x:f>
        <x:v>0.3957590596035141</x:v>
      </x:c>
      <x:c r="AH32" s="50" t="n">
        <x:f>IF(AND(ISNUMBER(AE32),ISNUMBER(AF32),ISNUMBER(AG32)),IF(AND(AE32=1,AF32=1,AG32&lt;0),1,0),"")</x:f>
        <x:v>0</x:v>
      </x:c>
      <x:c r="AI32" s="50" t="n">
        <x:f>IF(AND(A32=A33,C33=C32+1,ISNUMBER(AH33)),C33,"")</x:f>
        <x:v>2020</x:v>
      </x:c>
      <x:c r="AJ32" s="50" t="n">
        <x:f>IF(AND(A32=A33,C33=C32+1,ISNUMBER(AH33)),AH33,"")</x:f>
        <x:v>0</x:v>
      </x:c>
    </x:row>
    <x:row r="33" ht="15">
      <x:c r="A33" s="9" t="s">
        <x:v>31</x:v>
      </x:c>
      <x:c r="B33" s="10">
        <x:v>44196</x:v>
      </x:c>
      <x:c r="C33" s="9">
        <x:v>2020</x:v>
      </x:c>
      <x:c r="D33" s="11">
        <x:v>66729</x:v>
      </x:c>
      <x:c r="E33" s="11">
        <x:v>19544</x:v>
      </x:c>
      <x:c r="F33" s="11">
        <x:v>20307</x:v>
      </x:c>
      <x:c r="G33" s="11">
        <x:v>51091</x:v>
      </x:c>
      <x:c r="H33" s="11">
        <x:v>20380</x:v>
      </x:c>
      <x:c r="I33" s="11">
        <x:v>15638</x:v>
      </x:c>
      <x:c r="J33" s="11">
        <x:v>5299</x:v>
      </x:c>
      <x:c r="K33" s="11">
        <x:v>7832</x:v>
      </x:c>
      <x:c r="L33" s="11">
        <x:v>4024</x:v>
      </x:c>
      <x:c r="M33" s="11">
        <x:v>2386</x:v>
      </x:c>
      <x:c r="N33" s="11">
        <x:v>17994</x:v>
      </x:c>
      <x:c r="O33" s="11">
        <x:v>26617</x:v>
      </x:c>
      <x:c r="P33" s="11">
        <x:v>5248</x:v>
      </x:c>
      <x:c r="Q33" s="11">
        <x:v>8397</x:v>
      </x:c>
      <x:c r="R33" s="11">
        <x:v>669</x:v>
      </x:c>
      <x:c r="S33" s="11">
        <x:v>3196</x:v>
      </x:c>
      <x:c r="T33" s="11">
        <x:v>4846</x:v>
      </x:c>
      <x:c r="U33" s="11">
        <x:v>131240.52710000001</x:v>
      </x:c>
      <x:c r="V33" s="11">
        <x:v>18</x:v>
      </x:c>
      <x:c r="W33" s="12">
        <x:v>0</x:v>
      </x:c>
      <x:c r="X33" s="8">
        <x:v>0</x:v>
      </x:c>
      <x:c r="Y33" s="13">
        <x:f t="shared" si="0"/>
        <x:v>0.96242674939675976</x:v>
      </x:c>
      <x:c r="Z33" s="13">
        <x:f t="shared" si="1"/>
        <x:v>0.76564911807460023</x:v>
      </x:c>
      <x:c r="AA33" s="13">
        <x:f t="shared" si="2"/>
        <x:v>4.7895217971196932E-2</x:v>
      </x:c>
      <x:c r="AB33" s="13">
        <x:f t="shared" si="3"/>
        <x:v>7.8646465554706349E-2</x:v>
      </x:c>
      <x:c r="AC33" s="13">
        <x:f t="shared" si="4"/>
        <x:v>9.4850365034937656E-2</x:v>
      </x:c>
      <x:c r="AD33" s="13">
        <x:f t="shared" si="5"/>
        <x:v>7.9410750947863748E-2</x:v>
      </x:c>
      <x:c r="AE33" s="50" t="n">
        <x:f>IF(OR(NOT(ISNUMBER(Q33)),NOT(ISNUMBER(R33))),"",IF(Q33&lt;R33,1,0))</x:f>
        <x:v>0</x:v>
      </x:c>
      <x:c r="AF33" s="50" t="n">
        <x:f>IFERROR(IF(AND(A33=A32,C33=C32+1,ISNUMBER(AE32)),AE32,""),"")</x:f>
        <x:v>0</x:v>
      </x:c>
      <x:c r="AG33" s="52" t="n">
        <x:f>IFERROR(IF(AND(A33=A32,C33=C32+1,ISNUMBER(U33),ISNUMBER(U32),U32&lt;&gt;0),U33/U32-1,""),"")</x:f>
        <x:v>-0.008635298014234793</x:v>
      </x:c>
      <x:c r="AH33" s="50" t="n">
        <x:f>IF(AND(ISNUMBER(AE33),ISNUMBER(AF33),ISNUMBER(AG33)),IF(AND(AE33=1,AF33=1,AG33&lt;0),1,0),"")</x:f>
        <x:v>0</x:v>
      </x:c>
      <x:c r="AI33" s="50" t="n">
        <x:f>IF(AND(A33=A34,C34=C33+1,ISNUMBER(AH34)),C34,"")</x:f>
        <x:v>2021</x:v>
      </x:c>
      <x:c r="AJ33" s="50" t="n">
        <x:f>IF(AND(A33=A34,C34=C33+1,ISNUMBER(AH34)),AH34,"")</x:f>
        <x:v>0</x:v>
      </x:c>
    </x:row>
    <x:row r="34" ht="15">
      <x:c r="A34" s="9" t="s">
        <x:v>31</x:v>
      </x:c>
      <x:c r="B34" s="10">
        <x:v>44561</x:v>
      </x:c>
      <x:c r="C34" s="9">
        <x:v>2021</x:v>
      </x:c>
      <x:c r="D34" s="11">
        <x:v>105363</x:v>
      </x:c>
      <x:c r="E34" s="11">
        <x:v>26244</x:v>
      </x:c>
      <x:c r="F34" s="11">
        <x:v>22594</x:v>
      </x:c>
      <x:c r="G34" s="11">
        <x:v>66076</x:v>
      </x:c>
      <x:c r="H34" s="11">
        <x:v>30781</x:v>
      </x:c>
      <x:c r="I34" s="11">
        <x:v>39287</x:v>
      </x:c>
      <x:c r="J34" s="11">
        <x:v>1710</x:v>
      </x:c>
      <x:c r="K34" s="11">
        <x:v>6329</x:v>
      </x:c>
      <x:c r="L34" s="11">
        <x:v>8983</x:v>
      </x:c>
      <x:c r="M34" s="11">
        <x:v>1893</x:v>
      </x:c>
      <x:c r="N34" s="11">
        <x:v>28888</x:v>
      </x:c>
      <x:c r="O34" s="11">
        <x:v>37417</x:v>
      </x:c>
      <x:c r="P34" s="11">
        <x:v>1077</x:v>
      </x:c>
      <x:c r="Q34" s="11">
        <x:v>7607</x:v>
      </x:c>
      <x:c r="R34" s="11">
        <x:v>700</x:v>
      </x:c>
      <x:c r="S34" s="11">
        <x:v>112</x:v>
      </x:c>
      <x:c r="T34" s="11">
        <x:v>5997</x:v>
      </x:c>
      <x:c r="U34" s="11">
        <x:v>181987.48910000001</x:v>
      </x:c>
      <x:c r="V34" s="11">
        <x:v>18</x:v>
      </x:c>
      <x:c r="W34" s="12">
        <x:v>0</x:v>
      </x:c>
      <x:c r="X34" s="8">
        <x:v>0</x:v>
      </x:c>
      <x:c r="Y34" s="13">
        <x:f t="shared" si="0"/>
        <x:v>1.1615473134460477</x:v>
      </x:c>
      <x:c r="Z34" s="13">
        <x:f t="shared" si="1"/>
        <x:v>0.62712716987936945</x:v>
      </x:c>
      <x:c r="AA34" s="13">
        <x:f t="shared" si="2"/>
        <x:v>1.0629917523229217E-3</x:v>
      </x:c>
      <x:c r="AB34" s="13">
        <x:f t="shared" si="3"/>
        <x:v>1.0221804618319523E-2</x:v>
      </x:c>
      <x:c r="AC34" s="13">
        <x:f t="shared" si="4"/>
        <x:v>9.0759125855075978E-2</x:v>
      </x:c>
      <x:c r="AD34" s="13">
        <x:f t="shared" si="5"/>
        <x:v>1.6229606218501752E-2</x:v>
      </x:c>
      <x:c r="AE34" s="50" t="n">
        <x:f>IF(OR(NOT(ISNUMBER(Q34)),NOT(ISNUMBER(R34))),"",IF(Q34&lt;R34,1,0))</x:f>
        <x:v>0</x:v>
      </x:c>
      <x:c r="AF34" s="50" t="n">
        <x:f>IFERROR(IF(AND(A34=A33,C34=C33+1,ISNUMBER(AE33)),AE33,""),"")</x:f>
        <x:v>0</x:v>
      </x:c>
      <x:c r="AG34" s="52" t="n">
        <x:f>IFERROR(IF(AND(A34=A33,C34=C33+1,ISNUMBER(U34),ISNUMBER(U33),U33&lt;&gt;0),U34/U33-1,""),"")</x:f>
        <x:v>0.38667142780775987</x:v>
      </x:c>
      <x:c r="AH34" s="50" t="n">
        <x:f>IF(AND(ISNUMBER(AE34),ISNUMBER(AF34),ISNUMBER(AG34)),IF(AND(AE34=1,AF34=1,AG34&lt;0),1,0),"")</x:f>
        <x:v>0</x:v>
      </x:c>
      <x:c r="AI34" s="50" t="n">
        <x:f>IF(AND(A34=A35,C35=C34+1,ISNUMBER(AH35)),C35,"")</x:f>
        <x:v>2022</x:v>
      </x:c>
      <x:c r="AJ34" s="50" t="n">
        <x:f>IF(AND(A34=A35,C35=C34+1,ISNUMBER(AH35)),AH35,"")</x:f>
        <x:v>0</x:v>
      </x:c>
    </x:row>
    <x:row r="35" ht="15">
      <x:c r="A35" s="9" t="s">
        <x:v>31</x:v>
      </x:c>
      <x:c r="B35" s="10">
        <x:v>44926</x:v>
      </x:c>
      <x:c r="C35" s="9">
        <x:v>2022</x:v>
      </x:c>
      <x:c r="D35" s="11">
        <x:v>96483</x:v>
      </x:c>
      <x:c r="E35" s="11">
        <x:v>22593</x:v>
      </x:c>
      <x:c r="F35" s="11">
        <x:v>26293</x:v>
      </x:c>
      <x:c r="G35" s="11">
        <x:v>59425</x:v>
      </x:c>
      <x:c r="H35" s="11">
        <x:v>29232</x:v>
      </x:c>
      <x:c r="I35" s="11">
        <x:v>37058</x:v>
      </x:c>
      <x:c r="J35" s="11">
        <x:v>-574</x:v>
      </x:c>
      <x:c r="K35" s="11">
        <x:v>6166</x:v>
      </x:c>
      <x:c r="L35" s="11">
        <x:v>4699</x:v>
      </x:c>
      <x:c r="M35" s="11">
        <x:v>5542</x:v>
      </x:c>
      <x:c r="N35" s="11">
        <x:v>23690</x:v>
      </x:c>
      <x:c r="O35" s="11">
        <x:v>44351</x:v>
      </x:c>
      <x:c r="P35" s="11">
        <x:v>3607</x:v>
      </x:c>
      <x:c r="Q35" s="11">
        <x:v>9087</x:v>
      </x:c>
      <x:c r="R35" s="11">
        <x:v>889</x:v>
      </x:c>
      <x:c r="S35" s="11">
        <x:v>3288</x:v>
      </x:c>
      <x:c r="T35" s="11">
        <x:v>9868</x:v>
      </x:c>
      <x:c r="U35" s="11">
        <x:v>210331.731</x:v>
      </x:c>
      <x:c r="V35" s="11">
        <x:v>18</x:v>
      </x:c>
      <x:c r="W35" s="12">
        <x:v>0</x:v>
      </x:c>
      <x:c r="X35" s="8">
        <x:v>0</x:v>
      </x:c>
      <x:c r="Y35" s="13">
        <x:f t="shared" si="0"/>
        <x:v>0.85927813486479288</x:v>
      </x:c>
      <x:c r="Z35" s="13">
        <x:f t="shared" si="1"/>
        <x:v>0.6159116113719515</x:v>
      </x:c>
      <x:c r="AA35" s="13">
        <x:f t="shared" si="2"/>
        <x:v>3.4078542333882654E-2</x:v>
      </x:c>
      <x:c r="AB35" s="13">
        <x:f t="shared" si="3"/>
        <x:v>3.738482426956044E-2</x:v>
      </x:c>
      <x:c r="AC35" s="13">
        <x:f t="shared" si="4"/>
        <x:v>0.16605805637358015</x:v>
      </x:c>
      <x:c r="AD35" s="13">
        <x:f t="shared" si="5"/>
        <x:v>-5.9492345801851103E-3</x:v>
      </x:c>
      <x:c r="AE35" s="50" t="n">
        <x:f>IF(OR(NOT(ISNUMBER(Q35)),NOT(ISNUMBER(R35))),"",IF(Q35&lt;R35,1,0))</x:f>
        <x:v>0</x:v>
      </x:c>
      <x:c r="AF35" s="50" t="n">
        <x:f>IFERROR(IF(AND(A35=A34,C35=C34+1,ISNUMBER(AE34)),AE34,""),"")</x:f>
        <x:v>0</x:v>
      </x:c>
      <x:c r="AG35" s="52" t="n">
        <x:f>IFERROR(IF(AND(A35=A34,C35=C34+1,ISNUMBER(U35),ISNUMBER(U34),U34&lt;&gt;0),U35/U34-1,""),"")</x:f>
        <x:v>0.15574829918349598</x:v>
      </x:c>
      <x:c r="AH35" s="50" t="n">
        <x:f>IF(AND(ISNUMBER(AE35),ISNUMBER(AF35),ISNUMBER(AG35)),IF(AND(AE35=1,AF35=1,AG35&lt;0),1,0),"")</x:f>
        <x:v>0</x:v>
      </x:c>
      <x:c r="AI35" s="50" t="n">
        <x:f>IF(AND(A35=A36,C36=C35+1,ISNUMBER(AH36)),C36,"")</x:f>
        <x:v>2023</x:v>
      </x:c>
      <x:c r="AJ35" s="50" t="n">
        <x:f>IF(AND(A35=A36,C36=C35+1,ISNUMBER(AH36)),AH36,"")</x:f>
        <x:v>0</x:v>
      </x:c>
    </x:row>
    <x:row r="36" ht="15">
      <x:c r="A36" s="9" t="s">
        <x:v>31</x:v>
      </x:c>
      <x:c r="B36" s="10">
        <x:v>45291</x:v>
      </x:c>
      <x:c r="C36" s="9">
        <x:v>2023</x:v>
      </x:c>
      <x:c r="D36" s="11">
        <x:v>101119</x:v>
      </x:c>
      <x:c r="E36" s="11">
        <x:v>25054</x:v>
      </x:c>
      <x:c r="F36" s="11">
        <x:v>30542</x:v>
      </x:c>
      <x:c r="G36" s="11">
        <x:v>61953</x:v>
      </x:c>
      <x:c r="H36" s="11">
        <x:v>28622</x:v>
      </x:c>
      <x:c r="I36" s="11">
        <x:v>39166</x:v>
      </x:c>
      <x:c r="J36" s="11">
        <x:v>1502</x:v>
      </x:c>
      <x:c r="K36" s="11">
        <x:v>5840</x:v>
      </x:c>
      <x:c r="L36" s="11">
        <x:v>5424</x:v>
      </x:c>
      <x:c r="M36" s="11">
        <x:v>5400</x:v>
      </x:c>
      <x:c r="N36" s="11">
        <x:v>23222</x:v>
      </x:c>
      <x:c r="O36" s="11">
        <x:v>45811</x:v>
      </x:c>
      <x:c r="P36" s="11">
        <x:v>8151</x:v>
      </x:c>
      <x:c r="Q36" s="11">
        <x:v>13538</x:v>
      </x:c>
      <x:c r="R36" s="11">
        <x:v>1132</x:v>
      </x:c>
      <x:c r="S36" s="11">
        <x:v>5955</x:v>
      </x:c>
      <x:c r="T36" s="11">
        <x:v>10632</x:v>
      </x:c>
      <x:c r="U36" s="11">
        <x:v>209718.0913</x:v>
      </x:c>
      <x:c r="V36" s="11">
        <x:v>18</x:v>
      </x:c>
      <x:c r="W36" s="12">
        <x:v>0</x:v>
      </x:c>
      <x:c r="X36" s="8">
        <x:v>0</x:v>
      </x:c>
      <x:c r="Y36" s="13">
        <x:f t="shared" si="0"/>
        <x:v>0.82031301159059655</x:v>
      </x:c>
      <x:c r="Z36" s="13">
        <x:f t="shared" si="1"/>
        <x:v>0.6126741759708858</x:v>
      </x:c>
      <x:c r="AA36" s="13">
        <x:f t="shared" si="2"/>
        <x:v>5.8891009602547492E-2</x:v>
      </x:c>
      <x:c r="AB36" s="13">
        <x:f t="shared" si="3"/>
        <x:v>8.0607996518952924E-2</x:v>
      </x:c>
      <x:c r="AC36" s="13">
        <x:f t="shared" si="4"/>
        <x:v>0.17161396542540314</x:v>
      </x:c>
      <x:c r="AD36" s="13">
        <x:f t="shared" si="5"/>
        <x:v>1.485378613316983E-2</x:v>
      </x:c>
      <x:c r="AE36" s="50" t="n">
        <x:f>IF(OR(NOT(ISNUMBER(Q36)),NOT(ISNUMBER(R36))),"",IF(Q36&lt;R36,1,0))</x:f>
        <x:v>0</x:v>
      </x:c>
      <x:c r="AF36" s="50" t="n">
        <x:f>IFERROR(IF(AND(A36=A35,C36=C35+1,ISNUMBER(AE35)),AE35,""),"")</x:f>
        <x:v>0</x:v>
      </x:c>
      <x:c r="AG36" s="52" t="n">
        <x:f>IFERROR(IF(AND(A36=A35,C36=C35+1,ISNUMBER(U36),ISNUMBER(U35),U35&lt;&gt;0),U36/U35-1,""),"")</x:f>
        <x:v>-0.002917485141602283</x:v>
      </x:c>
      <x:c r="AH36" s="50" t="n">
        <x:f>IF(AND(ISNUMBER(AE36),ISNUMBER(AF36),ISNUMBER(AG36)),IF(AND(AE36=1,AF36=1,AG36&lt;0),1,0),"")</x:f>
        <x:v>0</x:v>
      </x:c>
      <x:c r="AI36" s="50" t="n">
        <x:f>IF(AND(A36=A37,C37=C36+1,ISNUMBER(AH37)),C37,"")</x:f>
        <x:v>2024</x:v>
      </x:c>
      <x:c r="AJ36" s="50" t="n">
        <x:f>IF(AND(A36=A37,C37=C36+1,ISNUMBER(AH37)),AH37,"")</x:f>
        <x:v>0</x:v>
      </x:c>
    </x:row>
    <x:row r="37" ht="15">
      <x:c r="A37" s="9" t="s">
        <x:v>31</x:v>
      </x:c>
      <x:c r="B37" s="10">
        <x:v>45657</x:v>
      </x:c>
      <x:c r="C37" s="9">
        <x:v>2024</x:v>
      </x:c>
      <x:c r="D37" s="11">
        <x:v>104035</x:v>
      </x:c>
      <x:c r="E37" s="11">
        <x:v>25827</x:v>
      </x:c>
      <x:c r="F37" s="11">
        <x:v>27866</x:v>
      </x:c>
      <x:c r="G37" s="11">
        <x:v>63164</x:v>
      </x:c>
      <x:c r="H37" s="11">
        <x:v>30295</x:v>
      </x:c>
      <x:c r="I37" s="11">
        <x:v>40871</x:v>
      </x:c>
      <x:c r="J37" s="11">
        <x:v>3160</x:v>
      </x:c>
      <x:c r="K37" s="11">
        <x:v>5488</x:v>
      </x:c>
      <x:c r="L37" s="11">
        <x:v>5288</x:v>
      </x:c>
      <x:c r="M37" s="11">
        <x:v>2676</x:v>
      </x:c>
      <x:c r="N37" s="11">
        <x:v>27619</x:v>
      </x:c>
      <x:c r="O37" s="11">
        <x:v>54073</x:v>
      </x:c>
      <x:c r="P37" s="11">
        <x:v>9922</x:v>
      </x:c>
      <x:c r="Q37" s="11">
        <x:v>16610</x:v>
      </x:c>
      <x:c r="R37" s="11">
        <x:v>1391</x:v>
      </x:c>
      <x:c r="S37" s="11">
        <x:v>7035</x:v>
      </x:c>
      <x:c r="T37" s="11">
        <x:v>12204</x:v>
      </x:c>
      <x:c r="U37" s="11">
        <x:v>203197.37899999999</x:v>
      </x:c>
      <x:c r="V37" s="11">
        <x:v>18</x:v>
      </x:c>
      <x:c r="W37" s="12">
        <x:v>0</x:v>
      </x:c>
      <x:c r="X37" s="8">
        <x:v>0</x:v>
      </x:c>
      <x:c r="Y37" s="13">
        <x:f t="shared" si="0"/>
        <x:v>0.92682839302375652</x:v>
      </x:c>
      <x:c r="Z37" s="13">
        <x:f t="shared" si="1"/>
        <x:v>0.60714182726966881</x:v>
      </x:c>
      <x:c r="AA37" s="13">
        <x:f t="shared" si="2"/>
        <x:v>6.7621473542557792E-2</x:v>
      </x:c>
      <x:c r="AB37" s="13">
        <x:f t="shared" si="3"/>
        <x:v>9.5371749891863311E-2</x:v>
      </x:c>
      <x:c r="AC37" s="13">
        <x:f t="shared" si="4"/>
        <x:v>0.19321132290545248</x:v>
      </x:c>
      <x:c r="AD37" s="13">
        <x:f t="shared" si="5"/>
        <x:v>3.0374393233046571E-2</x:v>
      </x:c>
      <x:c r="AE37" s="50" t="n">
        <x:f>IF(OR(NOT(ISNUMBER(Q37)),NOT(ISNUMBER(R37))),"",IF(Q37&lt;R37,1,0))</x:f>
        <x:v>0</x:v>
      </x:c>
      <x:c r="AF37" s="50" t="n">
        <x:f>IFERROR(IF(AND(A37=A36,C37=C36+1,ISNUMBER(AE36)),AE36,""),"")</x:f>
        <x:v>0</x:v>
      </x:c>
      <x:c r="AG37" s="52" t="n">
        <x:f>IFERROR(IF(AND(A37=A36,C37=C36+1,ISNUMBER(U37),ISNUMBER(U36),U36&lt;&gt;0),U37/U36-1,""),"")</x:f>
        <x:v>-0.031092750556613535</x:v>
      </x:c>
      <x:c r="AH37" s="50" t="n">
        <x:f>IF(AND(ISNUMBER(AE37),ISNUMBER(AF37),ISNUMBER(AG37)),IF(AND(AE37=1,AF37=1,AG37&lt;0),1,0),"")</x:f>
        <x:v>0</x:v>
      </x:c>
      <x:c r="AI37" s="50" t="str">
        <x:f>IF(AND(A37=A38,C38=C37+1,ISNUMBER(AH38)),C38,"")</x:f>
      </x:c>
      <x:c r="AJ37" s="50" t="str">
        <x:f>IF(AND(A37=A38,C38=C37+1,ISNUMBER(AH38)),AH38,"")</x:f>
      </x:c>
    </x:row>
    <x:row r="38" ht="15">
      <x:c r="A38" s="9" t="s">
        <x:v>32</x:v>
      </x:c>
      <x:c r="B38" s="10">
        <x:v>39447</x:v>
      </x:c>
      <x:c r="C38" s="9">
        <x:v>2007</x:v>
      </x:c>
      <x:c r="D38" s="11">
        <x:v>11459</x:v>
      </x:c>
      <x:c r="E38" s="11">
        <x:v>7253</x:v>
      </x:c>
      <x:c r="F38" s="11">
        <x:v>4754</x:v>
      </x:c>
      <x:c r="G38" s="11">
        <x:v>7910</x:v>
      </x:c>
      <x:c r="H38" s="11">
        <x:v>1064</x:v>
      </x:c>
      <x:c r="I38" s="11">
        <x:v>3549</x:v>
      </x:c>
      <x:c r="J38" s="11">
        <x:v>2776</x:v>
      </x:c>
      <x:c r="K38" s="11">
        <x:v>1897</x:v>
      </x:c>
      <x:c r="L38" s="11">
        <x:v>2203</x:v>
      </x:c>
      <x:c r="M38" s="11">
        <x:v>34</x:v>
      </x:c>
      <x:c r="N38" s="11">
        <x:v>1030</x:v>
      </x:c>
      <x:c r="O38" s="11">
        <x:v>7435</x:v>
      </x:c>
      <x:c r="P38" s="11">
        <x:v>448</x:v>
      </x:c>
      <x:c r="Q38" s="11">
        <x:v>681</x:v>
      </x:c>
      <x:c r="R38" s="11">
        <x:v>497</x:v>
      </x:c>
      <x:c r="S38" s="11">
        <x:v>606</x:v>
      </x:c>
      <x:c r="T38" s="11">
        <x:v>704</x:v>
      </x:c>
      <x:c r="U38" s="11">
        <x:v>9937.2000000000007</x:v>
      </x:c>
      <x:c r="V38" s="11">
        <x:v>18</x:v>
      </x:c>
      <x:c r="W38" s="12">
        <x:v>0</x:v>
      </x:c>
      <x:c r="X38" s="8">
        <x:v>0</x:v>
      </x:c>
      <x:c r="Y38" s="13">
        <x:f t="shared" si="0"/>
        <x:v>1.5256625999158604</x:v>
      </x:c>
      <x:c r="Z38" s="13">
        <x:f t="shared" si="1"/>
        <x:v>0.69028711056811243</x:v>
      </x:c>
      <x:c r="AA38" s="13">
        <x:f t="shared" si="2"/>
        <x:v>5.2884195828606338E-2</x:v>
      </x:c>
      <x:c r="AB38" s="13">
        <x:f t="shared" si="3"/>
        <x:v>3.9095907147220527E-2</x:v>
      </x:c>
      <x:c r="AC38" s="13">
        <x:f t="shared" si="4"/>
        <x:v>8.9001264222503165E-2</x:v>
      </x:c>
      <x:c r="AD38" s="13">
        <x:f t="shared" si="5"/>
        <x:v>0.24225499607295575</x:v>
      </x:c>
      <x:c r="AE38" s="50" t="n">
        <x:f>IF(OR(NOT(ISNUMBER(Q38)),NOT(ISNUMBER(R38))),"",IF(Q38&lt;R38,1,0))</x:f>
        <x:v>0</x:v>
      </x:c>
      <x:c r="AF38" s="50" t="str">
        <x:f>IFERROR(IF(AND(A38=A37,C38=C37+1,ISNUMBER(AE37)),AE37,""),"")</x:f>
      </x:c>
      <x:c r="AG38" s="52" t="str">
        <x:f>IFERROR(IF(AND(A38=A37,C38=C37+1,ISNUMBER(U38),ISNUMBER(U37),U37&lt;&gt;0),U38/U37-1,""),"")</x:f>
      </x:c>
      <x:c r="AH38" s="50" t="str">
        <x:f>IF(AND(ISNUMBER(AE38),ISNUMBER(AF38),ISNUMBER(AG38)),IF(AND(AE38=1,AF38=1,AG38&lt;0),1,0),"")</x:f>
      </x:c>
      <x:c r="AI38" s="50" t="n">
        <x:f>IF(AND(A38=A39,C39=C38+1,ISNUMBER(AH39)),C39,"")</x:f>
        <x:v>2008</x:v>
      </x:c>
      <x:c r="AJ38" s="50" t="n">
        <x:f>IF(AND(A38=A39,C39=C38+1,ISNUMBER(AH39)),AH39,"")</x:f>
        <x:v>0</x:v>
      </x:c>
    </x:row>
    <x:row r="39" ht="15">
      <x:c r="A39" s="9" t="s">
        <x:v>32</x:v>
      </x:c>
      <x:c r="B39" s="10">
        <x:v>39813</x:v>
      </x:c>
      <x:c r="C39" s="9">
        <x:v>2008</x:v>
      </x:c>
      <x:c r="D39" s="11">
        <x:v>15348</x:v>
      </x:c>
      <x:c r="E39" s="11">
        <x:v>9046</x:v>
      </x:c>
      <x:c r="F39" s="11">
        <x:v>6439</x:v>
      </x:c>
      <x:c r="G39" s="11">
        <x:v>13123</x:v>
      </x:c>
      <x:c r="H39" s="11">
        <x:v>1348</x:v>
      </x:c>
      <x:c r="I39" s="11">
        <x:v>2225</x:v>
      </x:c>
      <x:c r="J39" s="11">
        <x:v>920</x:v>
      </x:c>
      <x:c r="K39" s="11">
        <x:v>2471</x:v>
      </x:c>
      <x:c r="L39" s="11">
        <x:v>2600</x:v>
      </x:c>
      <x:c r="M39" s="11">
        <x:v>23</x:v>
      </x:c>
      <x:c r="N39" s="11">
        <x:v>1325</x:v>
      </x:c>
      <x:c r="O39" s="11">
        <x:v>9082</x:v>
      </x:c>
      <x:c r="P39" s="11">
        <x:v>781</x:v>
      </x:c>
      <x:c r="Q39" s="11">
        <x:v>1096</x:v>
      </x:c>
      <x:c r="R39" s="11">
        <x:v>69</x:v>
      </x:c>
      <x:c r="S39" s="11">
        <x:v>-1340</x:v>
      </x:c>
      <x:c r="T39" s="11">
        <x:v>963</x:v>
      </x:c>
      <x:c r="U39" s="11">
        <x:v>6186.62</x:v>
      </x:c>
      <x:c r="V39" s="11">
        <x:v>18</x:v>
      </x:c>
      <x:c r="W39" s="12">
        <x:v>0</x:v>
      </x:c>
      <x:c r="X39" s="8">
        <x:v>0</x:v>
      </x:c>
      <x:c r="Y39" s="13">
        <x:f t="shared" si="0"/>
        <x:v>1.4048765336232334</x:v>
      </x:c>
      <x:c r="Z39" s="13">
        <x:f t="shared" si="1"/>
        <x:v>0.85502997133176961</x:v>
      </x:c>
      <x:c r="AA39" s="13">
        <x:f t="shared" si="2"/>
        <x:v>-8.7307792546260102E-2</x:v>
      </x:c>
      <x:c r="AB39" s="13">
        <x:f t="shared" si="3"/>
        <x:v>5.0886108939275476E-2</x:v>
      </x:c>
      <x:c r="AC39" s="13">
        <x:f t="shared" si="4"/>
        <x:v>7.3382610683532731E-2</x:v>
      </x:c>
      <x:c r="AD39" s="13">
        <x:f t="shared" si="5"/>
        <x:v>5.9942663539223354E-2</x:v>
      </x:c>
      <x:c r="AE39" s="50" t="n">
        <x:f>IF(OR(NOT(ISNUMBER(Q39)),NOT(ISNUMBER(R39))),"",IF(Q39&lt;R39,1,0))</x:f>
        <x:v>0</x:v>
      </x:c>
      <x:c r="AF39" s="50" t="n">
        <x:f>IFERROR(IF(AND(A39=A38,C39=C38+1,ISNUMBER(AE38)),AE38,""),"")</x:f>
        <x:v>0</x:v>
      </x:c>
      <x:c r="AG39" s="52" t="n">
        <x:f>IFERROR(IF(AND(A39=A38,C39=C38+1,ISNUMBER(U39),ISNUMBER(U38),U38&lt;&gt;0),U39/U38-1,""),"")</x:f>
        <x:v>-0.3774282494062714</x:v>
      </x:c>
      <x:c r="AH39" s="50" t="n">
        <x:f>IF(AND(ISNUMBER(AE39),ISNUMBER(AF39),ISNUMBER(AG39)),IF(AND(AE39=1,AF39=1,AG39&lt;0),1,0),"")</x:f>
        <x:v>0</x:v>
      </x:c>
      <x:c r="AI39" s="50" t="n">
        <x:f>IF(AND(A39=A40,C40=C39+1,ISNUMBER(AH40)),C40,"")</x:f>
        <x:v>2009</x:v>
      </x:c>
      <x:c r="AJ39" s="50" t="n">
        <x:f>IF(AND(A39=A40,C40=C39+1,ISNUMBER(AH40)),AH40,"")</x:f>
        <x:v>0</x:v>
      </x:c>
    </x:row>
    <x:row r="40" ht="15">
      <x:c r="A40" s="9" t="s">
        <x:v>32</x:v>
      </x:c>
      <x:c r="B40" s="10">
        <x:v>40178</x:v>
      </x:c>
      <x:c r="C40" s="9">
        <x:v>2009</x:v>
      </x:c>
      <x:c r="D40" s="11">
        <x:v>15422</x:v>
      </x:c>
      <x:c r="E40" s="11">
        <x:v>9374</x:v>
      </x:c>
      <x:c r="F40" s="11">
        <x:v>6312</x:v>
      </x:c>
      <x:c r="G40" s="11">
        <x:v>11640</x:v>
      </x:c>
      <x:c r="H40" s="11">
        <x:v>1913</x:v>
      </x:c>
      <x:c r="I40" s="11">
        <x:v>3782</x:v>
      </x:c>
      <x:c r="J40" s="11">
        <x:v>2635</x:v>
      </x:c>
      <x:c r="K40" s="11">
        <x:v>2962</x:v>
      </x:c>
      <x:c r="L40" s="11">
        <x:v>2432</x:v>
      </x:c>
      <x:c r="M40" s="11">
        <x:v>126</x:v>
      </x:c>
      <x:c r="N40" s="11">
        <x:v>1787</x:v>
      </x:c>
      <x:c r="O40" s="11">
        <x:v>10414</x:v>
      </x:c>
      <x:c r="P40" s="11">
        <x:v>1081</x:v>
      </x:c>
      <x:c r="Q40" s="11">
        <x:v>1396</x:v>
      </x:c>
      <x:c r="R40" s="11">
        <x:v>64</x:v>
      </x:c>
      <x:c r="S40" s="11">
        <x:v>2221</x:v>
      </x:c>
      <x:c r="T40" s="11">
        <x:v>817</x:v>
      </x:c>
      <x:c r="U40" s="11">
        <x:v>8964.09</x:v>
      </x:c>
      <x:c r="V40" s="11">
        <x:v>18</x:v>
      </x:c>
      <x:c r="W40" s="12">
        <x:v>0</x:v>
      </x:c>
      <x:c r="X40" s="8">
        <x:v>0</x:v>
      </x:c>
      <x:c r="Y40" s="13">
        <x:f t="shared" si="0"/>
        <x:v>1.4851077313054499</x:v>
      </x:c>
      <x:c r="Z40" s="13">
        <x:f t="shared" si="1"/>
        <x:v>0.75476591881727406</x:v>
      </x:c>
      <x:c r="AA40" s="13">
        <x:f t="shared" si="2"/>
        <x:v>0.14401504344443003</x:v>
      </x:c>
      <x:c r="AB40" s="13">
        <x:f t="shared" si="3"/>
        <x:v>7.0094669952016603E-2</x:v>
      </x:c>
      <x:c r="AC40" s="13">
        <x:f t="shared" si="4"/>
        <x:v>7.0189003436426117E-2</x:v>
      </x:c>
      <x:c r="AD40" s="13">
        <x:f t="shared" si="5"/>
        <x:v>0.17085981066009598</x:v>
      </x:c>
      <x:c r="AE40" s="50" t="n">
        <x:f>IF(OR(NOT(ISNUMBER(Q40)),NOT(ISNUMBER(R40))),"",IF(Q40&lt;R40,1,0))</x:f>
        <x:v>0</x:v>
      </x:c>
      <x:c r="AF40" s="50" t="n">
        <x:f>IFERROR(IF(AND(A40=A39,C40=C39+1,ISNUMBER(AE39)),AE39,""),"")</x:f>
        <x:v>0</x:v>
      </x:c>
      <x:c r="AG40" s="52" t="n">
        <x:f>IFERROR(IF(AND(A40=A39,C40=C39+1,ISNUMBER(U40),ISNUMBER(U39),U39&lt;&gt;0),U40/U39-1,""),"")</x:f>
        <x:v>0.44894789077072783</x:v>
      </x:c>
      <x:c r="AH40" s="50" t="n">
        <x:f>IF(AND(ISNUMBER(AE40),ISNUMBER(AF40),ISNUMBER(AG40)),IF(AND(AE40=1,AF40=1,AG40&lt;0),1,0),"")</x:f>
        <x:v>0</x:v>
      </x:c>
      <x:c r="AI40" s="50" t="n">
        <x:f>IF(AND(A40=A41,C41=C40+1,ISNUMBER(AH41)),C41,"")</x:f>
        <x:v>2010</x:v>
      </x:c>
      <x:c r="AJ40" s="50" t="n">
        <x:f>IF(AND(A40=A41,C41=C40+1,ISNUMBER(AH41)),AH41,"")</x:f>
        <x:v>0</x:v>
      </x:c>
    </x:row>
    <x:row r="41" ht="15">
      <x:c r="A41" s="9" t="s">
        <x:v>32</x:v>
      </x:c>
      <x:c r="B41" s="10">
        <x:v>40543</x:v>
      </x:c>
      <x:c r="C41" s="9">
        <x:v>2010</x:v>
      </x:c>
      <x:c r="D41" s="11">
        <x:v>16234</x:v>
      </x:c>
      <x:c r="E41" s="11">
        <x:v>9824</x:v>
      </x:c>
      <x:c r="F41" s="11">
        <x:v>7178</x:v>
      </x:c>
      <x:c r="G41" s="11">
        <x:v>12255</x:v>
      </x:c>
      <x:c r="H41" s="11">
        <x:v>1852</x:v>
      </x:c>
      <x:c r="I41" s="11">
        <x:v>3979</x:v>
      </x:c>
      <x:c r="J41" s="11">
        <x:v>2769</x:v>
      </x:c>
      <x:c r="K41" s="11">
        <x:v>2859</x:v>
      </x:c>
      <x:c r="L41" s="11">
        <x:v>2429</x:v>
      </x:c>
      <x:c r="M41" s="11">
        <x:v>717</x:v>
      </x:c>
      <x:c r="N41" s="11">
        <x:v>1135</x:v>
      </x:c>
      <x:c r="O41" s="11">
        <x:v>11085</x:v>
      </x:c>
      <x:c r="P41" s="11">
        <x:v>1037</x:v>
      </x:c>
      <x:c r="Q41" s="11">
        <x:v>1404</x:v>
      </x:c>
      <x:c r="R41" s="11">
        <x:v>63</x:v>
      </x:c>
      <x:c r="S41" s="11">
        <x:v>539</x:v>
      </x:c>
      <x:c r="T41" s="11">
        <x:v>1286</x:v>
      </x:c>
      <x:c r="U41" s="11">
        <x:v>11662.56</x:v>
      </x:c>
      <x:c r="V41" s="11">
        <x:v>18</x:v>
      </x:c>
      <x:c r="W41" s="12">
        <x:v>0</x:v>
      </x:c>
      <x:c r="X41" s="8">
        <x:v>0</x:v>
      </x:c>
      <x:c r="Y41" s="13">
        <x:f t="shared" si="0"/>
        <x:v>1.3686263583170799</x:v>
      </x:c>
      <x:c r="Z41" s="13">
        <x:f t="shared" si="1"/>
        <x:v>0.75489712948133547</x:v>
      </x:c>
      <x:c r="AA41" s="13">
        <x:f t="shared" si="2"/>
        <x:v>3.3201921892324751E-2</x:v>
      </x:c>
      <x:c r="AB41" s="13">
        <x:f t="shared" si="3"/>
        <x:v>6.3878280152765796E-2</x:v>
      </x:c>
      <x:c r="AC41" s="13">
        <x:f t="shared" si="4"/>
        <x:v>0.10493676050591595</x:v>
      </x:c>
      <x:c r="AD41" s="13">
        <x:f t="shared" si="5"/>
        <x:v>0.17056794382160897</x:v>
      </x:c>
      <x:c r="AE41" s="50" t="n">
        <x:f>IF(OR(NOT(ISNUMBER(Q41)),NOT(ISNUMBER(R41))),"",IF(Q41&lt;R41,1,0))</x:f>
        <x:v>0</x:v>
      </x:c>
      <x:c r="AF41" s="50" t="n">
        <x:f>IFERROR(IF(AND(A41=A40,C41=C40+1,ISNUMBER(AE40)),AE40,""),"")</x:f>
        <x:v>0</x:v>
      </x:c>
      <x:c r="AG41" s="52" t="n">
        <x:f>IFERROR(IF(AND(A41=A40,C41=C40+1,ISNUMBER(U41),ISNUMBER(U40),U40&lt;&gt;0),U41/U40-1,""),"")</x:f>
        <x:v>0.30103111414544026</x:v>
      </x:c>
      <x:c r="AH41" s="50" t="n">
        <x:f>IF(AND(ISNUMBER(AE41),ISNUMBER(AF41),ISNUMBER(AG41)),IF(AND(AE41=1,AF41=1,AG41&lt;0),1,0),"")</x:f>
        <x:v>0</x:v>
      </x:c>
      <x:c r="AI41" s="50" t="n">
        <x:f>IF(AND(A41=A42,C42=C41+1,ISNUMBER(AH42)),C42,"")</x:f>
        <x:v>2011</x:v>
      </x:c>
      <x:c r="AJ41" s="50" t="n">
        <x:f>IF(AND(A41=A42,C42=C41+1,ISNUMBER(AH42)),AH42,"")</x:f>
        <x:v>0</x:v>
      </x:c>
    </x:row>
    <x:row r="42" ht="15">
      <x:c r="A42" s="9" t="s">
        <x:v>32</x:v>
      </x:c>
      <x:c r="B42" s="10">
        <x:v>40908</x:v>
      </x:c>
      <x:c r="C42" s="9">
        <x:v>2011</x:v>
      </x:c>
      <x:c r="D42" s="11">
        <x:v>16423</x:v>
      </x:c>
      <x:c r="E42" s="11">
        <x:v>8315</x:v>
      </x:c>
      <x:c r="F42" s="11">
        <x:v>6916</x:v>
      </x:c>
      <x:c r="G42" s="11">
        <x:v>11904</x:v>
      </x:c>
      <x:c r="H42" s="11">
        <x:v>1204</x:v>
      </x:c>
      <x:c r="I42" s="11">
        <x:v>4519</x:v>
      </x:c>
      <x:c r="J42" s="11">
        <x:v>3590</x:v>
      </x:c>
      <x:c r="K42" s="11">
        <x:v>1310</x:v>
      </x:c>
      <x:c r="L42" s="11">
        <x:v>2561</x:v>
      </x:c>
      <x:c r="M42" s="11">
        <x:v>20</x:v>
      </x:c>
      <x:c r="N42" s="11">
        <x:v>1184</x:v>
      </x:c>
      <x:c r="O42" s="11">
        <x:v>11124</x:v>
      </x:c>
      <x:c r="P42" s="11">
        <x:v>1070</x:v>
      </x:c>
      <x:c r="Q42" s="11">
        <x:v>1480</x:v>
      </x:c>
      <x:c r="R42" s="11">
        <x:v>51</x:v>
      </x:c>
      <x:c r="S42" s="11">
        <x:v>850</x:v>
      </x:c>
      <x:c r="T42" s="11">
        <x:v>1275</x:v>
      </x:c>
      <x:c r="U42" s="11">
        <x:v>13974.48</x:v>
      </x:c>
      <x:c r="V42" s="11">
        <x:v>18</x:v>
      </x:c>
      <x:c r="W42" s="12">
        <x:v>0</x:v>
      </x:c>
      <x:c r="X42" s="8">
        <x:v>0</x:v>
      </x:c>
      <x:c r="Y42" s="13">
        <x:f t="shared" si="0"/>
        <x:v>1.2022845575477155</x:v>
      </x:c>
      <x:c r="Z42" s="13">
        <x:f t="shared" si="1"/>
        <x:v>0.72483711867502887</x:v>
      </x:c>
      <x:c r="AA42" s="13">
        <x:f t="shared" si="2"/>
        <x:v>5.1756682701089934E-2</x:v>
      </x:c>
      <x:c r="AB42" s="13">
        <x:f t="shared" si="3"/>
        <x:v>6.5152529988430866E-2</x:v>
      </x:c>
      <x:c r="AC42" s="13">
        <x:f t="shared" si="4"/>
        <x:v>0.10710685483870967</x:v>
      </x:c>
      <x:c r="AD42" s="13">
        <x:f t="shared" si="5"/>
        <x:v>0.21859587164342689</x:v>
      </x:c>
      <x:c r="AE42" s="50" t="n">
        <x:f>IF(OR(NOT(ISNUMBER(Q42)),NOT(ISNUMBER(R42))),"",IF(Q42&lt;R42,1,0))</x:f>
        <x:v>0</x:v>
      </x:c>
      <x:c r="AF42" s="50" t="n">
        <x:f>IFERROR(IF(AND(A42=A41,C42=C41+1,ISNUMBER(AE41)),AE41,""),"")</x:f>
        <x:v>0</x:v>
      </x:c>
      <x:c r="AG42" s="52" t="n">
        <x:f>IFERROR(IF(AND(A42=A41,C42=C41+1,ISNUMBER(U42),ISNUMBER(U41),U41&lt;&gt;0),U42/U41-1,""),"")</x:f>
        <x:v>0.1982343499197432</x:v>
      </x:c>
      <x:c r="AH42" s="50" t="n">
        <x:f>IF(AND(ISNUMBER(AE42),ISNUMBER(AF42),ISNUMBER(AG42)),IF(AND(AE42=1,AF42=1,AG42&lt;0),1,0),"")</x:f>
        <x:v>0</x:v>
      </x:c>
      <x:c r="AI42" s="50" t="n">
        <x:f>IF(AND(A42=A43,C43=C42+1,ISNUMBER(AH43)),C43,"")</x:f>
        <x:v>2012</x:v>
      </x:c>
      <x:c r="AJ42" s="50" t="n">
        <x:f>IF(AND(A42=A43,C43=C42+1,ISNUMBER(AH43)),AH43,"")</x:f>
        <x:v>0</x:v>
      </x:c>
    </x:row>
    <x:row r="43" ht="15">
      <x:c r="A43" s="9" t="s">
        <x:v>32</x:v>
      </x:c>
      <x:c r="B43" s="10">
        <x:v>41274</x:v>
      </x:c>
      <x:c r="C43" s="9">
        <x:v>2012</x:v>
      </x:c>
      <x:c r="D43" s="11">
        <x:v>18146</x:v>
      </x:c>
      <x:c r="E43" s="11">
        <x:v>9593</x:v>
      </x:c>
      <x:c r="F43" s="11">
        <x:v>7208</x:v>
      </x:c>
      <x:c r="G43" s="11">
        <x:v>12150</x:v>
      </x:c>
      <x:c r="H43" s="11">
        <x:v>1383</x:v>
      </x:c>
      <x:c r="I43" s="11">
        <x:v>5996</x:v>
      </x:c>
      <x:c r="J43" s="11">
        <x:v>5185</x:v>
      </x:c>
      <x:c r="K43" s="11">
        <x:v>2585</x:v>
      </x:c>
      <x:c r="L43" s="11">
        <x:v>2726</x:v>
      </x:c>
      <x:c r="M43" s="11">
        <x:v>149</x:v>
      </x:c>
      <x:c r="N43" s="11">
        <x:v>1234</x:v>
      </x:c>
      <x:c r="O43" s="11">
        <x:v>12161</x:v>
      </x:c>
      <x:c r="P43" s="11">
        <x:v>1205</x:v>
      </x:c>
      <x:c r="Q43" s="11">
        <x:v>1692</x:v>
      </x:c>
      <x:c r="R43" s="11">
        <x:v>51</x:v>
      </x:c>
      <x:c r="S43" s="11">
        <x:v>2321</x:v>
      </x:c>
      <x:c r="T43" s="11">
        <x:v>1214</x:v>
      </x:c>
      <x:c r="U43" s="11">
        <x:v>16351.92</x:v>
      </x:c>
      <x:c r="V43" s="11">
        <x:v>18</x:v>
      </x:c>
      <x:c r="W43" s="12">
        <x:v>0</x:v>
      </x:c>
      <x:c r="X43" s="8">
        <x:v>0</x:v>
      </x:c>
      <x:c r="Y43" s="13">
        <x:f t="shared" si="0"/>
        <x:v>1.3308823529411764</x:v>
      </x:c>
      <x:c r="Z43" s="13">
        <x:f t="shared" si="1"/>
        <x:v>0.6695690510305301</x:v>
      </x:c>
      <x:c r="AA43" s="13">
        <x:f t="shared" si="2"/>
        <x:v>0.12790697674418605</x:v>
      </x:c>
      <x:c r="AB43" s="13">
        <x:f t="shared" si="3"/>
        <x:v>6.6405819464344762E-2</x:v>
      </x:c>
      <x:c r="AC43" s="13">
        <x:f t="shared" si="4"/>
        <x:v>9.9917695473251023E-2</x:v>
      </x:c>
      <x:c r="AD43" s="13">
        <x:f t="shared" si="5"/>
        <x:v>0.28573790367023033</x:v>
      </x:c>
      <x:c r="AE43" s="50" t="n">
        <x:f>IF(OR(NOT(ISNUMBER(Q43)),NOT(ISNUMBER(R43))),"",IF(Q43&lt;R43,1,0))</x:f>
        <x:v>0</x:v>
      </x:c>
      <x:c r="AF43" s="50" t="n">
        <x:f>IFERROR(IF(AND(A43=A42,C43=C42+1,ISNUMBER(AE42)),AE42,""),"")</x:f>
        <x:v>0</x:v>
      </x:c>
      <x:c r="AG43" s="52" t="n">
        <x:f>IFERROR(IF(AND(A43=A42,C43=C42+1,ISNUMBER(U43),ISNUMBER(U42),U42&lt;&gt;0),U43/U42-1,""),"")</x:f>
        <x:v>0.1701272605492299</x:v>
      </x:c>
      <x:c r="AH43" s="50" t="n">
        <x:f>IF(AND(ISNUMBER(AE43),ISNUMBER(AF43),ISNUMBER(AG43)),IF(AND(AE43=1,AF43=1,AG43&lt;0),1,0),"")</x:f>
        <x:v>0</x:v>
      </x:c>
      <x:c r="AI43" s="50" t="n">
        <x:f>IF(AND(A43=A44,C44=C43+1,ISNUMBER(AH44)),C44,"")</x:f>
        <x:v>2013</x:v>
      </x:c>
      <x:c r="AJ43" s="50" t="n">
        <x:f>IF(AND(A43=A44,C44=C43+1,ISNUMBER(AH44)),AH44,"")</x:f>
        <x:v>0</x:v>
      </x:c>
    </x:row>
    <x:row r="44" ht="15">
      <x:c r="A44" s="9" t="s">
        <x:v>32</x:v>
      </x:c>
      <x:c r="B44" s="10">
        <x:v>41639</x:v>
      </x:c>
      <x:c r="C44" s="9">
        <x:v>2013</x:v>
      </x:c>
      <x:c r="D44" s="11">
        <x:v>23063</x:v>
      </x:c>
      <x:c r="E44" s="11">
        <x:v>12818</x:v>
      </x:c>
      <x:c r="F44" s="11">
        <x:v>9780</x:v>
      </x:c>
      <x:c r="G44" s="11">
        <x:v>16760</x:v>
      </x:c>
      <x:c r="H44" s="11">
        <x:v>2371</x:v>
      </x:c>
      <x:c r="I44" s="11">
        <x:v>6303</x:v>
      </x:c>
      <x:c r="J44" s="11">
        <x:v>4804</x:v>
      </x:c>
      <x:c r="K44" s="11">
        <x:v>3990</x:v>
      </x:c>
      <x:c r="L44" s="11">
        <x:v>3319</x:v>
      </x:c>
      <x:c r="M44" s="11">
        <x:v>207</x:v>
      </x:c>
      <x:c r="N44" s="11">
        <x:v>2164</x:v>
      </x:c>
      <x:c r="O44" s="11">
        <x:v>14642</x:v>
      </x:c>
      <x:c r="P44" s="11">
        <x:v>1330</x:v>
      </x:c>
      <x:c r="Q44" s="11">
        <x:v>2130</x:v>
      </x:c>
      <x:c r="R44" s="11">
        <x:v>58</x:v>
      </x:c>
      <x:c r="S44" s="11">
        <x:v>1367</x:v>
      </x:c>
      <x:c r="T44" s="11">
        <x:v>1997</x:v>
      </x:c>
      <x:c r="U44" s="11">
        <x:v>23970</x:v>
      </x:c>
      <x:c r="V44" s="11">
        <x:v>18</x:v>
      </x:c>
      <x:c r="W44" s="12">
        <x:v>0</x:v>
      </x:c>
      <x:c r="X44" s="8">
        <x:v>0</x:v>
      </x:c>
      <x:c r="Y44" s="13">
        <x:f t="shared" si="0"/>
        <x:v>1.3106339468302659</x:v>
      </x:c>
      <x:c r="Z44" s="13">
        <x:f t="shared" si="1"/>
        <x:v>0.72670511208429089</x:v>
      </x:c>
      <x:c r="AA44" s="13">
        <x:f t="shared" si="2"/>
        <x:v>5.9272427698044486E-2</x:v>
      </x:c>
      <x:c r="AB44" s="13">
        <x:f t="shared" si="3"/>
        <x:v>5.7668126436283225E-2</x:v>
      </x:c>
      <x:c r="AC44" s="13">
        <x:f t="shared" si="4"/>
        <x:v>0.1191527446300716</x:v>
      </x:c>
      <x:c r="AD44" s="13">
        <x:f t="shared" si="5"/>
        <x:v>0.20829900706759746</x:v>
      </x:c>
      <x:c r="AE44" s="50" t="n">
        <x:f>IF(OR(NOT(ISNUMBER(Q44)),NOT(ISNUMBER(R44))),"",IF(Q44&lt;R44,1,0))</x:f>
        <x:v>0</x:v>
      </x:c>
      <x:c r="AF44" s="50" t="n">
        <x:f>IFERROR(IF(AND(A44=A43,C44=C43+1,ISNUMBER(AE43)),AE43,""),"")</x:f>
        <x:v>0</x:v>
      </x:c>
      <x:c r="AG44" s="52" t="n">
        <x:f>IFERROR(IF(AND(A44=A43,C44=C43+1,ISNUMBER(U44),ISNUMBER(U43),U43&lt;&gt;0),U44/U43-1,""),"")</x:f>
        <x:v>0.46588290549366684</x:v>
      </x:c>
      <x:c r="AH44" s="50" t="n">
        <x:f>IF(AND(ISNUMBER(AE44),ISNUMBER(AF44),ISNUMBER(AG44)),IF(AND(AE44=1,AF44=1,AG44&lt;0),1,0),"")</x:f>
        <x:v>0</x:v>
      </x:c>
      <x:c r="AI44" s="50" t="n">
        <x:f>IF(AND(A44=A45,C45=C44+1,ISNUMBER(AH45)),C45,"")</x:f>
        <x:v>2014</x:v>
      </x:c>
      <x:c r="AJ44" s="50" t="n">
        <x:f>IF(AND(A44=A45,C45=C44+1,ISNUMBER(AH45)),AH45,"")</x:f>
        <x:v>0</x:v>
      </x:c>
    </x:row>
    <x:row r="45" ht="15">
      <x:c r="A45" s="9" t="s">
        <x:v>32</x:v>
      </x:c>
      <x:c r="B45" s="10">
        <x:v>42004</x:v>
      </x:c>
      <x:c r="C45" s="9">
        <x:v>2014</x:v>
      </x:c>
      <x:c r="D45" s="11">
        <x:v>22224</x:v>
      </x:c>
      <x:c r="E45" s="11">
        <x:v>11188</x:v>
      </x:c>
      <x:c r="F45" s="11">
        <x:v>7685</x:v>
      </x:c>
      <x:c r="G45" s="11">
        <x:v>15837</x:v>
      </x:c>
      <x:c r="H45" s="11">
        <x:v>2261</x:v>
      </x:c>
      <x:c r="I45" s="11">
        <x:v>6387</x:v>
      </x:c>
      <x:c r="J45" s="11">
        <x:v>5671</x:v>
      </x:c>
      <x:c r="K45" s="11">
        <x:v>2862</x:v>
      </x:c>
      <x:c r="L45" s="11">
        <x:v>2768</x:v>
      </x:c>
      <x:c r="M45" s="11">
        <x:v>68</x:v>
      </x:c>
      <x:c r="N45" s="11">
        <x:v>2193</x:v>
      </x:c>
      <x:c r="O45" s="11">
        <x:v>13736</x:v>
      </x:c>
      <x:c r="P45" s="11">
        <x:v>1296</x:v>
      </x:c>
      <x:c r="Q45" s="11">
        <x:v>2038</x:v>
      </x:c>
      <x:c r="R45" s="11">
        <x:v>63</x:v>
      </x:c>
      <x:c r="S45" s="11">
        <x:v>69</x:v>
      </x:c>
      <x:c r="T45" s="11">
        <x:v>1256</x:v>
      </x:c>
      <x:c r="U45" s="11">
        <x:v>16373.4</x:v>
      </x:c>
      <x:c r="V45" s="11">
        <x:v>18</x:v>
      </x:c>
      <x:c r="W45" s="12">
        <x:v>0</x:v>
      </x:c>
      <x:c r="X45" s="8">
        <x:v>0</x:v>
      </x:c>
      <x:c r="Y45" s="13">
        <x:f t="shared" si="0"/>
        <x:v>1.4558230318802863</x:v>
      </x:c>
      <x:c r="Z45" s="13">
        <x:f t="shared" si="1"/>
        <x:v>0.7126079913606912</x:v>
      </x:c>
      <x:c r="AA45" s="13">
        <x:f t="shared" si="2"/>
        <x:v>3.1047516198704104E-3</x:v>
      </x:c>
      <x:c r="AB45" s="13">
        <x:f t="shared" si="3"/>
        <x:v>5.8315334773218146E-2</x:v>
      </x:c>
      <x:c r="AC45" s="13">
        <x:f t="shared" si="4"/>
        <x:v>7.9307949737955422E-2</x:v>
      </x:c>
      <x:c r="AD45" s="13">
        <x:f t="shared" si="5"/>
        <x:v>0.25517458603311732</x:v>
      </x:c>
      <x:c r="AE45" s="50" t="n">
        <x:f>IF(OR(NOT(ISNUMBER(Q45)),NOT(ISNUMBER(R45))),"",IF(Q45&lt;R45,1,0))</x:f>
        <x:v>0</x:v>
      </x:c>
      <x:c r="AF45" s="50" t="n">
        <x:f>IFERROR(IF(AND(A45=A44,C45=C44+1,ISNUMBER(AE44)),AE44,""),"")</x:f>
        <x:v>0</x:v>
      </x:c>
      <x:c r="AG45" s="52" t="n">
        <x:f>IFERROR(IF(AND(A45=A44,C45=C44+1,ISNUMBER(U45),ISNUMBER(U44),U44&lt;&gt;0),U45/U44-1,""),"")</x:f>
        <x:v>-0.3169211514392991</x:v>
      </x:c>
      <x:c r="AH45" s="50" t="n">
        <x:f>IF(AND(ISNUMBER(AE45),ISNUMBER(AF45),ISNUMBER(AG45)),IF(AND(AE45=1,AF45=1,AG45&lt;0),1,0),"")</x:f>
        <x:v>0</x:v>
      </x:c>
      <x:c r="AI45" s="50" t="n">
        <x:f>IF(AND(A45=A46,C46=C45+1,ISNUMBER(AH46)),C46,"")</x:f>
        <x:v>2015</x:v>
      </x:c>
      <x:c r="AJ45" s="50" t="n">
        <x:f>IF(AND(A45=A46,C46=C45+1,ISNUMBER(AH46)),AH46,"")</x:f>
        <x:v>0</x:v>
      </x:c>
    </x:row>
    <x:row r="46" ht="15">
      <x:c r="A46" s="9" t="s">
        <x:v>32</x:v>
      </x:c>
      <x:c r="B46" s="10">
        <x:v>42369</x:v>
      </x:c>
      <x:c r="C46" s="9">
        <x:v>2015</x:v>
      </x:c>
      <x:c r="D46" s="11">
        <x:v>22324</x:v>
      </x:c>
      <x:c r="E46" s="11">
        <x:v>12116</x:v>
      </x:c>
      <x:c r="F46" s="11">
        <x:v>8173</x:v>
      </x:c>
      <x:c r="G46" s="11">
        <x:v>17308</x:v>
      </x:c>
      <x:c r="H46" s="11">
        <x:v>3302</x:v>
      </x:c>
      <x:c r="I46" s="11">
        <x:v>5016</x:v>
      </x:c>
      <x:c r="J46" s="11">
        <x:v>4457</x:v>
      </x:c>
      <x:c r="K46" s="11">
        <x:v>3176</x:v>
      </x:c>
      <x:c r="L46" s="11">
        <x:v>2637</x:v>
      </x:c>
      <x:c r="M46" s="11">
        <x:v>419</x:v>
      </x:c>
      <x:c r="N46" s="11">
        <x:v>2883</x:v>
      </x:c>
      <x:c r="O46" s="11">
        <x:v>13725</x:v>
      </x:c>
      <x:c r="P46" s="11">
        <x:v>1401</x:v>
      </x:c>
      <x:c r="Q46" s="11">
        <x:v>2211</x:v>
      </x:c>
      <x:c r="R46" s="11">
        <x:v>71</x:v>
      </x:c>
      <x:c r="S46" s="11">
        <x:v>83</x:v>
      </x:c>
      <x:c r="T46" s="11">
        <x:v>1041</x:v>
      </x:c>
      <x:c r="U46" s="11">
        <x:v>10568.5</x:v>
      </x:c>
      <x:c r="V46" s="11">
        <x:v>18</x:v>
      </x:c>
      <x:c r="W46" s="12">
        <x:v>0</x:v>
      </x:c>
      <x:c r="X46" s="8">
        <x:v>0</x:v>
      </x:c>
      <x:c r="Y46" s="13">
        <x:f t="shared" si="0"/>
        <x:v>1.4824421876911782</x:v>
      </x:c>
      <x:c r="Z46" s="13">
        <x:f t="shared" si="1"/>
        <x:v>0.7753090843934779</x:v>
      </x:c>
      <x:c r="AA46" s="13">
        <x:f t="shared" si="2"/>
        <x:v>3.7179716896613511E-3</x:v>
      </x:c>
      <x:c r="AB46" s="13">
        <x:f t="shared" si="3"/>
        <x:v>6.2757570327898221E-2</x:v>
      </x:c>
      <x:c r="AC46" s="13">
        <x:f t="shared" si="4"/>
        <x:v>6.0145597411601574E-2</x:v>
      </x:c>
      <x:c r="AD46" s="13">
        <x:f t="shared" si="5"/>
        <x:v>0.1996506002508511</x:v>
      </x:c>
      <x:c r="AE46" s="50" t="n">
        <x:f>IF(OR(NOT(ISNUMBER(Q46)),NOT(ISNUMBER(R46))),"",IF(Q46&lt;R46,1,0))</x:f>
        <x:v>0</x:v>
      </x:c>
      <x:c r="AF46" s="50" t="n">
        <x:f>IFERROR(IF(AND(A46=A45,C46=C45+1,ISNUMBER(AE45)),AE45,""),"")</x:f>
        <x:v>0</x:v>
      </x:c>
      <x:c r="AG46" s="52" t="n">
        <x:f>IFERROR(IF(AND(A46=A45,C46=C45+1,ISNUMBER(U46),ISNUMBER(U45),U45&lt;&gt;0),U46/U45-1,""),"")</x:f>
        <x:v>-0.3545323512526415</x:v>
      </x:c>
      <x:c r="AH46" s="50" t="n">
        <x:f>IF(AND(ISNUMBER(AE46),ISNUMBER(AF46),ISNUMBER(AG46)),IF(AND(AE46=1,AF46=1,AG46&lt;0),1,0),"")</x:f>
        <x:v>0</x:v>
      </x:c>
      <x:c r="AI46" s="50" t="n">
        <x:f>IF(AND(A46=A47,C47=C46+1,ISNUMBER(AH47)),C47,"")</x:f>
        <x:v>2016</x:v>
      </x:c>
      <x:c r="AJ46" s="50" t="n">
        <x:f>IF(AND(A46=A47,C47=C46+1,ISNUMBER(AH47)),AH47,"")</x:f>
        <x:v>0</x:v>
      </x:c>
    </x:row>
    <x:row r="47" ht="15">
      <x:c r="A47" s="9" t="s">
        <x:v>32</x:v>
      </x:c>
      <x:c r="B47" s="10">
        <x:v>42735</x:v>
      </x:c>
      <x:c r="C47" s="9">
        <x:v>2016</x:v>
      </x:c>
      <x:c r="D47" s="11">
        <x:v>25538</x:v>
      </x:c>
      <x:c r="E47" s="11">
        <x:v>12858</x:v>
      </x:c>
      <x:c r="F47" s="11">
        <x:v>9534</x:v>
      </x:c>
      <x:c r="G47" s="11">
        <x:v>23674</x:v>
      </x:c>
      <x:c r="H47" s="11">
        <x:v>3357</x:v>
      </x:c>
      <x:c r="I47" s="11">
        <x:v>1864</x:v>
      </x:c>
      <x:c r="J47" s="11">
        <x:v>445</x:v>
      </x:c>
      <x:c r="K47" s="11">
        <x:v>2771</x:v>
      </x:c>
      <x:c r="L47" s="11">
        <x:v>3086</x:v>
      </x:c>
      <x:c r="M47" s="11">
        <x:v>172</x:v>
      </x:c>
      <x:c r="N47" s="11">
        <x:v>3185</x:v>
      </x:c>
      <x:c r="O47" s="11">
        <x:v>14955</x:v>
      </x:c>
      <x:c r="P47" s="11">
        <x:v>-73</x:v>
      </x:c>
      <x:c r="Q47" s="11">
        <x:v>981</x:v>
      </x:c>
      <x:c r="R47" s="11">
        <x:v>77</x:v>
      </x:c>
      <x:c r="S47" s="11">
        <x:v>-4032</x:v>
      </x:c>
      <x:c r="T47" s="11">
        <x:v>1341</x:v>
      </x:c>
      <x:c r="U47" s="11">
        <x:v>12277.84</x:v>
      </x:c>
      <x:c r="V47" s="11">
        <x:v>18</x:v>
      </x:c>
      <x:c r="W47" s="12">
        <x:v>0</x:v>
      </x:c>
      <x:c r="X47" s="8">
        <x:v>0</x:v>
      </x:c>
      <x:c r="Y47" s="13">
        <x:f t="shared" si="0"/>
        <x:v>1.3486469477658904</x:v>
      </x:c>
      <x:c r="Z47" s="13">
        <x:f t="shared" si="1"/>
        <x:v>0.92701072910956217</x:v>
      </x:c>
      <x:c r="AA47" s="13">
        <x:f t="shared" si="2"/>
        <x:v>-0.15788237136815725</x:v>
      </x:c>
      <x:c r="AB47" s="13">
        <x:f t="shared" si="3"/>
        <x:v>-2.8584853943143551E-3</x:v>
      </x:c>
      <x:c r="AC47" s="13">
        <x:f t="shared" si="4"/>
        <x:v>5.66444200388612E-2</x:v>
      </x:c>
      <x:c r="AD47" s="13">
        <x:f t="shared" si="5"/>
        <x:v>1.7425013705066959E-2</x:v>
      </x:c>
      <x:c r="AE47" s="50" t="n">
        <x:f>IF(OR(NOT(ISNUMBER(Q47)),NOT(ISNUMBER(R47))),"",IF(Q47&lt;R47,1,0))</x:f>
        <x:v>0</x:v>
      </x:c>
      <x:c r="AF47" s="50" t="n">
        <x:f>IFERROR(IF(AND(A47=A46,C47=C46+1,ISNUMBER(AE46)),AE46,""),"")</x:f>
        <x:v>0</x:v>
      </x:c>
      <x:c r="AG47" s="52" t="n">
        <x:f>IFERROR(IF(AND(A47=A46,C47=C46+1,ISNUMBER(U47),ISNUMBER(U46),U46&lt;&gt;0),U47/U46-1,""),"")</x:f>
        <x:v>0.1617391304347826</x:v>
      </x:c>
      <x:c r="AH47" s="50" t="n">
        <x:f>IF(AND(ISNUMBER(AE47),ISNUMBER(AF47),ISNUMBER(AG47)),IF(AND(AE47=1,AF47=1,AG47&lt;0),1,0),"")</x:f>
        <x:v>0</x:v>
      </x:c>
      <x:c r="AI47" s="50" t="n">
        <x:f>IF(AND(A47=A48,C48=C47+1,ISNUMBER(AH48)),C48,"")</x:f>
        <x:v>2017</x:v>
      </x:c>
      <x:c r="AJ47" s="50" t="n">
        <x:f>IF(AND(A47=A48,C48=C47+1,ISNUMBER(AH48)),AH48,"")</x:f>
        <x:v>0</x:v>
      </x:c>
    </x:row>
    <x:row r="48" ht="15">
      <x:c r="A48" s="9" t="s">
        <x:v>32</x:v>
      </x:c>
      <x:c r="B48" s="10">
        <x:v>43100</x:v>
      </x:c>
      <x:c r="C48" s="9">
        <x:v>2017</x:v>
      </x:c>
      <x:c r="D48" s="11">
        <x:v>27927</x:v>
      </x:c>
      <x:c r="E48" s="11">
        <x:v>13117</x:v>
      </x:c>
      <x:c r="F48" s="11">
        <x:v>12431</x:v>
      </x:c>
      <x:c r="G48" s="11">
        <x:v>26994</x:v>
      </x:c>
      <x:c r="H48" s="11">
        <x:v>3488</x:v>
      </x:c>
      <x:c r="I48" s="11">
        <x:v>933</x:v>
      </x:c>
      <x:c r="J48" s="11">
        <x:v>-343</x:v>
      </x:c>
      <x:c r="K48" s="11">
        <x:v>2953</x:v>
      </x:c>
      <x:c r="L48" s="11">
        <x:v>3803</x:v>
      </x:c>
      <x:c r="M48" s="11">
        <x:v>82</x:v>
      </x:c>
      <x:c r="N48" s="11">
        <x:v>3406</x:v>
      </x:c>
      <x:c r="O48" s="11">
        <x:v>14747</x:v>
      </x:c>
      <x:c r="P48" s="11">
        <x:v>357</x:v>
      </x:c>
      <x:c r="Q48" s="11">
        <x:v>1150</x:v>
      </x:c>
      <x:c r="R48" s="11">
        <x:v>67</x:v>
      </x:c>
      <x:c r="S48" s="11">
        <x:v>3382</x:v>
      </x:c>
      <x:c r="T48" s="11">
        <x:v>1462</x:v>
      </x:c>
      <x:c r="U48" s="11">
        <x:v>15584.8</x:v>
      </x:c>
      <x:c r="V48" s="11">
        <x:v>18</x:v>
      </x:c>
      <x:c r="W48" s="12">
        <x:v>0</x:v>
      </x:c>
      <x:c r="X48" s="8">
        <x:v>0</x:v>
      </x:c>
      <x:c r="Y48" s="13">
        <x:f t="shared" si="0"/>
        <x:v>1.0551846190974177</x:v>
      </x:c>
      <x:c r="Z48" s="13">
        <x:f t="shared" si="1"/>
        <x:v>0.96659147061983031</x:v>
      </x:c>
      <x:c r="AA48" s="13">
        <x:f t="shared" si="2"/>
        <x:v>0.12110144304794643</x:v>
      </x:c>
      <x:c r="AB48" s="13">
        <x:f t="shared" si="3"/>
        <x:v>1.2783327962187131E-2</x:v>
      </x:c>
      <x:c r="AC48" s="13">
        <x:f t="shared" si="4"/>
        <x:v>5.4160183744535823E-2</x:v>
      </x:c>
      <x:c r="AD48" s="13">
        <x:f t="shared" si="5"/>
        <x:v>-1.2282020983277832E-2</x:v>
      </x:c>
      <x:c r="AE48" s="50" t="n">
        <x:f>IF(OR(NOT(ISNUMBER(Q48)),NOT(ISNUMBER(R48))),"",IF(Q48&lt;R48,1,0))</x:f>
        <x:v>0</x:v>
      </x:c>
      <x:c r="AF48" s="50" t="n">
        <x:f>IFERROR(IF(AND(A48=A47,C48=C47+1,ISNUMBER(AE47)),AE47,""),"")</x:f>
        <x:v>0</x:v>
      </x:c>
      <x:c r="AG48" s="52" t="n">
        <x:f>IFERROR(IF(AND(A48=A47,C48=C47+1,ISNUMBER(U48),ISNUMBER(U47),U47&lt;&gt;0),U48/U47-1,""),"")</x:f>
        <x:v>0.2693437933708209</x:v>
      </x:c>
      <x:c r="AH48" s="50" t="n">
        <x:f>IF(AND(ISNUMBER(AE48),ISNUMBER(AF48),ISNUMBER(AG48)),IF(AND(AE48=1,AF48=1,AG48&lt;0),1,0),"")</x:f>
        <x:v>0</x:v>
      </x:c>
      <x:c r="AI48" s="50" t="n">
        <x:f>IF(AND(A48=A49,C49=C48+1,ISNUMBER(AH49)),C49,"")</x:f>
        <x:v>2018</x:v>
      </x:c>
      <x:c r="AJ48" s="50" t="n">
        <x:f>IF(AND(A48=A49,C49=C48+1,ISNUMBER(AH49)),AH49,"")</x:f>
        <x:v>0</x:v>
      </x:c>
    </x:row>
    <x:row r="49" ht="15">
      <x:c r="A49" s="9" t="s">
        <x:v>32</x:v>
      </x:c>
      <x:c r="B49" s="10">
        <x:v>43465</x:v>
      </x:c>
      <x:c r="C49" s="9">
        <x:v>2018</x:v>
      </x:c>
      <x:c r="D49" s="11">
        <x:v>31857</x:v>
      </x:c>
      <x:c r="E49" s="11">
        <x:v>16820</x:v>
      </x:c>
      <x:c r="F49" s="11">
        <x:v>15227</x:v>
      </x:c>
      <x:c r="G49" s="11">
        <x:v>32909</x:v>
      </x:c>
      <x:c r="H49" s="11">
        <x:v>4662</x:v>
      </x:c>
      <x:c r="I49" s="11">
        <x:v>-1052</x:v>
      </x:c>
      <x:c r="J49" s="11">
        <x:v>-2991</x:v>
      </x:c>
      <x:c r="K49" s="11">
        <x:v>4974</x:v>
      </x:c>
      <x:c r="L49" s="11">
        <x:v>4287</x:v>
      </x:c>
      <x:c r="M49" s="11">
        <x:v>858</x:v>
      </x:c>
      <x:c r="N49" s="11">
        <x:v>3804</x:v>
      </x:c>
      <x:c r="O49" s="11">
        <x:v>15729</x:v>
      </x:c>
      <x:c r="P49" s="11">
        <x:v>-1165</x:v>
      </x:c>
      <x:c r="Q49" s="11">
        <x:v>-79</x:v>
      </x:c>
      <x:c r="R49" s="11">
        <x:v>107</x:v>
      </x:c>
      <x:c r="S49" s="11">
        <x:v>-2401</x:v>
      </x:c>
      <x:c r="T49" s="11">
        <x:v>2161</x:v>
      </x:c>
      <x:c r="U49" s="11">
        <x:v>15272</x:v>
      </x:c>
      <x:c r="V49" s="11">
        <x:v>18</x:v>
      </x:c>
      <x:c r="W49" s="12">
        <x:v>0</x:v>
      </x:c>
      <x:c r="X49" s="8">
        <x:v>0</x:v>
      </x:c>
      <x:c r="Y49" s="13">
        <x:f t="shared" si="0"/>
        <x:v>1.1046167991068496</x:v>
      </x:c>
      <x:c r="Z49" s="13">
        <x:f t="shared" si="1"/>
        <x:v>1.0330225696079354</x:v>
      </x:c>
      <x:c r="AA49" s="13">
        <x:f t="shared" si="2"/>
        <x:v>-7.5368050977807077E-2</x:v>
      </x:c>
      <x:c r="AB49" s="13">
        <x:f t="shared" si="3"/>
        <x:v>-3.6569670716012179E-2</x:v>
      </x:c>
      <x:c r="AC49" s="13">
        <x:f t="shared" si="4"/>
        <x:v>6.5665927253942685E-2</x:v>
      </x:c>
      <x:c r="AD49" s="13">
        <x:f t="shared" si="5"/>
        <x:v>-9.3888313400508516E-2</x:v>
      </x:c>
      <x:c r="AE49" s="50" t="n">
        <x:f>IF(OR(NOT(ISNUMBER(Q49)),NOT(ISNUMBER(R49))),"",IF(Q49&lt;R49,1,0))</x:f>
        <x:v>1</x:v>
      </x:c>
      <x:c r="AF49" s="50" t="n">
        <x:f>IFERROR(IF(AND(A49=A48,C49=C48+1,ISNUMBER(AE48)),AE48,""),"")</x:f>
        <x:v>0</x:v>
      </x:c>
      <x:c r="AG49" s="52" t="n">
        <x:f>IFERROR(IF(AND(A49=A48,C49=C48+1,ISNUMBER(U49),ISNUMBER(U48),U48&lt;&gt;0),U49/U48-1,""),"")</x:f>
        <x:v>-0.02007083825265643</x:v>
      </x:c>
      <x:c r="AH49" s="50" t="n">
        <x:f>IF(AND(ISNUMBER(AE49),ISNUMBER(AF49),ISNUMBER(AG49)),IF(AND(AE49=1,AF49=1,AG49&lt;0),1,0),"")</x:f>
        <x:v>0</x:v>
      </x:c>
      <x:c r="AI49" s="50" t="n">
        <x:f>IF(AND(A49=A50,C50=C49+1,ISNUMBER(AH50)),C50,"")</x:f>
        <x:v>2019</x:v>
      </x:c>
      <x:c r="AJ49" s="50" t="n">
        <x:f>IF(AND(A49=A50,C50=C49+1,ISNUMBER(AH50)),AH50,"")</x:f>
        <x:v>0</x:v>
      </x:c>
    </x:row>
    <x:row r="50" ht="15">
      <x:c r="A50" s="9" t="s">
        <x:v>32</x:v>
      </x:c>
      <x:c r="B50" s="10">
        <x:v>43830</x:v>
      </x:c>
      <x:c r="C50" s="9">
        <x:v>2019</x:v>
      </x:c>
      <x:c r="D50" s="11">
        <x:v>32266</x:v>
      </x:c>
      <x:c r="E50" s="11">
        <x:v>16072</x:v>
      </x:c>
      <x:c r="F50" s="11">
        <x:v>14976</x:v>
      </x:c>
      <x:c r="G50" s="11">
        <x:v>35620</x:v>
      </x:c>
      <x:c r="H50" s="11">
        <x:v>5685</x:v>
      </x:c>
      <x:c r="I50" s="11">
        <x:v>-3354</x:v>
      </x:c>
      <x:c r="J50" s="11">
        <x:v>-5191</x:v>
      </x:c>
      <x:c r="K50" s="11">
        <x:v>4443</x:v>
      </x:c>
      <x:c r="L50" s="11">
        <x:v>4320</x:v>
      </x:c>
      <x:c r="M50" s="11">
        <x:v>775</x:v>
      </x:c>
      <x:c r="N50" s="11">
        <x:v>4910</x:v>
      </x:c>
      <x:c r="O50" s="11">
        <x:v>16587</x:v>
      </x:c>
      <x:c r="P50" s="11">
        <x:v>-956</x:v>
      </x:c>
      <x:c r="Q50" s="11">
        <x:v>359</x:v>
      </x:c>
      <x:c r="R50" s="11">
        <x:v>270</x:v>
      </x:c>
      <x:c r="S50" s="11">
        <x:v>-1315</x:v>
      </x:c>
      <x:c r="T50" s="11">
        <x:v>2193</x:v>
      </x:c>
      <x:c r="U50" s="11">
        <x:v>13192.592000000001</x:v>
      </x:c>
      <x:c r="V50" s="11">
        <x:v>18</x:v>
      </x:c>
      <x:c r="W50" s="12">
        <x:v>0</x:v>
      </x:c>
      <x:c r="X50" s="8">
        <x:v>0</x:v>
      </x:c>
      <x:c r="Y50" s="13">
        <x:f t="shared" si="0"/>
        <x:v>1.0731837606837606</x:v>
      </x:c>
      <x:c r="Z50" s="13">
        <x:f t="shared" si="1"/>
        <x:v>1.1039484286865431</x:v>
      </x:c>
      <x:c r="AA50" s="13">
        <x:f t="shared" si="2"/>
        <x:v>-4.0754974276328022E-2</x:v>
      </x:c>
      <x:c r="AB50" s="13">
        <x:f t="shared" si="3"/>
        <x:v>-2.9628711337011095E-2</x:v>
      </x:c>
      <x:c r="AC50" s="13">
        <x:f t="shared" si="4"/>
        <x:v>6.1566535654126897E-2</x:v>
      </x:c>
      <x:c r="AD50" s="13">
        <x:f t="shared" si="5"/>
        <x:v>-0.1608814231699002</x:v>
      </x:c>
      <x:c r="AE50" s="50" t="n">
        <x:f>IF(OR(NOT(ISNUMBER(Q50)),NOT(ISNUMBER(R50))),"",IF(Q50&lt;R50,1,0))</x:f>
        <x:v>0</x:v>
      </x:c>
      <x:c r="AF50" s="50" t="n">
        <x:f>IFERROR(IF(AND(A50=A49,C50=C49+1,ISNUMBER(AE49)),AE49,""),"")</x:f>
        <x:v>1</x:v>
      </x:c>
      <x:c r="AG50" s="52" t="n">
        <x:f>IFERROR(IF(AND(A50=A49,C50=C49+1,ISNUMBER(U50),ISNUMBER(U49),U49&lt;&gt;0),U50/U49-1,""),"")</x:f>
        <x:v>-0.13615819800942897</x:v>
      </x:c>
      <x:c r="AH50" s="50" t="n">
        <x:f>IF(AND(ISNUMBER(AE50),ISNUMBER(AF50),ISNUMBER(AG50)),IF(AND(AE50=1,AF50=1,AG50&lt;0),1,0),"")</x:f>
        <x:v>0</x:v>
      </x:c>
      <x:c r="AI50" s="50" t="n">
        <x:f>IF(AND(A50=A51,C51=C50+1,ISNUMBER(AH51)),C51,"")</x:f>
        <x:v>2020</x:v>
      </x:c>
      <x:c r="AJ50" s="50" t="n">
        <x:f>IF(AND(A50=A51,C51=C50+1,ISNUMBER(AH51)),AH51,"")</x:f>
        <x:v>0</x:v>
      </x:c>
    </x:row>
    <x:row r="51" ht="15">
      <x:c r="A51" s="9" t="s">
        <x:v>32</x:v>
      </x:c>
      <x:c r="B51" s="10">
        <x:v>44196</x:v>
      </x:c>
      <x:c r="C51" s="9">
        <x:v>2020</x:v>
      </x:c>
      <x:c r="D51" s="11">
        <x:v>29517</x:v>
      </x:c>
      <x:c r="E51" s="11">
        <x:v>14619</x:v>
      </x:c>
      <x:c r="F51" s="11">
        <x:v>13700</x:v>
      </x:c>
      <x:c r="G51" s="11">
        <x:v>34392</x:v>
      </x:c>
      <x:c r="H51" s="11">
        <x:v>7330</x:v>
      </x:c>
      <x:c r="I51" s="11">
        <x:v>-4875</x:v>
      </x:c>
      <x:c r="J51" s="11">
        <x:v>-8825</x:v>
      </x:c>
      <x:c r="K51" s="11">
        <x:v>3452</x:v>
      </x:c>
      <x:c r="L51" s="11">
        <x:v>3690</x:v>
      </x:c>
      <x:c r="M51" s="11">
        <x:v>1272</x:v>
      </x:c>
      <x:c r="N51" s="11">
        <x:v>6058</x:v>
      </x:c>
      <x:c r="O51" s="11">
        <x:v>11491</x:v>
      </x:c>
      <x:c r="P51" s="11">
        <x:v>-2162</x:v>
      </x:c>
      <x:c r="Q51" s="11">
        <x:v>293</x:v>
      </x:c>
      <x:c r="R51" s="11">
        <x:v>252</x:v>
      </x:c>
      <x:c r="S51" s="11">
        <x:v>-3170</x:v>
      </x:c>
      <x:c r="T51" s="11">
        <x:v>-3097</x:v>
      </x:c>
      <x:c r="U51" s="11">
        <x:v>9309.4</x:v>
      </x:c>
      <x:c r="V51" s="11">
        <x:v>18</x:v>
      </x:c>
      <x:c r="W51" s="12">
        <x:v>0</x:v>
      </x:c>
      <x:c r="X51" s="8">
        <x:v>0</x:v>
      </x:c>
      <x:c r="Y51" s="13">
        <x:f t="shared" si="0"/>
        <x:v>1.0670802919708029</x:v>
      </x:c>
      <x:c r="Z51" s="13">
        <x:f t="shared" si="1"/>
        <x:v>1.1651590608801707</x:v>
      </x:c>
      <x:c r="AA51" s="13">
        <x:f t="shared" si="2"/>
        <x:v>-0.10739573804925975</x:v>
      </x:c>
      <x:c r="AB51" s="13">
        <x:f t="shared" si="3"/>
        <x:v>-7.3245926076498283E-2</x:v>
      </x:c>
      <x:c r="AC51" s="13">
        <x:f t="shared" si="4"/>
        <x:v>-9.005001163061177E-2</x:v>
      </x:c>
      <x:c r="AD51" s="13">
        <x:f t="shared" si="5"/>
        <x:v>-0.2989802486702578</x:v>
      </x:c>
      <x:c r="AE51" s="50" t="n">
        <x:f>IF(OR(NOT(ISNUMBER(Q51)),NOT(ISNUMBER(R51))),"",IF(Q51&lt;R51,1,0))</x:f>
        <x:v>0</x:v>
      </x:c>
      <x:c r="AF51" s="50" t="n">
        <x:f>IFERROR(IF(AND(A51=A50,C51=C50+1,ISNUMBER(AE50)),AE50,""),"")</x:f>
        <x:v>0</x:v>
      </x:c>
      <x:c r="AG51" s="52" t="n">
        <x:f>IFERROR(IF(AND(A51=A50,C51=C50+1,ISNUMBER(U51),ISNUMBER(U50),U50&lt;&gt;0),U51/U50-1,""),"")</x:f>
        <x:v>-0.2943464028903494</x:v>
      </x:c>
      <x:c r="AH51" s="50" t="n">
        <x:f>IF(AND(ISNUMBER(AE51),ISNUMBER(AF51),ISNUMBER(AG51)),IF(AND(AE51=1,AF51=1,AG51&lt;0),1,0),"")</x:f>
        <x:v>0</x:v>
      </x:c>
      <x:c r="AI51" s="50" t="n">
        <x:f>IF(AND(A51=A52,C52=C51+1,ISNUMBER(AH52)),C52,"")</x:f>
        <x:v>2021</x:v>
      </x:c>
      <x:c r="AJ51" s="50" t="n">
        <x:f>IF(AND(A51=A52,C52=C51+1,ISNUMBER(AH52)),AH52,"")</x:f>
        <x:v>0</x:v>
      </x:c>
    </x:row>
    <x:row r="52" ht="15">
      <x:c r="A52" s="9" t="s">
        <x:v>32</x:v>
      </x:c>
      <x:c r="B52" s="10">
        <x:v>44561</x:v>
      </x:c>
      <x:c r="C52" s="9">
        <x:v>2021</x:v>
      </x:c>
      <x:c r="D52" s="11">
        <x:v>28674</x:v>
      </x:c>
      <x:c r="E52" s="11">
        <x:v>15315</x:v>
      </x:c>
      <x:c r="F52" s="11">
        <x:v>11159</x:v>
      </x:c>
      <x:c r="G52" s="11">
        <x:v>33310</x:v>
      </x:c>
      <x:c r="H52" s="11">
        <x:v>7776</x:v>
      </x:c>
      <x:c r="I52" s="11">
        <x:v>-4636</x:v>
      </x:c>
      <x:c r="J52" s="11">
        <x:v>-8460</x:v>
      </x:c>
      <x:c r="K52" s="11">
        <x:v>2621</x:v>
      </x:c>
      <x:c r="L52" s="11">
        <x:v>3666</x:v>
      </x:c>
      <x:c r="M52" s="11">
        <x:v>279</x:v>
      </x:c>
      <x:c r="N52" s="11">
        <x:v>7497</x:v>
      </x:c>
      <x:c r="O52" s="11">
        <x:v>11218</x:v>
      </x:c>
      <x:c r="P52" s="11">
        <x:v>468</x:v>
      </x:c>
      <x:c r="Q52" s="11">
        <x:v>1477</x:v>
      </x:c>
      <x:c r="R52" s="11">
        <x:v>315</x:v>
      </x:c>
      <x:c r="S52" s="11">
        <x:v>120</x:v>
      </x:c>
      <x:c r="T52" s="11">
        <x:v>-465</x:v>
      </x:c>
      <x:c r="U52" s="11">
        <x:v>10282.1032</x:v>
      </x:c>
      <x:c r="V52" s="11">
        <x:v>18</x:v>
      </x:c>
      <x:c r="W52" s="12">
        <x:v>0</x:v>
      </x:c>
      <x:c r="X52" s="8">
        <x:v>0</x:v>
      </x:c>
      <x:c r="Y52" s="13">
        <x:f t="shared" si="0"/>
        <x:v>1.3724348059861995</x:v>
      </x:c>
      <x:c r="Z52" s="13">
        <x:f t="shared" si="1"/>
        <x:v>1.1616795703424705</x:v>
      </x:c>
      <x:c r="AA52" s="13">
        <x:f t="shared" si="2"/>
        <x:v>4.1849759363883658E-3</x:v>
      </x:c>
      <x:c r="AB52" s="13">
        <x:f t="shared" si="3"/>
        <x:v>1.6321406151914627E-2</x:v>
      </x:c>
      <x:c r="AC52" s="13">
        <x:f t="shared" si="4"/>
        <x:v>-1.3959771840288201E-2</x:v>
      </x:c>
      <x:c r="AD52" s="13">
        <x:f t="shared" si="5"/>
        <x:v>-0.29504080351537981</x:v>
      </x:c>
      <x:c r="AE52" s="50" t="n">
        <x:f>IF(OR(NOT(ISNUMBER(Q52)),NOT(ISNUMBER(R52))),"",IF(Q52&lt;R52,1,0))</x:f>
        <x:v>0</x:v>
      </x:c>
      <x:c r="AF52" s="50" t="n">
        <x:f>IFERROR(IF(AND(A52=A51,C52=C51+1,ISNUMBER(AE51)),AE51,""),"")</x:f>
        <x:v>0</x:v>
      </x:c>
      <x:c r="AG52" s="52" t="n">
        <x:f>IFERROR(IF(AND(A52=A51,C52=C51+1,ISNUMBER(U52),ISNUMBER(U51),U51&lt;&gt;0),U52/U51-1,""),"")</x:f>
        <x:v>0.10448613229638859</x:v>
      </x:c>
      <x:c r="AH52" s="50" t="n">
        <x:f>IF(AND(ISNUMBER(AE52),ISNUMBER(AF52),ISNUMBER(AG52)),IF(AND(AE52=1,AF52=1,AG52&lt;0),1,0),"")</x:f>
        <x:v>0</x:v>
      </x:c>
      <x:c r="AI52" s="50" t="n">
        <x:f>IF(AND(A52=A53,C53=C52+1,ISNUMBER(AH53)),C53,"")</x:f>
        <x:v>2022</x:v>
      </x:c>
      <x:c r="AJ52" s="50" t="n">
        <x:f>IF(AND(A52=A53,C53=C52+1,ISNUMBER(AH53)),AH53,"")</x:f>
        <x:v>0</x:v>
      </x:c>
    </x:row>
    <x:row r="53" ht="15">
      <x:c r="A53" s="9" t="s">
        <x:v>32</x:v>
      </x:c>
      <x:c r="B53" s="10">
        <x:v>44926</x:v>
      </x:c>
      <x:c r="C53" s="9">
        <x:v>2022</x:v>
      </x:c>
      <x:c r="D53" s="11">
        <x:v>29450</x:v>
      </x:c>
      <x:c r="E53" s="11">
        <x:v>16011</x:v>
      </x:c>
      <x:c r="F53" s="11">
        <x:v>13918</x:v>
      </x:c>
      <x:c r="G53" s="11">
        <x:v>35466</x:v>
      </x:c>
      <x:c r="H53" s="11">
        <x:v>5955</x:v>
      </x:c>
      <x:c r="I53" s="11">
        <x:v>-6016</x:v>
      </x:c>
      <x:c r="J53" s="11">
        <x:v>-9789</x:v>
      </x:c>
      <x:c r="K53" s="11">
        <x:v>2607</x:v>
      </x:c>
      <x:c r="L53" s="11">
        <x:v>4708</x:v>
      </x:c>
      <x:c r="M53" s="11">
        <x:v>358</x:v>
      </x:c>
      <x:c r="N53" s="11">
        <x:v>5597</x:v>
      </x:c>
      <x:c r="O53" s="11">
        <x:v>13520</x:v>
      </x:c>
      <x:c r="P53" s="11">
        <x:v>789</x:v>
      </x:c>
      <x:c r="Q53" s="11">
        <x:v>1793</x:v>
      </x:c>
      <x:c r="R53" s="11">
        <x:v>411</x:v>
      </x:c>
      <x:c r="S53" s="11">
        <x:v>-1269</x:v>
      </x:c>
      <x:c r="T53" s="11">
        <x:v>1289</x:v>
      </x:c>
      <x:c r="U53" s="11">
        <x:v>7798.6004000000003</x:v>
      </x:c>
      <x:c r="V53" s="11">
        <x:v>18</x:v>
      </x:c>
      <x:c r="W53" s="12">
        <x:v>0</x:v>
      </x:c>
      <x:c r="X53" s="8">
        <x:v>0</x:v>
      </x:c>
      <x:c r="Y53" s="13">
        <x:f t="shared" si="0"/>
        <x:v>1.1503808018393447</x:v>
      </x:c>
      <x:c r="Z53" s="13">
        <x:f t="shared" si="1"/>
        <x:v>1.2042784380305602</x:v>
      </x:c>
      <x:c r="AA53" s="13">
        <x:f t="shared" si="2"/>
        <x:v>-4.3089983022071308E-2</x:v>
      </x:c>
      <x:c r="AB53" s="13">
        <x:f t="shared" si="3"/>
        <x:v>2.6791171477079795E-2</x:v>
      </x:c>
      <x:c r="AC53" s="13">
        <x:f t="shared" si="4"/>
        <x:v>3.6344668132859644E-2</x:v>
      </x:c>
      <x:c r="AD53" s="13">
        <x:f t="shared" si="5"/>
        <x:v>-0.33239388794567065</x:v>
      </x:c>
      <x:c r="AE53" s="50" t="n">
        <x:f>IF(OR(NOT(ISNUMBER(Q53)),NOT(ISNUMBER(R53))),"",IF(Q53&lt;R53,1,0))</x:f>
        <x:v>0</x:v>
      </x:c>
      <x:c r="AF53" s="50" t="n">
        <x:f>IFERROR(IF(AND(A53=A52,C53=C52+1,ISNUMBER(AE52)),AE52,""),"")</x:f>
        <x:v>0</x:v>
      </x:c>
      <x:c r="AG53" s="52" t="n">
        <x:f>IFERROR(IF(AND(A53=A52,C53=C52+1,ISNUMBER(U53),ISNUMBER(U52),U52&lt;&gt;0),U53/U52-1,""),"")</x:f>
        <x:v>-0.24153645919445732</x:v>
      </x:c>
      <x:c r="AH53" s="50" t="n">
        <x:f>IF(AND(ISNUMBER(AE53),ISNUMBER(AF53),ISNUMBER(AG53)),IF(AND(AE53=1,AF53=1,AG53&lt;0),1,0),"")</x:f>
        <x:v>0</x:v>
      </x:c>
      <x:c r="AI53" s="50" t="n">
        <x:f>IF(AND(A53=A54,C54=C53+1,ISNUMBER(AH54)),C54,"")</x:f>
        <x:v>2023</x:v>
      </x:c>
      <x:c r="AJ53" s="50" t="n">
        <x:f>IF(AND(A53=A54,C54=C53+1,ISNUMBER(AH54)),AH54,"")</x:f>
        <x:v>0</x:v>
      </x:c>
    </x:row>
    <x:row r="54" ht="15">
      <x:c r="A54" s="9" t="s">
        <x:v>32</x:v>
      </x:c>
      <x:c r="B54" s="10">
        <x:v>45291</x:v>
      </x:c>
      <x:c r="C54" s="9">
        <x:v>2023</x:v>
      </x:c>
      <x:c r="D54" s="11">
        <x:v>31512</x:v>
      </x:c>
      <x:c r="E54" s="11">
        <x:v>18220</x:v>
      </x:c>
      <x:c r="F54" s="11">
        <x:v>14981</x:v>
      </x:c>
      <x:c r="G54" s="11">
        <x:v>35141</x:v>
      </x:c>
      <x:c r="H54" s="11">
        <x:v>5759</x:v>
      </x:c>
      <x:c r="I54" s="11">
        <x:v>-3629</x:v>
      </x:c>
      <x:c r="J54" s="11">
        <x:v>-7190</x:v>
      </x:c>
      <x:c r="K54" s="11">
        <x:v>3784</x:v>
      </x:c>
      <x:c r="L54" s="11">
        <x:v>4848</x:v>
      </x:c>
      <x:c r="M54" s="11">
        <x:v>809</x:v>
      </x:c>
      <x:c r="N54" s="11">
        <x:v>4950</x:v>
      </x:c>
      <x:c r="O54" s="11">
        <x:v>16486</x:v>
      </x:c>
      <x:c r="P54" s="11">
        <x:v>1771</x:v>
      </x:c>
      <x:c r="Q54" s="11">
        <x:v>2800</x:v>
      </x:c>
      <x:c r="R54" s="11">
        <x:v>454</x:v>
      </x:c>
      <x:c r="S54" s="11">
        <x:v>2412</x:v>
      </x:c>
      <x:c r="T54" s="11">
        <x:v>2289</x:v>
      </x:c>
      <x:c r="U54" s="11">
        <x:v>25224.840899999999</x:v>
      </x:c>
      <x:c r="V54" s="11">
        <x:v>18</x:v>
      </x:c>
      <x:c r="W54" s="12">
        <x:v>0</x:v>
      </x:c>
      <x:c r="X54" s="8">
        <x:v>0</x:v>
      </x:c>
      <x:c r="Y54" s="13">
        <x:f t="shared" si="0"/>
        <x:v>1.216207195781323</x:v>
      </x:c>
      <x:c r="Z54" s="13">
        <x:f t="shared" si="1"/>
        <x:v>1.1151624777862401</x:v>
      </x:c>
      <x:c r="AA54" s="13">
        <x:f t="shared" si="2"/>
        <x:v>7.6542269611576536E-2</x:v>
      </x:c>
      <x:c r="AB54" s="13">
        <x:f t="shared" si="3"/>
        <x:v>5.6200812388931203E-2</x:v>
      </x:c>
      <x:c r="AC54" s="13">
        <x:f t="shared" si="4"/>
        <x:v>6.5137588571753793E-2</x:v>
      </x:c>
      <x:c r="AD54" s="13">
        <x:f t="shared" si="5"/>
        <x:v>-0.22816704747397817</x:v>
      </x:c>
      <x:c r="AE54" s="50" t="n">
        <x:f>IF(OR(NOT(ISNUMBER(Q54)),NOT(ISNUMBER(R54))),"",IF(Q54&lt;R54,1,0))</x:f>
        <x:v>0</x:v>
      </x:c>
      <x:c r="AF54" s="50" t="n">
        <x:f>IFERROR(IF(AND(A54=A53,C54=C53+1,ISNUMBER(AE53)),AE53,""),"")</x:f>
        <x:v>0</x:v>
      </x:c>
      <x:c r="AG54" s="52" t="n">
        <x:f>IFERROR(IF(AND(A54=A53,C54=C53+1,ISNUMBER(U54),ISNUMBER(U53),U53&lt;&gt;0),U54/U53-1,""),"")</x:f>
        <x:v>2.2345343531128994</x:v>
      </x:c>
      <x:c r="AH54" s="50" t="n">
        <x:f>IF(AND(ISNUMBER(AE54),ISNUMBER(AF54),ISNUMBER(AG54)),IF(AND(AE54=1,AF54=1,AG54&lt;0),1,0),"")</x:f>
        <x:v>0</x:v>
      </x:c>
      <x:c r="AI54" s="50" t="n">
        <x:f>IF(AND(A54=A55,C55=C54+1,ISNUMBER(AH55)),C55,"")</x:f>
        <x:v>2024</x:v>
      </x:c>
      <x:c r="AJ54" s="50" t="n">
        <x:f>IF(AND(A54=A55,C55=C54+1,ISNUMBER(AH55)),AH55,"")</x:f>
        <x:v>0</x:v>
      </x:c>
    </x:row>
    <x:row r="55" ht="15">
      <x:c r="A55" s="9" t="s">
        <x:v>32</x:v>
      </x:c>
      <x:c r="B55" s="10">
        <x:v>45657</x:v>
      </x:c>
      <x:c r="C55" s="9">
        <x:v>2024</x:v>
      </x:c>
      <x:c r="D55" s="11">
        <x:v>35686</x:v>
      </x:c>
      <x:c r="E55" s="11">
        <x:v>21626</x:v>
      </x:c>
      <x:c r="F55" s="11">
        <x:v>16863</x:v>
      </x:c>
      <x:c r="G55" s="11">
        <x:v>36567</x:v>
      </x:c>
      <x:c r="H55" s="11">
        <x:v>5132</x:v>
      </x:c>
      <x:c r="I55" s="11">
        <x:v>-881</x:v>
      </x:c>
      <x:c r="J55" s="11">
        <x:v>-4409</x:v>
      </x:c>
      <x:c r="K55" s="11">
        <x:v>5575</x:v>
      </x:c>
      <x:c r="L55" s="11">
        <x:v>5092</x:v>
      </x:c>
      <x:c r="M55" s="11">
        <x:v>1097</x:v>
      </x:c>
      <x:c r="N55" s="11">
        <x:v>4035</x:v>
      </x:c>
      <x:c r="O55" s="11">
        <x:v>18909</x:v>
      </x:c>
      <x:c r="P55" s="11">
        <x:v>2734</x:v>
      </x:c>
      <x:c r="Q55" s="11">
        <x:v>3279</x:v>
      </x:c>
      <x:c r="R55" s="11">
        <x:v>445</x:v>
      </x:c>
      <x:c r="S55" s="11">
        <x:v>2521</x:v>
      </x:c>
      <x:c r="T55" s="11">
        <x:v>3582</x:v>
      </x:c>
      <x:c r="U55" s="11">
        <x:v>48358.844299999997</x:v>
      </x:c>
      <x:c r="V55" s="11">
        <x:v>18</x:v>
      </x:c>
      <x:c r="W55" s="12">
        <x:v>0</x:v>
      </x:c>
      <x:c r="X55" s="8">
        <x:v>0</x:v>
      </x:c>
      <x:c r="Y55" s="13">
        <x:f t="shared" si="0"/>
        <x:v>1.2824527071102414</x:v>
      </x:c>
      <x:c r="Z55" s="13">
        <x:f t="shared" si="1"/>
        <x:v>1.024687552541613</x:v>
      </x:c>
      <x:c r="AA55" s="13">
        <x:f t="shared" si="2"/>
        <x:v>7.0643950008406661E-2</x:v>
      </x:c>
      <x:c r="AB55" s="13">
        <x:f t="shared" si="3"/>
        <x:v>7.6612677240374377E-2</x:v>
      </x:c>
      <x:c r="AC55" s="13">
        <x:f t="shared" si="4"/>
        <x:v>9.7957174501599797E-2</x:v>
      </x:c>
      <x:c r="AD55" s="13">
        <x:f t="shared" si="5"/>
        <x:v>-0.12354985148237405</x:v>
      </x:c>
      <x:c r="AE55" s="50" t="n">
        <x:f>IF(OR(NOT(ISNUMBER(Q55)),NOT(ISNUMBER(R55))),"",IF(Q55&lt;R55,1,0))</x:f>
        <x:v>0</x:v>
      </x:c>
      <x:c r="AF55" s="50" t="n">
        <x:f>IFERROR(IF(AND(A55=A54,C55=C54+1,ISNUMBER(AE54)),AE54,""),"")</x:f>
        <x:v>0</x:v>
      </x:c>
      <x:c r="AG55" s="52" t="n">
        <x:f>IFERROR(IF(AND(A55=A54,C55=C54+1,ISNUMBER(U55),ISNUMBER(U54),U54&lt;&gt;0),U55/U54-1,""),"")</x:f>
        <x:v>0.9171119648171893</x:v>
      </x:c>
      <x:c r="AH55" s="50" t="n">
        <x:f>IF(AND(ISNUMBER(AE55),ISNUMBER(AF55),ISNUMBER(AG55)),IF(AND(AE55=1,AF55=1,AG55&lt;0),1,0),"")</x:f>
        <x:v>0</x:v>
      </x:c>
      <x:c r="AI55" s="50" t="str">
        <x:f>IF(AND(A55=A56,C56=C55+1,ISNUMBER(AH56)),C56,"")</x:f>
      </x:c>
      <x:c r="AJ55" s="50" t="str">
        <x:f>IF(AND(A55=A56,C56=C55+1,ISNUMBER(AH56)),AH56,"")</x:f>
      </x:c>
    </x:row>
    <x:row r="56" ht="15">
      <x:c r="A56" s="9" t="s">
        <x:v>33</x:v>
      </x:c>
      <x:c r="B56" s="10">
        <x:v>39447</x:v>
      </x:c>
      <x:c r="C56" s="9">
        <x:v>2007</x:v>
      </x:c>
      <x:c r="D56" s="11">
        <x:v>37302</x:v>
      </x:c>
      <x:c r="E56" s="11">
        <x:v>9928</x:v>
      </x:c>
      <x:c r="F56" s="11">
        <x:v>13559</x:v>
      </x:c>
      <x:c r="G56" s="11">
        <x:v>24483</x:v>
      </x:c>
      <x:c r="H56" s="11">
        <x:v>9895</x:v>
      </x:c>
      <x:c r="I56" s="11">
        <x:v>12819</x:v>
      </x:c>
      <x:c r="J56" s="11">
        <x:v>15162</x:v>
      </x:c>
      <x:c r="K56" s="11">
        <x:v>1098</x:v>
      </x:c>
      <x:c r="L56" s="11">
        <x:v>3894</x:v>
      </x:c>
      <x:c r="M56" s="11">
        <x:v>4166</x:v>
      </x:c>
      <x:c r="N56" s="11">
        <x:v>5729</x:v>
      </x:c>
      <x:c r="O56" s="11">
        <x:v>40187</x:v>
      </x:c>
      <x:c r="P56" s="11">
        <x:v>5814</x:v>
      </x:c>
      <x:c r="Q56" s="11">
        <x:v>6757</x:v>
      </x:c>
      <x:c r="R56" s="11">
        <x:v>550</x:v>
      </x:c>
      <x:c r="S56" s="11">
        <x:v>3888</x:v>
      </x:c>
      <x:c r="T56" s="11">
        <x:v>3658</x:v>
      </x:c>
      <x:c r="U56" s="11">
        <x:v>77728.570300000007</x:v>
      </x:c>
      <x:c r="V56" s="11">
        <x:v>18</x:v>
      </x:c>
      <x:c r="W56" s="12">
        <x:v>0</x:v>
      </x:c>
      <x:c r="X56" s="8">
        <x:v>0</x:v>
      </x:c>
      <x:c r="Y56" s="13">
        <x:f t="shared" si="0"/>
        <x:v>0.73220738992551071</x:v>
      </x:c>
      <x:c r="Z56" s="13">
        <x:f t="shared" si="1"/>
        <x:v>0.65634550426250604</x:v>
      </x:c>
      <x:c r="AA56" s="13">
        <x:f t="shared" si="2"/>
        <x:v>0.10423033617500402</x:v>
      </x:c>
      <x:c r="AB56" s="13">
        <x:f t="shared" si="3"/>
        <x:v>0.15586295640984399</x:v>
      </x:c>
      <x:c r="AC56" s="13">
        <x:f t="shared" si="4"/>
        <x:v>0.14940979455132133</x:v>
      </x:c>
      <x:c r="AD56" s="13">
        <x:f t="shared" si="5"/>
        <x:v>0.40646614122567154</x:v>
      </x:c>
      <x:c r="AE56" s="50" t="n">
        <x:f>IF(OR(NOT(ISNUMBER(Q56)),NOT(ISNUMBER(R56))),"",IF(Q56&lt;R56,1,0))</x:f>
        <x:v>0</x:v>
      </x:c>
      <x:c r="AF56" s="50" t="str">
        <x:f>IFERROR(IF(AND(A56=A55,C56=C55+1,ISNUMBER(AE55)),AE55,""),"")</x:f>
      </x:c>
      <x:c r="AG56" s="52" t="str">
        <x:f>IFERROR(IF(AND(A56=A55,C56=C55+1,ISNUMBER(U56),ISNUMBER(U55),U55&lt;&gt;0),U56/U55-1,""),"")</x:f>
      </x:c>
      <x:c r="AH56" s="50" t="str">
        <x:f>IF(AND(ISNUMBER(AE56),ISNUMBER(AF56),ISNUMBER(AG56)),IF(AND(AE56=1,AF56=1,AG56&lt;0),1,0),"")</x:f>
      </x:c>
      <x:c r="AI56" s="50" t="n">
        <x:f>IF(AND(A56=A57,C57=C56+1,ISNUMBER(AH57)),C57,"")</x:f>
        <x:v>2008</x:v>
      </x:c>
      <x:c r="AJ56" s="50" t="n">
        <x:f>IF(AND(A56=A57,C57=C56+1,ISNUMBER(AH57)),AH57,"")</x:f>
        <x:v>0</x:v>
      </x:c>
    </x:row>
    <x:row r="57" ht="15">
      <x:c r="A57" s="9" t="s">
        <x:v>33</x:v>
      </x:c>
      <x:c r="B57" s="10">
        <x:v>39813</x:v>
      </x:c>
      <x:c r="C57" s="9">
        <x:v>2008</x:v>
      </x:c>
      <x:c r="D57" s="11">
        <x:v>36142</x:v>
      </x:c>
      <x:c r="E57" s="11">
        <x:v>11175</x:v>
      </x:c>
      <x:c r="F57" s="11">
        <x:v>13800</x:v>
      </x:c>
      <x:c r="G57" s="11">
        <x:v>25770</x:v>
      </x:c>
      <x:c r="H57" s="11">
        <x:v>11388</x:v>
      </x:c>
      <x:c r="I57" s="11">
        <x:v>10372</x:v>
      </x:c>
      <x:c r="J57" s="11">
        <x:v>15812</x:v>
      </x:c>
      <x:c r="K57" s="11">
        <x:v>2561</x:v>
      </x:c>
      <x:c r="L57" s="11">
        <x:v>3889</x:v>
      </x:c>
      <x:c r="M57" s="11">
        <x:v>4842</x:v>
      </x:c>
      <x:c r="N57" s="11">
        <x:v>6546</x:v>
      </x:c>
      <x:c r="O57" s="11">
        <x:v>40523</x:v>
      </x:c>
      <x:c r="P57" s="11">
        <x:v>7167</x:v>
      </x:c>
      <x:c r="Q57" s="11">
        <x:v>8170</x:v>
      </x:c>
      <x:c r="R57" s="11">
        <x:v>512</x:v>
      </x:c>
      <x:c r="S57" s="11">
        <x:v>5027</x:v>
      </x:c>
      <x:c r="T57" s="11">
        <x:v>3621</x:v>
      </x:c>
      <x:c r="U57" s="11">
        <x:v>49892.105000000003</x:v>
      </x:c>
      <x:c r="V57" s="11">
        <x:v>18</x:v>
      </x:c>
      <x:c r="W57" s="12">
        <x:v>0</x:v>
      </x:c>
      <x:c r="X57" s="8">
        <x:v>0</x:v>
      </x:c>
      <x:c r="Y57" s="13">
        <x:f t="shared" si="0"/>
        <x:v>0.80978260869565222</x:v>
      </x:c>
      <x:c r="Z57" s="13">
        <x:f t="shared" si="1"/>
        <x:v>0.71302086215483373</x:v>
      </x:c>
      <x:c r="AA57" s="13">
        <x:f t="shared" si="2"/>
        <x:v>0.13909025510486414</x:v>
      </x:c>
      <x:c r="AB57" s="13">
        <x:f t="shared" si="3"/>
        <x:v>0.19830114548171102</x:v>
      </x:c>
      <x:c r="AC57" s="13">
        <x:f t="shared" si="4"/>
        <x:v>0.14051222351571596</x:v>
      </x:c>
      <x:c r="AD57" s="13">
        <x:f t="shared" si="5"/>
        <x:v>0.43749654141995464</x:v>
      </x:c>
      <x:c r="AE57" s="50" t="n">
        <x:f>IF(OR(NOT(ISNUMBER(Q57)),NOT(ISNUMBER(R57))),"",IF(Q57&lt;R57,1,0))</x:f>
        <x:v>0</x:v>
      </x:c>
      <x:c r="AF57" s="50" t="n">
        <x:f>IFERROR(IF(AND(A57=A56,C57=C56+1,ISNUMBER(AE56)),AE56,""),"")</x:f>
        <x:v>0</x:v>
      </x:c>
      <x:c r="AG57" s="52" t="n">
        <x:f>IFERROR(IF(AND(A57=A56,C57=C56+1,ISNUMBER(U57),ISNUMBER(U56),U56&lt;&gt;0),U57/U56-1,""),"")</x:f>
        <x:v>-0.3581239844315006</x:v>
      </x:c>
      <x:c r="AH57" s="50" t="n">
        <x:f>IF(AND(ISNUMBER(AE57),ISNUMBER(AF57),ISNUMBER(AG57)),IF(AND(AE57=1,AF57=1,AG57&lt;0),1,0),"")</x:f>
        <x:v>0</x:v>
      </x:c>
      <x:c r="AI57" s="50" t="n">
        <x:f>IF(AND(A57=A58,C58=C57+1,ISNUMBER(AH58)),C58,"")</x:f>
        <x:v>2009</x:v>
      </x:c>
      <x:c r="AJ57" s="50" t="n">
        <x:f>IF(AND(A57=A58,C58=C57+1,ISNUMBER(AH58)),AH58,"")</x:f>
        <x:v>0</x:v>
      </x:c>
    </x:row>
    <x:row r="58" ht="15">
      <x:c r="A58" s="9" t="s">
        <x:v>33</x:v>
      </x:c>
      <x:c r="B58" s="10">
        <x:v>40178</x:v>
      </x:c>
      <x:c r="C58" s="9">
        <x:v>2009</x:v>
      </x:c>
      <x:c r="D58" s="11">
        <x:v>37016</x:v>
      </x:c>
      <x:c r="E58" s="11">
        <x:v>10811</x:v>
      </x:c>
      <x:c r="F58" s="11">
        <x:v>11599</x:v>
      </x:c>
      <x:c r="G58" s="11">
        <x:v>24480</x:v>
      </x:c>
      <x:c r="H58" s="11">
        <x:v>9877</x:v>
      </x:c>
      <x:c r="I58" s="11">
        <x:v>12536</x:v>
      </x:c>
      <x:c r="J58" s="11">
        <x:v>17350</x:v>
      </x:c>
      <x:c r="K58" s="11">
        <x:v>2642</x:v>
      </x:c>
      <x:c r="L58" s="11">
        <x:v>3578</x:v>
      </x:c>
      <x:c r="M58" s="11">
        <x:v>2185</x:v>
      </x:c>
      <x:c r="N58" s="11">
        <x:v>7692</x:v>
      </x:c>
      <x:c r="O58" s="11">
        <x:v>39823</x:v>
      </x:c>
      <x:c r="P58" s="11">
        <x:v>5020</x:v>
      </x:c>
      <x:c r="Q58" s="11">
        <x:v>6052</x:v>
      </x:c>
      <x:c r="R58" s="11">
        <x:v>476</x:v>
      </x:c>
      <x:c r="S58" s="11">
        <x:v>3370</x:v>
      </x:c>
      <x:c r="T58" s="11">
        <x:v>6048</x:v>
      </x:c>
      <x:c r="U58" s="11">
        <x:v>63004.252099999998</x:v>
      </x:c>
      <x:c r="V58" s="11">
        <x:v>18</x:v>
      </x:c>
      <x:c r="W58" s="12">
        <x:v>0</x:v>
      </x:c>
      <x:c r="X58" s="8">
        <x:v>0</x:v>
      </x:c>
      <x:c r="Y58" s="13">
        <x:f t="shared" si="0"/>
        <x:v>0.93206310888869726</x:v>
      </x:c>
      <x:c r="Z58" s="13">
        <x:f t="shared" si="1"/>
        <x:v>0.66133563864274914</x:v>
      </x:c>
      <x:c r="AA58" s="13">
        <x:f t="shared" si="2"/>
        <x:v>9.1041711692241192E-2</x:v>
      </x:c>
      <x:c r="AB58" s="13">
        <x:f t="shared" si="3"/>
        <x:v>0.13561703047330884</x:v>
      </x:c>
      <x:c r="AC58" s="13">
        <x:f t="shared" si="4"/>
        <x:v>0.24705882352941178</x:v>
      </x:c>
      <x:c r="AD58" s="13">
        <x:f t="shared" si="5"/>
        <x:v>0.46871623081910524</x:v>
      </x:c>
      <x:c r="AE58" s="50" t="n">
        <x:f>IF(OR(NOT(ISNUMBER(Q58)),NOT(ISNUMBER(R58))),"",IF(Q58&lt;R58,1,0))</x:f>
        <x:v>0</x:v>
      </x:c>
      <x:c r="AF58" s="50" t="n">
        <x:f>IFERROR(IF(AND(A58=A57,C58=C57+1,ISNUMBER(AE57)),AE57,""),"")</x:f>
        <x:v>0</x:v>
      </x:c>
      <x:c r="AG58" s="52" t="n">
        <x:f>IFERROR(IF(AND(A58=A57,C58=C57+1,ISNUMBER(U58),ISNUMBER(U57),U57&lt;&gt;0),U58/U57-1,""),"")</x:f>
        <x:v>0.2628100598281029</x:v>
      </x:c>
      <x:c r="AH58" s="50" t="n">
        <x:f>IF(AND(ISNUMBER(AE58),ISNUMBER(AF58),ISNUMBER(AG58)),IF(AND(AE58=1,AF58=1,AG58&lt;0),1,0),"")</x:f>
        <x:v>0</x:v>
      </x:c>
      <x:c r="AI58" s="50" t="n">
        <x:f>IF(AND(A58=A59,C59=C58+1,ISNUMBER(AH59)),C59,"")</x:f>
        <x:v>2010</x:v>
      </x:c>
      <x:c r="AJ58" s="50" t="n">
        <x:f>IF(AND(A58=A59,C59=C58+1,ISNUMBER(AH59)),AH59,"")</x:f>
        <x:v>0</x:v>
      </x:c>
    </x:row>
    <x:row r="59" ht="15">
      <x:c r="A59" s="9" t="s">
        <x:v>33</x:v>
      </x:c>
      <x:c r="B59" s="10">
        <x:v>40543</x:v>
      </x:c>
      <x:c r="C59" s="9">
        <x:v>2010</x:v>
      </x:c>
      <x:c r="D59" s="11">
        <x:v>41172</x:v>
      </x:c>
      <x:c r="E59" s="11">
        <x:v>12534</x:v>
      </x:c>
      <x:c r="F59" s="11">
        <x:v>13608</x:v>
      </x:c>
      <x:c r="G59" s="11">
        <x:v>26094</x:v>
      </x:c>
      <x:c r="H59" s="11">
        <x:v>9231</x:v>
      </x:c>
      <x:c r="I59" s="11">
        <x:v>15078</x:v>
      </x:c>
      <x:c r="J59" s="11">
        <x:v>19273</x:v>
      </x:c>
      <x:c r="K59" s="11">
        <x:v>2316</x:v>
      </x:c>
      <x:c r="L59" s="11">
        <x:v>4307</x:v>
      </x:c>
      <x:c r="M59" s="11">
        <x:v>1997</x:v>
      </x:c>
      <x:c r="N59" s="11">
        <x:v>7234</x:v>
      </x:c>
      <x:c r="O59" s="11">
        <x:v>44262</x:v>
      </x:c>
      <x:c r="P59" s="11">
        <x:v>6339</x:v>
      </x:c>
      <x:c r="Q59" s="11">
        <x:v>7332</x:v>
      </x:c>
      <x:c r="R59" s="11">
        <x:v>479</x:v>
      </x:c>
      <x:c r="S59" s="11">
        <x:v>4244</x:v>
      </x:c>
      <x:c r="T59" s="11">
        <x:v>5744</x:v>
      </x:c>
      <x:c r="U59" s="11">
        <x:v>64337.0622</x:v>
      </x:c>
      <x:c r="V59" s="11">
        <x:v>18</x:v>
      </x:c>
      <x:c r="W59" s="12">
        <x:v>0</x:v>
      </x:c>
      <x:c r="X59" s="8">
        <x:v>0</x:v>
      </x:c>
      <x:c r="Y59" s="13">
        <x:f t="shared" si="0"/>
        <x:v>0.92107583774250446</x:v>
      </x:c>
      <x:c r="Z59" s="13">
        <x:f t="shared" si="1"/>
        <x:v>0.6337802389973769</x:v>
      </x:c>
      <x:c r="AA59" s="13">
        <x:f t="shared" si="2"/>
        <x:v>0.10307976294569125</x:v>
      </x:c>
      <x:c r="AB59" s="13">
        <x:f t="shared" si="3"/>
        <x:v>0.15396385893325562</x:v>
      </x:c>
      <x:c r="AC59" s="13">
        <x:f t="shared" si="4"/>
        <x:v>0.22012723231394191</x:v>
      </x:c>
      <x:c r="AD59" s="13">
        <x:f t="shared" si="5"/>
        <x:v>0.46810939473428542</x:v>
      </x:c>
      <x:c r="AE59" s="50" t="n">
        <x:f>IF(OR(NOT(ISNUMBER(Q59)),NOT(ISNUMBER(R59))),"",IF(Q59&lt;R59,1,0))</x:f>
        <x:v>0</x:v>
      </x:c>
      <x:c r="AF59" s="50" t="n">
        <x:f>IFERROR(IF(AND(A59=A58,C59=C58+1,ISNUMBER(AE58)),AE58,""),"")</x:f>
        <x:v>0</x:v>
      </x:c>
      <x:c r="AG59" s="52" t="n">
        <x:f>IFERROR(IF(AND(A59=A58,C59=C58+1,ISNUMBER(U59),ISNUMBER(U58),U58&lt;&gt;0),U59/U58-1,""),"")</x:f>
        <x:v>0.021154288092882556</x:v>
      </x:c>
      <x:c r="AH59" s="50" t="n">
        <x:f>IF(AND(ISNUMBER(AE59),ISNUMBER(AF59),ISNUMBER(AG59)),IF(AND(AE59=1,AF59=1,AG59&lt;0),1,0),"")</x:f>
        <x:v>0</x:v>
      </x:c>
      <x:c r="AI59" s="50" t="n">
        <x:f>IF(AND(A59=A60,C60=C59+1,ISNUMBER(AH60)),C60,"")</x:f>
        <x:v>2011</x:v>
      </x:c>
      <x:c r="AJ59" s="50" t="n">
        <x:f>IF(AND(A59=A60,C60=C59+1,ISNUMBER(AH60)),AH60,"")</x:f>
        <x:v>0</x:v>
      </x:c>
    </x:row>
    <x:row r="60" ht="15">
      <x:c r="A60" s="9" t="s">
        <x:v>33</x:v>
      </x:c>
      <x:c r="B60" s="10">
        <x:v>40908</x:v>
      </x:c>
      <x:c r="C60" s="9">
        <x:v>2011</x:v>
      </x:c>
      <x:c r="D60" s="11">
        <x:v>47512</x:v>
      </x:c>
      <x:c r="E60" s="11">
        <x:v>14291</x:v>
      </x:c>
      <x:c r="F60" s="11">
        <x:v>17929</x:v>
      </x:c>
      <x:c r="G60" s="11">
        <x:v>32591</x:v>
      </x:c>
      <x:c r="H60" s="11">
        <x:v>13594</x:v>
      </x:c>
      <x:c r="I60" s="11">
        <x:v>14921</x:v>
      </x:c>
      <x:c r="J60" s="11">
        <x:v>19676</x:v>
      </x:c>
      <x:c r="K60" s="11">
        <x:v>3484</x:v>
      </x:c>
      <x:c r="L60" s="11">
        <x:v>4601</x:v>
      </x:c>
      <x:c r="M60" s="11">
        <x:v>5739</x:v>
      </x:c>
      <x:c r="N60" s="11">
        <x:v>7855</x:v>
      </x:c>
      <x:c r="O60" s="11">
        <x:v>46467</x:v>
      </x:c>
      <x:c r="P60" s="11">
        <x:v>6420</x:v>
      </x:c>
      <x:c r="Q60" s="11">
        <x:v>7449</x:v>
      </x:c>
      <x:c r="R60" s="11">
        <x:v>531</x:v>
      </x:c>
      <x:c r="S60" s="11">
        <x:v>4120</x:v>
      </x:c>
      <x:c r="T60" s="11">
        <x:v>5661</x:v>
      </x:c>
      <x:c r="U60" s="11">
        <x:v>73002.9712</x:v>
      </x:c>
      <x:c r="V60" s="11">
        <x:v>18</x:v>
      </x:c>
      <x:c r="W60" s="12">
        <x:v>0</x:v>
      </x:c>
      <x:c r="X60" s="8">
        <x:v>0</x:v>
      </x:c>
      <x:c r="Y60" s="13">
        <x:f t="shared" si="0"/>
        <x:v>0.79708851581237106</x:v>
      </x:c>
      <x:c r="Z60" s="13">
        <x:f t="shared" si="1"/>
        <x:v>0.68595302239434253</x:v>
      </x:c>
      <x:c r="AA60" s="13">
        <x:f t="shared" si="2"/>
        <x:v>8.6714935174271757E-2</x:v>
      </x:c>
      <x:c r="AB60" s="13">
        <x:f t="shared" si="3"/>
        <x:v>0.1351237582084526</x:v>
      </x:c>
      <x:c r="AC60" s="13">
        <x:f t="shared" si="4"/>
        <x:v>0.17369826025589888</x:v>
      </x:c>
      <x:c r="AD60" s="13">
        <x:f t="shared" si="5"/>
        <x:v>0.41412695740023575</x:v>
      </x:c>
      <x:c r="AE60" s="50" t="n">
        <x:f>IF(OR(NOT(ISNUMBER(Q60)),NOT(ISNUMBER(R60))),"",IF(Q60&lt;R60,1,0))</x:f>
        <x:v>0</x:v>
      </x:c>
      <x:c r="AF60" s="50" t="n">
        <x:f>IFERROR(IF(AND(A60=A59,C60=C59+1,ISNUMBER(AE59)),AE59,""),"")</x:f>
        <x:v>0</x:v>
      </x:c>
      <x:c r="AG60" s="52" t="n">
        <x:f>IFERROR(IF(AND(A60=A59,C60=C59+1,ISNUMBER(U60),ISNUMBER(U59),U59&lt;&gt;0),U60/U59-1,""),"")</x:f>
        <x:v>0.13469544153354263</x:v>
      </x:c>
      <x:c r="AH60" s="50" t="n">
        <x:f>IF(AND(ISNUMBER(AE60),ISNUMBER(AF60),ISNUMBER(AG60)),IF(AND(AE60=1,AF60=1,AG60&lt;0),1,0),"")</x:f>
        <x:v>0</x:v>
      </x:c>
      <x:c r="AI60" s="50" t="n">
        <x:f>IF(AND(A60=A61,C61=C60+1,ISNUMBER(AH61)),C61,"")</x:f>
        <x:v>2012</x:v>
      </x:c>
      <x:c r="AJ60" s="50" t="n">
        <x:f>IF(AND(A60=A61,C61=C60+1,ISNUMBER(AH61)),AH61,"")</x:f>
        <x:v>0</x:v>
      </x:c>
    </x:row>
    <x:row r="61" ht="15">
      <x:c r="A61" s="9" t="s">
        <x:v>33</x:v>
      </x:c>
      <x:c r="B61" s="10">
        <x:v>41274</x:v>
      </x:c>
      <x:c r="C61" s="9">
        <x:v>2012</x:v>
      </x:c>
      <x:c r="D61" s="11">
        <x:v>46189</x:v>
      </x:c>
      <x:c r="E61" s="11">
        <x:v>12147</x:v>
      </x:c>
      <x:c r="F61" s="11">
        <x:v>15815</x:v>
      </x:c>
      <x:c r="G61" s="11">
        <x:v>30240</x:v>
      </x:c>
      <x:c r="H61" s="11">
        <x:v>10095</x:v>
      </x:c>
      <x:c r="I61" s="11">
        <x:v>15949</x:v>
      </x:c>
      <x:c r="J61" s="11">
        <x:v>20964</x:v>
      </x:c>
      <x:c r="K61" s="11">
        <x:v>2465</x:v>
      </x:c>
      <x:c r="L61" s="11">
        <x:v>4436</x:v>
      </x:c>
      <x:c r="M61" s="11">
        <x:v>2564</x:v>
      </x:c>
      <x:c r="N61" s="11">
        <x:v>7531</x:v>
      </x:c>
      <x:c r="O61" s="11">
        <x:v>51324</x:v>
      </x:c>
      <x:c r="P61" s="11">
        <x:v>6977</x:v>
      </x:c>
      <x:c r="Q61" s="11">
        <x:v>8176</x:v>
      </x:c>
      <x:c r="R61" s="11">
        <x:v>520</x:v>
      </x:c>
      <x:c r="S61" s="11">
        <x:v>4368</x:v>
      </x:c>
      <x:c r="T61" s="11">
        <x:v>7110</x:v>
      </x:c>
      <x:c r="U61" s="11">
        <x:v>82459.382100000003</x:v>
      </x:c>
      <x:c r="V61" s="11">
        <x:v>18</x:v>
      </x:c>
      <x:c r="W61" s="12">
        <x:v>0</x:v>
      </x:c>
      <x:c r="X61" s="8">
        <x:v>0</x:v>
      </x:c>
      <x:c r="Y61" s="13">
        <x:f t="shared" si="0"/>
        <x:v>0.7680682895984825</x:v>
      </x:c>
      <x:c r="Z61" s="13">
        <x:f t="shared" si="1"/>
        <x:v>0.65470133581588685</x:v>
      </x:c>
      <x:c r="AA61" s="13">
        <x:f t="shared" si="2"/>
        <x:v>9.4567970728961448E-2</x:v>
      </x:c>
      <x:c r="AB61" s="13">
        <x:f t="shared" si="3"/>
        <x:v>0.15105328108424085</x:v>
      </x:c>
      <x:c r="AC61" s="13">
        <x:f t="shared" si="4"/>
        <x:v>0.23511904761904762</x:v>
      </x:c>
      <x:c r="AD61" s="13">
        <x:f t="shared" si="5"/>
        <x:v>0.45387429907553745</x:v>
      </x:c>
      <x:c r="AE61" s="50" t="n">
        <x:f>IF(OR(NOT(ISNUMBER(Q61)),NOT(ISNUMBER(R61))),"",IF(Q61&lt;R61,1,0))</x:f>
        <x:v>0</x:v>
      </x:c>
      <x:c r="AF61" s="50" t="n">
        <x:f>IFERROR(IF(AND(A61=A60,C61=C60+1,ISNUMBER(AE60)),AE60,""),"")</x:f>
        <x:v>0</x:v>
      </x:c>
      <x:c r="AG61" s="52" t="n">
        <x:f>IFERROR(IF(AND(A61=A60,C61=C60+1,ISNUMBER(U61),ISNUMBER(U60),U60&lt;&gt;0),U61/U60-1,""),"")</x:f>
        <x:v>0.12953460310667464</x:v>
      </x:c>
      <x:c r="AH61" s="50" t="n">
        <x:f>IF(AND(ISNUMBER(AE61),ISNUMBER(AF61),ISNUMBER(AG61)),IF(AND(AE61=1,AF61=1,AG61&lt;0),1,0),"")</x:f>
        <x:v>0</x:v>
      </x:c>
      <x:c r="AI61" s="50" t="n">
        <x:f>IF(AND(A61=A62,C62=C61+1,ISNUMBER(AH62)),C62,"")</x:f>
        <x:v>2013</x:v>
      </x:c>
      <x:c r="AJ61" s="50" t="n">
        <x:f>IF(AND(A61=A62,C62=C61+1,ISNUMBER(AH62)),AH62,"")</x:f>
        <x:v>0</x:v>
      </x:c>
    </x:row>
    <x:row r="62" ht="15">
      <x:c r="A62" s="9" t="s">
        <x:v>33</x:v>
      </x:c>
      <x:c r="B62" s="10">
        <x:v>41639</x:v>
      </x:c>
      <x:c r="C62" s="9">
        <x:v>2013</x:v>
      </x:c>
      <x:c r="D62" s="11">
        <x:v>45513</x:v>
      </x:c>
      <x:c r="E62" s="11">
        <x:v>12122</x:v>
      </x:c>
      <x:c r="F62" s="11">
        <x:v>17382</x:v>
      </x:c>
      <x:c r="G62" s="11">
        <x:v>30698</x:v>
      </x:c>
      <x:c r="H62" s="11">
        <x:v>11202</x:v>
      </x:c>
      <x:c r="I62" s="11">
        <x:v>14815</x:v>
      </x:c>
      <x:c r="J62" s="11">
        <x:v>20468</x:v>
      </x:c>
      <x:c r="K62" s="11">
        <x:v>2285</x:v>
      </x:c>
      <x:c r="L62" s="11">
        <x:v>3937</x:v>
      </x:c>
      <x:c r="M62" s="11">
        <x:v>3811</x:v>
      </x:c>
      <x:c r="N62" s="11">
        <x:v>7391</x:v>
      </x:c>
      <x:c r="O62" s="11">
        <x:v>49797</x:v>
      </x:c>
      <x:c r="P62" s="11">
        <x:v>7517</x:v>
      </x:c>
      <x:c r="Q62" s="11">
        <x:v>8668</x:v>
      </x:c>
      <x:c r="R62" s="11">
        <x:v>493</x:v>
      </x:c>
      <x:c r="S62" s="11">
        <x:v>4842</x:v>
      </x:c>
      <x:c r="T62" s="11">
        <x:v>6530</x:v>
      </x:c>
      <x:c r="U62" s="11">
        <x:v>84685.030700000003</x:v>
      </x:c>
      <x:c r="V62" s="11">
        <x:v>18</x:v>
      </x:c>
      <x:c r="W62" s="12">
        <x:v>0</x:v>
      </x:c>
      <x:c r="X62" s="8">
        <x:v>0</x:v>
      </x:c>
      <x:c r="Y62" s="13">
        <x:f t="shared" si="0"/>
        <x:v>0.69738810263490969</x:v>
      </x:c>
      <x:c r="Z62" s="13">
        <x:f t="shared" si="1"/>
        <x:v>0.6744886076505614</x:v>
      </x:c>
      <x:c r="AA62" s="13">
        <x:f t="shared" si="2"/>
        <x:v>0.10638718607870279</x:v>
      </x:c>
      <x:c r="AB62" s="13">
        <x:f t="shared" si="3"/>
        <x:v>0.16516160217959705</x:v>
      </x:c>
      <x:c r="AC62" s="13">
        <x:f t="shared" si="4"/>
        <x:v>0.21271744087562708</x:v>
      </x:c>
      <x:c r="AD62" s="13">
        <x:f t="shared" si="5"/>
        <x:v>0.44971766308527233</x:v>
      </x:c>
      <x:c r="AE62" s="50" t="n">
        <x:f>IF(OR(NOT(ISNUMBER(Q62)),NOT(ISNUMBER(R62))),"",IF(Q62&lt;R62,1,0))</x:f>
        <x:v>0</x:v>
      </x:c>
      <x:c r="AF62" s="50" t="n">
        <x:f>IFERROR(IF(AND(A62=A61,C62=C61+1,ISNUMBER(AE61)),AE61,""),"")</x:f>
        <x:v>0</x:v>
      </x:c>
      <x:c r="AG62" s="52" t="n">
        <x:f>IFERROR(IF(AND(A62=A61,C62=C61+1,ISNUMBER(U62),ISNUMBER(U61),U61&lt;&gt;0),U62/U61-1,""),"")</x:f>
        <x:v>0.0269908474126197</x:v>
      </x:c>
      <x:c r="AH62" s="50" t="n">
        <x:f>IF(AND(ISNUMBER(AE62),ISNUMBER(AF62),ISNUMBER(AG62)),IF(AND(AE62=1,AF62=1,AG62&lt;0),1,0),"")</x:f>
        <x:v>0</x:v>
      </x:c>
      <x:c r="AI62" s="50" t="n">
        <x:f>IF(AND(A62=A63,C63=C62+1,ISNUMBER(AH63)),C63,"")</x:f>
        <x:v>2014</x:v>
      </x:c>
      <x:c r="AJ62" s="50" t="n">
        <x:f>IF(AND(A62=A63,C63=C62+1,ISNUMBER(AH63)),AH63,"")</x:f>
        <x:v>0</x:v>
      </x:c>
    </x:row>
    <x:row r="63" ht="15">
      <x:c r="A63" s="9" t="s">
        <x:v>33</x:v>
      </x:c>
      <x:c r="B63" s="10">
        <x:v>42004</x:v>
      </x:c>
      <x:c r="C63" s="9">
        <x:v>2014</x:v>
      </x:c>
      <x:c r="D63" s="11">
        <x:v>48027</x:v>
      </x:c>
      <x:c r="E63" s="11">
        <x:v>12347</x:v>
      </x:c>
      <x:c r="F63" s="11">
        <x:v>19642</x:v>
      </x:c>
      <x:c r="G63" s="11">
        <x:v>33764</x:v>
      </x:c>
      <x:c r="H63" s="11">
        <x:v>12372</x:v>
      </x:c>
      <x:c r="I63" s="11">
        <x:v>14263</x:v>
      </x:c>
      <x:c r="J63" s="11">
        <x:v>20560</x:v>
      </x:c>
      <x:c r="K63" s="11">
        <x:v>2151</x:v>
      </x:c>
      <x:c r="L63" s="11">
        <x:v>4168</x:v>
      </x:c>
      <x:c r="M63" s="11">
        <x:v>5259</x:v>
      </x:c>
      <x:c r="N63" s="11">
        <x:v>7113</x:v>
      </x:c>
      <x:c r="O63" s="11">
        <x:v>48436</x:v>
      </x:c>
      <x:c r="P63" s="11">
        <x:v>7980</x:v>
      </x:c>
      <x:c r="Q63" s="11">
        <x:v>9412</x:v>
      </x:c>
      <x:c r="R63" s="11">
        <x:v>482</x:v>
      </x:c>
      <x:c r="S63" s="11">
        <x:v>5171</x:v>
      </x:c>
      <x:c r="T63" s="11">
        <x:v>5828</x:v>
      </x:c>
      <x:c r="U63" s="11">
        <x:v>95996.738299999997</x:v>
      </x:c>
      <x:c r="V63" s="11">
        <x:v>18</x:v>
      </x:c>
      <x:c r="W63" s="12">
        <x:v>0</x:v>
      </x:c>
      <x:c r="X63" s="8">
        <x:v>0</x:v>
      </x:c>
      <x:c r="Y63" s="13">
        <x:f t="shared" si="0"/>
        <x:v>0.6286019753589247</x:v>
      </x:c>
      <x:c r="Z63" s="13">
        <x:f t="shared" si="1"/>
        <x:v>0.70302121723197364</x:v>
      </x:c>
      <x:c r="AA63" s="13">
        <x:f t="shared" si="2"/>
        <x:v>0.10766860307743562</x:v>
      </x:c>
      <x:c r="AB63" s="13">
        <x:f t="shared" si="3"/>
        <x:v>0.16615653694796678</x:v>
      </x:c>
      <x:c r="AC63" s="13">
        <x:f t="shared" si="4"/>
        <x:v>0.17260988034593058</x:v>
      </x:c>
      <x:c r="AD63" s="13">
        <x:f t="shared" si="5"/>
        <x:v>0.42809253128448582</x:v>
      </x:c>
      <x:c r="AE63" s="50" t="n">
        <x:f>IF(OR(NOT(ISNUMBER(Q63)),NOT(ISNUMBER(R63))),"",IF(Q63&lt;R63,1,0))</x:f>
        <x:v>0</x:v>
      </x:c>
      <x:c r="AF63" s="50" t="n">
        <x:f>IFERROR(IF(AND(A63=A62,C63=C62+1,ISNUMBER(AE62)),AE62,""),"")</x:f>
        <x:v>0</x:v>
      </x:c>
      <x:c r="AG63" s="52" t="n">
        <x:f>IFERROR(IF(AND(A63=A62,C63=C62+1,ISNUMBER(U63),ISNUMBER(U62),U62&lt;&gt;0),U63/U62-1,""),"")</x:f>
        <x:v>0.13357387375901353</x:v>
      </x:c>
      <x:c r="AH63" s="50" t="n">
        <x:f>IF(AND(ISNUMBER(AE63),ISNUMBER(AF63),ISNUMBER(AG63)),IF(AND(AE63=1,AF63=1,AG63&lt;0),1,0),"")</x:f>
        <x:v>0</x:v>
      </x:c>
      <x:c r="AI63" s="50" t="n">
        <x:f>IF(AND(A63=A64,C64=C63+1,ISNUMBER(AH64)),C64,"")</x:f>
        <x:v>2015</x:v>
      </x:c>
      <x:c r="AJ63" s="50" t="n">
        <x:f>IF(AND(A63=A64,C64=C63+1,ISNUMBER(AH64)),AH64,"")</x:f>
        <x:v>0</x:v>
      </x:c>
    </x:row>
    <x:row r="64" ht="15">
      <x:c r="A64" s="9" t="s">
        <x:v>33</x:v>
      </x:c>
      <x:c r="B64" s="10">
        <x:v>42369</x:v>
      </x:c>
      <x:c r="C64" s="9">
        <x:v>2015</x:v>
      </x:c>
      <x:c r="D64" s="11">
        <x:v>52298</x:v>
      </x:c>
      <x:c r="E64" s="11">
        <x:v>12686</x:v>
      </x:c>
      <x:c r="F64" s="11">
        <x:v>20019</x:v>
      </x:c>
      <x:c r="G64" s="11">
        <x:v>36216</x:v>
      </x:c>
      <x:c r="H64" s="11">
        <x:v>14399</x:v>
      </x:c>
      <x:c r="I64" s="11">
        <x:v>16082</x:v>
      </x:c>
      <x:c r="J64" s="11">
        <x:v>22619</x:v>
      </x:c>
      <x:c r="K64" s="11">
        <x:v>2302</x:v>
      </x:c>
      <x:c r="L64" s="11">
        <x:v>4335</x:v>
      </x:c>
      <x:c r="M64" s="11">
        <x:v>4671</x:v>
      </x:c>
      <x:c r="N64" s="11">
        <x:v>9728</x:v>
      </x:c>
      <x:c r="O64" s="11">
        <x:v>53272</x:v>
      </x:c>
      <x:c r="P64" s="11">
        <x:v>7602</x:v>
      </x:c>
      <x:c r="Q64" s="11">
        <x:v>8972</x:v>
      </x:c>
      <x:c r="R64" s="11">
        <x:v>548</x:v>
      </x:c>
      <x:c r="S64" s="11">
        <x:v>4909</x:v>
      </x:c>
      <x:c r="T64" s="11">
        <x:v>7625</x:v>
      </x:c>
      <x:c r="U64" s="11">
        <x:v>112652.94899999999</x:v>
      </x:c>
      <x:c r="V64" s="11">
        <x:v>18</x:v>
      </x:c>
      <x:c r="W64" s="12">
        <x:v>0</x:v>
      </x:c>
      <x:c r="X64" s="8">
        <x:v>0</x:v>
      </x:c>
      <x:c r="Y64" s="13">
        <x:f t="shared" si="0"/>
        <x:v>0.63369798691243318</x:v>
      </x:c>
      <x:c r="Z64" s="13">
        <x:f t="shared" si="1"/>
        <x:v>0.69249302076561248</x:v>
      </x:c>
      <x:c r="AA64" s="13">
        <x:f t="shared" si="2"/>
        <x:v>9.3865922214998662E-2</x:v>
      </x:c>
      <x:c r="AB64" s="13">
        <x:f t="shared" si="3"/>
        <x:v>0.14535928716203297</x:v>
      </x:c>
      <x:c r="AC64" s="13">
        <x:f t="shared" si="4"/>
        <x:v>0.21054230174508504</x:v>
      </x:c>
      <x:c r="AD64" s="13">
        <x:f t="shared" si="5"/>
        <x:v>0.43250219893686181</x:v>
      </x:c>
      <x:c r="AE64" s="50" t="n">
        <x:f>IF(OR(NOT(ISNUMBER(Q64)),NOT(ISNUMBER(R64))),"",IF(Q64&lt;R64,1,0))</x:f>
        <x:v>0</x:v>
      </x:c>
      <x:c r="AF64" s="50" t="n">
        <x:f>IFERROR(IF(AND(A64=A63,C64=C63+1,ISNUMBER(AE63)),AE63,""),"")</x:f>
        <x:v>0</x:v>
      </x:c>
      <x:c r="AG64" s="52" t="n">
        <x:f>IFERROR(IF(AND(A64=A63,C64=C63+1,ISNUMBER(U64),ISNUMBER(U63),U63&lt;&gt;0),U64/U63-1,""),"")</x:f>
        <x:v>0.17350808990975897</x:v>
      </x:c>
      <x:c r="AH64" s="50" t="n">
        <x:f>IF(AND(ISNUMBER(AE64),ISNUMBER(AF64),ISNUMBER(AG64)),IF(AND(AE64=1,AF64=1,AG64&lt;0),1,0),"")</x:f>
        <x:v>0</x:v>
      </x:c>
      <x:c r="AI64" s="50" t="n">
        <x:f>IF(AND(A64=A65,C65=C64+1,ISNUMBER(AH65)),C65,"")</x:f>
        <x:v>2016</x:v>
      </x:c>
      <x:c r="AJ64" s="50" t="n">
        <x:f>IF(AND(A64=A65,C65=C64+1,ISNUMBER(AH65)),AH65,"")</x:f>
        <x:v>0</x:v>
      </x:c>
    </x:row>
    <x:row r="65" ht="15">
      <x:c r="A65" s="9" t="s">
        <x:v>33</x:v>
      </x:c>
      <x:c r="B65" s="10">
        <x:v>42735</x:v>
      </x:c>
      <x:c r="C65" s="9">
        <x:v>2016</x:v>
      </x:c>
      <x:c r="D65" s="11">
        <x:v>56429</x:v>
      </x:c>
      <x:c r="E65" s="11">
        <x:v>13884</x:v>
      </x:c>
      <x:c r="F65" s="11">
        <x:v>20556</x:v>
      </x:c>
      <x:c r="G65" s="11">
        <x:v>39449</x:v>
      </x:c>
      <x:c r="H65" s="11">
        <x:v>16410</x:v>
      </x:c>
      <x:c r="I65" s="11">
        <x:v>16980</x:v>
      </x:c>
      <x:c r="J65" s="11">
        <x:v>23179</x:v>
      </x:c>
      <x:c r="K65" s="11">
        <x:v>3382</x:v>
      </x:c>
      <x:c r="L65" s="11">
        <x:v>4278</x:v>
      </x:c>
      <x:c r="M65" s="11">
        <x:v>5275</x:v>
      </x:c>
      <x:c r="N65" s="11">
        <x:v>11135</x:v>
      </x:c>
      <x:c r="O65" s="11">
        <x:v>52713</x:v>
      </x:c>
      <x:c r="P65" s="11">
        <x:v>8010</x:v>
      </x:c>
      <x:c r="Q65" s="11">
        <x:v>9474</x:v>
      </x:c>
      <x:c r="R65" s="11">
        <x:v>568</x:v>
      </x:c>
      <x:c r="S65" s="11">
        <x:v>5184</x:v>
      </x:c>
      <x:c r="T65" s="11">
        <x:v>7338</x:v>
      </x:c>
      <x:c r="U65" s="11">
        <x:v>109435.647</x:v>
      </x:c>
      <x:c r="V65" s="11">
        <x:v>18</x:v>
      </x:c>
      <x:c r="W65" s="12">
        <x:v>0</x:v>
      </x:c>
      <x:c r="X65" s="8">
        <x:v>0</x:v>
      </x:c>
      <x:c r="Y65" s="13">
        <x:f t="shared" si="0"/>
        <x:v>0.67542323409223581</x:v>
      </x:c>
      <x:c r="Z65" s="13">
        <x:f t="shared" si="1"/>
        <x:v>0.6990908929805596</x:v>
      </x:c>
      <x:c r="AA65" s="13">
        <x:f t="shared" si="2"/>
        <x:v>9.1867656701341505E-2</x:v>
      </x:c>
      <x:c r="AB65" s="13">
        <x:f t="shared" si="3"/>
        <x:v>0.14194828900033671</x:v>
      </x:c>
      <x:c r="AC65" s="13">
        <x:f t="shared" si="4"/>
        <x:v>0.18601231970392151</x:v>
      </x:c>
      <x:c r="AD65" s="13">
        <x:f t="shared" si="5"/>
        <x:v>0.410763968881249</x:v>
      </x:c>
      <x:c r="AE65" s="50" t="n">
        <x:f>IF(OR(NOT(ISNUMBER(Q65)),NOT(ISNUMBER(R65))),"",IF(Q65&lt;R65,1,0))</x:f>
        <x:v>0</x:v>
      </x:c>
      <x:c r="AF65" s="50" t="n">
        <x:f>IFERROR(IF(AND(A65=A64,C65=C64+1,ISNUMBER(AE64)),AE64,""),"")</x:f>
        <x:v>0</x:v>
      </x:c>
      <x:c r="AG65" s="52" t="n">
        <x:f>IFERROR(IF(AND(A65=A64,C65=C64+1,ISNUMBER(U65),ISNUMBER(U64),U64&lt;&gt;0),U65/U64-1,""),"")</x:f>
        <x:v>-0.02855941214641433</x:v>
      </x:c>
      <x:c r="AH65" s="50" t="n">
        <x:f>IF(AND(ISNUMBER(AE65),ISNUMBER(AF65),ISNUMBER(AG65)),IF(AND(AE65=1,AF65=1,AG65&lt;0),1,0),"")</x:f>
        <x:v>0</x:v>
      </x:c>
      <x:c r="AI65" s="50" t="n">
        <x:f>IF(AND(A65=A66,C66=C65+1,ISNUMBER(AH66)),C66,"")</x:f>
        <x:v>2017</x:v>
      </x:c>
      <x:c r="AJ65" s="50" t="n">
        <x:f>IF(AND(A65=A66,C66=C65+1,ISNUMBER(AH66)),AH66,"")</x:f>
        <x:v>0</x:v>
      </x:c>
    </x:row>
    <x:row r="66" ht="15">
      <x:c r="A66" s="9" t="s">
        <x:v>33</x:v>
      </x:c>
      <x:c r="B66" s="10">
        <x:v>43100</x:v>
      </x:c>
      <x:c r="C66" s="9">
        <x:v>2017</x:v>
      </x:c>
      <x:c r="D66" s="11">
        <x:v>60285</x:v>
      </x:c>
      <x:c r="E66" s="11">
        <x:v>16983</x:v>
      </x:c>
      <x:c r="F66" s="11">
        <x:v>23177</x:v>
      </x:c>
      <x:c r="G66" s="11">
        <x:v>45898</x:v>
      </x:c>
      <x:c r="H66" s="11">
        <x:v>24283</x:v>
      </x:c>
      <x:c r="I66" s="11">
        <x:v>14387</x:v>
      </x:c>
      <x:c r="J66" s="11">
        <x:v>26648</x:v>
      </x:c>
      <x:c r="K66" s="11">
        <x:v>3317</x:v>
      </x:c>
      <x:c r="L66" s="11">
        <x:v>3962</x:v>
      </x:c>
      <x:c r="M66" s="11">
        <x:v>8156</x:v>
      </x:c>
      <x:c r="N66" s="11">
        <x:v>16127</x:v>
      </x:c>
      <x:c r="O66" s="11">
        <x:v>53715</x:v>
      </x:c>
      <x:c r="P66" s="11">
        <x:v>9171</x:v>
      </x:c>
      <x:c r="Q66" s="11">
        <x:v>11196</x:v>
      </x:c>
      <x:c r="R66" s="11">
        <x:v>692</x:v>
      </x:c>
      <x:c r="S66" s="11">
        <x:v>6023</x:v>
      </x:c>
      <x:c r="T66" s="11">
        <x:v>7597</x:v>
      </x:c>
      <x:c r="U66" s="11">
        <x:v>127109.57739999999</x:v>
      </x:c>
      <x:c r="V66" s="11">
        <x:v>18</x:v>
      </x:c>
      <x:c r="W66" s="12">
        <x:v>0</x:v>
      </x:c>
      <x:c r="X66" s="8">
        <x:v>0</x:v>
      </x:c>
      <x:c r="Y66" s="13">
        <x:f t="shared" si="0"/>
        <x:v>0.73275229753635074</x:v>
      </x:c>
      <x:c r="Z66" s="13">
        <x:f t="shared" si="1"/>
        <x:v>0.76135025296508252</x:v>
      </x:c>
      <x:c r="AA66" s="13">
        <x:f t="shared" si="2"/>
        <x:v>9.9908766691548481E-2</x:v>
      </x:c>
      <x:c r="AB66" s="13">
        <x:f t="shared" si="3"/>
        <x:v>0.15212739487434684</x:v>
      </x:c>
      <x:c r="AC66" s="13">
        <x:f t="shared" si="4"/>
        <x:v>0.16551919473615409</x:v>
      </x:c>
      <x:c r="AD66" s="13">
        <x:f t="shared" si="5"/>
        <x:v>0.44203367338475574</x:v>
      </x:c>
      <x:c r="AE66" s="50" t="n">
        <x:f>IF(OR(NOT(ISNUMBER(Q66)),NOT(ISNUMBER(R66))),"",IF(Q66&lt;R66,1,0))</x:f>
        <x:v>0</x:v>
      </x:c>
      <x:c r="AF66" s="50" t="n">
        <x:f>IFERROR(IF(AND(A66=A65,C66=C65+1,ISNUMBER(AE65)),AE65,""),"")</x:f>
        <x:v>0</x:v>
      </x:c>
      <x:c r="AG66" s="52" t="n">
        <x:f>IFERROR(IF(AND(A66=A65,C66=C65+1,ISNUMBER(U66),ISNUMBER(U65),U65&lt;&gt;0),U66/U65-1,""),"")</x:f>
        <x:v>0.16150067080062125</x:v>
      </x:c>
      <x:c r="AH66" s="50" t="n">
        <x:f>IF(AND(ISNUMBER(AE66),ISNUMBER(AF66),ISNUMBER(AG66)),IF(AND(AE66=1,AF66=1,AG66&lt;0),1,0),"")</x:f>
        <x:v>0</x:v>
      </x:c>
      <x:c r="AI66" s="50" t="n">
        <x:f>IF(AND(A66=A67,C67=C66+1,ISNUMBER(AH67)),C67,"")</x:f>
        <x:v>2018</x:v>
      </x:c>
      <x:c r="AJ66" s="50" t="n">
        <x:f>IF(AND(A66=A67,C67=C66+1,ISNUMBER(AH67)),AH67,"")</x:f>
        <x:v>0</x:v>
      </x:c>
    </x:row>
    <x:row r="67" ht="15">
      <x:c r="A67" s="9" t="s">
        <x:v>33</x:v>
      </x:c>
      <x:c r="B67" s="10">
        <x:v>43465</x:v>
      </x:c>
      <x:c r="C67" s="9">
        <x:v>2018</x:v>
      </x:c>
      <x:c r="D67" s="11">
        <x:v>61111</x:v>
      </x:c>
      <x:c r="E67" s="11">
        <x:v>15478</x:v>
      </x:c>
      <x:c r="F67" s="11">
        <x:v>20150</x:v>
      </x:c>
      <x:c r="G67" s="11">
        <x:v>48994</x:v>
      </x:c>
      <x:c r="H67" s="11">
        <x:v>26594</x:v>
      </x:c>
      <x:c r="I67" s="11">
        <x:v>12117</x:v>
      </x:c>
      <x:c r="J67" s="11">
        <x:v>26022</x:v>
      </x:c>
      <x:c r="K67" s="11">
        <x:v>3230</x:v>
      </x:c>
      <x:c r="L67" s="11">
        <x:v>4301</x:v>
      </x:c>
      <x:c r="M67" s="11">
        <x:v>3744</x:v>
      </x:c>
      <x:c r="N67" s="11">
        <x:v>22850</x:v>
      </x:c>
      <x:c r="O67" s="11">
        <x:v>50982</x:v>
      </x:c>
      <x:c r="P67" s="11">
        <x:v>12688</x:v>
      </x:c>
      <x:c r="Q67" s="11">
        <x:v>14904</x:v>
      </x:c>
      <x:c r="R67" s="11">
        <x:v>731</x:v>
      </x:c>
      <x:c r="S67" s="11">
        <x:v>9369</x:v>
      </x:c>
      <x:c r="T67" s="11">
        <x:v>7011</x:v>
      </x:c>
      <x:c r="U67" s="11">
        <x:v>120453.9607</x:v>
      </x:c>
      <x:c r="V67" s="11">
        <x:v>18</x:v>
      </x:c>
      <x:c r="W67" s="12">
        <x:v>0</x:v>
      </x:c>
      <x:c r="X67" s="8">
        <x:v>0</x:v>
      </x:c>
      <x:c r="Y67" s="13" t="n">
        <x:f t="shared" ref="Y67:Y130" si="6">IF(AND(ISNUMBER(E67),ISNUMBER(F67),F67&lt;&gt;0),E67/F67,"")</x:f>
        <x:v>0.7681389578163772</x:v>
      </x:c>
      <x:c r="Z67" s="13" t="n">
        <x:f t="shared" ref="Z67:Z130" si="7">IF(AND(ISNUMBER(G67),ISNUMBER(D67),D67&lt;&gt;0),G67/D67,"")</x:f>
        <x:v>0.8017214576753776</x:v>
      </x:c>
      <x:c r="AA67" s="13" t="n">
        <x:f t="shared" ref="AA67:AA130" si="8">IF(AND(ISNUMBER(S67),ISNUMBER(D67),D67&lt;&gt;0),S67/D67,"")</x:f>
        <x:v>0.15331118783852335</x:v>
      </x:c>
      <x:c r="AB67" s="13" t="n">
        <x:f t="shared" ref="AB67:AB130" si="9">IF(AND(ISNUMBER(P67),ISNUMBER(D67),D67&lt;&gt;0),P67/D67,"")</x:f>
        <x:v>0.2076221956767194</x:v>
      </x:c>
      <x:c r="AC67" s="13" t="n">
        <x:f t="shared" ref="AC67:AC130" si="10">IF(AND(ISNUMBER(T67),ISNUMBER(G67),G67&lt;&gt;0),T67/G67,"")</x:f>
        <x:v>0.14309915499857126</x:v>
      </x:c>
      <x:c r="AD67" s="13" t="n">
        <x:f t="shared" ref="AD67:AD130" si="11">IF(AND(ISNUMBER(J67),ISNUMBER(D67),D67&lt;&gt;0),J67/D67,"")</x:f>
        <x:v>0.4258153196642176</x:v>
      </x:c>
      <x:c r="AE67" s="50" t="n">
        <x:f>IF(OR(NOT(ISNUMBER(Q67)),NOT(ISNUMBER(R67))),"",IF(Q67&lt;R67,1,0))</x:f>
        <x:v>0</x:v>
      </x:c>
      <x:c r="AF67" s="50" t="n">
        <x:f>IFERROR(IF(AND(A67=A66,C67=C66+1,ISNUMBER(AE66)),AE66,""),"")</x:f>
        <x:v>0</x:v>
      </x:c>
      <x:c r="AG67" s="52" t="n">
        <x:f>IFERROR(IF(AND(A67=A66,C67=C66+1,ISNUMBER(U67),ISNUMBER(U66),U66&lt;&gt;0),U67/U66-1,""),"")</x:f>
        <x:v>-0.05236125267772307</x:v>
      </x:c>
      <x:c r="AH67" s="50" t="n">
        <x:f>IF(AND(ISNUMBER(AE67),ISNUMBER(AF67),ISNUMBER(AG67)),IF(AND(AE67=1,AF67=1,AG67&lt;0),1,0),"")</x:f>
        <x:v>0</x:v>
      </x:c>
      <x:c r="AI67" s="50" t="n">
        <x:f>IF(AND(A67=A68,C68=C67+1,ISNUMBER(AH68)),C68,"")</x:f>
        <x:v>2019</x:v>
      </x:c>
      <x:c r="AJ67" s="50" t="n">
        <x:f>IF(AND(A67=A68,C68=C67+1,ISNUMBER(AH68)),AH68,"")</x:f>
        <x:v>0</x:v>
      </x:c>
    </x:row>
    <x:row r="68" ht="15">
      <x:c r="A68" s="9" t="s">
        <x:v>33</x:v>
      </x:c>
      <x:c r="B68" s="10">
        <x:v>43830</x:v>
      </x:c>
      <x:c r="C68" s="9">
        <x:v>2019</x:v>
      </x:c>
      <x:c r="D68" s="11">
        <x:v>64806</x:v>
      </x:c>
      <x:c r="E68" s="11">
        <x:v>16430</x:v>
      </x:c>
      <x:c r="F68" s="11">
        <x:v>20978</x:v>
      </x:c>
      <x:c r="G68" s="11">
        <x:v>50920</x:v>
      </x:c>
      <x:c r="H68" s="11">
        <x:v>27875</x:v>
      </x:c>
      <x:c r="I68" s="11">
        <x:v>13886</x:v>
      </x:c>
      <x:c r="J68" s="11">
        <x:v>18212</x:v>
      </x:c>
      <x:c r="K68" s="11">
        <x:v>4185</x:v>
      </x:c>
      <x:c r="L68" s="11">
        <x:v>4164</x:v>
      </x:c>
      <x:c r="M68" s="11">
        <x:v>4463</x:v>
      </x:c>
      <x:c r="N68" s="11">
        <x:v>23412</x:v>
      </x:c>
      <x:c r="O68" s="11">
        <x:v>51980</x:v>
      </x:c>
      <x:c r="P68" s="11">
        <x:v>8708</x:v>
      </x:c>
      <x:c r="Q68" s="11">
        <x:v>10690</x:v>
      </x:c>
      <x:c r="R68" s="11">
        <x:v>763</x:v>
      </x:c>
      <x:c r="S68" s="11">
        <x:v>5625</x:v>
      </x:c>
      <x:c r="T68" s="11">
        <x:v>7725</x:v>
      </x:c>
      <x:c r="U68" s="11">
        <x:v>134466.6998</x:v>
      </x:c>
      <x:c r="V68" s="11">
        <x:v>18</x:v>
      </x:c>
      <x:c r="W68" s="12">
        <x:v>0</x:v>
      </x:c>
      <x:c r="X68" s="8">
        <x:v>0</x:v>
      </x:c>
      <x:c r="Y68" s="13">
        <x:f t="shared" si="6"/>
        <x:v>0.78320144913719136</x:v>
      </x:c>
      <x:c r="Z68" s="13">
        <x:f t="shared" si="7"/>
        <x:v>0.78572971638428546</x:v>
      </x:c>
      <x:c r="AA68" s="13">
        <x:f t="shared" si="8"/>
        <x:v>8.6797518748264052E-2</x:v>
      </x:c>
      <x:c r="AB68" s="13">
        <x:f t="shared" si="9"/>
        <x:v>0.13437027435731261</x:v>
      </x:c>
      <x:c r="AC68" s="13">
        <x:f t="shared" si="10"/>
        <x:v>0.15170856245090339</x:v>
      </x:c>
      <x:c r="AD68" s="13">
        <x:f t="shared" si="11"/>
        <x:v>0.28102336203437955</x:v>
      </x:c>
      <x:c r="AE68" s="50" t="n">
        <x:f>IF(OR(NOT(ISNUMBER(Q68)),NOT(ISNUMBER(R68))),"",IF(Q68&lt;R68,1,0))</x:f>
        <x:v>0</x:v>
      </x:c>
      <x:c r="AF68" s="50" t="n">
        <x:f>IFERROR(IF(AND(A68=A67,C68=C67+1,ISNUMBER(AE67)),AE67,""),"")</x:f>
        <x:v>0</x:v>
      </x:c>
      <x:c r="AG68" s="52" t="n">
        <x:f>IFERROR(IF(AND(A68=A67,C68=C67+1,ISNUMBER(U68),ISNUMBER(U67),U67&lt;&gt;0),U68/U67-1,""),"")</x:f>
        <x:v>0.11633273840533831</x:v>
      </x:c>
      <x:c r="AH68" s="50" t="n">
        <x:f>IF(AND(ISNUMBER(AE68),ISNUMBER(AF68),ISNUMBER(AG68)),IF(AND(AE68=1,AF68=1,AG68&lt;0),1,0),"")</x:f>
        <x:v>0</x:v>
      </x:c>
      <x:c r="AI68" s="50" t="n">
        <x:f>IF(AND(A68=A69,C69=C68+1,ISNUMBER(AH69)),C69,"")</x:f>
        <x:v>2020</x:v>
      </x:c>
      <x:c r="AJ68" s="50" t="n">
        <x:f>IF(AND(A68=A69,C69=C68+1,ISNUMBER(AH69)),AH69,"")</x:f>
        <x:v>0</x:v>
      </x:c>
    </x:row>
    <x:row r="69" ht="15">
      <x:c r="A69" s="9" t="s">
        <x:v>33</x:v>
      </x:c>
      <x:c r="B69" s="10">
        <x:v>44196</x:v>
      </x:c>
      <x:c r="C69" s="9">
        <x:v>2020</x:v>
      </x:c>
      <x:c r="D69" s="11">
        <x:v>67659</x:v>
      </x:c>
      <x:c r="E69" s="11">
        <x:v>16157</x:v>
      </x:c>
      <x:c r="F69" s="11">
        <x:v>20592</x:v>
      </x:c>
      <x:c r="G69" s="11">
        <x:v>50004</x:v>
      </x:c>
      <x:c r="H69" s="11">
        <x:v>27247</x:v>
      </x:c>
      <x:c r="I69" s="11">
        <x:v>17655</x:v>
      </x:c>
      <x:c r="J69" s="11">
        <x:v>22548</x:v>
      </x:c>
      <x:c r="K69" s="11">
        <x:v>5548</x:v>
      </x:c>
      <x:c r="L69" s="11">
        <x:v>4462</x:v>
      </x:c>
      <x:c r="M69" s="11">
        <x:v>4403</x:v>
      </x:c>
      <x:c r="N69" s="11">
        <x:v>22844</x:v>
      </x:c>
      <x:c r="O69" s="11">
        <x:v>50724</x:v>
      </x:c>
      <x:c r="P69" s="11">
        <x:v>8303</x:v>
      </x:c>
      <x:c r="Q69" s="11">
        <x:v>10321</x:v>
      </x:c>
      <x:c r="R69" s="11">
        <x:v>647</x:v>
      </x:c>
      <x:c r="S69" s="11">
        <x:v>5581</x:v>
      </x:c>
      <x:c r="T69" s="11">
        <x:v>8791</x:v>
      </x:c>
      <x:c r="U69" s="11">
        <x:v>128591.0082</x:v>
      </x:c>
      <x:c r="V69" s="11">
        <x:v>18</x:v>
      </x:c>
      <x:c r="W69" s="12">
        <x:v>0</x:v>
      </x:c>
      <x:c r="X69" s="8">
        <x:v>0</x:v>
      </x:c>
      <x:c r="Y69" s="13">
        <x:f t="shared" si="6"/>
        <x:v>0.78462509712509709</x:v>
      </x:c>
      <x:c r="Z69" s="13">
        <x:f t="shared" si="7"/>
        <x:v>0.7390591052188179</x:v>
      </x:c>
      <x:c r="AA69" s="13">
        <x:f t="shared" si="8"/>
        <x:v>8.2487178350256429E-2</x:v>
      </x:c>
      <x:c r="AB69" s="13">
        <x:f t="shared" si="9"/>
        <x:v>0.12271833754563324</x:v>
      </x:c>
      <x:c r="AC69" s="13">
        <x:f t="shared" si="10"/>
        <x:v>0.175805935525158</x:v>
      </x:c>
      <x:c r="AD69" s="13">
        <x:f t="shared" si="11"/>
        <x:v>0.33325943333481134</x:v>
      </x:c>
      <x:c r="AE69" s="50" t="n">
        <x:f>IF(OR(NOT(ISNUMBER(Q69)),NOT(ISNUMBER(R69))),"",IF(Q69&lt;R69,1,0))</x:f>
        <x:v>0</x:v>
      </x:c>
      <x:c r="AF69" s="50" t="n">
        <x:f>IFERROR(IF(AND(A69=A68,C69=C68+1,ISNUMBER(AE68)),AE68,""),"")</x:f>
        <x:v>0</x:v>
      </x:c>
      <x:c r="AG69" s="52" t="n">
        <x:f>IFERROR(IF(AND(A69=A68,C69=C68+1,ISNUMBER(U69),ISNUMBER(U68),U68&lt;&gt;0),U69/U68-1,""),"")</x:f>
        <x:v>-0.043696257948914186</x:v>
      </x:c>
      <x:c r="AH69" s="50" t="n">
        <x:f>IF(AND(ISNUMBER(AE69),ISNUMBER(AF69),ISNUMBER(AG69)),IF(AND(AE69=1,AF69=1,AG69&lt;0),1,0),"")</x:f>
        <x:v>0</x:v>
      </x:c>
      <x:c r="AI69" s="50" t="n">
        <x:f>IF(AND(A69=A70,C70=C69+1,ISNUMBER(AH70)),C70,"")</x:f>
        <x:v>2021</x:v>
      </x:c>
      <x:c r="AJ69" s="50" t="n">
        <x:f>IF(AND(A69=A70,C70=C69+1,ISNUMBER(AH70)),AH70,"")</x:f>
        <x:v>0</x:v>
      </x:c>
    </x:row>
    <x:row r="70" ht="15">
      <x:c r="A70" s="9" t="s">
        <x:v>33</x:v>
      </x:c>
      <x:c r="B70" s="10">
        <x:v>44561</x:v>
      </x:c>
      <x:c r="C70" s="9">
        <x:v>2021</x:v>
      </x:c>
      <x:c r="D70" s="11">
        <x:v>75095</x:v>
      </x:c>
      <x:c r="E70" s="11">
        <x:v>17401</x:v>
      </x:c>
      <x:c r="F70" s="11">
        <x:v>24778</x:v>
      </x:c>
      <x:c r="G70" s="11">
        <x:v>55349</x:v>
      </x:c>
      <x:c r="H70" s="11">
        <x:v>30048</x:v>
      </x:c>
      <x:c r="I70" s="11">
        <x:v>19746</x:v>
      </x:c>
      <x:c r="J70" s="11">
        <x:v>46745</x:v>
      </x:c>
      <x:c r="K70" s="11">
        <x:v>3415</x:v>
      </x:c>
      <x:c r="L70" s="11">
        <x:v>4683</x:v>
      </x:c>
      <x:c r="M70" s="11">
        <x:v>7167</x:v>
      </x:c>
      <x:c r="N70" s="11">
        <x:v>22881</x:v>
      </x:c>
      <x:c r="O70" s="11">
        <x:v>52444</x:v>
      </x:c>
      <x:c r="P70" s="11">
        <x:v>8702</x:v>
      </x:c>
      <x:c r="Q70" s="11">
        <x:v>10465</x:v>
      </x:c>
      <x:c r="R70" s="11">
        <x:v>563</x:v>
      </x:c>
      <x:c r="S70" s="11">
        <x:v>6049</x:v>
      </x:c>
      <x:c r="T70" s="11">
        <x:v>7817</x:v>
      </x:c>
      <x:c r="U70" s="11">
        <x:v>120115.4074</x:v>
      </x:c>
      <x:c r="V70" s="11">
        <x:v>18</x:v>
      </x:c>
      <x:c r="W70" s="12">
        <x:v>0</x:v>
      </x:c>
      <x:c r="X70" s="8">
        <x:v>0</x:v>
      </x:c>
      <x:c r="Y70" s="13">
        <x:f t="shared" si="6"/>
        <x:v>0.70227621276939223</x:v>
      </x:c>
      <x:c r="Z70" s="13">
        <x:f t="shared" si="7"/>
        <x:v>0.73705306611625276</x:v>
      </x:c>
      <x:c r="AA70" s="13">
        <x:f t="shared" si="8"/>
        <x:v>8.0551301684532922E-2</x:v>
      </x:c>
      <x:c r="AB70" s="13">
        <x:f t="shared" si="9"/>
        <x:v>0.11587988547839403</x:v>
      </x:c>
      <x:c r="AC70" s="13">
        <x:f t="shared" si="10"/>
        <x:v>0.14123109721946195</x:v>
      </x:c>
      <x:c r="AD70" s="13">
        <x:f t="shared" si="11"/>
        <x:v>0.62247819428723616</x:v>
      </x:c>
      <x:c r="AE70" s="50" t="n">
        <x:f>IF(OR(NOT(ISNUMBER(Q70)),NOT(ISNUMBER(R70))),"",IF(Q70&lt;R70,1,0))</x:f>
        <x:v>0</x:v>
      </x:c>
      <x:c r="AF70" s="50" t="n">
        <x:f>IFERROR(IF(AND(A70=A69,C70=C69+1,ISNUMBER(AE69)),AE69,""),"")</x:f>
        <x:v>0</x:v>
      </x:c>
      <x:c r="AG70" s="52" t="n">
        <x:f>IFERROR(IF(AND(A70=A69,C70=C69+1,ISNUMBER(U70),ISNUMBER(U69),U69&lt;&gt;0),U70/U69-1,""),"")</x:f>
        <x:v>-0.0659113021869907</x:v>
      </x:c>
      <x:c r="AH70" s="50" t="n">
        <x:f>IF(AND(ISNUMBER(AE70),ISNUMBER(AF70),ISNUMBER(AG70)),IF(AND(AE70=1,AF70=1,AG70&lt;0),1,0),"")</x:f>
        <x:v>0</x:v>
      </x:c>
      <x:c r="AI70" s="50" t="n">
        <x:f>IF(AND(A70=A71,C71=C70+1,ISNUMBER(AH71)),C71,"")</x:f>
        <x:v>2022</x:v>
      </x:c>
      <x:c r="AJ70" s="50" t="n">
        <x:f>IF(AND(A70=A71,C71=C70+1,ISNUMBER(AH71)),AH71,"")</x:f>
        <x:v>0</x:v>
      </x:c>
    </x:row>
    <x:row r="71" ht="15">
      <x:c r="A71" s="9" t="s">
        <x:v>33</x:v>
      </x:c>
      <x:c r="B71" s="10">
        <x:v>44926</x:v>
      </x:c>
      <x:c r="C71" s="9">
        <x:v>2022</x:v>
      </x:c>
      <x:c r="D71" s="11">
        <x:v>77821</x:v>
      </x:c>
      <x:c r="E71" s="11">
        <x:v>19157</x:v>
      </x:c>
      <x:c r="F71" s="11">
        <x:v>25427</x:v>
      </x:c>
      <x:c r="G71" s="11">
        <x:v>56120</x:v>
      </x:c>
      <x:c r="H71" s="11">
        <x:v>29386</x:v>
      </x:c>
      <x:c r="I71" s="11">
        <x:v>21701</x:v>
      </x:c>
      <x:c r="J71" s="11">
        <x:v>50253</x:v>
      </x:c>
      <x:c r="K71" s="11">
        <x:v>4326</x:v>
      </x:c>
      <x:c r="L71" s="11">
        <x:v>5931</x:v>
      </x:c>
      <x:c r="M71" s="11">
        <x:v>5673</x:v>
      </x:c>
      <x:c r="N71" s="11">
        <x:v>23713</x:v>
      </x:c>
      <x:c r="O71" s="11">
        <x:v>60073</x:v>
      </x:c>
      <x:c r="P71" s="11">
        <x:v>10755</x:v>
      </x:c>
      <x:c r="Q71" s="11">
        <x:v>12701</x:v>
      </x:c>
      <x:c r="R71" s="11">
        <x:v>782</x:v>
      </x:c>
      <x:c r="S71" s="11">
        <x:v>7642</x:v>
      </x:c>
      <x:c r="T71" s="11">
        <x:v>7010</x:v>
      </x:c>
      <x:c r="U71" s="11">
        <x:v>119602.3956</x:v>
      </x:c>
      <x:c r="V71" s="11">
        <x:v>18</x:v>
      </x:c>
      <x:c r="W71" s="12">
        <x:v>0</x:v>
      </x:c>
      <x:c r="X71" s="8">
        <x:v>0</x:v>
      </x:c>
      <x:c r="Y71" s="13">
        <x:f t="shared" si="6"/>
        <x:v>0.75341172769103704</x:v>
      </x:c>
      <x:c r="Z71" s="13">
        <x:f t="shared" si="7"/>
        <x:v>0.72114210817131619</x:v>
      </x:c>
      <x:c r="AA71" s="13">
        <x:f t="shared" si="8"/>
        <x:v>9.8199714729957213E-2</x:v>
      </x:c>
      <x:c r="AB71" s="13">
        <x:f t="shared" si="9"/>
        <x:v>0.1382017707302656</x:v>
      </x:c>
      <x:c r="AC71" s="13">
        <x:f t="shared" si="10"/>
        <x:v>0.12491090520313614</x:v>
      </x:c>
      <x:c r="AD71" s="13">
        <x:f t="shared" si="11"/>
        <x:v>0.64575114686267199</x:v>
      </x:c>
      <x:c r="AE71" s="50" t="n">
        <x:f>IF(OR(NOT(ISNUMBER(Q71)),NOT(ISNUMBER(R71))),"",IF(Q71&lt;R71,1,0))</x:f>
        <x:v>0</x:v>
      </x:c>
      <x:c r="AF71" s="50" t="n">
        <x:f>IFERROR(IF(AND(A71=A70,C71=C70+1,ISNUMBER(AE70)),AE70,""),"")</x:f>
        <x:v>0</x:v>
      </x:c>
      <x:c r="AG71" s="52" t="n">
        <x:f>IFERROR(IF(AND(A71=A70,C71=C70+1,ISNUMBER(U71),ISNUMBER(U70),U70&lt;&gt;0),U71/U70-1,""),"")</x:f>
        <x:v>-0.00427099080046911</x:v>
      </x:c>
      <x:c r="AH71" s="50" t="n">
        <x:f>IF(AND(ISNUMBER(AE71),ISNUMBER(AF71),ISNUMBER(AG71)),IF(AND(AE71=1,AF71=1,AG71&lt;0),1,0),"")</x:f>
        <x:v>0</x:v>
      </x:c>
      <x:c r="AI71" s="50" t="n">
        <x:f>IF(AND(A71=A72,C72=C71+1,ISNUMBER(AH72)),C72,"")</x:f>
        <x:v>2023</x:v>
      </x:c>
      <x:c r="AJ71" s="50" t="n">
        <x:f>IF(AND(A71=A72,C72=C71+1,ISNUMBER(AH72)),AH72,"")</x:f>
        <x:v>0</x:v>
      </x:c>
    </x:row>
    <x:row r="72" ht="15">
      <x:c r="A72" s="9" t="s">
        <x:v>33</x:v>
      </x:c>
      <x:c r="B72" s="10">
        <x:v>45291</x:v>
      </x:c>
      <x:c r="C72" s="9">
        <x:v>2023</x:v>
      </x:c>
      <x:c r="D72" s="11">
        <x:v>75266</x:v>
      </x:c>
      <x:c r="E72" s="11">
        <x:v>17902</x:v>
      </x:c>
      <x:c r="F72" s="11">
        <x:v>23507</x:v>
      </x:c>
      <x:c r="G72" s="11">
        <x:v>54502</x:v>
      </x:c>
      <x:c r="H72" s="11">
        <x:v>29484</x:v>
      </x:c>
      <x:c r="I72" s="11">
        <x:v>20764</x:v>
      </x:c>
      <x:c r="J72" s="11">
        <x:v>47052</x:v>
      </x:c>
      <x:c r="K72" s="11">
        <x:v>4159</x:v>
      </x:c>
      <x:c r="L72" s="11">
        <x:v>5119</x:v>
      </x:c>
      <x:c r="M72" s="11">
        <x:v>4949</x:v>
      </x:c>
      <x:c r="N72" s="11">
        <x:v>24535</x:v>
      </x:c>
      <x:c r="O72" s="11">
        <x:v>59604</x:v>
      </x:c>
      <x:c r="P72" s="11">
        <x:v>9758</x:v>
      </x:c>
      <x:c r="Q72" s="11">
        <x:v>11337</x:v>
      </x:c>
      <x:c r="R72" s="11">
        <x:v>1075</x:v>
      </x:c>
      <x:c r="S72" s="11">
        <x:v>6487</x:v>
      </x:c>
      <x:c r="T72" s="11">
        <x:v>9033</x:v>
      </x:c>
      <x:c r="U72" s="11">
        <x:v>109544.4647</x:v>
      </x:c>
      <x:c r="V72" s="11">
        <x:v>18</x:v>
      </x:c>
      <x:c r="W72" s="12">
        <x:v>0</x:v>
      </x:c>
      <x:c r="X72" s="8">
        <x:v>0</x:v>
      </x:c>
      <x:c r="Y72" s="13">
        <x:f t="shared" si="6"/>
        <x:v>0.76156038626792022</x:v>
      </x:c>
      <x:c r="Z72" s="13">
        <x:f t="shared" si="7"/>
        <x:v>0.7241251029681397</x:v>
      </x:c>
      <x:c r="AA72" s="13">
        <x:f t="shared" si="8"/>
        <x:v>8.6187654452209495E-2</x:v>
      </x:c>
      <x:c r="AB72" s="13">
        <x:f t="shared" si="9"/>
        <x:v>0.12964685249647914</x:v>
      </x:c>
      <x:c r="AC72" s="13">
        <x:f t="shared" si="10"/>
        <x:v>0.16573703717294777</x:v>
      </x:c>
      <x:c r="AD72" s="13">
        <x:f t="shared" si="11"/>
        <x:v>0.62514282677437361</x:v>
      </x:c>
      <x:c r="AE72" s="50" t="n">
        <x:f>IF(OR(NOT(ISNUMBER(Q72)),NOT(ISNUMBER(R72))),"",IF(Q72&lt;R72,1,0))</x:f>
        <x:v>0</x:v>
      </x:c>
      <x:c r="AF72" s="50" t="n">
        <x:f>IFERROR(IF(AND(A72=A71,C72=C71+1,ISNUMBER(AE71)),AE71,""),"")</x:f>
        <x:v>0</x:v>
      </x:c>
      <x:c r="AG72" s="52" t="n">
        <x:f>IFERROR(IF(AND(A72=A71,C72=C71+1,ISNUMBER(U72),ISNUMBER(U71),U71&lt;&gt;0),U72/U71-1,""),"")</x:f>
        <x:v>-0.08409472778152283</x:v>
      </x:c>
      <x:c r="AH72" s="50" t="n">
        <x:f>IF(AND(ISNUMBER(AE72),ISNUMBER(AF72),ISNUMBER(AG72)),IF(AND(AE72=1,AF72=1,AG72&lt;0),1,0),"")</x:f>
        <x:v>0</x:v>
      </x:c>
      <x:c r="AI72" s="50" t="n">
        <x:f>IF(AND(A72=A73,C73=C72+1,ISNUMBER(AH73)),C73,"")</x:f>
        <x:v>2024</x:v>
      </x:c>
      <x:c r="AJ72" s="50" t="n">
        <x:f>IF(AND(A72=A73,C73=C72+1,ISNUMBER(AH73)),AH73,"")</x:f>
        <x:v>0</x:v>
      </x:c>
    </x:row>
    <x:row r="73" ht="15">
      <x:c r="A73" s="9" t="s">
        <x:v>33</x:v>
      </x:c>
      <x:c r="B73" s="10">
        <x:v>45657</x:v>
      </x:c>
      <x:c r="C73" s="9">
        <x:v>2024</x:v>
      </x:c>
      <x:c r="D73" s="11">
        <x:v>79750</x:v>
      </x:c>
      <x:c r="E73" s="11">
        <x:v>19194</x:v>
      </x:c>
      <x:c r="F73" s="11">
        <x:v>25234</x:v>
      </x:c>
      <x:c r="G73" s="11">
        <x:v>57195</x:v>
      </x:c>
      <x:c r="H73" s="11">
        <x:v>31901</x:v>
      </x:c>
      <x:c r="I73" s="11">
        <x:v>22555</x:v>
      </x:c>
      <x:c r="J73" s="11">
        <x:v>49721</x:v>
      </x:c>
      <x:c r="K73" s="11">
        <x:v>6136</x:v>
      </x:c>
      <x:c r="L73" s="11">
        <x:v>5177</x:v>
      </x:c>
      <x:c r="M73" s="11">
        <x:v>6835</x:v>
      </x:c>
      <x:c r="N73" s="11">
        <x:v>25066</x:v>
      </x:c>
      <x:c r="O73" s="11">
        <x:v>52479</x:v>
      </x:c>
      <x:c r="P73" s="11">
        <x:v>8829</x:v>
      </x:c>
      <x:c r="Q73" s="11">
        <x:v>10211</x:v>
      </x:c>
      <x:c r="R73" s="11">
        <x:v>1063</x:v>
      </x:c>
      <x:c r="S73" s="11">
        <x:v>5744</x:v>
      </x:c>
      <x:c r="T73" s="11">
        <x:v>9269</x:v>
      </x:c>
      <x:c r="U73" s="11">
        <x:v>136198.45129999999</x:v>
      </x:c>
      <x:c r="V73" s="11">
        <x:v>18</x:v>
      </x:c>
      <x:c r="W73" s="12">
        <x:v>0</x:v>
      </x:c>
      <x:c r="X73" s="8">
        <x:v>0</x:v>
      </x:c>
      <x:c r="Y73" s="13">
        <x:f t="shared" si="6"/>
        <x:v>0.76064040580169612</x:v>
      </x:c>
      <x:c r="Z73" s="13">
        <x:f t="shared" si="7"/>
        <x:v>0.71717868338557988</x:v>
      </x:c>
      <x:c r="AA73" s="13">
        <x:f t="shared" si="8"/>
        <x:v>7.2025078369905959E-2</x:v>
      </x:c>
      <x:c r="AB73" s="13">
        <x:f t="shared" si="9"/>
        <x:v>0.11070846394984327</x:v>
      </x:c>
      <x:c r="AC73" s="13">
        <x:f t="shared" si="10"/>
        <x:v>0.16205962059620596</x:v>
      </x:c>
      <x:c r="AD73" s="13">
        <x:f t="shared" si="11"/>
        <x:v>0.623460815047022</x:v>
      </x:c>
      <x:c r="AE73" s="50" t="n">
        <x:f>IF(OR(NOT(ISNUMBER(Q73)),NOT(ISNUMBER(R73))),"",IF(Q73&lt;R73,1,0))</x:f>
        <x:v>0</x:v>
      </x:c>
      <x:c r="AF73" s="50" t="n">
        <x:f>IFERROR(IF(AND(A73=A72,C73=C72+1,ISNUMBER(AE72)),AE72,""),"")</x:f>
        <x:v>0</x:v>
      </x:c>
      <x:c r="AG73" s="52" t="n">
        <x:f>IFERROR(IF(AND(A73=A72,C73=C72+1,ISNUMBER(U73),ISNUMBER(U72),U72&lt;&gt;0),U73/U72-1,""),"")</x:f>
        <x:v>0.2433165990905608</x:v>
      </x:c>
      <x:c r="AH73" s="50" t="n">
        <x:f>IF(AND(ISNUMBER(AE73),ISNUMBER(AF73),ISNUMBER(AG73)),IF(AND(AE73=1,AF73=1,AG73&lt;0),1,0),"")</x:f>
        <x:v>0</x:v>
      </x:c>
      <x:c r="AI73" s="50" t="str">
        <x:f>IF(AND(A73=A74,C74=C73+1,ISNUMBER(AH74)),C74,"")</x:f>
      </x:c>
      <x:c r="AJ73" s="50" t="str">
        <x:f>IF(AND(A73=A74,C74=C73+1,ISNUMBER(AH74)),AH74,"")</x:f>
      </x:c>
    </x:row>
    <x:row r="74" ht="15">
      <x:c r="A74" s="9" t="s">
        <x:v>34</x:v>
      </x:c>
      <x:c r="B74" s="10">
        <x:v>39447</x:v>
      </x:c>
      <x:c r="C74" s="9">
        <x:v>2007</x:v>
      </x:c>
      <x:c r="D74" s="11">
        <x:v>18764</x:v>
      </x:c>
      <x:c r="E74" s="11">
        <x:v>5366</x:v>
      </x:c>
      <x:c r="F74" s="11">
        <x:v>4554</x:v>
      </x:c>
      <x:c r="G74" s="11">
        <x:v>11675</x:v>
      </x:c>
      <x:c r="H74" s="11">
        <x:v>6923</x:v>
      </x:c>
      <x:c r="I74" s="11">
        <x:v>7089</x:v>
      </x:c>
      <x:c r="J74" s="11">
        <x:v>1805</x:v>
      </x:c>
      <x:c r="K74" s="11">
        <x:v>1258</x:v>
      </x:c>
      <x:c r="L74" s="11">
        <x:v>1985</x:v>
      </x:c>
      <x:c r="M74" s="11">
        <x:v>861</x:v>
      </x:c>
      <x:c r="N74" s="11">
        <x:v>6062</x:v>
      </x:c>
      <x:c r="O74" s="11">
        <x:v>10018</x:v>
      </x:c>
      <x:c r="P74" s="11">
        <x:v>2904</x:v>
      </x:c>
      <x:c r="Q74" s="11">
        <x:v>3240</x:v>
      </x:c>
      <x:c r="R74" s="11">
        <x:v>405</x:v>
      </x:c>
      <x:c r="S74" s="11">
        <x:v>2130</x:v>
      </x:c>
      <x:c r="T74" s="11">
        <x:v>2203</x:v>
      </x:c>
      <x:c r="U74" s="11">
        <x:v>39781.510300000002</x:v>
      </x:c>
      <x:c r="V74" s="11">
        <x:v>18</x:v>
      </x:c>
      <x:c r="W74" s="12">
        <x:v>0</x:v>
      </x:c>
      <x:c r="X74" s="8">
        <x:v>0</x:v>
      </x:c>
      <x:c r="Y74" s="13">
        <x:f t="shared" si="6"/>
        <x:v>1.1783047870004393</x:v>
      </x:c>
      <x:c r="Z74" s="13">
        <x:f t="shared" si="7"/>
        <x:v>0.6222020891068003</x:v>
      </x:c>
      <x:c r="AA74" s="13">
        <x:f t="shared" si="8"/>
        <x:v>0.11351524195267533</x:v>
      </x:c>
      <x:c r="AB74" s="13">
        <x:f t="shared" si="9"/>
        <x:v>0.15476444254956298</x:v>
      </x:c>
      <x:c r="AC74" s="13">
        <x:f t="shared" si="10"/>
        <x:v>0.18869379014989293</x:v>
      </x:c>
      <x:c r="AD74" s="13">
        <x:f t="shared" si="11"/>
        <x:v>9.6194841185248348E-2</x:v>
      </x:c>
      <x:c r="AE74" s="50" t="n">
        <x:f>IF(OR(NOT(ISNUMBER(Q74)),NOT(ISNUMBER(R74))),"",IF(Q74&lt;R74,1,0))</x:f>
        <x:v>0</x:v>
      </x:c>
      <x:c r="AF74" s="50" t="str">
        <x:f>IFERROR(IF(AND(A74=A73,C74=C73+1,ISNUMBER(AE73)),AE73,""),"")</x:f>
      </x:c>
      <x:c r="AG74" s="52" t="str">
        <x:f>IFERROR(IF(AND(A74=A73,C74=C73+1,ISNUMBER(U74),ISNUMBER(U73),U73&lt;&gt;0),U74/U73-1,""),"")</x:f>
      </x:c>
      <x:c r="AH74" s="50" t="str">
        <x:f>IF(AND(ISNUMBER(AE74),ISNUMBER(AF74),ISNUMBER(AG74)),IF(AND(AE74=1,AF74=1,AG74&lt;0),1,0),"")</x:f>
      </x:c>
      <x:c r="AI74" s="50" t="n">
        <x:f>IF(AND(A74=A75,C75=C74+1,ISNUMBER(AH75)),C75,"")</x:f>
        <x:v>2008</x:v>
      </x:c>
      <x:c r="AJ74" s="50" t="n">
        <x:f>IF(AND(A74=A75,C75=C74+1,ISNUMBER(AH75)),AH75,"")</x:f>
        <x:v>0</x:v>
      </x:c>
    </x:row>
    <x:row r="75" ht="15">
      <x:c r="A75" s="9" t="s">
        <x:v>34</x:v>
      </x:c>
      <x:c r="B75" s="10">
        <x:v>39813</x:v>
      </x:c>
      <x:c r="C75" s="9">
        <x:v>2008</x:v>
      </x:c>
      <x:c r="D75" s="11">
        <x:v>27551</x:v>
      </x:c>
      <x:c r="E75" s="11">
        <x:v>8739</x:v>
      </x:c>
      <x:c r="F75" s="11">
        <x:v>8878</x:v>
      </x:c>
      <x:c r="G75" s="11">
        <x:v>20336</x:v>
      </x:c>
      <x:c r="H75" s="11">
        <x:v>12161</x:v>
      </x:c>
      <x:c r="I75" s="11">
        <x:v>7215</x:v>
      </x:c>
      <x:c r="J75" s="11">
        <x:v>1578</x:v>
      </x:c>
      <x:c r="K75" s="11">
        <x:v>2309</x:v>
      </x:c>
      <x:c r="L75" s="11">
        <x:v>3177</x:v>
      </x:c>
      <x:c r="M75" s="11">
        <x:v>2724</x:v>
      </x:c>
      <x:c r="N75" s="11">
        <x:v>9437</x:v>
      </x:c>
      <x:c r="O75" s="11">
        <x:v>12122</x:v>
      </x:c>
      <x:c r="P75" s="11">
        <x:v>3596</x:v>
      </x:c>
      <x:c r="Q75" s="11">
        <x:v>4026</x:v>
      </x:c>
      <x:c r="R75" s="11">
        <x:v>535</x:v>
      </x:c>
      <x:c r="S75" s="11">
        <x:v>2457</x:v>
      </x:c>
      <x:c r="T75" s="11">
        <x:v>3263</x:v>
      </x:c>
      <x:c r="U75" s="11">
        <x:v>36450.560700000002</x:v>
      </x:c>
      <x:c r="V75" s="11">
        <x:v>18</x:v>
      </x:c>
      <x:c r="W75" s="12">
        <x:v>0</x:v>
      </x:c>
      <x:c r="X75" s="8">
        <x:v>0</x:v>
      </x:c>
      <x:c r="Y75" s="13">
        <x:f t="shared" si="6"/>
        <x:v>0.98434332056769547</x:v>
      </x:c>
      <x:c r="Z75" s="13">
        <x:f t="shared" si="7"/>
        <x:v>0.73812202823853945</x:v>
      </x:c>
      <x:c r="AA75" s="13">
        <x:f t="shared" si="8"/>
        <x:v>8.9180066059308186E-2</x:v>
      </x:c>
      <x:c r="AB75" s="13">
        <x:f t="shared" si="9"/>
        <x:v>0.13052157816413198</x:v>
      </x:c>
      <x:c r="AC75" s="13">
        <x:f t="shared" si="10"/>
        <x:v>0.1604543666404406</x:v>
      </x:c>
      <x:c r="AD75" s="13">
        <x:f t="shared" si="11"/>
        <x:v>5.7275597981924428E-2</x:v>
      </x:c>
      <x:c r="AE75" s="50" t="n">
        <x:f>IF(OR(NOT(ISNUMBER(Q75)),NOT(ISNUMBER(R75))),"",IF(Q75&lt;R75,1,0))</x:f>
        <x:v>0</x:v>
      </x:c>
      <x:c r="AF75" s="50" t="n">
        <x:f>IFERROR(IF(AND(A75=A74,C75=C74+1,ISNUMBER(AE74)),AE74,""),"")</x:f>
        <x:v>0</x:v>
      </x:c>
      <x:c r="AG75" s="52" t="n">
        <x:f>IFERROR(IF(AND(A75=A74,C75=C74+1,ISNUMBER(U75),ISNUMBER(U74),U74&lt;&gt;0),U75/U74-1,""),"")</x:f>
        <x:v>-0.0837310995706465</x:v>
      </x:c>
      <x:c r="AH75" s="50" t="n">
        <x:f>IF(AND(ISNUMBER(AE75),ISNUMBER(AF75),ISNUMBER(AG75)),IF(AND(AE75=1,AF75=1,AG75&lt;0),1,0),"")</x:f>
        <x:v>0</x:v>
      </x:c>
      <x:c r="AI75" s="50" t="n">
        <x:f>IF(AND(A75=A76,C76=C75+1,ISNUMBER(AH76)),C76,"")</x:f>
        <x:v>2009</x:v>
      </x:c>
      <x:c r="AJ75" s="50" t="n">
        <x:f>IF(AND(A75=A76,C76=C75+1,ISNUMBER(AH76)),AH76,"")</x:f>
        <x:v>0</x:v>
      </x:c>
    </x:row>
    <x:row r="76" ht="15">
      <x:c r="A76" s="9" t="s">
        <x:v>34</x:v>
      </x:c>
      <x:c r="B76" s="10">
        <x:v>40178</x:v>
      </x:c>
      <x:c r="C76" s="9">
        <x:v>2009</x:v>
      </x:c>
      <x:c r="D76" s="11">
        <x:v>26614</x:v>
      </x:c>
      <x:c r="E76" s="11">
        <x:v>8106</x:v>
      </x:c>
      <x:c r="F76" s="11">
        <x:v>6916</x:v>
      </x:c>
      <x:c r="G76" s="11">
        <x:v>18702</x:v>
      </x:c>
      <x:c r="H76" s="11">
        <x:v>11082</x:v>
      </x:c>
      <x:c r="I76" s="11">
        <x:v>7912</x:v>
      </x:c>
      <x:c r="J76" s="11">
        <x:v>2940</x:v>
      </x:c>
      <x:c r="K76" s="11">
        <x:v>2161</x:v>
      </x:c>
      <x:c r="L76" s="11">
        <x:v>3261</x:v>
      </x:c>
      <x:c r="M76" s="11">
        <x:v>1370</x:v>
      </x:c>
      <x:c r="N76" s="11">
        <x:v>9712</x:v>
      </x:c>
      <x:c r="O76" s="11">
        <x:v>14208</x:v>
      </x:c>
      <x:c r="P76" s="11">
        <x:v>4101</x:v>
      </x:c>
      <x:c r="Q76" s="11">
        <x:v>4712</x:v>
      </x:c>
      <x:c r="R76" s="11">
        <x:v>602</x:v>
      </x:c>
      <x:c r="S76" s="11">
        <x:v>2713</x:v>
      </x:c>
      <x:c r="T76" s="11">
        <x:v>3385</x:v>
      </x:c>
      <x:c r="U76" s="11">
        <x:v>40257.498099999997</x:v>
      </x:c>
      <x:c r="V76" s="11">
        <x:v>18</x:v>
      </x:c>
      <x:c r="W76" s="12">
        <x:v>0</x:v>
      </x:c>
      <x:c r="X76" s="8">
        <x:v>0</x:v>
      </x:c>
      <x:c r="Y76" s="13">
        <x:f t="shared" si="6"/>
        <x:v>1.1720647773279351</x:v>
      </x:c>
      <x:c r="Z76" s="13">
        <x:f t="shared" si="7"/>
        <x:v>0.70271285789434135</x:v>
      </x:c>
      <x:c r="AA76" s="13">
        <x:f t="shared" si="8"/>
        <x:v>0.1019388291876456</x:v>
      </x:c>
      <x:c r="AB76" s="13">
        <x:f t="shared" si="9"/>
        <x:v>0.15409183136694973</x:v>
      </x:c>
      <x:c r="AC76" s="13">
        <x:f t="shared" si="10"/>
        <x:v>0.18099668484654047</x:v>
      </x:c>
      <x:c r="AD76" s="13">
        <x:f t="shared" si="11"/>
        <x:v>0.11046817464492373</x:v>
      </x:c>
      <x:c r="AE76" s="50" t="n">
        <x:f>IF(OR(NOT(ISNUMBER(Q76)),NOT(ISNUMBER(R76))),"",IF(Q76&lt;R76,1,0))</x:f>
        <x:v>0</x:v>
      </x:c>
      <x:c r="AF76" s="50" t="n">
        <x:f>IFERROR(IF(AND(A76=A75,C76=C75+1,ISNUMBER(AE75)),AE75,""),"")</x:f>
        <x:v>0</x:v>
      </x:c>
      <x:c r="AG76" s="52" t="n">
        <x:f>IFERROR(IF(AND(A76=A75,C76=C75+1,ISNUMBER(U76),ISNUMBER(U75),U75&lt;&gt;0),U76/U75-1,""),"")</x:f>
        <x:v>0.10444112043522003</x:v>
      </x:c>
      <x:c r="AH76" s="50" t="n">
        <x:f>IF(AND(ISNUMBER(AE76),ISNUMBER(AF76),ISNUMBER(AG76)),IF(AND(AE76=1,AF76=1,AG76&lt;0),1,0),"")</x:f>
        <x:v>0</x:v>
      </x:c>
      <x:c r="AI76" s="50" t="n">
        <x:f>IF(AND(A76=A77,C77=C76+1,ISNUMBER(AH77)),C77,"")</x:f>
        <x:v>2010</x:v>
      </x:c>
      <x:c r="AJ76" s="50" t="n">
        <x:f>IF(AND(A76=A77,C77=C76+1,ISNUMBER(AH77)),AH77,"")</x:f>
        <x:v>0</x:v>
      </x:c>
    </x:row>
    <x:row r="77" ht="15">
      <x:c r="A77" s="9" t="s">
        <x:v>34</x:v>
      </x:c>
      <x:c r="B77" s="10">
        <x:v>40543</x:v>
      </x:c>
      <x:c r="C77" s="9">
        <x:v>2010</x:v>
      </x:c>
      <x:c r="D77" s="11">
        <x:v>27860</x:v>
      </x:c>
      <x:c r="E77" s="11">
        <x:v>8657</x:v>
      </x:c>
      <x:c r="F77" s="11">
        <x:v>7645</x:v>
      </x:c>
      <x:c r="G77" s="11">
        <x:v>18312</x:v>
      </x:c>
      <x:c r="H77" s="11">
        <x:v>10250</x:v>
      </x:c>
      <x:c r="I77" s="11">
        <x:v>9548</x:v>
      </x:c>
      <x:c r="J77" s="11">
        <x:v>3940</x:v>
      </x:c>
      <x:c r="K77" s="11">
        <x:v>2329</x:v>
      </x:c>
      <x:c r="L77" s="11">
        <x:v>3608</x:v>
      </x:c>
      <x:c r="M77" s="11">
        <x:v>1334</x:v>
      </x:c>
      <x:c r="N77" s="11">
        <x:v>8916</x:v>
      </x:c>
      <x:c r="O77" s="11">
        <x:v>14883</x:v>
      </x:c>
      <x:c r="P77" s="11">
        <x:v>4318</x:v>
      </x:c>
      <x:c r="Q77" s="11">
        <x:v>5215</x:v>
      </x:c>
      <x:c r="R77" s="11">
        <x:v>583</x:v>
      </x:c>
      <x:c r="S77" s="11">
        <x:v>2879</x:v>
      </x:c>
      <x:c r="T77" s="11">
        <x:v>3971</x:v>
      </x:c>
      <x:c r="U77" s="11">
        <x:v>49191.0769</x:v>
      </x:c>
      <x:c r="V77" s="11">
        <x:v>18</x:v>
      </x:c>
      <x:c r="W77" s="12">
        <x:v>0</x:v>
      </x:c>
      <x:c r="X77" s="8">
        <x:v>0</x:v>
      </x:c>
      <x:c r="Y77" s="13">
        <x:f t="shared" si="6"/>
        <x:v>1.1323741007194246</x:v>
      </x:c>
      <x:c r="Z77" s="13">
        <x:f t="shared" si="7"/>
        <x:v>0.65728643216080407</x:v>
      </x:c>
      <x:c r="AA77" s="13">
        <x:f t="shared" si="8"/>
        <x:v>0.1033381191672649</x:v>
      </x:c>
      <x:c r="AB77" s="13">
        <x:f t="shared" si="9"/>
        <x:v>0.15498923187365399</x:v>
      </x:c>
      <x:c r="AC77" s="13">
        <x:f t="shared" si="10"/>
        <x:v>0.2168523372651813</x:v>
      </x:c>
      <x:c r="AD77" s="13">
        <x:f t="shared" si="11"/>
        <x:v>0.14142139267767409</x:v>
      </x:c>
      <x:c r="AE77" s="50" t="n">
        <x:f>IF(OR(NOT(ISNUMBER(Q77)),NOT(ISNUMBER(R77))),"",IF(Q77&lt;R77,1,0))</x:f>
        <x:v>0</x:v>
      </x:c>
      <x:c r="AF77" s="50" t="n">
        <x:f>IFERROR(IF(AND(A77=A76,C77=C76+1,ISNUMBER(AE76)),AE76,""),"")</x:f>
        <x:v>0</x:v>
      </x:c>
      <x:c r="AG77" s="52" t="n">
        <x:f>IFERROR(IF(AND(A77=A76,C77=C76+1,ISNUMBER(U77),ISNUMBER(U76),U76&lt;&gt;0),U77/U76-1,""),"")</x:f>
        <x:v>0.22191092893574527</x:v>
      </x:c>
      <x:c r="AH77" s="50" t="n">
        <x:f>IF(AND(ISNUMBER(AE77),ISNUMBER(AF77),ISNUMBER(AG77)),IF(AND(AE77=1,AF77=1,AG77&lt;0),1,0),"")</x:f>
        <x:v>0</x:v>
      </x:c>
      <x:c r="AI77" s="50" t="n">
        <x:f>IF(AND(A77=A78,C78=C77+1,ISNUMBER(AH78)),C78,"")</x:f>
        <x:v>2011</x:v>
      </x:c>
      <x:c r="AJ77" s="50" t="n">
        <x:f>IF(AND(A77=A78,C78=C77+1,ISNUMBER(AH78)),AH78,"")</x:f>
        <x:v>0</x:v>
      </x:c>
    </x:row>
    <x:row r="78" ht="15">
      <x:c r="A78" s="9" t="s">
        <x:v>34</x:v>
      </x:c>
      <x:c r="B78" s="10">
        <x:v>40908</x:v>
      </x:c>
      <x:c r="C78" s="9">
        <x:v>2011</x:v>
      </x:c>
      <x:c r="D78" s="11">
        <x:v>27119</x:v>
      </x:c>
      <x:c r="E78" s="11">
        <x:v>8495</x:v>
      </x:c>
      <x:c r="F78" s="11">
        <x:v>7847</x:v>
      </x:c>
      <x:c r="G78" s="11">
        <x:v>18645</x:v>
      </x:c>
      <x:c r="H78" s="11">
        <x:v>10276</x:v>
      </x:c>
      <x:c r="I78" s="11">
        <x:v>8474</x:v>
      </x:c>
      <x:c r="J78" s="11">
        <x:v>4175</x:v>
      </x:c>
      <x:c r="K78" s="11">
        <x:v>2194</x:v>
      </x:c>
      <x:c r="L78" s="11">
        <x:v>3498</x:v>
      </x:c>
      <x:c r="M78" s="11">
        <x:v>1766</x:v>
      </x:c>
      <x:c r="N78" s="11">
        <x:v>8510</x:v>
      </x:c>
      <x:c r="O78" s="11">
        <x:v>15399</x:v>
      </x:c>
      <x:c r="P78" s="11">
        <x:v>4721</x:v>
      </x:c>
      <x:c r="Q78" s="11">
        <x:v>5538</x:v>
      </x:c>
      <x:c r="R78" s="11">
        <x:v>567</x:v>
      </x:c>
      <x:c r="S78" s="11">
        <x:v>3095</x:v>
      </x:c>
      <x:c r="T78" s="11">
        <x:v>4067</x:v>
      </x:c>
      <x:c r="U78" s="11">
        <x:v>60162.456100000003</x:v>
      </x:c>
      <x:c r="V78" s="11">
        <x:v>18</x:v>
      </x:c>
      <x:c r="W78" s="12">
        <x:v>0</x:v>
      </x:c>
      <x:c r="X78" s="8">
        <x:v>0</x:v>
      </x:c>
      <x:c r="Y78" s="13">
        <x:f t="shared" si="6"/>
        <x:v>1.0825793296801325</x:v>
      </x:c>
      <x:c r="Z78" s="13">
        <x:f t="shared" si="7"/>
        <x:v>0.6875253512297651</x:v>
      </x:c>
      <x:c r="AA78" s="13">
        <x:f t="shared" si="8"/>
        <x:v>0.11412662708801947</x:v>
      </x:c>
      <x:c r="AB78" s="13">
        <x:f t="shared" si="9"/>
        <x:v>0.17408459013975441</x:v>
      </x:c>
      <x:c r="AC78" s="13">
        <x:f t="shared" si="10"/>
        <x:v>0.21812818449986593</x:v>
      </x:c>
      <x:c r="AD78" s="13">
        <x:f t="shared" si="11"/>
        <x:v>0.15395110439175486</x:v>
      </x:c>
      <x:c r="AE78" s="50" t="n">
        <x:f>IF(OR(NOT(ISNUMBER(Q78)),NOT(ISNUMBER(R78))),"",IF(Q78&lt;R78,1,0))</x:f>
        <x:v>0</x:v>
      </x:c>
      <x:c r="AF78" s="50" t="n">
        <x:f>IFERROR(IF(AND(A78=A77,C78=C77+1,ISNUMBER(AE77)),AE77,""),"")</x:f>
        <x:v>0</x:v>
      </x:c>
      <x:c r="AG78" s="52" t="n">
        <x:f>IFERROR(IF(AND(A78=A77,C78=C77+1,ISNUMBER(U78),ISNUMBER(U77),U77&lt;&gt;0),U78/U77-1,""),"")</x:f>
        <x:v>0.2230359628495957</x:v>
      </x:c>
      <x:c r="AH78" s="50" t="n">
        <x:f>IF(AND(ISNUMBER(AE78),ISNUMBER(AF78),ISNUMBER(AG78)),IF(AND(AE78=1,AF78=1,AG78&lt;0),1,0),"")</x:f>
        <x:v>0</x:v>
      </x:c>
      <x:c r="AI78" s="50" t="n">
        <x:f>IF(AND(A78=A79,C79=C78+1,ISNUMBER(AH79)),C79,"")</x:f>
        <x:v>2012</x:v>
      </x:c>
      <x:c r="AJ78" s="50" t="n">
        <x:f>IF(AND(A78=A79,C79=C78+1,ISNUMBER(AH79)),AH79,"")</x:f>
        <x:v>0</x:v>
      </x:c>
    </x:row>
    <x:row r="79" ht="15">
      <x:c r="A79" s="9" t="s">
        <x:v>34</x:v>
      </x:c>
      <x:c r="B79" s="10">
        <x:v>41274</x:v>
      </x:c>
      <x:c r="C79" s="9">
        <x:v>2012</x:v>
      </x:c>
      <x:c r="D79" s="11">
        <x:v>27327</x:v>
      </x:c>
      <x:c r="E79" s="11">
        <x:v>9186</x:v>
      </x:c>
      <x:c r="F79" s="11">
        <x:v>8142</x:v>
      </x:c>
      <x:c r="G79" s="11">
        <x:v>19548</x:v>
      </x:c>
      <x:c r="H79" s="11">
        <x:v>10719</x:v>
      </x:c>
      <x:c r="I79" s="11">
        <x:v>7779</x:v>
      </x:c>
      <x:c r="J79" s="11">
        <x:v>5077</x:v>
      </x:c>
      <x:c r="K79" s="11">
        <x:v>2081</x:v>
      </x:c>
      <x:c r="L79" s="11">
        <x:v>4026</x:v>
      </x:c>
      <x:c r="M79" s="11">
        <x:v>1636</x:v>
      </x:c>
      <x:c r="N79" s="11">
        <x:v>9083</x:v>
      </x:c>
      <x:c r="O79" s="11">
        <x:v>15190</x:v>
      </x:c>
      <x:c r="P79" s="11">
        <x:v>5372</x:v>
      </x:c>
      <x:c r="Q79" s="11">
        <x:v>5847</x:v>
      </x:c>
      <x:c r="R79" s="11">
        <x:v>580</x:v>
      </x:c>
      <x:c r="S79" s="11">
        <x:v>3797</x:v>
      </x:c>
      <x:c r="T79" s="11">
        <x:v>3936</x:v>
      </x:c>
      <x:c r="U79" s="11">
        <x:v>62940.532099999997</x:v>
      </x:c>
      <x:c r="V79" s="11">
        <x:v>18</x:v>
      </x:c>
      <x:c r="W79" s="12">
        <x:v>0</x:v>
      </x:c>
      <x:c r="X79" s="8">
        <x:v>0</x:v>
      </x:c>
      <x:c r="Y79" s="13">
        <x:f t="shared" si="6"/>
        <x:v>1.1282240235814296</x:v>
      </x:c>
      <x:c r="Z79" s="13">
        <x:f t="shared" si="7"/>
        <x:v>0.715336480403996</x:v>
      </x:c>
      <x:c r="AA79" s="13">
        <x:f t="shared" si="8"/>
        <x:v>0.13894682914333809</x:v>
      </x:c>
      <x:c r="AB79" s="13">
        <x:f t="shared" si="9"/>
        <x:v>0.19658213488491236</x:v>
      </x:c>
      <x:c r="AC79" s="13">
        <x:f t="shared" si="10"/>
        <x:v>0.20135052179251076</x:v>
      </x:c>
      <x:c r="AD79" s="13">
        <x:f t="shared" si="11"/>
        <x:v>0.18578695063490322</x:v>
      </x:c>
      <x:c r="AE79" s="50" t="n">
        <x:f>IF(OR(NOT(ISNUMBER(Q79)),NOT(ISNUMBER(R79))),"",IF(Q79&lt;R79,1,0))</x:f>
        <x:v>0</x:v>
      </x:c>
      <x:c r="AF79" s="50" t="n">
        <x:f>IFERROR(IF(AND(A79=A78,C79=C78+1,ISNUMBER(AE78)),AE78,""),"")</x:f>
        <x:v>0</x:v>
      </x:c>
      <x:c r="AG79" s="52" t="n">
        <x:f>IFERROR(IF(AND(A79=A78,C79=C78+1,ISNUMBER(U79),ISNUMBER(U78),U78&lt;&gt;0),U79/U78-1,""),"")</x:f>
        <x:v>0.046176239802816044</x:v>
      </x:c>
      <x:c r="AH79" s="50" t="n">
        <x:f>IF(AND(ISNUMBER(AE79),ISNUMBER(AF79),ISNUMBER(AG79)),IF(AND(AE79=1,AF79=1,AG79&lt;0),1,0),"")</x:f>
        <x:v>0</x:v>
      </x:c>
      <x:c r="AI79" s="50" t="n">
        <x:f>IF(AND(A79=A80,C80=C79+1,ISNUMBER(AH80)),C80,"")</x:f>
        <x:v>2013</x:v>
      </x:c>
      <x:c r="AJ79" s="50" t="n">
        <x:f>IF(AND(A79=A80,C80=C79+1,ISNUMBER(AH80)),AH80,"")</x:f>
        <x:v>0</x:v>
      </x:c>
    </x:row>
    <x:row r="80" ht="15">
      <x:c r="A80" s="9" t="s">
        <x:v>34</x:v>
      </x:c>
      <x:c r="B80" s="10">
        <x:v>41639</x:v>
      </x:c>
      <x:c r="C80" s="9">
        <x:v>2013</x:v>
      </x:c>
      <x:c r="D80" s="11">
        <x:v>26881</x:v>
      </x:c>
      <x:c r="E80" s="11">
        <x:v>9518</x:v>
      </x:c>
      <x:c r="F80" s="11">
        <x:v>8436</x:v>
      </x:c>
      <x:c r="G80" s="11">
        <x:v>19946</x:v>
      </x:c>
      <x:c r="H80" s="11">
        <x:v>11696</x:v>
      </x:c>
      <x:c r="I80" s="11">
        <x:v>6935</x:v>
      </x:c>
      <x:c r="J80" s="11">
        <x:v>6723</x:v>
      </x:c>
      <x:c r="K80" s="11">
        <x:v>2106</x:v>
      </x:c>
      <x:c r="L80" s="11">
        <x:v>4042</x:v>
      </x:c>
      <x:c r="M80" s="11">
        <x:v>1980</x:v>
      </x:c>
      <x:c r="N80" s="11">
        <x:v>9716</x:v>
      </x:c>
      <x:c r="O80" s="11">
        <x:v>15260</x:v>
      </x:c>
      <x:c r="P80" s="11">
        <x:v>5526</x:v>
      </x:c>
      <x:c r="Q80" s="11">
        <x:v>6003</x:v>
      </x:c>
      <x:c r="R80" s="11">
        <x:v>614</x:v>
      </x:c>
      <x:c r="S80" s="11">
        <x:v>3904</x:v>
      </x:c>
      <x:c r="T80" s="11">
        <x:v>3937</x:v>
      </x:c>
      <x:c r="U80" s="11">
        <x:v>61099.119200000001</x:v>
      </x:c>
      <x:c r="V80" s="11">
        <x:v>18</x:v>
      </x:c>
      <x:c r="W80" s="12">
        <x:v>0</x:v>
      </x:c>
      <x:c r="X80" s="8">
        <x:v>0</x:v>
      </x:c>
      <x:c r="Y80" s="13">
        <x:f t="shared" si="6"/>
        <x:v>1.1282598387861547</x:v>
      </x:c>
      <x:c r="Z80" s="13">
        <x:f t="shared" si="7"/>
        <x:v>0.74201108589710207</x:v>
      </x:c>
      <x:c r="AA80" s="13">
        <x:f t="shared" si="8"/>
        <x:v>0.14523269223615193</x:v>
      </x:c>
      <x:c r="AB80" s="13">
        <x:f t="shared" si="9"/>
        <x:v>0.20557270934861055</x:v>
      </x:c>
      <x:c r="AC80" s="13">
        <x:f t="shared" si="10"/>
        <x:v>0.19738293392158829</x:v>
      </x:c>
      <x:c r="AD80" s="13">
        <x:f t="shared" si="11"/>
        <x:v>0.25010230274171347</x:v>
      </x:c>
      <x:c r="AE80" s="50" t="n">
        <x:f>IF(OR(NOT(ISNUMBER(Q80)),NOT(ISNUMBER(R80))),"",IF(Q80&lt;R80,1,0))</x:f>
        <x:v>0</x:v>
      </x:c>
      <x:c r="AF80" s="50" t="n">
        <x:f>IFERROR(IF(AND(A80=A79,C80=C79+1,ISNUMBER(AE79)),AE79,""),"")</x:f>
        <x:v>0</x:v>
      </x:c>
      <x:c r="AG80" s="52" t="n">
        <x:f>IFERROR(IF(AND(A80=A79,C80=C79+1,ISNUMBER(U80),ISNUMBER(U79),U79&lt;&gt;0),U80/U79-1,""),"")</x:f>
        <x:v>-0.02925639232083954</x:v>
      </x:c>
      <x:c r="AH80" s="50" t="n">
        <x:f>IF(AND(ISNUMBER(AE80),ISNUMBER(AF80),ISNUMBER(AG80)),IF(AND(AE80=1,AF80=1,AG80&lt;0),1,0),"")</x:f>
        <x:v>0</x:v>
      </x:c>
      <x:c r="AI80" s="50" t="n">
        <x:f>IF(AND(A80=A81,C81=C80+1,ISNUMBER(AH81)),C81,"")</x:f>
        <x:v>2014</x:v>
      </x:c>
      <x:c r="AJ80" s="50" t="n">
        <x:f>IF(AND(A80=A81,C81=C80+1,ISNUMBER(AH81)),AH81,"")</x:f>
        <x:v>0</x:v>
      </x:c>
    </x:row>
    <x:row r="81" ht="15">
      <x:c r="A81" s="9" t="s">
        <x:v>34</x:v>
      </x:c>
      <x:c r="B81" s="10">
        <x:v>42004</x:v>
      </x:c>
      <x:c r="C81" s="9">
        <x:v>2014</x:v>
      </x:c>
      <x:c r="D81" s="11">
        <x:v>26167</x:v>
      </x:c>
      <x:c r="E81" s="11">
        <x:v>9132</x:v>
      </x:c>
      <x:c r="F81" s="11">
        <x:v>8769</x:v>
      </x:c>
      <x:c r="G81" s="11">
        <x:v>20353</x:v>
      </x:c>
      <x:c r="H81" s="11">
        <x:v>12258</x:v>
      </x:c>
      <x:c r="I81" s="11">
        <x:v>5814</x:v>
      </x:c>
      <x:c r="J81" s="11">
        <x:v>6651</x:v>
      </x:c>
      <x:c r="K81" s="11">
        <x:v>1818</x:v>
      </x:c>
      <x:c r="L81" s="11">
        <x:v>4133</x:v>
      </x:c>
      <x:c r="M81" s="11">
        <x:v>2479</x:v>
      </x:c>
      <x:c r="N81" s="11">
        <x:v>9779</x:v>
      </x:c>
      <x:c r="O81" s="11">
        <x:v>13971</x:v>
      </x:c>
      <x:c r="P81" s="11">
        <x:v>4546</x:v>
      </x:c>
      <x:c r="Q81" s="11">
        <x:v>5069</x:v>
      </x:c>
      <x:c r="R81" s="11">
        <x:v>588</x:v>
      </x:c>
      <x:c r="S81" s="11">
        <x:v>3115</x:v>
      </x:c>
      <x:c r="T81" s="11">
        <x:v>3208</x:v>
      </x:c>
      <x:c r="U81" s="11">
        <x:v>65241.660400000001</x:v>
      </x:c>
      <x:c r="V81" s="11">
        <x:v>18</x:v>
      </x:c>
      <x:c r="W81" s="12">
        <x:v>0</x:v>
      </x:c>
      <x:c r="X81" s="8">
        <x:v>0</x:v>
      </x:c>
      <x:c r="Y81" s="13">
        <x:f t="shared" si="6"/>
        <x:v>1.0413958262059528</x:v>
      </x:c>
      <x:c r="Z81" s="13">
        <x:f t="shared" si="7"/>
        <x:v>0.77781174762104943</x:v>
      </x:c>
      <x:c r="AA81" s="13">
        <x:f t="shared" si="8"/>
        <x:v>0.11904306951503803</x:v>
      </x:c>
      <x:c r="AB81" s="13">
        <x:f t="shared" si="9"/>
        <x:v>0.17373027095196239</x:v>
      </x:c>
      <x:c r="AC81" s="13">
        <x:f t="shared" si="10"/>
        <x:v>0.15761804156635387</x:v>
      </x:c>
      <x:c r="AD81" s="13">
        <x:f t="shared" si="11"/>
        <x:v>0.25417510604960447</x:v>
      </x:c>
      <x:c r="AE81" s="50" t="n">
        <x:f>IF(OR(NOT(ISNUMBER(Q81)),NOT(ISNUMBER(R81))),"",IF(Q81&lt;R81,1,0))</x:f>
        <x:v>0</x:v>
      </x:c>
      <x:c r="AF81" s="50" t="n">
        <x:f>IFERROR(IF(AND(A81=A80,C81=C80+1,ISNUMBER(AE80)),AE80,""),"")</x:f>
        <x:v>0</x:v>
      </x:c>
      <x:c r="AG81" s="52" t="n">
        <x:f>IFERROR(IF(AND(A81=A80,C81=C80+1,ISNUMBER(U81),ISNUMBER(U80),U80&lt;&gt;0),U81/U80-1,""),"")</x:f>
        <x:v>0.06780034236565546</x:v>
      </x:c>
      <x:c r="AH81" s="50" t="n">
        <x:f>IF(AND(ISNUMBER(AE81),ISNUMBER(AF81),ISNUMBER(AG81)),IF(AND(AE81=1,AF81=1,AG81&lt;0),1,0),"")</x:f>
        <x:v>0</x:v>
      </x:c>
      <x:c r="AI81" s="50" t="n">
        <x:f>IF(AND(A81=A82,C82=C81+1,ISNUMBER(AH82)),C82,"")</x:f>
        <x:v>2015</x:v>
      </x:c>
      <x:c r="AJ81" s="50" t="n">
        <x:f>IF(AND(A81=A82,C82=C81+1,ISNUMBER(AH82)),AH82,"")</x:f>
        <x:v>0</x:v>
      </x:c>
    </x:row>
    <x:row r="82" ht="15">
      <x:c r="A82" s="9" t="s">
        <x:v>34</x:v>
      </x:c>
      <x:c r="B82" s="10">
        <x:v>42369</x:v>
      </x:c>
      <x:c r="C82" s="9">
        <x:v>2015</x:v>
      </x:c>
      <x:c r="D82" s="11">
        <x:v>31515</x:v>
      </x:c>
      <x:c r="E82" s="11">
        <x:v>9814</x:v>
      </x:c>
      <x:c r="F82" s="11">
        <x:v>9006</x:v>
      </x:c>
      <x:c r="G82" s="11">
        <x:v>26483</x:v>
      </x:c>
      <x:c r="H82" s="11">
        <x:v>17001</x:v>
      </x:c>
      <x:c r="I82" s="11">
        <x:v>5032</x:v>
      </x:c>
      <x:c r="J82" s="11">
        <x:v>6803</x:v>
      </x:c>
      <x:c r="K82" s="11">
        <x:v>1963</x:v>
      </x:c>
      <x:c r="L82" s="11">
        <x:v>4247</x:v>
      </x:c>
      <x:c r="M82" s="11">
        <x:v>2195</x:v>
      </x:c>
      <x:c r="N82" s="11">
        <x:v>14806</x:v>
      </x:c>
      <x:c r="O82" s="11">
        <x:v>13104</x:v>
      </x:c>
      <x:c r="P82" s="11">
        <x:v>4567</x:v>
      </x:c>
      <x:c r="Q82" s="11">
        <x:v>4995</x:v>
      </x:c>
      <x:c r="R82" s="11">
        <x:v>589</x:v>
      </x:c>
      <x:c r="S82" s="11">
        <x:v>4290</x:v>
      </x:c>
      <x:c r="T82" s="11">
        <x:v>4187</x:v>
      </x:c>
      <x:c r="U82" s="11">
        <x:v>70299.778999999995</x:v>
      </x:c>
      <x:c r="V82" s="11">
        <x:v>18</x:v>
      </x:c>
      <x:c r="W82" s="12">
        <x:v>0</x:v>
      </x:c>
      <x:c r="X82" s="8">
        <x:v>0</x:v>
      </x:c>
      <x:c r="Y82" s="13">
        <x:f t="shared" si="6"/>
        <x:v>1.0897179658005773</x:v>
      </x:c>
      <x:c r="Z82" s="13">
        <x:f t="shared" si="7"/>
        <x:v>0.84033000158654614</x:v>
      </x:c>
      <x:c r="AA82" s="13">
        <x:f t="shared" si="8"/>
        <x:v>0.13612565445026178</x:v>
      </x:c>
      <x:c r="AB82" s="13">
        <x:f t="shared" si="9"/>
        <x:v>0.14491511978422975</x:v>
      </x:c>
      <x:c r="AC82" s="13">
        <x:f t="shared" si="10"/>
        <x:v>0.15810142355473322</x:v>
      </x:c>
      <x:c r="AD82" s="13">
        <x:f t="shared" si="11"/>
        <x:v>0.21586546089163891</x:v>
      </x:c>
      <x:c r="AE82" s="50" t="n">
        <x:f>IF(OR(NOT(ISNUMBER(Q82)),NOT(ISNUMBER(R82))),"",IF(Q82&lt;R82,1,0))</x:f>
        <x:v>0</x:v>
      </x:c>
      <x:c r="AF82" s="50" t="n">
        <x:f>IFERROR(IF(AND(A82=A81,C82=C81+1,ISNUMBER(AE81)),AE81,""),"")</x:f>
        <x:v>0</x:v>
      </x:c>
      <x:c r="AG82" s="52" t="n">
        <x:f>IFERROR(IF(AND(A82=A81,C82=C81+1,ISNUMBER(U82),ISNUMBER(U81),U81&lt;&gt;0),U82/U81-1,""),"")</x:f>
        <x:v>0.07752896797825826</x:v>
      </x:c>
      <x:c r="AH82" s="50" t="n">
        <x:f>IF(AND(ISNUMBER(AE82),ISNUMBER(AF82),ISNUMBER(AG82)),IF(AND(AE82=1,AF82=1,AG82&lt;0),1,0),"")</x:f>
        <x:v>0</x:v>
      </x:c>
      <x:c r="AI82" s="50" t="n">
        <x:f>IF(AND(A82=A83,C83=C82+1,ISNUMBER(AH83)),C83,"")</x:f>
        <x:v>2016</x:v>
      </x:c>
      <x:c r="AJ82" s="50" t="n">
        <x:f>IF(AND(A82=A83,C83=C82+1,ISNUMBER(AH83)),AH83,"")</x:f>
        <x:v>0</x:v>
      </x:c>
    </x:row>
    <x:row r="83" ht="15">
      <x:c r="A83" s="9" t="s">
        <x:v>34</x:v>
      </x:c>
      <x:c r="B83" s="10">
        <x:v>42735</x:v>
      </x:c>
      <x:c r="C83" s="9">
        <x:v>2016</x:v>
      </x:c>
      <x:c r="D83" s="11">
        <x:v>39773</x:v>
      </x:c>
      <x:c r="E83" s="11">
        <x:v>12359</x:v>
      </x:c>
      <x:c r="F83" s="11">
        <x:v>11856</x:v>
      </x:c>
      <x:c r="G83" s="11">
        <x:v>31367</x:v>
      </x:c>
      <x:c r="H83" s="11">
        <x:v>19495</x:v>
      </x:c>
      <x:c r="I83" s="11">
        <x:v>8406</x:v>
      </x:c>
      <x:c r="J83" s="11">
        <x:v>8384</x:v>
      </x:c>
      <x:c r="K83" s="11">
        <x:v>2204</x:v>
      </x:c>
      <x:c r="L83" s="11">
        <x:v>5793</x:v>
      </x:c>
      <x:c r="M83" s="11">
        <x:v>3007</x:v>
      </x:c>
      <x:c r="N83" s="11">
        <x:v>16488</x:v>
      </x:c>
      <x:c r="O83" s="11">
        <x:v>14751</x:v>
      </x:c>
      <x:c r="P83" s="11">
        <x:v>4653</x:v>
      </x:c>
      <x:c r="Q83" s="11">
        <x:v>5260</x:v>
      </x:c>
      <x:c r="R83" s="11">
        <x:v>746</x:v>
      </x:c>
      <x:c r="S83" s="11">
        <x:v>4648</x:v>
      </x:c>
      <x:c r="T83" s="11">
        <x:v>4031</x:v>
      </x:c>
      <x:c r="U83" s="11">
        <x:v>86162.040599999993</x:v>
      </x:c>
      <x:c r="V83" s="11">
        <x:v>18</x:v>
      </x:c>
      <x:c r="W83" s="12">
        <x:v>0</x:v>
      </x:c>
      <x:c r="X83" s="8">
        <x:v>0</x:v>
      </x:c>
      <x:c r="Y83" s="13">
        <x:f t="shared" si="6"/>
        <x:v>1.0424257759784075</x:v>
      </x:c>
      <x:c r="Z83" s="13">
        <x:f t="shared" si="7"/>
        <x:v>0.78865059211022548</x:v>
      </x:c>
      <x:c r="AA83" s="13">
        <x:f t="shared" si="8"/>
        <x:v>0.1168631986523521</x:v>
      </x:c>
      <x:c r="AB83" s="13">
        <x:f t="shared" si="9"/>
        <x:v>0.11698891207603147</x:v>
      </x:c>
      <x:c r="AC83" s="13">
        <x:f t="shared" si="10"/>
        <x:v>0.12851085535754136</x:v>
      </x:c>
      <x:c r="AD83" s="13">
        <x:f t="shared" si="11"/>
        <x:v>0.21079626882558519</x:v>
      </x:c>
      <x:c r="AE83" s="50" t="n">
        <x:f>IF(OR(NOT(ISNUMBER(Q83)),NOT(ISNUMBER(R83))),"",IF(Q83&lt;R83,1,0))</x:f>
        <x:v>0</x:v>
      </x:c>
      <x:c r="AF83" s="50" t="n">
        <x:f>IFERROR(IF(AND(A83=A82,C83=C82+1,ISNUMBER(AE82)),AE82,""),"")</x:f>
        <x:v>0</x:v>
      </x:c>
      <x:c r="AG83" s="52" t="n">
        <x:f>IFERROR(IF(AND(A83=A82,C83=C82+1,ISNUMBER(U83),ISNUMBER(U82),U82&lt;&gt;0),U83/U82-1,""),"")</x:f>
        <x:v>0.22563743194697672</x:v>
      </x:c>
      <x:c r="AH83" s="50" t="n">
        <x:f>IF(AND(ISNUMBER(AE83),ISNUMBER(AF83),ISNUMBER(AG83)),IF(AND(AE83=1,AF83=1,AG83&lt;0),1,0),"")</x:f>
        <x:v>0</x:v>
      </x:c>
      <x:c r="AI83" s="50" t="n">
        <x:f>IF(AND(A83=A84,C84=C83+1,ISNUMBER(AH84)),C84,"")</x:f>
        <x:v>2017</x:v>
      </x:c>
      <x:c r="AJ83" s="50" t="n">
        <x:f>IF(AND(A83=A84,C84=C83+1,ISNUMBER(AH84)),AH84,"")</x:f>
        <x:v>0</x:v>
      </x:c>
    </x:row>
    <x:row r="84" ht="15">
      <x:c r="A84" s="9" t="s">
        <x:v>34</x:v>
      </x:c>
      <x:c r="B84" s="10">
        <x:v>43100</x:v>
      </x:c>
      <x:c r="C84" s="9">
        <x:v>2017</x:v>
      </x:c>
      <x:c r="D84" s="11">
        <x:v>141054</x:v>
      </x:c>
      <x:c r="E84" s="11">
        <x:v>13966</x:v>
      </x:c>
      <x:c r="F84" s="11">
        <x:v>15605</x:v>
      </x:c>
      <x:c r="G84" s="11">
        <x:v>80073</x:v>
      </x:c>
      <x:c r="H84" s="11">
        <x:v>49450</x:v>
      </x:c>
      <x:c r="I84" s="11">
        <x:v>60981</x:v>
      </x:c>
      <x:c r="J84" s="11">
        <x:v>36935</x:v>
      </x:c>
      <x:c r="K84" s="11">
        <x:v>3291</x:v>
      </x:c>
      <x:c r="L84" s="11">
        <x:v>5864</x:v>
      </x:c>
      <x:c r="M84" s="11">
        <x:v>5423</x:v>
      </x:c>
      <x:c r="N84" s="11">
        <x:v>44027</x:v>
      </x:c>
      <x:c r="O84" s="11">
        <x:v>19564</x:v>
      </x:c>
      <x:c r="P84" s="11">
        <x:v>5394</x:v>
      </x:c>
      <x:c r="Q84" s="11">
        <x:v>6296</x:v>
      </x:c>
      <x:c r="R84" s="11">
        <x:v>1081</x:v>
      </x:c>
      <x:c r="S84" s="11">
        <x:v>37485</x:v>
      </x:c>
      <x:c r="T84" s="11">
        <x:v>4316</x:v>
      </x:c>
      <x:c r="U84" s="11">
        <x:v>115094.4951</x:v>
      </x:c>
      <x:c r="V84" s="11">
        <x:v>18</x:v>
      </x:c>
      <x:c r="W84" s="12">
        <x:v>0</x:v>
      </x:c>
      <x:c r="X84" s="8">
        <x:v>0</x:v>
      </x:c>
      <x:c r="Y84" s="13">
        <x:f t="shared" si="6"/>
        <x:v>0.89496956103812886</x:v>
      </x:c>
      <x:c r="Z84" s="13">
        <x:f t="shared" si="7"/>
        <x:v>0.56767620911140415</x:v>
      </x:c>
      <x:c r="AA84" s="13">
        <x:f t="shared" si="8"/>
        <x:v>0.26574928750691224</x:v>
      </x:c>
      <x:c r="AB84" s="13">
        <x:f t="shared" si="9"/>
        <x:v>3.8240673784508059E-2</x:v>
      </x:c>
      <x:c r="AC84" s="13">
        <x:f t="shared" si="10"/>
        <x:v>5.3900815505850914E-2</x:v>
      </x:c>
      <x:c r="AD84" s="13">
        <x:f t="shared" si="11"/>
        <x:v>0.26185007160378293</x:v>
      </x:c>
      <x:c r="AE84" s="50" t="n">
        <x:f>IF(OR(NOT(ISNUMBER(Q84)),NOT(ISNUMBER(R84))),"",IF(Q84&lt;R84,1,0))</x:f>
        <x:v>0</x:v>
      </x:c>
      <x:c r="AF84" s="50" t="n">
        <x:f>IFERROR(IF(AND(A84=A83,C84=C83+1,ISNUMBER(AE83)),AE83,""),"")</x:f>
        <x:v>0</x:v>
      </x:c>
      <x:c r="AG84" s="52" t="n">
        <x:f>IFERROR(IF(AND(A84=A83,C84=C83+1,ISNUMBER(U84),ISNUMBER(U83),U83&lt;&gt;0),U84/U83-1,""),"")</x:f>
        <x:v>0.3357911941096716</x:v>
      </x:c>
      <x:c r="AH84" s="50" t="n">
        <x:f>IF(AND(ISNUMBER(AE84),ISNUMBER(AF84),ISNUMBER(AG84)),IF(AND(AE84=1,AF84=1,AG84&lt;0),1,0),"")</x:f>
        <x:v>0</x:v>
      </x:c>
      <x:c r="AI84" s="50" t="n">
        <x:f>IF(AND(A84=A85,C85=C84+1,ISNUMBER(AH85)),C85,"")</x:f>
        <x:v>2018</x:v>
      </x:c>
      <x:c r="AJ84" s="50" t="n">
        <x:f>IF(AND(A84=A85,C85=C84+1,ISNUMBER(AH85)),AH85,"")</x:f>
        <x:v>0</x:v>
      </x:c>
    </x:row>
    <x:row r="85" ht="15">
      <x:c r="A85" s="9" t="s">
        <x:v>34</x:v>
      </x:c>
      <x:c r="B85" s="10">
        <x:v>43465</x:v>
      </x:c>
      <x:c r="C85" s="9">
        <x:v>2018</x:v>
      </x:c>
      <x:c r="D85" s="11">
        <x:v>146342</x:v>
      </x:c>
      <x:c r="E85" s="11">
        <x:v>12655</x:v>
      </x:c>
      <x:c r="F85" s="11">
        <x:v>16329</x:v>
      </x:c>
      <x:c r="G85" s="11">
        <x:v>80654</x:v>
      </x:c>
      <x:c r="H85" s="11">
        <x:v>47509</x:v>
      </x:c>
      <x:c r="I85" s="11">
        <x:v>65688</x:v>
      </x:c>
      <x:c r="J85" s="11">
        <x:v>38557</x:v>
      </x:c>
      <x:c r="K85" s="11">
        <x:v>2602</x:v>
      </x:c>
      <x:c r="L85" s="11">
        <x:v>6029</x:v>
      </x:c>
      <x:c r="M85" s="11">
        <x:v>4225</x:v>
      </x:c>
      <x:c r="N85" s="11">
        <x:v>43284</x:v>
      </x:c>
      <x:c r="O85" s="11">
        <x:v>24492</x:v>
      </x:c>
      <x:c r="P85" s="11">
        <x:v>8911</x:v>
      </x:c>
      <x:c r="Q85" s="11">
        <x:v>9949</x:v>
      </x:c>
      <x:c r="R85" s="11">
        <x:v>1593</x:v>
      </x:c>
      <x:c r="S85" s="11">
        <x:v>6032</x:v>
      </x:c>
      <x:c r="T85" s="11">
        <x:v>8788</x:v>
      </x:c>
      <x:c r="U85" s="11">
        <x:v>57344.257400000002</x:v>
      </x:c>
      <x:c r="V85" s="11">
        <x:v>18</x:v>
      </x:c>
      <x:c r="W85" s="12">
        <x:v>0</x:v>
      </x:c>
      <x:c r="X85" s="8">
        <x:v>0</x:v>
      </x:c>
      <x:c r="Y85" s="13">
        <x:f t="shared" si="6"/>
        <x:v>0.7750015310184335</x:v>
      </x:c>
      <x:c r="Z85" s="13">
        <x:f t="shared" si="7"/>
        <x:v>0.5511336458432986</x:v>
      </x:c>
      <x:c r="AA85" s="13">
        <x:f t="shared" si="8"/>
        <x:v>4.1218515532109715E-2</x:v>
      </x:c>
      <x:c r="AB85" s="13">
        <x:f t="shared" si="9"/>
        <x:v>6.0891610064096428E-2</x:v>
      </x:c>
      <x:c r="AC85" s="13">
        <x:f t="shared" si="10"/>
        <x:v>0.10895925806531605</x:v>
      </x:c>
      <x:c r="AD85" s="13">
        <x:f t="shared" si="11"/>
        <x:v>0.26347186726982003</x:v>
      </x:c>
      <x:c r="AE85" s="50" t="n">
        <x:f>IF(OR(NOT(ISNUMBER(Q85)),NOT(ISNUMBER(R85))),"",IF(Q85&lt;R85,1,0))</x:f>
        <x:v>0</x:v>
      </x:c>
      <x:c r="AF85" s="50" t="n">
        <x:f>IFERROR(IF(AND(A85=A84,C85=C84+1,ISNUMBER(AE84)),AE84,""),"")</x:f>
        <x:v>0</x:v>
      </x:c>
      <x:c r="AG85" s="52" t="n">
        <x:f>IFERROR(IF(AND(A85=A84,C85=C84+1,ISNUMBER(U85),ISNUMBER(U84),U84&lt;&gt;0),U85/U84-1,""),"")</x:f>
        <x:v>-0.5017636825273323</x:v>
      </x:c>
      <x:c r="AH85" s="50" t="n">
        <x:f>IF(AND(ISNUMBER(AE85),ISNUMBER(AF85),ISNUMBER(AG85)),IF(AND(AE85=1,AF85=1,AG85&lt;0),1,0),"")</x:f>
        <x:v>0</x:v>
      </x:c>
      <x:c r="AI85" s="50" t="n">
        <x:f>IF(AND(A85=A86,C86=C85+1,ISNUMBER(AH86)),C86,"")</x:f>
        <x:v>2019</x:v>
      </x:c>
      <x:c r="AJ85" s="50" t="n">
        <x:f>IF(AND(A85=A86,C86=C85+1,ISNUMBER(AH86)),AH86,"")</x:f>
        <x:v>0</x:v>
      </x:c>
    </x:row>
    <x:row r="86" ht="15">
      <x:c r="A86" s="9" t="s">
        <x:v>34</x:v>
      </x:c>
      <x:c r="B86" s="10">
        <x:v>43830</x:v>
      </x:c>
      <x:c r="C86" s="9">
        <x:v>2019</x:v>
      </x:c>
      <x:c r="D86" s="11">
        <x:v>141005</x:v>
      </x:c>
      <x:c r="E86" s="11">
        <x:v>13274</x:v>
      </x:c>
      <x:c r="F86" s="11">
        <x:v>18823</x:v>
      </x:c>
      <x:c r="G86" s="11">
        <x:v>76845</x:v>
      </x:c>
      <x:c r="H86" s="11">
        <x:v>45366</x:v>
      </x:c>
      <x:c r="I86" s="11">
        <x:v>64160</x:v>
      </x:c>
      <x:c r="J86" s="11">
        <x:v>40234</x:v>
      </x:c>
      <x:c r="K86" s="11">
        <x:v>2526</x:v>
      </x:c>
      <x:c r="L86" s="11">
        <x:v>6094</x:v>
      </x:c>
      <x:c r="M86" s="11">
        <x:v>7562</x:v>
      </x:c>
      <x:c r="N86" s="11">
        <x:v>37804</x:v>
      </x:c>
      <x:c r="O86" s="11">
        <x:v>25877</x:v>
      </x:c>
      <x:c r="P86" s="11">
        <x:v>8565</x:v>
      </x:c>
      <x:c r="Q86" s="11">
        <x:v>10077</x:v>
      </x:c>
      <x:c r="R86" s="11">
        <x:v>1676</x:v>
      </x:c>
      <x:c r="S86" s="11">
        <x:v>5704</x:v>
      </x:c>
      <x:c r="T86" s="11">
        <x:v>7443</x:v>
      </x:c>
      <x:c r="U86" s="11">
        <x:v>74126.575400000002</x:v>
      </x:c>
      <x:c r="V86" s="11">
        <x:v>18</x:v>
      </x:c>
      <x:c r="W86" s="12">
        <x:v>0</x:v>
      </x:c>
      <x:c r="X86" s="8">
        <x:v>0</x:v>
      </x:c>
      <x:c r="Y86" s="13">
        <x:f t="shared" si="6"/>
        <x:v>0.7052010837804813</x:v>
      </x:c>
      <x:c r="Z86" s="13">
        <x:f t="shared" si="7"/>
        <x:v>0.54498067444416864</x:v>
      </x:c>
      <x:c r="AA86" s="13">
        <x:f t="shared" si="8"/>
        <x:v>4.0452466224601961E-2</x:v>
      </x:c>
      <x:c r="AB86" s="13">
        <x:f t="shared" si="9"/>
        <x:v>6.0742526860749615E-2</x:v>
      </x:c>
      <x:c r="AC86" s="13">
        <x:f t="shared" si="10"/>
        <x:v>9.6857310169822367E-2</x:v>
      </x:c>
      <x:c r="AD86" s="13">
        <x:f t="shared" si="11"/>
        <x:v>0.28533739938300062</x:v>
      </x:c>
      <x:c r="AE86" s="50" t="n">
        <x:f>IF(OR(NOT(ISNUMBER(Q86)),NOT(ISNUMBER(R86))),"",IF(Q86&lt;R86,1,0))</x:f>
        <x:v>0</x:v>
      </x:c>
      <x:c r="AF86" s="50" t="n">
        <x:f>IFERROR(IF(AND(A86=A85,C86=C85+1,ISNUMBER(AE85)),AE85,""),"")</x:f>
        <x:v>0</x:v>
      </x:c>
      <x:c r="AG86" s="52" t="n">
        <x:f>IFERROR(IF(AND(A86=A85,C86=C85+1,ISNUMBER(U86),ISNUMBER(U85),U85&lt;&gt;0),U86/U85-1,""),"")</x:f>
        <x:v>0.2926590867318477</x:v>
      </x:c>
      <x:c r="AH86" s="50" t="n">
        <x:f>IF(AND(ISNUMBER(AE86),ISNUMBER(AF86),ISNUMBER(AG86)),IF(AND(AE86=1,AF86=1,AG86&lt;0),1,0),"")</x:f>
        <x:v>0</x:v>
      </x:c>
      <x:c r="AI86" s="50" t="n">
        <x:f>IF(AND(A86=A87,C87=C86+1,ISNUMBER(AH87)),C87,"")</x:f>
        <x:v>2020</x:v>
      </x:c>
      <x:c r="AJ86" s="50" t="n">
        <x:f>IF(AND(A86=A87,C87=C86+1,ISNUMBER(AH87)),AH87,"")</x:f>
        <x:v>0</x:v>
      </x:c>
    </x:row>
    <x:row r="87" ht="15">
      <x:c r="A87" s="9" t="s">
        <x:v>34</x:v>
      </x:c>
      <x:c r="B87" s="10">
        <x:v>44196</x:v>
      </x:c>
      <x:c r="C87" s="9">
        <x:v>2020</x:v>
      </x:c>
      <x:c r="D87" s="11">
        <x:v>137690</x:v>
      </x:c>
      <x:c r="E87" s="11">
        <x:v>13612</x:v>
      </x:c>
      <x:c r="F87" s="11">
        <x:v>15478</x:v>
      </x:c>
      <x:c r="G87" s="11">
        <x:v>74735</x:v>
      </x:c>
      <x:c r="H87" s="11">
        <x:v>43968</x:v>
      </x:c>
      <x:c r="I87" s="11">
        <x:v>62955</x:v>
      </x:c>
      <x:c r="J87" s="11">
        <x:v>42041</x:v>
      </x:c>
      <x:c r="K87" s="11">
        <x:v>3139</x:v>
      </x:c>
      <x:c r="L87" s="11">
        <x:v>5998</x:v>
      </x:c>
      <x:c r="M87" s="11">
        <x:v>4041</x:v>
      </x:c>
      <x:c r="N87" s="11">
        <x:v>39927</x:v>
      </x:c>
      <x:c r="O87" s="11">
        <x:v>25776</x:v>
      </x:c>
      <x:c r="P87" s="11">
        <x:v>9491</x:v>
      </x:c>
      <x:c r="Q87" s="11">
        <x:v>10941</x:v>
      </x:c>
      <x:c r="R87" s="11">
        <x:v>1605</x:v>
      </x:c>
      <x:c r="S87" s="11">
        <x:v>6400</x:v>
      </x:c>
      <x:c r="T87" s="11">
        <x:v>8071</x:v>
      </x:c>
      <x:c r="U87" s="11">
        <x:v>62128.137000000002</x:v>
      </x:c>
      <x:c r="V87" s="11">
        <x:v>18</x:v>
      </x:c>
      <x:c r="W87" s="12">
        <x:v>0</x:v>
      </x:c>
      <x:c r="X87" s="8">
        <x:v>0</x:v>
      </x:c>
      <x:c r="Y87" s="13">
        <x:f t="shared" si="6"/>
        <x:v>0.8794417883447474</x:v>
      </x:c>
      <x:c r="Z87" s="13">
        <x:f t="shared" si="7"/>
        <x:v>0.54277725325005444</x:v>
      </x:c>
      <x:c r="AA87" s="13">
        <x:f t="shared" si="8"/>
        <x:v>4.6481225942334232E-2</x:v>
      </x:c>
      <x:c r="AB87" s="13">
        <x:f t="shared" si="9"/>
        <x:v>6.8930205534170966E-2</x:v>
      </x:c>
      <x:c r="AC87" s="13">
        <x:f t="shared" si="10"/>
        <x:v>0.1079949153676323</x:v>
      </x:c>
      <x:c r="AD87" s="13">
        <x:f t="shared" si="11"/>
        <x:v>0.30533081560026143</x:v>
      </x:c>
      <x:c r="AE87" s="50" t="n">
        <x:f>IF(OR(NOT(ISNUMBER(Q87)),NOT(ISNUMBER(R87))),"",IF(Q87&lt;R87,1,0))</x:f>
        <x:v>0</x:v>
      </x:c>
      <x:c r="AF87" s="50" t="n">
        <x:f>IFERROR(IF(AND(A87=A86,C87=C86+1,ISNUMBER(AE86)),AE86,""),"")</x:f>
        <x:v>0</x:v>
      </x:c>
      <x:c r="AG87" s="52" t="n">
        <x:f>IFERROR(IF(AND(A87=A86,C87=C86+1,ISNUMBER(U87),ISNUMBER(U86),U86&lt;&gt;0),U87/U86-1,""),"")</x:f>
        <x:v>-0.1618641942549527</x:v>
      </x:c>
      <x:c r="AH87" s="50" t="n">
        <x:f>IF(AND(ISNUMBER(AE87),ISNUMBER(AF87),ISNUMBER(AG87)),IF(AND(AE87=1,AF87=1,AG87&lt;0),1,0),"")</x:f>
        <x:v>0</x:v>
      </x:c>
      <x:c r="AI87" s="50" t="n">
        <x:f>IF(AND(A87=A88,C88=C87+1,ISNUMBER(AH88)),C88,"")</x:f>
        <x:v>2021</x:v>
      </x:c>
      <x:c r="AJ87" s="50" t="n">
        <x:f>IF(AND(A87=A88,C88=C87+1,ISNUMBER(AH88)),AH88,"")</x:f>
        <x:v>0</x:v>
      </x:c>
    </x:row>
    <x:row r="88" ht="15">
      <x:c r="A88" s="9" t="s">
        <x:v>34</x:v>
      </x:c>
      <x:c r="B88" s="10">
        <x:v>44561</x:v>
      </x:c>
      <x:c r="C88" s="9">
        <x:v>2021</x:v>
      </x:c>
      <x:c r="D88" s="11">
        <x:v>137365</x:v>
      </x:c>
      <x:c r="E88" s="11">
        <x:v>12807</x:v>
      </x:c>
      <x:c r="F88" s="11">
        <x:v>15144</x:v>
      </x:c>
      <x:c r="G88" s="11">
        <x:v>69964</x:v>
      </x:c>
      <x:c r="H88" s="11">
        <x:v>39658</x:v>
      </x:c>
      <x:c r="I88" s="11">
        <x:v>67401</x:v>
      </x:c>
      <x:c r="J88" s="11">
        <x:v>44212</x:v>
      </x:c>
      <x:c r="K88" s="11">
        <x:v>2809</x:v>
      </x:c>
      <x:c r="L88" s="11">
        <x:v>5279</x:v>
      </x:c>
      <x:c r="M88" s="11">
        <x:v>3992</x:v>
      </x:c>
      <x:c r="N88" s="11">
        <x:v>35666</x:v>
      </x:c>
      <x:c r="O88" s="11">
        <x:v>25684</x:v>
      </x:c>
      <x:c r="P88" s="11">
        <x:v>9826</x:v>
      </x:c>
      <x:c r="Q88" s="11">
        <x:v>10902</x:v>
      </x:c>
      <x:c r="R88" s="11">
        <x:v>1436</x:v>
      </x:c>
      <x:c r="S88" s="11">
        <x:v>6801</x:v>
      </x:c>
      <x:c r="T88" s="11">
        <x:v>8248</x:v>
      </x:c>
      <x:c r="U88" s="11">
        <x:v>62725.284800000001</x:v>
      </x:c>
      <x:c r="V88" s="11">
        <x:v>18</x:v>
      </x:c>
      <x:c r="W88" s="12">
        <x:v>0</x:v>
      </x:c>
      <x:c r="X88" s="8">
        <x:v>0</x:v>
      </x:c>
      <x:c r="Y88" s="13">
        <x:f t="shared" si="6"/>
        <x:v>0.84568145800316952</x:v>
      </x:c>
      <x:c r="Z88" s="13">
        <x:f t="shared" si="7"/>
        <x:v>0.50932915953845592</x:v>
      </x:c>
      <x:c r="AA88" s="13">
        <x:f t="shared" si="8"/>
        <x:v>4.9510428420631164E-2</x:v>
      </x:c>
      <x:c r="AB88" s="13">
        <x:f t="shared" si="9"/>
        <x:v>7.1532049648746043E-2</x:v>
      </x:c>
      <x:c r="AC88" s="13">
        <x:f t="shared" si="10"/>
        <x:v>0.11788920016008232</x:v>
      </x:c>
      <x:c r="AD88" s="13">
        <x:f t="shared" si="11"/>
        <x:v>0.3218578240454264</x:v>
      </x:c>
      <x:c r="AE88" s="50" t="n">
        <x:f>IF(OR(NOT(ISNUMBER(Q88)),NOT(ISNUMBER(R88))),"",IF(Q88&lt;R88,1,0))</x:f>
        <x:v>0</x:v>
      </x:c>
      <x:c r="AF88" s="50" t="n">
        <x:f>IFERROR(IF(AND(A88=A87,C88=C87+1,ISNUMBER(AE87)),AE87,""),"")</x:f>
        <x:v>0</x:v>
      </x:c>
      <x:c r="AG88" s="52" t="n">
        <x:f>IFERROR(IF(AND(A88=A87,C88=C87+1,ISNUMBER(U88),ISNUMBER(U87),U87&lt;&gt;0),U88/U87-1,""),"")</x:f>
        <x:v>0.009611551687120468</x:v>
      </x:c>
      <x:c r="AH88" s="50" t="n">
        <x:f>IF(AND(ISNUMBER(AE88),ISNUMBER(AF88),ISNUMBER(AG88)),IF(AND(AE88=1,AF88=1,AG88&lt;0),1,0),"")</x:f>
        <x:v>0</x:v>
      </x:c>
      <x:c r="AI88" s="50" t="n">
        <x:f>IF(AND(A88=A89,C89=C88+1,ISNUMBER(AH89)),C89,"")</x:f>
        <x:v>2022</x:v>
      </x:c>
      <x:c r="AJ88" s="50" t="n">
        <x:f>IF(AND(A88=A89,C89=C88+1,ISNUMBER(AH89)),AH89,"")</x:f>
        <x:v>0</x:v>
      </x:c>
    </x:row>
    <x:row r="89" ht="15">
      <x:c r="A89" s="9" t="s">
        <x:v>34</x:v>
      </x:c>
      <x:c r="B89" s="10">
        <x:v>44926</x:v>
      </x:c>
      <x:c r="C89" s="9">
        <x:v>2022</x:v>
      </x:c>
      <x:c r="D89" s="11">
        <x:v>153546</x:v>
      </x:c>
      <x:c r="E89" s="11">
        <x:v>15409</x:v>
      </x:c>
      <x:c r="F89" s="11">
        <x:v>17853</x:v>
      </x:c>
      <x:c r="G89" s="11">
        <x:v>77836</x:v>
      </x:c>
      <x:c r="H89" s="11">
        <x:v>43139</x:v>
      </x:c>
      <x:c r="I89" s="11">
        <x:v>75710</x:v>
      </x:c>
      <x:c r="J89" s="11">
        <x:v>44081</x:v>
      </x:c>
      <x:c r="K89" s="11">
        <x:v>3446</x:v>
      </x:c>
      <x:c r="L89" s="11">
        <x:v>5671</x:v>
      </x:c>
      <x:c r="M89" s="11">
        <x:v>4413</x:v>
      </x:c>
      <x:c r="N89" s="11">
        <x:v>38726</x:v>
      </x:c>
      <x:c r="O89" s="11">
        <x:v>27655</x:v>
      </x:c>
      <x:c r="P89" s="11">
        <x:v>10081</x:v>
      </x:c>
      <x:c r="Q89" s="11">
        <x:v>11386</x:v>
      </x:c>
      <x:c r="R89" s="11">
        <x:v>1602</x:v>
      </x:c>
      <x:c r="S89" s="11">
        <x:v>6666</x:v>
      </x:c>
      <x:c r="T89" s="11">
        <x:v>8901</x:v>
      </x:c>
      <x:c r="U89" s="11">
        <x:v>73369.983099999998</x:v>
      </x:c>
      <x:c r="V89" s="11">
        <x:v>18</x:v>
      </x:c>
      <x:c r="W89" s="12">
        <x:v>0</x:v>
      </x:c>
      <x:c r="X89" s="8">
        <x:v>0</x:v>
      </x:c>
      <x:c r="Y89" s="13">
        <x:f t="shared" si="6"/>
        <x:v>0.86310424018372267</x:v>
      </x:c>
      <x:c r="Z89" s="13">
        <x:f t="shared" si="7"/>
        <x:v>0.50692300678623992</x:v>
      </x:c>
      <x:c r="AA89" s="13">
        <x:f t="shared" si="8"/>
        <x:v>4.3413700128951585E-2</x:v>
      </x:c>
      <x:c r="AB89" s="13">
        <x:f t="shared" si="9"/>
        <x:v>6.5654592109205059E-2</x:v>
      </x:c>
      <x:c r="AC89" s="13">
        <x:f t="shared" si="10"/>
        <x:v>0.11435582506809189</x:v>
      </x:c>
      <x:c r="AD89" s="13">
        <x:f t="shared" si="11"/>
        <x:v>0.28708660596824404</x:v>
      </x:c>
      <x:c r="AE89" s="50" t="n">
        <x:f>IF(OR(NOT(ISNUMBER(Q89)),NOT(ISNUMBER(R89))),"",IF(Q89&lt;R89,1,0))</x:f>
        <x:v>0</x:v>
      </x:c>
      <x:c r="AF89" s="50" t="n">
        <x:f>IFERROR(IF(AND(A89=A88,C89=C88+1,ISNUMBER(AE88)),AE88,""),"")</x:f>
        <x:v>0</x:v>
      </x:c>
      <x:c r="AG89" s="52" t="n">
        <x:f>IFERROR(IF(AND(A89=A88,C89=C88+1,ISNUMBER(U89),ISNUMBER(U88),U88&lt;&gt;0),U89/U88-1,""),"")</x:f>
        <x:v>0.16970346701399097</x:v>
      </x:c>
      <x:c r="AH89" s="50" t="n">
        <x:f>IF(AND(ISNUMBER(AE89),ISNUMBER(AF89),ISNUMBER(AG89)),IF(AND(AE89=1,AF89=1,AG89&lt;0),1,0),"")</x:f>
        <x:v>0</x:v>
      </x:c>
      <x:c r="AI89" s="50" t="n">
        <x:f>IF(AND(A89=A90,C90=C89+1,ISNUMBER(AH90)),C90,"")</x:f>
        <x:v>2023</x:v>
      </x:c>
      <x:c r="AJ89" s="50" t="n">
        <x:f>IF(AND(A89=A90,C90=C89+1,ISNUMBER(AH90)),AH90,"")</x:f>
        <x:v>0</x:v>
      </x:c>
    </x:row>
    <x:row r="90" ht="15">
      <x:c r="A90" s="9" t="s">
        <x:v>34</x:v>
      </x:c>
      <x:c r="B90" s="10">
        <x:v>45291</x:v>
      </x:c>
      <x:c r="C90" s="9">
        <x:v>2023</x:v>
      </x:c>
      <x:c r="D90" s="11">
        <x:v>118716</x:v>
      </x:c>
      <x:c r="E90" s="11">
        <x:v>14186</x:v>
      </x:c>
      <x:c r="F90" s="11">
        <x:v>15673</x:v>
      </x:c>
      <x:c r="G90" s="11">
        <x:v>65782</x:v>
      </x:c>
      <x:c r="H90" s="11">
        <x:v>39730</x:v>
      </x:c>
      <x:c r="I90" s="11">
        <x:v>52934</x:v>
      </x:c>
      <x:c r="J90" s="11">
        <x:v>24531</x:v>
      </x:c>
      <x:c r="K90" s="11">
        <x:v>4659</x:v>
      </x:c>
      <x:c r="L90" s="11">
        <x:v>4938</x:v>
      </x:c>
      <x:c r="M90" s="11">
        <x:v>4324</x:v>
      </x:c>
      <x:c r="N90" s="11">
        <x:v>35406</x:v>
      </x:c>
      <x:c r="O90" s="11">
        <x:v>27283</x:v>
      </x:c>
      <x:c r="P90" s="11">
        <x:v>-16311</x:v>
      </x:c>
      <x:c r="Q90" s="11">
        <x:v>12303</x:v>
      </x:c>
      <x:c r="R90" s="11">
        <x:v>1786</x:v>
      </x:c>
      <x:c r="S90" s="11">
        <x:v>-14367</x:v>
      </x:c>
      <x:c r="T90" s="11">
        <x:v>9177</x:v>
      </x:c>
      <x:c r="U90" s="11">
        <x:v>51336.746899999998</x:v>
      </x:c>
      <x:c r="V90" s="11">
        <x:v>18</x:v>
      </x:c>
      <x:c r="W90" s="12">
        <x:v>0</x:v>
      </x:c>
      <x:c r="X90" s="8">
        <x:v>0</x:v>
      </x:c>
      <x:c r="Y90" s="13">
        <x:f t="shared" si="6"/>
        <x:v>0.90512346072864158</x:v>
      </x:c>
      <x:c r="Z90" s="13">
        <x:f t="shared" si="7"/>
        <x:v>0.55411233532127091</x:v>
      </x:c>
      <x:c r="AA90" s="13">
        <x:f t="shared" si="8"/>
        <x:v>-0.12101991306984737</x:v>
      </x:c>
      <x:c r="AB90" s="13">
        <x:f t="shared" si="9"/>
        <x:v>-0.13739512786818964</x:v>
      </x:c>
      <x:c r="AC90" s="13">
        <x:f t="shared" si="10"/>
        <x:v>0.13950624790976254</x:v>
      </x:c>
      <x:c r="AD90" s="13">
        <x:f t="shared" si="11"/>
        <x:v>0.20663600525624179</x:v>
      </x:c>
      <x:c r="AE90" s="50" t="n">
        <x:f>IF(OR(NOT(ISNUMBER(Q90)),NOT(ISNUMBER(R90))),"",IF(Q90&lt;R90,1,0))</x:f>
        <x:v>0</x:v>
      </x:c>
      <x:c r="AF90" s="50" t="n">
        <x:f>IFERROR(IF(AND(A90=A89,C90=C89+1,ISNUMBER(AE89)),AE89,""),"")</x:f>
        <x:v>0</x:v>
      </x:c>
      <x:c r="AG90" s="52" t="n">
        <x:f>IFERROR(IF(AND(A90=A89,C90=C89+1,ISNUMBER(U90),ISNUMBER(U89),U89&lt;&gt;0),U90/U89-1,""),"")</x:f>
        <x:v>-0.3003031385460412</x:v>
      </x:c>
      <x:c r="AH90" s="50" t="n">
        <x:f>IF(AND(ISNUMBER(AE90),ISNUMBER(AF90),ISNUMBER(AG90)),IF(AND(AE90=1,AF90=1,AG90&lt;0),1,0),"")</x:f>
        <x:v>0</x:v>
      </x:c>
      <x:c r="AI90" s="50" t="n">
        <x:f>IF(AND(A90=A91,C91=C90+1,ISNUMBER(AH91)),C91,"")</x:f>
        <x:v>2024</x:v>
      </x:c>
      <x:c r="AJ90" s="50" t="n">
        <x:f>IF(AND(A90=A91,C91=C90+1,ISNUMBER(AH91)),AH91,"")</x:f>
        <x:v>0</x:v>
      </x:c>
    </x:row>
    <x:row r="91" ht="15">
      <x:c r="A91" s="9" t="s">
        <x:v>34</x:v>
      </x:c>
      <x:c r="B91" s="10">
        <x:v>45657</x:v>
      </x:c>
      <x:c r="C91" s="9">
        <x:v>2024</x:v>
      </x:c>
      <x:c r="D91" s="11">
        <x:v>118899</x:v>
      </x:c>
      <x:c r="E91" s="11">
        <x:v>14294</x:v>
      </x:c>
      <x:c r="F91" s="11">
        <x:v>18743</x:v>
      </x:c>
      <x:c r="G91" s="11">
        <x:v>68904</x:v>
      </x:c>
      <x:c r="H91" s="11">
        <x:v>36950</x:v>
      </x:c>
      <x:c r="I91" s="11">
        <x:v>49995</x:v>
      </x:c>
      <x:c r="J91" s="11">
        <x:v>21610</x:v>
      </x:c>
      <x:c r="K91" s="11">
        <x:v>5297</x:v>
      </x:c>
      <x:c r="L91" s="11">
        <x:v>4616</x:v>
      </x:c>
      <x:c r="M91" s="11">
        <x:v>4312</x:v>
      </x:c>
      <x:c r="N91" s="11">
        <x:v>32638</x:v>
      </x:c>
      <x:c r="O91" s="11">
        <x:v>25867</x:v>
      </x:c>
      <x:c r="P91" s="11">
        <x:v>2226</x:v>
      </x:c>
      <x:c r="Q91" s="11">
        <x:v>5327</x:v>
      </x:c>
      <x:c r="R91" s="11">
        <x:v>1704</x:v>
      </x:c>
      <x:c r="S91" s="11">
        <x:v>3068</x:v>
      </x:c>
      <x:c r="T91" s="11">
        <x:v>8609</x:v>
      </x:c>
      <x:c r="U91" s="11">
        <x:v>63635.302000000003</x:v>
      </x:c>
      <x:c r="V91" s="11">
        <x:v>18</x:v>
      </x:c>
      <x:c r="W91" s="12">
        <x:v>0</x:v>
      </x:c>
      <x:c r="X91" s="8">
        <x:v>0</x:v>
      </x:c>
      <x:c r="Y91" s="13">
        <x:f t="shared" si="6"/>
        <x:v>0.76263138238275618</x:v>
      </x:c>
      <x:c r="Z91" s="13">
        <x:f t="shared" si="7"/>
        <x:v>0.57951706910907574</x:v>
      </x:c>
      <x:c r="AA91" s="13">
        <x:f t="shared" si="8"/>
        <x:v>2.5803412980765186E-2</x:v>
      </x:c>
      <x:c r="AB91" s="13">
        <x:f t="shared" si="9"/>
        <x:v>1.8721772260489995E-2</x:v>
      </x:c>
      <x:c r="AC91" s="13">
        <x:f t="shared" si="10"/>
        <x:v>0.12494194821781028</x:v>
      </x:c>
      <x:c r="AD91" s="13">
        <x:f t="shared" si="11"/>
        <x:v>0.18175089782083953</x:v>
      </x:c>
      <x:c r="AE91" s="50" t="n">
        <x:f>IF(OR(NOT(ISNUMBER(Q91)),NOT(ISNUMBER(R91))),"",IF(Q91&lt;R91,1,0))</x:f>
        <x:v>0</x:v>
      </x:c>
      <x:c r="AF91" s="50" t="n">
        <x:f>IFERROR(IF(AND(A91=A90,C91=C90+1,ISNUMBER(AE90)),AE90,""),"")</x:f>
        <x:v>0</x:v>
      </x:c>
      <x:c r="AG91" s="52" t="n">
        <x:f>IFERROR(IF(AND(A91=A90,C91=C90+1,ISNUMBER(U91),ISNUMBER(U90),U90&lt;&gt;0),U91/U90-1,""),"")</x:f>
        <x:v>0.23956631151476415</x:v>
      </x:c>
      <x:c r="AH91" s="50" t="n">
        <x:f>IF(AND(ISNUMBER(AE91),ISNUMBER(AF91),ISNUMBER(AG91)),IF(AND(AE91=1,AF91=1,AG91&lt;0),1,0),"")</x:f>
        <x:v>0</x:v>
      </x:c>
      <x:c r="AI91" s="50" t="str">
        <x:f>IF(AND(A91=A92,C92=C91+1,ISNUMBER(AH92)),C92,"")</x:f>
      </x:c>
      <x:c r="AJ91" s="50" t="str">
        <x:f>IF(AND(A91=A92,C92=C91+1,ISNUMBER(AH92)),AH92,"")</x:f>
      </x:c>
    </x:row>
    <x:row r="92" ht="15">
      <x:c r="A92" s="9" t="s">
        <x:v>35</x:v>
      </x:c>
      <x:c r="B92" s="10">
        <x:v>39447</x:v>
      </x:c>
      <x:c r="C92" s="9">
        <x:v>2007</x:v>
      </x:c>
      <x:c r="D92" s="11">
        <x:v>236076</x:v>
      </x:c>
      <x:c r="E92" s="11">
        <x:v>80202</x:v>
      </x:c>
      <x:c r="F92" s="11">
        <x:v>77231</x:v>
      </x:c>
      <x:c r="G92" s="11">
        <x:v>141424</x:v>
      </x:c>
      <x:c r="H92" s="11">
        <x:v>31045</x:v>
      </x:c>
      <x:c r="I92" s="11">
        <x:v>94652</x:v>
      </x:c>
      <x:c r="J92" s="11">
        <x:v>88453</x:v>
      </x:c>
      <x:c r="K92" s="11">
        <x:v>3562</x:v>
      </x:c>
      <x:c r="L92" s="11">
        <x:v>26554</x:v>
      </x:c>
      <x:c r="M92" s="11">
        <x:v>15394</x:v>
      </x:c>
      <x:c r="N92" s="11">
        <x:v>15651</x:v>
      </x:c>
      <x:c r="O92" s="11">
        <x:v>284365</x:v>
      </x:c>
      <x:c r="P92" s="11">
        <x:v>26965</x:v>
      </x:c>
      <x:c r="Q92" s="11">
        <x:v>37544</x:v>
      </x:c>
      <x:c r="R92" s="11">
        <x:v>1110</x:v>
      </x:c>
      <x:c r="S92" s="11">
        <x:v>20845</x:v>
      </x:c>
      <x:c r="T92" s="11">
        <x:v>24709</x:v>
      </x:c>
      <x:c r="U92" s="11">
        <x:v>230661.88029999999</x:v>
      </x:c>
      <x:c r="V92" s="11">
        <x:v>18</x:v>
      </x:c>
      <x:c r="W92" s="12">
        <x:v>0</x:v>
      </x:c>
      <x:c r="X92" s="8">
        <x:v>0</x:v>
      </x:c>
      <x:c r="Y92" s="13">
        <x:f t="shared" si="6"/>
        <x:v>1.0384690085587394</x:v>
      </x:c>
      <x:c r="Z92" s="13">
        <x:f t="shared" si="7"/>
        <x:v>0.59906131923617822</x:v>
      </x:c>
      <x:c r="AA92" s="13">
        <x:f t="shared" si="8"/>
        <x:v>8.82978362900083E-2</x:v>
      </x:c>
      <x:c r="AB92" s="13">
        <x:f t="shared" si="9"/>
        <x:v>0.11422169131974449</x:v>
      </x:c>
      <x:c r="AC92" s="13">
        <x:f t="shared" si="10"/>
        <x:v>0.17471574838782666</x:v>
      </x:c>
      <x:c r="AD92" s="13">
        <x:f t="shared" si="11"/>
        <x:v>0.37468018773615275</x:v>
      </x:c>
      <x:c r="AE92" s="50" t="n">
        <x:f>IF(OR(NOT(ISNUMBER(Q92)),NOT(ISNUMBER(R92))),"",IF(Q92&lt;R92,1,0))</x:f>
        <x:v>0</x:v>
      </x:c>
      <x:c r="AF92" s="50" t="str">
        <x:f>IFERROR(IF(AND(A92=A91,C92=C91+1,ISNUMBER(AE91)),AE91,""),"")</x:f>
      </x:c>
      <x:c r="AG92" s="52" t="str">
        <x:f>IFERROR(IF(AND(A92=A91,C92=C91+1,ISNUMBER(U92),ISNUMBER(U91),U91&lt;&gt;0),U92/U91-1,""),"")</x:f>
      </x:c>
      <x:c r="AH92" s="50" t="str">
        <x:f>IF(AND(ISNUMBER(AE92),ISNUMBER(AF92),ISNUMBER(AG92)),IF(AND(AE92=1,AF92=1,AG92&lt;0),1,0),"")</x:f>
      </x:c>
      <x:c r="AI92" s="50" t="n">
        <x:f>IF(AND(A92=A93,C93=C92+1,ISNUMBER(AH93)),C93,"")</x:f>
        <x:v>2008</x:v>
      </x:c>
      <x:c r="AJ92" s="50" t="n">
        <x:f>IF(AND(A92=A93,C93=C92+1,ISNUMBER(AH93)),AH93,"")</x:f>
        <x:v>0</x:v>
      </x:c>
    </x:row>
    <x:row r="93" ht="15">
      <x:c r="A93" s="9" t="s">
        <x:v>35</x:v>
      </x:c>
      <x:c r="B93" s="10">
        <x:v>39813</x:v>
      </x:c>
      <x:c r="C93" s="9">
        <x:v>2008</x:v>
      </x:c>
      <x:c r="D93" s="11">
        <x:v>228238</x:v>
      </x:c>
      <x:c r="E93" s="11">
        <x:v>66384</x:v>
      </x:c>
      <x:c r="F93" s="11">
        <x:v>69793</x:v>
      </x:c>
      <x:c r="G93" s="11">
        <x:v>136129</x:v>
      </x:c>
      <x:c r="H93" s="11">
        <x:v>33204</x:v>
      </x:c>
      <x:c r="I93" s="11">
        <x:v>92109</x:v>
      </x:c>
      <x:c r="J93" s="11">
        <x:v>67080</x:v>
      </x:c>
      <x:c r="K93" s="11">
        <x:v>8197</x:v>
      </x:c>
      <x:c r="L93" s="11">
        <x:v>16821</x:v>
      </x:c>
      <x:c r="M93" s="11">
        <x:v>15740</x:v>
      </x:c>
      <x:c r="N93" s="11">
        <x:v>17464</x:v>
      </x:c>
      <x:c r="O93" s="11">
        <x:v>361143</x:v>
      </x:c>
      <x:c r="P93" s="11">
        <x:v>31442</x:v>
      </x:c>
      <x:c r="Q93" s="11">
        <x:v>42427</x:v>
      </x:c>
      <x:c r="R93" s="11">
        <x:v>1157</x:v>
      </x:c>
      <x:c r="S93" s="11">
        <x:v>21157</x:v>
      </x:c>
      <x:c r="T93" s="11">
        <x:v>38095</x:v>
      </x:c>
      <x:c r="U93" s="11">
        <x:v>158070.37729999999</x:v>
      </x:c>
      <x:c r="V93" s="11">
        <x:v>18</x:v>
      </x:c>
      <x:c r="W93" s="12">
        <x:v>0</x:v>
      </x:c>
      <x:c r="X93" s="8">
        <x:v>0</x:v>
      </x:c>
      <x:c r="Y93" s="13">
        <x:f t="shared" si="6"/>
        <x:v>0.9511555600131818</x:v>
      </x:c>
      <x:c r="Z93" s="13">
        <x:f t="shared" si="7"/>
        <x:v>0.59643442371559507</x:v>
      </x:c>
      <x:c r="AA93" s="13">
        <x:f t="shared" si="8"/>
        <x:v>9.2697096890088412E-2</x:v>
      </x:c>
      <x:c r="AB93" s="13">
        <x:f t="shared" si="9"/>
        <x:v>0.13775970697254619</x:v>
      </x:c>
      <x:c r="AC93" s="13">
        <x:f t="shared" si="10"/>
        <x:v>0.27984485304380402</x:v>
      </x:c>
      <x:c r="AD93" s="13">
        <x:f t="shared" si="11"/>
        <x:v>0.29390373206915588</x:v>
      </x:c>
      <x:c r="AE93" s="50" t="n">
        <x:f>IF(OR(NOT(ISNUMBER(Q93)),NOT(ISNUMBER(R93))),"",IF(Q93&lt;R93,1,0))</x:f>
        <x:v>0</x:v>
      </x:c>
      <x:c r="AF93" s="50" t="n">
        <x:f>IFERROR(IF(AND(A93=A92,C93=C92+1,ISNUMBER(AE92)),AE92,""),"")</x:f>
        <x:v>0</x:v>
      </x:c>
      <x:c r="AG93" s="52" t="n">
        <x:f>IFERROR(IF(AND(A93=A92,C93=C92+1,ISNUMBER(U93),ISNUMBER(U92),U92&lt;&gt;0),U93/U92-1,""),"")</x:f>
        <x:v>-0.3147095779570821</x:v>
      </x:c>
      <x:c r="AH93" s="50" t="n">
        <x:f>IF(AND(ISNUMBER(AE93),ISNUMBER(AF93),ISNUMBER(AG93)),IF(AND(AE93=1,AF93=1,AG93&lt;0),1,0),"")</x:f>
        <x:v>0</x:v>
      </x:c>
      <x:c r="AI93" s="50" t="n">
        <x:f>IF(AND(A93=A94,C94=C93+1,ISNUMBER(AH94)),C94,"")</x:f>
        <x:v>2009</x:v>
      </x:c>
      <x:c r="AJ93" s="50" t="n">
        <x:f>IF(AND(A93=A94,C94=C93+1,ISNUMBER(AH94)),AH94,"")</x:f>
        <x:v>0</x:v>
      </x:c>
    </x:row>
    <x:row r="94" ht="15">
      <x:c r="A94" s="9" t="s">
        <x:v>35</x:v>
      </x:c>
      <x:c r="B94" s="10">
        <x:v>40178</x:v>
      </x:c>
      <x:c r="C94" s="9">
        <x:v>2009</x:v>
      </x:c>
      <x:c r="D94" s="11">
        <x:v>235968</x:v>
      </x:c>
      <x:c r="E94" s="11">
        <x:v>67653</x:v>
      </x:c>
      <x:c r="F94" s="11">
        <x:v>59320</x:v>
      </x:c>
      <x:c r="G94" s="11">
        <x:v>133855</x:v>
      </x:c>
      <x:c r="H94" s="11">
        <x:v>34627</x:v>
      </x:c>
      <x:c r="I94" s="11">
        <x:v>102113</x:v>
      </x:c>
      <x:c r="J94" s="11">
        <x:v>72655</x:v>
      </x:c>
      <x:c r="K94" s="11">
        <x:v>8339</x:v>
      </x:c>
      <x:c r="L94" s="11">
        <x:v>22605</x:v>
      </x:c>
      <x:c r="M94" s="11">
        <x:v>9109</x:v>
      </x:c>
      <x:c r="N94" s="11">
        <x:v>25518</x:v>
      </x:c>
      <x:c r="O94" s="11">
        <x:v>239272</x:v>
      </x:c>
      <x:c r="P94" s="11">
        <x:v>21733</x:v>
      </x:c>
      <x:c r="Q94" s="11">
        <x:v>33839</x:v>
      </x:c>
      <x:c r="R94" s="11">
        <x:v>718</x:v>
      </x:c>
      <x:c r="S94" s="11">
        <x:v>16578</x:v>
      </x:c>
      <x:c r="T94" s="11">
        <x:v>27716</x:v>
      </x:c>
      <x:c r="U94" s="11">
        <x:v>181760.80290000001</x:v>
      </x:c>
      <x:c r="V94" s="11">
        <x:v>18</x:v>
      </x:c>
      <x:c r="W94" s="12">
        <x:v>0</x:v>
      </x:c>
      <x:c r="X94" s="8">
        <x:v>0</x:v>
      </x:c>
      <x:c r="Y94" s="13">
        <x:f t="shared" si="6"/>
        <x:v>1.1404753877275793</x:v>
      </x:c>
      <x:c r="Z94" s="13">
        <x:f t="shared" si="7"/>
        <x:v>0.5672591198806618</x:v>
      </x:c>
      <x:c r="AA94" s="13">
        <x:f t="shared" si="8"/>
        <x:v>7.0255288852725792E-2</x:v>
      </x:c>
      <x:c r="AB94" s="13">
        <x:f t="shared" si="9"/>
        <x:v>9.2101471385950637E-2</x:v>
      </x:c>
      <x:c r="AC94" s="13">
        <x:f t="shared" si="10"/>
        <x:v>0.20705987822643906</x:v>
      </x:c>
      <x:c r="AD94" s="13">
        <x:f t="shared" si="11"/>
        <x:v>0.30790191890425822</x:v>
      </x:c>
      <x:c r="AE94" s="50" t="n">
        <x:f>IF(OR(NOT(ISNUMBER(Q94)),NOT(ISNUMBER(R94))),"",IF(Q94&lt;R94,1,0))</x:f>
        <x:v>0</x:v>
      </x:c>
      <x:c r="AF94" s="50" t="n">
        <x:f>IFERROR(IF(AND(A94=A93,C94=C93+1,ISNUMBER(AE93)),AE93,""),"")</x:f>
        <x:v>0</x:v>
      </x:c>
      <x:c r="AG94" s="52" t="n">
        <x:f>IFERROR(IF(AND(A94=A93,C94=C93+1,ISNUMBER(U94),ISNUMBER(U93),U93&lt;&gt;0),U94/U93-1,""),"")</x:f>
        <x:v>0.1498726453662993</x:v>
      </x:c>
      <x:c r="AH94" s="50" t="n">
        <x:f>IF(AND(ISNUMBER(AE94),ISNUMBER(AF94),ISNUMBER(AG94)),IF(AND(AE94=1,AF94=1,AG94&lt;0),1,0),"")</x:f>
        <x:v>0</x:v>
      </x:c>
      <x:c r="AI94" s="50" t="n">
        <x:f>IF(AND(A94=A95,C95=C94+1,ISNUMBER(AH95)),C95,"")</x:f>
        <x:v>2010</x:v>
      </x:c>
      <x:c r="AJ94" s="50" t="n">
        <x:f>IF(AND(A94=A95,C95=C94+1,ISNUMBER(AH95)),AH95,"")</x:f>
        <x:v>0</x:v>
      </x:c>
    </x:row>
    <x:row r="95" ht="15">
      <x:c r="A95" s="9" t="s">
        <x:v>35</x:v>
      </x:c>
      <x:c r="B95" s="10">
        <x:v>40543</x:v>
      </x:c>
      <x:c r="C95" s="9">
        <x:v>2010</x:v>
      </x:c>
      <x:c r="D95" s="11">
        <x:v>272262</x:v>
      </x:c>
      <x:c r="E95" s="11">
        <x:v>96853</x:v>
      </x:c>
      <x:c r="F95" s="11">
        <x:v>83879</x:v>
      </x:c>
      <x:c r="G95" s="11">
        <x:v>176371</x:v>
      </x:c>
      <x:c r="H95" s="11">
        <x:v>45336</x:v>
      </x:c>
      <x:c r="I95" s="11">
        <x:v>95891</x:v>
      </x:c>
      <x:c r="J95" s="11">
        <x:v>65758</x:v>
      </x:c>
      <x:c r="K95" s="11">
        <x:v>18556</x:v>
      </x:c>
      <x:c r="L95" s="11">
        <x:v>26218</x:v>
      </x:c>
      <x:c r="M95" s="11">
        <x:v>14626</x:v>
      </x:c>
      <x:c r="N95" s="11">
        <x:v>30710</x:v>
      </x:c>
      <x:c r="O95" s="11">
        <x:v>297107</x:v>
      </x:c>
      <x:c r="P95" s="11">
        <x:v>-9140</x:v>
      </x:c>
      <x:c r="Q95" s="11">
        <x:v>2024</x:v>
      </x:c>
      <x:c r="R95" s="11">
        <x:v>701</x:v>
      </x:c>
      <x:c r="S95" s="11">
        <x:v>-3719</x:v>
      </x:c>
      <x:c r="T95" s="11">
        <x:v>13616</x:v>
      </x:c>
      <x:c r="U95" s="11">
        <x:v>136432.04459999999</x:v>
      </x:c>
      <x:c r="V95" s="11">
        <x:v>18</x:v>
      </x:c>
      <x:c r="W95" s="12">
        <x:v>0</x:v>
      </x:c>
      <x:c r="X95" s="8">
        <x:v>0</x:v>
      </x:c>
      <x:c r="Y95" s="13">
        <x:f t="shared" si="6"/>
        <x:v>1.1546751868763339</x:v>
      </x:c>
      <x:c r="Z95" s="13">
        <x:f t="shared" si="7"/>
        <x:v>0.64779881143898155</x:v>
      </x:c>
      <x:c r="AA95" s="13">
        <x:f t="shared" si="8"/>
        <x:v>-1.3659636673498321E-2</x:v>
      </x:c>
      <x:c r="AB95" s="13">
        <x:f t="shared" si="9"/>
        <x:v>-3.3570604785096707E-2</x:v>
      </x:c>
      <x:c r="AC95" s="13">
        <x:f t="shared" si="10"/>
        <x:v>7.720090037477817E-2</x:v>
      </x:c>
      <x:c r="AD95" s="13">
        <x:f t="shared" si="11"/>
        <x:v>0.24152470781820454</x:v>
      </x:c>
      <x:c r="AE95" s="50" t="n">
        <x:f>IF(OR(NOT(ISNUMBER(Q95)),NOT(ISNUMBER(R95))),"",IF(Q95&lt;R95,1,0))</x:f>
        <x:v>0</x:v>
      </x:c>
      <x:c r="AF95" s="50" t="n">
        <x:f>IFERROR(IF(AND(A95=A94,C95=C94+1,ISNUMBER(AE94)),AE94,""),"")</x:f>
        <x:v>0</x:v>
      </x:c>
      <x:c r="AG95" s="52" t="n">
        <x:f>IFERROR(IF(AND(A95=A94,C95=C94+1,ISNUMBER(U95),ISNUMBER(U94),U94&lt;&gt;0),U95/U94-1,""),"")</x:f>
        <x:v>-0.24938687316945174</x:v>
      </x:c>
      <x:c r="AH95" s="50" t="n">
        <x:f>IF(AND(ISNUMBER(AE95),ISNUMBER(AF95),ISNUMBER(AG95)),IF(AND(AE95=1,AF95=1,AG95&lt;0),1,0),"")</x:f>
        <x:v>0</x:v>
      </x:c>
      <x:c r="AI95" s="50" t="n">
        <x:f>IF(AND(A95=A96,C96=C95+1,ISNUMBER(AH96)),C96,"")</x:f>
        <x:v>2011</x:v>
      </x:c>
      <x:c r="AJ95" s="50" t="n">
        <x:f>IF(AND(A95=A96,C96=C95+1,ISNUMBER(AH96)),AH96,"")</x:f>
        <x:v>0</x:v>
      </x:c>
    </x:row>
    <x:row r="96" ht="15">
      <x:c r="A96" s="9" t="s">
        <x:v>35</x:v>
      </x:c>
      <x:c r="B96" s="10">
        <x:v>40908</x:v>
      </x:c>
      <x:c r="C96" s="9">
        <x:v>2011</x:v>
      </x:c>
      <x:c r="D96" s="11">
        <x:v>293068</x:v>
      </x:c>
      <x:c r="E96" s="11">
        <x:v>97584</x:v>
      </x:c>
      <x:c r="F96" s="11">
        <x:v>84318</x:v>
      </x:c>
      <x:c r="G96" s="11">
        <x:v>180586</x:v>
      </x:c>
      <x:c r="H96" s="11">
        <x:v>44213</x:v>
      </x:c>
      <x:c r="I96" s="11">
        <x:v>112482</x:v>
      </x:c>
      <x:c r="J96" s="11">
        <x:v>83063</x:v>
      </x:c>
      <x:c r="K96" s="11">
        <x:v>14067</x:v>
      </x:c>
      <x:c r="L96" s="11">
        <x:v>25661</x:v>
      </x:c>
      <x:c r="M96" s="11">
        <x:v>9044</x:v>
      </x:c>
      <x:c r="N96" s="11">
        <x:v>35169</x:v>
      </x:c>
      <x:c r="O96" s="11">
        <x:v>375517</x:v>
      </x:c>
      <x:c r="P96" s="11">
        <x:v>33001</x:v>
      </x:c>
      <x:c r="Q96" s="11">
        <x:v>44136</x:v>
      </x:c>
      <x:c r="R96" s="11">
        <x:v>788</x:v>
      </x:c>
      <x:c r="S96" s="11">
        <x:v>25700</x:v>
      </x:c>
      <x:c r="T96" s="11">
        <x:v>22154</x:v>
      </x:c>
      <x:c r="U96" s="11">
        <x:v>135523.8806</x:v>
      </x:c>
      <x:c r="V96" s="11">
        <x:v>18</x:v>
      </x:c>
      <x:c r="W96" s="12">
        <x:v>0</x:v>
      </x:c>
      <x:c r="X96" s="8">
        <x:v>0</x:v>
      </x:c>
      <x:c r="Y96" s="13">
        <x:f t="shared" si="6"/>
        <x:v>1.1573329538176902</x:v>
      </x:c>
      <x:c r="Z96" s="13">
        <x:f t="shared" si="7"/>
        <x:v>0.6161914640970696</x:v>
      </x:c>
      <x:c r="AA96" s="13">
        <x:f t="shared" si="8"/>
        <x:v>8.7692958630761458E-2</x:v>
      </x:c>
      <x:c r="AB96" s="13">
        <x:f t="shared" si="9"/>
        <x:v>0.11260526567213069</x:v>
      </x:c>
      <x:c r="AC96" s="13">
        <x:f t="shared" si="10"/>
        <x:v>0.12267839145891708</x:v>
      </x:c>
      <x:c r="AD96" s="13">
        <x:f t="shared" si="11"/>
        <x:v>0.28342568960104825</x:v>
      </x:c>
      <x:c r="AE96" s="50" t="n">
        <x:f>IF(OR(NOT(ISNUMBER(Q96)),NOT(ISNUMBER(R96))),"",IF(Q96&lt;R96,1,0))</x:f>
        <x:v>0</x:v>
      </x:c>
      <x:c r="AF96" s="50" t="n">
        <x:f>IFERROR(IF(AND(A96=A95,C96=C95+1,ISNUMBER(AE95)),AE95,""),"")</x:f>
        <x:v>0</x:v>
      </x:c>
      <x:c r="AG96" s="52" t="n">
        <x:f>IFERROR(IF(AND(A96=A95,C96=C95+1,ISNUMBER(U96),ISNUMBER(U95),U95&lt;&gt;0),U96/U95-1,""),"")</x:f>
        <x:v>-0.006656530015822892</x:v>
      </x:c>
      <x:c r="AH96" s="50" t="n">
        <x:f>IF(AND(ISNUMBER(AE96),ISNUMBER(AF96),ISNUMBER(AG96)),IF(AND(AE96=1,AF96=1,AG96&lt;0),1,0),"")</x:f>
        <x:v>0</x:v>
      </x:c>
      <x:c r="AI96" s="50" t="n">
        <x:f>IF(AND(A96=A97,C97=C96+1,ISNUMBER(AH97)),C97,"")</x:f>
        <x:v>2012</x:v>
      </x:c>
      <x:c r="AJ96" s="50" t="n">
        <x:f>IF(AND(A96=A97,C97=C96+1,ISNUMBER(AH97)),AH97,"")</x:f>
        <x:v>0</x:v>
      </x:c>
    </x:row>
    <x:row r="97" ht="15">
      <x:c r="A97" s="9" t="s">
        <x:v>35</x:v>
      </x:c>
      <x:c r="B97" s="10">
        <x:v>41274</x:v>
      </x:c>
      <x:c r="C97" s="9">
        <x:v>2012</x:v>
      </x:c>
      <x:c r="D97" s="11">
        <x:v>300466</x:v>
      </x:c>
      <x:c r="E97" s="11">
        <x:v>111384</x:v>
      </x:c>
      <x:c r="F97" s="11">
        <x:v>77175</x:v>
      </x:c>
      <x:c r="G97" s="11">
        <x:v>180714</x:v>
      </x:c>
      <x:c r="H97" s="11">
        <x:v>48800</x:v>
      </x:c>
      <x:c r="I97" s="11">
        <x:v>119752</x:v>
      </x:c>
      <x:c r="J97" s="11">
        <x:v>87576</x:v>
      </x:c>
      <x:c r="K97" s="11">
        <x:v>19635</x:v>
      </x:c>
      <x:c r="L97" s="11">
        <x:v>28203</x:v>
      </x:c>
      <x:c r="M97" s="11">
        <x:v>10033</x:v>
      </x:c>
      <x:c r="N97" s="11">
        <x:v>38767</x:v>
      </x:c>
      <x:c r="O97" s="11">
        <x:v>375765</x:v>
      </x:c>
      <x:c r="P97" s="11">
        <x:v>14157</x:v>
      </x:c>
      <x:c r="Q97" s="11">
        <x:v>26844</x:v>
      </x:c>
      <x:c r="R97" s="11">
        <x:v>844</x:v>
      </x:c>
      <x:c r="S97" s="11">
        <x:v>11017</x:v>
      </x:c>
      <x:c r="T97" s="11">
        <x:v>20479</x:v>
      </x:c>
      <x:c r="U97" s="11">
        <x:v>132029.04670000001</x:v>
      </x:c>
      <x:c r="V97" s="11">
        <x:v>18</x:v>
      </x:c>
      <x:c r="W97" s="12">
        <x:v>0</x:v>
      </x:c>
      <x:c r="X97" s="8">
        <x:v>0</x:v>
      </x:c>
      <x:c r="Y97" s="13">
        <x:f t="shared" si="6"/>
        <x:v>1.443265306122449</x:v>
      </x:c>
      <x:c r="Z97" s="13">
        <x:f t="shared" si="7"/>
        <x:v>0.60144575426171343</x:v>
      </x:c>
      <x:c r="AA97" s="13">
        <x:f t="shared" si="8"/>
        <x:v>3.6666378225822555E-2</x:v>
      </x:c>
      <x:c r="AB97" s="13">
        <x:f t="shared" si="9"/>
        <x:v>4.7116811885537797E-2</x:v>
      </x:c>
      <x:c r="AC97" s="13">
        <x:f t="shared" si="10"/>
        <x:v>0.11332270881060681</x:v>
      </x:c>
      <x:c r="AD97" s="13">
        <x:f t="shared" si="11"/>
        <x:v>0.29146725419847835</x:v>
      </x:c>
      <x:c r="AE97" s="50" t="n">
        <x:f>IF(OR(NOT(ISNUMBER(Q97)),NOT(ISNUMBER(R97))),"",IF(Q97&lt;R97,1,0))</x:f>
        <x:v>0</x:v>
      </x:c>
      <x:c r="AF97" s="50" t="n">
        <x:f>IFERROR(IF(AND(A97=A96,C97=C96+1,ISNUMBER(AE96)),AE96,""),"")</x:f>
        <x:v>0</x:v>
      </x:c>
      <x:c r="AG97" s="52" t="n">
        <x:f>IFERROR(IF(AND(A97=A96,C97=C96+1,ISNUMBER(U97),ISNUMBER(U96),U96&lt;&gt;0),U97/U96-1,""),"")</x:f>
        <x:v>-0.025787587283712998</x:v>
      </x:c>
      <x:c r="AH97" s="50" t="n">
        <x:f>IF(AND(ISNUMBER(AE97),ISNUMBER(AF97),ISNUMBER(AG97)),IF(AND(AE97=1,AF97=1,AG97&lt;0),1,0),"")</x:f>
        <x:v>0</x:v>
      </x:c>
      <x:c r="AI97" s="50" t="n">
        <x:f>IF(AND(A97=A98,C98=C97+1,ISNUMBER(AH98)),C98,"")</x:f>
        <x:v>2013</x:v>
      </x:c>
      <x:c r="AJ97" s="50" t="n">
        <x:f>IF(AND(A97=A98,C98=C97+1,ISNUMBER(AH98)),AH98,"")</x:f>
        <x:v>0</x:v>
      </x:c>
    </x:row>
    <x:row r="98" ht="15">
      <x:c r="A98" s="9" t="s">
        <x:v>35</x:v>
      </x:c>
      <x:c r="B98" s="10">
        <x:v>41639</x:v>
      </x:c>
      <x:c r="C98" s="9">
        <x:v>2013</x:v>
      </x:c>
      <x:c r="D98" s="11">
        <x:v>305690</x:v>
      </x:c>
      <x:c r="E98" s="11">
        <x:v>96840</x:v>
      </x:c>
      <x:c r="F98" s="11">
        <x:v>72812</x:v>
      </x:c>
      <x:c r="G98" s="11">
        <x:v>175283</x:v>
      </x:c>
      <x:c r="H98" s="11">
        <x:v>48192</x:v>
      </x:c>
      <x:c r="I98" s="11">
        <x:v>130407</x:v>
      </x:c>
      <x:c r="J98" s="11">
        <x:v>102082</x:v>
      </x:c>
      <x:c r="K98" s="11">
        <x:v>22520</x:v>
      </x:c>
      <x:c r="L98" s="11">
        <x:v>29231</x:v>
      </x:c>
      <x:c r="M98" s="11">
        <x:v>7381</x:v>
      </x:c>
      <x:c r="N98" s="11">
        <x:v>40811</x:v>
      </x:c>
      <x:c r="O98" s="11">
        <x:v>379136</x:v>
      </x:c>
      <x:c r="P98" s="11">
        <x:v>27803</x:v>
      </x:c>
      <x:c r="Q98" s="11">
        <x:v>41313</x:v>
      </x:c>
      <x:c r="R98" s="11">
        <x:v>844</x:v>
      </x:c>
      <x:c r="S98" s="11">
        <x:v>23451</x:v>
      </x:c>
      <x:c r="T98" s="11">
        <x:v>21100</x:v>
      </x:c>
      <x:c r="U98" s="11">
        <x:v>150694.50390000001</x:v>
      </x:c>
      <x:c r="V98" s="11">
        <x:v>18</x:v>
      </x:c>
      <x:c r="W98" s="12">
        <x:v>0</x:v>
      </x:c>
      <x:c r="X98" s="8">
        <x:v>0</x:v>
      </x:c>
      <x:c r="Y98" s="13">
        <x:f t="shared" si="6"/>
        <x:v>1.3300005493599956</x:v>
      </x:c>
      <x:c r="Z98" s="13">
        <x:f t="shared" si="7"/>
        <x:v>0.57340115803591873</x:v>
      </x:c>
      <x:c r="AA98" s="13">
        <x:f t="shared" si="8"/>
        <x:v>7.6714972684745988E-2</x:v>
      </x:c>
      <x:c r="AB98" s="13">
        <x:f t="shared" si="9"/>
        <x:v>9.0951617651869543E-2</x:v>
      </x:c>
      <x:c r="AC98" s="13">
        <x:f t="shared" si="10"/>
        <x:v>0.12037676215035115</x:v>
      </x:c>
      <x:c r="AD98" s="13">
        <x:f t="shared" si="11"/>
        <x:v>0.33393961202525435</x:v>
      </x:c>
      <x:c r="AE98" s="50" t="n">
        <x:f>IF(OR(NOT(ISNUMBER(Q98)),NOT(ISNUMBER(R98))),"",IF(Q98&lt;R98,1,0))</x:f>
        <x:v>0</x:v>
      </x:c>
      <x:c r="AF98" s="50" t="n">
        <x:f>IFERROR(IF(AND(A98=A97,C98=C97+1,ISNUMBER(AE97)),AE97,""),"")</x:f>
        <x:v>0</x:v>
      </x:c>
      <x:c r="AG98" s="52" t="n">
        <x:f>IFERROR(IF(AND(A98=A97,C98=C97+1,ISNUMBER(U98),ISNUMBER(U97),U97&lt;&gt;0),U98/U97-1,""),"")</x:f>
        <x:v>0.14137386936082463</x:v>
      </x:c>
      <x:c r="AH98" s="50" t="n">
        <x:f>IF(AND(ISNUMBER(AE98),ISNUMBER(AF98),ISNUMBER(AG98)),IF(AND(AE98=1,AF98=1,AG98&lt;0),1,0),"")</x:f>
        <x:v>0</x:v>
      </x:c>
      <x:c r="AI98" s="50" t="n">
        <x:f>IF(AND(A98=A99,C99=C98+1,ISNUMBER(AH99)),C99,"")</x:f>
        <x:v>2014</x:v>
      </x:c>
      <x:c r="AJ98" s="50" t="n">
        <x:f>IF(AND(A98=A99,C99=C98+1,ISNUMBER(AH99)),AH99,"")</x:f>
        <x:v>0</x:v>
      </x:c>
    </x:row>
    <x:row r="99" ht="15">
      <x:c r="A99" s="9" t="s">
        <x:v>35</x:v>
      </x:c>
      <x:c r="B99" s="10">
        <x:v>42004</x:v>
      </x:c>
      <x:c r="C99" s="9">
        <x:v>2014</x:v>
      </x:c>
      <x:c r="D99" s="11">
        <x:v>284305</x:v>
      </x:c>
      <x:c r="E99" s="11">
        <x:v>87262</x:v>
      </x:c>
      <x:c r="F99" s="11">
        <x:v>63615</x:v>
      </x:c>
      <x:c r="G99" s="11">
        <x:v>171663</x:v>
      </x:c>
      <x:c r="H99" s="11">
        <x:v>52854</x:v>
      </x:c>
      <x:c r="I99" s="11">
        <x:v>112642</x:v>
      </x:c>
      <x:c r="J99" s="11">
        <x:v>92564</x:v>
      </x:c>
      <x:c r="K99" s="11">
        <x:v>29763</x:v>
      </x:c>
      <x:c r="L99" s="11">
        <x:v>18373</x:v>
      </x:c>
      <x:c r="M99" s="11">
        <x:v>6877</x:v>
      </x:c>
      <x:c r="N99" s="11">
        <x:v>45977</x:v>
      </x:c>
      <x:c r="O99" s="11">
        <x:v>353568</x:v>
      </x:c>
      <x:c r="P99" s="11">
        <x:v>2197</x:v>
      </x:c>
      <x:c r="Q99" s="11">
        <x:v>20389</x:v>
      </x:c>
      <x:c r="R99" s="11">
        <x:v>840</x:v>
      </x:c>
      <x:c r="S99" s="11">
        <x:v>3780</x:v>
      </x:c>
      <x:c r="T99" s="11">
        <x:v>32754</x:v>
      </x:c>
      <x:c r="U99" s="11">
        <x:v>116772.21950000001</x:v>
      </x:c>
      <x:c r="V99" s="11">
        <x:v>18</x:v>
      </x:c>
      <x:c r="W99" s="12">
        <x:v>0</x:v>
      </x:c>
      <x:c r="X99" s="8">
        <x:v>0</x:v>
      </x:c>
      <x:c r="Y99" s="13">
        <x:f t="shared" si="6"/>
        <x:v>1.3717205061699285</x:v>
      </x:c>
      <x:c r="Z99" s="13">
        <x:f t="shared" si="7"/>
        <x:v>0.60379873727159217</x:v>
      </x:c>
      <x:c r="AA99" s="13">
        <x:f t="shared" si="8"/>
        <x:v>1.3295580450572449E-2</x:v>
      </x:c>
      <x:c r="AB99" s="13">
        <x:f t="shared" si="9"/>
        <x:v>7.7276164682295425E-3</x:v>
      </x:c>
      <x:c r="AC99" s="13">
        <x:f t="shared" si="10"/>
        <x:v>0.19080407542685376</x:v>
      </x:c>
      <x:c r="AD99" s="13">
        <x:f t="shared" si="11"/>
        <x:v>0.32557992297004978</x:v>
      </x:c>
      <x:c r="AE99" s="50" t="n">
        <x:f>IF(OR(NOT(ISNUMBER(Q99)),NOT(ISNUMBER(R99))),"",IF(Q99&lt;R99,1,0))</x:f>
        <x:v>0</x:v>
      </x:c>
      <x:c r="AF99" s="50" t="n">
        <x:f>IFERROR(IF(AND(A99=A98,C99=C98+1,ISNUMBER(AE98)),AE98,""),"")</x:f>
        <x:v>0</x:v>
      </x:c>
      <x:c r="AG99" s="52" t="n">
        <x:f>IFERROR(IF(AND(A99=A98,C99=C98+1,ISNUMBER(U99),ISNUMBER(U98),U98&lt;&gt;0),U99/U98-1,""),"")</x:f>
        <x:v>-0.22510631457740915</x:v>
      </x:c>
      <x:c r="AH99" s="50" t="n">
        <x:f>IF(AND(ISNUMBER(AE99),ISNUMBER(AF99),ISNUMBER(AG99)),IF(AND(AE99=1,AF99=1,AG99&lt;0),1,0),"")</x:f>
        <x:v>0</x:v>
      </x:c>
      <x:c r="AI99" s="50" t="n">
        <x:f>IF(AND(A99=A100,C100=C99+1,ISNUMBER(AH100)),C100,"")</x:f>
        <x:v>2015</x:v>
      </x:c>
      <x:c r="AJ99" s="50" t="n">
        <x:f>IF(AND(A99=A100,C100=C99+1,ISNUMBER(AH100)),AH100,"")</x:f>
        <x:v>0</x:v>
      </x:c>
    </x:row>
    <x:row r="100" ht="15">
      <x:c r="A100" s="9" t="s">
        <x:v>35</x:v>
      </x:c>
      <x:c r="B100" s="10">
        <x:v>42369</x:v>
      </x:c>
      <x:c r="C100" s="9">
        <x:v>2015</x:v>
      </x:c>
      <x:c r="D100" s="11">
        <x:v>261832</x:v>
      </x:c>
      <x:c r="E100" s="11">
        <x:v>70602</x:v>
      </x:c>
      <x:c r="F100" s="11">
        <x:v>54724</x:v>
      </x:c>
      <x:c r="G100" s="11">
        <x:v>163445</x:v>
      </x:c>
      <x:c r="H100" s="11">
        <x:v>53168</x:v>
      </x:c>
      <x:c r="I100" s="11">
        <x:v>98387</x:v>
      </x:c>
      <x:c r="J100" s="11">
        <x:v>81368</x:v>
      </x:c>
      <x:c r="K100" s="11">
        <x:v>26389</x:v>
      </x:c>
      <x:c r="L100" s="11">
        <x:v>14142</x:v>
      </x:c>
      <x:c r="M100" s="11">
        <x:v>6944</x:v>
      </x:c>
      <x:c r="N100" s="11">
        <x:v>46224</x:v>
      </x:c>
      <x:c r="O100" s="11">
        <x:v>222894</x:v>
      </x:c>
      <x:c r="P100" s="11">
        <x:v>-10340</x:v>
      </x:c>
      <x:c r="Q100" s="11">
        <x:v>6708</x:v>
      </x:c>
      <x:c r="R100" s="11">
        <x:v>1065</x:v>
      </x:c>
      <x:c r="S100" s="11">
        <x:v>-6482</x:v>
      </x:c>
      <x:c r="T100" s="11">
        <x:v>19133</x:v>
      </x:c>
      <x:c r="U100" s="11">
        <x:v>95872.323199999999</x:v>
      </x:c>
      <x:c r="V100" s="11">
        <x:v>18</x:v>
      </x:c>
      <x:c r="W100" s="12">
        <x:v>0</x:v>
      </x:c>
      <x:c r="X100" s="8">
        <x:v>0</x:v>
      </x:c>
      <x:c r="Y100" s="13">
        <x:f t="shared" si="6"/>
        <x:v>1.2901469190848622</x:v>
      </x:c>
      <x:c r="Z100" s="13">
        <x:f t="shared" si="7"/>
        <x:v>0.62423615142534139</x:v>
      </x:c>
      <x:c r="AA100" s="13">
        <x:f t="shared" si="8"/>
        <x:v>-2.4756332304683919E-2</x:v>
      </x:c>
      <x:c r="AB100" s="13">
        <x:f t="shared" si="9"/>
        <x:v>-3.9490971309847536E-2</x:v>
      </x:c>
      <x:c r="AC100" s="13">
        <x:f t="shared" si="10"/>
        <x:v>0.1170607849735385</x:v>
      </x:c>
      <x:c r="AD100" s="13">
        <x:f t="shared" si="11"/>
        <x:v>0.31076415411408842</x:v>
      </x:c>
      <x:c r="AE100" s="50" t="n">
        <x:f>IF(OR(NOT(ISNUMBER(Q100)),NOT(ISNUMBER(R100))),"",IF(Q100&lt;R100,1,0))</x:f>
        <x:v>0</x:v>
      </x:c>
      <x:c r="AF100" s="50" t="n">
        <x:f>IFERROR(IF(AND(A100=A99,C100=C99+1,ISNUMBER(AE99)),AE99,""),"")</x:f>
        <x:v>0</x:v>
      </x:c>
      <x:c r="AG100" s="52" t="n">
        <x:f>IFERROR(IF(AND(A100=A99,C100=C99+1,ISNUMBER(U100),ISNUMBER(U99),U99&lt;&gt;0),U100/U99-1,""),"")</x:f>
        <x:v>-0.17898003814169183</x:v>
      </x:c>
      <x:c r="AH100" s="50" t="n">
        <x:f>IF(AND(ISNUMBER(AE100),ISNUMBER(AF100),ISNUMBER(AG100)),IF(AND(AE100=1,AF100=1,AG100&lt;0),1,0),"")</x:f>
        <x:v>0</x:v>
      </x:c>
      <x:c r="AI100" s="50" t="n">
        <x:f>IF(AND(A100=A101,C101=C100+1,ISNUMBER(AH101)),C101,"")</x:f>
        <x:v>2016</x:v>
      </x:c>
      <x:c r="AJ100" s="50" t="n">
        <x:f>IF(AND(A100=A101,C101=C100+1,ISNUMBER(AH101)),AH101,"")</x:f>
        <x:v>0</x:v>
      </x:c>
    </x:row>
    <x:row r="101" ht="15">
      <x:c r="A101" s="9" t="s">
        <x:v>35</x:v>
      </x:c>
      <x:c r="B101" s="10">
        <x:v>42735</x:v>
      </x:c>
      <x:c r="C101" s="9">
        <x:v>2016</x:v>
      </x:c>
      <x:c r="D101" s="11">
        <x:v>263316</x:v>
      </x:c>
      <x:c r="E101" s="11">
        <x:v>67813</x:v>
      </x:c>
      <x:c r="F101" s="11">
        <x:v>58354</x:v>
      </x:c>
      <x:c r="G101" s="11">
        <x:v>166473</x:v>
      </x:c>
      <x:c r="H101" s="11">
        <x:v>58300</x:v>
      </x:c>
      <x:c r="I101" s="11">
        <x:v>96843</x:v>
      </x:c>
      <x:c r="J101" s="11">
        <x:v>75638</x:v>
      </x:c>
      <x:c r="K101" s="11">
        <x:v>23484</x:v>
      </x:c>
      <x:c r="L101" s="11">
        <x:v>17655</x:v>
      </x:c>
      <x:c r="M101" s="11">
        <x:v>6634</x:v>
      </x:c>
      <x:c r="N101" s="11">
        <x:v>51666</x:v>
      </x:c>
      <x:c r="O101" s="11">
        <x:v>183008</x:v>
      </x:c>
      <x:c r="P101" s="11">
        <x:v>-2896</x:v>
      </x:c>
      <x:c r="Q101" s="11">
        <x:v>11609</x:v>
      </x:c>
      <x:c r="R101" s="11">
        <x:v>1221</x:v>
      </x:c>
      <x:c r="S101" s="11">
        <x:v>115</x:v>
      </x:c>
      <x:c r="T101" s="11">
        <x:v>10691</x:v>
      </x:c>
      <x:c r="U101" s="11">
        <x:v>122266.3026</x:v>
      </x:c>
      <x:c r="V101" s="11">
        <x:v>18</x:v>
      </x:c>
      <x:c r="W101" s="12">
        <x:v>0</x:v>
      </x:c>
      <x:c r="X101" s="8">
        <x:v>0</x:v>
      </x:c>
      <x:c r="Y101" s="13">
        <x:f t="shared" si="6"/>
        <x:v>1.1620968571134798</x:v>
      </x:c>
      <x:c r="Z101" s="13">
        <x:f t="shared" si="7"/>
        <x:v>0.63221756368773641</x:v>
      </x:c>
      <x:c r="AA101" s="13">
        <x:f t="shared" si="8"/>
        <x:v>4.3673760804508653E-4</x:v>
      </x:c>
      <x:c r="AB101" s="13">
        <x:f t="shared" si="9"/>
        <x:v>-1.0998192286074526E-2</x:v>
      </x:c>
      <x:c r="AC101" s="13">
        <x:f t="shared" si="10"/>
        <x:v>6.4220624365512721E-2</x:v>
      </x:c>
      <x:c r="AD101" s="13">
        <x:f t="shared" si="11"/>
        <x:v>0.28725181910708047</x:v>
      </x:c>
      <x:c r="AE101" s="50" t="n">
        <x:f>IF(OR(NOT(ISNUMBER(Q101)),NOT(ISNUMBER(R101))),"",IF(Q101&lt;R101,1,0))</x:f>
        <x:v>0</x:v>
      </x:c>
      <x:c r="AF101" s="50" t="n">
        <x:f>IFERROR(IF(AND(A101=A100,C101=C100+1,ISNUMBER(AE100)),AE100,""),"")</x:f>
        <x:v>0</x:v>
      </x:c>
      <x:c r="AG101" s="52" t="n">
        <x:f>IFERROR(IF(AND(A101=A100,C101=C100+1,ISNUMBER(U101),ISNUMBER(U100),U100&lt;&gt;0),U101/U100-1,""),"")</x:f>
        <x:v>0.27530342980152156</x:v>
      </x:c>
      <x:c r="AH101" s="50" t="n">
        <x:f>IF(AND(ISNUMBER(AE101),ISNUMBER(AF101),ISNUMBER(AG101)),IF(AND(AE101=1,AF101=1,AG101&lt;0),1,0),"")</x:f>
        <x:v>0</x:v>
      </x:c>
      <x:c r="AI101" s="50" t="n">
        <x:f>IF(AND(A101=A102,C102=C101+1,ISNUMBER(AH102)),C102,"")</x:f>
        <x:v>2017</x:v>
      </x:c>
      <x:c r="AJ101" s="50" t="n">
        <x:f>IF(AND(A101=A102,C102=C101+1,ISNUMBER(AH102)),AH102,"")</x:f>
        <x:v>0</x:v>
      </x:c>
    </x:row>
    <x:row r="102" ht="15">
      <x:c r="A102" s="9" t="s">
        <x:v>35</x:v>
      </x:c>
      <x:c r="B102" s="10">
        <x:v>43100</x:v>
      </x:c>
      <x:c r="C102" s="9">
        <x:v>2017</x:v>
      </x:c>
      <x:c r="D102" s="11">
        <x:v>276515</x:v>
      </x:c>
      <x:c r="E102" s="11">
        <x:v>74968</x:v>
      </x:c>
      <x:c r="F102" s="11">
        <x:v>64726</x:v>
      </x:c>
      <x:c r="G102" s="11">
        <x:v>176111</x:v>
      </x:c>
      <x:c r="H102" s="11">
        <x:v>63230</x:v>
      </x:c>
      <x:c r="I102" s="11">
        <x:v>100404</x:v>
      </x:c>
      <x:c r="J102" s="11">
        <x:v>75226</x:v>
      </x:c>
      <x:c r="K102" s="11">
        <x:v>25586</x:v>
      </x:c>
      <x:c r="L102" s="11">
        <x:v>19011</x:v>
      </x:c>
      <x:c r="M102" s="11">
        <x:v>7739</x:v>
      </x:c>
      <x:c r="N102" s="11">
        <x:v>55491</x:v>
      </x:c>
      <x:c r="O102" s="11">
        <x:v>240208</x:v>
      </x:c>
      <x:c r="P102" s="11">
        <x:v>6310</x:v>
      </x:c>
      <x:c r="Q102" s="11">
        <x:v>21894</x:v>
      </x:c>
      <x:c r="R102" s="11">
        <x:v>1718</x:v>
      </x:c>
      <x:c r="S102" s="11">
        <x:v>3389</x:v>
      </x:c>
      <x:c r="T102" s="11">
        <x:v>18931</x:v>
      </x:c>
      <x:c r="U102" s="11">
        <x:v>140009.37030000001</x:v>
      </x:c>
      <x:c r="V102" s="11">
        <x:v>18</x:v>
      </x:c>
      <x:c r="W102" s="12">
        <x:v>0</x:v>
      </x:c>
      <x:c r="X102" s="8">
        <x:v>0</x:v>
      </x:c>
      <x:c r="Y102" s="13">
        <x:f t="shared" si="6"/>
        <x:v>1.1582362574545004</x:v>
      </x:c>
      <x:c r="Z102" s="13">
        <x:f t="shared" si="7"/>
        <x:v>0.63689492432598593</x:v>
      </x:c>
      <x:c r="AA102" s="13">
        <x:f t="shared" si="8"/>
        <x:v>1.2256116304721263E-2</x:v>
      </x:c>
      <x:c r="AB102" s="13">
        <x:f t="shared" si="9"/>
        <x:v>2.2819738531363577E-2</x:v>
      </x:c>
      <x:c r="AC102" s="13">
        <x:f t="shared" si="10"/>
        <x:v>0.10749470504397794</x:v>
      </x:c>
      <x:c r="AD102" s="13">
        <x:f t="shared" si="11"/>
        <x:v>0.27205034084950186</x:v>
      </x:c>
      <x:c r="AE102" s="50" t="n">
        <x:f>IF(OR(NOT(ISNUMBER(Q102)),NOT(ISNUMBER(R102))),"",IF(Q102&lt;R102,1,0))</x:f>
        <x:v>0</x:v>
      </x:c>
      <x:c r="AF102" s="50" t="n">
        <x:f>IFERROR(IF(AND(A102=A101,C102=C101+1,ISNUMBER(AE101)),AE101,""),"")</x:f>
        <x:v>0</x:v>
      </x:c>
      <x:c r="AG102" s="52" t="n">
        <x:f>IFERROR(IF(AND(A102=A101,C102=C101+1,ISNUMBER(U102),ISNUMBER(U101),U101&lt;&gt;0),U102/U101-1,""),"")</x:f>
        <x:v>0.14511821591634533</x:v>
      </x:c>
      <x:c r="AH102" s="50" t="n">
        <x:f>IF(AND(ISNUMBER(AE102),ISNUMBER(AF102),ISNUMBER(AG102)),IF(AND(AE102=1,AF102=1,AG102&lt;0),1,0),"")</x:f>
        <x:v>0</x:v>
      </x:c>
      <x:c r="AI102" s="50" t="n">
        <x:f>IF(AND(A102=A103,C103=C102+1,ISNUMBER(AH103)),C103,"")</x:f>
        <x:v>2018</x:v>
      </x:c>
      <x:c r="AJ102" s="50" t="n">
        <x:f>IF(AND(A102=A103,C103=C102+1,ISNUMBER(AH103)),AH103,"")</x:f>
        <x:v>0</x:v>
      </x:c>
    </x:row>
    <x:row r="103" ht="15">
      <x:c r="A103" s="9" t="s">
        <x:v>35</x:v>
      </x:c>
      <x:c r="B103" s="10">
        <x:v>43465</x:v>
      </x:c>
      <x:c r="C103" s="9">
        <x:v>2018</x:v>
      </x:c>
      <x:c r="D103" s="11">
        <x:v>282176</x:v>
      </x:c>
      <x:c r="E103" s="11">
        <x:v>71310</x:v>
      </x:c>
      <x:c r="F103" s="11">
        <x:v>68237</x:v>
      </x:c>
      <x:c r="G103" s="11">
        <x:v>180628</x:v>
      </x:c>
      <x:c r="H103" s="11">
        <x:v>65799</x:v>
      </x:c>
      <x:c r="I103" s="11">
        <x:v>101548</x:v>
      </x:c>
      <x:c r="J103" s="11">
        <x:v>78748</x:v>
      </x:c>
      <x:c r="K103" s="11">
        <x:v>22468</x:v>
      </x:c>
      <x:c r="L103" s="11">
        <x:v>17988</x:v>
      </x:c>
      <x:c r="M103" s="11">
        <x:v>9373</x:v>
      </x:c>
      <x:c r="N103" s="11">
        <x:v>56426</x:v>
      </x:c>
      <x:c r="O103" s="11">
        <x:v>298756</x:v>
      </x:c>
      <x:c r="P103" s="11">
        <x:v>14852</x:v>
      </x:c>
      <x:c r="Q103" s="11">
        <x:v>30309</x:v>
      </x:c>
      <x:c r="R103" s="11">
        <x:v>2198</x:v>
      </x:c>
      <x:c r="S103" s="11">
        <x:v>9383</x:v>
      </x:c>
      <x:c r="T103" s="11">
        <x:v>22873</x:v>
      </x:c>
      <x:c r="U103" s="11">
        <x:v>127054.6545</x:v>
      </x:c>
      <x:c r="V103" s="11">
        <x:v>18</x:v>
      </x:c>
      <x:c r="W103" s="12">
        <x:v>0</x:v>
      </x:c>
      <x:c r="X103" s="8">
        <x:v>0</x:v>
      </x:c>
      <x:c r="Y103" s="13">
        <x:f t="shared" si="6"/>
        <x:v>1.0450342189721118</x:v>
      </x:c>
      <x:c r="Z103" s="13">
        <x:f t="shared" si="7"/>
        <x:v>0.6401253118621002</x:v>
      </x:c>
      <x:c r="AA103" s="13">
        <x:f t="shared" si="8"/>
        <x:v>3.3252296439101839E-2</x:v>
      </x:c>
      <x:c r="AB103" s="13">
        <x:f t="shared" si="9"/>
        <x:v>5.2633817192107052E-2</x:v>
      </x:c>
      <x:c r="AC103" s="13">
        <x:f t="shared" si="10"/>
        <x:v>0.12663042274730385</x:v>
      </x:c>
      <x:c r="AD103" s="13">
        <x:f t="shared" si="11"/>
        <x:v>0.27907405307325922</x:v>
      </x:c>
      <x:c r="AE103" s="50" t="n">
        <x:f>IF(OR(NOT(ISNUMBER(Q103)),NOT(ISNUMBER(R103))),"",IF(Q103&lt;R103,1,0))</x:f>
        <x:v>0</x:v>
      </x:c>
      <x:c r="AF103" s="50" t="n">
        <x:f>IFERROR(IF(AND(A103=A102,C103=C102+1,ISNUMBER(AE102)),AE102,""),"")</x:f>
        <x:v>0</x:v>
      </x:c>
      <x:c r="AG103" s="52" t="n">
        <x:f>IFERROR(IF(AND(A103=A102,C103=C102+1,ISNUMBER(U103),ISNUMBER(U102),U102&lt;&gt;0),U103/U102-1,""),"")</x:f>
        <x:v>-0.0925274913546269</x:v>
      </x:c>
      <x:c r="AH103" s="50" t="n">
        <x:f>IF(AND(ISNUMBER(AE103),ISNUMBER(AF103),ISNUMBER(AG103)),IF(AND(AE103=1,AF103=1,AG103&lt;0),1,0),"")</x:f>
        <x:v>0</x:v>
      </x:c>
      <x:c r="AI103" s="50" t="n">
        <x:f>IF(AND(A103=A104,C104=C103+1,ISNUMBER(AH104)),C104,"")</x:f>
        <x:v>2019</x:v>
      </x:c>
      <x:c r="AJ103" s="50" t="n">
        <x:f>IF(AND(A103=A104,C104=C103+1,ISNUMBER(AH104)),AH104,"")</x:f>
        <x:v>0</x:v>
      </x:c>
    </x:row>
    <x:row r="104" ht="15">
      <x:c r="A104" s="9" t="s">
        <x:v>35</x:v>
      </x:c>
      <x:c r="B104" s="10">
        <x:v>43830</x:v>
      </x:c>
      <x:c r="C104" s="9">
        <x:v>2019</x:v>
      </x:c>
      <x:c r="D104" s="11">
        <x:v>295194</x:v>
      </x:c>
      <x:c r="E104" s="11">
        <x:v>82059</x:v>
      </x:c>
      <x:c r="F104" s="11">
        <x:v>73595</x:v>
      </x:c>
      <x:c r="G104" s="11">
        <x:v>194486</x:v>
      </x:c>
      <x:c r="H104" s="11">
        <x:v>77446</x:v>
      </x:c>
      <x:c r="I104" s="11">
        <x:v>100708</x:v>
      </x:c>
      <x:c r="J104" s="11">
        <x:v>73706</x:v>
      </x:c>
      <x:c r="K104" s="11">
        <x:v>22472</x:v>
      </x:c>
      <x:c r="L104" s="11">
        <x:v>20880</x:v>
      </x:c>
      <x:c r="M104" s="11">
        <x:v>12554</x:v>
      </x:c>
      <x:c r="N104" s="11">
        <x:v>64892</x:v>
      </x:c>
      <x:c r="O104" s="11">
        <x:v>278397</x:v>
      </x:c>
      <x:c r="P104" s="11">
        <x:v>7680</x:v>
      </x:c>
      <x:c r="Q104" s="11">
        <x:v>25460</x:v>
      </x:c>
      <x:c r="R104" s="11">
        <x:v>2410</x:v>
      </x:c>
      <x:c r="S104" s="11">
        <x:v>4026</x:v>
      </x:c>
      <x:c r="T104" s="11">
        <x:v>25770</x:v>
      </x:c>
      <x:c r="U104" s="11">
        <x:v>126591.42449999999</x:v>
      </x:c>
      <x:c r="V104" s="11">
        <x:v>18</x:v>
      </x:c>
      <x:c r="W104" s="12">
        <x:v>0</x:v>
      </x:c>
      <x:c r="X104" s="8">
        <x:v>0</x:v>
      </x:c>
      <x:c r="Y104" s="13">
        <x:f t="shared" si="6"/>
        <x:v>1.1150078130307766</x:v>
      </x:c>
      <x:c r="Z104" s="13">
        <x:f t="shared" si="7"/>
        <x:v>0.65884130436255484</x:v>
      </x:c>
      <x:c r="AA104" s="13">
        <x:f t="shared" si="8"/>
        <x:v>1.3638488587166406E-2</x:v>
      </x:c>
      <x:c r="AB104" s="13">
        <x:f t="shared" si="9"/>
        <x:v>2.6016788959125185E-2</x:v>
      </x:c>
      <x:c r="AC104" s="13">
        <x:f t="shared" si="10"/>
        <x:v>0.13250311076375679</x:v>
      </x:c>
      <x:c r="AD104" s="13">
        <x:f t="shared" si="11"/>
        <x:v>0.24968664674756261</x:v>
      </x:c>
      <x:c r="AE104" s="50" t="n">
        <x:f>IF(OR(NOT(ISNUMBER(Q104)),NOT(ISNUMBER(R104))),"",IF(Q104&lt;R104,1,0))</x:f>
        <x:v>0</x:v>
      </x:c>
      <x:c r="AF104" s="50" t="n">
        <x:f>IFERROR(IF(AND(A104=A103,C104=C103+1,ISNUMBER(AE103)),AE103,""),"")</x:f>
        <x:v>0</x:v>
      </x:c>
      <x:c r="AG104" s="52" t="n">
        <x:f>IFERROR(IF(AND(A104=A103,C104=C103+1,ISNUMBER(U104),ISNUMBER(U103),U103&lt;&gt;0),U104/U103-1,""),"")</x:f>
        <x:v>-0.0036459112955992135</x:v>
      </x:c>
      <x:c r="AH104" s="50" t="n">
        <x:f>IF(AND(ISNUMBER(AE104),ISNUMBER(AF104),ISNUMBER(AG104)),IF(AND(AE104=1,AF104=1,AG104&lt;0),1,0),"")</x:f>
        <x:v>0</x:v>
      </x:c>
      <x:c r="AI104" s="50" t="n">
        <x:f>IF(AND(A104=A105,C105=C104+1,ISNUMBER(AH105)),C105,"")</x:f>
        <x:v>2020</x:v>
      </x:c>
      <x:c r="AJ104" s="50" t="n">
        <x:f>IF(AND(A104=A105,C105=C104+1,ISNUMBER(AH105)),AH105,"")</x:f>
        <x:v>0</x:v>
      </x:c>
    </x:row>
    <x:row r="105" ht="15">
      <x:c r="A105" s="9" t="s">
        <x:v>35</x:v>
      </x:c>
      <x:c r="B105" s="10">
        <x:v>44196</x:v>
      </x:c>
      <x:c r="C105" s="9">
        <x:v>2020</x:v>
      </x:c>
      <x:c r="D105" s="11">
        <x:v>267654</x:v>
      </x:c>
      <x:c r="E105" s="11">
        <x:v>72982</x:v>
      </x:c>
      <x:c r="F105" s="11">
        <x:v>59799</x:v>
      </x:c>
      <x:c r="G105" s="11">
        <x:v>182086</x:v>
      </x:c>
      <x:c r="H105" s="11">
        <x:v>81926</x:v>
      </x:c>
      <x:c r="I105" s="11">
        <x:v>85568</x:v>
      </x:c>
      <x:c r="J105" s="11">
        <x:v>47300</x:v>
      </x:c>
      <x:c r="K105" s="11">
        <x:v>31111</x:v>
      </x:c>
      <x:c r="L105" s="11">
        <x:v>16873</x:v>
      </x:c>
      <x:c r="M105" s="11">
        <x:v>11292</x:v>
      </x:c>
      <x:c r="N105" s="11">
        <x:v>70634</x:v>
      </x:c>
      <x:c r="O105" s="11">
        <x:v>105944</x:v>
      </x:c>
      <x:c r="P105" s="11">
        <x:v>-22000</x:v>
      </x:c>
      <x:c r="Q105" s="11">
        <x:v>-7111</x:v>
      </x:c>
      <x:c r="R105" s="11">
        <x:v>2166</x:v>
      </x:c>
      <x:c r="S105" s="11">
        <x:v>-20305</x:v>
      </x:c>
      <x:c r="T105" s="11">
        <x:v>12162</x:v>
      </x:c>
      <x:c r="U105" s="11">
        <x:v>70477.267200000002</x:v>
      </x:c>
      <x:c r="V105" s="11">
        <x:v>18</x:v>
      </x:c>
      <x:c r="W105" s="12">
        <x:v>0</x:v>
      </x:c>
      <x:c r="X105" s="8">
        <x:v>0</x:v>
      </x:c>
      <x:c r="Y105" s="13">
        <x:f t="shared" si="6"/>
        <x:v>1.2204551915583872</x:v>
      </x:c>
      <x:c r="Z105" s="13">
        <x:f t="shared" si="7"/>
        <x:v>0.68030367564093941</x:v>
      </x:c>
      <x:c r="AA105" s="13">
        <x:f t="shared" si="8"/>
        <x:v>-7.5862867732221451E-2</x:v>
      </x:c>
      <x:c r="AB105" s="13">
        <x:f t="shared" si="9"/>
        <x:v>-8.219567052986318E-2</x:v>
      </x:c>
      <x:c r="AC105" s="13">
        <x:f t="shared" si="10"/>
        <x:v>6.6792614478872622E-2</x:v>
      </x:c>
      <x:c r="AD105" s="13">
        <x:f t="shared" si="11"/>
        <x:v>0.17672069163920584</x:v>
      </x:c>
      <x:c r="AE105" s="50" t="n">
        <x:f>IF(OR(NOT(ISNUMBER(Q105)),NOT(ISNUMBER(R105))),"",IF(Q105&lt;R105,1,0))</x:f>
        <x:v>1</x:v>
      </x:c>
      <x:c r="AF105" s="50" t="n">
        <x:f>IFERROR(IF(AND(A105=A104,C105=C104+1,ISNUMBER(AE104)),AE104,""),"")</x:f>
        <x:v>0</x:v>
      </x:c>
      <x:c r="AG105" s="52" t="n">
        <x:f>IFERROR(IF(AND(A105=A104,C105=C104+1,ISNUMBER(U105),ISNUMBER(U104),U104&lt;&gt;0),U105/U104-1,""),"")</x:f>
        <x:v>-0.443269814852269</x:v>
      </x:c>
      <x:c r="AH105" s="50" t="n">
        <x:f>IF(AND(ISNUMBER(AE105),ISNUMBER(AF105),ISNUMBER(AG105)),IF(AND(AE105=1,AF105=1,AG105&lt;0),1,0),"")</x:f>
        <x:v>0</x:v>
      </x:c>
      <x:c r="AI105" s="50" t="n">
        <x:f>IF(AND(A105=A106,C106=C105+1,ISNUMBER(AH106)),C106,"")</x:f>
        <x:v>2021</x:v>
      </x:c>
      <x:c r="AJ105" s="50" t="n">
        <x:f>IF(AND(A105=A106,C106=C105+1,ISNUMBER(AH106)),AH106,"")</x:f>
        <x:v>0</x:v>
      </x:c>
    </x:row>
    <x:row r="106" ht="15">
      <x:c r="A106" s="9" t="s">
        <x:v>35</x:v>
      </x:c>
      <x:c r="B106" s="10">
        <x:v>44561</x:v>
      </x:c>
      <x:c r="C106" s="9">
        <x:v>2021</x:v>
      </x:c>
      <x:c r="D106" s="11">
        <x:v>287272</x:v>
      </x:c>
      <x:c r="E106" s="11">
        <x:v>92590</x:v>
      </x:c>
      <x:c r="F106" s="11">
        <x:v>80287</x:v>
      </x:c>
      <x:c r="G106" s="11">
        <x:v>196833</x:v>
      </x:c>
      <x:c r="H106" s="11">
        <x:v>69787</x:v>
      </x:c>
      <x:c r="I106" s="11">
        <x:v>90439</x:v>
      </x:c>
      <x:c r="J106" s="11">
        <x:v>51815</x:v>
      </x:c>
      <x:c r="K106" s="11">
        <x:v>30681</x:v>
      </x:c>
      <x:c r="L106" s="11">
        <x:v>23711</x:v>
      </x:c>
      <x:c r="M106" s="11">
        <x:v>7304</x:v>
      </x:c>
      <x:c r="N106" s="11">
        <x:v>62483</x:v>
      </x:c>
      <x:c r="O106" s="11">
        <x:v>157739</x:v>
      </x:c>
      <x:c r="P106" s="11">
        <x:v>13502</x:v>
      </x:c>
      <x:c r="Q106" s="11">
        <x:v>28307</x:v>
      </x:c>
      <x:c r="R106" s="11">
        <x:v>1820</x:v>
      </x:c>
      <x:c r="S106" s="11">
        <x:v>7565</x:v>
      </x:c>
      <x:c r="T106" s="11">
        <x:v>23612</x:v>
      </x:c>
      <x:c r="U106" s="11">
        <x:v>87858.761299999998</x:v>
      </x:c>
      <x:c r="V106" s="11">
        <x:v>18</x:v>
      </x:c>
      <x:c r="W106" s="12">
        <x:v>0</x:v>
      </x:c>
      <x:c r="X106" s="8">
        <x:v>0</x:v>
      </x:c>
      <x:c r="Y106" s="13">
        <x:f t="shared" si="6"/>
        <x:v>1.1532377595376586</x:v>
      </x:c>
      <x:c r="Z106" s="13">
        <x:f t="shared" si="7"/>
        <x:v>0.68517989918961819</x:v>
      </x:c>
      <x:c r="AA106" s="13">
        <x:f t="shared" si="8"/>
        <x:v>2.6333927427664373E-2</x:v>
      </x:c>
      <x:c r="AB106" s="13">
        <x:f t="shared" si="9"/>
        <x:v>4.7000751900637724E-2</x:v>
      </x:c>
      <x:c r="AC106" s="13">
        <x:f t="shared" si="10"/>
        <x:v>0.11995955962668861</x:v>
      </x:c>
      <x:c r="AD106" s="13">
        <x:f t="shared" si="11"/>
        <x:v>0.18036912751677853</x:v>
      </x:c>
      <x:c r="AE106" s="50" t="n">
        <x:f>IF(OR(NOT(ISNUMBER(Q106)),NOT(ISNUMBER(R106))),"",IF(Q106&lt;R106,1,0))</x:f>
        <x:v>0</x:v>
      </x:c>
      <x:c r="AF106" s="50" t="n">
        <x:f>IFERROR(IF(AND(A106=A105,C106=C105+1,ISNUMBER(AE105)),AE105,""),"")</x:f>
        <x:v>1</x:v>
      </x:c>
      <x:c r="AG106" s="52" t="n">
        <x:f>IFERROR(IF(AND(A106=A105,C106=C105+1,ISNUMBER(U106),ISNUMBER(U105),U105&lt;&gt;0),U106/U105-1,""),"")</x:f>
        <x:v>0.24662554027066474</x:v>
      </x:c>
      <x:c r="AH106" s="50" t="n">
        <x:f>IF(AND(ISNUMBER(AE106),ISNUMBER(AF106),ISNUMBER(AG106)),IF(AND(AE106=1,AF106=1,AG106&lt;0),1,0),"")</x:f>
        <x:v>0</x:v>
      </x:c>
      <x:c r="AI106" s="50" t="n">
        <x:f>IF(AND(A106=A107,C107=C106+1,ISNUMBER(AH107)),C107,"")</x:f>
        <x:v>2022</x:v>
      </x:c>
      <x:c r="AJ106" s="50" t="n">
        <x:f>IF(AND(A106=A107,C107=C106+1,ISNUMBER(AH107)),AH107,"")</x:f>
        <x:v>0</x:v>
      </x:c>
    </x:row>
    <x:row r="107" ht="15">
      <x:c r="A107" s="9" t="s">
        <x:v>35</x:v>
      </x:c>
      <x:c r="B107" s="10">
        <x:v>44926</x:v>
      </x:c>
      <x:c r="C107" s="9">
        <x:v>2022</x:v>
      </x:c>
      <x:c r="D107" s="11">
        <x:v>288120</x:v>
      </x:c>
      <x:c r="E107" s="11">
        <x:v>107688</x:v>
      </x:c>
      <x:c r="F107" s="11">
        <x:v>99018</x:v>
      </x:c>
      <x:c r="G107" s="11">
        <x:v>205130</x:v>
      </x:c>
      <x:c r="H107" s="11">
        <x:v>55493</x:v>
      </x:c>
      <x:c r="I107" s="11">
        <x:v>82990</x:v>
      </x:c>
      <x:c r="J107" s="11">
        <x:v>34732</x:v>
      </x:c>
      <x:c r="K107" s="11">
        <x:v>29195</x:v>
      </x:c>
      <x:c r="L107" s="11">
        <x:v>28081</x:v>
      </x:c>
      <x:c r="M107" s="11">
        <x:v>5300</x:v>
      </x:c>
      <x:c r="N107" s="11">
        <x:v>50193</x:v>
      </x:c>
      <x:c r="O107" s="11">
        <x:v>241392</x:v>
      </x:c>
      <x:c r="P107" s="11">
        <x:v>14406</x:v>
      </x:c>
      <x:c r="Q107" s="11">
        <x:v>28724</x:v>
      </x:c>
      <x:c r="R107" s="11">
        <x:v>2070</x:v>
      </x:c>
      <x:c r="S107" s="11">
        <x:v>-2487</x:v>
      </x:c>
      <x:c r="T107" s="11">
        <x:v>40932</x:v>
      </x:c>
      <x:c r="U107" s="11">
        <x:v>103260.1685</x:v>
      </x:c>
      <x:c r="V107" s="11">
        <x:v>18</x:v>
      </x:c>
      <x:c r="W107" s="12">
        <x:v>0</x:v>
      </x:c>
      <x:c r="X107" s="8">
        <x:v>0</x:v>
      </x:c>
      <x:c r="Y107" s="13">
        <x:f t="shared" si="6"/>
        <x:v>1.087559837605284</x:v>
      </x:c>
      <x:c r="Z107" s="13">
        <x:f t="shared" si="7"/>
        <x:v>0.71196029432181041</x:v>
      </x:c>
      <x:c r="AA107" s="13">
        <x:f t="shared" si="8"/>
        <x:v>-8.6318200749687622E-3</x:v>
      </x:c>
      <x:c r="AB107" s="13">
        <x:f t="shared" si="9"/>
        <x:v>0.05</x:v>
      </x:c>
      <x:c r="AC107" s="13">
        <x:f t="shared" si="10"/>
        <x:v>0.19954175400965241</x:v>
      </x:c>
      <x:c r="AD107" s="13">
        <x:f t="shared" si="11"/>
        <x:v>0.12054699430792726</x:v>
      </x:c>
      <x:c r="AE107" s="50" t="n">
        <x:f>IF(OR(NOT(ISNUMBER(Q107)),NOT(ISNUMBER(R107))),"",IF(Q107&lt;R107,1,0))</x:f>
        <x:v>0</x:v>
      </x:c>
      <x:c r="AF107" s="50" t="n">
        <x:f>IFERROR(IF(AND(A107=A106,C107=C106+1,ISNUMBER(AE106)),AE106,""),"")</x:f>
        <x:v>0</x:v>
      </x:c>
      <x:c r="AG107" s="52" t="n">
        <x:f>IFERROR(IF(AND(A107=A106,C107=C106+1,ISNUMBER(U107),ISNUMBER(U106),U106&lt;&gt;0),U107/U106-1,""),"")</x:f>
        <x:v>0.1752973405510556</x:v>
      </x:c>
      <x:c r="AH107" s="50" t="n">
        <x:f>IF(AND(ISNUMBER(AE107),ISNUMBER(AF107),ISNUMBER(AG107)),IF(AND(AE107=1,AF107=1,AG107&lt;0),1,0),"")</x:f>
        <x:v>0</x:v>
      </x:c>
      <x:c r="AI107" s="50" t="n">
        <x:f>IF(AND(A107=A108,C108=C107+1,ISNUMBER(AH108)),C108,"")</x:f>
        <x:v>2023</x:v>
      </x:c>
      <x:c r="AJ107" s="50" t="n">
        <x:f>IF(AND(A107=A108,C108=C107+1,ISNUMBER(AH108)),AH108,"")</x:f>
        <x:v>0</x:v>
      </x:c>
    </x:row>
    <x:row r="108" ht="15">
      <x:c r="A108" s="9" t="s">
        <x:v>35</x:v>
      </x:c>
      <x:c r="B108" s="10">
        <x:v>45291</x:v>
      </x:c>
      <x:c r="C108" s="9">
        <x:v>2023</x:v>
      </x:c>
      <x:c r="D108" s="11">
        <x:v>280294</x:v>
      </x:c>
      <x:c r="E108" s="11">
        <x:v>104146</x:v>
      </x:c>
      <x:c r="F108" s="11">
        <x:v>86078</x:v>
      </x:c>
      <x:c r="G108" s="11">
        <x:v>194801</x:v>
      </x:c>
      <x:c r="H108" s="11">
        <x:v>63075</x:v>
      </x:c>
      <x:c r="I108" s="11">
        <x:v>85493</x:v>
      </x:c>
      <x:c r="J108" s="11">
        <x:v>35339</x:v>
      </x:c>
      <x:c r="K108" s="11">
        <x:v>33030</x:v>
      </x:c>
      <x:c r="L108" s="11">
        <x:v>22819</x:v>
      </x:c>
      <x:c r="M108" s="11">
        <x:v>5934</x:v>
      </x:c>
      <x:c r="N108" s="11">
        <x:v>57141</x:v>
      </x:c>
      <x:c r="O108" s="11">
        <x:v>210130</x:v>
      </x:c>
      <x:c r="P108" s="11">
        <x:v>24815</x:v>
      </x:c>
      <x:c r="Q108" s="11">
        <x:v>40743</x:v>
      </x:c>
      <x:c r="R108" s="11">
        <x:v>3478</x:v>
      </x:c>
      <x:c r="S108" s="11">
        <x:v>15239</x:v>
      </x:c>
      <x:c r="T108" s="11">
        <x:v>32039</x:v>
      </x:c>
      <x:c r="U108" s="11">
        <x:v>100092.257</x:v>
      </x:c>
      <x:c r="V108" s="11">
        <x:v>18</x:v>
      </x:c>
      <x:c r="W108" s="12">
        <x:v>0</x:v>
      </x:c>
      <x:c r="X108" s="8">
        <x:v>0</x:v>
      </x:c>
      <x:c r="Y108" s="13">
        <x:f t="shared" si="6"/>
        <x:v>1.2099026464369524</x:v>
      </x:c>
      <x:c r="Z108" s="13">
        <x:f t="shared" si="7"/>
        <x:v>0.69498811961725904</x:v>
      </x:c>
      <x:c r="AA108" s="13">
        <x:f t="shared" si="8"/>
        <x:v>5.4367913690624846E-2</x:v>
      </x:c>
      <x:c r="AB108" s="13">
        <x:f t="shared" si="9"/>
        <x:v>8.8532041356575594E-2</x:v>
      </x:c>
      <x:c r="AC108" s="13">
        <x:f t="shared" si="10"/>
        <x:v>0.16447040826279125</x:v>
      </x:c>
      <x:c r="AD108" s="13">
        <x:f t="shared" si="11"/>
        <x:v>0.12607833203707536</x:v>
      </x:c>
      <x:c r="AE108" s="50" t="n">
        <x:f>IF(OR(NOT(ISNUMBER(Q108)),NOT(ISNUMBER(R108))),"",IF(Q108&lt;R108,1,0))</x:f>
        <x:v>0</x:v>
      </x:c>
      <x:c r="AF108" s="50" t="n">
        <x:f>IFERROR(IF(AND(A108=A107,C108=C107+1,ISNUMBER(AE107)),AE107,""),"")</x:f>
        <x:v>0</x:v>
      </x:c>
      <x:c r="AG108" s="52" t="n">
        <x:f>IFERROR(IF(AND(A108=A107,C108=C107+1,ISNUMBER(U108),ISNUMBER(U107),U107&lt;&gt;0),U108/U107-1,""),"")</x:f>
        <x:v>-0.030678930182067243</x:v>
      </x:c>
      <x:c r="AH108" s="50" t="n">
        <x:f>IF(AND(ISNUMBER(AE108),ISNUMBER(AF108),ISNUMBER(AG108)),IF(AND(AE108=1,AF108=1,AG108&lt;0),1,0),"")</x:f>
        <x:v>0</x:v>
      </x:c>
      <x:c r="AI108" s="50" t="n">
        <x:f>IF(AND(A108=A109,C109=C108+1,ISNUMBER(AH109)),C109,"")</x:f>
        <x:v>2024</x:v>
      </x:c>
      <x:c r="AJ108" s="50" t="n">
        <x:f>IF(AND(A108=A109,C109=C108+1,ISNUMBER(AH109)),AH109,"")</x:f>
        <x:v>0</x:v>
      </x:c>
    </x:row>
    <x:row r="109" ht="15">
      <x:c r="A109" s="9" t="s">
        <x:v>35</x:v>
      </x:c>
      <x:c r="B109" s="10">
        <x:v>45657</x:v>
      </x:c>
      <x:c r="C109" s="9">
        <x:v>2024</x:v>
      </x:c>
      <x:c r="D109" s="11">
        <x:v>282228</x:v>
      </x:c>
      <x:c r="E109" s="11">
        <x:v>102834</x:v>
      </x:c>
      <x:c r="F109" s="11">
        <x:v>82241</x:v>
      </x:c>
      <x:c r="G109" s="11">
        <x:v>203910</x:v>
      </x:c>
      <x:c r="H109" s="11">
        <x:v>71547</x:v>
      </x:c>
      <x:c r="I109" s="11">
        <x:v>78318</x:v>
      </x:c>
      <x:c r="J109" s="11">
        <x:v>22531</x:v>
      </x:c>
      <x:c r="K109" s="11">
        <x:v>39204</x:v>
      </x:c>
      <x:c r="L109" s="11">
        <x:v>23232</x:v>
      </x:c>
      <x:c r="M109" s="11">
        <x:v>7134</x:v>
      </x:c>
      <x:c r="N109" s="11">
        <x:v>64413</x:v>
      </x:c>
      <x:c r="O109" s="11">
        <x:v>189185</x:v>
      </x:c>
      <x:c r="P109" s="11">
        <x:v>6531</x:v>
      </x:c>
      <x:c r="Q109" s="11">
        <x:v>23153</x:v>
      </x:c>
      <x:c r="R109" s="11">
        <x:v>3951</x:v>
      </x:c>
      <x:c r="S109" s="11">
        <x:v>381</x:v>
      </x:c>
      <x:c r="T109" s="11">
        <x:v>27297</x:v>
      </x:c>
      <x:c r="U109" s="11">
        <x:v>77983.661399999997</x:v>
      </x:c>
      <x:c r="V109" s="11">
        <x:v>18</x:v>
      </x:c>
      <x:c r="W109" s="12">
        <x:v>0</x:v>
      </x:c>
      <x:c r="X109" s="8">
        <x:v>0</x:v>
      </x:c>
      <x:c r="Y109" s="13">
        <x:f t="shared" si="6"/>
        <x:v>1.2503982198660035</x:v>
      </x:c>
      <x:c r="Z109" s="13">
        <x:f t="shared" si="7"/>
        <x:v>0.72250095667332792</x:v>
      </x:c>
      <x:c r="AA109" s="13">
        <x:f t="shared" si="8"/>
        <x:v>1.3499723627705259E-3</x:v>
      </x:c>
      <x:c r="AB109" s="13">
        <x:f t="shared" si="9"/>
        <x:v>2.3140864832688464E-2</x:v>
      </x:c>
      <x:c r="AC109" s="13">
        <x:f t="shared" si="10"/>
        <x:v>0.13386788288951007</x:v>
      </x:c>
      <x:c r="AD109" s="13">
        <x:f t="shared" si="11"/>
        <x:v>7.983261759995465E-2</x:v>
      </x:c>
      <x:c r="AE109" s="50" t="n">
        <x:f>IF(OR(NOT(ISNUMBER(Q109)),NOT(ISNUMBER(R109))),"",IF(Q109&lt;R109,1,0))</x:f>
        <x:v>0</x:v>
      </x:c>
      <x:c r="AF109" s="50" t="n">
        <x:f>IFERROR(IF(AND(A109=A108,C109=C108+1,ISNUMBER(AE108)),AE108,""),"")</x:f>
        <x:v>0</x:v>
      </x:c>
      <x:c r="AG109" s="52" t="n">
        <x:f>IFERROR(IF(AND(A109=A108,C109=C108+1,ISNUMBER(U109),ISNUMBER(U108),U108&lt;&gt;0),U109/U108-1,""),"")</x:f>
        <x:v>-0.22088217673021404</x:v>
      </x:c>
      <x:c r="AH109" s="50" t="n">
        <x:f>IF(AND(ISNUMBER(AE109),ISNUMBER(AF109),ISNUMBER(AG109)),IF(AND(AE109=1,AF109=1,AG109&lt;0),1,0),"")</x:f>
        <x:v>0</x:v>
      </x:c>
      <x:c r="AI109" s="50" t="str">
        <x:f>IF(AND(A109=A110,C110=C109+1,ISNUMBER(AH110)),C110,"")</x:f>
      </x:c>
      <x:c r="AJ109" s="50" t="str">
        <x:f>IF(AND(A109=A110,C110=C109+1,ISNUMBER(AH110)),AH110,"")</x:f>
      </x:c>
    </x:row>
    <x:row r="110" ht="15">
      <x:c r="A110" s="9" t="s">
        <x:v>36</x:v>
      </x:c>
      <x:c r="B110" s="10">
        <x:v>39447</x:v>
      </x:c>
      <x:c r="C110" s="9">
        <x:v>2007</x:v>
      </x:c>
      <x:c r="D110" s="11">
        <x:v>101091</x:v>
      </x:c>
      <x:c r="E110" s="11">
        <x:v>21931</x:v>
      </x:c>
      <x:c r="F110" s="11">
        <x:v>19551</x:v>
      </x:c>
      <x:c r="G110" s="11">
        <x:v>74798</x:v>
      </x:c>
      <x:c r="H110" s="11">
        <x:v>46869</x:v>
      </x:c>
      <x:c r="I110" s="11">
        <x:v>26293</x:v>
      </x:c>
      <x:c r="J110" s="11">
        <x:v>19033</x:v>
      </x:c>
      <x:c r="K110" s="11">
        <x:v>1645</x:v>
      </x:c>
      <x:c r="L110" s="11">
        <x:v>5397</x:v>
      </x:c>
      <x:c r="M110" s="11">
        <x:v>8213</x:v>
      </x:c>
      <x:c r="N110" s="11">
        <x:v>38656</x:v>
      </x:c>
      <x:c r="O110" s="11">
        <x:v>29700</x:v>
      </x:c>
      <x:c r="P110" s="11">
        <x:v>8374</x:v>
      </x:c>
      <x:c r="Q110" s="11">
        <x:v>10489</x:v>
      </x:c>
      <x:c r="R110" s="11">
        <x:v>704</x:v>
      </x:c>
      <x:c r="S110" s="11">
        <x:v>7312</x:v>
      </x:c>
      <x:c r="T110" s="11">
        <x:v>8659</x:v>
      </x:c>
      <x:c r="U110" s="11">
        <x:v>138687.0091</x:v>
      </x:c>
      <x:c r="V110" s="11">
        <x:v>18</x:v>
      </x:c>
      <x:c r="W110" s="12">
        <x:v>0</x:v>
      </x:c>
      <x:c r="X110" s="8">
        <x:v>0</x:v>
      </x:c>
      <x:c r="Y110" s="13">
        <x:f t="shared" si="6"/>
        <x:v>1.121732903687791</x:v>
      </x:c>
      <x:c r="Z110" s="13">
        <x:f t="shared" si="7"/>
        <x:v>0.73990760799675537</x:v>
      </x:c>
      <x:c r="AA110" s="13">
        <x:f t="shared" si="8"/>
        <x:v>7.2330870206051973E-2</x:v>
      </x:c>
      <x:c r="AB110" s="13">
        <x:f t="shared" si="9"/>
        <x:v>8.2836256442215428E-2</x:v>
      </x:c>
      <x:c r="AC110" s="13">
        <x:f t="shared" si="10"/>
        <x:v>0.1157651274098238</x:v>
      </x:c>
      <x:c r="AD110" s="13">
        <x:f t="shared" si="11"/>
        <x:v>0.18827590982382211</x:v>
      </x:c>
      <x:c r="AE110" s="50" t="n">
        <x:f>IF(OR(NOT(ISNUMBER(Q110)),NOT(ISNUMBER(R110))),"",IF(Q110&lt;R110,1,0))</x:f>
        <x:v>0</x:v>
      </x:c>
      <x:c r="AF110" s="50" t="str">
        <x:f>IFERROR(IF(AND(A110=A109,C110=C109+1,ISNUMBER(AE109)),AE109,""),"")</x:f>
      </x:c>
      <x:c r="AG110" s="52" t="str">
        <x:f>IFERROR(IF(AND(A110=A109,C110=C109+1,ISNUMBER(U110),ISNUMBER(U109),U109&lt;&gt;0),U110/U109-1,""),"")</x:f>
      </x:c>
      <x:c r="AH110" s="50" t="str">
        <x:f>IF(AND(ISNUMBER(AE110),ISNUMBER(AF110),ISNUMBER(AG110)),IF(AND(AE110=1,AF110=1,AG110&lt;0),1,0),"")</x:f>
      </x:c>
      <x:c r="AI110" s="50" t="n">
        <x:f>IF(AND(A110=A111,C111=C110+1,ISNUMBER(AH111)),C111,"")</x:f>
        <x:v>2008</x:v>
      </x:c>
      <x:c r="AJ110" s="50" t="n">
        <x:f>IF(AND(A110=A111,C111=C110+1,ISNUMBER(AH111)),AH111,"")</x:f>
        <x:v>0</x:v>
      </x:c>
    </x:row>
    <x:row r="111" ht="15">
      <x:c r="A111" s="9" t="s">
        <x:v>36</x:v>
      </x:c>
      <x:c r="B111" s="10">
        <x:v>39813</x:v>
      </x:c>
      <x:c r="C111" s="9">
        <x:v>2008</x:v>
      </x:c>
      <x:c r="D111" s="11">
        <x:v>89616</x:v>
      </x:c>
      <x:c r="E111" s="11">
        <x:v>18435</x:v>
      </x:c>
      <x:c r="F111" s="11">
        <x:v>22100</x:v>
      </x:c>
      <x:c r="G111" s="11">
        <x:v>67155</x:v>
      </x:c>
      <x:c r="H111" s="11">
        <x:v>39758</x:v>
      </x:c>
      <x:c r="I111" s="11">
        <x:v>22461</x:v>
      </x:c>
      <x:c r="J111" s="11">
        <x:v>17134</x:v>
      </x:c>
      <x:c r="K111" s="11">
        <x:v>1181</x:v>
      </x:c>
      <x:c r="L111" s="11">
        <x:v>5607</x:v>
      </x:c>
      <x:c r="M111" s="11">
        <x:v>10034</x:v>
      </x:c>
      <x:c r="N111" s="11">
        <x:v>29724</x:v>
      </x:c>
      <x:c r="O111" s="11">
        <x:v>54264</x:v>
      </x:c>
      <x:c r="P111" s="11">
        <x:v>15110</x:v>
      </x:c>
      <x:c r="Q111" s="11">
        <x:v>18585</x:v>
      </x:c>
      <x:c r="R111" s="11">
        <x:v>1910</x:v>
      </x:c>
      <x:c r="S111" s="11">
        <x:v>3676</x:v>
      </x:c>
      <x:c r="T111" s="11">
        <x:v>14883</x:v>
      </x:c>
      <x:c r="U111" s="11">
        <x:v>29329.427599999999</x:v>
      </x:c>
      <x:c r="V111" s="11">
        <x:v>18</x:v>
      </x:c>
      <x:c r="W111" s="12">
        <x:v>0</x:v>
      </x:c>
      <x:c r="X111" s="8">
        <x:v>0</x:v>
      </x:c>
      <x:c r="Y111" s="13">
        <x:f t="shared" si="6"/>
        <x:v>0.83416289592760184</x:v>
      </x:c>
      <x:c r="Z111" s="13">
        <x:f t="shared" si="7"/>
        <x:v>0.74936395286555968</x:v>
      </x:c>
      <x:c r="AA111" s="13">
        <x:f t="shared" si="8"/>
        <x:v>4.1019460810569543E-2</x:v>
      </x:c>
      <x:c r="AB111" s="13">
        <x:f t="shared" si="9"/>
        <x:v>0.16860828423495805</x:v>
      </x:c>
      <x:c r="AC111" s="13">
        <x:f t="shared" si="10"/>
        <x:v>0.22162162162162163</x:v>
      </x:c>
      <x:c r="AD111" s="13">
        <x:f t="shared" si="11"/>
        <x:v>0.19119353686841636</x:v>
      </x:c>
      <x:c r="AE111" s="50" t="n">
        <x:f>IF(OR(NOT(ISNUMBER(Q111)),NOT(ISNUMBER(R111))),"",IF(Q111&lt;R111,1,0))</x:f>
        <x:v>0</x:v>
      </x:c>
      <x:c r="AF111" s="50" t="n">
        <x:f>IFERROR(IF(AND(A111=A110,C111=C110+1,ISNUMBER(AE110)),AE110,""),"")</x:f>
        <x:v>0</x:v>
      </x:c>
      <x:c r="AG111" s="52" t="n">
        <x:f>IFERROR(IF(AND(A111=A110,C111=C110+1,ISNUMBER(U111),ISNUMBER(U110),U110&lt;&gt;0),U111/U110-1,""),"")</x:f>
        <x:v>-0.7885207288676038</x:v>
      </x:c>
      <x:c r="AH111" s="50" t="n">
        <x:f>IF(AND(ISNUMBER(AE111),ISNUMBER(AF111),ISNUMBER(AG111)),IF(AND(AE111=1,AF111=1,AG111&lt;0),1,0),"")</x:f>
        <x:v>0</x:v>
      </x:c>
      <x:c r="AI111" s="50" t="n">
        <x:f>IF(AND(A111=A112,C112=C111+1,ISNUMBER(AH112)),C112,"")</x:f>
        <x:v>2009</x:v>
      </x:c>
      <x:c r="AJ111" s="50" t="n">
        <x:f>IF(AND(A111=A112,C112=C111+1,ISNUMBER(AH112)),AH112,"")</x:f>
        <x:v>0</x:v>
      </x:c>
    </x:row>
    <x:row r="112" ht="15">
      <x:c r="A112" s="9" t="s">
        <x:v>36</x:v>
      </x:c>
      <x:c r="B112" s="10">
        <x:v>40178</x:v>
      </x:c>
      <x:c r="C112" s="9">
        <x:v>2009</x:v>
      </x:c>
      <x:c r="D112" s="11">
        <x:v>97236</x:v>
      </x:c>
      <x:c r="E112" s="11">
        <x:v>19714</x:v>
      </x:c>
      <x:c r="F112" s="11">
        <x:v>10849</x:v>
      </x:c>
      <x:c r="G112" s="11">
        <x:v>51311</x:v>
      </x:c>
      <x:c r="H112" s="11">
        <x:v>23002</x:v>
      </x:c>
      <x:c r="I112" s="11">
        <x:v>45925</x:v>
      </x:c>
      <x:c r="J112" s="11">
        <x:v>20477</x:v>
      </x:c>
      <x:c r="K112" s="11">
        <x:v>4233</x:v>
      </x:c>
      <x:c r="L112" s="11">
        <x:v>4889</x:v>
      </x:c>
      <x:c r="M112" s="11">
        <x:v>847</x:v>
      </x:c>
      <x:c r="N112" s="11">
        <x:v>22155</x:v>
      </x:c>
      <x:c r="O112" s="11">
        <x:v>41825</x:v>
      </x:c>
      <x:c r="P112" s="11">
        <x:v>7629</x:v>
      </x:c>
      <x:c r="Q112" s="11">
        <x:v>11056</x:v>
      </x:c>
      <x:c r="R112" s="11">
        <x:v>1178</x:v>
      </x:c>
      <x:c r="S112" s="11">
        <x:v>4872</x:v>
      </x:c>
      <x:c r="T112" s="11">
        <x:v>9212</x:v>
      </x:c>
      <x:c r="U112" s="11">
        <x:v>107312.5649</x:v>
      </x:c>
      <x:c r="V112" s="11">
        <x:v>18</x:v>
      </x:c>
      <x:c r="W112" s="12">
        <x:v>0</x:v>
      </x:c>
      <x:c r="X112" s="8">
        <x:v>0</x:v>
      </x:c>
      <x:c r="Y112" s="13">
        <x:f t="shared" si="6"/>
        <x:v>1.8171260023965343</x:v>
      </x:c>
      <x:c r="Z112" s="13">
        <x:f t="shared" si="7"/>
        <x:v>0.52769550372290097</x:v>
      </x:c>
      <x:c r="AA112" s="13">
        <x:f t="shared" si="8"/>
        <x:v>5.0104899419967916E-2</x:v>
      </x:c>
      <x:c r="AB112" s="13">
        <x:f t="shared" si="9"/>
        <x:v>7.8458595581883256E-2</x:v>
      </x:c>
      <x:c r="AC112" s="13">
        <x:f t="shared" si="10"/>
        <x:v>0.17953265381692035</x:v>
      </x:c>
      <x:c r="AD112" s="13">
        <x:f t="shared" si="11"/>
        <x:v>0.21059072771401538</x:v>
      </x:c>
      <x:c r="AE112" s="50" t="n">
        <x:f>IF(OR(NOT(ISNUMBER(Q112)),NOT(ISNUMBER(R112))),"",IF(Q112&lt;R112,1,0))</x:f>
        <x:v>0</x:v>
      </x:c>
      <x:c r="AF112" s="50" t="n">
        <x:f>IFERROR(IF(AND(A112=A111,C112=C111+1,ISNUMBER(AE111)),AE111,""),"")</x:f>
        <x:v>0</x:v>
      </x:c>
      <x:c r="AG112" s="52" t="n">
        <x:f>IFERROR(IF(AND(A112=A111,C112=C111+1,ISNUMBER(U112),ISNUMBER(U111),U111&lt;&gt;0),U112/U111-1,""),"")</x:f>
        <x:v>2.658870072868384</x:v>
      </x:c>
      <x:c r="AH112" s="50" t="n">
        <x:f>IF(AND(ISNUMBER(AE112),ISNUMBER(AF112),ISNUMBER(AG112)),IF(AND(AE112=1,AF112=1,AG112&lt;0),1,0),"")</x:f>
        <x:v>0</x:v>
      </x:c>
      <x:c r="AI112" s="50" t="n">
        <x:f>IF(AND(A112=A113,C113=C112+1,ISNUMBER(AH113)),C113,"")</x:f>
        <x:v>2010</x:v>
      </x:c>
      <x:c r="AJ112" s="50" t="n">
        <x:f>IF(AND(A112=A113,C113=C112+1,ISNUMBER(AH113)),AH113,"")</x:f>
        <x:v>0</x:v>
      </x:c>
    </x:row>
    <x:row r="113" ht="15">
      <x:c r="A113" s="9" t="s">
        <x:v>36</x:v>
      </x:c>
      <x:c r="B113" s="10">
        <x:v>40543</x:v>
      </x:c>
      <x:c r="C113" s="9">
        <x:v>2010</x:v>
      </x:c>
      <x:c r="D113" s="11">
        <x:v>112773</x:v>
      </x:c>
      <x:c r="E113" s="11">
        <x:v>23165</x:v>
      </x:c>
      <x:c r="F113" s="11">
        <x:v>14683</x:v>
      </x:c>
      <x:c r="G113" s="11">
        <x:v>48261</x:v>
      </x:c>
      <x:c r="H113" s="11">
        <x:v>15428</x:v>
      </x:c>
      <x:c r="I113" s="11">
        <x:v>64512</x:v>
      </x:c>
      <x:c r="J113" s="11">
        <x:v>32499</x:v>
      </x:c>
      <x:c r="K113" s="11">
        <x:v>9948</x:v>
      </x:c>
      <x:c r="L113" s="11">
        <x:v>4756</x:v>
      </x:c>
      <x:c r="M113" s="11">
        <x:v>2151</x:v>
      </x:c>
      <x:c r="N113" s="11">
        <x:v>13277</x:v>
      </x:c>
      <x:c r="O113" s="11">
        <x:v>55171</x:v>
      </x:c>
      <x:c r="P113" s="11">
        <x:v>19604</x:v>
      </x:c>
      <x:c r="Q113" s="11">
        <x:v>23041</x:v>
      </x:c>
      <x:c r="R113" s="11">
        <x:v>1072</x:v>
      </x:c>
      <x:c r="S113" s="11">
        <x:v>14238</x:v>
      </x:c>
      <x:c r="T113" s="11">
        <x:v>18277</x:v>
      </x:c>
      <x:c r="U113" s="11">
        <x:v>137244.5239</x:v>
      </x:c>
      <x:c r="V113" s="11">
        <x:v>18</x:v>
      </x:c>
      <x:c r="W113" s="12">
        <x:v>0</x:v>
      </x:c>
      <x:c r="X113" s="8">
        <x:v>0</x:v>
      </x:c>
      <x:c r="Y113" s="13">
        <x:f t="shared" si="6"/>
        <x:v>1.5776748620854049</x:v>
      </x:c>
      <x:c r="Z113" s="13">
        <x:f t="shared" si="7"/>
        <x:v>0.42794817908541938</x:v>
      </x:c>
      <x:c r="AA113" s="13">
        <x:f t="shared" si="8"/>
        <x:v>0.12625362453778829</x:v>
      </x:c>
      <x:c r="AB113" s="13">
        <x:f t="shared" si="9"/>
        <x:v>0.17383593590664431</x:v>
      </x:c>
      <x:c r="AC113" s="13">
        <x:f t="shared" si="10"/>
        <x:v>0.3787115890677773</x:v>
      </x:c>
      <x:c r="AD113" s="13">
        <x:f t="shared" si="11"/>
        <x:v>0.28818068154611476</x:v>
      </x:c>
      <x:c r="AE113" s="50" t="n">
        <x:f>IF(OR(NOT(ISNUMBER(Q113)),NOT(ISNUMBER(R113))),"",IF(Q113&lt;R113,1,0))</x:f>
        <x:v>0</x:v>
      </x:c>
      <x:c r="AF113" s="50" t="n">
        <x:f>IFERROR(IF(AND(A113=A112,C113=C112+1,ISNUMBER(AE112)),AE112,""),"")</x:f>
        <x:v>0</x:v>
      </x:c>
      <x:c r="AG113" s="52" t="n">
        <x:f>IFERROR(IF(AND(A113=A112,C113=C112+1,ISNUMBER(U113),ISNUMBER(U112),U112&lt;&gt;0),U113/U112-1,""),"")</x:f>
        <x:v>0.2789231533874186</x:v>
      </x:c>
      <x:c r="AH113" s="50" t="n">
        <x:f>IF(AND(ISNUMBER(AE113),ISNUMBER(AF113),ISNUMBER(AG113)),IF(AND(AE113=1,AF113=1,AG113&lt;0),1,0),"")</x:f>
        <x:v>0</x:v>
      </x:c>
      <x:c r="AI113" s="50" t="n">
        <x:f>IF(AND(A113=A114,C114=C113+1,ISNUMBER(AH114)),C114,"")</x:f>
        <x:v>2011</x:v>
      </x:c>
      <x:c r="AJ113" s="50" t="n">
        <x:f>IF(AND(A113=A114,C114=C113+1,ISNUMBER(AH114)),AH114,"")</x:f>
        <x:v>0</x:v>
      </x:c>
    </x:row>
    <x:row r="114" ht="15">
      <x:c r="A114" s="9" t="s">
        <x:v>36</x:v>
      </x:c>
      <x:c r="B114" s="10">
        <x:v>40908</x:v>
      </x:c>
      <x:c r="C114" s="9">
        <x:v>2011</x:v>
      </x:c>
      <x:c r="D114" s="11">
        <x:v>119545</x:v>
      </x:c>
      <x:c r="E114" s="11">
        <x:v>21986</x:v>
      </x:c>
      <x:c r="F114" s="11">
        <x:v>14999</x:v>
      </x:c>
      <x:c r="G114" s="11">
        <x:v>60337</x:v>
      </x:c>
      <x:c r="H114" s="11">
        <x:v>21448</x:v>
      </x:c>
      <x:c r="I114" s="11">
        <x:v>59208</x:v>
      </x:c>
      <x:c r="J114" s="11">
        <x:v>27784</x:v>
      </x:c>
      <x:c r="K114" s="11">
        <x:v>9670</x:v>
      </x:c>
      <x:c r="L114" s="11">
        <x:v>5307</x:v>
      </x:c>
      <x:c r="M114" s="11">
        <x:v>1263</x:v>
      </x:c>
      <x:c r="N114" s="11">
        <x:v>20185</x:v>
      </x:c>
      <x:c r="O114" s="11">
        <x:v>60537</x:v>
      </x:c>
      <x:c r="P114" s="11">
        <x:v>13856</x:v>
      </x:c>
      <x:c r="Q114" s="11">
        <x:v>17673</x:v>
      </x:c>
      <x:c r="R114" s="11">
        <x:v>850</x:v>
      </x:c>
      <x:c r="S114" s="11">
        <x:v>5826</x:v>
      </x:c>
      <x:c r="T114" s="11">
        <x:v>20030</x:v>
      </x:c>
      <x:c r="U114" s="11">
        <x:v>96569.280899999998</x:v>
      </x:c>
      <x:c r="V114" s="11">
        <x:v>18</x:v>
      </x:c>
      <x:c r="W114" s="12">
        <x:v>0</x:v>
      </x:c>
      <x:c r="X114" s="8">
        <x:v>0</x:v>
      </x:c>
      <x:c r="Y114" s="13">
        <x:f t="shared" si="6"/>
        <x:v>1.4658310554036935</x:v>
      </x:c>
      <x:c r="Z114" s="13">
        <x:f t="shared" si="7"/>
        <x:v>0.50472207118658241</x:v>
      </x:c>
      <x:c r="AA114" s="13">
        <x:f t="shared" si="8"/>
        <x:v>4.8734786063825336E-2</x:v>
      </x:c>
      <x:c r="AB114" s="13">
        <x:f t="shared" si="9"/>
        <x:v>0.11590614412982558</x:v>
      </x:c>
      <x:c r="AC114" s="13">
        <x:f t="shared" si="10"/>
        <x:v>0.33196877537829195</x:v>
      </x:c>
      <x:c r="AD114" s="13">
        <x:f t="shared" si="11"/>
        <x:v>0.23241457191852441</x:v>
      </x:c>
      <x:c r="AE114" s="50" t="n">
        <x:f>IF(OR(NOT(ISNUMBER(Q114)),NOT(ISNUMBER(R114))),"",IF(Q114&lt;R114,1,0))</x:f>
        <x:v>0</x:v>
      </x:c>
      <x:c r="AF114" s="50" t="n">
        <x:f>IFERROR(IF(AND(A114=A113,C114=C113+1,ISNUMBER(AE113)),AE113,""),"")</x:f>
        <x:v>0</x:v>
      </x:c>
      <x:c r="AG114" s="52" t="n">
        <x:f>IFERROR(IF(AND(A114=A113,C114=C113+1,ISNUMBER(U114),ISNUMBER(U113),U113&lt;&gt;0),U114/U113-1,""),"")</x:f>
        <x:v>-0.29637060805163395</x:v>
      </x:c>
      <x:c r="AH114" s="50" t="n">
        <x:f>IF(AND(ISNUMBER(AE114),ISNUMBER(AF114),ISNUMBER(AG114)),IF(AND(AE114=1,AF114=1,AG114&lt;0),1,0),"")</x:f>
        <x:v>0</x:v>
      </x:c>
      <x:c r="AI114" s="50" t="n">
        <x:f>IF(AND(A114=A115,C115=C114+1,ISNUMBER(AH115)),C115,"")</x:f>
        <x:v>2012</x:v>
      </x:c>
      <x:c r="AJ114" s="50" t="n">
        <x:f>IF(AND(A114=A115,C115=C114+1,ISNUMBER(AH115)),AH115,"")</x:f>
        <x:v>0</x:v>
      </x:c>
    </x:row>
    <x:row r="115" ht="15">
      <x:c r="A115" s="9" t="s">
        <x:v>36</x:v>
      </x:c>
      <x:c r="B115" s="10">
        <x:v>41274</x:v>
      </x:c>
      <x:c r="C115" s="9">
        <x:v>2012</x:v>
      </x:c>
      <x:c r="D115" s="11">
        <x:v>118437</x:v>
      </x:c>
      <x:c r="E115" s="11">
        <x:v>20510</x:v>
      </x:c>
      <x:c r="F115" s="11">
        <x:v>14393</x:v>
      </x:c>
      <x:c r="G115" s="11">
        <x:v>60697</x:v>
      </x:c>
      <x:c r="H115" s="11">
        <x:v>26652</x:v>
      </x:c>
      <x:c r="I115" s="11">
        <x:v>57740</x:v>
      </x:c>
      <x:c r="J115" s="11">
        <x:v>21496</x:v>
      </x:c>
      <x:c r="K115" s="11">
        <x:v>7135</x:v>
      </x:c>
      <x:c r="L115" s="11">
        <x:v>6375</x:v>
      </x:c>
      <x:c r="M115" s="11">
        <x:v>2175</x:v>
      </x:c>
      <x:c r="N115" s="11">
        <x:v>24477</x:v>
      </x:c>
      <x:c r="O115" s="11">
        <x:v>50942</x:v>
      </x:c>
      <x:c r="P115" s="11">
        <x:v>-1927</x:v>
      </x:c>
      <x:c r="Q115" s="11">
        <x:v>2697</x:v>
      </x:c>
      <x:c r="R115" s="11">
        <x:v>732</x:v>
      </x:c>
      <x:c r="S115" s="11">
        <x:v>-3028</x:v>
      </x:c>
      <x:c r="T115" s="11">
        <x:v>9430</x:v>
      </x:c>
      <x:c r="U115" s="11">
        <x:v>110355.5248</x:v>
      </x:c>
      <x:c r="V115" s="11">
        <x:v>18</x:v>
      </x:c>
      <x:c r="W115" s="12">
        <x:v>0</x:v>
      </x:c>
      <x:c r="X115" s="8">
        <x:v>0</x:v>
      </x:c>
      <x:c r="Y115" s="13">
        <x:f t="shared" si="6"/>
        <x:v>1.4249982630445355</x:v>
      </x:c>
      <x:c r="Z115" s="13">
        <x:f t="shared" si="7"/>
        <x:v>0.51248343000920316</x:v>
      </x:c>
      <x:c r="AA115" s="13">
        <x:f t="shared" si="8"/>
        <x:v>-2.5566334844685359E-2</x:v>
      </x:c>
      <x:c r="AB115" s="13">
        <x:f t="shared" si="9"/>
        <x:v>-1.6270253383655446E-2</x:v>
      </x:c>
      <x:c r="AC115" s="13">
        <x:f t="shared" si="10"/>
        <x:v>0.15536187949981053</x:v>
      </x:c>
      <x:c r="AD115" s="13">
        <x:f t="shared" si="11"/>
        <x:v>0.18149733613651139</x:v>
      </x:c>
      <x:c r="AE115" s="50" t="n">
        <x:f>IF(OR(NOT(ISNUMBER(Q115)),NOT(ISNUMBER(R115))),"",IF(Q115&lt;R115,1,0))</x:f>
        <x:v>0</x:v>
      </x:c>
      <x:c r="AF115" s="50" t="n">
        <x:f>IFERROR(IF(AND(A115=A114,C115=C114+1,ISNUMBER(AE114)),AE114,""),"")</x:f>
        <x:v>0</x:v>
      </x:c>
      <x:c r="AG115" s="52" t="n">
        <x:f>IFERROR(IF(AND(A115=A114,C115=C114+1,ISNUMBER(U115),ISNUMBER(U114),U114&lt;&gt;0),U115/U114-1,""),"")</x:f>
        <x:v>0.14276013833297574</x:v>
      </x:c>
      <x:c r="AH115" s="50" t="n">
        <x:f>IF(AND(ISNUMBER(AE115),ISNUMBER(AF115),ISNUMBER(AG115)),IF(AND(AE115=1,AF115=1,AG115&lt;0),1,0),"")</x:f>
        <x:v>0</x:v>
      </x:c>
      <x:c r="AI115" s="50" t="n">
        <x:f>IF(AND(A115=A116,C116=C115+1,ISNUMBER(AH116)),C116,"")</x:f>
        <x:v>2013</x:v>
      </x:c>
      <x:c r="AJ115" s="50" t="n">
        <x:f>IF(AND(A115=A116,C116=C115+1,ISNUMBER(AH116)),AH116,"")</x:f>
        <x:v>0</x:v>
      </x:c>
    </x:row>
    <x:row r="116" ht="15">
      <x:c r="A116" s="9" t="s">
        <x:v>36</x:v>
      </x:c>
      <x:c r="B116" s="10">
        <x:v>41639</x:v>
      </x:c>
      <x:c r="C116" s="9">
        <x:v>2013</x:v>
      </x:c>
      <x:c r="D116" s="11">
        <x:v>111025</x:v>
      </x:c>
      <x:c r="E116" s="11">
        <x:v>22282</x:v>
      </x:c>
      <x:c r="F116" s="11">
        <x:v>15371</x:v>
      </x:c>
      <x:c r="G116" s="11">
        <x:v>57523</x:v>
      </x:c>
      <x:c r="H116" s="11">
        <x:v>28460</x:v>
      </x:c>
      <x:c r="I116" s="11">
        <x:v>53502</x:v>
      </x:c>
      <x:c r="J116" s="11">
        <x:v>23605</x:v>
      </x:c>
      <x:c r="K116" s="11">
        <x:v>10216</x:v>
      </x:c>
      <x:c r="L116" s="11">
        <x:v>5737</x:v>
      </x:c>
      <x:c r="M116" s="11">
        <x:v>3916</x:v>
      </x:c>
      <x:c r="N116" s="11">
        <x:v>24544</x:v>
      </x:c>
      <x:c r="O116" s="11">
        <x:v>51171</x:v>
      </x:c>
      <x:c r="P116" s="11">
        <x:v>7501</x:v>
      </x:c>
      <x:c r="Q116" s="11">
        <x:v>12292</x:v>
      </x:c>
      <x:c r="R116" s="11">
        <x:v>876</x:v>
      </x:c>
      <x:c r="S116" s="11">
        <x:v>3665</x:v>
      </x:c>
      <x:c r="T116" s="11">
        <x:v>15078</x:v>
      </x:c>
      <x:c r="U116" s="11">
        <x:v>104404.02860000001</x:v>
      </x:c>
      <x:c r="V116" s="11">
        <x:v>18</x:v>
      </x:c>
      <x:c r="W116" s="12">
        <x:v>0</x:v>
      </x:c>
      <x:c r="X116" s="8">
        <x:v>0</x:v>
      </x:c>
      <x:c r="Y116" s="13">
        <x:f t="shared" si="6"/>
        <x:v>1.4496129074230695</x:v>
      </x:c>
      <x:c r="Z116" s="13">
        <x:f t="shared" si="7"/>
        <x:v>0.51810853411393831</x:v>
      </x:c>
      <x:c r="AA116" s="13">
        <x:f t="shared" si="8"/>
        <x:v>3.3010583201981539E-2</x:v>
      </x:c>
      <x:c r="AB116" s="13">
        <x:f t="shared" si="9"/>
        <x:v>6.7561360054041883E-2</x:v>
      </x:c>
      <x:c r="AC116" s="13">
        <x:f t="shared" si="10"/>
        <x:v>0.26212123846113727</x:v>
      </x:c>
      <x:c r="AD116" s="13">
        <x:f t="shared" si="11"/>
        <x:v>0.21260977257374467</x:v>
      </x:c>
      <x:c r="AE116" s="50" t="n">
        <x:f>IF(OR(NOT(ISNUMBER(Q116)),NOT(ISNUMBER(R116))),"",IF(Q116&lt;R116,1,0))</x:f>
        <x:v>0</x:v>
      </x:c>
      <x:c r="AF116" s="50" t="n">
        <x:f>IFERROR(IF(AND(A116=A115,C116=C115+1,ISNUMBER(AE115)),AE115,""),"")</x:f>
        <x:v>0</x:v>
      </x:c>
      <x:c r="AG116" s="52" t="n">
        <x:f>IFERROR(IF(AND(A116=A115,C116=C115+1,ISNUMBER(U116),ISNUMBER(U115),U115&lt;&gt;0),U116/U115-1,""),"")</x:f>
        <x:v>-0.05393020612956201</x:v>
      </x:c>
      <x:c r="AH116" s="50" t="n">
        <x:f>IF(AND(ISNUMBER(AE116),ISNUMBER(AF116),ISNUMBER(AG116)),IF(AND(AE116=1,AF116=1,AG116&lt;0),1,0),"")</x:f>
        <x:v>0</x:v>
      </x:c>
      <x:c r="AI116" s="50" t="n">
        <x:f>IF(AND(A116=A117,C117=C116+1,ISNUMBER(AH117)),C117,"")</x:f>
        <x:v>2014</x:v>
      </x:c>
      <x:c r="AJ116" s="50" t="n">
        <x:f>IF(AND(A116=A117,C117=C116+1,ISNUMBER(AH117)),AH117,"")</x:f>
        <x:v>0</x:v>
      </x:c>
    </x:row>
    <x:row r="117" ht="15">
      <x:c r="A117" s="9" t="s">
        <x:v>36</x:v>
      </x:c>
      <x:c r="B117" s="10">
        <x:v>42004</x:v>
      </x:c>
      <x:c r="C117" s="9">
        <x:v>2014</x:v>
      </x:c>
      <x:c r="D117" s="11">
        <x:v>107827</x:v>
      </x:c>
      <x:c r="E117" s="11">
        <x:v>21125</x:v>
      </x:c>
      <x:c r="F117" s="11">
        <x:v>12580</x:v>
      </x:c>
      <x:c r="G117" s="11">
        <x:v>53233</x:v>
      </x:c>
      <x:c r="H117" s="11">
        <x:v>25075</x:v>
      </x:c>
      <x:c r="I117" s="11">
        <x:v>54594</x:v>
      </x:c>
      <x:c r="J117" s="11">
        <x:v>26110</x:v>
      </x:c>
      <x:c r="K117" s="11">
        <x:v>12423</x:v>
      </x:c>
      <x:c r="L117" s="11">
        <x:v>4350</x:v>
      </x:c>
      <x:c r="M117" s="11">
        <x:v>2664</x:v>
      </x:c>
      <x:c r="N117" s="11">
        <x:v>22411</x:v>
      </x:c>
      <x:c r="O117" s="11">
        <x:v>47664</x:v>
      </x:c>
      <x:c r="P117" s="11">
        <x:v>11380</x:v>
      </x:c>
      <x:c r="Q117" s="11">
        <x:v>16240</x:v>
      </x:c>
      <x:c r="R117" s="11">
        <x:v>1031</x:v>
      </x:c>
      <x:c r="S117" s="11">
        <x:v>6527</x:v>
      </x:c>
      <x:c r="T117" s="11">
        <x:v>14286</x:v>
      </x:c>
      <x:c r="U117" s="11">
        <x:v>86995.173500000004</x:v>
      </x:c>
      <x:c r="V117" s="11">
        <x:v>18</x:v>
      </x:c>
      <x:c r="W117" s="12">
        <x:v>0</x:v>
      </x:c>
      <x:c r="X117" s="8">
        <x:v>0</x:v>
      </x:c>
      <x:c r="Y117" s="13">
        <x:f t="shared" si="6"/>
        <x:v>1.6792527821939587</x:v>
      </x:c>
      <x:c r="Z117" s="13">
        <x:f t="shared" si="7"/>
        <x:v>0.49368896473054058</x:v>
      </x:c>
      <x:c r="AA117" s="13">
        <x:f t="shared" si="8"/>
        <x:v>6.0532148719708419E-2</x:v>
      </x:c>
      <x:c r="AB117" s="13">
        <x:f t="shared" si="9"/>
        <x:v>0.10553942889999722</x:v>
      </x:c>
      <x:c r="AC117" s="13">
        <x:f t="shared" si="10"/>
        <x:v>0.26836736610748974</x:v>
      </x:c>
      <x:c r="AD117" s="13">
        <x:f t="shared" si="11"/>
        <x:v>0.24214714310886884</x:v>
      </x:c>
      <x:c r="AE117" s="50" t="n">
        <x:f>IF(OR(NOT(ISNUMBER(Q117)),NOT(ISNUMBER(R117))),"",IF(Q117&lt;R117,1,0))</x:f>
        <x:v>0</x:v>
      </x:c>
      <x:c r="AF117" s="50" t="n">
        <x:f>IFERROR(IF(AND(A117=A116,C117=C116+1,ISNUMBER(AE116)),AE116,""),"")</x:f>
        <x:v>0</x:v>
      </x:c>
      <x:c r="AG117" s="52" t="n">
        <x:f>IFERROR(IF(AND(A117=A116,C117=C116+1,ISNUMBER(U117),ISNUMBER(U116),U116&lt;&gt;0),U117/U116-1,""),"")</x:f>
        <x:v>-0.16674505125370231</x:v>
      </x:c>
      <x:c r="AH117" s="50" t="n">
        <x:f>IF(AND(ISNUMBER(AE117),ISNUMBER(AF117),ISNUMBER(AG117)),IF(AND(AE117=1,AF117=1,AG117&lt;0),1,0),"")</x:f>
        <x:v>0</x:v>
      </x:c>
      <x:c r="AI117" s="50" t="n">
        <x:f>IF(AND(A117=A118,C118=C117+1,ISNUMBER(AH118)),C118,"")</x:f>
        <x:v>2015</x:v>
      </x:c>
      <x:c r="AJ117" s="50" t="n">
        <x:f>IF(AND(A117=A118,C118=C117+1,ISNUMBER(AH118)),AH118,"")</x:f>
        <x:v>0</x:v>
      </x:c>
    </x:row>
    <x:row r="118" ht="15">
      <x:c r="A118" s="9" t="s">
        <x:v>36</x:v>
      </x:c>
      <x:c r="B118" s="10">
        <x:v>42369</x:v>
      </x:c>
      <x:c r="C118" s="9">
        <x:v>2015</x:v>
      </x:c>
      <x:c r="D118" s="11">
        <x:v>91564</x:v>
      </x:c>
      <x:c r="E118" s="11">
        <x:v>15554</x:v>
      </x:c>
      <x:c r="F118" s="11">
        <x:v>10157</x:v>
      </x:c>
      <x:c r="G118" s="11">
        <x:v>47436</x:v>
      </x:c>
      <x:c r="H118" s="11">
        <x:v>23063</x:v>
      </x:c>
      <x:c r="I118" s="11">
        <x:v>44128</x:v>
      </x:c>
      <x:c r="J118" s="11">
        <x:v>19736</x:v>
      </x:c>
      <x:c r="K118" s="11">
        <x:v>9366</x:v>
      </x:c>
      <x:c r="L118" s="11">
        <x:v>3168</x:v>
      </x:c>
      <x:c r="M118" s="11">
        <x:v>2253</x:v>
      </x:c>
      <x:c r="N118" s="11">
        <x:v>20810</x:v>
      </x:c>
      <x:c r="O118" s="11">
        <x:v>34829</x:v>
      </x:c>
      <x:c r="P118" s="11">
        <x:v>3878</x:v>
      </x:c>
      <x:c r="Q118" s="11">
        <x:v>8523</x:v>
      </x:c>
      <x:c r="R118" s="11">
        <x:v>1128</x:v>
      </x:c>
      <x:c r="S118" s="11">
        <x:v>-866</x:v>
      </x:c>
      <x:c r="T118" s="11">
        <x:v>9383</x:v>
      </x:c>
      <x:c r="U118" s="11">
        <x:v>52751.782899999998</x:v>
      </x:c>
      <x:c r="V118" s="11">
        <x:v>18</x:v>
      </x:c>
      <x:c r="W118" s="12">
        <x:v>0</x:v>
      </x:c>
      <x:c r="X118" s="8">
        <x:v>0</x:v>
      </x:c>
      <x:c r="Y118" s="13">
        <x:f t="shared" si="6"/>
        <x:v>1.5313576843556169</x:v>
      </x:c>
      <x:c r="Z118" s="13">
        <x:f t="shared" si="7"/>
        <x:v>0.51806386789567949</x:v>
      </x:c>
      <x:c r="AA118" s="13">
        <x:f t="shared" si="8"/>
        <x:v>-9.4578655366738019E-3</x:v>
      </x:c>
      <x:c r="AB118" s="13">
        <x:f t="shared" si="9"/>
        <x:v>4.2352889782010399E-2</x:v>
      </x:c>
      <x:c r="AC118" s="13">
        <x:f t="shared" si="10"/>
        <x:v>0.19780335610085167</x:v>
      </x:c>
      <x:c r="AD118" s="13">
        <x:f t="shared" si="11"/>
        <x:v>0.21554322659560526</x:v>
      </x:c>
      <x:c r="AE118" s="50" t="n">
        <x:f>IF(OR(NOT(ISNUMBER(Q118)),NOT(ISNUMBER(R118))),"",IF(Q118&lt;R118,1,0))</x:f>
        <x:v>0</x:v>
      </x:c>
      <x:c r="AF118" s="50" t="n">
        <x:f>IFERROR(IF(AND(A118=A117,C118=C117+1,ISNUMBER(AE117)),AE117,""),"")</x:f>
        <x:v>0</x:v>
      </x:c>
      <x:c r="AG118" s="52" t="n">
        <x:f>IFERROR(IF(AND(A118=A117,C118=C117+1,ISNUMBER(U118),ISNUMBER(U117),U117&lt;&gt;0),U118/U117-1,""),"")</x:f>
        <x:v>-0.3936240278893174</x:v>
      </x:c>
      <x:c r="AH118" s="50" t="n">
        <x:f>IF(AND(ISNUMBER(AE118),ISNUMBER(AF118),ISNUMBER(AG118)),IF(AND(AE118=1,AF118=1,AG118&lt;0),1,0),"")</x:f>
        <x:v>0</x:v>
      </x:c>
      <x:c r="AI118" s="50" t="n">
        <x:f>IF(AND(A118=A119,C119=C118+1,ISNUMBER(AH119)),C119,"")</x:f>
        <x:v>2016</x:v>
      </x:c>
      <x:c r="AJ118" s="50" t="n">
        <x:f>IF(AND(A118=A119,C119=C118+1,ISNUMBER(AH119)),AH119,"")</x:f>
        <x:v>0</x:v>
      </x:c>
    </x:row>
    <x:row r="119" ht="15">
      <x:c r="A119" s="9" t="s">
        <x:v>36</x:v>
      </x:c>
      <x:c r="B119" s="10">
        <x:v>42735</x:v>
      </x:c>
      <x:c r="C119" s="9">
        <x:v>2016</x:v>
      </x:c>
      <x:c r="D119" s="11">
        <x:v>89263</x:v>
      </x:c>
      <x:c r="E119" s="11">
        <x:v>15086</x:v>
      </x:c>
      <x:c r="F119" s="11">
        <x:v>9400</x:v>
      </x:c>
      <x:c r="G119" s="11">
        <x:v>43533</x:v>
      </x:c>
      <x:c r="H119" s="11">
        <x:v>17630</x:v>
      </x:c>
      <x:c r="I119" s="11">
        <x:v>45730</x:v>
      </x:c>
      <x:c r="J119" s="11">
        <x:v>21631</x:v>
      </x:c>
      <x:c r="K119" s="11">
        <x:v>8201</x:v>
      </x:c>
      <x:c r="L119" s="11">
        <x:v>2937</x:v>
      </x:c>
      <x:c r="M119" s="11">
        <x:v>717</x:v>
      </x:c>
      <x:c r="N119" s="11">
        <x:v>16913</x:v>
      </x:c>
      <x:c r="O119" s="11">
        <x:v>33781</x:v>
      </x:c>
      <x:c r="P119" s="11">
        <x:v>6757</x:v>
      </x:c>
      <x:c r="Q119" s="11">
        <x:v>11551</x:v>
      </x:c>
      <x:c r="R119" s="11">
        <x:v>1125</x:v>
      </x:c>
      <x:c r="S119" s="11">
        <x:v>4617</x:v>
      </x:c>
      <x:c r="T119" s="11">
        <x:v>8465</x:v>
      </x:c>
      <x:c r="U119" s="11">
        <x:v>70146.500199999995</x:v>
      </x:c>
      <x:c r="V119" s="11">
        <x:v>18</x:v>
      </x:c>
      <x:c r="W119" s="12">
        <x:v>0</x:v>
      </x:c>
      <x:c r="X119" s="8">
        <x:v>0</x:v>
      </x:c>
      <x:c r="Y119" s="13">
        <x:f t="shared" si="6"/>
        <x:v>1.6048936170212766</x:v>
      </x:c>
      <x:c r="Z119" s="13">
        <x:f t="shared" si="7"/>
        <x:v>0.48769366926946217</x:v>
      </x:c>
      <x:c r="AA119" s="13">
        <x:f t="shared" si="8"/>
        <x:v>5.1723558473275602E-2</x:v>
      </x:c>
      <x:c r="AB119" s="13">
        <x:f t="shared" si="9"/>
        <x:v>7.5697657484063943E-2</x:v>
      </x:c>
      <x:c r="AC119" s="13">
        <x:f t="shared" si="10"/>
        <x:v>0.19445018721429719</x:v>
      </x:c>
      <x:c r="AD119" s="13">
        <x:f t="shared" si="11"/>
        <x:v>0.24232884845904798</x:v>
      </x:c>
      <x:c r="AE119" s="50" t="n">
        <x:f>IF(OR(NOT(ISNUMBER(Q119)),NOT(ISNUMBER(R119))),"",IF(Q119&lt;R119,1,0))</x:f>
        <x:v>0</x:v>
      </x:c>
      <x:c r="AF119" s="50" t="n">
        <x:f>IFERROR(IF(AND(A119=A118,C119=C118+1,ISNUMBER(AE118)),AE118,""),"")</x:f>
        <x:v>0</x:v>
      </x:c>
      <x:c r="AG119" s="52" t="n">
        <x:f>IFERROR(IF(AND(A119=A118,C119=C118+1,ISNUMBER(U119),ISNUMBER(U118),U118&lt;&gt;0),U119/U118-1,""),"")</x:f>
        <x:v>0.3297465288135313</x:v>
      </x:c>
      <x:c r="AH119" s="50" t="n">
        <x:f>IF(AND(ISNUMBER(AE119),ISNUMBER(AF119),ISNUMBER(AG119)),IF(AND(AE119=1,AF119=1,AG119&lt;0),1,0),"")</x:f>
        <x:v>0</x:v>
      </x:c>
      <x:c r="AI119" s="50" t="n">
        <x:f>IF(AND(A119=A120,C120=C119+1,ISNUMBER(AH120)),C120,"")</x:f>
        <x:v>2017</x:v>
      </x:c>
      <x:c r="AJ119" s="50" t="n">
        <x:f>IF(AND(A119=A120,C120=C119+1,ISNUMBER(AH120)),AH120,"")</x:f>
        <x:v>0</x:v>
      </x:c>
    </x:row>
    <x:row r="120" ht="15">
      <x:c r="A120" s="9" t="s">
        <x:v>36</x:v>
      </x:c>
      <x:c r="B120" s="10">
        <x:v>43100</x:v>
      </x:c>
      <x:c r="C120" s="9">
        <x:v>2017</x:v>
      </x:c>
      <x:c r="D120" s="11">
        <x:v>95726</x:v>
      </x:c>
      <x:c r="E120" s="11">
        <x:v>19172</x:v>
      </x:c>
      <x:c r="F120" s="11">
        <x:v>11349</x:v>
      </x:c>
      <x:c r="G120" s="11">
        <x:v>44611</x:v>
      </x:c>
      <x:c r="H120" s="11">
        <x:v>15176</x:v>
      </x:c>
      <x:c r="I120" s="11">
        <x:v>51115</x:v>
      </x:c>
      <x:c r="J120" s="11">
        <x:v>23761</x:v>
      </x:c>
      <x:c r="K120" s="11">
        <x:v>10550</x:v>
      </x:c>
      <x:c r="L120" s="11">
        <x:v>3472</x:v>
      </x:c>
      <x:c r="M120" s="11">
        <x:v>552</x:v>
      </x:c>
      <x:c r="N120" s="11">
        <x:v>14624</x:v>
      </x:c>
      <x:c r="O120" s="11">
        <x:v>40030</x:v>
      </x:c>
      <x:c r="P120" s="11">
        <x:v>14074</x:v>
      </x:c>
      <x:c r="Q120" s="11">
        <x:v>18449</x:v>
      </x:c>
      <x:c r="R120" s="11">
        <x:v>1009</x:v>
      </x:c>
      <x:c r="S120" s="11">
        <x:v>8762</x:v>
      </x:c>
      <x:c r="T120" s="11">
        <x:v>13884</x:v>
      </x:c>
      <x:c r="U120" s="11">
        <x:v>93533.513800000001</x:v>
      </x:c>
      <x:c r="V120" s="11">
        <x:v>18</x:v>
      </x:c>
      <x:c r="W120" s="12">
        <x:v>0</x:v>
      </x:c>
      <x:c r="X120" s="8">
        <x:v>0</x:v>
      </x:c>
      <x:c r="Y120" s="13">
        <x:f t="shared" si="6"/>
        <x:v>1.6893118336417305</x:v>
      </x:c>
      <x:c r="Z120" s="13">
        <x:f t="shared" si="7"/>
        <x:v>0.46602803835948436</x:v>
      </x:c>
      <x:c r="AA120" s="13">
        <x:f t="shared" si="8"/>
        <x:v>9.1532081148277378E-2</x:v>
      </x:c>
      <x:c r="AB120" s="13">
        <x:f t="shared" si="9"/>
        <x:v>0.14702379708752064</x:v>
      </x:c>
      <x:c r="AC120" s="13">
        <x:f t="shared" si="10"/>
        <x:v>0.31122368922463067</x:v>
      </x:c>
      <x:c r="AD120" s="13">
        <x:f t="shared" si="11"/>
        <x:v>0.24821887470488688</x:v>
      </x:c>
      <x:c r="AE120" s="50" t="n">
        <x:f>IF(OR(NOT(ISNUMBER(Q120)),NOT(ISNUMBER(R120))),"",IF(Q120&lt;R120,1,0))</x:f>
        <x:v>0</x:v>
      </x:c>
      <x:c r="AF120" s="50" t="n">
        <x:f>IFERROR(IF(AND(A120=A119,C120=C119+1,ISNUMBER(AE119)),AE119,""),"")</x:f>
        <x:v>0</x:v>
      </x:c>
      <x:c r="AG120" s="52" t="n">
        <x:f>IFERROR(IF(AND(A120=A119,C120=C119+1,ISNUMBER(U120),ISNUMBER(U119),U119&lt;&gt;0),U120/U119-1,""),"")</x:f>
        <x:v>0.33340242967674105</x:v>
      </x:c>
      <x:c r="AH120" s="50" t="n">
        <x:f>IF(AND(ISNUMBER(AE120),ISNUMBER(AF120),ISNUMBER(AG120)),IF(AND(AE120=1,AF120=1,AG120&lt;0),1,0),"")</x:f>
        <x:v>0</x:v>
      </x:c>
      <x:c r="AI120" s="50" t="n">
        <x:f>IF(AND(A120=A121,C121=C120+1,ISNUMBER(AH121)),C121,"")</x:f>
        <x:v>2018</x:v>
      </x:c>
      <x:c r="AJ120" s="50" t="n">
        <x:f>IF(AND(A120=A121,C121=C120+1,ISNUMBER(AH121)),AH121,"")</x:f>
        <x:v>0</x:v>
      </x:c>
    </x:row>
    <x:row r="121" ht="15">
      <x:c r="A121" s="9" t="s">
        <x:v>36</x:v>
      </x:c>
      <x:c r="B121" s="10">
        <x:v>43465</x:v>
      </x:c>
      <x:c r="C121" s="9">
        <x:v>2018</x:v>
      </x:c>
      <x:c r="D121" s="11">
        <x:v>90949</x:v>
      </x:c>
      <x:c r="E121" s="11">
        <x:v>20902</x:v>
      </x:c>
      <x:c r="F121" s="11">
        <x:v>10865</x:v>
      </x:c>
      <x:c r="G121" s="11">
        <x:v>41126</x:v>
      </x:c>
      <x:c r="H121" s="11">
        <x:v>12752</x:v>
      </x:c>
      <x:c r="I121" s="11">
        <x:v>49823</x:v>
      </x:c>
      <x:c r="J121" s="11">
        <x:v>30190</x:v>
      </x:c>
      <x:c r="K121" s="11">
        <x:v>10773</x:v>
      </x:c>
      <x:c r="L121" s="11">
        <x:v>3447</x:v>
      </x:c>
      <x:c r="M121" s="11">
        <x:v>312</x:v>
      </x:c>
      <x:c r="N121" s="11">
        <x:v>12440</x:v>
      </x:c>
      <x:c r="O121" s="11">
        <x:v>40522</x:v>
      </x:c>
      <x:c r="P121" s="11">
        <x:v>17743</x:v>
      </x:c>
      <x:c r="Q121" s="11">
        <x:v>21758</x:v>
      </x:c>
      <x:c r="R121" s="11">
        <x:v>954</x:v>
      </x:c>
      <x:c r="S121" s="11">
        <x:v>13638</x:v>
      </x:c>
      <x:c r="T121" s="11">
        <x:v>11821</x:v>
      </x:c>
      <x:c r="U121" s="11">
        <x:v>78417.919999999998</x:v>
      </x:c>
      <x:c r="V121" s="11">
        <x:v>18</x:v>
      </x:c>
      <x:c r="W121" s="12">
        <x:v>0</x:v>
      </x:c>
      <x:c r="X121" s="8">
        <x:v>0</x:v>
      </x:c>
      <x:c r="Y121" s="13">
        <x:f t="shared" si="6"/>
        <x:v>1.9237919926369076</x:v>
      </x:c>
      <x:c r="Z121" s="13">
        <x:f t="shared" si="7"/>
        <x:v>0.45218748969202521</x:v>
      </x:c>
      <x:c r="AA121" s="13">
        <x:f t="shared" si="8"/>
        <x:v>0.14995217099693234</x:v>
      </x:c>
      <x:c r="AB121" s="13">
        <x:f t="shared" si="9"/>
        <x:v>0.19508735665043045</x:v>
      </x:c>
      <x:c r="AC121" s="13">
        <x:f t="shared" si="10"/>
        <x:v>0.28743374021300394</x:v>
      </x:c>
      <x:c r="AD121" s="13">
        <x:f t="shared" si="11"/>
        <x:v>0.33194427646263291</x:v>
      </x:c>
      <x:c r="AE121" s="50" t="n">
        <x:f>IF(OR(NOT(ISNUMBER(Q121)),NOT(ISNUMBER(R121))),"",IF(Q121&lt;R121,1,0))</x:f>
        <x:v>0</x:v>
      </x:c>
      <x:c r="AF121" s="50" t="n">
        <x:f>IFERROR(IF(AND(A121=A120,C121=C120+1,ISNUMBER(AE120)),AE120,""),"")</x:f>
        <x:v>0</x:v>
      </x:c>
      <x:c r="AG121" s="52" t="n">
        <x:f>IFERROR(IF(AND(A121=A120,C121=C120+1,ISNUMBER(U121),ISNUMBER(U120),U120&lt;&gt;0),U121/U120-1,""),"")</x:f>
        <x:v>-0.16160617928159138</x:v>
      </x:c>
      <x:c r="AH121" s="50" t="n">
        <x:f>IF(AND(ISNUMBER(AE121),ISNUMBER(AF121),ISNUMBER(AG121)),IF(AND(AE121=1,AF121=1,AG121&lt;0),1,0),"")</x:f>
        <x:v>0</x:v>
      </x:c>
      <x:c r="AI121" s="50" t="n">
        <x:f>IF(AND(A121=A122,C122=C121+1,ISNUMBER(AH122)),C122,"")</x:f>
        <x:v>2019</x:v>
      </x:c>
      <x:c r="AJ121" s="50" t="n">
        <x:f>IF(AND(A121=A122,C122=C121+1,ISNUMBER(AH122)),AH122,"")</x:f>
        <x:v>0</x:v>
      </x:c>
    </x:row>
    <x:row r="122" ht="15">
      <x:c r="A122" s="9" t="s">
        <x:v>36</x:v>
      </x:c>
      <x:c r="B122" s="10">
        <x:v>43830</x:v>
      </x:c>
      <x:c r="C122" s="9">
        <x:v>2019</x:v>
      </x:c>
      <x:c r="D122" s="11">
        <x:v>87802</x:v>
      </x:c>
      <x:c r="E122" s="11">
        <x:v>17303</x:v>
      </x:c>
      <x:c r="F122" s="11">
        <x:v>11125</x:v>
      </x:c>
      <x:c r="G122" s="11">
        <x:v>42560</x:v>
      </x:c>
      <x:c r="H122" s="11">
        <x:v>14115</x:v>
      </x:c>
      <x:c r="I122" s="11">
        <x:v>45242</x:v>
      </x:c>
      <x:c r="J122" s="11">
        <x:v>23387</x:v>
      </x:c>
      <x:c r="K122" s="11">
        <x:v>8027</x:v>
      </x:c>
      <x:c r="L122" s="11">
        <x:v>3463</x:v>
      </x:c>
      <x:c r="M122" s="11">
        <x:v>1022</x:v>
      </x:c>
      <x:c r="N122" s="11">
        <x:v>13093</x:v>
      </x:c>
      <x:c r="O122" s="11">
        <x:v>43165</x:v>
      </x:c>
      <x:c r="P122" s="11">
        <x:v>11466</x:v>
      </x:c>
      <x:c r="Q122" s="11">
        <x:v>15850</x:v>
      </x:c>
      <x:c r="R122" s="11">
        <x:v>1064</x:v>
      </x:c>
      <x:c r="S122" s="11">
        <x:v>8010</x:v>
      </x:c>
      <x:c r="T122" s="11">
        <x:v>14912</x:v>
      </x:c>
      <x:c r="U122" s="11">
        <x:v>96819.456000000006</x:v>
      </x:c>
      <x:c r="V122" s="11">
        <x:v>18</x:v>
      </x:c>
      <x:c r="W122" s="12">
        <x:v>0</x:v>
      </x:c>
      <x:c r="X122" s="8">
        <x:v>0</x:v>
      </x:c>
      <x:c r="Y122" s="13">
        <x:f t="shared" si="6"/>
        <x:v>1.5553258426966292</x:v>
      </x:c>
      <x:c r="Z122" s="13">
        <x:f t="shared" si="7"/>
        <x:v>0.48472699938497982</x:v>
      </x:c>
      <x:c r="AA122" s="13">
        <x:f t="shared" si="8"/>
        <x:v>9.1227990250791549E-2</x:v>
      </x:c>
      <x:c r="AB122" s="13">
        <x:f t="shared" si="9"/>
        <x:v>0.13058928042641399</x:v>
      </x:c>
      <x:c r="AC122" s="13">
        <x:f t="shared" si="10"/>
        <x:v>0.35037593984962406</x:v>
      </x:c>
      <x:c r="AD122" s="13">
        <x:f t="shared" si="11"/>
        <x:v>0.26636067515546341</x:v>
      </x:c>
      <x:c r="AE122" s="50" t="n">
        <x:f>IF(OR(NOT(ISNUMBER(Q122)),NOT(ISNUMBER(R122))),"",IF(Q122&lt;R122,1,0))</x:f>
        <x:v>0</x:v>
      </x:c>
      <x:c r="AF122" s="50" t="n">
        <x:f>IFERROR(IF(AND(A122=A121,C122=C121+1,ISNUMBER(AE121)),AE121,""),"")</x:f>
        <x:v>0</x:v>
      </x:c>
      <x:c r="AG122" s="52" t="n">
        <x:f>IFERROR(IF(AND(A122=A121,C122=C121+1,ISNUMBER(U122),ISNUMBER(U121),U121&lt;&gt;0),U122/U121-1,""),"")</x:f>
        <x:v>0.2346598328545313</x:v>
      </x:c>
      <x:c r="AH122" s="50" t="n">
        <x:f>IF(AND(ISNUMBER(AE122),ISNUMBER(AF122),ISNUMBER(AG122)),IF(AND(AE122=1,AF122=1,AG122&lt;0),1,0),"")</x:f>
        <x:v>0</x:v>
      </x:c>
      <x:c r="AI122" s="50" t="n">
        <x:f>IF(AND(A122=A123,C123=C122+1,ISNUMBER(AH123)),C123,"")</x:f>
        <x:v>2020</x:v>
      </x:c>
      <x:c r="AJ122" s="50" t="n">
        <x:f>IF(AND(A122=A123,C123=C122+1,ISNUMBER(AH123)),AH123,"")</x:f>
        <x:v>0</x:v>
      </x:c>
    </x:row>
    <x:row r="123" ht="15">
      <x:c r="A123" s="9" t="s">
        <x:v>36</x:v>
      </x:c>
      <x:c r="B123" s="10">
        <x:v>44196</x:v>
      </x:c>
      <x:c r="C123" s="9">
        <x:v>2020</x:v>
      </x:c>
      <x:c r="D123" s="11">
        <x:v>97390</x:v>
      </x:c>
      <x:c r="E123" s="11">
        <x:v>20855</x:v>
      </x:c>
      <x:c r="F123" s="11">
        <x:v>11607</x:v>
      </x:c>
      <x:c r="G123" s="11">
        <x:v>45487</x:v>
      </x:c>
      <x:c r="H123" s="11">
        <x:v>13831</x:v>
      </x:c>
      <x:c r="I123" s="11">
        <x:v>51903</x:v>
      </x:c>
      <x:c r="J123" s="11">
        <x:v>26792</x:v>
      </x:c>
      <x:c r="K123" s="11">
        <x:v>10381</x:v>
      </x:c>
      <x:c r="L123" s="11">
        <x:v>3917</x:v>
      </x:c>
      <x:c r="M123" s="11">
        <x:v>584</x:v>
      </x:c>
      <x:c r="N123" s="11">
        <x:v>13247</x:v>
      </x:c>
      <x:c r="O123" s="11">
        <x:v>44611</x:v>
      </x:c>
      <x:c r="P123" s="11">
        <x:v>16829</x:v>
      </x:c>
      <x:c r="Q123" s="11">
        <x:v>21108</x:v>
      </x:c>
      <x:c r="R123" s="11">
        <x:v>648</x:v>
      </x:c>
      <x:c r="S123" s="11">
        <x:v>9769</x:v>
      </x:c>
      <x:c r="T123" s="11">
        <x:v>15875</x:v>
      </x:c>
      <x:c r="U123" s="11">
        <x:v>120826.14200000001</x:v>
      </x:c>
      <x:c r="V123" s="11">
        <x:v>18</x:v>
      </x:c>
      <x:c r="W123" s="12">
        <x:v>0</x:v>
      </x:c>
      <x:c r="X123" s="8">
        <x:v>0</x:v>
      </x:c>
      <x:c r="Y123" s="13">
        <x:f t="shared" si="6"/>
        <x:v>1.7967605755147755</x:v>
      </x:c>
      <x:c r="Z123" s="13">
        <x:f t="shared" si="7"/>
        <x:v>0.467060273128658</x:v>
      </x:c>
      <x:c r="AA123" s="13">
        <x:f t="shared" si="8"/>
        <x:v>0.10030803983981929</x:v>
      </x:c>
      <x:c r="AB123" s="13">
        <x:f t="shared" si="9"/>
        <x:v>0.17280008214395728</x:v>
      </x:c>
      <x:c r="AC123" s="13">
        <x:f t="shared" si="10"/>
        <x:v>0.34900081341921868</x:v>
      </x:c>
      <x:c r="AD123" s="13">
        <x:f t="shared" si="11"/>
        <x:v>0.27510011294794129</x:v>
      </x:c>
      <x:c r="AE123" s="50" t="n">
        <x:f>IF(OR(NOT(ISNUMBER(Q123)),NOT(ISNUMBER(R123))),"",IF(Q123&lt;R123,1,0))</x:f>
        <x:v>0</x:v>
      </x:c>
      <x:c r="AF123" s="50" t="n">
        <x:f>IFERROR(IF(AND(A123=A122,C123=C122+1,ISNUMBER(AE122)),AE122,""),"")</x:f>
        <x:v>0</x:v>
      </x:c>
      <x:c r="AG123" s="52" t="n">
        <x:f>IFERROR(IF(AND(A123=A122,C123=C122+1,ISNUMBER(U123),ISNUMBER(U122),U122&lt;&gt;0),U123/U122-1,""),"")</x:f>
        <x:v>0.24795311801793218</x:v>
      </x:c>
      <x:c r="AH123" s="50" t="n">
        <x:f>IF(AND(ISNUMBER(AE123),ISNUMBER(AF123),ISNUMBER(AG123)),IF(AND(AE123=1,AF123=1,AG123&lt;0),1,0),"")</x:f>
        <x:v>0</x:v>
      </x:c>
      <x:c r="AI123" s="50" t="n">
        <x:f>IF(AND(A123=A124,C124=C123+1,ISNUMBER(AH124)),C124,"")</x:f>
        <x:v>2021</x:v>
      </x:c>
      <x:c r="AJ123" s="50" t="n">
        <x:f>IF(AND(A123=A124,C124=C123+1,ISNUMBER(AH124)),AH124,"")</x:f>
        <x:v>0</x:v>
      </x:c>
    </x:row>
    <x:row r="124" ht="15">
      <x:c r="A124" s="9" t="s">
        <x:v>36</x:v>
      </x:c>
      <x:c r="B124" s="10">
        <x:v>44561</x:v>
      </x:c>
      <x:c r="C124" s="9">
        <x:v>2021</x:v>
      </x:c>
      <x:c r="D124" s="11">
        <x:v>102896</x:v>
      </x:c>
      <x:c r="E124" s="11">
        <x:v>24432</x:v>
      </x:c>
      <x:c r="F124" s="11">
        <x:v>12627</x:v>
      </x:c>
      <x:c r="G124" s="11">
        <x:v>46306</x:v>
      </x:c>
      <x:c r="H124" s="11">
        <x:v>13531</x:v>
      </x:c>
      <x:c r="I124" s="11">
        <x:v>56590</x:v>
      </x:c>
      <x:c r="J124" s="11">
        <x:v>33337</x:v>
      </x:c>
      <x:c r="K124" s="11">
        <x:v>12805</x:v>
      </x:c>
      <x:c r="L124" s="11">
        <x:v>5438</x:v>
      </x:c>
      <x:c r="M124" s="11">
        <x:v>1136</x:v>
      </x:c>
      <x:c r="N124" s="11">
        <x:v>12395</x:v>
      </x:c>
      <x:c r="O124" s="11">
        <x:v>63495</x:v>
      </x:c>
      <x:c r="P124" s="11">
        <x:v>29817</x:v>
      </x:c>
      <x:c r="Q124" s="11">
        <x:v>34514</x:v>
      </x:c>
      <x:c r="R124" s="11">
        <x:v>596</x:v>
      </x:c>
      <x:c r="S124" s="11">
        <x:v>21094</x:v>
      </x:c>
      <x:c r="T124" s="11">
        <x:v>25345</x:v>
      </x:c>
      <x:c r="U124" s="11">
        <x:v>107219.0671</x:v>
      </x:c>
      <x:c r="V124" s="11">
        <x:v>18</x:v>
      </x:c>
      <x:c r="W124" s="12">
        <x:v>0</x:v>
      </x:c>
      <x:c r="X124" s="8">
        <x:v>0</x:v>
      </x:c>
      <x:c r="Y124" s="13">
        <x:f t="shared" si="6"/>
        <x:v>1.9349014017581374</x:v>
      </x:c>
      <x:c r="Z124" s="13">
        <x:f t="shared" si="7"/>
        <x:v>0.45002721194215517</x:v>
      </x:c>
      <x:c r="AA124" s="13">
        <x:f t="shared" si="8"/>
        <x:v>0.20500310993624632</x:v>
      </x:c>
      <x:c r="AB124" s="13">
        <x:f t="shared" si="9"/>
        <x:v>0.28977802830041982</x:v>
      </x:c>
      <x:c r="AC124" s="13">
        <x:f t="shared" si="10"/>
        <x:v>0.5473372781065089</x:v>
      </x:c>
      <x:c r="AD124" s="13">
        <x:f t="shared" si="11"/>
        <x:v>0.32398732700979632</x:v>
      </x:c>
      <x:c r="AE124" s="50" t="n">
        <x:f>IF(OR(NOT(ISNUMBER(Q124)),NOT(ISNUMBER(R124))),"",IF(Q124&lt;R124,1,0))</x:f>
        <x:v>0</x:v>
      </x:c>
      <x:c r="AF124" s="50" t="n">
        <x:f>IFERROR(IF(AND(A124=A123,C124=C123+1,ISNUMBER(AE123)),AE123,""),"")</x:f>
        <x:v>0</x:v>
      </x:c>
      <x:c r="AG124" s="52" t="n">
        <x:f>IFERROR(IF(AND(A124=A123,C124=C123+1,ISNUMBER(U124),ISNUMBER(U123),U123&lt;&gt;0),U124/U123-1,""),"")</x:f>
        <x:v>-0.11261697737564114</x:v>
      </x:c>
      <x:c r="AH124" s="50" t="n">
        <x:f>IF(AND(ISNUMBER(AE124),ISNUMBER(AF124),ISNUMBER(AG124)),IF(AND(AE124=1,AF124=1,AG124&lt;0),1,0),"")</x:f>
        <x:v>0</x:v>
      </x:c>
      <x:c r="AI124" s="50" t="n">
        <x:f>IF(AND(A124=A125,C125=C124+1,ISNUMBER(AH125)),C125,"")</x:f>
        <x:v>2022</x:v>
      </x:c>
      <x:c r="AJ124" s="50" t="n">
        <x:f>IF(AND(A124=A125,C125=C124+1,ISNUMBER(AH125)),AH125,"")</x:f>
        <x:v>0</x:v>
      </x:c>
    </x:row>
    <x:row r="125" ht="15">
      <x:c r="A125" s="9" t="s">
        <x:v>36</x:v>
      </x:c>
      <x:c r="B125" s="10">
        <x:v>44926</x:v>
      </x:c>
      <x:c r="C125" s="9">
        <x:v>2022</x:v>
      </x:c>
      <x:c r="D125" s="11">
        <x:v>96774</x:v>
      </x:c>
      <x:c r="E125" s="11">
        <x:v>18973</x:v>
      </x:c>
      <x:c r="F125" s="11">
        <x:v>11603</x:v>
      </x:c>
      <x:c r="G125" s="11">
        <x:v>44033</x:v>
      </x:c>
      <x:c r="H125" s="11">
        <x:v>12271</x:v>
      </x:c>
      <x:c r="I125" s="11">
        <x:v>52741</x:v>
      </x:c>
      <x:c r="J125" s="11">
        <x:v>35020</x:v>
      </x:c>
      <x:c r="K125" s="11">
        <x:v>6774</x:v>
      </x:c>
      <x:c r="L125" s="11">
        <x:v>6213</x:v>
      </x:c>
      <x:c r="M125" s="11">
        <x:v>1215</x:v>
      </x:c>
      <x:c r="N125" s="11">
        <x:v>11056</x:v>
      </x:c>
      <x:c r="O125" s="11">
        <x:v>55554</x:v>
      </x:c>
      <x:c r="P125" s="11">
        <x:v>19933</x:v>
      </x:c>
      <x:c r="Q125" s="11">
        <x:v>24943</x:v>
      </x:c>
      <x:c r="R125" s="11">
        <x:v>1865</x:v>
      </x:c>
      <x:c r="S125" s="11">
        <x:v>12392</x:v>
      </x:c>
      <x:c r="T125" s="11">
        <x:v>16134</x:v>
      </x:c>
      <x:c r="U125" s="11">
        <x:v>113694.2787</x:v>
      </x:c>
      <x:c r="V125" s="11">
        <x:v>18</x:v>
      </x:c>
      <x:c r="W125" s="12">
        <x:v>0</x:v>
      </x:c>
      <x:c r="X125" s="8">
        <x:v>0</x:v>
      </x:c>
      <x:c r="Y125" s="13">
        <x:f t="shared" si="6"/>
        <x:v>1.6351805567525639</x:v>
      </x:c>
      <x:c r="Z125" s="13">
        <x:f t="shared" si="7"/>
        <x:v>0.45500857668382005</x:v>
      </x:c>
      <x:c r="AA125" s="13">
        <x:f t="shared" si="8"/>
        <x:v>0.12805092276851221</x:v>
      </x:c>
      <x:c r="AB125" s="13">
        <x:f t="shared" si="9"/>
        <x:v>0.20597474528282389</x:v>
      </x:c>
      <x:c r="AC125" s="13">
        <x:f t="shared" si="10"/>
        <x:v>0.36640701292212657</x:v>
      </x:c>
      <x:c r="AD125" s="13">
        <x:f t="shared" si="11"/>
        <x:v>0.36187405708144749</x:v>
      </x:c>
      <x:c r="AE125" s="50" t="n">
        <x:f>IF(OR(NOT(ISNUMBER(Q125)),NOT(ISNUMBER(R125))),"",IF(Q125&lt;R125,1,0))</x:f>
        <x:v>0</x:v>
      </x:c>
      <x:c r="AF125" s="50" t="n">
        <x:f>IFERROR(IF(AND(A125=A124,C125=C124+1,ISNUMBER(AE124)),AE124,""),"")</x:f>
        <x:v>0</x:v>
      </x:c>
      <x:c r="AG125" s="52" t="n">
        <x:f>IFERROR(IF(AND(A125=A124,C125=C124+1,ISNUMBER(U125),ISNUMBER(U124),U124&lt;&gt;0),U125/U124-1,""),"")</x:f>
        <x:v>0.06039235161373635</x:v>
      </x:c>
      <x:c r="AH125" s="50" t="n">
        <x:f>IF(AND(ISNUMBER(AE125),ISNUMBER(AF125),ISNUMBER(AG125)),IF(AND(AE125=1,AF125=1,AG125&lt;0),1,0),"")</x:f>
        <x:v>0</x:v>
      </x:c>
      <x:c r="AI125" s="50" t="n">
        <x:f>IF(AND(A125=A126,C126=C125+1,ISNUMBER(AH126)),C126,"")</x:f>
        <x:v>2023</x:v>
      </x:c>
      <x:c r="AJ125" s="50" t="n">
        <x:f>IF(AND(A125=A126,C126=C125+1,ISNUMBER(AH126)),AH126,"")</x:f>
        <x:v>0</x:v>
      </x:c>
    </x:row>
    <x:row r="126" ht="15">
      <x:c r="A126" s="9" t="s">
        <x:v>36</x:v>
      </x:c>
      <x:c r="B126" s="10">
        <x:v>45291</x:v>
      </x:c>
      <x:c r="C126" s="9">
        <x:v>2023</x:v>
      </x:c>
      <x:c r="D126" s="11">
        <x:v>103549</x:v>
      </x:c>
      <x:c r="E126" s="11">
        <x:v>21510</x:v>
      </x:c>
      <x:c r="F126" s="11">
        <x:v>12743</x:v>
      </x:c>
      <x:c r="G126" s="11">
        <x:v>47208</x:v>
      </x:c>
      <x:c r="H126" s="11">
        <x:v>14352</x:v>
      </x:c>
      <x:c r="I126" s="11">
        <x:v>56341</x:v>
      </x:c>
      <x:c r="J126" s="11">
        <x:v>38350</x:v>
      </x:c>
      <x:c r="K126" s="11">
        <x:v>9672</x:v>
      </x:c>
      <x:c r="L126" s="11">
        <x:v>6659</x:v>
      </x:c>
      <x:c r="M126" s="11">
        <x:v>1169</x:v>
      </x:c>
      <x:c r="N126" s="11">
        <x:v>13183</x:v>
      </x:c>
      <x:c r="O126" s="11">
        <x:v>54041</x:v>
      </x:c>
      <x:c r="P126" s="11">
        <x:v>14823</x:v>
      </x:c>
      <x:c r="Q126" s="11">
        <x:v>20157</x:v>
      </x:c>
      <x:c r="R126" s="11">
        <x:v>1957</x:v>
      </x:c>
      <x:c r="S126" s="11">
        <x:v>10058</x:v>
      </x:c>
      <x:c r="T126" s="11">
        <x:v>15160</x:v>
      </x:c>
      <x:c r="U126" s="11">
        <x:v>120978.264</x:v>
      </x:c>
      <x:c r="V126" s="11">
        <x:v>18</x:v>
      </x:c>
      <x:c r="W126" s="12">
        <x:v>0</x:v>
      </x:c>
      <x:c r="X126" s="8">
        <x:v>0</x:v>
      </x:c>
      <x:c r="Y126" s="13">
        <x:f t="shared" si="6"/>
        <x:v>1.6879855606999921</x:v>
      </x:c>
      <x:c r="Z126" s="13">
        <x:f t="shared" si="7"/>
        <x:v>0.45590010526417446</x:v>
      </x:c>
      <x:c r="AA126" s="13">
        <x:f t="shared" si="8"/>
        <x:v>9.7132758404233743E-2</x:v>
      </x:c>
      <x:c r="AB126" s="13">
        <x:f t="shared" si="9"/>
        <x:v>0.14314961998667297</x:v>
      </x:c>
      <x:c r="AC126" s="13">
        <x:f t="shared" si="10"/>
        <x:v>0.3211320115234706</x:v>
      </x:c>
      <x:c r="AD126" s="13">
        <x:f t="shared" si="11"/>
        <x:v>0.3703560633130209</x:v>
      </x:c>
      <x:c r="AE126" s="50" t="n">
        <x:f>IF(OR(NOT(ISNUMBER(Q126)),NOT(ISNUMBER(R126))),"",IF(Q126&lt;R126,1,0))</x:f>
        <x:v>0</x:v>
      </x:c>
      <x:c r="AF126" s="50" t="n">
        <x:f>IFERROR(IF(AND(A126=A125,C126=C125+1,ISNUMBER(AE125)),AE125,""),"")</x:f>
        <x:v>0</x:v>
      </x:c>
      <x:c r="AG126" s="52" t="n">
        <x:f>IFERROR(IF(AND(A126=A125,C126=C125+1,ISNUMBER(U126),ISNUMBER(U125),U125&lt;&gt;0),U126/U125-1,""),"")</x:f>
        <x:v>0.06406641902553356</x:v>
      </x:c>
      <x:c r="AH126" s="50" t="n">
        <x:f>IF(AND(ISNUMBER(AE126),ISNUMBER(AF126),ISNUMBER(AG126)),IF(AND(AE126=1,AF126=1,AG126&lt;0),1,0),"")</x:f>
        <x:v>0</x:v>
      </x:c>
      <x:c r="AI126" s="50" t="n">
        <x:f>IF(AND(A126=A127,C127=C126+1,ISNUMBER(AH127)),C127,"")</x:f>
        <x:v>2024</x:v>
      </x:c>
      <x:c r="AJ126" s="50" t="n">
        <x:f>IF(AND(A126=A127,C127=C126+1,ISNUMBER(AH127)),AH127,"")</x:f>
        <x:v>0</x:v>
      </x:c>
    </x:row>
    <x:row r="127" ht="15">
      <x:c r="A127" s="9" t="s">
        <x:v>36</x:v>
      </x:c>
      <x:c r="B127" s="10">
        <x:v>45657</x:v>
      </x:c>
      <x:c r="C127" s="9">
        <x:v>2024</x:v>
      </x:c>
      <x:c r="D127" s="11">
        <x:v>102786</x:v>
      </x:c>
      <x:c r="E127" s="11">
        <x:v>19120</x:v>
      </x:c>
      <x:c r="F127" s="11">
        <x:v>11743</x:v>
      </x:c>
      <x:c r="G127" s="11">
        <x:v>44821</x:v>
      </x:c>
      <x:c r="H127" s="11">
        <x:v>13855</x:v>
      </x:c>
      <x:c r="I127" s="11">
        <x:v>57965</x:v>
      </x:c>
      <x:c r="J127" s="11">
        <x:v>42539</x:v>
      </x:c>
      <x:c r="K127" s="11">
        <x:v>8495</x:v>
      </x:c>
      <x:c r="L127" s="11">
        <x:v>5860</x:v>
      </x:c>
      <x:c r="M127" s="11">
        <x:v>534</x:v>
      </x:c>
      <x:c r="N127" s="11">
        <x:v>13321</x:v>
      </x:c>
      <x:c r="O127" s="11">
        <x:v>53658</x:v>
      </x:c>
      <x:c r="P127" s="11">
        <x:v>15653</x:v>
      </x:c>
      <x:c r="Q127" s="11">
        <x:v>21571</x:v>
      </x:c>
      <x:c r="R127" s="11">
        <x:v>1629</x:v>
      </x:c>
      <x:c r="S127" s="11">
        <x:v>11552</x:v>
      </x:c>
      <x:c r="T127" s="11">
        <x:v>15599</x:v>
      </x:c>
      <x:c r="U127" s="11">
        <x:v>96030.442599999995</x:v>
      </x:c>
      <x:c r="V127" s="11">
        <x:v>18</x:v>
      </x:c>
      <x:c r="W127" s="12">
        <x:v>0</x:v>
      </x:c>
      <x:c r="X127" s="8">
        <x:v>0</x:v>
      </x:c>
      <x:c r="Y127" s="13">
        <x:f t="shared" si="6"/>
        <x:v>1.6282040364472452</x:v>
      </x:c>
      <x:c r="Z127" s="13">
        <x:f t="shared" si="7"/>
        <x:v>0.43606133130971142</x:v>
      </x:c>
      <x:c r="AA127" s="13">
        <x:f t="shared" si="8"/>
        <x:v>0.11238884673009943</x:v>
      </x:c>
      <x:c r="AB127" s="13">
        <x:f t="shared" si="9"/>
        <x:v>0.15228727647734128</x:v>
      </x:c>
      <x:c r="AC127" s="13">
        <x:f t="shared" si="10"/>
        <x:v>0.34802882577363292</x:v>
      </x:c>
      <x:c r="AD127" s="13">
        <x:f t="shared" si="11"/>
        <x:v>0.41385986418383824</x:v>
      </x:c>
      <x:c r="AE127" s="50" t="n">
        <x:f>IF(OR(NOT(ISNUMBER(Q127)),NOT(ISNUMBER(R127))),"",IF(Q127&lt;R127,1,0))</x:f>
        <x:v>0</x:v>
      </x:c>
      <x:c r="AF127" s="50" t="n">
        <x:f>IFERROR(IF(AND(A127=A126,C127=C126+1,ISNUMBER(AE126)),AE126,""),"")</x:f>
        <x:v>0</x:v>
      </x:c>
      <x:c r="AG127" s="52" t="n">
        <x:f>IFERROR(IF(AND(A127=A126,C127=C126+1,ISNUMBER(U127),ISNUMBER(U126),U126&lt;&gt;0),U127/U126-1,""),"")</x:f>
        <x:v>-0.20621738629015207</x:v>
      </x:c>
      <x:c r="AH127" s="50" t="n">
        <x:f>IF(AND(ISNUMBER(AE127),ISNUMBER(AF127),ISNUMBER(AG127)),IF(AND(AE127=1,AF127=1,AG127&lt;0),1,0),"")</x:f>
        <x:v>0</x:v>
      </x:c>
      <x:c r="AI127" s="50" t="str">
        <x:f>IF(AND(A127=A128,C128=C127+1,ISNUMBER(AH128)),C128,"")</x:f>
      </x:c>
      <x:c r="AJ127" s="50" t="str">
        <x:f>IF(AND(A127=A128,C128=C127+1,ISNUMBER(AH128)),AH128,"")</x:f>
      </x:c>
    </x:row>
    <x:row r="128" ht="15">
      <x:c r="A128" s="9" t="s">
        <x:v>37</x:v>
      </x:c>
      <x:c r="B128" s="10">
        <x:v>39813</x:v>
      </x:c>
      <x:c r="C128" s="9">
        <x:v>2008</x:v>
      </x:c>
      <x:c r="D128" s="11">
        <x:v>39393</x:v>
      </x:c>
      <x:c r="E128" s="11">
        <x:v>17269</x:v>
      </x:c>
      <x:c r="F128" s="11">
        <x:v>10017</x:v>
      </x:c>
      <x:c r="G128" s="11">
        <x:v>31075</x:v>
      </x:c>
      <x:c r="H128" s="11">
        <x:v>16187</x:v>
      </x:c>
      <x:c r="I128" s="11">
        <x:v>8318</x:v>
      </x:c>
      <x:c r="J128" s="11">
        <x:v>4622</x:v>
      </x:c>
      <x:c r="K128" s="11">
        <x:v>5623</x:v>
      </x:c>
      <x:c r="L128" s="11">
        <x:v>4056</x:v>
      </x:c>
      <x:c r="M128" s="11">
        <x:v>956</x:v>
      </x:c>
      <x:c r="N128" s="11">
        <x:v>15231</x:v>
      </x:c>
      <x:c r="O128" s="11">
        <x:v>24352</x:v>
      </x:c>
      <x:c r="P128" s="11">
        <x:v>7854</x:v>
      </x:c>
      <x:c r="Q128" s="11">
        <x:v>9085</x:v>
      </x:c>
      <x:c r="R128" s="11">
        <x:v>664</x:v>
      </x:c>
      <x:c r="S128" s="11">
        <x:v>4602</x:v>
      </x:c>
      <x:c r="T128" s="11">
        <x:v>6807</x:v>
      </x:c>
      <x:c r="U128" s="11">
        <x:v>66628.583100000003</x:v>
      </x:c>
      <x:c r="V128" s="11">
        <x:v>18</x:v>
      </x:c>
      <x:c r="W128" s="12">
        <x:v>0</x:v>
      </x:c>
      <x:c r="X128" s="8">
        <x:v>0</x:v>
      </x:c>
      <x:c r="Y128" s="13">
        <x:f t="shared" si="6"/>
        <x:v>1.7239692522711392</x:v>
      </x:c>
      <x:c r="Z128" s="13">
        <x:f t="shared" si="7"/>
        <x:v>0.78884573401365721</x:v>
      </x:c>
      <x:c r="AA128" s="13">
        <x:f t="shared" si="8"/>
        <x:v>0.11682278577412231</x:v>
      </x:c>
      <x:c r="AB128" s="13">
        <x:f t="shared" si="9"/>
        <x:v>0.19937552357017743</x:v>
      </x:c>
      <x:c r="AC128" s="13">
        <x:f t="shared" si="10"/>
        <x:v>0.2190506838294449</x:v>
      </x:c>
      <x:c r="AD128" s="13">
        <x:f t="shared" si="11"/>
        <x:v>0.11733049018861219</x:v>
      </x:c>
      <x:c r="AE128" s="50" t="n">
        <x:f>IF(OR(NOT(ISNUMBER(Q128)),NOT(ISNUMBER(R128))),"",IF(Q128&lt;R128,1,0))</x:f>
        <x:v>0</x:v>
      </x:c>
      <x:c r="AF128" s="50" t="str">
        <x:f>IFERROR(IF(AND(A128=A127,C128=C127+1,ISNUMBER(AE127)),AE127,""),"")</x:f>
      </x:c>
      <x:c r="AG128" s="52" t="str">
        <x:f>IFERROR(IF(AND(A128=A127,C128=C127+1,ISNUMBER(U128),ISNUMBER(U127),U127&lt;&gt;0),U128/U127-1,""),"")</x:f>
      </x:c>
      <x:c r="AH128" s="50" t="str">
        <x:f>IF(AND(ISNUMBER(AE128),ISNUMBER(AF128),ISNUMBER(AG128)),IF(AND(AE128=1,AF128=1,AG128&lt;0),1,0),"")</x:f>
      </x:c>
      <x:c r="AI128" s="50" t="n">
        <x:f>IF(AND(A128=A129,C129=C128+1,ISNUMBER(AH129)),C129,"")</x:f>
        <x:v>2009</x:v>
      </x:c>
      <x:c r="AJ128" s="50" t="n">
        <x:f>IF(AND(A128=A129,C129=C128+1,ISNUMBER(AH129)),AH129,"")</x:f>
        <x:v>0</x:v>
      </x:c>
    </x:row>
    <x:row r="129" ht="15">
      <x:c r="A129" s="9" t="s">
        <x:v>37</x:v>
      </x:c>
      <x:c r="B129" s="10">
        <x:v>40178</x:v>
      </x:c>
      <x:c r="C129" s="9">
        <x:v>2009</x:v>
      </x:c>
      <x:c r="D129" s="11">
        <x:v>42862</x:v>
      </x:c>
      <x:c r="E129" s="11">
        <x:v>17570</x:v>
      </x:c>
      <x:c r="F129" s="11">
        <x:v>12118</x:v>
      </x:c>
      <x:c r="G129" s="11">
        <x:v>32120</x:v>
      </x:c>
      <x:c r="H129" s="11">
        <x:v>16257</x:v>
      </x:c>
      <x:c r="I129" s="11">
        <x:v>10742</x:v>
      </x:c>
      <x:c r="J129" s="11">
        <x:v>6321</x:v>
      </x:c>
      <x:c r="K129" s="11">
        <x:v>6545</x:v>
      </x:c>
      <x:c r="L129" s="11">
        <x:v>4064</x:v>
      </x:c>
      <x:c r="M129" s="11">
        <x:v>1471</x:v>
      </x:c>
      <x:c r="N129" s="11">
        <x:v>14786</x:v>
      </x:c>
      <x:c r="O129" s="11">
        <x:v>28368</x:v>
      </x:c>
      <x:c r="P129" s="11">
        <x:v>8588</x:v>
      </x:c>
      <x:c r="Q129" s="11">
        <x:v>10150</x:v>
      </x:c>
      <x:c r="R129" s="11">
        <x:v>770</x:v>
      </x:c>
      <x:c r="S129" s="11">
        <x:v>5531</x:v>
      </x:c>
      <x:c r="T129" s="11">
        <x:v>7168</x:v>
      </x:c>
      <x:c r="U129" s="11">
        <x:v>68494.381500000003</x:v>
      </x:c>
      <x:c r="V129" s="11">
        <x:v>18</x:v>
      </x:c>
      <x:c r="W129" s="12">
        <x:v>0</x:v>
      </x:c>
      <x:c r="X129" s="8">
        <x:v>0</x:v>
      </x:c>
      <x:c r="Y129" s="13">
        <x:f t="shared" si="6"/>
        <x:v>1.4499092259448754</x:v>
      </x:c>
      <x:c r="Z129" s="13">
        <x:f t="shared" si="7"/>
        <x:v>0.74938173673650321</x:v>
      </x:c>
      <x:c r="AA129" s="13">
        <x:f t="shared" si="8"/>
        <x:v>0.12904204190191779</x:v>
      </x:c>
      <x:c r="AB129" s="13">
        <x:f t="shared" si="9"/>
        <x:v>0.20036395875134153</x:v>
      </x:c>
      <x:c r="AC129" s="13">
        <x:f t="shared" si="10"/>
        <x:v>0.22316313823163139</x:v>
      </x:c>
      <x:c r="AD129" s="13">
        <x:f t="shared" si="11"/>
        <x:v>0.14747328636087911</x:v>
      </x:c>
      <x:c r="AE129" s="50" t="n">
        <x:f>IF(OR(NOT(ISNUMBER(Q129)),NOT(ISNUMBER(R129))),"",IF(Q129&lt;R129,1,0))</x:f>
        <x:v>0</x:v>
      </x:c>
      <x:c r="AF129" s="50" t="n">
        <x:f>IFERROR(IF(AND(A129=A128,C129=C128+1,ISNUMBER(AE128)),AE128,""),"")</x:f>
        <x:v>0</x:v>
      </x:c>
      <x:c r="AG129" s="52" t="n">
        <x:f>IFERROR(IF(AND(A129=A128,C129=C128+1,ISNUMBER(U129),ISNUMBER(U128),U128&lt;&gt;0),U129/U128-1,""),"")</x:f>
        <x:v>0.028002972796220327</x:v>
      </x:c>
      <x:c r="AH129" s="50" t="n">
        <x:f>IF(AND(ISNUMBER(AE129),ISNUMBER(AF129),ISNUMBER(AG129)),IF(AND(AE129=1,AF129=1,AG129&lt;0),1,0),"")</x:f>
        <x:v>0</x:v>
      </x:c>
      <x:c r="AI129" s="50" t="n">
        <x:f>IF(AND(A129=A130,C130=C129+1,ISNUMBER(AH130)),C130,"")</x:f>
        <x:v>2010</x:v>
      </x:c>
      <x:c r="AJ129" s="50" t="n">
        <x:f>IF(AND(A129=A130,C130=C129+1,ISNUMBER(AH130)),AH130,"")</x:f>
        <x:v>0</x:v>
      </x:c>
    </x:row>
    <x:row r="130" ht="15">
      <x:c r="A130" s="9" t="s">
        <x:v>37</x:v>
      </x:c>
      <x:c r="B130" s="10">
        <x:v>40543</x:v>
      </x:c>
      <x:c r="C130" s="9">
        <x:v>2010</x:v>
      </x:c>
      <x:c r="D130" s="11">
        <x:v>42230</x:v>
      </x:c>
      <x:c r="E130" s="11">
        <x:v>16036</x:v>
      </x:c>
      <x:c r="F130" s="11">
        <x:v>12794</x:v>
      </x:c>
      <x:c r="G130" s="11">
        <x:v>32485</x:v>
      </x:c>
      <x:c r="H130" s="11">
        <x:v>15100</x:v>
      </x:c>
      <x:c r="I130" s="11">
        <x:v>9745</x:v>
      </x:c>
      <x:c r="J130" s="11">
        <x:v>11065</x:v>
      </x:c>
      <x:c r="K130" s="11">
        <x:v>6057</x:v>
      </x:c>
      <x:c r="L130" s="11">
        <x:v>3837</x:v>
      </x:c>
      <x:c r="M130" s="11">
        <x:v>291</x:v>
      </x:c>
      <x:c r="N130" s="11">
        <x:v>14809</x:v>
      </x:c>
      <x:c r="O130" s="11">
        <x:v>28392</x:v>
      </x:c>
      <x:c r="P130" s="11">
        <x:v>3843</x:v>
      </x:c>
      <x:c r="Q130" s="11">
        <x:v>5522</x:v>
      </x:c>
      <x:c r="R130" s="11">
        <x:v>783</x:v>
      </x:c>
      <x:c r="S130" s="11">
        <x:v>1634</x:v>
      </x:c>
      <x:c r="T130" s="11">
        <x:v>6147</x:v>
      </x:c>
      <x:c r="U130" s="11">
        <x:v>64433.673799999997</x:v>
      </x:c>
      <x:c r="V130" s="11">
        <x:v>18</x:v>
      </x:c>
      <x:c r="W130" s="12">
        <x:v>0</x:v>
      </x:c>
      <x:c r="X130" s="8">
        <x:v>0</x:v>
      </x:c>
      <x:c r="Y130" s="13">
        <x:f t="shared" si="6"/>
        <x:v>1.2534000312646554</x:v>
      </x:c>
      <x:c r="Z130" s="13">
        <x:f t="shared" si="7"/>
        <x:v>0.76923987686478812</x:v>
      </x:c>
      <x:c r="AA130" s="13">
        <x:f t="shared" si="8"/>
        <x:v>3.8692872365616859E-2</x:v>
      </x:c>
      <x:c r="AB130" s="13">
        <x:f t="shared" si="9"/>
        <x:v>9.1001657589391424E-2</x:v>
      </x:c>
      <x:c r="AC130" s="13">
        <x:f t="shared" si="10"/>
        <x:v>0.18922579652147145</x:v>
      </x:c>
      <x:c r="AD130" s="13">
        <x:f t="shared" si="11"/>
        <x:v>0.26201752308785226</x:v>
      </x:c>
      <x:c r="AE130" s="50" t="n">
        <x:f>IF(OR(NOT(ISNUMBER(Q130)),NOT(ISNUMBER(R130))),"",IF(Q130&lt;R130,1,0))</x:f>
        <x:v>0</x:v>
      </x:c>
      <x:c r="AF130" s="50" t="n">
        <x:f>IFERROR(IF(AND(A130=A129,C130=C129+1,ISNUMBER(AE129)),AE129,""),"")</x:f>
        <x:v>0</x:v>
      </x:c>
      <x:c r="AG130" s="52" t="n">
        <x:f>IFERROR(IF(AND(A130=A129,C130=C129+1,ISNUMBER(U130),ISNUMBER(U129),U129&lt;&gt;0),U130/U129-1,""),"")</x:f>
        <x:v>-0.059285267069679404</x:v>
      </x:c>
      <x:c r="AH130" s="50" t="n">
        <x:f>IF(AND(ISNUMBER(AE130),ISNUMBER(AF130),ISNUMBER(AG130)),IF(AND(AE130=1,AF130=1,AG130&lt;0),1,0),"")</x:f>
        <x:v>0</x:v>
      </x:c>
      <x:c r="AI130" s="50" t="n">
        <x:f>IF(AND(A130=A131,C131=C130+1,ISNUMBER(AH131)),C131,"")</x:f>
        <x:v>2011</x:v>
      </x:c>
      <x:c r="AJ130" s="50" t="n">
        <x:f>IF(AND(A130=A131,C131=C130+1,ISNUMBER(AH131)),AH131,"")</x:f>
        <x:v>0</x:v>
      </x:c>
    </x:row>
    <x:row r="131" ht="15">
      <x:c r="A131" s="9" t="s">
        <x:v>37</x:v>
      </x:c>
      <x:c r="B131" s="10">
        <x:v>40908</x:v>
      </x:c>
      <x:c r="C131" s="9">
        <x:v>2011</x:v>
      </x:c>
      <x:c r="D131" s="11">
        <x:v>41080</x:v>
      </x:c>
      <x:c r="E131" s="11">
        <x:v>16167</x:v>
      </x:c>
      <x:c r="F131" s="11">
        <x:v>15010</x:v>
      </x:c>
      <x:c r="G131" s="11">
        <x:v>32253</x:v>
      </x:c>
      <x:c r="H131" s="11">
        <x:v>14901</x:v>
      </x:c>
      <x:c r="I131" s="11">
        <x:v>8827</x:v>
      </x:c>
      <x:c r="J131" s="11">
        <x:v>10031</x:v>
      </x:c>
      <x:c r="K131" s="11">
        <x:v>5714</x:v>
      </x:c>
      <x:c r="L131" s="11">
        <x:v>3873</x:v>
      </x:c>
      <x:c r="M131" s="11">
        <x:v>2698</x:v>
      </x:c>
      <x:c r="N131" s="11">
        <x:v>12203</x:v>
      </x:c>
      <x:c r="O131" s="11">
        <x:v>27387</x:v>
      </x:c>
      <x:c r="P131" s="11">
        <x:v>7832</x:v>
      </x:c>
      <x:c r="Q131" s="11">
        <x:v>9255</x:v>
      </x:c>
      <x:c r="R131" s="11">
        <x:v>744</x:v>
      </x:c>
      <x:c r="S131" s="11">
        <x:v>5261</x:v>
      </x:c>
      <x:c r="T131" s="11">
        <x:v>5603</x:v>
      </x:c>
      <x:c r="U131" s="11">
        <x:v>74296.080600000001</x:v>
      </x:c>
      <x:c r="V131" s="11">
        <x:v>18</x:v>
      </x:c>
      <x:c r="W131" s="12">
        <x:v>0</x:v>
      </x:c>
      <x:c r="X131" s="8">
        <x:v>0</x:v>
      </x:c>
      <x:c r="Y131" s="13" t="n">
        <x:f t="shared" ref="Y131:Y194" si="12">IF(AND(ISNUMBER(E131),ISNUMBER(F131),F131&lt;&gt;0),E131/F131,"")</x:f>
        <x:v>1.0770819453697535</x:v>
      </x:c>
      <x:c r="Z131" s="13" t="n">
        <x:f t="shared" ref="Z131:Z194" si="13">IF(AND(ISNUMBER(G131),ISNUMBER(D131),D131&lt;&gt;0),G131/D131,"")</x:f>
        <x:v>0.785126582278481</x:v>
      </x:c>
      <x:c r="AA131" s="13" t="n">
        <x:f t="shared" ref="AA131:AA194" si="14">IF(AND(ISNUMBER(S131),ISNUMBER(D131),D131&lt;&gt;0),S131/D131,"")</x:f>
        <x:v>0.12806718597857839</x:v>
      </x:c>
      <x:c r="AB131" s="13" t="n">
        <x:f t="shared" ref="AB131:AB194" si="15">IF(AND(ISNUMBER(P131),ISNUMBER(D131),D131&lt;&gt;0),P131/D131,"")</x:f>
        <x:v>0.19065238558909445</x:v>
      </x:c>
      <x:c r="AC131" s="13" t="n">
        <x:f t="shared" ref="AC131:AC194" si="16">IF(AND(ISNUMBER(T131),ISNUMBER(G131),G131&lt;&gt;0),T131/G131,"")</x:f>
        <x:v>0.17372027408303103</x:v>
      </x:c>
      <x:c r="AD131" s="13" t="n">
        <x:f t="shared" ref="AD131:AD194" si="17">IF(AND(ISNUMBER(J131),ISNUMBER(D131),D131&lt;&gt;0),J131/D131,"")</x:f>
        <x:v>0.24418208373904576</x:v>
      </x:c>
      <x:c r="AE131" s="50" t="n">
        <x:f>IF(OR(NOT(ISNUMBER(Q131)),NOT(ISNUMBER(R131))),"",IF(Q131&lt;R131,1,0))</x:f>
        <x:v>0</x:v>
      </x:c>
      <x:c r="AF131" s="50" t="n">
        <x:f>IFERROR(IF(AND(A131=A130,C131=C130+1,ISNUMBER(AE130)),AE130,""),"")</x:f>
        <x:v>0</x:v>
      </x:c>
      <x:c r="AG131" s="52" t="n">
        <x:f>IFERROR(IF(AND(A131=A130,C131=C130+1,ISNUMBER(U131),ISNUMBER(U130),U130&lt;&gt;0),U131/U130-1,""),"")</x:f>
        <x:v>0.15306292840933744</x:v>
      </x:c>
      <x:c r="AH131" s="50" t="n">
        <x:f>IF(AND(ISNUMBER(AE131),ISNUMBER(AF131),ISNUMBER(AG131)),IF(AND(AE131=1,AF131=1,AG131&lt;0),1,0),"")</x:f>
        <x:v>0</x:v>
      </x:c>
      <x:c r="AI131" s="50" t="n">
        <x:f>IF(AND(A131=A132,C132=C131+1,ISNUMBER(AH132)),C132,"")</x:f>
        <x:v>2012</x:v>
      </x:c>
      <x:c r="AJ131" s="50" t="n">
        <x:f>IF(AND(A131=A132,C132=C131+1,ISNUMBER(AH132)),AH132,"")</x:f>
        <x:v>0</x:v>
      </x:c>
    </x:row>
    <x:row r="132" ht="15">
      <x:c r="A132" s="9" t="s">
        <x:v>37</x:v>
      </x:c>
      <x:c r="B132" s="10">
        <x:v>41274</x:v>
      </x:c>
      <x:c r="C132" s="9">
        <x:v>2012</x:v>
      </x:c>
      <x:c r="D132" s="11">
        <x:v>41481</x:v>
      </x:c>
      <x:c r="E132" s="11">
        <x:v>13692</x:v>
      </x:c>
      <x:c r="F132" s="11">
        <x:v>13815</x:v>
      </x:c>
      <x:c r="G132" s="11">
        <x:v>34744</x:v>
      </x:c>
      <x:c r="H132" s="11">
        <x:v>18302</x:v>
      </x:c>
      <x:c r="I132" s="11">
        <x:v>6737</x:v>
      </x:c>
      <x:c r="J132" s="11">
        <x:v>3135</x:v>
      </x:c>
      <x:c r="K132" s="11">
        <x:v>4184</x:v>
      </x:c>
      <x:c r="L132" s="11">
        <x:v>3969</x:v>
      </x:c>
      <x:c r="M132" s="11">
        <x:v>3631</x:v>
      </x:c>
      <x:c r="N132" s="11">
        <x:v>14671</x:v>
      </x:c>
      <x:c r="O132" s="11">
        <x:v>26431</x:v>
      </x:c>
      <x:c r="P132" s="11">
        <x:v>7361</x:v>
      </x:c>
      <x:c r="Q132" s="11">
        <x:v>8806</x:v>
      </x:c>
      <x:c r="R132" s="11">
        <x:v>808</x:v>
      </x:c>
      <x:c r="S132" s="11">
        <x:v>4499</x:v>
      </x:c>
      <x:c r="T132" s="11">
        <x:v>3672</x:v>
      </x:c>
      <x:c r="U132" s="11">
        <x:v>65450.305999999997</x:v>
      </x:c>
      <x:c r="V132" s="11">
        <x:v>18</x:v>
      </x:c>
      <x:c r="W132" s="12">
        <x:v>0</x:v>
      </x:c>
      <x:c r="X132" s="8">
        <x:v>0</x:v>
      </x:c>
      <x:c r="Y132" s="13">
        <x:f t="shared" si="12"/>
        <x:v>0.99109663409337678</x:v>
      </x:c>
      <x:c r="Z132" s="13">
        <x:f t="shared" si="13"/>
        <x:v>0.83758829343554886</x:v>
      </x:c>
      <x:c r="AA132" s="13">
        <x:f t="shared" si="14"/>
        <x:v>0.10845929461681252</x:v>
      </x:c>
      <x:c r="AB132" s="13">
        <x:f t="shared" si="15"/>
        <x:v>0.17745473831392686</x:v>
      </x:c>
      <x:c r="AC132" s="13">
        <x:f t="shared" si="16"/>
        <x:v>0.10568731291733824</x:v>
      </x:c>
      <x:c r="AD132" s="13">
        <x:f t="shared" si="17"/>
        <x:v>7.5576770087509945E-2</x:v>
      </x:c>
      <x:c r="AE132" s="50" t="n">
        <x:f>IF(OR(NOT(ISNUMBER(Q132)),NOT(ISNUMBER(R132))),"",IF(Q132&lt;R132,1,0))</x:f>
        <x:v>0</x:v>
      </x:c>
      <x:c r="AF132" s="50" t="n">
        <x:f>IFERROR(IF(AND(A132=A131,C132=C131+1,ISNUMBER(AE131)),AE131,""),"")</x:f>
        <x:v>0</x:v>
      </x:c>
      <x:c r="AG132" s="52" t="n">
        <x:f>IFERROR(IF(AND(A132=A131,C132=C131+1,ISNUMBER(U132),ISNUMBER(U131),U131&lt;&gt;0),U132/U131-1,""),"")</x:f>
        <x:v>-0.11906112043277828</x:v>
      </x:c>
      <x:c r="AH132" s="50" t="n">
        <x:f>IF(AND(ISNUMBER(AE132),ISNUMBER(AF132),ISNUMBER(AG132)),IF(AND(AE132=1,AF132=1,AG132&lt;0),1,0),"")</x:f>
        <x:v>0</x:v>
      </x:c>
      <x:c r="AI132" s="50" t="n">
        <x:f>IF(AND(A132=A133,C133=C132+1,ISNUMBER(AH133)),C133,"")</x:f>
        <x:v>2013</x:v>
      </x:c>
      <x:c r="AJ132" s="50" t="n">
        <x:f>IF(AND(A132=A133,C133=C132+1,ISNUMBER(AH133)),AH133,"")</x:f>
        <x:v>0</x:v>
      </x:c>
    </x:row>
    <x:row r="133" ht="15">
      <x:c r="A133" s="9" t="s">
        <x:v>37</x:v>
      </x:c>
      <x:c r="B133" s="10">
        <x:v>41639</x:v>
      </x:c>
      <x:c r="C133" s="9">
        <x:v>2013</x:v>
      </x:c>
      <x:c r="D133" s="11">
        <x:v>42086</x:v>
      </x:c>
      <x:c r="E133" s="11">
        <x:v>15227</x:v>
      </x:c>
      <x:c r="F133" s="11">
        <x:v>13677</x:v>
      </x:c>
      <x:c r="G133" s="11">
        <x:v>34274</x:v>
      </x:c>
      <x:c r="H133" s="11">
        <x:v>18245</x:v>
      </x:c>
      <x:c r="I133" s="11">
        <x:v>7812</x:v>
      </x:c>
      <x:c r="J133" s="11">
        <x:v>2417</x:v>
      </x:c>
      <x:c r="K133" s="11">
        <x:v>5534</x:v>
      </x:c>
      <x:c r="L133" s="11">
        <x:v>3900</x:v>
      </x:c>
      <x:c r="M133" s="11">
        <x:v>2789</x:v>
      </x:c>
      <x:c r="N133" s="11">
        <x:v>15456</x:v>
      </x:c>
      <x:c r="O133" s="11">
        <x:v>26505</x:v>
      </x:c>
      <x:c r="P133" s="11">
        <x:v>7069</x:v>
      </x:c>
      <x:c r="Q133" s="11">
        <x:v>8483</x:v>
      </x:c>
      <x:c r="R133" s="11">
        <x:v>726</x:v>
      </x:c>
      <x:c r="S133" s="11">
        <x:v>5436</x:v>
      </x:c>
      <x:c r="T133" s="11">
        <x:v>6550</x:v>
      </x:c>
      <x:c r="U133" s="11">
        <x:v>78234.667400000006</x:v>
      </x:c>
      <x:c r="V133" s="11">
        <x:v>18</x:v>
      </x:c>
      <x:c r="W133" s="12">
        <x:v>0</x:v>
      </x:c>
      <x:c r="X133" s="8">
        <x:v>0</x:v>
      </x:c>
      <x:c r="Y133" s="13">
        <x:f t="shared" si="12"/>
        <x:v>1.1133289464063756</x:v>
      </x:c>
      <x:c r="Z133" s="13">
        <x:f t="shared" si="13"/>
        <x:v>0.81438007888609043</x:v>
      </x:c>
      <x:c r="AA133" s="13">
        <x:f t="shared" si="14"/>
        <x:v>0.12916409257235184</x:v>
      </x:c>
      <x:c r="AB133" s="13">
        <x:f t="shared" si="15"/>
        <x:v>0.16796559425937366</x:v>
      </x:c>
      <x:c r="AC133" s="13">
        <x:f t="shared" si="16"/>
        <x:v>0.1911069615451946</x:v>
      </x:c>
      <x:c r="AD133" s="13">
        <x:f t="shared" si="17"/>
        <x:v>5.7430024236088013E-2</x:v>
      </x:c>
      <x:c r="AE133" s="50" t="n">
        <x:f>IF(OR(NOT(ISNUMBER(Q133)),NOT(ISNUMBER(R133))),"",IF(Q133&lt;R133,1,0))</x:f>
        <x:v>0</x:v>
      </x:c>
      <x:c r="AF133" s="50" t="n">
        <x:f>IFERROR(IF(AND(A133=A132,C133=C132+1,ISNUMBER(AE132)),AE132,""),"")</x:f>
        <x:v>0</x:v>
      </x:c>
      <x:c r="AG133" s="52" t="n">
        <x:f>IFERROR(IF(AND(A133=A132,C133=C132+1,ISNUMBER(U133),ISNUMBER(U132),U132&lt;&gt;0),U133/U132-1,""),"")</x:f>
        <x:v>0.1953292838692</x:v>
      </x:c>
      <x:c r="AH133" s="50" t="n">
        <x:f>IF(AND(ISNUMBER(AE133),ISNUMBER(AF133),ISNUMBER(AG133)),IF(AND(AE133=1,AF133=1,AG133&lt;0),1,0),"")</x:f>
        <x:v>0</x:v>
      </x:c>
      <x:c r="AI133" s="50" t="n">
        <x:f>IF(AND(A133=A134,C134=C133+1,ISNUMBER(AH134)),C134,"")</x:f>
        <x:v>2014</x:v>
      </x:c>
      <x:c r="AJ133" s="50" t="n">
        <x:f>IF(AND(A133=A134,C134=C133+1,ISNUMBER(AH134)),AH134,"")</x:f>
        <x:v>0</x:v>
      </x:c>
    </x:row>
    <x:row r="134" ht="15">
      <x:c r="A134" s="9" t="s">
        <x:v>37</x:v>
      </x:c>
      <x:c r="B134" s="10">
        <x:v>42004</x:v>
      </x:c>
      <x:c r="C134" s="9">
        <x:v>2014</x:v>
      </x:c>
      <x:c r="D134" s="11">
        <x:v>40651</x:v>
      </x:c>
      <x:c r="E134" s="11">
        <x:v>14678</x:v>
      </x:c>
      <x:c r="F134" s="11">
        <x:v>13295</x:v>
      </x:c>
      <x:c r="G134" s="11">
        <x:v>35715</x:v>
      </x:c>
      <x:c r="H134" s="11">
        <x:v>18784</x:v>
      </x:c>
      <x:c r="I134" s="11">
        <x:v>4936</x:v>
      </x:c>
      <x:c r="J134" s="11">
        <x:v>4843</x:v>
      </x:c>
      <x:c r="K134" s="11">
        <x:v>4338</x:v>
      </x:c>
      <x:c r="L134" s="11">
        <x:v>4231</x:v>
      </x:c>
      <x:c r="M134" s="11">
        <x:v>2943</x:v>
      </x:c>
      <x:c r="N134" s="11">
        <x:v>15841</x:v>
      </x:c>
      <x:c r="O134" s="11">
        <x:v>23006</x:v>
      </x:c>
      <x:c r="P134" s="11">
        <x:v>3579</x:v>
      </x:c>
      <x:c r="Q134" s="11">
        <x:v>5063</x:v>
      </x:c>
      <x:c r="R134" s="11">
        <x:v>688</x:v>
      </x:c>
      <x:c r="S134" s="11">
        <x:v>2756</x:v>
      </x:c>
      <x:c r="T134" s="11">
        <x:v>4537</x:v>
      </x:c>
      <x:c r="U134" s="11">
        <x:v>66925.630399999995</x:v>
      </x:c>
      <x:c r="V134" s="11">
        <x:v>18</x:v>
      </x:c>
      <x:c r="W134" s="12">
        <x:v>0</x:v>
      </x:c>
      <x:c r="X134" s="8">
        <x:v>0</x:v>
      </x:c>
      <x:c r="Y134" s="13">
        <x:f t="shared" si="12"/>
        <x:v>1.1040240691989469</x:v>
      </x:c>
      <x:c r="Z134" s="13">
        <x:f t="shared" si="13"/>
        <x:v>0.87857617278787725</x:v>
      </x:c>
      <x:c r="AA134" s="13">
        <x:f t="shared" si="14"/>
        <x:v>6.7796610169491525E-2</x:v>
      </x:c>
      <x:c r="AB134" s="13">
        <x:f t="shared" si="15"/>
        <x:v>8.8042114585127063E-2</x:v>
      </x:c>
      <x:c r="AC134" s="13">
        <x:f t="shared" si="16"/>
        <x:v>0.12703345933081339</x:v>
      </x:c>
      <x:c r="AD134" s="13">
        <x:f t="shared" si="17"/>
        <x:v>0.11913606061351505</x:v>
      </x:c>
      <x:c r="AE134" s="50" t="n">
        <x:f>IF(OR(NOT(ISNUMBER(Q134)),NOT(ISNUMBER(R134))),"",IF(Q134&lt;R134,1,0))</x:f>
        <x:v>0</x:v>
      </x:c>
      <x:c r="AF134" s="50" t="n">
        <x:f>IFERROR(IF(AND(A134=A133,C134=C133+1,ISNUMBER(AE133)),AE133,""),"")</x:f>
        <x:v>0</x:v>
      </x:c>
      <x:c r="AG134" s="52" t="n">
        <x:f>IFERROR(IF(AND(A134=A133,C134=C133+1,ISNUMBER(U134),ISNUMBER(U133),U133&lt;&gt;0),U134/U133-1,""),"")</x:f>
        <x:v>-0.14455275871729478</x:v>
      </x:c>
      <x:c r="AH134" s="50" t="n">
        <x:f>IF(AND(ISNUMBER(AE134),ISNUMBER(AF134),ISNUMBER(AG134)),IF(AND(AE134=1,AF134=1,AG134&lt;0),1,0),"")</x:f>
        <x:v>0</x:v>
      </x:c>
      <x:c r="AI134" s="50" t="n">
        <x:f>IF(AND(A134=A135,C135=C134+1,ISNUMBER(AH135)),C135,"")</x:f>
        <x:v>2015</x:v>
      </x:c>
      <x:c r="AJ134" s="50" t="n">
        <x:f>IF(AND(A134=A135,C135=C134+1,ISNUMBER(AH135)),AH135,"")</x:f>
        <x:v>0</x:v>
      </x:c>
    </x:row>
    <x:row r="135" ht="15">
      <x:c r="A135" s="9" t="s">
        <x:v>37</x:v>
      </x:c>
      <x:c r="B135" s="10">
        <x:v>42369</x:v>
      </x:c>
      <x:c r="C135" s="9">
        <x:v>2015</x:v>
      </x:c>
      <x:c r="D135" s="11">
        <x:v>53446</x:v>
      </x:c>
      <x:c r="E135" s="11">
        <x:v>16587</x:v>
      </x:c>
      <x:c r="F135" s="11">
        <x:v>13417</x:v>
      </x:c>
      <x:c r="G135" s="11">
        <x:v>44568</x:v>
      </x:c>
      <x:c r="H135" s="11">
        <x:v>16632</x:v>
      </x:c>
      <x:c r="I135" s="11">
        <x:v>8878</x:v>
      </x:c>
      <x:c r="J135" s="11">
        <x:v>5520</x:v>
      </x:c>
      <x:c r="K135" s="11">
        <x:v>5830</x:v>
      </x:c>
      <x:c r="L135" s="11">
        <x:v>4716</x:v>
      </x:c>
      <x:c r="M135" s="11">
        <x:v>1308</x:v>
      </x:c>
      <x:c r="N135" s="11">
        <x:v>15324</x:v>
      </x:c>
      <x:c r="O135" s="11">
        <x:v>23923</x:v>
      </x:c>
      <x:c r="P135" s="11">
        <x:v>10369</x:v>
      </x:c>
      <x:c r="Q135" s="11">
        <x:v>11999</x:v>
      </x:c>
      <x:c r="R135" s="11">
        <x:v>655</x:v>
      </x:c>
      <x:c r="S135" s="11">
        <x:v>8422</x:v>
      </x:c>
      <x:c r="T135" s="11">
        <x:v>1911</x:v>
      </x:c>
      <x:c r="U135" s="11">
        <x:v>66862.240000000005</x:v>
      </x:c>
      <x:c r="V135" s="11">
        <x:v>18</x:v>
      </x:c>
      <x:c r="W135" s="12">
        <x:v>0</x:v>
      </x:c>
      <x:c r="X135" s="8">
        <x:v>0</x:v>
      </x:c>
      <x:c r="Y135" s="13">
        <x:f t="shared" si="12"/>
        <x:v>1.2362674219274055</x:v>
      </x:c>
      <x:c r="Z135" s="13">
        <x:f t="shared" si="13"/>
        <x:v>0.833888410732328</x:v>
      </x:c>
      <x:c r="AA135" s="13">
        <x:f t="shared" si="14"/>
        <x:v>0.15757961306739512</x:v>
      </x:c>
      <x:c r="AB135" s="13">
        <x:f t="shared" si="15"/>
        <x:v>0.19400890618568276</x:v>
      </x:c>
      <x:c r="AC135" s="13">
        <x:f t="shared" si="16"/>
        <x:v>4.2878298330640816E-2</x:v>
      </x:c>
      <x:c r="AD135" s="13">
        <x:f t="shared" si="17"/>
        <x:v>0.10328181716124686</x:v>
      </x:c>
      <x:c r="AE135" s="50" t="n">
        <x:f>IF(OR(NOT(ISNUMBER(Q135)),NOT(ISNUMBER(R135))),"",IF(Q135&lt;R135,1,0))</x:f>
        <x:v>0</x:v>
      </x:c>
      <x:c r="AF135" s="50" t="n">
        <x:f>IFERROR(IF(AND(A135=A134,C135=C134+1,ISNUMBER(AE134)),AE134,""),"")</x:f>
        <x:v>0</x:v>
      </x:c>
      <x:c r="AG135" s="52" t="n">
        <x:f>IFERROR(IF(AND(A135=A134,C135=C134+1,ISNUMBER(U135),ISNUMBER(U134),U134&lt;&gt;0),U135/U134-1,""),"")</x:f>
        <x:v>-0.0009471767336537429</x:v>
      </x:c>
      <x:c r="AH135" s="50" t="n">
        <x:f>IF(AND(ISNUMBER(AE135),ISNUMBER(AF135),ISNUMBER(AG135)),IF(AND(AE135=1,AF135=1,AG135&lt;0),1,0),"")</x:f>
        <x:v>0</x:v>
      </x:c>
      <x:c r="AI135" s="50" t="n">
        <x:f>IF(AND(A135=A136,C136=C135+1,ISNUMBER(AH136)),C136,"")</x:f>
        <x:v>2016</x:v>
      </x:c>
      <x:c r="AJ135" s="50" t="n">
        <x:f>IF(AND(A135=A136,C136=C135+1,ISNUMBER(AH136)),AH136,"")</x:f>
        <x:v>0</x:v>
      </x:c>
    </x:row>
    <x:row r="136" ht="15">
      <x:c r="A136" s="9" t="s">
        <x:v>37</x:v>
      </x:c>
      <x:c r="B136" s="10">
        <x:v>42735</x:v>
      </x:c>
      <x:c r="C136" s="9">
        <x:v>2016</x:v>
      </x:c>
      <x:c r="D136" s="11">
        <x:v>59081</x:v>
      </x:c>
      <x:c r="E136" s="11">
        <x:v>16711</x:v>
      </x:c>
      <x:c r="F136" s="11">
        <x:v>19001</x:v>
      </x:c>
      <x:c r="G136" s="11">
        <x:v>54118</x:v>
      </x:c>
      <x:c r="H136" s="11">
        <x:v>18790</x:v>
      </x:c>
      <x:c r="I136" s="11">
        <x:v>4963</x:v>
      </x:c>
      <x:c r="J136" s="11">
        <x:v>1059</x:v>
      </x:c>
      <x:c r="K136" s="11">
        <x:v>4897</x:v>
      </x:c>
      <x:c r="L136" s="11">
        <x:v>5102</x:v>
      </x:c>
      <x:c r="M136" s="11">
        <x:v>4129</x:v>
      </x:c>
      <x:c r="N136" s="11">
        <x:v>14661</x:v>
      </x:c>
      <x:c r="O136" s="11">
        <x:v>27889</x:v>
      </x:c>
      <x:c r="P136" s="11">
        <x:v>2651</x:v>
      </x:c>
      <x:c r="Q136" s="11">
        <x:v>4425</x:v>
      </x:c>
      <x:c r="R136" s="11">
        <x:v>671</x:v>
      </x:c>
      <x:c r="S136" s="11">
        <x:v>912</x:v>
      </x:c>
      <x:c r="T136" s="11">
        <x:v>5875</x:v>
      </x:c>
      <x:c r="U136" s="11">
        <x:v>76696.012900000002</x:v>
      </x:c>
      <x:c r="V136" s="11">
        <x:v>18</x:v>
      </x:c>
      <x:c r="W136" s="12">
        <x:v>0</x:v>
      </x:c>
      <x:c r="X136" s="8">
        <x:v>0</x:v>
      </x:c>
      <x:c r="Y136" s="13">
        <x:f t="shared" si="12"/>
        <x:v>0.87948002736698072</x:v>
      </x:c>
      <x:c r="Z136" s="13">
        <x:f t="shared" si="13"/>
        <x:v>0.91599668252060729</x:v>
      </x:c>
      <x:c r="AA136" s="13">
        <x:f t="shared" si="14"/>
        <x:v>1.5436434725207766E-2</x:v>
      </x:c>
      <x:c r="AB136" s="13">
        <x:f t="shared" si="15"/>
        <x:v>4.4870601377769506E-2</x:v>
      </x:c>
      <x:c r="AC136" s="13">
        <x:f t="shared" si="16"/>
        <x:v>0.10855907461473077</x:v>
      </x:c>
      <x:c r="AD136" s="13">
        <x:f t="shared" si="17"/>
        <x:v>1.7924544269731387E-2</x:v>
      </x:c>
      <x:c r="AE136" s="50" t="n">
        <x:f>IF(OR(NOT(ISNUMBER(Q136)),NOT(ISNUMBER(R136))),"",IF(Q136&lt;R136,1,0))</x:f>
        <x:v>0</x:v>
      </x:c>
      <x:c r="AF136" s="50" t="n">
        <x:f>IFERROR(IF(AND(A136=A135,C136=C135+1,ISNUMBER(AE135)),AE135,""),"")</x:f>
        <x:v>0</x:v>
      </x:c>
      <x:c r="AG136" s="52" t="n">
        <x:f>IFERROR(IF(AND(A136=A135,C136=C135+1,ISNUMBER(U136),ISNUMBER(U135),U135&lt;&gt;0),U136/U135-1,""),"")</x:f>
        <x:v>0.14707513388722826</x:v>
      </x:c>
      <x:c r="AH136" s="50" t="n">
        <x:f>IF(AND(ISNUMBER(AE136),ISNUMBER(AF136),ISNUMBER(AG136)),IF(AND(AE136=1,AF136=1,AG136&lt;0),1,0),"")</x:f>
        <x:v>0</x:v>
      </x:c>
      <x:c r="AI136" s="50" t="n">
        <x:f>IF(AND(A136=A137,C137=C136+1,ISNUMBER(AH137)),C137,"")</x:f>
        <x:v>2017</x:v>
      </x:c>
      <x:c r="AJ136" s="50" t="n">
        <x:f>IF(AND(A136=A137,C137=C136+1,ISNUMBER(AH137)),AH137,"")</x:f>
        <x:v>0</x:v>
      </x:c>
    </x:row>
    <x:row r="137" ht="15">
      <x:c r="A137" s="9" t="s">
        <x:v>37</x:v>
      </x:c>
      <x:c r="B137" s="10">
        <x:v>43100</x:v>
      </x:c>
      <x:c r="C137" s="9">
        <x:v>2017</x:v>
      </x:c>
      <x:c r="D137" s="11">
        <x:v>56381</x:v>
      </x:c>
      <x:c r="E137" s="11">
        <x:v>15907</x:v>
      </x:c>
      <x:c r="F137" s="11">
        <x:v>26569</x:v>
      </x:c>
      <x:c r="G137" s="11">
        <x:v>52892</x:v>
      </x:c>
      <x:c r="H137" s="11">
        <x:v>17089</x:v>
      </x:c>
      <x:c r="I137" s="11">
        <x:v>3489</x:v>
      </x:c>
      <x:c r="J137" s="11">
        <x:v>-6477</x:v>
      </x:c>
      <x:c r="K137" s="11">
        <x:v>3833</x:v>
      </x:c>
      <x:c r="L137" s="11">
        <x:v>5557</x:v>
      </x:c>
      <x:c r="M137" s="11">
        <x:v>2825</x:v>
      </x:c>
      <x:c r="N137" s="11">
        <x:v>14264</x:v>
      </x:c>
      <x:c r="O137" s="11">
        <x:v>30186</x:v>
      </x:c>
      <x:c r="P137" s="11">
        <x:v>4302</x:v>
      </x:c>
      <x:c r="Q137" s="11">
        <x:v>6224</x:v>
      </x:c>
      <x:c r="R137" s="11">
        <x:v>698</x:v>
      </x:c>
      <x:c r="S137" s="11">
        <x:v>1532</x:v>
      </x:c>
      <x:c r="T137" s="11">
        <x:v>6207</x:v>
      </x:c>
      <x:c r="U137" s="11">
        <x:v>65568.939299999998</x:v>
      </x:c>
      <x:c r="V137" s="11">
        <x:v>18</x:v>
      </x:c>
      <x:c r="W137" s="12">
        <x:v>0</x:v>
      </x:c>
      <x:c r="X137" s="8">
        <x:v>0</x:v>
      </x:c>
      <x:c r="Y137" s="13">
        <x:f t="shared" si="12"/>
        <x:v>0.59870525800745233</x:v>
      </x:c>
      <x:c r="Z137" s="13">
        <x:f t="shared" si="13"/>
        <x:v>0.93811745091431509</x:v>
      </x:c>
      <x:c r="AA137" s="13">
        <x:f t="shared" si="14"/>
        <x:v>2.7172274347741259E-2</x:v>
      </x:c>
      <x:c r="AB137" s="13">
        <x:f t="shared" si="15"/>
        <x:v>7.630230042035438E-2</x:v>
      </x:c>
      <x:c r="AC137" s="13">
        <x:f t="shared" si="16"/>
        <x:v>0.11735234061861907</x:v>
      </x:c>
      <x:c r="AD137" s="13">
        <x:f t="shared" si="17"/>
        <x:v>-0.11487912594668416</x:v>
      </x:c>
      <x:c r="AE137" s="50" t="n">
        <x:f>IF(OR(NOT(ISNUMBER(Q137)),NOT(ISNUMBER(R137))),"",IF(Q137&lt;R137,1,0))</x:f>
        <x:v>0</x:v>
      </x:c>
      <x:c r="AF137" s="50" t="n">
        <x:f>IFERROR(IF(AND(A137=A136,C137=C136+1,ISNUMBER(AE136)),AE136,""),"")</x:f>
        <x:v>0</x:v>
      </x:c>
      <x:c r="AG137" s="52" t="n">
        <x:f>IFERROR(IF(AND(A137=A136,C137=C136+1,ISNUMBER(U137),ISNUMBER(U136),U136&lt;&gt;0),U137/U136-1,""),"")</x:f>
        <x:v>-0.14508020924774834</x:v>
      </x:c>
      <x:c r="AH137" s="50" t="n">
        <x:f>IF(AND(ISNUMBER(AE137),ISNUMBER(AF137),ISNUMBER(AG137)),IF(AND(AE137=1,AF137=1,AG137&lt;0),1,0),"")</x:f>
        <x:v>0</x:v>
      </x:c>
      <x:c r="AI137" s="50" t="n">
        <x:f>IF(AND(A137=A138,C138=C137+1,ISNUMBER(AH138)),C138,"")</x:f>
        <x:v>2018</x:v>
      </x:c>
      <x:c r="AJ137" s="50" t="n">
        <x:f>IF(AND(A137=A138,C138=C137+1,ISNUMBER(AH138)),AH138,"")</x:f>
        <x:v>0</x:v>
      </x:c>
    </x:row>
    <x:row r="138" ht="15">
      <x:c r="A138" s="9" t="s">
        <x:v>37</x:v>
      </x:c>
      <x:c r="B138" s="10">
        <x:v>43465</x:v>
      </x:c>
      <x:c r="C138" s="9">
        <x:v>2018</x:v>
      </x:c>
      <x:c r="D138" s="11">
        <x:v>58066</x:v>
      </x:c>
      <x:c r="E138" s="11">
        <x:v>16927</x:v>
      </x:c>
      <x:c r="F138" s="11">
        <x:v>22491</x:v>
      </x:c>
      <x:c r="G138" s="11">
        <x:v>54394</x:v>
      </x:c>
      <x:c r="H138" s="11">
        <x:v>26064</x:v>
      </x:c>
      <x:c r="I138" s="11">
        <x:v>3672</x:v>
      </x:c>
      <x:c r="J138" s="11">
        <x:v>-2716</x:v>
      </x:c>
      <x:c r="K138" s="11">
        <x:v>3874</x:v>
      </x:c>
      <x:c r="L138" s="11">
        <x:v>5476</x:v>
      </x:c>
      <x:c r="M138" s="11">
        <x:v>5793</x:v>
      </x:c>
      <x:c r="N138" s="11">
        <x:v>20271</x:v>
      </x:c>
      <x:c r="O138" s="11">
        <x:v>30821</x:v>
      </x:c>
      <x:c r="P138" s="11">
        <x:v>5564</x:v>
      </x:c>
      <x:c r="Q138" s="11">
        <x:v>7420</x:v>
      </x:c>
      <x:c r="R138" s="11">
        <x:v>677</x:v>
      </x:c>
      <x:c r="S138" s="11">
        <x:v>3623</x:v>
      </x:c>
      <x:c r="T138" s="11">
        <x:v>7766</x:v>
      </x:c>
      <x:c r="U138" s="11">
        <x:v>74030.141199999998</x:v>
      </x:c>
      <x:c r="V138" s="11">
        <x:v>18</x:v>
      </x:c>
      <x:c r="W138" s="12">
        <x:v>0</x:v>
      </x:c>
      <x:c r="X138" s="8">
        <x:v>0</x:v>
      </x:c>
      <x:c r="Y138" s="13">
        <x:f t="shared" si="12"/>
        <x:v>0.75261215597350051</x:v>
      </x:c>
      <x:c r="Z138" s="13">
        <x:f t="shared" si="13"/>
        <x:v>0.93676161609203323</x:v>
      </x:c>
      <x:c r="AA138" s="13">
        <x:f t="shared" si="14"/>
        <x:v>6.2394516584576169E-2</x:v>
      </x:c>
      <x:c r="AB138" s="13">
        <x:f t="shared" si="15"/>
        <x:v>9.5821995660110904E-2</x:v>
      </x:c>
      <x:c r="AC138" s="13">
        <x:f t="shared" si="16"/>
        <x:v>0.14277309997426188</x:v>
      </x:c>
      <x:c r="AD138" s="13">
        <x:f t="shared" si="17"/>
        <x:v>-4.6774360210794612E-2</x:v>
      </x:c>
      <x:c r="AE138" s="50" t="n">
        <x:f>IF(OR(NOT(ISNUMBER(Q138)),NOT(ISNUMBER(R138))),"",IF(Q138&lt;R138,1,0))</x:f>
        <x:v>0</x:v>
      </x:c>
      <x:c r="AF138" s="50" t="n">
        <x:f>IFERROR(IF(AND(A138=A137,C138=C137+1,ISNUMBER(AE137)),AE137,""),"")</x:f>
        <x:v>0</x:v>
      </x:c>
      <x:c r="AG138" s="52" t="n">
        <x:f>IFERROR(IF(AND(A138=A137,C138=C137+1,ISNUMBER(U138),ISNUMBER(U137),U137&lt;&gt;0),U138/U137-1,""),"")</x:f>
        <x:v>0.1290428362930678</x:v>
      </x:c>
      <x:c r="AH138" s="50" t="n">
        <x:f>IF(AND(ISNUMBER(AE138),ISNUMBER(AF138),ISNUMBER(AG138)),IF(AND(AE138=1,AF138=1,AG138&lt;0),1,0),"")</x:f>
        <x:v>0</x:v>
      </x:c>
      <x:c r="AI138" s="50" t="n">
        <x:f>IF(AND(A138=A139,C139=C138+1,ISNUMBER(AH139)),C139,"")</x:f>
        <x:v>2019</x:v>
      </x:c>
      <x:c r="AJ138" s="50" t="n">
        <x:f>IF(AND(A138=A139,C139=C138+1,ISNUMBER(AH139)),AH139,"")</x:f>
        <x:v>0</x:v>
      </x:c>
    </x:row>
    <x:row r="139" ht="15">
      <x:c r="A139" s="9" t="s">
        <x:v>37</x:v>
      </x:c>
      <x:c r="B139" s="10">
        <x:v>43830</x:v>
      </x:c>
      <x:c r="C139" s="9">
        <x:v>2019</x:v>
      </x:c>
      <x:c r="D139" s="11">
        <x:v>79692</x:v>
      </x:c>
      <x:c r="E139" s="11">
        <x:v>19491</x:v>
      </x:c>
      <x:c r="F139" s="11">
        <x:v>24050</x:v>
      </x:c>
      <x:c r="G139" s="11">
        <x:v>61335</x:v>
      </x:c>
      <x:c r="H139" s="11">
        <x:v>30508</x:v>
      </x:c>
      <x:c r="I139" s="11">
        <x:v>18357</x:v>
      </x:c>
      <x:c r="J139" s="11">
        <x:v>4530</x:v>
      </x:c>
      <x:c r="K139" s="11">
        <x:v>4707</x:v>
      </x:c>
      <x:c r="L139" s="11">
        <x:v>5947</x:v>
      </x:c>
      <x:c r="M139" s="11">
        <x:v>6918</x:v>
      </x:c>
      <x:c r="N139" s="11">
        <x:v>23590</x:v>
      </x:c>
      <x:c r="O139" s="11">
        <x:v>33754</x:v>
      </x:c>
      <x:c r="P139" s="11">
        <x:v>6924</x:v>
      </x:c>
      <x:c r="Q139" s="11">
        <x:v>9258</x:v>
      </x:c>
      <x:c r="R139" s="11">
        <x:v>871</x:v>
      </x:c>
      <x:c r="S139" s="11">
        <x:v>4645</x:v>
      </x:c>
      <x:c r="T139" s="11">
        <x:v>7214</x:v>
      </x:c>
      <x:c r="U139" s="11">
        <x:v>88765.023700000005</x:v>
      </x:c>
      <x:c r="V139" s="11">
        <x:v>18</x:v>
      </x:c>
      <x:c r="W139" s="12">
        <x:v>0</x:v>
      </x:c>
      <x:c r="X139" s="8">
        <x:v>0</x:v>
      </x:c>
      <x:c r="Y139" s="13">
        <x:f t="shared" si="12"/>
        <x:v>0.81043659043659044</x:v>
      </x:c>
      <x:c r="Z139" s="13">
        <x:f t="shared" si="13"/>
        <x:v>0.76965065502183405</x:v>
      </x:c>
      <x:c r="AA139" s="13">
        <x:f t="shared" si="14"/>
        <x:v>5.8286904582643177E-2</x:v>
      </x:c>
      <x:c r="AB139" s="13">
        <x:f t="shared" si="15"/>
        <x:v>8.6884505345580482E-2</x:v>
      </x:c>
      <x:c r="AC139" s="13">
        <x:f t="shared" si="16"/>
        <x:v>0.11761636912040434</x:v>
      </x:c>
      <x:c r="AD139" s="13">
        <x:f t="shared" si="17"/>
        <x:v>5.6843848817949107E-2</x:v>
      </x:c>
      <x:c r="AE139" s="50" t="n">
        <x:f>IF(OR(NOT(ISNUMBER(Q139)),NOT(ISNUMBER(R139))),"",IF(Q139&lt;R139,1,0))</x:f>
        <x:v>0</x:v>
      </x:c>
      <x:c r="AF139" s="50" t="n">
        <x:f>IFERROR(IF(AND(A139=A138,C139=C138+1,ISNUMBER(AE138)),AE138,""),"")</x:f>
        <x:v>0</x:v>
      </x:c>
      <x:c r="AG139" s="52" t="n">
        <x:f>IFERROR(IF(AND(A139=A138,C139=C138+1,ISNUMBER(U139),ISNUMBER(U138),U138&lt;&gt;0),U139/U138-1,""),"")</x:f>
        <x:v>0.19903896252463182</x:v>
      </x:c>
      <x:c r="AH139" s="50" t="n">
        <x:f>IF(AND(ISNUMBER(AE139),ISNUMBER(AF139),ISNUMBER(AG139)),IF(AND(AE139=1,AF139=1,AG139&lt;0),1,0),"")</x:f>
        <x:v>0</x:v>
      </x:c>
      <x:c r="AI139" s="50" t="n">
        <x:f>IF(AND(A139=A140,C140=C139+1,ISNUMBER(AH140)),C140,"")</x:f>
        <x:v>2020</x:v>
      </x:c>
      <x:c r="AJ139" s="50" t="n">
        <x:f>IF(AND(A139=A140,C140=C139+1,ISNUMBER(AH140)),AH140,"")</x:f>
        <x:v>0</x:v>
      </x:c>
    </x:row>
    <x:row r="140" ht="15">
      <x:c r="A140" s="9" t="s">
        <x:v>37</x:v>
      </x:c>
      <x:c r="B140" s="10">
        <x:v>44196</x:v>
      </x:c>
      <x:c r="C140" s="9">
        <x:v>2020</x:v>
      </x:c>
      <x:c r="D140" s="11">
        <x:v>80431</x:v>
      </x:c>
      <x:c r="E140" s="11">
        <x:v>20247</x:v>
      </x:c>
      <x:c r="F140" s="11">
        <x:v>22148</x:v>
      </x:c>
      <x:c r="G140" s="11">
        <x:v>59623</x:v>
      </x:c>
      <x:c r="H140" s="11">
        <x:v>27150</x:v>
      </x:c>
      <x:c r="I140" s="11">
        <x:v>20808</x:v>
      </x:c>
      <x:c r="J140" s="11">
        <x:v>6755</x:v>
      </x:c>
      <x:c r="K140" s="11">
        <x:v>6292</x:v>
      </x:c>
      <x:c r="L140" s="11">
        <x:v>5996</x:v>
      </x:c>
      <x:c r="M140" s="11">
        <x:v>3725</x:v>
      </x:c>
      <x:c r="N140" s="11">
        <x:v>23425</x:v>
      </x:c>
      <x:c r="O140" s="11">
        <x:v>34099</x:v>
      </x:c>
      <x:c r="P140" s="11">
        <x:v>7893</x:v>
      </x:c>
      <x:c r="Q140" s="11">
        <x:v>10244</x:v>
      </x:c>
      <x:c r="R140" s="11">
        <x:v>853</x:v>
      </x:c>
      <x:c r="S140" s="11">
        <x:v>5749</x:v>
      </x:c>
      <x:c r="T140" s="11">
        <x:v>7647</x:v>
      </x:c>
      <x:c r="U140" s="11">
        <x:v>67502.380799999999</x:v>
      </x:c>
      <x:c r="V140" s="11">
        <x:v>18</x:v>
      </x:c>
      <x:c r="W140" s="12">
        <x:v>0</x:v>
      </x:c>
      <x:c r="X140" s="8">
        <x:v>0</x:v>
      </x:c>
      <x:c r="Y140" s="13">
        <x:f t="shared" si="12"/>
        <x:v>0.91416832219613509</x:v>
      </x:c>
      <x:c r="Z140" s="13">
        <x:f t="shared" si="13"/>
        <x:v>0.74129377976153477</x:v>
      </x:c>
      <x:c r="AA140" s="13">
        <x:f t="shared" si="14"/>
        <x:v>7.1477415424401045E-2</x:v>
      </x:c>
      <x:c r="AB140" s="13">
        <x:f t="shared" si="15"/>
        <x:v>9.8133804130248289E-2</x:v>
      </x:c>
      <x:c r="AC140" s="13">
        <x:f t="shared" si="16"/>
        <x:v>0.12825587441088171</x:v>
      </x:c>
      <x:c r="AD140" s="13">
        <x:f t="shared" si="17"/>
        <x:v>8.3985030647387202E-2</x:v>
      </x:c>
      <x:c r="AE140" s="50" t="n">
        <x:f>IF(OR(NOT(ISNUMBER(Q140)),NOT(ISNUMBER(R140))),"",IF(Q140&lt;R140,1,0))</x:f>
        <x:v>0</x:v>
      </x:c>
      <x:c r="AF140" s="50" t="n">
        <x:f>IFERROR(IF(AND(A140=A139,C140=C139+1,ISNUMBER(AE139)),AE139,""),"")</x:f>
        <x:v>0</x:v>
      </x:c>
      <x:c r="AG140" s="52" t="n">
        <x:f>IFERROR(IF(AND(A140=A139,C140=C139+1,ISNUMBER(U140),ISNUMBER(U139),U139&lt;&gt;0),U140/U139-1,""),"")</x:f>
        <x:v>-0.2395385255780651</x:v>
      </x:c>
      <x:c r="AH140" s="50" t="n">
        <x:f>IF(AND(ISNUMBER(AE140),ISNUMBER(AF140),ISNUMBER(AG140)),IF(AND(AE140=1,AF140=1,AG140&lt;0),1,0),"")</x:f>
        <x:v>0</x:v>
      </x:c>
      <x:c r="AI140" s="50" t="n">
        <x:f>IF(AND(A140=A141,C141=C140+1,ISNUMBER(AH141)),C141,"")</x:f>
        <x:v>2021</x:v>
      </x:c>
      <x:c r="AJ140" s="50" t="n">
        <x:f>IF(AND(A140=A141,C141=C140+1,ISNUMBER(AH141)),AH141,"")</x:f>
        <x:v>0</x:v>
      </x:c>
    </x:row>
    <x:row r="141" ht="15">
      <x:c r="A141" s="9" t="s">
        <x:v>37</x:v>
      </x:c>
      <x:c r="B141" s="10">
        <x:v>44561</x:v>
      </x:c>
      <x:c r="C141" s="9">
        <x:v>2021</x:v>
      </x:c>
      <x:c r="D141" s="11">
        <x:v>79103</x:v>
      </x:c>
      <x:c r="E141" s="11">
        <x:v>18674</x:v>
      </x:c>
      <x:c r="F141" s="11">
        <x:v>23670</x:v>
      </x:c>
      <x:c r="G141" s="11">
        <x:v>57761</x:v>
      </x:c>
      <x:c r="H141" s="11">
        <x:v>24173</x:v>
      </x:c>
      <x:c r="I141" s="11">
        <x:v>21342</x:v>
      </x:c>
      <x:c r="J141" s="11">
        <x:v>7944</x:v>
      </x:c>
      <x:c r="K141" s="11">
        <x:v>4274</x:v>
      </x:c>
      <x:c r="L141" s="11">
        <x:v>5783</x:v>
      </x:c>
      <x:c r="M141" s="11">
        <x:v>3601</x:v>
      </x:c>
      <x:c r="N141" s="11">
        <x:v>20572</x:v>
      </x:c>
      <x:c r="O141" s="11">
        <x:v>24696</x:v>
      </x:c>
      <x:c r="P141" s="11">
        <x:v>4353</x:v>
      </x:c>
      <x:c r="Q141" s="11">
        <x:v>6877</x:v>
      </x:c>
      <x:c r="R141" s="11">
        <x:v>762</x:v>
      </x:c>
      <x:c r="S141" s="11">
        <x:v>4385</x:v>
      </x:c>
      <x:c r="T141" s="11">
        <x:v>7203</x:v>
      </x:c>
      <x:c r="U141" s="11">
        <x:v>80841.045100000003</x:v>
      </x:c>
      <x:c r="V141" s="11">
        <x:v>18</x:v>
      </x:c>
      <x:c r="W141" s="12">
        <x:v>0</x:v>
      </x:c>
      <x:c r="X141" s="8">
        <x:v>0</x:v>
      </x:c>
      <x:c r="Y141" s="13">
        <x:f t="shared" si="12"/>
        <x:v>0.78893113645965351</x:v>
      </x:c>
      <x:c r="Z141" s="13">
        <x:f t="shared" si="13"/>
        <x:v>0.73019986599749698</x:v>
      </x:c>
      <x:c r="AA141" s="13">
        <x:f t="shared" si="14"/>
        <x:v>5.5434054334222473E-2</x:v>
      </x:c>
      <x:c r="AB141" s="13">
        <x:f t="shared" si="15"/>
        <x:v>5.5029518475911157E-2</x:v>
      </x:c>
      <x:c r="AC141" s="13">
        <x:f t="shared" si="16"/>
        <x:v>0.12470351967590589</x:v>
      </x:c>
      <x:c r="AD141" s="13">
        <x:f t="shared" si="17"/>
        <x:v>0.10042602682578411</x:v>
      </x:c>
      <x:c r="AE141" s="50" t="n">
        <x:f>IF(OR(NOT(ISNUMBER(Q141)),NOT(ISNUMBER(R141))),"",IF(Q141&lt;R141,1,0))</x:f>
        <x:v>0</x:v>
      </x:c>
      <x:c r="AF141" s="50" t="n">
        <x:f>IFERROR(IF(AND(A141=A140,C141=C140+1,ISNUMBER(AE140)),AE140,""),"")</x:f>
        <x:v>0</x:v>
      </x:c>
      <x:c r="AG141" s="52" t="n">
        <x:f>IFERROR(IF(AND(A141=A140,C141=C140+1,ISNUMBER(U141),ISNUMBER(U140),U140&lt;&gt;0),U141/U140-1,""),"")</x:f>
        <x:v>0.197602871808634</x:v>
      </x:c>
      <x:c r="AH141" s="50" t="n">
        <x:f>IF(AND(ISNUMBER(AE141),ISNUMBER(AF141),ISNUMBER(AG141)),IF(AND(AE141=1,AF141=1,AG141&lt;0),1,0),"")</x:f>
        <x:v>0</x:v>
      </x:c>
      <x:c r="AI141" s="50" t="n">
        <x:f>IF(AND(A141=A142,C142=C141+1,ISNUMBER(AH142)),C142,"")</x:f>
        <x:v>2022</x:v>
      </x:c>
      <x:c r="AJ141" s="50" t="n">
        <x:f>IF(AND(A141=A142,C142=C141+1,ISNUMBER(AH142)),AH142,"")</x:f>
        <x:v>0</x:v>
      </x:c>
    </x:row>
    <x:row r="142" ht="15">
      <x:c r="A142" s="9" t="s">
        <x:v>37</x:v>
      </x:c>
      <x:c r="B142" s="10">
        <x:v>44926</x:v>
      </x:c>
      <x:c r="C142" s="9">
        <x:v>2022</x:v>
      </x:c>
      <x:c r="D142" s="11">
        <x:v>60146</x:v>
      </x:c>
      <x:c r="E142" s="11">
        <x:v>20769</x:v>
      </x:c>
      <x:c r="F142" s="11">
        <x:v>22810</x:v>
      </x:c>
      <x:c r="G142" s="11">
        <x:v>50050</x:v>
      </x:c>
      <x:c r="H142" s="11">
        <x:v>20987</x:v>
      </x:c>
      <x:c r="I142" s="11">
        <x:v>10096</x:v>
      </x:c>
      <x:c r="J142" s="11">
        <x:v>4363</x:v>
      </x:c>
      <x:c r="K142" s="11">
        <x:v>3723</x:v>
      </x:c>
      <x:c r="L142" s="11">
        <x:v>5146</x:v>
      </x:c>
      <x:c r="M142" s="11">
        <x:v>3952</x:v>
      </x:c>
      <x:c r="N142" s="11">
        <x:v>17035</x:v>
      </x:c>
      <x:c r="O142" s="11">
        <x:v>29324</x:v>
      </x:c>
      <x:c r="P142" s="11">
        <x:v>6444</x:v>
      </x:c>
      <x:c r="Q142" s="11">
        <x:v>8591</x:v>
      </x:c>
      <x:c r="R142" s="11">
        <x:v>819</x:v>
      </x:c>
      <x:c r="S142" s="11">
        <x:v>14956</x:v>
      </x:c>
      <x:c r="T142" s="11">
        <x:v>6625</x:v>
      </x:c>
      <x:c r="U142" s="11">
        <x:v>58858.486299999997</x:v>
      </x:c>
      <x:c r="V142" s="11">
        <x:v>18</x:v>
      </x:c>
      <x:c r="W142" s="12">
        <x:v>0</x:v>
      </x:c>
      <x:c r="X142" s="8">
        <x:v>0</x:v>
      </x:c>
      <x:c r="Y142" s="13">
        <x:f t="shared" si="12"/>
        <x:v>0.91052170100832963</x:v>
      </x:c>
      <x:c r="Z142" s="13">
        <x:f t="shared" si="13"/>
        <x:v>0.83214178831509988</x:v>
      </x:c>
      <x:c r="AA142" s="13">
        <x:f t="shared" si="14"/>
        <x:v>0.24866159013068201</x:v>
      </x:c>
      <x:c r="AB142" s="13">
        <x:f t="shared" si="15"/>
        <x:v>0.10713929438366641</x:v>
      </x:c>
      <x:c r="AC142" s="13">
        <x:f t="shared" si="16"/>
        <x:v>0.13236763236763235</x:v>
      </x:c>
      <x:c r="AD142" s="13">
        <x:f t="shared" si="17"/>
        <x:v>7.2540152296079546E-2</x:v>
      </x:c>
      <x:c r="AE142" s="50" t="n">
        <x:f>IF(OR(NOT(ISNUMBER(Q142)),NOT(ISNUMBER(R142))),"",IF(Q142&lt;R142,1,0))</x:f>
        <x:v>0</x:v>
      </x:c>
      <x:c r="AF142" s="50" t="n">
        <x:f>IFERROR(IF(AND(A142=A141,C142=C141+1,ISNUMBER(AE141)),AE141,""),"")</x:f>
        <x:v>0</x:v>
      </x:c>
      <x:c r="AG142" s="52" t="n">
        <x:f>IFERROR(IF(AND(A142=A141,C142=C141+1,ISNUMBER(U142),ISNUMBER(U141),U141&lt;&gt;0),U142/U141-1,""),"")</x:f>
        <x:v>-0.2719232386568937</x:v>
      </x:c>
      <x:c r="AH142" s="50" t="n">
        <x:f>IF(AND(ISNUMBER(AE142),ISNUMBER(AF142),ISNUMBER(AG142)),IF(AND(AE142=1,AF142=1,AG142&lt;0),1,0),"")</x:f>
        <x:v>0</x:v>
      </x:c>
      <x:c r="AI142" s="50" t="n">
        <x:f>IF(AND(A142=A143,C143=C142+1,ISNUMBER(AH143)),C143,"")</x:f>
        <x:v>2023</x:v>
      </x:c>
      <x:c r="AJ142" s="50" t="n">
        <x:f>IF(AND(A142=A143,C143=C142+1,ISNUMBER(AH143)),AH143,"")</x:f>
        <x:v>0</x:v>
      </x:c>
    </x:row>
    <x:row r="143" ht="15">
      <x:c r="A143" s="9" t="s">
        <x:v>37</x:v>
      </x:c>
      <x:c r="B143" s="10">
        <x:v>45291</x:v>
      </x:c>
      <x:c r="C143" s="9">
        <x:v>2023</x:v>
      </x:c>
      <x:c r="D143" s="11">
        <x:v>59005</x:v>
      </x:c>
      <x:c r="E143" s="11">
        <x:v>18644</x:v>
      </x:c>
      <x:c r="F143" s="11">
        <x:v>21068</x:v>
      </x:c>
      <x:c r="G143" s="11">
        <x:v>46210</x:v>
      </x:c>
      <x:c r="H143" s="11">
        <x:v>18018</x:v>
      </x:c>
      <x:c r="I143" s="11">
        <x:v>12795</x:v>
      </x:c>
      <x:c r="J143" s="11">
        <x:v>7239</x:v>
      </x:c>
      <x:c r="K143" s="11">
        <x:v>2936</x:v>
      </x:c>
      <x:c r="L143" s="11">
        <x:v>5498</x:v>
      </x:c>
      <x:c r="M143" s="11">
        <x:v>2813</x:v>
      </x:c>
      <x:c r="N143" s="11">
        <x:v>15205</x:v>
      </x:c>
      <x:c r="O143" s="11">
        <x:v>30328</x:v>
      </x:c>
      <x:c r="P143" s="11">
        <x:v>6756</x:v>
      </x:c>
      <x:c r="Q143" s="11">
        <x:v>9050</x:v>
      </x:c>
      <x:c r="R143" s="11">
        <x:v>710</x:v>
      </x:c>
      <x:c r="S143" s="11">
        <x:v>4928</x:v>
      </x:c>
      <x:c r="T143" s="11">
        <x:v>6348</x:v>
      </x:c>
      <x:c r="U143" s="11">
        <x:v>55966.008900000001</x:v>
      </x:c>
      <x:c r="V143" s="11">
        <x:v>18</x:v>
      </x:c>
      <x:c r="W143" s="12">
        <x:v>0</x:v>
      </x:c>
      <x:c r="X143" s="8">
        <x:v>0</x:v>
      </x:c>
      <x:c r="Y143" s="13">
        <x:f t="shared" si="12"/>
        <x:v>0.88494399088665276</x:v>
      </x:c>
      <x:c r="Z143" s="13">
        <x:f t="shared" si="13"/>
        <x:v>0.78315397000254217</x:v>
      </x:c>
      <x:c r="AA143" s="13">
        <x:f t="shared" si="14"/>
        <x:v>8.351834590288959E-2</x:v>
      </x:c>
      <x:c r="AB143" s="13">
        <x:f t="shared" si="15"/>
        <x:v>0.1144987712905686</x:v>
      </x:c>
      <x:c r="AC143" s="13">
        <x:f t="shared" si="16"/>
        <x:v>0.13737286301666307</x:v>
      </x:c>
      <x:c r="AD143" s="13">
        <x:f t="shared" si="17"/>
        <x:v>0.1226845182611643</x:v>
      </x:c>
      <x:c r="AE143" s="50" t="n">
        <x:f>IF(OR(NOT(ISNUMBER(Q143)),NOT(ISNUMBER(R143))),"",IF(Q143&lt;R143,1,0))</x:f>
        <x:v>0</x:v>
      </x:c>
      <x:c r="AF143" s="50" t="n">
        <x:f>IFERROR(IF(AND(A143=A142,C143=C142+1,ISNUMBER(AE142)),AE142,""),"")</x:f>
        <x:v>0</x:v>
      </x:c>
      <x:c r="AG143" s="52" t="n">
        <x:f>IFERROR(IF(AND(A143=A142,C143=C142+1,ISNUMBER(U143),ISNUMBER(U142),U142&lt;&gt;0),U143/U142-1,""),"")</x:f>
        <x:v>-0.04914291178432828</x:v>
      </x:c>
      <x:c r="AH143" s="50" t="n">
        <x:f>IF(AND(ISNUMBER(AE143),ISNUMBER(AF143),ISNUMBER(AG143)),IF(AND(AE143=1,AF143=1,AG143&lt;0),1,0),"")</x:f>
        <x:v>0</x:v>
      </x:c>
      <x:c r="AI143" s="50" t="n">
        <x:f>IF(AND(A143=A144,C144=C143+1,ISNUMBER(AH144)),C144,"")</x:f>
        <x:v>2024</x:v>
      </x:c>
      <x:c r="AJ143" s="50" t="n">
        <x:f>IF(AND(A143=A144,C144=C143+1,ISNUMBER(AH144)),AH144,"")</x:f>
        <x:v>0</x:v>
      </x:c>
    </x:row>
    <x:row r="144" ht="15">
      <x:c r="A144" s="9" t="s">
        <x:v>37</x:v>
      </x:c>
      <x:c r="B144" s="10">
        <x:v>45657</x:v>
      </x:c>
      <x:c r="C144" s="9">
        <x:v>2024</x:v>
      </x:c>
      <x:c r="D144" s="11">
        <x:v>59463</x:v>
      </x:c>
      <x:c r="E144" s="11">
        <x:v>16997</x:v>
      </x:c>
      <x:c r="F144" s="11">
        <x:v>21697</x:v>
      </x:c>
      <x:c r="G144" s="11">
        <x:v>46377</x:v>
      </x:c>
      <x:c r="H144" s="11">
        <x:v>16986</x:v>
      </x:c>
      <x:c r="I144" s="11">
        <x:v>13086</x:v>
      </x:c>
      <x:c r="J144" s="11">
        <x:v>7796</x:v>
      </x:c>
      <x:c r="K144" s="11">
        <x:v>3870</x:v>
      </x:c>
      <x:c r="L144" s="11">
        <x:v>5669</x:v>
      </x:c>
      <x:c r="M144" s="11">
        <x:v>2349</x:v>
      </x:c>
      <x:c r="N144" s="11">
        <x:v>14637</x:v>
      </x:c>
      <x:c r="O144" s="11">
        <x:v>31376</x:v>
      </x:c>
      <x:c r="P144" s="11">
        <x:v>4034</x:v>
      </x:c>
      <x:c r="Q144" s="11">
        <x:v>6585</x:v>
      </x:c>
      <x:c r="R144" s="11">
        <x:v>615</x:v>
      </x:c>
      <x:c r="S144" s="11">
        <x:v>2575</x:v>
      </x:c>
      <x:c r="T144" s="11">
        <x:v>6091</x:v>
      </x:c>
      <x:c r="U144" s="11">
        <x:v>54948.218000000001</x:v>
      </x:c>
      <x:c r="V144" s="11">
        <x:v>18</x:v>
      </x:c>
      <x:c r="W144" s="12">
        <x:v>0</x:v>
      </x:c>
      <x:c r="X144" s="8">
        <x:v>0</x:v>
      </x:c>
      <x:c r="Y144" s="13">
        <x:f t="shared" si="12"/>
        <x:v>0.78338019080978938</x:v>
      </x:c>
      <x:c r="Z144" s="13">
        <x:f t="shared" si="13"/>
        <x:v>0.77993037687301348</x:v>
      </x:c>
      <x:c r="AA144" s="13">
        <x:f t="shared" si="14"/>
        <x:v>4.330423961118679E-2</x:v>
      </x:c>
      <x:c r="AB144" s="13">
        <x:f t="shared" si="15"/>
        <x:v>6.7840505860787381E-2</x:v>
      </x:c>
      <x:c r="AC144" s="13">
        <x:f t="shared" si="16"/>
        <x:v>0.13133665394484334</x:v>
      </x:c>
      <x:c r="AD144" s="13">
        <x:f t="shared" si="17"/>
        <x:v>0.13110673864419892</x:v>
      </x:c>
      <x:c r="AE144" s="50" t="n">
        <x:f>IF(OR(NOT(ISNUMBER(Q144)),NOT(ISNUMBER(R144))),"",IF(Q144&lt;R144,1,0))</x:f>
        <x:v>0</x:v>
      </x:c>
      <x:c r="AF144" s="50" t="n">
        <x:f>IFERROR(IF(AND(A144=A143,C144=C143+1,ISNUMBER(AE143)),AE143,""),"")</x:f>
        <x:v>0</x:v>
      </x:c>
      <x:c r="AG144" s="52" t="n">
        <x:f>IFERROR(IF(AND(A144=A143,C144=C143+1,ISNUMBER(U144),ISNUMBER(U143),U143&lt;&gt;0),U144/U143-1,""),"")</x:f>
        <x:v>-0.018185876034479964</x:v>
      </x:c>
      <x:c r="AH144" s="50" t="n">
        <x:f>IF(AND(ISNUMBER(AE144),ISNUMBER(AF144),ISNUMBER(AG144)),IF(AND(AE144=1,AF144=1,AG144&lt;0),1,0),"")</x:f>
        <x:v>0</x:v>
      </x:c>
      <x:c r="AI144" s="50" t="str">
        <x:f>IF(AND(A144=A145,C145=C144+1,ISNUMBER(AH145)),C145,"")</x:f>
      </x:c>
      <x:c r="AJ144" s="50" t="str">
        <x:f>IF(AND(A144=A145,C145=C144+1,ISNUMBER(AH145)),AH145,"")</x:f>
      </x:c>
    </x:row>
    <x:row r="145" ht="15">
      <x:c r="A145" s="9" t="s">
        <x:v>38</x:v>
      </x:c>
      <x:c r="B145" s="10">
        <x:v>39447</x:v>
      </x:c>
      <x:c r="C145" s="9">
        <x:v>2007</x:v>
      </x:c>
      <x:c r="D145" s="11">
        <x:v>20260</x:v>
      </x:c>
      <x:c r="E145" s="11">
        <x:v>7090</x:v>
      </x:c>
      <x:c r="F145" s="11">
        <x:v>9554</x:v>
      </x:c>
      <x:c r="G145" s="11">
        <x:v>14258</x:v>
      </x:c>
      <x:c r="H145" s="11">
        <x:v>2496</x:v>
      </x:c>
      <x:c r="I145" s="11">
        <x:v>6002</x:v>
      </x:c>
      <x:c r="J145" s="11">
        <x:v>23</x:v>
      </x:c>
      <x:c r="K145" s="11">
        <x:v>3062</x:v>
      </x:c>
      <x:c r="L145" s="11">
        <x:v>701</x:v>
      </x:c>
      <x:c r="M145" s="11">
        <x:v>299</x:v>
      </x:c>
      <x:c r="N145" s="11">
        <x:v>2197</x:v>
      </x:c>
      <x:c r="O145" s="11">
        <x:v>14309</x:v>
      </x:c>
      <x:c r="P145" s="11">
        <x:v>1038</x:v>
      </x:c>
      <x:c r="Q145" s="11">
        <x:v>1648</x:v>
      </x:c>
      <x:c r="R145" s="11">
        <x:v>241</x:v>
      </x:c>
      <x:c r="S145" s="11">
        <x:v>901</x:v>
      </x:c>
      <x:c r="T145" s="11">
        <x:v>2073</x:v>
      </x:c>
      <x:c r="U145" s="11">
        <x:v>17798.52</x:v>
      </x:c>
      <x:c r="V145" s="11">
        <x:v>18</x:v>
      </x:c>
      <x:c r="W145" s="12">
        <x:v>0</x:v>
      </x:c>
      <x:c r="X145" s="8">
        <x:v>0</x:v>
      </x:c>
      <x:c r="Y145" s="13">
        <x:f t="shared" si="12"/>
        <x:v>0.74209755076407791</x:v>
      </x:c>
      <x:c r="Z145" s="13">
        <x:f t="shared" si="13"/>
        <x:v>0.703751233958539</x:v>
      </x:c>
      <x:c r="AA145" s="13">
        <x:f t="shared" si="14"/>
        <x:v>4.4471865745310958E-2</x:v>
      </x:c>
      <x:c r="AB145" s="13">
        <x:f t="shared" si="15"/>
        <x:v>5.1233958538993089E-2</x:v>
      </x:c>
      <x:c r="AC145" s="13">
        <x:f t="shared" si="16"/>
        <x:v>0.14539206059755927</x:v>
      </x:c>
      <x:c r="AD145" s="13">
        <x:f t="shared" si="17"/>
        <x:v>1.1352418558736427E-3</x:v>
      </x:c>
      <x:c r="AE145" s="50" t="n">
        <x:f>IF(OR(NOT(ISNUMBER(Q145)),NOT(ISNUMBER(R145))),"",IF(Q145&lt;R145,1,0))</x:f>
        <x:v>0</x:v>
      </x:c>
      <x:c r="AF145" s="50" t="str">
        <x:f>IFERROR(IF(AND(A145=A144,C145=C144+1,ISNUMBER(AE144)),AE144,""),"")</x:f>
      </x:c>
      <x:c r="AG145" s="52" t="str">
        <x:f>IFERROR(IF(AND(A145=A144,C145=C144+1,ISNUMBER(U145),ISNUMBER(U144),U144&lt;&gt;0),U145/U144-1,""),"")</x:f>
      </x:c>
      <x:c r="AH145" s="50" t="str">
        <x:f>IF(AND(ISNUMBER(AE145),ISNUMBER(AF145),ISNUMBER(AG145)),IF(AND(AE145=1,AF145=1,AG145&lt;0),1,0),"")</x:f>
      </x:c>
      <x:c r="AI145" s="50" t="n">
        <x:f>IF(AND(A145=A146,C146=C145+1,ISNUMBER(AH146)),C146,"")</x:f>
        <x:v>2008</x:v>
      </x:c>
      <x:c r="AJ145" s="50" t="n">
        <x:f>IF(AND(A145=A146,C146=C145+1,ISNUMBER(AH146)),AH146,"")</x:f>
        <x:v>0</x:v>
      </x:c>
    </x:row>
    <x:row r="146" ht="15">
      <x:c r="A146" s="9" t="s">
        <x:v>38</x:v>
      </x:c>
      <x:c r="B146" s="10">
        <x:v>39813</x:v>
      </x:c>
      <x:c r="C146" s="9">
        <x:v>2008</x:v>
      </x:c>
      <x:c r="D146" s="11">
        <x:v>25675</x:v>
      </x:c>
      <x:c r="E146" s="11">
        <x:v>8069</x:v>
      </x:c>
      <x:c r="F146" s="11">
        <x:v>10790</x:v>
      </x:c>
      <x:c r="G146" s="11">
        <x:v>18386</x:v>
      </x:c>
      <x:c r="H146" s="11">
        <x:v>2781</x:v>
      </x:c>
      <x:c r="I146" s="11">
        <x:v>7289</x:v>
      </x:c>
      <x:c r="J146" s="11">
        <x:v>-68</x:v>
      </x:c>
      <x:c r="K146" s="11">
        <x:v>2624</x:v>
      </x:c>
      <x:c r="L146" s="11">
        <x:v>926</x:v>
      </x:c>
      <x:c r="M146" s="11">
        <x:v>173</x:v>
      </x:c>
      <x:c r="N146" s="11">
        <x:v>2608</x:v>
      </x:c>
      <x:c r="O146" s="11">
        <x:v>16671</x:v>
      </x:c>
      <x:c r="P146" s="11">
        <x:v>1757</x:v>
      </x:c>
      <x:c r="Q146" s="11">
        <x:v>2512</x:v>
      </x:c>
      <x:c r="R146" s="11">
        <x:v>260</x:v>
      </x:c>
      <x:c r="S146" s="11">
        <x:v>1745</x:v>
      </x:c>
      <x:c r="T146" s="11">
        <x:v>1739</x:v>
      </x:c>
      <x:c r="U146" s="11">
        <x:v>13287.825699999999</x:v>
      </x:c>
      <x:c r="V146" s="11">
        <x:v>18</x:v>
      </x:c>
      <x:c r="W146" s="12">
        <x:v>0</x:v>
      </x:c>
      <x:c r="X146" s="8">
        <x:v>0</x:v>
      </x:c>
      <x:c r="Y146" s="13">
        <x:f t="shared" si="12"/>
        <x:v>0.7478220574606117</x:v>
      </x:c>
      <x:c r="Z146" s="13">
        <x:f t="shared" si="13"/>
        <x:v>0.71610516066212271</x:v>
      </x:c>
      <x:c r="AA146" s="13">
        <x:f t="shared" si="14"/>
        <x:v>6.7964946445959101E-2</x:v>
      </x:c>
      <x:c r="AB146" s="13">
        <x:f t="shared" si="15"/>
        <x:v>6.8432327166504381E-2</x:v>
      </x:c>
      <x:c r="AC146" s="13">
        <x:f t="shared" si="16"/>
        <x:v>9.4582834765582505E-2</x:v>
      </x:c>
      <x:c r="AD146" s="13">
        <x:f t="shared" si="17"/>
        <x:v>-2.6484907497565727E-3</x:v>
      </x:c>
      <x:c r="AE146" s="50" t="n">
        <x:f>IF(OR(NOT(ISNUMBER(Q146)),NOT(ISNUMBER(R146))),"",IF(Q146&lt;R146,1,0))</x:f>
        <x:v>0</x:v>
      </x:c>
      <x:c r="AF146" s="50" t="n">
        <x:f>IFERROR(IF(AND(A146=A145,C146=C145+1,ISNUMBER(AE145)),AE145,""),"")</x:f>
        <x:v>0</x:v>
      </x:c>
      <x:c r="AG146" s="52" t="n">
        <x:f>IFERROR(IF(AND(A146=A145,C146=C145+1,ISNUMBER(U146),ISNUMBER(U145),U145&lt;&gt;0),U146/U145-1,""),"")</x:f>
        <x:v>-0.25343086391452774</x:v>
      </x:c>
      <x:c r="AH146" s="50" t="n">
        <x:f>IF(AND(ISNUMBER(AE146),ISNUMBER(AF146),ISNUMBER(AG146)),IF(AND(AE146=1,AF146=1,AG146&lt;0),1,0),"")</x:f>
        <x:v>0</x:v>
      </x:c>
      <x:c r="AI146" s="50" t="n">
        <x:f>IF(AND(A146=A147,C147=C146+1,ISNUMBER(AH147)),C147,"")</x:f>
        <x:v>2009</x:v>
      </x:c>
      <x:c r="AJ146" s="50" t="n">
        <x:f>IF(AND(A146=A147,C147=C146+1,ISNUMBER(AH147)),AH147,"")</x:f>
        <x:v>0</x:v>
      </x:c>
    </x:row>
    <x:row r="147" ht="15">
      <x:c r="A147" s="9" t="s">
        <x:v>38</x:v>
      </x:c>
      <x:c r="B147" s="10">
        <x:v>40178</x:v>
      </x:c>
      <x:c r="C147" s="9">
        <x:v>2009</x:v>
      </x:c>
      <x:c r="D147" s="11">
        <x:v>25489</x:v>
      </x:c>
      <x:c r="E147" s="11">
        <x:v>8803</x:v>
      </x:c>
      <x:c r="F147" s="11">
        <x:v>12139</x:v>
      </x:c>
      <x:c r="G147" s="11">
        <x:v>20826</x:v>
      </x:c>
      <x:c r="H147" s="11">
        <x:v>3293</x:v>
      </x:c>
      <x:c r="I147" s="11">
        <x:v>4663</x:v>
      </x:c>
      <x:c r="J147" s="11">
        <x:v>-2141</x:v>
      </x:c>
      <x:c r="K147" s="11">
        <x:v>3693</x:v>
      </x:c>
      <x:c r="L147" s="11">
        <x:v>887</x:v>
      </x:c>
      <x:c r="M147" s="11">
        <x:v>453</x:v>
      </x:c>
      <x:c r="N147" s="11">
        <x:v>2840</x:v>
      </x:c>
      <x:c r="O147" s="11">
        <x:v>20374</x:v>
      </x:c>
      <x:c r="P147" s="11">
        <x:v>779</x:v>
      </x:c>
      <x:c r="Q147" s="11">
        <x:v>2379</x:v>
      </x:c>
      <x:c r="R147" s="11">
        <x:v>228</x:v>
      </x:c>
      <x:c r="S147" s="11">
        <x:v>-67</x:v>
      </x:c>
      <x:c r="T147" s="11">
        <x:v>1773</x:v>
      </x:c>
      <x:c r="U147" s="11">
        <x:v>12888.075000000001</x:v>
      </x:c>
      <x:c r="V147" s="11">
        <x:v>18</x:v>
      </x:c>
      <x:c r="W147" s="12">
        <x:v>0</x:v>
      </x:c>
      <x:c r="X147" s="8">
        <x:v>0</x:v>
      </x:c>
      <x:c r="Y147" s="13">
        <x:f t="shared" si="12"/>
        <x:v>0.72518329351676414</x:v>
      </x:c>
      <x:c r="Z147" s="13">
        <x:f t="shared" si="13"/>
        <x:v>0.81705833889128643</x:v>
      </x:c>
      <x:c r="AA147" s="13">
        <x:f t="shared" si="14"/>
        <x:v>-2.6285848797520501E-3</x:v>
      </x:c>
      <x:c r="AB147" s="13">
        <x:f t="shared" si="15"/>
        <x:v>3.0562203303385774E-2</x:v>
      </x:c>
      <x:c r="AC147" s="13">
        <x:f t="shared" si="16"/>
        <x:v>8.5133967156439061E-2</x:v>
      </x:c>
      <x:c r="AD147" s="13">
        <x:f t="shared" si="17"/>
        <x:v>-8.3997018321628938E-2</x:v>
      </x:c>
      <x:c r="AE147" s="50" t="n">
        <x:f>IF(OR(NOT(ISNUMBER(Q147)),NOT(ISNUMBER(R147))),"",IF(Q147&lt;R147,1,0))</x:f>
        <x:v>0</x:v>
      </x:c>
      <x:c r="AF147" s="50" t="n">
        <x:f>IFERROR(IF(AND(A147=A146,C147=C146+1,ISNUMBER(AE146)),AE146,""),"")</x:f>
        <x:v>0</x:v>
      </x:c>
      <x:c r="AG147" s="52" t="n">
        <x:f>IFERROR(IF(AND(A147=A146,C147=C146+1,ISNUMBER(U147),ISNUMBER(U146),U146&lt;&gt;0),U147/U146-1,""),"")</x:f>
        <x:v>-0.030083981309297125</x:v>
      </x:c>
      <x:c r="AH147" s="50" t="n">
        <x:f>IF(AND(ISNUMBER(AE147),ISNUMBER(AF147),ISNUMBER(AG147)),IF(AND(AE147=1,AF147=1,AG147&lt;0),1,0),"")</x:f>
        <x:v>0</x:v>
      </x:c>
      <x:c r="AI147" s="50" t="n">
        <x:f>IF(AND(A147=A148,C148=C147+1,ISNUMBER(AH148)),C148,"")</x:f>
        <x:v>2010</x:v>
      </x:c>
      <x:c r="AJ147" s="50" t="n">
        <x:f>IF(AND(A147=A148,C148=C147+1,ISNUMBER(AH148)),AH148,"")</x:f>
        <x:v>0</x:v>
      </x:c>
    </x:row>
    <x:row r="148" ht="15">
      <x:c r="A148" s="9" t="s">
        <x:v>38</x:v>
      </x:c>
      <x:c r="B148" s="10">
        <x:v>40543</x:v>
      </x:c>
      <x:c r="C148" s="9">
        <x:v>2010</x:v>
      </x:c>
      <x:c r="D148" s="11">
        <x:v>24030</x:v>
      </x:c>
      <x:c r="E148" s="11">
        <x:v>7616</x:v>
      </x:c>
      <x:c r="F148" s="11">
        <x:v>11658</x:v>
      </x:c>
      <x:c r="G148" s="11">
        <x:v>18627</x:v>
      </x:c>
      <x:c r="H148" s="11">
        <x:v>3053</x:v>
      </x:c>
      <x:c r="I148" s="11">
        <x:v>5403</x:v>
      </x:c>
      <x:c r="J148" s="11">
        <x:v>-1477</x:v>
      </x:c>
      <x:c r="K148" s="11">
        <x:v>2813</x:v>
      </x:c>
      <x:c r="L148" s="11">
        <x:v>644</x:v>
      </x:c>
      <x:c r="M148" s="11">
        <x:v>920</x:v>
      </x:c>
      <x:c r="N148" s="11">
        <x:v>2133</x:v>
      </x:c>
      <x:c r="O148" s="11">
        <x:v>20980</x:v>
      </x:c>
      <x:c r="P148" s="11">
        <x:v>1470</x:v>
      </x:c>
      <x:c r="Q148" s="11">
        <x:v>2369</x:v>
      </x:c>
      <x:c r="R148" s="11">
        <x:v>203</x:v>
      </x:c>
      <x:c r="S148" s="11">
        <x:v>1052</x:v>
      </x:c>
      <x:c r="T148" s="11">
        <x:v>1081</x:v>
      </x:c>
      <x:c r="U148" s="11">
        <x:v>11837.1</x:v>
      </x:c>
      <x:c r="V148" s="11">
        <x:v>18</x:v>
      </x:c>
      <x:c r="W148" s="12">
        <x:v>0</x:v>
      </x:c>
      <x:c r="X148" s="8">
        <x:v>0</x:v>
      </x:c>
      <x:c r="Y148" s="13">
        <x:f t="shared" si="12"/>
        <x:v>0.65328529764968257</x:v>
      </x:c>
      <x:c r="Z148" s="13">
        <x:f t="shared" si="13"/>
        <x:v>0.77515605493133588</x:v>
      </x:c>
      <x:c r="AA148" s="13">
        <x:f t="shared" si="14"/>
        <x:v>4.3778610070744906E-2</x:v>
      </x:c>
      <x:c r="AB148" s="13">
        <x:f t="shared" si="15"/>
        <x:v>6.117353308364544E-2</x:v>
      </x:c>
      <x:c r="AC148" s="13">
        <x:f t="shared" si="16"/>
        <x:v>5.8034036613518011E-2</x:v>
      </x:c>
      <x:c r="AD148" s="13">
        <x:f t="shared" si="17"/>
        <x:v>-6.1464835622138995E-2</x:v>
      </x:c>
      <x:c r="AE148" s="50" t="n">
        <x:f>IF(OR(NOT(ISNUMBER(Q148)),NOT(ISNUMBER(R148))),"",IF(Q148&lt;R148,1,0))</x:f>
        <x:v>0</x:v>
      </x:c>
      <x:c r="AF148" s="50" t="n">
        <x:f>IFERROR(IF(AND(A148=A147,C148=C147+1,ISNUMBER(AE147)),AE147,""),"")</x:f>
        <x:v>0</x:v>
      </x:c>
      <x:c r="AG148" s="52" t="n">
        <x:f>IFERROR(IF(AND(A148=A147,C148=C147+1,ISNUMBER(U148),ISNUMBER(U147),U147&lt;&gt;0),U148/U147-1,""),"")</x:f>
        <x:v>-0.08154631316158545</x:v>
      </x:c>
      <x:c r="AH148" s="50" t="n">
        <x:f>IF(AND(ISNUMBER(AE148),ISNUMBER(AF148),ISNUMBER(AG148)),IF(AND(AE148=1,AF148=1,AG148&lt;0),1,0),"")</x:f>
        <x:v>0</x:v>
      </x:c>
      <x:c r="AI148" s="50" t="n">
        <x:f>IF(AND(A148=A149,C149=C148+1,ISNUMBER(AH149)),C149,"")</x:f>
        <x:v>2011</x:v>
      </x:c>
      <x:c r="AJ148" s="50" t="n">
        <x:f>IF(AND(A148=A149,C149=C148+1,ISNUMBER(AH149)),AH149,"")</x:f>
        <x:v>0</x:v>
      </x:c>
    </x:row>
    <x:row r="149" ht="15">
      <x:c r="A149" s="9" t="s">
        <x:v>38</x:v>
      </x:c>
      <x:c r="B149" s="10">
        <x:v>40908</x:v>
      </x:c>
      <x:c r="C149" s="9">
        <x:v>2011</x:v>
      </x:c>
      <x:c r="D149" s="11">
        <x:v>23101</x:v>
      </x:c>
      <x:c r="E149" s="11">
        <x:v>6381</x:v>
      </x:c>
      <x:c r="F149" s="11">
        <x:v>10275</x:v>
      </x:c>
      <x:c r="G149" s="11">
        <x:v>18802</x:v>
      </x:c>
      <x:c r="H149" s="11">
        <x:v>3200</x:v>
      </x:c>
      <x:c r="I149" s="11">
        <x:v>4299</x:v>
      </x:c>
      <x:c r="J149" s="11">
        <x:v>-2480</x:v>
      </x:c>
      <x:c r="K149" s="11">
        <x:v>2141</x:v>
      </x:c>
      <x:c r="L149" s="11">
        <x:v>716</x:v>
      </x:c>
      <x:c r="M149" s="11">
        <x:v>518</x:v>
      </x:c>
      <x:c r="N149" s="11">
        <x:v>2682</x:v>
      </x:c>
      <x:c r="O149" s="11">
        <x:v>17770</x:v>
      </x:c>
      <x:c r="P149" s="11">
        <x:v>1449</x:v>
      </x:c>
      <x:c r="Q149" s="11">
        <x:v>2200</x:v>
      </x:c>
      <x:c r="R149" s="11">
        <x:v>217</x:v>
      </x:c>
      <x:c r="S149" s="11">
        <x:v>1240</x:v>
      </x:c>
      <x:c r="T149" s="11">
        <x:v>602</x:v>
      </x:c>
      <x:c r="U149" s="11">
        <x:v>10229.388000000001</x:v>
      </x:c>
      <x:c r="V149" s="11">
        <x:v>18</x:v>
      </x:c>
      <x:c r="W149" s="12">
        <x:v>0</x:v>
      </x:c>
      <x:c r="X149" s="8">
        <x:v>0</x:v>
      </x:c>
      <x:c r="Y149" s="13">
        <x:f t="shared" si="12"/>
        <x:v>0.62102189781021899</x:v>
      </x:c>
      <x:c r="Z149" s="13">
        <x:f t="shared" si="13"/>
        <x:v>0.81390415999307386</x:v>
      </x:c>
      <x:c r="AA149" s="13">
        <x:f t="shared" si="14"/>
        <x:v>5.3677329985714901E-2</x:v>
      </x:c>
      <x:c r="AB149" s="13">
        <x:f t="shared" si="15"/>
        <x:v>6.2724557378468465E-2</x:v>
      </x:c>
      <x:c r="AC149" s="13">
        <x:f t="shared" si="16"/>
        <x:v>3.2017870439314963E-2</x:v>
      </x:c>
      <x:c r="AD149" s="13">
        <x:f t="shared" si="17"/>
        <x:v>-0.1073546599714298</x:v>
      </x:c>
      <x:c r="AE149" s="50" t="n">
        <x:f>IF(OR(NOT(ISNUMBER(Q149)),NOT(ISNUMBER(R149))),"",IF(Q149&lt;R149,1,0))</x:f>
        <x:v>0</x:v>
      </x:c>
      <x:c r="AF149" s="50" t="n">
        <x:f>IFERROR(IF(AND(A149=A148,C149=C148+1,ISNUMBER(AE148)),AE148,""),"")</x:f>
        <x:v>0</x:v>
      </x:c>
      <x:c r="AG149" s="52" t="n">
        <x:f>IFERROR(IF(AND(A149=A148,C149=C148+1,ISNUMBER(U149),ISNUMBER(U148),U148&lt;&gt;0),U149/U148-1,""),"")</x:f>
        <x:v>-0.13581975314899764</x:v>
      </x:c>
      <x:c r="AH149" s="50" t="n">
        <x:f>IF(AND(ISNUMBER(AE149),ISNUMBER(AF149),ISNUMBER(AG149)),IF(AND(AE149=1,AF149=1,AG149&lt;0),1,0),"")</x:f>
        <x:v>0</x:v>
      </x:c>
      <x:c r="AI149" s="50" t="n">
        <x:f>IF(AND(A149=A150,C150=C149+1,ISNUMBER(AH150)),C150,"")</x:f>
        <x:v>2012</x:v>
      </x:c>
      <x:c r="AJ149" s="50" t="n">
        <x:f>IF(AND(A149=A150,C150=C149+1,ISNUMBER(AH150)),AH150,"")</x:f>
        <x:v>0</x:v>
      </x:c>
    </x:row>
    <x:row r="150" ht="15">
      <x:c r="A150" s="9" t="s">
        <x:v>38</x:v>
      </x:c>
      <x:c r="B150" s="10">
        <x:v>41274</x:v>
      </x:c>
      <x:c r="C150" s="9">
        <x:v>2012</x:v>
      </x:c>
      <x:c r="D150" s="11">
        <x:v>22274</x:v>
      </x:c>
      <x:c r="E150" s="11">
        <x:v>6978</x:v>
      </x:c>
      <x:c r="F150" s="11">
        <x:v>8917</x:v>
      </x:c>
      <x:c r="G150" s="11">
        <x:v>18500</x:v>
      </x:c>
      <x:c r="H150" s="11">
        <x:v>2988</x:v>
      </x:c>
      <x:c r="I150" s="11">
        <x:v>3774</x:v>
      </x:c>
      <x:c r="J150" s="11">
        <x:v>-2698</x:v>
      </x:c>
      <x:c r="K150" s="11">
        <x:v>3355</x:v>
      </x:c>
      <x:c r="L150" s="11">
        <x:v>655</x:v>
      </x:c>
      <x:c r="M150" s="11">
        <x:v>21</x:v>
      </x:c>
      <x:c r="N150" s="11">
        <x:v>2967</x:v>
      </x:c>
      <x:c r="O150" s="11">
        <x:v>16691</x:v>
      </x:c>
      <x:c r="P150" s="11">
        <x:v>1605</x:v>
      </x:c>
      <x:c r="Q150" s="11">
        <x:v>2274</x:v>
      </x:c>
      <x:c r="R150" s="11">
        <x:v>187</x:v>
      </x:c>
      <x:c r="S150" s="11">
        <x:v>948</x:v>
      </x:c>
      <x:c r="T150" s="11">
        <x:v>2290</x:v>
      </x:c>
      <x:c r="U150" s="11">
        <x:v>12087.972</x:v>
      </x:c>
      <x:c r="V150" s="11">
        <x:v>18</x:v>
      </x:c>
      <x:c r="W150" s="12">
        <x:v>0</x:v>
      </x:c>
      <x:c r="X150" s="8">
        <x:v>0</x:v>
      </x:c>
      <x:c r="Y150" s="13">
        <x:f t="shared" si="12"/>
        <x:v>0.78255018503981155</x:v>
      </x:c>
      <x:c r="Z150" s="13">
        <x:f t="shared" si="13"/>
        <x:v>0.83056478405315615</x:v>
      </x:c>
      <x:c r="AA150" s="13">
        <x:f t="shared" si="14"/>
        <x:v>4.256083325850768E-2</x:v>
      </x:c>
      <x:c r="AB150" s="13">
        <x:f t="shared" si="15"/>
        <x:v>7.205710694082787E-2</x:v>
      </x:c>
      <x:c r="AC150" s="13">
        <x:f t="shared" si="16"/>
        <x:v>0.12378378378378378</x:v>
      </x:c>
      <x:c r="AD150" s="13">
        <x:f t="shared" si="17"/>
        <x:v>-0.12112777229056299</x:v>
      </x:c>
      <x:c r="AE150" s="50" t="n">
        <x:f>IF(OR(NOT(ISNUMBER(Q150)),NOT(ISNUMBER(R150))),"",IF(Q150&lt;R150,1,0))</x:f>
        <x:v>0</x:v>
      </x:c>
      <x:c r="AF150" s="50" t="n">
        <x:f>IFERROR(IF(AND(A150=A149,C150=C149+1,ISNUMBER(AE149)),AE149,""),"")</x:f>
        <x:v>0</x:v>
      </x:c>
      <x:c r="AG150" s="52" t="n">
        <x:f>IFERROR(IF(AND(A150=A149,C150=C149+1,ISNUMBER(U150),ISNUMBER(U149),U149&lt;&gt;0),U150/U149-1,""),"")</x:f>
        <x:v>0.18169063486495962</x:v>
      </x:c>
      <x:c r="AH150" s="50" t="n">
        <x:f>IF(AND(ISNUMBER(AE150),ISNUMBER(AF150),ISNUMBER(AG150)),IF(AND(AE150=1,AF150=1,AG150&lt;0),1,0),"")</x:f>
        <x:v>0</x:v>
      </x:c>
      <x:c r="AI150" s="50" t="n">
        <x:f>IF(AND(A150=A151,C151=C150+1,ISNUMBER(AH151)),C151,"")</x:f>
        <x:v>2013</x:v>
      </x:c>
      <x:c r="AJ150" s="50" t="n">
        <x:f>IF(AND(A150=A151,C151=C150+1,ISNUMBER(AH151)),AH151,"")</x:f>
        <x:v>0</x:v>
      </x:c>
    </x:row>
    <x:row r="151" ht="15">
      <x:c r="A151" s="9" t="s">
        <x:v>38</x:v>
      </x:c>
      <x:c r="B151" s="10">
        <x:v>41639</x:v>
      </x:c>
      <x:c r="C151" s="9">
        <x:v>2013</x:v>
      </x:c>
      <x:c r="D151" s="11">
        <x:v>19681</x:v>
      </x:c>
      <x:c r="E151" s="11">
        <x:v>6169</x:v>
      </x:c>
      <x:c r="F151" s="11">
        <x:v>8445</x:v>
      </x:c>
      <x:c r="G151" s="11">
        <x:v>16263</x:v>
      </x:c>
      <x:c r="H151" s="11">
        <x:v>2926</x:v>
      </x:c>
      <x:c r="I151" s="11">
        <x:v>3418</x:v>
      </x:c>
      <x:c r="J151" s="11">
        <x:v>-2825</x:v>
      </x:c>
      <x:c r="K151" s="11">
        <x:v>2222</x:v>
      </x:c>
      <x:c r="L151" s="11">
        <x:v>680</x:v>
      </x:c>
      <x:c r="M151" s="11">
        <x:v>402</x:v>
      </x:c>
      <x:c r="N151" s="11">
        <x:v>2524</x:v>
      </x:c>
      <x:c r="O151" s="11">
        <x:v>16864</x:v>
      </x:c>
      <x:c r="P151" s="11">
        <x:v>806</x:v>
      </x:c>
      <x:c r="Q151" s="11">
        <x:v>2203</x:v>
      </x:c>
      <x:c r="R151" s="11">
        <x:v>197</x:v>
      </x:c>
      <x:c r="S151" s="11">
        <x:v>168</x:v>
      </x:c>
      <x:c r="T151" s="11">
        <x:v>-4</x:v>
      </x:c>
      <x:c r="U151" s="11">
        <x:v>13956.344499999999</x:v>
      </x:c>
      <x:c r="V151" s="11">
        <x:v>18</x:v>
      </x:c>
      <x:c r="W151" s="12">
        <x:v>0</x:v>
      </x:c>
      <x:c r="X151" s="8">
        <x:v>0</x:v>
      </x:c>
      <x:c r="Y151" s="13">
        <x:f t="shared" si="12"/>
        <x:v>0.73049141503848436</x:v>
      </x:c>
      <x:c r="Z151" s="13">
        <x:f t="shared" si="13"/>
        <x:v>0.82632996290838878</x:v>
      </x:c>
      <x:c r="AA151" s="13">
        <x:f t="shared" si="14"/>
        <x:v>8.5361516183120774E-3</x:v>
      </x:c>
      <x:c r="AB151" s="13">
        <x:f t="shared" si="15"/>
        <x:v>4.0953203597378182E-2</x:v>
      </x:c>
      <x:c r="AC151" s="13">
        <x:f t="shared" si="16"/>
        <x:v>-2.4595708048945461E-4</x:v>
      </x:c>
      <x:c r="AD151" s="13">
        <x:f t="shared" si="17"/>
        <x:v>-0.14353945429602155</x:v>
      </x:c>
      <x:c r="AE151" s="50" t="n">
        <x:f>IF(OR(NOT(ISNUMBER(Q151)),NOT(ISNUMBER(R151))),"",IF(Q151&lt;R151,1,0))</x:f>
        <x:v>0</x:v>
      </x:c>
      <x:c r="AF151" s="50" t="n">
        <x:f>IFERROR(IF(AND(A151=A150,C151=C150+1,ISNUMBER(AE150)),AE150,""),"")</x:f>
        <x:v>0</x:v>
      </x:c>
      <x:c r="AG151" s="52" t="n">
        <x:f>IFERROR(IF(AND(A151=A150,C151=C150+1,ISNUMBER(U151),ISNUMBER(U150),U150&lt;&gt;0),U151/U150-1,""),"")</x:f>
        <x:v>0.15456459528529676</x:v>
      </x:c>
      <x:c r="AH151" s="50" t="n">
        <x:f>IF(AND(ISNUMBER(AE151),ISNUMBER(AF151),ISNUMBER(AG151)),IF(AND(AE151=1,AF151=1,AG151&lt;0),1,0),"")</x:f>
        <x:v>0</x:v>
      </x:c>
      <x:c r="AI151" s="50" t="n">
        <x:f>IF(AND(A151=A152,C152=C151+1,ISNUMBER(AH152)),C152,"")</x:f>
        <x:v>2014</x:v>
      </x:c>
      <x:c r="AJ151" s="50" t="n">
        <x:f>IF(AND(A151=A152,C152=C151+1,ISNUMBER(AH152)),AH152,"")</x:f>
        <x:v>0</x:v>
      </x:c>
    </x:row>
    <x:row r="152" ht="15">
      <x:c r="A152" s="9" t="s">
        <x:v>38</x:v>
      </x:c>
      <x:c r="B152" s="10">
        <x:v>42004</x:v>
      </x:c>
      <x:c r="C152" s="9">
        <x:v>2014</x:v>
      </x:c>
      <x:c r="D152" s="11">
        <x:v>19788</x:v>
      </x:c>
      <x:c r="E152" s="11">
        <x:v>5977</x:v>
      </x:c>
      <x:c r="F152" s="11">
        <x:v>8045</x:v>
      </x:c>
      <x:c r="G152" s="11">
        <x:v>17911</x:v>
      </x:c>
      <x:c r="H152" s="11">
        <x:v>3350</x:v>
      </x:c>
      <x:c r="I152" s="11">
        <x:v>1877</x:v>
      </x:c>
      <x:c r="J152" s="11">
        <x:v>-4555</x:v>
      </x:c>
      <x:c r="K152" s="11">
        <x:v>2308</x:v>
      </x:c>
      <x:c r="L152" s="11">
        <x:v>690</x:v>
      </x:c>
      <x:c r="M152" s="11">
        <x:v>482</x:v>
      </x:c>
      <x:c r="N152" s="11">
        <x:v>2868</x:v>
      </x:c>
      <x:c r="O152" s="11">
        <x:v>15430</x:v>
      </x:c>
      <x:c r="P152" s="11">
        <x:v>1300</x:v>
      </x:c>
      <x:c r="Q152" s="11">
        <x:v>1957</x:v>
      </x:c>
      <x:c r="R152" s="11">
        <x:v>324</x:v>
      </x:c>
      <x:c r="S152" s="11">
        <x:v>740</x:v>
      </x:c>
      <x:c r="T152" s="11">
        <x:v>739</x:v>
      </x:c>
      <x:c r="U152" s="11">
        <x:v>14882.9784</x:v>
      </x:c>
      <x:c r="V152" s="11">
        <x:v>18</x:v>
      </x:c>
      <x:c r="W152" s="12">
        <x:v>0</x:v>
      </x:c>
      <x:c r="X152" s="8">
        <x:v>0</x:v>
      </x:c>
      <x:c r="Y152" s="13">
        <x:f t="shared" si="12"/>
        <x:v>0.74294592914853952</x:v>
      </x:c>
      <x:c r="Z152" s="13">
        <x:f t="shared" si="13"/>
        <x:v>0.90514453203961998</x:v>
      </x:c>
      <x:c r="AA152" s="13">
        <x:f t="shared" si="14"/>
        <x:v>3.7396401859712956E-2</x:v>
      </x:c>
      <x:c r="AB152" s="13">
        <x:f t="shared" si="15"/>
        <x:v>6.5696381645441684E-2</x:v>
      </x:c>
      <x:c r="AC152" s="13">
        <x:f t="shared" si="16"/>
        <x:v>4.1259561163530793E-2</x:v>
      </x:c>
      <x:c r="AD152" s="13">
        <x:f t="shared" si="17"/>
        <x:v>-0.23019001414998988</x:v>
      </x:c>
      <x:c r="AE152" s="50" t="n">
        <x:f>IF(OR(NOT(ISNUMBER(Q152)),NOT(ISNUMBER(R152))),"",IF(Q152&lt;R152,1,0))</x:f>
        <x:v>0</x:v>
      </x:c>
      <x:c r="AF152" s="50" t="n">
        <x:f>IFERROR(IF(AND(A152=A151,C152=C151+1,ISNUMBER(AE151)),AE151,""),"")</x:f>
        <x:v>0</x:v>
      </x:c>
      <x:c r="AG152" s="52" t="n">
        <x:f>IFERROR(IF(AND(A152=A151,C152=C151+1,ISNUMBER(U152),ISNUMBER(U151),U151&lt;&gt;0),U152/U151-1,""),"")</x:f>
        <x:v>0.06639517246081161</x:v>
      </x:c>
      <x:c r="AH152" s="50" t="n">
        <x:f>IF(AND(ISNUMBER(AE152),ISNUMBER(AF152),ISNUMBER(AG152)),IF(AND(AE152=1,AF152=1,AG152&lt;0),1,0),"")</x:f>
        <x:v>0</x:v>
      </x:c>
      <x:c r="AI152" s="50" t="n">
        <x:f>IF(AND(A152=A153,C153=C152+1,ISNUMBER(AH153)),C153,"")</x:f>
        <x:v>2015</x:v>
      </x:c>
      <x:c r="AJ152" s="50" t="n">
        <x:f>IF(AND(A152=A153,C153=C152+1,ISNUMBER(AH153)),AH153,"")</x:f>
        <x:v>0</x:v>
      </x:c>
    </x:row>
    <x:row r="153" ht="15">
      <x:c r="A153" s="9" t="s">
        <x:v>38</x:v>
      </x:c>
      <x:c r="B153" s="10">
        <x:v>42369</x:v>
      </x:c>
      <x:c r="C153" s="9">
        <x:v>2015</x:v>
      </x:c>
      <x:c r="D153" s="11">
        <x:v>20083</x:v>
      </x:c>
      <x:c r="E153" s="11">
        <x:v>6332</x:v>
      </x:c>
      <x:c r="F153" s="11">
        <x:v>7153</x:v>
      </x:c>
      <x:c r="G153" s="11">
        <x:v>17081</x:v>
      </x:c>
      <x:c r="H153" s="11">
        <x:v>4012</x:v>
      </x:c>
      <x:c r="I153" s="11">
        <x:v>3002</x:v>
      </x:c>
      <x:c r="J153" s="11">
        <x:v>-3624</x:v>
      </x:c>
      <x:c r="K153" s="11">
        <x:v>2537</x:v>
      </x:c>
      <x:c r="L153" s="11">
        <x:v>726</x:v>
      </x:c>
      <x:c r="M153" s="11">
        <x:v>237</x:v>
      </x:c>
      <x:c r="N153" s="11">
        <x:v>3775</x:v>
      </x:c>
      <x:c r="O153" s="11">
        <x:v>16787</x:v>
      </x:c>
      <x:c r="P153" s="11">
        <x:v>1502</x:v>
      </x:c>
      <x:c r="Q153" s="11">
        <x:v>1962</x:v>
      </x:c>
      <x:c r="R153" s="11">
        <x:v>175</x:v>
      </x:c>
      <x:c r="S153" s="11">
        <x:v>918</x:v>
      </x:c>
      <x:c r="T153" s="11">
        <x:v>676</x:v>
      </x:c>
      <x:c r="U153" s="11">
        <x:v>15813.298699999999</x:v>
      </x:c>
      <x:c r="V153" s="11">
        <x:v>18</x:v>
      </x:c>
      <x:c r="W153" s="12">
        <x:v>0</x:v>
      </x:c>
      <x:c r="X153" s="8">
        <x:v>0</x:v>
      </x:c>
      <x:c r="Y153" s="13">
        <x:f t="shared" si="12"/>
        <x:v>0.88522298336362371</x:v>
      </x:c>
      <x:c r="Z153" s="13">
        <x:f t="shared" si="13"/>
        <x:v>0.85052034058656578</x:v>
      </x:c>
      <x:c r="AA153" s="13">
        <x:f t="shared" si="14"/>
        <x:v>4.5710302245680429E-2</x:v>
      </x:c>
      <x:c r="AB153" s="13">
        <x:f t="shared" si="15"/>
        <x:v>7.4789623064283231E-2</x:v>
      </x:c>
      <x:c r="AC153" s="13">
        <x:f t="shared" si="16"/>
        <x:v>3.9576137228499501E-2</x:v>
      </x:c>
      <x:c r="AD153" s="13">
        <x:f t="shared" si="17"/>
        <x:v>-0.18045112781954886</x:v>
      </x:c>
      <x:c r="AE153" s="50" t="n">
        <x:f>IF(OR(NOT(ISNUMBER(Q153)),NOT(ISNUMBER(R153))),"",IF(Q153&lt;R153,1,0))</x:f>
        <x:v>0</x:v>
      </x:c>
      <x:c r="AF153" s="50" t="n">
        <x:f>IFERROR(IF(AND(A153=A152,C153=C152+1,ISNUMBER(AE152)),AE152,""),"")</x:f>
        <x:v>0</x:v>
      </x:c>
      <x:c r="AG153" s="52" t="n">
        <x:f>IFERROR(IF(AND(A153=A152,C153=C152+1,ISNUMBER(U153),ISNUMBER(U152),U152&lt;&gt;0),U153/U152-1,""),"")</x:f>
        <x:v>0.06250901365280481</x:v>
      </x:c>
      <x:c r="AH153" s="50" t="n">
        <x:f>IF(AND(ISNUMBER(AE153),ISNUMBER(AF153),ISNUMBER(AG153)),IF(AND(AE153=1,AF153=1,AG153&lt;0),1,0),"")</x:f>
        <x:v>0</x:v>
      </x:c>
      <x:c r="AI153" s="50" t="n">
        <x:f>IF(AND(A153=A154,C154=C153+1,ISNUMBER(AH154)),C154,"")</x:f>
        <x:v>2016</x:v>
      </x:c>
      <x:c r="AJ153" s="50" t="n">
        <x:f>IF(AND(A153=A154,C154=C153+1,ISNUMBER(AH154)),AH154,"")</x:f>
        <x:v>0</x:v>
      </x:c>
    </x:row>
    <x:row r="154" ht="15">
      <x:c r="A154" s="9" t="s">
        <x:v>38</x:v>
      </x:c>
      <x:c r="B154" s="10">
        <x:v>42735</x:v>
      </x:c>
      <x:c r="C154" s="9">
        <x:v>2016</x:v>
      </x:c>
      <x:c r="D154" s="11">
        <x:v>22976</x:v>
      </x:c>
      <x:c r="E154" s="11">
        <x:v>7029</x:v>
      </x:c>
      <x:c r="F154" s="11">
        <x:v>7299</x:v>
      </x:c>
      <x:c r="G154" s="11">
        <x:v>19512</x:v>
      </x:c>
      <x:c r="H154" s="11">
        <x:v>4425</x:v>
      </x:c>
      <x:c r="I154" s="11">
        <x:v>3464</x:v>
      </x:c>
      <x:c r="J154" s="11">
        <x:v>-4583</x:v>
      </x:c>
      <x:c r="K154" s="11">
        <x:v>2769</x:v>
      </x:c>
      <x:c r="L154" s="11">
        <x:v>744</x:v>
      </x:c>
      <x:c r="M154" s="11">
        <x:v>0</x:v>
      </x:c>
      <x:c r="N154" s="11">
        <x:v>4425</x:v>
      </x:c>
      <x:c r="O154" s="11">
        <x:v>17790</x:v>
      </x:c>
      <x:c r="P154" s="11">
        <x:v>1742</x:v>
      </x:c>
      <x:c r="Q154" s="11">
        <x:v>2087</x:v>
      </x:c>
      <x:c r="R154" s="11">
        <x:v>208</x:v>
      </x:c>
      <x:c r="S154" s="11">
        <x:v>913</x:v>
      </x:c>
      <x:c r="T154" s="11">
        <x:v>1067</x:v>
      </x:c>
      <x:c r="U154" s="11">
        <x:v>18783.382000000001</x:v>
      </x:c>
      <x:c r="V154" s="11">
        <x:v>18</x:v>
      </x:c>
      <x:c r="W154" s="12">
        <x:v>0</x:v>
      </x:c>
      <x:c r="X154" s="8">
        <x:v>0</x:v>
      </x:c>
      <x:c r="Y154" s="13">
        <x:f t="shared" si="12"/>
        <x:v>0.96300863131935877</x:v>
      </x:c>
      <x:c r="Z154" s="13">
        <x:f t="shared" si="13"/>
        <x:v>0.84923398328690802</x:v>
      </x:c>
      <x:c r="AA154" s="13">
        <x:f t="shared" si="14"/>
        <x:v>3.9737116991643451E-2</x:v>
      </x:c>
      <x:c r="AB154" s="13">
        <x:f t="shared" si="15"/>
        <x:v>7.5818245125348183E-2</x:v>
      </x:c>
      <x:c r="AC154" s="13">
        <x:f t="shared" si="16"/>
        <x:v>5.4684296842968431E-2</x:v>
      </x:c>
      <x:c r="AD154" s="13">
        <x:f t="shared" si="17"/>
        <x:v>-0.19946901114206128</x:v>
      </x:c>
      <x:c r="AE154" s="50" t="n">
        <x:f>IF(OR(NOT(ISNUMBER(Q154)),NOT(ISNUMBER(R154))),"",IF(Q154&lt;R154,1,0))</x:f>
        <x:v>0</x:v>
      </x:c>
      <x:c r="AF154" s="50" t="n">
        <x:f>IFERROR(IF(AND(A154=A153,C154=C153+1,ISNUMBER(AE153)),AE153,""),"")</x:f>
        <x:v>0</x:v>
      </x:c>
      <x:c r="AG154" s="52" t="n">
        <x:f>IFERROR(IF(AND(A154=A153,C154=C153+1,ISNUMBER(U154),ISNUMBER(U153),U153&lt;&gt;0),U154/U153-1,""),"")</x:f>
        <x:v>0.18782186793195788</x:v>
      </x:c>
      <x:c r="AH154" s="50" t="n">
        <x:f>IF(AND(ISNUMBER(AE154),ISNUMBER(AF154),ISNUMBER(AG154)),IF(AND(AE154=1,AF154=1,AG154&lt;0),1,0),"")</x:f>
        <x:v>0</x:v>
      </x:c>
      <x:c r="AI154" s="50" t="n">
        <x:f>IF(AND(A154=A155,C155=C154+1,ISNUMBER(AH155)),C155,"")</x:f>
        <x:v>2017</x:v>
      </x:c>
      <x:c r="AJ154" s="50" t="n">
        <x:f>IF(AND(A154=A155,C155=C154+1,ISNUMBER(AH155)),AH155,"")</x:f>
        <x:v>0</x:v>
      </x:c>
    </x:row>
    <x:row r="155" ht="15">
      <x:c r="A155" s="9" t="s">
        <x:v>38</x:v>
      </x:c>
      <x:c r="B155" s="10">
        <x:v>43100</x:v>
      </x:c>
      <x:c r="C155" s="9">
        <x:v>2017</x:v>
      </x:c>
      <x:c r="D155" s="11">
        <x:v>23037</x:v>
      </x:c>
      <x:c r="E155" s="11">
        <x:v>8383</x:v>
      </x:c>
      <x:c r="F155" s="11">
        <x:v>7594</x:v>
      </x:c>
      <x:c r="G155" s="11">
        <x:v>18282</x:v>
      </x:c>
      <x:c r="H155" s="11">
        <x:v>4083</x:v>
      </x:c>
      <x:c r="I155" s="11">
        <x:v>4755</x:v>
      </x:c>
      <x:c r="J155" s="11">
        <x:v>-2714</x:v>
      </x:c>
      <x:c r="K155" s="11">
        <x:v>3271</x:v>
      </x:c>
      <x:c r="L155" s="11">
        <x:v>733</x:v>
      </x:c>
      <x:c r="M155" s="11">
        <x:v>14</x:v>
      </x:c>
      <x:c r="N155" s="11">
        <x:v>4069</x:v>
      </x:c>
      <x:c r="O155" s="11">
        <x:v>17224</x:v>
      </x:c>
      <x:c r="P155" s="11">
        <x:v>1419</x:v>
      </x:c>
      <x:c r="Q155" s="11">
        <x:v>2147</x:v>
      </x:c>
      <x:c r="R155" s="11">
        <x:v>202</x:v>
      </x:c>
      <x:c r="S155" s="11">
        <x:v>827</x:v>
      </x:c>
      <x:c r="T155" s="11">
        <x:v>1788</x:v>
      </x:c>
      <x:c r="U155" s="11">
        <x:v>18254.446400000001</x:v>
      </x:c>
      <x:c r="V155" s="11">
        <x:v>18</x:v>
      </x:c>
      <x:c r="W155" s="12">
        <x:v>0</x:v>
      </x:c>
      <x:c r="X155" s="8">
        <x:v>0</x:v>
      </x:c>
      <x:c r="Y155" s="13">
        <x:f t="shared" si="12"/>
        <x:v>1.1038978140637346</x:v>
      </x:c>
      <x:c r="Z155" s="13">
        <x:f t="shared" si="13"/>
        <x:v>0.79359291574423751</x:v>
      </x:c>
      <x:c r="AA155" s="13">
        <x:f t="shared" si="14"/>
        <x:v>3.5898771541433346E-2</x:v>
      </x:c>
      <x:c r="AB155" s="13">
        <x:f t="shared" si="15"/>
        <x:v>6.1596562052350569E-2</x:v>
      </x:c>
      <x:c r="AC155" s="13">
        <x:f t="shared" si="16"/>
        <x:v>9.7801115851657364E-2</x:v>
      </x:c>
      <x:c r="AD155" s="13">
        <x:f t="shared" si="17"/>
        <x:v>-0.11781047879498198</x:v>
      </x:c>
      <x:c r="AE155" s="50" t="n">
        <x:f>IF(OR(NOT(ISNUMBER(Q155)),NOT(ISNUMBER(R155))),"",IF(Q155&lt;R155,1,0))</x:f>
        <x:v>0</x:v>
      </x:c>
      <x:c r="AF155" s="50" t="n">
        <x:f>IFERROR(IF(AND(A155=A154,C155=C154+1,ISNUMBER(AE154)),AE154,""),"")</x:f>
        <x:v>0</x:v>
      </x:c>
      <x:c r="AG155" s="52" t="n">
        <x:f>IFERROR(IF(AND(A155=A154,C155=C154+1,ISNUMBER(U155),ISNUMBER(U154),U154&lt;&gt;0),U155/U154-1,""),"")</x:f>
        <x:v>-0.028159763774170177</x:v>
      </x:c>
      <x:c r="AH155" s="50" t="n">
        <x:f>IF(AND(ISNUMBER(AE155),ISNUMBER(AF155),ISNUMBER(AG155)),IF(AND(AE155=1,AF155=1,AG155&lt;0),1,0),"")</x:f>
        <x:v>0</x:v>
      </x:c>
      <x:c r="AI155" s="50" t="n">
        <x:f>IF(AND(A155=A156,C156=C155+1,ISNUMBER(AH156)),C156,"")</x:f>
        <x:v>2018</x:v>
      </x:c>
      <x:c r="AJ155" s="50" t="n">
        <x:f>IF(AND(A155=A156,C156=C155+1,ISNUMBER(AH156)),AH156,"")</x:f>
        <x:v>0</x:v>
      </x:c>
    </x:row>
    <x:row r="156" ht="15">
      <x:c r="A156" s="9" t="s">
        <x:v>38</x:v>
      </x:c>
      <x:c r="B156" s="10">
        <x:v>43465</x:v>
      </x:c>
      <x:c r="C156" s="9">
        <x:v>2018</x:v>
      </x:c>
      <x:c r="D156" s="11">
        <x:v>24746</x:v>
      </x:c>
      <x:c r="E156" s="11">
        <x:v>9576</x:v>
      </x:c>
      <x:c r="F156" s="11">
        <x:v>9285</x:v>
      </x:c>
      <x:c r="G156" s="11">
        <x:v>19128</x:v>
      </x:c>
      <x:c r="H156" s="11">
        <x:v>4299</x:v>
      </x:c>
      <x:c r="I156" s="11">
        <x:v>5618</x:v>
      </x:c>
      <x:c r="J156" s="11">
        <x:v>-2271</x:v>
      </x:c>
      <x:c r="K156" s="11">
        <x:v>3232</x:v>
      </x:c>
      <x:c r="L156" s="11">
        <x:v>774</x:v>
      </x:c>
      <x:c r="M156" s="11">
        <x:v>785</x:v>
      </x:c>
      <x:c r="N156" s="11">
        <x:v>3514</x:v>
      </x:c>
      <x:c r="O156" s="11">
        <x:v>16821</x:v>
      </x:c>
      <x:c r="P156" s="11">
        <x:v>1605</x:v>
      </x:c>
      <x:c r="Q156" s="11">
        <x:v>2016</x:v>
      </x:c>
      <x:c r="R156" s="11">
        <x:v>204</x:v>
      </x:c>
      <x:c r="S156" s="11">
        <x:v>1000</x:v>
      </x:c>
      <x:c r="T156" s="11">
        <x:v>1079</x:v>
      </x:c>
      <x:c r="U156" s="11">
        <x:v>14673.0466</x:v>
      </x:c>
      <x:c r="V156" s="11">
        <x:v>18</x:v>
      </x:c>
      <x:c r="W156" s="12">
        <x:v>0</x:v>
      </x:c>
      <x:c r="X156" s="8">
        <x:v>0</x:v>
      </x:c>
      <x:c r="Y156" s="13">
        <x:f t="shared" si="12"/>
        <x:v>1.0313408723747981</x:v>
      </x:c>
      <x:c r="Z156" s="13">
        <x:f t="shared" si="13"/>
        <x:v>0.77297340984401519</x:v>
      </x:c>
      <x:c r="AA156" s="13">
        <x:f t="shared" si="14"/>
        <x:v>4.0410571405479677E-2</x:v>
      </x:c>
      <x:c r="AB156" s="13">
        <x:f t="shared" si="15"/>
        <x:v>6.4858967105794876E-2</x:v>
      </x:c>
      <x:c r="AC156" s="13">
        <x:f t="shared" si="16"/>
        <x:v>5.6409452112086991E-2</x:v>
      </x:c>
      <x:c r="AD156" s="13">
        <x:f t="shared" si="17"/>
        <x:v>-9.1772407661844344E-2</x:v>
      </x:c>
      <x:c r="AE156" s="50" t="n">
        <x:f>IF(OR(NOT(ISNUMBER(Q156)),NOT(ISNUMBER(R156))),"",IF(Q156&lt;R156,1,0))</x:f>
        <x:v>0</x:v>
      </x:c>
      <x:c r="AF156" s="50" t="n">
        <x:f>IFERROR(IF(AND(A156=A155,C156=C155+1,ISNUMBER(AE155)),AE155,""),"")</x:f>
        <x:v>0</x:v>
      </x:c>
      <x:c r="AG156" s="52" t="n">
        <x:f>IFERROR(IF(AND(A156=A155,C156=C155+1,ISNUMBER(U156),ISNUMBER(U155),U155&lt;&gt;0),U156/U155-1,""),"")</x:f>
        <x:v>-0.19619328472212672</x:v>
      </x:c>
      <x:c r="AH156" s="50" t="n">
        <x:f>IF(AND(ISNUMBER(AE156),ISNUMBER(AF156),ISNUMBER(AG156)),IF(AND(AE156=1,AF156=1,AG156&lt;0),1,0),"")</x:f>
        <x:v>0</x:v>
      </x:c>
      <x:c r="AI156" s="50" t="n">
        <x:f>IF(AND(A156=A157,C157=C156+1,ISNUMBER(AH157)),C157,"")</x:f>
        <x:v>2019</x:v>
      </x:c>
      <x:c r="AJ156" s="50" t="n">
        <x:f>IF(AND(A156=A157,C157=C156+1,ISNUMBER(AH157)),AH157,"")</x:f>
        <x:v>0</x:v>
      </x:c>
    </x:row>
    <x:row r="157" ht="15">
      <x:c r="A157" s="9" t="s">
        <x:v>38</x:v>
      </x:c>
      <x:c r="B157" s="10">
        <x:v>43830</x:v>
      </x:c>
      <x:c r="C157" s="9">
        <x:v>2019</x:v>
      </x:c>
      <x:c r="D157" s="11">
        <x:v>25630</x:v>
      </x:c>
      <x:c r="E157" s="11">
        <x:v>9244</x:v>
      </x:c>
      <x:c r="F157" s="11">
        <x:v>9133</x:v>
      </x:c>
      <x:c r="G157" s="11">
        <x:v>20119</x:v>
      </x:c>
      <x:c r="H157" s="11">
        <x:v>4751</x:v>
      </x:c>
      <x:c r="I157" s="11">
        <x:v>5511</x:v>
      </x:c>
      <x:c r="J157" s="11">
        <x:v>-2085</x:v>
      </x:c>
      <x:c r="K157" s="11">
        <x:v>2587</x:v>
      </x:c>
      <x:c r="L157" s="11">
        <x:v>835</x:v>
      </x:c>
      <x:c r="M157" s="11">
        <x:v>615</x:v>
      </x:c>
      <x:c r="N157" s="11">
        <x:v>4136</x:v>
      </x:c>
      <x:c r="O157" s="11">
        <x:v>18305</x:v>
      </x:c>
      <x:c r="P157" s="11">
        <x:v>1899</x:v>
      </x:c>
      <x:c r="Q157" s="11">
        <x:v>2559</x:v>
      </x:c>
      <x:c r="R157" s="11">
        <x:v>187</x:v>
      </x:c>
      <x:c r="S157" s="11">
        <x:v>1476</x:v>
      </x:c>
      <x:c r="T157" s="11">
        <x:v>1534</x:v>
      </x:c>
      <x:c r="U157" s="11">
        <x:v>18102.4175</x:v>
      </x:c>
      <x:c r="V157" s="11">
        <x:v>18</x:v>
      </x:c>
      <x:c r="W157" s="12">
        <x:v>0</x:v>
      </x:c>
      <x:c r="X157" s="8">
        <x:v>0</x:v>
      </x:c>
      <x:c r="Y157" s="13">
        <x:f t="shared" si="12"/>
        <x:v>1.0121537282382569</x:v>
      </x:c>
      <x:c r="Z157" s="13">
        <x:f t="shared" si="13"/>
        <x:v>0.78497854077253215</x:v>
      </x:c>
      <x:c r="AA157" s="13">
        <x:f t="shared" si="14"/>
        <x:v>5.7588763168162312E-2</x:v>
      </x:c>
      <x:c r="AB157" s="13">
        <x:f t="shared" si="15"/>
        <x:v>7.40928599297698E-2</x:v>
      </x:c>
      <x:c r="AC157" s="13">
        <x:f t="shared" si="16"/>
        <x:v>7.6246334310850442E-2</x:v>
      </x:c>
      <x:c r="AD157" s="13">
        <x:f t="shared" si="17"/>
        <x:v>-8.1349980491611393E-2</x:v>
      </x:c>
      <x:c r="AE157" s="50" t="n">
        <x:f>IF(OR(NOT(ISNUMBER(Q157)),NOT(ISNUMBER(R157))),"",IF(Q157&lt;R157,1,0))</x:f>
        <x:v>0</x:v>
      </x:c>
      <x:c r="AF157" s="50" t="n">
        <x:f>IFERROR(IF(AND(A157=A156,C157=C156+1,ISNUMBER(AE156)),AE156,""),"")</x:f>
        <x:v>0</x:v>
      </x:c>
      <x:c r="AG157" s="52" t="n">
        <x:f>IFERROR(IF(AND(A157=A156,C157=C156+1,ISNUMBER(U157),ISNUMBER(U156),U156&lt;&gt;0),U157/U156-1,""),"")</x:f>
        <x:v>0.2337190764459236</x:v>
      </x:c>
      <x:c r="AH157" s="50" t="n">
        <x:f>IF(AND(ISNUMBER(AE157),ISNUMBER(AF157),ISNUMBER(AG157)),IF(AND(AE157=1,AF157=1,AG157&lt;0),1,0),"")</x:f>
        <x:v>0</x:v>
      </x:c>
      <x:c r="AI157" s="50" t="n">
        <x:f>IF(AND(A157=A158,C158=C157+1,ISNUMBER(AH158)),C158,"")</x:f>
        <x:v>2020</x:v>
      </x:c>
      <x:c r="AJ157" s="50" t="n">
        <x:f>IF(AND(A157=A158,C158=C157+1,ISNUMBER(AH158)),AH158,"")</x:f>
        <x:v>0</x:v>
      </x:c>
    </x:row>
    <x:row r="158" ht="15">
      <x:c r="A158" s="9" t="s">
        <x:v>38</x:v>
      </x:c>
      <x:c r="B158" s="10">
        <x:v>44196</x:v>
      </x:c>
      <x:c r="C158" s="9">
        <x:v>2020</x:v>
      </x:c>
      <x:c r="D158" s="11">
        <x:v>27530</x:v>
      </x:c>
      <x:c r="E158" s="11">
        <x:v>9406</x:v>
      </x:c>
      <x:c r="F158" s="11">
        <x:v>9383</x:v>
      </x:c>
      <x:c r="G158" s="11">
        <x:v>22609</x:v>
      </x:c>
      <x:c r="H158" s="11">
        <x:v>6680</x:v>
      </x:c>
      <x:c r="I158" s="11">
        <x:v>4921</x:v>
      </x:c>
      <x:c r="J158" s="11">
        <x:v>-2616</x:v>
      </x:c>
      <x:c r="K158" s="11">
        <x:v>2768</x:v>
      </x:c>
      <x:c r="L158" s="11">
        <x:v>858</x:v>
      </x:c>
      <x:c r="M158" s="11">
        <x:v>703</x:v>
      </x:c>
      <x:c r="N158" s="11">
        <x:v>5977</x:v>
      </x:c>
      <x:c r="O158" s="11">
        <x:v>19277</x:v>
      </x:c>
      <x:c r="P158" s="11">
        <x:v>1930</x:v>
      </x:c>
      <x:c r="Q158" s="11">
        <x:v>2605</x:v>
      </x:c>
      <x:c r="R158" s="11">
        <x:v>196</x:v>
      </x:c>
      <x:c r="S158" s="11">
        <x:v>1299</x:v>
      </x:c>
      <x:c r="T158" s="11">
        <x:v>985</x:v>
      </x:c>
      <x:c r="U158" s="11">
        <x:v>15729.605799999999</x:v>
      </x:c>
      <x:c r="V158" s="11">
        <x:v>18</x:v>
      </x:c>
      <x:c r="W158" s="12">
        <x:v>0</x:v>
      </x:c>
      <x:c r="X158" s="8">
        <x:v>0</x:v>
      </x:c>
      <x:c r="Y158" s="13">
        <x:f t="shared" si="12"/>
        <x:v>1.0024512416071618</x:v>
      </x:c>
      <x:c r="Z158" s="13">
        <x:f t="shared" si="13"/>
        <x:v>0.82124954594987287</x:v>
      </x:c>
      <x:c r="AA158" s="13">
        <x:f t="shared" si="14"/>
        <x:v>4.7184889211768978E-2</x:v>
      </x:c>
      <x:c r="AB158" s="13">
        <x:f t="shared" si="15"/>
        <x:v>7.0105339629495098E-2</x:v>
      </x:c>
      <x:c r="AC158" s="13">
        <x:f t="shared" si="16"/>
        <x:v>4.3566721217214381E-2</x:v>
      </x:c>
      <x:c r="AD158" s="13">
        <x:f t="shared" si="17"/>
        <x:v>-9.5023610606610964E-2</x:v>
      </x:c>
      <x:c r="AE158" s="50" t="n">
        <x:f>IF(OR(NOT(ISNUMBER(Q158)),NOT(ISNUMBER(R158))),"",IF(Q158&lt;R158,1,0))</x:f>
        <x:v>0</x:v>
      </x:c>
      <x:c r="AF158" s="50" t="n">
        <x:f>IFERROR(IF(AND(A158=A157,C158=C157+1,ISNUMBER(AE157)),AE157,""),"")</x:f>
        <x:v>0</x:v>
      </x:c>
      <x:c r="AG158" s="52" t="n">
        <x:f>IFERROR(IF(AND(A158=A157,C158=C157+1,ISNUMBER(U158),ISNUMBER(U157),U157&lt;&gt;0),U158/U157-1,""),"")</x:f>
        <x:v>-0.1310770619449032</x:v>
      </x:c>
      <x:c r="AH158" s="50" t="n">
        <x:f>IF(AND(ISNUMBER(AE158),ISNUMBER(AF158),ISNUMBER(AG158)),IF(AND(AE158=1,AF158=1,AG158&lt;0),1,0),"")</x:f>
        <x:v>0</x:v>
      </x:c>
      <x:c r="AI158" s="50" t="n">
        <x:f>IF(AND(A158=A159,C159=C158+1,ISNUMBER(AH159)),C159,"")</x:f>
        <x:v>2021</x:v>
      </x:c>
      <x:c r="AJ158" s="50" t="n">
        <x:f>IF(AND(A158=A159,C159=C158+1,ISNUMBER(AH159)),AH159,"")</x:f>
        <x:v>0</x:v>
      </x:c>
    </x:row>
    <x:row r="159" ht="15">
      <x:c r="A159" s="9" t="s">
        <x:v>38</x:v>
      </x:c>
      <x:c r="B159" s="10">
        <x:v>44561</x:v>
      </x:c>
      <x:c r="C159" s="9">
        <x:v>2021</x:v>
      </x:c>
      <x:c r="D159" s="11">
        <x:v>27135</x:v>
      </x:c>
      <x:c r="E159" s="11">
        <x:v>8818</x:v>
      </x:c>
      <x:c r="F159" s="11">
        <x:v>8696</x:v>
      </x:c>
      <x:c r="G159" s="11">
        <x:v>19467</x:v>
      </x:c>
      <x:c r="H159" s="11">
        <x:v>6356</x:v>
      </x:c>
      <x:c r="I159" s="11">
        <x:v>7668</x:v>
      </x:c>
      <x:c r="J159" s="11">
        <x:v>212</x:v>
      </x:c>
      <x:c r="K159" s="11">
        <x:v>2917</x:v>
      </x:c>
      <x:c r="L159" s="11">
        <x:v>811</x:v>
      </x:c>
      <x:c r="M159" s="11">
        <x:v>669</x:v>
      </x:c>
      <x:c r="N159" s="11">
        <x:v>5687</x:v>
      </x:c>
      <x:c r="O159" s="11">
        <x:v>19521</x:v>
      </x:c>
      <x:c r="P159" s="11">
        <x:v>2389</x:v>
      </x:c>
      <x:c r="Q159" s="11">
        <x:v>3109</x:v>
      </x:c>
      <x:c r="R159" s="11">
        <x:v>206</x:v>
      </x:c>
      <x:c r="S159" s="11">
        <x:v>1758</x:v>
      </x:c>
      <x:c r="T159" s="11">
        <x:v>2280</x:v>
      </x:c>
      <x:c r="U159" s="11">
        <x:v>17413.226900000001</x:v>
      </x:c>
      <x:c r="V159" s="11">
        <x:v>18</x:v>
      </x:c>
      <x:c r="W159" s="12">
        <x:v>0</x:v>
      </x:c>
      <x:c r="X159" s="8">
        <x:v>0</x:v>
      </x:c>
      <x:c r="Y159" s="13">
        <x:f t="shared" si="12"/>
        <x:v>1.0140294388224471</x:v>
      </x:c>
      <x:c r="Z159" s="13">
        <x:f t="shared" si="13"/>
        <x:v>0.71741293532338313</x:v>
      </x:c>
      <x:c r="AA159" s="13">
        <x:f t="shared" si="14"/>
        <x:v>6.4787175234936434E-2</x:v>
      </x:c>
      <x:c r="AB159" s="13">
        <x:f t="shared" si="15"/>
        <x:v>8.8041275105951722E-2</x:v>
      </x:c>
      <x:c r="AC159" s="13">
        <x:f t="shared" si="16"/>
        <x:v>0.11712128216982585</x:v>
      </x:c>
      <x:c r="AD159" s="13">
        <x:f t="shared" si="17"/>
        <x:v>7.8127879122903993E-3</x:v>
      </x:c>
      <x:c r="AE159" s="50" t="n">
        <x:f>IF(OR(NOT(ISNUMBER(Q159)),NOT(ISNUMBER(R159))),"",IF(Q159&lt;R159,1,0))</x:f>
        <x:v>0</x:v>
      </x:c>
      <x:c r="AF159" s="50" t="n">
        <x:f>IFERROR(IF(AND(A159=A158,C159=C158+1,ISNUMBER(AE158)),AE158,""),"")</x:f>
        <x:v>0</x:v>
      </x:c>
      <x:c r="AG159" s="52" t="n">
        <x:f>IFERROR(IF(AND(A159=A158,C159=C158+1,ISNUMBER(U159),ISNUMBER(U158),U158&lt;&gt;0),U159/U158-1,""),"")</x:f>
        <x:v>0.10703517439705967</x:v>
      </x:c>
      <x:c r="AH159" s="50" t="n">
        <x:f>IF(AND(ISNUMBER(AE159),ISNUMBER(AF159),ISNUMBER(AG159)),IF(AND(AE159=1,AF159=1,AG159&lt;0),1,0),"")</x:f>
        <x:v>0</x:v>
      </x:c>
      <x:c r="AI159" s="50" t="n">
        <x:f>IF(AND(A159=A160,C160=C159+1,ISNUMBER(AH160)),C160,"")</x:f>
        <x:v>2022</x:v>
      </x:c>
      <x:c r="AJ159" s="50" t="n">
        <x:f>IF(AND(A159=A160,C160=C159+1,ISNUMBER(AH160)),AH160,"")</x:f>
        <x:v>0</x:v>
      </x:c>
    </x:row>
    <x:row r="160" ht="15">
      <x:c r="A160" s="9" t="s">
        <x:v>38</x:v>
      </x:c>
      <x:c r="B160" s="10">
        <x:v>44926</x:v>
      </x:c>
      <x:c r="C160" s="9">
        <x:v>2022</x:v>
      </x:c>
      <x:c r="D160" s="11">
        <x:v>31462</x:v>
      </x:c>
      <x:c r="E160" s="11">
        <x:v>10634</x:v>
      </x:c>
      <x:c r="F160" s="11">
        <x:v>9846</x:v>
      </x:c>
      <x:c r="G160" s="11">
        <x:v>20062</x:v>
      </x:c>
      <x:c r="H160" s="11">
        <x:v>6858</x:v>
      </x:c>
      <x:c r="I160" s="11">
        <x:v>11400</x:v>
      </x:c>
      <x:c r="J160" s="11">
        <x:v>2930</x:v>
      </x:c>
      <x:c r="K160" s="11">
        <x:v>3107</x:v>
      </x:c>
      <x:c r="L160" s="11">
        <x:v>976</x:v>
      </x:c>
      <x:c r="M160" s="11">
        <x:v>294</x:v>
      </x:c>
      <x:c r="N160" s="11">
        <x:v>6564</x:v>
      </x:c>
      <x:c r="O160" s="11">
        <x:v>21258</x:v>
      </x:c>
      <x:c r="P160" s="11">
        <x:v>2204</x:v>
      </x:c>
      <x:c r="Q160" s="11">
        <x:v>2971</x:v>
      </x:c>
      <x:c r="R160" s="11">
        <x:v>221</x:v>
      </x:c>
      <x:c r="S160" s="11">
        <x:v>1591</x:v>
      </x:c>
      <x:c r="T160" s="11">
        <x:v>2696</x:v>
      </x:c>
      <x:c r="U160" s="11">
        <x:v>26338.375599999999</x:v>
      </x:c>
      <x:c r="V160" s="11">
        <x:v>18</x:v>
      </x:c>
      <x:c r="W160" s="12">
        <x:v>0</x:v>
      </x:c>
      <x:c r="X160" s="8">
        <x:v>0</x:v>
      </x:c>
      <x:c r="Y160" s="13">
        <x:f t="shared" si="12"/>
        <x:v>1.0800325005078204</x:v>
      </x:c>
      <x:c r="Z160" s="13">
        <x:f t="shared" si="13"/>
        <x:v>0.63765812726463666</x:v>
      </x:c>
      <x:c r="AA160" s="13">
        <x:f t="shared" si="14"/>
        <x:v>5.056894030894412E-2</x:v>
      </x:c>
      <x:c r="AB160" s="13">
        <x:f t="shared" si="15"/>
        <x:v>7.0052762062170232E-2</x:v>
      </x:c>
      <x:c r="AC160" s="13">
        <x:f t="shared" si="16"/>
        <x:v>0.13438341142458379</x:v>
      </x:c>
      <x:c r="AD160" s="13">
        <x:f t="shared" si="17"/>
        <x:v>9.312821816794864E-2</x:v>
      </x:c>
      <x:c r="AE160" s="50" t="n">
        <x:f>IF(OR(NOT(ISNUMBER(Q160)),NOT(ISNUMBER(R160))),"",IF(Q160&lt;R160,1,0))</x:f>
        <x:v>0</x:v>
      </x:c>
      <x:c r="AF160" s="50" t="n">
        <x:f>IFERROR(IF(AND(A160=A159,C160=C159+1,ISNUMBER(AE159)),AE159,""),"")</x:f>
        <x:v>0</x:v>
      </x:c>
      <x:c r="AG160" s="52" t="n">
        <x:f>IFERROR(IF(AND(A160=A159,C160=C159+1,ISNUMBER(U160),ISNUMBER(U159),U159&lt;&gt;0),U160/U159-1,""),"")</x:f>
        <x:v>0.5125499570674059</x:v>
      </x:c>
      <x:c r="AH160" s="50" t="n">
        <x:f>IF(AND(ISNUMBER(AE160),ISNUMBER(AF160),ISNUMBER(AG160)),IF(AND(AE160=1,AF160=1,AG160&lt;0),1,0),"")</x:f>
        <x:v>0</x:v>
      </x:c>
      <x:c r="AI160" s="50" t="n">
        <x:f>IF(AND(A160=A161,C161=C160+1,ISNUMBER(AH161)),C161,"")</x:f>
        <x:v>2023</x:v>
      </x:c>
      <x:c r="AJ160" s="50" t="n">
        <x:f>IF(AND(A160=A161,C161=C160+1,ISNUMBER(AH161)),AH161,"")</x:f>
        <x:v>0</x:v>
      </x:c>
    </x:row>
    <x:row r="161" ht="15">
      <x:c r="A161" s="9" t="s">
        <x:v>38</x:v>
      </x:c>
      <x:c r="B161" s="10">
        <x:v>45291</x:v>
      </x:c>
      <x:c r="C161" s="9">
        <x:v>2023</x:v>
      </x:c>
      <x:c r="D161" s="11">
        <x:v>32064</x:v>
      </x:c>
      <x:c r="E161" s="11">
        <x:v>11773</x:v>
      </x:c>
      <x:c r="F161" s="11">
        <x:v>10943</x:v>
      </x:c>
      <x:c r="G161" s="11">
        <x:v>21341</x:v>
      </x:c>
      <x:c r="H161" s="11">
        <x:v>6531</x:v>
      </x:c>
      <x:c r="I161" s="11">
        <x:v>10723</x:v>
      </x:c>
      <x:c r="J161" s="11">
        <x:v>2822</x:v>
      </x:c>
      <x:c r="K161" s="11">
        <x:v>4067</x:v>
      </x:c>
      <x:c r="L161" s="11">
        <x:v>1156</x:v>
      </x:c>
      <x:c r="M161" s="11">
        <x:v>826</x:v>
      </x:c>
      <x:c r="N161" s="11">
        <x:v>5705</x:v>
      </x:c>
      <x:c r="O161" s="11">
        <x:v>23078</x:v>
      </x:c>
      <x:c r="P161" s="11">
        <x:v>2365</x:v>
      </x:c>
      <x:c r="Q161" s="11">
        <x:v>3152</x:v>
      </x:c>
      <x:c r="R161" s="11">
        <x:v>286</x:v>
      </x:c>
      <x:c r="S161" s="11">
        <x:v>1857</x:v>
      </x:c>
      <x:c r="T161" s="11">
        <x:v>3664</x:v>
      </x:c>
      <x:c r="U161" s="11">
        <x:v>33703.211900000002</x:v>
      </x:c>
      <x:c r="V161" s="11">
        <x:v>18</x:v>
      </x:c>
      <x:c r="W161" s="12">
        <x:v>0</x:v>
      </x:c>
      <x:c r="X161" s="8">
        <x:v>0</x:v>
      </x:c>
      <x:c r="Y161" s="13">
        <x:f t="shared" si="12"/>
        <x:v>1.0758475737914648</x:v>
      </x:c>
      <x:c r="Z161" s="13">
        <x:f t="shared" si="13"/>
        <x:v>0.66557509980039919</x:v>
      </x:c>
      <x:c r="AA161" s="13">
        <x:f t="shared" si="14"/>
        <x:v>5.7915419161676647E-2</x:v>
      </x:c>
      <x:c r="AB161" s="13">
        <x:f t="shared" si="15"/>
        <x:v>7.3758732534930135E-2</x:v>
      </x:c>
      <x:c r="AC161" s="13">
        <x:f t="shared" si="16"/>
        <x:v>0.17168829951736095</x:v>
      </x:c>
      <x:c r="AD161" s="13">
        <x:f t="shared" si="17"/>
        <x:v>8.8011477045908185E-2</x:v>
      </x:c>
      <x:c r="AE161" s="50" t="n">
        <x:f>IF(OR(NOT(ISNUMBER(Q161)),NOT(ISNUMBER(R161))),"",IF(Q161&lt;R161,1,0))</x:f>
        <x:v>0</x:v>
      </x:c>
      <x:c r="AF161" s="50" t="n">
        <x:f>IFERROR(IF(AND(A161=A160,C161=C160+1,ISNUMBER(AE160)),AE160,""),"")</x:f>
        <x:v>0</x:v>
      </x:c>
      <x:c r="AG161" s="52" t="n">
        <x:f>IFERROR(IF(AND(A161=A160,C161=C160+1,ISNUMBER(U161),ISNUMBER(U160),U160&lt;&gt;0),U161/U160-1,""),"")</x:f>
        <x:v>0.27962378591032033</x:v>
      </x:c>
      <x:c r="AH161" s="50" t="n">
        <x:f>IF(AND(ISNUMBER(AE161),ISNUMBER(AF161),ISNUMBER(AG161)),IF(AND(AE161=1,AF161=1,AG161&lt;0),1,0),"")</x:f>
        <x:v>0</x:v>
      </x:c>
      <x:c r="AI161" s="50" t="n">
        <x:f>IF(AND(A161=A162,C162=C161+1,ISNUMBER(AH162)),C162,"")</x:f>
        <x:v>2024</x:v>
      </x:c>
      <x:c r="AJ161" s="50" t="n">
        <x:f>IF(AND(A161=A162,C162=C161+1,ISNUMBER(AH162)),AH162,"")</x:f>
        <x:v>0</x:v>
      </x:c>
    </x:row>
    <x:row r="162" ht="15">
      <x:c r="A162" s="9" t="s">
        <x:v>38</x:v>
      </x:c>
      <x:c r="B162" s="10">
        <x:v>45657</x:v>
      </x:c>
      <x:c r="C162" s="9">
        <x:v>2024</x:v>
      </x:c>
      <x:c r="D162" s="11">
        <x:v>38142</x:v>
      </x:c>
      <x:c r="E162" s="11">
        <x:v>11753</x:v>
      </x:c>
      <x:c r="F162" s="11">
        <x:v>12342</x:v>
      </x:c>
      <x:c r="G162" s="11">
        <x:v>26365</x:v>
      </x:c>
      <x:c r="H162" s="11">
        <x:v>10253</x:v>
      </x:c>
      <x:c r="I162" s="11">
        <x:v>11777</x:v>
      </x:c>
      <x:c r="J162" s="11">
        <x:v>3836</x:v>
      </x:c>
      <x:c r="K162" s="11">
        <x:v>3378</x:v>
      </x:c>
      <x:c r="L162" s="11">
        <x:v>1324</x:v>
      </x:c>
      <x:c r="M162" s="11">
        <x:v>882</x:v>
      </x:c>
      <x:c r="N162" s="11">
        <x:v>9371</x:v>
      </x:c>
      <x:c r="O162" s="11">
        <x:v>26312</x:v>
      </x:c>
      <x:c r="P162" s="11">
        <x:v>2685</x:v>
      </x:c>
      <x:c r="Q162" s="11">
        <x:v>3782</x:v>
      </x:c>
      <x:c r="R162" s="11">
        <x:v>482</x:v>
      </x:c>
      <x:c r="S162" s="11">
        <x:v>1956</x:v>
      </x:c>
      <x:c r="T162" s="11">
        <x:v>3670</x:v>
      </x:c>
      <x:c r="U162" s="11">
        <x:v>34539.377800000002</x:v>
      </x:c>
      <x:c r="V162" s="11">
        <x:v>18</x:v>
      </x:c>
      <x:c r="W162" s="12">
        <x:v>0</x:v>
      </x:c>
      <x:c r="X162" s="8">
        <x:v>0</x:v>
      </x:c>
      <x:c r="Y162" s="13">
        <x:f t="shared" si="12"/>
        <x:v>0.95227677847998704</x:v>
      </x:c>
      <x:c r="Z162" s="13">
        <x:f t="shared" si="13"/>
        <x:v>0.691232761784909</x:v>
      </x:c>
      <x:c r="AA162" s="13">
        <x:f t="shared" si="14"/>
        <x:v>5.128205128205128E-2</x:v>
      </x:c>
      <x:c r="AB162" s="13">
        <x:f t="shared" si="15"/>
        <x:v>7.0394840333490638E-2</x:v>
      </x:c>
      <x:c r="AC162" s="13">
        <x:f t="shared" si="16"/>
        <x:v>0.13919969656741893</x:v>
      </x:c>
      <x:c r="AD162" s="13">
        <x:f t="shared" si="17"/>
        <x:v>0.10057154842430915</x:v>
      </x:c>
      <x:c r="AE162" s="50" t="n">
        <x:f>IF(OR(NOT(ISNUMBER(Q162)),NOT(ISNUMBER(R162))),"",IF(Q162&lt;R162,1,0))</x:f>
        <x:v>0</x:v>
      </x:c>
      <x:c r="AF162" s="50" t="n">
        <x:f>IFERROR(IF(AND(A162=A161,C162=C161+1,ISNUMBER(AE161)),AE161,""),"")</x:f>
        <x:v>0</x:v>
      </x:c>
      <x:c r="AG162" s="52" t="n">
        <x:f>IFERROR(IF(AND(A162=A161,C162=C161+1,ISNUMBER(U162),ISNUMBER(U161),U161&lt;&gt;0),U162/U161-1,""),"")</x:f>
        <x:v>0.024809679934392204</x:v>
      </x:c>
      <x:c r="AH162" s="50" t="n">
        <x:f>IF(AND(ISNUMBER(AE162),ISNUMBER(AF162),ISNUMBER(AG162)),IF(AND(AE162=1,AF162=1,AG162&lt;0),1,0),"")</x:f>
        <x:v>0</x:v>
      </x:c>
      <x:c r="AI162" s="50" t="str">
        <x:f>IF(AND(A162=A163,C163=C162+1,ISNUMBER(AH163)),C163,"")</x:f>
      </x:c>
      <x:c r="AJ162" s="50" t="str">
        <x:f>IF(AND(A162=A163,C163=C162+1,ISNUMBER(AH163)),AH163,"")</x:f>
      </x:c>
    </x:row>
    <x:row r="163" ht="15">
      <x:c r="A163" s="9" t="s">
        <x:v>39</x:v>
      </x:c>
      <x:c r="B163" s="10">
        <x:v>39447</x:v>
      </x:c>
      <x:c r="C163" s="9">
        <x:v>2007</x:v>
      </x:c>
      <x:c r="D163" s="11">
        <x:v>59955</x:v>
      </x:c>
      <x:c r="E163" s="11">
        <x:v>36882</x:v>
      </x:c>
      <x:c r="F163" s="11">
        <x:v>31467</x:v>
      </x:c>
      <x:c r="G163" s="11">
        <x:v>43384</x:v>
      </x:c>
      <x:c r="H163" s="11">
        <x:v>11539</x:v>
      </x:c>
      <x:c r="I163" s="11">
        <x:v>16571</x:v>
      </x:c>
      <x:c r="J163" s="11">
        <x:v>1320</x:v>
      </x:c>
      <x:c r="K163" s="11">
        <x:v>658</x:v>
      </x:c>
      <x:c r="L163" s="11">
        <x:v>12212</x:v>
      </x:c>
      <x:c r="M163" s="11">
        <x:v>1516</x:v>
      </x:c>
      <x:c r="N163" s="11">
        <x:v>10023</x:v>
      </x:c>
      <x:c r="O163" s="11">
        <x:v>142343</x:v>
      </x:c>
      <x:c r="P163" s="11">
        <x:v>5090</x:v>
      </x:c>
      <x:c r="Q163" s="11">
        <x:v>5527</x:v>
      </x:c>
      <x:c r="R163" s="11">
        <x:v>1301</x:v>
      </x:c>
      <x:c r="S163" s="11">
        <x:v>6114</x:v>
      </x:c>
      <x:c r="T163" s="11">
        <x:v>1573</x:v>
      </x:c>
      <x:c r="U163" s="11" t="s">
        <x:v>40</x:v>
      </x:c>
      <x:c r="V163" s="11">
        <x:v>17</x:v>
      </x:c>
      <x:c r="W163" s="12">
        <x:v>1</x:v>
      </x:c>
      <x:c r="X163" s="8">
        <x:v>0</x:v>
      </x:c>
      <x:c r="Y163" s="13">
        <x:f t="shared" si="12"/>
        <x:v>1.1720850414720183</x:v>
      </x:c>
      <x:c r="Z163" s="13">
        <x:f t="shared" si="13"/>
        <x:v>0.72360937369693934</x:v>
      </x:c>
      <x:c r="AA163" s="13">
        <x:f t="shared" si="14"/>
        <x:v>0.10197648236177133</x:v>
      </x:c>
      <x:c r="AB163" s="13">
        <x:f t="shared" si="15"/>
        <x:v>8.4897006087899254E-2</x:v>
      </x:c>
      <x:c r="AC163" s="13">
        <x:f t="shared" si="16"/>
        <x:v>3.6257606490872209E-2</x:v>
      </x:c>
      <x:c r="AD163" s="13">
        <x:f t="shared" si="17"/>
        <x:v>2.2016512384288218E-2</x:v>
      </x:c>
      <x:c r="AE163" s="50" t="n">
        <x:f>IF(OR(NOT(ISNUMBER(Q163)),NOT(ISNUMBER(R163))),"",IF(Q163&lt;R163,1,0))</x:f>
        <x:v>0</x:v>
      </x:c>
      <x:c r="AF163" s="50" t="str">
        <x:f>IFERROR(IF(AND(A163=A162,C163=C162+1,ISNUMBER(AE162)),AE162,""),"")</x:f>
      </x:c>
      <x:c r="AG163" s="52" t="str">
        <x:f>IFERROR(IF(AND(A163=A162,C163=C162+1,ISNUMBER(U163),ISNUMBER(U162),U162&lt;&gt;0),U163/U162-1,""),"")</x:f>
      </x:c>
      <x:c r="AH163" s="50" t="str">
        <x:f>IF(AND(ISNUMBER(AE163),ISNUMBER(AF163),ISNUMBER(AG163)),IF(AND(AE163=1,AF163=1,AG163&lt;0),1,0),"")</x:f>
      </x:c>
      <x:c r="AI163" s="50" t="str">
        <x:f>IF(AND(A163=A164,C164=C163+1,ISNUMBER(AH164)),C164,"")</x:f>
      </x:c>
      <x:c r="AJ163" s="50" t="str">
        <x:f>IF(AND(A163=A164,C164=C163+1,ISNUMBER(AH164)),AH164,"")</x:f>
      </x:c>
    </x:row>
    <x:row r="164" ht="15">
      <x:c r="A164" s="9" t="s">
        <x:v>39</x:v>
      </x:c>
      <x:c r="B164" s="10">
        <x:v>39813</x:v>
      </x:c>
      <x:c r="C164" s="9">
        <x:v>2008</x:v>
      </x:c>
      <x:c r="D164" s="11">
        <x:v>61311</x:v>
      </x:c>
      <x:c r="E164" s="11">
        <x:v>36508</x:v>
      </x:c>
      <x:c r="F164" s="11">
        <x:v>30706</x:v>
      </x:c>
      <x:c r="G164" s="11">
        <x:v>45000</x:v>
      </x:c>
      <x:c r="H164" s="11">
        <x:v>14595</x:v>
      </x:c>
      <x:c r="I164" s="11">
        <x:v>16311</x:v>
      </x:c>
      <x:c r="J164" s="11">
        <x:v>1414</x:v>
      </x:c>
      <x:c r="K164" s="11">
        <x:v>826</x:v>
      </x:c>
      <x:c r="L164" s="11">
        <x:v>7805</x:v>
      </x:c>
      <x:c r="M164" s="11">
        <x:v>1524</x:v>
      </x:c>
      <x:c r="N164" s="11">
        <x:v>13071</x:v>
      </x:c>
      <x:c r="O164" s="11">
        <x:v>152236</x:v>
      </x:c>
      <x:c r="P164" s="11">
        <x:v>4493</x:v>
      </x:c>
      <x:c r="Q164" s="11">
        <x:v>5068</x:v>
      </x:c>
      <x:c r="R164" s="11">
        <x:v>1135</x:v>
      </x:c>
      <x:c r="S164" s="11">
        <x:v>1044</x:v>
      </x:c>
      <x:c r="T164" s="11">
        <x:v>6191</x:v>
      </x:c>
      <x:c r="U164" s="11" t="s">
        <x:v>40</x:v>
      </x:c>
      <x:c r="V164" s="11">
        <x:v>17</x:v>
      </x:c>
      <x:c r="W164" s="12">
        <x:v>1</x:v>
      </x:c>
      <x:c r="X164" s="8">
        <x:v>0</x:v>
      </x:c>
      <x:c r="Y164" s="13">
        <x:f t="shared" si="12"/>
        <x:v>1.1889532990295055</x:v>
      </x:c>
      <x:c r="Z164" s="13">
        <x:f t="shared" si="13"/>
        <x:v>0.73396291040759409</x:v>
      </x:c>
      <x:c r="AA164" s="13">
        <x:f t="shared" si="14"/>
        <x:v>1.7027939521456183E-2</x:v>
      </x:c>
      <x:c r="AB164" s="13">
        <x:f t="shared" si="15"/>
        <x:v>7.328211903247378E-2</x:v>
      </x:c>
      <x:c r="AC164" s="13">
        <x:f t="shared" si="16"/>
        <x:v>0.13757777777777777</x:v>
      </x:c>
      <x:c r="AD164" s="13">
        <x:f t="shared" si="17"/>
        <x:v>2.30627456736964E-2</x:v>
      </x:c>
      <x:c r="AE164" s="50" t="n">
        <x:f>IF(OR(NOT(ISNUMBER(Q164)),NOT(ISNUMBER(R164))),"",IF(Q164&lt;R164,1,0))</x:f>
        <x:v>0</x:v>
      </x:c>
      <x:c r="AF164" s="50" t="n">
        <x:f>IFERROR(IF(AND(A164=A163,C164=C163+1,ISNUMBER(AE163)),AE163,""),"")</x:f>
        <x:v>0</x:v>
      </x:c>
      <x:c r="AG164" s="52" t="str">
        <x:f>IFERROR(IF(AND(A164=A163,C164=C163+1,ISNUMBER(U164),ISNUMBER(U163),U163&lt;&gt;0),U164/U163-1,""),"")</x:f>
      </x:c>
      <x:c r="AH164" s="50" t="str">
        <x:f>IF(AND(ISNUMBER(AE164),ISNUMBER(AF164),ISNUMBER(AG164)),IF(AND(AE164=1,AF164=1,AG164&lt;0),1,0),"")</x:f>
      </x:c>
      <x:c r="AI164" s="50" t="str">
        <x:f>IF(AND(A164=A165,C165=C164+1,ISNUMBER(AH165)),C165,"")</x:f>
      </x:c>
      <x:c r="AJ164" s="50" t="str">
        <x:f>IF(AND(A164=A165,C165=C164+1,ISNUMBER(AH165)),AH165,"")</x:f>
      </x:c>
    </x:row>
    <x:row r="165" ht="15">
      <x:c r="A165" s="9" t="s">
        <x:v>39</x:v>
      </x:c>
      <x:c r="B165" s="10">
        <x:v>40178</x:v>
      </x:c>
      <x:c r="C165" s="9">
        <x:v>2009</x:v>
      </x:c>
      <x:c r="D165" s="11">
        <x:v>66276</x:v>
      </x:c>
      <x:c r="E165" s="11">
        <x:v>38725</x:v>
      </x:c>
      <x:c r="F165" s="11">
        <x:v>30581</x:v>
      </x:c>
      <x:c r="G165" s="11">
        <x:v>48332</x:v>
      </x:c>
      <x:c r="H165" s="11">
        <x:v>23589</x:v>
      </x:c>
      <x:c r="I165" s="11">
        <x:v>17944</x:v>
      </x:c>
      <x:c r="J165" s="11">
        <x:v>4413</x:v>
      </x:c>
      <x:c r="K165" s="11">
        <x:v>860</x:v>
      </x:c>
      <x:c r="L165" s="11">
        <x:v>15073</x:v>
      </x:c>
      <x:c r="M165" s="11">
        <x:v>7186</x:v>
      </x:c>
      <x:c r="N165" s="11">
        <x:v>16403</x:v>
      </x:c>
      <x:c r="O165" s="11">
        <x:v>106364</x:v>
      </x:c>
      <x:c r="P165" s="11">
        <x:v>2392</x:v>
      </x:c>
      <x:c r="Q165" s="11">
        <x:v>3014</x:v>
      </x:c>
      <x:c r="R165" s="11">
        <x:v>854</x:v>
      </x:c>
      <x:c r="S165" s="11">
        <x:v>1633</x:v>
      </x:c>
      <x:c r="T165" s="11">
        <x:v>-2946</x:v>
      </x:c>
      <x:c r="U165" s="11" t="s">
        <x:v>40</x:v>
      </x:c>
      <x:c r="V165" s="11">
        <x:v>17</x:v>
      </x:c>
      <x:c r="W165" s="12">
        <x:v>1</x:v>
      </x:c>
      <x:c r="X165" s="8">
        <x:v>0</x:v>
      </x:c>
      <x:c r="Y165" s="13">
        <x:f t="shared" si="12"/>
        <x:v>1.2663091462018901</x:v>
      </x:c>
      <x:c r="Z165" s="13">
        <x:f t="shared" si="13"/>
        <x:v>0.72925342507091562</x:v>
      </x:c>
      <x:c r="AA165" s="13">
        <x:f t="shared" si="14"/>
        <x:v>2.4639386806687189E-2</x:v>
      </x:c>
      <x:c r="AB165" s="13">
        <x:f t="shared" si="15"/>
        <x:v>3.6091496167541794E-2</x:v>
      </x:c>
      <x:c r="AC165" s="13">
        <x:f t="shared" si="16"/>
        <x:v>-6.0953405611189275E-2</x:v>
      </x:c>
      <x:c r="AD165" s="13">
        <x:f t="shared" si="17"/>
        <x:v>6.6585189208763357E-2</x:v>
      </x:c>
      <x:c r="AE165" s="50" t="n">
        <x:f>IF(OR(NOT(ISNUMBER(Q165)),NOT(ISNUMBER(R165))),"",IF(Q165&lt;R165,1,0))</x:f>
        <x:v>0</x:v>
      </x:c>
      <x:c r="AF165" s="50" t="n">
        <x:f>IFERROR(IF(AND(A165=A164,C165=C164+1,ISNUMBER(AE164)),AE164,""),"")</x:f>
        <x:v>0</x:v>
      </x:c>
      <x:c r="AG165" s="52" t="str">
        <x:f>IFERROR(IF(AND(A165=A164,C165=C164+1,ISNUMBER(U165),ISNUMBER(U164),U164&lt;&gt;0),U165/U164-1,""),"")</x:f>
      </x:c>
      <x:c r="AH165" s="50" t="str">
        <x:f>IF(AND(ISNUMBER(AE165),ISNUMBER(AF165),ISNUMBER(AG165)),IF(AND(AE165=1,AF165=1,AG165&lt;0),1,0),"")</x:f>
      </x:c>
      <x:c r="AI165" s="50" t="str">
        <x:f>IF(AND(A165=A166,C166=C165+1,ISNUMBER(AH166)),C166,"")</x:f>
      </x:c>
      <x:c r="AJ165" s="50" t="str">
        <x:f>IF(AND(A165=A166,C166=C165+1,ISNUMBER(AH166)),AH166,"")</x:f>
      </x:c>
    </x:row>
    <x:row r="166" ht="15">
      <x:c r="A166" s="9" t="s">
        <x:v>39</x:v>
      </x:c>
      <x:c r="B166" s="10">
        <x:v>40543</x:v>
      </x:c>
      <x:c r="C166" s="9">
        <x:v>2010</x:v>
      </x:c>
      <x:c r="D166" s="11">
        <x:v>79787</x:v>
      </x:c>
      <x:c r="E166" s="11">
        <x:v>44296</x:v>
      </x:c>
      <x:c r="F166" s="11">
        <x:v>36838</x:v>
      </x:c>
      <x:c r="G166" s="11">
        <x:v>57280</x:v>
      </x:c>
      <x:c r="H166" s="11">
        <x:v>30132</x:v>
      </x:c>
      <x:c r="I166" s="11">
        <x:v>22507</x:v>
      </x:c>
      <x:c r="J166" s="11">
        <x:v>5659</x:v>
      </x:c>
      <x:c r="K166" s="11">
        <x:v>1463</x:v>
      </x:c>
      <x:c r="L166" s="11">
        <x:v>17393</x:v>
      </x:c>
      <x:c r="M166" s="11">
        <x:v>11881</x:v>
      </x:c>
      <x:c r="N166" s="11">
        <x:v>18251</x:v>
      </x:c>
      <x:c r="O166" s="11">
        <x:v>144978</x:v>
      </x:c>
      <x:c r="P166" s="11">
        <x:v>3448</x:v>
      </x:c>
      <x:c r="Q166" s="11">
        <x:v>4474</x:v>
      </x:c>
      <x:c r="R166" s="11">
        <x:v>1217</x:v>
      </x:c>
      <x:c r="S166" s="11">
        <x:v>3751</x:v>
      </x:c>
      <x:c r="T166" s="11">
        <x:v>335</x:v>
      </x:c>
      <x:c r="U166" s="11" t="s">
        <x:v>40</x:v>
      </x:c>
      <x:c r="V166" s="11">
        <x:v>17</x:v>
      </x:c>
      <x:c r="W166" s="12">
        <x:v>1</x:v>
      </x:c>
      <x:c r="X166" s="8">
        <x:v>0</x:v>
      </x:c>
      <x:c r="Y166" s="13">
        <x:f t="shared" si="12"/>
        <x:v>1.2024539877300613</x:v>
      </x:c>
      <x:c r="Z166" s="13">
        <x:f t="shared" si="13"/>
        <x:v>0.71791143920688838</x:v>
      </x:c>
      <x:c r="AA166" s="13">
        <x:f t="shared" si="14"/>
        <x:v>4.7012671237168964E-2</x:v>
      </x:c>
      <x:c r="AB166" s="13">
        <x:f t="shared" si="15"/>
        <x:v>4.3215060097509618E-2</x:v>
      </x:c>
      <x:c r="AC166" s="13">
        <x:f t="shared" si="16"/>
        <x:v>5.8484636871508379E-3</x:v>
      </x:c>
      <x:c r="AD166" s="13">
        <x:f t="shared" si="17"/>
        <x:v>7.0926341383934721E-2</x:v>
      </x:c>
      <x:c r="AE166" s="50" t="n">
        <x:f>IF(OR(NOT(ISNUMBER(Q166)),NOT(ISNUMBER(R166))),"",IF(Q166&lt;R166,1,0))</x:f>
        <x:v>0</x:v>
      </x:c>
      <x:c r="AF166" s="50" t="n">
        <x:f>IFERROR(IF(AND(A166=A165,C166=C165+1,ISNUMBER(AE165)),AE165,""),"")</x:f>
        <x:v>0</x:v>
      </x:c>
      <x:c r="AG166" s="52" t="str">
        <x:f>IFERROR(IF(AND(A166=A165,C166=C165+1,ISNUMBER(U166),ISNUMBER(U165),U165&lt;&gt;0),U166/U165-1,""),"")</x:f>
      </x:c>
      <x:c r="AH166" s="50" t="str">
        <x:f>IF(AND(ISNUMBER(AE166),ISNUMBER(AF166),ISNUMBER(AG166)),IF(AND(AE166=1,AF166=1,AG166&lt;0),1,0),"")</x:f>
      </x:c>
      <x:c r="AI166" s="50" t="str">
        <x:f>IF(AND(A166=A167,C167=C166+1,ISNUMBER(AH167)),C167,"")</x:f>
      </x:c>
      <x:c r="AJ166" s="50" t="str">
        <x:f>IF(AND(A166=A167,C167=C166+1,ISNUMBER(AH167)),AH167,"")</x:f>
      </x:c>
    </x:row>
    <x:row r="167" ht="15">
      <x:c r="A167" s="9" t="s">
        <x:v>39</x:v>
      </x:c>
      <x:c r="B167" s="10">
        <x:v>40908</x:v>
      </x:c>
      <x:c r="C167" s="9">
        <x:v>2011</x:v>
      </x:c>
      <x:c r="D167" s="11">
        <x:v>86165</x:v>
      </x:c>
      <x:c r="E167" s="11">
        <x:v>45731</x:v>
      </x:c>
      <x:c r="F167" s="11">
        <x:v>31476</x:v>
      </x:c>
      <x:c r="G167" s="11">
        <x:v>53830</x:v>
      </x:c>
      <x:c r="H167" s="11">
        <x:v>28029</x:v>
      </x:c>
      <x:c r="I167" s="11">
        <x:v>32335</x:v>
      </x:c>
      <x:c r="J167" s="11">
        <x:v>4039</x:v>
      </x:c>
      <x:c r="K167" s="11">
        <x:v>1305</x:v>
      </x:c>
      <x:c r="L167" s="11">
        <x:v>17129</x:v>
      </x:c>
      <x:c r="M167" s="11">
        <x:v>8185</x:v>
      </x:c>
      <x:c r="N167" s="11">
        <x:v>19844</x:v>
      </x:c>
      <x:c r="O167" s="11">
        <x:v>186152</x:v>
      </x:c>
      <x:c r="P167" s="11">
        <x:v>3357</x:v>
      </x:c>
      <x:c r="Q167" s="11">
        <x:v>4423</x:v>
      </x:c>
      <x:c r="R167" s="11">
        <x:v>1186</x:v>
      </x:c>
      <x:c r="S167" s="11">
        <x:v>4048</x:v>
      </x:c>
      <x:c r="T167" s="11">
        <x:v>23</x:v>
      </x:c>
      <x:c r="U167" s="11">
        <x:v>42086.833599999998</x:v>
      </x:c>
      <x:c r="V167" s="11">
        <x:v>18</x:v>
      </x:c>
      <x:c r="W167" s="12">
        <x:v>0</x:v>
      </x:c>
      <x:c r="X167" s="8">
        <x:v>0</x:v>
      </x:c>
      <x:c r="Y167" s="13">
        <x:f t="shared" si="12"/>
        <x:v>1.4528847375778371</x:v>
      </x:c>
      <x:c r="Z167" s="13">
        <x:f t="shared" si="13"/>
        <x:v>0.62473161956710965</x:v>
      </x:c>
      <x:c r="AA167" s="13">
        <x:f t="shared" si="14"/>
        <x:v>4.6979632101201187E-2</x:v>
      </x:c>
      <x:c r="AB167" s="13">
        <x:f t="shared" si="15"/>
        <x:v>3.896013462542796E-2</x:v>
      </x:c>
      <x:c r="AC167" s="13">
        <x:f t="shared" si="16"/>
        <x:v>4.2727103845439349E-4</x:v>
      </x:c>
      <x:c r="AD167" s="13">
        <x:f t="shared" si="17"/>
        <x:v>4.6875181338130331E-2</x:v>
      </x:c>
      <x:c r="AE167" s="50" t="n">
        <x:f>IF(OR(NOT(ISNUMBER(Q167)),NOT(ISNUMBER(R167))),"",IF(Q167&lt;R167,1,0))</x:f>
        <x:v>0</x:v>
      </x:c>
      <x:c r="AF167" s="50" t="n">
        <x:f>IFERROR(IF(AND(A167=A166,C167=C166+1,ISNUMBER(AE166)),AE166,""),"")</x:f>
        <x:v>0</x:v>
      </x:c>
      <x:c r="AG167" s="52" t="str">
        <x:f>IFERROR(IF(AND(A167=A166,C167=C166+1,ISNUMBER(U167),ISNUMBER(U166),U166&lt;&gt;0),U167/U166-1,""),"")</x:f>
      </x:c>
      <x:c r="AH167" s="50" t="str">
        <x:f>IF(AND(ISNUMBER(AE167),ISNUMBER(AF167),ISNUMBER(AG167)),IF(AND(AE167=1,AF167=1,AG167&lt;0),1,0),"")</x:f>
      </x:c>
      <x:c r="AI167" s="50" t="n">
        <x:f>IF(AND(A167=A168,C168=C167+1,ISNUMBER(AH168)),C168,"")</x:f>
        <x:v>2012</x:v>
      </x:c>
      <x:c r="AJ167" s="50" t="n">
        <x:f>IF(AND(A167=A168,C168=C167+1,ISNUMBER(AH168)),AH168,"")</x:f>
        <x:v>0</x:v>
      </x:c>
    </x:row>
    <x:row r="168" ht="15">
      <x:c r="A168" s="9" t="s">
        <x:v>39</x:v>
      </x:c>
      <x:c r="B168" s="10">
        <x:v>41274</x:v>
      </x:c>
      <x:c r="C168" s="9">
        <x:v>2012</x:v>
      </x:c>
      <x:c r="D168" s="11">
        <x:v>105564</x:v>
      </x:c>
      <x:c r="E168" s="11">
        <x:v>54112</x:v>
      </x:c>
      <x:c r="F168" s="11">
        <x:v>47143</x:v>
      </x:c>
      <x:c r="G168" s="11">
        <x:v>71391</x:v>
      </x:c>
      <x:c r="H168" s="11">
        <x:v>35526</x:v>
      </x:c>
      <x:c r="I168" s="11">
        <x:v>34173</x:v>
      </x:c>
      <x:c r="J168" s="11">
        <x:v>5248</x:v>
      </x:c>
      <x:c r="K168" s="11">
        <x:v>2782</x:v>
      </x:c>
      <x:c r="L168" s="11">
        <x:v>20680</x:v>
      </x:c>
      <x:c r="M168" s="11">
        <x:v>16498</x:v>
      </x:c>
      <x:c r="N168" s="11">
        <x:v>19028</x:v>
      </x:c>
      <x:c r="O168" s="11">
        <x:v>214436</x:v>
      </x:c>
      <x:c r="P168" s="11">
        <x:v>3004</x:v>
      </x:c>
      <x:c r="Q168" s="11">
        <x:v>4477</x:v>
      </x:c>
      <x:c r="R168" s="11">
        <x:v>1371</x:v>
      </x:c>
      <x:c r="S168" s="11">
        <x:v>1004</x:v>
      </x:c>
      <x:c r="T168" s="11">
        <x:v>4842</x:v>
      </x:c>
      <x:c r="U168" s="11">
        <x:v>40508.182500000003</x:v>
      </x:c>
      <x:c r="V168" s="11">
        <x:v>18</x:v>
      </x:c>
      <x:c r="W168" s="12">
        <x:v>0</x:v>
      </x:c>
      <x:c r="X168" s="8">
        <x:v>0</x:v>
      </x:c>
      <x:c r="Y168" s="13">
        <x:f t="shared" si="12"/>
        <x:v>1.1478268247671977</x:v>
      </x:c>
      <x:c r="Z168" s="13">
        <x:f t="shared" si="13"/>
        <x:v>0.67628168693872914</x:v>
      </x:c>
      <x:c r="AA168" s="13">
        <x:f t="shared" si="14"/>
        <x:v>9.5108180819218676E-3</x:v>
      </x:c>
      <x:c r="AB168" s="13">
        <x:f t="shared" si="15"/>
        <x:v>2.8456670834754273E-2</x:v>
      </x:c>
      <x:c r="AC168" s="13">
        <x:f t="shared" si="16"/>
        <x:v>6.7823675253183169E-2</x:v>
      </x:c>
      <x:c r="AD168" s="13">
        <x:f t="shared" si="17"/>
        <x:v>4.9713917623432233E-2</x:v>
      </x:c>
      <x:c r="AE168" s="50" t="n">
        <x:f>IF(OR(NOT(ISNUMBER(Q168)),NOT(ISNUMBER(R168))),"",IF(Q168&lt;R168,1,0))</x:f>
        <x:v>0</x:v>
      </x:c>
      <x:c r="AF168" s="50" t="n">
        <x:f>IFERROR(IF(AND(A168=A167,C168=C167+1,ISNUMBER(AE167)),AE167,""),"")</x:f>
        <x:v>0</x:v>
      </x:c>
      <x:c r="AG168" s="52" t="n">
        <x:f>IFERROR(IF(AND(A168=A167,C168=C167+1,ISNUMBER(U168),ISNUMBER(U167),U167&lt;&gt;0),U168/U167-1,""),"")</x:f>
        <x:v>-0.03750938155632588</x:v>
      </x:c>
      <x:c r="AH168" s="50" t="n">
        <x:f>IF(AND(ISNUMBER(AE168),ISNUMBER(AF168),ISNUMBER(AG168)),IF(AND(AE168=1,AF168=1,AG168&lt;0),1,0),"")</x:f>
        <x:v>0</x:v>
      </x:c>
      <x:c r="AI168" s="50" t="n">
        <x:f>IF(AND(A168=A169,C169=C168+1,ISNUMBER(AH169)),C169,"")</x:f>
        <x:v>2013</x:v>
      </x:c>
      <x:c r="AJ168" s="50" t="n">
        <x:f>IF(AND(A168=A169,C169=C168+1,ISNUMBER(AH169)),AH169,"")</x:f>
        <x:v>0</x:v>
      </x:c>
    </x:row>
    <x:row r="169" ht="15">
      <x:c r="A169" s="9" t="s">
        <x:v>39</x:v>
      </x:c>
      <x:c r="B169" s="10">
        <x:v>41639</x:v>
      </x:c>
      <x:c r="C169" s="9">
        <x:v>2013</x:v>
      </x:c>
      <x:c r="D169" s="11">
        <x:v>154862</x:v>
      </x:c>
      <x:c r="E169" s="11">
        <x:v>59292</x:v>
      </x:c>
      <x:c r="F169" s="11">
        <x:v>46326</x:v>
      </x:c>
      <x:c r="G169" s="11">
        <x:v>102181</x:v>
      </x:c>
      <x:c r="H169" s="11">
        <x:v>55173</x:v>
      </x:c>
      <x:c r="I169" s="11">
        <x:v>52681</x:v>
      </x:c>
      <x:c r="J169" s="11">
        <x:v>-2412</x:v>
      </x:c>
      <x:c r="K169" s="11">
        <x:v>2849</x:v>
      </x:c>
      <x:c r="L169" s="11">
        <x:v>22753</x:v>
      </x:c>
      <x:c r="M169" s="11">
        <x:v>16461</x:v>
      </x:c>
      <x:c r="N169" s="11">
        <x:v>38712</x:v>
      </x:c>
      <x:c r="O169" s="11">
        <x:v>232694</x:v>
      </x:c>
      <x:c r="P169" s="11">
        <x:v>4343</x:v>
      </x:c>
      <x:c r="Q169" s="11">
        <x:v>8392</x:v>
      </x:c>
      <x:c r="R169" s="11">
        <x:v>1781</x:v>
      </x:c>
      <x:c r="S169" s="11">
        <x:v>-8046</x:v>
      </x:c>
      <x:c r="T169" s="11">
        <x:v>9735</x:v>
      </x:c>
      <x:c r="U169" s="11">
        <x:v>67972.4326</x:v>
      </x:c>
      <x:c r="V169" s="11">
        <x:v>18</x:v>
      </x:c>
      <x:c r="W169" s="12">
        <x:v>0</x:v>
      </x:c>
      <x:c r="X169" s="8">
        <x:v>0</x:v>
      </x:c>
      <x:c r="Y169" s="13">
        <x:f t="shared" si="12"/>
        <x:v>1.2798860251262789</x:v>
      </x:c>
      <x:c r="Z169" s="13">
        <x:f t="shared" si="13"/>
        <x:v>0.65981971045188614</x:v>
      </x:c>
      <x:c r="AA169" s="13">
        <x:f t="shared" si="14"/>
        <x:v>-5.1955934961449547E-2</x:v>
      </x:c>
      <x:c r="AB169" s="13">
        <x:f t="shared" si="15"/>
        <x:v>2.804432333303199E-2</x:v>
      </x:c>
      <x:c r="AC169" s="13">
        <x:f t="shared" si="16"/>
        <x:v>9.5272115168181945E-2</x:v>
      </x:c>
      <x:c r="AD169" s="13">
        <x:f t="shared" si="17"/>
        <x:v>-1.5575157236765636E-2</x:v>
      </x:c>
      <x:c r="AE169" s="50" t="n">
        <x:f>IF(OR(NOT(ISNUMBER(Q169)),NOT(ISNUMBER(R169))),"",IF(Q169&lt;R169,1,0))</x:f>
        <x:v>0</x:v>
      </x:c>
      <x:c r="AF169" s="50" t="n">
        <x:f>IFERROR(IF(AND(A169=A168,C169=C168+1,ISNUMBER(AE168)),AE168,""),"")</x:f>
        <x:v>0</x:v>
      </x:c>
      <x:c r="AG169" s="52" t="n">
        <x:f>IFERROR(IF(AND(A169=A168,C169=C168+1,ISNUMBER(U169),ISNUMBER(U168),U168&lt;&gt;0),U169/U168-1,""),"")</x:f>
        <x:v>0.6779926524721269</x:v>
      </x:c>
      <x:c r="AH169" s="50" t="n">
        <x:f>IF(AND(ISNUMBER(AE169),ISNUMBER(AF169),ISNUMBER(AG169)),IF(AND(AE169=1,AF169=1,AG169&lt;0),1,0),"")</x:f>
        <x:v>0</x:v>
      </x:c>
      <x:c r="AI169" s="50" t="n">
        <x:f>IF(AND(A169=A170,C170=C169+1,ISNUMBER(AH170)),C170,"")</x:f>
        <x:v>2014</x:v>
      </x:c>
      <x:c r="AJ169" s="50" t="n">
        <x:f>IF(AND(A169=A170,C170=C169+1,ISNUMBER(AH170)),AH170,"")</x:f>
        <x:v>0</x:v>
      </x:c>
    </x:row>
    <x:row r="170" ht="15">
      <x:c r="A170" s="9" t="s">
        <x:v>39</x:v>
      </x:c>
      <x:c r="B170" s="10">
        <x:v>42004</x:v>
      </x:c>
      <x:c r="C170" s="9">
        <x:v>2014</x:v>
      </x:c>
      <x:c r="D170" s="11">
        <x:v>152205</x:v>
      </x:c>
      <x:c r="E170" s="11">
        <x:v>53219</x:v>
      </x:c>
      <x:c r="F170" s="11">
        <x:v>43947</x:v>
      </x:c>
      <x:c r="G170" s="11">
        <x:v>100725</x:v>
      </x:c>
      <x:c r="H170" s="11">
        <x:v>52693</x:v>
      </x:c>
      <x:c r="I170" s="11">
        <x:v>51480</x:v>
      </x:c>
      <x:c r="J170" s="11">
        <x:v>-222</x:v>
      </x:c>
      <x:c r="K170" s="11">
        <x:v>2824</x:v>
      </x:c>
      <x:c r="L170" s="11">
        <x:v>24436</x:v>
      </x:c>
      <x:c r="M170" s="11">
        <x:v>12005</x:v>
      </x:c>
      <x:c r="N170" s="11">
        <x:v>40688</x:v>
      </x:c>
      <x:c r="O170" s="11">
        <x:v>221073</x:v>
      </x:c>
      <x:c r="P170" s="11">
        <x:v>5425</x:v>
      </x:c>
      <x:c r="Q170" s="11">
        <x:v>10873</x:v>
      </x:c>
      <x:c r="R170" s="11">
        <x:v>1724</x:v>
      </x:c>
      <x:c r="S170" s="11">
        <x:v>2308</x:v>
      </x:c>
      <x:c r="T170" s="11">
        <x:v>9265</x:v>
      </x:c>
      <x:c r="U170" s="11">
        <x:v>60451.445299999999</x:v>
      </x:c>
      <x:c r="V170" s="11">
        <x:v>18</x:v>
      </x:c>
      <x:c r="W170" s="12">
        <x:v>0</x:v>
      </x:c>
      <x:c r="X170" s="8">
        <x:v>0</x:v>
      </x:c>
      <x:c r="Y170" s="13">
        <x:f t="shared" si="12"/>
        <x:v>1.2109814094249891</x:v>
      </x:c>
      <x:c r="Z170" s="13">
        <x:f t="shared" si="13"/>
        <x:v>0.66177195230117281</x:v>
      </x:c>
      <x:c r="AA170" s="13">
        <x:f t="shared" si="14"/>
        <x:v>1.5163759403436155E-2</x:v>
      </x:c>
      <x:c r="AB170" s="13">
        <x:f t="shared" si="15"/>
        <x:v>3.5642718701750925E-2</x:v>
      </x:c>
      <x:c r="AC170" s="13">
        <x:f t="shared" si="16"/>
        <x:v>9.1983122362869194E-2</x:v>
      </x:c>
      <x:c r="AD170" s="13">
        <x:f t="shared" si="17"/>
        <x:v>-1.4585591800532177E-3</x:v>
      </x:c>
      <x:c r="AE170" s="50" t="n">
        <x:f>IF(OR(NOT(ISNUMBER(Q170)),NOT(ISNUMBER(R170))),"",IF(Q170&lt;R170,1,0))</x:f>
        <x:v>0</x:v>
      </x:c>
      <x:c r="AF170" s="50" t="n">
        <x:f>IFERROR(IF(AND(A170=A169,C170=C169+1,ISNUMBER(AE169)),AE169,""),"")</x:f>
        <x:v>0</x:v>
      </x:c>
      <x:c r="AG170" s="52" t="n">
        <x:f>IFERROR(IF(AND(A170=A169,C170=C169+1,ISNUMBER(U170),ISNUMBER(U169),U169&lt;&gt;0),U170/U169-1,""),"")</x:f>
        <x:v>-0.11064761127881129</x:v>
      </x:c>
      <x:c r="AH170" s="50" t="n">
        <x:f>IF(AND(ISNUMBER(AE170),ISNUMBER(AF170),ISNUMBER(AG170)),IF(AND(AE170=1,AF170=1,AG170&lt;0),1,0),"")</x:f>
        <x:v>0</x:v>
      </x:c>
      <x:c r="AI170" s="50" t="n">
        <x:f>IF(AND(A170=A171,C171=C170+1,ISNUMBER(AH171)),C171,"")</x:f>
        <x:v>2015</x:v>
      </x:c>
      <x:c r="AJ170" s="50" t="n">
        <x:f>IF(AND(A170=A171,C171=C170+1,ISNUMBER(AH171)),AH171,"")</x:f>
        <x:v>0</x:v>
      </x:c>
    </x:row>
    <x:row r="171" ht="15">
      <x:c r="A171" s="9" t="s">
        <x:v>39</x:v>
      </x:c>
      <x:c r="B171" s="10">
        <x:v>42369</x:v>
      </x:c>
      <x:c r="C171" s="9">
        <x:v>2015</x:v>
      </x:c>
      <x:c r="D171" s="11">
        <x:v>128485</x:v>
      </x:c>
      <x:c r="E171" s="11">
        <x:v>42198</x:v>
      </x:c>
      <x:c r="F171" s="11">
        <x:v>40872</x:v>
      </x:c>
      <x:c r="G171" s="11">
        <x:v>87142</x:v>
      </x:c>
      <x:c r="H171" s="11">
        <x:v>44049</x:v>
      </x:c>
      <x:c r="I171" s="11">
        <x:v>41343</x:v>
      </x:c>
      <x:c r="J171" s="11">
        <x:v>-5099</x:v>
      </x:c>
      <x:c r="K171" s="11">
        <x:v>2707</x:v>
      </x:c>
      <x:c r="L171" s="11">
        <x:v>18303</x:v>
      </x:c>
      <x:c r="M171" s="11">
        <x:v>11117</x:v>
      </x:c>
      <x:c r="N171" s="11">
        <x:v>32932</x:v>
      </x:c>
      <x:c r="O171" s="11">
        <x:v>147351</x:v>
      </x:c>
      <x:c r="P171" s="11">
        <x:v>1722</x:v>
      </x:c>
      <x:c r="Q171" s="11">
        <x:v>7557</x:v>
      </x:c>
      <x:c r="R171" s="11">
        <x:v>1482</x:v>
      </x:c>
      <x:c r="S171" s="11">
        <x:v>-4964</x:v>
      </x:c>
      <x:c r="T171" s="11">
        <x:v>13646</x:v>
      </x:c>
      <x:c r="U171" s="11">
        <x:v>18957.586299999999</x:v>
      </x:c>
      <x:c r="V171" s="11">
        <x:v>18</x:v>
      </x:c>
      <x:c r="W171" s="12">
        <x:v>0</x:v>
      </x:c>
      <x:c r="X171" s="8">
        <x:v>0</x:v>
      </x:c>
      <x:c r="Y171" s="13">
        <x:f t="shared" si="12"/>
        <x:v>1.032442748091603</x:v>
      </x:c>
      <x:c r="Z171" s="13">
        <x:f t="shared" si="13"/>
        <x:v>0.67822703039265286</x:v>
      </x:c>
      <x:c r="AA171" s="13">
        <x:f t="shared" si="14"/>
        <x:v>-3.8634860100400827E-2</x:v>
      </x:c>
      <x:c r="AB171" s="13">
        <x:f t="shared" si="15"/>
        <x:v>1.3402342685916644E-2</x:v>
      </x:c>
      <x:c r="AC171" s="13">
        <x:f t="shared" si="16"/>
        <x:v>0.15659498290147117</x:v>
      </x:c>
      <x:c r="AD171" s="13">
        <x:f t="shared" si="17"/>
        <x:v>-3.968556640853018E-2</x:v>
      </x:c>
      <x:c r="AE171" s="50" t="n">
        <x:f>IF(OR(NOT(ISNUMBER(Q171)),NOT(ISNUMBER(R171))),"",IF(Q171&lt;R171,1,0))</x:f>
        <x:v>0</x:v>
      </x:c>
      <x:c r="AF171" s="50" t="n">
        <x:f>IFERROR(IF(AND(A171=A170,C171=C170+1,ISNUMBER(AE170)),AE170,""),"")</x:f>
        <x:v>0</x:v>
      </x:c>
      <x:c r="AG171" s="52" t="n">
        <x:f>IFERROR(IF(AND(A171=A170,C171=C170+1,ISNUMBER(U171),ISNUMBER(U170),U170&lt;&gt;0),U171/U170-1,""),"")</x:f>
        <x:v>-0.6863997840594227</x:v>
      </x:c>
      <x:c r="AH171" s="50" t="n">
        <x:f>IF(AND(ISNUMBER(AE171),ISNUMBER(AF171),ISNUMBER(AG171)),IF(AND(AE171=1,AF171=1,AG171&lt;0),1,0),"")</x:f>
        <x:v>0</x:v>
      </x:c>
      <x:c r="AI171" s="50" t="n">
        <x:f>IF(AND(A171=A172,C172=C171+1,ISNUMBER(AH172)),C172,"")</x:f>
        <x:v>2016</x:v>
      </x:c>
      <x:c r="AJ171" s="50" t="n">
        <x:f>IF(AND(A171=A172,C172=C171+1,ISNUMBER(AH172)),AH172,"")</x:f>
        <x:v>0</x:v>
      </x:c>
    </x:row>
    <x:row r="172" ht="15">
      <x:c r="A172" s="9" t="s">
        <x:v>39</x:v>
      </x:c>
      <x:c r="B172" s="10">
        <x:v>42735</x:v>
      </x:c>
      <x:c r="C172" s="9">
        <x:v>2016</x:v>
      </x:c>
      <x:c r="D172" s="11">
        <x:v>124600</x:v>
      </x:c>
      <x:c r="E172" s="11">
        <x:v>43412</x:v>
      </x:c>
      <x:c r="F172" s="11">
        <x:v>43367</x:v>
      </x:c>
      <x:c r="G172" s="11">
        <x:v>80819</x:v>
      </x:c>
      <x:c r="H172" s="11">
        <x:v>33218</x:v>
      </x:c>
      <x:c r="I172" s="11">
        <x:v>43781</x:v>
      </x:c>
      <x:c r="J172" s="11">
        <x:v>-3739</x:v>
      </x:c>
      <x:c r="K172" s="11">
        <x:v>2508</x:v>
      </x:c>
      <x:c r="L172" s="11">
        <x:v>18347</x:v>
      </x:c>
      <x:c r="M172" s="11">
        <x:v>10030</x:v>
      </x:c>
      <x:c r="N172" s="11">
        <x:v>23188</x:v>
      </x:c>
      <x:c r="O172" s="11">
        <x:v>152948</x:v>
      </x:c>
      <x:c r="P172" s="11">
        <x:v>2083</x:v>
      </x:c>
      <x:c r="Q172" s="11">
        <x:v>7715</x:v>
      </x:c>
      <x:c r="R172" s="11">
        <x:v>1688</x:v>
      </x:c>
      <x:c r="S172" s="11">
        <x:v>1379</x:v>
      </x:c>
      <x:c r="T172" s="11">
        <x:v>5651</x:v>
      </x:c>
      <x:c r="U172" s="11">
        <x:v>48714.402900000001</x:v>
      </x:c>
      <x:c r="V172" s="11">
        <x:v>18</x:v>
      </x:c>
      <x:c r="W172" s="12">
        <x:v>0</x:v>
      </x:c>
      <x:c r="X172" s="8">
        <x:v>0</x:v>
      </x:c>
      <x:c r="Y172" s="13">
        <x:f t="shared" si="12"/>
        <x:v>1.0010376553600664</x:v>
      </x:c>
      <x:c r="Z172" s="13">
        <x:f t="shared" si="13"/>
        <x:v>0.64862760834670952</x:v>
      </x:c>
      <x:c r="AA172" s="13">
        <x:f t="shared" si="14"/>
        <x:v>1.1067415730337078E-2</x:v>
      </x:c>
      <x:c r="AB172" s="13">
        <x:f t="shared" si="15"/>
        <x:v>1.6717495987158909E-2</x:v>
      </x:c>
      <x:c r="AC172" s="13">
        <x:f t="shared" si="16"/>
        <x:v>6.9921676833417878E-2</x:v>
      </x:c>
      <x:c r="AD172" s="13">
        <x:f t="shared" si="17"/>
        <x:v>-3.0008025682182984E-2</x:v>
      </x:c>
      <x:c r="AE172" s="50" t="n">
        <x:f>IF(OR(NOT(ISNUMBER(Q172)),NOT(ISNUMBER(R172))),"",IF(Q172&lt;R172,1,0))</x:f>
        <x:v>0</x:v>
      </x:c>
      <x:c r="AF172" s="50" t="n">
        <x:f>IFERROR(IF(AND(A172=A171,C172=C171+1,ISNUMBER(AE171)),AE171,""),"")</x:f>
        <x:v>0</x:v>
      </x:c>
      <x:c r="AG172" s="52" t="n">
        <x:f>IFERROR(IF(AND(A172=A171,C172=C171+1,ISNUMBER(U172),ISNUMBER(U171),U171&lt;&gt;0),U172/U171-1,""),"")</x:f>
        <x:v>1.5696521766592197</x:v>
      </x:c>
      <x:c r="AH172" s="50" t="n">
        <x:f>IF(AND(ISNUMBER(AE172),ISNUMBER(AF172),ISNUMBER(AG172)),IF(AND(AE172=1,AF172=1,AG172&lt;0),1,0),"")</x:f>
        <x:v>0</x:v>
      </x:c>
      <x:c r="AI172" s="50" t="n">
        <x:f>IF(AND(A172=A173,C173=C172+1,ISNUMBER(AH173)),C173,"")</x:f>
        <x:v>2017</x:v>
      </x:c>
      <x:c r="AJ172" s="50" t="n">
        <x:f>IF(AND(A172=A173,C173=C172+1,ISNUMBER(AH173)),AH173,"")</x:f>
        <x:v>0</x:v>
      </x:c>
    </x:row>
    <x:row r="173" ht="15">
      <x:c r="A173" s="9" t="s">
        <x:v>39</x:v>
      </x:c>
      <x:c r="B173" s="10">
        <x:v>43100</x:v>
      </x:c>
      <x:c r="C173" s="9">
        <x:v>2017</x:v>
      </x:c>
      <x:c r="D173" s="11">
        <x:v>135593</x:v>
      </x:c>
      <x:c r="E173" s="11">
        <x:v>49726</x:v>
      </x:c>
      <x:c r="F173" s="11">
        <x:v>44414</x:v>
      </x:c>
      <x:c r="G173" s="11">
        <x:v>86138</x:v>
      </x:c>
      <x:c r="H173" s="11">
        <x:v>33934</x:v>
      </x:c>
      <x:c r="I173" s="11">
        <x:v>49455</x:v>
      </x:c>
      <x:c r="J173" s="11">
        <x:v>2269</x:v>
      </x:c>
      <x:c r="K173" s="11">
        <x:v>2124</x:v>
      </x:c>
      <x:c r="L173" s="11">
        <x:v>24084</x:v>
      </x:c>
      <x:c r="M173" s="11">
        <x:v>9402</x:v>
      </x:c>
      <x:c r="N173" s="11">
        <x:v>24532</x:v>
      </x:c>
      <x:c r="O173" s="11">
        <x:v>205476</x:v>
      </x:c>
      <x:c r="P173" s="11">
        <x:v>6471</x:v>
      </x:c>
      <x:c r="Q173" s="11">
        <x:v>11869</x:v>
      </x:c>
      <x:c r="R173" s="11">
        <x:v>1619</x:v>
      </x:c>
      <x:c r="S173" s="11">
        <x:v>5777</x:v>
      </x:c>
      <x:c r="T173" s="11">
        <x:v>5898</x:v>
      </x:c>
      <x:c r="U173" s="11">
        <x:v>75238.170499999993</x:v>
      </x:c>
      <x:c r="V173" s="11">
        <x:v>18</x:v>
      </x:c>
      <x:c r="W173" s="12">
        <x:v>0</x:v>
      </x:c>
      <x:c r="X173" s="8">
        <x:v>0</x:v>
      </x:c>
      <x:c r="Y173" s="13">
        <x:f t="shared" si="12"/>
        <x:v>1.1196019273202142</x:v>
      </x:c>
      <x:c r="Z173" s="13">
        <x:f t="shared" si="13"/>
        <x:v>0.63526878231177131</x:v>
      </x:c>
      <x:c r="AA173" s="13">
        <x:f t="shared" si="14"/>
        <x:v>4.2605444233846879E-2</x:v>
      </x:c>
      <x:c r="AB173" s="13">
        <x:f t="shared" si="15"/>
        <x:v>4.7723702551016649E-2</x:v>
      </x:c>
      <x:c r="AC173" s="13">
        <x:f t="shared" si="16"/>
        <x:v>6.8471522440734636E-2</x:v>
      </x:c>
      <x:c r="AD173" s="13">
        <x:f t="shared" si="17"/>
        <x:v>1.6733902192591063E-2</x:v>
      </x:c>
      <x:c r="AE173" s="50" t="n">
        <x:f>IF(OR(NOT(ISNUMBER(Q173)),NOT(ISNUMBER(R173))),"",IF(Q173&lt;R173,1,0))</x:f>
        <x:v>0</x:v>
      </x:c>
      <x:c r="AF173" s="50" t="n">
        <x:f>IFERROR(IF(AND(A173=A172,C173=C172+1,ISNUMBER(AE172)),AE172,""),"")</x:f>
        <x:v>0</x:v>
      </x:c>
      <x:c r="AG173" s="52" t="n">
        <x:f>IFERROR(IF(AND(A173=A172,C173=C172+1,ISNUMBER(U173),ISNUMBER(U172),U172&lt;&gt;0),U173/U172-1,""),"")</x:f>
        <x:v>0.5444748579685452</x:v>
      </x:c>
      <x:c r="AH173" s="50" t="n">
        <x:f>IF(AND(ISNUMBER(AE173),ISNUMBER(AF173),ISNUMBER(AG173)),IF(AND(AE173=1,AF173=1,AG173&lt;0),1,0),"")</x:f>
        <x:v>0</x:v>
      </x:c>
      <x:c r="AI173" s="50" t="n">
        <x:f>IF(AND(A173=A174,C174=C173+1,ISNUMBER(AH174)),C174,"")</x:f>
        <x:v>2018</x:v>
      </x:c>
      <x:c r="AJ173" s="50" t="n">
        <x:f>IF(AND(A173=A174,C174=C173+1,ISNUMBER(AH174)),AH174,"")</x:f>
        <x:v>0</x:v>
      </x:c>
    </x:row>
    <x:row r="174" ht="15">
      <x:c r="A174" s="9" t="s">
        <x:v>39</x:v>
      </x:c>
      <x:c r="B174" s="10">
        <x:v>43465</x:v>
      </x:c>
      <x:c r="C174" s="9">
        <x:v>2018</x:v>
      </x:c>
      <x:c r="D174" s="11">
        <x:v>128672</x:v>
      </x:c>
      <x:c r="E174" s="11">
        <x:v>44268</x:v>
      </x:c>
      <x:c r="F174" s="11">
        <x:v>40372</x:v>
      </x:c>
      <x:c r="G174" s="11">
        <x:v>83289</x:v>
      </x:c>
      <x:c r="H174" s="11">
        <x:v>34994</x:v>
      </x:c>
      <x:c r="I174" s="11">
        <x:v>45383</x:v>
      </x:c>
      <x:c r="J174" s="11">
        <x:v>5343</x:v>
      </x:c>
      <x:c r="K174" s="11">
        <x:v>2046</x:v>
      </x:c>
      <x:c r="L174" s="11">
        <x:v>20564</x:v>
      </x:c>
      <x:c r="M174" s="11">
        <x:v>8570</x:v>
      </x:c>
      <x:c r="N174" s="11">
        <x:v>26424</x:v>
      </x:c>
      <x:c r="O174" s="11">
        <x:v>220524</x:v>
      </x:c>
      <x:c r="P174" s="11">
        <x:v>7675</x:v>
      </x:c>
      <x:c r="Q174" s="11">
        <x:v>14000</x:v>
      </x:c>
      <x:c r="R174" s="11">
        <x:v>1742</x:v>
      </x:c>
      <x:c r="S174" s="11">
        <x:v>3408</x:v>
      </x:c>
      <x:c r="T174" s="11">
        <x:v>12698</x:v>
      </x:c>
      <x:c r="U174" s="11">
        <x:v>51367.631500000003</x:v>
      </x:c>
      <x:c r="V174" s="11">
        <x:v>18</x:v>
      </x:c>
      <x:c r="W174" s="12">
        <x:v>0</x:v>
      </x:c>
      <x:c r="X174" s="8">
        <x:v>0</x:v>
      </x:c>
      <x:c r="Y174" s="13">
        <x:f t="shared" si="12"/>
        <x:v>1.0965025265035173</x:v>
      </x:c>
      <x:c r="Z174" s="13">
        <x:f t="shared" si="13"/>
        <x:v>0.64729700323302664</x:v>
      </x:c>
      <x:c r="AA174" s="13">
        <x:f t="shared" si="14"/>
        <x:v>2.6485948768962944E-2</x:v>
      </x:c>
      <x:c r="AB174" s="13">
        <x:f t="shared" si="15"/>
        <x:v>5.9647786620243719E-2</x:v>
      </x:c>
      <x:c r="AC174" s="13">
        <x:f t="shared" si="16"/>
        <x:v>0.15245710718102029</x:v>
      </x:c>
      <x:c r="AD174" s="13">
        <x:f t="shared" si="17"/>
        <x:v>4.1524185525988563E-2</x:v>
      </x:c>
      <x:c r="AE174" s="50" t="n">
        <x:f>IF(OR(NOT(ISNUMBER(Q174)),NOT(ISNUMBER(R174))),"",IF(Q174&lt;R174,1,0))</x:f>
        <x:v>0</x:v>
      </x:c>
      <x:c r="AF174" s="50" t="n">
        <x:f>IFERROR(IF(AND(A174=A173,C174=C173+1,ISNUMBER(AE173)),AE173,""),"")</x:f>
        <x:v>0</x:v>
      </x:c>
      <x:c r="AG174" s="52" t="n">
        <x:f>IFERROR(IF(AND(A174=A173,C174=C173+1,ISNUMBER(U174),ISNUMBER(U173),U173&lt;&gt;0),U174/U173-1,""),"")</x:f>
        <x:v>-0.31726634022819566</x:v>
      </x:c>
      <x:c r="AH174" s="50" t="n">
        <x:f>IF(AND(ISNUMBER(AE174),ISNUMBER(AF174),ISNUMBER(AG174)),IF(AND(AE174=1,AF174=1,AG174&lt;0),1,0),"")</x:f>
        <x:v>0</x:v>
      </x:c>
      <x:c r="AI174" s="50" t="n">
        <x:f>IF(AND(A174=A175,C175=C174+1,ISNUMBER(AH175)),C175,"")</x:f>
        <x:v>2019</x:v>
      </x:c>
      <x:c r="AJ174" s="50" t="n">
        <x:f>IF(AND(A174=A175,C175=C174+1,ISNUMBER(AH175)),AH175,"")</x:f>
        <x:v>0</x:v>
      </x:c>
    </x:row>
    <x:row r="175" ht="15">
      <x:c r="A175" s="9" t="s">
        <x:v>39</x:v>
      </x:c>
      <x:c r="B175" s="10">
        <x:v>43830</x:v>
      </x:c>
      <x:c r="C175" s="9">
        <x:v>2019</x:v>
      </x:c>
      <x:c r="D175" s="11">
        <x:v>124076</x:v>
      </x:c>
      <x:c r="E175" s="11">
        <x:v>41410</x:v>
      </x:c>
      <x:c r="F175" s="11">
        <x:v>39008</x:v>
      </x:c>
      <x:c r="G175" s="11">
        <x:v>84840</x:v>
      </x:c>
      <x:c r="H175" s="11">
        <x:v>37043</x:v>
      </x:c>
      <x:c r="I175" s="11">
        <x:v>39236</x:v>
      </x:c>
      <x:c r="J175" s="11">
        <x:v>4742</x:v>
      </x:c>
      <x:c r="K175" s="11">
        <x:v>1899</x:v>
      </x:c>
      <x:c r="L175" s="11">
        <x:v>19936</x:v>
      </x:c>
      <x:c r="M175" s="11">
        <x:v>7976</x:v>
      </x:c>
      <x:c r="N175" s="11">
        <x:v>29067</x:v>
      </x:c>
      <x:c r="O175" s="11">
        <x:v>215111</x:v>
      </x:c>
      <x:c r="P175" s="11">
        <x:v>3286</x:v>
      </x:c>
      <x:c r="Q175" s="11">
        <x:v>10446</x:v>
      </x:c>
      <x:c r="R175" s="11">
        <x:v>1940</x:v>
      </x:c>
      <x:c r="S175" s="11">
        <x:v>-404</x:v>
      </x:c>
      <x:c r="T175" s="11">
        <x:v>9671</x:v>
      </x:c>
      <x:c r="U175" s="11">
        <x:v>41591.1368</x:v>
      </x:c>
      <x:c r="V175" s="11">
        <x:v>18</x:v>
      </x:c>
      <x:c r="W175" s="12">
        <x:v>0</x:v>
      </x:c>
      <x:c r="X175" s="8">
        <x:v>0</x:v>
      </x:c>
      <x:c r="Y175" s="13">
        <x:f t="shared" si="12"/>
        <x:v>1.0615771123872026</x:v>
      </x:c>
      <x:c r="Z175" s="13">
        <x:f t="shared" si="13"/>
        <x:v>0.68377446081433957</x:v>
      </x:c>
      <x:c r="AA175" s="13">
        <x:f t="shared" si="14"/>
        <x:v>-3.2560688610206649E-3</x:v>
      </x:c>
      <x:c r="AB175" s="13">
        <x:f t="shared" si="15"/>
        <x:v>2.648376801315323E-2</x:v>
      </x:c>
      <x:c r="AC175" s="13">
        <x:f t="shared" si="16"/>
        <x:v>0.113991041961339</x:v>
      </x:c>
      <x:c r="AD175" s="13">
        <x:f t="shared" si="17"/>
        <x:v>3.8218511235049483E-2</x:v>
      </x:c>
      <x:c r="AE175" s="50" t="n">
        <x:f>IF(OR(NOT(ISNUMBER(Q175)),NOT(ISNUMBER(R175))),"",IF(Q175&lt;R175,1,0))</x:f>
        <x:v>0</x:v>
      </x:c>
      <x:c r="AF175" s="50" t="n">
        <x:f>IFERROR(IF(AND(A175=A174,C175=C174+1,ISNUMBER(AE174)),AE174,""),"")</x:f>
        <x:v>0</x:v>
      </x:c>
      <x:c r="AG175" s="52" t="n">
        <x:f>IFERROR(IF(AND(A175=A174,C175=C174+1,ISNUMBER(U175),ISNUMBER(U174),U174&lt;&gt;0),U175/U174-1,""),"")</x:f>
        <x:v>-0.19032403119462504</x:v>
      </x:c>
      <x:c r="AH175" s="50" t="n">
        <x:f>IF(AND(ISNUMBER(AE175),ISNUMBER(AF175),ISNUMBER(AG175)),IF(AND(AE175=1,AF175=1,AG175&lt;0),1,0),"")</x:f>
        <x:v>0</x:v>
      </x:c>
      <x:c r="AI175" s="50" t="n">
        <x:f>IF(AND(A175=A176,C176=C175+1,ISNUMBER(AH176)),C176,"")</x:f>
        <x:v>2020</x:v>
      </x:c>
      <x:c r="AJ175" s="50" t="n">
        <x:f>IF(AND(A175=A176,C176=C175+1,ISNUMBER(AH176)),AH176,"")</x:f>
        <x:v>0</x:v>
      </x:c>
    </x:row>
    <x:row r="176" ht="15">
      <x:c r="A176" s="9" t="s">
        <x:v>39</x:v>
      </x:c>
      <x:c r="B176" s="10">
        <x:v>44196</x:v>
      </x:c>
      <x:c r="C176" s="9">
        <x:v>2020</x:v>
      </x:c>
      <x:c r="D176" s="11">
        <x:v>118000</x:v>
      </x:c>
      <x:c r="E176" s="11">
        <x:v>43212</x:v>
      </x:c>
      <x:c r="F176" s="11">
        <x:v>39441</x:v>
      </x:c>
      <x:c r="G176" s="11">
        <x:v>83598</x:v>
      </x:c>
      <x:c r="H176" s="11">
        <x:v>37479</x:v>
      </x:c>
      <x:c r="I176" s="11">
        <x:v>34402</x:v>
      </x:c>
      <x:c r="J176" s="11">
        <x:v>2849</x:v>
      </x:c>
      <x:c r="K176" s="11">
        <x:v>1498</x:v>
      </x:c>
      <x:c r="L176" s="11">
        <x:v>22852</x:v>
      </x:c>
      <x:c r="M176" s="11">
        <x:v>8252</x:v>
      </x:c>
      <x:c r="N176" s="11">
        <x:v>29227</x:v>
      </x:c>
      <x:c r="O176" s="11">
        <x:v>142338</x:v>
      </x:c>
      <x:c r="P176" s="11">
        <x:v>2017</x:v>
      </x:c>
      <x:c r="Q176" s="11">
        <x:v>8688</x:v>
      </x:c>
      <x:c r="R176" s="11">
        <x:v>1573</x:v>
      </x:c>
      <x:c r="S176" s="11">
        <x:v>-1903</x:v>
      </x:c>
      <x:c r="T176" s="11">
        <x:v>3679</x:v>
      </x:c>
      <x:c r="U176" s="11">
        <x:v>42380.415800000002</x:v>
      </x:c>
      <x:c r="V176" s="11">
        <x:v>18</x:v>
      </x:c>
      <x:c r="W176" s="12">
        <x:v>0</x:v>
      </x:c>
      <x:c r="X176" s="8">
        <x:v>0</x:v>
      </x:c>
      <x:c r="Y176" s="13">
        <x:f t="shared" si="12"/>
        <x:v>1.0956111660454857</x:v>
      </x:c>
      <x:c r="Z176" s="13">
        <x:f t="shared" si="13"/>
        <x:v>0.70845762711864402</x:v>
      </x:c>
      <x:c r="AA176" s="13">
        <x:f t="shared" si="14"/>
        <x:v>-1.6127118644067795E-2</x:v>
      </x:c>
      <x:c r="AB176" s="13">
        <x:f t="shared" si="15"/>
        <x:v>1.7093220338983049E-2</x:v>
      </x:c>
      <x:c r="AC176" s="13">
        <x:f t="shared" si="16"/>
        <x:v>4.4008229861958417E-2</x:v>
      </x:c>
      <x:c r="AD176" s="13">
        <x:f t="shared" si="17"/>
        <x:v>2.4144067796610168E-2</x:v>
      </x:c>
      <x:c r="AE176" s="50" t="n">
        <x:f>IF(OR(NOT(ISNUMBER(Q176)),NOT(ISNUMBER(R176))),"",IF(Q176&lt;R176,1,0))</x:f>
        <x:v>0</x:v>
      </x:c>
      <x:c r="AF176" s="50" t="n">
        <x:f>IFERROR(IF(AND(A176=A175,C176=C175+1,ISNUMBER(AE175)),AE175,""),"")</x:f>
        <x:v>0</x:v>
      </x:c>
      <x:c r="AG176" s="52" t="n">
        <x:f>IFERROR(IF(AND(A176=A175,C176=C175+1,ISNUMBER(U176),ISNUMBER(U175),U175&lt;&gt;0),U176/U175-1,""),"")</x:f>
        <x:v>0.018977096100917468</x:v>
      </x:c>
      <x:c r="AH176" s="50" t="n">
        <x:f>IF(AND(ISNUMBER(AE176),ISNUMBER(AF176),ISNUMBER(AG176)),IF(AND(AE176=1,AF176=1,AG176&lt;0),1,0),"")</x:f>
        <x:v>0</x:v>
      </x:c>
      <x:c r="AI176" s="50" t="n">
        <x:f>IF(AND(A176=A177,C177=C176+1,ISNUMBER(AH177)),C177,"")</x:f>
        <x:v>2021</x:v>
      </x:c>
      <x:c r="AJ176" s="50" t="n">
        <x:f>IF(AND(A176=A177,C177=C176+1,ISNUMBER(AH177)),AH177,"")</x:f>
        <x:v>0</x:v>
      </x:c>
    </x:row>
    <x:row r="177" ht="15">
      <x:c r="A177" s="9" t="s">
        <x:v>39</x:v>
      </x:c>
      <x:c r="B177" s="10">
        <x:v>44561</x:v>
      </x:c>
      <x:c r="C177" s="9">
        <x:v>2021</x:v>
      </x:c>
      <x:c r="D177" s="11">
        <x:v>127510</x:v>
      </x:c>
      <x:c r="E177" s="11">
        <x:v>57776</x:v>
      </x:c>
      <x:c r="F177" s="11">
        <x:v>49459</x:v>
      </x:c>
      <x:c r="G177" s="11">
        <x:v>90593</x:v>
      </x:c>
      <x:c r="H177" s="11">
        <x:v>34641</x:v>
      </x:c>
      <x:c r="I177" s="11">
        <x:v>36917</x:v>
      </x:c>
      <x:c r="J177" s="11">
        <x:v>7914</x:v>
      </x:c>
      <x:c r="K177" s="11">
        <x:v>3241</x:v>
      </x:c>
      <x:c r="L177" s="11">
        <x:v>28434</x:v>
      </x:c>
      <x:c r="M177" s="11">
        <x:v>7830</x:v>
      </x:c>
      <x:c r="N177" s="11">
        <x:v>26811</x:v>
      </x:c>
      <x:c r="O177" s="11">
        <x:v>203751</x:v>
      </x:c>
      <x:c r="P177" s="11">
        <x:v>10266</x:v>
      </x:c>
      <x:c r="Q177" s="11">
        <x:v>16601</x:v>
      </x:c>
      <x:c r="R177" s="11">
        <x:v>1348</x:v>
      </x:c>
      <x:c r="S177" s="11">
        <x:v>4974</x:v>
      </x:c>
      <x:c r="T177" s="11">
        <x:v>11235</x:v>
      </x:c>
      <x:c r="U177" s="11">
        <x:v>66464.558900000004</x:v>
      </x:c>
      <x:c r="V177" s="11">
        <x:v>18</x:v>
      </x:c>
      <x:c r="W177" s="12">
        <x:v>0</x:v>
      </x:c>
      <x:c r="X177" s="8">
        <x:v>0</x:v>
      </x:c>
      <x:c r="Y177" s="13">
        <x:f t="shared" si="12"/>
        <x:v>1.1681594856345661</x:v>
      </x:c>
      <x:c r="Z177" s="13">
        <x:f t="shared" si="13"/>
        <x:v>0.71047760959924711</x:v>
      </x:c>
      <x:c r="AA177" s="13">
        <x:f t="shared" si="14"/>
        <x:v>3.9008705199592188E-2</x:v>
      </x:c>
      <x:c r="AB177" s="13">
        <x:f t="shared" si="15"/>
        <x:v>8.0511332444514153E-2</x:v>
      </x:c>
      <x:c r="AC177" s="13">
        <x:f t="shared" si="16"/>
        <x:v>0.12401620434249887</x:v>
      </x:c>
      <x:c r="AD177" s="13">
        <x:f t="shared" si="17"/>
        <x:v>6.2065720335659949E-2</x:v>
      </x:c>
      <x:c r="AE177" s="50" t="n">
        <x:f>IF(OR(NOT(ISNUMBER(Q177)),NOT(ISNUMBER(R177))),"",IF(Q177&lt;R177,1,0))</x:f>
        <x:v>0</x:v>
      </x:c>
      <x:c r="AF177" s="50" t="n">
        <x:f>IFERROR(IF(AND(A177=A176,C177=C176+1,ISNUMBER(AE176)),AE176,""),"")</x:f>
        <x:v>0</x:v>
      </x:c>
      <x:c r="AG177" s="52" t="n">
        <x:f>IFERROR(IF(AND(A177=A176,C177=C176+1,ISNUMBER(U177),ISNUMBER(U176),U176&lt;&gt;0),U177/U176-1,""),"")</x:f>
        <x:v>0.5682847288157094</x:v>
      </x:c>
      <x:c r="AH177" s="50" t="n">
        <x:f>IF(AND(ISNUMBER(AE177),ISNUMBER(AF177),ISNUMBER(AG177)),IF(AND(AE177=1,AF177=1,AG177&lt;0),1,0),"")</x:f>
        <x:v>0</x:v>
      </x:c>
      <x:c r="AI177" s="50" t="n">
        <x:f>IF(AND(A177=A178,C178=C177+1,ISNUMBER(AH178)),C178,"")</x:f>
        <x:v>2022</x:v>
      </x:c>
      <x:c r="AJ177" s="50" t="n">
        <x:f>IF(AND(A177=A178,C178=C177+1,ISNUMBER(AH178)),AH178,"")</x:f>
        <x:v>0</x:v>
      </x:c>
    </x:row>
    <x:row r="178" ht="15">
      <x:c r="A178" s="9" t="s">
        <x:v>39</x:v>
      </x:c>
      <x:c r="B178" s="10">
        <x:v>44926</x:v>
      </x:c>
      <x:c r="C178" s="9">
        <x:v>2022</x:v>
      </x:c>
      <x:c r="D178" s="11">
        <x:v>132583</x:v>
      </x:c>
      <x:c r="E178" s="11">
        <x:v>69223</x:v>
      </x:c>
      <x:c r="F178" s="11">
        <x:v>53420</x:v>
      </x:c>
      <x:c r="G178" s="11">
        <x:v>87364</x:v>
      </x:c>
      <x:c r="H178" s="11">
        <x:v>28777</x:v>
      </x:c>
      <x:c r="I178" s="11">
        <x:v>45219</x:v>
      </x:c>
      <x:c r="J178" s="11">
        <x:v>25246</x:v>
      </x:c>
      <x:c r="K178" s="11">
        <x:v>1923</x:v>
      </x:c>
      <x:c r="L178" s="11">
        <x:v>33460</x:v>
      </x:c>
      <x:c r="M178" s="11">
        <x:v>9926</x:v>
      </x:c>
      <x:c r="N178" s="11">
        <x:v>18851</x:v>
      </x:c>
      <x:c r="O178" s="11">
        <x:v>255984</x:v>
      </x:c>
      <x:c r="P178" s="11">
        <x:v>24831</x:v>
      </x:c>
      <x:c r="Q178" s="11">
        <x:v>31818</x:v>
      </x:c>
      <x:c r="R178" s="11">
        <x:v>1771</x:v>
      </x:c>
      <x:c r="S178" s="11">
        <x:v>17320</x:v>
      </x:c>
      <x:c r="T178" s="11">
        <x:v>15350</x:v>
      </x:c>
      <x:c r="U178" s="11">
        <x:v>85306.709600000002</x:v>
      </x:c>
      <x:c r="V178" s="11">
        <x:v>18</x:v>
      </x:c>
      <x:c r="W178" s="12">
        <x:v>0</x:v>
      </x:c>
      <x:c r="X178" s="8">
        <x:v>0</x:v>
      </x:c>
      <x:c r="Y178" s="13">
        <x:f t="shared" si="12"/>
        <x:v>1.2958255335080495</x:v>
      </x:c>
      <x:c r="Z178" s="13">
        <x:f t="shared" si="13"/>
        <x:v>0.65893817457743453</x:v>
      </x:c>
      <x:c r="AA178" s="13">
        <x:f t="shared" si="14"/>
        <x:v>0.13063514930270095</x:v>
      </x:c>
      <x:c r="AB178" s="13">
        <x:f t="shared" si="15"/>
        <x:v>0.18728645452282722</x:v>
      </x:c>
      <x:c r="AC178" s="13">
        <x:f t="shared" si="16"/>
        <x:v>0.17570166201181264</x:v>
      </x:c>
      <x:c r="AD178" s="13">
        <x:f t="shared" si="17"/>
        <x:v>0.19041656924341732</x:v>
      </x:c>
      <x:c r="AE178" s="50" t="n">
        <x:f>IF(OR(NOT(ISNUMBER(Q178)),NOT(ISNUMBER(R178))),"",IF(Q178&lt;R178,1,0))</x:f>
        <x:v>0</x:v>
      </x:c>
      <x:c r="AF178" s="50" t="n">
        <x:f>IFERROR(IF(AND(A178=A177,C178=C177+1,ISNUMBER(AE177)),AE177,""),"")</x:f>
        <x:v>0</x:v>
      </x:c>
      <x:c r="AG178" s="52" t="n">
        <x:f>IFERROR(IF(AND(A178=A177,C178=C177+1,ISNUMBER(U178),ISNUMBER(U177),U177&lt;&gt;0),U178/U177-1,""),"")</x:f>
        <x:v>0.28349169861112244</x:v>
      </x:c>
      <x:c r="AH178" s="50" t="n">
        <x:f>IF(AND(ISNUMBER(AE178),ISNUMBER(AF178),ISNUMBER(AG178)),IF(AND(AE178=1,AF178=1,AG178&lt;0),1,0),"")</x:f>
        <x:v>0</x:v>
      </x:c>
      <x:c r="AI178" s="50" t="n">
        <x:f>IF(AND(A178=A179,C179=C178+1,ISNUMBER(AH179)),C179,"")</x:f>
        <x:v>2023</x:v>
      </x:c>
      <x:c r="AJ178" s="50" t="n">
        <x:f>IF(AND(A178=A179,C179=C178+1,ISNUMBER(AH179)),AH179,"")</x:f>
        <x:v>0</x:v>
      </x:c>
    </x:row>
    <x:row r="179" ht="15">
      <x:c r="A179" s="9" t="s">
        <x:v>39</x:v>
      </x:c>
      <x:c r="B179" s="10">
        <x:v>45291</x:v>
      </x:c>
      <x:c r="C179" s="9">
        <x:v>2023</x:v>
      </x:c>
      <x:c r="D179" s="11">
        <x:v>123869</x:v>
      </x:c>
      <x:c r="E179" s="11">
        <x:v>64042</x:v>
      </x:c>
      <x:c r="F179" s="11">
        <x:v>49478</x:v>
      </x:c>
      <x:c r="G179" s="11">
        <x:v>85632</x:v>
      </x:c>
      <x:c r="H179" s="11">
        <x:v>32241</x:v>
      </x:c>
      <x:c r="I179" s="11">
        <x:v>38237</x:v>
      </x:c>
      <x:c r="J179" s="11">
        <x:v>29607</x:v>
      </x:c>
      <x:c r="K179" s="11">
        <x:v>1925</x:v>
      </x:c>
      <x:c r="L179" s="11">
        <x:v>31569</x:v>
      </x:c>
      <x:c r="M179" s="11">
        <x:v>10966</x:v>
      </x:c>
      <x:c r="N179" s="11">
        <x:v>21275</x:v>
      </x:c>
      <x:c r="O179" s="11">
        <x:v>217829</x:v>
      </x:c>
      <x:c r="P179" s="11">
        <x:v>8699</x:v>
      </x:c>
      <x:c r="Q179" s="11">
        <x:v>14680</x:v>
      </x:c>
      <x:c r="R179" s="11">
        <x:v>2515</x:v>
      </x:c>
      <x:c r="S179" s="11">
        <x:v>4280</x:v>
      </x:c>
      <x:c r="T179" s="11">
        <x:v>12364</x:v>
      </x:c>
      <x:c r="U179" s="11">
        <x:v>73349.822700000004</x:v>
      </x:c>
      <x:c r="V179" s="11">
        <x:v>18</x:v>
      </x:c>
      <x:c r="W179" s="12">
        <x:v>0</x:v>
      </x:c>
      <x:c r="X179" s="8">
        <x:v>0</x:v>
      </x:c>
      <x:c r="Y179" s="13">
        <x:f t="shared" si="12"/>
        <x:v>1.2943530457981325</x:v>
      </x:c>
      <x:c r="Z179" s="13">
        <x:f t="shared" si="13"/>
        <x:v>0.69131098176299155</x:v>
      </x:c>
      <x:c r="AA179" s="13">
        <x:f t="shared" si="14"/>
        <x:v>3.4552632216293018E-2</x:v>
      </x:c>
      <x:c r="AB179" s="13">
        <x:f t="shared" si="15"/>
        <x:v>7.0227417675124526E-2</x:v>
      </x:c>
      <x:c r="AC179" s="13">
        <x:f t="shared" si="16"/>
        <x:v>0.14438527653213751</x:v>
      </x:c>
      <x:c r="AD179" s="13">
        <x:f t="shared" si="17"/>
        <x:v>0.239018640660698</x:v>
      </x:c>
      <x:c r="AE179" s="50" t="n">
        <x:f>IF(OR(NOT(ISNUMBER(Q179)),NOT(ISNUMBER(R179))),"",IF(Q179&lt;R179,1,0))</x:f>
        <x:v>0</x:v>
      </x:c>
      <x:c r="AF179" s="50" t="n">
        <x:f>IFERROR(IF(AND(A179=A178,C179=C178+1,ISNUMBER(AE178)),AE178,""),"")</x:f>
        <x:v>0</x:v>
      </x:c>
      <x:c r="AG179" s="52" t="n">
        <x:f>IFERROR(IF(AND(A179=A178,C179=C178+1,ISNUMBER(U179),ISNUMBER(U178),U178&lt;&gt;0),U179/U178-1,""),"")</x:f>
        <x:v>-0.14016349893303115</x:v>
      </x:c>
      <x:c r="AH179" s="50" t="n">
        <x:f>IF(AND(ISNUMBER(AE179),ISNUMBER(AF179),ISNUMBER(AG179)),IF(AND(AE179=1,AF179=1,AG179&lt;0),1,0),"")</x:f>
        <x:v>0</x:v>
      </x:c>
      <x:c r="AI179" s="50" t="n">
        <x:f>IF(AND(A179=A180,C180=C179+1,ISNUMBER(AH180)),C180,"")</x:f>
        <x:v>2024</x:v>
      </x:c>
      <x:c r="AJ179" s="50" t="n">
        <x:f>IF(AND(A179=A180,C180=C179+1,ISNUMBER(AH180)),AH180,"")</x:f>
        <x:v>0</x:v>
      </x:c>
    </x:row>
    <x:row r="180" ht="15">
      <x:c r="A180" s="9" t="s">
        <x:v>39</x:v>
      </x:c>
      <x:c r="B180" s="10">
        <x:v>45657</x:v>
      </x:c>
      <x:c r="C180" s="9">
        <x:v>2024</x:v>
      </x:c>
      <x:c r="D180" s="11">
        <x:v>130460</x:v>
      </x:c>
      <x:c r="E180" s="11">
        <x:v>59514</x:v>
      </x:c>
      <x:c r="F180" s="11">
        <x:v>49709</x:v>
      </x:c>
      <x:c r="G180" s="11">
        <x:v>94800</x:v>
      </x:c>
      <x:c r="H180" s="11">
        <x:v>38107</x:v>
      </x:c>
      <x:c r="I180" s="11">
        <x:v>35660</x:v>
      </x:c>
      <x:c r="J180" s="11">
        <x:v>27139</x:v>
      </x:c>
      <x:c r="K180" s="11">
        <x:v>2389</x:v>
      </x:c>
      <x:c r="L180" s="11">
        <x:v>29580</x:v>
      </x:c>
      <x:c r="M180" s="11">
        <x:v>12843</x:v>
      </x:c>
      <x:c r="N180" s="11">
        <x:v>25264</x:v>
      </x:c>
      <x:c r="O180" s="11">
        <x:v>230944</x:v>
      </x:c>
      <x:c r="P180" s="11">
        <x:v>4441</x:v>
      </x:c>
      <x:c r="Q180" s="11">
        <x:v>11039</x:v>
      </x:c>
      <x:c r="R180" s="11">
        <x:v>2921</x:v>
      </x:c>
      <x:c r="S180" s="11">
        <x:v>-1634</x:v>
      </x:c>
      <x:c r="T180" s="11">
        <x:v>10867</x:v>
      </x:c>
      <x:c r="U180" s="11">
        <x:v>53786.2978</x:v>
      </x:c>
      <x:c r="V180" s="11">
        <x:v>18</x:v>
      </x:c>
      <x:c r="W180" s="12">
        <x:v>0</x:v>
      </x:c>
      <x:c r="X180" s="8">
        <x:v>0</x:v>
      </x:c>
      <x:c r="Y180" s="13">
        <x:f t="shared" si="12"/>
        <x:v>1.1972479832625882</x:v>
      </x:c>
      <x:c r="Z180" s="13">
        <x:f t="shared" si="13"/>
        <x:v>0.72665951249425109</x:v>
      </x:c>
      <x:c r="AA180" s="13">
        <x:f t="shared" si="14"/>
        <x:v>-1.2524911850375594E-2</x:v>
      </x:c>
      <x:c r="AB180" s="13">
        <x:f t="shared" si="15"/>
        <x:v>3.4041085390157905E-2</x:v>
      </x:c>
      <x:c r="AC180" s="13">
        <x:f t="shared" si="16"/>
        <x:v>0.11463080168776371</x:v>
      </x:c>
      <x:c r="AD180" s="13">
        <x:f t="shared" si="17"/>
        <x:v>0.20802544841330675</x:v>
      </x:c>
      <x:c r="AE180" s="50" t="n">
        <x:f>IF(OR(NOT(ISNUMBER(Q180)),NOT(ISNUMBER(R180))),"",IF(Q180&lt;R180,1,0))</x:f>
        <x:v>0</x:v>
      </x:c>
      <x:c r="AF180" s="50" t="n">
        <x:f>IFERROR(IF(AND(A180=A179,C180=C179+1,ISNUMBER(AE179)),AE179,""),"")</x:f>
        <x:v>0</x:v>
      </x:c>
      <x:c r="AG180" s="52" t="n">
        <x:f>IFERROR(IF(AND(A180=A179,C180=C179+1,ISNUMBER(U180),ISNUMBER(U179),U179&lt;&gt;0),U180/U179-1,""),"")</x:f>
        <x:v>-0.266715367261549</x:v>
      </x:c>
      <x:c r="AH180" s="50" t="n">
        <x:f>IF(AND(ISNUMBER(AE180),ISNUMBER(AF180),ISNUMBER(AG180)),IF(AND(AE180=1,AF180=1,AG180&lt;0),1,0),"")</x:f>
        <x:v>0</x:v>
      </x:c>
      <x:c r="AI180" s="50" t="str">
        <x:f>IF(AND(A180=A181,C181=C180+1,ISNUMBER(AH181)),C181,"")</x:f>
      </x:c>
      <x:c r="AJ180" s="50" t="str">
        <x:f>IF(AND(A180=A181,C181=C180+1,ISNUMBER(AH181)),AH181,"")</x:f>
      </x:c>
    </x:row>
    <x:row r="181" ht="15">
      <x:c r="A181" s="9" t="s">
        <x:v>41</x:v>
      </x:c>
      <x:c r="B181" s="10">
        <x:v>39447</x:v>
      </x:c>
      <x:c r="C181" s="9">
        <x:v>2007</x:v>
      </x:c>
      <x:c r="D181" s="11">
        <x:v>9778</x:v>
      </x:c>
      <x:c r="E181" s="11">
        <x:v>4437</x:v>
      </x:c>
      <x:c r="F181" s="11">
        <x:v>3867</x:v>
      </x:c>
      <x:c r="G181" s="11">
        <x:v>6802</x:v>
      </x:c>
      <x:c r="H181" s="11">
        <x:v>3129</x:v>
      </x:c>
      <x:c r="I181" s="11">
        <x:v>2976</x:v>
      </x:c>
      <x:c r="J181" s="11" t="s">
        <x:v>40</x:v>
      </x:c>
      <x:c r="K181" s="11">
        <x:v>2467</x:v>
      </x:c>
      <x:c r="L181" s="11">
        <x:v>271</x:v>
      </x:c>
      <x:c r="M181" s="11">
        <x:v>1127</x:v>
      </x:c>
      <x:c r="N181" s="11">
        <x:v>2002</x:v>
      </x:c>
      <x:c r="O181" s="11">
        <x:v>4584</x:v>
      </x:c>
      <x:c r="P181" s="11">
        <x:v>1342</x:v>
      </x:c>
      <x:c r="Q181" s="11">
        <x:v>1490</x:v>
      </x:c>
      <x:c r="R181" s="11">
        <x:v>182</x:v>
      </x:c>
      <x:c r="S181" s="11">
        <x:v>1200</x:v>
      </x:c>
      <x:c r="T181" s="11">
        <x:v>2755</x:v>
      </x:c>
      <x:c r="U181" s="11">
        <x:v>16567.317800000001</x:v>
      </x:c>
      <x:c r="V181" s="11">
        <x:v>17</x:v>
      </x:c>
      <x:c r="W181" s="12">
        <x:v>1</x:v>
      </x:c>
      <x:c r="X181" s="8">
        <x:v>0</x:v>
      </x:c>
      <x:c r="Y181" s="13">
        <x:f t="shared" si="12"/>
        <x:v>1.1474010861132662</x:v>
      </x:c>
      <x:c r="Z181" s="13">
        <x:f t="shared" si="13"/>
        <x:v>0.69564328083452653</x:v>
      </x:c>
      <x:c r="AA181" s="13">
        <x:f t="shared" si="14"/>
        <x:v>0.12272448353446512</x:v>
      </x:c>
      <x:c r="AB181" s="13">
        <x:f t="shared" si="15"/>
        <x:v>0.13724688075271016</x:v>
      </x:c>
      <x:c r="AC181" s="13">
        <x:f t="shared" si="16"/>
        <x:v>0.40502793296089384</x:v>
      </x:c>
      <x:c r="AD181" s="13" t="str">
        <x:f t="shared" si="17"/>
      </x:c>
      <x:c r="AE181" s="50" t="n">
        <x:f>IF(OR(NOT(ISNUMBER(Q181)),NOT(ISNUMBER(R181))),"",IF(Q181&lt;R181,1,0))</x:f>
        <x:v>0</x:v>
      </x:c>
      <x:c r="AF181" s="50" t="str">
        <x:f>IFERROR(IF(AND(A181=A180,C181=C180+1,ISNUMBER(AE180)),AE180,""),"")</x:f>
      </x:c>
      <x:c r="AG181" s="52" t="str">
        <x:f>IFERROR(IF(AND(A181=A180,C181=C180+1,ISNUMBER(U181),ISNUMBER(U180),U180&lt;&gt;0),U181/U180-1,""),"")</x:f>
      </x:c>
      <x:c r="AH181" s="50" t="str">
        <x:f>IF(AND(ISNUMBER(AE181),ISNUMBER(AF181),ISNUMBER(AG181)),IF(AND(AE181=1,AF181=1,AG181&lt;0),1,0),"")</x:f>
      </x:c>
      <x:c r="AI181" s="50" t="n">
        <x:f>IF(AND(A181=A182,C182=C181+1,ISNUMBER(AH182)),C182,"")</x:f>
        <x:v>2008</x:v>
      </x:c>
      <x:c r="AJ181" s="50" t="n">
        <x:f>IF(AND(A181=A182,C182=C181+1,ISNUMBER(AH182)),AH182,"")</x:f>
        <x:v>0</x:v>
      </x:c>
    </x:row>
    <x:row r="182" ht="15">
      <x:c r="A182" s="9" t="s">
        <x:v>41</x:v>
      </x:c>
      <x:c r="B182" s="10">
        <x:v>39813</x:v>
      </x:c>
      <x:c r="C182" s="9">
        <x:v>2008</x:v>
      </x:c>
      <x:c r="D182" s="11">
        <x:v>12866</x:v>
      </x:c>
      <x:c r="E182" s="11">
        <x:v>2533</x:v>
      </x:c>
      <x:c r="F182" s="11">
        <x:v>4108</x:v>
      </x:c>
      <x:c r="G182" s="11">
        <x:v>11885</x:v>
      </x:c>
      <x:c r="H182" s="11">
        <x:v>6142</x:v>
      </x:c>
      <x:c r="I182" s="11">
        <x:v>981</x:v>
      </x:c>
      <x:c r="J182" s="11" t="s">
        <x:v>40</x:v>
      </x:c>
      <x:c r="K182" s="11">
        <x:v>375</x:v>
      </x:c>
      <x:c r="L182" s="11">
        <x:v>348</x:v>
      </x:c>
      <x:c r="M182" s="11">
        <x:v>448</x:v>
      </x:c>
      <x:c r="N182" s="11">
        <x:v>5694</x:v>
      </x:c>
      <x:c r="O182" s="11">
        <x:v>5334</x:v>
      </x:c>
      <x:c r="P182" s="11">
        <x:v>1361</x:v>
      </x:c>
      <x:c r="Q182" s="11">
        <x:v>1528</x:v>
      </x:c>
      <x:c r="R182" s="11">
        <x:v>225</x:v>
      </x:c>
      <x:c r="S182" s="11">
        <x:v>476</x:v>
      </x:c>
      <x:c r="T182" s="11">
        <x:v>1033</x:v>
      </x:c>
      <x:c r="U182" s="11">
        <x:v>10649.6985</x:v>
      </x:c>
      <x:c r="V182" s="11">
        <x:v>17</x:v>
      </x:c>
      <x:c r="W182" s="12">
        <x:v>1</x:v>
      </x:c>
      <x:c r="X182" s="8">
        <x:v>0</x:v>
      </x:c>
      <x:c r="Y182" s="13">
        <x:f t="shared" si="12"/>
        <x:v>0.61660175267770201</x:v>
      </x:c>
      <x:c r="Z182" s="13">
        <x:f t="shared" si="13"/>
        <x:v>0.92375252603761848</x:v>
      </x:c>
      <x:c r="AA182" s="13">
        <x:f t="shared" si="14"/>
        <x:v>3.6996735582154515E-2</x:v>
      </x:c>
      <x:c r="AB182" s="13">
        <x:f t="shared" si="15"/>
        <x:v>0.10578268304057205</x:v>
      </x:c>
      <x:c r="AC182" s="13">
        <x:f t="shared" si="16"/>
        <x:v>8.6916281026503991E-2</x:v>
      </x:c>
      <x:c r="AD182" s="13" t="str">
        <x:f t="shared" si="17"/>
      </x:c>
      <x:c r="AE182" s="50" t="n">
        <x:f>IF(OR(NOT(ISNUMBER(Q182)),NOT(ISNUMBER(R182))),"",IF(Q182&lt;R182,1,0))</x:f>
        <x:v>0</x:v>
      </x:c>
      <x:c r="AF182" s="50" t="n">
        <x:f>IFERROR(IF(AND(A182=A181,C182=C181+1,ISNUMBER(AE181)),AE181,""),"")</x:f>
        <x:v>0</x:v>
      </x:c>
      <x:c r="AG182" s="52" t="n">
        <x:f>IFERROR(IF(AND(A182=A181,C182=C181+1,ISNUMBER(U182),ISNUMBER(U181),U181&lt;&gt;0),U182/U181-1,""),"")</x:f>
        <x:v>-0.35718632137303485</x:v>
      </x:c>
      <x:c r="AH182" s="50" t="n">
        <x:f>IF(AND(ISNUMBER(AE182),ISNUMBER(AF182),ISNUMBER(AG182)),IF(AND(AE182=1,AF182=1,AG182&lt;0),1,0),"")</x:f>
        <x:v>0</x:v>
      </x:c>
      <x:c r="AI182" s="50" t="n">
        <x:f>IF(AND(A182=A183,C183=C182+1,ISNUMBER(AH183)),C183,"")</x:f>
        <x:v>2009</x:v>
      </x:c>
      <x:c r="AJ182" s="50" t="n">
        <x:f>IF(AND(A182=A183,C183=C182+1,ISNUMBER(AH183)),AH183,"")</x:f>
        <x:v>0</x:v>
      </x:c>
    </x:row>
    <x:row r="183" ht="15">
      <x:c r="A183" s="9" t="s">
        <x:v>41</x:v>
      </x:c>
      <x:c r="B183" s="10">
        <x:v>40178</x:v>
      </x:c>
      <x:c r="C183" s="9">
        <x:v>2009</x:v>
      </x:c>
      <x:c r="D183" s="11">
        <x:v>11334</x:v>
      </x:c>
      <x:c r="E183" s="11">
        <x:v>2577</x:v>
      </x:c>
      <x:c r="F183" s="11">
        <x:v>3864</x:v>
      </x:c>
      <x:c r="G183" s="11">
        <x:v>9575</x:v>
      </x:c>
      <x:c r="H183" s="11">
        <x:v>4706</x:v>
      </x:c>
      <x:c r="I183" s="11">
        <x:v>1759</x:v>
      </x:c>
      <x:c r="J183" s="11" t="s">
        <x:v>40</x:v>
      </x:c>
      <x:c r="K183" s="11">
        <x:v>734</x:v>
      </x:c>
      <x:c r="L183" s="11">
        <x:v>275</x:v>
      </x:c>
      <x:c r="M183" s="11">
        <x:v>678</x:v>
      </x:c>
      <x:c r="N183" s="11">
        <x:v>4028</x:v>
      </x:c>
      <x:c r="O183" s="11">
        <x:v>6071</x:v>
      </x:c>
      <x:c r="P183" s="11">
        <x:v>772</x:v>
      </x:c>
      <x:c r="Q183" s="11">
        <x:v>1528</x:v>
      </x:c>
      <x:c r="R183" s="11">
        <x:v>290</x:v>
      </x:c>
      <x:c r="S183" s="11">
        <x:v>391</x:v>
      </x:c>
      <x:c r="T183" s="11">
        <x:v>1214</x:v>
      </x:c>
      <x:c r="U183" s="11">
        <x:v>11566.176100000001</x:v>
      </x:c>
      <x:c r="V183" s="11">
        <x:v>17</x:v>
      </x:c>
      <x:c r="W183" s="12">
        <x:v>1</x:v>
      </x:c>
      <x:c r="X183" s="8">
        <x:v>0</x:v>
      </x:c>
      <x:c r="Y183" s="13">
        <x:f t="shared" si="12"/>
        <x:v>0.66692546583850931</x:v>
      </x:c>
      <x:c r="Z183" s="13">
        <x:f t="shared" si="13"/>
        <x:v>0.84480324686783126</x:v>
      </x:c>
      <x:c r="AA183" s="13">
        <x:f t="shared" si="14"/>
        <x:v>3.4497970707605435E-2</x:v>
      </x:c>
      <x:c r="AB183" s="13">
        <x:f t="shared" si="15"/>
        <x:v>6.8113640374095646E-2</x:v>
      </x:c>
      <x:c r="AC183" s="13">
        <x:f t="shared" si="16"/>
        <x:v>0.12678851174934727</x:v>
      </x:c>
      <x:c r="AD183" s="13" t="str">
        <x:f t="shared" si="17"/>
      </x:c>
      <x:c r="AE183" s="50" t="n">
        <x:f>IF(OR(NOT(ISNUMBER(Q183)),NOT(ISNUMBER(R183))),"",IF(Q183&lt;R183,1,0))</x:f>
        <x:v>0</x:v>
      </x:c>
      <x:c r="AF183" s="50" t="n">
        <x:f>IFERROR(IF(AND(A183=A182,C183=C182+1,ISNUMBER(AE182)),AE182,""),"")</x:f>
        <x:v>0</x:v>
      </x:c>
      <x:c r="AG183" s="52" t="n">
        <x:f>IFERROR(IF(AND(A183=A182,C183=C182+1,ISNUMBER(U183),ISNUMBER(U182),U182&lt;&gt;0),U183/U182-1,""),"")</x:f>
        <x:v>0.08605667099401915</x:v>
      </x:c>
      <x:c r="AH183" s="50" t="n">
        <x:f>IF(AND(ISNUMBER(AE183),ISNUMBER(AF183),ISNUMBER(AG183)),IF(AND(AE183=1,AF183=1,AG183&lt;0),1,0),"")</x:f>
        <x:v>0</x:v>
      </x:c>
      <x:c r="AI183" s="50" t="n">
        <x:f>IF(AND(A183=A184,C184=C183+1,ISNUMBER(AH184)),C184,"")</x:f>
        <x:v>2010</x:v>
      </x:c>
      <x:c r="AJ183" s="50" t="n">
        <x:f>IF(AND(A183=A184,C184=C183+1,ISNUMBER(AH184)),AH184,"")</x:f>
        <x:v>0</x:v>
      </x:c>
    </x:row>
    <x:row r="184" ht="15">
      <x:c r="A184" s="9" t="s">
        <x:v>41</x:v>
      </x:c>
      <x:c r="B184" s="10">
        <x:v>40543</x:v>
      </x:c>
      <x:c r="C184" s="9">
        <x:v>2010</x:v>
      </x:c>
      <x:c r="D184" s="11">
        <x:v>11158</x:v>
      </x:c>
      <x:c r="E184" s="11">
        <x:v>2579</x:v>
      </x:c>
      <x:c r="F184" s="11">
        <x:v>3897</x:v>
      </x:c>
      <x:c r="G184" s="11">
        <x:v>9188</x:v>
      </x:c>
      <x:c r="H184" s="11">
        <x:v>4302</x:v>
      </x:c>
      <x:c r="I184" s="11">
        <x:v>1970</x:v>
      </x:c>
      <x:c r="J184" s="11">
        <x:v>0</x:v>
      </x:c>
      <x:c r="K184" s="11">
        <x:v>742</x:v>
      </x:c>
      <x:c r="L184" s="11">
        <x:v>228</x:v>
      </x:c>
      <x:c r="M184" s="11">
        <x:v>516</x:v>
      </x:c>
      <x:c r="N184" s="11">
        <x:v>3786</x:v>
      </x:c>
      <x:c r="O184" s="11">
        <x:v>6055</x:v>
      </x:c>
      <x:c r="P184" s="11">
        <x:v>1068</x:v>
      </x:c>
      <x:c r="Q184" s="11">
        <x:v>1650</x:v>
      </x:c>
      <x:c r="R184" s="11">
        <x:v>270</x:v>
      </x:c>
      <x:c r="S184" s="11">
        <x:v>642</x:v>
      </x:c>
      <x:c r="T184" s="11">
        <x:v>1377</x:v>
      </x:c>
      <x:c r="U184" s="11">
        <x:v>12264.994500000001</x:v>
      </x:c>
      <x:c r="V184" s="11">
        <x:v>18</x:v>
      </x:c>
      <x:c r="W184" s="12">
        <x:v>0</x:v>
      </x:c>
      <x:c r="X184" s="8">
        <x:v>0</x:v>
      </x:c>
      <x:c r="Y184" s="13">
        <x:f t="shared" si="12"/>
        <x:v>0.66179112137541696</x:v>
      </x:c>
      <x:c r="Z184" s="13">
        <x:f t="shared" si="13"/>
        <x:v>0.82344506183903921</x:v>
      </x:c>
      <x:c r="AA184" s="13">
        <x:f t="shared" si="14"/>
        <x:v>5.7537193045348628E-2</x:v>
      </x:c>
      <x:c r="AB184" s="13">
        <x:f t="shared" si="15"/>
        <x:v>9.5716078150206135E-2</x:v>
      </x:c>
      <x:c r="AC184" s="13">
        <x:f t="shared" si="16"/>
        <x:v>0.1498693948628646</x:v>
      </x:c>
      <x:c r="AD184" s="13">
        <x:f t="shared" si="17"/>
        <x:v>0</x:v>
      </x:c>
      <x:c r="AE184" s="50" t="n">
        <x:f>IF(OR(NOT(ISNUMBER(Q184)),NOT(ISNUMBER(R184))),"",IF(Q184&lt;R184,1,0))</x:f>
        <x:v>0</x:v>
      </x:c>
      <x:c r="AF184" s="50" t="n">
        <x:f>IFERROR(IF(AND(A184=A183,C184=C183+1,ISNUMBER(AE183)),AE183,""),"")</x:f>
        <x:v>0</x:v>
      </x:c>
      <x:c r="AG184" s="52" t="n">
        <x:f>IFERROR(IF(AND(A184=A183,C184=C183+1,ISNUMBER(U184),ISNUMBER(U183),U183&lt;&gt;0),U184/U183-1,""),"")</x:f>
        <x:v>0.06041913887166217</x:v>
      </x:c>
      <x:c r="AH184" s="50" t="n">
        <x:f>IF(AND(ISNUMBER(AE184),ISNUMBER(AF184),ISNUMBER(AG184)),IF(AND(AE184=1,AF184=1,AG184&lt;0),1,0),"")</x:f>
        <x:v>0</x:v>
      </x:c>
      <x:c r="AI184" s="50" t="n">
        <x:f>IF(AND(A184=A185,C185=C184+1,ISNUMBER(AH185)),C185,"")</x:f>
        <x:v>2011</x:v>
      </x:c>
      <x:c r="AJ184" s="50" t="n">
        <x:f>IF(AND(A184=A185,C185=C184+1,ISNUMBER(AH185)),AH185,"")</x:f>
        <x:v>0</x:v>
      </x:c>
    </x:row>
    <x:row r="185" ht="15">
      <x:c r="A185" s="9" t="s">
        <x:v>41</x:v>
      </x:c>
      <x:c r="B185" s="10">
        <x:v>40908</x:v>
      </x:c>
      <x:c r="C185" s="9">
        <x:v>2011</x:v>
      </x:c>
      <x:c r="D185" s="11">
        <x:v>11503</x:v>
      </x:c>
      <x:c r="E185" s="11">
        <x:v>2592</x:v>
      </x:c>
      <x:c r="F185" s="11">
        <x:v>4424</x:v>
      </x:c>
      <x:c r="G185" s="11">
        <x:v>9306</x:v>
      </x:c>
      <x:c r="H185" s="11">
        <x:v>4282</x:v>
      </x:c>
      <x:c r="I185" s="11">
        <x:v>2197</x:v>
      </x:c>
      <x:c r="J185" s="11">
        <x:v>0</x:v>
      </x:c>
      <x:c r="K185" s="11">
        <x:v>726</x:v>
      </x:c>
      <x:c r="L185" s="11">
        <x:v>190</x:v>
      </x:c>
      <x:c r="M185" s="11">
        <x:v>982</x:v>
      </x:c>
      <x:c r="N185" s="11">
        <x:v>3300</x:v>
      </x:c>
      <x:c r="O185" s="11">
        <x:v>6002</x:v>
      </x:c>
      <x:c r="P185" s="11">
        <x:v>1175</x:v>
      </x:c>
      <x:c r="Q185" s="11">
        <x:v>1737</x:v>
      </x:c>
      <x:c r="R185" s="11">
        <x:v>241</x:v>
      </x:c>
      <x:c r="S185" s="11">
        <x:v>760</x:v>
      </x:c>
      <x:c r="T185" s="11">
        <x:v>1315</x:v>
      </x:c>
      <x:c r="U185" s="11">
        <x:v>11771.575999999999</x:v>
      </x:c>
      <x:c r="V185" s="11">
        <x:v>18</x:v>
      </x:c>
      <x:c r="W185" s="12">
        <x:v>0</x:v>
      </x:c>
      <x:c r="X185" s="8">
        <x:v>0</x:v>
      </x:c>
      <x:c r="Y185" s="13">
        <x:f t="shared" si="12"/>
        <x:v>0.58589511754068713</x:v>
      </x:c>
      <x:c r="Z185" s="13">
        <x:f t="shared" si="13"/>
        <x:v>0.80900634617056422</x:v>
      </x:c>
      <x:c r="AA185" s="13">
        <x:f t="shared" si="14"/>
        <x:v>6.6069720942362867E-2</x:v>
      </x:c>
      <x:c r="AB185" s="13">
        <x:f t="shared" si="15"/>
        <x:v>0.1021472659306268</x:v>
      </x:c>
      <x:c r="AC185" s="13">
        <x:f t="shared" si="16"/>
        <x:v>0.14130668385987535</x:v>
      </x:c>
      <x:c r="AD185" s="13">
        <x:f t="shared" si="17"/>
        <x:v>0</x:v>
      </x:c>
      <x:c r="AE185" s="50" t="n">
        <x:f>IF(OR(NOT(ISNUMBER(Q185)),NOT(ISNUMBER(R185))),"",IF(Q185&lt;R185,1,0))</x:f>
        <x:v>0</x:v>
      </x:c>
      <x:c r="AF185" s="50" t="n">
        <x:f>IFERROR(IF(AND(A185=A184,C185=C184+1,ISNUMBER(AE184)),AE184,""),"")</x:f>
        <x:v>0</x:v>
      </x:c>
      <x:c r="AG185" s="52" t="n">
        <x:f>IFERROR(IF(AND(A185=A184,C185=C184+1,ISNUMBER(U185),ISNUMBER(U184),U184&lt;&gt;0),U185/U184-1,""),"")</x:f>
        <x:v>-0.04022981828487582</x:v>
      </x:c>
      <x:c r="AH185" s="50" t="n">
        <x:f>IF(AND(ISNUMBER(AE185),ISNUMBER(AF185),ISNUMBER(AG185)),IF(AND(AE185=1,AF185=1,AG185&lt;0),1,0),"")</x:f>
        <x:v>0</x:v>
      </x:c>
      <x:c r="AI185" s="50" t="n">
        <x:f>IF(AND(A185=A186,C186=C185+1,ISNUMBER(AH186)),C186,"")</x:f>
        <x:v>2012</x:v>
      </x:c>
      <x:c r="AJ185" s="50" t="n">
        <x:f>IF(AND(A185=A186,C186=C185+1,ISNUMBER(AH186)),AH186,"")</x:f>
        <x:v>0</x:v>
      </x:c>
    </x:row>
    <x:row r="186" ht="15">
      <x:c r="A186" s="9" t="s">
        <x:v>41</x:v>
      </x:c>
      <x:c r="B186" s="10">
        <x:v>41274</x:v>
      </x:c>
      <x:c r="C186" s="9">
        <x:v>2012</x:v>
      </x:c>
      <x:c r="D186" s="11">
        <x:v>11014</x:v>
      </x:c>
      <x:c r="E186" s="11">
        <x:v>2534</x:v>
      </x:c>
      <x:c r="F186" s="11">
        <x:v>4014</x:v>
      </x:c>
      <x:c r="G186" s="11">
        <x:v>8700</x:v>
      </x:c>
      <x:c r="H186" s="11">
        <x:v>3892</x:v>
      </x:c>
      <x:c r="I186" s="11">
        <x:v>2314</x:v>
      </x:c>
      <x:c r="J186" s="11">
        <x:v>0</x:v>
      </x:c>
      <x:c r="K186" s="11">
        <x:v>641</x:v>
      </x:c>
      <x:c r="L186" s="11">
        <x:v>159</x:v>
      </x:c>
      <x:c r="M186" s="11">
        <x:v>730</x:v>
      </x:c>
      <x:c r="N186" s="11">
        <x:v>3162</x:v>
      </x:c>
      <x:c r="O186" s="11">
        <x:v>6116</x:v>
      </x:c>
      <x:c r="P186" s="11">
        <x:v>1309</x:v>
      </x:c>
      <x:c r="Q186" s="11">
        <x:v>1864</x:v>
      </x:c>
      <x:c r="R186" s="11">
        <x:v>224</x:v>
      </x:c>
      <x:c r="S186" s="11">
        <x:v>1044</x:v>
      </x:c>
      <x:c r="T186" s="11">
        <x:v>1427</x:v>
      </x:c>
      <x:c r="U186" s="11">
        <x:v>14774.618200000001</x:v>
      </x:c>
      <x:c r="V186" s="11">
        <x:v>18</x:v>
      </x:c>
      <x:c r="W186" s="12">
        <x:v>0</x:v>
      </x:c>
      <x:c r="X186" s="8">
        <x:v>0</x:v>
      </x:c>
      <x:c r="Y186" s="13">
        <x:f t="shared" si="12"/>
        <x:v>0.63129048330842052</x:v>
      </x:c>
      <x:c r="Z186" s="13">
        <x:f t="shared" si="13"/>
        <x:v>0.78990375885236974</x:v>
      </x:c>
      <x:c r="AA186" s="13">
        <x:f t="shared" si="14"/>
        <x:v>9.4788451062284368E-2</x:v>
      </x:c>
      <x:c r="AB186" s="13">
        <x:f t="shared" si="15"/>
        <x:v>0.11884873796985655</x:v>
      </x:c>
      <x:c r="AC186" s="13">
        <x:f t="shared" si="16"/>
        <x:v>0.16402298850574712</x:v>
      </x:c>
      <x:c r="AD186" s="13">
        <x:f t="shared" si="17"/>
        <x:v>0</x:v>
      </x:c>
      <x:c r="AE186" s="50" t="n">
        <x:f>IF(OR(NOT(ISNUMBER(Q186)),NOT(ISNUMBER(R186))),"",IF(Q186&lt;R186,1,0))</x:f>
        <x:v>0</x:v>
      </x:c>
      <x:c r="AF186" s="50" t="n">
        <x:f>IFERROR(IF(AND(A186=A185,C186=C185+1,ISNUMBER(AE185)),AE185,""),"")</x:f>
        <x:v>0</x:v>
      </x:c>
      <x:c r="AG186" s="52" t="n">
        <x:f>IFERROR(IF(AND(A186=A185,C186=C185+1,ISNUMBER(U186),ISNUMBER(U185),U185&lt;&gt;0),U186/U185-1,""),"")</x:f>
        <x:v>0.25510961319028147</x:v>
      </x:c>
      <x:c r="AH186" s="50" t="n">
        <x:f>IF(AND(ISNUMBER(AE186),ISNUMBER(AF186),ISNUMBER(AG186)),IF(AND(AE186=1,AF186=1,AG186&lt;0),1,0),"")</x:f>
        <x:v>0</x:v>
      </x:c>
      <x:c r="AI186" s="50" t="n">
        <x:f>IF(AND(A186=A187,C187=C186+1,ISNUMBER(AH187)),C187,"")</x:f>
        <x:v>2013</x:v>
      </x:c>
      <x:c r="AJ186" s="50" t="n">
        <x:f>IF(AND(A186=A187,C187=C186+1,ISNUMBER(AH187)),AH187,"")</x:f>
        <x:v>0</x:v>
      </x:c>
    </x:row>
    <x:row r="187" ht="15">
      <x:c r="A187" s="9" t="s">
        <x:v>41</x:v>
      </x:c>
      <x:c r="B187" s="10">
        <x:v>41639</x:v>
      </x:c>
      <x:c r="C187" s="9">
        <x:v>2013</x:v>
      </x:c>
      <x:c r="D187" s="11">
        <x:v>10495</x:v>
      </x:c>
      <x:c r="E187" s="11">
        <x:v>1835</x:v>
      </x:c>
      <x:c r="F187" s="11">
        <x:v>3855</x:v>
      </x:c>
      <x:c r="G187" s="11">
        <x:v>8072</x:v>
      </x:c>
      <x:c r="H187" s="11">
        <x:v>3281</x:v>
      </x:c>
      <x:c r="I187" s="11">
        <x:v>2423</x:v>
      </x:c>
      <x:c r="J187" s="11">
        <x:v>0</x:v>
      </x:c>
      <x:c r="K187" s="11">
        <x:v>132</x:v>
      </x:c>
      <x:c r="L187" s="11">
        <x:v>142</x:v>
      </x:c>
      <x:c r="M187" s="11">
        <x:v>648</x:v>
      </x:c>
      <x:c r="N187" s="11">
        <x:v>2633</x:v>
      </x:c>
      <x:c r="O187" s="11">
        <x:v>6035</x:v>
      </x:c>
      <x:c r="P187" s="11">
        <x:v>1347</x:v>
      </x:c>
      <x:c r="Q187" s="11">
        <x:v>1913</x:v>
      </x:c>
      <x:c r="R187" s="11">
        <x:v>180</x:v>
      </x:c>
      <x:c r="S187" s="11">
        <x:v>1110</x:v>
      </x:c>
      <x:c r="T187" s="11">
        <x:v>1408</x:v>
      </x:c>
      <x:c r="U187" s="11">
        <x:v>19643.9735</x:v>
      </x:c>
      <x:c r="V187" s="11">
        <x:v>18</x:v>
      </x:c>
      <x:c r="W187" s="12">
        <x:v>0</x:v>
      </x:c>
      <x:c r="X187" s="8">
        <x:v>0</x:v>
      </x:c>
      <x:c r="Y187" s="13">
        <x:f t="shared" si="12"/>
        <x:v>0.47600518806744485</x:v>
      </x:c>
      <x:c r="Z187" s="13">
        <x:f t="shared" si="13"/>
        <x:v>0.76912815626488806</x:v>
      </x:c>
      <x:c r="AA187" s="13">
        <x:f t="shared" si="14"/>
        <x:v>0.10576464983325393</x:v>
      </x:c>
      <x:c r="AB187" s="13">
        <x:f t="shared" si="15"/>
        <x:v>0.12834683182467843</x:v>
      </x:c>
      <x:c r="AC187" s="13">
        <x:f t="shared" si="16"/>
        <x:v>0.17443012884043607</x:v>
      </x:c>
      <x:c r="AD187" s="13">
        <x:f t="shared" si="17"/>
        <x:v>0</x:v>
      </x:c>
      <x:c r="AE187" s="50" t="n">
        <x:f>IF(OR(NOT(ISNUMBER(Q187)),NOT(ISNUMBER(R187))),"",IF(Q187&lt;R187,1,0))</x:f>
        <x:v>0</x:v>
      </x:c>
      <x:c r="AF187" s="50" t="n">
        <x:f>IFERROR(IF(AND(A187=A186,C187=C186+1,ISNUMBER(AE186)),AE186,""),"")</x:f>
        <x:v>0</x:v>
      </x:c>
      <x:c r="AG187" s="52" t="n">
        <x:f>IFERROR(IF(AND(A187=A186,C187=C186+1,ISNUMBER(U187),ISNUMBER(U186),U186&lt;&gt;0),U187/U186-1,""),"")</x:f>
        <x:v>0.32957571113411244</x:v>
      </x:c>
      <x:c r="AH187" s="50" t="n">
        <x:f>IF(AND(ISNUMBER(AE187),ISNUMBER(AF187),ISNUMBER(AG187)),IF(AND(AE187=1,AF187=1,AG187&lt;0),1,0),"")</x:f>
        <x:v>0</x:v>
      </x:c>
      <x:c r="AI187" s="50" t="n">
        <x:f>IF(AND(A187=A188,C188=C187+1,ISNUMBER(AH188)),C188,"")</x:f>
        <x:v>2014</x:v>
      </x:c>
      <x:c r="AJ187" s="50" t="n">
        <x:f>IF(AND(A187=A188,C188=C187+1,ISNUMBER(AH188)),AH188,"")</x:f>
        <x:v>0</x:v>
      </x:c>
    </x:row>
    <x:row r="188" ht="15">
      <x:c r="A188" s="9" t="s">
        <x:v>41</x:v>
      </x:c>
      <x:c r="B188" s="10">
        <x:v>42004</x:v>
      </x:c>
      <x:c r="C188" s="9">
        <x:v>2014</x:v>
      </x:c>
      <x:c r="D188" s="11">
        <x:v>11087</x:v>
      </x:c>
      <x:c r="E188" s="11">
        <x:v>1936</x:v>
      </x:c>
      <x:c r="F188" s="11">
        <x:v>3938</x:v>
      </x:c>
      <x:c r="G188" s="11">
        <x:v>8950</x:v>
      </x:c>
      <x:c r="H188" s="11">
        <x:v>3825</x:v>
      </x:c>
      <x:c r="I188" s="11">
        <x:v>2137</x:v>
      </x:c>
      <x:c r="J188" s="11">
        <x:v>0</x:v>
      </x:c>
      <x:c r="K188" s="11">
        <x:v>276</x:v>
      </x:c>
      <x:c r="L188" s="11">
        <x:v>142</x:v>
      </x:c>
      <x:c r="M188" s="11">
        <x:v>676</x:v>
      </x:c>
      <x:c r="N188" s="11">
        <x:v>3149</x:v>
      </x:c>
      <x:c r="O188" s="11">
        <x:v>5773</x:v>
      </x:c>
      <x:c r="P188" s="11">
        <x:v>1366</x:v>
      </x:c>
      <x:c r="Q188" s="11">
        <x:v>1885</x:v>
      </x:c>
      <x:c r="R188" s="11">
        <x:v>147</x:v>
      </x:c>
      <x:c r="S188" s="11">
        <x:v>955</x:v>
      </x:c>
      <x:c r="T188" s="11">
        <x:v>1421</x:v>
      </x:c>
      <x:c r="U188" s="11">
        <x:v>23409.859</x:v>
      </x:c>
      <x:c r="V188" s="11">
        <x:v>18</x:v>
      </x:c>
      <x:c r="W188" s="12">
        <x:v>0</x:v>
      </x:c>
      <x:c r="X188" s="8">
        <x:v>0</x:v>
      </x:c>
      <x:c r="Y188" s="13">
        <x:f t="shared" si="12"/>
        <x:v>0.49162011173184356</x:v>
      </x:c>
      <x:c r="Z188" s="13">
        <x:f t="shared" si="13"/>
        <x:v>0.80725173626770086</x:v>
      </x:c>
      <x:c r="AA188" s="13">
        <x:f t="shared" si="14"/>
        <x:v>8.6136917110128983E-2</x:v>
      </x:c>
      <x:c r="AB188" s="13">
        <x:f t="shared" si="15"/>
        <x:v>0.12320735997113737</x:v>
      </x:c>
      <x:c r="AC188" s="13">
        <x:f t="shared" si="16"/>
        <x:v>0.15877094972067038</x:v>
      </x:c>
      <x:c r="AD188" s="13">
        <x:f t="shared" si="17"/>
        <x:v>0</x:v>
      </x:c>
      <x:c r="AE188" s="50" t="n">
        <x:f>IF(OR(NOT(ISNUMBER(Q188)),NOT(ISNUMBER(R188))),"",IF(Q188&lt;R188,1,0))</x:f>
        <x:v>0</x:v>
      </x:c>
      <x:c r="AF188" s="50" t="n">
        <x:f>IFERROR(IF(AND(A188=A187,C188=C187+1,ISNUMBER(AE187)),AE187,""),"")</x:f>
        <x:v>0</x:v>
      </x:c>
      <x:c r="AG188" s="52" t="n">
        <x:f>IFERROR(IF(AND(A188=A187,C188=C187+1,ISNUMBER(U188),ISNUMBER(U187),U187&lt;&gt;0),U188/U187-1,""),"")</x:f>
        <x:v>0.1917069120460786</x:v>
      </x:c>
      <x:c r="AH188" s="50" t="n">
        <x:f>IF(AND(ISNUMBER(AE188),ISNUMBER(AF188),ISNUMBER(AG188)),IF(AND(AE188=1,AF188=1,AG188&lt;0),1,0),"")</x:f>
        <x:v>0</x:v>
      </x:c>
      <x:c r="AI188" s="50" t="n">
        <x:f>IF(AND(A188=A189,C189=C188+1,ISNUMBER(AH189)),C189,"")</x:f>
        <x:v>2015</x:v>
      </x:c>
      <x:c r="AJ188" s="50" t="n">
        <x:f>IF(AND(A188=A189,C189=C188+1,ISNUMBER(AH189)),AH189,"")</x:f>
        <x:v>0</x:v>
      </x:c>
    </x:row>
    <x:row r="189" ht="15">
      <x:c r="A189" s="9" t="s">
        <x:v>41</x:v>
      </x:c>
      <x:c r="B189" s="10">
        <x:v>42369</x:v>
      </x:c>
      <x:c r="C189" s="9">
        <x:v>2015</x:v>
      </x:c>
      <x:c r="D189" s="11">
        <x:v>11185</x:v>
      </x:c>
      <x:c r="E189" s="11">
        <x:v>1927</x:v>
      </x:c>
      <x:c r="F189" s="11">
        <x:v>4185</x:v>
      </x:c>
      <x:c r="G189" s="11">
        <x:v>9007</x:v>
      </x:c>
      <x:c r="H189" s="11">
        <x:v>3902</x:v>
      </x:c>
      <x:c r="I189" s="11">
        <x:v>2178</x:v>
      </x:c>
      <x:c r="J189" s="11">
        <x:v>0</x:v>
      </x:c>
      <x:c r="K189" s="11">
        <x:v>122</x:v>
      </x:c>
      <x:c r="L189" s="11">
        <x:v>158</x:v>
      </x:c>
      <x:c r="M189" s="11">
        <x:v>624</x:v>
      </x:c>
      <x:c r="N189" s="11">
        <x:v>3278</x:v>
      </x:c>
      <x:c r="O189" s="11">
        <x:v>5971</x:v>
      </x:c>
      <x:c r="P189" s="11">
        <x:v>1433</x:v>
      </x:c>
      <x:c r="Q189" s="11">
        <x:v>1953</x:v>
      </x:c>
      <x:c r="R189" s="11">
        <x:v>152</x:v>
      </x:c>
      <x:c r="S189" s="11">
        <x:v>1008</x:v>
      </x:c>
      <x:c r="T189" s="11">
        <x:v>1464</x:v>
      </x:c>
      <x:c r="U189" s="11">
        <x:v>25040.043000000001</x:v>
      </x:c>
      <x:c r="V189" s="11">
        <x:v>18</x:v>
      </x:c>
      <x:c r="W189" s="12">
        <x:v>0</x:v>
      </x:c>
      <x:c r="X189" s="8">
        <x:v>0</x:v>
      </x:c>
      <x:c r="Y189" s="13">
        <x:f t="shared" si="12"/>
        <x:v>0.46045400238948625</x:v>
      </x:c>
      <x:c r="Z189" s="13">
        <x:f t="shared" si="13"/>
        <x:v>0.80527492177022797</x:v>
      </x:c>
      <x:c r="AA189" s="13">
        <x:f t="shared" si="14"/>
        <x:v>9.0120697362539109E-2</x:v>
      </x:c>
      <x:c r="AB189" s="13">
        <x:f t="shared" si="15"/>
        <x:v>0.12811801519892713</x:v>
      </x:c>
      <x:c r="AC189" s="13">
        <x:f t="shared" si="16"/>
        <x:v>0.16254024647496393</x:v>
      </x:c>
      <x:c r="AD189" s="13">
        <x:f t="shared" si="17"/>
        <x:v>0</x:v>
      </x:c>
      <x:c r="AE189" s="50" t="n">
        <x:f>IF(OR(NOT(ISNUMBER(Q189)),NOT(ISNUMBER(R189))),"",IF(Q189&lt;R189,1,0))</x:f>
        <x:v>0</x:v>
      </x:c>
      <x:c r="AF189" s="50" t="n">
        <x:f>IFERROR(IF(AND(A189=A188,C189=C188+1,ISNUMBER(AE188)),AE188,""),"")</x:f>
        <x:v>0</x:v>
      </x:c>
      <x:c r="AG189" s="52" t="n">
        <x:f>IFERROR(IF(AND(A189=A188,C189=C188+1,ISNUMBER(U189),ISNUMBER(U188),U188&lt;&gt;0),U189/U188-1,""),"")</x:f>
        <x:v>0.06963664326214025</x:v>
      </x:c>
      <x:c r="AH189" s="50" t="n">
        <x:f>IF(AND(ISNUMBER(AE189),ISNUMBER(AF189),ISNUMBER(AG189)),IF(AND(AE189=1,AF189=1,AG189&lt;0),1,0),"")</x:f>
        <x:v>0</x:v>
      </x:c>
      <x:c r="AI189" s="50" t="n">
        <x:f>IF(AND(A189=A190,C190=C189+1,ISNUMBER(AH190)),C190,"")</x:f>
        <x:v>2016</x:v>
      </x:c>
      <x:c r="AJ189" s="50" t="n">
        <x:f>IF(AND(A189=A190,C190=C189+1,ISNUMBER(AH190)),AH190,"")</x:f>
        <x:v>0</x:v>
      </x:c>
    </x:row>
    <x:row r="190" ht="15">
      <x:c r="A190" s="9" t="s">
        <x:v>41</x:v>
      </x:c>
      <x:c r="B190" s="10">
        <x:v>42735</x:v>
      </x:c>
      <x:c r="C190" s="9">
        <x:v>2016</x:v>
      </x:c>
      <x:c r="D190" s="11">
        <x:v>13714</x:v>
      </x:c>
      <x:c r="E190" s="11">
        <x:v>2412</x:v>
      </x:c>
      <x:c r="F190" s="11">
        <x:v>5362</x:v>
      </x:c>
      <x:c r="G190" s="11">
        <x:v>11406</x:v>
      </x:c>
      <x:c r="H190" s="11">
        <x:v>5256</x:v>
      </x:c>
      <x:c r="I190" s="11">
        <x:v>2308</x:v>
      </x:c>
      <x:c r="J190" s="11">
        <x:v>0</x:v>
      </x:c>
      <x:c r="K190" s="11">
        <x:v>162</x:v>
      </x:c>
      <x:c r="L190" s="11">
        <x:v>209</x:v>
      </x:c>
      <x:c r="M190" s="11">
        <x:v>1169</x:v>
      </x:c>
      <x:c r="N190" s="11">
        <x:v>4087</x:v>
      </x:c>
      <x:c r="O190" s="11">
        <x:v>6889</x:v>
      </x:c>
      <x:c r="P190" s="11">
        <x:v>1671</x:v>
      </x:c>
      <x:c r="Q190" s="11">
        <x:v>2338</x:v>
      </x:c>
      <x:c r="R190" s="11">
        <x:v>176</x:v>
      </x:c>
      <x:c r="S190" s="11">
        <x:v>1150</x:v>
      </x:c>
      <x:c r="T190" s="11">
        <x:v>1785</x:v>
      </x:c>
      <x:c r="U190" s="11">
        <x:v>29598.723000000002</x:v>
      </x:c>
      <x:c r="V190" s="11">
        <x:v>18</x:v>
      </x:c>
      <x:c r="W190" s="12">
        <x:v>0</x:v>
      </x:c>
      <x:c r="X190" s="8">
        <x:v>0</x:v>
      </x:c>
      <x:c r="Y190" s="13">
        <x:f t="shared" si="12"/>
        <x:v>0.44983215218202166</x:v>
      </x:c>
      <x:c r="Z190" s="13">
        <x:f t="shared" si="13"/>
        <x:v>0.83170482718389971</x:v>
      </x:c>
      <x:c r="AA190" s="13">
        <x:f t="shared" si="14"/>
        <x:v>8.3855913664868012E-2</x:v>
      </x:c>
      <x:c r="AB190" s="13">
        <x:f t="shared" si="15"/>
        <x:v>0.12184628846434301</x:v>
      </x:c>
      <x:c r="AC190" s="13">
        <x:f t="shared" si="16"/>
        <x:v>0.15649658074697528</x:v>
      </x:c>
      <x:c r="AD190" s="13">
        <x:f t="shared" si="17"/>
        <x:v>0</x:v>
      </x:c>
      <x:c r="AE190" s="50" t="n">
        <x:f>IF(OR(NOT(ISNUMBER(Q190)),NOT(ISNUMBER(R190))),"",IF(Q190&lt;R190,1,0))</x:f>
        <x:v>0</x:v>
      </x:c>
      <x:c r="AF190" s="50" t="n">
        <x:f>IFERROR(IF(AND(A190=A189,C190=C189+1,ISNUMBER(AE189)),AE189,""),"")</x:f>
        <x:v>0</x:v>
      </x:c>
      <x:c r="AG190" s="52" t="n">
        <x:f>IFERROR(IF(AND(A190=A189,C190=C189+1,ISNUMBER(U190),ISNUMBER(U189),U189&lt;&gt;0),U190/U189-1,""),"")</x:f>
        <x:v>0.1820555979077192</x:v>
      </x:c>
      <x:c r="AH190" s="50" t="n">
        <x:f>IF(AND(ISNUMBER(AE190),ISNUMBER(AF190),ISNUMBER(AG190)),IF(AND(AE190=1,AF190=1,AG190&lt;0),1,0),"")</x:f>
        <x:v>0</x:v>
      </x:c>
      <x:c r="AI190" s="50" t="n">
        <x:f>IF(AND(A190=A191,C191=C190+1,ISNUMBER(AH191)),C191,"")</x:f>
        <x:v>2017</x:v>
      </x:c>
      <x:c r="AJ190" s="50" t="n">
        <x:f>IF(AND(A190=A191,C191=C190+1,ISNUMBER(AH191)),AH191,"")</x:f>
        <x:v>0</x:v>
      </x:c>
    </x:row>
    <x:row r="191" ht="15">
      <x:c r="A191" s="9" t="s">
        <x:v>41</x:v>
      </x:c>
      <x:c r="B191" s="10">
        <x:v>43100</x:v>
      </x:c>
      <x:c r="C191" s="9">
        <x:v>2017</x:v>
      </x:c>
      <x:c r="D191" s="11">
        <x:v>12632</x:v>
      </x:c>
      <x:c r="E191" s="11">
        <x:v>2210</x:v>
      </x:c>
      <x:c r="F191" s="11">
        <x:v>4664</x:v>
      </x:c>
      <x:c r="G191" s="11">
        <x:v>10319</x:v>
      </x:c>
      <x:c r="H191" s="11">
        <x:v>5253</x:v>
      </x:c>
      <x:c r="I191" s="11">
        <x:v>2313</x:v>
      </x:c>
      <x:c r="J191" s="11">
        <x:v>0</x:v>
      </x:c>
      <x:c r="K191" s="11">
        <x:v>111</x:v>
      </x:c>
      <x:c r="L191" s="11">
        <x:v>197</x:v>
      </x:c>
      <x:c r="M191" s="11">
        <x:v>762</x:v>
      </x:c>
      <x:c r="N191" s="11">
        <x:v>4491</x:v>
      </x:c>
      <x:c r="O191" s="11">
        <x:v>7341</x:v>
      </x:c>
      <x:c r="P191" s="11">
        <x:v>1868</x:v>
      </x:c>
      <x:c r="Q191" s="11">
        <x:v>2524</x:v>
      </x:c>
      <x:c r="R191" s="11">
        <x:v>164</x:v>
      </x:c>
      <x:c r="S191" s="11">
        <x:v>1648</x:v>
      </x:c>
      <x:c r="T191" s="11">
        <x:v>1952</x:v>
      </x:c>
      <x:c r="U191" s="11">
        <x:v>34844.343000000001</x:v>
      </x:c>
      <x:c r="V191" s="11">
        <x:v>18</x:v>
      </x:c>
      <x:c r="W191" s="12">
        <x:v>0</x:v>
      </x:c>
      <x:c r="X191" s="8">
        <x:v>0</x:v>
      </x:c>
      <x:c r="Y191" s="13">
        <x:f t="shared" si="12"/>
        <x:v>0.47384219554030876</x:v>
      </x:c>
      <x:c r="Z191" s="13">
        <x:f t="shared" si="13"/>
        <x:v>0.8168936035465485</x:v>
      </x:c>
      <x:c r="AA191" s="13">
        <x:f t="shared" si="14"/>
        <x:v>0.13046231792273591</x:v>
      </x:c>
      <x:c r="AB191" s="13">
        <x:f t="shared" si="15"/>
        <x:v>0.14787840405319821</x:v>
      </x:c>
      <x:c r="AC191" s="13">
        <x:f t="shared" si="16"/>
        <x:v>0.1891656168233356</x:v>
      </x:c>
      <x:c r="AD191" s="13">
        <x:f t="shared" si="17"/>
        <x:v>0</x:v>
      </x:c>
      <x:c r="AE191" s="50" t="n">
        <x:f>IF(OR(NOT(ISNUMBER(Q191)),NOT(ISNUMBER(R191))),"",IF(Q191&lt;R191,1,0))</x:f>
        <x:v>0</x:v>
      </x:c>
      <x:c r="AF191" s="50" t="n">
        <x:f>IFERROR(IF(AND(A191=A190,C191=C190+1,ISNUMBER(AE190)),AE190,""),"")</x:f>
        <x:v>0</x:v>
      </x:c>
      <x:c r="AG191" s="52" t="n">
        <x:f>IFERROR(IF(AND(A191=A190,C191=C190+1,ISNUMBER(U191),ISNUMBER(U190),U190&lt;&gt;0),U191/U190-1,""),"")</x:f>
        <x:v>0.17722453769373758</x:v>
      </x:c>
      <x:c r="AH191" s="50" t="n">
        <x:f>IF(AND(ISNUMBER(AE191),ISNUMBER(AF191),ISNUMBER(AG191)),IF(AND(AE191=1,AF191=1,AG191&lt;0),1,0),"")</x:f>
        <x:v>0</x:v>
      </x:c>
      <x:c r="AI191" s="50" t="n">
        <x:f>IF(AND(A191=A192,C192=C191+1,ISNUMBER(AH192)),C192,"")</x:f>
        <x:v>2018</x:v>
      </x:c>
      <x:c r="AJ191" s="50" t="n">
        <x:f>IF(AND(A191=A192,C192=C191+1,ISNUMBER(AH192)),AH192,"")</x:f>
        <x:v>0</x:v>
      </x:c>
    </x:row>
    <x:row r="192" ht="15">
      <x:c r="A192" s="9" t="s">
        <x:v>41</x:v>
      </x:c>
      <x:c r="B192" s="10">
        <x:v>43465</x:v>
      </x:c>
      <x:c r="C192" s="9">
        <x:v>2018</x:v>
      </x:c>
      <x:c r="D192" s="11">
        <x:v>13999</x:v>
      </x:c>
      <x:c r="E192" s="11">
        <x:v>2352</x:v>
      </x:c>
      <x:c r="F192" s="11">
        <x:v>5321</x:v>
      </x:c>
      <x:c r="G192" s="11">
        <x:v>11640</x:v>
      </x:c>
      <x:c r="H192" s="11">
        <x:v>6365</x:v>
      </x:c>
      <x:c r="I192" s="11">
        <x:v>2359</x:v>
      </x:c>
      <x:c r="J192" s="11">
        <x:v>0</x:v>
      </x:c>
      <x:c r="K192" s="11">
        <x:v>114</x:v>
      </x:c>
      <x:c r="L192" s="11">
        <x:v>212</x:v>
      </x:c>
      <x:c r="M192" s="11">
        <x:v>1392</x:v>
      </x:c>
      <x:c r="N192" s="11">
        <x:v>4973</x:v>
      </x:c>
      <x:c r="O192" s="11">
        <x:v>7492</x:v>
      </x:c>
      <x:c r="P192" s="11">
        <x:v>1932</x:v>
      </x:c>
      <x:c r="Q192" s="11">
        <x:v>2583</x:v>
      </x:c>
      <x:c r="R192" s="11">
        <x:v>197</x:v>
      </x:c>
      <x:c r="S192" s="11">
        <x:v>1422</x:v>
      </x:c>
      <x:c r="T192" s="11">
        <x:v>2015</x:v>
      </x:c>
      <x:c r="U192" s="11">
        <x:v>31714.113499999999</x:v>
      </x:c>
      <x:c r="V192" s="11">
        <x:v>18</x:v>
      </x:c>
      <x:c r="W192" s="12">
        <x:v>0</x:v>
      </x:c>
      <x:c r="X192" s="8">
        <x:v>0</x:v>
      </x:c>
      <x:c r="Y192" s="13">
        <x:f t="shared" si="12"/>
        <x:v>0.44202217628265361</x:v>
      </x:c>
      <x:c r="Z192" s="13">
        <x:f t="shared" si="13"/>
        <x:v>0.83148796342595899</x:v>
      </x:c>
      <x:c r="AA192" s="13">
        <x:f t="shared" si="14"/>
        <x:v>0.10157868419172798</x:v>
      </x:c>
      <x:c r="AB192" s="13">
        <x:f t="shared" si="15"/>
        <x:v>0.13800985784698908</x:v>
      </x:c>
      <x:c r="AC192" s="13">
        <x:f t="shared" si="16"/>
        <x:v>0.17310996563573883</x:v>
      </x:c>
      <x:c r="AD192" s="13">
        <x:f t="shared" si="17"/>
        <x:v>0</x:v>
      </x:c>
      <x:c r="AE192" s="50" t="n">
        <x:f>IF(OR(NOT(ISNUMBER(Q192)),NOT(ISNUMBER(R192))),"",IF(Q192&lt;R192,1,0))</x:f>
        <x:v>0</x:v>
      </x:c>
      <x:c r="AF192" s="50" t="n">
        <x:f>IFERROR(IF(AND(A192=A191,C192=C191+1,ISNUMBER(AE191)),AE191,""),"")</x:f>
        <x:v>0</x:v>
      </x:c>
      <x:c r="AG192" s="52" t="n">
        <x:f>IFERROR(IF(AND(A192=A191,C192=C191+1,ISNUMBER(U192),ISNUMBER(U191),U191&lt;&gt;0),U192/U191-1,""),"")</x:f>
        <x:v>-0.08983465407856883</x:v>
      </x:c>
      <x:c r="AH192" s="50" t="n">
        <x:f>IF(AND(ISNUMBER(AE192),ISNUMBER(AF192),ISNUMBER(AG192)),IF(AND(AE192=1,AF192=1,AG192&lt;0),1,0),"")</x:f>
        <x:v>0</x:v>
      </x:c>
      <x:c r="AI192" s="50" t="n">
        <x:f>IF(AND(A192=A193,C193=C192+1,ISNUMBER(AH193)),C193,"")</x:f>
        <x:v>2019</x:v>
      </x:c>
      <x:c r="AJ192" s="50" t="n">
        <x:f>IF(AND(A192=A193,C193=C192+1,ISNUMBER(AH193)),AH193,"")</x:f>
        <x:v>0</x:v>
      </x:c>
    </x:row>
    <x:row r="193" ht="15">
      <x:c r="A193" s="9" t="s">
        <x:v>41</x:v>
      </x:c>
      <x:c r="B193" s="10">
        <x:v>43830</x:v>
      </x:c>
      <x:c r="C193" s="9">
        <x:v>2019</x:v>
      </x:c>
      <x:c r="D193" s="11">
        <x:v>13789</x:v>
      </x:c>
      <x:c r="E193" s="11">
        <x:v>2445</x:v>
      </x:c>
      <x:c r="F193" s="11">
        <x:v>5947</x:v>
      </x:c>
      <x:c r="G193" s="11">
        <x:v>11599</x:v>
      </x:c>
      <x:c r="H193" s="11">
        <x:v>6414</x:v>
      </x:c>
      <x:c r="I193" s="11">
        <x:v>2190</x:v>
      </x:c>
      <x:c r="J193" s="11">
        <x:v>0</x:v>
      </x:c>
      <x:c r="K193" s="11">
        <x:v>138</x:v>
      </x:c>
      <x:c r="L193" s="11">
        <x:v>217</x:v>
      </x:c>
      <x:c r="M193" s="11">
        <x:v>2060</x:v>
      </x:c>
      <x:c r="N193" s="11">
        <x:v>4354</x:v>
      </x:c>
      <x:c r="O193" s="11">
        <x:v>7874</x:v>
      </x:c>
      <x:c r="P193" s="11">
        <x:v>2060</x:v>
      </x:c>
      <x:c r="Q193" s="11">
        <x:v>2743</x:v>
      </x:c>
      <x:c r="R193" s="11">
        <x:v>301</x:v>
      </x:c>
      <x:c r="S193" s="11">
        <x:v>1505</x:v>
      </x:c>
      <x:c r="T193" s="11">
        <x:v>2123</x:v>
      </x:c>
      <x:c r="U193" s="11">
        <x:v>36812.354500000001</x:v>
      </x:c>
      <x:c r="V193" s="11">
        <x:v>18</x:v>
      </x:c>
      <x:c r="W193" s="12">
        <x:v>0</x:v>
      </x:c>
      <x:c r="X193" s="8">
        <x:v>0</x:v>
      </x:c>
      <x:c r="Y193" s="13">
        <x:f t="shared" si="12"/>
        <x:v>0.41113166302337312</x:v>
      </x:c>
      <x:c r="Z193" s="13">
        <x:f t="shared" si="13"/>
        <x:v>0.84117775038073828</x:v>
      </x:c>
      <x:c r="AA193" s="13">
        <x:f t="shared" si="14"/>
        <x:v>0.10914497062876205</x:v>
      </x:c>
      <x:c r="AB193" s="13">
        <x:f t="shared" si="15"/>
        <x:v>0.14939444484734207</x:v>
      </x:c>
      <x:c r="AC193" s="13">
        <x:f t="shared" si="16"/>
        <x:v>0.18303302008793862</x:v>
      </x:c>
      <x:c r="AD193" s="13">
        <x:f t="shared" si="17"/>
        <x:v>0</x:v>
      </x:c>
      <x:c r="AE193" s="50" t="n">
        <x:f>IF(OR(NOT(ISNUMBER(Q193)),NOT(ISNUMBER(R193))),"",IF(Q193&lt;R193,1,0))</x:f>
        <x:v>0</x:v>
      </x:c>
      <x:c r="AF193" s="50" t="n">
        <x:f>IFERROR(IF(AND(A193=A192,C193=C192+1,ISNUMBER(AE192)),AE192,""),"")</x:f>
        <x:v>0</x:v>
      </x:c>
      <x:c r="AG193" s="52" t="n">
        <x:f>IFERROR(IF(AND(A193=A192,C193=C192+1,ISNUMBER(U193),ISNUMBER(U192),U192&lt;&gt;0),U193/U192-1,""),"")</x:f>
        <x:v>0.16075621978208532</x:v>
      </x:c>
      <x:c r="AH193" s="50" t="n">
        <x:f>IF(AND(ISNUMBER(AE193),ISNUMBER(AF193),ISNUMBER(AG193)),IF(AND(AE193=1,AF193=1,AG193&lt;0),1,0),"")</x:f>
        <x:v>0</x:v>
      </x:c>
      <x:c r="AI193" s="50" t="n">
        <x:f>IF(AND(A193=A194,C194=C193+1,ISNUMBER(AH194)),C194,"")</x:f>
        <x:v>2020</x:v>
      </x:c>
      <x:c r="AJ193" s="50" t="n">
        <x:f>IF(AND(A193=A194,C194=C193+1,ISNUMBER(AH194)),AH194,"")</x:f>
        <x:v>0</x:v>
      </x:c>
    </x:row>
    <x:row r="194" ht="15">
      <x:c r="A194" s="9" t="s">
        <x:v>41</x:v>
      </x:c>
      <x:c r="B194" s="10">
        <x:v>44196</x:v>
      </x:c>
      <x:c r="C194" s="9">
        <x:v>2020</x:v>
      </x:c>
      <x:c r="D194" s="11">
        <x:v>14145</x:v>
      </x:c>
      <x:c r="E194" s="11">
        <x:v>2274</x:v>
      </x:c>
      <x:c r="F194" s="11">
        <x:v>4374</x:v>
      </x:c>
      <x:c r="G194" s="11">
        <x:v>12044</x:v>
      </x:c>
      <x:c r="H194" s="11">
        <x:v>7123</x:v>
      </x:c>
      <x:c r="I194" s="11">
        <x:v>2101</x:v>
      </x:c>
      <x:c r="J194" s="11">
        <x:v>0</x:v>
      </x:c>
      <x:c r="K194" s="11">
        <x:v>88</x:v>
      </x:c>
      <x:c r="L194" s="11">
        <x:v>240</x:v>
      </x:c>
      <x:c r="M194" s="11">
        <x:v>847</x:v>
      </x:c>
      <x:c r="N194" s="11">
        <x:v>6276</x:v>
      </x:c>
      <x:c r="O194" s="11">
        <x:v>7110</x:v>
      </x:c>
      <x:c r="P194" s="11">
        <x:v>1510</x:v>
      </x:c>
      <x:c r="Q194" s="11">
        <x:v>2353</x:v>
      </x:c>
      <x:c r="R194" s="11">
        <x:v>151</x:v>
      </x:c>
      <x:c r="S194" s="11">
        <x:v>1224</x:v>
      </x:c>
      <x:c r="T194" s="11">
        <x:v>1627</x:v>
      </x:c>
      <x:c r="U194" s="11">
        <x:v>34523.550000000003</x:v>
      </x:c>
      <x:c r="V194" s="11">
        <x:v>18</x:v>
      </x:c>
      <x:c r="W194" s="12">
        <x:v>0</x:v>
      </x:c>
      <x:c r="X194" s="8">
        <x:v>0</x:v>
      </x:c>
      <x:c r="Y194" s="13">
        <x:f t="shared" si="12"/>
        <x:v>0.51989026063100141</x:v>
      </x:c>
      <x:c r="Z194" s="13">
        <x:f t="shared" si="13"/>
        <x:v>0.85146694945210322</x:v>
      </x:c>
      <x:c r="AA194" s="13">
        <x:f t="shared" si="14"/>
        <x:v>8.6532343584305407E-2</x:v>
      </x:c>
      <x:c r="AB194" s="13">
        <x:f t="shared" si="15"/>
        <x:v>0.10675150229763167</x:v>
      </x:c>
      <x:c r="AC194" s="13">
        <x:f t="shared" si="16"/>
        <x:v>0.13508801062769843</x:v>
      </x:c>
      <x:c r="AD194" s="13">
        <x:f t="shared" si="17"/>
        <x:v>0</x:v>
      </x:c>
      <x:c r="AE194" s="50" t="n">
        <x:f>IF(OR(NOT(ISNUMBER(Q194)),NOT(ISNUMBER(R194))),"",IF(Q194&lt;R194,1,0))</x:f>
        <x:v>0</x:v>
      </x:c>
      <x:c r="AF194" s="50" t="n">
        <x:f>IFERROR(IF(AND(A194=A193,C194=C193+1,ISNUMBER(AE193)),AE193,""),"")</x:f>
        <x:v>0</x:v>
      </x:c>
      <x:c r="AG194" s="52" t="n">
        <x:f>IFERROR(IF(AND(A194=A193,C194=C193+1,ISNUMBER(U194),ISNUMBER(U193),U193&lt;&gt;0),U194/U193-1,""),"")</x:f>
        <x:v>-0.06217490109196899</x:v>
      </x:c>
      <x:c r="AH194" s="50" t="n">
        <x:f>IF(AND(ISNUMBER(AE194),ISNUMBER(AF194),ISNUMBER(AG194)),IF(AND(AE194=1,AF194=1,AG194&lt;0),1,0),"")</x:f>
        <x:v>0</x:v>
      </x:c>
      <x:c r="AI194" s="50" t="n">
        <x:f>IF(AND(A194=A195,C195=C194+1,ISNUMBER(AH195)),C195,"")</x:f>
        <x:v>2021</x:v>
      </x:c>
      <x:c r="AJ194" s="50" t="n">
        <x:f>IF(AND(A194=A195,C195=C194+1,ISNUMBER(AH195)),AH195,"")</x:f>
        <x:v>0</x:v>
      </x:c>
    </x:row>
    <x:row r="195" ht="15">
      <x:c r="A195" s="9" t="s">
        <x:v>41</x:v>
      </x:c>
      <x:c r="B195" s="10">
        <x:v>44561</x:v>
      </x:c>
      <x:c r="C195" s="9">
        <x:v>2021</x:v>
      </x:c>
      <x:c r="D195" s="11">
        <x:v>13858</x:v>
      </x:c>
      <x:c r="E195" s="11">
        <x:v>2357</x:v>
      </x:c>
      <x:c r="F195" s="11">
        <x:v>3748</x:v>
      </x:c>
      <x:c r="G195" s="11">
        <x:v>10634</x:v>
      </x:c>
      <x:c r="H195" s="11">
        <x:v>6167</x:v>
      </x:c>
      <x:c r="I195" s="11">
        <x:v>3224</x:v>
      </x:c>
      <x:c r="J195" s="11">
        <x:v>0</x:v>
      </x:c>
      <x:c r="K195" s="11">
        <x:v>113</x:v>
      </x:c>
      <x:c r="L195" s="11">
        <x:v>253</x:v>
      </x:c>
      <x:c r="M195" s="11">
        <x:v>232</x:v>
      </x:c>
      <x:c r="N195" s="11">
        <x:v>5935</x:v>
      </x:c>
      <x:c r="O195" s="11">
        <x:v>7244</x:v>
      </x:c>
      <x:c r="P195" s="11">
        <x:v>1855</x:v>
      </x:c>
      <x:c r="Q195" s="11">
        <x:v>2579</x:v>
      </x:c>
      <x:c r="R195" s="11">
        <x:v>125</x:v>
      </x:c>
      <x:c r="S195" s="11">
        <x:v>1471</x:v>
      </x:c>
      <x:c r="T195" s="11">
        <x:v>2036</x:v>
      </x:c>
      <x:c r="U195" s="11">
        <x:v>46344.188000000002</x:v>
      </x:c>
      <x:c r="V195" s="11">
        <x:v>18</x:v>
      </x:c>
      <x:c r="W195" s="12">
        <x:v>0</x:v>
      </x:c>
      <x:c r="X195" s="8">
        <x:v>0</x:v>
      </x:c>
      <x:c r="Y195" s="13" t="n">
        <x:f t="shared" ref="Y195:Y258" si="18">IF(AND(ISNUMBER(E195),ISNUMBER(F195),F195&lt;&gt;0),E195/F195,"")</x:f>
        <x:v>0.6288687299893276</x:v>
      </x:c>
      <x:c r="Z195" s="13" t="n">
        <x:f t="shared" ref="Z195:Z258" si="19">IF(AND(ISNUMBER(G195),ISNUMBER(D195),D195&lt;&gt;0),G195/D195,"")</x:f>
        <x:v>0.7673545966228893</x:v>
      </x:c>
      <x:c r="AA195" s="13" t="n">
        <x:f t="shared" ref="AA195:AA258" si="20">IF(AND(ISNUMBER(S195),ISNUMBER(D195),D195&lt;&gt;0),S195/D195,"")</x:f>
        <x:v>0.10614807331505267</x:v>
      </x:c>
      <x:c r="AB195" s="13" t="n">
        <x:f t="shared" ref="AB195:AB258" si="21">IF(AND(ISNUMBER(P195),ISNUMBER(D195),D195&lt;&gt;0),P195/D195,"")</x:f>
        <x:v>0.1338576995237408</x:v>
      </x:c>
      <x:c r="AC195" s="13" t="n">
        <x:f t="shared" ref="AC195:AC258" si="22">IF(AND(ISNUMBER(T195),ISNUMBER(G195),G195&lt;&gt;0),T195/G195,"")</x:f>
        <x:v>0.19146135038555576</x:v>
      </x:c>
      <x:c r="AD195" s="13" t="n">
        <x:f t="shared" ref="AD195:AD258" si="23">IF(AND(ISNUMBER(J195),ISNUMBER(D195),D195&lt;&gt;0),J195/D195,"")</x:f>
        <x:v>0</x:v>
      </x:c>
      <x:c r="AE195" s="50" t="n">
        <x:f>IF(OR(NOT(ISNUMBER(Q195)),NOT(ISNUMBER(R195))),"",IF(Q195&lt;R195,1,0))</x:f>
        <x:v>0</x:v>
      </x:c>
      <x:c r="AF195" s="50" t="n">
        <x:f>IFERROR(IF(AND(A195=A194,C195=C194+1,ISNUMBER(AE194)),AE194,""),"")</x:f>
        <x:v>0</x:v>
      </x:c>
      <x:c r="AG195" s="52" t="n">
        <x:f>IFERROR(IF(AND(A195=A194,C195=C194+1,ISNUMBER(U195),ISNUMBER(U194),U194&lt;&gt;0),U195/U194-1,""),"")</x:f>
        <x:v>0.3423934676474465</x:v>
      </x:c>
      <x:c r="AH195" s="50" t="n">
        <x:f>IF(AND(ISNUMBER(AE195),ISNUMBER(AF195),ISNUMBER(AG195)),IF(AND(AE195=1,AF195=1,AG195&lt;0),1,0),"")</x:f>
        <x:v>0</x:v>
      </x:c>
      <x:c r="AI195" s="50" t="n">
        <x:f>IF(AND(A195=A196,C196=C195+1,ISNUMBER(AH196)),C196,"")</x:f>
        <x:v>2022</x:v>
      </x:c>
      <x:c r="AJ195" s="50" t="n">
        <x:f>IF(AND(A195=A196,C196=C195+1,ISNUMBER(AH196)),AH196,"")</x:f>
        <x:v>0</x:v>
      </x:c>
    </x:row>
    <x:row r="196" ht="15">
      <x:c r="A196" s="9" t="s">
        <x:v>41</x:v>
      </x:c>
      <x:c r="B196" s="10">
        <x:v>44926</x:v>
      </x:c>
      <x:c r="C196" s="9">
        <x:v>2022</x:v>
      </x:c>
      <x:c r="D196" s="11">
        <x:v>15829</x:v>
      </x:c>
      <x:c r="E196" s="11">
        <x:v>3069</x:v>
      </x:c>
      <x:c r="F196" s="11">
        <x:v>5187</x:v>
      </x:c>
      <x:c r="G196" s="11">
        <x:v>12075</x:v>
      </x:c>
      <x:c r="H196" s="11">
        <x:v>6730</x:v>
      </x:c>
      <x:c r="I196" s="11">
        <x:v>3754</x:v>
      </x:c>
      <x:c r="J196" s="11">
        <x:v>0</x:v>
      </x:c>
      <x:c r="K196" s="11">
        <x:v>334</x:v>
      </x:c>
      <x:c r="L196" s="11">
        <x:v>309</x:v>
      </x:c>
      <x:c r="M196" s="11">
        <x:v>870</x:v>
      </x:c>
      <x:c r="N196" s="11">
        <x:v>5860</x:v>
      </x:c>
      <x:c r="O196" s="11">
        <x:v>8553</x:v>
      </x:c>
      <x:c r="P196" s="11">
        <x:v>2304</x:v>
      </x:c>
      <x:c r="Q196" s="11">
        <x:v>3089</x:v>
      </x:c>
      <x:c r="R196" s="11">
        <x:v>182</x:v>
      </x:c>
      <x:c r="S196" s="11">
        <x:v>1634</x:v>
      </x:c>
      <x:c r="T196" s="11">
        <x:v>2434</x:v>
      </x:c>
      <x:c r="U196" s="11">
        <x:v>43689.36</x:v>
      </x:c>
      <x:c r="V196" s="11">
        <x:v>18</x:v>
      </x:c>
      <x:c r="W196" s="12">
        <x:v>0</x:v>
      </x:c>
      <x:c r="X196" s="8">
        <x:v>0</x:v>
      </x:c>
      <x:c r="Y196" s="13">
        <x:f t="shared" si="18"/>
        <x:v>0.59167148640832856</x:v>
      </x:c>
      <x:c r="Z196" s="13">
        <x:f t="shared" si="19"/>
        <x:v>0.76284035630804226</x:v>
      </x:c>
      <x:c r="AA196" s="13">
        <x:f t="shared" si="20"/>
        <x:v>0.10322825194263693</x:v>
      </x:c>
      <x:c r="AB196" s="13">
        <x:f t="shared" si="21"/>
        <x:v>0.14555562575020531</x:v>
      </x:c>
      <x:c r="AC196" s="13">
        <x:f t="shared" si="22"/>
        <x:v>0.20157349896480331</x:v>
      </x:c>
      <x:c r="AD196" s="13">
        <x:f t="shared" si="23"/>
        <x:v>0</x:v>
      </x:c>
      <x:c r="AE196" s="50" t="n">
        <x:f>IF(OR(NOT(ISNUMBER(Q196)),NOT(ISNUMBER(R196))),"",IF(Q196&lt;R196,1,0))</x:f>
        <x:v>0</x:v>
      </x:c>
      <x:c r="AF196" s="50" t="n">
        <x:f>IFERROR(IF(AND(A196=A195,C196=C195+1,ISNUMBER(AE195)),AE195,""),"")</x:f>
        <x:v>0</x:v>
      </x:c>
      <x:c r="AG196" s="52" t="n">
        <x:f>IFERROR(IF(AND(A196=A195,C196=C195+1,ISNUMBER(U196),ISNUMBER(U195),U195&lt;&gt;0),U196/U195-1,""),"")</x:f>
        <x:v>-0.0572850256865004</x:v>
      </x:c>
      <x:c r="AH196" s="50" t="n">
        <x:f>IF(AND(ISNUMBER(AE196),ISNUMBER(AF196),ISNUMBER(AG196)),IF(AND(AE196=1,AF196=1,AG196&lt;0),1,0),"")</x:f>
        <x:v>0</x:v>
      </x:c>
      <x:c r="AI196" s="50" t="n">
        <x:f>IF(AND(A196=A197,C197=C196+1,ISNUMBER(AH197)),C197,"")</x:f>
        <x:v>2023</x:v>
      </x:c>
      <x:c r="AJ196" s="50" t="n">
        <x:f>IF(AND(A196=A197,C197=C196+1,ISNUMBER(AH197)),AH197,"")</x:f>
        <x:v>0</x:v>
      </x:c>
    </x:row>
    <x:row r="197" ht="15">
      <x:c r="A197" s="9" t="s">
        <x:v>41</x:v>
      </x:c>
      <x:c r="B197" s="10">
        <x:v>45291</x:v>
      </x:c>
      <x:c r="C197" s="9">
        <x:v>2023</x:v>
      </x:c>
      <x:c r="D197" s="11">
        <x:v>14917</x:v>
      </x:c>
      <x:c r="E197" s="11">
        <x:v>2874</x:v>
      </x:c>
      <x:c r="F197" s="11">
        <x:v>5490</x:v>
      </x:c>
      <x:c r="G197" s="11">
        <x:v>11478</x:v>
      </x:c>
      <x:c r="H197" s="11">
        <x:v>6497</x:v>
      </x:c>
      <x:c r="I197" s="11">
        <x:v>3439</x:v>
      </x:c>
      <x:c r="J197" s="11">
        <x:v>0</x:v>
      </x:c>
      <x:c r="K197" s="11">
        <x:v>155</x:v>
      </x:c>
      <x:c r="L197" s="11">
        <x:v>318</x:v>
      </x:c>
      <x:c r="M197" s="11">
        <x:v>1313</x:v>
      </x:c>
      <x:c r="N197" s="11">
        <x:v>5184</x:v>
      </x:c>
      <x:c r="O197" s="11">
        <x:v>9161</x:v>
      </x:c>
      <x:c r="P197" s="11">
        <x:v>2636</x:v>
      </x:c>
      <x:c r="Q197" s="11">
        <x:v>3429</x:v>
      </x:c>
      <x:c r="R197" s="11">
        <x:v>300</x:v>
      </x:c>
      <x:c r="S197" s="11">
        <x:v>1781</x:v>
      </x:c>
      <x:c r="T197" s="11">
        <x:v>2478</x:v>
      </x:c>
      <x:c r="U197" s="11">
        <x:v>58514.65</x:v>
      </x:c>
      <x:c r="V197" s="11">
        <x:v>18</x:v>
      </x:c>
      <x:c r="W197" s="12">
        <x:v>0</x:v>
      </x:c>
      <x:c r="X197" s="8">
        <x:v>0</x:v>
      </x:c>
      <x:c r="Y197" s="13">
        <x:f t="shared" si="18"/>
        <x:v>0.52349726775956285</x:v>
      </x:c>
      <x:c r="Z197" s="13">
        <x:f t="shared" si="19"/>
        <x:v>0.76945766575048602</x:v>
      </x:c>
      <x:c r="AA197" s="13">
        <x:f t="shared" si="20"/>
        <x:v>0.11939398002279279</x:v>
      </x:c>
      <x:c r="AB197" s="13">
        <x:f t="shared" si="21"/>
        <x:v>0.1767111349467051</x:v>
      </x:c>
      <x:c r="AC197" s="13">
        <x:f t="shared" si="22"/>
        <x:v>0.21589127025614219</x:v>
      </x:c>
      <x:c r="AD197" s="13">
        <x:f t="shared" si="23"/>
        <x:v>0</x:v>
      </x:c>
      <x:c r="AE197" s="50" t="n">
        <x:f>IF(OR(NOT(ISNUMBER(Q197)),NOT(ISNUMBER(R197))),"",IF(Q197&lt;R197,1,0))</x:f>
        <x:v>0</x:v>
      </x:c>
      <x:c r="AF197" s="50" t="n">
        <x:f>IFERROR(IF(AND(A197=A196,C197=C196+1,ISNUMBER(AE196)),AE196,""),"")</x:f>
        <x:v>0</x:v>
      </x:c>
      <x:c r="AG197" s="52" t="n">
        <x:f>IFERROR(IF(AND(A197=A196,C197=C196+1,ISNUMBER(U197),ISNUMBER(U196),U196&lt;&gt;0),U197/U196-1,""),"")</x:f>
        <x:v>0.3393341078926311</x:v>
      </x:c>
      <x:c r="AH197" s="50" t="n">
        <x:f>IF(AND(ISNUMBER(AE197),ISNUMBER(AF197),ISNUMBER(AG197)),IF(AND(AE197=1,AF197=1,AG197&lt;0),1,0),"")</x:f>
        <x:v>0</x:v>
      </x:c>
      <x:c r="AI197" s="50" t="n">
        <x:f>IF(AND(A197=A198,C198=C197+1,ISNUMBER(AH198)),C198,"")</x:f>
        <x:v>2024</x:v>
      </x:c>
      <x:c r="AJ197" s="50" t="n">
        <x:f>IF(AND(A197=A198,C198=C197+1,ISNUMBER(AH198)),AH198,"")</x:f>
        <x:v>0</x:v>
      </x:c>
    </x:row>
    <x:row r="198" ht="15">
      <x:c r="A198" s="9" t="s">
        <x:v>41</x:v>
      </x:c>
      <x:c r="B198" s="10">
        <x:v>45657</x:v>
      </x:c>
      <x:c r="C198" s="9">
        <x:v>2024</x:v>
      </x:c>
      <x:c r="D198" s="11">
        <x:v>15133</x:v>
      </x:c>
      <x:c r="E198" s="11">
        <x:v>2996</x:v>
      </x:c>
      <x:c r="F198" s="11">
        <x:v>5718</x:v>
      </x:c>
      <x:c r="G198" s="11">
        <x:v>11629</x:v>
      </x:c>
      <x:c r="H198" s="11">
        <x:v>6544</x:v>
      </x:c>
      <x:c r="I198" s="11">
        <x:v>3504</x:v>
      </x:c>
      <x:c r="J198" s="11">
        <x:v>0</x:v>
      </x:c>
      <x:c r="K198" s="11">
        <x:v>119</x:v>
      </x:c>
      <x:c r="L198" s="11">
        <x:v>331</x:v>
      </x:c>
      <x:c r="M198" s="11">
        <x:v>1412</x:v>
      </x:c>
      <x:c r="N198" s="11">
        <x:v>5132</x:v>
      </x:c>
      <x:c r="O198" s="11">
        <x:v>9434</x:v>
      </x:c>
      <x:c r="P198" s="11">
        <x:v>2818</x:v>
      </x:c>
      <x:c r="Q198" s="11">
        <x:v>3601</x:v>
      </x:c>
      <x:c r="R198" s="11">
        <x:v>281</x:v>
      </x:c>
      <x:c r="S198" s="11">
        <x:v>1934</x:v>
      </x:c>
      <x:c r="T198" s="11">
        <x:v>2645</x:v>
      </x:c>
      <x:c r="U198" s="11">
        <x:v>67350.611000000004</x:v>
      </x:c>
      <x:c r="V198" s="11">
        <x:v>18</x:v>
      </x:c>
      <x:c r="W198" s="12">
        <x:v>0</x:v>
      </x:c>
      <x:c r="X198" s="8">
        <x:v>0</x:v>
      </x:c>
      <x:c r="Y198" s="13">
        <x:f t="shared" si="18"/>
        <x:v>0.52395942637285764</x:v>
      </x:c>
      <x:c r="Z198" s="13">
        <x:f t="shared" si="19"/>
        <x:v>0.76845304962664374</x:v>
      </x:c>
      <x:c r="AA198" s="13">
        <x:f t="shared" si="20"/>
        <x:v>0.12780017180995176</x:v>
      </x:c>
      <x:c r="AB198" s="13">
        <x:f t="shared" si="21"/>
        <x:v>0.18621555540870943</x:v>
      </x:c>
      <x:c r="AC198" s="13">
        <x:f t="shared" si="22"/>
        <x:v>0.22744861982973599</x:v>
      </x:c>
      <x:c r="AD198" s="13">
        <x:f t="shared" si="23"/>
        <x:v>0</x:v>
      </x:c>
      <x:c r="AE198" s="50" t="n">
        <x:f>IF(OR(NOT(ISNUMBER(Q198)),NOT(ISNUMBER(R198))),"",IF(Q198&lt;R198,1,0))</x:f>
        <x:v>0</x:v>
      </x:c>
      <x:c r="AF198" s="50" t="n">
        <x:f>IFERROR(IF(AND(A198=A197,C198=C197+1,ISNUMBER(AE197)),AE197,""),"")</x:f>
        <x:v>0</x:v>
      </x:c>
      <x:c r="AG198" s="52" t="n">
        <x:f>IFERROR(IF(AND(A198=A197,C198=C197+1,ISNUMBER(U198),ISNUMBER(U197),U197&lt;&gt;0),U198/U197-1,""),"")</x:f>
        <x:v>0.15100425278114127</x:v>
      </x:c>
      <x:c r="AH198" s="50" t="n">
        <x:f>IF(AND(ISNUMBER(AE198),ISNUMBER(AF198),ISNUMBER(AG198)),IF(AND(AE198=1,AF198=1,AG198&lt;0),1,0),"")</x:f>
        <x:v>0</x:v>
      </x:c>
      <x:c r="AI198" s="50" t="str">
        <x:f>IF(AND(A198=A199,C199=C198+1,ISNUMBER(AH199)),C199,"")</x:f>
      </x:c>
      <x:c r="AJ198" s="50" t="str">
        <x:f>IF(AND(A198=A199,C199=C198+1,ISNUMBER(AH199)),AH199,"")</x:f>
      </x:c>
    </x:row>
    <x:row r="199" ht="15">
      <x:c r="A199" s="9" t="s">
        <x:v>42</x:v>
      </x:c>
      <x:c r="B199" s="10">
        <x:v>39447</x:v>
      </x:c>
      <x:c r="C199" s="9">
        <x:v>2007</x:v>
      </x:c>
      <x:c r="D199" s="11">
        <x:v>44762</x:v>
      </x:c>
      <x:c r="E199" s="11">
        <x:v>10561</x:v>
      </x:c>
      <x:c r="F199" s="11">
        <x:v>11480</x:v>
      </x:c>
      <x:c r="G199" s="11">
        <x:v>20432</x:v>
      </x:c>
      <x:c r="H199" s="11">
        <x:v>8299</x:v>
      </x:c>
      <x:c r="I199" s="11">
        <x:v>24330</x:v>
      </x:c>
      <x:c r="J199" s="11">
        <x:v>15855</x:v>
      </x:c>
      <x:c r="K199" s="11">
        <x:v>3129</x:v>
      </x:c>
      <x:c r="L199" s="11">
        <x:v>2344</x:v>
      </x:c>
      <x:c r="M199" s="11">
        <x:v>5895</x:v>
      </x:c>
      <x:c r="N199" s="11">
        <x:v>2404</x:v>
      </x:c>
      <x:c r="O199" s="11">
        <x:v>25470</x:v>
      </x:c>
      <x:c r="P199" s="11">
        <x:v>8522</x:v>
      </x:c>
      <x:c r="Q199" s="11">
        <x:v>9920</x:v>
      </x:c>
      <x:c r="R199" s="11">
        <x:v>821</x:v>
      </x:c>
      <x:c r="S199" s="11">
        <x:v>7304</x:v>
      </x:c>
      <x:c r="T199" s="11">
        <x:v>7009</x:v>
      </x:c>
      <x:c r="U199" s="11">
        <x:v>80738.6253</x:v>
      </x:c>
      <x:c r="V199" s="11">
        <x:v>18</x:v>
      </x:c>
      <x:c r="W199" s="12">
        <x:v>0</x:v>
      </x:c>
      <x:c r="X199" s="8">
        <x:v>0</x:v>
      </x:c>
      <x:c r="Y199" s="13">
        <x:f t="shared" si="18"/>
        <x:v>0.91994773519163764</x:v>
      </x:c>
      <x:c r="Z199" s="13">
        <x:f t="shared" si="19"/>
        <x:v>0.4564586032795675</x:v>
      </x:c>
      <x:c r="AA199" s="13">
        <x:f t="shared" si="20"/>
        <x:v>0.16317412090612574</x:v>
      </x:c>
      <x:c r="AB199" s="13">
        <x:f t="shared" si="21"/>
        <x:v>0.19038470130914614</x:v>
      </x:c>
      <x:c r="AC199" s="13">
        <x:f t="shared" si="22"/>
        <x:v>0.34304032889584962</x:v>
      </x:c>
      <x:c r="AD199" s="13">
        <x:f t="shared" si="23"/>
        <x:v>0.35420669317724857</x:v>
      </x:c>
      <x:c r="AE199" s="50" t="n">
        <x:f>IF(OR(NOT(ISNUMBER(Q199)),NOT(ISNUMBER(R199))),"",IF(Q199&lt;R199,1,0))</x:f>
        <x:v>0</x:v>
      </x:c>
      <x:c r="AF199" s="50" t="str">
        <x:f>IFERROR(IF(AND(A199=A198,C199=C198+1,ISNUMBER(AE198)),AE198,""),"")</x:f>
      </x:c>
      <x:c r="AG199" s="52" t="str">
        <x:f>IFERROR(IF(AND(A199=A198,C199=C198+1,ISNUMBER(U199),ISNUMBER(U198),U198&lt;&gt;0),U199/U198-1,""),"")</x:f>
      </x:c>
      <x:c r="AH199" s="50" t="str">
        <x:f>IF(AND(ISNUMBER(AE199),ISNUMBER(AF199),ISNUMBER(AG199)),IF(AND(AE199=1,AF199=1,AG199&lt;0),1,0),"")</x:f>
      </x:c>
      <x:c r="AI199" s="50" t="n">
        <x:f>IF(AND(A199=A200,C200=C199+1,ISNUMBER(AH200)),C200,"")</x:f>
        <x:v>2008</x:v>
      </x:c>
      <x:c r="AJ199" s="50" t="n">
        <x:f>IF(AND(A199=A200,C200=C199+1,ISNUMBER(AH200)),AH200,"")</x:f>
        <x:v>0</x:v>
      </x:c>
    </x:row>
    <x:row r="200" ht="15">
      <x:c r="A200" s="9" t="s">
        <x:v>42</x:v>
      </x:c>
      <x:c r="B200" s="10">
        <x:v>39813</x:v>
      </x:c>
      <x:c r="C200" s="9">
        <x:v>2008</x:v>
      </x:c>
      <x:c r="D200" s="11">
        <x:v>49738</x:v>
      </x:c>
      <x:c r="E200" s="11">
        <x:v>9599</x:v>
      </x:c>
      <x:c r="F200" s="11">
        <x:v>13962</x:v>
      </x:c>
      <x:c r="G200" s="11">
        <x:v>27982</x:v>
      </x:c>
      <x:c r="H200" s="11">
        <x:v>13995</x:v>
      </x:c>
      <x:c r="I200" s="11">
        <x:v>21756</x:v>
      </x:c>
      <x:c r="J200" s="11">
        <x:v>18827</x:v>
      </x:c>
      <x:c r="K200" s="11">
        <x:v>2771</x:v>
      </x:c>
      <x:c r="L200" s="11">
        <x:v>2702</x:v>
      </x:c>
      <x:c r="M200" s="11">
        <x:v>6784</x:v>
      </x:c>
      <x:c r="N200" s="11">
        <x:v>7211</x:v>
      </x:c>
      <x:c r="O200" s="11">
        <x:v>26311</x:v>
      </x:c>
      <x:c r="P200" s="11">
        <x:v>8477</x:v>
      </x:c>
      <x:c r="Q200" s="11">
        <x:v>9986</x:v>
      </x:c>
      <x:c r="R200" s="11">
        <x:v>850</x:v>
      </x:c>
      <x:c r="S200" s="11">
        <x:v>5215</x:v>
      </x:c>
      <x:c r="T200" s="11">
        <x:v>7615</x:v>
      </x:c>
      <x:c r="U200" s="11">
        <x:v>29664.302199999998</x:v>
      </x:c>
      <x:c r="V200" s="11">
        <x:v>18</x:v>
      </x:c>
      <x:c r="W200" s="12">
        <x:v>0</x:v>
      </x:c>
      <x:c r="X200" s="8">
        <x:v>0</x:v>
      </x:c>
      <x:c r="Y200" s="13">
        <x:f t="shared" si="18"/>
        <x:v>0.68750895287208136</x:v>
      </x:c>
      <x:c r="Z200" s="13">
        <x:f t="shared" si="19"/>
        <x:v>0.56258796091519558</x:v>
      </x:c>
      <x:c r="AA200" s="13">
        <x:f t="shared" si="20"/>
        <x:v>0.10484941091318509</x:v>
      </x:c>
      <x:c r="AB200" s="13">
        <x:f t="shared" si="21"/>
        <x:v>0.17043306928304314</x:v>
      </x:c>
      <x:c r="AC200" s="13">
        <x:f t="shared" si="22"/>
        <x:v>0.27213923236366233</x:v>
      </x:c>
      <x:c r="AD200" s="13">
        <x:f t="shared" si="23"/>
        <x:v>0.37852346294583616</x:v>
      </x:c>
      <x:c r="AE200" s="50" t="n">
        <x:f>IF(OR(NOT(ISNUMBER(Q200)),NOT(ISNUMBER(R200))),"",IF(Q200&lt;R200,1,0))</x:f>
        <x:v>0</x:v>
      </x:c>
      <x:c r="AF200" s="50" t="n">
        <x:f>IFERROR(IF(AND(A200=A199,C200=C199+1,ISNUMBER(AE199)),AE199,""),"")</x:f>
        <x:v>0</x:v>
      </x:c>
      <x:c r="AG200" s="52" t="n">
        <x:f>IFERROR(IF(AND(A200=A199,C200=C199+1,ISNUMBER(U200),ISNUMBER(U199),U199&lt;&gt;0),U200/U199-1,""),"")</x:f>
        <x:v>-0.6325884656844659</x:v>
      </x:c>
      <x:c r="AH200" s="50" t="n">
        <x:f>IF(AND(ISNUMBER(AE200),ISNUMBER(AF200),ISNUMBER(AG200)),IF(AND(AE200=1,AF200=1,AG200&lt;0),1,0),"")</x:f>
        <x:v>0</x:v>
      </x:c>
      <x:c r="AI200" s="50" t="n">
        <x:f>IF(AND(A200=A201,C201=C200+1,ISNUMBER(AH201)),C201,"")</x:f>
        <x:v>2009</x:v>
      </x:c>
      <x:c r="AJ200" s="50" t="n">
        <x:f>IF(AND(A200=A201,C201=C200+1,ISNUMBER(AH201)),AH201,"")</x:f>
        <x:v>0</x:v>
      </x:c>
    </x:row>
    <x:row r="201" ht="15">
      <x:c r="A201" s="9" t="s">
        <x:v>42</x:v>
      </x:c>
      <x:c r="B201" s="10">
        <x:v>40178</x:v>
      </x:c>
      <x:c r="C201" s="9">
        <x:v>2009</x:v>
      </x:c>
      <x:c r="D201" s="11">
        <x:v>56308</x:v>
      </x:c>
      <x:c r="E201" s="11">
        <x:v>11031</x:v>
      </x:c>
      <x:c r="F201" s="11">
        <x:v>6745</x:v>
      </x:c>
      <x:c r="G201" s="11">
        <x:v>28239</x:v>
      </x:c>
      <x:c r="H201" s="11">
        <x:v>14315</x:v>
      </x:c>
      <x:c r="I201" s="11">
        <x:v>28069</x:v>
      </x:c>
      <x:c r="J201" s="11">
        <x:v>21291</x:v>
      </x:c>
      <x:c r="K201" s="11">
        <x:v>3269</x:v>
      </x:c>
      <x:c r="L201" s="11">
        <x:v>3212</x:v>
      </x:c>
      <x:c r="M201" s="11">
        <x:v>1499</x:v>
      </x:c>
      <x:c r="N201" s="11">
        <x:v>12816</x:v>
      </x:c>
      <x:c r="O201" s="11">
        <x:v>20858</x:v>
      </x:c>
      <x:c r="P201" s="11">
        <x:v>4352</x:v>
      </x:c>
      <x:c r="Q201" s="11">
        <x:v>6077</x:v>
      </x:c>
      <x:c r="R201" s="11">
        <x:v>768</x:v>
      </x:c>
      <x:c r="S201" s="11">
        <x:v>2425</x:v>
      </x:c>
      <x:c r="T201" s="11">
        <x:v>3590</x:v>
      </x:c>
      <x:c r="U201" s="11">
        <x:v>52716.255799999999</x:v>
      </x:c>
      <x:c r="V201" s="11">
        <x:v>18</x:v>
      </x:c>
      <x:c r="W201" s="12">
        <x:v>0</x:v>
      </x:c>
      <x:c r="X201" s="8">
        <x:v>0</x:v>
      </x:c>
      <x:c r="Y201" s="13">
        <x:f t="shared" si="18"/>
        <x:v>1.6354336545589325</x:v>
      </x:c>
      <x:c r="Z201" s="13">
        <x:f t="shared" si="19"/>
        <x:v>0.50150955459259783</x:v>
      </x:c>
      <x:c r="AA201" s="13">
        <x:f t="shared" si="20"/>
        <x:v>4.3066704553527027E-2</x:v>
      </x:c>
      <x:c r="AB201" s="13">
        <x:f t="shared" si="21"/>
        <x:v>7.7289195141010153E-2</x:v>
      </x:c>
      <x:c r="AC201" s="13">
        <x:f t="shared" si="22"/>
        <x:v>0.12712914763270655</x:v>
      </x:c>
      <x:c r="AD201" s="13">
        <x:f t="shared" si="23"/>
        <x:v>0.37811678624706968</x:v>
      </x:c>
      <x:c r="AE201" s="50" t="n">
        <x:f>IF(OR(NOT(ISNUMBER(Q201)),NOT(ISNUMBER(R201))),"",IF(Q201&lt;R201,1,0))</x:f>
        <x:v>0</x:v>
      </x:c>
      <x:c r="AF201" s="50" t="n">
        <x:f>IFERROR(IF(AND(A201=A200,C201=C200+1,ISNUMBER(AE200)),AE200,""),"")</x:f>
        <x:v>0</x:v>
      </x:c>
      <x:c r="AG201" s="52" t="n">
        <x:f>IFERROR(IF(AND(A201=A200,C201=C200+1,ISNUMBER(U201),ISNUMBER(U200),U200&lt;&gt;0),U201/U200-1,""),"")</x:f>
        <x:v>0.7770940790914678</x:v>
      </x:c>
      <x:c r="AH201" s="50" t="n">
        <x:f>IF(AND(ISNUMBER(AE201),ISNUMBER(AF201),ISNUMBER(AG201)),IF(AND(AE201=1,AF201=1,AG201&lt;0),1,0),"")</x:f>
        <x:v>0</x:v>
      </x:c>
      <x:c r="AI201" s="50" t="n">
        <x:f>IF(AND(A201=A202,C202=C201+1,ISNUMBER(AH202)),C202,"")</x:f>
        <x:v>2010</x:v>
      </x:c>
      <x:c r="AJ201" s="50" t="n">
        <x:f>IF(AND(A201=A202,C202=C201+1,ISNUMBER(AH202)),AH202,"")</x:f>
        <x:v>0</x:v>
      </x:c>
    </x:row>
    <x:row r="202" ht="15">
      <x:c r="A202" s="9" t="s">
        <x:v>42</x:v>
      </x:c>
      <x:c r="B202" s="10">
        <x:v>40543</x:v>
      </x:c>
      <x:c r="C202" s="9">
        <x:v>2010</x:v>
      </x:c>
      <x:c r="D202" s="11">
        <x:v>66656</x:v>
      </x:c>
      <x:c r="E202" s="11">
        <x:v>14678</x:v>
      </x:c>
      <x:c r="F202" s="11">
        <x:v>7882</x:v>
      </x:c>
      <x:c r="G202" s="11">
        <x:v>28685</x:v>
      </x:c>
      <x:c r="H202" s="11">
        <x:v>13439</x:v>
      </x:c>
      <x:c r="I202" s="11">
        <x:v>37971</x:v>
      </x:c>
      <x:c r="J202" s="11">
        <x:v>27146</x:v>
      </x:c>
      <x:c r="K202" s="11">
        <x:v>6401</x:v>
      </x:c>
      <x:c r="L202" s="11">
        <x:v>3604</x:v>
      </x:c>
      <x:c r="M202" s="11">
        <x:v>1535</x:v>
      </x:c>
      <x:c r="N202" s="11">
        <x:v>11904</x:v>
      </x:c>
      <x:c r="O202" s="11">
        <x:v>27960</x:v>
      </x:c>
      <x:c r="P202" s="11">
        <x:v>10245</x:v>
      </x:c>
      <x:c r="Q202" s="11">
        <x:v>12164</x:v>
      </x:c>
      <x:c r="R202" s="11">
        <x:v>700</x:v>
      </x:c>
      <x:c r="S202" s="11">
        <x:v>6544</x:v>
      </x:c>
      <x:c r="T202" s="11">
        <x:v>7125</x:v>
      </x:c>
      <x:c r="U202" s="11">
        <x:v>62807.6754</x:v>
      </x:c>
      <x:c r="V202" s="11">
        <x:v>18</x:v>
      </x:c>
      <x:c r="W202" s="12">
        <x:v>0</x:v>
      </x:c>
      <x:c r="X202" s="8">
        <x:v>0</x:v>
      </x:c>
      <x:c r="Y202" s="13">
        <x:f t="shared" si="18"/>
        <x:v>1.8622177112408018</x:v>
      </x:c>
      <x:c r="Z202" s="13">
        <x:f t="shared" si="19"/>
        <x:v>0.43034385501680267</x:v>
      </x:c>
      <x:c r="AA202" s="13">
        <x:f t="shared" si="20"/>
        <x:v>9.8175708113298121E-2</x:v>
      </x:c>
      <x:c r="AB202" s="13">
        <x:f t="shared" si="21"/>
        <x:v>0.15369959193470956</x:v>
      </x:c>
      <x:c r="AC202" s="13">
        <x:f t="shared" si="22"/>
        <x:v>0.24838765905525537</x:v>
      </x:c>
      <x:c r="AD202" s="13">
        <x:f t="shared" si="23"/>
        <x:v>0.4072551608257321</x:v>
      </x:c>
      <x:c r="AE202" s="50" t="n">
        <x:f>IF(OR(NOT(ISNUMBER(Q202)),NOT(ISNUMBER(R202))),"",IF(Q202&lt;R202,1,0))</x:f>
        <x:v>0</x:v>
      </x:c>
      <x:c r="AF202" s="50" t="n">
        <x:f>IFERROR(IF(AND(A202=A201,C202=C201+1,ISNUMBER(AE201)),AE201,""),"")</x:f>
        <x:v>0</x:v>
      </x:c>
      <x:c r="AG202" s="52" t="n">
        <x:f>IFERROR(IF(AND(A202=A201,C202=C201+1,ISNUMBER(U202),ISNUMBER(U201),U201&lt;&gt;0),U202/U201-1,""),"")</x:f>
        <x:v>0.1914289899169963</x:v>
      </x:c>
      <x:c r="AH202" s="50" t="n">
        <x:f>IF(AND(ISNUMBER(AE202),ISNUMBER(AF202),ISNUMBER(AG202)),IF(AND(AE202=1,AF202=1,AG202&lt;0),1,0),"")</x:f>
        <x:v>0</x:v>
      </x:c>
      <x:c r="AI202" s="50" t="n">
        <x:f>IF(AND(A202=A203,C203=C202+1,ISNUMBER(AH203)),C203,"")</x:f>
        <x:v>2011</x:v>
      </x:c>
      <x:c r="AJ202" s="50" t="n">
        <x:f>IF(AND(A202=A203,C203=C202+1,ISNUMBER(AH203)),AH203,"")</x:f>
        <x:v>0</x:v>
      </x:c>
    </x:row>
    <x:row r="203" ht="15">
      <x:c r="A203" s="9" t="s">
        <x:v>42</x:v>
      </x:c>
      <x:c r="B203" s="10">
        <x:v>40908</x:v>
      </x:c>
      <x:c r="C203" s="9">
        <x:v>2011</x:v>
      </x:c>
      <x:c r="D203" s="11">
        <x:v>72442</x:v>
      </x:c>
      <x:c r="E203" s="11">
        <x:v>19302</x:v>
      </x:c>
      <x:c r="F203" s="11">
        <x:v>8178</x:v>
      </x:c>
      <x:c r="G203" s="11">
        <x:v>29253</x:v>
      </x:c>
      <x:c r="H203" s="11">
        <x:v>12873</x:v>
      </x:c>
      <x:c r="I203" s="11">
        <x:v>43189</x:v>
      </x:c>
      <x:c r="J203" s="11">
        <x:v>42342</x:v>
      </x:c>
      <x:c r="K203" s="11">
        <x:v>11732</x:v>
      </x:c>
      <x:c r="L203" s="11">
        <x:v>3517</x:v>
      </x:c>
      <x:c r="M203" s="11">
        <x:v>1018</x:v>
      </x:c>
      <x:c r="N203" s="11">
        <x:v>11855</x:v>
      </x:c>
      <x:c r="O203" s="11">
        <x:v>30580</x:v>
      </x:c>
      <x:c r="P203" s="11">
        <x:v>9622</x:v>
      </x:c>
      <x:c r="Q203" s="11">
        <x:v>11589</x:v>
      </x:c>
      <x:c r="R203" s="11">
        <x:v>683</x:v>
      </x:c>
      <x:c r="S203" s="11">
        <x:v>6169</x:v>
      </x:c>
      <x:c r="T203" s="11">
        <x:v>8905</x:v>
      </x:c>
      <x:c r="U203" s="11">
        <x:v>44577.729500000001</x:v>
      </x:c>
      <x:c r="V203" s="11">
        <x:v>18</x:v>
      </x:c>
      <x:c r="W203" s="12">
        <x:v>0</x:v>
      </x:c>
      <x:c r="X203" s="8">
        <x:v>0</x:v>
      </x:c>
      <x:c r="Y203" s="13">
        <x:f t="shared" si="18"/>
        <x:v>2.3602347762289067</x:v>
      </x:c>
      <x:c r="Z203" s="13">
        <x:f t="shared" si="19"/>
        <x:v>0.40381270533668312</x:v>
      </x:c>
      <x:c r="AA203" s="13">
        <x:f t="shared" si="20"/>
        <x:v>8.5157781397531815E-2</x:v>
      </x:c>
      <x:c r="AB203" s="13">
        <x:f t="shared" si="21"/>
        <x:v>0.13282350017945391</x:v>
      </x:c>
      <x:c r="AC203" s="13">
        <x:f t="shared" si="22"/>
        <x:v>0.30441322257546233</x:v>
      </x:c>
      <x:c r="AD203" s="13">
        <x:f t="shared" si="23"/>
        <x:v>0.58449518235277875</x:v>
      </x:c>
      <x:c r="AE203" s="50" t="n">
        <x:f>IF(OR(NOT(ISNUMBER(Q203)),NOT(ISNUMBER(R203))),"",IF(Q203&lt;R203,1,0))</x:f>
        <x:v>0</x:v>
      </x:c>
      <x:c r="AF203" s="50" t="n">
        <x:f>IFERROR(IF(AND(A203=A202,C203=C202+1,ISNUMBER(AE202)),AE202,""),"")</x:f>
        <x:v>0</x:v>
      </x:c>
      <x:c r="AG203" s="52" t="n">
        <x:f>IFERROR(IF(AND(A203=A202,C203=C202+1,ISNUMBER(U203),ISNUMBER(U202),U202&lt;&gt;0),U203/U202-1,""),"")</x:f>
        <x:v>-0.2902502884225516</x:v>
      </x:c>
      <x:c r="AH203" s="50" t="n">
        <x:f>IF(AND(ISNUMBER(AE203),ISNUMBER(AF203),ISNUMBER(AG203)),IF(AND(AE203=1,AF203=1,AG203&lt;0),1,0),"")</x:f>
        <x:v>0</x:v>
      </x:c>
      <x:c r="AI203" s="50" t="n">
        <x:f>IF(AND(A203=A204,C204=C203+1,ISNUMBER(AH204)),C204,"")</x:f>
        <x:v>2012</x:v>
      </x:c>
      <x:c r="AJ203" s="50" t="n">
        <x:f>IF(AND(A203=A204,C204=C203+1,ISNUMBER(AH204)),AH204,"")</x:f>
        <x:v>0</x:v>
      </x:c>
    </x:row>
    <x:row r="204" ht="15">
      <x:c r="A204" s="9" t="s">
        <x:v>42</x:v>
      </x:c>
      <x:c r="B204" s="10">
        <x:v>41274</x:v>
      </x:c>
      <x:c r="C204" s="9">
        <x:v>2012</x:v>
      </x:c>
      <x:c r="D204" s="11">
        <x:v>79137</x:v>
      </x:c>
      <x:c r="E204" s="11">
        <x:v>21148</x:v>
      </x:c>
      <x:c r="F204" s="11">
        <x:v>8638</x:v>
      </x:c>
      <x:c r="G204" s="11">
        <x:v>35399</x:v>
      </x:c>
      <x:c r="H204" s="11">
        <x:v>17635</x:v>
      </x:c>
      <x:c r="I204" s="11">
        <x:v>43738</x:v>
      </x:c>
      <x:c r="J204" s="11">
        <x:v>40343</x:v>
      </x:c>
      <x:c r="K204" s="11">
        <x:v>9080</x:v>
      </x:c>
      <x:c r="L204" s="11">
        <x:v>5002</x:v>
      </x:c>
      <x:c r="M204" s="11">
        <x:v>2485</x:v>
      </x:c>
      <x:c r="N204" s="11">
        <x:v>15150</x:v>
      </x:c>
      <x:c r="O204" s="11">
        <x:v>28680</x:v>
      </x:c>
      <x:c r="P204" s="11">
        <x:v>-1600</x:v>
      </x:c>
      <x:c r="Q204" s="11">
        <x:v>774</x:v>
      </x:c>
      <x:c r="R204" s="11">
        <x:v>700</x:v>
      </x:c>
      <x:c r="S204" s="11">
        <x:v>-1470</x:v>
      </x:c>
      <x:c r="T204" s="11">
        <x:v>5422</x:v>
      </x:c>
      <x:c r="U204" s="11">
        <x:v>39221.499199999998</x:v>
      </x:c>
      <x:c r="V204" s="11">
        <x:v>18</x:v>
      </x:c>
      <x:c r="W204" s="12">
        <x:v>0</x:v>
      </x:c>
      <x:c r="X204" s="8">
        <x:v>0</x:v>
      </x:c>
      <x:c r="Y204" s="13">
        <x:f t="shared" si="18"/>
        <x:v>2.44825191016439</x:v>
      </x:c>
      <x:c r="Z204" s="13">
        <x:f t="shared" si="19"/>
        <x:v>0.44731288777689321</x:v>
      </x:c>
      <x:c r="AA204" s="13">
        <x:f t="shared" si="20"/>
        <x:v>-1.85753819325979E-2</x:v>
      </x:c>
      <x:c r="AB204" s="13">
        <x:f t="shared" si="21"/>
        <x:v>-2.0218102783780029E-2</x:v>
      </x:c>
      <x:c r="AC204" s="13">
        <x:f t="shared" si="22"/>
        <x:v>0.15316816859233312</x:v>
      </x:c>
      <x:c r="AD204" s="13">
        <x:f t="shared" si="23"/>
        <x:v>0.50978682537877351</x:v>
      </x:c>
      <x:c r="AE204" s="50" t="n">
        <x:f>IF(OR(NOT(ISNUMBER(Q204)),NOT(ISNUMBER(R204))),"",IF(Q204&lt;R204,1,0))</x:f>
        <x:v>0</x:v>
      </x:c>
      <x:c r="AF204" s="50" t="n">
        <x:f>IFERROR(IF(AND(A204=A203,C204=C203+1,ISNUMBER(AE203)),AE203,""),"")</x:f>
        <x:v>0</x:v>
      </x:c>
      <x:c r="AG204" s="52" t="n">
        <x:f>IFERROR(IF(AND(A204=A203,C204=C203+1,ISNUMBER(U204),ISNUMBER(U203),U203&lt;&gt;0),U204/U203-1,""),"")</x:f>
        <x:v>-0.12015484772502827</x:v>
      </x:c>
      <x:c r="AH204" s="50" t="n">
        <x:f>IF(AND(ISNUMBER(AE204),ISNUMBER(AF204),ISNUMBER(AG204)),IF(AND(AE204=1,AF204=1,AG204&lt;0),1,0),"")</x:f>
        <x:v>0</x:v>
      </x:c>
      <x:c r="AI204" s="50" t="n">
        <x:f>IF(AND(A204=A205,C205=C204+1,ISNUMBER(AH205)),C205,"")</x:f>
        <x:v>2013</x:v>
      </x:c>
      <x:c r="AJ204" s="50" t="n">
        <x:f>IF(AND(A204=A205,C205=C204+1,ISNUMBER(AH205)),AH205,"")</x:f>
        <x:v>0</x:v>
      </x:c>
    </x:row>
    <x:row r="205" ht="15">
      <x:c r="A205" s="9" t="s">
        <x:v>42</x:v>
      </x:c>
      <x:c r="B205" s="10">
        <x:v>41639</x:v>
      </x:c>
      <x:c r="C205" s="9">
        <x:v>2013</x:v>
      </x:c>
      <x:c r="D205" s="11">
        <x:v>71165</x:v>
      </x:c>
      <x:c r="E205" s="11">
        <x:v>16159</x:v>
      </x:c>
      <x:c r="F205" s="11">
        <x:v>8351</x:v>
      </x:c>
      <x:c r="G205" s="11">
        <x:v>33801</x:v>
      </x:c>
      <x:c r="H205" s="11">
        <x:v>17848</x:v>
      </x:c>
      <x:c r="I205" s="11">
        <x:v>37364</x:v>
      </x:c>
      <x:c r="J205" s="11">
        <x:v>38376</x:v>
      </x:c>
      <x:c r="K205" s="11">
        <x:v>7704</x:v>
      </x:c>
      <x:c r="L205" s="11">
        <x:v>4789</x:v>
      </x:c>
      <x:c r="M205" s="11">
        <x:v>2108</x:v>
      </x:c>
      <x:c r="N205" s="11">
        <x:v>15740</x:v>
      </x:c>
      <x:c r="O205" s="11">
        <x:v>29342</x:v>
      </x:c>
      <x:c r="P205" s="11">
        <x:v>2407</x:v>
      </x:c>
      <x:c r="Q205" s="11">
        <x:v>5045</x:v>
      </x:c>
      <x:c r="R205" s="11">
        <x:v>731</x:v>
      </x:c>
      <x:c r="S205" s="11">
        <x:v>-961</x:v>
      </x:c>
      <x:c r="T205" s="11">
        <x:v>6078</x:v>
      </x:c>
      <x:c r="U205" s="11">
        <x:v>27956.195800000001</x:v>
      </x:c>
      <x:c r="V205" s="11">
        <x:v>18</x:v>
      </x:c>
      <x:c r="W205" s="12">
        <x:v>0</x:v>
      </x:c>
      <x:c r="X205" s="8">
        <x:v>0</x:v>
      </x:c>
      <x:c r="Y205" s="13">
        <x:f t="shared" si="18"/>
        <x:v>1.9349778469644354</x:v>
      </x:c>
      <x:c r="Z205" s="13">
        <x:f t="shared" si="19"/>
        <x:v>0.47496662685308788</x:v>
      </x:c>
      <x:c r="AA205" s="13">
        <x:f t="shared" si="20"/>
        <x:v>-1.350382912948781E-2</x:v>
      </x:c>
      <x:c r="AB205" s="13">
        <x:f t="shared" si="21"/>
        <x:v>3.382280615471088E-2</x:v>
      </x:c>
      <x:c r="AC205" s="13">
        <x:f t="shared" si="22"/>
        <x:v>0.17981716517262802</x:v>
      </x:c>
      <x:c r="AD205" s="13">
        <x:f t="shared" si="23"/>
        <x:v>0.53925384669430199</x:v>
      </x:c>
      <x:c r="AE205" s="50" t="n">
        <x:f>IF(OR(NOT(ISNUMBER(Q205)),NOT(ISNUMBER(R205))),"",IF(Q205&lt;R205,1,0))</x:f>
        <x:v>0</x:v>
      </x:c>
      <x:c r="AF205" s="50" t="n">
        <x:f>IFERROR(IF(AND(A205=A204,C205=C204+1,ISNUMBER(AE204)),AE204,""),"")</x:f>
        <x:v>0</x:v>
      </x:c>
      <x:c r="AG205" s="52" t="n">
        <x:f>IFERROR(IF(AND(A205=A204,C205=C204+1,ISNUMBER(U205),ISNUMBER(U204),U204&lt;&gt;0),U205/U204-1,""),"")</x:f>
        <x:v>-0.28722266179973044</x:v>
      </x:c>
      <x:c r="AH205" s="50" t="n">
        <x:f>IF(AND(ISNUMBER(AE205),ISNUMBER(AF205),ISNUMBER(AG205)),IF(AND(AE205=1,AF205=1,AG205&lt;0),1,0),"")</x:f>
        <x:v>0</x:v>
      </x:c>
      <x:c r="AI205" s="50" t="n">
        <x:f>IF(AND(A205=A206,C206=C205+1,ISNUMBER(AH206)),C206,"")</x:f>
        <x:v>2014</x:v>
      </x:c>
      <x:c r="AJ205" s="50" t="n">
        <x:f>IF(AND(A205=A206,C206=C205+1,ISNUMBER(AH206)),AH206,"")</x:f>
        <x:v>0</x:v>
      </x:c>
    </x:row>
    <x:row r="206" ht="15">
      <x:c r="A206" s="9" t="s">
        <x:v>42</x:v>
      </x:c>
      <x:c r="B206" s="10">
        <x:v>42004</x:v>
      </x:c>
      <x:c r="C206" s="9">
        <x:v>2014</x:v>
      </x:c>
      <x:c r="D206" s="11">
        <x:v>66010</x:v>
      </x:c>
      <x:c r="E206" s="11">
        <x:v>14308</x:v>
      </x:c>
      <x:c r="F206" s="11">
        <x:v>6727</x:v>
      </x:c>
      <x:c r="G206" s="11">
        <x:v>33833</x:v>
      </x:c>
      <x:c r="H206" s="11">
        <x:v>18535</x:v>
      </x:c>
      <x:c r="I206" s="11">
        <x:v>32177</x:v>
      </x:c>
      <x:c r="J206" s="11">
        <x:v>34851</x:v>
      </x:c>
      <x:c r="K206" s="11">
        <x:v>6748</x:v>
      </x:c>
      <x:c r="L206" s="11">
        <x:v>4720</x:v>
      </x:c>
      <x:c r="M206" s="11">
        <x:v>1618</x:v>
      </x:c>
      <x:c r="N206" s="11">
        <x:v>16917</x:v>
      </x:c>
      <x:c r="O206" s="11">
        <x:v>27073</x:v>
      </x:c>
      <x:c r="P206" s="11">
        <x:v>138</x:v>
      </x:c>
      <x:c r="Q206" s="11">
        <x:v>2729</x:v>
      </x:c>
      <x:c r="R206" s="11">
        <x:v>709</x:v>
      </x:c>
      <x:c r="S206" s="11">
        <x:v>-2513</x:v>
      </x:c>
      <x:c r="T206" s="11">
        <x:v>5435</x:v>
      </x:c>
      <x:c r="U206" s="11">
        <x:v>23942.4941</x:v>
      </x:c>
      <x:c r="V206" s="11">
        <x:v>18</x:v>
      </x:c>
      <x:c r="W206" s="12">
        <x:v>0</x:v>
      </x:c>
      <x:c r="X206" s="8">
        <x:v>0</x:v>
      </x:c>
      <x:c r="Y206" s="13">
        <x:f t="shared" si="18"/>
        <x:v>2.1269510926118627</x:v>
      </x:c>
      <x:c r="Z206" s="13">
        <x:f t="shared" si="19"/>
        <x:v>0.5125435540069686</x:v>
      </x:c>
      <x:c r="AA206" s="13">
        <x:f t="shared" si="20"/>
        <x:v>-3.8069989395546129E-2</x:v>
      </x:c>
      <x:c r="AB206" s="13">
        <x:f t="shared" si="21"/>
        <x:v>2.0905923344947735E-3</x:v>
      </x:c>
      <x:c r="AC206" s="13">
        <x:f t="shared" si="22"/>
        <x:v>0.16064197676824402</x:v>
      </x:c>
      <x:c r="AD206" s="13">
        <x:f t="shared" si="23"/>
        <x:v>0.52796545977882137</x:v>
      </x:c>
      <x:c r="AE206" s="50" t="n">
        <x:f>IF(OR(NOT(ISNUMBER(Q206)),NOT(ISNUMBER(R206))),"",IF(Q206&lt;R206,1,0))</x:f>
        <x:v>0</x:v>
      </x:c>
      <x:c r="AF206" s="50" t="n">
        <x:f>IFERROR(IF(AND(A206=A205,C206=C205+1,ISNUMBER(AE205)),AE205,""),"")</x:f>
        <x:v>0</x:v>
      </x:c>
      <x:c r="AG206" s="52" t="n">
        <x:f>IFERROR(IF(AND(A206=A205,C206=C205+1,ISNUMBER(U206),ISNUMBER(U205),U205&lt;&gt;0),U206/U205-1,""),"")</x:f>
        <x:v>-0.14357109703745896</x:v>
      </x:c>
      <x:c r="AH206" s="50" t="n">
        <x:f>IF(AND(ISNUMBER(AE206),ISNUMBER(AF206),ISNUMBER(AG206)),IF(AND(AE206=1,AF206=1,AG206&lt;0),1,0),"")</x:f>
        <x:v>0</x:v>
      </x:c>
      <x:c r="AI206" s="50" t="n">
        <x:f>IF(AND(A206=A207,C207=C206+1,ISNUMBER(AH207)),C207,"")</x:f>
        <x:v>2015</x:v>
      </x:c>
      <x:c r="AJ206" s="50" t="n">
        <x:f>IF(AND(A206=A207,C207=C206+1,ISNUMBER(AH207)),AH207,"")</x:f>
        <x:v>0</x:v>
      </x:c>
    </x:row>
    <x:row r="207" ht="15">
      <x:c r="A207" s="9" t="s">
        <x:v>42</x:v>
      </x:c>
      <x:c r="B207" s="10">
        <x:v>42369</x:v>
      </x:c>
      <x:c r="C207" s="9">
        <x:v>2015</x:v>
      </x:c>
      <x:c r="D207" s="11">
        <x:v>52013</x:v>
      </x:c>
      <x:c r="E207" s="11">
        <x:v>13797</x:v>
      </x:c>
      <x:c r="F207" s="11">
        <x:v>5839</x:v>
      </x:c>
      <x:c r="G207" s="11">
        <x:v>30671</x:v>
      </x:c>
      <x:c r="H207" s="11">
        <x:v>17967</x:v>
      </x:c>
      <x:c r="I207" s="11">
        <x:v>21342</x:v>
      </x:c>
      <x:c r="J207" s="11">
        <x:v>28301</x:v>
      </x:c>
      <x:c r="K207" s="11">
        <x:v>6895</x:v>
      </x:c>
      <x:c r="L207" s="11">
        <x:v>4051</x:v>
      </x:c>
      <x:c r="M207" s="11">
        <x:v>1649</x:v>
      </x:c>
      <x:c r="N207" s="11">
        <x:v>16318</x:v>
      </x:c>
      <x:c r="O207" s="11">
        <x:v>20455</x:v>
      </x:c>
      <x:c r="P207" s="11">
        <x:v>-4261</x:v>
      </x:c>
      <x:c r="Q207" s="11">
        <x:v>-1880</x:v>
      </x:c>
      <x:c r="R207" s="11">
        <x:v>706</x:v>
      </x:c>
      <x:c r="S207" s="11">
        <x:v>-5624</x:v>
      </x:c>
      <x:c r="T207" s="11">
        <x:v>3268</x:v>
      </x:c>
      <x:c r="U207" s="11">
        <x:v>5667.4585999999999</x:v>
      </x:c>
      <x:c r="V207" s="11">
        <x:v>18</x:v>
      </x:c>
      <x:c r="W207" s="12">
        <x:v>0</x:v>
      </x:c>
      <x:c r="X207" s="8">
        <x:v>0</x:v>
      </x:c>
      <x:c r="Y207" s="13">
        <x:f t="shared" si="18"/>
        <x:v>2.3629046069532453</x:v>
      </x:c>
      <x:c r="Z207" s="13">
        <x:f t="shared" si="19"/>
        <x:v>0.58967950320112283</x:v>
      </x:c>
      <x:c r="AA207" s="13">
        <x:f t="shared" si="20"/>
        <x:v>-0.1081268144502336</x:v>
      </x:c>
      <x:c r="AB207" s="13">
        <x:f t="shared" si="21"/>
        <x:v>-8.1921827235498818E-2</x:v>
      </x:c>
      <x:c r="AC207" s="13">
        <x:f t="shared" si="22"/>
        <x:v>0.10655016139023833</x:v>
      </x:c>
      <x:c r="AD207" s="13">
        <x:f t="shared" si="23"/>
        <x:v>0.54411397150712326</x:v>
      </x:c>
      <x:c r="AE207" s="50" t="n">
        <x:f>IF(OR(NOT(ISNUMBER(Q207)),NOT(ISNUMBER(R207))),"",IF(Q207&lt;R207,1,0))</x:f>
        <x:v>1</x:v>
      </x:c>
      <x:c r="AF207" s="50" t="n">
        <x:f>IFERROR(IF(AND(A207=A206,C207=C206+1,ISNUMBER(AE206)),AE206,""),"")</x:f>
        <x:v>0</x:v>
      </x:c>
      <x:c r="AG207" s="52" t="n">
        <x:f>IFERROR(IF(AND(A207=A206,C207=C206+1,ISNUMBER(U207),ISNUMBER(U206),U206&lt;&gt;0),U207/U206-1,""),"")</x:f>
        <x:v>-0.7632887126826107</x:v>
      </x:c>
      <x:c r="AH207" s="50" t="n">
        <x:f>IF(AND(ISNUMBER(AE207),ISNUMBER(AF207),ISNUMBER(AG207)),IF(AND(AE207=1,AF207=1,AG207&lt;0),1,0),"")</x:f>
        <x:v>0</x:v>
      </x:c>
      <x:c r="AI207" s="50" t="n">
        <x:f>IF(AND(A207=A208,C208=C207+1,ISNUMBER(AH208)),C208,"")</x:f>
        <x:v>2016</x:v>
      </x:c>
      <x:c r="AJ207" s="50" t="n">
        <x:f>IF(AND(A207=A208,C208=C207+1,ISNUMBER(AH208)),AH208,"")</x:f>
        <x:v>0</x:v>
      </x:c>
    </x:row>
    <x:row r="208" ht="15">
      <x:c r="A208" s="9" t="s">
        <x:v>42</x:v>
      </x:c>
      <x:c r="B208" s="10">
        <x:v>42735</x:v>
      </x:c>
      <x:c r="C208" s="9">
        <x:v>2016</x:v>
      </x:c>
      <x:c r="D208" s="11">
        <x:v>50149</x:v>
      </x:c>
      <x:c r="E208" s="11">
        <x:v>12449</x:v>
      </x:c>
      <x:c r="F208" s="11">
        <x:v>6525</x:v>
      </x:c>
      <x:c r="G208" s="11">
        <x:v>25824</x:v>
      </x:c>
      <x:c r="H208" s="11">
        <x:v>13169</x:v>
      </x:c>
      <x:c r="I208" s="11">
        <x:v>24325</x:v>
      </x:c>
      <x:c r="J208" s="11">
        <x:v>29976</x:v>
      </x:c>
      <x:c r="K208" s="11">
        <x:v>6051</x:v>
      </x:c>
      <x:c r="L208" s="11">
        <x:v>3727</x:v>
      </x:c>
      <x:c r="M208" s="11">
        <x:v>1806</x:v>
      </x:c>
      <x:c r="N208" s="11">
        <x:v>11363</x:v>
      </x:c>
      <x:c r="O208" s="11">
        <x:v>21378</x:v>
      </x:c>
      <x:c r="P208" s="11">
        <x:v>1666</x:v>
      </x:c>
      <x:c r="Q208" s="11">
        <x:v>3804</x:v>
      </x:c>
      <x:c r="R208" s="11">
        <x:v>711</x:v>
      </x:c>
      <x:c r="S208" s="11">
        <x:v>1594</x:v>
      </x:c>
      <x:c r="T208" s="11">
        <x:v>4729</x:v>
      </x:c>
      <x:c r="U208" s="11">
        <x:v>18308.362099999998</x:v>
      </x:c>
      <x:c r="V208" s="11">
        <x:v>18</x:v>
      </x:c>
      <x:c r="W208" s="12">
        <x:v>0</x:v>
      </x:c>
      <x:c r="X208" s="8">
        <x:v>0</x:v>
      </x:c>
      <x:c r="Y208" s="13">
        <x:f t="shared" si="18"/>
        <x:v>1.9078927203065135</x:v>
      </x:c>
      <x:c r="Z208" s="13">
        <x:f t="shared" si="19"/>
        <x:v>0.51494546252168538</x:v>
      </x:c>
      <x:c r="AA208" s="13">
        <x:f t="shared" si="20"/>
        <x:v>3.178527986599932E-2</x:v>
      </x:c>
      <x:c r="AB208" s="13">
        <x:f t="shared" si="21"/>
        <x:v>3.3221001415780972E-2</x:v>
      </x:c>
      <x:c r="AC208" s="13">
        <x:f t="shared" si="22"/>
        <x:v>0.18312422552664187</x:v>
      </x:c>
      <x:c r="AD208" s="13">
        <x:f t="shared" si="23"/>
        <x:v>0.59773873855909387</x:v>
      </x:c>
      <x:c r="AE208" s="50" t="n">
        <x:f>IF(OR(NOT(ISNUMBER(Q208)),NOT(ISNUMBER(R208))),"",IF(Q208&lt;R208,1,0))</x:f>
        <x:v>0</x:v>
      </x:c>
      <x:c r="AF208" s="50" t="n">
        <x:f>IFERROR(IF(AND(A208=A207,C208=C207+1,ISNUMBER(AE207)),AE207,""),"")</x:f>
        <x:v>1</x:v>
      </x:c>
      <x:c r="AG208" s="52" t="n">
        <x:f>IFERROR(IF(AND(A208=A207,C208=C207+1,ISNUMBER(U208),ISNUMBER(U207),U207&lt;&gt;0),U208/U207-1,""),"")</x:f>
        <x:v>2.230435966484166</x:v>
      </x:c>
      <x:c r="AH208" s="50" t="n">
        <x:f>IF(AND(ISNUMBER(AE208),ISNUMBER(AF208),ISNUMBER(AG208)),IF(AND(AE208=1,AF208=1,AG208&lt;0),1,0),"")</x:f>
        <x:v>0</x:v>
      </x:c>
      <x:c r="AI208" s="50" t="n">
        <x:f>IF(AND(A208=A209,C209=C208+1,ISNUMBER(AH209)),C209,"")</x:f>
        <x:v>2017</x:v>
      </x:c>
      <x:c r="AJ208" s="50" t="n">
        <x:f>IF(AND(A208=A209,C209=C208+1,ISNUMBER(AH209)),AH209,"")</x:f>
        <x:v>0</x:v>
      </x:c>
    </x:row>
    <x:row r="209" ht="15">
      <x:c r="A209" s="9" t="s">
        <x:v>42</x:v>
      </x:c>
      <x:c r="B209" s="10">
        <x:v>43100</x:v>
      </x:c>
      <x:c r="C209" s="9">
        <x:v>2017</x:v>
      </x:c>
      <x:c r="D209" s="11">
        <x:v>54561</x:v>
      </x:c>
      <x:c r="E209" s="11">
        <x:v>14733</x:v>
      </x:c>
      <x:c r="F209" s="11">
        <x:v>7392</x:v>
      </x:c>
      <x:c r="G209" s="11">
        <x:v>25679</x:v>
      </x:c>
      <x:c r="H209" s="11">
        <x:v>11971</x:v>
      </x:c>
      <x:c r="I209" s="11">
        <x:v>28882</x:v>
      </x:c>
      <x:c r="J209" s="11">
        <x:v>32735</x:v>
      </x:c>
      <x:c r="K209" s="11">
        <x:v>7800</x:v>
      </x:c>
      <x:c r="L209" s="11">
        <x:v>4441</x:v>
      </x:c>
      <x:c r="M209" s="11">
        <x:v>1351</x:v>
      </x:c>
      <x:c r="N209" s="11">
        <x:v>10620</x:v>
      </x:c>
      <x:c r="O209" s="11">
        <x:v>26243</x:v>
      </x:c>
      <x:c r="P209" s="11">
        <x:v>5529</x:v>
      </x:c>
      <x:c r="Q209" s="11">
        <x:v>7919</x:v>
      </x:c>
      <x:c r="R209" s="11">
        <x:v>580</x:v>
      </x:c>
      <x:c r="S209" s="11">
        <x:v>3166</x:v>
      </x:c>
      <x:c r="T209" s="11">
        <x:v>7672</x:v>
      </x:c>
      <x:c r="U209" s="11">
        <x:v>26612.802599999999</x:v>
      </x:c>
      <x:c r="V209" s="11">
        <x:v>18</x:v>
      </x:c>
      <x:c r="W209" s="12">
        <x:v>0</x:v>
      </x:c>
      <x:c r="X209" s="8">
        <x:v>0</x:v>
      </x:c>
      <x:c r="Y209" s="13">
        <x:f t="shared" si="18"/>
        <x:v>1.9931006493506493</x:v>
      </x:c>
      <x:c r="Z209" s="13">
        <x:f t="shared" si="19"/>
        <x:v>0.47064753212001248</x:v>
      </x:c>
      <x:c r="AA209" s="13">
        <x:f t="shared" si="20"/>
        <x:v>5.8026795696559816E-2</x:v>
      </x:c>
      <x:c r="AB209" s="13">
        <x:f t="shared" si="21"/>
        <x:v>0.10133611920602628</x:v>
      </x:c>
      <x:c r="AC209" s="13">
        <x:f t="shared" si="22"/>
        <x:v>0.29876552825265779</x:v>
      </x:c>
      <x:c r="AD209" s="13">
        <x:f t="shared" si="23"/>
        <x:v>0.59997067502428469</x:v>
      </x:c>
      <x:c r="AE209" s="50" t="n">
        <x:f>IF(OR(NOT(ISNUMBER(Q209)),NOT(ISNUMBER(R209))),"",IF(Q209&lt;R209,1,0))</x:f>
        <x:v>0</x:v>
      </x:c>
      <x:c r="AF209" s="50" t="n">
        <x:f>IFERROR(IF(AND(A209=A208,C209=C208+1,ISNUMBER(AE208)),AE208,""),"")</x:f>
        <x:v>0</x:v>
      </x:c>
      <x:c r="AG209" s="52" t="n">
        <x:f>IFERROR(IF(AND(A209=A208,C209=C208+1,ISNUMBER(U209),ISNUMBER(U208),U208&lt;&gt;0),U209/U208-1,""),"")</x:f>
        <x:v>0.45358729823242916</x:v>
      </x:c>
      <x:c r="AH209" s="50" t="n">
        <x:f>IF(AND(ISNUMBER(AE209),ISNUMBER(AF209),ISNUMBER(AG209)),IF(AND(AE209=1,AF209=1,AG209&lt;0),1,0),"")</x:f>
        <x:v>0</x:v>
      </x:c>
      <x:c r="AI209" s="50" t="n">
        <x:f>IF(AND(A209=A210,C210=C209+1,ISNUMBER(AH210)),C210,"")</x:f>
        <x:v>2018</x:v>
      </x:c>
      <x:c r="AJ209" s="50" t="n">
        <x:f>IF(AND(A209=A210,C210=C209+1,ISNUMBER(AH210)),AH210,"")</x:f>
        <x:v>0</x:v>
      </x:c>
    </x:row>
    <x:row r="210" ht="15">
      <x:c r="A210" s="9" t="s">
        <x:v>42</x:v>
      </x:c>
      <x:c r="B210" s="10">
        <x:v>43465</x:v>
      </x:c>
      <x:c r="C210" s="9">
        <x:v>2018</x:v>
      </x:c>
      <x:c r="D210" s="11">
        <x:v>52196</x:v>
      </x:c>
      <x:c r="E210" s="11">
        <x:v>13312</x:v>
      </x:c>
      <x:c r="F210" s="11">
        <x:v>6836</x:v>
      </x:c>
      <x:c r="G210" s="11">
        <x:v>22364</x:v>
      </x:c>
      <x:c r="H210" s="11">
        <x:v>8971</x:v>
      </x:c>
      <x:c r="I210" s="11">
        <x:v>29832</x:v>
      </x:c>
      <x:c r="J210" s="11">
        <x:v>35302</x:v>
      </x:c>
      <x:c r="K210" s="11">
        <x:v>6567</x:v>
      </x:c>
      <x:c r="L210" s="11">
        <x:v>4466</x:v>
      </x:c>
      <x:c r="M210" s="11">
        <x:v>600</x:v>
      </x:c>
      <x:c r="N210" s="11">
        <x:v>8371</x:v>
      </x:c>
      <x:c r="O210" s="11">
        <x:v>27610</x:v>
      </x:c>
      <x:c r="P210" s="11">
        <x:v>6069</x:v>
      </x:c>
      <x:c r="Q210" s="11">
        <x:v>8665</x:v>
      </x:c>
      <x:c r="R210" s="11">
        <x:v>561</x:v>
      </x:c>
      <x:c r="S210" s="11">
        <x:v>3549</x:v>
      </x:c>
      <x:c r="T210" s="11">
        <x:v>6853</x:v>
      </x:c>
      <x:c r="U210" s="11">
        <x:v>28219.819599999999</x:v>
      </x:c>
      <x:c r="V210" s="11">
        <x:v>18</x:v>
      </x:c>
      <x:c r="W210" s="12">
        <x:v>0</x:v>
      </x:c>
      <x:c r="X210" s="8">
        <x:v>0</x:v>
      </x:c>
      <x:c r="Y210" s="13">
        <x:f t="shared" si="18"/>
        <x:v>1.9473376243417202</x:v>
      </x:c>
      <x:c r="Z210" s="13">
        <x:f t="shared" si="19"/>
        <x:v>0.42846195110736457</x:v>
      </x:c>
      <x:c r="AA210" s="13">
        <x:f t="shared" si="20"/>
        <x:v>6.7993715993562728E-2</x:v>
      </x:c>
      <x:c r="AB210" s="13">
        <x:f t="shared" si="21"/>
        <x:v>0.11627327764579662</x:v>
      </x:c>
      <x:c r="AC210" s="13">
        <x:f t="shared" si="22"/>
        <x:v>0.30642997674834555</x:v>
      </x:c>
      <x:c r="AD210" s="13">
        <x:f t="shared" si="23"/>
        <x:v>0.67633535136792089</x:v>
      </x:c>
      <x:c r="AE210" s="50" t="n">
        <x:f>IF(OR(NOT(ISNUMBER(Q210)),NOT(ISNUMBER(R210))),"",IF(Q210&lt;R210,1,0))</x:f>
        <x:v>0</x:v>
      </x:c>
      <x:c r="AF210" s="50" t="n">
        <x:f>IFERROR(IF(AND(A210=A209,C210=C209+1,ISNUMBER(AE209)),AE209,""),"")</x:f>
        <x:v>0</x:v>
      </x:c>
      <x:c r="AG210" s="52" t="n">
        <x:f>IFERROR(IF(AND(A210=A209,C210=C209+1,ISNUMBER(U210),ISNUMBER(U209),U209&lt;&gt;0),U210/U209-1,""),"")</x:f>
        <x:v>0.06038510953371001</x:v>
      </x:c>
      <x:c r="AH210" s="50" t="n">
        <x:f>IF(AND(ISNUMBER(AE210),ISNUMBER(AF210),ISNUMBER(AG210)),IF(AND(AE210=1,AF210=1,AG210&lt;0),1,0),"")</x:f>
        <x:v>0</x:v>
      </x:c>
      <x:c r="AI210" s="50" t="n">
        <x:f>IF(AND(A210=A211,C211=C210+1,ISNUMBER(AH211)),C211,"")</x:f>
        <x:v>2019</x:v>
      </x:c>
      <x:c r="AJ210" s="50" t="n">
        <x:f>IF(AND(A210=A211,C211=C210+1,ISNUMBER(AH211)),AH211,"")</x:f>
        <x:v>0</x:v>
      </x:c>
    </x:row>
    <x:row r="211" ht="15">
      <x:c r="A211" s="9" t="s">
        <x:v>42</x:v>
      </x:c>
      <x:c r="B211" s="10">
        <x:v>43830</x:v>
      </x:c>
      <x:c r="C211" s="9">
        <x:v>2019</x:v>
      </x:c>
      <x:c r="D211" s="11">
        <x:v>56152</x:v>
      </x:c>
      <x:c r="E211" s="11">
        <x:v>13432</x:v>
      </x:c>
      <x:c r="F211" s="11">
        <x:v>7245</x:v>
      </x:c>
      <x:c r="G211" s="11">
        <x:v>24767</x:v>
      </x:c>
      <x:c r="H211" s="11">
        <x:v>10734</x:v>
      </x:c>
      <x:c r="I211" s="11">
        <x:v>31385</x:v>
      </x:c>
      <x:c r="J211" s="11">
        <x:v>36274</x:v>
      </x:c>
      <x:c r="K211" s="11">
        <x:v>6345</x:v>
      </x:c>
      <x:c r="L211" s="11">
        <x:v>4319</x:v>
      </x:c>
      <x:c r="M211" s="11">
        <x:v>990</x:v>
      </x:c>
      <x:c r="N211" s="11">
        <x:v>9744</x:v>
      </x:c>
      <x:c r="O211" s="11">
        <x:v>29870</x:v>
      </x:c>
      <x:c r="P211" s="11">
        <x:v>6176</x:v>
      </x:c>
      <x:c r="Q211" s="11">
        <x:v>8988</x:v>
      </x:c>
      <x:c r="R211" s="11">
        <x:v>603</x:v>
      </x:c>
      <x:c r="S211" s="11">
        <x:v>3547</x:v>
      </x:c>
      <x:c r="T211" s="11">
        <x:v>7454</x:v>
      </x:c>
      <x:c r="U211" s="11">
        <x:v>35802.792399999998</x:v>
      </x:c>
      <x:c r="V211" s="11">
        <x:v>18</x:v>
      </x:c>
      <x:c r="W211" s="12">
        <x:v>0</x:v>
      </x:c>
      <x:c r="X211" s="8">
        <x:v>0</x:v>
      </x:c>
      <x:c r="Y211" s="13">
        <x:f t="shared" si="18"/>
        <x:v>1.853968253968254</x:v>
      </x:c>
      <x:c r="Z211" s="13">
        <x:f t="shared" si="19"/>
        <x:v>0.44107066533694256</x:v>
      </x:c>
      <x:c r="AA211" s="13">
        <x:f t="shared" si="20"/>
        <x:v>6.3167830175238637E-2</x:v>
      </x:c>
      <x:c r="AB211" s="13">
        <x:f t="shared" si="21"/>
        <x:v>0.10998717766063541</x:v>
      </x:c>
      <x:c r="AC211" s="13">
        <x:f t="shared" si="22"/>
        <x:v>0.3009649937416724</x:v>
      </x:c>
      <x:c r="AD211" s="13">
        <x:f t="shared" si="23"/>
        <x:v>0.64599658070950283</x:v>
      </x:c>
      <x:c r="AE211" s="50" t="n">
        <x:f>IF(OR(NOT(ISNUMBER(Q211)),NOT(ISNUMBER(R211))),"",IF(Q211&lt;R211,1,0))</x:f>
        <x:v>0</x:v>
      </x:c>
      <x:c r="AF211" s="50" t="n">
        <x:f>IFERROR(IF(AND(A211=A210,C211=C210+1,ISNUMBER(AE210)),AE210,""),"")</x:f>
        <x:v>0</x:v>
      </x:c>
      <x:c r="AG211" s="52" t="n">
        <x:f>IFERROR(IF(AND(A211=A210,C211=C210+1,ISNUMBER(U211),ISNUMBER(U210),U210&lt;&gt;0),U211/U210-1,""),"")</x:f>
        <x:v>0.26871088856996095</x:v>
      </x:c>
      <x:c r="AH211" s="50" t="n">
        <x:f>IF(AND(ISNUMBER(AE211),ISNUMBER(AF211),ISNUMBER(AG211)),IF(AND(AE211=1,AF211=1,AG211&lt;0),1,0),"")</x:f>
        <x:v>0</x:v>
      </x:c>
      <x:c r="AI211" s="50" t="n">
        <x:f>IF(AND(A211=A212,C212=C211+1,ISNUMBER(AH212)),C212,"")</x:f>
        <x:v>2020</x:v>
      </x:c>
      <x:c r="AJ211" s="50" t="n">
        <x:f>IF(AND(A211=A212,C212=C211+1,ISNUMBER(AH212)),AH212,"")</x:f>
        <x:v>0</x:v>
      </x:c>
    </x:row>
    <x:row r="212" ht="15">
      <x:c r="A212" s="9" t="s">
        <x:v>42</x:v>
      </x:c>
      <x:c r="B212" s="10">
        <x:v>44196</x:v>
      </x:c>
      <x:c r="C212" s="9">
        <x:v>2020</x:v>
      </x:c>
      <x:c r="D212" s="11">
        <x:v>62534</x:v>
      </x:c>
      <x:c r="E212" s="11">
        <x:v>17495</x:v>
      </x:c>
      <x:c r="F212" s="11">
        <x:v>9078</x:v>
      </x:c>
      <x:c r="G212" s="11">
        <x:v>29768</x:v>
      </x:c>
      <x:c r="H212" s="11">
        <x:v>13511</x:v>
      </x:c>
      <x:c r="I212" s="11">
        <x:v>32766</x:v>
      </x:c>
      <x:c r="J212" s="11">
        <x:v>37192</x:v>
      </x:c>
      <x:c r="K212" s="11">
        <x:v>7521</x:v>
      </x:c>
      <x:c r="L212" s="11">
        <x:v>5970</x:v>
      </x:c>
      <x:c r="M212" s="11">
        <x:v>1194</x:v>
      </x:c>
      <x:c r="N212" s="11">
        <x:v>12317</x:v>
      </x:c>
      <x:c r="O212" s="11">
        <x:v>25447</x:v>
      </x:c>
      <x:c r="P212" s="11">
        <x:v>5631</x:v>
      </x:c>
      <x:c r="Q212" s="11">
        <x:v>8228</x:v>
      </x:c>
      <x:c r="R212" s="11">
        <x:v>593</x:v>
      </x:c>
      <x:c r="S212" s="11">
        <x:v>2089</x:v>
      </x:c>
      <x:c r="T212" s="11">
        <x:v>6231</x:v>
      </x:c>
      <x:c r="U212" s="11">
        <x:v>40998.955600000001</x:v>
      </x:c>
      <x:c r="V212" s="11">
        <x:v>18</x:v>
      </x:c>
      <x:c r="W212" s="12">
        <x:v>0</x:v>
      </x:c>
      <x:c r="X212" s="8">
        <x:v>0</x:v>
      </x:c>
      <x:c r="Y212" s="13">
        <x:f t="shared" si="18"/>
        <x:v>1.9271866049790702</x:v>
      </x:c>
      <x:c r="Z212" s="13">
        <x:f t="shared" si="19"/>
        <x:v>0.47602904020213005</x:v>
      </x:c>
      <x:c r="AA212" s="13">
        <x:f t="shared" si="20"/>
        <x:v>3.340582722998689E-2</x:v>
      </x:c>
      <x:c r="AB212" s="13">
        <x:f t="shared" si="21"/>
        <x:v>9.0047014424153263E-2</x:v>
      </x:c>
      <x:c r="AC212" s="13">
        <x:f t="shared" si="22"/>
        <x:v>0.20931873152378394</x:v>
      </x:c>
      <x:c r="AD212" s="13">
        <x:f t="shared" si="23"/>
        <x:v>0.5947484568394793</x:v>
      </x:c>
      <x:c r="AE212" s="50" t="n">
        <x:f>IF(OR(NOT(ISNUMBER(Q212)),NOT(ISNUMBER(R212))),"",IF(Q212&lt;R212,1,0))</x:f>
        <x:v>0</x:v>
      </x:c>
      <x:c r="AF212" s="50" t="n">
        <x:f>IFERROR(IF(AND(A212=A211,C212=C211+1,ISNUMBER(AE211)),AE211,""),"")</x:f>
        <x:v>0</x:v>
      </x:c>
      <x:c r="AG212" s="52" t="n">
        <x:f>IFERROR(IF(AND(A212=A211,C212=C211+1,ISNUMBER(U212),ISNUMBER(U211),U211&lt;&gt;0),U212/U211-1,""),"")</x:f>
        <x:v>0.1451329030972457</x:v>
      </x:c>
      <x:c r="AH212" s="50" t="n">
        <x:f>IF(AND(ISNUMBER(AE212),ISNUMBER(AF212),ISNUMBER(AG212)),IF(AND(AE212=1,AF212=1,AG212&lt;0),1,0),"")</x:f>
        <x:v>0</x:v>
      </x:c>
      <x:c r="AI212" s="50" t="n">
        <x:f>IF(AND(A212=A213,C213=C212+1,ISNUMBER(AH213)),C213,"")</x:f>
        <x:v>2021</x:v>
      </x:c>
      <x:c r="AJ212" s="50" t="n">
        <x:f>IF(AND(A212=A213,C213=C212+1,ISNUMBER(AH213)),AH213,"")</x:f>
        <x:v>0</x:v>
      </x:c>
    </x:row>
    <x:row r="213" ht="15">
      <x:c r="A213" s="9" t="s">
        <x:v>42</x:v>
      </x:c>
      <x:c r="B213" s="10">
        <x:v>44561</x:v>
      </x:c>
      <x:c r="C213" s="9">
        <x:v>2021</x:v>
      </x:c>
      <x:c r="D213" s="11">
        <x:v>65985</x:v>
      </x:c>
      <x:c r="E213" s="11">
        <x:v>18973</x:v>
      </x:c>
      <x:c r="F213" s="11">
        <x:v>10583</x:v>
      </x:c>
      <x:c r="G213" s="11">
        <x:v>31215</x:v>
      </x:c>
      <x:c r="H213" s="11">
        <x:v>12856</x:v>
      </x:c>
      <x:c r="I213" s="11">
        <x:v>34770</x:v>
      </x:c>
      <x:c r="J213" s="11">
        <x:v>41716</x:v>
      </x:c>
      <x:c r="K213" s="11">
        <x:v>9066</x:v>
      </x:c>
      <x:c r="L213" s="11">
        <x:v>5228</x:v>
      </x:c>
      <x:c r="M213" s="11">
        <x:v>1235</x:v>
      </x:c>
      <x:c r="N213" s="11">
        <x:v>11621</x:v>
      </x:c>
      <x:c r="O213" s="11">
        <x:v>41554</x:v>
      </x:c>
      <x:c r="P213" s="11">
        <x:v>17592</x:v>
      </x:c>
      <x:c r="Q213" s="11">
        <x:v>20307</x:v>
      </x:c>
      <x:c r="R213" s="11">
        <x:v>537</x:v>
      </x:c>
      <x:c r="S213" s="11">
        <x:v>8562</x:v>
      </x:c>
      <x:c r="T213" s="11">
        <x:v>16377</x:v>
      </x:c>
      <x:c r="U213" s="11">
        <x:v>49729.681900000003</x:v>
      </x:c>
      <x:c r="V213" s="11">
        <x:v>18</x:v>
      </x:c>
      <x:c r="W213" s="12">
        <x:v>0</x:v>
      </x:c>
      <x:c r="X213" s="8">
        <x:v>0</x:v>
      </x:c>
      <x:c r="Y213" s="13">
        <x:f t="shared" si="18"/>
        <x:v>1.7927808749881886</x:v>
      </x:c>
      <x:c r="Z213" s="13">
        <x:f t="shared" si="19"/>
        <x:v>0.47306205955899067</x:v>
      </x:c>
      <x:c r="AA213" s="13">
        <x:f t="shared" si="20"/>
        <x:v>0.12975676290065924</x:v>
      </x:c>
      <x:c r="AB213" s="13">
        <x:f t="shared" si="21"/>
        <x:v>0.26660604682882472</x:v>
      </x:c>
      <x:c r="AC213" s="13">
        <x:f t="shared" si="22"/>
        <x:v>0.52465160980297931</x:v>
      </x:c>
      <x:c r="AD213" s="13">
        <x:f t="shared" si="23"/>
        <x:v>0.63220428885352731</x:v>
      </x:c>
      <x:c r="AE213" s="50" t="n">
        <x:f>IF(OR(NOT(ISNUMBER(Q213)),NOT(ISNUMBER(R213))),"",IF(Q213&lt;R213,1,0))</x:f>
        <x:v>0</x:v>
      </x:c>
      <x:c r="AF213" s="50" t="n">
        <x:f>IFERROR(IF(AND(A213=A212,C213=C212+1,ISNUMBER(AE212)),AE212,""),"")</x:f>
        <x:v>0</x:v>
      </x:c>
      <x:c r="AG213" s="52" t="n">
        <x:f>IFERROR(IF(AND(A213=A212,C213=C212+1,ISNUMBER(U213),ISNUMBER(U212),U212&lt;&gt;0),U213/U212-1,""),"")</x:f>
        <x:v>0.2129499684133418</x:v>
      </x:c>
      <x:c r="AH213" s="50" t="n">
        <x:f>IF(AND(ISNUMBER(AE213),ISNUMBER(AF213),ISNUMBER(AG213)),IF(AND(AE213=1,AF213=1,AG213&lt;0),1,0),"")</x:f>
        <x:v>0</x:v>
      </x:c>
      <x:c r="AI213" s="50" t="n">
        <x:f>IF(AND(A213=A214,C214=C213+1,ISNUMBER(AH214)),C214,"")</x:f>
        <x:v>2022</x:v>
      </x:c>
      <x:c r="AJ213" s="50" t="n">
        <x:f>IF(AND(A213=A214,C214=C213+1,ISNUMBER(AH214)),AH214,"")</x:f>
        <x:v>0</x:v>
      </x:c>
    </x:row>
    <x:row r="214" ht="15">
      <x:c r="A214" s="9" t="s">
        <x:v>42</x:v>
      </x:c>
      <x:c r="B214" s="10">
        <x:v>44926</x:v>
      </x:c>
      <x:c r="C214" s="9">
        <x:v>2022</x:v>
      </x:c>
      <x:c r="D214" s="11">
        <x:v>67407</x:v>
      </x:c>
      <x:c r="E214" s="11">
        <x:v>19936</x:v>
      </x:c>
      <x:c r="F214" s="11">
        <x:v>10494</x:v>
      </x:c>
      <x:c r="G214" s="11">
        <x:v>33454</x:v>
      </x:c>
      <x:c r="H214" s="11">
        <x:v>14365</x:v>
      </x:c>
      <x:c r="I214" s="11">
        <x:v>33953</x:v>
      </x:c>
      <x:c r="J214" s="11">
        <x:v>42368</x:v>
      </x:c>
      <x:c r="K214" s="11">
        <x:v>8412</x:v>
      </x:c>
      <x:c r="L214" s="11">
        <x:v>6598</x:v>
      </x:c>
      <x:c r="M214" s="11">
        <x:v>1420</x:v>
      </x:c>
      <x:c r="N214" s="11">
        <x:v>12945</x:v>
      </x:c>
      <x:c r="O214" s="11">
        <x:v>35118</x:v>
      </x:c>
      <x:c r="P214" s="11">
        <x:v>9243</x:v>
      </x:c>
      <x:c r="Q214" s="11">
        <x:v>11689</x:v>
      </x:c>
      <x:c r="R214" s="11">
        <x:v>763</x:v>
      </x:c>
      <x:c r="S214" s="11">
        <x:v>4514</x:v>
      </x:c>
      <x:c r="T214" s="11">
        <x:v>9526</x:v>
      </x:c>
      <x:c r="U214" s="11">
        <x:v>47493.663200000003</x:v>
      </x:c>
      <x:c r="V214" s="11">
        <x:v>18</x:v>
      </x:c>
      <x:c r="W214" s="12">
        <x:v>0</x:v>
      </x:c>
      <x:c r="X214" s="8">
        <x:v>0</x:v>
      </x:c>
      <x:c r="Y214" s="13">
        <x:f t="shared" si="18"/>
        <x:v>1.8997522393748809</x:v>
      </x:c>
      <x:c r="Z214" s="13">
        <x:f t="shared" si="19"/>
        <x:v>0.49629860400255166</x:v>
      </x:c>
      <x:c r="AA214" s="13">
        <x:f t="shared" si="20"/>
        <x:v>6.6966338807542242E-2</x:v>
      </x:c>
      <x:c r="AB214" s="13">
        <x:f t="shared" si="21"/>
        <x:v>0.13712225733232453</x:v>
      </x:c>
      <x:c r="AC214" s="13">
        <x:f t="shared" si="22"/>
        <x:v>0.28474920786751956</x:v>
      </x:c>
      <x:c r="AD214" s="13">
        <x:f t="shared" si="23"/>
        <x:v>0.62854006260477402</x:v>
      </x:c>
      <x:c r="AE214" s="50" t="n">
        <x:f>IF(OR(NOT(ISNUMBER(Q214)),NOT(ISNUMBER(R214))),"",IF(Q214&lt;R214,1,0))</x:f>
        <x:v>0</x:v>
      </x:c>
      <x:c r="AF214" s="50" t="n">
        <x:f>IFERROR(IF(AND(A214=A213,C214=C213+1,ISNUMBER(AE213)),AE213,""),"")</x:f>
        <x:v>0</x:v>
      </x:c>
      <x:c r="AG214" s="52" t="n">
        <x:f>IFERROR(IF(AND(A214=A213,C214=C213+1,ISNUMBER(U214),ISNUMBER(U213),U213&lt;&gt;0),U214/U213-1,""),"")</x:f>
        <x:v>-0.04496346275643481</x:v>
      </x:c>
      <x:c r="AH214" s="50" t="n">
        <x:f>IF(AND(ISNUMBER(AE214),ISNUMBER(AF214),ISNUMBER(AG214)),IF(AND(AE214=1,AF214=1,AG214&lt;0),1,0),"")</x:f>
        <x:v>0</x:v>
      </x:c>
      <x:c r="AI214" s="50" t="n">
        <x:f>IF(AND(A214=A215,C215=C214+1,ISNUMBER(AH215)),C215,"")</x:f>
        <x:v>2023</x:v>
      </x:c>
      <x:c r="AJ214" s="50" t="n">
        <x:f>IF(AND(A214=A215,C215=C214+1,ISNUMBER(AH215)),AH215,"")</x:f>
        <x:v>0</x:v>
      </x:c>
    </x:row>
    <x:row r="215" ht="15">
      <x:c r="A215" s="9" t="s">
        <x:v>42</x:v>
      </x:c>
      <x:c r="B215" s="10">
        <x:v>45291</x:v>
      </x:c>
      <x:c r="C215" s="9">
        <x:v>2023</x:v>
      </x:c>
      <x:c r="D215" s="11">
        <x:v>66544</x:v>
      </x:c>
      <x:c r="E215" s="11">
        <x:v>17327</x:v>
      </x:c>
      <x:c r="F215" s="11">
        <x:v>9355</x:v>
      </x:c>
      <x:c r="G215" s="11">
        <x:v>34927</x:v>
      </x:c>
      <x:c r="H215" s="11">
        <x:v>16912</x:v>
      </x:c>
      <x:c r="I215" s="11">
        <x:v>31617</x:v>
      </x:c>
      <x:c r="J215" s="11">
        <x:v>40860</x:v>
      </x:c>
      <x:c r="K215" s="11">
        <x:v>6088</x:v>
      </x:c>
      <x:c r="L215" s="11">
        <x:v>6387</x:v>
      </x:c>
      <x:c r="M215" s="11">
        <x:v>1740</x:v>
      </x:c>
      <x:c r="N215" s="11">
        <x:v>15172</x:v>
      </x:c>
      <x:c r="O215" s="11">
        <x:v>30652</x:v>
      </x:c>
      <x:c r="P215" s="11">
        <x:v>3904</x:v>
      </x:c>
      <x:c r="Q215" s="11">
        <x:v>6589</x:v>
      </x:c>
      <x:c r="R215" s="11">
        <x:v>1384</x:v>
      </x:c>
      <x:c r="S215" s="11">
        <x:v>283</x:v>
      </x:c>
      <x:c r="T215" s="11">
        <x:v>6172</x:v>
      </x:c>
      <x:c r="U215" s="11">
        <x:v>30491.089499999998</x:v>
      </x:c>
      <x:c r="V215" s="11">
        <x:v>18</x:v>
      </x:c>
      <x:c r="W215" s="12">
        <x:v>0</x:v>
      </x:c>
      <x:c r="X215" s="8">
        <x:v>0</x:v>
      </x:c>
      <x:c r="Y215" s="13">
        <x:f t="shared" si="18"/>
        <x:v>1.8521646178514164</x:v>
      </x:c>
      <x:c r="Z215" s="13">
        <x:f t="shared" si="19"/>
        <x:v>0.52487076220245255</x:v>
      </x:c>
      <x:c r="AA215" s="13">
        <x:f t="shared" si="20"/>
        <x:v>4.252825198364992E-3</x:v>
      </x:c>
      <x:c r="AB215" s="13">
        <x:f t="shared" si="21"/>
        <x:v>5.866794902620822E-2</x:v>
      </x:c>
      <x:c r="AC215" s="13">
        <x:f t="shared" si="22"/>
        <x:v>0.17671142668995332</x:v>
      </x:c>
      <x:c r="AD215" s="13">
        <x:f t="shared" si="23"/>
        <x:v>0.61402981485934116</x:v>
      </x:c>
      <x:c r="AE215" s="50" t="n">
        <x:f>IF(OR(NOT(ISNUMBER(Q215)),NOT(ISNUMBER(R215))),"",IF(Q215&lt;R215,1,0))</x:f>
        <x:v>0</x:v>
      </x:c>
      <x:c r="AF215" s="50" t="n">
        <x:f>IFERROR(IF(AND(A215=A214,C215=C214+1,ISNUMBER(AE214)),AE214,""),"")</x:f>
        <x:v>0</x:v>
      </x:c>
      <x:c r="AG215" s="52" t="n">
        <x:f>IFERROR(IF(AND(A215=A214,C215=C214+1,ISNUMBER(U215),ISNUMBER(U214),U214&lt;&gt;0),U215/U214-1,""),"")</x:f>
        <x:v>-0.3579966790180127</x:v>
      </x:c>
      <x:c r="AH215" s="50" t="n">
        <x:f>IF(AND(ISNUMBER(AE215),ISNUMBER(AF215),ISNUMBER(AG215)),IF(AND(AE215=1,AF215=1,AG215&lt;0),1,0),"")</x:f>
        <x:v>0</x:v>
      </x:c>
      <x:c r="AI215" s="50" t="n">
        <x:f>IF(AND(A215=A216,C216=C215+1,ISNUMBER(AH216)),C216,"")</x:f>
        <x:v>2024</x:v>
      </x:c>
      <x:c r="AJ215" s="50" t="n">
        <x:f>IF(AND(A215=A216,C216=C215+1,ISNUMBER(AH216)),AH216,"")</x:f>
        <x:v>0</x:v>
      </x:c>
    </x:row>
    <x:row r="216" ht="15">
      <x:c r="A216" s="9" t="s">
        <x:v>42</x:v>
      </x:c>
      <x:c r="B216" s="10">
        <x:v>45657</x:v>
      </x:c>
      <x:c r="C216" s="9">
        <x:v>2024</x:v>
      </x:c>
      <x:c r="D216" s="11">
        <x:v>64866</x:v>
      </x:c>
      <x:c r="E216" s="11">
        <x:v>19660</x:v>
      </x:c>
      <x:c r="F216" s="11">
        <x:v>9233</x:v>
      </x:c>
      <x:c r="G216" s="11">
        <x:v>36333</x:v>
      </x:c>
      <x:c r="H216" s="11">
        <x:v>18210</x:v>
      </x:c>
      <x:c r="I216" s="11">
        <x:v>28533</x:v>
      </x:c>
      <x:c r="J216" s="11">
        <x:v>36744</x:v>
      </x:c>
      <x:c r="K216" s="11">
        <x:v>8167</x:v>
      </x:c>
      <x:c r="L216" s="11">
        <x:v>5247</x:v>
      </x:c>
      <x:c r="M216" s="11">
        <x:v>2019</x:v>
      </x:c>
      <x:c r="N216" s="11">
        <x:v>16191</x:v>
      </x:c>
      <x:c r="O216" s="11">
        <x:v>17745</x:v>
      </x:c>
      <x:c r="P216" s="11">
        <x:v>-975</x:v>
      </x:c>
      <x:c r="Q216" s="11">
        <x:v>1213</x:v>
      </x:c>
      <x:c r="R216" s="11">
        <x:v>1184</x:v>
      </x:c>
      <x:c r="S216" s="11">
        <x:v>-3068</x:v>
      </x:c>
      <x:c r="T216" s="11">
        <x:v>7648</x:v>
      </x:c>
      <x:c r="U216" s="11">
        <x:v>35910.266000000003</x:v>
      </x:c>
      <x:c r="V216" s="11">
        <x:v>18</x:v>
      </x:c>
      <x:c r="W216" s="12">
        <x:v>0</x:v>
      </x:c>
      <x:c r="X216" s="8">
        <x:v>0</x:v>
      </x:c>
      <x:c r="Y216" s="13">
        <x:f t="shared" si="18"/>
        <x:v>2.1293187479692408</x:v>
      </x:c>
      <x:c r="Z216" s="13">
        <x:f t="shared" si="19"/>
        <x:v>0.5601239478309129</x:v>
      </x:c>
      <x:c r="AA216" s="13">
        <x:f t="shared" si="20"/>
        <x:v>-4.7297505626984863E-2</x:v>
      </x:c>
      <x:c r="AB216" s="13">
        <x:f t="shared" si="21"/>
        <x:v>-1.503098695772824E-2</x:v>
      </x:c>
      <x:c r="AC216" s="13">
        <x:f t="shared" si="22"/>
        <x:v>0.21049734401233039</x:v>
      </x:c>
      <x:c r="AD216" s="13">
        <x:f t="shared" si="23"/>
        <x:v>0.56646008694847838</x:v>
      </x:c>
      <x:c r="AE216" s="50" t="n">
        <x:f>IF(OR(NOT(ISNUMBER(Q216)),NOT(ISNUMBER(R216))),"",IF(Q216&lt;R216,1,0))</x:f>
        <x:v>0</x:v>
      </x:c>
      <x:c r="AF216" s="50" t="n">
        <x:f>IFERROR(IF(AND(A216=A215,C216=C215+1,ISNUMBER(AE215)),AE215,""),"")</x:f>
        <x:v>0</x:v>
      </x:c>
      <x:c r="AG216" s="52" t="n">
        <x:f>IFERROR(IF(AND(A216=A215,C216=C215+1,ISNUMBER(U216),ISNUMBER(U215),U215&lt;&gt;0),U216/U215-1,""),"")</x:f>
        <x:v>0.17772984136890235</x:v>
      </x:c>
      <x:c r="AH216" s="50" t="n">
        <x:f>IF(AND(ISNUMBER(AE216),ISNUMBER(AF216),ISNUMBER(AG216)),IF(AND(AE216=1,AF216=1,AG216&lt;0),1,0),"")</x:f>
        <x:v>0</x:v>
      </x:c>
      <x:c r="AI216" s="50" t="str">
        <x:f>IF(AND(A216=A217,C217=C216+1,ISNUMBER(AH217)),C217,"")</x:f>
      </x:c>
      <x:c r="AJ216" s="50" t="str">
        <x:f>IF(AND(A216=A217,C217=C216+1,ISNUMBER(AH217)),AH217,"")</x:f>
      </x:c>
    </x:row>
    <x:row r="217" ht="15">
      <x:c r="A217" s="9" t="s">
        <x:v>43</x:v>
      </x:c>
      <x:c r="B217" s="10">
        <x:v>39447</x:v>
      </x:c>
      <x:c r="C217" s="9">
        <x:v>2007</x:v>
      </x:c>
      <x:c r="D217" s="11">
        <x:v>13124.495999999999</x:v>
      </x:c>
      <x:c r="E217" s="11">
        <x:v>4842.1064999999999</x:v>
      </x:c>
      <x:c r="F217" s="11">
        <x:v>4572.7605000000003</x:v>
      </x:c>
      <x:c r="G217" s="11">
        <x:v>8696.6110000000008</x:v>
      </x:c>
      <x:c r="H217" s="11">
        <x:v>3270.9214999999999</x:v>
      </x:c>
      <x:c r="I217" s="11">
        <x:v>4427.8850000000002</x:v>
      </x:c>
      <x:c r="J217" s="11">
        <x:v>-5123.6954999999998</x:v>
      </x:c>
      <x:c r="K217" s="11">
        <x:v>1711.9794999999999</x:v>
      </x:c>
      <x:c r="L217" s="11">
        <x:v>365.24950000000001</x:v>
      </x:c>
      <x:c r="M217" s="11">
        <x:v>308.1155</x:v>
      </x:c>
      <x:c r="N217" s="11">
        <x:v>2962.806</x:v>
      </x:c>
      <x:c r="O217" s="11">
        <x:v>20220.512299999999</x:v>
      </x:c>
      <x:c r="P217" s="11">
        <x:v>1033.8692000000001</x:v>
      </x:c>
      <x:c r="Q217" s="11">
        <x:v>1374.5536999999999</x:v>
      </x:c>
      <x:c r="R217" s="11">
        <x:v>226.4666</x:v>
      </x:c>
      <x:c r="S217" s="11">
        <x:v>1014.1765</x:v>
      </x:c>
      <x:c r="T217" s="11">
        <x:v>978.72950000000003</x:v>
      </x:c>
      <x:c r="U217" s="11">
        <x:v>11875.331200000001</x:v>
      </x:c>
      <x:c r="V217" s="11">
        <x:v>18</x:v>
      </x:c>
      <x:c r="W217" s="12">
        <x:v>0</x:v>
      </x:c>
      <x:c r="X217" s="8">
        <x:v>0</x:v>
      </x:c>
      <x:c r="Y217" s="13">
        <x:f t="shared" si="18"/>
        <x:v>1.0589022757697455</x:v>
      </x:c>
      <x:c r="Z217" s="13">
        <x:f t="shared" si="19"/>
        <x:v>0.66262437810945285</x:v>
      </x:c>
      <x:c r="AA217" s="13">
        <x:f t="shared" si="20"/>
        <x:v>7.7273557780809271E-2</x:v>
      </x:c>
      <x:c r="AB217" s="13">
        <x:f t="shared" si="21"/>
        <x:v>7.8774011588711682E-2</x:v>
      </x:c>
      <x:c r="AC217" s="13">
        <x:f t="shared" si="22"/>
        <x:v>0.1125414831133645</x:v>
      </x:c>
      <x:c r="AD217" s="13">
        <x:f t="shared" si="23"/>
        <x:v>-0.39039179104477612</x:v>
      </x:c>
      <x:c r="AE217" s="50" t="n">
        <x:f>IF(OR(NOT(ISNUMBER(Q217)),NOT(ISNUMBER(R217))),"",IF(Q217&lt;R217,1,0))</x:f>
        <x:v>0</x:v>
      </x:c>
      <x:c r="AF217" s="50" t="str">
        <x:f>IFERROR(IF(AND(A217=A216,C217=C216+1,ISNUMBER(AE216)),AE216,""),"")</x:f>
      </x:c>
      <x:c r="AG217" s="52" t="str">
        <x:f>IFERROR(IF(AND(A217=A216,C217=C216+1,ISNUMBER(U217),ISNUMBER(U216),U216&lt;&gt;0),U217/U216-1,""),"")</x:f>
      </x:c>
      <x:c r="AH217" s="50" t="str">
        <x:f>IF(AND(ISNUMBER(AE217),ISNUMBER(AF217),ISNUMBER(AG217)),IF(AND(AE217=1,AF217=1,AG217&lt;0),1,0),"")</x:f>
      </x:c>
      <x:c r="AI217" s="50" t="n">
        <x:f>IF(AND(A217=A218,C218=C217+1,ISNUMBER(AH218)),C218,"")</x:f>
        <x:v>2008</x:v>
      </x:c>
      <x:c r="AJ217" s="50" t="n">
        <x:f>IF(AND(A217=A218,C218=C217+1,ISNUMBER(AH218)),AH218,"")</x:f>
        <x:v>0</x:v>
      </x:c>
    </x:row>
    <x:row r="218" ht="15">
      <x:c r="A218" s="9" t="s">
        <x:v>43</x:v>
      </x:c>
      <x:c r="B218" s="10">
        <x:v>39813</x:v>
      </x:c>
      <x:c r="C218" s="9">
        <x:v>2008</x:v>
      </x:c>
      <x:c r="D218" s="11">
        <x:v>12320.072099999999</x:v>
      </x:c>
      <x:c r="E218" s="11">
        <x:v>4135.1723000000002</x:v>
      </x:c>
      <x:c r="F218" s="11">
        <x:v>5283.3368</x:v>
      </x:c>
      <x:c r="G218" s="11">
        <x:v>8393.1715000000004</x:v>
      </x:c>
      <x:c r="H218" s="11">
        <x:v>2837.4794000000002</x:v>
      </x:c>
      <x:c r="I218" s="11">
        <x:v>3926.9005999999999</x:v>
      </x:c>
      <x:c r="J218" s="11">
        <x:v>-4656.7416000000003</x:v>
      </x:c>
      <x:c r="K218" s="11">
        <x:v>1030.6778999999999</x:v>
      </x:c>
      <x:c r="L218" s="11">
        <x:v>379.16129999999998</x:v>
      </x:c>
      <x:c r="M218" s="11">
        <x:v>679.9982</x:v>
      </x:c>
      <x:c r="N218" s="11">
        <x:v>2157.4812000000002</x:v>
      </x:c>
      <x:c r="O218" s="11">
        <x:v>22550.845000000001</x:v>
      </x:c>
      <x:c r="P218" s="11">
        <x:v>1291.1541999999999</x:v>
      </x:c>
      <x:c r="Q218" s="11">
        <x:v>1703.1406999999999</x:v>
      </x:c>
      <x:c r="R218" s="11">
        <x:v>197.12280000000001</x:v>
      </x:c>
      <x:c r="S218" s="11">
        <x:v>873.25390000000004</x:v>
      </x:c>
      <x:c r="T218" s="11">
        <x:v>1364.0896</x:v>
      </x:c>
      <x:c r="U218" s="11">
        <x:v>11279.8349</x:v>
      </x:c>
      <x:c r="V218" s="11">
        <x:v>18</x:v>
      </x:c>
      <x:c r="W218" s="12">
        <x:v>0</x:v>
      </x:c>
      <x:c r="X218" s="8">
        <x:v>0</x:v>
      </x:c>
      <x:c r="Y218" s="13">
        <x:f t="shared" si="18"/>
        <x:v>0.78268194070080865</x:v>
      </x:c>
      <x:c r="Z218" s="13">
        <x:f t="shared" si="19"/>
        <x:v>0.68125993353561631</x:v>
      </x:c>
      <x:c r="AA218" s="13">
        <x:f t="shared" si="20"/>
        <x:v>7.0880583564117292E-2</x:v>
      </x:c>
      <x:c r="AB218" s="13">
        <x:f t="shared" si="21"/>
        <x:v>0.10480086394948938</x:v>
      </x:c>
      <x:c r="AC218" s="13">
        <x:f t="shared" si="22"/>
        <x:v>0.16252373730240111</x:v>
      </x:c>
      <x:c r="AD218" s="13">
        <x:f t="shared" si="23"/>
        <x:v>-0.37798006068487217</x:v>
      </x:c>
      <x:c r="AE218" s="50" t="n">
        <x:f>IF(OR(NOT(ISNUMBER(Q218)),NOT(ISNUMBER(R218))),"",IF(Q218&lt;R218,1,0))</x:f>
        <x:v>0</x:v>
      </x:c>
      <x:c r="AF218" s="50" t="n">
        <x:f>IFERROR(IF(AND(A218=A217,C218=C217+1,ISNUMBER(AE217)),AE217,""),"")</x:f>
        <x:v>0</x:v>
      </x:c>
      <x:c r="AG218" s="52" t="n">
        <x:f>IFERROR(IF(AND(A218=A217,C218=C217+1,ISNUMBER(U218),ISNUMBER(U217),U217&lt;&gt;0),U218/U217-1,""),"")</x:f>
        <x:v>-0.05014565825330419</x:v>
      </x:c>
      <x:c r="AH218" s="50" t="n">
        <x:f>IF(AND(ISNUMBER(AE218),ISNUMBER(AF218),ISNUMBER(AG218)),IF(AND(AE218=1,AF218=1,AG218&lt;0),1,0),"")</x:f>
        <x:v>0</x:v>
      </x:c>
      <x:c r="AI218" s="50" t="n">
        <x:f>IF(AND(A218=A219,C219=C218+1,ISNUMBER(AH219)),C219,"")</x:f>
        <x:v>2009</x:v>
      </x:c>
      <x:c r="AJ218" s="50" t="n">
        <x:f>IF(AND(A218=A219,C219=C218+1,ISNUMBER(AH219)),AH219,"")</x:f>
        <x:v>0</x:v>
      </x:c>
    </x:row>
    <x:row r="219" ht="15">
      <x:c r="A219" s="9" t="s">
        <x:v>43</x:v>
      </x:c>
      <x:c r="B219" s="10">
        <x:v>40178</x:v>
      </x:c>
      <x:c r="C219" s="9">
        <x:v>2009</x:v>
      </x:c>
      <x:c r="D219" s="11">
        <x:v>12238.5897</x:v>
      </x:c>
      <x:c r="E219" s="11">
        <x:v>4084.335</x:v>
      </x:c>
      <x:c r="F219" s="11">
        <x:v>4963.6683000000003</x:v>
      </x:c>
      <x:c r="G219" s="11">
        <x:v>8162.2632000000003</x:v>
      </x:c>
      <x:c r="H219" s="11">
        <x:v>2562.7199999999998</x:v>
      </x:c>
      <x:c r="I219" s="11">
        <x:v>4076.3265000000001</x:v>
      </x:c>
      <x:c r="J219" s="11">
        <x:v>-3836.0715</x:v>
      </x:c>
      <x:c r="K219" s="11">
        <x:v>941.79960000000005</x:v>
      </x:c>
      <x:c r="L219" s="11">
        <x:v>368.39100000000002</x:v>
      </x:c>
      <x:c r="M219" s="11">
        <x:v>517.34910000000002</x:v>
      </x:c>
      <x:c r="N219" s="11">
        <x:v>2045.3708999999999</x:v>
      </x:c>
      <x:c r="O219" s="11">
        <x:v>20837.662199999999</x:v>
      </x:c>
      <x:c r="P219" s="11">
        <x:v>1348.4652000000001</x:v>
      </x:c>
      <x:c r="Q219" s="11">
        <x:v>1708.0559000000001</x:v>
      </x:c>
      <x:c r="R219" s="11">
        <x:v>156.54599999999999</x:v>
      </x:c>
      <x:c r="S219" s="11">
        <x:v>908.27660000000003</x:v>
      </x:c>
      <x:c r="T219" s="11">
        <x:v>1319.0160000000001</x:v>
      </x:c>
      <x:c r="U219" s="11">
        <x:v>11346.555</x:v>
      </x:c>
      <x:c r="V219" s="11">
        <x:v>18</x:v>
      </x:c>
      <x:c r="W219" s="12">
        <x:v>0</x:v>
      </x:c>
      <x:c r="X219" s="8">
        <x:v>0</x:v>
      </x:c>
      <x:c r="Y219" s="13">
        <x:f t="shared" si="18"/>
        <x:v>0.82284607938044529</x:v>
      </x:c>
      <x:c r="Z219" s="13">
        <x:f t="shared" si="19"/>
        <x:v>0.66692841251145141</x:v>
      </x:c>
      <x:c r="AA219" s="13">
        <x:f t="shared" si="20"/>
        <x:v>7.4214155573824006E-2</x:v>
      </x:c>
      <x:c r="AB219" s="13">
        <x:f t="shared" si="21"/>
        <x:v>0.11018142065829693</x:v>
      </x:c>
      <x:c r="AC219" s="13">
        <x:f t="shared" si="22"/>
        <x:v>0.1615992976065756</x:v>
      </x:c>
      <x:c r="AD219" s="13">
        <x:f t="shared" si="23"/>
        <x:v>-0.31344064912969505</x:v>
      </x:c>
      <x:c r="AE219" s="50" t="n">
        <x:f>IF(OR(NOT(ISNUMBER(Q219)),NOT(ISNUMBER(R219))),"",IF(Q219&lt;R219,1,0))</x:f>
        <x:v>0</x:v>
      </x:c>
      <x:c r="AF219" s="50" t="n">
        <x:f>IFERROR(IF(AND(A219=A218,C219=C218+1,ISNUMBER(AE218)),AE218,""),"")</x:f>
        <x:v>0</x:v>
      </x:c>
      <x:c r="AG219" s="52" t="n">
        <x:f>IFERROR(IF(AND(A219=A218,C219=C218+1,ISNUMBER(U219),ISNUMBER(U218),U218&lt;&gt;0),U219/U218-1,""),"")</x:f>
        <x:v>0.005914989057153708</x:v>
      </x:c>
      <x:c r="AH219" s="50" t="n">
        <x:f>IF(AND(ISNUMBER(AE219),ISNUMBER(AF219),ISNUMBER(AG219)),IF(AND(AE219=1,AF219=1,AG219&lt;0),1,0),"")</x:f>
        <x:v>0</x:v>
      </x:c>
      <x:c r="AI219" s="50" t="n">
        <x:f>IF(AND(A219=A220,C220=C219+1,ISNUMBER(AH220)),C220,"")</x:f>
        <x:v>2010</x:v>
      </x:c>
      <x:c r="AJ219" s="50" t="n">
        <x:f>IF(AND(A219=A220,C220=C219+1,ISNUMBER(AH220)),AH220,"")</x:f>
        <x:v>0</x:v>
      </x:c>
    </x:row>
    <x:row r="220" ht="15">
      <x:c r="A220" s="9" t="s">
        <x:v>43</x:v>
      </x:c>
      <x:c r="B220" s="10">
        <x:v>40543</x:v>
      </x:c>
      <x:c r="C220" s="9">
        <x:v>2010</x:v>
      </x:c>
      <x:c r="D220" s="11">
        <x:v>12981.8912</x:v>
      </x:c>
      <x:c r="E220" s="11">
        <x:v>4328.3455999999996</x:v>
      </x:c>
      <x:c r="F220" s="11">
        <x:v>5094.2992000000004</x:v>
      </x:c>
      <x:c r="G220" s="11">
        <x:v>8148.6768000000002</x:v>
      </x:c>
      <x:c r="H220" s="11">
        <x:v>2120.1343999999999</x:v>
      </x:c>
      <x:c r="I220" s="11">
        <x:v>4833.2143999999998</x:v>
      </x:c>
      <x:c r="J220" s="11">
        <x:v>-3148.7456000000002</x:v>
      </x:c>
      <x:c r="K220" s="11">
        <x:v>1011.3104</x:v>
      </x:c>
      <x:c r="L220" s="11">
        <x:v>374.32639999999998</x:v>
      </x:c>
      <x:c r="M220" s="11">
        <x:v>232.77440000000001</x:v>
      </x:c>
      <x:c r="N220" s="11">
        <x:v>1887.36</x:v>
      </x:c>
      <x:c r="O220" s="11">
        <x:v>22557.862300000001</x:v>
      </x:c>
      <x:c r="P220" s="11">
        <x:v>1532.6498999999999</x:v>
      </x:c>
      <x:c r="Q220" s="11">
        <x:v>1914.643</x:v>
      </x:c>
      <x:c r="R220" s="11">
        <x:v>109.1409</x:v>
      </x:c>
      <x:c r="S220" s="11">
        <x:v>1052.43</x:v>
      </x:c>
      <x:c r="T220" s="11">
        <x:v>1658.9414999999999</x:v>
      </x:c>
      <x:c r="U220" s="11">
        <x:v>15735.8519</x:v>
      </x:c>
      <x:c r="V220" s="11">
        <x:v>18</x:v>
      </x:c>
      <x:c r="W220" s="12">
        <x:v>0</x:v>
      </x:c>
      <x:c r="X220" s="8">
        <x:v>0</x:v>
      </x:c>
      <x:c r="Y220" s="13">
        <x:f t="shared" si="18"/>
        <x:v>0.84964495214572389</x:v>
      </x:c>
      <x:c r="Z220" s="13">
        <x:f t="shared" si="19"/>
        <x:v>0.62769566270898958</x:v>
      </x:c>
      <x:c r="AA220" s="13">
        <x:f t="shared" si="20"/>
        <x:v>8.1069081829926296E-2</x:v>
      </x:c>
      <x:c r="AB220" s="13">
        <x:f t="shared" si="21"/>
        <x:v>0.11806060275716991</x:v>
      </x:c>
      <x:c r="AC220" s="13">
        <x:f t="shared" si="22"/>
        <x:v>0.20358415736896079</x:v>
      </x:c>
      <x:c r="AD220" s="13">
        <x:f t="shared" si="23"/>
        <x:v>-0.24254906711897264</x:v>
      </x:c>
      <x:c r="AE220" s="50" t="n">
        <x:f>IF(OR(NOT(ISNUMBER(Q220)),NOT(ISNUMBER(R220))),"",IF(Q220&lt;R220,1,0))</x:f>
        <x:v>0</x:v>
      </x:c>
      <x:c r="AF220" s="50" t="n">
        <x:f>IFERROR(IF(AND(A220=A219,C220=C219+1,ISNUMBER(AE219)),AE219,""),"")</x:f>
        <x:v>0</x:v>
      </x:c>
      <x:c r="AG220" s="52" t="n">
        <x:f>IFERROR(IF(AND(A220=A219,C220=C219+1,ISNUMBER(U220),ISNUMBER(U219),U219&lt;&gt;0),U220/U219-1,""),"")</x:f>
        <x:v>0.38683960902670456</x:v>
      </x:c>
      <x:c r="AH220" s="50" t="n">
        <x:f>IF(AND(ISNUMBER(AE220),ISNUMBER(AF220),ISNUMBER(AG220)),IF(AND(AE220=1,AF220=1,AG220&lt;0),1,0),"")</x:f>
        <x:v>0</x:v>
      </x:c>
      <x:c r="AI220" s="50" t="n">
        <x:f>IF(AND(A220=A221,C221=C220+1,ISNUMBER(AH221)),C221,"")</x:f>
        <x:v>2011</x:v>
      </x:c>
      <x:c r="AJ220" s="50" t="n">
        <x:f>IF(AND(A220=A221,C221=C220+1,ISNUMBER(AH221)),AH221,"")</x:f>
        <x:v>0</x:v>
      </x:c>
    </x:row>
    <x:row r="221" ht="15">
      <x:c r="A221" s="9" t="s">
        <x:v>43</x:v>
      </x:c>
      <x:c r="B221" s="10">
        <x:v>40908</x:v>
      </x:c>
      <x:c r="C221" s="9">
        <x:v>2011</x:v>
      </x:c>
      <x:c r="D221" s="11">
        <x:v>14724.768</x:v>
      </x:c>
      <x:c r="E221" s="11">
        <x:v>5437.68</x:v>
      </x:c>
      <x:c r="F221" s="11">
        <x:v>6243.5519999999997</x:v>
      </x:c>
      <x:c r="G221" s="11">
        <x:v>9243.2736000000004</x:v>
      </x:c>
      <x:c r="H221" s="11">
        <x:v>3063.8784000000001</x:v>
      </x:c>
      <x:c r="I221" s="11">
        <x:v>5481.4943999999996</x:v>
      </x:c>
      <x:c r="J221" s="11">
        <x:v>-2534.9760000000001</x:v>
      </x:c>
      <x:c r="K221" s="11">
        <x:v>1736.9280000000001</x:v>
      </x:c>
      <x:c r="L221" s="11">
        <x:v>422.49599999999998</x:v>
      </x:c>
      <x:c r="M221" s="11">
        <x:v>1112.5727999999999</x:v>
      </x:c>
      <x:c r="N221" s="11">
        <x:v>1951.3055999999999</x:v>
      </x:c>
      <x:c r="O221" s="11">
        <x:v>25423.358100000001</x:v>
      </x:c>
      <x:c r="P221" s="11">
        <x:v>1621.7768000000001</x:v>
      </x:c>
      <x:c r="Q221" s="11">
        <x:v>2048.8982000000001</x:v>
      </x:c>
      <x:c r="R221" s="11">
        <x:v>96.343199999999996</x:v>
      </x:c>
      <x:c r="S221" s="11">
        <x:v>1168.9639</x:v>
      </x:c>
      <x:c r="T221" s="11">
        <x:v>1565.5766000000001</x:v>
      </x:c>
      <x:c r="U221" s="11">
        <x:v>15469.0558</x:v>
      </x:c>
      <x:c r="V221" s="11">
        <x:v>18</x:v>
      </x:c>
      <x:c r="W221" s="12">
        <x:v>0</x:v>
      </x:c>
      <x:c r="X221" s="8">
        <x:v>0</x:v>
      </x:c>
      <x:c r="Y221" s="13">
        <x:f t="shared" si="18"/>
        <x:v>0.87092731829573944</x:v>
      </x:c>
      <x:c r="Z221" s="13">
        <x:f t="shared" si="19"/>
        <x:v>0.62773645058448457</x:v>
      </x:c>
      <x:c r="AA221" s="13">
        <x:f t="shared" si="20"/>
        <x:v>7.9387593746808094E-2</x:v>
      </x:c>
      <x:c r="AB221" s="13">
        <x:f t="shared" si="21"/>
        <x:v>0.11013937876644304</x:v>
      </x:c>
      <x:c r="AC221" s="13">
        <x:f t="shared" si="22"/>
        <x:v>0.16937468993669083</x:v>
      </x:c>
      <x:c r="AD221" s="13">
        <x:f t="shared" si="23"/>
        <x:v>-0.17215727948990436</x:v>
      </x:c>
      <x:c r="AE221" s="50" t="n">
        <x:f>IF(OR(NOT(ISNUMBER(Q221)),NOT(ISNUMBER(R221))),"",IF(Q221&lt;R221,1,0))</x:f>
        <x:v>0</x:v>
      </x:c>
      <x:c r="AF221" s="50" t="n">
        <x:f>IFERROR(IF(AND(A221=A220,C221=C220+1,ISNUMBER(AE220)),AE220,""),"")</x:f>
        <x:v>0</x:v>
      </x:c>
      <x:c r="AG221" s="52" t="n">
        <x:f>IFERROR(IF(AND(A221=A220,C221=C220+1,ISNUMBER(U221),ISNUMBER(U220),U220&lt;&gt;0),U221/U220-1,""),"")</x:f>
        <x:v>-0.016954665161788895</x:v>
      </x:c>
      <x:c r="AH221" s="50" t="n">
        <x:f>IF(AND(ISNUMBER(AE221),ISNUMBER(AF221),ISNUMBER(AG221)),IF(AND(AE221=1,AF221=1,AG221&lt;0),1,0),"")</x:f>
        <x:v>0</x:v>
      </x:c>
      <x:c r="AI221" s="50" t="n">
        <x:f>IF(AND(A221=A222,C222=C221+1,ISNUMBER(AH222)),C222,"")</x:f>
        <x:v>2012</x:v>
      </x:c>
      <x:c r="AJ221" s="50" t="n">
        <x:f>IF(AND(A221=A222,C222=C221+1,ISNUMBER(AH222)),AH222,"")</x:f>
        <x:v>0</x:v>
      </x:c>
    </x:row>
    <x:row r="222" ht="15">
      <x:c r="A222" s="9" t="s">
        <x:v>43</x:v>
      </x:c>
      <x:c r="B222" s="10">
        <x:v>41274</x:v>
      </x:c>
      <x:c r="C222" s="9">
        <x:v>2012</x:v>
      </x:c>
      <x:c r="D222" s="11">
        <x:v>14909.218999999999</x:v>
      </x:c>
      <x:c r="E222" s="11">
        <x:v>5065.5807999999997</x:v>
      </x:c>
      <x:c r="F222" s="11">
        <x:v>5626.0898999999999</x:v>
      </x:c>
      <x:c r="G222" s="11">
        <x:v>9674.0316999999995</x:v>
      </x:c>
      <x:c r="H222" s="11">
        <x:v>2883.3105</x:v>
      </x:c>
      <x:c r="I222" s="11">
        <x:v>5235.1872999999996</x:v>
      </x:c>
      <x:c r="J222" s="11">
        <x:v>-2962.4602</x:v>
      </x:c>
      <x:c r="K222" s="11">
        <x:v>1175.9384</x:v>
      </x:c>
      <x:c r="L222" s="11">
        <x:v>421.5933</x:v>
      </x:c>
      <x:c r="M222" s="11">
        <x:v>124.3781</x:v>
      </x:c>
      <x:c r="N222" s="11">
        <x:v>2758.9324000000001</x:v>
      </x:c>
      <x:c r="O222" s="11">
        <x:v>26649.538100000002</x:v>
      </x:c>
      <x:c r="P222" s="11">
        <x:v>1336.8121000000001</x:v>
      </x:c>
      <x:c r="Q222" s="11">
        <x:v>1868.0688</x:v>
      </x:c>
      <x:c r="R222" s="11">
        <x:v>121.38509999999999</x:v>
      </x:c>
      <x:c r="S222" s="11">
        <x:v>953.73979999999995</x:v>
      </x:c>
      <x:c r="T222" s="11">
        <x:v>1678.8973000000001</x:v>
      </x:c>
      <x:c r="U222" s="11">
        <x:v>20480.567500000001</x:v>
      </x:c>
      <x:c r="V222" s="11">
        <x:v>18</x:v>
      </x:c>
      <x:c r="W222" s="12">
        <x:v>0</x:v>
      </x:c>
      <x:c r="X222" s="8">
        <x:v>0</x:v>
      </x:c>
      <x:c r="Y222" s="13">
        <x:f t="shared" si="18"/>
        <x:v>0.90037324145851272</x:v>
      </x:c>
      <x:c r="Z222" s="13">
        <x:f t="shared" si="19"/>
        <x:v>0.64886240520043337</x:v>
      </x:c>
      <x:c r="AA222" s="13">
        <x:f t="shared" si="20"/>
        <x:v>6.3969802844803608E-2</x:v>
      </x:c>
      <x:c r="AB222" s="13">
        <x:f t="shared" si="21"/>
        <x:v>8.9663455879211387E-2</x:v>
      </x:c>
      <x:c r="AC222" s="13">
        <x:f t="shared" si="22"/>
        <x:v>0.17354680572320227</x:v>
      </x:c>
      <x:c r="AD222" s="13">
        <x:f t="shared" si="23"/>
        <x:v>-0.19869989165763816</x:v>
      </x:c>
      <x:c r="AE222" s="50" t="n">
        <x:f>IF(OR(NOT(ISNUMBER(Q222)),NOT(ISNUMBER(R222))),"",IF(Q222&lt;R222,1,0))</x:f>
        <x:v>0</x:v>
      </x:c>
      <x:c r="AF222" s="50" t="n">
        <x:f>IFERROR(IF(AND(A222=A221,C222=C221+1,ISNUMBER(AE221)),AE221,""),"")</x:f>
        <x:v>0</x:v>
      </x:c>
      <x:c r="AG222" s="52" t="n">
        <x:f>IFERROR(IF(AND(A222=A221,C222=C221+1,ISNUMBER(U222),ISNUMBER(U221),U221&lt;&gt;0),U222/U221-1,""),"")</x:f>
        <x:v>0.3239701094102978</x:v>
      </x:c>
      <x:c r="AH222" s="50" t="n">
        <x:f>IF(AND(ISNUMBER(AE222),ISNUMBER(AF222),ISNUMBER(AG222)),IF(AND(AE222=1,AF222=1,AG222&lt;0),1,0),"")</x:f>
        <x:v>0</x:v>
      </x:c>
      <x:c r="AI222" s="50" t="n">
        <x:f>IF(AND(A222=A223,C223=C222+1,ISNUMBER(AH223)),C223,"")</x:f>
        <x:v>2013</x:v>
      </x:c>
      <x:c r="AJ222" s="50" t="n">
        <x:f>IF(AND(A222=A223,C223=C222+1,ISNUMBER(AH223)),AH223,"")</x:f>
        <x:v>0</x:v>
      </x:c>
    </x:row>
    <x:row r="223" ht="15">
      <x:c r="A223" s="9" t="s">
        <x:v>43</x:v>
      </x:c>
      <x:c r="B223" s="10">
        <x:v>41639</x:v>
      </x:c>
      <x:c r="C223" s="9">
        <x:v>2013</x:v>
      </x:c>
      <x:c r="D223" s="11">
        <x:v>14771.8424</x:v>
      </x:c>
      <x:c r="E223" s="11">
        <x:v>5456.9075999999995</x:v>
      </x:c>
      <x:c r="F223" s="11">
        <x:v>5683.4696000000004</x:v>
      </x:c>
      <x:c r="G223" s="11">
        <x:v>10256.785400000001</x:v>
      </x:c>
      <x:c r="H223" s="11">
        <x:v>3665.4495000000002</x:v>
      </x:c>
      <x:c r="I223" s="11">
        <x:v>4515.0569999999998</x:v>
      </x:c>
      <x:c r="J223" s="11">
        <x:v>-3603.9540999999999</x:v>
      </x:c>
      <x:c r="K223" s="11">
        <x:v>1628.0098</x:v>
      </x:c>
      <x:c r="L223" s="11">
        <x:v>412.66649999999998</x:v>
      </x:c>
      <x:c r="M223" s="11">
        <x:v>168.3032</x:v>
      </x:c>
      <x:c r="N223" s="11">
        <x:v>3497.1462999999999</x:v>
      </x:c>
      <x:c r="O223" s="11">
        <x:v>27414.562999999998</x:v>
      </x:c>
      <x:c r="P223" s="11">
        <x:v>1236.6768</x:v>
      </x:c>
      <x:c r="Q223" s="11">
        <x:v>1742.59</x:v>
      </x:c>
      <x:c r="R223" s="11">
        <x:v>109.3022</x:v>
      </x:c>
      <x:c r="S223" s="11">
        <x:v>669.86659999999995</x:v>
      </x:c>
      <x:c r="T223" s="11">
        <x:v>1750.3973000000001</x:v>
      </x:c>
      <x:c r="U223" s="11">
        <x:v>24811.983199999999</x:v>
      </x:c>
      <x:c r="V223" s="11">
        <x:v>18</x:v>
      </x:c>
      <x:c r="W223" s="12">
        <x:v>0</x:v>
      </x:c>
      <x:c r="X223" s="8">
        <x:v>0</x:v>
      </x:c>
      <x:c r="Y223" s="13">
        <x:f t="shared" si="18"/>
        <x:v>0.96013667425968097</x:v>
      </x:c>
      <x:c r="Z223" s="13">
        <x:f t="shared" si="19"/>
        <x:v>0.69434706397896584</x:v>
      </x:c>
      <x:c r="AA223" s="13">
        <x:f t="shared" si="20"/>
        <x:v>4.534753227532403E-2</x:v>
      </x:c>
      <x:c r="AB223" s="13">
        <x:f t="shared" si="21"/>
        <x:v>8.371852112367513E-2</x:v>
      </x:c>
      <x:c r="AC223" s="13">
        <x:f t="shared" si="22"/>
        <x:v>0.17065749469614525</x:v>
      </x:c>
      <x:c r="AD223" s="13">
        <x:f t="shared" si="23"/>
        <x:v>-0.24397458369851008</x:v>
      </x:c>
      <x:c r="AE223" s="50" t="n">
        <x:f>IF(OR(NOT(ISNUMBER(Q223)),NOT(ISNUMBER(R223))),"",IF(Q223&lt;R223,1,0))</x:f>
        <x:v>0</x:v>
      </x:c>
      <x:c r="AF223" s="50" t="n">
        <x:f>IFERROR(IF(AND(A223=A222,C223=C222+1,ISNUMBER(AE222)),AE222,""),"")</x:f>
        <x:v>0</x:v>
      </x:c>
      <x:c r="AG223" s="52" t="n">
        <x:f>IFERROR(IF(AND(A223=A222,C223=C222+1,ISNUMBER(U223),ISNUMBER(U222),U222&lt;&gt;0),U223/U222-1,""),"")</x:f>
        <x:v>0.2114890468733348</x:v>
      </x:c>
      <x:c r="AH223" s="50" t="n">
        <x:f>IF(AND(ISNUMBER(AE223),ISNUMBER(AF223),ISNUMBER(AG223)),IF(AND(AE223=1,AF223=1,AG223&lt;0),1,0),"")</x:f>
        <x:v>0</x:v>
      </x:c>
      <x:c r="AI223" s="50" t="n">
        <x:f>IF(AND(A223=A224,C224=C223+1,ISNUMBER(AH224)),C224,"")</x:f>
        <x:v>2014</x:v>
      </x:c>
      <x:c r="AJ223" s="50" t="n">
        <x:f>IF(AND(A223=A224,C224=C223+1,ISNUMBER(AH224)),AH224,"")</x:f>
        <x:v>0</x:v>
      </x:c>
    </x:row>
    <x:row r="224" ht="15">
      <x:c r="A224" s="9" t="s">
        <x:v>43</x:v>
      </x:c>
      <x:c r="B224" s="10">
        <x:v>42004</x:v>
      </x:c>
      <x:c r="C224" s="9">
        <x:v>2014</x:v>
      </x:c>
      <x:c r="D224" s="11">
        <x:v>14018.081700000001</x:v>
      </x:c>
      <x:c r="E224" s="11">
        <x:v>4525.1009999999997</x:v>
      </x:c>
      <x:c r="F224" s="11">
        <x:v>6009.1395000000002</x:v>
      </x:c>
      <x:c r="G224" s="11">
        <x:v>11020.8105</x:v>
      </x:c>
      <x:c r="H224" s="11">
        <x:v>4606.1959999999999</x:v>
      </x:c>
      <x:c r="I224" s="11">
        <x:v>2997.2712000000001</x:v>
      </x:c>
      <x:c r="J224" s="11">
        <x:v>-4998.6958000000004</x:v>
      </x:c>
      <x:c r="K224" s="11">
        <x:v>661.73519999999996</x:v>
      </x:c>
      <x:c r="L224" s="11">
        <x:v>429.80349999999999</x:v>
      </x:c>
      <x:c r="M224" s="11">
        <x:v>510.89850000000001</x:v>
      </x:c>
      <x:c r="N224" s="11">
        <x:v>4095.2975000000001</x:v>
      </x:c>
      <x:c r="O224" s="11">
        <x:v>27920.866600000001</x:v>
      </x:c>
      <x:c r="P224" s="11">
        <x:v>1961.4516000000001</x:v>
      </x:c>
      <x:c r="Q224" s="11">
        <x:v>2528.0196000000001</x:v>
      </x:c>
      <x:c r="R224" s="11">
        <x:v>134.18709999999999</x:v>
      </x:c>
      <x:c r="S224" s="11">
        <x:v>1432.9862000000001</x:v>
      </x:c>
      <x:c r="T224" s="11">
        <x:v>1865.367</x:v>
      </x:c>
      <x:c r="U224" s="11">
        <x:v>27053.686099999999</x:v>
      </x:c>
      <x:c r="V224" s="11">
        <x:v>18</x:v>
      </x:c>
      <x:c r="W224" s="12">
        <x:v>0</x:v>
      </x:c>
      <x:c r="X224" s="8">
        <x:v>0</x:v>
      </x:c>
      <x:c r="Y224" s="13">
        <x:f t="shared" si="18"/>
        <x:v>0.75303643724696345</x:v>
      </x:c>
      <x:c r="Z224" s="13">
        <x:f t="shared" si="19"/>
        <x:v>0.78618535230822628</x:v>
      </x:c>
      <x:c r="AA224" s="13">
        <x:f t="shared" si="20"/>
        <x:v>0.10222412956831319</x:v>
      </x:c>
      <x:c r="AB224" s="13">
        <x:f t="shared" si="21"/>
        <x:v>0.13992296820470093</x:v>
      </x:c>
      <x:c r="AC224" s="13">
        <x:f t="shared" si="22"/>
        <x:v>0.16925860398379955</x:v>
      </x:c>
      <x:c r="AD224" s="13">
        <x:f t="shared" si="23"/>
        <x:v>-0.35658914728682173</x:v>
      </x:c>
      <x:c r="AE224" s="50" t="n">
        <x:f>IF(OR(NOT(ISNUMBER(Q224)),NOT(ISNUMBER(R224))),"",IF(Q224&lt;R224,1,0))</x:f>
        <x:v>0</x:v>
      </x:c>
      <x:c r="AF224" s="50" t="n">
        <x:f>IFERROR(IF(AND(A224=A223,C224=C223+1,ISNUMBER(AE223)),AE223,""),"")</x:f>
        <x:v>0</x:v>
      </x:c>
      <x:c r="AG224" s="52" t="n">
        <x:f>IFERROR(IF(AND(A224=A223,C224=C223+1,ISNUMBER(U224),ISNUMBER(U223),U223&lt;&gt;0),U224/U223-1,""),"")</x:f>
        <x:v>0.09034759059485409</x:v>
      </x:c>
      <x:c r="AH224" s="50" t="n">
        <x:f>IF(AND(ISNUMBER(AE224),ISNUMBER(AF224),ISNUMBER(AG224)),IF(AND(AE224=1,AF224=1,AG224&lt;0),1,0),"")</x:f>
        <x:v>0</x:v>
      </x:c>
      <x:c r="AI224" s="50" t="n">
        <x:f>IF(AND(A224=A225,C225=C224+1,ISNUMBER(AH225)),C225,"")</x:f>
        <x:v>2015</x:v>
      </x:c>
      <x:c r="AJ224" s="50" t="n">
        <x:f>IF(AND(A224=A225,C225=C224+1,ISNUMBER(AH225)),AH225,"")</x:f>
        <x:v>0</x:v>
      </x:c>
    </x:row>
    <x:row r="225" ht="15">
      <x:c r="A225" s="9" t="s">
        <x:v>43</x:v>
      </x:c>
      <x:c r="B225" s="10">
        <x:v>42369</x:v>
      </x:c>
      <x:c r="C225" s="9">
        <x:v>2015</x:v>
      </x:c>
      <x:c r="D225" s="11">
        <x:v>13235.9604</x:v>
      </x:c>
      <x:c r="E225" s="11">
        <x:v>4180.9715999999999</x:v>
      </x:c>
      <x:c r="F225" s="11">
        <x:v>5623.0511999999999</x:v>
      </x:c>
      <x:c r="G225" s="11">
        <x:v>10285.2204</x:v>
      </x:c>
      <x:c r="H225" s="11">
        <x:v>4435.1891999999998</x:v>
      </x:c>
      <x:c r="I225" s="11">
        <x:v>2950.74</x:v>
      </x:c>
      <x:c r="J225" s="11">
        <x:v>-4394.3328000000001</x:v>
      </x:c>
      <x:c r="K225" s="11">
        <x:v>428.23559999999998</x:v>
      </x:c>
      <x:c r="L225" s="11">
        <x:v>426.72239999999999</x:v>
      </x:c>
      <x:c r="M225" s="11">
        <x:v>373.7604</x:v>
      </x:c>
      <x:c r="N225" s="11">
        <x:v>4061.4288000000001</x:v>
      </x:c>
      <x:c r="O225" s="11">
        <x:v>27176.988399999998</x:v>
      </x:c>
      <x:c r="P225" s="11">
        <x:v>1888.0205000000001</x:v>
      </x:c>
      <x:c r="Q225" s="11">
        <x:v>2453.4996000000001</x:v>
      </x:c>
      <x:c r="R225" s="11">
        <x:v>148.32239999999999</x:v>
      </x:c>
      <x:c r="S225" s="11">
        <x:v>1342.6267</x:v>
      </x:c>
      <x:c r="T225" s="11">
        <x:v>1804.5890999999999</x:v>
      </x:c>
      <x:c r="U225" s="11">
        <x:v>26400.155200000001</x:v>
      </x:c>
      <x:c r="V225" s="11">
        <x:v>18</x:v>
      </x:c>
      <x:c r="W225" s="12">
        <x:v>0</x:v>
      </x:c>
      <x:c r="X225" s="8">
        <x:v>0</x:v>
      </x:c>
      <x:c r="Y225" s="13">
        <x:f t="shared" si="18"/>
        <x:v>0.7435414424111948</x:v>
      </x:c>
      <x:c r="Z225" s="13">
        <x:f t="shared" si="19"/>
        <x:v>0.77706642277352234</x:v>
      </x:c>
      <x:c r="AA225" s="13">
        <x:f t="shared" si="20"/>
        <x:v>0.10143779970813452</x:v>
      </x:c>
      <x:c r="AB225" s="13">
        <x:f t="shared" si="21"/>
        <x:v>0.14264325692603311</x:v>
      </x:c>
      <x:c r="AC225" s="13">
        <x:f t="shared" si="22"/>
        <x:v>0.17545458724443083</x:v>
      </x:c>
      <x:c r="AD225" s="13">
        <x:f t="shared" si="23"/>
        <x:v>-0.33199954270035442</x:v>
      </x:c>
      <x:c r="AE225" s="50" t="n">
        <x:f>IF(OR(NOT(ISNUMBER(Q225)),NOT(ISNUMBER(R225))),"",IF(Q225&lt;R225,1,0))</x:f>
        <x:v>0</x:v>
      </x:c>
      <x:c r="AF225" s="50" t="n">
        <x:f>IFERROR(IF(AND(A225=A224,C225=C224+1,ISNUMBER(AE224)),AE224,""),"")</x:f>
        <x:v>0</x:v>
      </x:c>
      <x:c r="AG225" s="52" t="n">
        <x:f>IFERROR(IF(AND(A225=A224,C225=C224+1,ISNUMBER(U225),ISNUMBER(U224),U224&lt;&gt;0),U225/U224-1,""),"")</x:f>
        <x:v>-0.02415681536276859</x:v>
      </x:c>
      <x:c r="AH225" s="50" t="n">
        <x:f>IF(AND(ISNUMBER(AE225),ISNUMBER(AF225),ISNUMBER(AG225)),IF(AND(AE225=1,AF225=1,AG225&lt;0),1,0),"")</x:f>
        <x:v>0</x:v>
      </x:c>
      <x:c r="AI225" s="50" t="n">
        <x:f>IF(AND(A225=A226,C226=C225+1,ISNUMBER(AH226)),C226,"")</x:f>
        <x:v>2016</x:v>
      </x:c>
      <x:c r="AJ225" s="50" t="n">
        <x:f>IF(AND(A225=A226,C226=C225+1,ISNUMBER(AH226)),AH226,"")</x:f>
        <x:v>0</x:v>
      </x:c>
    </x:row>
    <x:row r="226" ht="15">
      <x:c r="A226" s="9" t="s">
        <x:v>43</x:v>
      </x:c>
      <x:c r="B226" s="10">
        <x:v>42735</x:v>
      </x:c>
      <x:c r="C226" s="9">
        <x:v>2016</x:v>
      </x:c>
      <x:c r="D226" s="11">
        <x:v>13989.441999999999</x:v>
      </x:c>
      <x:c r="E226" s="11">
        <x:v>4368.2960000000003</x:v>
      </x:c>
      <x:c r="F226" s="11">
        <x:v>5861.143</x:v>
      </x:c>
      <x:c r="G226" s="11">
        <x:v>10721.002</x:v>
      </x:c>
      <x:c r="H226" s="11">
        <x:v>4404.6120000000001</x:v>
      </x:c>
      <x:c r="I226" s="11">
        <x:v>3268.44</x:v>
      </x:c>
      <x:c r="J226" s="11">
        <x:v>-3251.5790000000002</x:v>
      </x:c>
      <x:c r="K226" s="11">
        <x:v>448.762</x:v>
      </x:c>
      <x:c r="L226" s="11">
        <x:v>450.05900000000003</x:v>
      </x:c>
      <x:c r="M226" s="11">
        <x:v>416.33699999999999</x:v>
      </x:c>
      <x:c r="N226" s="11">
        <x:v>3988.2750000000001</x:v>
      </x:c>
      <x:c r="O226" s="11">
        <x:v>27920.206300000002</x:v>
      </x:c>
      <x:c r="P226" s="11">
        <x:v>1951.0677000000001</x:v>
      </x:c>
      <x:c r="Q226" s="11">
        <x:v>2557.7501000000002</x:v>
      </x:c>
      <x:c r="R226" s="11">
        <x:v>140.9896</x:v>
      </x:c>
      <x:c r="S226" s="11">
        <x:v>1412.7438999999999</x:v>
      </x:c>
      <x:c r="T226" s="11">
        <x:v>2080.6642000000002</x:v>
      </x:c>
      <x:c r="U226" s="11">
        <x:v>32083.4997</x:v>
      </x:c>
      <x:c r="V226" s="11">
        <x:v>18</x:v>
      </x:c>
      <x:c r="W226" s="12">
        <x:v>0</x:v>
      </x:c>
      <x:c r="X226" s="8">
        <x:v>0</x:v>
      </x:c>
      <x:c r="Y226" s="13">
        <x:f t="shared" si="18"/>
        <x:v>0.74529763221951761</x:v>
      </x:c>
      <x:c r="Z226" s="13">
        <x:f t="shared" si="19"/>
        <x:v>0.7663638049323197</x:v>
      </x:c>
      <x:c r="AA226" s="13">
        <x:f t="shared" si="20"/>
        <x:v>0.10098643677138802</x:v>
      </x:c>
      <x:c r="AB226" s="13">
        <x:f t="shared" si="21"/>
        <x:v>0.13946715673148366</x:v>
      </x:c>
      <x:c r="AC226" s="13">
        <x:f t="shared" si="22"/>
        <x:v>0.1940736696066282</x:v>
      </x:c>
      <x:c r="AD226" s="13">
        <x:f t="shared" si="23"/>
        <x:v>-0.23243092898201376</x:v>
      </x:c>
      <x:c r="AE226" s="50" t="n">
        <x:f>IF(OR(NOT(ISNUMBER(Q226)),NOT(ISNUMBER(R226))),"",IF(Q226&lt;R226,1,0))</x:f>
        <x:v>0</x:v>
      </x:c>
      <x:c r="AF226" s="50" t="n">
        <x:f>IFERROR(IF(AND(A226=A225,C226=C225+1,ISNUMBER(AE225)),AE225,""),"")</x:f>
        <x:v>0</x:v>
      </x:c>
      <x:c r="AG226" s="52" t="n">
        <x:f>IFERROR(IF(AND(A226=A225,C226=C225+1,ISNUMBER(U226),ISNUMBER(U225),U225&lt;&gt;0),U226/U225-1,""),"")</x:f>
        <x:v>0.21527693519013846</x:v>
      </x:c>
      <x:c r="AH226" s="50" t="n">
        <x:f>IF(AND(ISNUMBER(AE226),ISNUMBER(AF226),ISNUMBER(AG226)),IF(AND(AE226=1,AF226=1,AG226&lt;0),1,0),"")</x:f>
        <x:v>0</x:v>
      </x:c>
      <x:c r="AI226" s="50" t="n">
        <x:f>IF(AND(A226=A227,C227=C226+1,ISNUMBER(AH227)),C227,"")</x:f>
        <x:v>2017</x:v>
      </x:c>
      <x:c r="AJ226" s="50" t="n">
        <x:f>IF(AND(A226=A227,C227=C226+1,ISNUMBER(AH227)),AH227,"")</x:f>
        <x:v>0</x:v>
      </x:c>
    </x:row>
    <x:row r="227" ht="15">
      <x:c r="A227" s="9" t="s">
        <x:v>43</x:v>
      </x:c>
      <x:c r="B227" s="10">
        <x:v>43100</x:v>
      </x:c>
      <x:c r="C227" s="9">
        <x:v>2017</x:v>
      </x:c>
      <x:c r="D227" s="11">
        <x:v>14706.370500000001</x:v>
      </x:c>
      <x:c r="E227" s="11">
        <x:v>4729.7745000000004</x:v>
      </x:c>
      <x:c r="F227" s="11">
        <x:v>5729.0415000000003</x:v>
      </x:c>
      <x:c r="G227" s="11">
        <x:v>11866.630499999999</x:v>
      </x:c>
      <x:c r="H227" s="11">
        <x:v>5303.0805</x:v>
      </x:c>
      <x:c r="I227" s="11">
        <x:v>2839.74</x:v>
      </x:c>
      <x:c r="J227" s="11">
        <x:v>-3851.0625</x:v>
      </x:c>
      <x:c r="K227" s="11">
        <x:v>518.38649999999996</x:v>
      </x:c>
      <x:c r="L227" s="11">
        <x:v>472.84350000000001</x:v>
      </x:c>
      <x:c r="M227" s="11">
        <x:v>26.79</x:v>
      </x:c>
      <x:c r="N227" s="11">
        <x:v>5276.2905000000001</x:v>
      </x:c>
      <x:c r="O227" s="11">
        <x:v>28598.624400000001</x:v>
      </x:c>
      <x:c r="P227" s="11">
        <x:v>2056.6983</x:v>
      </x:c>
      <x:c r="Q227" s="11">
        <x:v>2718.1871999999998</x:v>
      </x:c>
      <x:c r="R227" s="11">
        <x:v>141.92869999999999</x:v>
      </x:c>
      <x:c r="S227" s="11">
        <x:v>1471.2426</x:v>
      </x:c>
      <x:c r="T227" s="11">
        <x:v>2126.3953999999999</x:v>
      </x:c>
      <x:c r="U227" s="11">
        <x:v>33532.626900000003</x:v>
      </x:c>
      <x:c r="V227" s="11">
        <x:v>18</x:v>
      </x:c>
      <x:c r="W227" s="12">
        <x:v>0</x:v>
      </x:c>
      <x:c r="X227" s="8">
        <x:v>0</x:v>
      </x:c>
      <x:c r="Y227" s="13">
        <x:f t="shared" si="18"/>
        <x:v>0.8255786766425065</x:v>
      </x:c>
      <x:c r="Z227" s="13">
        <x:f t="shared" si="19"/>
        <x:v>0.80690408962564886</x:v>
      </x:c>
      <x:c r="AA227" s="13">
        <x:f t="shared" si="20"/>
        <x:v>0.10004117603320276</x:v>
      </x:c>
      <x:c r="AB227" s="13">
        <x:f t="shared" si="21"/>
        <x:v>0.1398508421911443</x:v>
      </x:c>
      <x:c r="AC227" s="13">
        <x:f t="shared" si="22"/>
        <x:v>0.17919116972589649</x:v>
      </x:c>
      <x:c r="AD227" s="13">
        <x:f t="shared" si="23"/>
        <x:v>-0.26186355770106567</x:v>
      </x:c>
      <x:c r="AE227" s="50" t="n">
        <x:f>IF(OR(NOT(ISNUMBER(Q227)),NOT(ISNUMBER(R227))),"",IF(Q227&lt;R227,1,0))</x:f>
        <x:v>0</x:v>
      </x:c>
      <x:c r="AF227" s="50" t="n">
        <x:f>IFERROR(IF(AND(A227=A226,C227=C226+1,ISNUMBER(AE226)),AE226,""),"")</x:f>
        <x:v>0</x:v>
      </x:c>
      <x:c r="AG227" s="52" t="n">
        <x:f>IFERROR(IF(AND(A227=A226,C227=C226+1,ISNUMBER(U227),ISNUMBER(U226),U226&lt;&gt;0),U227/U226-1,""),"")</x:f>
        <x:v>0.045167366825633604</x:v>
      </x:c>
      <x:c r="AH227" s="50" t="n">
        <x:f>IF(AND(ISNUMBER(AE227),ISNUMBER(AF227),ISNUMBER(AG227)),IF(AND(AE227=1,AF227=1,AG227&lt;0),1,0),"")</x:f>
        <x:v>0</x:v>
      </x:c>
      <x:c r="AI227" s="50" t="n">
        <x:f>IF(AND(A227=A228,C228=C227+1,ISNUMBER(AH228)),C228,"")</x:f>
        <x:v>2018</x:v>
      </x:c>
      <x:c r="AJ227" s="50" t="n">
        <x:f>IF(AND(A227=A228,C228=C227+1,ISNUMBER(AH228)),AH228,"")</x:f>
        <x:v>0</x:v>
      </x:c>
    </x:row>
    <x:row r="228" ht="15">
      <x:c r="A228" s="9" t="s">
        <x:v>43</x:v>
      </x:c>
      <x:c r="B228" s="10">
        <x:v>43465</x:v>
      </x:c>
      <x:c r="C228" s="9">
        <x:v>2018</x:v>
      </x:c>
      <x:c r="D228" s="11">
        <x:v>16494.217400000001</x:v>
      </x:c>
      <x:c r="E228" s="11">
        <x:v>5885.8545999999997</x:v>
      </x:c>
      <x:c r="F228" s="11">
        <x:v>7313.9535999999998</x:v>
      </x:c>
      <x:c r="G228" s="11">
        <x:v>13015.915999999999</x:v>
      </x:c>
      <x:c r="H228" s="11">
        <x:v>5769.7808000000005</x:v>
      </x:c>
      <x:c r="I228" s="11">
        <x:v>3478.3013999999998</x:v>
      </x:c>
      <x:c r="J228" s="11">
        <x:v>-2894.0198</x:v>
      </x:c>
      <x:c r="K228" s="11">
        <x:v>1263.7698</x:v>
      </x:c>
      <x:c r="L228" s="11">
        <x:v>460.38260000000002</x:v>
      </x:c>
      <x:c r="M228" s="11">
        <x:v>1060.3145999999999</x:v>
      </x:c>
      <x:c r="N228" s="11">
        <x:v>4709.4661999999998</x:v>
      </x:c>
      <x:c r="O228" s="11">
        <x:v>30776.118999999999</x:v>
      </x:c>
      <x:c r="P228" s="11">
        <x:v>2210.7889</x:v>
      </x:c>
      <x:c r="Q228" s="11">
        <x:v>2911.8364000000001</x:v>
      </x:c>
      <x:c r="R228" s="11">
        <x:v>135.90360000000001</x:v>
      </x:c>
      <x:c r="S228" s="11">
        <x:v>1520.5061000000001</x:v>
      </x:c>
      <x:c r="T228" s="11">
        <x:v>2539.1104999999998</x:v>
      </x:c>
      <x:c r="U228" s="11">
        <x:v>35373.225599999998</x:v>
      </x:c>
      <x:c r="V228" s="11">
        <x:v>18</x:v>
      </x:c>
      <x:c r="W228" s="12">
        <x:v>0</x:v>
      </x:c>
      <x:c r="X228" s="8">
        <x:v>0</x:v>
      </x:c>
      <x:c r="Y228" s="13">
        <x:f t="shared" si="18"/>
        <x:v>0.80474322396576314</x:v>
      </x:c>
      <x:c r="Z228" s="13">
        <x:f t="shared" si="19"/>
        <x:v>0.78911994939511332</x:v>
      </x:c>
      <x:c r="AA228" s="13">
        <x:f t="shared" si="20"/>
        <x:v>9.2184191776203947E-2</x:v>
      </x:c>
      <x:c r="AB228" s="13">
        <x:f t="shared" si="21"/>
        <x:v>0.13403417976047774</x:v>
      </x:c>
      <x:c r="AC228" s="13">
        <x:f t="shared" si="22"/>
        <x:v>0.19507735759818978</x:v>
      </x:c>
      <x:c r="AD228" s="13">
        <x:f t="shared" si="23"/>
        <x:v>-0.17545663003083733</x:v>
      </x:c>
      <x:c r="AE228" s="50" t="n">
        <x:f>IF(OR(NOT(ISNUMBER(Q228)),NOT(ISNUMBER(R228))),"",IF(Q228&lt;R228,1,0))</x:f>
        <x:v>0</x:v>
      </x:c>
      <x:c r="AF228" s="50" t="n">
        <x:f>IFERROR(IF(AND(A228=A227,C228=C227+1,ISNUMBER(AE227)),AE227,""),"")</x:f>
        <x:v>0</x:v>
      </x:c>
      <x:c r="AG228" s="52" t="n">
        <x:f>IFERROR(IF(AND(A228=A227,C228=C227+1,ISNUMBER(U228),ISNUMBER(U227),U227&lt;&gt;0),U228/U227-1,""),"")</x:f>
        <x:v>0.05488978556583035</x:v>
      </x:c>
      <x:c r="AH228" s="50" t="n">
        <x:f>IF(AND(ISNUMBER(AE228),ISNUMBER(AF228),ISNUMBER(AG228)),IF(AND(AE228=1,AF228=1,AG228&lt;0),1,0),"")</x:f>
        <x:v>0</x:v>
      </x:c>
      <x:c r="AI228" s="50" t="n">
        <x:f>IF(AND(A228=A229,C229=C228+1,ISNUMBER(AH229)),C229,"")</x:f>
        <x:v>2019</x:v>
      </x:c>
      <x:c r="AJ228" s="50" t="n">
        <x:f>IF(AND(A228=A229,C229=C228+1,ISNUMBER(AH229)),AH229,"")</x:f>
        <x:v>0</x:v>
      </x:c>
    </x:row>
    <x:row r="229" ht="15">
      <x:c r="A229" s="9" t="s">
        <x:v>43</x:v>
      </x:c>
      <x:c r="B229" s="10">
        <x:v>43830</x:v>
      </x:c>
      <x:c r="C229" s="9">
        <x:v>2019</x:v>
      </x:c>
      <x:c r="D229" s="11">
        <x:v>16388.715</x:v>
      </x:c>
      <x:c r="E229" s="11">
        <x:v>5009.4040000000005</x:v>
      </x:c>
      <x:c r="F229" s="11">
        <x:v>6648.89</x:v>
      </x:c>
      <x:c r="G229" s="11">
        <x:v>12226.092000000001</x:v>
      </x:c>
      <x:c r="H229" s="11">
        <x:v>4750.085</x:v>
      </x:c>
      <x:c r="I229" s="11">
        <x:v>4162.6229999999996</x:v>
      </x:c>
      <x:c r="J229" s="11">
        <x:v>-2029.079</x:v>
      </x:c>
      <x:c r="K229" s="11">
        <x:v>489.142</x:v>
      </x:c>
      <x:c r="L229" s="11">
        <x:v>496.51600000000002</x:v>
      </x:c>
      <x:c r="M229" s="11">
        <x:v>228.59399999999999</x:v>
      </x:c>
      <x:c r="N229" s="11">
        <x:v>4521.491</x:v>
      </x:c>
      <x:c r="O229" s="11">
        <x:v>31754.292099999999</x:v>
      </x:c>
      <x:c r="P229" s="11">
        <x:v>2003.9487999999999</x:v>
      </x:c>
      <x:c r="Q229" s="11">
        <x:v>2740.4319</x:v>
      </x:c>
      <x:c r="R229" s="11">
        <x:v>145.50970000000001</x:v>
      </x:c>
      <x:c r="S229" s="11">
        <x:v>1448.7146</x:v>
      </x:c>
      <x:c r="T229" s="11">
        <x:v>2564.2885999999999</x:v>
      </x:c>
      <x:c r="U229" s="11">
        <x:v>40894.272799999999</x:v>
      </x:c>
      <x:c r="V229" s="11">
        <x:v>18</x:v>
      </x:c>
      <x:c r="W229" s="12">
        <x:v>0</x:v>
      </x:c>
      <x:c r="X229" s="8">
        <x:v>0</x:v>
      </x:c>
      <x:c r="Y229" s="13">
        <x:f t="shared" si="18"/>
        <x:v>0.75341959334565622</x:v>
      </x:c>
      <x:c r="Z229" s="13">
        <x:f t="shared" si="19"/>
        <x:v>0.74600674915635545</x:v>
      </x:c>
      <x:c r="AA229" s="13">
        <x:f t="shared" si="20"/>
        <x:v>8.8397082992778875E-2</x:v>
      </x:c>
      <x:c r="AB229" s="13">
        <x:f t="shared" si="21"/>
        <x:v>0.12227613940446215</x:v>
      </x:c>
      <x:c r="AC229" s="13">
        <x:f t="shared" si="22"/>
        <x:v>0.2097390237207441</x:v>
      </x:c>
      <x:c r="AD229" s="13">
        <x:f t="shared" si="23"/>
        <x:v>-0.1238095238095238</x:v>
      </x:c>
      <x:c r="AE229" s="50" t="n">
        <x:f>IF(OR(NOT(ISNUMBER(Q229)),NOT(ISNUMBER(R229))),"",IF(Q229&lt;R229,1,0))</x:f>
        <x:v>0</x:v>
      </x:c>
      <x:c r="AF229" s="50" t="n">
        <x:f>IFERROR(IF(AND(A229=A228,C229=C228+1,ISNUMBER(AE228)),AE228,""),"")</x:f>
        <x:v>0</x:v>
      </x:c>
      <x:c r="AG229" s="52" t="n">
        <x:f>IFERROR(IF(AND(A229=A228,C229=C228+1,ISNUMBER(U229),ISNUMBER(U228),U228&lt;&gt;0),U229/U228-1,""),"")</x:f>
        <x:v>0.15607983457409103</x:v>
      </x:c>
      <x:c r="AH229" s="50" t="n">
        <x:f>IF(AND(ISNUMBER(AE229),ISNUMBER(AF229),ISNUMBER(AG229)),IF(AND(AE229=1,AF229=1,AG229&lt;0),1,0),"")</x:f>
        <x:v>0</x:v>
      </x:c>
      <x:c r="AI229" s="50" t="n">
        <x:f>IF(AND(A229=A230,C230=C229+1,ISNUMBER(AH230)),C230,"")</x:f>
        <x:v>2020</x:v>
      </x:c>
      <x:c r="AJ229" s="50" t="n">
        <x:f>IF(AND(A229=A230,C230=C229+1,ISNUMBER(AH230)),AH230,"")</x:f>
        <x:v>0</x:v>
      </x:c>
    </x:row>
    <x:row r="230" ht="15">
      <x:c r="A230" s="9" t="s">
        <x:v>43</x:v>
      </x:c>
      <x:c r="B230" s="10">
        <x:v>44196</x:v>
      </x:c>
      <x:c r="C230" s="9">
        <x:v>2020</x:v>
      </x:c>
      <x:c r="D230" s="11">
        <x:v>19023.0674</x:v>
      </x:c>
      <x:c r="E230" s="11">
        <x:v>5476.8462</x:v>
      </x:c>
      <x:c r="F230" s="11">
        <x:v>5808.6589000000004</x:v>
      </x:c>
      <x:c r="G230" s="11">
        <x:v>12809.0031</x:v>
      </x:c>
      <x:c r="H230" s="11">
        <x:v>6095.2830999999996</x:v>
      </x:c>
      <x:c r="I230" s="11">
        <x:v>6214.0643</x:v>
      </x:c>
      <x:c r="J230" s="11">
        <x:v>-45.188499999999998</x:v>
      </x:c>
      <x:c r="K230" s="11">
        <x:v>1915.9924000000001</x:v>
      </x:c>
      <x:c r="L230" s="11">
        <x:v>400.24099999999999</x:v>
      </x:c>
      <x:c r="M230" s="11">
        <x:v>391.20330000000001</x:v>
      </x:c>
      <x:c r="N230" s="11">
        <x:v>5704.0798000000004</x:v>
      </x:c>
      <x:c r="O230" s="11">
        <x:v>25428.986499999999</x:v>
      </x:c>
      <x:c r="P230" s="11">
        <x:v>369.82979999999998</x:v>
      </x:c>
      <x:c r="Q230" s="11">
        <x:v>1345.4152999999999</x:v>
      </x:c>
      <x:c r="R230" s="11">
        <x:v>182.36429999999999</x:v>
      </x:c>
      <x:c r="S230" s="11">
        <x:v>169.61160000000001</x:v>
      </x:c>
      <x:c r="T230" s="11">
        <x:v>1165.6015</x:v>
      </x:c>
      <x:c r="U230" s="11">
        <x:v>26945.870699999999</x:v>
      </x:c>
      <x:c r="V230" s="11">
        <x:v>18</x:v>
      </x:c>
      <x:c r="W230" s="12">
        <x:v>0</x:v>
      </x:c>
      <x:c r="X230" s="8">
        <x:v>0</x:v>
      </x:c>
      <x:c r="Y230" s="13">
        <x:f t="shared" si="18"/>
        <x:v>0.94287619470993544</x:v>
      </x:c>
      <x:c r="Z230" s="13">
        <x:f t="shared" si="19"/>
        <x:v>0.67334057282475901</x:v>
      </x:c>
      <x:c r="AA230" s="13">
        <x:f t="shared" si="20"/>
        <x:v>8.9161015115785166E-3</x:v>
      </x:c>
      <x:c r="AB230" s="13">
        <x:f t="shared" si="21"/>
        <x:v>1.944112335952718E-2</x:v>
      </x:c>
      <x:c r="AC230" s="13">
        <x:f t="shared" si="22"/>
        <x:v>9.0998611749887076E-2</x:v>
      </x:c>
      <x:c r="AD230" s="13">
        <x:f t="shared" si="23"/>
        <x:v>-2.3754581240667842E-3</x:v>
      </x:c>
      <x:c r="AE230" s="50" t="n">
        <x:f>IF(OR(NOT(ISNUMBER(Q230)),NOT(ISNUMBER(R230))),"",IF(Q230&lt;R230,1,0))</x:f>
        <x:v>0</x:v>
      </x:c>
      <x:c r="AF230" s="50" t="n">
        <x:f>IFERROR(IF(AND(A230=A229,C230=C229+1,ISNUMBER(AE229)),AE229,""),"")</x:f>
        <x:v>0</x:v>
      </x:c>
      <x:c r="AG230" s="52" t="n">
        <x:f>IFERROR(IF(AND(A230=A229,C230=C229+1,ISNUMBER(U230),ISNUMBER(U229),U229&lt;&gt;0),U230/U229-1,""),"")</x:f>
        <x:v>-0.3410844879970576</x:v>
      </x:c>
      <x:c r="AH230" s="50" t="n">
        <x:f>IF(AND(ISNUMBER(AE230),ISNUMBER(AF230),ISNUMBER(AG230)),IF(AND(AE230=1,AF230=1,AG230&lt;0),1,0),"")</x:f>
        <x:v>0</x:v>
      </x:c>
      <x:c r="AI230" s="50" t="n">
        <x:f>IF(AND(A230=A231,C231=C230+1,ISNUMBER(AH231)),C231,"")</x:f>
        <x:v>2021</x:v>
      </x:c>
      <x:c r="AJ230" s="50" t="n">
        <x:f>IF(AND(A230=A231,C231=C230+1,ISNUMBER(AH231)),AH231,"")</x:f>
        <x:v>0</x:v>
      </x:c>
    </x:row>
    <x:row r="231" ht="15">
      <x:c r="A231" s="9" t="s">
        <x:v>43</x:v>
      </x:c>
      <x:c r="B231" s="10">
        <x:v>44561</x:v>
      </x:c>
      <x:c r="C231" s="9">
        <x:v>2021</x:v>
      </x:c>
      <x:c r="D231" s="11">
        <x:v>20013.8148</x:v>
      </x:c>
      <x:c r="E231" s="11">
        <x:v>6665.8872000000001</x:v>
      </x:c>
      <x:c r="F231" s="11">
        <x:v>7036.0646999999999</x:v>
      </x:c>
      <x:c r="G231" s="11">
        <x:v>13392.348900000001</x:v>
      </x:c>
      <x:c r="H231" s="11">
        <x:v>6030.5280000000002</x:v>
      </x:c>
      <x:c r="I231" s="11">
        <x:v>6621.4659000000001</x:v>
      </x:c>
      <x:c r="J231" s="11">
        <x:v>325.75619999999998</x:v>
      </x:c>
      <x:c r="K231" s="11">
        <x:v>2476.8240000000001</x:v>
      </x:c>
      <x:c r="L231" s="11">
        <x:v>440.17469999999997</x:v>
      </x:c>
      <x:c r="M231" s="11">
        <x:v>889.77210000000002</x:v>
      </x:c>
      <x:c r="N231" s="11">
        <x:v>5140.7559000000001</x:v>
      </x:c>
      <x:c r="O231" s="11">
        <x:v>24516.885399999999</x:v>
      </x:c>
      <x:c r="P231" s="11">
        <x:v>703.68989999999997</x:v>
      </x:c>
      <x:c r="Q231" s="11">
        <x:v>1679.8200999999999</x:v>
      </x:c>
      <x:c r="R231" s="11">
        <x:v>124.58320000000001</x:v>
      </x:c>
      <x:c r="S231" s="11">
        <x:v>488.74959999999999</x:v>
      </x:c>
      <x:c r="T231" s="11">
        <x:v>1648.3320000000001</x:v>
      </x:c>
      <x:c r="U231" s="11">
        <x:v>36627.424899999998</x:v>
      </x:c>
      <x:c r="V231" s="11">
        <x:v>18</x:v>
      </x:c>
      <x:c r="W231" s="12">
        <x:v>0</x:v>
      </x:c>
      <x:c r="X231" s="8">
        <x:v>0</x:v>
      </x:c>
      <x:c r="Y231" s="13">
        <x:f t="shared" si="18"/>
        <x:v>0.9473885594030993</x:v>
      </x:c>
      <x:c r="Z231" s="13">
        <x:f t="shared" si="19"/>
        <x:v>0.66915523271455479</x:v>
      </x:c>
      <x:c r="AA231" s="13">
        <x:f t="shared" si="20"/>
        <x:v>2.4420611706669735E-2</x:v>
      </x:c>
      <x:c r="AB231" s="13">
        <x:f t="shared" si="21"/>
        <x:v>3.5160208437623797E-2</x:v>
      </x:c>
      <x:c r="AC231" s="13">
        <x:f t="shared" si="22"/>
        <x:v>0.12308012674311375</x:v>
      </x:c>
      <x:c r="AD231" s="13">
        <x:f t="shared" si="23"/>
        <x:v>1.6276567124024751E-2</x:v>
      </x:c>
      <x:c r="AE231" s="50" t="n">
        <x:f>IF(OR(NOT(ISNUMBER(Q231)),NOT(ISNUMBER(R231))),"",IF(Q231&lt;R231,1,0))</x:f>
        <x:v>0</x:v>
      </x:c>
      <x:c r="AF231" s="50" t="n">
        <x:f>IFERROR(IF(AND(A231=A230,C231=C230+1,ISNUMBER(AE230)),AE230,""),"")</x:f>
        <x:v>0</x:v>
      </x:c>
      <x:c r="AG231" s="52" t="n">
        <x:f>IFERROR(IF(AND(A231=A230,C231=C230+1,ISNUMBER(U231),ISNUMBER(U230),U230&lt;&gt;0),U231/U230-1,""),"")</x:f>
        <x:v>0.35929639490179843</x:v>
      </x:c>
      <x:c r="AH231" s="50" t="n">
        <x:f>IF(AND(ISNUMBER(AE231),ISNUMBER(AF231),ISNUMBER(AG231)),IF(AND(AE231=1,AF231=1,AG231&lt;0),1,0),"")</x:f>
        <x:v>0</x:v>
      </x:c>
      <x:c r="AI231" s="50" t="n">
        <x:f>IF(AND(A231=A232,C232=C231+1,ISNUMBER(AH232)),C232,"")</x:f>
        <x:v>2022</x:v>
      </x:c>
      <x:c r="AJ231" s="50" t="n">
        <x:f>IF(AND(A231=A232,C232=C231+1,ISNUMBER(AH232)),AH232,"")</x:f>
        <x:v>0</x:v>
      </x:c>
    </x:row>
    <x:row r="232" ht="15">
      <x:c r="A232" s="9" t="s">
        <x:v>43</x:v>
      </x:c>
      <x:c r="B232" s="10">
        <x:v>44926</x:v>
      </x:c>
      <x:c r="C232" s="9">
        <x:v>2022</x:v>
      </x:c>
      <x:c r="D232" s="11">
        <x:v>23292.864000000001</x:v>
      </x:c>
      <x:c r="E232" s="11">
        <x:v>8306.3189999999995</x:v>
      </x:c>
      <x:c r="F232" s="11">
        <x:v>8739.2759999999998</x:v>
      </x:c>
      <x:c r="G232" s="11">
        <x:v>15957.081</x:v>
      </x:c>
      <x:c r="H232" s="11">
        <x:v>6059.1719999999996</x:v>
      </x:c>
      <x:c r="I232" s="11">
        <x:v>7335.7830000000004</x:v>
      </x:c>
      <x:c r="J232" s="11">
        <x:v>361.72500000000002</x:v>
      </x:c>
      <x:c r="K232" s="11">
        <x:v>2464.1819999999998</x:v>
      </x:c>
      <x:c r="L232" s="11">
        <x:v>634.41</x:v>
      </x:c>
      <x:c r="M232" s="11">
        <x:v>1101.8699999999999</x:v>
      </x:c>
      <x:c r="N232" s="11">
        <x:v>4957.3019999999997</x:v>
      </x:c>
      <x:c r="O232" s="11">
        <x:v>41747.3796</x:v>
      </x:c>
      <x:c r="P232" s="11">
        <x:v>2380.6642999999999</x:v>
      </x:c>
      <x:c r="Q232" s="11">
        <x:v>3642.6723000000002</x:v>
      </x:c>
      <x:c r="R232" s="11">
        <x:v>30.7182</x:v>
      </x:c>
      <x:c r="S232" s="11">
        <x:v>1821.3361</x:v>
      </x:c>
      <x:c r="T232" s="11">
        <x:v>2710.8854000000001</x:v>
      </x:c>
      <x:c r="U232" s="11">
        <x:v>35869.235000000001</x:v>
      </x:c>
      <x:c r="V232" s="11">
        <x:v>18</x:v>
      </x:c>
      <x:c r="W232" s="12">
        <x:v>0</x:v>
      </x:c>
      <x:c r="X232" s="8">
        <x:v>0</x:v>
      </x:c>
      <x:c r="Y232" s="13">
        <x:f t="shared" si="18"/>
        <x:v>0.95045848191543547</x:v>
      </x:c>
      <x:c r="Z232" s="13">
        <x:f t="shared" si="19"/>
        <x:v>0.68506307339449535</x:v>
      </x:c>
      <x:c r="AA232" s="13">
        <x:f t="shared" si="20"/>
        <x:v>7.8192879158183376E-2</x:v>
      </x:c>
      <x:c r="AB232" s="13">
        <x:f t="shared" si="21"/>
        <x:v>0.10220573562787297</x:v>
      </x:c>
      <x:c r="AC232" s="13">
        <x:f t="shared" si="22"/>
        <x:v>0.16988604620105646</x:v>
      </x:c>
      <x:c r="AD232" s="13">
        <x:f t="shared" si="23"/>
        <x:v>1.5529434250764525E-2</x:v>
      </x:c>
      <x:c r="AE232" s="50" t="n">
        <x:f>IF(OR(NOT(ISNUMBER(Q232)),NOT(ISNUMBER(R232))),"",IF(Q232&lt;R232,1,0))</x:f>
        <x:v>0</x:v>
      </x:c>
      <x:c r="AF232" s="50" t="n">
        <x:f>IFERROR(IF(AND(A232=A231,C232=C231+1,ISNUMBER(AE231)),AE231,""),"")</x:f>
        <x:v>0</x:v>
      </x:c>
      <x:c r="AG232" s="52" t="n">
        <x:f>IFERROR(IF(AND(A232=A231,C232=C231+1,ISNUMBER(U232),ISNUMBER(U231),U231&lt;&gt;0),U232/U231-1,""),"")</x:f>
        <x:v>-0.02070006018905246</x:v>
      </x:c>
      <x:c r="AH232" s="50" t="n">
        <x:f>IF(AND(ISNUMBER(AE232),ISNUMBER(AF232),ISNUMBER(AG232)),IF(AND(AE232=1,AF232=1,AG232&lt;0),1,0),"")</x:f>
        <x:v>0</x:v>
      </x:c>
      <x:c r="AI232" s="50" t="n">
        <x:f>IF(AND(A232=A233,C233=C232+1,ISNUMBER(AH233)),C233,"")</x:f>
        <x:v>2023</x:v>
      </x:c>
      <x:c r="AJ232" s="50" t="n">
        <x:f>IF(AND(A232=A233,C233=C232+1,ISNUMBER(AH233)),AH233,"")</x:f>
        <x:v>0</x:v>
      </x:c>
    </x:row>
    <x:row r="233" ht="15">
      <x:c r="A233" s="9" t="s">
        <x:v>43</x:v>
      </x:c>
      <x:c r="B233" s="10">
        <x:v>45291</x:v>
      </x:c>
      <x:c r="C233" s="9">
        <x:v>2023</x:v>
      </x:c>
      <x:c r="D233" s="11">
        <x:v>21482.560000000001</x:v>
      </x:c>
      <x:c r="E233" s="11">
        <x:v>6951.317</x:v>
      </x:c>
      <x:c r="F233" s="11">
        <x:v>9319.2810000000009</x:v>
      </x:c>
      <x:c r="G233" s="11">
        <x:v>15183.0434</x:v>
      </x:c>
      <x:c r="H233" s="11">
        <x:v>5266.8890000000001</x:v>
      </x:c>
      <x:c r="I233" s="11">
        <x:v>6299.5165999999999</x:v>
      </x:c>
      <x:c r="J233" s="11">
        <x:v>2430.2145999999998</x:v>
      </x:c>
      <x:c r="K233" s="11">
        <x:v>1028.9657999999999</x:v>
      </x:c>
      <x:c r="L233" s="11">
        <x:v>692.08019999999999</x:v>
      </x:c>
      <x:c r="M233" s="11">
        <x:v>1563.5886</x:v>
      </x:c>
      <x:c r="N233" s="11">
        <x:v>3703.3004000000001</x:v>
      </x:c>
      <x:c r="O233" s="11">
        <x:v>38078.023699999998</x:v>
      </x:c>
      <x:c r="P233" s="11">
        <x:v>2251.9393</x:v>
      </x:c>
      <x:c r="Q233" s="11">
        <x:v>3275.4364999999998</x:v>
      </x:c>
      <x:c r="R233" s="11">
        <x:v>201.26320000000001</x:v>
      </x:c>
      <x:c r="S233" s="11">
        <x:v>1612.5604000000001</x:v>
      </x:c>
      <x:c r="T233" s="11">
        <x:v>2669.1923999999999</x:v>
      </x:c>
      <x:c r="U233" s="11">
        <x:v>43586.919800000003</x:v>
      </x:c>
      <x:c r="V233" s="11">
        <x:v>18</x:v>
      </x:c>
      <x:c r="W233" s="12">
        <x:v>0</x:v>
      </x:c>
      <x:c r="X233" s="8">
        <x:v>0</x:v>
      </x:c>
      <x:c r="Y233" s="13">
        <x:f t="shared" si="18"/>
        <x:v>0.7459070072036672</x:v>
      </x:c>
      <x:c r="Z233" s="13">
        <x:f t="shared" si="19"/>
        <x:v>0.70676136363636366</x:v>
      </x:c>
      <x:c r="AA233" s="13">
        <x:f t="shared" si="20"/>
        <x:v>7.5063698181222355E-2</x:v>
      </x:c>
      <x:c r="AB233" s="13">
        <x:f t="shared" si="21"/>
        <x:v>0.10482639406104299</x:v>
      </x:c>
      <x:c r="AC233" s="13">
        <x:f t="shared" si="22"/>
        <x:v>0.1758008806060582</x:v>
      </x:c>
      <x:c r="AD233" s="13">
        <x:f t="shared" si="23"/>
        <x:v>0.11312499999999999</x:v>
      </x:c>
      <x:c r="AE233" s="50" t="n">
        <x:f>IF(OR(NOT(ISNUMBER(Q233)),NOT(ISNUMBER(R233))),"",IF(Q233&lt;R233,1,0))</x:f>
        <x:v>0</x:v>
      </x:c>
      <x:c r="AF233" s="50" t="n">
        <x:f>IFERROR(IF(AND(A233=A232,C233=C232+1,ISNUMBER(AE232)),AE232,""),"")</x:f>
        <x:v>0</x:v>
      </x:c>
      <x:c r="AG233" s="52" t="n">
        <x:f>IFERROR(IF(AND(A233=A232,C233=C232+1,ISNUMBER(U233),ISNUMBER(U232),U232&lt;&gt;0),U233/U232-1,""),"")</x:f>
        <x:v>0.21516167824599552</x:v>
      </x:c>
      <x:c r="AH233" s="50" t="n">
        <x:f>IF(AND(ISNUMBER(AE233),ISNUMBER(AF233),ISNUMBER(AG233)),IF(AND(AE233=1,AF233=1,AG233&lt;0),1,0),"")</x:f>
        <x:v>0</x:v>
      </x:c>
      <x:c r="AI233" s="50" t="n">
        <x:f>IF(AND(A233=A234,C234=C233+1,ISNUMBER(AH234)),C234,"")</x:f>
        <x:v>2024</x:v>
      </x:c>
      <x:c r="AJ233" s="50" t="n">
        <x:f>IF(AND(A233=A234,C234=C233+1,ISNUMBER(AH234)),AH234,"")</x:f>
        <x:v>0</x:v>
      </x:c>
    </x:row>
    <x:row r="234" ht="15">
      <x:c r="A234" s="9" t="s">
        <x:v>43</x:v>
      </x:c>
      <x:c r="B234" s="10">
        <x:v>45657</x:v>
      </x:c>
      <x:c r="C234" s="9">
        <x:v>2024</x:v>
      </x:c>
      <x:c r="D234" s="11">
        <x:v>24349</x:v>
      </x:c>
      <x:c r="E234" s="11">
        <x:v>7493</x:v>
      </x:c>
      <x:c r="F234" s="11">
        <x:v>10072</x:v>
      </x:c>
      <x:c r="G234" s="11">
        <x:v>17443</x:v>
      </x:c>
      <x:c r="H234" s="11">
        <x:v>5911</x:v>
      </x:c>
      <x:c r="I234" s="11">
        <x:v>6906</x:v>
      </x:c>
      <x:c r="J234" s="11">
        <x:v>1574</x:v>
      </x:c>
      <x:c r="K234" s="11">
        <x:v>623</x:v>
      </x:c>
      <x:c r="L234" s="11">
        <x:v>734</x:v>
      </x:c>
      <x:c r="M234" s="11">
        <x:v>1095</x:v>
      </x:c>
      <x:c r="N234" s="11">
        <x:v>4816</x:v>
      </x:c>
      <x:c r="O234" s="11">
        <x:v>42002</x:v>
      </x:c>
      <x:c r="P234" s="11">
        <x:v>2540</x:v>
      </x:c>
      <x:c r="Q234" s="11">
        <x:v>3684</x:v>
      </x:c>
      <x:c r="R234" s="11">
        <x:v>325</x:v>
      </x:c>
      <x:c r="S234" s="11">
        <x:v>1404</x:v>
      </x:c>
      <x:c r="T234" s="11">
        <x:v>3239</x:v>
      </x:c>
      <x:c r="U234" s="11">
        <x:v>57283.597500000003</x:v>
      </x:c>
      <x:c r="V234" s="11">
        <x:v>18</x:v>
      </x:c>
      <x:c r="W234" s="12">
        <x:v>0</x:v>
      </x:c>
      <x:c r="X234" s="8">
        <x:v>0</x:v>
      </x:c>
      <x:c r="Y234" s="13">
        <x:f t="shared" si="18"/>
        <x:v>0.74394360603653698</x:v>
      </x:c>
      <x:c r="Z234" s="13">
        <x:f t="shared" si="19"/>
        <x:v>0.7163743890919545</x:v>
      </x:c>
      <x:c r="AA234" s="13">
        <x:f t="shared" si="20"/>
        <x:v>5.7661505605979713E-2</x:v>
      </x:c>
      <x:c r="AB234" s="13">
        <x:f t="shared" si="21"/>
        <x:v>0.10431639903076102</x:v>
      </x:c>
      <x:c r="AC234" s="13">
        <x:f t="shared" si="22"/>
        <x:v>0.18569053488505419</x:v>
      </x:c>
      <x:c r="AD234" s="13">
        <x:f t="shared" si="23"/>
        <x:v>6.4643311840321988E-2</x:v>
      </x:c>
      <x:c r="AE234" s="50" t="n">
        <x:f>IF(OR(NOT(ISNUMBER(Q234)),NOT(ISNUMBER(R234))),"",IF(Q234&lt;R234,1,0))</x:f>
        <x:v>0</x:v>
      </x:c>
      <x:c r="AF234" s="50" t="n">
        <x:f>IFERROR(IF(AND(A234=A233,C234=C233+1,ISNUMBER(AE233)),AE233,""),"")</x:f>
        <x:v>0</x:v>
      </x:c>
      <x:c r="AG234" s="52" t="n">
        <x:f>IFERROR(IF(AND(A234=A233,C234=C233+1,ISNUMBER(U234),ISNUMBER(U233),U233&lt;&gt;0),U234/U233-1,""),"")</x:f>
        <x:v>0.31423825686347295</x:v>
      </x:c>
      <x:c r="AH234" s="50" t="n">
        <x:f>IF(AND(ISNUMBER(AE234),ISNUMBER(AF234),ISNUMBER(AG234)),IF(AND(AE234=1,AF234=1,AG234&lt;0),1,0),"")</x:f>
        <x:v>0</x:v>
      </x:c>
      <x:c r="AI234" s="50" t="str">
        <x:f>IF(AND(A234=A235,C235=C234+1,ISNUMBER(AH235)),C235,"")</x:f>
      </x:c>
      <x:c r="AJ234" s="50" t="str">
        <x:f>IF(AND(A234=A235,C235=C234+1,ISNUMBER(AH235)),AH235,"")</x:f>
      </x:c>
    </x:row>
    <x:row r="235" ht="15">
      <x:c r="A235" s="9" t="s">
        <x:v>44</x:v>
      </x:c>
      <x:c r="B235" s="10">
        <x:v>39447</x:v>
      </x:c>
      <x:c r="C235" s="9">
        <x:v>2007</x:v>
      </x:c>
      <x:c r="D235" s="11">
        <x:v>28011.087599999999</x:v>
      </x:c>
      <x:c r="E235" s="11">
        <x:v>10410.8277</x:v>
      </x:c>
      <x:c r="F235" s="11">
        <x:v>8427.8129000000008</x:v>
      </x:c>
      <x:c r="G235" s="11">
        <x:v>19641.480599999999</x:v>
      </x:c>
      <x:c r="H235" s="11">
        <x:v>11374.235699999999</x:v>
      </x:c>
      <x:c r="I235" s="11">
        <x:v>8369.607</x:v>
      </x:c>
      <x:c r="J235" s="11">
        <x:v>-2815.9612999999999</x:v>
      </x:c>
      <x:c r="K235" s="11">
        <x:v>1776.2835</x:v>
      </x:c>
      <x:c r="L235" s="11">
        <x:v>4947.5015000000003</x:v>
      </x:c>
      <x:c r="M235" s="11">
        <x:v>3080.8984999999998</x:v>
      </x:c>
      <x:c r="N235" s="11">
        <x:v>8293.3371999999999</x:v>
      </x:c>
      <x:c r="O235" s="11">
        <x:v>14466.4246</x:v>
      </x:c>
      <x:c r="P235" s="11">
        <x:v>4084.0915</x:v>
      </x:c>
      <x:c r="Q235" s="11">
        <x:v>4490.1801999999998</x:v>
      </x:c>
      <x:c r="R235" s="11">
        <x:v>642.0068</x:v>
      </x:c>
      <x:c r="S235" s="11">
        <x:v>2879.3618999999999</x:v>
      </x:c>
      <x:c r="T235" s="11">
        <x:v>3223.5704000000001</x:v>
      </x:c>
      <x:c r="U235" s="11">
        <x:v>55139.106599999999</x:v>
      </x:c>
      <x:c r="V235" s="11">
        <x:v>18</x:v>
      </x:c>
      <x:c r="W235" s="12">
        <x:v>0</x:v>
      </x:c>
      <x:c r="X235" s="8">
        <x:v>0</x:v>
      </x:c>
      <x:c r="Y235" s="13">
        <x:f t="shared" si="18"/>
        <x:v>1.2352941176470587</x:v>
      </x:c>
      <x:c r="Z235" s="13">
        <x:f t="shared" si="19"/>
        <x:v>0.70120378331900257</x:v>
      </x:c>
      <x:c r="AA235" s="13">
        <x:f t="shared" si="20"/>
        <x:v>0.10279364875500228</x:v>
      </x:c>
      <x:c r="AB235" s="13">
        <x:f t="shared" si="21"/>
        <x:v>0.14580267493790566</x:v>
      </x:c>
      <x:c r="AC235" s="13">
        <x:f t="shared" si="22"/>
        <x:v>0.16412053987416816</x:v>
      </x:c>
      <x:c r="AD235" s="13">
        <x:f t="shared" si="23"/>
        <x:v>-0.10053023789051305</x:v>
      </x:c>
      <x:c r="AE235" s="50" t="n">
        <x:f>IF(OR(NOT(ISNUMBER(Q235)),NOT(ISNUMBER(R235))),"",IF(Q235&lt;R235,1,0))</x:f>
        <x:v>0</x:v>
      </x:c>
      <x:c r="AF235" s="50" t="str">
        <x:f>IFERROR(IF(AND(A235=A234,C235=C234+1,ISNUMBER(AE234)),AE234,""),"")</x:f>
      </x:c>
      <x:c r="AG235" s="52" t="str">
        <x:f>IFERROR(IF(AND(A235=A234,C235=C234+1,ISNUMBER(U235),ISNUMBER(U234),U234&lt;&gt;0),U235/U234-1,""),"")</x:f>
      </x:c>
      <x:c r="AH235" s="50" t="str">
        <x:f>IF(AND(ISNUMBER(AE235),ISNUMBER(AF235),ISNUMBER(AG235)),IF(AND(AE235=1,AF235=1,AG235&lt;0),1,0),"")</x:f>
      </x:c>
      <x:c r="AI235" s="50" t="n">
        <x:f>IF(AND(A235=A236,C236=C235+1,ISNUMBER(AH236)),C236,"")</x:f>
        <x:v>2008</x:v>
      </x:c>
      <x:c r="AJ235" s="50" t="n">
        <x:f>IF(AND(A235=A236,C236=C235+1,ISNUMBER(AH236)),AH236,"")</x:f>
        <x:v>0</x:v>
      </x:c>
    </x:row>
    <x:row r="236" ht="15">
      <x:c r="A236" s="9" t="s">
        <x:v>44</x:v>
      </x:c>
      <x:c r="B236" s="10">
        <x:v>39813</x:v>
      </x:c>
      <x:c r="C236" s="9">
        <x:v>2008</x:v>
      </x:c>
      <x:c r="D236" s="11">
        <x:v>31906.551599999999</x:v>
      </x:c>
      <x:c r="E236" s="11">
        <x:v>11164.4064</x:v>
      </x:c>
      <x:c r="F236" s="11">
        <x:v>9334.8611999999994</x:v>
      </x:c>
      <x:c r="G236" s="11">
        <x:v>23594.961599999999</x:v>
      </x:c>
      <x:c r="H236" s="11">
        <x:v>14349.686400000001</x:v>
      </x:c>
      <x:c r="I236" s="11">
        <x:v>8311.59</x:v>
      </x:c>
      <x:c r="J236" s="11">
        <x:v>1465.2288000000001</x:v>
      </x:c>
      <x:c r="K236" s="11">
        <x:v>1421.4312</x:v>
      </x:c>
      <x:c r="L236" s="11">
        <x:v>5452.8011999999999</x:v>
      </x:c>
      <x:c r="M236" s="11">
        <x:v>3310.7004000000002</x:v>
      </x:c>
      <x:c r="N236" s="11">
        <x:v>11038.986000000001</x:v>
      </x:c>
      <x:c r="O236" s="11">
        <x:v>16209.562099999999</x:v>
      </x:c>
      <x:c r="P236" s="11">
        <x:v>4730.6274999999996</x:v>
      </x:c>
      <x:c r="Q236" s="11">
        <x:v>5197.4789000000001</x:v>
      </x:c>
      <x:c r="R236" s="11">
        <x:v>839.53110000000004</x:v>
      </x:c>
      <x:c r="S236" s="11">
        <x:v>3047.558</x:v>
      </x:c>
      <x:c r="T236" s="11">
        <x:v>3237.9050999999999</x:v>
      </x:c>
      <x:c r="U236" s="11">
        <x:v>51909.563399999999</x:v>
      </x:c>
      <x:c r="V236" s="11">
        <x:v>18</x:v>
      </x:c>
      <x:c r="W236" s="12">
        <x:v>0</x:v>
      </x:c>
      <x:c r="X236" s="8">
        <x:v>0</x:v>
      </x:c>
      <x:c r="Y236" s="13">
        <x:f t="shared" si="18"/>
        <x:v>1.1959906163361058</x:v>
      </x:c>
      <x:c r="Z236" s="13">
        <x:f t="shared" si="19"/>
        <x:v>0.73950209022274904</x:v>
      </x:c>
      <x:c r="AA236" s="13">
        <x:f t="shared" si="20"/>
        <x:v>9.5515116713521628E-2</x:v>
      </x:c>
      <x:c r="AB236" s="13">
        <x:f t="shared" si="21"/>
        <x:v>0.14826508233500232</x:v>
      </x:c>
      <x:c r="AC236" s="13">
        <x:f t="shared" si="22"/>
        <x:v>0.13722866580126158</x:v>
      </x:c>
      <x:c r="AD236" s="13">
        <x:f t="shared" si="23"/>
        <x:v>4.592250577151058E-2</x:v>
      </x:c>
      <x:c r="AE236" s="50" t="n">
        <x:f>IF(OR(NOT(ISNUMBER(Q236)),NOT(ISNUMBER(R236))),"",IF(Q236&lt;R236,1,0))</x:f>
        <x:v>0</x:v>
      </x:c>
      <x:c r="AF236" s="50" t="n">
        <x:f>IFERROR(IF(AND(A236=A235,C236=C235+1,ISNUMBER(AE235)),AE235,""),"")</x:f>
        <x:v>0</x:v>
      </x:c>
      <x:c r="AG236" s="52" t="n">
        <x:f>IFERROR(IF(AND(A236=A235,C236=C235+1,ISNUMBER(U236),ISNUMBER(U235),U235&lt;&gt;0),U236/U235-1,""),"")</x:f>
        <x:v>-0.0585708292923266</x:v>
      </x:c>
      <x:c r="AH236" s="50" t="n">
        <x:f>IF(AND(ISNUMBER(AE236),ISNUMBER(AF236),ISNUMBER(AG236)),IF(AND(AE236=1,AF236=1,AG236&lt;0),1,0),"")</x:f>
        <x:v>0</x:v>
      </x:c>
      <x:c r="AI236" s="50" t="n">
        <x:f>IF(AND(A236=A237,C237=C236+1,ISNUMBER(AH237)),C237,"")</x:f>
        <x:v>2009</x:v>
      </x:c>
      <x:c r="AJ236" s="50" t="n">
        <x:f>IF(AND(A236=A237,C237=C236+1,ISNUMBER(AH237)),AH237,"")</x:f>
        <x:v>0</x:v>
      </x:c>
    </x:row>
    <x:row r="237" ht="15">
      <x:c r="A237" s="9" t="s">
        <x:v>44</x:v>
      </x:c>
      <x:c r="B237" s="10">
        <x:v>40178</x:v>
      </x:c>
      <x:c r="C237" s="9">
        <x:v>2009</x:v>
      </x:c>
      <x:c r="D237" s="11">
        <x:v>29664.835200000001</x:v>
      </x:c>
      <x:c r="E237" s="11">
        <x:v>9988.7088000000003</x:v>
      </x:c>
      <x:c r="F237" s="11">
        <x:v>6562.5504000000001</x:v>
      </x:c>
      <x:c r="G237" s="11">
        <x:v>23286.6816</x:v>
      </x:c>
      <x:c r="H237" s="11">
        <x:v>14117.88</x:v>
      </x:c>
      <x:c r="I237" s="11">
        <x:v>6378.1535999999996</x:v>
      </x:c>
      <x:c r="J237" s="11">
        <x:v>153.11519999999999</x:v>
      </x:c>
      <x:c r="K237" s="11">
        <x:v>1504.8096</x:v>
      </x:c>
      <x:c r="L237" s="11">
        <x:v>5067.6192000000001</x:v>
      </x:c>
      <x:c r="M237" s="11">
        <x:v>1465.296</x:v>
      </x:c>
      <x:c r="N237" s="11">
        <x:v>12652.584000000001</x:v>
      </x:c>
      <x:c r="O237" s="11">
        <x:v>15024.5592</x:v>
      </x:c>
      <x:c r="P237" s="11">
        <x:v>4006.6567</x:v>
      </x:c>
      <x:c r="Q237" s="11">
        <x:v>4434.2700999999997</x:v>
      </x:c>
      <x:c r="R237" s="11">
        <x:v>974.63580000000002</x:v>
      </x:c>
      <x:c r="S237" s="11">
        <x:v>2589.8847999999998</x:v>
      </x:c>
      <x:c r="T237" s="11">
        <x:v>2555.9985000000001</x:v>
      </x:c>
      <x:c r="U237" s="11">
        <x:v>39516.361599999997</x:v>
      </x:c>
      <x:c r="V237" s="11">
        <x:v>18</x:v>
      </x:c>
      <x:c r="W237" s="12">
        <x:v>0</x:v>
      </x:c>
      <x:c r="X237" s="8">
        <x:v>0</x:v>
      </x:c>
      <x:c r="Y237" s="13">
        <x:f t="shared" si="18"/>
        <x:v>1.522077270446563</x:v>
      </x:c>
      <x:c r="Z237" s="13">
        <x:f t="shared" si="19"/>
        <x:v>0.78499278499278491</x:v>
      </x:c>
      <x:c r="AA237" s="13">
        <x:f t="shared" si="20"/>
        <x:v>8.730487739234094E-2</x:v>
      </x:c>
      <x:c r="AB237" s="13">
        <x:f t="shared" si="21"/>
        <x:v>0.13506418198473591</x:v>
      </x:c>
      <x:c r="AC237" s="13">
        <x:f t="shared" si="22"/>
        <x:v>0.10976224710351175</x:v>
      </x:c>
      <x:c r="AD237" s="13">
        <x:f t="shared" si="23"/>
        <x:v>5.1615051615051611E-3</x:v>
      </x:c>
      <x:c r="AE237" s="50" t="n">
        <x:f>IF(OR(NOT(ISNUMBER(Q237)),NOT(ISNUMBER(R237))),"",IF(Q237&lt;R237,1,0))</x:f>
        <x:v>0</x:v>
      </x:c>
      <x:c r="AF237" s="50" t="n">
        <x:f>IFERROR(IF(AND(A237=A236,C237=C236+1,ISNUMBER(AE236)),AE236,""),"")</x:f>
        <x:v>0</x:v>
      </x:c>
      <x:c r="AG237" s="52" t="n">
        <x:f>IFERROR(IF(AND(A237=A236,C237=C236+1,ISNUMBER(U237),ISNUMBER(U236),U236&lt;&gt;0),U237/U236-1,""),"")</x:f>
        <x:v>-0.23874602266448652</x:v>
      </x:c>
      <x:c r="AH237" s="50" t="n">
        <x:f>IF(AND(ISNUMBER(AE237),ISNUMBER(AF237),ISNUMBER(AG237)),IF(AND(AE237=1,AF237=1,AG237&lt;0),1,0),"")</x:f>
        <x:v>0</x:v>
      </x:c>
      <x:c r="AI237" s="50" t="n">
        <x:f>IF(AND(A237=A238,C238=C237+1,ISNUMBER(AH238)),C238,"")</x:f>
        <x:v>2010</x:v>
      </x:c>
      <x:c r="AJ237" s="50" t="n">
        <x:f>IF(AND(A237=A238,C238=C237+1,ISNUMBER(AH238)),AH238,"")</x:f>
        <x:v>0</x:v>
      </x:c>
    </x:row>
    <x:row r="238" ht="15">
      <x:c r="A238" s="9" t="s">
        <x:v>44</x:v>
      </x:c>
      <x:c r="B238" s="10">
        <x:v>40543</x:v>
      </x:c>
      <x:c r="C238" s="9">
        <x:v>2010</x:v>
      </x:c>
      <x:c r="D238" s="11">
        <x:v>29109.020199999999</x:v>
      </x:c>
      <x:c r="E238" s="11">
        <x:v>10402.277599999999</x:v>
      </x:c>
      <x:c r="F238" s="11">
        <x:v>5901.4071999999996</x:v>
      </x:c>
      <x:c r="G238" s="11">
        <x:v>21947.7284</x:v>
      </x:c>
      <x:c r="H238" s="11">
        <x:v>13113.573200000001</x:v>
      </x:c>
      <x:c r="I238" s="11">
        <x:v>7161.2918</x:v>
      </x:c>
      <x:c r="J238" s="11">
        <x:v>1310.7588000000001</x:v>
      </x:c>
      <x:c r="K238" s="11">
        <x:v>2174.1239</x:v>
      </x:c>
      <x:c r="L238" s="11">
        <x:v>4909.3603000000003</x:v>
      </x:c>
      <x:c r="M238" s="11">
        <x:v>878.32809999999995</x:v>
      </x:c>
      <x:c r="N238" s="11">
        <x:v>12235.2451</x:v>
      </x:c>
      <x:c r="O238" s="11">
        <x:v>15471.0524</x:v>
      </x:c>
      <x:c r="P238" s="11">
        <x:v>4272.7313999999997</x:v>
      </x:c>
      <x:c r="Q238" s="11">
        <x:v>4805.8341</x:v>
      </x:c>
      <x:c r="R238" s="11">
        <x:v>900.10519999999997</x:v>
      </x:c>
      <x:c r="S238" s="11">
        <x:v>2576.9268000000002</x:v>
      </x:c>
      <x:c r="T238" s="11">
        <x:v>3635.2228</x:v>
      </x:c>
      <x:c r="U238" s="11">
        <x:v>43679.596100000002</x:v>
      </x:c>
      <x:c r="V238" s="11">
        <x:v>18</x:v>
      </x:c>
      <x:c r="W238" s="12">
        <x:v>0</x:v>
      </x:c>
      <x:c r="X238" s="8">
        <x:v>0</x:v>
      </x:c>
      <x:c r="Y238" s="13">
        <x:f t="shared" si="18"/>
        <x:v>1.7626774847870184</x:v>
      </x:c>
      <x:c r="Z238" s="13">
        <x:f t="shared" si="19"/>
        <x:v>0.75398375655392214</x:v>
      </x:c>
      <x:c r="AA238" s="13">
        <x:f t="shared" si="20"/>
        <x:v>8.8526744709875191E-2</x:v>
      </x:c>
      <x:c r="AB238" s="13">
        <x:f t="shared" si="21"/>
        <x:v>0.14678375880202246</x:v>
      </x:c>
      <x:c r="AC238" s="13">
        <x:f t="shared" si="22"/>
        <x:v>0.16563093609268464</x:v>
      </x:c>
      <x:c r="AD238" s="13">
        <x:f t="shared" si="23"/>
        <x:v>4.5029299886912719E-2</x:v>
      </x:c>
      <x:c r="AE238" s="50" t="n">
        <x:f>IF(OR(NOT(ISNUMBER(Q238)),NOT(ISNUMBER(R238))),"",IF(Q238&lt;R238,1,0))</x:f>
        <x:v>0</x:v>
      </x:c>
      <x:c r="AF238" s="50" t="n">
        <x:f>IFERROR(IF(AND(A238=A237,C238=C237+1,ISNUMBER(AE237)),AE237,""),"")</x:f>
        <x:v>0</x:v>
      </x:c>
      <x:c r="AG238" s="52" t="n">
        <x:f>IFERROR(IF(AND(A238=A237,C238=C237+1,ISNUMBER(U238),ISNUMBER(U237),U237&lt;&gt;0),U238/U237-1,""),"")</x:f>
        <x:v>0.10535470198754338</x:v>
      </x:c>
      <x:c r="AH238" s="50" t="n">
        <x:f>IF(AND(ISNUMBER(AE238),ISNUMBER(AF238),ISNUMBER(AG238)),IF(AND(AE238=1,AF238=1,AG238&lt;0),1,0),"")</x:f>
        <x:v>0</x:v>
      </x:c>
      <x:c r="AI238" s="50" t="n">
        <x:f>IF(AND(A238=A239,C239=C238+1,ISNUMBER(AH239)),C239,"")</x:f>
        <x:v>2011</x:v>
      </x:c>
      <x:c r="AJ238" s="50" t="n">
        <x:f>IF(AND(A238=A239,C239=C238+1,ISNUMBER(AH239)),AH239,"")</x:f>
        <x:v>0</x:v>
      </x:c>
    </x:row>
    <x:row r="239" ht="15">
      <x:c r="A239" s="9" t="s">
        <x:v>44</x:v>
      </x:c>
      <x:c r="B239" s="10">
        <x:v>40908</x:v>
      </x:c>
      <x:c r="C239" s="9">
        <x:v>2011</x:v>
      </x:c>
      <x:c r="D239" s="11">
        <x:v>31775.705900000001</x:v>
      </x:c>
      <x:c r="E239" s="11">
        <x:v>11505.5787</x:v>
      </x:c>
      <x:c r="F239" s="11">
        <x:v>7896.9305000000004</x:v>
      </x:c>
      <x:c r="G239" s="11">
        <x:v>22159.606400000001</x:v>
      </x:c>
      <x:c r="H239" s="11">
        <x:v>13166.906499999999</x:v>
      </x:c>
      <x:c r="I239" s="11">
        <x:v>9616.0995000000003</x:v>
      </x:c>
      <x:c r="J239" s="11">
        <x:v>3313.0154000000002</x:v>
      </x:c>
      <x:c r="K239" s="11">
        <x:v>2545.0128</x:v>
      </x:c>
      <x:c r="L239" s="11">
        <x:v>5580.0690999999997</x:v>
      </x:c>
      <x:c r="M239" s="11">
        <x:v>2324.8948999999998</x:v>
      </x:c>
      <x:c r="N239" s="11">
        <x:v>10842.0116</x:v>
      </x:c>
      <x:c r="O239" s="11">
        <x:v>15805.2574</x:v>
      </x:c>
      <x:c r="P239" s="11">
        <x:v>4153.3341</x:v>
      </x:c>
      <x:c r="Q239" s="11">
        <x:v>4713.2627000000002</x:v>
      </x:c>
      <x:c r="R239" s="11">
        <x:v>858.98140000000001</x:v>
      </x:c>
      <x:c r="S239" s="11">
        <x:v>3022.3418999999999</x:v>
      </x:c>
      <x:c r="T239" s="11">
        <x:v>3472.5118000000002</x:v>
      </x:c>
      <x:c r="U239" s="11">
        <x:v>56328.928399999997</x:v>
      </x:c>
      <x:c r="V239" s="11">
        <x:v>18</x:v>
      </x:c>
      <x:c r="W239" s="12">
        <x:v>0</x:v>
      </x:c>
      <x:c r="X239" s="8">
        <x:v>0</x:v>
      </x:c>
      <x:c r="Y239" s="13">
        <x:f t="shared" si="18"/>
        <x:v>1.4569684638860629</x:v>
      </x:c>
      <x:c r="Z239" s="13">
        <x:f t="shared" si="19"/>
        <x:v>0.69737573949537346</x:v>
      </x:c>
      <x:c r="AA239" s="13">
        <x:f t="shared" si="20"/>
        <x:v>9.5114862578080439E-2</x:v>
      </x:c>
      <x:c r="AB239" s="13">
        <x:f t="shared" si="21"/>
        <x:v>0.13070784683968265</x:v>
      </x:c>
      <x:c r="AC239" s="13">
        <x:f t="shared" si="22"/>
        <x:v>0.1567045793737564</x:v>
      </x:c>
      <x:c r="AD239" s="13">
        <x:f t="shared" si="23"/>
        <x:v>0.10426252717803509</x:v>
      </x:c>
      <x:c r="AE239" s="50" t="n">
        <x:f>IF(OR(NOT(ISNUMBER(Q239)),NOT(ISNUMBER(R239))),"",IF(Q239&lt;R239,1,0))</x:f>
        <x:v>0</x:v>
      </x:c>
      <x:c r="AF239" s="50" t="n">
        <x:f>IFERROR(IF(AND(A239=A238,C239=C238+1,ISNUMBER(AE238)),AE238,""),"")</x:f>
        <x:v>0</x:v>
      </x:c>
      <x:c r="AG239" s="52" t="n">
        <x:f>IFERROR(IF(AND(A239=A238,C239=C238+1,ISNUMBER(U239),ISNUMBER(U238),U238&lt;&gt;0),U239/U238-1,""),"")</x:f>
        <x:v>0.28959361874685463</x:v>
      </x:c>
      <x:c r="AH239" s="50" t="n">
        <x:f>IF(AND(ISNUMBER(AE239),ISNUMBER(AF239),ISNUMBER(AG239)),IF(AND(AE239=1,AF239=1,AG239&lt;0),1,0),"")</x:f>
        <x:v>0</x:v>
      </x:c>
      <x:c r="AI239" s="50" t="n">
        <x:f>IF(AND(A239=A240,C240=C239+1,ISNUMBER(AH240)),C240,"")</x:f>
        <x:v>2012</x:v>
      </x:c>
      <x:c r="AJ239" s="50" t="n">
        <x:f>IF(AND(A239=A240,C240=C239+1,ISNUMBER(AH240)),AH240,"")</x:f>
        <x:v>0</x:v>
      </x:c>
    </x:row>
    <x:row r="240" ht="15">
      <x:c r="A240" s="9" t="s">
        <x:v>44</x:v>
      </x:c>
      <x:c r="B240" s="10">
        <x:v>41274</x:v>
      </x:c>
      <x:c r="C240" s="9">
        <x:v>2012</x:v>
      </x:c>
      <x:c r="D240" s="11">
        <x:v>35049.269999999997</x:v>
      </x:c>
      <x:c r="E240" s="11">
        <x:v>11374.1546</x:v>
      </x:c>
      <x:c r="F240" s="11">
        <x:v>7502.2687999999998</x:v>
      </x:c>
      <x:c r="G240" s="11">
        <x:v>24368.2598</x:v>
      </x:c>
      <x:c r="H240" s="11">
        <x:v>13531.997799999999</x:v>
      </x:c>
      <x:c r="I240" s="11">
        <x:v>10681.010200000001</x:v>
      </x:c>
      <x:c r="J240" s="11">
        <x:v>3906.3861999999999</x:v>
      </x:c>
      <x:c r="K240" s="11">
        <x:v>1687.3832</x:v>
      </x:c>
      <x:c r="L240" s="11">
        <x:v>6202.2309999999998</x:v>
      </x:c>
      <x:c r="M240" s="11">
        <x:v>1928.886</x:v>
      </x:c>
      <x:c r="N240" s="11">
        <x:v>11603.111800000001</x:v>
      </x:c>
      <x:c r="O240" s="11">
        <x:v>17047.8092</x:v>
      </x:c>
      <x:c r="P240" s="11">
        <x:v>5012.0114999999996</x:v>
      </x:c>
      <x:c r="Q240" s="11">
        <x:v>5487.2339000000002</x:v>
      </x:c>
      <x:c r="R240" s="11">
        <x:v>780.94870000000003</x:v>
      </x:c>
      <x:c r="S240" s="11">
        <x:v>3076.2725999999998</x:v>
      </x:c>
      <x:c r="T240" s="11">
        <x:v>3315.4677999999999</x:v>
      </x:c>
      <x:c r="U240" s="11">
        <x:v>70917.976800000004</x:v>
      </x:c>
      <x:c r="V240" s="11">
        <x:v>18</x:v>
      </x:c>
      <x:c r="W240" s="12">
        <x:v>0</x:v>
      </x:c>
      <x:c r="X240" s="8">
        <x:v>0</x:v>
      </x:c>
      <x:c r="Y240" s="13">
        <x:f t="shared" si="18"/>
        <x:v>1.5160953177257526</x:v>
      </x:c>
      <x:c r="Z240" s="13">
        <x:f t="shared" si="19"/>
        <x:v>0.6952572706935124</x:v>
      </x:c>
      <x:c r="AA240" s="13">
        <x:f t="shared" si="20"/>
        <x:v>8.7769947847701257E-2</x:v>
      </x:c>
      <x:c r="AB240" s="13">
        <x:f t="shared" si="21"/>
        <x:v>0.142999026798561</x:v>
      </x:c>
      <x:c r="AC240" s="13">
        <x:f t="shared" si="22"/>
        <x:v>0.13605681436472539</x:v>
      </x:c>
      <x:c r="AD240" s="13">
        <x:f t="shared" si="23"/>
        <x:v>0.11145413870246086</x:v>
      </x:c>
      <x:c r="AE240" s="50" t="n">
        <x:f>IF(OR(NOT(ISNUMBER(Q240)),NOT(ISNUMBER(R240))),"",IF(Q240&lt;R240,1,0))</x:f>
        <x:v>0</x:v>
      </x:c>
      <x:c r="AF240" s="50" t="n">
        <x:f>IFERROR(IF(AND(A240=A239,C240=C239+1,ISNUMBER(AE239)),AE239,""),"")</x:f>
        <x:v>0</x:v>
      </x:c>
      <x:c r="AG240" s="52" t="n">
        <x:f>IFERROR(IF(AND(A240=A239,C240=C239+1,ISNUMBER(U240),ISNUMBER(U239),U239&lt;&gt;0),U240/U239-1,""),"")</x:f>
        <x:v>0.25899744260002655</x:v>
      </x:c>
      <x:c r="AH240" s="50" t="n">
        <x:f>IF(AND(ISNUMBER(AE240),ISNUMBER(AF240),ISNUMBER(AG240)),IF(AND(AE240=1,AF240=1,AG240&lt;0),1,0),"")</x:f>
        <x:v>0</x:v>
      </x:c>
      <x:c r="AI240" s="50" t="n">
        <x:f>IF(AND(A240=A241,C241=C240+1,ISNUMBER(AH241)),C241,"")</x:f>
        <x:v>2013</x:v>
      </x:c>
      <x:c r="AJ240" s="50" t="n">
        <x:f>IF(AND(A240=A241,C241=C240+1,ISNUMBER(AH241)),AH241,"")</x:f>
        <x:v>0</x:v>
      </x:c>
    </x:row>
    <x:row r="241" ht="15">
      <x:c r="A241" s="9" t="s">
        <x:v>44</x:v>
      </x:c>
      <x:c r="B241" s="10">
        <x:v>41639</x:v>
      </x:c>
      <x:c r="C241" s="9">
        <x:v>2013</x:v>
      </x:c>
      <x:c r="D241" s="11">
        <x:v>37948.833500000001</x:v>
      </x:c>
      <x:c r="E241" s="11">
        <x:v>12922.434999999999</x:v>
      </x:c>
      <x:c r="F241" s="11">
        <x:v>8380.6015000000007</x:v>
      </x:c>
      <x:c r="G241" s="11">
        <x:v>25667.2055</x:v>
      </x:c>
      <x:c r="H241" s="11">
        <x:v>15289.7765</x:v>
      </x:c>
      <x:c r="I241" s="11">
        <x:v>12281.628000000001</x:v>
      </x:c>
      <x:c r="J241" s="11">
        <x:v>6033.0005000000001</x:v>
      </x:c>
      <x:c r="K241" s="11">
        <x:v>2657.375</x:v>
      </x:c>
      <x:c r="L241" s="11">
        <x:v>6388.3294999999998</x:v>
      </x:c>
      <x:c r="M241" s="11">
        <x:v>2812.2620000000002</x:v>
      </x:c>
      <x:c r="N241" s="11">
        <x:v>12477.514499999999</x:v>
      </x:c>
      <x:c r="O241" s="11">
        <x:v>17732.354899999998</x:v>
      </x:c>
      <x:c r="P241" s="11">
        <x:v>5301.0375000000004</x:v>
      </x:c>
      <x:c r="Q241" s="11">
        <x:v>5846.9862999999996</x:v>
      </x:c>
      <x:c r="R241" s="11">
        <x:v>787.54690000000005</x:v>
      </x:c>
      <x:c r="S241" s="11">
        <x:v>3846.7428</x:v>
      </x:c>
      <x:c r="T241" s="11">
        <x:v>3189.4079000000002</x:v>
      </x:c>
      <x:c r="U241" s="11">
        <x:v>71650.123399999997</x:v>
      </x:c>
      <x:c r="V241" s="11">
        <x:v>18</x:v>
      </x:c>
      <x:c r="W241" s="12">
        <x:v>0</x:v>
      </x:c>
      <x:c r="X241" s="8">
        <x:v>0</x:v>
      </x:c>
      <x:c r="Y241" s="13">
        <x:f t="shared" si="18"/>
        <x:v>1.5419460047109981</x:v>
      </x:c>
      <x:c r="Z241" s="13">
        <x:f t="shared" si="19"/>
        <x:v>0.67636349085670844</x:v>
      </x:c>
      <x:c r="AA241" s="13">
        <x:f t="shared" si="20"/>
        <x:v>0.10136656242674758</x:v>
      </x:c>
      <x:c r="AB241" s="13">
        <x:f t="shared" si="21"/>
        <x:v>0.13968907634539018</x:v>
      </x:c>
      <x:c r="AC241" s="13">
        <x:f t="shared" si="22"/>
        <x:v>0.124260036800656</x:v>
      </x:c>
      <x:c r="AD241" s="13">
        <x:f t="shared" si="23"/>
        <x:v>0.15897723180344925</x:v>
      </x:c>
      <x:c r="AE241" s="50" t="n">
        <x:f>IF(OR(NOT(ISNUMBER(Q241)),NOT(ISNUMBER(R241))),"",IF(Q241&lt;R241,1,0))</x:f>
        <x:v>0</x:v>
      </x:c>
      <x:c r="AF241" s="50" t="n">
        <x:f>IFERROR(IF(AND(A241=A240,C241=C240+1,ISNUMBER(AE240)),AE240,""),"")</x:f>
        <x:v>0</x:v>
      </x:c>
      <x:c r="AG241" s="52" t="n">
        <x:f>IFERROR(IF(AND(A241=A240,C241=C240+1,ISNUMBER(U241),ISNUMBER(U240),U240&lt;&gt;0),U241/U240-1,""),"")</x:f>
        <x:v>0.010323850637543819</x:v>
      </x:c>
      <x:c r="AH241" s="50" t="n">
        <x:f>IF(AND(ISNUMBER(AE241),ISNUMBER(AF241),ISNUMBER(AG241)),IF(AND(AE241=1,AF241=1,AG241&lt;0),1,0),"")</x:f>
        <x:v>0</x:v>
      </x:c>
      <x:c r="AI241" s="50" t="n">
        <x:f>IF(AND(A241=A242,C242=C241+1,ISNUMBER(AH242)),C242,"")</x:f>
        <x:v>2014</x:v>
      </x:c>
      <x:c r="AJ241" s="50" t="n">
        <x:f>IF(AND(A241=A242,C242=C241+1,ISNUMBER(AH242)),AH242,"")</x:f>
        <x:v>0</x:v>
      </x:c>
    </x:row>
    <x:row r="242" ht="15">
      <x:c r="A242" s="9" t="s">
        <x:v>44</x:v>
      </x:c>
      <x:c r="B242" s="10">
        <x:v>42004</x:v>
      </x:c>
      <x:c r="C242" s="9">
        <x:v>2014</x:v>
      </x:c>
      <x:c r="D242" s="11">
        <x:v>39273.032800000001</x:v>
      </x:c>
      <x:c r="E242" s="11">
        <x:v>12773.4838</x:v>
      </x:c>
      <x:c r="F242" s="11">
        <x:v>8296.1802000000007</x:v>
      </x:c>
      <x:c r="G242" s="11">
        <x:v>26292.614799999999</x:v>
      </x:c>
      <x:c r="H242" s="11">
        <x:v>15757.782800000001</x:v>
      </x:c>
      <x:c r="I242" s="11">
        <x:v>12980.418</x:v>
      </x:c>
      <x:c r="J242" s="11">
        <x:v>8068.7236000000003</x:v>
      </x:c>
      <x:c r="K242" s="11">
        <x:v>1063.7444</x:v>
      </x:c>
      <x:c r="L242" s="11">
        <x:v>7220.4643999999998</x:v>
      </x:c>
      <x:c r="M242" s="11">
        <x:v>2695.2752</x:v>
      </x:c>
      <x:c r="N242" s="11">
        <x:v>13062.507600000001</x:v>
      </x:c>
      <x:c r="O242" s="11">
        <x:v>16684.811699999998</x:v>
      </x:c>
      <x:c r="P242" s="11">
        <x:v>4422.4997999999996</x:v>
      </x:c>
      <x:c r="Q242" s="11">
        <x:v>5022.6845999999996</x:v>
      </x:c>
      <x:c r="R242" s="11">
        <x:v>740.0652</x:v>
      </x:c>
      <x:c r="S242" s="11">
        <x:v>3656.4103</x:v>
      </x:c>
      <x:c r="T242" s="11">
        <x:v>2911.4654999999998</x:v>
      </x:c>
      <x:c r="U242" s="11">
        <x:v>87882.508799999996</x:v>
      </x:c>
      <x:c r="V242" s="11">
        <x:v>18</x:v>
      </x:c>
      <x:c r="W242" s="12">
        <x:v>0</x:v>
      </x:c>
      <x:c r="X242" s="8">
        <x:v>0</x:v>
      </x:c>
      <x:c r="Y242" s="13">
        <x:f t="shared" si="18"/>
        <x:v>1.5396825396825395</x:v>
      </x:c>
      <x:c r="Z242" s="13">
        <x:f t="shared" si="19"/>
        <x:v>0.66948266852464722</x:v>
      </x:c>
      <x:c r="AA242" s="13">
        <x:f t="shared" si="20"/>
        <x:v>9.3102315744762146E-2</x:v>
      </x:c>
      <x:c r="AB242" s="13">
        <x:f t="shared" si="21"/>
        <x:v>0.11260907255423369</x:v>
      </x:c>
      <x:c r="AC242" s="13">
        <x:f t="shared" si="22"/>
        <x:v>0.11073320482373628</x:v>
      </x:c>
      <x:c r="AD242" s="13">
        <x:f t="shared" si="23"/>
        <x:v>0.20545201184462639</x:v>
      </x:c>
      <x:c r="AE242" s="50" t="n">
        <x:f>IF(OR(NOT(ISNUMBER(Q242)),NOT(ISNUMBER(R242))),"",IF(Q242&lt;R242,1,0))</x:f>
        <x:v>0</x:v>
      </x:c>
      <x:c r="AF242" s="50" t="n">
        <x:f>IFERROR(IF(AND(A242=A241,C242=C241+1,ISNUMBER(AE241)),AE241,""),"")</x:f>
        <x:v>0</x:v>
      </x:c>
      <x:c r="AG242" s="52" t="n">
        <x:f>IFERROR(IF(AND(A242=A241,C242=C241+1,ISNUMBER(U242),ISNUMBER(U241),U241&lt;&gt;0),U242/U241-1,""),"")</x:f>
        <x:v>0.2265506970501603</x:v>
      </x:c>
      <x:c r="AH242" s="50" t="n">
        <x:f>IF(AND(ISNUMBER(AE242),ISNUMBER(AF242),ISNUMBER(AG242)),IF(AND(AE242=1,AF242=1,AG242&lt;0),1,0),"")</x:f>
        <x:v>0</x:v>
      </x:c>
      <x:c r="AI242" s="50" t="n">
        <x:f>IF(AND(A242=A243,C243=C242+1,ISNUMBER(AH243)),C243,"")</x:f>
        <x:v>2015</x:v>
      </x:c>
      <x:c r="AJ242" s="50" t="n">
        <x:f>IF(AND(A242=A243,C243=C242+1,ISNUMBER(AH243)),AH243,"")</x:f>
        <x:v>0</x:v>
      </x:c>
    </x:row>
    <x:row r="243" ht="15">
      <x:c r="A243" s="9" t="s">
        <x:v>44</x:v>
      </x:c>
      <x:c r="B243" s="10">
        <x:v>42369</x:v>
      </x:c>
      <x:c r="C243" s="9">
        <x:v>2015</x:v>
      </x:c>
      <x:c r="D243" s="11">
        <x:v>40576.79</x:v>
      </x:c>
      <x:c r="E243" s="11">
        <x:v>12061.075000000001</x:v>
      </x:c>
      <x:c r="F243" s="11">
        <x:v>8318.5249999999996</x:v>
      </x:c>
      <x:c r="G243" s="11">
        <x:v>26021.73</x:v>
      </x:c>
      <x:c r="H243" s="11">
        <x:v>15470.254999999999</x:v>
      </x:c>
      <x:c r="I243" s="11">
        <x:v>14555.06</x:v>
      </x:c>
      <x:c r="J243" s="11">
        <x:v>9217.9950000000008</x:v>
      </x:c>
      <x:c r="K243" s="11">
        <x:v>742.22</x:v>
      </x:c>
      <x:c r="L243" s="11">
        <x:v>7192.6149999999998</x:v>
      </x:c>
      <x:c r="M243" s="11">
        <x:v>3020.7725</x:v>
      </x:c>
      <x:c r="N243" s="11">
        <x:v>12449.4825</x:v>
      </x:c>
      <x:c r="O243" s="11">
        <x:v>17036.012200000001</x:v>
      </x:c>
      <x:c r="P243" s="11">
        <x:v>4427.1890000000003</x:v>
      </x:c>
      <x:c r="Q243" s="11">
        <x:v>5055.8182999999999</x:v>
      </x:c>
      <x:c r="R243" s="11">
        <x:v>831.87040000000002</x:v>
      </x:c>
      <x:c r="S243" s="11">
        <x:v>3751.2943</x:v>
      </x:c>
      <x:c r="T243" s="11">
        <x:v>4019.1313</x:v>
      </x:c>
      <x:c r="U243" s="11">
        <x:v>79723.761799999993</x:v>
      </x:c>
      <x:c r="V243" s="11">
        <x:v>18</x:v>
      </x:c>
      <x:c r="W243" s="12">
        <x:v>0</x:v>
      </x:c>
      <x:c r="X243" s="8">
        <x:v>0</x:v>
      </x:c>
      <x:c r="Y243" s="13">
        <x:f t="shared" si="18"/>
        <x:v>1.449905482041588</x:v>
      </x:c>
      <x:c r="Z243" s="13">
        <x:f t="shared" si="19"/>
        <x:v>0.64129592311269568</x:v>
      </x:c>
      <x:c r="AA243" s="13">
        <x:f t="shared" si="20"/>
        <x:v>9.2449262250661024E-2</x:v>
      </x:c>
      <x:c r="AB243" s="13">
        <x:f t="shared" si="21"/>
        <x:v>0.10910643744860055</x:v>
      </x:c>
      <x:c r="AC243" s="13">
        <x:f t="shared" si="22"/>
        <x:v>0.15445288610711125</x:v>
      </x:c>
      <x:c r="AD243" s="13">
        <x:f t="shared" si="23"/>
        <x:v>0.2271740815377461</x:v>
      </x:c>
      <x:c r="AE243" s="50" t="n">
        <x:f>IF(OR(NOT(ISNUMBER(Q243)),NOT(ISNUMBER(R243))),"",IF(Q243&lt;R243,1,0))</x:f>
        <x:v>0</x:v>
      </x:c>
      <x:c r="AF243" s="50" t="n">
        <x:f>IFERROR(IF(AND(A243=A242,C243=C242+1,ISNUMBER(AE242)),AE242,""),"")</x:f>
        <x:v>0</x:v>
      </x:c>
      <x:c r="AG243" s="52" t="n">
        <x:f>IFERROR(IF(AND(A243=A242,C243=C242+1,ISNUMBER(U243),ISNUMBER(U242),U242&lt;&gt;0),U243/U242-1,""),"")</x:f>
        <x:v>-0.09283698327920287</x:v>
      </x:c>
      <x:c r="AH243" s="50" t="n">
        <x:f>IF(AND(ISNUMBER(AE243),ISNUMBER(AF243),ISNUMBER(AG243)),IF(AND(AE243=1,AF243=1,AG243&lt;0),1,0),"")</x:f>
        <x:v>0</x:v>
      </x:c>
      <x:c r="AI243" s="50" t="n">
        <x:f>IF(AND(A243=A244,C244=C243+1,ISNUMBER(AH244)),C244,"")</x:f>
        <x:v>2016</x:v>
      </x:c>
      <x:c r="AJ243" s="50" t="n">
        <x:f>IF(AND(A243=A244,C244=C243+1,ISNUMBER(AH244)),AH244,"")</x:f>
        <x:v>0</x:v>
      </x:c>
    </x:row>
    <x:row r="244" ht="15">
      <x:c r="A244" s="9" t="s">
        <x:v>44</x:v>
      </x:c>
      <x:c r="B244" s="10">
        <x:v>42735</x:v>
      </x:c>
      <x:c r="C244" s="9">
        <x:v>2016</x:v>
      </x:c>
      <x:c r="D244" s="11">
        <x:v>37801.858800000002</x:v>
      </x:c>
      <x:c r="E244" s="11">
        <x:v>11744.8336</x:v>
      </x:c>
      <x:c r="F244" s="11">
        <x:v>8208.9115999999995</x:v>
      </x:c>
      <x:c r="G244" s="11">
        <x:v>24295.034800000001</x:v>
      </x:c>
      <x:c r="H244" s="11">
        <x:v>13439.1572</x:v>
      </x:c>
      <x:c r="I244" s="11">
        <x:v>13506.824000000001</x:v>
      </x:c>
      <x:c r="J244" s="11">
        <x:v>7894.46</x:v>
      </x:c>
      <x:c r="K244" s="11">
        <x:v>1444.8851999999999</x:v>
      </x:c>
      <x:c r="L244" s="11">
        <x:v>6075.4171999999999</x:v>
      </x:c>
      <x:c r="M244" s="11">
        <x:v>2730.5544</x:v>
      </x:c>
      <x:c r="N244" s="11">
        <x:v>10708.602800000001</x:v>
      </x:c>
      <x:c r="O244" s="11">
        <x:v>15555.6008</x:v>
      </x:c>
      <x:c r="P244" s="11">
        <x:v>4216.4061000000002</x:v>
      </x:c>
      <x:c r="Q244" s="11">
        <x:v>4918.1513000000004</x:v>
      </x:c>
      <x:c r="R244" s="11">
        <x:v>680.97479999999996</x:v>
      </x:c>
      <x:c r="S244" s="11">
        <x:v>3329.2100999999998</x:v>
      </x:c>
      <x:c r="T244" s="11">
        <x:v>3780.2260999999999</x:v>
      </x:c>
      <x:c r="U244" s="11">
        <x:v>76241.553100000005</x:v>
      </x:c>
      <x:c r="V244" s="11">
        <x:v>18</x:v>
      </x:c>
      <x:c r="W244" s="12">
        <x:v>0</x:v>
      </x:c>
      <x:c r="X244" s="8">
        <x:v>0</x:v>
      </x:c>
      <x:c r="Y244" s="13">
        <x:f t="shared" si="18"/>
        <x:v>1.4307418781315662</x:v>
      </x:c>
      <x:c r="Z244" s="13">
        <x:f t="shared" si="19"/>
        <x:v>0.64269418412832124</x:v>
      </x:c>
      <x:c r="AA244" s="13">
        <x:f t="shared" si="20"/>
        <x:v>8.80700104620252E-2</x:v>
      </x:c>
      <x:c r="AB244" s="13">
        <x:f t="shared" si="21"/>
        <x:v>0.11153965000260781</x:v>
      </x:c>
      <x:c r="AC244" s="13">
        <x:f t="shared" si="22"/>
        <x:v>0.15559665302475711</x:v>
      </x:c>
      <x:c r="AD244" s="13">
        <x:f t="shared" si="23"/>
        <x:v>0.20883787862833877</x:v>
      </x:c>
      <x:c r="AE244" s="50" t="n">
        <x:f>IF(OR(NOT(ISNUMBER(Q244)),NOT(ISNUMBER(R244))),"",IF(Q244&lt;R244,1,0))</x:f>
        <x:v>0</x:v>
      </x:c>
      <x:c r="AF244" s="50" t="n">
        <x:f>IFERROR(IF(AND(A244=A243,C244=C243+1,ISNUMBER(AE243)),AE243,""),"")</x:f>
        <x:v>0</x:v>
      </x:c>
      <x:c r="AG244" s="52" t="n">
        <x:f>IFERROR(IF(AND(A244=A243,C244=C243+1,ISNUMBER(U244),ISNUMBER(U243),U243&lt;&gt;0),U244/U243-1,""),"")</x:f>
        <x:v>-0.043678429383897766</x:v>
      </x:c>
      <x:c r="AH244" s="50" t="n">
        <x:f>IF(AND(ISNUMBER(AE244),ISNUMBER(AF244),ISNUMBER(AG244)),IF(AND(AE244=1,AF244=1,AG244&lt;0),1,0),"")</x:f>
        <x:v>0</x:v>
      </x:c>
      <x:c r="AI244" s="50" t="n">
        <x:f>IF(AND(A244=A245,C245=C244+1,ISNUMBER(AH245)),C245,"")</x:f>
        <x:v>2017</x:v>
      </x:c>
      <x:c r="AJ244" s="50" t="n">
        <x:f>IF(AND(A244=A245,C245=C244+1,ISNUMBER(AH245)),AH245,"")</x:f>
        <x:v>0</x:v>
      </x:c>
    </x:row>
    <x:row r="245" ht="15">
      <x:c r="A245" s="9" t="s">
        <x:v>44</x:v>
      </x:c>
      <x:c r="B245" s="10">
        <x:v>43100</x:v>
      </x:c>
      <x:c r="C245" s="9">
        <x:v>2017</x:v>
      </x:c>
      <x:c r="D245" s="11">
        <x:v>37525.4784</x:v>
      </x:c>
      <x:c r="E245" s="11">
        <x:v>11254.5216</x:v>
      </x:c>
      <x:c r="F245" s="11">
        <x:v>8663.3279999999995</x:v>
      </x:c>
      <x:c r="G245" s="11">
        <x:v>21879.455999999998</x:v>
      </x:c>
      <x:c r="H245" s="11">
        <x:v>11761.8336</x:v>
      </x:c>
      <x:c r="I245" s="11">
        <x:v>15646.0224</x:v>
      </x:c>
      <x:c r="J245" s="11">
        <x:v>9952.4207999999999</x:v>
      </x:c>
      <x:c r="K245" s="11">
        <x:v>1549.2528</x:v>
      </x:c>
      <x:c r="L245" s="11">
        <x:v>6228.2304000000004</x:v>
      </x:c>
      <x:c r="M245" s="11">
        <x:v>3198.6671999999999</x:v>
      </x:c>
      <x:c r="N245" s="11">
        <x:v>8563.1664000000001</x:v>
      </x:c>
      <x:c r="O245" s="11">
        <x:v>15286.124</x:v>
      </x:c>
      <x:c r="P245" s="11">
        <x:v>4494.5010000000002</x:v>
      </x:c>
      <x:c r="Q245" s="11">
        <x:v>4952.4504999999999</x:v>
      </x:c>
      <x:c r="R245" s="11">
        <x:v>572.11969999999997</x:v>
      </x:c>
      <x:c r="S245" s="11">
        <x:v>3376.9014000000002</x:v>
      </x:c>
      <x:c r="T245" s="11">
        <x:v>3973.1237000000001</x:v>
      </x:c>
      <x:c r="U245" s="11">
        <x:v>81271.294999999998</x:v>
      </x:c>
      <x:c r="V245" s="11">
        <x:v>18</x:v>
      </x:c>
      <x:c r="W245" s="12">
        <x:v>0</x:v>
      </x:c>
      <x:c r="X245" s="8">
        <x:v>0</x:v>
      </x:c>
      <x:c r="Y245" s="13">
        <x:f t="shared" si="18"/>
        <x:v>1.2990990990990992</x:v>
      </x:c>
      <x:c r="Z245" s="13">
        <x:f t="shared" si="19"/>
        <x:v>0.58305601774819737</x:v>
      </x:c>
      <x:c r="AA245" s="13">
        <x:f t="shared" si="20"/>
        <x:v>8.9989562931195047E-2</x:v>
      </x:c>
      <x:c r="AB245" s="13">
        <x:f t="shared" si="21"/>
        <x:v>0.11977198403951594</x:v>
      </x:c>
      <x:c r="AC245" s="13">
        <x:f t="shared" si="22"/>
        <x:v>0.18159152128828068</x:v>
      </x:c>
      <x:c r="AD245" s="13">
        <x:f t="shared" si="23"/>
        <x:v>0.26521769273433166</x:v>
      </x:c>
      <x:c r="AE245" s="50" t="n">
        <x:f>IF(OR(NOT(ISNUMBER(Q245)),NOT(ISNUMBER(R245))),"",IF(Q245&lt;R245,1,0))</x:f>
        <x:v>0</x:v>
      </x:c>
      <x:c r="AF245" s="50" t="n">
        <x:f>IFERROR(IF(AND(A245=A244,C245=C244+1,ISNUMBER(AE244)),AE244,""),"")</x:f>
        <x:v>0</x:v>
      </x:c>
      <x:c r="AG245" s="52" t="n">
        <x:f>IFERROR(IF(AND(A245=A244,C245=C244+1,ISNUMBER(U245),ISNUMBER(U244),U244&lt;&gt;0),U245/U244-1,""),"")</x:f>
        <x:v>0.06597113641432362</x:v>
      </x:c>
      <x:c r="AH245" s="50" t="n">
        <x:f>IF(AND(ISNUMBER(AE245),ISNUMBER(AF245),ISNUMBER(AG245)),IF(AND(AE245=1,AF245=1,AG245&lt;0),1,0),"")</x:f>
        <x:v>0</x:v>
      </x:c>
      <x:c r="AI245" s="50" t="n">
        <x:f>IF(AND(A245=A246,C246=C245+1,ISNUMBER(AH246)),C246,"")</x:f>
        <x:v>2018</x:v>
      </x:c>
      <x:c r="AJ245" s="50" t="n">
        <x:f>IF(AND(A245=A246,C246=C245+1,ISNUMBER(AH246)),AH246,"")</x:f>
        <x:v>0</x:v>
      </x:c>
    </x:row>
    <x:row r="246" ht="15">
      <x:c r="A246" s="9" t="s">
        <x:v>44</x:v>
      </x:c>
      <x:c r="B246" s="10">
        <x:v>43465</x:v>
      </x:c>
      <x:c r="C246" s="9">
        <x:v>2018</x:v>
      </x:c>
      <x:c r="D246" s="11">
        <x:v>39205.970999999998</x:v>
      </x:c>
      <x:c r="E246" s="11">
        <x:v>11466.9054</x:v>
      </x:c>
      <x:c r="F246" s="11">
        <x:v>8391.384</x:v>
      </x:c>
      <x:c r="G246" s="11">
        <x:v>23751.838800000001</x:v>
      </x:c>
      <x:c r="H246" s="11">
        <x:v>13064.6988</x:v>
      </x:c>
      <x:c r="I246" s="11">
        <x:v>15454.1322</x:v>
      </x:c>
      <x:c r="J246" s="11">
        <x:v>10330.902</x:v>
      </x:c>
      <x:c r="K246" s="11">
        <x:v>1153.1556</x:v>
      </x:c>
      <x:c r="L246" s="11">
        <x:v>6616.7910000000002</x:v>
      </x:c>
      <x:c r="M246" s="11">
        <x:v>2411.8631999999998</x:v>
      </x:c>
      <x:c r="N246" s="11">
        <x:v>10652.8356</x:v>
      </x:c>
      <x:c r="O246" s="11">
        <x:v>16382.920599999999</x:v>
      </x:c>
      <x:c r="P246" s="11">
        <x:v>5047.0117</x:v>
      </x:c>
      <x:c r="Q246" s="11">
        <x:v>5711.0567000000001</x:v>
      </x:c>
      <x:c r="R246" s="11">
        <x:v>532.04420000000005</x:v>
      </x:c>
      <x:c r="S246" s="11">
        <x:v>4070.4749000000002</x:v>
      </x:c>
      <x:c r="T246" s="11">
        <x:v>4153.9856</x:v>
      </x:c>
      <x:c r="U246" s="11">
        <x:v>96785.830499999996</x:v>
      </x:c>
      <x:c r="V246" s="11">
        <x:v>18</x:v>
      </x:c>
      <x:c r="W246" s="12">
        <x:v>0</x:v>
      </x:c>
      <x:c r="X246" s="8">
        <x:v>0</x:v>
      </x:c>
      <x:c r="Y246" s="13">
        <x:f t="shared" si="18"/>
        <x:v>1.3665094339622641</x:v>
      </x:c>
      <x:c r="Z246" s="13">
        <x:f t="shared" si="19"/>
        <x:v>0.60582197543328298</x:v>
      </x:c>
      <x:c r="AA246" s="13">
        <x:f t="shared" si="20"/>
        <x:v>0.10382283096623217</x:v>
      </x:c>
      <x:c r="AB246" s="13">
        <x:f t="shared" si="21"/>
        <x:v>0.12873069002678189</x:v>
      </x:c>
      <x:c r="AC246" s="13">
        <x:f t="shared" si="22"/>
        <x:v>0.1748911162195998</x:v>
      </x:c>
      <x:c r="AD246" s="13">
        <x:f t="shared" si="23"/>
        <x:v>0.2635032811711257</x:v>
      </x:c>
      <x:c r="AE246" s="50" t="n">
        <x:f>IF(OR(NOT(ISNUMBER(Q246)),NOT(ISNUMBER(R246))),"",IF(Q246&lt;R246,1,0))</x:f>
        <x:v>0</x:v>
      </x:c>
      <x:c r="AF246" s="50" t="n">
        <x:f>IFERROR(IF(AND(A246=A245,C246=C245+1,ISNUMBER(AE245)),AE245,""),"")</x:f>
        <x:v>0</x:v>
      </x:c>
      <x:c r="AG246" s="52" t="n">
        <x:f>IFERROR(IF(AND(A246=A245,C246=C245+1,ISNUMBER(U246),ISNUMBER(U245),U245&lt;&gt;0),U246/U245-1,""),"")</x:f>
        <x:v>0.19089809630817367</x:v>
      </x:c>
      <x:c r="AH246" s="50" t="n">
        <x:f>IF(AND(ISNUMBER(AE246),ISNUMBER(AF246),ISNUMBER(AG246)),IF(AND(AE246=1,AF246=1,AG246&lt;0),1,0),"")</x:f>
        <x:v>0</x:v>
      </x:c>
      <x:c r="AI246" s="50" t="n">
        <x:f>IF(AND(A246=A247,C247=C246+1,ISNUMBER(AH247)),C247,"")</x:f>
        <x:v>2019</x:v>
      </x:c>
      <x:c r="AJ246" s="50" t="n">
        <x:f>IF(AND(A246=A247,C247=C246+1,ISNUMBER(AH247)),AH247,"")</x:f>
        <x:v>0</x:v>
      </x:c>
    </x:row>
    <x:row r="247" ht="15">
      <x:c r="A247" s="9" t="s">
        <x:v>44</x:v>
      </x:c>
      <x:c r="B247" s="10">
        <x:v>43830</x:v>
      </x:c>
      <x:c r="C247" s="9">
        <x:v>2019</x:v>
      </x:c>
      <x:c r="D247" s="11">
        <x:v>39730.271999999997</x:v>
      </x:c>
      <x:c r="E247" s="11">
        <x:v>11899.023499999999</x:v>
      </x:c>
      <x:c r="F247" s="11">
        <x:v>8890.3084999999992</x:v>
      </x:c>
      <x:c r="G247" s="11">
        <x:v>26837.23</x:v>
      </x:c>
      <x:c r="H247" s="11">
        <x:v>15938.5725</x:v>
      </x:c>
      <x:c r="I247" s="11">
        <x:v>12893.041999999999</x:v>
      </x:c>
      <x:c r="J247" s="11">
        <x:v>7505.2839999999997</x:v>
      </x:c>
      <x:c r="K247" s="11">
        <x:v>1183.174</x:v>
      </x:c>
      <x:c r="L247" s="11">
        <x:v>6946.7039999999997</x:v>
      </x:c>
      <x:c r="M247" s="11">
        <x:v>2486.9504999999999</x:v>
      </x:c>
      <x:c r="N247" s="11">
        <x:v>13451.621999999999</x:v>
      </x:c>
      <x:c r="O247" s="11">
        <x:v>16651.033800000001</x:v>
      </x:c>
      <x:c r="P247" s="11">
        <x:v>5221.6462000000001</x:v>
      </x:c>
      <x:c r="Q247" s="11">
        <x:v>5705.6351999999997</x:v>
      </x:c>
      <x:c r="R247" s="11">
        <x:v>618.57420000000002</x:v>
      </x:c>
      <x:c r="S247" s="11">
        <x:v>4089.3189000000002</x:v>
      </x:c>
      <x:c r="T247" s="11">
        <x:v>4203.1986999999999</x:v>
      </x:c>
      <x:c r="U247" s="11">
        <x:v>111736.9886</x:v>
      </x:c>
      <x:c r="V247" s="11">
        <x:v>18</x:v>
      </x:c>
      <x:c r="W247" s="12">
        <x:v>0</x:v>
      </x:c>
      <x:c r="X247" s="8">
        <x:v>0</x:v>
      </x:c>
      <x:c r="Y247" s="13">
        <x:f t="shared" si="18"/>
        <x:v>1.3384263886905612</x:v>
      </x:c>
      <x:c r="Z247" s="13">
        <x:f t="shared" si="19"/>
        <x:v>0.67548568507157469</x:v>
      </x:c>
      <x:c r="AA247" s="13">
        <x:f t="shared" si="20"/>
        <x:v>0.1029270300490266</x:v>
      </x:c>
      <x:c r="AB247" s="13">
        <x:f t="shared" si="21"/>
        <x:v>0.13142739621817842</x:v>
      </x:c>
      <x:c r="AC247" s="13">
        <x:f t="shared" si="22"/>
        <x:v>0.15661820165493981</x:v>
      </x:c>
      <x:c r="AD247" s="13">
        <x:f t="shared" si="23"/>
        <x:v>0.18890593047034765</x:v>
      </x:c>
      <x:c r="AE247" s="50" t="n">
        <x:f>IF(OR(NOT(ISNUMBER(Q247)),NOT(ISNUMBER(R247))),"",IF(Q247&lt;R247,1,0))</x:f>
        <x:v>0</x:v>
      </x:c>
      <x:c r="AF247" s="50" t="n">
        <x:f>IFERROR(IF(AND(A247=A246,C247=C246+1,ISNUMBER(AE246)),AE246,""),"")</x:f>
        <x:v>0</x:v>
      </x:c>
      <x:c r="AG247" s="52" t="n">
        <x:f>IFERROR(IF(AND(A247=A246,C247=C246+1,ISNUMBER(U247),ISNUMBER(U246),U246&lt;&gt;0),U247/U246-1,""),"")</x:f>
        <x:v>0.15447672477222785</x:v>
      </x:c>
      <x:c r="AH247" s="50" t="n">
        <x:f>IF(AND(ISNUMBER(AE247),ISNUMBER(AF247),ISNUMBER(AG247)),IF(AND(AE247=1,AF247=1,AG247&lt;0),1,0),"")</x:f>
        <x:v>0</x:v>
      </x:c>
      <x:c r="AI247" s="50" t="n">
        <x:f>IF(AND(A247=A248,C248=C247+1,ISNUMBER(AH248)),C248,"")</x:f>
        <x:v>2020</x:v>
      </x:c>
      <x:c r="AJ247" s="50" t="n">
        <x:f>IF(AND(A247=A248,C248=C247+1,ISNUMBER(AH248)),AH248,"")</x:f>
        <x:v>0</x:v>
      </x:c>
    </x:row>
    <x:row r="248" ht="15">
      <x:c r="A248" s="9" t="s">
        <x:v>44</x:v>
      </x:c>
      <x:c r="B248" s="10">
        <x:v>44196</x:v>
      </x:c>
      <x:c r="C248" s="9">
        <x:v>2020</x:v>
      </x:c>
      <x:c r="D248" s="11">
        <x:v>41231.9732</x:v>
      </x:c>
      <x:c r="E248" s="11">
        <x:v>14199.9509</x:v>
      </x:c>
      <x:c r="F248" s="11">
        <x:v>8041.3984</x:v>
      </x:c>
      <x:c r="G248" s="11">
        <x:v>30784.0972</x:v>
      </x:c>
      <x:c r="H248" s="11">
        <x:v>20778.1515</x:v>
      </x:c>
      <x:c r="I248" s="11">
        <x:v>10447.876</x:v>
      </x:c>
      <x:c r="J248" s="11">
        <x:v>5376.1997000000001</x:v>
      </x:c>
      <x:c r="K248" s="11">
        <x:v>4113.5416999999998</x:v>
      </x:c>
      <x:c r="L248" s="11">
        <x:v>7145.1588000000002</x:v>
      </x:c>
      <x:c r="M248" s="11">
        <x:v>2469.6104999999998</x:v>
      </x:c>
      <x:c r="N248" s="11">
        <x:v>18308.541000000001</x:v>
      </x:c>
      <x:c r="O248" s="11">
        <x:v>14811.5424</x:v>
      </x:c>
      <x:c r="P248" s="11">
        <x:v>2712.2566000000002</x:v>
      </x:c>
      <x:c r="Q248" s="11">
        <x:v>3334.8656999999998</x:v>
      </x:c>
      <x:c r="R248" s="11">
        <x:v>673.02279999999996</x:v>
      </x:c>
      <x:c r="S248" s="11">
        <x:v>1775.8223</x:v>
      </x:c>
      <x:c r="T248" s="11">
        <x:v>2923.9940999999999</x:v>
      </x:c>
      <x:c r="U248" s="11">
        <x:v>85041.6976</x:v>
      </x:c>
      <x:c r="V248" s="11">
        <x:v>18</x:v>
      </x:c>
      <x:c r="W248" s="12">
        <x:v>0</x:v>
      </x:c>
      <x:c r="X248" s="8">
        <x:v>0</x:v>
      </x:c>
      <x:c r="Y248" s="13">
        <x:f t="shared" si="18"/>
        <x:v>1.7658559113300492</x:v>
      </x:c>
      <x:c r="Z248" s="13">
        <x:f t="shared" si="19"/>
        <x:v>0.74660742164044669</x:v>
      </x:c>
      <x:c r="AA248" s="13">
        <x:f t="shared" si="20"/>
        <x:v>4.3069059328938446E-2</x:v>
      </x:c>
      <x:c r="AB248" s="13">
        <x:f t="shared" si="21"/>
        <x:v>6.5780422073033362E-2</x:v>
      </x:c>
      <x:c r="AC248" s="13">
        <x:f t="shared" si="22"/>
        <x:v>9.498391591616985E-2</x:v>
      </x:c>
      <x:c r="AD248" s="13">
        <x:f t="shared" si="23"/>
        <x:v>0.13038909571274168</x:v>
      </x:c>
      <x:c r="AE248" s="50" t="n">
        <x:f>IF(OR(NOT(ISNUMBER(Q248)),NOT(ISNUMBER(R248))),"",IF(Q248&lt;R248,1,0))</x:f>
        <x:v>0</x:v>
      </x:c>
      <x:c r="AF248" s="50" t="n">
        <x:f>IFERROR(IF(AND(A248=A247,C248=C247+1,ISNUMBER(AE247)),AE247,""),"")</x:f>
        <x:v>0</x:v>
      </x:c>
      <x:c r="AG248" s="52" t="n">
        <x:f>IFERROR(IF(AND(A248=A247,C248=C247+1,ISNUMBER(U248),ISNUMBER(U247),U247&lt;&gt;0),U248/U247-1,""),"")</x:f>
        <x:v>-0.2389118530441584</x:v>
      </x:c>
      <x:c r="AH248" s="50" t="n">
        <x:f>IF(AND(ISNUMBER(AE248),ISNUMBER(AF248),ISNUMBER(AG248)),IF(AND(AE248=1,AF248=1,AG248&lt;0),1,0),"")</x:f>
        <x:v>0</x:v>
      </x:c>
      <x:c r="AI248" s="50" t="n">
        <x:f>IF(AND(A248=A249,C249=C248+1,ISNUMBER(AH249)),C249,"")</x:f>
        <x:v>2021</x:v>
      </x:c>
      <x:c r="AJ248" s="50" t="n">
        <x:f>IF(AND(A248=A249,C249=C248+1,ISNUMBER(AH249)),AH249,"")</x:f>
        <x:v>0</x:v>
      </x:c>
    </x:row>
    <x:row r="249" ht="15">
      <x:c r="A249" s="9" t="s">
        <x:v>44</x:v>
      </x:c>
      <x:c r="B249" s="10">
        <x:v>44561</x:v>
      </x:c>
      <x:c r="C249" s="9">
        <x:v>2021</x:v>
      </x:c>
      <x:c r="D249" s="11">
        <x:v>44095.14</x:v>
      </x:c>
      <x:c r="E249" s="11">
        <x:v>15794.1</x:v>
      </x:c>
      <x:c r="F249" s="11">
        <x:v>9855.9599999999991</x:v>
      </x:c>
      <x:c r="G249" s="11">
        <x:v>32460.36</x:v>
      </x:c>
      <x:c r="H249" s="11">
        <x:v>20323.259999999998</x:v>
      </x:c>
      <x:c r="I249" s="11">
        <x:v>11634.78</x:v>
      </x:c>
      <x:c r="J249" s="11">
        <x:v>6984.18</x:v>
      </x:c>
      <x:c r="K249" s="11">
        <x:v>3793.62</x:v>
      </x:c>
      <x:c r="L249" s="11">
        <x:v>8342.1</x:v>
      </x:c>
      <x:c r="M249" s="11">
        <x:v>2569.56</x:v>
      </x:c>
      <x:c r="N249" s="11">
        <x:v>17753.7</x:v>
      </x:c>
      <x:c r="O249" s="11">
        <x:v>17155.47</x:v>
      </x:c>
      <x:c r="P249" s="11">
        <x:v>5056.5050000000001</x:v>
      </x:c>
      <x:c r="Q249" s="11">
        <x:v>5658.7586000000001</x:v>
      </x:c>
      <x:c r="R249" s="11">
        <x:v>641.32600000000002</x:v>
      </x:c>
      <x:c r="S249" s="11">
        <x:v>3583.8805000000002</x:v>
      </x:c>
      <x:c r="T249" s="11">
        <x:v>4923.12</x:v>
      </x:c>
      <x:c r="U249" s="11">
        <x:v>122216.0906</x:v>
      </x:c>
      <x:c r="V249" s="11">
        <x:v>18</x:v>
      </x:c>
      <x:c r="W249" s="12">
        <x:v>0</x:v>
      </x:c>
      <x:c r="X249" s="8">
        <x:v>0</x:v>
      </x:c>
      <x:c r="Y249" s="13">
        <x:f t="shared" si="18"/>
        <x:v>1.6024922990758892</x:v>
      </x:c>
      <x:c r="Z249" s="13">
        <x:f t="shared" si="19"/>
        <x:v>0.73614371107564236</x:v>
      </x:c>
      <x:c r="AA249" s="13">
        <x:f t="shared" si="20"/>
        <x:v>8.127608847596357E-2</x:v>
      </x:c>
      <x:c r="AB249" s="13">
        <x:f t="shared" si="21"/>
        <x:v>0.11467261471445607</x:v>
      </x:c>
      <x:c r="AC249" s="13">
        <x:f t="shared" si="22"/>
        <x:v>0.15166560075119315</x:v>
      </x:c>
      <x:c r="AD249" s="13">
        <x:f t="shared" si="23"/>
        <x:v>0.15838888367289458</x:v>
      </x:c>
      <x:c r="AE249" s="50" t="n">
        <x:f>IF(OR(NOT(ISNUMBER(Q249)),NOT(ISNUMBER(R249))),"",IF(Q249&lt;R249,1,0))</x:f>
        <x:v>0</x:v>
      </x:c>
      <x:c r="AF249" s="50" t="n">
        <x:f>IFERROR(IF(AND(A249=A248,C249=C248+1,ISNUMBER(AE248)),AE248,""),"")</x:f>
        <x:v>0</x:v>
      </x:c>
      <x:c r="AG249" s="52" t="n">
        <x:f>IFERROR(IF(AND(A249=A248,C249=C248+1,ISNUMBER(U249),ISNUMBER(U248),U248&lt;&gt;0),U249/U248-1,""),"")</x:f>
        <x:v>0.43713136083962656</x:v>
      </x:c>
      <x:c r="AH249" s="50" t="n">
        <x:f>IF(AND(ISNUMBER(AE249),ISNUMBER(AF249),ISNUMBER(AG249)),IF(AND(AE249=1,AF249=1,AG249&lt;0),1,0),"")</x:f>
        <x:v>0</x:v>
      </x:c>
      <x:c r="AI249" s="50" t="n">
        <x:f>IF(AND(A249=A250,C250=C249+1,ISNUMBER(AH250)),C250,"")</x:f>
        <x:v>2022</x:v>
      </x:c>
      <x:c r="AJ249" s="50" t="n">
        <x:f>IF(AND(A249=A250,C250=C249+1,ISNUMBER(AH250)),AH250,"")</x:f>
        <x:v>0</x:v>
      </x:c>
    </x:row>
    <x:row r="250" ht="15">
      <x:c r="A250" s="9" t="s">
        <x:v>44</x:v>
      </x:c>
      <x:c r="B250" s="10">
        <x:v>44926</x:v>
      </x:c>
      <x:c r="C250" s="9">
        <x:v>2022</x:v>
      </x:c>
      <x:c r="D250" s="11">
        <x:v>44183</x:v>
      </x:c>
      <x:c r="E250" s="11">
        <x:v>15650</x:v>
      </x:c>
      <x:c r="F250" s="11">
        <x:v>10215</x:v>
      </x:c>
      <x:c r="G250" s="11">
        <x:v>32672</x:v>
      </x:c>
      <x:c r="H250" s="11">
        <x:v>19385</x:v>
      </x:c>
      <x:c r="I250" s="11">
        <x:v>11511</x:v>
      </x:c>
      <x:c r="J250" s="11">
        <x:v>8490</x:v>
      </x:c>
      <x:c r="K250" s="11">
        <x:v>2765</x:v>
      </x:c>
      <x:c r="L250" s="11">
        <x:v>8584</x:v>
      </x:c>
      <x:c r="M250" s="11">
        <x:v>1842</x:v>
      </x:c>
      <x:c r="N250" s="11">
        <x:v>17543</x:v>
      </x:c>
      <x:c r="O250" s="11">
        <x:v>20516</x:v>
      </x:c>
      <x:c r="P250" s="11">
        <x:v>5911</x:v>
      </x:c>
      <x:c r="Q250" s="11">
        <x:v>6975</x:v>
      </x:c>
      <x:c r="R250" s="11">
        <x:v>653</x:v>
      </x:c>
      <x:c r="S250" s="11">
        <x:v>4280</x:v>
      </x:c>
      <x:c r="T250" s="11">
        <x:v>5213</x:v>
      </x:c>
      <x:c r="U250" s="11">
        <x:v>107391.26820000001</x:v>
      </x:c>
      <x:c r="V250" s="11">
        <x:v>18</x:v>
      </x:c>
      <x:c r="W250" s="12">
        <x:v>0</x:v>
      </x:c>
      <x:c r="X250" s="8">
        <x:v>0</x:v>
      </x:c>
      <x:c r="Y250" s="13">
        <x:f t="shared" si="18"/>
        <x:v>1.5320606950562898</x:v>
      </x:c>
      <x:c r="Z250" s="13">
        <x:f t="shared" si="19"/>
        <x:v>0.73946993187425025</x:v>
      </x:c>
      <x:c r="AA250" s="13">
        <x:f t="shared" si="20"/>
        <x:v>9.6869836815064614E-2</x:v>
      </x:c>
      <x:c r="AB250" s="13">
        <x:f t="shared" si="21"/>
        <x:v>0.13378448724622594</x:v>
      </x:c>
      <x:c r="AC250" s="13">
        <x:f t="shared" si="22"/>
        <x:v>0.15955558276199805</x:v>
      </x:c>
      <x:c r="AD250" s="13">
        <x:f t="shared" si="23"/>
        <x:v>0.19215535386913518</x:v>
      </x:c>
      <x:c r="AE250" s="50" t="n">
        <x:f>IF(OR(NOT(ISNUMBER(Q250)),NOT(ISNUMBER(R250))),"",IF(Q250&lt;R250,1,0))</x:f>
        <x:v>0</x:v>
      </x:c>
      <x:c r="AF250" s="50" t="n">
        <x:f>IFERROR(IF(AND(A250=A249,C250=C249+1,ISNUMBER(AE249)),AE249,""),"")</x:f>
        <x:v>0</x:v>
      </x:c>
      <x:c r="AG250" s="52" t="n">
        <x:f>IFERROR(IF(AND(A250=A249,C250=C249+1,ISNUMBER(U250),ISNUMBER(U249),U249&lt;&gt;0),U250/U249-1,""),"")</x:f>
        <x:v>-0.12130008681524618</x:v>
      </x:c>
      <x:c r="AH250" s="50" t="n">
        <x:f>IF(AND(ISNUMBER(AE250),ISNUMBER(AF250),ISNUMBER(AG250)),IF(AND(AE250=1,AF250=1,AG250&lt;0),1,0),"")</x:f>
        <x:v>0</x:v>
      </x:c>
      <x:c r="AI250" s="50" t="n">
        <x:f>IF(AND(A250=A251,C251=C250+1,ISNUMBER(AH251)),C251,"")</x:f>
        <x:v>2023</x:v>
      </x:c>
      <x:c r="AJ250" s="50" t="n">
        <x:f>IF(AND(A250=A251,C251=C250+1,ISNUMBER(AH251)),AH251,"")</x:f>
        <x:v>0</x:v>
      </x:c>
    </x:row>
    <x:row r="251" ht="15">
      <x:c r="A251" s="9" t="s">
        <x:v>44</x:v>
      </x:c>
      <x:c r="B251" s="10">
        <x:v>45291</x:v>
      </x:c>
      <x:c r="C251" s="9">
        <x:v>2023</x:v>
      </x:c>
      <x:c r="D251" s="11">
        <x:v>44883</x:v>
      </x:c>
      <x:c r="E251" s="11">
        <x:v>15622</x:v>
      </x:c>
      <x:c r="F251" s="11">
        <x:v>9593</x:v>
      </x:c>
      <x:c r="G251" s="11">
        <x:v>33174</x:v>
      </x:c>
      <x:c r="H251" s="11">
        <x:v>20791</x:v>
      </x:c>
      <x:c r="I251" s="11">
        <x:v>11709</x:v>
      </x:c>
      <x:c r="J251" s="11">
        <x:v>8876</x:v>
      </x:c>
      <x:c r="K251" s="11">
        <x:v>1813</x:v>
      </x:c>
      <x:c r="L251" s="11">
        <x:v>9653</x:v>
      </x:c>
      <x:c r="M251" s="11">
        <x:v>2142</x:v>
      </x:c>
      <x:c r="N251" s="11">
        <x:v>18649</x:v>
      </x:c>
      <x:c r="O251" s="11">
        <x:v>20555</x:v>
      </x:c>
      <x:c r="P251" s="11">
        <x:v>5559</x:v>
      </x:c>
      <x:c r="Q251" s="11">
        <x:v>6856</x:v>
      </x:c>
      <x:c r="R251" s="11">
        <x:v>936</x:v>
      </x:c>
      <x:c r="S251" s="11">
        <x:v>4445</x:v>
      </x:c>
      <x:c r="T251" s="11">
        <x:v>3636</x:v>
      </x:c>
      <x:c r="U251" s="11">
        <x:v>105699.73020000001</x:v>
      </x:c>
      <x:c r="V251" s="11">
        <x:v>18</x:v>
      </x:c>
      <x:c r="W251" s="12">
        <x:v>0</x:v>
      </x:c>
      <x:c r="X251" s="8">
        <x:v>0</x:v>
      </x:c>
      <x:c r="Y251" s="13">
        <x:f t="shared" si="18"/>
        <x:v>1.6284790993432712</x:v>
      </x:c>
      <x:c r="Z251" s="13">
        <x:f t="shared" si="19"/>
        <x:v>0.73912171646280334</x:v>
      </x:c>
      <x:c r="AA251" s="13">
        <x:f t="shared" si="20"/>
        <x:v>9.9035269478421672E-2</x:v>
      </x:c>
      <x:c r="AB251" s="13">
        <x:f t="shared" si="21"/>
        <x:v>0.1238553572622151</x:v>
      </x:c>
      <x:c r="AC251" s="13">
        <x:f t="shared" si="22"/>
        <x:v>0.10960390667390124</x:v>
      </x:c>
      <x:c r="AD251" s="13">
        <x:f t="shared" si="23"/>
        <x:v>0.19775861684824989</x:v>
      </x:c>
      <x:c r="AE251" s="50" t="n">
        <x:f>IF(OR(NOT(ISNUMBER(Q251)),NOT(ISNUMBER(R251))),"",IF(Q251&lt;R251,1,0))</x:f>
        <x:v>0</x:v>
      </x:c>
      <x:c r="AF251" s="50" t="n">
        <x:f>IFERROR(IF(AND(A251=A250,C251=C250+1,ISNUMBER(AE250)),AE250,""),"")</x:f>
        <x:v>0</x:v>
      </x:c>
      <x:c r="AG251" s="52" t="n">
        <x:f>IFERROR(IF(AND(A251=A250,C251=C250+1,ISNUMBER(U251),ISNUMBER(U250),U250&lt;&gt;0),U251/U250-1,""),"")</x:f>
        <x:v>-0.01575116886458372</x:v>
      </x:c>
      <x:c r="AH251" s="50" t="n">
        <x:f>IF(AND(ISNUMBER(AE251),ISNUMBER(AF251),ISNUMBER(AG251)),IF(AND(AE251=1,AF251=1,AG251&lt;0),1,0),"")</x:f>
        <x:v>0</x:v>
      </x:c>
      <x:c r="AI251" s="50" t="n">
        <x:f>IF(AND(A251=A252,C252=C251+1,ISNUMBER(AH252)),C252,"")</x:f>
        <x:v>2024</x:v>
      </x:c>
      <x:c r="AJ251" s="50" t="n">
        <x:f>IF(AND(A251=A252,C252=C251+1,ISNUMBER(AH252)),AH252,"")</x:f>
        <x:v>0</x:v>
      </x:c>
    </x:row>
    <x:row r="252" ht="15">
      <x:c r="A252" s="9" t="s">
        <x:v>44</x:v>
      </x:c>
      <x:c r="B252" s="10">
        <x:v>45657</x:v>
      </x:c>
      <x:c r="C252" s="9">
        <x:v>2024</x:v>
      </x:c>
      <x:c r="D252" s="11">
        <x:v>45474</x:v>
      </x:c>
      <x:c r="E252" s="11">
        <x:v>15126</x:v>
      </x:c>
      <x:c r="F252" s="11">
        <x:v>9868</x:v>
      </x:c>
      <x:c r="G252" s="11">
        <x:v>33404</x:v>
      </x:c>
      <x:c r="H252" s="11">
        <x:v>21501</x:v>
      </x:c>
      <x:c r="I252" s="11">
        <x:v>12070</x:v>
      </x:c>
      <x:c r="J252" s="11">
        <x:v>9783</x:v>
      </x:c>
      <x:c r="K252" s="11">
        <x:v>1130</x:v>
      </x:c>
      <x:c r="L252" s="11">
        <x:v>9720</x:v>
      </x:c>
      <x:c r="M252" s="11">
        <x:v>2885</x:v>
      </x:c>
      <x:c r="N252" s="11">
        <x:v>18616</x:v>
      </x:c>
      <x:c r="O252" s="11">
        <x:v>20269</x:v>
      </x:c>
      <x:c r="P252" s="11">
        <x:v>6009</x:v>
      </x:c>
      <x:c r="Q252" s="11">
        <x:v>6502</x:v>
      </x:c>
      <x:c r="R252" s="11">
        <x:v>715</x:v>
      </x:c>
      <x:c r="S252" s="11">
        <x:v>3870</x:v>
      </x:c>
      <x:c r="T252" s="11">
        <x:v>4105</x:v>
      </x:c>
      <x:c r="U252" s="11">
        <x:v>76540.536300000007</x:v>
      </x:c>
      <x:c r="V252" s="11">
        <x:v>18</x:v>
      </x:c>
      <x:c r="W252" s="12">
        <x:v>0</x:v>
      </x:c>
      <x:c r="X252" s="8">
        <x:v>0</x:v>
      </x:c>
      <x:c r="Y252" s="13">
        <x:f t="shared" si="18"/>
        <x:v>1.5328334008917714</x:v>
      </x:c>
      <x:c r="Z252" s="13">
        <x:f t="shared" si="19"/>
        <x:v>0.73457360249813075</x:v>
      </x:c>
      <x:c r="AA252" s="13">
        <x:f t="shared" si="20"/>
        <x:v>8.5103575669613407E-2</x:v>
      </x:c>
      <x:c r="AB252" s="13">
        <x:f t="shared" si="21"/>
        <x:v>0.13214144346219817</x:v>
      </x:c>
      <x:c r="AC252" s="13">
        <x:f t="shared" si="22"/>
        <x:v>0.12288947431445336</x:v>
      </x:c>
      <x:c r="AD252" s="13">
        <x:f t="shared" si="23"/>
        <x:v>0.21513392268109249</x:v>
      </x:c>
      <x:c r="AE252" s="50" t="n">
        <x:f>IF(OR(NOT(ISNUMBER(Q252)),NOT(ISNUMBER(R252))),"",IF(Q252&lt;R252,1,0))</x:f>
        <x:v>0</x:v>
      </x:c>
      <x:c r="AF252" s="50" t="n">
        <x:f>IFERROR(IF(AND(A252=A251,C252=C251+1,ISNUMBER(AE251)),AE251,""),"")</x:f>
        <x:v>0</x:v>
      </x:c>
      <x:c r="AG252" s="52" t="n">
        <x:f>IFERROR(IF(AND(A252=A251,C252=C251+1,ISNUMBER(U252),ISNUMBER(U251),U251&lt;&gt;0),U252/U251-1,""),"")</x:f>
        <x:v>-0.2758681961139008</x:v>
      </x:c>
      <x:c r="AH252" s="50" t="n">
        <x:f>IF(AND(ISNUMBER(AE252),ISNUMBER(AF252),ISNUMBER(AG252)),IF(AND(AE252=1,AF252=1,AG252&lt;0),1,0),"")</x:f>
        <x:v>0</x:v>
      </x:c>
      <x:c r="AI252" s="50" t="str">
        <x:f>IF(AND(A252=A253,C253=C252+1,ISNUMBER(AH253)),C253,"")</x:f>
      </x:c>
      <x:c r="AJ252" s="50" t="str">
        <x:f>IF(AND(A252=A253,C253=C252+1,ISNUMBER(AH253)),AH253,"")</x:f>
      </x:c>
    </x:row>
    <x:row r="253" ht="15">
      <x:c r="A253" s="9" t="s">
        <x:v>45</x:v>
      </x:c>
      <x:c r="B253" s="10">
        <x:v>39447</x:v>
      </x:c>
      <x:c r="C253" s="9">
        <x:v>2007</x:v>
      </x:c>
      <x:c r="D253" s="11">
        <x:v>5868</x:v>
      </x:c>
      <x:c r="E253" s="11">
        <x:v>1442</x:v>
      </x:c>
      <x:c r="F253" s="11">
        <x:v>2424</x:v>
      </x:c>
      <x:c r="G253" s="11">
        <x:v>3483</x:v>
      </x:c>
      <x:c r="H253" s="11">
        <x:v>492</x:v>
      </x:c>
      <x:c r="I253" s="11">
        <x:v>2385</x:v>
      </x:c>
      <x:c r="J253" s="11">
        <x:v>16605</x:v>
      </x:c>
      <x:c r="K253" s="11">
        <x:v>328</x:v>
      </x:c>
      <x:c r="L253" s="11">
        <x:v>382</x:v>
      </x:c>
      <x:c r="M253" s="11">
        <x:v>487</x:v>
      </x:c>
      <x:c r="N253" s="11">
        <x:v>5</x:v>
      </x:c>
      <x:c r="O253" s="11">
        <x:v>5269</x:v>
      </x:c>
      <x:c r="P253" s="11">
        <x:v>1190</x:v>
      </x:c>
      <x:c r="Q253" s="11">
        <x:v>1283</x:v>
      </x:c>
      <x:c r="R253" s="11">
        <x:v>46</x:v>
      </x:c>
      <x:c r="S253" s="11">
        <x:v>938</x:v>
      </x:c>
      <x:c r="T253" s="11">
        <x:v>975</x:v>
      </x:c>
      <x:c r="U253" s="11">
        <x:v>20747.061900000001</x:v>
      </x:c>
      <x:c r="V253" s="11">
        <x:v>18</x:v>
      </x:c>
      <x:c r="W253" s="12">
        <x:v>0</x:v>
      </x:c>
      <x:c r="X253" s="8">
        <x:v>0</x:v>
      </x:c>
      <x:c r="Y253" s="13">
        <x:f t="shared" si="18"/>
        <x:v>0.59488448844884489</x:v>
      </x:c>
      <x:c r="Z253" s="13">
        <x:f t="shared" si="19"/>
        <x:v>0.59355828220858897</x:v>
      </x:c>
      <x:c r="AA253" s="13">
        <x:f t="shared" si="20"/>
        <x:v>0.15985003408316292</x:v>
      </x:c>
      <x:c r="AB253" s="13">
        <x:f t="shared" si="21"/>
        <x:v>0.20279481935923654</x:v>
      </x:c>
      <x:c r="AC253" s="13">
        <x:f t="shared" si="22"/>
        <x:v>0.27993109388458226</x:v>
      </x:c>
      <x:c r="AD253" s="13">
        <x:f t="shared" si="23"/>
        <x:v>2.8297546012269938</x:v>
      </x:c>
      <x:c r="AE253" s="50" t="n">
        <x:f>IF(OR(NOT(ISNUMBER(Q253)),NOT(ISNUMBER(R253))),"",IF(Q253&lt;R253,1,0))</x:f>
        <x:v>0</x:v>
      </x:c>
      <x:c r="AF253" s="50" t="str">
        <x:f>IFERROR(IF(AND(A253=A252,C253=C252+1,ISNUMBER(AE252)),AE252,""),"")</x:f>
      </x:c>
      <x:c r="AG253" s="52" t="str">
        <x:f>IFERROR(IF(AND(A253=A252,C253=C252+1,ISNUMBER(U253),ISNUMBER(U252),U252&lt;&gt;0),U253/U252-1,""),"")</x:f>
      </x:c>
      <x:c r="AH253" s="50" t="str">
        <x:f>IF(AND(ISNUMBER(AE253),ISNUMBER(AF253),ISNUMBER(AG253)),IF(AND(AE253=1,AF253=1,AG253&lt;0),1,0),"")</x:f>
      </x:c>
      <x:c r="AI253" s="50" t="n">
        <x:f>IF(AND(A253=A254,C254=C253+1,ISNUMBER(AH254)),C254,"")</x:f>
        <x:v>2008</x:v>
      </x:c>
      <x:c r="AJ253" s="50" t="n">
        <x:f>IF(AND(A253=A254,C254=C253+1,ISNUMBER(AH254)),AH254,"")</x:f>
        <x:v>0</x:v>
      </x:c>
    </x:row>
    <x:row r="254" ht="15">
      <x:c r="A254" s="9" t="s">
        <x:v>45</x:v>
      </x:c>
      <x:c r="B254" s="10">
        <x:v>39813</x:v>
      </x:c>
      <x:c r="C254" s="9">
        <x:v>2008</x:v>
      </x:c>
      <x:c r="D254" s="11">
        <x:v>9182</x:v>
      </x:c>
      <x:c r="E254" s="11">
        <x:v>1954</x:v>
      </x:c>
      <x:c r="F254" s="11">
        <x:v>4216</x:v>
      </x:c>
      <x:c r="G254" s="11">
        <x:v>5888</x:v>
      </x:c>
      <x:c r="H254" s="11">
        <x:v>1575</x:v>
      </x:c>
      <x:c r="I254" s="11">
        <x:v>3294</x:v>
      </x:c>
      <x:c r="J254" s="11">
        <x:v>17012</x:v>
      </x:c>
      <x:c r="K254" s="11">
        <x:v>417</x:v>
      </x:c>
      <x:c r="L254" s="11">
        <x:v>556</x:v>
      </x:c>
      <x:c r="M254" s="11">
        <x:v>1571</x:v>
      </x:c>
      <x:c r="N254" s="11">
        <x:v>4</x:v>
      </x:c>
      <x:c r="O254" s="11">
        <x:v>6563</x:v>
      </x:c>
      <x:c r="P254" s="11">
        <x:v>1505</x:v>
      </x:c>
      <x:c r="Q254" s="11">
        <x:v>1612</x:v>
      </x:c>
      <x:c r="R254" s="11">
        <x:v>62</x:v>
      </x:c>
      <x:c r="S254" s="11">
        <x:v>1120</x:v>
      </x:c>
      <x:c r="T254" s="11">
        <x:v>1333</x:v>
      </x:c>
      <x:c r="U254" s="11">
        <x:v>18276.652999999998</x:v>
      </x:c>
      <x:c r="V254" s="11">
        <x:v>18</x:v>
      </x:c>
      <x:c r="W254" s="12">
        <x:v>0</x:v>
      </x:c>
      <x:c r="X254" s="8">
        <x:v>0</x:v>
      </x:c>
      <x:c r="Y254" s="13">
        <x:f t="shared" si="18"/>
        <x:v>0.46347248576850097</x:v>
      </x:c>
      <x:c r="Z254" s="13">
        <x:f t="shared" si="19"/>
        <x:v>0.64125462862121541</x:v>
      </x:c>
      <x:c r="AA254" s="13">
        <x:f t="shared" si="20"/>
        <x:v>0.12197778261816598</x:v>
      </x:c>
      <x:c r="AB254" s="13">
        <x:f t="shared" si="21"/>
        <x:v>0.16390764539316052</x:v>
      </x:c>
      <x:c r="AC254" s="13">
        <x:f t="shared" si="22"/>
        <x:v>0.22639266304347827</x:v>
      </x:c>
      <x:c r="AD254" s="13">
        <x:f t="shared" si="23"/>
        <x:v>1.8527553909823569</x:v>
      </x:c>
      <x:c r="AE254" s="50" t="n">
        <x:f>IF(OR(NOT(ISNUMBER(Q254)),NOT(ISNUMBER(R254))),"",IF(Q254&lt;R254,1,0))</x:f>
        <x:v>0</x:v>
      </x:c>
      <x:c r="AF254" s="50" t="n">
        <x:f>IFERROR(IF(AND(A254=A253,C254=C253+1,ISNUMBER(AE253)),AE253,""),"")</x:f>
        <x:v>0</x:v>
      </x:c>
      <x:c r="AG254" s="52" t="n">
        <x:f>IFERROR(IF(AND(A254=A253,C254=C253+1,ISNUMBER(U254),ISNUMBER(U253),U253&lt;&gt;0),U254/U253-1,""),"")</x:f>
        <x:v>-0.11907271072440395</x:v>
      </x:c>
      <x:c r="AH254" s="50" t="n">
        <x:f>IF(AND(ISNUMBER(AE254),ISNUMBER(AF254),ISNUMBER(AG254)),IF(AND(AE254=1,AF254=1,AG254&lt;0),1,0),"")</x:f>
        <x:v>0</x:v>
      </x:c>
      <x:c r="AI254" s="50" t="n">
        <x:f>IF(AND(A254=A255,C255=C254+1,ISNUMBER(AH255)),C255,"")</x:f>
        <x:v>2009</x:v>
      </x:c>
      <x:c r="AJ254" s="50" t="n">
        <x:f>IF(AND(A254=A255,C255=C254+1,ISNUMBER(AH255)),AH255,"")</x:f>
        <x:v>0</x:v>
      </x:c>
    </x:row>
    <x:row r="255" ht="15">
      <x:c r="A255" s="9" t="s">
        <x:v>45</x:v>
      </x:c>
      <x:c r="B255" s="10">
        <x:v>40178</x:v>
      </x:c>
      <x:c r="C255" s="9">
        <x:v>2009</x:v>
      </x:c>
      <x:c r="D255" s="11">
        <x:v>8661</x:v>
      </x:c>
      <x:c r="E255" s="11">
        <x:v>1770</x:v>
      </x:c>
      <x:c r="F255" s="11">
        <x:v>2891</x:v>
      </x:c>
      <x:c r="G255" s="11">
        <x:v>4647</x:v>
      </x:c>
      <x:c r="H255" s="11">
        <x:v>136</x:v>
      </x:c>
      <x:c r="I255" s="11">
        <x:v>4014</x:v>
      </x:c>
      <x:c r="J255" s="11">
        <x:v>17942</x:v>
      </x:c>
      <x:c r="K255" s="11">
        <x:v>351</x:v>
      </x:c>
      <x:c r="L255" s="11">
        <x:v>486</x:v>
      </x:c>
      <x:c r="M255" s="11">
        <x:v>132</x:v>
      </x:c>
      <x:c r="N255" s="11">
        <x:v>4</x:v>
      </x:c>
      <x:c r="O255" s="11">
        <x:v>7753</x:v>
      </x:c>
      <x:c r="P255" s="11">
        <x:v>1891</x:v>
      </x:c>
      <x:c r="Q255" s="11">
        <x:v>2030</x:v>
      </x:c>
      <x:c r="R255" s="11">
        <x:v>16</x:v>
      </x:c>
      <x:c r="S255" s="11">
        <x:v>1418</x:v>
      </x:c>
      <x:c r="T255" s="11">
        <x:v>1948</x:v>
      </x:c>
      <x:c r="U255" s="11">
        <x:v>24242.687300000001</x:v>
      </x:c>
      <x:c r="V255" s="11">
        <x:v>18</x:v>
      </x:c>
      <x:c r="W255" s="12">
        <x:v>0</x:v>
      </x:c>
      <x:c r="X255" s="8">
        <x:v>0</x:v>
      </x:c>
      <x:c r="Y255" s="13">
        <x:f t="shared" si="18"/>
        <x:v>0.61224489795918369</x:v>
      </x:c>
      <x:c r="Z255" s="13">
        <x:f t="shared" si="19"/>
        <x:v>0.53654312435053686</x:v>
      </x:c>
      <x:c r="AA255" s="13">
        <x:f t="shared" si="20"/>
        <x:v>0.16372243389908786</x:v>
      </x:c>
      <x:c r="AB255" s="13">
        <x:f t="shared" si="21"/>
        <x:v>0.21833506523496132</x:v>
      </x:c>
      <x:c r="AC255" s="13">
        <x:f t="shared" si="22"/>
        <x:v>0.41919517968581882</x:v>
      </x:c>
      <x:c r="AD255" s="13">
        <x:f t="shared" si="23"/>
        <x:v>2.0715852672901511</x:v>
      </x:c>
      <x:c r="AE255" s="50" t="n">
        <x:f>IF(OR(NOT(ISNUMBER(Q255)),NOT(ISNUMBER(R255))),"",IF(Q255&lt;R255,1,0))</x:f>
        <x:v>0</x:v>
      </x:c>
      <x:c r="AF255" s="50" t="n">
        <x:f>IFERROR(IF(AND(A255=A254,C255=C254+1,ISNUMBER(AE254)),AE254,""),"")</x:f>
        <x:v>0</x:v>
      </x:c>
      <x:c r="AG255" s="52" t="n">
        <x:f>IFERROR(IF(AND(A255=A254,C255=C254+1,ISNUMBER(U255),ISNUMBER(U254),U254&lt;&gt;0),U255/U254-1,""),"")</x:f>
        <x:v>0.3264292592303417</x:v>
      </x:c>
      <x:c r="AH255" s="50" t="n">
        <x:f>IF(AND(ISNUMBER(AE255),ISNUMBER(AF255),ISNUMBER(AG255)),IF(AND(AE255=1,AF255=1,AG255&lt;0),1,0),"")</x:f>
        <x:v>0</x:v>
      </x:c>
      <x:c r="AI255" s="50" t="n">
        <x:f>IF(AND(A255=A256,C256=C255+1,ISNUMBER(AH256)),C256,"")</x:f>
        <x:v>2010</x:v>
      </x:c>
      <x:c r="AJ255" s="50" t="n">
        <x:f>IF(AND(A255=A256,C256=C255+1,ISNUMBER(AH256)),AH256,"")</x:f>
        <x:v>0</x:v>
      </x:c>
    </x:row>
    <x:row r="256" ht="15">
      <x:c r="A256" s="9" t="s">
        <x:v>45</x:v>
      </x:c>
      <x:c r="B256" s="10">
        <x:v>40543</x:v>
      </x:c>
      <x:c r="C256" s="9">
        <x:v>2010</x:v>
      </x:c>
      <x:c r="D256" s="11">
        <x:v>13422</x:v>
      </x:c>
      <x:c r="E256" s="11">
        <x:v>2635</x:v>
      </x:c>
      <x:c r="F256" s="11">
        <x:v>5734</x:v>
      </x:c>
      <x:c r="G256" s="11">
        <x:v>8292</x:v>
      </x:c>
      <x:c r="H256" s="11">
        <x:v>2644</x:v>
      </x:c>
      <x:c r="I256" s="11">
        <x:v>5130</x:v>
      </x:c>
      <x:c r="J256" s="11">
        <x:v>18828</x:v>
      </x:c>
      <x:c r="K256" s="11">
        <x:v>588</x:v>
      </x:c>
      <x:c r="L256" s="11">
        <x:v>643</x:v>
      </x:c>
      <x:c r="M256" s="11">
        <x:v>2641</x:v>
      </x:c>
      <x:c r="N256" s="11">
        <x:v>3</x:v>
      </x:c>
      <x:c r="O256" s="11">
        <x:v>8453</x:v>
      </x:c>
      <x:c r="P256" s="11">
        <x:v>2130</x:v>
      </x:c>
      <x:c r="Q256" s="11">
        <x:v>2274</x:v>
      </x:c>
      <x:c r="R256" s="11">
        <x:v>12</x:v>
      </x:c>
      <x:c r="S256" s="11">
        <x:v>1568</x:v>
      </x:c>
      <x:c r="T256" s="11">
        <x:v>1544</x:v>
      </x:c>
      <x:c r="U256" s="11">
        <x:v>25586.3524</x:v>
      </x:c>
      <x:c r="V256" s="11">
        <x:v>18</x:v>
      </x:c>
      <x:c r="W256" s="12">
        <x:v>0</x:v>
      </x:c>
      <x:c r="X256" s="8">
        <x:v>0</x:v>
      </x:c>
      <x:c r="Y256" s="13">
        <x:f t="shared" si="18"/>
        <x:v>0.45953958841995118</x:v>
      </x:c>
      <x:c r="Z256" s="13">
        <x:f t="shared" si="19"/>
        <x:v>0.61779168529280282</x:v>
      </x:c>
      <x:c r="AA256" s="13">
        <x:f t="shared" si="20"/>
        <x:v>0.11682312621069885</x:v>
      </x:c>
      <x:c r="AB256" s="13">
        <x:f t="shared" si="21"/>
        <x:v>0.15869468037550291</x:v>
      </x:c>
      <x:c r="AC256" s="13">
        <x:f t="shared" si="22"/>
        <x:v>0.18620356970574048</x:v>
      </x:c>
      <x:c r="AD256" s="13">
        <x:f t="shared" si="23"/>
        <x:v>1.402771569065713</x:v>
      </x:c>
      <x:c r="AE256" s="50" t="n">
        <x:f>IF(OR(NOT(ISNUMBER(Q256)),NOT(ISNUMBER(R256))),"",IF(Q256&lt;R256,1,0))</x:f>
        <x:v>0</x:v>
      </x:c>
      <x:c r="AF256" s="50" t="n">
        <x:f>IFERROR(IF(AND(A256=A255,C256=C255+1,ISNUMBER(AE255)),AE255,""),"")</x:f>
        <x:v>0</x:v>
      </x:c>
      <x:c r="AG256" s="52" t="n">
        <x:f>IFERROR(IF(AND(A256=A255,C256=C255+1,ISNUMBER(U256),ISNUMBER(U255),U255&lt;&gt;0),U256/U255-1,""),"")</x:f>
        <x:v>0.055425583945060364</x:v>
      </x:c>
      <x:c r="AH256" s="50" t="n">
        <x:f>IF(AND(ISNUMBER(AE256),ISNUMBER(AF256),ISNUMBER(AG256)),IF(AND(AE256=1,AF256=1,AG256&lt;0),1,0),"")</x:f>
        <x:v>0</x:v>
      </x:c>
      <x:c r="AI256" s="50" t="n">
        <x:f>IF(AND(A256=A257,C257=C256+1,ISNUMBER(AH257)),C257,"")</x:f>
        <x:v>2011</x:v>
      </x:c>
      <x:c r="AJ256" s="50" t="n">
        <x:f>IF(AND(A256=A257,C257=C256+1,ISNUMBER(AH257)),AH257,"")</x:f>
        <x:v>0</x:v>
      </x:c>
    </x:row>
    <x:row r="257" ht="15">
      <x:c r="A257" s="9" t="s">
        <x:v>45</x:v>
      </x:c>
      <x:c r="B257" s="10">
        <x:v>40908</x:v>
      </x:c>
      <x:c r="C257" s="9">
        <x:v>2011</x:v>
      </x:c>
      <x:c r="D257" s="11">
        <x:v>14126</x:v>
      </x:c>
      <x:c r="E257" s="11">
        <x:v>2938</x:v>
      </x:c>
      <x:c r="F257" s="11">
        <x:v>5700</x:v>
      </x:c>
      <x:c r="G257" s="11">
        <x:v>8345</x:v>
      </x:c>
      <x:c r="H257" s="11">
        <x:v>2508</x:v>
      </x:c>
      <x:c r="I257" s="11">
        <x:v>5781</x:v>
      </x:c>
      <x:c r="J257" s="11">
        <x:v>19672</x:v>
      </x:c>
      <x:c r="K257" s="11">
        <x:v>639</x:v>
      </x:c>
      <x:c r="L257" s="11">
        <x:v>758</x:v>
      </x:c>
      <x:c r="M257" s="11">
        <x:v>2505</x:v>
      </x:c>
      <x:c r="N257" s="11">
        <x:v>3</x:v>
      </x:c>
      <x:c r="O257" s="11">
        <x:v>9485</x:v>
      </x:c>
      <x:c r="P257" s="11">
        <x:v>2395</x:v>
      </x:c>
      <x:c r="Q257" s="11">
        <x:v>2552</x:v>
      </x:c>
      <x:c r="R257" s="11">
        <x:v>37</x:v>
      </x:c>
      <x:c r="S257" s="11">
        <x:v>1745</x:v>
      </x:c>
      <x:c r="T257" s="11">
        <x:v>1740</x:v>
      </x:c>
      <x:c r="U257" s="11">
        <x:v>23170.1669</x:v>
      </x:c>
      <x:c r="V257" s="11">
        <x:v>18</x:v>
      </x:c>
      <x:c r="W257" s="12">
        <x:v>0</x:v>
      </x:c>
      <x:c r="X257" s="8">
        <x:v>0</x:v>
      </x:c>
      <x:c r="Y257" s="13">
        <x:f t="shared" si="18"/>
        <x:v>0.51543859649122803</x:v>
      </x:c>
      <x:c r="Z257" s="13">
        <x:f t="shared" si="19"/>
        <x:v>0.59075463683986973</x:v>
      </x:c>
      <x:c r="AA257" s="13">
        <x:f t="shared" si="20"/>
        <x:v>0.12353107744584454</x:v>
      </x:c>
      <x:c r="AB257" s="13">
        <x:f t="shared" si="21"/>
        <x:v>0.16954551890131672</x:v>
      </x:c>
      <x:c r="AC257" s="13">
        <x:f t="shared" si="22"/>
        <x:v>0.2085080886758538</x:v>
      </x:c>
      <x:c r="AD257" s="13">
        <x:f t="shared" si="23"/>
        <x:v>1.3926093727877673</x:v>
      </x:c>
      <x:c r="AE257" s="50" t="n">
        <x:f>IF(OR(NOT(ISNUMBER(Q257)),NOT(ISNUMBER(R257))),"",IF(Q257&lt;R257,1,0))</x:f>
        <x:v>0</x:v>
      </x:c>
      <x:c r="AF257" s="50" t="n">
        <x:f>IFERROR(IF(AND(A257=A256,C257=C256+1,ISNUMBER(AE256)),AE256,""),"")</x:f>
        <x:v>0</x:v>
      </x:c>
      <x:c r="AG257" s="52" t="n">
        <x:f>IFERROR(IF(AND(A257=A256,C257=C256+1,ISNUMBER(U257),ISNUMBER(U256),U256&lt;&gt;0),U257/U256-1,""),"")</x:f>
        <x:v>-0.09443258899224727</x:v>
      </x:c>
      <x:c r="AH257" s="50" t="n">
        <x:f>IF(AND(ISNUMBER(AE257),ISNUMBER(AF257),ISNUMBER(AG257)),IF(AND(AE257=1,AF257=1,AG257&lt;0),1,0),"")</x:f>
        <x:v>0</x:v>
      </x:c>
      <x:c r="AI257" s="50" t="n">
        <x:f>IF(AND(A257=A258,C258=C257+1,ISNUMBER(AH258)),C258,"")</x:f>
        <x:v>2012</x:v>
      </x:c>
      <x:c r="AJ257" s="50" t="n">
        <x:f>IF(AND(A257=A258,C258=C257+1,ISNUMBER(AH258)),AH258,"")</x:f>
        <x:v>0</x:v>
      </x:c>
    </x:row>
    <x:row r="258" ht="15">
      <x:c r="A258" s="9" t="s">
        <x:v>45</x:v>
      </x:c>
      <x:c r="B258" s="10">
        <x:v>41274</x:v>
      </x:c>
      <x:c r="C258" s="9">
        <x:v>2012</x:v>
      </x:c>
      <x:c r="D258" s="11">
        <x:v>15066</x:v>
      </x:c>
      <x:c r="E258" s="11">
        <x:v>3057</x:v>
      </x:c>
      <x:c r="F258" s="11">
        <x:v>6463</x:v>
      </x:c>
      <x:c r="G258" s="11">
        <x:v>9144</x:v>
      </x:c>
      <x:c r="H258" s="11">
        <x:v>3274</x:v>
      </x:c>
      <x:c r="I258" s="11">
        <x:v>5922</x:v>
      </x:c>
      <x:c r="J258" s="11">
        <x:v>20022</x:v>
      </x:c>
      <x:c r="K258" s="11">
        <x:v>887</x:v>
      </x:c>
      <x:c r="L258" s="11">
        <x:v>735</x:v>
      </x:c>
      <x:c r="M258" s="11">
        <x:v>3271</x:v>
      </x:c>
      <x:c r="N258" s="11">
        <x:v>3</x:v>
      </x:c>
      <x:c r="O258" s="11">
        <x:v>9567</x:v>
      </x:c>
      <x:c r="P258" s="11">
        <x:v>2442</x:v>
      </x:c>
      <x:c r="Q258" s="11">
        <x:v>2590</x:v>
      </x:c>
      <x:c r="R258" s="11">
        <x:v>36</x:v>
      </x:c>
      <x:c r="S258" s="11">
        <x:v>1821</x:v>
      </x:c>
      <x:c r="T258" s="11">
        <x:v>1888</x:v>
      </x:c>
      <x:c r="U258" s="11">
        <x:v>27898.509399999999</x:v>
      </x:c>
      <x:c r="V258" s="11">
        <x:v>18</x:v>
      </x:c>
      <x:c r="W258" s="12">
        <x:v>0</x:v>
      </x:c>
      <x:c r="X258" s="8">
        <x:v>0</x:v>
      </x:c>
      <x:c r="Y258" s="13">
        <x:f t="shared" si="18"/>
        <x:v>0.47300015472690699</x:v>
      </x:c>
      <x:c r="Z258" s="13">
        <x:f t="shared" si="19"/>
        <x:v>0.6069295101553166</x:v>
      </x:c>
      <x:c r="AA258" s="13">
        <x:f t="shared" si="20"/>
        <x:v>0.12086818000796495</x:v>
      </x:c>
      <x:c r="AB258" s="13">
        <x:f t="shared" si="21"/>
        <x:v>0.1620868180007965</x:v>
      </x:c>
      <x:c r="AC258" s="13">
        <x:f t="shared" si="22"/>
        <x:v>0.20647419072615922</x:v>
      </x:c>
      <x:c r="AD258" s="13">
        <x:f t="shared" si="23"/>
        <x:v>1.328952608522501</x:v>
      </x:c>
      <x:c r="AE258" s="50" t="n">
        <x:f>IF(OR(NOT(ISNUMBER(Q258)),NOT(ISNUMBER(R258))),"",IF(Q258&lt;R258,1,0))</x:f>
        <x:v>0</x:v>
      </x:c>
      <x:c r="AF258" s="50" t="n">
        <x:f>IFERROR(IF(AND(A258=A257,C258=C257+1,ISNUMBER(AE257)),AE257,""),"")</x:f>
        <x:v>0</x:v>
      </x:c>
      <x:c r="AG258" s="52" t="n">
        <x:f>IFERROR(IF(AND(A258=A257,C258=C257+1,ISNUMBER(U258),ISNUMBER(U257),U257&lt;&gt;0),U258/U257-1,""),"")</x:f>
        <x:v>0.20407028229045676</x:v>
      </x:c>
      <x:c r="AH258" s="50" t="n">
        <x:f>IF(AND(ISNUMBER(AE258),ISNUMBER(AF258),ISNUMBER(AG258)),IF(AND(AE258=1,AF258=1,AG258&lt;0),1,0),"")</x:f>
        <x:v>0</x:v>
      </x:c>
      <x:c r="AI258" s="50" t="n">
        <x:f>IF(AND(A258=A259,C259=C258+1,ISNUMBER(AH259)),C259,"")</x:f>
        <x:v>2013</x:v>
      </x:c>
      <x:c r="AJ258" s="50" t="n">
        <x:f>IF(AND(A258=A259,C259=C258+1,ISNUMBER(AH259)),AH259,"")</x:f>
        <x:v>0</x:v>
      </x:c>
    </x:row>
    <x:row r="259" ht="15">
      <x:c r="A259" s="9" t="s">
        <x:v>45</x:v>
      </x:c>
      <x:c r="B259" s="10">
        <x:v>41639</x:v>
      </x:c>
      <x:c r="C259" s="9">
        <x:v>2013</x:v>
      </x:c>
      <x:c r="D259" s="11">
        <x:v>15149</x:v>
      </x:c>
      <x:c r="E259" s="11">
        <x:v>2901</x:v>
      </x:c>
      <x:c r="F259" s="11">
        <x:v>5661</x:v>
      </x:c>
      <x:c r="G259" s="11">
        <x:v>8813</x:v>
      </x:c>
      <x:c r="H259" s="11">
        <x:v>2767</x:v>
      </x:c>
      <x:c r="I259" s="11">
        <x:v>6336</x:v>
      </x:c>
      <x:c r="J259" s="11">
        <x:v>20725</x:v>
      </x:c>
      <x:c r="K259" s="11">
        <x:v>808</x:v>
      </x:c>
      <x:c r="L259" s="11">
        <x:v>746</x:v>
      </x:c>
      <x:c r="M259" s="11">
        <x:v>2169</x:v>
      </x:c>
      <x:c r="N259" s="11">
        <x:v>598</x:v>
      </x:c>
      <x:c r="O259" s="11">
        <x:v>9266</x:v>
      </x:c>
      <x:c r="P259" s="11">
        <x:v>1887</x:v>
      </x:c>
      <x:c r="Q259" s="11">
        <x:v>2042</x:v>
      </x:c>
      <x:c r="R259" s="11">
        <x:v>42</x:v>
      </x:c>
      <x:c r="S259" s="11">
        <x:v>1739</x:v>
      </x:c>
      <x:c r="T259" s="11">
        <x:v>2121</x:v>
      </x:c>
      <x:c r="U259" s="11">
        <x:v>34500.125599999999</x:v>
      </x:c>
      <x:c r="V259" s="11">
        <x:v>18</x:v>
      </x:c>
      <x:c r="W259" s="12">
        <x:v>0</x:v>
      </x:c>
      <x:c r="X259" s="8">
        <x:v>0</x:v>
      </x:c>
      <x:c r="Y259" s="13" t="n">
        <x:f t="shared" ref="Y259:Y322" si="24">IF(AND(ISNUMBER(E259),ISNUMBER(F259),F259&lt;&gt;0),E259/F259,"")</x:f>
        <x:v>0.5124536301006889</x:v>
      </x:c>
      <x:c r="Z259" s="13" t="n">
        <x:f t="shared" ref="Z259:Z322" si="25">IF(AND(ISNUMBER(G259),ISNUMBER(D259),D259&lt;&gt;0),G259/D259,"")</x:f>
        <x:v>0.581754571258829</x:v>
      </x:c>
      <x:c r="AA259" s="13" t="n">
        <x:f t="shared" ref="AA259:AA322" si="26">IF(AND(ISNUMBER(S259),ISNUMBER(D259),D259&lt;&gt;0),S259/D259,"")</x:f>
        <x:v>0.11479305564723744</x:v>
      </x:c>
      <x:c r="AB259" s="13" t="n">
        <x:f t="shared" ref="AB259:AB322" si="27">IF(AND(ISNUMBER(P259),ISNUMBER(D259),D259&lt;&gt;0),P259/D259,"")</x:f>
        <x:v>0.12456267740444914</x:v>
      </x:c>
      <x:c r="AC259" s="13" t="n">
        <x:f t="shared" ref="AC259:AC322" si="28">IF(AND(ISNUMBER(T259),ISNUMBER(G259),G259&lt;&gt;0),T259/G259,"")</x:f>
        <x:v>0.24066719618745036</x:v>
      </x:c>
      <x:c r="AD259" s="13" t="n">
        <x:f t="shared" ref="AD259:AD322" si="29">IF(AND(ISNUMBER(J259),ISNUMBER(D259),D259&lt;&gt;0),J259/D259,"")</x:f>
        <x:v>1.3680771007987327</x:v>
      </x:c>
      <x:c r="AE259" s="50" t="n">
        <x:f>IF(OR(NOT(ISNUMBER(Q259)),NOT(ISNUMBER(R259))),"",IF(Q259&lt;R259,1,0))</x:f>
        <x:v>0</x:v>
      </x:c>
      <x:c r="AF259" s="50" t="n">
        <x:f>IFERROR(IF(AND(A259=A258,C259=C258+1,ISNUMBER(AE258)),AE258,""),"")</x:f>
        <x:v>0</x:v>
      </x:c>
      <x:c r="AG259" s="52" t="n">
        <x:f>IFERROR(IF(AND(A259=A258,C259=C258+1,ISNUMBER(U259),ISNUMBER(U258),U258&lt;&gt;0),U259/U258-1,""),"")</x:f>
        <x:v>0.2366297104030941</x:v>
      </x:c>
      <x:c r="AH259" s="50" t="n">
        <x:f>IF(AND(ISNUMBER(AE259),ISNUMBER(AF259),ISNUMBER(AG259)),IF(AND(AE259=1,AF259=1,AG259&lt;0),1,0),"")</x:f>
        <x:v>0</x:v>
      </x:c>
      <x:c r="AI259" s="50" t="n">
        <x:f>IF(AND(A259=A260,C260=C259+1,ISNUMBER(AH260)),C260,"")</x:f>
        <x:v>2014</x:v>
      </x:c>
      <x:c r="AJ259" s="50" t="n">
        <x:f>IF(AND(A259=A260,C260=C259+1,ISNUMBER(AH260)),AH260,"")</x:f>
        <x:v>0</x:v>
      </x:c>
    </x:row>
    <x:row r="260" ht="15">
      <x:c r="A260" s="9" t="s">
        <x:v>45</x:v>
      </x:c>
      <x:c r="B260" s="10">
        <x:v>42004</x:v>
      </x:c>
      <x:c r="C260" s="9">
        <x:v>2014</x:v>
      </x:c>
      <x:c r="D260" s="11">
        <x:v>15496</x:v>
      </x:c>
      <x:c r="E260" s="11">
        <x:v>3160</x:v>
      </x:c>
      <x:c r="F260" s="11">
        <x:v>5289</x:v>
      </x:c>
      <x:c r="G260" s="11">
        <x:v>8662</x:v>
      </x:c>
      <x:c r="H260" s="11">
        <x:v>2572</x:v>
      </x:c>
      <x:c r="I260" s="11">
        <x:v>6834</x:v>
      </x:c>
      <x:c r="J260" s="11">
        <x:v>21564</x:v>
      </x:c>
      <x:c r="K260" s="11">
        <x:v>917</x:v>
      </x:c>
      <x:c r="L260" s="11">
        <x:v>745</x:v>
      </x:c>
      <x:c r="M260" s="11">
        <x:v>1936</x:v>
      </x:c>
      <x:c r="N260" s="11">
        <x:v>636</x:v>
      </x:c>
      <x:c r="O260" s="11">
        <x:v>8836</x:v>
      </x:c>
      <x:c r="P260" s="11">
        <x:v>2164</x:v>
      </x:c>
      <x:c r="Q260" s="11">
        <x:v>2325</x:v>
      </x:c>
      <x:c r="R260" s="11">
        <x:v>46</x:v>
      </x:c>
      <x:c r="S260" s="11">
        <x:v>3223</x:v>
      </x:c>
      <x:c r="T260" s="11">
        <x:v>2099</x:v>
      </x:c>
      <x:c r="U260" s="11">
        <x:v>37437.897499999999</x:v>
      </x:c>
      <x:c r="V260" s="11">
        <x:v>18</x:v>
      </x:c>
      <x:c r="W260" s="12">
        <x:v>0</x:v>
      </x:c>
      <x:c r="X260" s="8">
        <x:v>0</x:v>
      </x:c>
      <x:c r="Y260" s="13">
        <x:f t="shared" si="24"/>
        <x:v>0.59746643978067693</x:v>
      </x:c>
      <x:c r="Z260" s="13">
        <x:f t="shared" si="25"/>
        <x:v>0.55898296334537945</x:v>
      </x:c>
      <x:c r="AA260" s="13">
        <x:f t="shared" si="26"/>
        <x:v>0.2079891584925142</x:v>
      </x:c>
      <x:c r="AB260" s="13">
        <x:f t="shared" si="27"/>
        <x:v>0.13964894166236447</x:v>
      </x:c>
      <x:c r="AC260" s="13">
        <x:f t="shared" si="28"/>
        <x:v>0.24232278919418149</x:v>
      </x:c>
      <x:c r="AD260" s="13">
        <x:f t="shared" si="29"/>
        <x:v>1.3915849251419721</x:v>
      </x:c>
      <x:c r="AE260" s="50" t="n">
        <x:f>IF(OR(NOT(ISNUMBER(Q260)),NOT(ISNUMBER(R260))),"",IF(Q260&lt;R260,1,0))</x:f>
        <x:v>0</x:v>
      </x:c>
      <x:c r="AF260" s="50" t="n">
        <x:f>IFERROR(IF(AND(A260=A259,C260=C259+1,ISNUMBER(AE259)),AE259,""),"")</x:f>
        <x:v>0</x:v>
      </x:c>
      <x:c r="AG260" s="52" t="n">
        <x:f>IFERROR(IF(AND(A260=A259,C260=C259+1,ISNUMBER(U260),ISNUMBER(U259),U259&lt;&gt;0),U260/U259-1,""),"")</x:f>
        <x:v>0.08515249869119312</x:v>
      </x:c>
      <x:c r="AH260" s="50" t="n">
        <x:f>IF(AND(ISNUMBER(AE260),ISNUMBER(AF260),ISNUMBER(AG260)),IF(AND(AE260=1,AF260=1,AG260&lt;0),1,0),"")</x:f>
        <x:v>0</x:v>
      </x:c>
      <x:c r="AI260" s="50" t="n">
        <x:f>IF(AND(A260=A261,C261=C260+1,ISNUMBER(AH261)),C261,"")</x:f>
        <x:v>2015</x:v>
      </x:c>
      <x:c r="AJ260" s="50" t="n">
        <x:f>IF(AND(A260=A261,C261=C260+1,ISNUMBER(AH261)),AH261,"")</x:f>
        <x:v>0</x:v>
      </x:c>
    </x:row>
    <x:row r="261" ht="15">
      <x:c r="A261" s="9" t="s">
        <x:v>45</x:v>
      </x:c>
      <x:c r="B261" s="10">
        <x:v>42369</x:v>
      </x:c>
      <x:c r="C261" s="9">
        <x:v>2015</x:v>
      </x:c>
      <x:c r="D261" s="11">
        <x:v>15268</x:v>
      </x:c>
      <x:c r="E261" s="11">
        <x:v>2882</x:v>
      </x:c>
      <x:c r="F261" s="11">
        <x:v>5039</x:v>
      </x:c>
      <x:c r="G261" s="11">
        <x:v>8362</x:v>
      </x:c>
      <x:c r="H261" s="11">
        <x:v>2420</x:v>
      </x:c>
      <x:c r="I261" s="11">
        <x:v>6906</x:v>
      </x:c>
      <x:c r="J261" s="11">
        <x:v>21762</x:v>
      </x:c>
      <x:c r="K261" s="11">
        <x:v>740</x:v>
      </x:c>
      <x:c r="L261" s="11">
        <x:v>681</x:v>
      </x:c>
      <x:c r="M261" s="11">
        <x:v>1749</x:v>
      </x:c>
      <x:c r="N261" s="11">
        <x:v>671</x:v>
      </x:c>
      <x:c r="O261" s="11">
        <x:v>8874</x:v>
      </x:c>
      <x:c r="P261" s="11">
        <x:v>2241</x:v>
      </x:c>
      <x:c r="Q261" s="11">
        <x:v>2412</x:v>
      </x:c>
      <x:c r="R261" s="11">
        <x:v>41</x:v>
      </x:c>
      <x:c r="S261" s="11">
        <x:v>1743</x:v>
      </x:c>
      <x:c r="T261" s="11">
        <x:v>1784</x:v>
      </x:c>
      <x:c r="U261" s="11">
        <x:v>44474.067000000003</x:v>
      </x:c>
      <x:c r="V261" s="11">
        <x:v>18</x:v>
      </x:c>
      <x:c r="W261" s="12">
        <x:v>0</x:v>
      </x:c>
      <x:c r="X261" s="8">
        <x:v>0</x:v>
      </x:c>
      <x:c r="Y261" s="13">
        <x:f t="shared" si="24"/>
        <x:v>0.5719388767612622</x:v>
      </x:c>
      <x:c r="Z261" s="13">
        <x:f t="shared" si="25"/>
        <x:v>0.54768142520303909</x:v>
      </x:c>
      <x:c r="AA261" s="13">
        <x:f t="shared" si="26"/>
        <x:v>0.11416033534189154</x:v>
      </x:c>
      <x:c r="AB261" s="13">
        <x:f t="shared" si="27"/>
        <x:v>0.14677757401100341</x:v>
      </x:c>
      <x:c r="AC261" s="13">
        <x:f t="shared" si="28"/>
        <x:v>0.21334608945228414</x:v>
      </x:c>
      <x:c r="AD261" s="13">
        <x:f t="shared" si="29"/>
        <x:v>1.425334031962274</x:v>
      </x:c>
      <x:c r="AE261" s="50" t="n">
        <x:f>IF(OR(NOT(ISNUMBER(Q261)),NOT(ISNUMBER(R261))),"",IF(Q261&lt;R261,1,0))</x:f>
        <x:v>0</x:v>
      </x:c>
      <x:c r="AF261" s="50" t="n">
        <x:f>IFERROR(IF(AND(A261=A260,C261=C260+1,ISNUMBER(AE260)),AE260,""),"")</x:f>
        <x:v>0</x:v>
      </x:c>
      <x:c r="AG261" s="52" t="n">
        <x:f>IFERROR(IF(AND(A261=A260,C261=C260+1,ISNUMBER(U261),ISNUMBER(U260),U260&lt;&gt;0),U261/U260-1,""),"")</x:f>
        <x:v>0.18794243186332782</x:v>
      </x:c>
      <x:c r="AH261" s="50" t="n">
        <x:f>IF(AND(ISNUMBER(AE261),ISNUMBER(AF261),ISNUMBER(AG261)),IF(AND(AE261=1,AF261=1,AG261&lt;0),1,0),"")</x:f>
        <x:v>0</x:v>
      </x:c>
      <x:c r="AI261" s="50" t="n">
        <x:f>IF(AND(A261=A262,C262=C261+1,ISNUMBER(AH262)),C262,"")</x:f>
        <x:v>2016</x:v>
      </x:c>
      <x:c r="AJ261" s="50" t="n">
        <x:f>IF(AND(A261=A262,C262=C261+1,ISNUMBER(AH262)),AH262,"")</x:f>
        <x:v>0</x:v>
      </x:c>
    </x:row>
    <x:row r="262" ht="15">
      <x:c r="A262" s="9" t="s">
        <x:v>45</x:v>
      </x:c>
      <x:c r="B262" s="10">
        <x:v>42735</x:v>
      </x:c>
      <x:c r="C262" s="9">
        <x:v>2016</x:v>
      </x:c>
      <x:c r="D262" s="11">
        <x:v>18019</x:v>
      </x:c>
      <x:c r="E262" s="11">
        <x:v>3450</x:v>
      </x:c>
      <x:c r="F262" s="11">
        <x:v>5401</x:v>
      </x:c>
      <x:c r="G262" s="11">
        <x:v>9593</x:v>
      </x:c>
      <x:c r="H262" s="11">
        <x:v>2389</x:v>
      </x:c>
      <x:c r="I262" s="11">
        <x:v>8426</x:v>
      </x:c>
      <x:c r="J262" s="11">
        <x:v>21811</x:v>
      </x:c>
      <x:c r="K262" s="11">
        <x:v>882</x:v>
      </x:c>
      <x:c r="L262" s="11">
        <x:v>770</x:v>
      </x:c>
      <x:c r="M262" s="11">
        <x:v>1585</x:v>
      </x:c>
      <x:c r="N262" s="11">
        <x:v>804</x:v>
      </x:c>
      <x:c r="O262" s="11">
        <x:v>9480</x:v>
      </x:c>
      <x:c r="P262" s="11">
        <x:v>2269</x:v>
      </x:c>
      <x:c r="Q262" s="11">
        <x:v>2446</x:v>
      </x:c>
      <x:c r="R262" s="11">
        <x:v>51</x:v>
      </x:c>
      <x:c r="S262" s="11">
        <x:v>1832</x:v>
      </x:c>
      <x:c r="T262" s="11">
        <x:v>2542</x:v>
      </x:c>
      <x:c r="U262" s="11">
        <x:v>48207.248</x:v>
      </x:c>
      <x:c r="V262" s="11">
        <x:v>18</x:v>
      </x:c>
      <x:c r="W262" s="12">
        <x:v>0</x:v>
      </x:c>
      <x:c r="X262" s="8">
        <x:v>0</x:v>
      </x:c>
      <x:c r="Y262" s="13">
        <x:f t="shared" si="24"/>
        <x:v>0.63877059803740044</x:v>
      </x:c>
      <x:c r="Z262" s="13">
        <x:f t="shared" si="25"/>
        <x:v>0.5323824851545591</x:v>
      </x:c>
      <x:c r="AA262" s="13">
        <x:f t="shared" si="26"/>
        <x:v>0.10167045895998668</x:v>
      </x:c>
      <x:c r="AB262" s="13">
        <x:f t="shared" si="27"/>
        <x:v>0.12592263721627173</x:v>
      </x:c>
      <x:c r="AC262" s="13">
        <x:f t="shared" si="28"/>
        <x:v>0.26498488481184196</x:v>
      </x:c>
      <x:c r="AD262" s="13">
        <x:f t="shared" si="29"/>
        <x:v>1.2104445307730729</x:v>
      </x:c>
      <x:c r="AE262" s="50" t="n">
        <x:f>IF(OR(NOT(ISNUMBER(Q262)),NOT(ISNUMBER(R262))),"",IF(Q262&lt;R262,1,0))</x:f>
        <x:v>0</x:v>
      </x:c>
      <x:c r="AF262" s="50" t="n">
        <x:f>IFERROR(IF(AND(A262=A261,C262=C261+1,ISNUMBER(AE261)),AE261,""),"")</x:f>
        <x:v>0</x:v>
      </x:c>
      <x:c r="AG262" s="52" t="n">
        <x:f>IFERROR(IF(AND(A262=A261,C262=C261+1,ISNUMBER(U262),ISNUMBER(U261),U261&lt;&gt;0),U262/U261-1,""),"")</x:f>
        <x:v>0.08394062544358705</x:v>
      </x:c>
      <x:c r="AH262" s="50" t="n">
        <x:f>IF(AND(ISNUMBER(AE262),ISNUMBER(AF262),ISNUMBER(AG262)),IF(AND(AE262=1,AF262=1,AG262&lt;0),1,0),"")</x:f>
        <x:v>0</x:v>
      </x:c>
      <x:c r="AI262" s="50" t="n">
        <x:f>IF(AND(A262=A263,C263=C262+1,ISNUMBER(AH263)),C263,"")</x:f>
        <x:v>2017</x:v>
      </x:c>
      <x:c r="AJ262" s="50" t="n">
        <x:f>IF(AND(A262=A263,C263=C262+1,ISNUMBER(AH263)),AH263,"")</x:f>
        <x:v>0</x:v>
      </x:c>
    </x:row>
    <x:row r="263" ht="15">
      <x:c r="A263" s="9" t="s">
        <x:v>45</x:v>
      </x:c>
      <x:c r="B263" s="10">
        <x:v>43100</x:v>
      </x:c>
      <x:c r="C263" s="9">
        <x:v>2017</x:v>
      </x:c>
      <x:c r="D263" s="11">
        <x:v>37327</x:v>
      </x:c>
      <x:c r="E263" s="11">
        <x:v>5424</x:v>
      </x:c>
      <x:c r="F263" s="11">
        <x:v>6624</x:v>
      </x:c>
      <x:c r="G263" s="11">
        <x:v>23770</x:v>
      </x:c>
      <x:c r="H263" s="11">
        <x:v>13191</x:v>
      </x:c>
      <x:c r="I263" s="11">
        <x:v>13557</x:v>
      </x:c>
      <x:c r="J263" s="11">
        <x:v>27023</x:v>
      </x:c>
      <x:c r="K263" s="11">
        <x:v>2125</x:v>
      </x:c>
      <x:c r="L263" s="11">
        <x:v>1201</x:v>
      </x:c>
      <x:c r="M263" s="11">
        <x:v>1394</x:v>
      </x:c>
      <x:c r="N263" s="11">
        <x:v>11797</x:v>
      </x:c>
      <x:c r="O263" s="11">
        <x:v>11449</x:v>
      </x:c>
      <x:c r="P263" s="11">
        <x:v>2737</x:v>
      </x:c>
      <x:c r="Q263" s="11">
        <x:v>3005</x:v>
      </x:c>
      <x:c r="R263" s="11">
        <x:v>247</x:v>
      </x:c>
      <x:c r="S263" s="11">
        <x:v>6172</x:v>
      </x:c>
      <x:c r="T263" s="11">
        <x:v>2491</x:v>
      </x:c>
      <x:c r="U263" s="11">
        <x:v>48696.238400000002</x:v>
      </x:c>
      <x:c r="V263" s="11">
        <x:v>18</x:v>
      </x:c>
      <x:c r="W263" s="12">
        <x:v>0</x:v>
      </x:c>
      <x:c r="X263" s="8">
        <x:v>0</x:v>
      </x:c>
      <x:c r="Y263" s="13">
        <x:f t="shared" si="24"/>
        <x:v>0.8188405797101449</x:v>
      </x:c>
      <x:c r="Z263" s="13">
        <x:f t="shared" si="25"/>
        <x:v>0.63680445789910789</x:v>
      </x:c>
      <x:c r="AA263" s="13">
        <x:f t="shared" si="26"/>
        <x:v>0.16534947892946125</x:v>
      </x:c>
      <x:c r="AB263" s="13">
        <x:f t="shared" si="27"/>
        <x:v>7.3324939052160629E-2</x:v>
      </x:c>
      <x:c r="AC263" s="13">
        <x:f t="shared" si="28"/>
        <x:v>0.10479596129575094</x:v>
      </x:c>
      <x:c r="AD263" s="13">
        <x:f t="shared" si="29"/>
        <x:v>0.72395317062715991</x:v>
      </x:c>
      <x:c r="AE263" s="50" t="n">
        <x:f>IF(OR(NOT(ISNUMBER(Q263)),NOT(ISNUMBER(R263))),"",IF(Q263&lt;R263,1,0))</x:f>
        <x:v>0</x:v>
      </x:c>
      <x:c r="AF263" s="50" t="n">
        <x:f>IFERROR(IF(AND(A263=A262,C263=C262+1,ISNUMBER(AE262)),AE262,""),"")</x:f>
        <x:v>0</x:v>
      </x:c>
      <x:c r="AG263" s="52" t="n">
        <x:f>IFERROR(IF(AND(A263=A262,C263=C262+1,ISNUMBER(U263),ISNUMBER(U262),U262&lt;&gt;0),U263/U262-1,""),"")</x:f>
        <x:v>0.010143503732052972</x:v>
      </x:c>
      <x:c r="AH263" s="50" t="n">
        <x:f>IF(AND(ISNUMBER(AE263),ISNUMBER(AF263),ISNUMBER(AG263)),IF(AND(AE263=1,AF263=1,AG263&lt;0),1,0),"")</x:f>
        <x:v>0</x:v>
      </x:c>
      <x:c r="AI263" s="50" t="n">
        <x:f>IF(AND(A263=A264,C264=C263+1,ISNUMBER(AH264)),C264,"")</x:f>
        <x:v>2018</x:v>
      </x:c>
      <x:c r="AJ263" s="50" t="n">
        <x:f>IF(AND(A263=A264,C264=C263+1,ISNUMBER(AH264)),AH264,"")</x:f>
        <x:v>0</x:v>
      </x:c>
    </x:row>
    <x:row r="264" ht="15">
      <x:c r="A264" s="9" t="s">
        <x:v>45</x:v>
      </x:c>
      <x:c r="B264" s="10">
        <x:v>43465</x:v>
      </x:c>
      <x:c r="C264" s="9">
        <x:v>2018</x:v>
      </x:c>
      <x:c r="D264" s="11">
        <x:v>37954</x:v>
      </x:c>
      <x:c r="E264" s="11">
        <x:v>4952</x:v>
      </x:c>
      <x:c r="F264" s="11">
        <x:v>7669</x:v>
      </x:c>
      <x:c r="G264" s="11">
        <x:v>23183</x:v>
      </x:c>
      <x:c r="H264" s="11">
        <x:v>12219</x:v>
      </x:c>
      <x:c r="I264" s="11">
        <x:v>14771</x:v>
      </x:c>
      <x:c r="J264" s="11">
        <x:v>28197</x:v>
      </x:c>
      <x:c r="K264" s="11">
        <x:v>1483</x:v>
      </x:c>
      <x:c r="L264" s="11">
        <x:v>1276</x:v>
      </x:c>
      <x:c r="M264" s="11">
        <x:v>2269</x:v>
      </x:c>
      <x:c r="N264" s="11">
        <x:v>9950</x:v>
      </x:c>
      <x:c r="O264" s="11">
        <x:v>12597</x:v>
      </x:c>
      <x:c r="P264" s="11">
        <x:v>3058</x:v>
      </x:c>
      <x:c r="Q264" s="11">
        <x:v>3467</x:v>
      </x:c>
      <x:c r="R264" s="11">
        <x:v>352</x:v>
      </x:c>
      <x:c r="S264" s="11">
        <x:v>2159</x:v>
      </x:c>
      <x:c r="T264" s="11">
        <x:v>2536</x:v>
      </x:c>
      <x:c r="U264" s="11">
        <x:v>42542.084300000002</x:v>
      </x:c>
      <x:c r="V264" s="11">
        <x:v>18</x:v>
      </x:c>
      <x:c r="W264" s="12">
        <x:v>0</x:v>
      </x:c>
      <x:c r="X264" s="8">
        <x:v>0</x:v>
      </x:c>
      <x:c r="Y264" s="13">
        <x:f t="shared" si="24"/>
        <x:v>0.64571652105880817</x:v>
      </x:c>
      <x:c r="Z264" s="13">
        <x:f t="shared" si="25"/>
        <x:v>0.61081835906623805</x:v>
      </x:c>
      <x:c r="AA264" s="13">
        <x:f t="shared" si="26"/>
        <x:v>5.6884649839279128E-2</x:v>
      </x:c>
      <x:c r="AB264" s="13">
        <x:f t="shared" si="27"/>
        <x:v>8.0571217789956268E-2</x:v>
      </x:c>
      <x:c r="AC264" s="13">
        <x:f t="shared" si="28"/>
        <x:v>0.10939050166069965</x:v>
      </x:c>
      <x:c r="AD264" s="13">
        <x:f t="shared" si="29"/>
        <x:v>0.74292564683564311</x:v>
      </x:c>
      <x:c r="AE264" s="50" t="n">
        <x:f>IF(OR(NOT(ISNUMBER(Q264)),NOT(ISNUMBER(R264))),"",IF(Q264&lt;R264,1,0))</x:f>
        <x:v>0</x:v>
      </x:c>
      <x:c r="AF264" s="50" t="n">
        <x:f>IFERROR(IF(AND(A264=A263,C264=C263+1,ISNUMBER(AE263)),AE263,""),"")</x:f>
        <x:v>0</x:v>
      </x:c>
      <x:c r="AG264" s="52" t="n">
        <x:f>IFERROR(IF(AND(A264=A263,C264=C263+1,ISNUMBER(U264),ISNUMBER(U263),U263&lt;&gt;0),U264/U263-1,""),"")</x:f>
        <x:v>-0.12637842885211437</x:v>
      </x:c>
      <x:c r="AH264" s="50" t="n">
        <x:f>IF(AND(ISNUMBER(AE264),ISNUMBER(AF264),ISNUMBER(AG264)),IF(AND(AE264=1,AF264=1,AG264&lt;0),1,0),"")</x:f>
        <x:v>0</x:v>
      </x:c>
      <x:c r="AI264" s="50" t="n">
        <x:f>IF(AND(A264=A265,C265=C264+1,ISNUMBER(AH265)),C265,"")</x:f>
        <x:v>2019</x:v>
      </x:c>
      <x:c r="AJ264" s="50" t="n">
        <x:f>IF(AND(A264=A265,C265=C264+1,ISNUMBER(AH265)),AH265,"")</x:f>
        <x:v>0</x:v>
      </x:c>
    </x:row>
    <x:row r="265" ht="15">
      <x:c r="A265" s="9" t="s">
        <x:v>45</x:v>
      </x:c>
      <x:c r="B265" s="10">
        <x:v>43830</x:v>
      </x:c>
      <x:c r="C265" s="9">
        <x:v>2019</x:v>
      </x:c>
      <x:c r="D265" s="11">
        <x:v>32139</x:v>
      </x:c>
      <x:c r="E265" s="11">
        <x:v>5033</x:v>
      </x:c>
      <x:c r="F265" s="11">
        <x:v>8931</x:v>
      </x:c>
      <x:c r="G265" s="11">
        <x:v>22732</x:v>
      </x:c>
      <x:c r="H265" s="11">
        <x:v>12195</x:v>
      </x:c>
      <x:c r="I265" s="11">
        <x:v>9407</x:v>
      </x:c>
      <x:c r="J265" s="11">
        <x:v>23353</x:v>
      </x:c>
      <x:c r="K265" s="11">
        <x:v>1549</x:v>
      </x:c>
      <x:c r="L265" s="11">
        <x:v>1314</x:v>
      </x:c>
      <x:c r="M265" s="11">
        <x:v>3650</x:v>
      </x:c>
      <x:c r="N265" s="11">
        <x:v>8545</x:v>
      </x:c>
      <x:c r="O265" s="11">
        <x:v>12846</x:v>
      </x:c>
      <x:c r="P265" s="11">
        <x:v>-1954</x:v>
      </x:c>
      <x:c r="Q265" s="11">
        <x:v>-1516</x:v>
      </x:c>
      <x:c r="R265" s="11">
        <x:v>331</x:v>
      </x:c>
      <x:c r="S265" s="11">
        <x:v>-3683</x:v>
      </x:c>
      <x:c r="T265" s="11">
        <x:v>1411</x:v>
      </x:c>
      <x:c r="U265" s="11">
        <x:v>43500.371800000001</x:v>
      </x:c>
      <x:c r="V265" s="11">
        <x:v>18</x:v>
      </x:c>
      <x:c r="W265" s="12">
        <x:v>0</x:v>
      </x:c>
      <x:c r="X265" s="8">
        <x:v>0</x:v>
      </x:c>
      <x:c r="Y265" s="13">
        <x:f t="shared" si="24"/>
        <x:v>0.56354271638114428</x:v>
      </x:c>
      <x:c r="Z265" s="13">
        <x:f t="shared" si="25"/>
        <x:v>0.70730265409626936</x:v>
      </x:c>
      <x:c r="AA265" s="13">
        <x:f t="shared" si="26"/>
        <x:v>-0.11459597373907091</x:v>
      </x:c>
      <x:c r="AB265" s="13">
        <x:f t="shared" si="27"/>
        <x:v>-6.0798406919941504E-2</x:v>
      </x:c>
      <x:c r="AC265" s="13">
        <x:f t="shared" si="28"/>
        <x:v>6.2071089213443606E-2</x:v>
      </x:c>
      <x:c r="AD265" s="13">
        <x:f t="shared" si="29"/>
        <x:v>0.72662497277451077</x:v>
      </x:c>
      <x:c r="AE265" s="50" t="n">
        <x:f>IF(OR(NOT(ISNUMBER(Q265)),NOT(ISNUMBER(R265))),"",IF(Q265&lt;R265,1,0))</x:f>
        <x:v>1</x:v>
      </x:c>
      <x:c r="AF265" s="50" t="n">
        <x:f>IFERROR(IF(AND(A265=A264,C265=C264+1,ISNUMBER(AE264)),AE264,""),"")</x:f>
        <x:v>0</x:v>
      </x:c>
      <x:c r="AG265" s="52" t="n">
        <x:f>IFERROR(IF(AND(A265=A264,C265=C264+1,ISNUMBER(U265),ISNUMBER(U264),U264&lt;&gt;0),U265/U264-1,""),"")</x:f>
        <x:v>0.022525635867822302</x:v>
      </x:c>
      <x:c r="AH265" s="50" t="n">
        <x:f>IF(AND(ISNUMBER(AE265),ISNUMBER(AF265),ISNUMBER(AG265)),IF(AND(AE265=1,AF265=1,AG265&lt;0),1,0),"")</x:f>
        <x:v>0</x:v>
      </x:c>
      <x:c r="AI265" s="50" t="n">
        <x:f>IF(AND(A265=A266,C266=C265+1,ISNUMBER(AH266)),C266,"")</x:f>
        <x:v>2020</x:v>
      </x:c>
      <x:c r="AJ265" s="50" t="n">
        <x:f>IF(AND(A265=A266,C266=C265+1,ISNUMBER(AH266)),AH266,"")</x:f>
        <x:v>0</x:v>
      </x:c>
    </x:row>
    <x:row r="266" ht="15">
      <x:c r="A266" s="9" t="s">
        <x:v>45</x:v>
      </x:c>
      <x:c r="B266" s="10">
        <x:v>44196</x:v>
      </x:c>
      <x:c r="C266" s="9">
        <x:v>2020</x:v>
      </x:c>
      <x:c r="D266" s="11">
        <x:v>31292</x:v>
      </x:c>
      <x:c r="E266" s="11">
        <x:v>5314</x:v>
      </x:c>
      <x:c r="F266" s="11">
        <x:v>6938</x:v>
      </x:c>
      <x:c r="G266" s="11">
        <x:v>22133</x:v>
      </x:c>
      <x:c r="H266" s="11">
        <x:v>10557</x:v>
      </x:c>
      <x:c r="I266" s="11">
        <x:v>9159</x:v>
      </x:c>
      <x:c r="J266" s="11">
        <x:v>23397</x:v>
      </x:c>
      <x:c r="K266" s="11">
        <x:v>1646</x:v>
      </x:c>
      <x:c r="L266" s="11">
        <x:v>1592</x:v>
      </x:c>
      <x:c r="M266" s="11">
        <x:v>763</x:v>
      </x:c>
      <x:c r="N266" s="11">
        <x:v>9794</x:v>
      </x:c>
      <x:c r="O266" s="11">
        <x:v>13993</x:v>
      </x:c>
      <x:c r="P266" s="11">
        <x:v>2160</x:v>
      </x:c>
      <x:c r="Q266" s="11">
        <x:v>2632</x:v>
      </x:c>
      <x:c r="R266" s="11">
        <x:v>276</x:v>
      </x:c>
      <x:c r="S266" s="11">
        <x:v>1187</x:v>
      </x:c>
      <x:c r="T266" s="11">
        <x:v>3518</x:v>
      </x:c>
      <x:c r="U266" s="11">
        <x:v>46627.129399999998</x:v>
      </x:c>
      <x:c r="V266" s="11">
        <x:v>18</x:v>
      </x:c>
      <x:c r="W266" s="12">
        <x:v>0</x:v>
      </x:c>
      <x:c r="X266" s="8">
        <x:v>0</x:v>
      </x:c>
      <x:c r="Y266" s="13">
        <x:f t="shared" si="24"/>
        <x:v>0.76592678005188819</x:v>
      </x:c>
      <x:c r="Z266" s="13">
        <x:f t="shared" si="25"/>
        <x:v>0.70730538156717371</x:v>
      </x:c>
      <x:c r="AA266" s="13">
        <x:f t="shared" si="26"/>
        <x:v>3.7933018023776043E-2</x:v>
      </x:c>
      <x:c r="AB266" s="13">
        <x:f t="shared" si="27"/>
        <x:v>6.902722740636584E-2</x:v>
      </x:c>
      <x:c r="AC266" s="13">
        <x:f t="shared" si="28"/>
        <x:v>0.15894817693037547</x:v>
      </x:c>
      <x:c r="AD266" s="13">
        <x:f t="shared" si="29"/>
        <x:v>0.74769909241978783</x:v>
      </x:c>
      <x:c r="AE266" s="50" t="n">
        <x:f>IF(OR(NOT(ISNUMBER(Q266)),NOT(ISNUMBER(R266))),"",IF(Q266&lt;R266,1,0))</x:f>
        <x:v>0</x:v>
      </x:c>
      <x:c r="AF266" s="50" t="n">
        <x:f>IFERROR(IF(AND(A266=A265,C266=C265+1,ISNUMBER(AE265)),AE265,""),"")</x:f>
        <x:v>1</x:v>
      </x:c>
      <x:c r="AG266" s="52" t="n">
        <x:f>IFERROR(IF(AND(A266=A265,C266=C265+1,ISNUMBER(U266),ISNUMBER(U265),U265&lt;&gt;0),U266/U265-1,""),"")</x:f>
        <x:v>0.07187887069967513</x:v>
      </x:c>
      <x:c r="AH266" s="50" t="n">
        <x:f>IF(AND(ISNUMBER(AE266),ISNUMBER(AF266),ISNUMBER(AG266)),IF(AND(AE266=1,AF266=1,AG266&lt;0),1,0),"")</x:f>
        <x:v>0</x:v>
      </x:c>
      <x:c r="AI266" s="50" t="n">
        <x:f>IF(AND(A266=A267,C267=C266+1,ISNUMBER(AH267)),C267,"")</x:f>
        <x:v>2021</x:v>
      </x:c>
      <x:c r="AJ266" s="50" t="n">
        <x:f>IF(AND(A266=A267,C267=C266+1,ISNUMBER(AH267)),AH267,"")</x:f>
        <x:v>0</x:v>
      </x:c>
    </x:row>
    <x:row r="267" ht="15">
      <x:c r="A267" s="9" t="s">
        <x:v>45</x:v>
      </x:c>
      <x:c r="B267" s="10">
        <x:v>44561</x:v>
      </x:c>
      <x:c r="C267" s="9">
        <x:v>2021</x:v>
      </x:c>
      <x:c r="D267" s="11">
        <x:v>26946</x:v>
      </x:c>
      <x:c r="E267" s="11">
        <x:v>5005</x:v>
      </x:c>
      <x:c r="F267" s="11">
        <x:v>8088</x:v>
      </x:c>
      <x:c r="G267" s="11">
        <x:v>19493</x:v>
      </x:c>
      <x:c r="H267" s="11">
        <x:v>9563</x:v>
      </x:c>
      <x:c r="I267" s="11">
        <x:v>7453</x:v>
      </x:c>
      <x:c r="J267" s="11">
        <x:v>22490</x:v>
      </x:c>
      <x:c r="K267" s="11">
        <x:v>1261</x:v>
      </x:c>
      <x:c r="L267" s="11">
        <x:v>1459</x:v>
      </x:c>
      <x:c r="M267" s="11">
        <x:v>2485</x:v>
      </x:c>
      <x:c r="N267" s="11">
        <x:v>7078</x:v>
      </x:c>
      <x:c r="O267" s="11">
        <x:v>13234</x:v>
      </x:c>
      <x:c r="P267" s="11">
        <x:v>-804</x:v>
      </x:c>
      <x:c r="Q267" s="11">
        <x:v>-323</x:v>
      </x:c>
      <x:c r="R267" s="11">
        <x:v>244</x:v>
      </x:c>
      <x:c r="S267" s="11">
        <x:v>-32</x:v>
      </x:c>
      <x:c r="T267" s="11">
        <x:v>1697</x:v>
      </x:c>
      <x:c r="U267" s="11">
        <x:v>45308.021699999998</x:v>
      </x:c>
      <x:c r="V267" s="11">
        <x:v>18</x:v>
      </x:c>
      <x:c r="W267" s="12">
        <x:v>0</x:v>
      </x:c>
      <x:c r="X267" s="8">
        <x:v>0</x:v>
      </x:c>
      <x:c r="Y267" s="13">
        <x:f t="shared" si="24"/>
        <x:v>0.61881800197823933</x:v>
      </x:c>
      <x:c r="Z267" s="13">
        <x:f t="shared" si="25"/>
        <x:v>0.72340978252801902</x:v>
      </x:c>
      <x:c r="AA267" s="13">
        <x:f t="shared" si="26"/>
        <x:v>-1.1875603057967788E-3</x:v>
      </x:c>
      <x:c r="AB267" s="13">
        <x:f t="shared" si="27"/>
        <x:v>-2.9837452683144066E-2</x:v>
      </x:c>
      <x:c r="AC267" s="13">
        <x:f t="shared" si="28"/>
        <x:v>8.7056892217719187E-2</x:v>
      </x:c>
      <x:c r="AD267" s="13">
        <x:f t="shared" si="29"/>
        <x:v>0.83463222741779852</x:v>
      </x:c>
      <x:c r="AE267" s="50" t="n">
        <x:f>IF(OR(NOT(ISNUMBER(Q267)),NOT(ISNUMBER(R267))),"",IF(Q267&lt;R267,1,0))</x:f>
        <x:v>1</x:v>
      </x:c>
      <x:c r="AF267" s="50" t="n">
        <x:f>IFERROR(IF(AND(A267=A266,C267=C266+1,ISNUMBER(AE266)),AE266,""),"")</x:f>
        <x:v>0</x:v>
      </x:c>
      <x:c r="AG267" s="52" t="n">
        <x:f>IFERROR(IF(AND(A267=A266,C267=C266+1,ISNUMBER(U267),ISNUMBER(U266),U266&lt;&gt;0),U267/U266-1,""),"")</x:f>
        <x:v>-0.028290562103529426</x:v>
      </x:c>
      <x:c r="AH267" s="50" t="n">
        <x:f>IF(AND(ISNUMBER(AE267),ISNUMBER(AF267),ISNUMBER(AG267)),IF(AND(AE267=1,AF267=1,AG267&lt;0),1,0),"")</x:f>
        <x:v>0</x:v>
      </x:c>
      <x:c r="AI267" s="50" t="n">
        <x:f>IF(AND(A267=A268,C268=C267+1,ISNUMBER(AH268)),C268,"")</x:f>
        <x:v>2022</x:v>
      </x:c>
      <x:c r="AJ267" s="50" t="n">
        <x:f>IF(AND(A267=A268,C268=C267+1,ISNUMBER(AH268)),AH268,"")</x:f>
        <x:v>0</x:v>
      </x:c>
    </x:row>
    <x:row r="268" ht="15">
      <x:c r="A268" s="9" t="s">
        <x:v>45</x:v>
      </x:c>
      <x:c r="B268" s="10">
        <x:v>44926</x:v>
      </x:c>
      <x:c r="C268" s="9">
        <x:v>2022</x:v>
      </x:c>
      <x:c r="D268" s="11">
        <x:v>28742</x:v>
      </x:c>
      <x:c r="E268" s="11">
        <x:v>5285</x:v>
      </x:c>
      <x:c r="F268" s="11">
        <x:v>8341</x:v>
      </x:c>
      <x:c r="G268" s="11">
        <x:v>19259</x:v>
      </x:c>
      <x:c r="H268" s="11">
        <x:v>8884</x:v>
      </x:c>
      <x:c r="I268" s="11">
        <x:v>9483</x:v>
      </x:c>
      <x:c r="J268" s="11">
        <x:v>23638</x:v>
      </x:c>
      <x:c r="K268" s="11">
        <x:v>1157</x:v>
      </x:c>
      <x:c r="L268" s="11">
        <x:v>1825</x:v>
      </x:c>
      <x:c r="M268" s="11">
        <x:v>1721</x:v>
      </x:c>
      <x:c r="N268" s="11">
        <x:v>7163</x:v>
      </x:c>
      <x:c r="O268" s="11">
        <x:v>14453</x:v>
      </x:c>
      <x:c r="P268" s="11">
        <x:v>3249</x:v>
      </x:c>
      <x:c r="Q268" s="11">
        <x:v>3856</x:v>
      </x:c>
      <x:c r="R268" s="11">
        <x:v>233</x:v>
      </x:c>
      <x:c r="S268" s="11">
        <x:v>2330</x:v>
      </x:c>
      <x:c r="T268" s="11">
        <x:v>2397</x:v>
      </x:c>
      <x:c r="U268" s="11">
        <x:v>41185.058599999997</x:v>
      </x:c>
      <x:c r="V268" s="11">
        <x:v>18</x:v>
      </x:c>
      <x:c r="W268" s="12">
        <x:v>0</x:v>
      </x:c>
      <x:c r="X268" s="8">
        <x:v>0</x:v>
      </x:c>
      <x:c r="Y268" s="13">
        <x:f t="shared" si="24"/>
        <x:v>0.63361707229348996</x:v>
      </x:c>
      <x:c r="Z268" s="13">
        <x:f t="shared" si="25"/>
        <x:v>0.67006471365945308</x:v>
      </x:c>
      <x:c r="AA268" s="13">
        <x:f t="shared" si="26"/>
        <x:v>8.1066035766474143E-2</x:v>
      </x:c>
      <x:c r="AB268" s="13">
        <x:f t="shared" si="27"/>
        <x:v>0.11304015030269292</x:v>
      </x:c>
      <x:c r="AC268" s="13">
        <x:f t="shared" si="28"/>
        <x:v>0.12446129082506879</x:v>
      </x:c>
      <x:c r="AD268" s="13">
        <x:f t="shared" si="29"/>
        <x:v>0.82242015169438454</x:v>
      </x:c>
      <x:c r="AE268" s="50" t="n">
        <x:f>IF(OR(NOT(ISNUMBER(Q268)),NOT(ISNUMBER(R268))),"",IF(Q268&lt;R268,1,0))</x:f>
        <x:v>0</x:v>
      </x:c>
      <x:c r="AF268" s="50" t="n">
        <x:f>IFERROR(IF(AND(A268=A267,C268=C267+1,ISNUMBER(AE267)),AE267,""),"")</x:f>
        <x:v>1</x:v>
      </x:c>
      <x:c r="AG268" s="52" t="n">
        <x:f>IFERROR(IF(AND(A268=A267,C268=C267+1,ISNUMBER(U268),ISNUMBER(U267),U267&lt;&gt;0),U268/U267-1,""),"")</x:f>
        <x:v>-0.09099852399867636</x:v>
      </x:c>
      <x:c r="AH268" s="50" t="n">
        <x:f>IF(AND(ISNUMBER(AE268),ISNUMBER(AF268),ISNUMBER(AG268)),IF(AND(AE268=1,AF268=1,AG268&lt;0),1,0),"")</x:f>
        <x:v>0</x:v>
      </x:c>
      <x:c r="AI268" s="50" t="n">
        <x:f>IF(AND(A268=A269,C269=C268+1,ISNUMBER(AH269)),C269,"")</x:f>
        <x:v>2023</x:v>
      </x:c>
      <x:c r="AJ268" s="50" t="n">
        <x:f>IF(AND(A268=A269,C269=C268+1,ISNUMBER(AH269)),AH269,"")</x:f>
        <x:v>0</x:v>
      </x:c>
    </x:row>
    <x:row r="269" ht="15">
      <x:c r="A269" s="9" t="s">
        <x:v>45</x:v>
      </x:c>
      <x:c r="B269" s="10">
        <x:v>45291</x:v>
      </x:c>
      <x:c r="C269" s="9">
        <x:v>2023</x:v>
      </x:c>
      <x:c r="D269" s="11">
        <x:v>27136</x:v>
      </x:c>
      <x:c r="E269" s="11">
        <x:v>5302</x:v>
      </x:c>
      <x:c r="F269" s="11">
        <x:v>8338</x:v>
      </x:c>
      <x:c r="G269" s="11">
        <x:v>18667</x:v>
      </x:c>
      <x:c r="H269" s="11">
        <x:v>8537</x:v>
      </x:c>
      <x:c r="I269" s="11">
        <x:v>8469</x:v>
      </x:c>
      <x:c r="J269" s="11">
        <x:v>23409</x:v>
      </x:c>
      <x:c r="K269" s="11">
        <x:v>1387</x:v>
      </x:c>
      <x:c r="L269" s="11">
        <x:v>1637</x:v>
      </x:c>
      <x:c r="M269" s="11">
        <x:v>1679</x:v>
      </x:c>
      <x:c r="N269" s="11">
        <x:v>6858</x:v>
      </x:c>
      <x:c r="O269" s="11">
        <x:v>14607</x:v>
      </x:c>
      <x:c r="P269" s="11">
        <x:v>2531</x:v>
      </x:c>
      <x:c r="Q269" s="11">
        <x:v>3821</x:v>
      </x:c>
      <x:c r="R269" s="11">
        <x:v>340</x:v>
      </x:c>
      <x:c r="S269" s="11">
        <x:v>1643</x:v>
      </x:c>
      <x:c r="T269" s="11">
        <x:v>2636</x:v>
      </x:c>
      <x:c r="U269" s="11">
        <x:v>38700.352800000001</x:v>
      </x:c>
      <x:c r="V269" s="11">
        <x:v>18</x:v>
      </x:c>
      <x:c r="W269" s="12">
        <x:v>0</x:v>
      </x:c>
      <x:c r="X269" s="8">
        <x:v>0</x:v>
      </x:c>
      <x:c r="Y269" s="13">
        <x:f t="shared" si="24"/>
        <x:v>0.63588390501319259</x:v>
      </x:c>
      <x:c r="Z269" s="13">
        <x:f t="shared" si="25"/>
        <x:v>0.68790536556603776</x:v>
      </x:c>
      <x:c r="AA269" s="13">
        <x:f t="shared" si="26"/>
        <x:v>6.0546875E-2</x:v>
      </x:c>
      <x:c r="AB269" s="13">
        <x:f t="shared" si="27"/>
        <x:v>9.3270931603773588E-2</x:v>
      </x:c>
      <x:c r="AC269" s="13">
        <x:f t="shared" si="28"/>
        <x:v>0.14121176407564151</x:v>
      </x:c>
      <x:c r="AD269" s="13">
        <x:f t="shared" si="29"/>
        <x:v>0.86265477594339623</x:v>
      </x:c>
      <x:c r="AE269" s="50" t="n">
        <x:f>IF(OR(NOT(ISNUMBER(Q269)),NOT(ISNUMBER(R269))),"",IF(Q269&lt;R269,1,0))</x:f>
        <x:v>0</x:v>
      </x:c>
      <x:c r="AF269" s="50" t="n">
        <x:f>IFERROR(IF(AND(A269=A268,C269=C268+1,ISNUMBER(AE268)),AE268,""),"")</x:f>
        <x:v>0</x:v>
      </x:c>
      <x:c r="AG269" s="52" t="n">
        <x:f>IFERROR(IF(AND(A269=A268,C269=C268+1,ISNUMBER(U269),ISNUMBER(U268),U268&lt;&gt;0),U269/U268-1,""),"")</x:f>
        <x:v>-0.06033027229928467</x:v>
      </x:c>
      <x:c r="AH269" s="50" t="n">
        <x:f>IF(AND(ISNUMBER(AE269),ISNUMBER(AF269),ISNUMBER(AG269)),IF(AND(AE269=1,AF269=1,AG269&lt;0),1,0),"")</x:f>
        <x:v>0</x:v>
      </x:c>
      <x:c r="AI269" s="50" t="n">
        <x:f>IF(AND(A269=A270,C270=C269+1,ISNUMBER(AH270)),C270,"")</x:f>
        <x:v>2024</x:v>
      </x:c>
      <x:c r="AJ269" s="50" t="n">
        <x:f>IF(AND(A269=A270,C270=C269+1,ISNUMBER(AH270)),AH270,"")</x:f>
        <x:v>0</x:v>
      </x:c>
    </x:row>
    <x:row r="270" ht="15">
      <x:c r="A270" s="9" t="s">
        <x:v>45</x:v>
      </x:c>
      <x:c r="B270" s="10">
        <x:v>45657</x:v>
      </x:c>
      <x:c r="C270" s="9">
        <x:v>2024</x:v>
      </x:c>
      <x:c r="D270" s="11">
        <x:v>25298</x:v>
      </x:c>
      <x:c r="E270" s="11">
        <x:v>4598</x:v>
      </x:c>
      <x:c r="F270" s="11">
        <x:v>7943</x:v>
      </x:c>
      <x:c r="G270" s="11">
        <x:v>18578</x:v>
      </x:c>
      <x:c r="H270" s="11">
        <x:v>8658</x:v>
      </x:c>
      <x:c r="I270" s="11">
        <x:v>6720</x:v>
      </x:c>
      <x:c r="J270" s="11">
        <x:v>21990</x:v>
      </x:c>
      <x:c r="K270" s="11">
        <x:v>880</x:v>
      </x:c>
      <x:c r="L270" s="11">
        <x:v>1517</x:v>
      </x:c>
      <x:c r="M270" s="11">
        <x:v>1423</x:v>
      </x:c>
      <x:c r="N270" s="11">
        <x:v>7235</x:v>
      </x:c>
      <x:c r="O270" s="11">
        <x:v>14169</x:v>
      </x:c>
      <x:c r="P270" s="11">
        <x:v>2425</x:v>
      </x:c>
      <x:c r="Q270" s="11">
        <x:v>3733</x:v>
      </x:c>
      <x:c r="R270" s="11">
        <x:v>402</x:v>
      </x:c>
      <x:c r="S270" s="11">
        <x:v>1426</x:v>
      </x:c>
      <x:c r="T270" s="11">
        <x:v>2682</x:v>
      </x:c>
      <x:c r="U270" s="11">
        <x:v>33184.464899999999</x:v>
      </x:c>
      <x:c r="V270" s="11">
        <x:v>18</x:v>
      </x:c>
      <x:c r="W270" s="12">
        <x:v>0</x:v>
      </x:c>
      <x:c r="X270" s="8">
        <x:v>0</x:v>
      </x:c>
      <x:c r="Y270" s="13">
        <x:f t="shared" si="24"/>
        <x:v>0.57887448067480796</x:v>
      </x:c>
      <x:c r="Z270" s="13">
        <x:f t="shared" si="25"/>
        <x:v>0.73436635307138909</x:v>
      </x:c>
      <x:c r="AA270" s="13">
        <x:f t="shared" si="26"/>
        <x:v>5.6368092339315362E-2</x:v>
      </x:c>
      <x:c r="AB270" s="13">
        <x:f t="shared" si="27"/>
        <x:v>9.5857380030041905E-2</x:v>
      </x:c>
      <x:c r="AC270" s="13">
        <x:f t="shared" si="28"/>
        <x:v>0.14436430186241792</x:v>
      </x:c>
      <x:c r="AD270" s="13">
        <x:f t="shared" si="29"/>
        <x:v>0.8692386749940707</x:v>
      </x:c>
      <x:c r="AE270" s="50" t="n">
        <x:f>IF(OR(NOT(ISNUMBER(Q270)),NOT(ISNUMBER(R270))),"",IF(Q270&lt;R270,1,0))</x:f>
        <x:v>0</x:v>
      </x:c>
      <x:c r="AF270" s="50" t="n">
        <x:f>IFERROR(IF(AND(A270=A269,C270=C269+1,ISNUMBER(AE269)),AE269,""),"")</x:f>
        <x:v>0</x:v>
      </x:c>
      <x:c r="AG270" s="52" t="n">
        <x:f>IFERROR(IF(AND(A270=A269,C270=C269+1,ISNUMBER(U270),ISNUMBER(U269),U269&lt;&gt;0),U270/U269-1,""),"")</x:f>
        <x:v>-0.14252810377480596</x:v>
      </x:c>
      <x:c r="AH270" s="50" t="n">
        <x:f>IF(AND(ISNUMBER(AE270),ISNUMBER(AF270),ISNUMBER(AG270)),IF(AND(AE270=1,AF270=1,AG270&lt;0),1,0),"")</x:f>
        <x:v>0</x:v>
      </x:c>
      <x:c r="AI270" s="50" t="str">
        <x:f>IF(AND(A270=A271,C271=C270+1,ISNUMBER(AH271)),C271,"")</x:f>
      </x:c>
      <x:c r="AJ270" s="50" t="str">
        <x:f>IF(AND(A270=A271,C271=C270+1,ISNUMBER(AH271)),AH271,"")</x:f>
      </x:c>
    </x:row>
    <x:row r="271" ht="15">
      <x:c r="A271" s="9" t="s">
        <x:v>46</x:v>
      </x:c>
      <x:c r="B271" s="10">
        <x:v>43830</x:v>
      </x:c>
      <x:c r="C271" s="9">
        <x:v>2019</x:v>
      </x:c>
      <x:c r="D271" s="11">
        <x:v>35711</x:v>
      </x:c>
      <x:c r="E271" s="11">
        <x:v>5811</x:v>
      </x:c>
      <x:c r="F271" s="11">
        <x:v>4269</x:v>
      </x:c>
      <x:c r="G271" s="11">
        <x:v>8299</x:v>
      </x:c>
      <x:c r="H271" s="11">
        <x:v>185</x:v>
      </x:c>
      <x:c r="I271" s="11">
        <x:v>27412</x:v>
      </x:c>
      <x:c r="J271" s="11">
        <x:v>5106</x:v>
      </x:c>
      <x:c r="K271" s="11">
        <x:v>340</x:v>
      </x:c>
      <x:c r="L271" s="11">
        <x:v>1211</x:v>
      </x:c>
      <x:c r="M271" s="11">
        <x:v>64</x:v>
      </x:c>
      <x:c r="N271" s="11">
        <x:v>121</x:v>
      </x:c>
      <x:c r="O271" s="11">
        <x:v>8480</x:v>
      </x:c>
      <x:c r="P271" s="11">
        <x:v>897</x:v>
      </x:c>
      <x:c r="Q271" s="11">
        <x:v>1157</x:v>
      </x:c>
      <x:c r="R271" s="11" t="s">
        <x:v>40</x:v>
      </x:c>
      <x:c r="S271" s="11">
        <x:v>655</x:v>
      </x:c>
      <x:c r="T271" s="11">
        <x:v>753</x:v>
      </x:c>
      <x:c r="U271" s="11" t="s">
        <x:v>40</x:v>
      </x:c>
      <x:c r="V271" s="11">
        <x:v>16</x:v>
      </x:c>
      <x:c r="W271" s="12">
        <x:v>2</x:v>
      </x:c>
      <x:c r="X271" s="8">
        <x:v>0</x:v>
      </x:c>
      <x:c r="Y271" s="13">
        <x:f t="shared" si="24"/>
        <x:v>1.3612087139845397</x:v>
      </x:c>
      <x:c r="Z271" s="13">
        <x:f t="shared" si="25"/>
        <x:v>0.23239338019097758</x:v>
      </x:c>
      <x:c r="AA271" s="13">
        <x:f t="shared" si="26"/>
        <x:v>1.8341687435244041E-2</x:v>
      </x:c>
      <x:c r="AB271" s="13">
        <x:f t="shared" si="27"/>
        <x:v>2.5118310884601383E-2</x:v>
      </x:c>
      <x:c r="AC271" s="13">
        <x:f t="shared" si="28"/>
        <x:v>9.0733823352211113E-2</x:v>
      </x:c>
      <x:c r="AD271" s="13">
        <x:f t="shared" si="29"/>
        <x:v>0.14298115426619248</x:v>
      </x:c>
      <x:c r="AE271" s="50" t="str">
        <x:f>IF(OR(NOT(ISNUMBER(Q271)),NOT(ISNUMBER(R271))),"",IF(Q271&lt;R271,1,0))</x:f>
      </x:c>
      <x:c r="AF271" s="50" t="str">
        <x:f>IFERROR(IF(AND(A271=A270,C271=C270+1,ISNUMBER(AE270)),AE270,""),"")</x:f>
      </x:c>
      <x:c r="AG271" s="52" t="str">
        <x:f>IFERROR(IF(AND(A271=A270,C271=C270+1,ISNUMBER(U271),ISNUMBER(U270),U270&lt;&gt;0),U271/U270-1,""),"")</x:f>
      </x:c>
      <x:c r="AH271" s="50" t="str">
        <x:f>IF(AND(ISNUMBER(AE271),ISNUMBER(AF271),ISNUMBER(AG271)),IF(AND(AE271=1,AF271=1,AG271&lt;0),1,0),"")</x:f>
      </x:c>
      <x:c r="AI271" s="50" t="str">
        <x:f>IF(AND(A271=A272,C272=C271+1,ISNUMBER(AH272)),C272,"")</x:f>
      </x:c>
      <x:c r="AJ271" s="50" t="str">
        <x:f>IF(AND(A271=A272,C272=C271+1,ISNUMBER(AH272)),AH272,"")</x:f>
      </x:c>
    </x:row>
    <x:row r="272" ht="15">
      <x:c r="A272" s="9" t="s">
        <x:v>46</x:v>
      </x:c>
      <x:c r="B272" s="10">
        <x:v>44196</x:v>
      </x:c>
      <x:c r="C272" s="9">
        <x:v>2020</x:v>
      </x:c>
      <x:c r="D272" s="11">
        <x:v>34130</x:v>
      </x:c>
      <x:c r="E272" s="11">
        <x:v>5008</x:v>
      </x:c>
      <x:c r="F272" s="11">
        <x:v>4014</x:v>
      </x:c>
      <x:c r="G272" s="11">
        <x:v>7907</x:v>
      </x:c>
      <x:c r="H272" s="11">
        <x:v>187</x:v>
      </x:c>
      <x:c r="I272" s="11">
        <x:v>26223</x:v>
      </x:c>
      <x:c r="J272" s="11">
        <x:v>37763</x:v>
      </x:c>
      <x:c r="K272" s="11">
        <x:v>334</x:v>
      </x:c>
      <x:c r="L272" s="11">
        <x:v>949</x:v>
      </x:c>
      <x:c r="M272" s="11">
        <x:v>82</x:v>
      </x:c>
      <x:c r="N272" s="11">
        <x:v>105</x:v>
      </x:c>
      <x:c r="O272" s="11">
        <x:v>9892</x:v>
      </x:c>
      <x:c r="P272" s="11">
        <x:v>1598</x:v>
      </x:c>
      <x:c r="Q272" s="11">
        <x:v>1903</x:v>
      </x:c>
      <x:c r="R272" s="11" t="s">
        <x:v>40</x:v>
      </x:c>
      <x:c r="S272" s="11">
        <x:v>1145</x:v>
      </x:c>
      <x:c r="T272" s="11">
        <x:v>1376</x:v>
      </x:c>
      <x:c r="U272" s="11" t="s">
        <x:v>40</x:v>
      </x:c>
      <x:c r="V272" s="11">
        <x:v>16</x:v>
      </x:c>
      <x:c r="W272" s="12">
        <x:v>2</x:v>
      </x:c>
      <x:c r="X272" s="8">
        <x:v>0</x:v>
      </x:c>
      <x:c r="Y272" s="13">
        <x:f t="shared" si="24"/>
        <x:v>1.2476332835077231</x:v>
      </x:c>
      <x:c r="Z272" s="13">
        <x:f t="shared" si="25"/>
        <x:v>0.23167301494286552</x:v>
      </x:c>
      <x:c r="AA272" s="13">
        <x:f t="shared" si="26"/>
        <x:v>3.3548198066217401E-2</x:v>
      </x:c>
      <x:c r="AB272" s="13">
        <x:f t="shared" si="27"/>
        <x:v>4.6820978611192499E-2</x:v>
      </x:c>
      <x:c r="AC272" s="13">
        <x:f t="shared" si="28"/>
        <x:v>0.17402301757936006</x:v>
      </x:c>
      <x:c r="AD272" s="13">
        <x:f t="shared" si="29"/>
        <x:v>1.106445941986522</x:v>
      </x:c>
      <x:c r="AE272" s="50" t="str">
        <x:f>IF(OR(NOT(ISNUMBER(Q272)),NOT(ISNUMBER(R272))),"",IF(Q272&lt;R272,1,0))</x:f>
      </x:c>
      <x:c r="AF272" s="50" t="str">
        <x:f>IFERROR(IF(AND(A272=A271,C272=C271+1,ISNUMBER(AE271)),AE271,""),"")</x:f>
      </x:c>
      <x:c r="AG272" s="52" t="str">
        <x:f>IFERROR(IF(AND(A272=A271,C272=C271+1,ISNUMBER(U272),ISNUMBER(U271),U271&lt;&gt;0),U272/U271-1,""),"")</x:f>
      </x:c>
      <x:c r="AH272" s="50" t="str">
        <x:f>IF(AND(ISNUMBER(AE272),ISNUMBER(AF272),ISNUMBER(AG272)),IF(AND(AE272=1,AF272=1,AG272&lt;0),1,0),"")</x:f>
      </x:c>
      <x:c r="AI272" s="50" t="str">
        <x:f>IF(AND(A272=A273,C273=C272+1,ISNUMBER(AH273)),C273,"")</x:f>
      </x:c>
      <x:c r="AJ272" s="50" t="str">
        <x:f>IF(AND(A272=A273,C273=C272+1,ISNUMBER(AH273)),AH273,"")</x:f>
      </x:c>
    </x:row>
    <x:row r="273" ht="15">
      <x:c r="A273" s="9" t="s">
        <x:v>46</x:v>
      </x:c>
      <x:c r="B273" s="10">
        <x:v>44561</x:v>
      </x:c>
      <x:c r="C273" s="9">
        <x:v>2021</x:v>
      </x:c>
      <x:c r="D273" s="11">
        <x:v>34451</x:v>
      </x:c>
      <x:c r="E273" s="11">
        <x:v>5251</x:v>
      </x:c>
      <x:c r="F273" s="11">
        <x:v>4238</x:v>
      </x:c>
      <x:c r="G273" s="11">
        <x:v>7971</x:v>
      </x:c>
      <x:c r="H273" s="11">
        <x:v>166</x:v>
      </x:c>
      <x:c r="I273" s="11">
        <x:v>26480</x:v>
      </x:c>
      <x:c r="J273" s="11">
        <x:v>37986</x:v>
      </x:c>
      <x:c r="K273" s="11">
        <x:v>414</x:v>
      </x:c>
      <x:c r="L273" s="11">
        <x:v>951</x:v>
      </x:c>
      <x:c r="M273" s="11">
        <x:v>79</x:v>
      </x:c>
      <x:c r="N273" s="11">
        <x:v>87</x:v>
      </x:c>
      <x:c r="O273" s="11">
        <x:v>9545</x:v>
      </x:c>
      <x:c r="P273" s="11">
        <x:v>1638</x:v>
      </x:c>
      <x:c r="Q273" s="11">
        <x:v>1906</x:v>
      </x:c>
      <x:c r="R273" s="11">
        <x:v>7</x:v>
      </x:c>
      <x:c r="S273" s="11">
        <x:v>1390</x:v>
      </x:c>
      <x:c r="T273" s="11">
        <x:v>1322</x:v>
      </x:c>
      <x:c r="U273" s="11" t="s">
        <x:v>40</x:v>
      </x:c>
      <x:c r="V273" s="11">
        <x:v>17</x:v>
      </x:c>
      <x:c r="W273" s="12">
        <x:v>1</x:v>
      </x:c>
      <x:c r="X273" s="8">
        <x:v>0</x:v>
      </x:c>
      <x:c r="Y273" s="13">
        <x:f t="shared" si="24"/>
        <x:v>1.2390278433223219</x:v>
      </x:c>
      <x:c r="Z273" s="13">
        <x:f t="shared" si="25"/>
        <x:v>0.23137209369829614</x:v>
      </x:c>
      <x:c r="AA273" s="13">
        <x:f t="shared" si="26"/>
        <x:v>4.0347159734115123E-2</x:v>
      </x:c>
      <x:c r="AB273" s="13">
        <x:f t="shared" si="27"/>
        <x:v>4.7545789672288175E-2</x:v>
      </x:c>
      <x:c r="AC273" s="13">
        <x:f t="shared" si="28"/>
        <x:v>0.16585121063856481</x:v>
      </x:c>
      <x:c r="AD273" s="13">
        <x:f t="shared" si="29"/>
        <x:v>1.1026095033525878</x:v>
      </x:c>
      <x:c r="AE273" s="50" t="n">
        <x:f>IF(OR(NOT(ISNUMBER(Q273)),NOT(ISNUMBER(R273))),"",IF(Q273&lt;R273,1,0))</x:f>
        <x:v>0</x:v>
      </x:c>
      <x:c r="AF273" s="50" t="str">
        <x:f>IFERROR(IF(AND(A273=A272,C273=C272+1,ISNUMBER(AE272)),AE272,""),"")</x:f>
      </x:c>
      <x:c r="AG273" s="52" t="str">
        <x:f>IFERROR(IF(AND(A273=A272,C273=C272+1,ISNUMBER(U273),ISNUMBER(U272),U272&lt;&gt;0),U273/U272-1,""),"")</x:f>
      </x:c>
      <x:c r="AH273" s="50" t="str">
        <x:f>IF(AND(ISNUMBER(AE273),ISNUMBER(AF273),ISNUMBER(AG273)),IF(AND(AE273=1,AF273=1,AG273&lt;0),1,0),"")</x:f>
      </x:c>
      <x:c r="AI273" s="50" t="str">
        <x:f>IF(AND(A273=A274,C274=C273+1,ISNUMBER(AH274)),C274,"")</x:f>
      </x:c>
      <x:c r="AJ273" s="50" t="str">
        <x:f>IF(AND(A273=A274,C274=C273+1,ISNUMBER(AH274)),AH274,"")</x:f>
      </x:c>
    </x:row>
    <x:row r="274" ht="15">
      <x:c r="A274" s="9" t="s">
        <x:v>46</x:v>
      </x:c>
      <x:c r="B274" s="10">
        <x:v>44926</x:v>
      </x:c>
      <x:c r="C274" s="9">
        <x:v>2022</x:v>
      </x:c>
      <x:c r="D274" s="11">
        <x:v>34815</x:v>
      </x:c>
      <x:c r="E274" s="11">
        <x:v>4059</x:v>
      </x:c>
      <x:c r="F274" s="11">
        <x:v>4370</x:v>
      </x:c>
      <x:c r="G274" s="11">
        <x:v>18358</x:v>
      </x:c>
      <x:c r="H274" s="11">
        <x:v>10440</x:v>
      </x:c>
      <x:c r="I274" s="11">
        <x:v>16457</x:v>
      </x:c>
      <x:c r="J274" s="11">
        <x:v>26730</x:v>
      </x:c>
      <x:c r="K274" s="11">
        <x:v>684</x:v>
      </x:c>
      <x:c r="L274" s="11">
        <x:v>1348</x:v>
      </x:c>
      <x:c r="M274" s="11">
        <x:v>437</x:v>
      </x:c>
      <x:c r="N274" s="11">
        <x:v>10003</x:v>
      </x:c>
      <x:c r="O274" s="11">
        <x:v>10858</x:v>
      </x:c>
      <x:c r="P274" s="11">
        <x:v>1825</x:v>
      </x:c>
      <x:c r="Q274" s="11">
        <x:v>2112</x:v>
      </x:c>
      <x:c r="R274" s="11">
        <x:v>268</x:v>
      </x:c>
      <x:c r="S274" s="11">
        <x:v>1060</x:v>
      </x:c>
      <x:c r="T274" s="11">
        <x:v>1919</x:v>
      </x:c>
      <x:c r="U274" s="11">
        <x:v>30229.377400000001</x:v>
      </x:c>
      <x:c r="V274" s="11">
        <x:v>18</x:v>
      </x:c>
      <x:c r="W274" s="12">
        <x:v>0</x:v>
      </x:c>
      <x:c r="X274" s="8">
        <x:v>0</x:v>
      </x:c>
      <x:c r="Y274" s="13">
        <x:f t="shared" si="24"/>
        <x:v>0.92883295194508009</x:v>
      </x:c>
      <x:c r="Z274" s="13">
        <x:f t="shared" si="25"/>
        <x:v>0.5273014505241993</x:v>
      </x:c>
      <x:c r="AA274" s="13">
        <x:f t="shared" si="26"/>
        <x:v>3.0446646560390637E-2</x:v>
      </x:c>
      <x:c r="AB274" s="13">
        <x:f t="shared" si="27"/>
        <x:v>5.2419933936521612E-2</x:v>
      </x:c>
      <x:c r="AC274" s="13">
        <x:f t="shared" si="28"/>
        <x:v>0.10453208410502234</x:v>
      </x:c>
      <x:c r="AD274" s="13">
        <x:f t="shared" si="29"/>
        <x:v>0.76777251184834128</x:v>
      </x:c>
      <x:c r="AE274" s="50" t="n">
        <x:f>IF(OR(NOT(ISNUMBER(Q274)),NOT(ISNUMBER(R274))),"",IF(Q274&lt;R274,1,0))</x:f>
        <x:v>0</x:v>
      </x:c>
      <x:c r="AF274" s="50" t="n">
        <x:f>IFERROR(IF(AND(A274=A273,C274=C273+1,ISNUMBER(AE273)),AE273,""),"")</x:f>
        <x:v>0</x:v>
      </x:c>
      <x:c r="AG274" s="52" t="str">
        <x:f>IFERROR(IF(AND(A274=A273,C274=C273+1,ISNUMBER(U274),ISNUMBER(U273),U273&lt;&gt;0),U274/U273-1,""),"")</x:f>
      </x:c>
      <x:c r="AH274" s="50" t="str">
        <x:f>IF(AND(ISNUMBER(AE274),ISNUMBER(AF274),ISNUMBER(AG274)),IF(AND(AE274=1,AF274=1,AG274&lt;0),1,0),"")</x:f>
      </x:c>
      <x:c r="AI274" s="50" t="n">
        <x:f>IF(AND(A274=A275,C275=C274+1,ISNUMBER(AH275)),C275,"")</x:f>
        <x:v>2023</x:v>
      </x:c>
      <x:c r="AJ274" s="50" t="n">
        <x:f>IF(AND(A274=A275,C275=C274+1,ISNUMBER(AH275)),AH275,"")</x:f>
        <x:v>0</x:v>
      </x:c>
    </x:row>
    <x:row r="275" ht="15">
      <x:c r="A275" s="9" t="s">
        <x:v>46</x:v>
      </x:c>
      <x:c r="B275" s="10">
        <x:v>45291</x:v>
      </x:c>
      <x:c r="C275" s="9">
        <x:v>2023</x:v>
      </x:c>
      <x:c r="D275" s="11">
        <x:v>34055</x:v>
      </x:c>
      <x:c r="E275" s="11">
        <x:v>4818</x:v>
      </x:c>
      <x:c r="F275" s="11">
        <x:v>4640</x:v>
      </x:c>
      <x:c r="G275" s="11">
        <x:v>17326</x:v>
      </x:c>
      <x:c r="H275" s="11">
        <x:v>9456</x:v>
      </x:c>
      <x:c r="I275" s="11">
        <x:v>16729</x:v>
      </x:c>
      <x:c r="J275" s="11">
        <x:v>27474</x:v>
      </x:c>
      <x:c r="K275" s="11">
        <x:v>1044</x:v>
      </x:c>
      <x:c r="L275" s="11">
        <x:v>1408</x:v>
      </x:c>
      <x:c r="M275" s="11">
        <x:v>656</x:v>
      </x:c>
      <x:c r="N275" s="11">
        <x:v>8800</x:v>
      </x:c>
      <x:c r="O275" s="11">
        <x:v>11302</x:v>
      </x:c>
      <x:c r="P275" s="11">
        <x:v>1996</x:v>
      </x:c>
      <x:c r="Q275" s="11">
        <x:v>2305</x:v>
      </x:c>
      <x:c r="R275" s="11">
        <x:v>402</x:v>
      </x:c>
      <x:c r="S275" s="11">
        <x:v>1049</x:v>
      </x:c>
      <x:c r="T275" s="11">
        <x:v>1723</x:v>
      </x:c>
      <x:c r="U275" s="11">
        <x:v>29703.006700000002</x:v>
      </x:c>
      <x:c r="V275" s="11">
        <x:v>18</x:v>
      </x:c>
      <x:c r="W275" s="12">
        <x:v>0</x:v>
      </x:c>
      <x:c r="X275" s="8">
        <x:v>0</x:v>
      </x:c>
      <x:c r="Y275" s="13">
        <x:f t="shared" si="24"/>
        <x:v>1.0383620689655173</x:v>
      </x:c>
      <x:c r="Z275" s="13">
        <x:f t="shared" si="25"/>
        <x:v>0.50876523271178975</x:v>
      </x:c>
      <x:c r="AA275" s="13">
        <x:f t="shared" si="26"/>
        <x:v>3.0803112611951254E-2</x:v>
      </x:c>
      <x:c r="AB275" s="13">
        <x:f t="shared" si="27"/>
        <x:v>5.8611070327411544E-2</x:v>
      </x:c>
      <x:c r="AC275" s="13">
        <x:f t="shared" si="28"/>
        <x:v>9.9445919427450069E-2</x:v>
      </x:c>
      <x:c r="AD275" s="13">
        <x:f t="shared" si="29"/>
        <x:v>0.8067537806489502</x:v>
      </x:c>
      <x:c r="AE275" s="50" t="n">
        <x:f>IF(OR(NOT(ISNUMBER(Q275)),NOT(ISNUMBER(R275))),"",IF(Q275&lt;R275,1,0))</x:f>
        <x:v>0</x:v>
      </x:c>
      <x:c r="AF275" s="50" t="n">
        <x:f>IFERROR(IF(AND(A275=A274,C275=C274+1,ISNUMBER(AE274)),AE274,""),"")</x:f>
        <x:v>0</x:v>
      </x:c>
      <x:c r="AG275" s="52" t="n">
        <x:f>IFERROR(IF(AND(A275=A274,C275=C274+1,ISNUMBER(U275),ISNUMBER(U274),U274&lt;&gt;0),U275/U274-1,""),"")</x:f>
        <x:v>-0.01741255511269646</x:v>
      </x:c>
      <x:c r="AH275" s="50" t="n">
        <x:f>IF(AND(ISNUMBER(AE275),ISNUMBER(AF275),ISNUMBER(AG275)),IF(AND(AE275=1,AF275=1,AG275&lt;0),1,0),"")</x:f>
        <x:v>0</x:v>
      </x:c>
      <x:c r="AI275" s="50" t="n">
        <x:f>IF(AND(A275=A276,C276=C275+1,ISNUMBER(AH276)),C276,"")</x:f>
        <x:v>2024</x:v>
      </x:c>
      <x:c r="AJ275" s="50" t="n">
        <x:f>IF(AND(A275=A276,C276=C275+1,ISNUMBER(AH276)),AH276,"")</x:f>
        <x:v>0</x:v>
      </x:c>
    </x:row>
    <x:row r="276" ht="15">
      <x:c r="A276" s="9" t="s">
        <x:v>46</x:v>
      </x:c>
      <x:c r="B276" s="10">
        <x:v>45657</x:v>
      </x:c>
      <x:c r="C276" s="9">
        <x:v>2024</x:v>
      </x:c>
      <x:c r="D276" s="11">
        <x:v>34315</x:v>
      </x:c>
      <x:c r="E276" s="11">
        <x:v>5718</x:v>
      </x:c>
      <x:c r="F276" s="11">
        <x:v>5812</x:v>
      </x:c>
      <x:c r="G276" s="11">
        <x:v>18091</x:v>
      </x:c>
      <x:c r="H276" s="11">
        <x:v>10127</x:v>
      </x:c>
      <x:c r="I276" s="11">
        <x:v>16224</x:v>
      </x:c>
      <x:c r="J276" s="11">
        <x:v>27272</x:v>
      </x:c>
      <x:c r="K276" s="11">
        <x:v>2250</x:v>
      </x:c>
      <x:c r="L276" s="11">
        <x:v>1190</x:v>
      </x:c>
      <x:c r="M276" s="11">
        <x:v>1487</x:v>
      </x:c>
      <x:c r="N276" s="11">
        <x:v>8640</x:v>
      </x:c>
      <x:c r="O276" s="11">
        <x:v>11233</x:v>
      </x:c>
      <x:c r="P276" s="11">
        <x:v>2206</x:v>
      </x:c>
      <x:c r="Q276" s="11">
        <x:v>2530</x:v>
      </x:c>
      <x:c r="R276" s="11">
        <x:v>384</x:v>
      </x:c>
      <x:c r="S276" s="11">
        <x:v>1442</x:v>
      </x:c>
      <x:c r="T276" s="11">
        <x:v>2016</x:v>
      </x:c>
      <x:c r="U276" s="11">
        <x:v>34281.981599999999</x:v>
      </x:c>
      <x:c r="V276" s="11">
        <x:v>18</x:v>
      </x:c>
      <x:c r="W276" s="12">
        <x:v>0</x:v>
      </x:c>
      <x:c r="X276" s="8">
        <x:v>0</x:v>
      </x:c>
      <x:c r="Y276" s="13">
        <x:f t="shared" si="24"/>
        <x:v>0.98382656572608396</x:v>
      </x:c>
      <x:c r="Z276" s="13">
        <x:f t="shared" si="25"/>
        <x:v>0.5272038467142649</x:v>
      </x:c>
      <x:c r="AA276" s="13">
        <x:f t="shared" si="26"/>
        <x:v>4.2022439166545245E-2</x:v>
      </x:c>
      <x:c r="AB276" s="13">
        <x:f t="shared" si="27"/>
        <x:v>6.4286755063383355E-2</x:v>
      </x:c>
      <x:c r="AC276" s="13">
        <x:f t="shared" si="28"/>
        <x:v>0.11143662594660328</x:v>
      </x:c>
      <x:c r="AD276" s="13">
        <x:f t="shared" si="29"/>
        <x:v>0.79475448054786535</x:v>
      </x:c>
      <x:c r="AE276" s="50" t="n">
        <x:f>IF(OR(NOT(ISNUMBER(Q276)),NOT(ISNUMBER(R276))),"",IF(Q276&lt;R276,1,0))</x:f>
        <x:v>0</x:v>
      </x:c>
      <x:c r="AF276" s="50" t="n">
        <x:f>IFERROR(IF(AND(A276=A275,C276=C275+1,ISNUMBER(AE275)),AE275,""),"")</x:f>
        <x:v>0</x:v>
      </x:c>
      <x:c r="AG276" s="52" t="n">
        <x:f>IFERROR(IF(AND(A276=A275,C276=C275+1,ISNUMBER(U276),ISNUMBER(U275),U275&lt;&gt;0),U276/U275-1,""),"")</x:f>
        <x:v>0.15415863270165153</x:v>
      </x:c>
      <x:c r="AH276" s="50" t="n">
        <x:f>IF(AND(ISNUMBER(AE276),ISNUMBER(AF276),ISNUMBER(AG276)),IF(AND(AE276=1,AF276=1,AG276&lt;0),1,0),"")</x:f>
        <x:v>0</x:v>
      </x:c>
      <x:c r="AI276" s="50" t="str">
        <x:f>IF(AND(A276=A277,C277=C276+1,ISNUMBER(AH277)),C277,"")</x:f>
      </x:c>
      <x:c r="AJ276" s="50" t="str">
        <x:f>IF(AND(A276=A277,C277=C276+1,ISNUMBER(AH277)),AH277,"")</x:f>
      </x:c>
    </x:row>
    <x:row r="277" ht="15">
      <x:c r="A277" s="9" t="s">
        <x:v>47</x:v>
      </x:c>
      <x:c r="B277" s="10">
        <x:v>39447</x:v>
      </x:c>
      <x:c r="C277" s="9">
        <x:v>2007</x:v>
      </x:c>
      <x:c r="D277" s="11">
        <x:v>24807</x:v>
      </x:c>
      <x:c r="E277" s="11">
        <x:v>4265</x:v>
      </x:c>
      <x:c r="F277" s="11">
        <x:v>8152</x:v>
      </x:c>
      <x:c r="G277" s="11">
        <x:v>14236</x:v>
      </x:c>
      <x:c r="H277" s="11">
        <x:v>5700</x:v>
      </x:c>
      <x:c r="I277" s="11">
        <x:v>10571</x:v>
      </x:c>
      <x:c r="J277" s="11">
        <x:v>5914</x:v>
      </x:c>
      <x:c r="K277" s="11">
        <x:v>1042</x:v>
      </x:c>
      <x:c r="L277" s="11">
        <x:v>1931</x:v>
      </x:c>
      <x:c r="M277" s="11">
        <x:v>1554</x:v>
      </x:c>
      <x:c r="N277" s="11">
        <x:v>4146</x:v>
      </x:c>
      <x:c r="O277" s="11">
        <x:v>42641</x:v>
      </x:c>
      <x:c r="P277" s="11">
        <x:v>2448</x:v>
      </x:c>
      <x:c r="Q277" s="11">
        <x:v>3326</x:v>
      </x:c>
      <x:c r="R277" s="11">
        <x:v>216</x:v>
      </x:c>
      <x:c r="S277" s="11">
        <x:v>1892</x:v>
      </x:c>
      <x:c r="T277" s="11">
        <x:v>2817</x:v>
      </x:c>
      <x:c r="U277" s="11">
        <x:v>35445.178999999996</x:v>
      </x:c>
      <x:c r="V277" s="11">
        <x:v>18</x:v>
      </x:c>
      <x:c r="W277" s="12">
        <x:v>0</x:v>
      </x:c>
      <x:c r="X277" s="8">
        <x:v>0</x:v>
      </x:c>
      <x:c r="Y277" s="13">
        <x:f t="shared" si="24"/>
        <x:v>0.52318449460255156</x:v>
      </x:c>
      <x:c r="Z277" s="13">
        <x:f t="shared" si="25"/>
        <x:v>0.57387027855040917</x:v>
      </x:c>
      <x:c r="AA277" s="13">
        <x:f t="shared" si="26"/>
        <x:v>7.6268795098157774E-2</x:v>
      </x:c>
      <x:c r="AB277" s="13">
        <x:f t="shared" si="27"/>
        <x:v>9.8681823678800337E-2</x:v>
      </x:c>
      <x:c r="AC277" s="13">
        <x:f t="shared" si="28"/>
        <x:v>0.19787861758921046</x:v>
      </x:c>
      <x:c r="AD277" s="13">
        <x:f t="shared" si="29"/>
        <x:v>0.23840045148546782</x:v>
      </x:c>
      <x:c r="AE277" s="50" t="n">
        <x:f>IF(OR(NOT(ISNUMBER(Q277)),NOT(ISNUMBER(R277))),"",IF(Q277&lt;R277,1,0))</x:f>
        <x:v>0</x:v>
      </x:c>
      <x:c r="AF277" s="50" t="str">
        <x:f>IFERROR(IF(AND(A277=A276,C277=C276+1,ISNUMBER(AE276)),AE276,""),"")</x:f>
      </x:c>
      <x:c r="AG277" s="52" t="str">
        <x:f>IFERROR(IF(AND(A277=A276,C277=C276+1,ISNUMBER(U277),ISNUMBER(U276),U276&lt;&gt;0),U277/U276-1,""),"")</x:f>
      </x:c>
      <x:c r="AH277" s="50" t="str">
        <x:f>IF(AND(ISNUMBER(AE277),ISNUMBER(AF277),ISNUMBER(AG277)),IF(AND(AE277=1,AF277=1,AG277&lt;0),1,0),"")</x:f>
      </x:c>
      <x:c r="AI277" s="50" t="n">
        <x:f>IF(AND(A277=A278,C278=C277+1,ISNUMBER(AH278)),C278,"")</x:f>
        <x:v>2008</x:v>
      </x:c>
      <x:c r="AJ277" s="50" t="n">
        <x:f>IF(AND(A277=A278,C278=C277+1,ISNUMBER(AH278)),AH278,"")</x:f>
        <x:v>0</x:v>
      </x:c>
    </x:row>
    <x:row r="278" ht="15">
      <x:c r="A278" s="9" t="s">
        <x:v>47</x:v>
      </x:c>
      <x:c r="B278" s="10">
        <x:v>39813</x:v>
      </x:c>
      <x:c r="C278" s="9">
        <x:v>2008</x:v>
      </x:c>
      <x:c r="D278" s="11">
        <x:v>30164</x:v>
      </x:c>
      <x:c r="E278" s="11">
        <x:v>5955</x:v>
      </x:c>
      <x:c r="F278" s="11">
        <x:v>10263</x:v>
      </x:c>
      <x:c r="G278" s="11">
        <x:v>18262</x:v>
      </x:c>
      <x:c r="H278" s="11">
        <x:v>8056</x:v>
      </x:c>
      <x:c r="I278" s="11">
        <x:v>11902</x:v>
      </x:c>
      <x:c r="J278" s="11">
        <x:v>6814</x:v>
      </x:c>
      <x:c r="K278" s="11">
        <x:v>1788</x:v>
      </x:c>
      <x:c r="L278" s="11">
        <x:v>2430</x:v>
      </x:c>
      <x:c r="M278" s="11">
        <x:v>2084</x:v>
      </x:c>
      <x:c r="N278" s="11">
        <x:v>5972</x:v>
      </x:c>
      <x:c r="O278" s="11">
        <x:v>47298</x:v>
      </x:c>
      <x:c r="P278" s="11">
        <x:v>2646</x:v>
      </x:c>
      <x:c r="Q278" s="11">
        <x:v>3638</x:v>
      </x:c>
      <x:c r="R278" s="11">
        <x:v>250</x:v>
      </x:c>
      <x:c r="S278" s="11">
        <x:v>2124</x:v>
      </x:c>
      <x:c r="T278" s="11">
        <x:v>3559</x:v>
      </x:c>
      <x:c r="U278" s="11">
        <x:v>31473.653900000001</x:v>
      </x:c>
      <x:c r="V278" s="11">
        <x:v>18</x:v>
      </x:c>
      <x:c r="W278" s="12">
        <x:v>0</x:v>
      </x:c>
      <x:c r="X278" s="8">
        <x:v>0</x:v>
      </x:c>
      <x:c r="Y278" s="13">
        <x:f t="shared" si="24"/>
        <x:v>0.58023969599532299</x:v>
      </x:c>
      <x:c r="Z278" s="13">
        <x:f t="shared" si="25"/>
        <x:v>0.60542368386155687</x:v>
      </x:c>
      <x:c r="AA278" s="13">
        <x:f t="shared" si="26"/>
        <x:v>7.0415064315077575E-2</x:v>
      </x:c>
      <x:c r="AB278" s="13">
        <x:f t="shared" si="27"/>
        <x:v>8.7720461477257664E-2</x:v>
      </x:c>
      <x:c r="AC278" s="13">
        <x:f t="shared" si="28"/>
        <x:v>0.19488555470375643</x:v>
      </x:c>
      <x:c r="AD278" s="13">
        <x:f t="shared" si="29"/>
        <x:v>0.22589842195995227</x:v>
      </x:c>
      <x:c r="AE278" s="50" t="n">
        <x:f>IF(OR(NOT(ISNUMBER(Q278)),NOT(ISNUMBER(R278))),"",IF(Q278&lt;R278,1,0))</x:f>
        <x:v>0</x:v>
      </x:c>
      <x:c r="AF278" s="50" t="n">
        <x:f>IFERROR(IF(AND(A278=A277,C278=C277+1,ISNUMBER(AE277)),AE277,""),"")</x:f>
        <x:v>0</x:v>
      </x:c>
      <x:c r="AG278" s="52" t="n">
        <x:f>IFERROR(IF(AND(A278=A277,C278=C277+1,ISNUMBER(U278),ISNUMBER(U277),U277&lt;&gt;0),U278/U277-1,""),"")</x:f>
        <x:v>-0.1120469754151896</x:v>
      </x:c>
      <x:c r="AH278" s="50" t="n">
        <x:f>IF(AND(ISNUMBER(AE278),ISNUMBER(AF278),ISNUMBER(AG278)),IF(AND(AE278=1,AF278=1,AG278&lt;0),1,0),"")</x:f>
        <x:v>0</x:v>
      </x:c>
      <x:c r="AI278" s="50" t="n">
        <x:f>IF(AND(A278=A279,C279=C278+1,ISNUMBER(AH279)),C279,"")</x:f>
        <x:v>2009</x:v>
      </x:c>
      <x:c r="AJ278" s="50" t="n">
        <x:f>IF(AND(A278=A279,C279=C278+1,ISNUMBER(AH279)),AH279,"")</x:f>
        <x:v>0</x:v>
      </x:c>
    </x:row>
    <x:row r="279" ht="15">
      <x:c r="A279" s="9" t="s">
        <x:v>47</x:v>
      </x:c>
      <x:c r="B279" s="10">
        <x:v>40178</x:v>
      </x:c>
      <x:c r="C279" s="9">
        <x:v>2009</x:v>
      </x:c>
      <x:c r="D279" s="11">
        <x:v>45564</x:v>
      </x:c>
      <x:c r="E279" s="11">
        <x:v>13081</x:v>
      </x:c>
      <x:c r="F279" s="11">
        <x:v>17595</x:v>
      </x:c>
      <x:c r="G279" s="11">
        <x:v>32658</x:v>
      </x:c>
      <x:c r="H279" s="11">
        <x:v>15862</x:v>
      </x:c>
      <x:c r="I279" s="11">
        <x:v>12906</x:v>
      </x:c>
      <x:c r="J279" s="11">
        <x:v>7644</x:v>
      </x:c>
      <x:c r="K279" s="11">
        <x:v>3509</x:v>
      </x:c>
      <x:c r="L279" s="11">
        <x:v>2669</x:v>
      </x:c>
      <x:c r="M279" s="11">
        <x:v>3471</x:v>
      </x:c>
      <x:c r="N279" s="11">
        <x:v>12391</x:v>
      </x:c>
      <x:c r="O279" s="11">
        <x:v>53898</x:v>
      </x:c>
      <x:c r="P279" s="11">
        <x:v>3169</x:v>
      </x:c>
      <x:c r="Q279" s="11">
        <x:v>4358</x:v>
      </x:c>
      <x:c r="R279" s="11">
        <x:v>317</x:v>
      </x:c>
      <x:c r="S279" s="11">
        <x:v>2133</x:v>
      </x:c>
      <x:c r="T279" s="11">
        <x:v>4119</x:v>
      </x:c>
      <x:c r="U279" s="11">
        <x:v>26307.2863</x:v>
      </x:c>
      <x:c r="V279" s="11">
        <x:v>18</x:v>
      </x:c>
      <x:c r="W279" s="12">
        <x:v>0</x:v>
      </x:c>
      <x:c r="X279" s="8">
        <x:v>0</x:v>
      </x:c>
      <x:c r="Y279" s="13">
        <x:f t="shared" si="24"/>
        <x:v>0.74344984370559819</x:v>
      </x:c>
      <x:c r="Z279" s="13">
        <x:f t="shared" si="25"/>
        <x:v>0.71675006584145373</x:v>
      </x:c>
      <x:c r="AA279" s="13">
        <x:f t="shared" si="26"/>
        <x:v>4.6813273637081904E-2</x:v>
      </x:c>
      <x:c r="AB279" s="13">
        <x:f t="shared" si="27"/>
        <x:v>6.955052234219998E-2</x:v>
      </x:c>
      <x:c r="AC279" s="13">
        <x:f t="shared" si="28"/>
        <x:v>0.12612529854859453</x:v>
      </x:c>
      <x:c r="AD279" s="13">
        <x:f t="shared" si="29"/>
        <x:v>0.167764024229655</x:v>
      </x:c>
      <x:c r="AE279" s="50" t="n">
        <x:f>IF(OR(NOT(ISNUMBER(Q279)),NOT(ISNUMBER(R279))),"",IF(Q279&lt;R279,1,0))</x:f>
        <x:v>0</x:v>
      </x:c>
      <x:c r="AF279" s="50" t="n">
        <x:f>IFERROR(IF(AND(A279=A278,C279=C278+1,ISNUMBER(AE278)),AE278,""),"")</x:f>
        <x:v>0</x:v>
      </x:c>
      <x:c r="AG279" s="52" t="n">
        <x:f>IFERROR(IF(AND(A279=A278,C279=C278+1,ISNUMBER(U279),ISNUMBER(U278),U278&lt;&gt;0),U279/U278-1,""),"")</x:f>
        <x:v>-0.16414896142706836</x:v>
      </x:c>
      <x:c r="AH279" s="50" t="n">
        <x:f>IF(AND(ISNUMBER(AE279),ISNUMBER(AF279),ISNUMBER(AG279)),IF(AND(AE279=1,AF279=1,AG279&lt;0),1,0),"")</x:f>
        <x:v>0</x:v>
      </x:c>
      <x:c r="AI279" s="50" t="n">
        <x:f>IF(AND(A279=A280,C280=C279+1,ISNUMBER(AH280)),C280,"")</x:f>
        <x:v>2010</x:v>
      </x:c>
      <x:c r="AJ279" s="50" t="n">
        <x:f>IF(AND(A279=A280,C280=C279+1,ISNUMBER(AH280)),AH280,"")</x:f>
        <x:v>0</x:v>
      </x:c>
    </x:row>
    <x:row r="280" ht="15">
      <x:c r="A280" s="9" t="s">
        <x:v>47</x:v>
      </x:c>
      <x:c r="B280" s="10">
        <x:v>40543</x:v>
      </x:c>
      <x:c r="C280" s="9">
        <x:v>2010</x:v>
      </x:c>
      <x:c r="D280" s="11">
        <x:v>46023</x:v>
      </x:c>
      <x:c r="E280" s="11">
        <x:v>11392</x:v>
      </x:c>
      <x:c r="F280" s="11">
        <x:v>16015</x:v>
      </x:c>
      <x:c r="G280" s="11">
        <x:v>31342</x:v>
      </x:c>
      <x:c r="H280" s="11">
        <x:v>13273</x:v>
      </x:c>
      <x:c r="I280" s="11">
        <x:v>14681</x:v>
      </x:c>
      <x:c r="J280" s="11">
        <x:v>9048</x:v>
      </x:c>
      <x:c r="K280" s="11">
        <x:v>2819</x:v>
      </x:c>
      <x:c r="L280" s="11">
        <x:v>2729</x:v>
      </x:c>
      <x:c r="M280" s="11">
        <x:v>1529</x:v>
      </x:c>
      <x:c r="N280" s="11">
        <x:v>11744</x:v>
      </x:c>
      <x:c r="O280" s="11">
        <x:v>56910</x:v>
      </x:c>
      <x:c r="P280" s="11">
        <x:v>3457</x:v>
      </x:c>
      <x:c r="Q280" s="11">
        <x:v>4841</x:v>
      </x:c>
      <x:c r="R280" s="11">
        <x:v>551</x:v>
      </x:c>
      <x:c r="S280" s="11">
        <x:v>2327</x:v>
      </x:c>
      <x:c r="T280" s="11">
        <x:v>4861</x:v>
      </x:c>
      <x:c r="U280" s="11">
        <x:v>33513.229899999998</x:v>
      </x:c>
      <x:c r="V280" s="11">
        <x:v>18</x:v>
      </x:c>
      <x:c r="W280" s="12">
        <x:v>0</x:v>
      </x:c>
      <x:c r="X280" s="8">
        <x:v>0</x:v>
      </x:c>
      <x:c r="Y280" s="13">
        <x:f t="shared" si="24"/>
        <x:v>0.71133312519512959</x:v>
      </x:c>
      <x:c r="Z280" s="13">
        <x:f t="shared" si="25"/>
        <x:v>0.68100732242574369</x:v>
      </x:c>
      <x:c r="AA280" s="13">
        <x:f t="shared" si="26"/>
        <x:v>5.0561675683897182E-2</x:v>
      </x:c>
      <x:c r="AB280" s="13">
        <x:f t="shared" si="27"/>
        <x:v>7.5114616604741113E-2</x:v>
      </x:c>
      <x:c r="AC280" s="13">
        <x:f t="shared" si="28"/>
        <x:v>0.15509539914491735</x:v>
      </x:c>
      <x:c r="AD280" s="13">
        <x:f t="shared" si="29"/>
        <x:v>0.19659735349716445</x:v>
      </x:c>
      <x:c r="AE280" s="50" t="n">
        <x:f>IF(OR(NOT(ISNUMBER(Q280)),NOT(ISNUMBER(R280))),"",IF(Q280&lt;R280,1,0))</x:f>
        <x:v>0</x:v>
      </x:c>
      <x:c r="AF280" s="50" t="n">
        <x:f>IFERROR(IF(AND(A280=A279,C280=C279+1,ISNUMBER(AE279)),AE279,""),"")</x:f>
        <x:v>0</x:v>
      </x:c>
      <x:c r="AG280" s="52" t="n">
        <x:f>IFERROR(IF(AND(A280=A279,C280=C279+1,ISNUMBER(U280),ISNUMBER(U279),U279&lt;&gt;0),U280/U279-1,""),"")</x:f>
        <x:v>0.2739143641737003</x:v>
      </x:c>
      <x:c r="AH280" s="50" t="n">
        <x:f>IF(AND(ISNUMBER(AE280),ISNUMBER(AF280),ISNUMBER(AG280)),IF(AND(AE280=1,AF280=1,AG280&lt;0),1,0),"")</x:f>
        <x:v>0</x:v>
      </x:c>
      <x:c r="AI280" s="50" t="n">
        <x:f>IF(AND(A280=A281,C281=C280+1,ISNUMBER(AH281)),C281,"")</x:f>
        <x:v>2011</x:v>
      </x:c>
      <x:c r="AJ280" s="50" t="n">
        <x:f>IF(AND(A280=A281,C281=C280+1,ISNUMBER(AH281)),AH281,"")</x:f>
        <x:v>0</x:v>
      </x:c>
    </x:row>
    <x:row r="281" ht="15">
      <x:c r="A281" s="9" t="s">
        <x:v>47</x:v>
      </x:c>
      <x:c r="B281" s="10">
        <x:v>40908</x:v>
      </x:c>
      <x:c r="C281" s="9">
        <x:v>2011</x:v>
      </x:c>
      <x:c r="D281" s="11">
        <x:v>47206</x:v>
      </x:c>
      <x:c r="E281" s="11">
        <x:v>11608</x:v>
      </x:c>
      <x:c r="F281" s="11">
        <x:v>17731</x:v>
      </x:c>
      <x:c r="G281" s="11">
        <x:v>30583</x:v>
      </x:c>
      <x:c r="H281" s="11">
        <x:v>11075</x:v>
      </x:c>
      <x:c r="I281" s="11">
        <x:v>16623</x:v>
      </x:c>
      <x:c r="J281" s="11">
        <x:v>11171</x:v>
      </x:c>
      <x:c r="K281" s="11">
        <x:v>2428</x:v>
      </x:c>
      <x:c r="L281" s="11">
        <x:v>3162</x:v>
      </x:c>
      <x:c r="M281" s="11">
        <x:v>1386</x:v>
      </x:c>
      <x:c r="N281" s="11">
        <x:v>9689</x:v>
      </x:c>
      <x:c r="O281" s="11">
        <x:v>60455</x:v>
      </x:c>
      <x:c r="P281" s="11">
        <x:v>3917</x:v>
      </x:c>
      <x:c r="Q281" s="11">
        <x:v>5337</x:v>
      </x:c>
      <x:c r="R281" s="11">
        <x:v>465</x:v>
      </x:c>
      <x:c r="S281" s="11">
        <x:v>2655</x:v>
      </x:c>
      <x:c r="T281" s="11">
        <x:v>4530</x:v>
      </x:c>
      <x:c r="U281" s="11">
        <x:v>32672.683700000001</x:v>
      </x:c>
      <x:c r="V281" s="11">
        <x:v>18</x:v>
      </x:c>
      <x:c r="W281" s="12">
        <x:v>0</x:v>
      </x:c>
      <x:c r="X281" s="8">
        <x:v>0</x:v>
      </x:c>
      <x:c r="Y281" s="13">
        <x:f t="shared" si="24"/>
        <x:v>0.65467260729795274</x:v>
      </x:c>
      <x:c r="Z281" s="13">
        <x:f t="shared" si="25"/>
        <x:v>0.64786255984408758</x:v>
      </x:c>
      <x:c r="AA281" s="13">
        <x:f t="shared" si="26"/>
        <x:v>5.6242850485107826E-2</x:v>
      </x:c>
      <x:c r="AB281" s="13">
        <x:f t="shared" si="27"/>
        <x:v>8.297674024488412E-2</x:v>
      </x:c>
      <x:c r="AC281" s="13">
        <x:f t="shared" si="28"/>
        <x:v>0.14812150541150312</x:v>
      </x:c>
      <x:c r="AD281" s="13">
        <x:f t="shared" si="29"/>
        <x:v>0.23664364699402618</x:v>
      </x:c>
      <x:c r="AE281" s="50" t="n">
        <x:f>IF(OR(NOT(ISNUMBER(Q281)),NOT(ISNUMBER(R281))),"",IF(Q281&lt;R281,1,0))</x:f>
        <x:v>0</x:v>
      </x:c>
      <x:c r="AF281" s="50" t="n">
        <x:f>IFERROR(IF(AND(A281=A280,C281=C280+1,ISNUMBER(AE280)),AE280,""),"")</x:f>
        <x:v>0</x:v>
      </x:c>
      <x:c r="AG281" s="52" t="n">
        <x:f>IFERROR(IF(AND(A281=A280,C281=C280+1,ISNUMBER(U281),ISNUMBER(U280),U280&lt;&gt;0),U281/U280-1,""),"")</x:f>
        <x:v>-0.025081026284488273</x:v>
      </x:c>
      <x:c r="AH281" s="50" t="n">
        <x:f>IF(AND(ISNUMBER(AE281),ISNUMBER(AF281),ISNUMBER(AG281)),IF(AND(AE281=1,AF281=1,AG281&lt;0),1,0),"")</x:f>
        <x:v>0</x:v>
      </x:c>
      <x:c r="AI281" s="50" t="n">
        <x:f>IF(AND(A281=A282,C282=C281+1,ISNUMBER(AH282)),C282,"")</x:f>
        <x:v>2012</x:v>
      </x:c>
      <x:c r="AJ281" s="50" t="n">
        <x:f>IF(AND(A281=A282,C282=C281+1,ISNUMBER(AH282)),AH282,"")</x:f>
        <x:v>0</x:v>
      </x:c>
    </x:row>
    <x:row r="282" ht="15">
      <x:c r="A282" s="9" t="s">
        <x:v>47</x:v>
      </x:c>
      <x:c r="B282" s="10">
        <x:v>41274</x:v>
      </x:c>
      <x:c r="C282" s="9">
        <x:v>2012</x:v>
      </x:c>
      <x:c r="D282" s="11">
        <x:v>50781</x:v>
      </x:c>
      <x:c r="E282" s="11">
        <x:v>12353</x:v>
      </x:c>
      <x:c r="F282" s="11">
        <x:v>19249</x:v>
      </x:c>
      <x:c r="G282" s="11">
        <x:v>32980</x:v>
      </x:c>
      <x:c r="H282" s="11">
        <x:v>11749</x:v>
      </x:c>
      <x:c r="I282" s="11">
        <x:v>17801</x:v>
      </x:c>
      <x:c r="J282" s="11">
        <x:v>12164</x:v>
      </x:c>
      <x:c r="K282" s="11">
        <x:v>2305</x:v>
      </x:c>
      <x:c r="L282" s="11">
        <x:v>3598</x:v>
      </x:c>
      <x:c r="M282" s="11">
        <x:v>1838</x:v>
      </x:c>
      <x:c r="N282" s="11">
        <x:v>9911</x:v>
      </x:c>
      <x:c r="O282" s="11">
        <x:v>63916</x:v>
      </x:c>
      <x:c r="P282" s="11">
        <x:v>4182</x:v>
      </x:c>
      <x:c r="Q282" s="11">
        <x:v>5680</x:v>
      </x:c>
      <x:c r="R282" s="11">
        <x:v>411</x:v>
      </x:c>
      <x:c r="S282" s="11">
        <x:v>2806</x:v>
      </x:c>
      <x:c r="T282" s="11">
        <x:v>4401</x:v>
      </x:c>
      <x:c r="U282" s="11">
        <x:v>25557.227200000001</x:v>
      </x:c>
      <x:c r="V282" s="11">
        <x:v>18</x:v>
      </x:c>
      <x:c r="W282" s="12">
        <x:v>0</x:v>
      </x:c>
      <x:c r="X282" s="8">
        <x:v>0</x:v>
      </x:c>
      <x:c r="Y282" s="13">
        <x:f t="shared" si="24"/>
        <x:v>0.64174762325315604</x:v>
      </x:c>
      <x:c r="Z282" s="13">
        <x:f t="shared" si="25"/>
        <x:v>0.649455505011717</x:v>
      </x:c>
      <x:c r="AA282" s="13">
        <x:f t="shared" si="26"/>
        <x:v>5.5256887418522672E-2</x:v>
      </x:c>
      <x:c r="AB282" s="13">
        <x:f t="shared" si="27"/>
        <x:v>8.2353636202516692E-2</x:v>
      </x:c>
      <x:c r="AC282" s="13">
        <x:f t="shared" si="28"/>
        <x:v>0.13344451182534869</x:v>
      </x:c>
      <x:c r="AD282" s="13">
        <x:f t="shared" si="29"/>
        <x:v>0.23953841003524939</x:v>
      </x:c>
      <x:c r="AE282" s="50" t="n">
        <x:f>IF(OR(NOT(ISNUMBER(Q282)),NOT(ISNUMBER(R282))),"",IF(Q282&lt;R282,1,0))</x:f>
        <x:v>0</x:v>
      </x:c>
      <x:c r="AF282" s="50" t="n">
        <x:f>IFERROR(IF(AND(A282=A281,C282=C281+1,ISNUMBER(AE281)),AE281,""),"")</x:f>
        <x:v>0</x:v>
      </x:c>
      <x:c r="AG282" s="52" t="n">
        <x:f>IFERROR(IF(AND(A282=A281,C282=C281+1,ISNUMBER(U282),ISNUMBER(U281),U281&lt;&gt;0),U282/U281-1,""),"")</x:f>
        <x:v>-0.2177799829770335</x:v>
      </x:c>
      <x:c r="AH282" s="50" t="n">
        <x:f>IF(AND(ISNUMBER(AE282),ISNUMBER(AF282),ISNUMBER(AG282)),IF(AND(AE282=1,AF282=1,AG282&lt;0),1,0),"")</x:f>
        <x:v>0</x:v>
      </x:c>
      <x:c r="AI282" s="50" t="n">
        <x:f>IF(AND(A282=A283,C283=C282+1,ISNUMBER(AH283)),C283,"")</x:f>
        <x:v>2013</x:v>
      </x:c>
      <x:c r="AJ282" s="50" t="n">
        <x:f>IF(AND(A282=A283,C283=C282+1,ISNUMBER(AH283)),AH283,"")</x:f>
        <x:v>0</x:v>
      </x:c>
    </x:row>
    <x:row r="283" ht="15">
      <x:c r="A283" s="9" t="s">
        <x:v>47</x:v>
      </x:c>
      <x:c r="B283" s="10">
        <x:v>41639</x:v>
      </x:c>
      <x:c r="C283" s="9">
        <x:v>2013</x:v>
      </x:c>
      <x:c r="D283" s="11">
        <x:v>50129</x:v>
      </x:c>
      <x:c r="E283" s="11">
        <x:v>12465</x:v>
      </x:c>
      <x:c r="F283" s="11">
        <x:v>18985</x:v>
      </x:c>
      <x:c r="G283" s="11">
        <x:v>33468</x:v>
      </x:c>
      <x:c r="H283" s="11">
        <x:v>10834</x:v>
      </x:c>
      <x:c r="I283" s="11">
        <x:v>16661</x:v>
      </x:c>
      <x:c r="J283" s="11">
        <x:v>10535</x:v>
      </x:c>
      <x:c r="K283" s="11">
        <x:v>2512</x:v>
      </x:c>
      <x:c r="L283" s="11">
        <x:v>3744</x:v>
      </x:c>
      <x:c r="M283" s="11">
        <x:v>766</x:v>
      </x:c>
      <x:c r="N283" s="11">
        <x:v>10068</x:v>
      </x:c>
      <x:c r="O283" s="11">
        <x:v>63406</x:v>
      </x:c>
      <x:c r="P283" s="11">
        <x:v>2382</x:v>
      </x:c>
      <x:c r="Q283" s="11">
        <x:v>3972</x:v>
      </x:c>
      <x:c r="R283" s="11">
        <x:v>429</x:v>
      </x:c>
      <x:c r="S283" s="11">
        <x:v>28</x:v>
      </x:c>
      <x:c r="T283" s="11">
        <x:v>2973</x:v>
      </x:c>
      <x:c r="U283" s="11">
        <x:v>29981.219499999999</x:v>
      </x:c>
      <x:c r="V283" s="11">
        <x:v>18</x:v>
      </x:c>
      <x:c r="W283" s="12">
        <x:v>0</x:v>
      </x:c>
      <x:c r="X283" s="8">
        <x:v>0</x:v>
      </x:c>
      <x:c r="Y283" s="13">
        <x:f t="shared" si="24"/>
        <x:v>0.65657097708717405</x:v>
      </x:c>
      <x:c r="Z283" s="13">
        <x:f t="shared" si="25"/>
        <x:v>0.66763749526222349</x:v>
      </x:c>
      <x:c r="AA283" s="13">
        <x:f t="shared" si="26"/>
        <x:v>5.5855891799158174E-4</x:v>
      </x:c>
      <x:c r="AB283" s="13">
        <x:f t="shared" si="27"/>
        <x:v>4.7517405094855275E-2</x:v>
      </x:c>
      <x:c r="AC283" s="13">
        <x:f t="shared" si="28"/>
        <x:v>8.8831122266045184E-2</x:v>
      </x:c>
      <x:c r="AD283" s="13">
        <x:f t="shared" si="29"/>
        <x:v>0.21015779289433262</x:v>
      </x:c>
      <x:c r="AE283" s="50" t="n">
        <x:f>IF(OR(NOT(ISNUMBER(Q283)),NOT(ISNUMBER(R283))),"",IF(Q283&lt;R283,1,0))</x:f>
        <x:v>0</x:v>
      </x:c>
      <x:c r="AF283" s="50" t="n">
        <x:f>IFERROR(IF(AND(A283=A282,C283=C282+1,ISNUMBER(AE282)),AE282,""),"")</x:f>
        <x:v>0</x:v>
      </x:c>
      <x:c r="AG283" s="52" t="n">
        <x:f>IFERROR(IF(AND(A283=A282,C283=C282+1,ISNUMBER(U283),ISNUMBER(U282),U282&lt;&gt;0),U283/U282-1,""),"")</x:f>
        <x:v>0.17310141923377342</x:v>
      </x:c>
      <x:c r="AH283" s="50" t="n">
        <x:f>IF(AND(ISNUMBER(AE283),ISNUMBER(AF283),ISNUMBER(AG283)),IF(AND(AE283=1,AF283=1,AG283&lt;0),1,0),"")</x:f>
        <x:v>0</x:v>
      </x:c>
      <x:c r="AI283" s="50" t="n">
        <x:f>IF(AND(A283=A284,C284=C283+1,ISNUMBER(AH284)),C284,"")</x:f>
        <x:v>2014</x:v>
      </x:c>
      <x:c r="AJ283" s="50" t="n">
        <x:f>IF(AND(A283=A284,C284=C283+1,ISNUMBER(AH284)),AH284,"")</x:f>
        <x:v>0</x:v>
      </x:c>
    </x:row>
    <x:row r="284" ht="15">
      <x:c r="A284" s="9" t="s">
        <x:v>47</x:v>
      </x:c>
      <x:c r="B284" s="10">
        <x:v>42004</x:v>
      </x:c>
      <x:c r="C284" s="9">
        <x:v>2014</x:v>
      </x:c>
      <x:c r="D284" s="11">
        <x:v>50164</x:v>
      </x:c>
      <x:c r="E284" s="11">
        <x:v>13085</x:v>
      </x:c>
      <x:c r="F284" s="11">
        <x:v>21399</x:v>
      </x:c>
      <x:c r="G284" s="11">
        <x:v>35442</x:v>
      </x:c>
      <x:c r="H284" s="11">
        <x:v>11213</x:v>
      </x:c>
      <x:c r="I284" s="11">
        <x:v>14722</x:v>
      </x:c>
      <x:c r="J284" s="11">
        <x:v>9728</x:v>
      </x:c>
      <x:c r="K284" s="11">
        <x:v>2506</x:v>
      </x:c>
      <x:c r="L284" s="11">
        <x:v>3576</x:v>
      </x:c>
      <x:c r="M284" s="11">
        <x:v>1910</x:v>
      </x:c>
      <x:c r="N284" s="11">
        <x:v>9303</x:v>
      </x:c>
      <x:c r="O284" s="11">
        <x:v>63557</x:v>
      </x:c>
      <x:c r="P284" s="11">
        <x:v>2631</x:v>
      </x:c>
      <x:c r="Q284" s="11">
        <x:v>4198</x:v>
      </x:c>
      <x:c r="R284" s="11">
        <x:v>447</x:v>
      </x:c>
      <x:c r="S284" s="11">
        <x:v>974</x:v>
      </x:c>
      <x:c r="T284" s="11">
        <x:v>3368</x:v>
      </x:c>
      <x:c r="U284" s="11">
        <x:v>27133.144400000001</x:v>
      </x:c>
      <x:c r="V284" s="11">
        <x:v>18</x:v>
      </x:c>
      <x:c r="W284" s="12">
        <x:v>0</x:v>
      </x:c>
      <x:c r="X284" s="8">
        <x:v>0</x:v>
      </x:c>
      <x:c r="Y284" s="13">
        <x:f t="shared" si="24"/>
        <x:v>0.61147717183045935</x:v>
      </x:c>
      <x:c r="Z284" s="13">
        <x:f t="shared" si="25"/>
        <x:v>0.7065226058528028</x:v>
      </x:c>
      <x:c r="AA284" s="13">
        <x:f t="shared" si="26"/>
        <x:v>1.9416314488477793E-2</x:v>
      </x:c>
      <x:c r="AB284" s="13">
        <x:f t="shared" si="27"/>
        <x:v>5.2447970656247511E-2</x:v>
      </x:c>
      <x:c r="AC284" s="13">
        <x:f t="shared" si="28"/>
        <x:v>9.5028497263134129E-2</x:v>
      </x:c>
      <x:c r="AD284" s="13">
        <x:f t="shared" si="29"/>
        <x:v>0.19392392951120324</x:v>
      </x:c>
      <x:c r="AE284" s="50" t="n">
        <x:f>IF(OR(NOT(ISNUMBER(Q284)),NOT(ISNUMBER(R284))),"",IF(Q284&lt;R284,1,0))</x:f>
        <x:v>0</x:v>
      </x:c>
      <x:c r="AF284" s="50" t="n">
        <x:f>IFERROR(IF(AND(A284=A283,C284=C283+1,ISNUMBER(AE283)),AE283,""),"")</x:f>
        <x:v>0</x:v>
      </x:c>
      <x:c r="AG284" s="52" t="n">
        <x:f>IFERROR(IF(AND(A284=A283,C284=C283+1,ISNUMBER(U284),ISNUMBER(U283),U283&lt;&gt;0),U284/U283-1,""),"")</x:f>
        <x:v>-0.09499530531104639</x:v>
      </x:c>
      <x:c r="AH284" s="50" t="n">
        <x:f>IF(AND(ISNUMBER(AE284),ISNUMBER(AF284),ISNUMBER(AG284)),IF(AND(AE284=1,AF284=1,AG284&lt;0),1,0),"")</x:f>
        <x:v>0</x:v>
      </x:c>
      <x:c r="AI284" s="50" t="n">
        <x:f>IF(AND(A284=A285,C285=C284+1,ISNUMBER(AH285)),C285,"")</x:f>
        <x:v>2015</x:v>
      </x:c>
      <x:c r="AJ284" s="50" t="n">
        <x:f>IF(AND(A284=A285,C285=C284+1,ISNUMBER(AH285)),AH285,"")</x:f>
        <x:v>0</x:v>
      </x:c>
    </x:row>
    <x:row r="285" ht="15">
      <x:c r="A285" s="9" t="s">
        <x:v>47</x:v>
      </x:c>
      <x:c r="B285" s="10">
        <x:v>42369</x:v>
      </x:c>
      <x:c r="C285" s="9">
        <x:v>2015</x:v>
      </x:c>
      <x:c r="D285" s="11">
        <x:v>44214</x:v>
      </x:c>
      <x:c r="E285" s="11">
        <x:v>11819</x:v>
      </x:c>
      <x:c r="F285" s="11">
        <x:v>19810</x:v>
      </x:c>
      <x:c r="G285" s="11">
        <x:v>37143</x:v>
      </x:c>
      <x:c r="H285" s="11">
        <x:v>12659</x:v>
      </x:c>
      <x:c r="I285" s="11">
        <x:v>7071</x:v>
      </x:c>
      <x:c r="J285" s="11">
        <x:v>1985</x:v>
      </x:c>
      <x:c r="K285" s="11">
        <x:v>2165</x:v>
      </x:c>
      <x:c r="L285" s="11">
        <x:v>2957</x:v>
      </x:c>
      <x:c r="M285" s="11">
        <x:v>2008</x:v>
      </x:c>
      <x:c r="N285" s="11">
        <x:v>10651</x:v>
      </x:c>
      <x:c r="O285" s="11">
        <x:v>56925</x:v>
      </x:c>
      <x:c r="P285" s="11">
        <x:v>-5750</x:v>
      </x:c>
      <x:c r="Q285" s="11">
        <x:v>-4198</x:v>
      </x:c>
      <x:c r="R285" s="11">
        <x:v>396</x:v>
      </x:c>
      <x:c r="S285" s="11">
        <x:v>-5741</x:v>
      </x:c>
      <x:c r="T285" s="11">
        <x:v>676</x:v>
      </x:c>
      <x:c r="U285" s="11">
        <x:v>19933.821100000001</x:v>
      </x:c>
      <x:c r="V285" s="11">
        <x:v>18</x:v>
      </x:c>
      <x:c r="W285" s="12">
        <x:v>0</x:v>
      </x:c>
      <x:c r="X285" s="8">
        <x:v>0</x:v>
      </x:c>
      <x:c r="Y285" s="13">
        <x:f t="shared" si="24"/>
        <x:v>0.59661786976274611</x:v>
      </x:c>
      <x:c r="Z285" s="13">
        <x:f t="shared" si="25"/>
        <x:v>0.84007327995657488</x:v>
      </x:c>
      <x:c r="AA285" s="13">
        <x:f t="shared" si="26"/>
        <x:v>-0.12984575021486408</x:v>
      </x:c>
      <x:c r="AB285" s="13">
        <x:f t="shared" si="27"/>
        <x:v>-0.13004930564979419</x:v>
      </x:c>
      <x:c r="AC285" s="13">
        <x:f t="shared" si="28"/>
        <x:v>1.8199930000269229E-2</x:v>
      </x:c>
      <x:c r="AD285" s="13">
        <x:f t="shared" si="29"/>
        <x:v>4.4895282037363732E-2</x:v>
      </x:c>
      <x:c r="AE285" s="50" t="n">
        <x:f>IF(OR(NOT(ISNUMBER(Q285)),NOT(ISNUMBER(R285))),"",IF(Q285&lt;R285,1,0))</x:f>
        <x:v>1</x:v>
      </x:c>
      <x:c r="AF285" s="50" t="n">
        <x:f>IFERROR(IF(AND(A285=A284,C285=C284+1,ISNUMBER(AE284)),AE284,""),"")</x:f>
        <x:v>0</x:v>
      </x:c>
      <x:c r="AG285" s="52" t="n">
        <x:f>IFERROR(IF(AND(A285=A284,C285=C284+1,ISNUMBER(U285),ISNUMBER(U284),U284&lt;&gt;0),U285/U284-1,""),"")</x:f>
        <x:v>-0.26533317310617344</x:v>
      </x:c>
      <x:c r="AH285" s="50" t="n">
        <x:f>IF(AND(ISNUMBER(AE285),ISNUMBER(AF285),ISNUMBER(AG285)),IF(AND(AE285=1,AF285=1,AG285&lt;0),1,0),"")</x:f>
        <x:v>0</x:v>
      </x:c>
      <x:c r="AI285" s="50" t="n">
        <x:f>IF(AND(A285=A286,C286=C285+1,ISNUMBER(AH286)),C286,"")</x:f>
        <x:v>2016</x:v>
      </x:c>
      <x:c r="AJ285" s="50" t="n">
        <x:f>IF(AND(A285=A286,C286=C285+1,ISNUMBER(AH286)),AH286,"")</x:f>
        <x:v>0</x:v>
      </x:c>
    </x:row>
    <x:row r="286" ht="15">
      <x:c r="A286" s="9" t="s">
        <x:v>47</x:v>
      </x:c>
      <x:c r="B286" s="10">
        <x:v>42735</x:v>
      </x:c>
      <x:c r="C286" s="9">
        <x:v>2016</x:v>
      </x:c>
      <x:c r="D286" s="11">
        <x:v>43904</x:v>
      </x:c>
      <x:c r="E286" s="11">
        <x:v>14684</x:v>
      </x:c>
      <x:c r="F286" s="11">
        <x:v>17866</x:v>
      </x:c>
      <x:c r="G286" s="11">
        <x:v>35288</x:v>
      </x:c>
      <x:c r="H286" s="11">
        <x:v>13537</x:v>
      </x:c>
      <x:c r="I286" s="11">
        <x:v>8616</x:v>
      </x:c>
      <x:c r="J286" s="11">
        <x:v>3265</x:v>
      </x:c>
      <x:c r="K286" s="11">
        <x:v>3082</x:v>
      </x:c>
      <x:c r="L286" s="11">
        <x:v>2430</x:v>
      </x:c>
      <x:c r="M286" s="11">
        <x:v>2826</x:v>
      </x:c>
      <x:c r="N286" s="11">
        <x:v>10711</x:v>
      </x:c>
      <x:c r="O286" s="11">
        <x:v>53933</x:v>
      </x:c>
      <x:c r="P286" s="11">
        <x:v>1072</x:v>
      </x:c>
      <x:c r="Q286" s="11">
        <x:v>2406</x:v>
      </x:c>
      <x:c r="R286" s="11">
        <x:v>387</x:v>
      </x:c>
      <x:c r="S286" s="11">
        <x:v>138</x:v>
      </x:c>
      <x:c r="T286" s="11">
        <x:v>2170</x:v>
      </x:c>
      <x:c r="U286" s="11">
        <x:v>14991.804599999999</x:v>
      </x:c>
      <x:c r="V286" s="11">
        <x:v>18</x:v>
      </x:c>
      <x:c r="W286" s="12">
        <x:v>0</x:v>
      </x:c>
      <x:c r="X286" s="8">
        <x:v>0</x:v>
      </x:c>
      <x:c r="Y286" s="13">
        <x:f t="shared" si="24"/>
        <x:v>0.82189633941564988</x:v>
      </x:c>
      <x:c r="Z286" s="13">
        <x:f t="shared" si="25"/>
        <x:v>0.80375364431486884</x:v>
      </x:c>
      <x:c r="AA286" s="13">
        <x:f t="shared" si="26"/>
        <x:v>3.1432215743440232E-3</x:v>
      </x:c>
      <x:c r="AB286" s="13">
        <x:f t="shared" si="27"/>
        <x:v>2.4416909620991252E-2</x:v>
      </x:c>
      <x:c r="AC286" s="13">
        <x:f t="shared" si="28"/>
        <x:v>6.1493992291997278E-2</x:v>
      </x:c>
      <x:c r="AD286" s="13">
        <x:f t="shared" si="29"/>
        <x:v>7.4366800291545188E-2</x:v>
      </x:c>
      <x:c r="AE286" s="50" t="n">
        <x:f>IF(OR(NOT(ISNUMBER(Q286)),NOT(ISNUMBER(R286))),"",IF(Q286&lt;R286,1,0))</x:f>
        <x:v>0</x:v>
      </x:c>
      <x:c r="AF286" s="50" t="n">
        <x:f>IFERROR(IF(AND(A286=A285,C286=C285+1,ISNUMBER(AE285)),AE285,""),"")</x:f>
        <x:v>1</x:v>
      </x:c>
      <x:c r="AG286" s="52" t="n">
        <x:f>IFERROR(IF(AND(A286=A285,C286=C285+1,ISNUMBER(U286),ISNUMBER(U285),U285&lt;&gt;0),U286/U285-1,""),"")</x:f>
        <x:v>-0.24792118255741746</x:v>
      </x:c>
      <x:c r="AH286" s="50" t="n">
        <x:f>IF(AND(ISNUMBER(AE286),ISNUMBER(AF286),ISNUMBER(AG286)),IF(AND(AE286=1,AF286=1,AG286&lt;0),1,0),"")</x:f>
        <x:v>0</x:v>
      </x:c>
      <x:c r="AI286" s="50" t="n">
        <x:f>IF(AND(A286=A287,C287=C286+1,ISNUMBER(AH287)),C287,"")</x:f>
        <x:v>2017</x:v>
      </x:c>
      <x:c r="AJ286" s="50" t="n">
        <x:f>IF(AND(A286=A287,C287=C286+1,ISNUMBER(AH287)),AH287,"")</x:f>
        <x:v>0</x:v>
      </x:c>
    </x:row>
    <x:row r="287" ht="15">
      <x:c r="A287" s="9" t="s">
        <x:v>47</x:v>
      </x:c>
      <x:c r="B287" s="10">
        <x:v>43100</x:v>
      </x:c>
      <x:c r="C287" s="9">
        <x:v>2017</x:v>
      </x:c>
      <x:c r="D287" s="11">
        <x:v>45853</x:v>
      </x:c>
      <x:c r="E287" s="11">
        <x:v>15417</x:v>
      </x:c>
      <x:c r="F287" s="11">
        <x:v>19405</x:v>
      </x:c>
      <x:c r="G287" s="11">
        <x:v>39439</x:v>
      </x:c>
      <x:c r="H287" s="11">
        <x:v>11993</x:v>
      </x:c>
      <x:c r="I287" s="11">
        <x:v>6414</x:v>
      </x:c>
      <x:c r="J287" s="11">
        <x:v>332</x:v>
      </x:c>
      <x:c r="K287" s="11">
        <x:v>3821</x:v>
      </x:c>
      <x:c r="L287" s="11">
        <x:v>2301</x:v>
      </x:c>
      <x:c r="M287" s="11">
        <x:v>2560</x:v>
      </x:c>
      <x:c r="N287" s="11">
        <x:v>9433</x:v>
      </x:c>
      <x:c r="O287" s="11">
        <x:v>55917</x:v>
      </x:c>
      <x:c r="P287" s="11">
        <x:v>1017</x:v>
      </x:c>
      <x:c r="Q287" s="11">
        <x:v>2321</x:v>
      </x:c>
      <x:c r="R287" s="11">
        <x:v>436</x:v>
      </x:c>
      <x:c r="S287" s="11">
        <x:v>-40</x:v>
      </x:c>
      <x:c r="T287" s="11">
        <x:v>2058</x:v>
      </x:c>
      <x:c r="U287" s="11">
        <x:v>15532.3719</x:v>
      </x:c>
      <x:c r="V287" s="11">
        <x:v>18</x:v>
      </x:c>
      <x:c r="W287" s="12">
        <x:v>0</x:v>
      </x:c>
      <x:c r="X287" s="8">
        <x:v>0</x:v>
      </x:c>
      <x:c r="Y287" s="13">
        <x:f t="shared" si="24"/>
        <x:v>0.79448595722751869</x:v>
      </x:c>
      <x:c r="Z287" s="13">
        <x:f t="shared" si="25"/>
        <x:v>0.86011820382526771</x:v>
      </x:c>
      <x:c r="AA287" s="13">
        <x:f t="shared" si="26"/>
        <x:v>-8.7235295400519045E-4</x:v>
      </x:c>
      <x:c r="AB287" s="13">
        <x:f t="shared" si="27"/>
        <x:v>2.2179573855581967E-2</x:v>
      </x:c>
      <x:c r="AC287" s="13">
        <x:f t="shared" si="28"/>
        <x:v>5.2181850452597683E-2</x:v>
      </x:c>
      <x:c r="AD287" s="13">
        <x:f t="shared" si="29"/>
        <x:v>7.2405295182430812E-3</x:v>
      </x:c>
      <x:c r="AE287" s="50" t="n">
        <x:f>IF(OR(NOT(ISNUMBER(Q287)),NOT(ISNUMBER(R287))),"",IF(Q287&lt;R287,1,0))</x:f>
        <x:v>0</x:v>
      </x:c>
      <x:c r="AF287" s="50" t="n">
        <x:f>IFERROR(IF(AND(A287=A286,C287=C286+1,ISNUMBER(AE286)),AE286,""),"")</x:f>
        <x:v>0</x:v>
      </x:c>
      <x:c r="AG287" s="52" t="n">
        <x:f>IFERROR(IF(AND(A287=A286,C287=C286+1,ISNUMBER(U287),ISNUMBER(U286),U286&lt;&gt;0),U287/U286-1,""),"")</x:f>
        <x:v>0.036057520386838515</x:v>
      </x:c>
      <x:c r="AH287" s="50" t="n">
        <x:f>IF(AND(ISNUMBER(AE287),ISNUMBER(AF287),ISNUMBER(AG287)),IF(AND(AE287=1,AF287=1,AG287&lt;0),1,0),"")</x:f>
        <x:v>0</x:v>
      </x:c>
      <x:c r="AI287" s="50" t="n">
        <x:f>IF(AND(A287=A288,C288=C287+1,ISNUMBER(AH288)),C288,"")</x:f>
        <x:v>2018</x:v>
      </x:c>
      <x:c r="AJ287" s="50" t="n">
        <x:f>IF(AND(A287=A288,C288=C287+1,ISNUMBER(AH288)),AH288,"")</x:f>
        <x:v>0</x:v>
      </x:c>
    </x:row>
    <x:row r="288" ht="15">
      <x:c r="A288" s="9" t="s">
        <x:v>47</x:v>
      </x:c>
      <x:c r="B288" s="10">
        <x:v>43465</x:v>
      </x:c>
      <x:c r="C288" s="9">
        <x:v>2018</x:v>
      </x:c>
      <x:c r="D288" s="11">
        <x:v>44884</x:v>
      </x:c>
      <x:c r="E288" s="11">
        <x:v>13749</x:v>
      </x:c>
      <x:c r="F288" s="11">
        <x:v>19238</x:v>
      </x:c>
      <x:c r="G288" s="11">
        <x:v>34404</x:v>
      </x:c>
      <x:c r="H288" s="11">
        <x:v>8621</x:v>
      </x:c>
      <x:c r="I288" s="11">
        <x:v>10480</x:v>
      </x:c>
      <x:c r="J288" s="11">
        <x:v>4250</x:v>
      </x:c>
      <x:c r="K288" s="11">
        <x:v>4059</x:v>
      </x:c>
      <x:c r="L288" s="11">
        <x:v>2264</x:v>
      </x:c>
      <x:c r="M288" s="11">
        <x:v>1479</x:v>
      </x:c>
      <x:c r="N288" s="11">
        <x:v>7142</x:v>
      </x:c>
      <x:c r="O288" s="11">
        <x:v>57493</x:v>
      </x:c>
      <x:c r="P288" s="11">
        <x:v>1839</x:v>
      </x:c>
      <x:c r="Q288" s="11">
        <x:v>3134</x:v>
      </x:c>
      <x:c r="R288" s="11">
        <x:v>369</x:v>
      </x:c>
      <x:c r="S288" s="11">
        <x:v>1208</x:v>
      </x:c>
      <x:c r="T288" s="11">
        <x:v>2843</x:v>
      </x:c>
      <x:c r="U288" s="11">
        <x:v>16826.607499999998</x:v>
      </x:c>
      <x:c r="V288" s="11">
        <x:v>18</x:v>
      </x:c>
      <x:c r="W288" s="12">
        <x:v>0</x:v>
      </x:c>
      <x:c r="X288" s="8">
        <x:v>0</x:v>
      </x:c>
      <x:c r="Y288" s="13">
        <x:f t="shared" si="24"/>
        <x:v>0.71467928059049801</x:v>
      </x:c>
      <x:c r="Z288" s="13">
        <x:f t="shared" si="25"/>
        <x:v>0.76650922377684694</x:v>
      </x:c>
      <x:c r="AA288" s="13">
        <x:f t="shared" si="26"/>
        <x:v>2.6913822297477942E-2</x:v>
      </x:c>
      <x:c r="AB288" s="13">
        <x:f t="shared" si="27"/>
        <x:v>4.0972284110150609E-2</x:v>
      </x:c>
      <x:c r="AC288" s="13">
        <x:f t="shared" si="28"/>
        <x:v>8.2635740030229041E-2</x:v>
      </x:c>
      <x:c r="AD288" s="13">
        <x:f t="shared" si="29"/>
        <x:v>9.468853043400767E-2</x:v>
      </x:c>
      <x:c r="AE288" s="50" t="n">
        <x:f>IF(OR(NOT(ISNUMBER(Q288)),NOT(ISNUMBER(R288))),"",IF(Q288&lt;R288,1,0))</x:f>
        <x:v>0</x:v>
      </x:c>
      <x:c r="AF288" s="50" t="n">
        <x:f>IFERROR(IF(AND(A288=A287,C288=C287+1,ISNUMBER(AE287)),AE287,""),"")</x:f>
        <x:v>0</x:v>
      </x:c>
      <x:c r="AG288" s="52" t="n">
        <x:f>IFERROR(IF(AND(A288=A287,C288=C287+1,ISNUMBER(U288),ISNUMBER(U287),U287&lt;&gt;0),U288/U287-1,""),"")</x:f>
        <x:v>0.08332504580321043</x:v>
      </x:c>
      <x:c r="AH288" s="50" t="n">
        <x:f>IF(AND(ISNUMBER(AE288),ISNUMBER(AF288),ISNUMBER(AG288)),IF(AND(AE288=1,AF288=1,AG288&lt;0),1,0),"")</x:f>
        <x:v>0</x:v>
      </x:c>
      <x:c r="AI288" s="50" t="n">
        <x:f>IF(AND(A288=A289,C289=C288+1,ISNUMBER(AH289)),C289,"")</x:f>
        <x:v>2019</x:v>
      </x:c>
      <x:c r="AJ288" s="50" t="n">
        <x:f>IF(AND(A288=A289,C289=C288+1,ISNUMBER(AH289)),AH289,"")</x:f>
        <x:v>0</x:v>
      </x:c>
    </x:row>
    <x:row r="289" ht="15">
      <x:c r="A289" s="9" t="s">
        <x:v>47</x:v>
      </x:c>
      <x:c r="B289" s="10">
        <x:v>43830</x:v>
      </x:c>
      <x:c r="C289" s="9">
        <x:v>2019</x:v>
      </x:c>
      <x:c r="D289" s="11">
        <x:v>56898</x:v>
      </x:c>
      <x:c r="E289" s="11">
        <x:v>12578</x:v>
      </x:c>
      <x:c r="F289" s="11">
        <x:v>20973</x:v>
      </x:c>
      <x:c r="G289" s="11">
        <x:v>43466</x:v>
      </x:c>
      <x:c r="H289" s="11">
        <x:v>17648</x:v>
      </x:c>
      <x:c r="I289" s="11">
        <x:v>13432</x:v>
      </x:c>
      <x:c r="J289" s="11">
        <x:v>4031</x:v>
      </x:c>
      <x:c r="K289" s="11">
        <x:v>2916</x:v>
      </x:c>
      <x:c r="L289" s="11">
        <x:v>2617</x:v>
      </x:c>
      <x:c r="M289" s="11">
        <x:v>2209</x:v>
      </x:c>
      <x:c r="N289" s="11">
        <x:v>15439</x:v>
      </x:c>
      <x:c r="O289" s="11">
        <x:v>63911</x:v>
      </x:c>
      <x:c r="P289" s="11">
        <x:v>2649</x:v>
      </x:c>
      <x:c r="Q289" s="11">
        <x:v>4699</x:v>
      </x:c>
      <x:c r="R289" s="11">
        <x:v>798</x:v>
      </x:c>
      <x:c r="S289" s="11">
        <x:v>1272</x:v>
      </x:c>
      <x:c r="T289" s="11">
        <x:v>2614</x:v>
      </x:c>
      <x:c r="U289" s="11">
        <x:v>21819.9103</x:v>
      </x:c>
      <x:c r="V289" s="11">
        <x:v>18</x:v>
      </x:c>
      <x:c r="W289" s="12">
        <x:v>0</x:v>
      </x:c>
      <x:c r="X289" s="8">
        <x:v>0</x:v>
      </x:c>
      <x:c r="Y289" s="13">
        <x:f t="shared" si="24"/>
        <x:v>0.59972345396462123</x:v>
      </x:c>
      <x:c r="Z289" s="13">
        <x:f t="shared" si="25"/>
        <x:v>0.76392843333684834</x:v>
      </x:c>
      <x:c r="AA289" s="13">
        <x:f t="shared" si="26"/>
        <x:v>2.2355794579774334E-2</x:v>
      </x:c>
      <x:c r="AB289" s="13">
        <x:f t="shared" si="27"/>
        <x:v>4.6556996730992305E-2</x:v>
      </x:c>
      <x:c r="AC289" s="13">
        <x:f t="shared" si="28"/>
        <x:v>6.0138959186490593E-2</x:v>
      </x:c>
      <x:c r="AD289" s="13">
        <x:f t="shared" si="29"/>
        <x:v>7.084607543323139E-2</x:v>
      </x:c>
      <x:c r="AE289" s="50" t="n">
        <x:f>IF(OR(NOT(ISNUMBER(Q289)),NOT(ISNUMBER(R289))),"",IF(Q289&lt;R289,1,0))</x:f>
        <x:v>0</x:v>
      </x:c>
      <x:c r="AF289" s="50" t="n">
        <x:f>IFERROR(IF(AND(A289=A288,C289=C288+1,ISNUMBER(AE288)),AE288,""),"")</x:f>
        <x:v>0</x:v>
      </x:c>
      <x:c r="AG289" s="52" t="n">
        <x:f>IFERROR(IF(AND(A289=A288,C289=C288+1,ISNUMBER(U289),ISNUMBER(U288),U288&lt;&gt;0),U289/U288-1,""),"")</x:f>
        <x:v>0.29675041745640063</x:v>
      </x:c>
      <x:c r="AH289" s="50" t="n">
        <x:f>IF(AND(ISNUMBER(AE289),ISNUMBER(AF289),ISNUMBER(AG289)),IF(AND(AE289=1,AF289=1,AG289&lt;0),1,0),"")</x:f>
        <x:v>0</x:v>
      </x:c>
      <x:c r="AI289" s="50" t="n">
        <x:f>IF(AND(A289=A290,C290=C289+1,ISNUMBER(AH290)),C290,"")</x:f>
        <x:v>2020</x:v>
      </x:c>
      <x:c r="AJ289" s="50" t="n">
        <x:f>IF(AND(A289=A290,C290=C289+1,ISNUMBER(AH290)),AH290,"")</x:f>
        <x:v>0</x:v>
      </x:c>
    </x:row>
    <x:row r="290" ht="15">
      <x:c r="A290" s="9" t="s">
        <x:v>47</x:v>
      </x:c>
      <x:c r="B290" s="10">
        <x:v>44196</x:v>
      </x:c>
      <x:c r="C290" s="9">
        <x:v>2020</x:v>
      </x:c>
      <x:c r="D290" s="11">
        <x:v>53147</x:v>
      </x:c>
      <x:c r="E290" s="11">
        <x:v>13893</x:v>
      </x:c>
      <x:c r="F290" s="11">
        <x:v>18656</x:v>
      </x:c>
      <x:c r="G290" s="11">
        <x:v>39778</x:v>
      </x:c>
      <x:c r="H290" s="11">
        <x:v>17790</x:v>
      </x:c>
      <x:c r="I290" s="11">
        <x:v>13369</x:v>
      </x:c>
      <x:c r="J290" s="11">
        <x:v>4078</x:v>
      </x:c>
      <x:c r="K290" s="11">
        <x:v>4137</x:v>
      </x:c>
      <x:c r="L290" s="11">
        <x:v>2433</x:v>
      </x:c>
      <x:c r="M290" s="11">
        <x:v>2817</x:v>
      </x:c>
      <x:c r="N290" s="11">
        <x:v>14973</x:v>
      </x:c>
      <x:c r="O290" s="11">
        <x:v>58091</x:v>
      </x:c>
      <x:c r="P290" s="11">
        <x:v>2206</x:v>
      </x:c>
      <x:c r="Q290" s="11">
        <x:v>4363</x:v>
      </x:c>
      <x:c r="R290" s="11">
        <x:v>698</x:v>
      </x:c>
      <x:c r="S290" s="11">
        <x:v>971</x:v>
      </x:c>
      <x:c r="T290" s="11">
        <x:v>108</x:v>
      </x:c>
      <x:c r="U290" s="11">
        <x:v>22378.139599999999</x:v>
      </x:c>
      <x:c r="V290" s="11">
        <x:v>18</x:v>
      </x:c>
      <x:c r="W290" s="12">
        <x:v>0</x:v>
      </x:c>
      <x:c r="X290" s="8">
        <x:v>0</x:v>
      </x:c>
      <x:c r="Y290" s="13">
        <x:f t="shared" si="24"/>
        <x:v>0.74469339622641506</x:v>
      </x:c>
      <x:c r="Z290" s="13">
        <x:f t="shared" si="25"/>
        <x:v>0.74845240559203718</x:v>
      </x:c>
      <x:c r="AA290" s="13">
        <x:f t="shared" si="26"/>
        <x:v>1.827008109582855E-2</x:v>
      </x:c>
      <x:c r="AB290" s="13">
        <x:f t="shared" si="27"/>
        <x:v>4.1507516887124389E-2</x:v>
      </x:c>
      <x:c r="AC290" s="13">
        <x:f t="shared" si="28"/>
        <x:v>2.7150686309015035E-3</x:v>
      </x:c>
      <x:c r="AD290" s="13">
        <x:f t="shared" si="29"/>
        <x:v>7.6730577454983351E-2</x:v>
      </x:c>
      <x:c r="AE290" s="50" t="n">
        <x:f>IF(OR(NOT(ISNUMBER(Q290)),NOT(ISNUMBER(R290))),"",IF(Q290&lt;R290,1,0))</x:f>
        <x:v>0</x:v>
      </x:c>
      <x:c r="AF290" s="50" t="n">
        <x:f>IFERROR(IF(AND(A290=A289,C290=C289+1,ISNUMBER(AE289)),AE289,""),"")</x:f>
        <x:v>0</x:v>
      </x:c>
      <x:c r="AG290" s="52" t="n">
        <x:f>IFERROR(IF(AND(A290=A289,C290=C289+1,ISNUMBER(U290),ISNUMBER(U289),U289&lt;&gt;0),U290/U289-1,""),"")</x:f>
        <x:v>0.025583482806526447</x:v>
      </x:c>
      <x:c r="AH290" s="50" t="n">
        <x:f>IF(AND(ISNUMBER(AE290),ISNUMBER(AF290),ISNUMBER(AG290)),IF(AND(AE290=1,AF290=1,AG290&lt;0),1,0),"")</x:f>
        <x:v>0</x:v>
      </x:c>
      <x:c r="AI290" s="50" t="n">
        <x:f>IF(AND(A290=A291,C291=C290+1,ISNUMBER(AH291)),C291,"")</x:f>
        <x:v>2021</x:v>
      </x:c>
      <x:c r="AJ290" s="50" t="n">
        <x:f>IF(AND(A290=A291,C291=C290+1,ISNUMBER(AH291)),AH291,"")</x:f>
        <x:v>0</x:v>
      </x:c>
    </x:row>
    <x:row r="291" ht="15">
      <x:c r="A291" s="9" t="s">
        <x:v>47</x:v>
      </x:c>
      <x:c r="B291" s="10">
        <x:v>44561</x:v>
      </x:c>
      <x:c r="C291" s="9">
        <x:v>2021</x:v>
      </x:c>
      <x:c r="D291" s="11">
        <x:v>45512</x:v>
      </x:c>
      <x:c r="E291" s="11">
        <x:v>10807</x:v>
      </x:c>
      <x:c r="F291" s="11">
        <x:v>15997</x:v>
      </x:c>
      <x:c r="G291" s="11">
        <x:v>33453</x:v>
      </x:c>
      <x:c r="H291" s="11">
        <x:v>15670</x:v>
      </x:c>
      <x:c r="I291" s="11">
        <x:v>12059</x:v>
      </x:c>
      <x:c r="J291" s="11">
        <x:v>3239</x:v>
      </x:c>
      <x:c r="K291" s="11">
        <x:v>2510</x:v>
      </x:c>
      <x:c r="L291" s="11">
        <x:v>2069</x:v>
      </x:c>
      <x:c r="M291" s="11">
        <x:v>1655</x:v>
      </x:c>
      <x:c r="N291" s="11">
        <x:v>14015</x:v>
      </x:c>
      <x:c r="O291" s="11">
        <x:v>57887</x:v>
      </x:c>
      <x:c r="P291" s="11">
        <x:v>1547</x:v>
      </x:c>
      <x:c r="Q291" s="11">
        <x:v>3311</x:v>
      </x:c>
      <x:c r="R291" s="11">
        <x:v>664</x:v>
      </x:c>
      <x:c r="S291" s="11">
        <x:v>5954</x:v>
      </x:c>
      <x:c r="T291" s="11">
        <x:v>640</x:v>
      </x:c>
      <x:c r="U291" s="11">
        <x:v>17380.879199999999</x:v>
      </x:c>
      <x:c r="V291" s="11">
        <x:v>18</x:v>
      </x:c>
      <x:c r="W291" s="12">
        <x:v>0</x:v>
      </x:c>
      <x:c r="X291" s="8">
        <x:v>0</x:v>
      </x:c>
      <x:c r="Y291" s="13">
        <x:f t="shared" si="24"/>
        <x:v>0.67556416828155275</x:v>
      </x:c>
      <x:c r="Z291" s="13">
        <x:f t="shared" si="25"/>
        <x:v>0.73503691334153631</x:v>
      </x:c>
      <x:c r="AA291" s="13">
        <x:f t="shared" si="26"/>
        <x:v>0.13082264018280892</x:v>
      </x:c>
      <x:c r="AB291" s="13">
        <x:f t="shared" si="27"/>
        <x:v>3.3991035331341186E-2</x:v>
      </x:c>
      <x:c r="AC291" s="13">
        <x:f t="shared" si="28"/>
        <x:v>1.9131318566346815E-2</x:v>
      </x:c>
      <x:c r="AD291" s="13">
        <x:f t="shared" si="29"/>
        <x:v>7.1168043592898578E-2</x:v>
      </x:c>
      <x:c r="AE291" s="50" t="n">
        <x:f>IF(OR(NOT(ISNUMBER(Q291)),NOT(ISNUMBER(R291))),"",IF(Q291&lt;R291,1,0))</x:f>
        <x:v>0</x:v>
      </x:c>
      <x:c r="AF291" s="50" t="n">
        <x:f>IFERROR(IF(AND(A291=A290,C291=C290+1,ISNUMBER(AE290)),AE290,""),"")</x:f>
        <x:v>0</x:v>
      </x:c>
      <x:c r="AG291" s="52" t="n">
        <x:f>IFERROR(IF(AND(A291=A290,C291=C290+1,ISNUMBER(U291),ISNUMBER(U290),U290&lt;&gt;0),U291/U290-1,""),"")</x:f>
        <x:v>-0.22330991267924705</x:v>
      </x:c>
      <x:c r="AH291" s="50" t="n">
        <x:f>IF(AND(ISNUMBER(AE291),ISNUMBER(AF291),ISNUMBER(AG291)),IF(AND(AE291=1,AF291=1,AG291&lt;0),1,0),"")</x:f>
        <x:v>0</x:v>
      </x:c>
      <x:c r="AI291" s="50" t="n">
        <x:f>IF(AND(A291=A292,C292=C291+1,ISNUMBER(AH292)),C292,"")</x:f>
        <x:v>2022</x:v>
      </x:c>
      <x:c r="AJ291" s="50" t="n">
        <x:f>IF(AND(A291=A292,C292=C291+1,ISNUMBER(AH292)),AH292,"")</x:f>
        <x:v>0</x:v>
      </x:c>
    </x:row>
    <x:row r="292" ht="15">
      <x:c r="A292" s="9" t="s">
        <x:v>47</x:v>
      </x:c>
      <x:c r="B292" s="10">
        <x:v>44926</x:v>
      </x:c>
      <x:c r="C292" s="9">
        <x:v>2022</x:v>
      </x:c>
      <x:c r="D292" s="11">
        <x:v>49351</x:v>
      </x:c>
      <x:c r="E292" s="11">
        <x:v>12189</x:v>
      </x:c>
      <x:c r="F292" s="11">
        <x:v>16139</x:v>
      </x:c>
      <x:c r="G292" s="11">
        <x:v>33707</x:v>
      </x:c>
      <x:c r="H292" s="11">
        <x:v>15357</x:v>
      </x:c>
      <x:c r="I292" s="11">
        <x:v>15644</x:v>
      </x:c>
      <x:c r="J292" s="11">
        <x:v>6932</x:v>
      </x:c>
      <x:c r="K292" s="11">
        <x:v>2345</x:v>
      </x:c>
      <x:c r="L292" s="11">
        <x:v>2339</x:v>
      </x:c>
      <x:c r="M292" s="11">
        <x:v>1272</x:v>
      </x:c>
      <x:c r="N292" s="11">
        <x:v>14085</x:v>
      </x:c>
      <x:c r="O292" s="11">
        <x:v>61344</x:v>
      </x:c>
      <x:c r="P292" s="11">
        <x:v>2560</x:v>
      </x:c>
      <x:c r="Q292" s="11">
        <x:v>4278</x:v>
      </x:c>
      <x:c r="R292" s="11">
        <x:v>613</x:v>
      </x:c>
      <x:c r="S292" s="11">
        <x:v>1481</x:v>
      </x:c>
      <x:c r="T292" s="11">
        <x:v>3792</x:v>
      </x:c>
      <x:c r="U292" s="11">
        <x:v>21886.650399999999</x:v>
      </x:c>
      <x:c r="V292" s="11">
        <x:v>18</x:v>
      </x:c>
      <x:c r="W292" s="12">
        <x:v>0</x:v>
      </x:c>
      <x:c r="X292" s="8">
        <x:v>0</x:v>
      </x:c>
      <x:c r="Y292" s="13">
        <x:f t="shared" si="24"/>
        <x:v>0.75525125472458021</x:v>
      </x:c>
      <x:c r="Z292" s="13">
        <x:f t="shared" si="25"/>
        <x:v>0.68300541022471684</x:v>
      </x:c>
      <x:c r="AA292" s="13">
        <x:f t="shared" si="26"/>
        <x:v>3.0009523616542723E-2</x:v>
      </x:c>
      <x:c r="AB292" s="13">
        <x:f t="shared" si="27"/>
        <x:v>5.1873315636967843E-2</x:v>
      </x:c>
      <x:c r="AC292" s="13">
        <x:f t="shared" si="28"/>
        <x:v>0.1124988874714451</x:v>
      </x:c>
      <x:c r="AD292" s="13">
        <x:f t="shared" si="29"/>
        <x:v>0.14046321249822699</x:v>
      </x:c>
      <x:c r="AE292" s="50" t="n">
        <x:f>IF(OR(NOT(ISNUMBER(Q292)),NOT(ISNUMBER(R292))),"",IF(Q292&lt;R292,1,0))</x:f>
        <x:v>0</x:v>
      </x:c>
      <x:c r="AF292" s="50" t="n">
        <x:f>IFERROR(IF(AND(A292=A291,C292=C291+1,ISNUMBER(AE291)),AE291,""),"")</x:f>
        <x:v>0</x:v>
      </x:c>
      <x:c r="AG292" s="52" t="n">
        <x:f>IFERROR(IF(AND(A292=A291,C292=C291+1,ISNUMBER(U292),ISNUMBER(U291),U291&lt;&gt;0),U292/U291-1,""),"")</x:f>
        <x:v>0.25923724272820436</x:v>
      </x:c>
      <x:c r="AH292" s="50" t="n">
        <x:f>IF(AND(ISNUMBER(AE292),ISNUMBER(AF292),ISNUMBER(AG292)),IF(AND(AE292=1,AF292=1,AG292&lt;0),1,0),"")</x:f>
        <x:v>0</x:v>
      </x:c>
      <x:c r="AI292" s="50" t="n">
        <x:f>IF(AND(A292=A293,C293=C292+1,ISNUMBER(AH293)),C293,"")</x:f>
        <x:v>2023</x:v>
      </x:c>
      <x:c r="AJ292" s="50" t="n">
        <x:f>IF(AND(A292=A293,C293=C292+1,ISNUMBER(AH293)),AH293,"")</x:f>
        <x:v>0</x:v>
      </x:c>
    </x:row>
    <x:row r="293" ht="15">
      <x:c r="A293" s="9" t="s">
        <x:v>47</x:v>
      </x:c>
      <x:c r="B293" s="10">
        <x:v>45291</x:v>
      </x:c>
      <x:c r="C293" s="9">
        <x:v>2023</x:v>
      </x:c>
      <x:c r="D293" s="11">
        <x:v>45868</x:v>
      </x:c>
      <x:c r="E293" s="11">
        <x:v>12469</x:v>
      </x:c>
      <x:c r="F293" s="11">
        <x:v>17610</x:v>
      </x:c>
      <x:c r="G293" s="11">
        <x:v>33643</x:v>
      </x:c>
      <x:c r="H293" s="11">
        <x:v>15078</x:v>
      </x:c>
      <x:c r="I293" s="11">
        <x:v>12225</x:v>
      </x:c>
      <x:c r="J293" s="11">
        <x:v>3469</x:v>
      </x:c>
      <x:c r="K293" s="11">
        <x:v>2465</x:v>
      </x:c>
      <x:c r="L293" s="11">
        <x:v>2510</x:v>
      </x:c>
      <x:c r="M293" s="11">
        <x:v>2365</x:v>
      </x:c>
      <x:c r="N293" s="11">
        <x:v>12713</x:v>
      </x:c>
      <x:c r="O293" s="11">
        <x:v>65322</x:v>
      </x:c>
      <x:c r="P293" s="11">
        <x:v>1410</x:v>
      </x:c>
      <x:c r="Q293" s="11">
        <x:v>3110</x:v>
      </x:c>
      <x:c r="R293" s="11">
        <x:v>607</x:v>
      </x:c>
      <x:c r="S293" s="11">
        <x:v>737</x:v>
      </x:c>
      <x:c r="T293" s="11">
        <x:v>3806</x:v>
      </x:c>
      <x:c r="U293" s="11">
        <x:v>18068.984400000001</x:v>
      </x:c>
      <x:c r="V293" s="11">
        <x:v>18</x:v>
      </x:c>
      <x:c r="W293" s="12">
        <x:v>0</x:v>
      </x:c>
      <x:c r="X293" s="8">
        <x:v>0</x:v>
      </x:c>
      <x:c r="Y293" s="13">
        <x:f t="shared" si="24"/>
        <x:v>0.70806360022714365</x:v>
      </x:c>
      <x:c r="Z293" s="13">
        <x:f t="shared" si="25"/>
        <x:v>0.73347431760704629</x:v>
      </x:c>
      <x:c r="AA293" s="13">
        <x:f t="shared" si="26"/>
        <x:v>1.6067846864916718E-2</x:v>
      </x:c>
      <x:c r="AB293" s="13">
        <x:f t="shared" si="27"/>
        <x:v>3.0740385453911223E-2</x:v>
      </x:c>
      <x:c r="AC293" s="13">
        <x:f t="shared" si="28"/>
        <x:v>0.11312903129923015</x:v>
      </x:c>
      <x:c r="AD293" s="13">
        <x:f t="shared" si="29"/>
        <x:v>7.5630068893346128E-2</x:v>
      </x:c>
      <x:c r="AE293" s="50" t="n">
        <x:f>IF(OR(NOT(ISNUMBER(Q293)),NOT(ISNUMBER(R293))),"",IF(Q293&lt;R293,1,0))</x:f>
        <x:v>0</x:v>
      </x:c>
      <x:c r="AF293" s="50" t="n">
        <x:f>IFERROR(IF(AND(A293=A292,C293=C292+1,ISNUMBER(AE292)),AE292,""),"")</x:f>
        <x:v>0</x:v>
      </x:c>
      <x:c r="AG293" s="52" t="n">
        <x:f>IFERROR(IF(AND(A293=A292,C293=C292+1,ISNUMBER(U293),ISNUMBER(U292),U292&lt;&gt;0),U293/U292-1,""),"")</x:f>
        <x:v>-0.17442897520764522</x:v>
      </x:c>
      <x:c r="AH293" s="50" t="n">
        <x:f>IF(AND(ISNUMBER(AE293),ISNUMBER(AF293),ISNUMBER(AG293)),IF(AND(AE293=1,AF293=1,AG293&lt;0),1,0),"")</x:f>
        <x:v>0</x:v>
      </x:c>
      <x:c r="AI293" s="50" t="n">
        <x:f>IF(AND(A293=A294,C294=C293+1,ISNUMBER(AH294)),C294,"")</x:f>
        <x:v>2024</x:v>
      </x:c>
      <x:c r="AJ293" s="50" t="n">
        <x:f>IF(AND(A293=A294,C294=C293+1,ISNUMBER(AH294)),AH294,"")</x:f>
        <x:v>0</x:v>
      </x:c>
    </x:row>
    <x:row r="294" ht="15">
      <x:c r="A294" s="9" t="s">
        <x:v>47</x:v>
      </x:c>
      <x:c r="B294" s="10">
        <x:v>45657</x:v>
      </x:c>
      <x:c r="C294" s="9">
        <x:v>2024</x:v>
      </x:c>
      <x:c r="D294" s="11">
        <x:v>47039</x:v>
      </x:c>
      <x:c r="E294" s="11">
        <x:v>16606</x:v>
      </x:c>
      <x:c r="F294" s="11">
        <x:v>20472</x:v>
      </x:c>
      <x:c r="G294" s="11">
        <x:v>35374</x:v>
      </x:c>
      <x:c r="H294" s="11">
        <x:v>14841</x:v>
      </x:c>
      <x:c r="I294" s="11">
        <x:v>11665</x:v>
      </x:c>
      <x:c r="J294" s="11">
        <x:v>2930</x:v>
      </x:c>
      <x:c r="K294" s="11">
        <x:v>2340</x:v>
      </x:c>
      <x:c r="L294" s="11">
        <x:v>2635</x:v>
      </x:c>
      <x:c r="M294" s="11">
        <x:v>2120</x:v>
      </x:c>
      <x:c r="N294" s="11">
        <x:v>12721</x:v>
      </x:c>
      <x:c r="O294" s="11">
        <x:v>68187</x:v>
      </x:c>
      <x:c r="P294" s="11">
        <x:v>2821</x:v>
      </x:c>
      <x:c r="Q294" s="11">
        <x:v>4544</x:v>
      </x:c>
      <x:c r="R294" s="11">
        <x:v>698</x:v>
      </x:c>
      <x:c r="S294" s="11">
        <x:v>1188</x:v>
      </x:c>
      <x:c r="T294" s="11">
        <x:v>4097</x:v>
      </x:c>
      <x:c r="U294" s="11">
        <x:v>19687.8884</x:v>
      </x:c>
      <x:c r="V294" s="11">
        <x:v>18</x:v>
      </x:c>
      <x:c r="W294" s="12">
        <x:v>0</x:v>
      </x:c>
      <x:c r="X294" s="8">
        <x:v>0</x:v>
      </x:c>
      <x:c r="Y294" s="13">
        <x:f t="shared" si="24"/>
        <x:v>0.81115670183665489</x:v>
      </x:c>
      <x:c r="Z294" s="13">
        <x:f t="shared" si="25"/>
        <x:v>0.75201428601798503</x:v>
      </x:c>
      <x:c r="AA294" s="13">
        <x:f t="shared" si="26"/>
        <x:v>2.5255638937902593E-2</x:v>
      </x:c>
      <x:c r="AB294" s="13">
        <x:f t="shared" si="27"/>
        <x:v>5.9971512999851186E-2</x:v>
      </x:c>
      <x:c r="AC294" s="13">
        <x:f t="shared" si="28"/>
        <x:v>0.11581952846723582</x:v>
      </x:c>
      <x:c r="AD294" s="13">
        <x:f t="shared" si="29"/>
        <x:v>6.2288739131359086E-2</x:v>
      </x:c>
      <x:c r="AE294" s="50" t="n">
        <x:f>IF(OR(NOT(ISNUMBER(Q294)),NOT(ISNUMBER(R294))),"",IF(Q294&lt;R294,1,0))</x:f>
        <x:v>0</x:v>
      </x:c>
      <x:c r="AF294" s="50" t="n">
        <x:f>IFERROR(IF(AND(A294=A293,C294=C293+1,ISNUMBER(AE293)),AE293,""),"")</x:f>
        <x:v>0</x:v>
      </x:c>
      <x:c r="AG294" s="52" t="n">
        <x:f>IFERROR(IF(AND(A294=A293,C294=C293+1,ISNUMBER(U294),ISNUMBER(U293),U293&lt;&gt;0),U294/U293-1,""),"")</x:f>
        <x:v>0.08959573843010227</x:v>
      </x:c>
      <x:c r="AH294" s="50" t="n">
        <x:f>IF(AND(ISNUMBER(AE294),ISNUMBER(AF294),ISNUMBER(AG294)),IF(AND(AE294=1,AF294=1,AG294&lt;0),1,0),"")</x:f>
        <x:v>0</x:v>
      </x:c>
      <x:c r="AI294" s="50" t="str">
        <x:f>IF(AND(A294=A295,C295=C294+1,ISNUMBER(AH295)),C295,"")</x:f>
      </x:c>
      <x:c r="AJ294" s="50" t="str">
        <x:f>IF(AND(A294=A295,C295=C294+1,ISNUMBER(AH295)),AH295,"")</x:f>
      </x:c>
    </x:row>
    <x:row r="295" ht="15">
      <x:c r="A295" s="9" t="s">
        <x:v>48</x:v>
      </x:c>
      <x:c r="B295" s="10">
        <x:v>39447</x:v>
      </x:c>
      <x:c r="C295" s="9">
        <x:v>2007</x:v>
      </x:c>
      <x:c r="D295" s="11">
        <x:v>5447</x:v>
      </x:c>
      <x:c r="E295" s="11">
        <x:v>1290</x:v>
      </x:c>
      <x:c r="F295" s="11">
        <x:v>2261</x:v>
      </x:c>
      <x:c r="G295" s="11">
        <x:v>5105</x:v>
      </x:c>
      <x:c r="H295" s="11">
        <x:v>4472</x:v>
      </x:c>
      <x:c r="I295" s="11">
        <x:v>2107</x:v>
      </x:c>
      <x:c r="J295" s="11">
        <x:v>16341</x:v>
      </x:c>
      <x:c r="K295" s="11">
        <x:v>-179</x:v>
      </x:c>
      <x:c r="L295" s="11">
        <x:v>4</x:v>
      </x:c>
      <x:c r="M295" s="11">
        <x:v>1776</x:v>
      </x:c>
      <x:c r="N295" s="11">
        <x:v>2696</x:v>
      </x:c>
      <x:c r="O295" s="11">
        <x:v>3481</x:v>
      </x:c>
      <x:c r="P295" s="11">
        <x:v>-2436</x:v>
      </x:c>
      <x:c r="Q295" s="11">
        <x:v>-2133</x:v>
      </x:c>
      <x:c r="R295" s="11">
        <x:v>298</x:v>
      </x:c>
      <x:c r="S295" s="11">
        <x:v>-2377</x:v>
      </x:c>
      <x:c r="T295" s="11">
        <x:v>-1566</x:v>
      </x:c>
      <x:c r="U295" s="11">
        <x:v>11783.7863</x:v>
      </x:c>
      <x:c r="V295" s="11">
        <x:v>18</x:v>
      </x:c>
      <x:c r="W295" s="12">
        <x:v>0</x:v>
      </x:c>
      <x:c r="X295" s="8">
        <x:v>0</x:v>
      </x:c>
      <x:c r="Y295" s="13">
        <x:f t="shared" si="24"/>
        <x:v>0.57054400707651487</x:v>
      </x:c>
      <x:c r="Z295" s="13">
        <x:f t="shared" si="25"/>
        <x:v>0.93721314485037632</x:v>
      </x:c>
      <x:c r="AA295" s="13">
        <x:f t="shared" si="26"/>
        <x:v>-0.43638700201946024</x:v>
      </x:c>
      <x:c r="AB295" s="13">
        <x:f t="shared" si="27"/>
        <x:v>-0.44721865246924913</x:v>
      </x:c>
      <x:c r="AC295" s="13">
        <x:f t="shared" si="28"/>
        <x:v>-0.30675808031341822</x:v>
      </x:c>
      <x:c r="AD295" s="13">
        <x:f t="shared" si="29"/>
        <x:v>3</x:v>
      </x:c>
      <x:c r="AE295" s="50" t="n">
        <x:f>IF(OR(NOT(ISNUMBER(Q295)),NOT(ISNUMBER(R295))),"",IF(Q295&lt;R295,1,0))</x:f>
        <x:v>1</x:v>
      </x:c>
      <x:c r="AF295" s="50" t="str">
        <x:f>IFERROR(IF(AND(A295=A294,C295=C294+1,ISNUMBER(AE294)),AE294,""),"")</x:f>
      </x:c>
      <x:c r="AG295" s="52" t="str">
        <x:f>IFERROR(IF(AND(A295=A294,C295=C294+1,ISNUMBER(U295),ISNUMBER(U294),U294&lt;&gt;0),U295/U294-1,""),"")</x:f>
      </x:c>
      <x:c r="AH295" s="50" t="str">
        <x:f>IF(AND(ISNUMBER(AE295),ISNUMBER(AF295),ISNUMBER(AG295)),IF(AND(AE295=1,AF295=1,AG295&lt;0),1,0),"")</x:f>
      </x:c>
      <x:c r="AI295" s="50" t="n">
        <x:f>IF(AND(A295=A296,C296=C295+1,ISNUMBER(AH296)),C296,"")</x:f>
        <x:v>2008</x:v>
      </x:c>
      <x:c r="AJ295" s="50" t="n">
        <x:f>IF(AND(A295=A296,C296=C295+1,ISNUMBER(AH296)),AH296,"")</x:f>
        <x:v>0</x:v>
      </x:c>
    </x:row>
    <x:row r="296" ht="15">
      <x:c r="A296" s="9" t="s">
        <x:v>48</x:v>
      </x:c>
      <x:c r="B296" s="10">
        <x:v>39813</x:v>
      </x:c>
      <x:c r="C296" s="9">
        <x:v>2008</x:v>
      </x:c>
      <x:c r="D296" s="11">
        <x:v>7468</x:v>
      </x:c>
      <x:c r="E296" s="11">
        <x:v>1208</x:v>
      </x:c>
      <x:c r="F296" s="11">
        <x:v>1562</x:v>
      </x:c>
      <x:c r="G296" s="11">
        <x:v>5351</x:v>
      </x:c>
      <x:c r="H296" s="11">
        <x:v>2850</x:v>
      </x:c>
      <x:c r="I296" s="11">
        <x:v>2117</x:v>
      </x:c>
      <x:c r="J296" s="11">
        <x:v>16065</x:v>
      </x:c>
      <x:c r="K296" s="11">
        <x:v>151</x:v>
      </x:c>
      <x:c r="L296" s="11">
        <x:v>4</x:v>
      </x:c>
      <x:c r="M296" s="11">
        <x:v>39</x:v>
      </x:c>
      <x:c r="N296" s="11">
        <x:v>2811</x:v>
      </x:c>
      <x:c r="O296" s="11">
        <x:v>3789</x:v>
      </x:c>
      <x:c r="P296" s="11">
        <x:v>682</x:v>
      </x:c>
      <x:c r="Q296" s="11">
        <x:v>1088</x:v>
      </x:c>
      <x:c r="R296" s="11">
        <x:v>354</x:v>
      </x:c>
      <x:c r="S296" s="11">
        <x:v>437</x:v>
      </x:c>
      <x:c r="T296" s="11">
        <x:v>960</x:v>
      </x:c>
      <x:c r="U296" s="11">
        <x:v>7368.0616</x:v>
      </x:c>
      <x:c r="V296" s="11">
        <x:v>18</x:v>
      </x:c>
      <x:c r="W296" s="12">
        <x:v>0</x:v>
      </x:c>
      <x:c r="X296" s="8">
        <x:v>0</x:v>
      </x:c>
      <x:c r="Y296" s="13">
        <x:f t="shared" si="24"/>
        <x:v>0.77336747759282976</x:v>
      </x:c>
      <x:c r="Z296" s="13">
        <x:f t="shared" si="25"/>
        <x:v>0.71652383502945904</x:v>
      </x:c>
      <x:c r="AA296" s="13">
        <x:f t="shared" si="26"/>
        <x:v>5.8516336368505624E-2</x:v>
      </x:c>
      <x:c r="AB296" s="13">
        <x:f t="shared" si="27"/>
        <x:v>9.132297803963578E-2</x:v>
      </x:c>
      <x:c r="AC296" s="13">
        <x:f t="shared" si="28"/>
        <x:v>0.17940571855727902</x:v>
      </x:c>
      <x:c r="AD296" s="13">
        <x:f t="shared" si="29"/>
        <x:v>2.1511783610069632</x:v>
      </x:c>
      <x:c r="AE296" s="50" t="n">
        <x:f>IF(OR(NOT(ISNUMBER(Q296)),NOT(ISNUMBER(R296))),"",IF(Q296&lt;R296,1,0))</x:f>
        <x:v>0</x:v>
      </x:c>
      <x:c r="AF296" s="50" t="n">
        <x:f>IFERROR(IF(AND(A296=A295,C296=C295+1,ISNUMBER(AE295)),AE295,""),"")</x:f>
        <x:v>1</x:v>
      </x:c>
      <x:c r="AG296" s="52" t="n">
        <x:f>IFERROR(IF(AND(A296=A295,C296=C295+1,ISNUMBER(U296),ISNUMBER(U295),U295&lt;&gt;0),U296/U295-1,""),"")</x:f>
        <x:v>-0.37472885094666053</x:v>
      </x:c>
      <x:c r="AH296" s="50" t="n">
        <x:f>IF(AND(ISNUMBER(AE296),ISNUMBER(AF296),ISNUMBER(AG296)),IF(AND(AE296=1,AF296=1,AG296&lt;0),1,0),"")</x:f>
        <x:v>0</x:v>
      </x:c>
      <x:c r="AI296" s="50" t="n">
        <x:f>IF(AND(A296=A297,C297=C296+1,ISNUMBER(AH297)),C297,"")</x:f>
        <x:v>2009</x:v>
      </x:c>
      <x:c r="AJ296" s="50" t="n">
        <x:f>IF(AND(A296=A297,C297=C296+1,ISNUMBER(AH297)),AH297,"")</x:f>
        <x:v>0</x:v>
      </x:c>
    </x:row>
    <x:row r="297" ht="15">
      <x:c r="A297" s="9" t="s">
        <x:v>48</x:v>
      </x:c>
      <x:c r="B297" s="10">
        <x:v>40178</x:v>
      </x:c>
      <x:c r="C297" s="9">
        <x:v>2009</x:v>
      </x:c>
      <x:c r="D297" s="11">
        <x:v>6139</x:v>
      </x:c>
      <x:c r="E297" s="11">
        <x:v>909</x:v>
      </x:c>
      <x:c r="F297" s="11">
        <x:v>1488</x:v>
      </x:c>
      <x:c r="G297" s="11">
        <x:v>4240</x:v>
      </x:c>
      <x:c r="H297" s="11">
        <x:v>2317</x:v>
      </x:c>
      <x:c r="I297" s="11">
        <x:v>1899</x:v>
      </x:c>
      <x:c r="J297" s="11">
        <x:v>16251</x:v>
      </x:c>
      <x:c r="K297" s="11">
        <x:v>129</x:v>
      </x:c>
      <x:c r="L297" s="11">
        <x:v>4</x:v>
      </x:c>
      <x:c r="M297" s="11">
        <x:v>314</x:v>
      </x:c>
      <x:c r="N297" s="11">
        <x:v>2003</x:v>
      </x:c>
      <x:c r="O297" s="11">
        <x:v>3873</x:v>
      </x:c>
      <x:c r="P297" s="11">
        <x:v>613</x:v>
      </x:c>
      <x:c r="Q297" s="11">
        <x:v>1033</x:v>
      </x:c>
      <x:c r="R297" s="11">
        <x:v>104</x:v>
      </x:c>
      <x:c r="S297" s="11">
        <x:v>486</x:v>
      </x:c>
      <x:c r="T297" s="11">
        <x:v>953</x:v>
      </x:c>
      <x:c r="U297" s="11">
        <x:v>6337.0316000000003</x:v>
      </x:c>
      <x:c r="V297" s="11">
        <x:v>18</x:v>
      </x:c>
      <x:c r="W297" s="12">
        <x:v>0</x:v>
      </x:c>
      <x:c r="X297" s="8">
        <x:v>0</x:v>
      </x:c>
      <x:c r="Y297" s="13">
        <x:f t="shared" si="24"/>
        <x:v>0.61088709677419351</x:v>
      </x:c>
      <x:c r="Z297" s="13">
        <x:f t="shared" si="25"/>
        <x:v>0.69066623228538848</x:v>
      </x:c>
      <x:c r="AA297" s="13">
        <x:f t="shared" si="26"/>
        <x:v>7.916598794591953E-2</x:v>
      </x:c>
      <x:c r="AB297" s="13">
        <x:f t="shared" si="27"/>
        <x:v>9.985339631861867E-2</x:v>
      </x:c>
      <x:c r="AC297" s="13">
        <x:f t="shared" si="28"/>
        <x:v>0.22476415094339622</x:v>
      </x:c>
      <x:c r="AD297" s="13">
        <x:f t="shared" si="29"/>
        <x:v>2.6471738068089263</x:v>
      </x:c>
      <x:c r="AE297" s="50" t="n">
        <x:f>IF(OR(NOT(ISNUMBER(Q297)),NOT(ISNUMBER(R297))),"",IF(Q297&lt;R297,1,0))</x:f>
        <x:v>0</x:v>
      </x:c>
      <x:c r="AF297" s="50" t="n">
        <x:f>IFERROR(IF(AND(A297=A296,C297=C296+1,ISNUMBER(AE296)),AE296,""),"")</x:f>
        <x:v>0</x:v>
      </x:c>
      <x:c r="AG297" s="52" t="n">
        <x:f>IFERROR(IF(AND(A297=A296,C297=C296+1,ISNUMBER(U297),ISNUMBER(U296),U296&lt;&gt;0),U297/U296-1,""),"")</x:f>
        <x:v>-0.13993232629868346</x:v>
      </x:c>
      <x:c r="AH297" s="50" t="n">
        <x:f>IF(AND(ISNUMBER(AE297),ISNUMBER(AF297),ISNUMBER(AG297)),IF(AND(AE297=1,AF297=1,AG297&lt;0),1,0),"")</x:f>
        <x:v>0</x:v>
      </x:c>
      <x:c r="AI297" s="50" t="n">
        <x:f>IF(AND(A297=A298,C298=C297+1,ISNUMBER(AH298)),C298,"")</x:f>
        <x:v>2010</x:v>
      </x:c>
      <x:c r="AJ297" s="50" t="n">
        <x:f>IF(AND(A297=A298,C298=C297+1,ISNUMBER(AH298)),AH298,"")</x:f>
        <x:v>0</x:v>
      </x:c>
    </x:row>
    <x:row r="298" ht="15">
      <x:c r="A298" s="9" t="s">
        <x:v>48</x:v>
      </x:c>
      <x:c r="B298" s="10">
        <x:v>40543</x:v>
      </x:c>
      <x:c r="C298" s="9">
        <x:v>2010</x:v>
      </x:c>
      <x:c r="D298" s="11">
        <x:v>6678</x:v>
      </x:c>
      <x:c r="E298" s="11">
        <x:v>1034</x:v>
      </x:c>
      <x:c r="F298" s="11">
        <x:v>1324</x:v>
      </x:c>
      <x:c r="G298" s="11">
        <x:v>4241</x:v>
      </x:c>
      <x:c r="H298" s="11">
        <x:v>1851</x:v>
      </x:c>
      <x:c r="I298" s="11">
        <x:v>2437</x:v>
      </x:c>
      <x:c r="J298" s="11">
        <x:v>16591</x:v>
      </x:c>
      <x:c r="K298" s="11">
        <x:v>175</x:v>
      </x:c>
      <x:c r="L298" s="11">
        <x:v>3</x:v>
      </x:c>
      <x:c r="M298" s="11">
        <x:v>17</x:v>
      </x:c>
      <x:c r="N298" s="11">
        <x:v>1834</x:v>
      </x:c>
      <x:c r="O298" s="11">
        <x:v>3880</x:v>
      </x:c>
      <x:c r="P298" s="11">
        <x:v>693</x:v>
      </x:c>
      <x:c r="Q298" s="11">
        <x:v>1110</x:v>
      </x:c>
      <x:c r="R298" s="11">
        <x:v>61</x:v>
      </x:c>
      <x:c r="S298" s="11">
        <x:v>600</x:v>
      </x:c>
      <x:c r="T298" s="11">
        <x:v>1082</x:v>
      </x:c>
      <x:c r="U298" s="11">
        <x:v>10002.088900000001</x:v>
      </x:c>
      <x:c r="V298" s="11">
        <x:v>18</x:v>
      </x:c>
      <x:c r="W298" s="12">
        <x:v>0</x:v>
      </x:c>
      <x:c r="X298" s="8">
        <x:v>0</x:v>
      </x:c>
      <x:c r="Y298" s="13">
        <x:f t="shared" si="24"/>
        <x:v>0.7809667673716012</x:v>
      </x:c>
      <x:c r="Z298" s="13">
        <x:f t="shared" si="25"/>
        <x:v>0.63507038035339924</x:v>
      </x:c>
      <x:c r="AA298" s="13">
        <x:f t="shared" si="26"/>
        <x:v>8.9847259658580411E-2</x:v>
      </x:c>
      <x:c r="AB298" s="13">
        <x:f t="shared" si="27"/>
        <x:v>0.10377358490566038</x:v>
      </x:c>
      <x:c r="AC298" s="13">
        <x:f t="shared" si="28"/>
        <x:v>0.25512850742749349</x:v>
      </x:c>
      <x:c r="AD298" s="13">
        <x:f t="shared" si="29"/>
        <x:v>2.4844264749925129</x:v>
      </x:c>
      <x:c r="AE298" s="50" t="n">
        <x:f>IF(OR(NOT(ISNUMBER(Q298)),NOT(ISNUMBER(R298))),"",IF(Q298&lt;R298,1,0))</x:f>
        <x:v>0</x:v>
      </x:c>
      <x:c r="AF298" s="50" t="n">
        <x:f>IFERROR(IF(AND(A298=A297,C298=C297+1,ISNUMBER(AE297)),AE297,""),"")</x:f>
        <x:v>0</x:v>
      </x:c>
      <x:c r="AG298" s="52" t="n">
        <x:f>IFERROR(IF(AND(A298=A297,C298=C297+1,ISNUMBER(U298),ISNUMBER(U297),U297&lt;&gt;0),U298/U297-1,""),"")</x:f>
        <x:v>0.5783555347901375</x:v>
      </x:c>
      <x:c r="AH298" s="50" t="n">
        <x:f>IF(AND(ISNUMBER(AE298),ISNUMBER(AF298),ISNUMBER(AG298)),IF(AND(AE298=1,AF298=1,AG298&lt;0),1,0),"")</x:f>
        <x:v>0</x:v>
      </x:c>
      <x:c r="AI298" s="50" t="n">
        <x:f>IF(AND(A298=A299,C299=C298+1,ISNUMBER(AH299)),C299,"")</x:f>
        <x:v>2011</x:v>
      </x:c>
      <x:c r="AJ298" s="50" t="n">
        <x:f>IF(AND(A298=A299,C299=C298+1,ISNUMBER(AH299)),AH299,"")</x:f>
        <x:v>0</x:v>
      </x:c>
    </x:row>
    <x:row r="299" ht="15">
      <x:c r="A299" s="9" t="s">
        <x:v>48</x:v>
      </x:c>
      <x:c r="B299" s="10">
        <x:v>40908</x:v>
      </x:c>
      <x:c r="C299" s="9">
        <x:v>2011</x:v>
      </x:c>
      <x:c r="D299" s="11">
        <x:v>7332</x:v>
      </x:c>
      <x:c r="E299" s="11">
        <x:v>1351</x:v>
      </x:c>
      <x:c r="F299" s="11">
        <x:v>1378</x:v>
      </x:c>
      <x:c r="G299" s="11">
        <x:v>4625</x:v>
      </x:c>
      <x:c r="H299" s="11">
        <x:v>1927</x:v>
      </x:c>
      <x:c r="I299" s="11">
        <x:v>2707</x:v>
      </x:c>
      <x:c r="J299" s="11">
        <x:v>17029</x:v>
      </x:c>
      <x:c r="K299" s="11">
        <x:v>408</x:v>
      </x:c>
      <x:c r="L299" s="11">
        <x:v>14</x:v>
      </x:c>
      <x:c r="M299" s="11">
        <x:v>6</x:v>
      </x:c>
      <x:c r="N299" s="11">
        <x:v>1921</x:v>
      </x:c>
      <x:c r="O299" s="11">
        <x:v>3885</x:v>
      </x:c>
      <x:c r="P299" s="11">
        <x:v>871</x:v>
      </x:c>
      <x:c r="Q299" s="11">
        <x:v>1256</x:v>
      </x:c>
      <x:c r="R299" s="11">
        <x:v>73</x:v>
      </x:c>
      <x:c r="S299" s="11">
        <x:v>581</x:v>
      </x:c>
      <x:c r="T299" s="11">
        <x:v>1192</x:v>
      </x:c>
      <x:c r="U299" s="11">
        <x:v>12266.429</x:v>
      </x:c>
      <x:c r="V299" s="11">
        <x:v>18</x:v>
      </x:c>
      <x:c r="W299" s="12">
        <x:v>0</x:v>
      </x:c>
      <x:c r="X299" s="8">
        <x:v>0</x:v>
      </x:c>
      <x:c r="Y299" s="13">
        <x:f t="shared" si="24"/>
        <x:v>0.98040638606676345</x:v>
      </x:c>
      <x:c r="Z299" s="13">
        <x:f t="shared" si="25"/>
        <x:v>0.63079650845608293</x:v>
      </x:c>
      <x:c r="AA299" s="13">
        <x:f t="shared" si="26"/>
        <x:v>7.9241680305510098E-2</x:v>
      </x:c>
      <x:c r="AB299" s="13">
        <x:f t="shared" si="27"/>
        <x:v>0.11879432624113476</x:v>
      </x:c>
      <x:c r="AC299" s="13">
        <x:f t="shared" si="28"/>
        <x:v>0.25772972972972974</x:v>
      </x:c>
      <x:c r="AD299" s="13">
        <x:f t="shared" si="29"/>
        <x:v>2.3225586470267321</x:v>
      </x:c>
      <x:c r="AE299" s="50" t="n">
        <x:f>IF(OR(NOT(ISNUMBER(Q299)),NOT(ISNUMBER(R299))),"",IF(Q299&lt;R299,1,0))</x:f>
        <x:v>0</x:v>
      </x:c>
      <x:c r="AF299" s="50" t="n">
        <x:f>IFERROR(IF(AND(A299=A298,C299=C298+1,ISNUMBER(AE298)),AE298,""),"")</x:f>
        <x:v>0</x:v>
      </x:c>
      <x:c r="AG299" s="52" t="n">
        <x:f>IFERROR(IF(AND(A299=A298,C299=C298+1,ISNUMBER(U299),ISNUMBER(U298),U298&lt;&gt;0),U299/U298-1,""),"")</x:f>
        <x:v>0.22638672007804272</x:v>
      </x:c>
      <x:c r="AH299" s="50" t="n">
        <x:f>IF(AND(ISNUMBER(AE299),ISNUMBER(AF299),ISNUMBER(AG299)),IF(AND(AE299=1,AF299=1,AG299&lt;0),1,0),"")</x:f>
        <x:v>0</x:v>
      </x:c>
      <x:c r="AI299" s="50" t="n">
        <x:f>IF(AND(A299=A300,C300=C299+1,ISNUMBER(AH300)),C300,"")</x:f>
        <x:v>2012</x:v>
      </x:c>
      <x:c r="AJ299" s="50" t="n">
        <x:f>IF(AND(A299=A300,C300=C299+1,ISNUMBER(AH300)),AH300,"")</x:f>
        <x:v>0</x:v>
      </x:c>
    </x:row>
    <x:row r="300" ht="15">
      <x:c r="A300" s="9" t="s">
        <x:v>48</x:v>
      </x:c>
      <x:c r="B300" s="10">
        <x:v>41274</x:v>
      </x:c>
      <x:c r="C300" s="9">
        <x:v>2012</x:v>
      </x:c>
      <x:c r="D300" s="11">
        <x:v>8154</x:v>
      </x:c>
      <x:c r="E300" s="11">
        <x:v>1310</x:v>
      </x:c>
      <x:c r="F300" s="11">
        <x:v>2495</x:v>
      </x:c>
      <x:c r="G300" s="11">
        <x:v>5223</x:v>
      </x:c>
      <x:c r="H300" s="11">
        <x:v>2192</x:v>
      </x:c>
      <x:c r="I300" s="11">
        <x:v>2931</x:v>
      </x:c>
      <x:c r="J300" s="11">
        <x:v>17350</x:v>
      </x:c>
      <x:c r="K300" s="11">
        <x:v>254</x:v>
      </x:c>
      <x:c r="L300" s="11">
        <x:v>11</x:v>
      </x:c>
      <x:c r="M300" s="11">
        <x:v>13</x:v>
      </x:c>
      <x:c r="N300" s="11">
        <x:v>2179</x:v>
      </x:c>
      <x:c r="O300" s="11">
        <x:v>4487</x:v>
      </x:c>
      <x:c r="P300" s="11">
        <x:v>1052</x:v>
      </x:c>
      <x:c r="Q300" s="11">
        <x:v>1486</x:v>
      </x:c>
      <x:c r="R300" s="11">
        <x:v>98</x:v>
      </x:c>
      <x:c r="S300" s="11">
        <x:v>655</x:v>
      </x:c>
      <x:c r="T300" s="11">
        <x:v>1378</x:v>
      </x:c>
      <x:c r="U300" s="11">
        <x:v>15407.0965</x:v>
      </x:c>
      <x:c r="V300" s="11">
        <x:v>18</x:v>
      </x:c>
      <x:c r="W300" s="12">
        <x:v>0</x:v>
      </x:c>
      <x:c r="X300" s="8">
        <x:v>0</x:v>
      </x:c>
      <x:c r="Y300" s="13">
        <x:f t="shared" si="24"/>
        <x:v>0.52505010020040077</x:v>
      </x:c>
      <x:c r="Z300" s="13">
        <x:f t="shared" si="25"/>
        <x:v>0.64054451802796175</x:v>
      </x:c>
      <x:c r="AA300" s="13">
        <x:f t="shared" si="26"/>
        <x:v>8.0328673043904827E-2</x:v>
      </x:c>
      <x:c r="AB300" s="13">
        <x:f t="shared" si="27"/>
        <x:v>0.12901643365219523</x:v>
      </x:c>
      <x:c r="AC300" s="13">
        <x:f t="shared" si="28"/>
        <x:v>0.26383304614206393</x:v>
      </x:c>
      <x:c r="AD300" s="13">
        <x:f t="shared" si="29"/>
        <x:v>2.1277900416973266</x:v>
      </x:c>
      <x:c r="AE300" s="50" t="n">
        <x:f>IF(OR(NOT(ISNUMBER(Q300)),NOT(ISNUMBER(R300))),"",IF(Q300&lt;R300,1,0))</x:f>
        <x:v>0</x:v>
      </x:c>
      <x:c r="AF300" s="50" t="n">
        <x:f>IFERROR(IF(AND(A300=A299,C300=C299+1,ISNUMBER(AE299)),AE299,""),"")</x:f>
        <x:v>0</x:v>
      </x:c>
      <x:c r="AG300" s="52" t="n">
        <x:f>IFERROR(IF(AND(A300=A299,C300=C299+1,ISNUMBER(U300),ISNUMBER(U299),U299&lt;&gt;0),U300/U299-1,""),"")</x:f>
        <x:v>0.2560376373596587</x:v>
      </x:c>
      <x:c r="AH300" s="50" t="n">
        <x:f>IF(AND(ISNUMBER(AE300),ISNUMBER(AF300),ISNUMBER(AG300)),IF(AND(AE300=1,AF300=1,AG300&lt;0),1,0),"")</x:f>
        <x:v>0</x:v>
      </x:c>
      <x:c r="AI300" s="50" t="n">
        <x:f>IF(AND(A300=A301,C301=C300+1,ISNUMBER(AH301)),C301,"")</x:f>
        <x:v>2013</x:v>
      </x:c>
      <x:c r="AJ300" s="50" t="n">
        <x:f>IF(AND(A300=A301,C301=C300+1,ISNUMBER(AH301)),AH301,"")</x:f>
        <x:v>0</x:v>
      </x:c>
    </x:row>
    <x:row r="301" ht="15">
      <x:c r="A301" s="9" t="s">
        <x:v>48</x:v>
      </x:c>
      <x:c r="B301" s="10">
        <x:v>41639</x:v>
      </x:c>
      <x:c r="C301" s="9">
        <x:v>2013</x:v>
      </x:c>
      <x:c r="D301" s="11">
        <x:v>8195</x:v>
      </x:c>
      <x:c r="E301" s="11">
        <x:v>1235</x:v>
      </x:c>
      <x:c r="F301" s="11">
        <x:v>1945</x:v>
      </x:c>
      <x:c r="G301" s="11">
        <x:v>4971</x:v>
      </x:c>
      <x:c r="H301" s="11">
        <x:v>3261</x:v>
      </x:c>
      <x:c r="I301" s="11">
        <x:v>3224</x:v>
      </x:c>
      <x:c r="J301" s="11">
        <x:v>17849</x:v>
      </x:c>
      <x:c r="K301" s="11">
        <x:v>229</x:v>
      </x:c>
      <x:c r="L301" s="11">
        <x:v>7</x:v>
      </x:c>
      <x:c r="M301" s="11">
        <x:v>635</x:v>
      </x:c>
      <x:c r="N301" s="11">
        <x:v>2626</x:v>
      </x:c>
      <x:c r="O301" s="11">
        <x:v>4730</x:v>
      </x:c>
      <x:c r="P301" s="11">
        <x:v>1057</x:v>
      </x:c>
      <x:c r="Q301" s="11">
        <x:v>1522</x:v>
      </x:c>
      <x:c r="R301" s="11">
        <x:v>109</x:v>
      </x:c>
      <x:c r="S301" s="11">
        <x:v>362</x:v>
      </x:c>
      <x:c r="T301" s="11">
        <x:v>1437</x:v>
      </x:c>
      <x:c r="U301" s="11">
        <x:v>17102.479800000001</x:v>
      </x:c>
      <x:c r="V301" s="11">
        <x:v>18</x:v>
      </x:c>
      <x:c r="W301" s="12">
        <x:v>0</x:v>
      </x:c>
      <x:c r="X301" s="8">
        <x:v>0</x:v>
      </x:c>
      <x:c r="Y301" s="13">
        <x:f t="shared" si="24"/>
        <x:v>0.63496143958868889</x:v>
      </x:c>
      <x:c r="Z301" s="13">
        <x:f t="shared" si="25"/>
        <x:v>0.60658938377059179</x:v>
      </x:c>
      <x:c r="AA301" s="13">
        <x:f t="shared" si="26"/>
        <x:v>4.4173276388041485E-2</x:v>
      </x:c>
      <x:c r="AB301" s="13">
        <x:f t="shared" si="27"/>
        <x:v>0.12898108602806591</x:v>
      </x:c>
      <x:c r="AC301" s="13">
        <x:f t="shared" si="28"/>
        <x:v>0.28907664453832227</x:v>
      </x:c>
      <x:c r="AD301" s="13">
        <x:f t="shared" si="29"/>
        <x:v>2.1780353874313607</x:v>
      </x:c>
      <x:c r="AE301" s="50" t="n">
        <x:f>IF(OR(NOT(ISNUMBER(Q301)),NOT(ISNUMBER(R301))),"",IF(Q301&lt;R301,1,0))</x:f>
        <x:v>0</x:v>
      </x:c>
      <x:c r="AF301" s="50" t="n">
        <x:f>IFERROR(IF(AND(A301=A300,C301=C300+1,ISNUMBER(AE300)),AE300,""),"")</x:f>
        <x:v>0</x:v>
      </x:c>
      <x:c r="AG301" s="52" t="n">
        <x:f>IFERROR(IF(AND(A301=A300,C301=C300+1,ISNUMBER(U301),ISNUMBER(U300),U300&lt;&gt;0),U301/U300-1,""),"")</x:f>
        <x:v>0.11003911736387195</x:v>
      </x:c>
      <x:c r="AH301" s="50" t="n">
        <x:f>IF(AND(ISNUMBER(AE301),ISNUMBER(AF301),ISNUMBER(AG301)),IF(AND(AE301=1,AF301=1,AG301&lt;0),1,0),"")</x:f>
        <x:v>0</x:v>
      </x:c>
      <x:c r="AI301" s="50" t="n">
        <x:f>IF(AND(A301=A302,C302=C301+1,ISNUMBER(AH302)),C302,"")</x:f>
        <x:v>2014</x:v>
      </x:c>
      <x:c r="AJ301" s="50" t="n">
        <x:f>IF(AND(A301=A302,C302=C301+1,ISNUMBER(AH302)),AH302,"")</x:f>
        <x:v>0</x:v>
      </x:c>
    </x:row>
    <x:row r="302" ht="15">
      <x:c r="A302" s="9" t="s">
        <x:v>48</x:v>
      </x:c>
      <x:c r="B302" s="10">
        <x:v>42004</x:v>
      </x:c>
      <x:c r="C302" s="9">
        <x:v>2014</x:v>
      </x:c>
      <x:c r="D302" s="11">
        <x:v>9172</x:v>
      </x:c>
      <x:c r="E302" s="11">
        <x:v>1196</x:v>
      </x:c>
      <x:c r="F302" s="11">
        <x:v>1902</x:v>
      </x:c>
      <x:c r="G302" s="11">
        <x:v>6068</x:v>
      </x:c>
      <x:c r="H302" s="11">
        <x:v>4160</x:v>
      </x:c>
      <x:c r="I302" s="11">
        <x:v>3104</x:v>
      </x:c>
      <x:c r="J302" s="11">
        <x:v>18167</x:v>
      </x:c>
      <x:c r="K302" s="11">
        <x:v>212</x:v>
      </x:c>
      <x:c r="L302" s="11">
        <x:v>2</x:v>
      </x:c>
      <x:c r="M302" s="11">
        <x:v>584</x:v>
      </x:c>
      <x:c r="N302" s="11">
        <x:v>3576</x:v>
      </x:c>
      <x:c r="O302" s="11">
        <x:v>4840</x:v>
      </x:c>
      <x:c r="P302" s="11">
        <x:v>1094</x:v>
      </x:c>
      <x:c r="Q302" s="11">
        <x:v>1594</x:v>
      </x:c>
      <x:c r="R302" s="11">
        <x:v>117</x:v>
      </x:c>
      <x:c r="S302" s="11">
        <x:v>753</x:v>
      </x:c>
      <x:c r="T302" s="11">
        <x:v>1534</x:v>
      </x:c>
      <x:c r="U302" s="11">
        <x:v>17622.830000000002</x:v>
      </x:c>
      <x:c r="V302" s="11">
        <x:v>18</x:v>
      </x:c>
      <x:c r="W302" s="12">
        <x:v>0</x:v>
      </x:c>
      <x:c r="X302" s="8">
        <x:v>0</x:v>
      </x:c>
      <x:c r="Y302" s="13">
        <x:f t="shared" si="24"/>
        <x:v>0.62881177707676128</x:v>
      </x:c>
      <x:c r="Z302" s="13">
        <x:f t="shared" si="25"/>
        <x:v>0.66157871783689493</x:v>
      </x:c>
      <x:c r="AA302" s="13">
        <x:f t="shared" si="26"/>
        <x:v>8.2097688617531611E-2</x:v>
      </x:c>
      <x:c r="AB302" s="13">
        <x:f t="shared" si="27"/>
        <x:v>0.11927605756650676</x:v>
      </x:c>
      <x:c r="AC302" s="13">
        <x:f t="shared" si="28"/>
        <x:v>0.25280158206987474</x:v>
      </x:c>
      <x:c r="AD302" s="13">
        <x:f t="shared" si="29"/>
        <x:v>1.9807021369385085</x:v>
      </x:c>
      <x:c r="AE302" s="50" t="n">
        <x:f>IF(OR(NOT(ISNUMBER(Q302)),NOT(ISNUMBER(R302))),"",IF(Q302&lt;R302,1,0))</x:f>
        <x:v>0</x:v>
      </x:c>
      <x:c r="AF302" s="50" t="n">
        <x:f>IFERROR(IF(AND(A302=A301,C302=C301+1,ISNUMBER(AE301)),AE301,""),"")</x:f>
        <x:v>0</x:v>
      </x:c>
      <x:c r="AG302" s="52" t="n">
        <x:f>IFERROR(IF(AND(A302=A301,C302=C301+1,ISNUMBER(U302),ISNUMBER(U301),U301&lt;&gt;0),U302/U301-1,""),"")</x:f>
        <x:v>0.03042542403704518</x:v>
      </x:c>
      <x:c r="AH302" s="50" t="n">
        <x:f>IF(AND(ISNUMBER(AE302),ISNUMBER(AF302),ISNUMBER(AG302)),IF(AND(AE302=1,AF302=1,AG302&lt;0),1,0),"")</x:f>
        <x:v>0</x:v>
      </x:c>
      <x:c r="AI302" s="50" t="n">
        <x:f>IF(AND(A302=A303,C303=C302+1,ISNUMBER(AH303)),C303,"")</x:f>
        <x:v>2015</x:v>
      </x:c>
      <x:c r="AJ302" s="50" t="n">
        <x:f>IF(AND(A302=A303,C303=C302+1,ISNUMBER(AH303)),AH303,"")</x:f>
        <x:v>0</x:v>
      </x:c>
    </x:row>
    <x:row r="303" ht="15">
      <x:c r="A303" s="9" t="s">
        <x:v>48</x:v>
      </x:c>
      <x:c r="B303" s="10">
        <x:v>42369</x:v>
      </x:c>
      <x:c r="C303" s="9">
        <x:v>2015</x:v>
      </x:c>
      <x:c r="D303" s="11">
        <x:v>7977</x:v>
      </x:c>
      <x:c r="E303" s="11">
        <x:v>1065</x:v>
      </x:c>
      <x:c r="F303" s="11">
        <x:v>1404</x:v>
      </x:c>
      <x:c r="G303" s="11">
        <x:v>5176</x:v>
      </x:c>
      <x:c r="H303" s="11">
        <x:v>3292</x:v>
      </x:c>
      <x:c r="I303" s="11">
        <x:v>2801</x:v>
      </x:c>
      <x:c r="J303" s="11">
        <x:v>18523</x:v>
      </x:c>
      <x:c r="K303" s="11">
        <x:v>66</x:v>
      </x:c>
      <x:c r="L303" s="11">
        <x:v>3</x:v>
      </x:c>
      <x:c r="M303" s="11">
        <x:v>146</x:v>
      </x:c>
      <x:c r="N303" s="11">
        <x:v>3146</x:v>
      </x:c>
      <x:c r="O303" s="11">
        <x:v>4810</x:v>
      </x:c>
      <x:c r="P303" s="11">
        <x:v>1157</x:v>
      </x:c>
      <x:c r="Q303" s="11">
        <x:v>1675</x:v>
      </x:c>
      <x:c r="R303" s="11">
        <x:v>113</x:v>
      </x:c>
      <x:c r="S303" s="11">
        <x:v>772</x:v>
      </x:c>
      <x:c r="T303" s="11">
        <x:v>1537</x:v>
      </x:c>
      <x:c r="U303" s="11">
        <x:v>16145.243700000001</x:v>
      </x:c>
      <x:c r="V303" s="11">
        <x:v>18</x:v>
      </x:c>
      <x:c r="W303" s="12">
        <x:v>0</x:v>
      </x:c>
      <x:c r="X303" s="8">
        <x:v>0</x:v>
      </x:c>
      <x:c r="Y303" s="13">
        <x:f t="shared" si="24"/>
        <x:v>0.75854700854700852</x:v>
      </x:c>
      <x:c r="Z303" s="13">
        <x:f t="shared" si="25"/>
        <x:v>0.64886548827880153</x:v>
      </x:c>
      <x:c r="AA303" s="13">
        <x:f t="shared" si="26"/>
        <x:v>9.6778237432618777E-2</x:v>
      </x:c>
      <x:c r="AB303" s="13">
        <x:f t="shared" si="27"/>
        <x:v>0.14504199573774601</x:v>
      </x:c>
      <x:c r="AC303" s="13">
        <x:f t="shared" si="28"/>
        <x:v>0.29694744976816073</x:v>
      </x:c>
      <x:c r="AD303" s="13">
        <x:f t="shared" si="29"/>
        <x:v>2.3220508963269402</x:v>
      </x:c>
      <x:c r="AE303" s="50" t="n">
        <x:f>IF(OR(NOT(ISNUMBER(Q303)),NOT(ISNUMBER(R303))),"",IF(Q303&lt;R303,1,0))</x:f>
        <x:v>0</x:v>
      </x:c>
      <x:c r="AF303" s="50" t="n">
        <x:f>IFERROR(IF(AND(A303=A302,C303=C302+1,ISNUMBER(AE302)),AE302,""),"")</x:f>
        <x:v>0</x:v>
      </x:c>
      <x:c r="AG303" s="52" t="n">
        <x:f>IFERROR(IF(AND(A303=A302,C303=C302+1,ISNUMBER(U303),ISNUMBER(U302),U302&lt;&gt;0),U303/U302-1,""),"")</x:f>
        <x:v>-0.08384500673274387</x:v>
      </x:c>
      <x:c r="AH303" s="50" t="n">
        <x:f>IF(AND(ISNUMBER(AE303),ISNUMBER(AF303),ISNUMBER(AG303)),IF(AND(AE303=1,AF303=1,AG303&lt;0),1,0),"")</x:f>
        <x:v>0</x:v>
      </x:c>
      <x:c r="AI303" s="50" t="n">
        <x:f>IF(AND(A303=A304,C304=C303+1,ISNUMBER(AH304)),C304,"")</x:f>
        <x:v>2016</x:v>
      </x:c>
      <x:c r="AJ303" s="50" t="n">
        <x:f>IF(AND(A303=A304,C304=C303+1,ISNUMBER(AH304)),AH304,"")</x:f>
        <x:v>0</x:v>
      </x:c>
    </x:row>
    <x:row r="304" ht="15">
      <x:c r="A304" s="9" t="s">
        <x:v>48</x:v>
      </x:c>
      <x:c r="B304" s="10">
        <x:v>42735</x:v>
      </x:c>
      <x:c r="C304" s="9">
        <x:v>2016</x:v>
      </x:c>
      <x:c r="D304" s="11">
        <x:v>7407</x:v>
      </x:c>
      <x:c r="E304" s="11">
        <x:v>1129</x:v>
      </x:c>
      <x:c r="F304" s="11">
        <x:v>1343</x:v>
      </x:c>
      <x:c r="G304" s="11">
        <x:v>4969</x:v>
      </x:c>
      <x:c r="H304" s="11">
        <x:v>3120</x:v>
      </x:c>
      <x:c r="I304" s="11">
        <x:v>2438</x:v>
      </x:c>
      <x:c r="J304" s="11">
        <x:v>18633</x:v>
      </x:c>
      <x:c r="K304" s="11">
        <x:v>53</x:v>
      </x:c>
      <x:c r="L304" s="11">
        <x:v>1</x:v>
      </x:c>
      <x:c r="M304" s="11">
        <x:v>52</x:v>
      </x:c>
      <x:c r="N304" s="11">
        <x:v>3068</x:v>
      </x:c>
      <x:c r="O304" s="11">
        <x:v>4237</x:v>
      </x:c>
      <x:c r="P304" s="11">
        <x:v>1057</x:v>
      </x:c>
      <x:c r="Q304" s="11">
        <x:v>1506</x:v>
      </x:c>
      <x:c r="R304" s="11">
        <x:v>107</x:v>
      </x:c>
      <x:c r="S304" s="11">
        <x:v>753</x:v>
      </x:c>
      <x:c r="T304" s="11">
        <x:v>1371</x:v>
      </x:c>
      <x:c r="U304" s="11">
        <x:v>16952.821400000001</x:v>
      </x:c>
      <x:c r="V304" s="11">
        <x:v>18</x:v>
      </x:c>
      <x:c r="W304" s="12">
        <x:v>0</x:v>
      </x:c>
      <x:c r="X304" s="8">
        <x:v>0</x:v>
      </x:c>
      <x:c r="Y304" s="13">
        <x:f t="shared" si="24"/>
        <x:v>0.84065524944154879</x:v>
      </x:c>
      <x:c r="Z304" s="13">
        <x:f t="shared" si="25"/>
        <x:v>0.670851896854327</x:v>
      </x:c>
      <x:c r="AA304" s="13">
        <x:f t="shared" si="26"/>
        <x:v>0.1016605913325233</x:v>
      </x:c>
      <x:c r="AB304" s="13">
        <x:f t="shared" si="27"/>
        <x:v>0.14270284865667612</x:v>
      </x:c>
      <x:c r="AC304" s="13">
        <x:f t="shared" si="28"/>
        <x:v>0.27591064600523246</x:v>
      </x:c>
      <x:c r="AD304" s="13">
        <x:f t="shared" si="29"/>
        <x:v>2.5155933576346698</x:v>
      </x:c>
      <x:c r="AE304" s="50" t="n">
        <x:f>IF(OR(NOT(ISNUMBER(Q304)),NOT(ISNUMBER(R304))),"",IF(Q304&lt;R304,1,0))</x:f>
        <x:v>0</x:v>
      </x:c>
      <x:c r="AF304" s="50" t="n">
        <x:f>IFERROR(IF(AND(A304=A303,C304=C303+1,ISNUMBER(AE303)),AE303,""),"")</x:f>
        <x:v>0</x:v>
      </x:c>
      <x:c r="AG304" s="52" t="n">
        <x:f>IFERROR(IF(AND(A304=A303,C304=C303+1,ISNUMBER(U304),ISNUMBER(U303),U303&lt;&gt;0),U304/U303-1,""),"")</x:f>
        <x:v>0.05001954228786265</x:v>
      </x:c>
      <x:c r="AH304" s="50" t="n">
        <x:f>IF(AND(ISNUMBER(AE304),ISNUMBER(AF304),ISNUMBER(AG304)),IF(AND(AE304=1,AF304=1,AG304&lt;0),1,0),"")</x:f>
        <x:v>0</x:v>
      </x:c>
      <x:c r="AI304" s="50" t="n">
        <x:f>IF(AND(A304=A305,C305=C304+1,ISNUMBER(AH305)),C305,"")</x:f>
        <x:v>2017</x:v>
      </x:c>
      <x:c r="AJ304" s="50" t="n">
        <x:f>IF(AND(A304=A305,C305=C304+1,ISNUMBER(AH305)),AH305,"")</x:f>
        <x:v>0</x:v>
      </x:c>
    </x:row>
    <x:row r="305" ht="15">
      <x:c r="A305" s="9" t="s">
        <x:v>48</x:v>
      </x:c>
      <x:c r="B305" s="10">
        <x:v>43100</x:v>
      </x:c>
      <x:c r="C305" s="9">
        <x:v>2017</x:v>
      </x:c>
      <x:c r="D305" s="11">
        <x:v>7691</x:v>
      </x:c>
      <x:c r="E305" s="11">
        <x:v>1397</x:v>
      </x:c>
      <x:c r="F305" s="11">
        <x:v>2141</x:v>
      </x:c>
      <x:c r="G305" s="11">
        <x:v>5040</x:v>
      </x:c>
      <x:c r="H305" s="11">
        <x:v>3044</x:v>
      </x:c>
      <x:c r="I305" s="11">
        <x:v>2651</x:v>
      </x:c>
      <x:c r="J305" s="11">
        <x:v>18813</x:v>
      </x:c>
      <x:c r="K305" s="11">
        <x:v>56</x:v>
      </x:c>
      <x:c r="L305" s="11">
        <x:v>0</x:v>
      </x:c>
      <x:c r="M305" s="11">
        <x:v>759</x:v>
      </x:c>
      <x:c r="N305" s="11">
        <x:v>2285</x:v>
      </x:c>
      <x:c r="O305" s="11">
        <x:v>4335</x:v>
      </x:c>
      <x:c r="P305" s="11">
        <x:v>1075</x:v>
      </x:c>
      <x:c r="Q305" s="11">
        <x:v>1501</x:v>
      </x:c>
      <x:c r="R305" s="11">
        <x:v>99</x:v>
      </x:c>
      <x:c r="S305" s="11">
        <x:v>866</x:v>
      </x:c>
      <x:c r="T305" s="11">
        <x:v>1355</x:v>
      </x:c>
      <x:c r="U305" s="11">
        <x:v>19001.344400000002</x:v>
      </x:c>
      <x:c r="V305" s="11">
        <x:v>18</x:v>
      </x:c>
      <x:c r="W305" s="12">
        <x:v>0</x:v>
      </x:c>
      <x:c r="X305" s="8">
        <x:v>0</x:v>
      </x:c>
      <x:c r="Y305" s="13">
        <x:f t="shared" si="24"/>
        <x:v>0.6524988323213452</x:v>
      </x:c>
      <x:c r="Z305" s="13">
        <x:f t="shared" si="25"/>
        <x:v>0.65531140293849954</x:v>
      </x:c>
      <x:c r="AA305" s="13">
        <x:f t="shared" si="26"/>
        <x:v>0.1125991418541152</x:v>
      </x:c>
      <x:c r="AB305" s="13">
        <x:f t="shared" si="27"/>
        <x:v>0.13977376153946172</x:v>
      </x:c>
      <x:c r="AC305" s="13">
        <x:f t="shared" si="28"/>
        <x:v>0.26884920634920634</x:v>
      </x:c>
      <x:c r="AD305" s="13">
        <x:f t="shared" si="29"/>
        <x:v>2.4461058379924587</x:v>
      </x:c>
      <x:c r="AE305" s="50" t="n">
        <x:f>IF(OR(NOT(ISNUMBER(Q305)),NOT(ISNUMBER(R305))),"",IF(Q305&lt;R305,1,0))</x:f>
        <x:v>0</x:v>
      </x:c>
      <x:c r="AF305" s="50" t="n">
        <x:f>IFERROR(IF(AND(A305=A304,C305=C304+1,ISNUMBER(AE304)),AE304,""),"")</x:f>
        <x:v>0</x:v>
      </x:c>
      <x:c r="AG305" s="52" t="n">
        <x:f>IFERROR(IF(AND(A305=A304,C305=C304+1,ISNUMBER(U305),ISNUMBER(U304),U304&lt;&gt;0),U305/U304-1,""),"")</x:f>
        <x:v>0.12083670037366168</x:v>
      </x:c>
      <x:c r="AH305" s="50" t="n">
        <x:f>IF(AND(ISNUMBER(AE305),ISNUMBER(AF305),ISNUMBER(AG305)),IF(AND(AE305=1,AF305=1,AG305&lt;0),1,0),"")</x:f>
        <x:v>0</x:v>
      </x:c>
      <x:c r="AI305" s="50" t="n">
        <x:f>IF(AND(A305=A306,C306=C305+1,ISNUMBER(AH306)),C306,"")</x:f>
        <x:v>2018</x:v>
      </x:c>
      <x:c r="AJ305" s="50" t="n">
        <x:f>IF(AND(A305=A306,C306=C305+1,ISNUMBER(AH306)),AH306,"")</x:f>
        <x:v>0</x:v>
      </x:c>
    </x:row>
    <x:row r="306" ht="15">
      <x:c r="A306" s="9" t="s">
        <x:v>48</x:v>
      </x:c>
      <x:c r="B306" s="10">
        <x:v>43465</x:v>
      </x:c>
      <x:c r="C306" s="9">
        <x:v>2018</x:v>
      </x:c>
      <x:c r="D306" s="11">
        <x:v>8300</x:v>
      </x:c>
      <x:c r="E306" s="11">
        <x:v>1302</x:v>
      </x:c>
      <x:c r="F306" s="11">
        <x:v>2884</x:v>
      </x:c>
      <x:c r="G306" s="11">
        <x:v>5816</x:v>
      </x:c>
      <x:c r="H306" s="11">
        <x:v>3514</x:v>
      </x:c>
      <x:c r="I306" s="11">
        <x:v>2484</x:v>
      </x:c>
      <x:c r="J306" s="11">
        <x:v>18609</x:v>
      </x:c>
      <x:c r="K306" s="11">
        <x:v>103</x:v>
      </x:c>
      <x:c r="L306" s="11">
        <x:v>0</x:v>
      </x:c>
      <x:c r="M306" s="11">
        <x:v>956</x:v>
      </x:c>
      <x:c r="N306" s="11">
        <x:v>2558</x:v>
      </x:c>
      <x:c r="O306" s="11">
        <x:v>4584</x:v>
      </x:c>
      <x:c r="P306" s="11">
        <x:v>1051</x:v>
      </x:c>
      <x:c r="Q306" s="11">
        <x:v>1489</x:v>
      </x:c>
      <x:c r="R306" s="11">
        <x:v>100</x:v>
      </x:c>
      <x:c r="S306" s="11">
        <x:v>783</x:v>
      </x:c>
      <x:c r="T306" s="11">
        <x:v>1192</x:v>
      </x:c>
      <x:c r="U306" s="11">
        <x:v>19527.488000000001</x:v>
      </x:c>
      <x:c r="V306" s="11">
        <x:v>18</x:v>
      </x:c>
      <x:c r="W306" s="12">
        <x:v>0</x:v>
      </x:c>
      <x:c r="X306" s="8">
        <x:v>0</x:v>
      </x:c>
      <x:c r="Y306" s="13">
        <x:f t="shared" si="24"/>
        <x:v>0.45145631067961167</x:v>
      </x:c>
      <x:c r="Z306" s="13">
        <x:f t="shared" si="25"/>
        <x:v>0.7007228915662651</x:v>
      </x:c>
      <x:c r="AA306" s="13">
        <x:f t="shared" si="26"/>
        <x:v>9.4337349397590364E-2</x:v>
      </x:c>
      <x:c r="AB306" s="13">
        <x:f t="shared" si="27"/>
        <x:v>0.12662650602409639</x:v>
      </x:c>
      <x:c r="AC306" s="13">
        <x:f t="shared" si="28"/>
        <x:v>0.20495185694635487</x:v>
      </x:c>
      <x:c r="AD306" s="13">
        <x:f t="shared" si="29"/>
        <x:v>2.2420481927710845</x:v>
      </x:c>
      <x:c r="AE306" s="50" t="n">
        <x:f>IF(OR(NOT(ISNUMBER(Q306)),NOT(ISNUMBER(R306))),"",IF(Q306&lt;R306,1,0))</x:f>
        <x:v>0</x:v>
      </x:c>
      <x:c r="AF306" s="50" t="n">
        <x:f>IFERROR(IF(AND(A306=A305,C306=C305+1,ISNUMBER(AE305)),AE305,""),"")</x:f>
        <x:v>0</x:v>
      </x:c>
      <x:c r="AG306" s="52" t="n">
        <x:f>IFERROR(IF(AND(A306=A305,C306=C305+1,ISNUMBER(U306),ISNUMBER(U305),U305&lt;&gt;0),U306/U305-1,""),"")</x:f>
        <x:v>0.02768980914845165</x:v>
      </x:c>
      <x:c r="AH306" s="50" t="n">
        <x:f>IF(AND(ISNUMBER(AE306),ISNUMBER(AF306),ISNUMBER(AG306)),IF(AND(AE306=1,AF306=1,AG306&lt;0),1,0),"")</x:f>
        <x:v>0</x:v>
      </x:c>
      <x:c r="AI306" s="50" t="n">
        <x:f>IF(AND(A306=A307,C307=C306+1,ISNUMBER(AH307)),C307,"")</x:f>
        <x:v>2019</x:v>
      </x:c>
      <x:c r="AJ306" s="50" t="n">
        <x:f>IF(AND(A306=A307,C307=C306+1,ISNUMBER(AH307)),AH307,"")</x:f>
        <x:v>0</x:v>
      </x:c>
    </x:row>
    <x:row r="307" ht="15">
      <x:c r="A307" s="9" t="s">
        <x:v>48</x:v>
      </x:c>
      <x:c r="B307" s="10">
        <x:v>43830</x:v>
      </x:c>
      <x:c r="C307" s="9">
        <x:v>2019</x:v>
      </x:c>
      <x:c r="D307" s="11">
        <x:v>8087</x:v>
      </x:c>
      <x:c r="E307" s="11">
        <x:v>1240</x:v>
      </x:c>
      <x:c r="F307" s="11">
        <x:v>2839</x:v>
      </x:c>
      <x:c r="G307" s="11">
        <x:v>5593</x:v>
      </x:c>
      <x:c r="H307" s="11">
        <x:v>3324</x:v>
      </x:c>
      <x:c r="I307" s="11">
        <x:v>2494</x:v>
      </x:c>
      <x:c r="J307" s="11">
        <x:v>18718</x:v>
      </x:c>
      <x:c r="K307" s="11">
        <x:v>76</x:v>
      </x:c>
      <x:c r="L307" s="11">
        <x:v>0</x:v>
      </x:c>
      <x:c r="M307" s="11">
        <x:v>869</x:v>
      </x:c>
      <x:c r="N307" s="11">
        <x:v>2455</x:v>
      </x:c>
      <x:c r="O307" s="11">
        <x:v>4861</x:v>
      </x:c>
      <x:c r="P307" s="11">
        <x:v>1162</x:v>
      </x:c>
      <x:c r="Q307" s="11">
        <x:v>1599</x:v>
      </x:c>
      <x:c r="R307" s="11">
        <x:v>125</x:v>
      </x:c>
      <x:c r="S307" s="11">
        <x:v>695</x:v>
      </x:c>
      <x:c r="T307" s="11">
        <x:v>1241</x:v>
      </x:c>
      <x:c r="U307" s="11">
        <x:v>24351.723699999999</x:v>
      </x:c>
      <x:c r="V307" s="11">
        <x:v>18</x:v>
      </x:c>
      <x:c r="W307" s="12">
        <x:v>0</x:v>
      </x:c>
      <x:c r="X307" s="8">
        <x:v>0</x:v>
      </x:c>
      <x:c r="Y307" s="13">
        <x:f t="shared" si="24"/>
        <x:v>0.43677351179992957</x:v>
      </x:c>
      <x:c r="Z307" s="13">
        <x:f t="shared" si="25"/>
        <x:v>0.69160380858167425</x:v>
      </x:c>
      <x:c r="AA307" s="13">
        <x:f t="shared" si="26"/>
        <x:v>8.5940398169902316E-2</x:v>
      </x:c>
      <x:c r="AB307" s="13">
        <x:f t="shared" si="27"/>
        <x:v>0.14368739953011006</x:v>
      </x:c>
      <x:c r="AC307" s="13">
        <x:f t="shared" si="28"/>
        <x:v>0.22188449848024316</x:v>
      </x:c>
      <x:c r="AD307" s="13">
        <x:f t="shared" si="29"/>
        <x:v>2.314578953876592</x:v>
      </x:c>
      <x:c r="AE307" s="50" t="n">
        <x:f>IF(OR(NOT(ISNUMBER(Q307)),NOT(ISNUMBER(R307))),"",IF(Q307&lt;R307,1,0))</x:f>
        <x:v>0</x:v>
      </x:c>
      <x:c r="AF307" s="50" t="n">
        <x:f>IFERROR(IF(AND(A307=A306,C307=C306+1,ISNUMBER(AE306)),AE306,""),"")</x:f>
        <x:v>0</x:v>
      </x:c>
      <x:c r="AG307" s="52" t="n">
        <x:f>IFERROR(IF(AND(A307=A306,C307=C306+1,ISNUMBER(U307),ISNUMBER(U306),U306&lt;&gt;0),U307/U306-1,""),"")</x:f>
        <x:v>0.24704845292953181</x:v>
      </x:c>
      <x:c r="AH307" s="50" t="n">
        <x:f>IF(AND(ISNUMBER(AE307),ISNUMBER(AF307),ISNUMBER(AG307)),IF(AND(AE307=1,AF307=1,AG307&lt;0),1,0),"")</x:f>
        <x:v>0</x:v>
      </x:c>
      <x:c r="AI307" s="50" t="n">
        <x:f>IF(AND(A307=A308,C308=C307+1,ISNUMBER(AH308)),C308,"")</x:f>
        <x:v>2020</x:v>
      </x:c>
      <x:c r="AJ307" s="50" t="n">
        <x:f>IF(AND(A307=A308,C308=C307+1,ISNUMBER(AH308)),AH308,"")</x:f>
        <x:v>0</x:v>
      </x:c>
    </x:row>
    <x:row r="308" ht="15">
      <x:c r="A308" s="9" t="s">
        <x:v>48</x:v>
      </x:c>
      <x:c r="B308" s="10">
        <x:v>44196</x:v>
      </x:c>
      <x:c r="C308" s="9">
        <x:v>2020</x:v>
      </x:c>
      <x:c r="D308" s="11">
        <x:v>8899</x:v>
      </x:c>
      <x:c r="E308" s="11">
        <x:v>1400</x:v>
      </x:c>
      <x:c r="F308" s="11">
        <x:v>2224</x:v>
      </x:c>
      <x:c r="G308" s="11">
        <x:v>6618</x:v>
      </x:c>
      <x:c r="H308" s="11">
        <x:v>4414</x:v>
      </x:c>
      <x:c r="I308" s="11">
        <x:v>2281</x:v>
      </x:c>
      <x:c r="J308" s="11">
        <x:v>18826</x:v>
      </x:c>
      <x:c r="K308" s="11">
        <x:v>84</x:v>
      </x:c>
      <x:c r="L308" s="11">
        <x:v>0</x:v>
      </x:c>
      <x:c r="M308" s="11">
        <x:v>498</x:v>
      </x:c>
      <x:c r="N308" s="11">
        <x:v>3916</x:v>
      </x:c>
      <x:c r="O308" s="11">
        <x:v>5179</x:v>
      </x:c>
      <x:c r="P308" s="11">
        <x:v>1185</x:v>
      </x:c>
      <x:c r="Q308" s="11">
        <x:v>1722</x:v>
      </x:c>
      <x:c r="R308" s="11">
        <x:v>145</x:v>
      </x:c>
      <x:c r="S308" s="11">
        <x:v>675</x:v>
      </x:c>
      <x:c r="T308" s="11">
        <x:v>1256</x:v>
      </x:c>
      <x:c r="U308" s="11">
        <x:v>23462.1715</x:v>
      </x:c>
      <x:c r="V308" s="11">
        <x:v>18</x:v>
      </x:c>
      <x:c r="W308" s="12">
        <x:v>0</x:v>
      </x:c>
      <x:c r="X308" s="8">
        <x:v>0</x:v>
      </x:c>
      <x:c r="Y308" s="13">
        <x:f t="shared" si="24"/>
        <x:v>0.62949640287769781</x:v>
      </x:c>
      <x:c r="Z308" s="13">
        <x:f t="shared" si="25"/>
        <x:v>0.74367906506349024</x:v>
      </x:c>
      <x:c r="AA308" s="13">
        <x:f t="shared" si="26"/>
        <x:v>7.5851219238116649E-2</x:v>
      </x:c>
      <x:c r="AB308" s="13">
        <x:f t="shared" si="27"/>
        <x:v>0.13316102932913809</x:v>
      </x:c>
      <x:c r="AC308" s="13">
        <x:f t="shared" si="28"/>
        <x:v>0.18978543366576006</x:v>
      </x:c>
      <x:c r="AD308" s="13">
        <x:f t="shared" si="29"/>
        <x:v>2.1155185975952353</x:v>
      </x:c>
      <x:c r="AE308" s="50" t="n">
        <x:f>IF(OR(NOT(ISNUMBER(Q308)),NOT(ISNUMBER(R308))),"",IF(Q308&lt;R308,1,0))</x:f>
        <x:v>0</x:v>
      </x:c>
      <x:c r="AF308" s="50" t="n">
        <x:f>IFERROR(IF(AND(A308=A307,C308=C307+1,ISNUMBER(AE307)),AE307,""),"")</x:f>
        <x:v>0</x:v>
      </x:c>
      <x:c r="AG308" s="52" t="n">
        <x:f>IFERROR(IF(AND(A308=A307,C308=C307+1,ISNUMBER(U308),ISNUMBER(U307),U307&lt;&gt;0),U308/U307-1,""),"")</x:f>
        <x:v>-0.03652933200781994</x:v>
      </x:c>
      <x:c r="AH308" s="50" t="n">
        <x:f>IF(AND(ISNUMBER(AE308),ISNUMBER(AF308),ISNUMBER(AG308)),IF(AND(AE308=1,AF308=1,AG308&lt;0),1,0),"")</x:f>
        <x:v>0</x:v>
      </x:c>
      <x:c r="AI308" s="50" t="n">
        <x:f>IF(AND(A308=A309,C309=C308+1,ISNUMBER(AH309)),C309,"")</x:f>
        <x:v>2021</x:v>
      </x:c>
      <x:c r="AJ308" s="50" t="n">
        <x:f>IF(AND(A308=A309,C309=C308+1,ISNUMBER(AH309)),AH309,"")</x:f>
        <x:v>0</x:v>
      </x:c>
    </x:row>
    <x:row r="309" ht="15">
      <x:c r="A309" s="9" t="s">
        <x:v>48</x:v>
      </x:c>
      <x:c r="B309" s="10">
        <x:v>44561</x:v>
      </x:c>
      <x:c r="C309" s="9">
        <x:v>2021</x:v>
      </x:c>
      <x:c r="D309" s="11">
        <x:v>10071</x:v>
      </x:c>
      <x:c r="E309" s="11">
        <x:v>1431</x:v>
      </x:c>
      <x:c r="F309" s="11">
        <x:v>2416</x:v>
      </x:c>
      <x:c r="G309" s="11">
        <x:v>6952</x:v>
      </x:c>
      <x:c r="H309" s="11">
        <x:v>4337</x:v>
      </x:c>
      <x:c r="I309" s="11">
        <x:v>3119</x:v>
      </x:c>
      <x:c r="J309" s="11">
        <x:v>19207</x:v>
      </x:c>
      <x:c r="K309" s="11">
        <x:v>113</x:v>
      </x:c>
      <x:c r="L309" s="11">
        <x:v>0</x:v>
      </x:c>
      <x:c r="M309" s="11">
        <x:v>655</x:v>
      </x:c>
      <x:c r="N309" s="11">
        <x:v>3682</x:v>
      </x:c>
      <x:c r="O309" s="11">
        <x:v>5372</x:v>
      </x:c>
      <x:c r="P309" s="11">
        <x:v>1183</x:v>
      </x:c>
      <x:c r="Q309" s="11">
        <x:v>1774</x:v>
      </x:c>
      <x:c r="R309" s="11">
        <x:v>133</x:v>
      </x:c>
      <x:c r="S309" s="11">
        <x:v>803</x:v>
      </x:c>
      <x:c r="T309" s="11">
        <x:v>1488</x:v>
      </x:c>
      <x:c r="U309" s="11">
        <x:v>31481.377</x:v>
      </x:c>
      <x:c r="V309" s="11">
        <x:v>18</x:v>
      </x:c>
      <x:c r="W309" s="12">
        <x:v>0</x:v>
      </x:c>
      <x:c r="X309" s="8">
        <x:v>0</x:v>
      </x:c>
      <x:c r="Y309" s="13">
        <x:f t="shared" si="24"/>
        <x:v>0.5923013245033113</x:v>
      </x:c>
      <x:c r="Z309" s="13">
        <x:f t="shared" si="25"/>
        <x:v>0.6902988779664383</x:v>
      </x:c>
      <x:c r="AA309" s="13">
        <x:f t="shared" si="26"/>
        <x:v>7.973388938536391E-2</x:v>
      </x:c>
      <x:c r="AB309" s="13">
        <x:f t="shared" si="27"/>
        <x:v>0.11746599146062953</x:v>
      </x:c>
      <x:c r="AC309" s="13">
        <x:f t="shared" si="28"/>
        <x:v>0.2140391254315305</x:v>
      </x:c>
      <x:c r="AD309" s="13">
        <x:f t="shared" si="29"/>
        <x:v>1.9071591698937544</x:v>
      </x:c>
      <x:c r="AE309" s="50" t="n">
        <x:f>IF(OR(NOT(ISNUMBER(Q309)),NOT(ISNUMBER(R309))),"",IF(Q309&lt;R309,1,0))</x:f>
        <x:v>0</x:v>
      </x:c>
      <x:c r="AF309" s="50" t="n">
        <x:f>IFERROR(IF(AND(A309=A308,C309=C308+1,ISNUMBER(AE308)),AE308,""),"")</x:f>
        <x:v>0</x:v>
      </x:c>
      <x:c r="AG309" s="52" t="n">
        <x:f>IFERROR(IF(AND(A309=A308,C309=C308+1,ISNUMBER(U309),ISNUMBER(U308),U308&lt;&gt;0),U309/U308-1,""),"")</x:f>
        <x:v>0.3417929793923806</x:v>
      </x:c>
      <x:c r="AH309" s="50" t="n">
        <x:f>IF(AND(ISNUMBER(AE309),ISNUMBER(AF309),ISNUMBER(AG309)),IF(AND(AE309=1,AF309=1,AG309&lt;0),1,0),"")</x:f>
        <x:v>0</x:v>
      </x:c>
      <x:c r="AI309" s="50" t="n">
        <x:f>IF(AND(A309=A310,C310=C309+1,ISNUMBER(AH310)),C310,"")</x:f>
        <x:v>2022</x:v>
      </x:c>
      <x:c r="AJ309" s="50" t="n">
        <x:f>IF(AND(A309=A310,C310=C309+1,ISNUMBER(AH310)),AH310,"")</x:f>
        <x:v>0</x:v>
      </x:c>
    </x:row>
    <x:row r="310" ht="15">
      <x:c r="A310" s="9" t="s">
        <x:v>48</x:v>
      </x:c>
      <x:c r="B310" s="10">
        <x:v>44926</x:v>
      </x:c>
      <x:c r="C310" s="9">
        <x:v>2022</x:v>
      </x:c>
      <x:c r="D310" s="11">
        <x:v>10894</x:v>
      </x:c>
      <x:c r="E310" s="11">
        <x:v>1673</x:v>
      </x:c>
      <x:c r="F310" s="11">
        <x:v>1965</x:v>
      </x:c>
      <x:c r="G310" s="11">
        <x:v>6887</x:v>
      </x:c>
      <x:c r="H310" s="11">
        <x:v>4096</x:v>
      </x:c>
      <x:c r="I310" s="11">
        <x:v>4007</x:v>
      </x:c>
      <x:c r="J310" s="11">
        <x:v>20157</x:v>
      </x:c>
      <x:c r="K310" s="11">
        <x:v>104</x:v>
      </x:c>
      <x:c r="L310" s="11">
        <x:v>0</x:v>
      </x:c>
      <x:c r="M310" s="11">
        <x:v>57</x:v>
      </x:c>
      <x:c r="N310" s="11">
        <x:v>4039</x:v>
      </x:c>
      <x:c r="O310" s="11">
        <x:v>6288</x:v>
      </x:c>
      <x:c r="P310" s="11">
        <x:v>1416</x:v>
      </x:c>
      <x:c r="Q310" s="11">
        <x:v>2074</x:v>
      </x:c>
      <x:c r="R310" s="11">
        <x:v>125</x:v>
      </x:c>
      <x:c r="S310" s="11">
        <x:v>1165</x:v>
      </x:c>
      <x:c r="T310" s="11">
        <x:v>1797</x:v>
      </x:c>
      <x:c r="U310" s="11">
        <x:v>35434.818299999999</x:v>
      </x:c>
      <x:c r="V310" s="11">
        <x:v>18</x:v>
      </x:c>
      <x:c r="W310" s="12">
        <x:v>0</x:v>
      </x:c>
      <x:c r="X310" s="8">
        <x:v>0</x:v>
      </x:c>
      <x:c r="Y310" s="13">
        <x:f t="shared" si="24"/>
        <x:v>0.85139949109414759</x:v>
      </x:c>
      <x:c r="Z310" s="13">
        <x:f t="shared" si="25"/>
        <x:v>0.63218285294657606</x:v>
      </x:c>
      <x:c r="AA310" s="13">
        <x:f t="shared" si="26"/>
        <x:v>0.10693959977969525</x:v>
      </x:c>
      <x:c r="AB310" s="13">
        <x:f t="shared" si="27"/>
        <x:v>0.12997980539746651</x:v>
      </x:c>
      <x:c r="AC310" s="13">
        <x:f t="shared" si="28"/>
        <x:v>0.26092638304051113</x:v>
      </x:c>
      <x:c r="AD310" s="13">
        <x:f t="shared" si="29"/>
        <x:v>1.8502845603084266</x:v>
      </x:c>
      <x:c r="AE310" s="50" t="n">
        <x:f>IF(OR(NOT(ISNUMBER(Q310)),NOT(ISNUMBER(R310))),"",IF(Q310&lt;R310,1,0))</x:f>
        <x:v>0</x:v>
      </x:c>
      <x:c r="AF310" s="50" t="n">
        <x:f>IFERROR(IF(AND(A310=A309,C310=C309+1,ISNUMBER(AE309)),AE309,""),"")</x:f>
        <x:v>0</x:v>
      </x:c>
      <x:c r="AG310" s="52" t="n">
        <x:f>IFERROR(IF(AND(A310=A309,C310=C309+1,ISNUMBER(U310),ISNUMBER(U309),U309&lt;&gt;0),U310/U309-1,""),"")</x:f>
        <x:v>0.12558031689655746</x:v>
      </x:c>
      <x:c r="AH310" s="50" t="n">
        <x:f>IF(AND(ISNUMBER(AE310),ISNUMBER(AF310),ISNUMBER(AG310)),IF(AND(AE310=1,AF310=1,AG310&lt;0),1,0),"")</x:f>
        <x:v>0</x:v>
      </x:c>
      <x:c r="AI310" s="50" t="n">
        <x:f>IF(AND(A310=A311,C311=C310+1,ISNUMBER(AH311)),C311,"")</x:f>
        <x:v>2023</x:v>
      </x:c>
      <x:c r="AJ310" s="50" t="n">
        <x:f>IF(AND(A310=A311,C311=C310+1,ISNUMBER(AH311)),AH311,"")</x:f>
        <x:v>0</x:v>
      </x:c>
    </x:row>
    <x:row r="311" ht="15">
      <x:c r="A311" s="9" t="s">
        <x:v>48</x:v>
      </x:c>
      <x:c r="B311" s="10">
        <x:v>45291</x:v>
      </x:c>
      <x:c r="C311" s="9">
        <x:v>2023</x:v>
      </x:c>
      <x:c r="D311" s="11">
        <x:v>10864</x:v>
      </x:c>
      <x:c r="E311" s="11">
        <x:v>1794</x:v>
      </x:c>
      <x:c r="F311" s="11">
        <x:v>2311</x:v>
      </x:c>
      <x:c r="G311" s="11">
        <x:v>6900</x:v>
      </x:c>
      <x:c r="H311" s="11">
        <x:v>4099</x:v>
      </x:c>
      <x:c r="I311" s="11">
        <x:v>3964</x:v>
      </x:c>
      <x:c r="J311" s="11">
        <x:v>20447</x:v>
      </x:c>
      <x:c r="K311" s="11">
        <x:v>102</x:v>
      </x:c>
      <x:c r="L311" s="11">
        <x:v>0</x:v>
      </x:c>
      <x:c r="M311" s="11">
        <x:v>156</x:v>
      </x:c>
      <x:c r="N311" s="11">
        <x:v>3943</x:v>
      </x:c>
      <x:c r="O311" s="11">
        <x:v>6619</x:v>
      </x:c>
      <x:c r="P311" s="11">
        <x:v>1265</x:v>
      </x:c>
      <x:c r="Q311" s="11">
        <x:v>1939</x:v>
      </x:c>
      <x:c r="R311" s="11">
        <x:v>137</x:v>
      </x:c>
      <x:c r="S311" s="11">
        <x:v>770</x:v>
      </x:c>
      <x:c r="T311" s="11">
        <x:v>1717</x:v>
      </x:c>
      <x:c r="U311" s="11">
        <x:v>29968.398399999998</x:v>
      </x:c>
      <x:c r="V311" s="11">
        <x:v>18</x:v>
      </x:c>
      <x:c r="W311" s="12">
        <x:v>0</x:v>
      </x:c>
      <x:c r="X311" s="8">
        <x:v>0</x:v>
      </x:c>
      <x:c r="Y311" s="13">
        <x:f t="shared" si="24"/>
        <x:v>0.77628732150584168</x:v>
      </x:c>
      <x:c r="Z311" s="13">
        <x:f t="shared" si="25"/>
        <x:v>0.63512518409425622</x:v>
      </x:c>
      <x:c r="AA311" s="13">
        <x:f t="shared" si="26"/>
        <x:v>7.0876288659793812E-2</x:v>
      </x:c>
      <x:c r="AB311" s="13">
        <x:f t="shared" si="27"/>
        <x:v>0.11643961708394698</x:v>
      </x:c>
      <x:c r="AC311" s="13">
        <x:f t="shared" si="28"/>
        <x:v>0.24884057971014492</x:v>
      </x:c>
      <x:c r="AD311" s="13">
        <x:f t="shared" si="29"/>
        <x:v>1.8820876288659794</x:v>
      </x:c>
      <x:c r="AE311" s="50" t="n">
        <x:f>IF(OR(NOT(ISNUMBER(Q311)),NOT(ISNUMBER(R311))),"",IF(Q311&lt;R311,1,0))</x:f>
        <x:v>0</x:v>
      </x:c>
      <x:c r="AF311" s="50" t="n">
        <x:f>IFERROR(IF(AND(A311=A310,C311=C310+1,ISNUMBER(AE310)),AE310,""),"")</x:f>
        <x:v>0</x:v>
      </x:c>
      <x:c r="AG311" s="52" t="n">
        <x:f>IFERROR(IF(AND(A311=A310,C311=C310+1,ISNUMBER(U311),ISNUMBER(U310),U310&lt;&gt;0),U311/U310-1,""),"")</x:f>
        <x:v>-0.15426690927888853</x:v>
      </x:c>
      <x:c r="AH311" s="50" t="n">
        <x:f>IF(AND(ISNUMBER(AE311),ISNUMBER(AF311),ISNUMBER(AG311)),IF(AND(AE311=1,AF311=1,AG311&lt;0),1,0),"")</x:f>
        <x:v>0</x:v>
      </x:c>
      <x:c r="AI311" s="50" t="n">
        <x:f>IF(AND(A311=A312,C312=C311+1,ISNUMBER(AH312)),C312,"")</x:f>
        <x:v>2024</x:v>
      </x:c>
      <x:c r="AJ311" s="50" t="n">
        <x:f>IF(AND(A311=A312,C312=C311+1,ISNUMBER(AH312)),AH312,"")</x:f>
        <x:v>0</x:v>
      </x:c>
    </x:row>
    <x:row r="312" ht="15">
      <x:c r="A312" s="9" t="s">
        <x:v>48</x:v>
      </x:c>
      <x:c r="B312" s="10">
        <x:v>45657</x:v>
      </x:c>
      <x:c r="C312" s="9">
        <x:v>2024</x:v>
      </x:c>
      <x:c r="D312" s="11">
        <x:v>11712</x:v>
      </x:c>
      <x:c r="E312" s="11">
        <x:v>2078</x:v>
      </x:c>
      <x:c r="F312" s="11">
        <x:v>2963</x:v>
      </x:c>
      <x:c r="G312" s="11">
        <x:v>7043</x:v>
      </x:c>
      <x:c r="H312" s="11">
        <x:v>4266</x:v>
      </x:c>
      <x:c r="I312" s="11">
        <x:v>4669</x:v>
      </x:c>
      <x:c r="J312" s="11">
        <x:v>21155</x:v>
      </x:c>
      <x:c r="K312" s="11">
        <x:v>171</x:v>
      </x:c>
      <x:c r="L312" s="11">
        <x:v>0</x:v>
      </x:c>
      <x:c r="M312" s="11">
        <x:v>772</x:v>
      </x:c>
      <x:c r="N312" s="11">
        <x:v>3494</x:v>
      </x:c>
      <x:c r="O312" s="11">
        <x:v>7097</x:v>
      </x:c>
      <x:c r="P312" s="11">
        <x:v>1694</x:v>
      </x:c>
      <x:c r="Q312" s="11">
        <x:v>2408</x:v>
      </x:c>
      <x:c r="R312" s="11">
        <x:v>157</x:v>
      </x:c>
      <x:c r="S312" s="11">
        <x:v>1199</x:v>
      </x:c>
      <x:c r="T312" s="11">
        <x:v>1747</x:v>
      </x:c>
      <x:c r="U312" s="11">
        <x:v>39817.323400000001</x:v>
      </x:c>
      <x:c r="V312" s="11">
        <x:v>18</x:v>
      </x:c>
      <x:c r="W312" s="12">
        <x:v>0</x:v>
      </x:c>
      <x:c r="X312" s="8">
        <x:v>0</x:v>
      </x:c>
      <x:c r="Y312" s="13">
        <x:f t="shared" si="24"/>
        <x:v>0.70131623354708061</x:v>
      </x:c>
      <x:c r="Z312" s="13">
        <x:f t="shared" si="25"/>
        <x:v>0.60134904371584696</x:v>
      </x:c>
      <x:c r="AA312" s="13">
        <x:f t="shared" si="26"/>
        <x:v>0.10237363387978142</x:v>
      </x:c>
      <x:c r="AB312" s="13">
        <x:f t="shared" si="27"/>
        <x:v>0.14463797814207649</x:v>
      </x:c>
      <x:c r="AC312" s="13">
        <x:f t="shared" si="28"/>
        <x:v>0.24804770694306402</x:v>
      </x:c>
      <x:c r="AD312" s="13">
        <x:f t="shared" si="29"/>
        <x:v>1.8062670765027322</x:v>
      </x:c>
      <x:c r="AE312" s="50" t="n">
        <x:f>IF(OR(NOT(ISNUMBER(Q312)),NOT(ISNUMBER(R312))),"",IF(Q312&lt;R312,1,0))</x:f>
        <x:v>0</x:v>
      </x:c>
      <x:c r="AF312" s="50" t="n">
        <x:f>IFERROR(IF(AND(A312=A311,C312=C311+1,ISNUMBER(AE311)),AE311,""),"")</x:f>
        <x:v>0</x:v>
      </x:c>
      <x:c r="AG312" s="52" t="n">
        <x:f>IFERROR(IF(AND(A312=A311,C312=C311+1,ISNUMBER(U312),ISNUMBER(U311),U311&lt;&gt;0),U312/U311-1,""),"")</x:f>
        <x:v>0.32864368887995044</x:v>
      </x:c>
      <x:c r="AH312" s="50" t="n">
        <x:f>IF(AND(ISNUMBER(AE312),ISNUMBER(AF312),ISNUMBER(AG312)),IF(AND(AE312=1,AF312=1,AG312&lt;0),1,0),"")</x:f>
        <x:v>0</x:v>
      </x:c>
      <x:c r="AI312" s="50" t="str">
        <x:f>IF(AND(A312=A313,C313=C312+1,ISNUMBER(AH313)),C313,"")</x:f>
      </x:c>
      <x:c r="AJ312" s="50" t="str">
        <x:f>IF(AND(A312=A313,C313=C312+1,ISNUMBER(AH313)),AH313,"")</x:f>
      </x:c>
    </x:row>
    <x:row r="313" ht="15">
      <x:c r="A313" s="9" t="s">
        <x:v>49</x:v>
      </x:c>
      <x:c r="B313" s="10">
        <x:v>39447</x:v>
      </x:c>
      <x:c r="C313" s="9">
        <x:v>2007</x:v>
      </x:c>
      <x:c r="D313" s="11">
        <x:v>161396.29639999999</x:v>
      </x:c>
      <x:c r="E313" s="11">
        <x:v>18865.419999999998</x:v>
      </x:c>
      <x:c r="F313" s="11">
        <x:v>27895.437999999998</x:v>
      </x:c>
      <x:c r="G313" s="11">
        <x:v>62316.400300000001</x:v>
      </x:c>
      <x:c r="H313" s="11">
        <x:v>33297.547299999998</x:v>
      </x:c>
      <x:c r="I313" s="11">
        <x:v>99079.896099999998</x:v>
      </x:c>
      <x:c r="J313" s="11">
        <x:v>-125523.5817</x:v>
      </x:c>
      <x:c r="K313" s="11">
        <x:v>9352.4660999999996</x:v>
      </x:c>
      <x:c r="L313" s="11">
        <x:v>424.04129999999998</x:v>
      </x:c>
      <x:c r="M313" s="11">
        <x:v>7092.3849</x:v>
      </x:c>
      <x:c r="N313" s="11">
        <x:v>26205.162400000001</x:v>
      </x:c>
      <x:c r="O313" s="11">
        <x:v>45895.006600000001</x:v>
      </x:c>
      <x:c r="P313" s="11">
        <x:v>-6332.9915000000001</x:v>
      </x:c>
      <x:c r="Q313" s="11">
        <x:v>1208.4622999999999</x:v>
      </x:c>
      <x:c r="R313" s="11">
        <x:v>2378.5607</x:v>
      </x:c>
      <x:c r="S313" s="11">
        <x:v>-8006.2470000000003</x:v>
      </x:c>
      <x:c r="T313" s="11">
        <x:v>15715.911599999999</x:v>
      </x:c>
      <x:c r="U313" s="11">
        <x:v>115884.3012</x:v>
      </x:c>
      <x:c r="V313" s="11">
        <x:v>18</x:v>
      </x:c>
      <x:c r="W313" s="12">
        <x:v>0</x:v>
      </x:c>
      <x:c r="X313" s="8">
        <x:v>0</x:v>
      </x:c>
      <x:c r="Y313" s="13">
        <x:f t="shared" si="24"/>
        <x:v>0.67629051029777698</x:v>
      </x:c>
      <x:c r="Z313" s="13">
        <x:f t="shared" si="25"/>
        <x:v>0.38610799435915683</x:v>
      </x:c>
      <x:c r="AA313" s="13">
        <x:f t="shared" si="26"/>
        <x:v>-4.9606138297978941E-2</x:v>
      </x:c>
      <x:c r="AB313" s="13">
        <x:f t="shared" si="27"/>
        <x:v>-3.9238765952252674E-2</x:v>
      </x:c>
      <x:c r="AC313" s="13">
        <x:f t="shared" si="28"/>
        <x:v>0.25219543369548575</x:v>
      </x:c>
      <x:c r="AD313" s="13">
        <x:f t="shared" si="29"/>
        <x:v>-0.77773520520511774</x:v>
      </x:c>
      <x:c r="AE313" s="50" t="n">
        <x:f>IF(OR(NOT(ISNUMBER(Q313)),NOT(ISNUMBER(R313))),"",IF(Q313&lt;R313,1,0))</x:f>
        <x:v>1</x:v>
      </x:c>
      <x:c r="AF313" s="50" t="str">
        <x:f>IFERROR(IF(AND(A313=A312,C313=C312+1,ISNUMBER(AE312)),AE312,""),"")</x:f>
      </x:c>
      <x:c r="AG313" s="52" t="str">
        <x:f>IFERROR(IF(AND(A313=A312,C313=C312+1,ISNUMBER(U313),ISNUMBER(U312),U312&lt;&gt;0),U313/U312-1,""),"")</x:f>
      </x:c>
      <x:c r="AH313" s="50" t="str">
        <x:f>IF(AND(ISNUMBER(AE313),ISNUMBER(AF313),ISNUMBER(AG313)),IF(AND(AE313=1,AF313=1,AG313&lt;0),1,0),"")</x:f>
      </x:c>
      <x:c r="AI313" s="50" t="n">
        <x:f>IF(AND(A313=A314,C314=C313+1,ISNUMBER(AH314)),C314,"")</x:f>
        <x:v>2008</x:v>
      </x:c>
      <x:c r="AJ313" s="50" t="n">
        <x:f>IF(AND(A313=A314,C314=C313+1,ISNUMBER(AH314)),AH314,"")</x:f>
        <x:v>0</x:v>
      </x:c>
    </x:row>
    <x:row r="314" ht="15">
      <x:c r="A314" s="9" t="s">
        <x:v>49</x:v>
      </x:c>
      <x:c r="B314" s="10">
        <x:v>39813</x:v>
      </x:c>
      <x:c r="C314" s="9">
        <x:v>2008</x:v>
      </x:c>
      <x:c r="D314" s="11">
        <x:v>159930.78750000001</x:v>
      </x:c>
      <x:c r="E314" s="11">
        <x:v>10962.805</x:v>
      </x:c>
      <x:c r="F314" s="11">
        <x:v>27611.842499999999</x:v>
      </x:c>
      <x:c r="G314" s="11">
        <x:v>63835.342799999999</x:v>
      </x:c>
      <x:c r="H314" s="11">
        <x:v>34172.686699999998</x:v>
      </x:c>
      <x:c r="I314" s="11">
        <x:v>96095.444699999993</x:v>
      </x:c>
      <x:c r="J314" s="11">
        <x:v>-103018.1972</x:v>
      </x:c>
      <x:c r="K314" s="11">
        <x:v>2135.0075000000002</x:v>
      </x:c>
      <x:c r="L314" s="11">
        <x:v>524.01300000000003</x:v>
      </x:c>
      <x:c r="M314" s="11">
        <x:v>5695.0289000000002</x:v>
      </x:c>
      <x:c r="N314" s="11">
        <x:v>28477.657800000001</x:v>
      </x:c>
      <x:c r="O314" s="11">
        <x:v>50334.451200000003</x:v>
      </x:c>
      <x:c r="P314" s="11">
        <x:v>10273.176600000001</x:v>
      </x:c>
      <x:c r="Q314" s="11">
        <x:v>18656.576799999999</x:v>
      </x:c>
      <x:c r="R314" s="11">
        <x:v>2857.3647000000001</x:v>
      </x:c>
      <x:c r="S314" s="11">
        <x:v>9448.8822999999993</x:v>
      </x:c>
      <x:c r="T314" s="11">
        <x:v>14630.1612</x:v>
      </x:c>
      <x:c r="U314" s="11">
        <x:v>110465.85</x:v>
      </x:c>
      <x:c r="V314" s="11">
        <x:v>18</x:v>
      </x:c>
      <x:c r="W314" s="12">
        <x:v>0</x:v>
      </x:c>
      <x:c r="X314" s="8">
        <x:v>0</x:v>
      </x:c>
      <x:c r="Y314" s="13">
        <x:f t="shared" si="24"/>
        <x:v>0.39703272246319676</x:v>
      </x:c>
      <x:c r="Z314" s="13">
        <x:f t="shared" si="25"/>
        <x:v>0.39914355326987933</x:v>
      </x:c>
      <x:c r="AA314" s="13">
        <x:f t="shared" si="26"/>
        <x:v>5.908107155415588E-2</x:v>
      </x:c>
      <x:c r="AB314" s="13">
        <x:f t="shared" si="27"/>
        <x:v>6.4235140466622168E-2</x:v>
      </x:c>
      <x:c r="AC314" s="13">
        <x:f t="shared" si="28"/>
        <x:v>0.22918591110001843</x:v>
      </x:c>
      <x:c r="AD314" s="13">
        <x:f t="shared" si="29"/>
        <x:v>-0.64414237440055122</x:v>
      </x:c>
      <x:c r="AE314" s="50" t="n">
        <x:f>IF(OR(NOT(ISNUMBER(Q314)),NOT(ISNUMBER(R314))),"",IF(Q314&lt;R314,1,0))</x:f>
        <x:v>0</x:v>
      </x:c>
      <x:c r="AF314" s="50" t="n">
        <x:f>IFERROR(IF(AND(A314=A313,C314=C313+1,ISNUMBER(AE313)),AE313,""),"")</x:f>
        <x:v>1</x:v>
      </x:c>
      <x:c r="AG314" s="52" t="n">
        <x:f>IFERROR(IF(AND(A314=A313,C314=C313+1,ISNUMBER(U314),ISNUMBER(U313),U313&lt;&gt;0),U314/U313-1,""),"")</x:f>
        <x:v>-0.04675742222105228</x:v>
      </x:c>
      <x:c r="AH314" s="50" t="n">
        <x:f>IF(AND(ISNUMBER(AE314),ISNUMBER(AF314),ISNUMBER(AG314)),IF(AND(AE314=1,AF314=1,AG314&lt;0),1,0),"")</x:f>
        <x:v>0</x:v>
      </x:c>
      <x:c r="AI314" s="50" t="n">
        <x:f>IF(AND(A314=A315,C315=C314+1,ISNUMBER(AH315)),C315,"")</x:f>
        <x:v>2009</x:v>
      </x:c>
      <x:c r="AJ314" s="50" t="n">
        <x:f>IF(AND(A314=A315,C315=C314+1,ISNUMBER(AH315)),AH315,"")</x:f>
        <x:v>0</x:v>
      </x:c>
    </x:row>
    <x:row r="315" ht="15">
      <x:c r="A315" s="9" t="s">
        <x:v>49</x:v>
      </x:c>
      <x:c r="B315" s="10">
        <x:v>40178</x:v>
      </x:c>
      <x:c r="C315" s="9">
        <x:v>2009</x:v>
      </x:c>
      <x:c r="D315" s="11">
        <x:v>165049.73929999999</x:v>
      </x:c>
      <x:c r="E315" s="11">
        <x:v>14082.823399999999</x:v>
      </x:c>
      <x:c r="F315" s="11">
        <x:v>30207.434700000002</x:v>
      </x:c>
      <x:c r="G315" s="11">
        <x:v>73415.728900000002</x:v>
      </x:c>
      <x:c r="H315" s="11">
        <x:v>44719.368600000002</x:v>
      </x:c>
      <x:c r="I315" s="11">
        <x:v>91634.010399999999</x:v>
      </x:c>
      <x:c r="J315" s="11">
        <x:v>-90599.6054</x:v>
      </x:c>
      <x:c r="K315" s="11">
        <x:v>5272.5468000000001</x:v>
      </x:c>
      <x:c r="L315" s="11">
        <x:v>445.32380000000001</x:v>
      </x:c>
      <x:c r="M315" s="11">
        <x:v>10402.417100000001</x:v>
      </x:c>
      <x:c r="N315" s="11">
        <x:v>34316.951500000003</x:v>
      </x:c>
      <x:c r="O315" s="11">
        <x:v>49348.846799999999</x:v>
      </x:c>
      <x:c r="P315" s="11">
        <x:v>2160.8243000000002</x:v>
      </x:c>
      <x:c r="Q315" s="11">
        <x:v>10358.9627</x:v>
      </x:c>
      <x:c r="R315" s="11">
        <x:v>1074.3965000000001</x:v>
      </x:c>
      <x:c r="S315" s="11">
        <x:v>3703.2388999999998</x:v>
      </x:c>
      <x:c r="T315" s="11">
        <x:v>14196.952300000001</x:v>
      </x:c>
      <x:c r="U315" s="11">
        <x:v>69634.793099999995</x:v>
      </x:c>
      <x:c r="V315" s="11">
        <x:v>18</x:v>
      </x:c>
      <x:c r="W315" s="12">
        <x:v>0</x:v>
      </x:c>
      <x:c r="X315" s="8">
        <x:v>0</x:v>
      </x:c>
      <x:c r="Y315" s="13">
        <x:f t="shared" si="24"/>
        <x:v>0.46620388456885414</x:v>
      </x:c>
      <x:c r="Z315" s="13">
        <x:f t="shared" si="25"/>
        <x:v>0.44480972348921494</x:v>
      </x:c>
      <x:c r="AA315" s="13">
        <x:f t="shared" si="26"/>
        <x:v>2.2437108448071327E-2</x:v>
      </x:c>
      <x:c r="AB315" s="13">
        <x:f t="shared" si="27"/>
        <x:v>1.3091958273695985E-2</x:v>
      </x:c>
      <x:c r="AC315" s="13">
        <x:f t="shared" si="28"/>
        <x:v>0.1933775297571145</x:v>
      </x:c>
      <x:c r="AD315" s="13">
        <x:f t="shared" si="29"/>
        <x:v>-0.54892304455763541</x:v>
      </x:c>
      <x:c r="AE315" s="50" t="n">
        <x:f>IF(OR(NOT(ISNUMBER(Q315)),NOT(ISNUMBER(R315))),"",IF(Q315&lt;R315,1,0))</x:f>
        <x:v>0</x:v>
      </x:c>
      <x:c r="AF315" s="50" t="n">
        <x:f>IFERROR(IF(AND(A315=A314,C315=C314+1,ISNUMBER(AE314)),AE314,""),"")</x:f>
        <x:v>0</x:v>
      </x:c>
      <x:c r="AG315" s="52" t="n">
        <x:f>IFERROR(IF(AND(A315=A314,C315=C314+1,ISNUMBER(U315),ISNUMBER(U314),U314&lt;&gt;0),U315/U314-1,""),"")</x:f>
        <x:v>-0.36962605999953835</x:v>
      </x:c>
      <x:c r="AH315" s="50" t="n">
        <x:f>IF(AND(ISNUMBER(AE315),ISNUMBER(AF315),ISNUMBER(AG315)),IF(AND(AE315=1,AF315=1,AG315&lt;0),1,0),"")</x:f>
        <x:v>0</x:v>
      </x:c>
      <x:c r="AI315" s="50" t="n">
        <x:f>IF(AND(A315=A316,C316=C315+1,ISNUMBER(AH316)),C316,"")</x:f>
        <x:v>2010</x:v>
      </x:c>
      <x:c r="AJ315" s="50" t="n">
        <x:f>IF(AND(A315=A316,C316=C315+1,ISNUMBER(AH316)),AH316,"")</x:f>
        <x:v>0</x:v>
      </x:c>
    </x:row>
    <x:row r="316" ht="15">
      <x:c r="A316" s="9" t="s">
        <x:v>49</x:v>
      </x:c>
      <x:c r="B316" s="10">
        <x:v>40543</x:v>
      </x:c>
      <x:c r="C316" s="9">
        <x:v>2010</x:v>
      </x:c>
      <x:c r="D316" s="11">
        <x:v>176218.06950000001</x:v>
      </x:c>
      <x:c r="E316" s="11">
        <x:v>15961.0455</x:v>
      </x:c>
      <x:c r="F316" s="11">
        <x:v>32121.898799999999</x:v>
      </x:c>
      <x:c r="G316" s="11">
        <x:v>74282.4522</x:v>
      </x:c>
      <x:c r="H316" s="11">
        <x:v>44670.4977</x:v>
      </x:c>
      <x:c r="I316" s="11">
        <x:v>101935.6174</x:v>
      </x:c>
      <x:c r="J316" s="11">
        <x:v>-89413.958799999993</x:v>
      </x:c>
      <x:c r="K316" s="11">
        <x:v>4964.8852999999999</x:v>
      </x:c>
      <x:c r="L316" s="11">
        <x:v>486.04910000000001</x:v>
      </x:c>
      <x:c r="M316" s="11">
        <x:v>12530.6387</x:v>
      </x:c>
      <x:c r="N316" s="11">
        <x:v>32139.859</x:v>
      </x:c>
      <x:c r="O316" s="11">
        <x:v>50230.423199999997</x:v>
      </x:c>
      <x:c r="P316" s="11">
        <x:v>5318.7412999999997</x:v>
      </x:c>
      <x:c r="Q316" s="11">
        <x:v>14252.961600000001</x:v>
      </x:c>
      <x:c r="R316" s="11">
        <x:v>884.38620000000003</x:v>
      </x:c>
      <x:c r="S316" s="11">
        <x:v>9764.3912999999993</x:v>
      </x:c>
      <x:c r="T316" s="11">
        <x:v>14948.723900000001</x:v>
      </x:c>
      <x:c r="U316" s="11">
        <x:v>89855.411699999997</x:v>
      </x:c>
      <x:c r="V316" s="11">
        <x:v>18</x:v>
      </x:c>
      <x:c r="W316" s="12">
        <x:v>0</x:v>
      </x:c>
      <x:c r="X316" s="8">
        <x:v>0</x:v>
      </x:c>
      <x:c r="Y316" s="13">
        <x:f t="shared" si="24"/>
        <x:v>0.4968898507332325</x:v>
      </x:c>
      <x:c r="Z316" s="13">
        <x:f t="shared" si="25"/>
        <x:v>0.42153708987261373</x:v>
      </x:c>
      <x:c r="AA316" s="13">
        <x:f t="shared" si="26"/>
        <x:v>5.5410840260056299E-2</x:v>
      </x:c>
      <x:c r="AB316" s="13">
        <x:f t="shared" si="27"/>
        <x:v>3.0182723684871599E-2</x:v>
      </x:c>
      <x:c r="AC316" s="13">
        <x:f t="shared" si="28"/>
        <x:v>0.20124165879381134</x:v>
      </x:c>
      <x:c r="AD316" s="13">
        <x:f t="shared" si="29"/>
        <x:v>-0.50740516596114449</x:v>
      </x:c>
      <x:c r="AE316" s="50" t="n">
        <x:f>IF(OR(NOT(ISNUMBER(Q316)),NOT(ISNUMBER(R316))),"",IF(Q316&lt;R316,1,0))</x:f>
        <x:v>0</x:v>
      </x:c>
      <x:c r="AF316" s="50" t="n">
        <x:f>IFERROR(IF(AND(A316=A315,C316=C315+1,ISNUMBER(AE315)),AE315,""),"")</x:f>
        <x:v>0</x:v>
      </x:c>
      <x:c r="AG316" s="52" t="n">
        <x:f>IFERROR(IF(AND(A316=A315,C316=C315+1,ISNUMBER(U316),ISNUMBER(U315),U315&lt;&gt;0),U316/U315-1,""),"")</x:f>
        <x:v>0.2903809676143061</x:v>
      </x:c>
      <x:c r="AH316" s="50" t="n">
        <x:f>IF(AND(ISNUMBER(AE316),ISNUMBER(AF316),ISNUMBER(AG316)),IF(AND(AE316=1,AF316=1,AG316&lt;0),1,0),"")</x:f>
        <x:v>0</x:v>
      </x:c>
      <x:c r="AI316" s="50" t="n">
        <x:f>IF(AND(A316=A317,C317=C316+1,ISNUMBER(AH317)),C317,"")</x:f>
        <x:v>2011</x:v>
      </x:c>
      <x:c r="AJ316" s="50" t="n">
        <x:f>IF(AND(A316=A317,C317=C316+1,ISNUMBER(AH317)),AH317,"")</x:f>
        <x:v>0</x:v>
      </x:c>
    </x:row>
    <x:row r="317" ht="15">
      <x:c r="A317" s="9" t="s">
        <x:v>49</x:v>
      </x:c>
      <x:c r="B317" s="10">
        <x:v>40908</x:v>
      </x:c>
      <x:c r="C317" s="9">
        <x:v>2011</x:v>
      </x:c>
      <x:c r="D317" s="11">
        <x:v>171190.8443</x:v>
      </x:c>
      <x:c r="E317" s="11">
        <x:v>19248.4984</x:v>
      </x:c>
      <x:c r="F317" s="11">
        <x:v>30650.6554</x:v>
      </x:c>
      <x:c r="G317" s="11">
        <x:v>72066.115300000005</x:v>
      </x:c>
      <x:c r="H317" s="11">
        <x:v>43336.573900000003</x:v>
      </x:c>
      <x:c r="I317" s="11">
        <x:v>99124.729000000007</x:v>
      </x:c>
      <x:c r="J317" s="11">
        <x:v>-87917.287100000001</x:v>
      </x:c>
      <x:c r="K317" s="11">
        <x:v>7077.6692999999996</x:v>
      </x:c>
      <x:c r="L317" s="11">
        <x:v>607.91880000000003</x:v>
      </x:c>
      <x:c r="M317" s="11">
        <x:v>11214.234200000001</x:v>
      </x:c>
      <x:c r="N317" s="11">
        <x:v>32122.3397</x:v>
      </x:c>
      <x:c r="O317" s="11">
        <x:v>54006.661099999998</x:v>
      </x:c>
      <x:c r="P317" s="11">
        <x:v>648.54129999999998</x:v>
      </x:c>
      <x:c r="Q317" s="11">
        <x:v>9918.7981</x:v>
      </x:c>
      <x:c r="R317" s="11">
        <x:v>893.36270000000002</x:v>
      </x:c>
      <x:c r="S317" s="11">
        <x:v>9378.5432000000001</x:v>
      </x:c>
      <x:c r="T317" s="11">
        <x:v>15989.898300000001</x:v>
      </x:c>
      <x:c r="U317" s="11">
        <x:v>103056.5543</x:v>
      </x:c>
      <x:c r="V317" s="11">
        <x:v>18</x:v>
      </x:c>
      <x:c r="W317" s="12">
        <x:v>0</x:v>
      </x:c>
      <x:c r="X317" s="8">
        <x:v>0</x:v>
      </x:c>
      <x:c r="Y317" s="13">
        <x:f t="shared" si="24"/>
        <x:v>0.62799630705449783</x:v>
      </x:c>
      <x:c r="Z317" s="13">
        <x:f t="shared" si="25"/>
        <x:v>0.42096944842277412</x:v>
      </x:c>
      <x:c r="AA317" s="13">
        <x:f t="shared" si="26"/>
        <x:v>5.4784140111866955E-2</x:v>
      </x:c>
      <x:c r="AB317" s="13">
        <x:f t="shared" si="27"/>
        <x:v>3.7884111305828755E-3</x:v>
      </x:c>
      <x:c r="AC317" s="13">
        <x:f t="shared" si="28"/>
        <x:v>0.22187817719099395</x:v>
      </x:c>
      <x:c r="AD317" s="13">
        <x:f t="shared" si="29"/>
        <x:v>-0.51356302061301307</x:v>
      </x:c>
      <x:c r="AE317" s="50" t="n">
        <x:f>IF(OR(NOT(ISNUMBER(Q317)),NOT(ISNUMBER(R317))),"",IF(Q317&lt;R317,1,0))</x:f>
        <x:v>0</x:v>
      </x:c>
      <x:c r="AF317" s="50" t="n">
        <x:f>IFERROR(IF(AND(A317=A316,C317=C316+1,ISNUMBER(AE316)),AE316,""),"")</x:f>
        <x:v>0</x:v>
      </x:c>
      <x:c r="AG317" s="52" t="n">
        <x:f>IFERROR(IF(AND(A317=A316,C317=C316+1,ISNUMBER(U317),ISNUMBER(U316),U316&lt;&gt;0),U317/U316-1,""),"")</x:f>
        <x:v>0.14691538717862218</x:v>
      </x:c>
      <x:c r="AH317" s="50" t="n">
        <x:f>IF(AND(ISNUMBER(AE317),ISNUMBER(AF317),ISNUMBER(AG317)),IF(AND(AE317=1,AF317=1,AG317&lt;0),1,0),"")</x:f>
        <x:v>0</x:v>
      </x:c>
      <x:c r="AI317" s="50" t="n">
        <x:f>IF(AND(A317=A318,C318=C317+1,ISNUMBER(AH318)),C318,"")</x:f>
        <x:v>2012</x:v>
      </x:c>
      <x:c r="AJ317" s="50" t="n">
        <x:f>IF(AND(A317=A318,C318=C317+1,ISNUMBER(AH318)),AH318,"")</x:f>
        <x:v>0</x:v>
      </x:c>
    </x:row>
    <x:row r="318" ht="15">
      <x:c r="A318" s="9" t="s">
        <x:v>49</x:v>
      </x:c>
      <x:c r="B318" s="10">
        <x:v>41274</x:v>
      </x:c>
      <x:c r="C318" s="9">
        <x:v>2012</x:v>
      </x:c>
      <x:c r="D318" s="11">
        <x:v>167413.72760000001</x:v>
      </x:c>
      <x:c r="E318" s="11">
        <x:v>24018.884999999998</x:v>
      </x:c>
      <x:c r="F318" s="11">
        <x:v>28816.664799999999</x:v>
      </x:c>
      <x:c r="G318" s="11">
        <x:v>73614.733999999997</x:v>
      </x:c>
      <x:c r="H318" s="11">
        <x:v>41524.784</x:v>
      </x:c>
      <x:c r="I318" s="11">
        <x:v>93798.993499999997</x:v>
      </x:c>
      <x:c r="J318" s="11">
        <x:v>-100974.0732</x:v>
      </x:c>
      <x:c r="K318" s="11">
        <x:v>8561.6380000000008</x:v>
      </x:c>
      <x:c r="L318" s="11">
        <x:v>582.93020000000001</x:v>
      </x:c>
      <x:c r="M318" s="11">
        <x:v>7506.1265000000003</x:v>
      </x:c>
      <x:c r="N318" s="11">
        <x:v>34018.657500000001</x:v>
      </x:c>
      <x:c r="O318" s="11">
        <x:v>53814.6253</x:v>
      </x:c>
      <x:c r="P318" s="11">
        <x:v>7255.3573999999999</x:v>
      </x:c>
      <x:c r="Q318" s="11">
        <x:v>16366.871300000001</x:v>
      </x:c>
      <x:c r="R318" s="11">
        <x:v>1802.8253</x:v>
      </x:c>
      <x:c r="S318" s="11">
        <x:v>8065.7592999999997</x:v>
      </x:c>
      <x:c r="T318" s="11">
        <x:v>17935.503199999999</x:v>
      </x:c>
      <x:c r="U318" s="11">
        <x:v>102541.03630000001</x:v>
      </x:c>
      <x:c r="V318" s="11">
        <x:v>18</x:v>
      </x:c>
      <x:c r="W318" s="12">
        <x:v>0</x:v>
      </x:c>
      <x:c r="X318" s="8">
        <x:v>0</x:v>
      </x:c>
      <x:c r="Y318" s="13">
        <x:f t="shared" si="24"/>
        <x:v>0.83350676307273419</x:v>
      </x:c>
      <x:c r="Z318" s="13">
        <x:f t="shared" si="25"/>
        <x:v>0.43971742971930572</x:v>
      </x:c>
      <x:c r="AA318" s="13">
        <x:f t="shared" si="26"/>
        <x:v>4.8178601693114678E-2</x:v>
      </x:c>
      <x:c r="AB318" s="13">
        <x:f t="shared" si="27"/>
        <x:v>4.3337888141020041E-2</x:v>
      </x:c>
      <x:c r="AC318" s="13">
        <x:f t="shared" si="28"/>
        <x:v>0.24364012780376276</x:v>
      </x:c>
      <x:c r="AD318" s="13">
        <x:f t="shared" si="29"/>
        <x:v>-0.60314094099413618</x:v>
      </x:c>
      <x:c r="AE318" s="50" t="n">
        <x:f>IF(OR(NOT(ISNUMBER(Q318)),NOT(ISNUMBER(R318))),"",IF(Q318&lt;R318,1,0))</x:f>
        <x:v>0</x:v>
      </x:c>
      <x:c r="AF318" s="50" t="n">
        <x:f>IFERROR(IF(AND(A318=A317,C318=C317+1,ISNUMBER(AE317)),AE317,""),"")</x:f>
        <x:v>0</x:v>
      </x:c>
      <x:c r="AG318" s="52" t="n">
        <x:f>IFERROR(IF(AND(A318=A317,C318=C317+1,ISNUMBER(U318),ISNUMBER(U317),U317&lt;&gt;0),U318/U317-1,""),"")</x:f>
        <x:v>-0.005002282518580148</x:v>
      </x:c>
      <x:c r="AH318" s="50" t="n">
        <x:f>IF(AND(ISNUMBER(AE318),ISNUMBER(AF318),ISNUMBER(AG318)),IF(AND(AE318=1,AF318=1,AG318&lt;0),1,0),"")</x:f>
        <x:v>0</x:v>
      </x:c>
      <x:c r="AI318" s="50" t="n">
        <x:f>IF(AND(A318=A319,C319=C318+1,ISNUMBER(AH319)),C319,"")</x:f>
        <x:v>2013</x:v>
      </x:c>
      <x:c r="AJ318" s="50" t="n">
        <x:f>IF(AND(A318=A319,C319=C318+1,ISNUMBER(AH319)),AH319,"")</x:f>
        <x:v>0</x:v>
      </x:c>
    </x:row>
    <x:row r="319" ht="15">
      <x:c r="A319" s="9" t="s">
        <x:v>49</x:v>
      </x:c>
      <x:c r="B319" s="10">
        <x:v>41639</x:v>
      </x:c>
      <x:c r="C319" s="9">
        <x:v>2013</x:v>
      </x:c>
      <x:c r="D319" s="11">
        <x:v>163962.33559999999</x:v>
      </x:c>
      <x:c r="E319" s="11">
        <x:v>25661.6394</x:v>
      </x:c>
      <x:c r="F319" s="11">
        <x:v>33627.190499999997</x:v>
      </x:c>
      <x:c r="G319" s="11">
        <x:v>78038.694099999993</x:v>
      </x:c>
      <x:c r="H319" s="11">
        <x:v>47063.131300000001</x:v>
      </x:c>
      <x:c r="I319" s="11">
        <x:v>85923.641499999998</x:v>
      </x:c>
      <x:c r="J319" s="11">
        <x:v>-105299.3705</x:v>
      </x:c>
      <x:c r="K319" s="11">
        <x:v>8926.8698999999997</x:v>
      </x:c>
      <x:c r="L319" s="11">
        <x:v>418.42849999999999</x:v>
      </x:c>
      <x:c r="M319" s="11">
        <x:v>13987.128500000001</x:v>
      </x:c>
      <x:c r="N319" s="11">
        <x:v>33076.002800000002</x:v>
      </x:c>
      <x:c r="O319" s="11">
        <x:v>46709.725200000001</x:v>
      </x:c>
      <x:c r="P319" s="11">
        <x:v>-3384.0331000000001</x:v>
      </x:c>
      <x:c r="Q319" s="11">
        <x:v>4794.8654999999999</x:v>
      </x:c>
      <x:c r="R319" s="11">
        <x:v>1620.7996000000001</x:v>
      </x:c>
      <x:c r="S319" s="11">
        <x:v>507.11380000000003</x:v>
      </x:c>
      <x:c r="T319" s="11">
        <x:v>16332.011699999999</x:v>
      </x:c>
      <x:c r="U319" s="11">
        <x:v>108132.8808</x:v>
      </x:c>
      <x:c r="V319" s="11">
        <x:v>18</x:v>
      </x:c>
      <x:c r="W319" s="12">
        <x:v>0</x:v>
      </x:c>
      <x:c r="X319" s="8">
        <x:v>0</x:v>
      </x:c>
      <x:c r="Y319" s="13">
        <x:f t="shared" si="24"/>
        <x:v>0.76312171842009824</x:v>
      </x:c>
      <x:c r="Z319" s="13">
        <x:f t="shared" si="25"/>
        <x:v>0.47595500402227742</x:v>
      </x:c>
      <x:c r="AA319" s="13">
        <x:f t="shared" si="26"/>
        <x:v>3.0928676280700656E-3</x:v>
      </x:c>
      <x:c r="AB319" s="13">
        <x:f t="shared" si="27"/>
        <x:v>-2.0639088163855117E-2</x:v>
      </x:c>
      <x:c r="AC319" s="13">
        <x:f t="shared" si="28"/>
        <x:v>0.20928094566872052</x:v>
      </x:c>
      <x:c r="AD319" s="13">
        <x:f t="shared" si="29"/>
        <x:v>-0.64221682445953165</x:v>
      </x:c>
      <x:c r="AE319" s="50" t="n">
        <x:f>IF(OR(NOT(ISNUMBER(Q319)),NOT(ISNUMBER(R319))),"",IF(Q319&lt;R319,1,0))</x:f>
        <x:v>0</x:v>
      </x:c>
      <x:c r="AF319" s="50" t="n">
        <x:f>IFERROR(IF(AND(A319=A318,C319=C318+1,ISNUMBER(AE318)),AE318,""),"")</x:f>
        <x:v>0</x:v>
      </x:c>
      <x:c r="AG319" s="52" t="n">
        <x:f>IFERROR(IF(AND(A319=A318,C319=C318+1,ISNUMBER(U319),ISNUMBER(U318),U318&lt;&gt;0),U319/U318-1,""),"")</x:f>
        <x:v>0.05453274807600117</x:v>
      </x:c>
      <x:c r="AH319" s="50" t="n">
        <x:f>IF(AND(ISNUMBER(AE319),ISNUMBER(AF319),ISNUMBER(AG319)),IF(AND(AE319=1,AF319=1,AG319&lt;0),1,0),"")</x:f>
        <x:v>0</x:v>
      </x:c>
      <x:c r="AI319" s="50" t="n">
        <x:f>IF(AND(A319=A320,C320=C319+1,ISNUMBER(AH320)),C320,"")</x:f>
        <x:v>2014</x:v>
      </x:c>
      <x:c r="AJ319" s="50" t="n">
        <x:f>IF(AND(A319=A320,C320=C319+1,ISNUMBER(AH320)),AH320,"")</x:f>
        <x:v>0</x:v>
      </x:c>
    </x:row>
    <x:row r="320" ht="15">
      <x:c r="A320" s="9" t="s">
        <x:v>49</x:v>
      </x:c>
      <x:c r="B320" s="10">
        <x:v>42004</x:v>
      </x:c>
      <x:c r="C320" s="9">
        <x:v>2014</x:v>
      </x:c>
      <x:c r="D320" s="11">
        <x:v>147575.73629999999</x:v>
      </x:c>
      <x:c r="E320" s="11">
        <x:v>29943.9211</x:v>
      </x:c>
      <x:c r="F320" s="11">
        <x:v>30327.879700000001</x:v>
      </x:c>
      <x:c r="G320" s="11">
        <x:v>60632.746099999997</x:v>
      </x:c>
      <x:c r="H320" s="11">
        <x:v>35369.000899999999</x:v>
      </x:c>
      <x:c r="I320" s="11">
        <x:v>86942.9902</x:v>
      </x:c>
      <x:c r="J320" s="11">
        <x:v>-62290.913999999997</x:v>
      </x:c>
      <x:c r="K320" s="11">
        <x:v>12274.561</x:v>
      </x:c>
      <x:c r="L320" s="11">
        <x:v>534.15049999999997</x:v>
      </x:c>
      <x:c r="M320" s="11">
        <x:v>9383.3652999999995</x:v>
      </x:c>
      <x:c r="N320" s="11">
        <x:v>25985.635600000001</x:v>
      </x:c>
      <x:c r="O320" s="11">
        <x:v>45467.8364</x:v>
      </x:c>
      <x:c r="P320" s="11">
        <x:v>-4950.4047</x:v>
      </x:c>
      <x:c r="Q320" s="11">
        <x:v>4013.6813999999999</x:v>
      </x:c>
      <x:c r="R320" s="11">
        <x:v>1573.4580000000001</x:v>
      </x:c>
      <x:c r="S320" s="11">
        <x:v>70258.988599999997</x:v>
      </x:c>
      <x:c r="T320" s="11">
        <x:v>11642.640299999999</x:v>
      </x:c>
      <x:c r="U320" s="11">
        <x:v>70550.541200000007</x:v>
      </x:c>
      <x:c r="V320" s="11">
        <x:v>18</x:v>
      </x:c>
      <x:c r="W320" s="12">
        <x:v>0</x:v>
      </x:c>
      <x:c r="X320" s="8">
        <x:v>0</x:v>
      </x:c>
      <x:c r="Y320" s="13">
        <x:f t="shared" si="24"/>
        <x:v>0.98733974798772361</x:v>
      </x:c>
      <x:c r="Z320" s="13">
        <x:f t="shared" si="25"/>
        <x:v>0.4108585030315719</x:v>
      </x:c>
      <x:c r="AA320" s="13">
        <x:f t="shared" si="26"/>
        <x:v>0.47608767105978522</x:v>
      </x:c>
      <x:c r="AB320" s="13">
        <x:f t="shared" si="27"/>
        <x:v>-3.3544841612286103E-2</x:v>
      </x:c>
      <x:c r="AC320" s="13">
        <x:f t="shared" si="28"/>
        <x:v>0.19201901693184237</x:v>
      </x:c>
      <x:c r="AD320" s="13">
        <x:f t="shared" si="29"/>
        <x:v>-0.42209454996972967</x:v>
      </x:c>
      <x:c r="AE320" s="50" t="n">
        <x:f>IF(OR(NOT(ISNUMBER(Q320)),NOT(ISNUMBER(R320))),"",IF(Q320&lt;R320,1,0))</x:f>
        <x:v>0</x:v>
      </x:c>
      <x:c r="AF320" s="50" t="n">
        <x:f>IFERROR(IF(AND(A320=A319,C320=C319+1,ISNUMBER(AE319)),AE319,""),"")</x:f>
        <x:v>0</x:v>
      </x:c>
      <x:c r="AG320" s="52" t="n">
        <x:f>IFERROR(IF(AND(A320=A319,C320=C319+1,ISNUMBER(U320),ISNUMBER(U319),U319&lt;&gt;0),U320/U319-1,""),"")</x:f>
        <x:v>-0.34755699951720875</x:v>
      </x:c>
      <x:c r="AH320" s="50" t="n">
        <x:f>IF(AND(ISNUMBER(AE320),ISNUMBER(AF320),ISNUMBER(AG320)),IF(AND(AE320=1,AF320=1,AG320&lt;0),1,0),"")</x:f>
        <x:v>0</x:v>
      </x:c>
      <x:c r="AI320" s="50" t="n">
        <x:f>IF(AND(A320=A321,C321=C320+1,ISNUMBER(AH321)),C321,"")</x:f>
        <x:v>2015</x:v>
      </x:c>
      <x:c r="AJ320" s="50" t="n">
        <x:f>IF(AND(A320=A321,C321=C320+1,ISNUMBER(AH321)),AH321,"")</x:f>
        <x:v>0</x:v>
      </x:c>
    </x:row>
    <x:row r="321" ht="15">
      <x:c r="A321" s="9" t="s">
        <x:v>49</x:v>
      </x:c>
      <x:c r="B321" s="10">
        <x:v>42369</x:v>
      </x:c>
      <x:c r="C321" s="9">
        <x:v>2015</x:v>
      </x:c>
      <x:c r="D321" s="11">
        <x:v>169589.02299999999</x:v>
      </x:c>
      <x:c r="E321" s="11">
        <x:v>27459.826700000001</x:v>
      </x:c>
      <x:c r="F321" s="11">
        <x:v>39981.186699999998</x:v>
      </x:c>
      <x:c r="G321" s="11">
        <x:v>75875.290800000002</x:v>
      </x:c>
      <x:c r="H321" s="11">
        <x:v>48505.396500000003</x:v>
      </x:c>
      <x:c r="I321" s="11">
        <x:v>93713.732199999999</x:v>
      </x:c>
      <x:c r="J321" s="11">
        <x:v>-68446.872900000002</x:v>
      </x:c>
      <x:c r="K321" s="11">
        <x:v>9521.7679000000007</x:v>
      </x:c>
      <x:c r="L321" s="11">
        <x:v>666.88350000000003</x:v>
      </x:c>
      <x:c r="M321" s="11">
        <x:v>17464.875899999999</x:v>
      </x:c>
      <x:c r="N321" s="11">
        <x:v>31040.5206</x:v>
      </x:c>
      <x:c r="O321" s="11">
        <x:v>53826.07</x:v>
      </x:c>
      <x:c r="P321" s="11">
        <x:v>2597.8054000000002</x:v>
      </x:c>
      <x:c r="Q321" s="11">
        <x:v>14790.1554</x:v>
      </x:c>
      <x:c r="R321" s="11">
        <x:v>1755.2394999999999</x:v>
      </x:c>
      <x:c r="S321" s="11">
        <x:v>7343.4530000000004</x:v>
      </x:c>
      <x:c r="T321" s="11">
        <x:v>12528.866400000001</x:v>
      </x:c>
      <x:c r="U321" s="11">
        <x:v>80861.391499999998</x:v>
      </x:c>
      <x:c r="V321" s="11">
        <x:v>18</x:v>
      </x:c>
      <x:c r="W321" s="12">
        <x:v>0</x:v>
      </x:c>
      <x:c r="X321" s="8">
        <x:v>0</x:v>
      </x:c>
      <x:c r="Y321" s="13">
        <x:f t="shared" si="24"/>
        <x:v>0.68681870065652662</x:v>
      </x:c>
      <x:c r="Z321" s="13">
        <x:f t="shared" si="25"/>
        <x:v>0.44740685132669233</x:v>
      </x:c>
      <x:c r="AA321" s="13">
        <x:f t="shared" si="26"/>
        <x:v>4.3301464151957528E-2</x:v>
      </x:c>
      <x:c r="AB321" s="13">
        <x:f t="shared" si="27"/>
        <x:v>1.5318240261340502E-2</x:v>
      </x:c>
      <x:c r="AC321" s="13">
        <x:f t="shared" si="28"/>
        <x:v>0.1651244597272766</x:v>
      </x:c>
      <x:c r="AD321" s="13">
        <x:f t="shared" si="29"/>
        <x:v>-0.40360438246053232</x:v>
      </x:c>
      <x:c r="AE321" s="50" t="n">
        <x:f>IF(OR(NOT(ISNUMBER(Q321)),NOT(ISNUMBER(R321))),"",IF(Q321&lt;R321,1,0))</x:f>
        <x:v>0</x:v>
      </x:c>
      <x:c r="AF321" s="50" t="n">
        <x:f>IFERROR(IF(AND(A321=A320,C321=C320+1,ISNUMBER(AE320)),AE320,""),"")</x:f>
        <x:v>0</x:v>
      </x:c>
      <x:c r="AG321" s="52" t="n">
        <x:f>IFERROR(IF(AND(A321=A320,C321=C320+1,ISNUMBER(U321),ISNUMBER(U320),U320&lt;&gt;0),U321/U320-1,""),"")</x:f>
        <x:v>0.14614842245887671</x:v>
      </x:c>
      <x:c r="AH321" s="50" t="n">
        <x:f>IF(AND(ISNUMBER(AE321),ISNUMBER(AF321),ISNUMBER(AG321)),IF(AND(AE321=1,AF321=1,AG321&lt;0),1,0),"")</x:f>
        <x:v>0</x:v>
      </x:c>
      <x:c r="AI321" s="50" t="n">
        <x:f>IF(AND(A321=A322,C322=C321+1,ISNUMBER(AH322)),C322,"")</x:f>
        <x:v>2016</x:v>
      </x:c>
      <x:c r="AJ321" s="50" t="n">
        <x:f>IF(AND(A321=A322,C322=C321+1,ISNUMBER(AH322)),AH322,"")</x:f>
        <x:v>0</x:v>
      </x:c>
    </x:row>
    <x:row r="322" ht="15">
      <x:c r="A322" s="9" t="s">
        <x:v>49</x:v>
      </x:c>
      <x:c r="B322" s="10">
        <x:v>42735</x:v>
      </x:c>
      <x:c r="C322" s="9">
        <x:v>2016</x:v>
      </x:c>
      <x:c r="D322" s="11">
        <x:v>169107</x:v>
      </x:c>
      <x:c r="E322" s="11">
        <x:v>35595</x:v>
      </x:c>
      <x:c r="F322" s="11">
        <x:v>42235</x:v>
      </x:c>
      <x:c r="G322" s="11">
        <x:v>83971</x:v>
      </x:c>
      <x:c r="H322" s="11">
        <x:v>51578</x:v>
      </x:c>
      <x:c r="I322" s="11">
        <x:v>85136</x:v>
      </x:c>
      <x:c r="J322" s="11">
        <x:v>-95683</x:v>
      </x:c>
      <x:c r="K322" s="11">
        <x:v>12922</x:v>
      </x:c>
      <x:c r="L322" s="11">
        <x:v>716</x:v>
      </x:c>
      <x:c r="M322" s="11">
        <x:v>14786</x:v>
      </x:c>
      <x:c r="N322" s="11">
        <x:v>36792</x:v>
      </x:c>
      <x:c r="O322" s="11">
        <x:v>49810</x:v>
      </x:c>
      <x:c r="P322" s="11">
        <x:v>1236</x:v>
      </x:c>
      <x:c r="Q322" s="11">
        <x:v>12933</x:v>
      </x:c>
      <x:c r="R322" s="11">
        <x:v>1210</x:v>
      </x:c>
      <x:c r="S322" s="11">
        <x:v>-5405</x:v>
      </x:c>
      <x:c r="T322" s="11">
        <x:v>13446</x:v>
      </x:c>
      <x:c r="U322" s="11">
        <x:v>74300.362500000003</x:v>
      </x:c>
      <x:c r="V322" s="11">
        <x:v>18</x:v>
      </x:c>
      <x:c r="W322" s="12">
        <x:v>0</x:v>
      </x:c>
      <x:c r="X322" s="8">
        <x:v>0</x:v>
      </x:c>
      <x:c r="Y322" s="13">
        <x:f t="shared" si="24"/>
        <x:v>0.84278442050432101</x:v>
      </x:c>
      <x:c r="Z322" s="13">
        <x:f t="shared" si="25"/>
        <x:v>0.49655543531610163</x:v>
      </x:c>
      <x:c r="AA322" s="13">
        <x:f t="shared" si="26"/>
        <x:v>-3.1962012217116975E-2</x:v>
      </x:c>
      <x:c r="AB322" s="13">
        <x:f t="shared" si="27"/>
        <x:v>7.308981887207508E-3</x:v>
      </x:c>
      <x:c r="AC322" s="13">
        <x:f t="shared" si="28"/>
        <x:v>0.16012671041192791</x:v>
      </x:c>
      <x:c r="AD322" s="13">
        <x:f t="shared" si="29"/>
        <x:v>-0.56581336077158251</x:v>
      </x:c>
      <x:c r="AE322" s="50" t="n">
        <x:f>IF(OR(NOT(ISNUMBER(Q322)),NOT(ISNUMBER(R322))),"",IF(Q322&lt;R322,1,0))</x:f>
        <x:v>0</x:v>
      </x:c>
      <x:c r="AF322" s="50" t="n">
        <x:f>IFERROR(IF(AND(A322=A321,C322=C321+1,ISNUMBER(AE321)),AE321,""),"")</x:f>
        <x:v>0</x:v>
      </x:c>
      <x:c r="AG322" s="52" t="n">
        <x:f>IFERROR(IF(AND(A322=A321,C322=C321+1,ISNUMBER(U322),ISNUMBER(U321),U321&lt;&gt;0),U322/U321-1,""),"")</x:f>
        <x:v>-0.08113920473406633</x:v>
      </x:c>
      <x:c r="AH322" s="50" t="n">
        <x:f>IF(AND(ISNUMBER(AE322),ISNUMBER(AF322),ISNUMBER(AG322)),IF(AND(AE322=1,AF322=1,AG322&lt;0),1,0),"")</x:f>
        <x:v>0</x:v>
      </x:c>
      <x:c r="AI322" s="50" t="n">
        <x:f>IF(AND(A322=A323,C323=C322+1,ISNUMBER(AH323)),C323,"")</x:f>
        <x:v>2017</x:v>
      </x:c>
      <x:c r="AJ322" s="50" t="n">
        <x:f>IF(AND(A322=A323,C323=C322+1,ISNUMBER(AH323)),AH323,"")</x:f>
        <x:v>0</x:v>
      </x:c>
    </x:row>
    <x:row r="323" ht="15">
      <x:c r="A323" s="9" t="s">
        <x:v>49</x:v>
      </x:c>
      <x:c r="B323" s="10">
        <x:v>43100</x:v>
      </x:c>
      <x:c r="C323" s="9">
        <x:v>2017</x:v>
      </x:c>
      <x:c r="D323" s="11">
        <x:v>154684</x:v>
      </x:c>
      <x:c r="E323" s="11">
        <x:v>42737</x:v>
      </x:c>
      <x:c r="F323" s="11">
        <x:v>42389</x:v>
      </x:c>
      <x:c r="G323" s="11">
        <x:v>80965</x:v>
      </x:c>
      <x:c r="H323" s="11">
        <x:v>41637</x:v>
      </x:c>
      <x:c r="I323" s="11">
        <x:v>73719</x:v>
      </x:c>
      <x:c r="J323" s="11">
        <x:v>-105851</x:v>
      </x:c>
      <x:c r="K323" s="11">
        <x:v>8835</x:v>
      </x:c>
      <x:c r="L323" s="11">
        <x:v>576</x:v>
      </x:c>
      <x:c r="M323" s="11">
        <x:v>7419</x:v>
      </x:c>
      <x:c r="N323" s="11">
        <x:v>34218</x:v>
      </x:c>
      <x:c r="O323" s="11">
        <x:v>47631</x:v>
      </x:c>
      <x:c r="P323" s="11">
        <x:v>3811</x:v>
      </x:c>
      <x:c r="Q323" s="11">
        <x:v>14897</x:v>
      </x:c>
      <x:c r="R323" s="11">
        <x:v>1662</x:v>
      </x:c>
      <x:c r="S323" s="11">
        <x:v>-6297</x:v>
      </x:c>
      <x:c r="T323" s="11">
        <x:v>13826</x:v>
      </x:c>
      <x:c r="U323" s="11">
        <x:v>64955.928200000002</x:v>
      </x:c>
      <x:c r="V323" s="11">
        <x:v>18</x:v>
      </x:c>
      <x:c r="W323" s="12">
        <x:v>0</x:v>
      </x:c>
      <x:c r="X323" s="8">
        <x:v>0</x:v>
      </x:c>
      <x:c r="Y323" s="13" t="n">
        <x:f t="shared" ref="Y323:Y386" si="30">IF(AND(ISNUMBER(E323),ISNUMBER(F323),F323&lt;&gt;0),E323/F323,"")</x:f>
        <x:v>1.0082096770388544</x:v>
      </x:c>
      <x:c r="Z323" s="13" t="n">
        <x:f t="shared" ref="Z323:Z386" si="31">IF(AND(ISNUMBER(G323),ISNUMBER(D323),D323&lt;&gt;0),G323/D323,"")</x:f>
        <x:v>0.5234219440924724</x:v>
      </x:c>
      <x:c r="AA323" s="13" t="n">
        <x:f t="shared" ref="AA323:AA386" si="32">IF(AND(ISNUMBER(S323),ISNUMBER(D323),D323&lt;&gt;0),S323/D323,"")</x:f>
        <x:v>-0.04070879987587598</x:v>
      </x:c>
      <x:c r="AB323" s="13" t="n">
        <x:f t="shared" ref="AB323:AB386" si="33">IF(AND(ISNUMBER(P323),ISNUMBER(D323),D323&lt;&gt;0),P323/D323,"")</x:f>
        <x:v>0.02463732512735642</x:v>
      </x:c>
      <x:c r="AC323" s="13" t="n">
        <x:f t="shared" ref="AC323:AC386" si="34">IF(AND(ISNUMBER(T323),ISNUMBER(G323),G323&lt;&gt;0),T323/G323,"")</x:f>
        <x:v>0.1707651454332119</x:v>
      </x:c>
      <x:c r="AD323" s="13" t="n">
        <x:f t="shared" ref="AD323:AD386" si="35">IF(AND(ISNUMBER(J323),ISNUMBER(D323),D323&lt;&gt;0),J323/D323,"")</x:f>
        <x:v>-0.6843047761888754</x:v>
      </x:c>
      <x:c r="AE323" s="50" t="n">
        <x:f>IF(OR(NOT(ISNUMBER(Q323)),NOT(ISNUMBER(R323))),"",IF(Q323&lt;R323,1,0))</x:f>
        <x:v>0</x:v>
      </x:c>
      <x:c r="AF323" s="50" t="n">
        <x:f>IFERROR(IF(AND(A323=A322,C323=C322+1,ISNUMBER(AE322)),AE322,""),"")</x:f>
        <x:v>0</x:v>
      </x:c>
      <x:c r="AG323" s="52" t="n">
        <x:f>IFERROR(IF(AND(A323=A322,C323=C322+1,ISNUMBER(U323),ISNUMBER(U322),U322&lt;&gt;0),U323/U322-1,""),"")</x:f>
        <x:v>-0.1257656623142317</x:v>
      </x:c>
      <x:c r="AH323" s="50" t="n">
        <x:f>IF(AND(ISNUMBER(AE323),ISNUMBER(AF323),ISNUMBER(AG323)),IF(AND(AE323=1,AF323=1,AG323&lt;0),1,0),"")</x:f>
        <x:v>0</x:v>
      </x:c>
      <x:c r="AI323" s="50" t="n">
        <x:f>IF(AND(A323=A324,C324=C323+1,ISNUMBER(AH324)),C324,"")</x:f>
        <x:v>2018</x:v>
      </x:c>
      <x:c r="AJ323" s="50" t="n">
        <x:f>IF(AND(A323=A324,C324=C323+1,ISNUMBER(AH324)),AH324,"")</x:f>
        <x:v>0</x:v>
      </x:c>
    </x:row>
    <x:row r="324" ht="15">
      <x:c r="A324" s="9" t="s">
        <x:v>49</x:v>
      </x:c>
      <x:c r="B324" s="10">
        <x:v>43465</x:v>
      </x:c>
      <x:c r="C324" s="9">
        <x:v>2018</x:v>
      </x:c>
      <x:c r="D324" s="11">
        <x:v>145611</x:v>
      </x:c>
      <x:c r="E324" s="11">
        <x:v>37951</x:v>
      </x:c>
      <x:c r="F324" s="11">
        <x:v>39024</x:v>
      </x:c>
      <x:c r="G324" s="11">
        <x:v>77004</x:v>
      </x:c>
      <x:c r="H324" s="11">
        <x:v>39978</x:v>
      </x:c>
      <x:c r="I324" s="11">
        <x:v>68607</x:v>
      </x:c>
      <x:c r="J324" s="11">
        <x:v>-106695</x:v>
      </x:c>
      <x:c r="K324" s="11">
        <x:v>4674</x:v>
      </x:c>
      <x:c r="L324" s="11">
        <x:v>581</x:v>
      </x:c>
      <x:c r="M324" s="11">
        <x:v>7348</x:v>
      </x:c>
      <x:c r="N324" s="11">
        <x:v>32630</x:v>
      </x:c>
      <x:c r="O324" s="11">
        <x:v>46571</x:v>
      </x:c>
      <x:c r="P324" s="11">
        <x:v>4293</x:v>
      </x:c>
      <x:c r="Q324" s="11">
        <x:v>14702</x:v>
      </x:c>
      <x:c r="R324" s="11">
        <x:v>1202</x:v>
      </x:c>
      <x:c r="S324" s="11">
        <x:v>2439</x:v>
      </x:c>
      <x:c r="T324" s="11">
        <x:v>14584</x:v>
      </x:c>
      <x:c r="U324" s="11">
        <x:v>59085.192900000002</x:v>
      </x:c>
      <x:c r="V324" s="11">
        <x:v>18</x:v>
      </x:c>
      <x:c r="W324" s="12">
        <x:v>0</x:v>
      </x:c>
      <x:c r="X324" s="8">
        <x:v>0</x:v>
      </x:c>
      <x:c r="Y324" s="13">
        <x:f t="shared" si="30"/>
        <x:v>0.97250410004100041</x:v>
      </x:c>
      <x:c r="Z324" s="13">
        <x:f t="shared" si="31"/>
        <x:v>0.52883367328017805</x:v>
      </x:c>
      <x:c r="AA324" s="13">
        <x:f t="shared" si="32"/>
        <x:v>1.6750108164905124E-2</x:v>
      </x:c>
      <x:c r="AB324" s="13">
        <x:f t="shared" si="33"/>
        <x:v>2.9482662710921564E-2</x:v>
      </x:c>
      <x:c r="AC324" s="13">
        <x:f t="shared" si="34"/>
        <x:v>0.18939275881772374</x:v>
      </x:c>
      <x:c r="AD324" s="13">
        <x:f t="shared" si="35"/>
        <x:v>-0.73273997156808213</x:v>
      </x:c>
      <x:c r="AE324" s="50" t="n">
        <x:f>IF(OR(NOT(ISNUMBER(Q324)),NOT(ISNUMBER(R324))),"",IF(Q324&lt;R324,1,0))</x:f>
        <x:v>0</x:v>
      </x:c>
      <x:c r="AF324" s="50" t="n">
        <x:f>IFERROR(IF(AND(A324=A323,C324=C323+1,ISNUMBER(AE323)),AE323,""),"")</x:f>
        <x:v>0</x:v>
      </x:c>
      <x:c r="AG324" s="52" t="n">
        <x:f>IFERROR(IF(AND(A324=A323,C324=C323+1,ISNUMBER(U324),ISNUMBER(U323),U323&lt;&gt;0),U324/U323-1,""),"")</x:f>
        <x:v>-0.09038028495142036</x:v>
      </x:c>
      <x:c r="AH324" s="50" t="n">
        <x:f>IF(AND(ISNUMBER(AE324),ISNUMBER(AF324),ISNUMBER(AG324)),IF(AND(AE324=1,AF324=1,AG324&lt;0),1,0),"")</x:f>
        <x:v>0</x:v>
      </x:c>
      <x:c r="AI324" s="50" t="n">
        <x:f>IF(AND(A324=A325,C325=C324+1,ISNUMBER(AH325)),C325,"")</x:f>
        <x:v>2019</x:v>
      </x:c>
      <x:c r="AJ324" s="50" t="n">
        <x:f>IF(AND(A324=A325,C325=C324+1,ISNUMBER(AH325)),AH325,"")</x:f>
        <x:v>0</x:v>
      </x:c>
    </x:row>
    <x:row r="325" ht="15">
      <x:c r="A325" s="9" t="s">
        <x:v>49</x:v>
      </x:c>
      <x:c r="B325" s="10">
        <x:v>43830</x:v>
      </x:c>
      <x:c r="C325" s="9">
        <x:v>2019</x:v>
      </x:c>
      <x:c r="D325" s="11">
        <x:v>142862</x:v>
      </x:c>
      <x:c r="E325" s="11">
        <x:v>39586</x:v>
      </x:c>
      <x:c r="F325" s="11">
        <x:v>25523</x:v>
      </x:c>
      <x:c r="G325" s="11">
        <x:v>79417</x:v>
      </x:c>
      <x:c r="H325" s="11">
        <x:v>52955</x:v>
      </x:c>
      <x:c r="I325" s="11">
        <x:v>63445</x:v>
      </x:c>
      <x:c r="J325" s="11">
        <x:v>-116725</x:v>
      </x:c>
      <x:c r="K325" s="11">
        <x:v>13637</x:v>
      </x:c>
      <x:c r="L325" s="11">
        <x:v>714</x:v>
      </x:c>
      <x:c r="M325" s="11">
        <x:v>4270</x:v>
      </x:c>
      <x:c r="N325" s="11">
        <x:v>48685</x:v>
      </x:c>
      <x:c r="O325" s="11">
        <x:v>43666</x:v>
      </x:c>
      <x:c r="P325" s="11">
        <x:v>-42</x:v>
      </x:c>
      <x:c r="Q325" s="11">
        <x:v>9753</x:v>
      </x:c>
      <x:c r="R325" s="11">
        <x:v>1567</x:v>
      </x:c>
      <x:c r="S325" s="11">
        <x:v>-8020</x:v>
      </x:c>
      <x:c r="T325" s="11">
        <x:v>12991</x:v>
      </x:c>
      <x:c r="U325" s="11">
        <x:v>44079.715100000001</x:v>
      </x:c>
      <x:c r="V325" s="11">
        <x:v>18</x:v>
      </x:c>
      <x:c r="W325" s="12">
        <x:v>0</x:v>
      </x:c>
      <x:c r="X325" s="8">
        <x:v>0</x:v>
      </x:c>
      <x:c r="Y325" s="13">
        <x:f t="shared" si="30"/>
        <x:v>1.5509932217999451</x:v>
      </x:c>
      <x:c r="Z325" s="13">
        <x:f t="shared" si="31"/>
        <x:v>0.55590009939662055</x:v>
      </x:c>
      <x:c r="AA325" s="13">
        <x:f t="shared" si="32"/>
        <x:v>-5.6138091304895631E-2</x:v>
      </x:c>
      <x:c r="AB325" s="13">
        <x:f t="shared" si="33"/>
        <x:v>-2.9399000433985242E-4</x:v>
      </x:c>
      <x:c r="AC325" s="13">
        <x:f t="shared" si="34"/>
        <x:v>0.16357958623468527</x:v>
      </x:c>
      <x:c r="AD325" s="13">
        <x:f t="shared" si="35"/>
        <x:v>-0.81704722039450661</x:v>
      </x:c>
      <x:c r="AE325" s="50" t="n">
        <x:f>IF(OR(NOT(ISNUMBER(Q325)),NOT(ISNUMBER(R325))),"",IF(Q325&lt;R325,1,0))</x:f>
        <x:v>0</x:v>
      </x:c>
      <x:c r="AF325" s="50" t="n">
        <x:f>IFERROR(IF(AND(A325=A324,C325=C324+1,ISNUMBER(AE324)),AE324,""),"")</x:f>
        <x:v>0</x:v>
      </x:c>
      <x:c r="AG325" s="52" t="n">
        <x:f>IFERROR(IF(AND(A325=A324,C325=C324+1,ISNUMBER(U325),ISNUMBER(U324),U324&lt;&gt;0),U325/U324-1,""),"")</x:f>
        <x:v>-0.2539634223653351</x:v>
      </x:c>
      <x:c r="AH325" s="50" t="n">
        <x:f>IF(AND(ISNUMBER(AE325),ISNUMBER(AF325),ISNUMBER(AG325)),IF(AND(AE325=1,AF325=1,AG325&lt;0),1,0),"")</x:f>
        <x:v>0</x:v>
      </x:c>
      <x:c r="AI325" s="50" t="n">
        <x:f>IF(AND(A325=A326,C326=C325+1,ISNUMBER(AH326)),C326,"")</x:f>
        <x:v>2020</x:v>
      </x:c>
      <x:c r="AJ325" s="50" t="n">
        <x:f>IF(AND(A325=A326,C326=C325+1,ISNUMBER(AH326)),AH326,"")</x:f>
        <x:v>0</x:v>
      </x:c>
    </x:row>
    <x:row r="326" ht="15">
      <x:c r="A326" s="9" t="s">
        <x:v>49</x:v>
      </x:c>
      <x:c r="B326" s="10">
        <x:v>44196</x:v>
      </x:c>
      <x:c r="C326" s="9">
        <x:v>2020</x:v>
      </x:c>
      <x:c r="D326" s="11">
        <x:v>168168</x:v>
      </x:c>
      <x:c r="E326" s="11">
        <x:v>32834</x:v>
      </x:c>
      <x:c r="F326" s="11">
        <x:v>33385</x:v>
      </x:c>
      <x:c r="G326" s="11">
        <x:v>105543</x:v>
      </x:c>
      <x:c r="H326" s="11">
        <x:v>74925</x:v>
      </x:c>
      <x:c r="I326" s="11">
        <x:v>62625</x:v>
      </x:c>
      <x:c r="J326" s="11">
        <x:v>-120349</x:v>
      </x:c>
      <x:c r="K326" s="11">
        <x:v>13557</x:v>
      </x:c>
      <x:c r="L326" s="11">
        <x:v>598</x:v>
      </x:c>
      <x:c r="M326" s="11">
        <x:v>11976</x:v>
      </x:c>
      <x:c r="N326" s="11">
        <x:v>62949</x:v>
      </x:c>
      <x:c r="O326" s="11">
        <x:v>44974</x:v>
      </x:c>
      <x:c r="P326" s="11">
        <x:v>6604</x:v>
      </x:c>
      <x:c r="Q326" s="11">
        <x:v>20778</x:v>
      </x:c>
      <x:c r="R326" s="11">
        <x:v>2806</x:v>
      </x:c>
      <x:c r="S326" s="11">
        <x:v>-920</x:v>
      </x:c>
      <x:c r="T326" s="11">
        <x:v>20585</x:v>
      </x:c>
      <x:c r="U326" s="11">
        <x:v>34187.491900000001</x:v>
      </x:c>
      <x:c r="V326" s="11">
        <x:v>18</x:v>
      </x:c>
      <x:c r="W326" s="12">
        <x:v>0</x:v>
      </x:c>
      <x:c r="X326" s="8">
        <x:v>0</x:v>
      </x:c>
      <x:c r="Y326" s="13">
        <x:f t="shared" si="30"/>
        <x:v>0.98349558184813535</x:v>
      </x:c>
      <x:c r="Z326" s="13">
        <x:f t="shared" si="31"/>
        <x:v>0.62760453831882401</x:v>
      </x:c>
      <x:c r="AA326" s="13">
        <x:f t="shared" si="32"/>
        <x:v>-5.4707197564340419E-3</x:v>
      </x:c>
      <x:c r="AB326" s="13">
        <x:f t="shared" si="33"/>
        <x:v>3.9270253555967839E-2</x:v>
      </x:c>
      <x:c r="AC326" s="13">
        <x:f t="shared" si="34"/>
        <x:v>0.19503898884814719</x:v>
      </x:c>
      <x:c r="AD326" s="13">
        <x:f t="shared" si="35"/>
        <x:v>-0.71564744779030498</x:v>
      </x:c>
      <x:c r="AE326" s="50" t="n">
        <x:f>IF(OR(NOT(ISNUMBER(Q326)),NOT(ISNUMBER(R326))),"",IF(Q326&lt;R326,1,0))</x:f>
        <x:v>0</x:v>
      </x:c>
      <x:c r="AF326" s="50" t="n">
        <x:f>IFERROR(IF(AND(A326=A325,C326=C325+1,ISNUMBER(AE325)),AE325,""),"")</x:f>
        <x:v>0</x:v>
      </x:c>
      <x:c r="AG326" s="52" t="n">
        <x:f>IFERROR(IF(AND(A326=A325,C326=C325+1,ISNUMBER(U326),ISNUMBER(U325),U325&lt;&gt;0),U326/U325-1,""),"")</x:f>
        <x:v>-0.22441667732103832</x:v>
      </x:c>
      <x:c r="AH326" s="50" t="n">
        <x:f>IF(AND(ISNUMBER(AE326),ISNUMBER(AF326),ISNUMBER(AG326)),IF(AND(AE326=1,AF326=1,AG326&lt;0),1,0),"")</x:f>
        <x:v>0</x:v>
      </x:c>
      <x:c r="AI326" s="50" t="n">
        <x:f>IF(AND(A326=A327,C327=C326+1,ISNUMBER(AH327)),C327,"")</x:f>
        <x:v>2021</x:v>
      </x:c>
      <x:c r="AJ326" s="50" t="n">
        <x:f>IF(AND(A326=A327,C327=C326+1,ISNUMBER(AH327)),AH327,"")</x:f>
        <x:v>0</x:v>
      </x:c>
    </x:row>
    <x:row r="327" ht="15">
      <x:c r="A327" s="9" t="s">
        <x:v>49</x:v>
      </x:c>
      <x:c r="B327" s="10">
        <x:v>44561</x:v>
      </x:c>
      <x:c r="C327" s="9">
        <x:v>2021</x:v>
      </x:c>
      <x:c r="D327" s="11">
        <x:v>155063</x:v>
      </x:c>
      <x:c r="E327" s="11">
        <x:v>28270</x:v>
      </x:c>
      <x:c r="F327" s="11">
        <x:v>28711</x:v>
      </x:c>
      <x:c r="G327" s="11">
        <x:v>97247</x:v>
      </x:c>
      <x:c r="H327" s="11">
        <x:v>67760</x:v>
      </x:c>
      <x:c r="I327" s="11">
        <x:v>57816</x:v>
      </x:c>
      <x:c r="J327" s="11">
        <x:v>-121587</x:v>
      </x:c>
      <x:c r="K327" s="11">
        <x:v>5821</x:v>
      </x:c>
      <x:c r="L327" s="11">
        <x:v>676</x:v>
      </x:c>
      <x:c r="M327" s="11">
        <x:v>8488</x:v>
      </x:c>
      <x:c r="N327" s="11">
        <x:v>59272</x:v>
      </x:c>
      <x:c r="O327" s="11">
        <x:v>43809</x:v>
      </x:c>
      <x:c r="P327" s="11">
        <x:v>5097</x:v>
      </x:c>
      <x:c r="Q327" s="11">
        <x:v>19198</x:v>
      </x:c>
      <x:c r="R327" s="11">
        <x:v>2559</x:v>
      </x:c>
      <x:c r="S327" s="11">
        <x:v>112</x:v>
      </x:c>
      <x:c r="T327" s="11">
        <x:v>16994</x:v>
      </x:c>
      <x:c r="U327" s="11">
        <x:v>43716.142800000001</x:v>
      </x:c>
      <x:c r="V327" s="11">
        <x:v>18</x:v>
      </x:c>
      <x:c r="W327" s="12">
        <x:v>0</x:v>
      </x:c>
      <x:c r="X327" s="8">
        <x:v>0</x:v>
      </x:c>
      <x:c r="Y327" s="13">
        <x:f t="shared" si="30"/>
        <x:v>0.98464003343666195</x:v>
      </x:c>
      <x:c r="Z327" s="13">
        <x:f t="shared" si="31"/>
        <x:v>0.62714509586426159</x:v>
      </x:c>
      <x:c r="AA327" s="13">
        <x:f t="shared" si="32"/>
        <x:v>7.2228707041654039E-4</x:v>
      </x:c>
      <x:c r="AB327" s="13">
        <x:f t="shared" si="33"/>
        <x:v>3.2870510695652735E-2</x:v>
      </x:c>
      <x:c r="AC327" s="13">
        <x:f t="shared" si="34"/>
        <x:v>0.17475089205836683</x:v>
      </x:c>
      <x:c r="AD327" s="13">
        <x:f t="shared" si="35"/>
        <x:v>-0.78411355384585624</x:v>
      </x:c>
      <x:c r="AE327" s="50" t="n">
        <x:f>IF(OR(NOT(ISNUMBER(Q327)),NOT(ISNUMBER(R327))),"",IF(Q327&lt;R327,1,0))</x:f>
        <x:v>0</x:v>
      </x:c>
      <x:c r="AF327" s="50" t="n">
        <x:f>IFERROR(IF(AND(A327=A326,C327=C326+1,ISNUMBER(AE326)),AE326,""),"")</x:f>
        <x:v>0</x:v>
      </x:c>
      <x:c r="AG327" s="52" t="n">
        <x:f>IFERROR(IF(AND(A327=A326,C327=C326+1,ISNUMBER(U327),ISNUMBER(U326),U326&lt;&gt;0),U327/U326-1,""),"")</x:f>
        <x:v>0.2787174598204438</x:v>
      </x:c>
      <x:c r="AH327" s="50" t="n">
        <x:f>IF(AND(ISNUMBER(AE327),ISNUMBER(AF327),ISNUMBER(AG327)),IF(AND(AE327=1,AF327=1,AG327&lt;0),1,0),"")</x:f>
        <x:v>0</x:v>
      </x:c>
      <x:c r="AI327" s="50" t="n">
        <x:f>IF(AND(A327=A328,C328=C327+1,ISNUMBER(AH328)),C328,"")</x:f>
        <x:v>2022</x:v>
      </x:c>
      <x:c r="AJ327" s="50" t="n">
        <x:f>IF(AND(A327=A328,C328=C327+1,ISNUMBER(AH328)),AH328,"")</x:f>
        <x:v>0</x:v>
      </x:c>
    </x:row>
    <x:row r="328" ht="15">
      <x:c r="A328" s="9" t="s">
        <x:v>49</x:v>
      </x:c>
      <x:c r="B328" s="10">
        <x:v>44926</x:v>
      </x:c>
      <x:c r="C328" s="9">
        <x:v>2022</x:v>
      </x:c>
      <x:c r="D328" s="11">
        <x:v>154049</x:v>
      </x:c>
      <x:c r="E328" s="11">
        <x:v>27578</x:v>
      </x:c>
      <x:c r="F328" s="11">
        <x:v>33647</x:v>
      </x:c>
      <x:c r="G328" s="11">
        <x:v>96976</x:v>
      </x:c>
      <x:c r="H328" s="11">
        <x:v>70092</x:v>
      </x:c>
      <x:c r="I328" s="11">
        <x:v>57073</x:v>
      </x:c>
      <x:c r="J328" s="11">
        <x:v>-122022</x:v>
      </x:c>
      <x:c r="K328" s="11">
        <x:v>7496</x:v>
      </x:c>
      <x:c r="L328" s="11">
        <x:v>836</x:v>
      </x:c>
      <x:c r="M328" s="11">
        <x:v>11961</x:v>
      </x:c>
      <x:c r="N328" s="11">
        <x:v>58131</x:v>
      </x:c>
      <x:c r="O328" s="11">
        <x:v>37010</x:v>
      </x:c>
      <x:c r="P328" s="11">
        <x:v>5351</x:v>
      </x:c>
      <x:c r="Q328" s="11">
        <x:v>15768</x:v>
      </x:c>
      <x:c r="R328" s="11">
        <x:v>2291</x:v>
      </x:c>
      <x:c r="S328" s="11">
        <x:v>2237</x:v>
      </x:c>
      <x:c r="T328" s="11">
        <x:v>14417</x:v>
      </x:c>
      <x:c r="U328" s="11">
        <x:v>41991.165500000003</x:v>
      </x:c>
      <x:c r="V328" s="11">
        <x:v>18</x:v>
      </x:c>
      <x:c r="W328" s="12">
        <x:v>0</x:v>
      </x:c>
      <x:c r="X328" s="8">
        <x:v>0</x:v>
      </x:c>
      <x:c r="Y328" s="13">
        <x:f t="shared" si="30"/>
        <x:v>0.8196273070407466</x:v>
      </x:c>
      <x:c r="Z328" s="13">
        <x:f t="shared" si="31"/>
        <x:v>0.62951398580970985</x:v>
      </x:c>
      <x:c r="AA328" s="13">
        <x:f t="shared" si="32"/>
        <x:v>1.4521353595284617E-2</x:v>
      </x:c>
      <x:c r="AB328" s="13">
        <x:f t="shared" si="33"/>
        <x:v>3.4735700978260162E-2</x:v>
      </x:c>
      <x:c r="AC328" s="13">
        <x:f t="shared" si="34"/>
        <x:v>0.14866564923279987</x:v>
      </x:c>
      <x:c r="AD328" s="13">
        <x:f t="shared" si="35"/>
        <x:v>-0.7920986179722036</x:v>
      </x:c>
      <x:c r="AE328" s="50" t="n">
        <x:f>IF(OR(NOT(ISNUMBER(Q328)),NOT(ISNUMBER(R328))),"",IF(Q328&lt;R328,1,0))</x:f>
        <x:v>0</x:v>
      </x:c>
      <x:c r="AF328" s="50" t="n">
        <x:f>IFERROR(IF(AND(A328=A327,C328=C327+1,ISNUMBER(AE327)),AE327,""),"")</x:f>
        <x:v>0</x:v>
      </x:c>
      <x:c r="AG328" s="52" t="n">
        <x:f>IFERROR(IF(AND(A328=A327,C328=C327+1,ISNUMBER(U328),ISNUMBER(U327),U327&lt;&gt;0),U328/U327-1,""),"")</x:f>
        <x:v>-0.03945858873898633</x:v>
      </x:c>
      <x:c r="AH328" s="50" t="n">
        <x:f>IF(AND(ISNUMBER(AE328),ISNUMBER(AF328),ISNUMBER(AG328)),IF(AND(AE328=1,AF328=1,AG328&lt;0),1,0),"")</x:f>
        <x:v>0</x:v>
      </x:c>
      <x:c r="AI328" s="50" t="n">
        <x:f>IF(AND(A328=A329,C329=C328+1,ISNUMBER(AH329)),C329,"")</x:f>
        <x:v>2023</x:v>
      </x:c>
      <x:c r="AJ328" s="50" t="n">
        <x:f>IF(AND(A328=A329,C329=C328+1,ISNUMBER(AH329)),AH329,"")</x:f>
        <x:v>0</x:v>
      </x:c>
    </x:row>
    <x:row r="329" ht="15">
      <x:c r="A329" s="9" t="s">
        <x:v>49</x:v>
      </x:c>
      <x:c r="B329" s="10">
        <x:v>45291</x:v>
      </x:c>
      <x:c r="C329" s="9">
        <x:v>2023</x:v>
      </x:c>
      <x:c r="D329" s="11">
        <x:v>155521</x:v>
      </x:c>
      <x:c r="E329" s="11">
        <x:v>30662</x:v>
      </x:c>
      <x:c r="F329" s="11">
        <x:v>34584</x:v>
      </x:c>
      <x:c r="G329" s="11">
        <x:v>91038</x:v>
      </x:c>
      <x:c r="H329" s="11">
        <x:v>66390</x:v>
      </x:c>
      <x:c r="I329" s="11">
        <x:v>64483</x:v>
      </x:c>
      <x:c r="J329" s="11">
        <x:v>-113086</x:v>
      </x:c>
      <x:c r="K329" s="11">
        <x:v>11705</x:v>
      </x:c>
      <x:c r="L329" s="11">
        <x:v>956</x:v>
      </x:c>
      <x:c r="M329" s="11">
        <x:v>14721</x:v>
      </x:c>
      <x:c r="N329" s="11">
        <x:v>51669</x:v>
      </x:c>
      <x:c r="O329" s="11">
        <x:v>37672</x:v>
      </x:c>
      <x:c r="P329" s="11">
        <x:v>14018</x:v>
      </x:c>
      <x:c r="Q329" s="11">
        <x:v>24273</x:v>
      </x:c>
      <x:c r="R329" s="11">
        <x:v>2458</x:v>
      </x:c>
      <x:c r="S329" s="11">
        <x:v>11838</x:v>
      </x:c>
      <x:c r="T329" s="11">
        <x:v>13177</x:v>
      </x:c>
      <x:c r="U329" s="11">
        <x:v>27383.724399999999</x:v>
      </x:c>
      <x:c r="V329" s="11">
        <x:v>18</x:v>
      </x:c>
      <x:c r="W329" s="12">
        <x:v>0</x:v>
      </x:c>
      <x:c r="X329" s="8">
        <x:v>0</x:v>
      </x:c>
      <x:c r="Y329" s="13">
        <x:f t="shared" si="30"/>
        <x:v>0.88659495720564419</x:v>
      </x:c>
      <x:c r="Z329" s="13">
        <x:f t="shared" si="31"/>
        <x:v>0.5853743224387703</x:v>
      </x:c>
      <x:c r="AA329" s="13">
        <x:f t="shared" si="32"/>
        <x:v>7.6118337716449866E-2</x:v>
      </x:c>
      <x:c r="AB329" s="13">
        <x:f t="shared" si="33"/>
        <x:v>9.0135737295927887E-2</x:v>
      </x:c>
      <x:c r="AC329" s="13">
        <x:f t="shared" si="34"/>
        <x:v>0.14474175618972299</x:v>
      </x:c>
      <x:c r="AD329" s="13">
        <x:f t="shared" si="35"/>
        <x:v>-0.72714295818571129</x:v>
      </x:c>
      <x:c r="AE329" s="50" t="n">
        <x:f>IF(OR(NOT(ISNUMBER(Q329)),NOT(ISNUMBER(R329))),"",IF(Q329&lt;R329,1,0))</x:f>
        <x:v>0</x:v>
      </x:c>
      <x:c r="AF329" s="50" t="n">
        <x:f>IFERROR(IF(AND(A329=A328,C329=C328+1,ISNUMBER(AE328)),AE328,""),"")</x:f>
        <x:v>0</x:v>
      </x:c>
      <x:c r="AG329" s="52" t="n">
        <x:f>IFERROR(IF(AND(A329=A328,C329=C328+1,ISNUMBER(U329),ISNUMBER(U328),U328&lt;&gt;0),U329/U328-1,""),"")</x:f>
        <x:v>-0.3478693893361927</x:v>
      </x:c>
      <x:c r="AH329" s="50" t="n">
        <x:f>IF(AND(ISNUMBER(AE329),ISNUMBER(AF329),ISNUMBER(AG329)),IF(AND(AE329=1,AF329=1,AG329&lt;0),1,0),"")</x:f>
        <x:v>0</x:v>
      </x:c>
      <x:c r="AI329" s="50" t="n">
        <x:f>IF(AND(A329=A330,C330=C329+1,ISNUMBER(AH330)),C330,"")</x:f>
        <x:v>2024</x:v>
      </x:c>
      <x:c r="AJ329" s="50" t="n">
        <x:f>IF(AND(A329=A330,C330=C329+1,ISNUMBER(AH330)),AH330,"")</x:f>
        <x:v>0</x:v>
      </x:c>
    </x:row>
    <x:row r="330" ht="15">
      <x:c r="A330" s="9" t="s">
        <x:v>49</x:v>
      </x:c>
      <x:c r="B330" s="10">
        <x:v>45657</x:v>
      </x:c>
      <x:c r="C330" s="9">
        <x:v>2024</x:v>
      </x:c>
      <x:c r="D330" s="11">
        <x:v>144350</x:v>
      </x:c>
      <x:c r="E330" s="11">
        <x:v>39560</x:v>
      </x:c>
      <x:c r="F330" s="11">
        <x:v>29270</x:v>
      </x:c>
      <x:c r="G330" s="11">
        <x:v>83352</x:v>
      </x:c>
      <x:c r="H330" s="11">
        <x:v>56987</x:v>
      </x:c>
      <x:c r="I330" s="11">
        <x:v>60998</x:v>
      </x:c>
      <x:c r="J330" s="11">
        <x:v>-114641</x:v>
      </x:c>
      <x:c r="K330" s="11">
        <x:v>6183</x:v>
      </x:c>
      <x:c r="L330" s="11">
        <x:v>568</x:v>
      </x:c>
      <x:c r="M330" s="11">
        <x:v>7728</x:v>
      </x:c>
      <x:c r="N330" s="11">
        <x:v>49259</x:v>
      </x:c>
      <x:c r="O330" s="11">
        <x:v>36717</x:v>
      </x:c>
      <x:c r="P330" s="11">
        <x:v>3761</x:v>
      </x:c>
      <x:c r="Q330" s="11">
        <x:v>14175</x:v>
      </x:c>
      <x:c r="R330" s="11">
        <x:v>2748</x:v>
      </x:c>
      <x:c r="S330" s="11">
        <x:v>1140</x:v>
      </x:c>
      <x:c r="T330" s="11">
        <x:v>11953</x:v>
      </x:c>
      <x:c r="U330" s="11">
        <x:v>22313.194500000001</x:v>
      </x:c>
      <x:c r="V330" s="11">
        <x:v>18</x:v>
      </x:c>
      <x:c r="W330" s="12">
        <x:v>0</x:v>
      </x:c>
      <x:c r="X330" s="8">
        <x:v>0</x:v>
      </x:c>
      <x:c r="Y330" s="13">
        <x:f t="shared" si="30"/>
        <x:v>1.351554492654595</x:v>
      </x:c>
      <x:c r="Z330" s="13">
        <x:f t="shared" si="31"/>
        <x:v>0.57742985798406654</x:v>
      </x:c>
      <x:c r="AA330" s="13">
        <x:f t="shared" si="32"/>
        <x:v>7.897471423623138E-3</x:v>
      </x:c>
      <x:c r="AB330" s="13">
        <x:f t="shared" si="33"/>
        <x:v>2.6054728091444407E-2</x:v>
      </x:c>
      <x:c r="AC330" s="13">
        <x:f t="shared" si="34"/>
        <x:v>0.14340387753143297</x:v>
      </x:c>
      <x:c r="AD330" s="13">
        <x:f t="shared" si="35"/>
        <x:v>-0.79418773813647381</x:v>
      </x:c>
      <x:c r="AE330" s="50" t="n">
        <x:f>IF(OR(NOT(ISNUMBER(Q330)),NOT(ISNUMBER(R330))),"",IF(Q330&lt;R330,1,0))</x:f>
        <x:v>0</x:v>
      </x:c>
      <x:c r="AF330" s="50" t="n">
        <x:f>IFERROR(IF(AND(A330=A329,C330=C329+1,ISNUMBER(AE329)),AE329,""),"")</x:f>
        <x:v>0</x:v>
      </x:c>
      <x:c r="AG330" s="52" t="n">
        <x:f>IFERROR(IF(AND(A330=A329,C330=C329+1,ISNUMBER(U330),ISNUMBER(U329),U329&lt;&gt;0),U330/U329-1,""),"")</x:f>
        <x:v>-0.18516582426603734</x:v>
      </x:c>
      <x:c r="AH330" s="50" t="n">
        <x:f>IF(AND(ISNUMBER(AE330),ISNUMBER(AF330),ISNUMBER(AG330)),IF(AND(AE330=1,AF330=1,AG330&lt;0),1,0),"")</x:f>
        <x:v>0</x:v>
      </x:c>
      <x:c r="AI330" s="50" t="str">
        <x:f>IF(AND(A330=A331,C331=C330+1,ISNUMBER(AH331)),C331,"")</x:f>
      </x:c>
      <x:c r="AJ330" s="50" t="str">
        <x:f>IF(AND(A330=A331,C331=C330+1,ISNUMBER(AH331)),AH331,"")</x:f>
      </x:c>
    </x:row>
    <x:row r="331" ht="15">
      <x:c r="A331" s="9" t="s">
        <x:v>50</x:v>
      </x:c>
      <x:c r="B331" s="10">
        <x:v>39447</x:v>
      </x:c>
      <x:c r="C331" s="9">
        <x:v>2007</x:v>
      </x:c>
      <x:c r="D331" s="11">
        <x:v>9015</x:v>
      </x:c>
      <x:c r="E331" s="11">
        <x:v>2760</x:v>
      </x:c>
      <x:c r="F331" s="11">
        <x:v>3176</x:v>
      </x:c>
      <x:c r="G331" s="11">
        <x:v>11632</x:v>
      </x:c>
      <x:c r="H331" s="11">
        <x:v>5120</x:v>
      </x:c>
      <x:c r="I331" s="11">
        <x:v>1141</x:v>
      </x:c>
      <x:c r="J331" s="11">
        <x:v>58</x:v>
      </x:c>
      <x:c r="K331" s="11">
        <x:v>380</x:v>
      </x:c>
      <x:c r="L331" s="11">
        <x:v>998</x:v>
      </x:c>
      <x:c r="M331" s="11">
        <x:v>1067</x:v>
      </x:c>
      <x:c r="N331" s="11">
        <x:v>4053</x:v>
      </x:c>
      <x:c r="O331" s="11">
        <x:v>12344</x:v>
      </x:c>
      <x:c r="P331" s="11">
        <x:v>1418</x:v>
      </x:c>
      <x:c r="Q331" s="11">
        <x:v>1533</x:v>
      </x:c>
      <x:c r="R331" s="11">
        <x:v>499</x:v>
      </x:c>
      <x:c r="S331" s="11">
        <x:v>905</x:v>
      </x:c>
      <x:c r="T331" s="11">
        <x:v>787</x:v>
      </x:c>
      <x:c r="U331" s="11">
        <x:v>16341.392599999999</x:v>
      </x:c>
      <x:c r="V331" s="11">
        <x:v>18</x:v>
      </x:c>
      <x:c r="W331" s="12">
        <x:v>0</x:v>
      </x:c>
      <x:c r="X331" s="8">
        <x:v>0</x:v>
      </x:c>
      <x:c r="Y331" s="13">
        <x:f t="shared" si="30"/>
        <x:v>0.86901763224181361</x:v>
      </x:c>
      <x:c r="Z331" s="13">
        <x:f t="shared" si="31"/>
        <x:v>1.2902939545202441</x:v>
      </x:c>
      <x:c r="AA331" s="13">
        <x:f t="shared" si="32"/>
        <x:v>0.10038824181919023</x:v>
      </x:c>
      <x:c r="AB331" s="13">
        <x:f t="shared" si="33"/>
        <x:v>0.15729339988907376</x:v>
      </x:c>
      <x:c r="AC331" s="13">
        <x:f t="shared" si="34"/>
        <x:v>6.7658184319119671E-2</x:v>
      </x:c>
      <x:c r="AD331" s="13">
        <x:f t="shared" si="35"/>
        <x:v>6.4337215751525236E-3</x:v>
      </x:c>
      <x:c r="AE331" s="50" t="n">
        <x:f>IF(OR(NOT(ISNUMBER(Q331)),NOT(ISNUMBER(R331))),"",IF(Q331&lt;R331,1,0))</x:f>
        <x:v>0</x:v>
      </x:c>
      <x:c r="AF331" s="50" t="str">
        <x:f>IFERROR(IF(AND(A331=A330,C331=C330+1,ISNUMBER(AE330)),AE330,""),"")</x:f>
      </x:c>
      <x:c r="AG331" s="52" t="str">
        <x:f>IFERROR(IF(AND(A331=A330,C331=C330+1,ISNUMBER(U331),ISNUMBER(U330),U330&lt;&gt;0),U331/U330-1,""),"")</x:f>
      </x:c>
      <x:c r="AH331" s="50" t="str">
        <x:f>IF(AND(ISNUMBER(AE331),ISNUMBER(AF331),ISNUMBER(AG331)),IF(AND(AE331=1,AF331=1,AG331&lt;0),1,0),"")</x:f>
      </x:c>
      <x:c r="AI331" s="50" t="n">
        <x:f>IF(AND(A331=A332,C332=C331+1,ISNUMBER(AH332)),C332,"")</x:f>
        <x:v>2008</x:v>
      </x:c>
      <x:c r="AJ331" s="50" t="n">
        <x:f>IF(AND(A331=A332,C332=C331+1,ISNUMBER(AH332)),AH332,"")</x:f>
        <x:v>0</x:v>
      </x:c>
    </x:row>
    <x:row r="332" ht="15">
      <x:c r="A332" s="9" t="s">
        <x:v>50</x:v>
      </x:c>
      <x:c r="B332" s="10">
        <x:v>39813</x:v>
      </x:c>
      <x:c r="C332" s="9">
        <x:v>2008</x:v>
      </x:c>
      <x:c r="D332" s="11">
        <x:v>29239</x:v>
      </x:c>
      <x:c r="E332" s="11">
        <x:v>6579</x:v>
      </x:c>
      <x:c r="F332" s="11">
        <x:v>9658</x:v>
      </x:c>
      <x:c r="G332" s="11">
        <x:v>22883</x:v>
      </x:c>
      <x:c r="H332" s="11">
        <x:v>12262</x:v>
      </x:c>
      <x:c r="I332" s="11">
        <x:v>6356</x:v>
      </x:c>
      <x:c r="J332" s="11">
        <x:v>-109</x:v>
      </x:c>
      <x:c r="K332" s="11">
        <x:v>642</x:v>
      </x:c>
      <x:c r="L332" s="11">
        <x:v>2858</x:v>
      </x:c>
      <x:c r="M332" s="11">
        <x:v>2680</x:v>
      </x:c>
      <x:c r="N332" s="11">
        <x:v>9582</x:v>
      </x:c>
      <x:c r="O332" s="11">
        <x:v>20528</x:v>
      </x:c>
      <x:c r="P332" s="11">
        <x:v>1954</x:v>
      </x:c>
      <x:c r="Q332" s="11">
        <x:v>2373</x:v>
      </x:c>
      <x:c r="R332" s="11">
        <x:v>1393</x:v>
      </x:c>
      <x:c r="S332" s="11">
        <x:v>428</x:v>
      </x:c>
      <x:c r="T332" s="11">
        <x:v>1193</x:v>
      </x:c>
      <x:c r="U332" s="11">
        <x:v>19190.9336</x:v>
      </x:c>
      <x:c r="V332" s="11">
        <x:v>18</x:v>
      </x:c>
      <x:c r="W332" s="12">
        <x:v>0</x:v>
      </x:c>
      <x:c r="X332" s="8">
        <x:v>0</x:v>
      </x:c>
      <x:c r="Y332" s="13">
        <x:f t="shared" si="30"/>
        <x:v>0.68119693518326774</x:v>
      </x:c>
      <x:c r="Z332" s="13">
        <x:f t="shared" si="31"/>
        <x:v>0.78261910462054107</x:v>
      </x:c>
      <x:c r="AA332" s="13">
        <x:f t="shared" si="32"/>
        <x:v>1.4637983515168098E-2</x:v>
      </x:c>
      <x:c r="AB332" s="13">
        <x:f t="shared" si="33"/>
        <x:v>6.6828550908033788E-2</x:v>
      </x:c>
      <x:c r="AC332" s="13">
        <x:f t="shared" si="34"/>
        <x:v>5.213477253856575E-2</x:v>
      </x:c>
      <x:c r="AD332" s="13">
        <x:f t="shared" si="35"/>
        <x:v>-3.7278976709189779E-3</x:v>
      </x:c>
      <x:c r="AE332" s="50" t="n">
        <x:f>IF(OR(NOT(ISNUMBER(Q332)),NOT(ISNUMBER(R332))),"",IF(Q332&lt;R332,1,0))</x:f>
        <x:v>0</x:v>
      </x:c>
      <x:c r="AF332" s="50" t="n">
        <x:f>IFERROR(IF(AND(A332=A331,C332=C331+1,ISNUMBER(AE331)),AE331,""),"")</x:f>
        <x:v>0</x:v>
      </x:c>
      <x:c r="AG332" s="52" t="n">
        <x:f>IFERROR(IF(AND(A332=A331,C332=C331+1,ISNUMBER(U332),ISNUMBER(U331),U331&lt;&gt;0),U332/U331-1,""),"")</x:f>
        <x:v>0.17437565266010435</x:v>
      </x:c>
      <x:c r="AH332" s="50" t="n">
        <x:f>IF(AND(ISNUMBER(AE332),ISNUMBER(AF332),ISNUMBER(AG332)),IF(AND(AE332=1,AF332=1,AG332&lt;0),1,0),"")</x:f>
        <x:v>0</x:v>
      </x:c>
      <x:c r="AI332" s="50" t="n">
        <x:f>IF(AND(A332=A333,C333=C332+1,ISNUMBER(AH333)),C333,"")</x:f>
        <x:v>2009</x:v>
      </x:c>
      <x:c r="AJ332" s="50" t="n">
        <x:f>IF(AND(A332=A333,C333=C332+1,ISNUMBER(AH333)),AH333,"")</x:f>
        <x:v>0</x:v>
      </x:c>
    </x:row>
    <x:row r="333" ht="15">
      <x:c r="A333" s="9" t="s">
        <x:v>50</x:v>
      </x:c>
      <x:c r="B333" s="10">
        <x:v>40178</x:v>
      </x:c>
      <x:c r="C333" s="9">
        <x:v>2009</x:v>
      </x:c>
      <x:c r="D333" s="11">
        <x:v>32009</x:v>
      </x:c>
      <x:c r="E333" s="11">
        <x:v>7222</x:v>
      </x:c>
      <x:c r="F333" s="11">
        <x:v>11140</x:v>
      </x:c>
      <x:c r="G333" s="11">
        <x:v>25414</x:v>
      </x:c>
      <x:c r="H333" s="11">
        <x:v>12095</x:v>
      </x:c>
      <x:c r="I333" s="11">
        <x:v>6595</x:v>
      </x:c>
      <x:c r="J333" s="11">
        <x:v>-469</x:v>
      </x:c>
      <x:c r="K333" s="11">
        <x:v>1036</x:v>
      </x:c>
      <x:c r="L333" s="11">
        <x:v>2925</x:v>
      </x:c>
      <x:c r="M333" s="11">
        <x:v>2562</x:v>
      </x:c>
      <x:c r="N333" s="11">
        <x:v>9533</x:v>
      </x:c>
      <x:c r="O333" s="11">
        <x:v>26517</x:v>
      </x:c>
      <x:c r="P333" s="11">
        <x:v>2337</x:v>
      </x:c>
      <x:c r="Q333" s="11">
        <x:v>2972</x:v>
      </x:c>
      <x:c r="R333" s="11">
        <x:v>739</x:v>
      </x:c>
      <x:c r="S333" s="11">
        <x:v>663</x:v>
      </x:c>
      <x:c r="T333" s="11">
        <x:v>3064</x:v>
      </x:c>
      <x:c r="U333" s="11">
        <x:v>18377.630799999999</x:v>
      </x:c>
      <x:c r="V333" s="11">
        <x:v>18</x:v>
      </x:c>
      <x:c r="W333" s="12">
        <x:v>0</x:v>
      </x:c>
      <x:c r="X333" s="8">
        <x:v>0</x:v>
      </x:c>
      <x:c r="Y333" s="13">
        <x:f t="shared" si="30"/>
        <x:v>0.64829443447037705</x:v>
      </x:c>
      <x:c r="Z333" s="13">
        <x:f t="shared" si="31"/>
        <x:v>0.79396419756943359</x:v>
      </x:c>
      <x:c r="AA333" s="13">
        <x:f t="shared" si="32"/>
        <x:v>2.071292448998719E-2</x:v>
      </x:c>
      <x:c r="AB333" s="13">
        <x:f t="shared" si="33"/>
        <x:v>7.3010715736199189E-2</x:v>
      </x:c>
      <x:c r="AC333" s="13">
        <x:f t="shared" si="34"/>
        <x:v>0.12056346895411978</x:v>
      </x:c>
      <x:c r="AD333" s="13">
        <x:f t="shared" si="35"/>
        <x:v>-1.4652129088693806E-2</x:v>
      </x:c>
      <x:c r="AE333" s="50" t="n">
        <x:f>IF(OR(NOT(ISNUMBER(Q333)),NOT(ISNUMBER(R333))),"",IF(Q333&lt;R333,1,0))</x:f>
        <x:v>0</x:v>
      </x:c>
      <x:c r="AF333" s="50" t="n">
        <x:f>IFERROR(IF(AND(A333=A332,C333=C332+1,ISNUMBER(AE332)),AE332,""),"")</x:f>
        <x:v>0</x:v>
      </x:c>
      <x:c r="AG333" s="52" t="n">
        <x:f>IFERROR(IF(AND(A333=A332,C333=C332+1,ISNUMBER(U333),ISNUMBER(U332),U332&lt;&gt;0),U333/U332-1,""),"")</x:f>
        <x:v>-0.04237953280188522</x:v>
      </x:c>
      <x:c r="AH333" s="50" t="n">
        <x:f>IF(AND(ISNUMBER(AE333),ISNUMBER(AF333),ISNUMBER(AG333)),IF(AND(AE333=1,AF333=1,AG333&lt;0),1,0),"")</x:f>
        <x:v>0</x:v>
      </x:c>
      <x:c r="AI333" s="50" t="n">
        <x:f>IF(AND(A333=A334,C334=C333+1,ISNUMBER(AH334)),C334,"")</x:f>
        <x:v>2010</x:v>
      </x:c>
      <x:c r="AJ333" s="50" t="n">
        <x:f>IF(AND(A333=A334,C334=C333+1,ISNUMBER(AH334)),AH334,"")</x:f>
        <x:v>0</x:v>
      </x:c>
    </x:row>
    <x:row r="334" ht="15">
      <x:c r="A334" s="9" t="s">
        <x:v>50</x:v>
      </x:c>
      <x:c r="B334" s="10">
        <x:v>40543</x:v>
      </x:c>
      <x:c r="C334" s="9">
        <x:v>2010</x:v>
      </x:c>
      <x:c r="D334" s="11">
        <x:v>30615</x:v>
      </x:c>
      <x:c r="E334" s="11">
        <x:v>7086</x:v>
      </x:c>
      <x:c r="F334" s="11">
        <x:v>9142</x:v>
      </x:c>
      <x:c r="G334" s="11">
        <x:v>23526</x:v>
      </x:c>
      <x:c r="H334" s="11">
        <x:v>10357</x:v>
      </x:c>
      <x:c r="I334" s="11">
        <x:v>7089</x:v>
      </x:c>
      <x:c r="J334" s="11">
        <x:v>206</x:v>
      </x:c>
      <x:c r="K334" s="11">
        <x:v>773</x:v>
      </x:c>
      <x:c r="L334" s="11">
        <x:v>3019</x:v>
      </x:c>
      <x:c r="M334" s="11">
        <x:v>330</x:v>
      </x:c>
      <x:c r="N334" s="11">
        <x:v>10027</x:v>
      </x:c>
      <x:c r="O334" s="11">
        <x:v>28173</x:v>
      </x:c>
      <x:c r="P334" s="11">
        <x:v>2528</x:v>
      </x:c>
      <x:c r="Q334" s="11">
        <x:v>3194</x:v>
      </x:c>
      <x:c r="R334" s="11">
        <x:v>619</x:v>
      </x:c>
      <x:c r="S334" s="11">
        <x:v>1505</x:v>
      </x:c>
      <x:c r="T334" s="11">
        <x:v>2279</x:v>
      </x:c>
      <x:c r="U334" s="11">
        <x:v>19318.552500000002</x:v>
      </x:c>
      <x:c r="V334" s="11">
        <x:v>18</x:v>
      </x:c>
      <x:c r="W334" s="12">
        <x:v>0</x:v>
      </x:c>
      <x:c r="X334" s="8">
        <x:v>0</x:v>
      </x:c>
      <x:c r="Y334" s="13">
        <x:f t="shared" si="30"/>
        <x:v>0.77510391599212425</x:v>
      </x:c>
      <x:c r="Z334" s="13">
        <x:f t="shared" si="31"/>
        <x:v>0.76844683978441941</x:v>
      </x:c>
      <x:c r="AA334" s="13">
        <x:f t="shared" si="32"/>
        <x:v>4.9158909031520495E-2</x:v>
      </x:c>
      <x:c r="AB334" s="13">
        <x:f t="shared" si="33"/>
        <x:v>8.2573901682181941E-2</x:v>
      </x:c>
      <x:c r="AC334" s="13">
        <x:f t="shared" si="34"/>
        <x:v>9.6871546374224266E-2</x:v>
      </x:c>
      <x:c r="AD334" s="13">
        <x:f t="shared" si="35"/>
        <x:v>6.7287277478360278E-3</x:v>
      </x:c>
      <x:c r="AE334" s="50" t="n">
        <x:f>IF(OR(NOT(ISNUMBER(Q334)),NOT(ISNUMBER(R334))),"",IF(Q334&lt;R334,1,0))</x:f>
        <x:v>0</x:v>
      </x:c>
      <x:c r="AF334" s="50" t="n">
        <x:f>IFERROR(IF(AND(A334=A333,C334=C333+1,ISNUMBER(AE333)),AE333,""),"")</x:f>
        <x:v>0</x:v>
      </x:c>
      <x:c r="AG334" s="52" t="n">
        <x:f>IFERROR(IF(AND(A334=A333,C334=C333+1,ISNUMBER(U334),ISNUMBER(U333),U333&lt;&gt;0),U334/U333-1,""),"")</x:f>
        <x:v>0.051199292783703276</x:v>
      </x:c>
      <x:c r="AH334" s="50" t="n">
        <x:f>IF(AND(ISNUMBER(AE334),ISNUMBER(AF334),ISNUMBER(AG334)),IF(AND(AE334=1,AF334=1,AG334&lt;0),1,0),"")</x:f>
        <x:v>0</x:v>
      </x:c>
      <x:c r="AI334" s="50" t="n">
        <x:f>IF(AND(A334=A335,C335=C334+1,ISNUMBER(AH335)),C335,"")</x:f>
        <x:v>2011</x:v>
      </x:c>
      <x:c r="AJ334" s="50" t="n">
        <x:f>IF(AND(A334=A335,C335=C334+1,ISNUMBER(AH335)),AH335,"")</x:f>
        <x:v>0</x:v>
      </x:c>
    </x:row>
    <x:row r="335" ht="15">
      <x:c r="A335" s="9" t="s">
        <x:v>50</x:v>
      </x:c>
      <x:c r="B335" s="10">
        <x:v>40908</x:v>
      </x:c>
      <x:c r="C335" s="9">
        <x:v>2011</x:v>
      </x:c>
      <x:c r="D335" s="11">
        <x:v>30567</x:v>
      </x:c>
      <x:c r="E335" s="11">
        <x:v>7388</x:v>
      </x:c>
      <x:c r="F335" s="11">
        <x:v>10620</x:v>
      </x:c>
      <x:c r="G335" s="11">
        <x:v>22857</x:v>
      </x:c>
      <x:c r="H335" s="11">
        <x:v>10203</x:v>
      </x:c>
      <x:c r="I335" s="11">
        <x:v>7710</x:v>
      </x:c>
      <x:c r="J335" s="11">
        <x:v>956</x:v>
      </x:c>
      <x:c r="K335" s="11">
        <x:v>1171</x:v>
      </x:c>
      <x:c r="L335" s="11">
        <x:v>3055</x:v>
      </x:c>
      <x:c r="M335" s="11">
        <x:v>2105</x:v>
      </x:c>
      <x:c r="N335" s="11">
        <x:v>8098</x:v>
      </x:c>
      <x:c r="O335" s="11">
        <x:v>29223</x:v>
      </x:c>
      <x:c r="P335" s="11">
        <x:v>2640</x:v>
      </x:c>
      <x:c r="Q335" s="11">
        <x:v>3238</x:v>
      </x:c>
      <x:c r="R335" s="11">
        <x:v>580</x:v>
      </x:c>
      <x:c r="S335" s="11">
        <x:v>1796</x:v>
      </x:c>
      <x:c r="T335" s="11">
        <x:v>2004</x:v>
      </x:c>
      <x:c r="U335" s="11">
        <x:v>21977.7461</x:v>
      </x:c>
      <x:c r="V335" s="11">
        <x:v>18</x:v>
      </x:c>
      <x:c r="W335" s="12">
        <x:v>0</x:v>
      </x:c>
      <x:c r="X335" s="8">
        <x:v>0</x:v>
      </x:c>
      <x:c r="Y335" s="13">
        <x:f t="shared" si="30"/>
        <x:v>0.69566854990583804</x:v>
      </x:c>
      <x:c r="Z335" s="13">
        <x:f t="shared" si="31"/>
        <x:v>0.74776719992148399</x:v>
      </x:c>
      <x:c r="AA335" s="13">
        <x:f t="shared" si="32"/>
        <x:v>5.87561749599241E-2</x:v>
      </x:c>
      <x:c r="AB335" s="13">
        <x:f t="shared" si="33"/>
        <x:v>8.6367651388752575E-2</x:v>
      </x:c>
      <x:c r="AC335" s="13">
        <x:f t="shared" si="34"/>
        <x:v>8.7675547972174819E-2</x:v>
      </x:c>
      <x:c r="AD335" s="13">
        <x:f t="shared" si="35"/>
        <x:v>3.1275558608957373E-2</x:v>
      </x:c>
      <x:c r="AE335" s="50" t="n">
        <x:f>IF(OR(NOT(ISNUMBER(Q335)),NOT(ISNUMBER(R335))),"",IF(Q335&lt;R335,1,0))</x:f>
        <x:v>0</x:v>
      </x:c>
      <x:c r="AF335" s="50" t="n">
        <x:f>IFERROR(IF(AND(A335=A334,C335=C334+1,ISNUMBER(AE334)),AE334,""),"")</x:f>
        <x:v>0</x:v>
      </x:c>
      <x:c r="AG335" s="52" t="n">
        <x:f>IFERROR(IF(AND(A335=A334,C335=C334+1,ISNUMBER(U335),ISNUMBER(U334),U334&lt;&gt;0),U335/U334-1,""),"")</x:f>
        <x:v>0.13764973333276376</x:v>
      </x:c>
      <x:c r="AH335" s="50" t="n">
        <x:f>IF(AND(ISNUMBER(AE335),ISNUMBER(AF335),ISNUMBER(AG335)),IF(AND(AE335=1,AF335=1,AG335&lt;0),1,0),"")</x:f>
        <x:v>0</x:v>
      </x:c>
      <x:c r="AI335" s="50" t="n">
        <x:f>IF(AND(A335=A336,C336=C335+1,ISNUMBER(AH336)),C336,"")</x:f>
        <x:v>2012</x:v>
      </x:c>
      <x:c r="AJ335" s="50" t="n">
        <x:f>IF(AND(A335=A336,C336=C335+1,ISNUMBER(AH336)),AH336,"")</x:f>
        <x:v>0</x:v>
      </x:c>
    </x:row>
    <x:row r="336" ht="15">
      <x:c r="A336" s="9" t="s">
        <x:v>50</x:v>
      </x:c>
      <x:c r="B336" s="10">
        <x:v>41274</x:v>
      </x:c>
      <x:c r="C336" s="9">
        <x:v>2012</x:v>
      </x:c>
      <x:c r="D336" s="11">
        <x:v>27639</x:v>
      </x:c>
      <x:c r="E336" s="11">
        <x:v>7113</x:v>
      </x:c>
      <x:c r="F336" s="11">
        <x:v>9142</x:v>
      </x:c>
      <x:c r="G336" s="11">
        <x:v>21555</x:v>
      </x:c>
      <x:c r="H336" s="11">
        <x:v>9587</x:v>
      </x:c>
      <x:c r="I336" s="11">
        <x:v>6084</x:v>
      </x:c>
      <x:c r="J336" s="11">
        <x:v>-150</x:v>
      </x:c>
      <x:c r="K336" s="11">
        <x:v>631</x:v>
      </x:c>
      <x:c r="L336" s="11">
        <x:v>3132</x:v>
      </x:c>
      <x:c r="M336" s="11">
        <x:v>1254</x:v>
      </x:c>
      <x:c r="N336" s="11">
        <x:v>8333</x:v>
      </x:c>
      <x:c r="O336" s="11">
        <x:v>28574</x:v>
      </x:c>
      <x:c r="P336" s="11">
        <x:v>1518</x:v>
      </x:c>
      <x:c r="Q336" s="11">
        <x:v>3280</x:v>
      </x:c>
      <x:c r="R336" s="11">
        <x:v>550</x:v>
      </x:c>
      <x:c r="S336" s="11">
        <x:v>678</x:v>
      </x:c>
      <x:c r="T336" s="11">
        <x:v>1619</x:v>
      </x:c>
      <x:c r="U336" s="11">
        <x:v>22694.028999999999</x:v>
      </x:c>
      <x:c r="V336" s="11">
        <x:v>18</x:v>
      </x:c>
      <x:c r="W336" s="12">
        <x:v>0</x:v>
      </x:c>
      <x:c r="X336" s="8">
        <x:v>0</x:v>
      </x:c>
      <x:c r="Y336" s="13">
        <x:f t="shared" si="30"/>
        <x:v>0.77805731787355059</x:v>
      </x:c>
      <x:c r="Z336" s="13">
        <x:f t="shared" si="31"/>
        <x:v>0.77987626180397263</x:v>
      </x:c>
      <x:c r="AA336" s="13">
        <x:f t="shared" si="32"/>
        <x:v>2.4530554651036578E-2</x:v>
      </x:c>
      <x:c r="AB336" s="13">
        <x:f t="shared" si="33"/>
        <x:v>5.4922392271789862E-2</x:v>
      </x:c>
      <x:c r="AC336" s="13">
        <x:f t="shared" si="34"/>
        <x:v>7.5110183252145676E-2</x:v>
      </x:c>
      <x:c r="AD336" s="13">
        <x:f t="shared" si="35"/>
        <x:v>-5.427113860848801E-3</x:v>
      </x:c>
      <x:c r="AE336" s="50" t="n">
        <x:f>IF(OR(NOT(ISNUMBER(Q336)),NOT(ISNUMBER(R336))),"",IF(Q336&lt;R336,1,0))</x:f>
        <x:v>0</x:v>
      </x:c>
      <x:c r="AF336" s="50" t="n">
        <x:f>IFERROR(IF(AND(A336=A335,C336=C335+1,ISNUMBER(AE335)),AE335,""),"")</x:f>
        <x:v>0</x:v>
      </x:c>
      <x:c r="AG336" s="52" t="n">
        <x:f>IFERROR(IF(AND(A336=A335,C336=C335+1,ISNUMBER(U336),ISNUMBER(U335),U335&lt;&gt;0),U336/U335-1,""),"")</x:f>
        <x:v>0.032591281050425636</x:v>
      </x:c>
      <x:c r="AH336" s="50" t="n">
        <x:f>IF(AND(ISNUMBER(AE336),ISNUMBER(AF336),ISNUMBER(AG336)),IF(AND(AE336=1,AF336=1,AG336&lt;0),1,0),"")</x:f>
        <x:v>0</x:v>
      </x:c>
      <x:c r="AI336" s="50" t="n">
        <x:f>IF(AND(A336=A337,C337=C336+1,ISNUMBER(AH337)),C337,"")</x:f>
        <x:v>2013</x:v>
      </x:c>
      <x:c r="AJ336" s="50" t="n">
        <x:f>IF(AND(A336=A337,C337=C336+1,ISNUMBER(AH337)),AH337,"")</x:f>
        <x:v>0</x:v>
      </x:c>
    </x:row>
    <x:row r="337" ht="15">
      <x:c r="A337" s="9" t="s">
        <x:v>50</x:v>
      </x:c>
      <x:c r="B337" s="10">
        <x:v>41639</x:v>
      </x:c>
      <x:c r="C337" s="9">
        <x:v>2013</x:v>
      </x:c>
      <x:c r="D337" s="11">
        <x:v>28422</x:v>
      </x:c>
      <x:c r="E337" s="11">
        <x:v>8388</x:v>
      </x:c>
      <x:c r="F337" s="11">
        <x:v>11082</x:v>
      </x:c>
      <x:c r="G337" s="11">
        <x:v>22770</x:v>
      </x:c>
      <x:c r="H337" s="11">
        <x:v>11134</x:v>
      </x:c>
      <x:c r="I337" s="11">
        <x:v>5652</x:v>
      </x:c>
      <x:c r="J337" s="11">
        <x:v>-791</x:v>
      </x:c>
      <x:c r="K337" s="11">
        <x:v>1809</x:v>
      </x:c>
      <x:c r="L337" s="11">
        <x:v>3296</x:v>
      </x:c>
      <x:c r="M337" s="11">
        <x:v>3276</x:v>
      </x:c>
      <x:c r="N337" s="11">
        <x:v>7858</x:v>
      </x:c>
      <x:c r="O337" s="11">
        <x:v>28269</x:v>
      </x:c>
      <x:c r="P337" s="11">
        <x:v>1958</x:v>
      </x:c>
      <x:c r="Q337" s="11">
        <x:v>3173</x:v>
      </x:c>
      <x:c r="R337" s="11">
        <x:v>540</x:v>
      </x:c>
      <x:c r="S337" s="11">
        <x:v>905</x:v>
      </x:c>
      <x:c r="T337" s="11">
        <x:v>1839</x:v>
      </x:c>
      <x:c r="U337" s="11">
        <x:v>22166.584699999999</x:v>
      </x:c>
      <x:c r="V337" s="11">
        <x:v>18</x:v>
      </x:c>
      <x:c r="W337" s="12">
        <x:v>0</x:v>
      </x:c>
      <x:c r="X337" s="8">
        <x:v>0</x:v>
      </x:c>
      <x:c r="Y337" s="13">
        <x:f t="shared" si="30"/>
        <x:v>0.75690308608554413</x:v>
      </x:c>
      <x:c r="Z337" s="13">
        <x:f t="shared" si="31"/>
        <x:v>0.80113996200126658</x:v>
      </x:c>
      <x:c r="AA337" s="13">
        <x:f t="shared" si="32"/>
        <x:v>3.1841531208218983E-2</x:v>
      </x:c>
      <x:c r="AB337" s="13">
        <x:f t="shared" si="33"/>
        <x:v>6.8890296249384281E-2</x:v>
      </x:c>
      <x:c r="AC337" s="13">
        <x:f t="shared" si="34"/>
        <x:v>8.0764163372859021E-2</x:v>
      </x:c>
      <x:c r="AD337" s="13">
        <x:f t="shared" si="35"/>
        <x:v>-2.7830553796354938E-2</x:v>
      </x:c>
      <x:c r="AE337" s="50" t="n">
        <x:f>IF(OR(NOT(ISNUMBER(Q337)),NOT(ISNUMBER(R337))),"",IF(Q337&lt;R337,1,0))</x:f>
        <x:v>0</x:v>
      </x:c>
      <x:c r="AF337" s="50" t="n">
        <x:f>IFERROR(IF(AND(A337=A336,C337=C336+1,ISNUMBER(AE336)),AE336,""),"")</x:f>
        <x:v>0</x:v>
      </x:c>
      <x:c r="AG337" s="52" t="n">
        <x:f>IFERROR(IF(AND(A337=A336,C337=C336+1,ISNUMBER(U337),ISNUMBER(U336),U336&lt;&gt;0),U337/U336-1,""),"")</x:f>
        <x:v>-0.02324154516591126</x:v>
      </x:c>
      <x:c r="AH337" s="50" t="n">
        <x:f>IF(AND(ISNUMBER(AE337),ISNUMBER(AF337),ISNUMBER(AG337)),IF(AND(AE337=1,AF337=1,AG337&lt;0),1,0),"")</x:f>
        <x:v>0</x:v>
      </x:c>
      <x:c r="AI337" s="50" t="n">
        <x:f>IF(AND(A337=A338,C338=C337+1,ISNUMBER(AH338)),C338,"")</x:f>
        <x:v>2014</x:v>
      </x:c>
      <x:c r="AJ337" s="50" t="n">
        <x:f>IF(AND(A337=A338,C338=C337+1,ISNUMBER(AH338)),AH338,"")</x:f>
        <x:v>0</x:v>
      </x:c>
    </x:row>
    <x:row r="338" ht="15">
      <x:c r="A338" s="9" t="s">
        <x:v>50</x:v>
      </x:c>
      <x:c r="B338" s="10">
        <x:v>42004</x:v>
      </x:c>
      <x:c r="C338" s="9">
        <x:v>2014</x:v>
      </x:c>
      <x:c r="D338" s="11">
        <x:v>25891</x:v>
      </x:c>
      <x:c r="E338" s="11">
        <x:v>7183</x:v>
      </x:c>
      <x:c r="F338" s="11">
        <x:v>7735</x:v>
      </x:c>
      <x:c r="G338" s="11">
        <x:v>20428</x:v>
      </x:c>
      <x:c r="H338" s="11">
        <x:v>9891</x:v>
      </x:c>
      <x:c r="I338" s="11">
        <x:v>5463</x:v>
      </x:c>
      <x:c r="J338" s="11">
        <x:v>-756</x:v>
      </x:c>
      <x:c r="K338" s="11">
        <x:v>1413</x:v>
      </x:c>
      <x:c r="L338" s="11">
        <x:v>2875</x:v>
      </x:c>
      <x:c r="M338" s="11">
        <x:v>429</x:v>
      </x:c>
      <x:c r="N338" s="11">
        <x:v>9462</x:v>
      </x:c>
      <x:c r="O338" s="11">
        <x:v>26460</x:v>
      </x:c>
      <x:c r="P338" s="11">
        <x:v>2019</x:v>
      </x:c>
      <x:c r="Q338" s="11">
        <x:v>2938</x:v>
      </x:c>
      <x:c r="R338" s="11">
        <x:v>524</x:v>
      </x:c>
      <x:c r="S338" s="11">
        <x:v>1422</x:v>
      </x:c>
      <x:c r="T338" s="11">
        <x:v>1969</x:v>
      </x:c>
      <x:c r="U338" s="11">
        <x:v>25497.144</x:v>
      </x:c>
      <x:c r="V338" s="11">
        <x:v>18</x:v>
      </x:c>
      <x:c r="W338" s="12">
        <x:v>0</x:v>
      </x:c>
      <x:c r="X338" s="8">
        <x:v>0</x:v>
      </x:c>
      <x:c r="Y338" s="13">
        <x:f t="shared" si="30"/>
        <x:v>0.92863606981254043</x:v>
      </x:c>
      <x:c r="Z338" s="13">
        <x:f t="shared" si="31"/>
        <x:v>0.78900003862345991</x:v>
      </x:c>
      <x:c r="AA338" s="13">
        <x:f t="shared" si="32"/>
        <x:v>5.4922559962921481E-2</x:v>
      </x:c>
      <x:c r="AB338" s="13">
        <x:f t="shared" si="33"/>
        <x:v>7.7980765516975012E-2</x:v>
      </x:c>
      <x:c r="AC338" s="13">
        <x:f t="shared" si="34"/>
        <x:v>9.6387311533189746E-2</x:v>
      </x:c>
      <x:c r="AD338" s="13">
        <x:f t="shared" si="35"/>
        <x:v>-2.9199335676489899E-2</x:v>
      </x:c>
      <x:c r="AE338" s="50" t="n">
        <x:f>IF(OR(NOT(ISNUMBER(Q338)),NOT(ISNUMBER(R338))),"",IF(Q338&lt;R338,1,0))</x:f>
        <x:v>0</x:v>
      </x:c>
      <x:c r="AF338" s="50" t="n">
        <x:f>IFERROR(IF(AND(A338=A337,C338=C337+1,ISNUMBER(AE337)),AE337,""),"")</x:f>
        <x:v>0</x:v>
      </x:c>
      <x:c r="AG338" s="52" t="n">
        <x:f>IFERROR(IF(AND(A338=A337,C338=C337+1,ISNUMBER(U338),ISNUMBER(U337),U337&lt;&gt;0),U338/U337-1,""),"")</x:f>
        <x:v>0.15025135107980803</x:v>
      </x:c>
      <x:c r="AH338" s="50" t="n">
        <x:f>IF(AND(ISNUMBER(AE338),ISNUMBER(AF338),ISNUMBER(AG338)),IF(AND(AE338=1,AF338=1,AG338&lt;0),1,0),"")</x:f>
        <x:v>0</x:v>
      </x:c>
      <x:c r="AI338" s="50" t="n">
        <x:f>IF(AND(A338=A339,C339=C338+1,ISNUMBER(AH339)),C339,"")</x:f>
        <x:v>2015</x:v>
      </x:c>
      <x:c r="AJ338" s="50" t="n">
        <x:f>IF(AND(A338=A339,C339=C338+1,ISNUMBER(AH339)),AH339,"")</x:f>
        <x:v>0</x:v>
      </x:c>
    </x:row>
    <x:row r="339" ht="15">
      <x:c r="A339" s="9" t="s">
        <x:v>50</x:v>
      </x:c>
      <x:c r="B339" s="10">
        <x:v>42369</x:v>
      </x:c>
      <x:c r="C339" s="9">
        <x:v>2015</x:v>
      </x:c>
      <x:c r="D339" s="11">
        <x:v>30134</x:v>
      </x:c>
      <x:c r="E339" s="11">
        <x:v>7468</x:v>
      </x:c>
      <x:c r="F339" s="11">
        <x:v>9141</x:v>
      </x:c>
      <x:c r="G339" s="11">
        <x:v>24438</x:v>
      </x:c>
      <x:c r="H339" s="11">
        <x:v>14207</x:v>
      </x:c>
      <x:c r="I339" s="11">
        <x:v>5696</x:v>
      </x:c>
      <x:c r="J339" s="11">
        <x:v>-315</x:v>
      </x:c>
      <x:c r="K339" s="11">
        <x:v>2042</x:v>
      </x:c>
      <x:c r="L339" s="11">
        <x:v>2842</x:v>
      </x:c>
      <x:c r="M339" s="11">
        <x:v>1957</x:v>
      </x:c>
      <x:c r="N339" s="11">
        <x:v>12250</x:v>
      </x:c>
      <x:c r="O339" s="11">
        <x:v>25289</x:v>
      </x:c>
      <x:c r="P339" s="11">
        <x:v>1988</x:v>
      </x:c>
      <x:c r="Q339" s="11">
        <x:v>2928</x:v>
      </x:c>
      <x:c r="R339" s="11">
        <x:v>473</x:v>
      </x:c>
      <x:c r="S339" s="11">
        <x:v>1691</x:v>
      </x:c>
      <x:c r="T339" s="11">
        <x:v>2298</x:v>
      </x:c>
      <x:c r="U339" s="11">
        <x:v>32665.823</x:v>
      </x:c>
      <x:c r="V339" s="11">
        <x:v>18</x:v>
      </x:c>
      <x:c r="W339" s="12">
        <x:v>0</x:v>
      </x:c>
      <x:c r="X339" s="8">
        <x:v>0</x:v>
      </x:c>
      <x:c r="Y339" s="13">
        <x:f t="shared" si="30"/>
        <x:v>0.81697844874740178</x:v>
      </x:c>
      <x:c r="Z339" s="13">
        <x:f t="shared" si="31"/>
        <x:v>0.81097763323820271</x:v>
      </x:c>
      <x:c r="AA339" s="13">
        <x:f t="shared" si="32"/>
        <x:v>5.6116015132408575E-2</x:v>
      </x:c>
      <x:c r="AB339" s="13">
        <x:f t="shared" si="33"/>
        <x:v>6.597199177009358E-2</x:v>
      </x:c>
      <x:c r="AC339" s="13">
        <x:f t="shared" si="34"/>
        <x:v>9.4033881659710286E-2</x:v>
      </x:c>
      <x:c r="AD339" s="13">
        <x:f t="shared" si="35"/>
        <x:v>-1.0453308555120461E-2</x:v>
      </x:c>
      <x:c r="AE339" s="50" t="n">
        <x:f>IF(OR(NOT(ISNUMBER(Q339)),NOT(ISNUMBER(R339))),"",IF(Q339&lt;R339,1,0))</x:f>
        <x:v>0</x:v>
      </x:c>
      <x:c r="AF339" s="50" t="n">
        <x:f>IFERROR(IF(AND(A339=A338,C339=C338+1,ISNUMBER(AE338)),AE338,""),"")</x:f>
        <x:v>0</x:v>
      </x:c>
      <x:c r="AG339" s="52" t="n">
        <x:f>IFERROR(IF(AND(A339=A338,C339=C338+1,ISNUMBER(U339),ISNUMBER(U338),U338&lt;&gt;0),U339/U338-1,""),"")</x:f>
        <x:v>0.2811561561561562</x:v>
      </x:c>
      <x:c r="AH339" s="50" t="n">
        <x:f>IF(AND(ISNUMBER(AE339),ISNUMBER(AF339),ISNUMBER(AG339)),IF(AND(AE339=1,AF339=1,AG339&lt;0),1,0),"")</x:f>
        <x:v>0</x:v>
      </x:c>
      <x:c r="AI339" s="50" t="n">
        <x:f>IF(AND(A339=A340,C340=C339+1,ISNUMBER(AH340)),C340,"")</x:f>
        <x:v>2016</x:v>
      </x:c>
      <x:c r="AJ339" s="50" t="n">
        <x:f>IF(AND(A339=A340,C340=C339+1,ISNUMBER(AH340)),AH340,"")</x:f>
        <x:v>0</x:v>
      </x:c>
    </x:row>
    <x:row r="340" ht="15">
      <x:c r="A340" s="9" t="s">
        <x:v>50</x:v>
      </x:c>
      <x:c r="B340" s="10">
        <x:v>42735</x:v>
      </x:c>
      <x:c r="C340" s="9">
        <x:v>2016</x:v>
      </x:c>
      <x:c r="D340" s="11">
        <x:v>32729</x:v>
      </x:c>
      <x:c r="E340" s="11">
        <x:v>7534</x:v>
      </x:c>
      <x:c r="F340" s="11">
        <x:v>10125</x:v>
      </x:c>
      <x:c r="G340" s="11">
        <x:v>26987</x:v>
      </x:c>
      <x:c r="H340" s="11">
        <x:v>13938</x:v>
      </x:c>
      <x:c r="I340" s="11">
        <x:v>5742</x:v>
      </x:c>
      <x:c r="J340" s="11">
        <x:v>-1525</x:v>
      </x:c>
      <x:c r="K340" s="11">
        <x:v>1274</x:v>
      </x:c>
      <x:c r="L340" s="11">
        <x:v>3498</x:v>
      </x:c>
      <x:c r="M340" s="11">
        <x:v>1544</x:v>
      </x:c>
      <x:c r="N340" s="11">
        <x:v>12394</x:v>
      </x:c>
      <x:c r="O340" s="11">
        <x:v>27634</x:v>
      </x:c>
      <x:c r="P340" s="11">
        <x:v>2229</x:v>
      </x:c>
      <x:c r="Q340" s="11">
        <x:v>3473</x:v>
      </x:c>
      <x:c r="R340" s="11">
        <x:v>531</x:v>
      </x:c>
      <x:c r="S340" s="11">
        <x:v>631</x:v>
      </x:c>
      <x:c r="T340" s="11">
        <x:v>2617</x:v>
      </x:c>
      <x:c r="U340" s="11">
        <x:v>38093.944499999998</x:v>
      </x:c>
      <x:c r="V340" s="11">
        <x:v>18</x:v>
      </x:c>
      <x:c r="W340" s="12">
        <x:v>0</x:v>
      </x:c>
      <x:c r="X340" s="8">
        <x:v>0</x:v>
      </x:c>
      <x:c r="Y340" s="13">
        <x:f t="shared" si="30"/>
        <x:v>0.74409876543209874</x:v>
      </x:c>
      <x:c r="Z340" s="13">
        <x:f t="shared" si="31"/>
        <x:v>0.82455925937242203</x:v>
      </x:c>
      <x:c r="AA340" s="13">
        <x:f t="shared" si="32"/>
        <x:v>1.9279538024382047E-2</x:v>
      </x:c>
      <x:c r="AB340" s="13">
        <x:f t="shared" si="33"/>
        <x:v>6.8104738916557175E-2</x:v>
      </x:c>
      <x:c r="AC340" s="13">
        <x:f t="shared" si="34"/>
        <x:v>9.6972616444954973E-2</x:v>
      </x:c>
      <x:c r="AD340" s="13">
        <x:f t="shared" si="35"/>
        <x:v>-4.6594763054172143E-2</x:v>
      </x:c>
      <x:c r="AE340" s="50" t="n">
        <x:f>IF(OR(NOT(ISNUMBER(Q340)),NOT(ISNUMBER(R340))),"",IF(Q340&lt;R340,1,0))</x:f>
        <x:v>0</x:v>
      </x:c>
      <x:c r="AF340" s="50" t="n">
        <x:f>IFERROR(IF(AND(A340=A339,C340=C339+1,ISNUMBER(AE339)),AE339,""),"")</x:f>
        <x:v>0</x:v>
      </x:c>
      <x:c r="AG340" s="52" t="n">
        <x:f>IFERROR(IF(AND(A340=A339,C340=C339+1,ISNUMBER(U340),ISNUMBER(U339),U339&lt;&gt;0),U340/U339-1,""),"")</x:f>
        <x:v>0.16617127632143225</x:v>
      </x:c>
      <x:c r="AH340" s="50" t="n">
        <x:f>IF(AND(ISNUMBER(AE340),ISNUMBER(AF340),ISNUMBER(AG340)),IF(AND(AE340=1,AF340=1,AG340&lt;0),1,0),"")</x:f>
        <x:v>0</x:v>
      </x:c>
      <x:c r="AI340" s="50" t="n">
        <x:f>IF(AND(A340=A341,C341=C340+1,ISNUMBER(AH341)),C341,"")</x:f>
        <x:v>2017</x:v>
      </x:c>
      <x:c r="AJ340" s="50" t="n">
        <x:f>IF(AND(A340=A341,C341=C340+1,ISNUMBER(AH341)),AH341,"")</x:f>
        <x:v>0</x:v>
      </x:c>
    </x:row>
    <x:row r="341" ht="15">
      <x:c r="A341" s="9" t="s">
        <x:v>50</x:v>
      </x:c>
      <x:c r="B341" s="10">
        <x:v>43100</x:v>
      </x:c>
      <x:c r="C341" s="9">
        <x:v>2017</x:v>
      </x:c>
      <x:c r="D341" s="11">
        <x:v>30990</x:v>
      </x:c>
      <x:c r="E341" s="11">
        <x:v>6896</x:v>
      </x:c>
      <x:c r="F341" s="11">
        <x:v>10878</x:v>
      </x:c>
      <x:c r="G341" s="11">
        <x:v>24764</x:v>
      </x:c>
      <x:c r="H341" s="11">
        <x:v>12549</x:v>
      </x:c>
      <x:c r="I341" s="11">
        <x:v>6226</x:v>
      </x:c>
      <x:c r="J341" s="11">
        <x:v>-1084</x:v>
      </x:c>
      <x:c r="K341" s="11">
        <x:v>624</x:v>
      </x:c>
      <x:c r="L341" s="11">
        <x:v>3604</x:v>
      </x:c>
      <x:c r="M341" s="11">
        <x:v>2353</x:v>
      </x:c>
      <x:c r="N341" s="11">
        <x:v>10196</x:v>
      </x:c>
      <x:c r="O341" s="11">
        <x:v>30247</x:v>
      </x:c>
      <x:c r="P341" s="11">
        <x:v>2278</x:v>
      </x:c>
      <x:c r="Q341" s="11">
        <x:v>3594</x:v>
      </x:c>
      <x:c r="R341" s="11">
        <x:v>549</x:v>
      </x:c>
      <x:c r="S341" s="11">
        <x:v>1409</x:v>
      </x:c>
      <x:c r="T341" s="11">
        <x:v>2528</x:v>
      </x:c>
      <x:c r="U341" s="11">
        <x:v>30408.473600000001</x:v>
      </x:c>
      <x:c r="V341" s="11">
        <x:v>18</x:v>
      </x:c>
      <x:c r="W341" s="12">
        <x:v>0</x:v>
      </x:c>
      <x:c r="X341" s="8">
        <x:v>0</x:v>
      </x:c>
      <x:c r="Y341" s="13">
        <x:f t="shared" si="30"/>
        <x:v>0.63394006251149104</x:v>
      </x:c>
      <x:c r="Z341" s="13">
        <x:f t="shared" si="31"/>
        <x:v>0.79909648273636658</x:v>
      </x:c>
      <x:c r="AA341" s="13">
        <x:f t="shared" si="32"/>
        <x:v>4.5466279444982251E-2</x:v>
      </x:c>
      <x:c r="AB341" s="13">
        <x:f t="shared" si="33"/>
        <x:v>7.3507583091319786E-2</x:v>
      </x:c>
      <x:c r="AC341" s="13">
        <x:f t="shared" si="34"/>
        <x:v>0.10208366984332096</x:v>
      </x:c>
      <x:c r="AD341" s="13">
        <x:f t="shared" si="35"/>
        <x:v>-3.4979025492094223E-2</x:v>
      </x:c>
      <x:c r="AE341" s="50" t="n">
        <x:f>IF(OR(NOT(ISNUMBER(Q341)),NOT(ISNUMBER(R341))),"",IF(Q341&lt;R341,1,0))</x:f>
        <x:v>0</x:v>
      </x:c>
      <x:c r="AF341" s="50" t="n">
        <x:f>IFERROR(IF(AND(A341=A340,C341=C340+1,ISNUMBER(AE340)),AE340,""),"")</x:f>
        <x:v>0</x:v>
      </x:c>
      <x:c r="AG341" s="52" t="n">
        <x:f>IFERROR(IF(AND(A341=A340,C341=C340+1,ISNUMBER(U341),ISNUMBER(U340),U340&lt;&gt;0),U341/U340-1,""),"")</x:f>
        <x:v>-0.20175046194021717</x:v>
      </x:c>
      <x:c r="AH341" s="50" t="n">
        <x:f>IF(AND(ISNUMBER(AE341),ISNUMBER(AF341),ISNUMBER(AG341)),IF(AND(AE341=1,AF341=1,AG341&lt;0),1,0),"")</x:f>
        <x:v>0</x:v>
      </x:c>
      <x:c r="AI341" s="50" t="n">
        <x:f>IF(AND(A341=A342,C342=C341+1,ISNUMBER(AH342)),C342,"")</x:f>
        <x:v>2018</x:v>
      </x:c>
      <x:c r="AJ341" s="50" t="n">
        <x:f>IF(AND(A341=A342,C342=C341+1,ISNUMBER(AH342)),AH342,"")</x:f>
        <x:v>0</x:v>
      </x:c>
    </x:row>
    <x:row r="342" ht="15">
      <x:c r="A342" s="9" t="s">
        <x:v>50</x:v>
      </x:c>
      <x:c r="B342" s="10">
        <x:v>43465</x:v>
      </x:c>
      <x:c r="C342" s="9">
        <x:v>2018</x:v>
      </x:c>
      <x:c r="D342" s="11">
        <x:v>30848</x:v>
      </x:c>
      <x:c r="E342" s="11">
        <x:v>7253</x:v>
      </x:c>
      <x:c r="F342" s="11">
        <x:v>11237</x:v>
      </x:c>
      <x:c r="G342" s="11">
        <x:v>24403</x:v>
      </x:c>
      <x:c r="H342" s="11">
        <x:v>11995</x:v>
      </x:c>
      <x:c r="I342" s="11">
        <x:v>6445</x:v>
      </x:c>
      <x:c r="J342" s="11">
        <x:v>-1150</x:v>
      </x:c>
      <x:c r="K342" s="11">
        <x:v>775</x:v>
      </x:c>
      <x:c r="L342" s="11">
        <x:v>3692</x:v>
      </x:c>
      <x:c r="M342" s="11">
        <x:v>2397</x:v>
      </x:c>
      <x:c r="N342" s="11">
        <x:v>9598</x:v>
      </x:c>
      <x:c r="O342" s="11">
        <x:v>30066</x:v>
      </x:c>
      <x:c r="P342" s="11">
        <x:v>2407</x:v>
      </x:c>
      <x:c r="Q342" s="11">
        <x:v>3673</x:v>
      </x:c>
      <x:c r="R342" s="11">
        <x:v>497</x:v>
      </x:c>
      <x:c r="S342" s="11">
        <x:v>1368</x:v>
      </x:c>
      <x:c r="T342" s="11">
        <x:v>2596</x:v>
      </x:c>
      <x:c r="U342" s="11">
        <x:v>25474.023700000002</x:v>
      </x:c>
      <x:c r="V342" s="11">
        <x:v>18</x:v>
      </x:c>
      <x:c r="W342" s="12">
        <x:v>0</x:v>
      </x:c>
      <x:c r="X342" s="8">
        <x:v>0</x:v>
      </x:c>
      <x:c r="Y342" s="13">
        <x:f t="shared" si="30"/>
        <x:v>0.64545697250155731</x:v>
      </x:c>
      <x:c r="Z342" s="13">
        <x:f t="shared" si="31"/>
        <x:v>0.79107235477178428</x:v>
      </x:c>
      <x:c r="AA342" s="13">
        <x:f t="shared" si="32"/>
        <x:v>4.4346473029045645E-2</x:v>
      </x:c>
      <x:c r="AB342" s="13">
        <x:f t="shared" si="33"/>
        <x:v>7.8027748962655602E-2</x:v>
      </x:c>
      <x:c r="AC342" s="13">
        <x:f t="shared" si="34"/>
        <x:v>0.10638036307011434</x:v>
      </x:c>
      <x:c r="AD342" s="13">
        <x:f t="shared" si="35"/>
        <x:v>-3.7279564315352696E-2</x:v>
      </x:c>
      <x:c r="AE342" s="50" t="n">
        <x:f>IF(OR(NOT(ISNUMBER(Q342)),NOT(ISNUMBER(R342))),"",IF(Q342&lt;R342,1,0))</x:f>
        <x:v>0</x:v>
      </x:c>
      <x:c r="AF342" s="50" t="n">
        <x:f>IFERROR(IF(AND(A342=A341,C342=C341+1,ISNUMBER(AE341)),AE341,""),"")</x:f>
        <x:v>0</x:v>
      </x:c>
      <x:c r="AG342" s="52" t="n">
        <x:f>IFERROR(IF(AND(A342=A341,C342=C341+1,ISNUMBER(U342),ISNUMBER(U341),U341&lt;&gt;0),U342/U341-1,""),"")</x:f>
        <x:v>-0.16227219968055218</x:v>
      </x:c>
      <x:c r="AH342" s="50" t="n">
        <x:f>IF(AND(ISNUMBER(AE342),ISNUMBER(AF342),ISNUMBER(AG342)),IF(AND(AE342=1,AF342=1,AG342&lt;0),1,0),"")</x:f>
        <x:v>0</x:v>
      </x:c>
      <x:c r="AI342" s="50" t="n">
        <x:f>IF(AND(A342=A343,C343=C342+1,ISNUMBER(AH343)),C343,"")</x:f>
        <x:v>2019</x:v>
      </x:c>
      <x:c r="AJ342" s="50" t="n">
        <x:f>IF(AND(A342=A343,C343=C342+1,ISNUMBER(AH343)),AH343,"")</x:f>
        <x:v>0</x:v>
      </x:c>
    </x:row>
    <x:row r="343" ht="15">
      <x:c r="A343" s="9" t="s">
        <x:v>50</x:v>
      </x:c>
      <x:c r="B343" s="10">
        <x:v>43830</x:v>
      </x:c>
      <x:c r="C343" s="9">
        <x:v>2019</x:v>
      </x:c>
      <x:c r="D343" s="11">
        <x:v>33730</x:v>
      </x:c>
      <x:c r="E343" s="11">
        <x:v>11088</x:v>
      </x:c>
      <x:c r="F343" s="11">
        <x:v>12382</x:v>
      </x:c>
      <x:c r="G343" s="11">
        <x:v>28146</x:v>
      </x:c>
      <x:c r="H343" s="11">
        <x:v>13634</x:v>
      </x:c>
      <x:c r="I343" s="11">
        <x:v>5584</x:v>
      </x:c>
      <x:c r="J343" s="11">
        <x:v>-2255</x:v>
      </x:c>
      <x:c r="K343" s="11">
        <x:v>2286</x:v>
      </x:c>
      <x:c r="L343" s="11">
        <x:v>4082</x:v>
      </x:c>
      <x:c r="M343" s="11">
        <x:v>1937</x:v>
      </x:c>
      <x:c r="N343" s="11">
        <x:v>11697</x:v>
      </x:c>
      <x:c r="O343" s="11">
        <x:v>31594</x:v>
      </x:c>
      <x:c r="P343" s="11">
        <x:v>2197</x:v>
      </x:c>
      <x:c r="Q343" s="11">
        <x:v>3513</x:v>
      </x:c>
      <x:c r="R343" s="11">
        <x:v>466</x:v>
      </x:c>
      <x:c r="S343" s="11">
        <x:v>1010</x:v>
      </x:c>
      <x:c r="T343" s="11">
        <x:v>2763</x:v>
      </x:c>
      <x:c r="U343" s="11">
        <x:v>17395.245200000001</x:v>
      </x:c>
      <x:c r="V343" s="11">
        <x:v>18</x:v>
      </x:c>
      <x:c r="W343" s="12">
        <x:v>0</x:v>
      </x:c>
      <x:c r="X343" s="8">
        <x:v>0</x:v>
      </x:c>
      <x:c r="Y343" s="13">
        <x:f t="shared" si="30"/>
        <x:v>0.8954934582458407</x:v>
      </x:c>
      <x:c r="Z343" s="13">
        <x:f t="shared" si="31"/>
        <x:v>0.83445004447079751</x:v>
      </x:c>
      <x:c r="AA343" s="13">
        <x:f t="shared" si="32"/>
        <x:v>2.9943670323154464E-2</x:v>
      </x:c>
      <x:c r="AB343" s="13">
        <x:f t="shared" si="33"/>
        <x:v>6.5134894752445896E-2</x:v>
      </x:c>
      <x:c r="AC343" s="13">
        <x:f t="shared" si="34"/>
        <x:v>9.8166702195693886E-2</x:v>
      </x:c>
      <x:c r="AD343" s="13">
        <x:f t="shared" si="35"/>
        <x:v>-6.68544322561518E-2</x:v>
      </x:c>
      <x:c r="AE343" s="50" t="n">
        <x:f>IF(OR(NOT(ISNUMBER(Q343)),NOT(ISNUMBER(R343))),"",IF(Q343&lt;R343,1,0))</x:f>
        <x:v>0</x:v>
      </x:c>
      <x:c r="AF343" s="50" t="n">
        <x:f>IFERROR(IF(AND(A343=A342,C343=C342+1,ISNUMBER(AE342)),AE342,""),"")</x:f>
        <x:v>0</x:v>
      </x:c>
      <x:c r="AG343" s="52" t="n">
        <x:f>IFERROR(IF(AND(A343=A342,C343=C342+1,ISNUMBER(U343),ISNUMBER(U342),U342&lt;&gt;0),U343/U342-1,""),"")</x:f>
        <x:v>-0.3171379046805236</x:v>
      </x:c>
      <x:c r="AH343" s="50" t="n">
        <x:f>IF(AND(ISNUMBER(AE343),ISNUMBER(AF343),ISNUMBER(AG343)),IF(AND(AE343=1,AF343=1,AG343&lt;0),1,0),"")</x:f>
        <x:v>0</x:v>
      </x:c>
      <x:c r="AI343" s="50" t="n">
        <x:f>IF(AND(A343=A344,C344=C343+1,ISNUMBER(AH344)),C344,"")</x:f>
        <x:v>2020</x:v>
      </x:c>
      <x:c r="AJ343" s="50" t="n">
        <x:f>IF(AND(A343=A344,C344=C343+1,ISNUMBER(AH344)),AH344,"")</x:f>
        <x:v>0</x:v>
      </x:c>
    </x:row>
    <x:row r="344" ht="15">
      <x:c r="A344" s="9" t="s">
        <x:v>50</x:v>
      </x:c>
      <x:c r="B344" s="10">
        <x:v>44196</x:v>
      </x:c>
      <x:c r="C344" s="9">
        <x:v>2020</x:v>
      </x:c>
      <x:c r="D344" s="11">
        <x:v>32310</x:v>
      </x:c>
      <x:c r="E344" s="11">
        <x:v>9650</x:v>
      </x:c>
      <x:c r="F344" s="11">
        <x:v>12325</x:v>
      </x:c>
      <x:c r="G344" s="11">
        <x:v>26792</x:v>
      </x:c>
      <x:c r="H344" s="11">
        <x:v>11951</x:v>
      </x:c>
      <x:c r="I344" s="11">
        <x:v>5518</x:v>
      </x:c>
      <x:c r="J344" s="11">
        <x:v>-2364</x:v>
      </x:c>
      <x:c r="K344" s="11">
        <x:v>1626</x:v>
      </x:c>
      <x:c r="L344" s="11">
        <x:v>4065</x:v>
      </x:c>
      <x:c r="M344" s="11">
        <x:v>1506</x:v>
      </x:c>
      <x:c r="N344" s="11">
        <x:v>10445</x:v>
      </x:c>
      <x:c r="O344" s="11">
        <x:v>32562</x:v>
      </x:c>
      <x:c r="P344" s="11">
        <x:v>2731</x:v>
      </x:c>
      <x:c r="Q344" s="11">
        <x:v>3641</x:v>
      </x:c>
      <x:c r="R344" s="11">
        <x:v>432</x:v>
      </x:c>
      <x:c r="S344" s="11">
        <x:v>1495</x:v>
      </x:c>
      <x:c r="T344" s="11">
        <x:v>3610</x:v>
      </x:c>
      <x:c r="U344" s="11">
        <x:v>12941.9822</x:v>
      </x:c>
      <x:c r="V344" s="11">
        <x:v>18</x:v>
      </x:c>
      <x:c r="W344" s="12">
        <x:v>0</x:v>
      </x:c>
      <x:c r="X344" s="8">
        <x:v>0</x:v>
      </x:c>
      <x:c r="Y344" s="13">
        <x:f t="shared" si="30"/>
        <x:v>0.78296146044624748</x:v>
      </x:c>
      <x:c r="Z344" s="13">
        <x:f t="shared" si="31"/>
        <x:v>0.82921696069328377</x:v>
      </x:c>
      <x:c r="AA344" s="13">
        <x:f t="shared" si="32"/>
        <x:v>4.6270504487774686E-2</x:v>
      </x:c>
      <x:c r="AB344" s="13">
        <x:f t="shared" si="33"/>
        <x:v>8.4524914887031885E-2</x:v>
      </x:c>
      <x:c r="AC344" s="13">
        <x:f t="shared" si="34"/>
        <x:v>0.13474171394446102</x:v>
      </x:c>
      <x:c r="AD344" s="13">
        <x:f t="shared" si="35"/>
        <x:v>-7.3166202414113271E-2</x:v>
      </x:c>
      <x:c r="AE344" s="50" t="n">
        <x:f>IF(OR(NOT(ISNUMBER(Q344)),NOT(ISNUMBER(R344))),"",IF(Q344&lt;R344,1,0))</x:f>
        <x:v>0</x:v>
      </x:c>
      <x:c r="AF344" s="50" t="n">
        <x:f>IFERROR(IF(AND(A344=A343,C344=C343+1,ISNUMBER(AE343)),AE343,""),"")</x:f>
        <x:v>0</x:v>
      </x:c>
      <x:c r="AG344" s="52" t="n">
        <x:f>IFERROR(IF(AND(A344=A343,C344=C343+1,ISNUMBER(U344),ISNUMBER(U343),U343&lt;&gt;0),U344/U343-1,""),"")</x:f>
        <x:v>-0.2560046121109003</x:v>
      </x:c>
      <x:c r="AH344" s="50" t="n">
        <x:f>IF(AND(ISNUMBER(AE344),ISNUMBER(AF344),ISNUMBER(AG344)),IF(AND(AE344=1,AF344=1,AG344&lt;0),1,0),"")</x:f>
        <x:v>0</x:v>
      </x:c>
      <x:c r="AI344" s="50" t="n">
        <x:f>IF(AND(A344=A345,C345=C344+1,ISNUMBER(AH345)),C345,"")</x:f>
        <x:v>2021</x:v>
      </x:c>
      <x:c r="AJ344" s="50" t="n">
        <x:f>IF(AND(A344=A345,C345=C344+1,ISNUMBER(AH345)),AH345,"")</x:f>
        <x:v>0</x:v>
      </x:c>
    </x:row>
    <x:row r="345" ht="15">
      <x:c r="A345" s="9" t="s">
        <x:v>50</x:v>
      </x:c>
      <x:c r="B345" s="10">
        <x:v>44561</x:v>
      </x:c>
      <x:c r="C345" s="9">
        <x:v>2021</x:v>
      </x:c>
      <x:c r="D345" s="11">
        <x:v>29090</x:v>
      </x:c>
      <x:c r="E345" s="11">
        <x:v>8207</x:v>
      </x:c>
      <x:c r="F345" s="11">
        <x:v>10808</x:v>
      </x:c>
      <x:c r="G345" s="11">
        <x:v>23150</x:v>
      </x:c>
      <x:c r="H345" s="11">
        <x:v>10073</x:v>
      </x:c>
      <x:c r="I345" s="11">
        <x:v>5940</x:v>
      </x:c>
      <x:c r="J345" s="11">
        <x:v>-788</x:v>
      </x:c>
      <x:c r="K345" s="11">
        <x:v>1287</x:v>
      </x:c>
      <x:c r="L345" s="11">
        <x:v>3834</x:v>
      </x:c>
      <x:c r="M345" s="11">
        <x:v>1164</x:v>
      </x:c>
      <x:c r="N345" s="11">
        <x:v>8909</x:v>
      </x:c>
      <x:c r="O345" s="11">
        <x:v>32791</x:v>
      </x:c>
      <x:c r="P345" s="11">
        <x:v>3146</x:v>
      </x:c>
      <x:c r="Q345" s="11">
        <x:v>3961</x:v>
      </x:c>
      <x:c r="R345" s="11">
        <x:v>428</x:v>
      </x:c>
      <x:c r="S345" s="11">
        <x:v>2834</x:v>
      </x:c>
      <x:c r="T345" s="11">
        <x:v>1767</x:v>
      </x:c>
      <x:c r="U345" s="11">
        <x:v>14749.601000000001</x:v>
      </x:c>
      <x:c r="V345" s="11">
        <x:v>18</x:v>
      </x:c>
      <x:c r="W345" s="12">
        <x:v>0</x:v>
      </x:c>
      <x:c r="X345" s="8">
        <x:v>0</x:v>
      </x:c>
      <x:c r="Y345" s="13">
        <x:f t="shared" si="30"/>
        <x:v>0.7593449296817173</x:v>
      </x:c>
      <x:c r="Z345" s="13">
        <x:f t="shared" si="31"/>
        <x:v>0.79580611894121689</x:v>
      </x:c>
      <x:c r="AA345" s="13">
        <x:f t="shared" si="32"/>
        <x:v>9.7421794431075973E-2</x:v>
      </x:c>
      <x:c r="AB345" s="13">
        <x:f t="shared" si="33"/>
        <x:v>0.10814712959779993</x:v>
      </x:c>
      <x:c r="AC345" s="13">
        <x:f t="shared" si="34"/>
        <x:v>7.6328293736501074E-2</x:v>
      </x:c>
      <x:c r="AD345" s="13">
        <x:f t="shared" si="35"/>
        <x:v>-2.7088346510828462E-2</x:v>
      </x:c>
      <x:c r="AE345" s="50" t="n">
        <x:f>IF(OR(NOT(ISNUMBER(Q345)),NOT(ISNUMBER(R345))),"",IF(Q345&lt;R345,1,0))</x:f>
        <x:v>0</x:v>
      </x:c>
      <x:c r="AF345" s="50" t="n">
        <x:f>IFERROR(IF(AND(A345=A344,C345=C344+1,ISNUMBER(AE344)),AE344,""),"")</x:f>
        <x:v>0</x:v>
      </x:c>
      <x:c r="AG345" s="52" t="n">
        <x:f>IFERROR(IF(AND(A345=A344,C345=C344+1,ISNUMBER(U345),ISNUMBER(U344),U344&lt;&gt;0),U345/U344-1,""),"")</x:f>
        <x:v>0.13967093850584966</x:v>
      </x:c>
      <x:c r="AH345" s="50" t="n">
        <x:f>IF(AND(ISNUMBER(AE345),ISNUMBER(AF345),ISNUMBER(AG345)),IF(AND(AE345=1,AF345=1,AG345&lt;0),1,0),"")</x:f>
        <x:v>0</x:v>
      </x:c>
      <x:c r="AI345" s="50" t="n">
        <x:f>IF(AND(A345=A346,C346=C345+1,ISNUMBER(AH346)),C346,"")</x:f>
        <x:v>2022</x:v>
      </x:c>
      <x:c r="AJ345" s="50" t="n">
        <x:f>IF(AND(A345=A346,C346=C345+1,ISNUMBER(AH346)),AH346,"")</x:f>
        <x:v>0</x:v>
      </x:c>
    </x:row>
    <x:row r="346" ht="15">
      <x:c r="A346" s="9" t="s">
        <x:v>50</x:v>
      </x:c>
      <x:c r="B346" s="10">
        <x:v>44926</x:v>
      </x:c>
      <x:c r="C346" s="9">
        <x:v>2022</x:v>
      </x:c>
      <x:c r="D346" s="11">
        <x:v>30958</x:v>
      </x:c>
      <x:c r="E346" s="11">
        <x:v>8921</x:v>
      </x:c>
      <x:c r="F346" s="11">
        <x:v>11139</x:v>
      </x:c>
      <x:c r="G346" s="11">
        <x:v>23485</x:v>
      </x:c>
      <x:c r="H346" s="11">
        <x:v>10255</x:v>
      </x:c>
      <x:c r="I346" s="11">
        <x:v>7473</x:v>
      </x:c>
      <x:c r="J346" s="11">
        <x:v>-443</x:v>
      </x:c>
      <x:c r="K346" s="11">
        <x:v>1850</x:v>
      </x:c>
      <x:c r="L346" s="11">
        <x:v>4140</x:v>
      </x:c>
      <x:c r="M346" s="11">
        <x:v>1069</x:v>
      </x:c>
      <x:c r="N346" s="11">
        <x:v>9186</x:v>
      </x:c>
      <x:c r="O346" s="11">
        <x:v>32551</x:v>
      </x:c>
      <x:c r="P346" s="11">
        <x:v>2683</x:v>
      </x:c>
      <x:c r="Q346" s="11">
        <x:v>3343</x:v>
      </x:c>
      <x:c r="R346" s="11">
        <x:v>329</x:v>
      </x:c>
      <x:c r="S346" s="11">
        <x:v>1570</x:v>
      </x:c>
      <x:c r="T346" s="11">
        <x:v>2828</x:v>
      </x:c>
      <x:c r="U346" s="11">
        <x:v>17555.668799999999</x:v>
      </x:c>
      <x:c r="V346" s="11">
        <x:v>18</x:v>
      </x:c>
      <x:c r="W346" s="12">
        <x:v>0</x:v>
      </x:c>
      <x:c r="X346" s="8">
        <x:v>0</x:v>
      </x:c>
      <x:c r="Y346" s="13">
        <x:f t="shared" si="30"/>
        <x:v>0.80087979172277579</x:v>
      </x:c>
      <x:c r="Z346" s="13">
        <x:f t="shared" si="31"/>
        <x:v>0.75860843723754767</x:v>
      </x:c>
      <x:c r="AA346" s="13">
        <x:f t="shared" si="32"/>
        <x:v>5.0713870405064927E-2</x:v>
      </x:c>
      <x:c r="AB346" s="13">
        <x:f t="shared" si="33"/>
        <x:v>8.6665805284579109E-2</x:v>
      </x:c>
      <x:c r="AC346" s="13">
        <x:f t="shared" si="34"/>
        <x:v>0.12041728763040238</x:v>
      </x:c>
      <x:c r="AD346" s="13">
        <x:f t="shared" si="35"/>
        <x:v>-1.4309709929582014E-2</x:v>
      </x:c>
      <x:c r="AE346" s="50" t="n">
        <x:f>IF(OR(NOT(ISNUMBER(Q346)),NOT(ISNUMBER(R346))),"",IF(Q346&lt;R346,1,0))</x:f>
        <x:v>0</x:v>
      </x:c>
      <x:c r="AF346" s="50" t="n">
        <x:f>IFERROR(IF(AND(A346=A345,C346=C345+1,ISNUMBER(AE345)),AE345,""),"")</x:f>
        <x:v>0</x:v>
      </x:c>
      <x:c r="AG346" s="52" t="n">
        <x:f>IFERROR(IF(AND(A346=A345,C346=C345+1,ISNUMBER(U346),ISNUMBER(U345),U345&lt;&gt;0),U346/U345-1,""),"")</x:f>
        <x:v>0.19024703108917995</x:v>
      </x:c>
      <x:c r="AH346" s="50" t="n">
        <x:f>IF(AND(ISNUMBER(AE346),ISNUMBER(AF346),ISNUMBER(AG346)),IF(AND(AE346=1,AF346=1,AG346&lt;0),1,0),"")</x:f>
        <x:v>0</x:v>
      </x:c>
      <x:c r="AI346" s="50" t="n">
        <x:f>IF(AND(A346=A347,C347=C346+1,ISNUMBER(AH347)),C347,"")</x:f>
        <x:v>2023</x:v>
      </x:c>
      <x:c r="AJ346" s="50" t="n">
        <x:f>IF(AND(A346=A347,C347=C346+1,ISNUMBER(AH347)),AH347,"")</x:f>
        <x:v>0</x:v>
      </x:c>
    </x:row>
    <x:row r="347" ht="15">
      <x:c r="A347" s="9" t="s">
        <x:v>50</x:v>
      </x:c>
      <x:c r="B347" s="10">
        <x:v>45291</x:v>
      </x:c>
      <x:c r="C347" s="9">
        <x:v>2023</x:v>
      </x:c>
      <x:c r="D347" s="11">
        <x:v>29491</x:v>
      </x:c>
      <x:c r="E347" s="11">
        <x:v>8595</x:v>
      </x:c>
      <x:c r="F347" s="11">
        <x:v>11899</x:v>
      </x:c>
      <x:c r="G347" s="11">
        <x:v>22849</x:v>
      </x:c>
      <x:c r="H347" s="11">
        <x:v>9730</x:v>
      </x:c>
      <x:c r="I347" s="11">
        <x:v>6642</x:v>
      </x:c>
      <x:c r="J347" s="11">
        <x:v>-674</x:v>
      </x:c>
      <x:c r="K347" s="11">
        <x:v>1345</x:v>
      </x:c>
      <x:c r="L347" s="11">
        <x:v>4522</x:v>
      </x:c>
      <x:c r="M347" s="11">
        <x:v>1580</x:v>
      </x:c>
      <x:c r="N347" s="11">
        <x:v>8150</x:v>
      </x:c>
      <x:c r="O347" s="11">
        <x:v>32475</x:v>
      </x:c>
      <x:c r="P347" s="11">
        <x:v>3402</x:v>
      </x:c>
      <x:c r="Q347" s="11">
        <x:v>4034</x:v>
      </x:c>
      <x:c r="R347" s="11">
        <x:v>412</x:v>
      </x:c>
      <x:c r="S347" s="11">
        <x:v>2328</x:v>
      </x:c>
      <x:c r="T347" s="11">
        <x:v>2722</x:v>
      </x:c>
      <x:c r="U347" s="11">
        <x:v>14974.497499999999</x:v>
      </x:c>
      <x:c r="V347" s="11">
        <x:v>18</x:v>
      </x:c>
      <x:c r="W347" s="12">
        <x:v>0</x:v>
      </x:c>
      <x:c r="X347" s="8">
        <x:v>0</x:v>
      </x:c>
      <x:c r="Y347" s="13">
        <x:f t="shared" si="30"/>
        <x:v>0.72232960753004449</x:v>
      </x:c>
      <x:c r="Z347" s="13">
        <x:f t="shared" si="31"/>
        <x:v>0.77477874605811947</x:v>
      </x:c>
      <x:c r="AA347" s="13">
        <x:f t="shared" si="32"/>
        <x:v>7.8939337424977107E-2</x:v>
      </x:c>
      <x:c r="AB347" s="13">
        <x:f t="shared" si="33"/>
        <x:v>0.1153572276287681</x:v>
      </x:c>
      <x:c r="AC347" s="13">
        <x:f t="shared" si="34"/>
        <x:v>0.11912994004113965</x:v>
      </x:c>
      <x:c r="AD347" s="13">
        <x:f t="shared" si="35"/>
        <x:v>-2.2854430165135126E-2</x:v>
      </x:c>
      <x:c r="AE347" s="50" t="n">
        <x:f>IF(OR(NOT(ISNUMBER(Q347)),NOT(ISNUMBER(R347))),"",IF(Q347&lt;R347,1,0))</x:f>
        <x:v>0</x:v>
      </x:c>
      <x:c r="AF347" s="50" t="n">
        <x:f>IFERROR(IF(AND(A347=A346,C347=C346+1,ISNUMBER(AE346)),AE346,""),"")</x:f>
        <x:v>0</x:v>
      </x:c>
      <x:c r="AG347" s="52" t="n">
        <x:f>IFERROR(IF(AND(A347=A346,C347=C346+1,ISNUMBER(U347),ISNUMBER(U346),U346&lt;&gt;0),U347/U346-1,""),"")</x:f>
        <x:v>-0.14702779651436582</x:v>
      </x:c>
      <x:c r="AH347" s="50" t="n">
        <x:f>IF(AND(ISNUMBER(AE347),ISNUMBER(AF347),ISNUMBER(AG347)),IF(AND(AE347=1,AF347=1,AG347&lt;0),1,0),"")</x:f>
        <x:v>0</x:v>
      </x:c>
      <x:c r="AI347" s="50" t="n">
        <x:f>IF(AND(A347=A348,C348=C347+1,ISNUMBER(AH348)),C348,"")</x:f>
        <x:v>2024</x:v>
      </x:c>
      <x:c r="AJ347" s="50" t="n">
        <x:f>IF(AND(A347=A348,C348=C347+1,ISNUMBER(AH348)),AH348,"")</x:f>
        <x:v>0</x:v>
      </x:c>
    </x:row>
    <x:row r="348" ht="15">
      <x:c r="A348" s="9" t="s">
        <x:v>50</x:v>
      </x:c>
      <x:c r="B348" s="10">
        <x:v>45657</x:v>
      </x:c>
      <x:c r="C348" s="9">
        <x:v>2024</x:v>
      </x:c>
      <x:c r="D348" s="11">
        <x:v>27826</x:v>
      </x:c>
      <x:c r="E348" s="11">
        <x:v>8196</x:v>
      </x:c>
      <x:c r="F348" s="11">
        <x:v>11462</x:v>
      </x:c>
      <x:c r="G348" s="11">
        <x:v>21797</x:v>
      </x:c>
      <x:c r="H348" s="11">
        <x:v>9083</x:v>
      </x:c>
      <x:c r="I348" s="11">
        <x:v>6029</x:v>
      </x:c>
      <x:c r="J348" s="11">
        <x:v>-479</x:v>
      </x:c>
      <x:c r="K348" s="11">
        <x:v>1078</x:v>
      </x:c>
      <x:c r="L348" s="11">
        <x:v>4080</x:v>
      </x:c>
      <x:c r="M348" s="11">
        <x:v>1277</x:v>
      </x:c>
      <x:c r="N348" s="11">
        <x:v>7806</x:v>
      </x:c>
      <x:c r="O348" s="11">
        <x:v>32411</x:v>
      </x:c>
      <x:c r="P348" s="11">
        <x:v>3554</x:v>
      </x:c>
      <x:c r="Q348" s="11">
        <x:v>4201</x:v>
      </x:c>
      <x:c r="R348" s="11">
        <x:v>404</x:v>
      </x:c>
      <x:c r="S348" s="11">
        <x:v>2613</x:v>
      </x:c>
      <x:c r="T348" s="11">
        <x:v>2891</x:v>
      </x:c>
      <x:c r="U348" s="11">
        <x:v>18387.988600000001</x:v>
      </x:c>
      <x:c r="V348" s="11">
        <x:v>18</x:v>
      </x:c>
      <x:c r="W348" s="12">
        <x:v>0</x:v>
      </x:c>
      <x:c r="X348" s="8">
        <x:v>0</x:v>
      </x:c>
      <x:c r="Y348" s="13">
        <x:f t="shared" si="30"/>
        <x:v>0.71505845402198565</x:v>
      </x:c>
      <x:c r="Z348" s="13">
        <x:f t="shared" si="31"/>
        <x:v>0.78333213541292313</x:v>
      </x:c>
      <x:c r="AA348" s="13">
        <x:f t="shared" si="32"/>
        <x:v>9.3904980953065473E-2</x:v>
      </x:c>
      <x:c r="AB348" s="13">
        <x:f t="shared" si="33"/>
        <x:v>0.12772227413210666</x:v>
      </x:c>
      <x:c r="AC348" s="13">
        <x:f t="shared" si="34"/>
        <x:v>0.13263293113731248</x:v>
      </x:c>
      <x:c r="AD348" s="13">
        <x:f t="shared" si="35"/>
        <x:v>-1.7214116294113419E-2</x:v>
      </x:c>
      <x:c r="AE348" s="50" t="n">
        <x:f>IF(OR(NOT(ISNUMBER(Q348)),NOT(ISNUMBER(R348))),"",IF(Q348&lt;R348,1,0))</x:f>
        <x:v>0</x:v>
      </x:c>
      <x:c r="AF348" s="50" t="n">
        <x:f>IFERROR(IF(AND(A348=A347,C348=C347+1,ISNUMBER(AE347)),AE347,""),"")</x:f>
        <x:v>0</x:v>
      </x:c>
      <x:c r="AG348" s="52" t="n">
        <x:f>IFERROR(IF(AND(A348=A347,C348=C347+1,ISNUMBER(U348),ISNUMBER(U347),U347&lt;&gt;0),U348/U347-1,""),"")</x:f>
        <x:v>0.22795363250085687</x:v>
      </x:c>
      <x:c r="AH348" s="50" t="n">
        <x:f>IF(AND(ISNUMBER(AE348),ISNUMBER(AF348),ISNUMBER(AG348)),IF(AND(AE348=1,AF348=1,AG348&lt;0),1,0),"")</x:f>
        <x:v>0</x:v>
      </x:c>
      <x:c r="AI348" s="50" t="str">
        <x:f>IF(AND(A348=A349,C349=C348+1,ISNUMBER(AH349)),C349,"")</x:f>
      </x:c>
      <x:c r="AJ348" s="50" t="str">
        <x:f>IF(AND(A348=A349,C349=C348+1,ISNUMBER(AH349)),AH349,"")</x:f>
      </x:c>
    </x:row>
    <x:row r="349" ht="15">
      <x:c r="A349" s="9" t="s">
        <x:v>51</x:v>
      </x:c>
      <x:c r="B349" s="10">
        <x:v>39447</x:v>
      </x:c>
      <x:c r="C349" s="9">
        <x:v>2007</x:v>
      </x:c>
      <x:c r="D349" s="11">
        <x:v>1571</x:v>
      </x:c>
      <x:c r="E349" s="11">
        <x:v>982.4</x:v>
      </x:c>
      <x:c r="F349" s="11">
        <x:v>738.5</x:v>
      </x:c>
      <x:c r="G349" s="11">
        <x:v>1381.7</x:v>
      </x:c>
      <x:c r="H349" s="11">
        <x:v>546.1</x:v>
      </x:c>
      <x:c r="I349" s="11">
        <x:v>189.3</x:v>
      </x:c>
      <x:c r="J349" s="11">
        <x:v>1697.2</x:v>
      </x:c>
      <x:c r="K349" s="11">
        <x:v>121.7</x:v>
      </x:c>
      <x:c r="L349" s="11">
        <x:v>281.8</x:v>
      </x:c>
      <x:c r="M349" s="11">
        <x:v>13.1</x:v>
      </x:c>
      <x:c r="N349" s="11">
        <x:v>533</x:v>
      </x:c>
      <x:c r="O349" s="11">
        <x:v>3283.8</x:v>
      </x:c>
      <x:c r="P349" s="11">
        <x:v>509</x:v>
      </x:c>
      <x:c r="Q349" s="11">
        <x:v>611.29999999999995</x:v>
      </x:c>
      <x:c r="R349" s="11">
        <x:v>33.1</x:v>
      </x:c>
      <x:c r="S349" s="11">
        <x:v>331.5</x:v>
      </x:c>
      <x:c r="T349" s="11">
        <x:v>476</x:v>
      </x:c>
      <x:c r="U349" s="11">
        <x:v>4418.4708000000001</x:v>
      </x:c>
      <x:c r="V349" s="11">
        <x:v>18</x:v>
      </x:c>
      <x:c r="W349" s="12">
        <x:v>0</x:v>
      </x:c>
      <x:c r="X349" s="8">
        <x:v>0</x:v>
      </x:c>
      <x:c r="Y349" s="13">
        <x:f t="shared" si="30"/>
        <x:v>1.3302640487474611</x:v>
      </x:c>
      <x:c r="Z349" s="13">
        <x:f t="shared" si="31"/>
        <x:v>0.87950350095480589</x:v>
      </x:c>
      <x:c r="AA349" s="13">
        <x:f t="shared" si="32"/>
        <x:v>0.21101209420751113</x:v>
      </x:c>
      <x:c r="AB349" s="13">
        <x:f t="shared" si="33"/>
        <x:v>0.32399745385105028</x:v>
      </x:c>
      <x:c r="AC349" s="13">
        <x:f t="shared" si="34"/>
        <x:v>0.34450314829557788</x:v>
      </x:c>
      <x:c r="AD349" s="13">
        <x:f t="shared" si="35"/>
        <x:v>1.0803309993634629</x:v>
      </x:c>
      <x:c r="AE349" s="50" t="n">
        <x:f>IF(OR(NOT(ISNUMBER(Q349)),NOT(ISNUMBER(R349))),"",IF(Q349&lt;R349,1,0))</x:f>
        <x:v>0</x:v>
      </x:c>
      <x:c r="AF349" s="50" t="str">
        <x:f>IFERROR(IF(AND(A349=A348,C349=C348+1,ISNUMBER(AE348)),AE348,""),"")</x:f>
      </x:c>
      <x:c r="AG349" s="52" t="str">
        <x:f>IFERROR(IF(AND(A349=A348,C349=C348+1,ISNUMBER(U349),ISNUMBER(U348),U348&lt;&gt;0),U349/U348-1,""),"")</x:f>
      </x:c>
      <x:c r="AH349" s="50" t="str">
        <x:f>IF(AND(ISNUMBER(AE349),ISNUMBER(AF349),ISNUMBER(AG349)),IF(AND(AE349=1,AF349=1,AG349&lt;0),1,0),"")</x:f>
      </x:c>
      <x:c r="AI349" s="50" t="n">
        <x:f>IF(AND(A349=A350,C350=C349+1,ISNUMBER(AH350)),C350,"")</x:f>
        <x:v>2008</x:v>
      </x:c>
      <x:c r="AJ349" s="50" t="n">
        <x:f>IF(AND(A349=A350,C350=C349+1,ISNUMBER(AH350)),AH350,"")</x:f>
        <x:v>0</x:v>
      </x:c>
    </x:row>
    <x:row r="350" ht="15">
      <x:c r="A350" s="9" t="s">
        <x:v>51</x:v>
      </x:c>
      <x:c r="B350" s="10">
        <x:v>39813</x:v>
      </x:c>
      <x:c r="C350" s="9">
        <x:v>2008</x:v>
      </x:c>
      <x:c r="D350" s="11">
        <x:v>1630.4</x:v>
      </x:c>
      <x:c r="E350" s="11">
        <x:v>979.2</x:v>
      </x:c>
      <x:c r="F350" s="11">
        <x:v>1042.5</x:v>
      </x:c>
      <x:c r="G350" s="11">
        <x:v>1709.5</x:v>
      </x:c>
      <x:c r="H350" s="11">
        <x:v>783.8</x:v>
      </x:c>
      <x:c r="I350" s="11">
        <x:v>-79.099999999999994</x:v>
      </x:c>
      <x:c r="J350" s="11">
        <x:v>1374.9</x:v>
      </x:c>
      <x:c r="K350" s="11">
        <x:v>56</x:v>
      </x:c>
      <x:c r="L350" s="11">
        <x:v>319.10000000000002</x:v>
      </x:c>
      <x:c r="M350" s="11">
        <x:v>242.7</x:v>
      </x:c>
      <x:c r="N350" s="11">
        <x:v>541.1</x:v>
      </x:c>
      <x:c r="O350" s="11">
        <x:v>3329.1</x:v>
      </x:c>
      <x:c r="P350" s="11">
        <x:v>540.9</x:v>
      </x:c>
      <x:c r="Q350" s="11">
        <x:v>649.29999999999995</x:v>
      </x:c>
      <x:c r="R350" s="11">
        <x:v>41.7</x:v>
      </x:c>
      <x:c r="S350" s="11">
        <x:v>354.1</x:v>
      </x:c>
      <x:c r="T350" s="11">
        <x:v>481.8</x:v>
      </x:c>
      <x:c r="U350" s="11">
        <x:v>2763.7087999999999</x:v>
      </x:c>
      <x:c r="V350" s="11">
        <x:v>18</x:v>
      </x:c>
      <x:c r="W350" s="12">
        <x:v>0</x:v>
      </x:c>
      <x:c r="X350" s="8">
        <x:v>0</x:v>
      </x:c>
      <x:c r="Y350" s="13">
        <x:f t="shared" si="30"/>
        <x:v>0.93928057553956834</x:v>
      </x:c>
      <x:c r="Z350" s="13">
        <x:f t="shared" si="31"/>
        <x:v>1.0485157016683022</x:v>
      </x:c>
      <x:c r="AA350" s="13">
        <x:f t="shared" si="32"/>
        <x:v>0.21718596663395487</x:v>
      </x:c>
      <x:c r="AB350" s="13">
        <x:f t="shared" si="33"/>
        <x:v>0.33175907752698719</x:v>
      </x:c>
      <x:c r="AC350" s="13">
        <x:f t="shared" si="34"/>
        <x:v>0.28183679438432291</x:v>
      </x:c>
      <x:c r="AD350" s="13">
        <x:f t="shared" si="35"/>
        <x:v>0.84328999018645734</x:v>
      </x:c>
      <x:c r="AE350" s="50" t="n">
        <x:f>IF(OR(NOT(ISNUMBER(Q350)),NOT(ISNUMBER(R350))),"",IF(Q350&lt;R350,1,0))</x:f>
        <x:v>0</x:v>
      </x:c>
      <x:c r="AF350" s="50" t="n">
        <x:f>IFERROR(IF(AND(A350=A349,C350=C349+1,ISNUMBER(AE349)),AE349,""),"")</x:f>
        <x:v>0</x:v>
      </x:c>
      <x:c r="AG350" s="52" t="n">
        <x:f>IFERROR(IF(AND(A350=A349,C350=C349+1,ISNUMBER(U350),ISNUMBER(U349),U349&lt;&gt;0),U350/U349-1,""),"")</x:f>
        <x:v>-0.37451011331793804</x:v>
      </x:c>
      <x:c r="AH350" s="50" t="n">
        <x:f>IF(AND(ISNUMBER(AE350),ISNUMBER(AF350),ISNUMBER(AG350)),IF(AND(AE350=1,AF350=1,AG350&lt;0),1,0),"")</x:f>
        <x:v>0</x:v>
      </x:c>
      <x:c r="AI350" s="50" t="n">
        <x:f>IF(AND(A350=A351,C351=C350+1,ISNUMBER(AH351)),C351,"")</x:f>
        <x:v>2009</x:v>
      </x:c>
      <x:c r="AJ350" s="50" t="n">
        <x:f>IF(AND(A350=A351,C351=C350+1,ISNUMBER(AH351)),AH351,"")</x:f>
        <x:v>0</x:v>
      </x:c>
    </x:row>
    <x:row r="351" ht="15">
      <x:c r="A351" s="9" t="s">
        <x:v>51</x:v>
      </x:c>
      <x:c r="B351" s="10">
        <x:v>40178</x:v>
      </x:c>
      <x:c r="C351" s="9">
        <x:v>2009</x:v>
      </x:c>
      <x:c r="D351" s="11">
        <x:v>1760.4</x:v>
      </x:c>
      <x:c r="E351" s="11">
        <x:v>1073.5999999999999</x:v>
      </x:c>
      <x:c r="F351" s="11">
        <x:v>713.5</x:v>
      </x:c>
      <x:c r="G351" s="11">
        <x:v>1619.9</x:v>
      </x:c>
      <x:c r="H351" s="11">
        <x:v>690.5</x:v>
      </x:c>
      <x:c r="I351" s="11">
        <x:v>140.5</x:v>
      </x:c>
      <x:c r="J351" s="11">
        <x:v>1523.2</x:v>
      </x:c>
      <x:c r="K351" s="11">
        <x:v>47.8</x:v>
      </x:c>
      <x:c r="L351" s="11">
        <x:v>318.7</x:v>
      </x:c>
      <x:c r="M351" s="11">
        <x:v>121.7</x:v>
      </x:c>
      <x:c r="N351" s="11">
        <x:v>568.79999999999995</x:v>
      </x:c>
      <x:c r="O351" s="11">
        <x:v>3271.5</x:v>
      </x:c>
      <x:c r="P351" s="11">
        <x:v>477.4</x:v>
      </x:c>
      <x:c r="Q351" s="11">
        <x:v>594.20000000000005</x:v>
      </x:c>
      <x:c r="R351" s="11">
        <x:v>49.1</x:v>
      </x:c>
      <x:c r="S351" s="11">
        <x:v>302.39999999999998</x:v>
      </x:c>
      <x:c r="T351" s="11">
        <x:v>400.1</x:v>
      </x:c>
      <x:c r="U351" s="11">
        <x:v>2117.4319999999998</x:v>
      </x:c>
      <x:c r="V351" s="11">
        <x:v>18</x:v>
      </x:c>
      <x:c r="W351" s="12">
        <x:v>0</x:v>
      </x:c>
      <x:c r="X351" s="8">
        <x:v>0</x:v>
      </x:c>
      <x:c r="Y351" s="13">
        <x:f t="shared" si="30"/>
        <x:v>1.5046951646811491</x:v>
      </x:c>
      <x:c r="Z351" s="13">
        <x:f t="shared" si="31"/>
        <x:v>0.92018859350147697</x:v>
      </x:c>
      <x:c r="AA351" s="13">
        <x:f t="shared" si="32"/>
        <x:v>0.17177914110429446</x:v>
      </x:c>
      <x:c r="AB351" s="13">
        <x:f t="shared" si="33"/>
        <x:v>0.27118836628039078</x:v>
      </x:c>
      <x:c r="AC351" s="13">
        <x:f t="shared" si="34"/>
        <x:v>0.24699055497252917</x:v>
      </x:c>
      <x:c r="AD351" s="13">
        <x:f t="shared" si="35"/>
        <x:v>0.86525789593274249</x:v>
      </x:c>
      <x:c r="AE351" s="50" t="n">
        <x:f>IF(OR(NOT(ISNUMBER(Q351)),NOT(ISNUMBER(R351))),"",IF(Q351&lt;R351,1,0))</x:f>
        <x:v>0</x:v>
      </x:c>
      <x:c r="AF351" s="50" t="n">
        <x:f>IFERROR(IF(AND(A351=A350,C351=C350+1,ISNUMBER(AE350)),AE350,""),"")</x:f>
        <x:v>0</x:v>
      </x:c>
      <x:c r="AG351" s="52" t="n">
        <x:f>IFERROR(IF(AND(A351=A350,C351=C350+1,ISNUMBER(U351),ISNUMBER(U350),U350&lt;&gt;0),U351/U350-1,""),"")</x:f>
        <x:v>-0.23384402871966836</x:v>
      </x:c>
      <x:c r="AH351" s="50" t="n">
        <x:f>IF(AND(ISNUMBER(AE351),ISNUMBER(AF351),ISNUMBER(AG351)),IF(AND(AE351=1,AF351=1,AG351&lt;0),1,0),"")</x:f>
        <x:v>0</x:v>
      </x:c>
      <x:c r="AI351" s="50" t="n">
        <x:f>IF(AND(A351=A352,C352=C351+1,ISNUMBER(AH352)),C352,"")</x:f>
        <x:v>2010</x:v>
      </x:c>
      <x:c r="AJ351" s="50" t="n">
        <x:f>IF(AND(A351=A352,C352=C351+1,ISNUMBER(AH352)),AH352,"")</x:f>
        <x:v>0</x:v>
      </x:c>
    </x:row>
    <x:row r="352" ht="15">
      <x:c r="A352" s="9" t="s">
        <x:v>51</x:v>
      </x:c>
      <x:c r="B352" s="10">
        <x:v>40543</x:v>
      </x:c>
      <x:c r="C352" s="9">
        <x:v>2010</x:v>
      </x:c>
      <x:c r="D352" s="11">
        <x:v>1693.5</x:v>
      </x:c>
      <x:c r="E352" s="11">
        <x:v>1041.2</x:v>
      </x:c>
      <x:c r="F352" s="11">
        <x:v>758.1</x:v>
      </x:c>
      <x:c r="G352" s="11">
        <x:v>1560.1</x:v>
      </x:c>
      <x:c r="H352" s="11">
        <x:v>526.6</x:v>
      </x:c>
      <x:c r="I352" s="11">
        <x:v>133.4</x:v>
      </x:c>
      <x:c r="J352" s="11">
        <x:v>1615.2</x:v>
      </x:c>
      <x:c r="K352" s="11">
        <x:v>107</x:v>
      </x:c>
      <x:c r="L352" s="11">
        <x:v>309</x:v>
      </x:c>
      <x:c r="M352" s="11">
        <x:v>5.0999999999999996</x:v>
      </x:c>
      <x:c r="N352" s="11">
        <x:v>521.5</x:v>
      </x:c>
      <x:c r="O352" s="11">
        <x:v>3406.5</x:v>
      </x:c>
      <x:c r="P352" s="11">
        <x:v>544.20000000000005</x:v>
      </x:c>
      <x:c r="Q352" s="11">
        <x:v>667.3</x:v>
      </x:c>
      <x:c r="R352" s="11">
        <x:v>28.4</x:v>
      </x:c>
      <x:c r="S352" s="11">
        <x:v>364.1</x:v>
      </x:c>
      <x:c r="T352" s="11">
        <x:v>540.29999999999995</x:v>
      </x:c>
      <x:c r="U352" s="11">
        <x:v>3686.8541</x:v>
      </x:c>
      <x:c r="V352" s="11">
        <x:v>18</x:v>
      </x:c>
      <x:c r="W352" s="12">
        <x:v>0</x:v>
      </x:c>
      <x:c r="X352" s="8">
        <x:v>0</x:v>
      </x:c>
      <x:c r="Y352" s="13">
        <x:f t="shared" si="30"/>
        <x:v>1.3734335839598997</x:v>
      </x:c>
      <x:c r="Z352" s="13">
        <x:f t="shared" si="31"/>
        <x:v>0.92122822556834949</x:v>
      </x:c>
      <x:c r="AA352" s="13">
        <x:f t="shared" si="32"/>
        <x:v>0.21499852376734574</x:v>
      </x:c>
      <x:c r="AB352" s="13">
        <x:f t="shared" si="33"/>
        <x:v>0.32134632418069092</x:v>
      </x:c>
      <x:c r="AC352" s="13">
        <x:f t="shared" si="34"/>
        <x:v>0.34632395359271839</x:v>
      </x:c>
      <x:c r="AD352" s="13">
        <x:f t="shared" si="35"/>
        <x:v>0.95376439326837914</x:v>
      </x:c>
      <x:c r="AE352" s="50" t="n">
        <x:f>IF(OR(NOT(ISNUMBER(Q352)),NOT(ISNUMBER(R352))),"",IF(Q352&lt;R352,1,0))</x:f>
        <x:v>0</x:v>
      </x:c>
      <x:c r="AF352" s="50" t="n">
        <x:f>IFERROR(IF(AND(A352=A351,C352=C351+1,ISNUMBER(AE351)),AE351,""),"")</x:f>
        <x:v>0</x:v>
      </x:c>
      <x:c r="AG352" s="52" t="n">
        <x:f>IFERROR(IF(AND(A352=A351,C352=C351+1,ISNUMBER(U352),ISNUMBER(U351),U351&lt;&gt;0),U352/U351-1,""),"")</x:f>
        <x:v>0.7411912637572307</x:v>
      </x:c>
      <x:c r="AH352" s="50" t="n">
        <x:f>IF(AND(ISNUMBER(AE352),ISNUMBER(AF352),ISNUMBER(AG352)),IF(AND(AE352=1,AF352=1,AG352&lt;0),1,0),"")</x:f>
        <x:v>0</x:v>
      </x:c>
      <x:c r="AI352" s="50" t="n">
        <x:f>IF(AND(A352=A353,C353=C352+1,ISNUMBER(AH353)),C353,"")</x:f>
        <x:v>2011</x:v>
      </x:c>
      <x:c r="AJ352" s="50" t="n">
        <x:f>IF(AND(A352=A353,C353=C352+1,ISNUMBER(AH353)),AH353,"")</x:f>
        <x:v>0</x:v>
      </x:c>
    </x:row>
    <x:row r="353" ht="15">
      <x:c r="A353" s="9" t="s">
        <x:v>51</x:v>
      </x:c>
      <x:c r="B353" s="10">
        <x:v>40908</x:v>
      </x:c>
      <x:c r="C353" s="9">
        <x:v>2011</x:v>
      </x:c>
      <x:c r="D353" s="11">
        <x:v>1792.3</x:v>
      </x:c>
      <x:c r="E353" s="11">
        <x:v>1067.3</x:v>
      </x:c>
      <x:c r="F353" s="11">
        <x:v>832.9</x:v>
      </x:c>
      <x:c r="G353" s="11">
        <x:v>1559.9</x:v>
      </x:c>
      <x:c r="H353" s="11">
        <x:v>597.1</x:v>
      </x:c>
      <x:c r="I353" s="11">
        <x:v>232.4</x:v>
      </x:c>
      <x:c r="J353" s="11">
        <x:v>1782.6</x:v>
      </x:c>
      <x:c r="K353" s="11">
        <x:v>49.3</x:v>
      </x:c>
      <x:c r="L353" s="11">
        <x:v>368.3</x:v>
      </x:c>
      <x:c r="M353" s="11">
        <x:v>125.4</x:v>
      </x:c>
      <x:c r="N353" s="11">
        <x:v>471.7</x:v>
      </x:c>
      <x:c r="O353" s="11">
        <x:v>3297.7</x:v>
      </x:c>
      <x:c r="P353" s="11">
        <x:v>565</x:v>
      </x:c>
      <x:c r="Q353" s="11">
        <x:v>684.3</x:v>
      </x:c>
      <x:c r="R353" s="11">
        <x:v>22.5</x:v>
      </x:c>
      <x:c r="S353" s="11">
        <x:v>401.1</x:v>
      </x:c>
      <x:c r="T353" s="11">
        <x:v>431.3</x:v>
      </x:c>
      <x:c r="U353" s="11">
        <x:v>3486.0776000000001</x:v>
      </x:c>
      <x:c r="V353" s="11">
        <x:v>18</x:v>
      </x:c>
      <x:c r="W353" s="12">
        <x:v>0</x:v>
      </x:c>
      <x:c r="X353" s="8">
        <x:v>0</x:v>
      </x:c>
      <x:c r="Y353" s="13">
        <x:f t="shared" si="30"/>
        <x:v>1.2814263416976828</x:v>
      </x:c>
      <x:c r="Z353" s="13">
        <x:f t="shared" si="31"/>
        <x:v>0.87033420744295042</x:v>
      </x:c>
      <x:c r="AA353" s="13">
        <x:f t="shared" si="32"/>
        <x:v>0.22379066004575129</x:v>
      </x:c>
      <x:c r="AB353" s="13">
        <x:f t="shared" si="33"/>
        <x:v>0.31523740445237963</x:v>
      </x:c>
      <x:c r="AC353" s="13">
        <x:f t="shared" si="34"/>
        <x:v>0.27649208282582216</x:v>
      </x:c>
      <x:c r="AD353" s="13">
        <x:f t="shared" si="35"/>
        <x:v>0.99458795960497681</x:v>
      </x:c>
      <x:c r="AE353" s="50" t="n">
        <x:f>IF(OR(NOT(ISNUMBER(Q353)),NOT(ISNUMBER(R353))),"",IF(Q353&lt;R353,1,0))</x:f>
        <x:v>0</x:v>
      </x:c>
      <x:c r="AF353" s="50" t="n">
        <x:f>IFERROR(IF(AND(A353=A352,C353=C352+1,ISNUMBER(AE352)),AE352,""),"")</x:f>
        <x:v>0</x:v>
      </x:c>
      <x:c r="AG353" s="52" t="n">
        <x:f>IFERROR(IF(AND(A353=A352,C353=C352+1,ISNUMBER(U353),ISNUMBER(U352),U352&lt;&gt;0),U353/U352-1,""),"")</x:f>
        <x:v>-0.054457403128591375</x:v>
      </x:c>
      <x:c r="AH353" s="50" t="n">
        <x:f>IF(AND(ISNUMBER(AE353),ISNUMBER(AF353),ISNUMBER(AG353)),IF(AND(AE353=1,AF353=1,AG353&lt;0),1,0),"")</x:f>
        <x:v>0</x:v>
      </x:c>
      <x:c r="AI353" s="50" t="n">
        <x:f>IF(AND(A353=A354,C354=C353+1,ISNUMBER(AH354)),C354,"")</x:f>
        <x:v>2012</x:v>
      </x:c>
      <x:c r="AJ353" s="50" t="n">
        <x:f>IF(AND(A353=A354,C354=C353+1,ISNUMBER(AH354)),AH354,"")</x:f>
        <x:v>0</x:v>
      </x:c>
    </x:row>
    <x:row r="354" ht="15">
      <x:c r="A354" s="9" t="s">
        <x:v>51</x:v>
      </x:c>
      <x:c r="B354" s="10">
        <x:v>41274</x:v>
      </x:c>
      <x:c r="C354" s="9">
        <x:v>2012</x:v>
      </x:c>
      <x:c r="D354" s="11">
        <x:v>1854.2</x:v>
      </x:c>
      <x:c r="E354" s="11">
        <x:v>1139.9000000000001</x:v>
      </x:c>
      <x:c r="F354" s="11">
        <x:v>742.4</x:v>
      </x:c>
      <x:c r="G354" s="11">
        <x:v>1631.5</x:v>
      </x:c>
      <x:c r="H354" s="11">
        <x:v>660.2</x:v>
      </x:c>
      <x:c r="I354" s="11">
        <x:v>222.7</x:v>
      </x:c>
      <x:c r="J354" s="11">
        <x:v>1763.4</x:v>
      </x:c>
      <x:c r="K354" s="11">
        <x:v>56.4</x:v>
      </x:c>
      <x:c r="L354" s="11">
        <x:v>371.9</x:v>
      </x:c>
      <x:c r="M354" s="11">
        <x:v>7.7</x:v>
      </x:c>
      <x:c r="N354" s="11">
        <x:v>652.5</x:v>
      </x:c>
      <x:c r="O354" s="11">
        <x:v>3441.1</x:v>
      </x:c>
      <x:c r="P354" s="11">
        <x:v>601.4</x:v>
      </x:c>
      <x:c r="Q354" s="11">
        <x:v>721.1</x:v>
      </x:c>
      <x:c r="R354" s="11">
        <x:v>25.2</x:v>
      </x:c>
      <x:c r="S354" s="11">
        <x:v>474.9</x:v>
      </x:c>
      <x:c r="T354" s="11">
        <x:v>507</x:v>
      </x:c>
      <x:c r="U354" s="11">
        <x:v>4304.2779</x:v>
      </x:c>
      <x:c r="V354" s="11">
        <x:v>18</x:v>
      </x:c>
      <x:c r="W354" s="12">
        <x:v>0</x:v>
      </x:c>
      <x:c r="X354" s="8">
        <x:v>0</x:v>
      </x:c>
      <x:c r="Y354" s="13">
        <x:f t="shared" si="30"/>
        <x:v>1.5354256465517242</x:v>
      </x:c>
      <x:c r="Z354" s="13">
        <x:f t="shared" si="31"/>
        <x:v>0.87989429403516339</x:v>
      </x:c>
      <x:c r="AA354" s="13">
        <x:f t="shared" si="32"/>
        <x:v>0.25612123826987376</x:v>
      </x:c>
      <x:c r="AB354" s="13">
        <x:f t="shared" si="33"/>
        <x:v>0.32434473088124255</x:v>
      </x:c>
      <x:c r="AC354" s="13">
        <x:f t="shared" si="34"/>
        <x:v>0.31075697211155379</x:v>
      </x:c>
      <x:c r="AD354" s="13">
        <x:f t="shared" si="35"/>
        <x:v>0.95103009384100967</x:v>
      </x:c>
      <x:c r="AE354" s="50" t="n">
        <x:f>IF(OR(NOT(ISNUMBER(Q354)),NOT(ISNUMBER(R354))),"",IF(Q354&lt;R354,1,0))</x:f>
        <x:v>0</x:v>
      </x:c>
      <x:c r="AF354" s="50" t="n">
        <x:f>IFERROR(IF(AND(A354=A353,C354=C353+1,ISNUMBER(AE353)),AE353,""),"")</x:f>
        <x:v>0</x:v>
      </x:c>
      <x:c r="AG354" s="52" t="n">
        <x:f>IFERROR(IF(AND(A354=A353,C354=C353+1,ISNUMBER(U354),ISNUMBER(U353),U353&lt;&gt;0),U354/U353-1,""),"")</x:f>
        <x:v>0.23470513106191326</x:v>
      </x:c>
      <x:c r="AH354" s="50" t="n">
        <x:f>IF(AND(ISNUMBER(AE354),ISNUMBER(AF354),ISNUMBER(AG354)),IF(AND(AE354=1,AF354=1,AG354&lt;0),1,0),"")</x:f>
        <x:v>0</x:v>
      </x:c>
      <x:c r="AI354" s="50" t="n">
        <x:f>IF(AND(A354=A355,C355=C354+1,ISNUMBER(AH355)),C355,"")</x:f>
        <x:v>2013</x:v>
      </x:c>
      <x:c r="AJ354" s="50" t="n">
        <x:f>IF(AND(A354=A355,C355=C354+1,ISNUMBER(AH355)),AH355,"")</x:f>
        <x:v>0</x:v>
      </x:c>
    </x:row>
    <x:row r="355" ht="15">
      <x:c r="A355" s="9" t="s">
        <x:v>51</x:v>
      </x:c>
      <x:c r="B355" s="10">
        <x:v>41639</x:v>
      </x:c>
      <x:c r="C355" s="9">
        <x:v>2013</x:v>
      </x:c>
      <x:c r="D355" s="11">
        <x:v>1893.6</x:v>
      </x:c>
      <x:c r="E355" s="11">
        <x:v>1207.8</x:v>
      </x:c>
      <x:c r="F355" s="11">
        <x:v>816</x:v>
      </x:c>
      <x:c r="G355" s="11">
        <x:v>1608</x:v>
      </x:c>
      <x:c r="H355" s="11">
        <x:v>660.2</x:v>
      </x:c>
      <x:c r="I355" s="11">
        <x:v>285.60000000000002</x:v>
      </x:c>
      <x:c r="J355" s="11">
        <x:v>1904</x:v>
      </x:c>
      <x:c r="K355" s="11">
        <x:v>136.30000000000001</x:v>
      </x:c>
      <x:c r="L355" s="11">
        <x:v>331.8</x:v>
      </x:c>
      <x:c r="M355" s="11">
        <x:v>93.1</x:v>
      </x:c>
      <x:c r="N355" s="11">
        <x:v>567.1</x:v>
      </x:c>
      <x:c r="O355" s="11">
        <x:v>3562.8</x:v>
      </x:c>
      <x:c r="P355" s="11">
        <x:v>691.1</x:v>
      </x:c>
      <x:c r="Q355" s="11">
        <x:v>808.3</x:v>
      </x:c>
      <x:c r="R355" s="11">
        <x:v>24.4</x:v>
      </x:c>
      <x:c r="S355" s="11">
        <x:v>508.7</x:v>
      </x:c>
      <x:c r="T355" s="11">
        <x:v>637.20000000000005</x:v>
      </x:c>
      <x:c r="U355" s="11">
        <x:v>6279.3608000000004</x:v>
      </x:c>
      <x:c r="V355" s="11">
        <x:v>18</x:v>
      </x:c>
      <x:c r="W355" s="12">
        <x:v>0</x:v>
      </x:c>
      <x:c r="X355" s="8">
        <x:v>0</x:v>
      </x:c>
      <x:c r="Y355" s="13">
        <x:f t="shared" si="30"/>
        <x:v>1.4801470588235293</x:v>
      </x:c>
      <x:c r="Z355" s="13">
        <x:f t="shared" si="31"/>
        <x:v>0.8491761723700888</x:v>
      </x:c>
      <x:c r="AA355" s="13">
        <x:f t="shared" si="32"/>
        <x:v>0.26864174059991552</x:v>
      </x:c>
      <x:c r="AB355" s="13">
        <x:f t="shared" si="33"/>
        <x:v>0.3649662019433883</x:v>
      </x:c>
      <x:c r="AC355" s="13">
        <x:f t="shared" si="34"/>
        <x:v>0.39626865671641792</x:v>
      </x:c>
      <x:c r="AD355" s="13">
        <x:f t="shared" si="35"/>
        <x:v>1.0054921841994087</x:v>
      </x:c>
      <x:c r="AE355" s="50" t="n">
        <x:f>IF(OR(NOT(ISNUMBER(Q355)),NOT(ISNUMBER(R355))),"",IF(Q355&lt;R355,1,0))</x:f>
        <x:v>0</x:v>
      </x:c>
      <x:c r="AF355" s="50" t="n">
        <x:f>IFERROR(IF(AND(A355=A354,C355=C354+1,ISNUMBER(AE354)),AE354,""),"")</x:f>
        <x:v>0</x:v>
      </x:c>
      <x:c r="AG355" s="52" t="n">
        <x:f>IFERROR(IF(AND(A355=A354,C355=C354+1,ISNUMBER(U355),ISNUMBER(U354),U354&lt;&gt;0),U355/U354-1,""),"")</x:f>
        <x:v>0.45886509790643415</x:v>
      </x:c>
      <x:c r="AH355" s="50" t="n">
        <x:f>IF(AND(ISNUMBER(AE355),ISNUMBER(AF355),ISNUMBER(AG355)),IF(AND(AE355=1,AF355=1,AG355&lt;0),1,0),"")</x:f>
        <x:v>0</x:v>
      </x:c>
      <x:c r="AI355" s="50" t="n">
        <x:f>IF(AND(A355=A356,C356=C355+1,ISNUMBER(AH356)),C356,"")</x:f>
        <x:v>2014</x:v>
      </x:c>
      <x:c r="AJ355" s="50" t="n">
        <x:f>IF(AND(A355=A356,C356=C355+1,ISNUMBER(AH356)),AH356,"")</x:f>
        <x:v>0</x:v>
      </x:c>
    </x:row>
    <x:row r="356" ht="15">
      <x:c r="A356" s="9" t="s">
        <x:v>51</x:v>
      </x:c>
      <x:c r="B356" s="10">
        <x:v>42004</x:v>
      </x:c>
      <x:c r="C356" s="9">
        <x:v>2014</x:v>
      </x:c>
      <x:c r="D356" s="11">
        <x:v>2144.6</x:v>
      </x:c>
      <x:c r="E356" s="11">
        <x:v>1468.1</x:v>
      </x:c>
      <x:c r="F356" s="11">
        <x:v>834.5</x:v>
      </x:c>
      <x:c r="G356" s="11">
        <x:v>1858.4</x:v>
      </x:c>
      <x:c r="H356" s="11">
        <x:v>803.7</x:v>
      </x:c>
      <x:c r="I356" s="11">
        <x:v>286.2</x:v>
      </x:c>
      <x:c r="J356" s="11">
        <x:v>1906.9</x:v>
      </x:c>
      <x:c r="K356" s="11">
        <x:v>273.3</x:v>
      </x:c>
      <x:c r="L356" s="11">
        <x:v>385.6</x:v>
      </x:c>
      <x:c r="M356" s="11">
        <x:v>2.7</x:v>
      </x:c>
      <x:c r="N356" s="11">
        <x:v>801</x:v>
      </x:c>
      <x:c r="O356" s="11">
        <x:v>3740</x:v>
      </x:c>
      <x:c r="P356" s="11">
        <x:v>727.1</x:v>
      </x:c>
      <x:c r="Q356" s="11">
        <x:v>844.5</x:v>
      </x:c>
      <x:c r="R356" s="11">
        <x:v>25.3</x:v>
      </x:c>
      <x:c r="S356" s="11">
        <x:v>553.20000000000005</x:v>
      </x:c>
      <x:c r="T356" s="11">
        <x:v>593.79999999999995</x:v>
      </x:c>
      <x:c r="U356" s="11">
        <x:v>9347.2307000000001</x:v>
      </x:c>
      <x:c r="V356" s="11">
        <x:v>18</x:v>
      </x:c>
      <x:c r="W356" s="12">
        <x:v>0</x:v>
      </x:c>
      <x:c r="X356" s="8">
        <x:v>0</x:v>
      </x:c>
      <x:c r="Y356" s="13">
        <x:f t="shared" si="30"/>
        <x:v>1.7592570401437986</x:v>
      </x:c>
      <x:c r="Z356" s="13">
        <x:f t="shared" si="31"/>
        <x:v>0.86654854052037689</x:v>
      </x:c>
      <x:c r="AA356" s="13">
        <x:f t="shared" si="32"/>
        <x:v>0.25795020050359047</x:v>
      </x:c>
      <x:c r="AB356" s="13">
        <x:f t="shared" si="33"/>
        <x:v>0.33903758276601698</x:v>
      </x:c>
      <x:c r="AC356" s="13">
        <x:f t="shared" si="34"/>
        <x:v>0.31952216960826513</x:v>
      </x:c>
      <x:c r="AD356" s="13">
        <x:f t="shared" si="35"/>
        <x:v>0.88916348036929971</x:v>
      </x:c>
      <x:c r="AE356" s="50" t="n">
        <x:f>IF(OR(NOT(ISNUMBER(Q356)),NOT(ISNUMBER(R356))),"",IF(Q356&lt;R356,1,0))</x:f>
        <x:v>0</x:v>
      </x:c>
      <x:c r="AF356" s="50" t="n">
        <x:f>IFERROR(IF(AND(A356=A355,C356=C355+1,ISNUMBER(AE355)),AE355,""),"")</x:f>
        <x:v>0</x:v>
      </x:c>
      <x:c r="AG356" s="52" t="n">
        <x:f>IFERROR(IF(AND(A356=A355,C356=C355+1,ISNUMBER(U356),ISNUMBER(U355),U355&lt;&gt;0),U356/U355-1,""),"")</x:f>
        <x:v>0.4885640430153335</x:v>
      </x:c>
      <x:c r="AH356" s="50" t="n">
        <x:f>IF(AND(ISNUMBER(AE356),ISNUMBER(AF356),ISNUMBER(AG356)),IF(AND(AE356=1,AF356=1,AG356&lt;0),1,0),"")</x:f>
        <x:v>0</x:v>
      </x:c>
      <x:c r="AI356" s="50" t="n">
        <x:f>IF(AND(A356=A357,C357=C356+1,ISNUMBER(AH357)),C357,"")</x:f>
        <x:v>2015</x:v>
      </x:c>
      <x:c r="AJ356" s="50" t="n">
        <x:f>IF(AND(A356=A357,C357=C356+1,ISNUMBER(AH357)),AH357,"")</x:f>
        <x:v>0</x:v>
      </x:c>
    </x:row>
    <x:row r="357" ht="15">
      <x:c r="A357" s="9" t="s">
        <x:v>51</x:v>
      </x:c>
      <x:c r="B357" s="10">
        <x:v>42369</x:v>
      </x:c>
      <x:c r="C357" s="9">
        <x:v>2015</x:v>
      </x:c>
      <x:c r="D357" s="11">
        <x:v>2282.3000000000002</x:v>
      </x:c>
      <x:c r="E357" s="11">
        <x:v>1616</x:v>
      </x:c>
      <x:c r="F357" s="11">
        <x:v>886.6</x:v>
      </x:c>
      <x:c r="G357" s="11">
        <x:v>1960.4</x:v>
      </x:c>
      <x:c r="H357" s="11">
        <x:v>841.1</x:v>
      </x:c>
      <x:c r="I357" s="11">
        <x:v>321.89999999999998</x:v>
      </x:c>
      <x:c r="J357" s="11">
        <x:v>1885.6</x:v>
      </x:c>
      <x:c r="K357" s="11">
        <x:v>275.5</x:v>
      </x:c>
      <x:c r="L357" s="11">
        <x:v>416.8</x:v>
      </x:c>
      <x:c r="M357" s="11">
        <x:v>2.9</x:v>
      </x:c>
      <x:c r="N357" s="11">
        <x:v>838.2</x:v>
      </x:c>
      <x:c r="O357" s="11">
        <x:v>3999.8</x:v>
      </x:c>
      <x:c r="P357" s="11">
        <x:v>811.8</x:v>
      </x:c>
      <x:c r="Q357" s="11">
        <x:v>926.6</x:v>
      </x:c>
      <x:c r="R357" s="11">
        <x:v>30.6</x:v>
      </x:c>
      <x:c r="S357" s="11">
        <x:v>634.9</x:v>
      </x:c>
      <x:c r="T357" s="11">
        <x:v>714.4</x:v>
      </x:c>
      <x:c r="U357" s="11">
        <x:v>10572.232099999999</x:v>
      </x:c>
      <x:c r="V357" s="11">
        <x:v>18</x:v>
      </x:c>
      <x:c r="W357" s="12">
        <x:v>0</x:v>
      </x:c>
      <x:c r="X357" s="8">
        <x:v>0</x:v>
      </x:c>
      <x:c r="Y357" s="13">
        <x:f t="shared" si="30"/>
        <x:v>1.8226934355966613</x:v>
      </x:c>
      <x:c r="Z357" s="13">
        <x:f t="shared" si="31"/>
        <x:v>0.85895806861499358</x:v>
      </x:c>
      <x:c r="AA357" s="13">
        <x:f t="shared" si="32"/>
        <x:v>0.27818428777987114</x:v>
      </x:c>
      <x:c r="AB357" s="13">
        <x:f t="shared" si="33"/>
        <x:v>0.35569381764009983</x:v>
      </x:c>
      <x:c r="AC357" s="13">
        <x:f t="shared" si="34"/>
        <x:v>0.36441542542338295</x:v>
      </x:c>
      <x:c r="AD357" s="13">
        <x:f t="shared" si="35"/>
        <x:v>0.82618411251807378</x:v>
      </x:c>
      <x:c r="AE357" s="50" t="n">
        <x:f>IF(OR(NOT(ISNUMBER(Q357)),NOT(ISNUMBER(R357))),"",IF(Q357&lt;R357,1,0))</x:f>
        <x:v>0</x:v>
      </x:c>
      <x:c r="AF357" s="50" t="n">
        <x:f>IFERROR(IF(AND(A357=A356,C357=C356+1,ISNUMBER(AE356)),AE356,""),"")</x:f>
        <x:v>0</x:v>
      </x:c>
      <x:c r="AG357" s="52" t="n">
        <x:f>IFERROR(IF(AND(A357=A356,C357=C356+1,ISNUMBER(U357),ISNUMBER(U356),U356&lt;&gt;0),U357/U356-1,""),"")</x:f>
        <x:v>0.1310550086241049</x:v>
      </x:c>
      <x:c r="AH357" s="50" t="n">
        <x:f>IF(AND(ISNUMBER(AE357),ISNUMBER(AF357),ISNUMBER(AG357)),IF(AND(AE357=1,AF357=1,AG357&lt;0),1,0),"")</x:f>
        <x:v>0</x:v>
      </x:c>
      <x:c r="AI357" s="50" t="n">
        <x:f>IF(AND(A357=A358,C358=C357+1,ISNUMBER(AH358)),C358,"")</x:f>
        <x:v>2016</x:v>
      </x:c>
      <x:c r="AJ357" s="50" t="n">
        <x:f>IF(AND(A357=A358,C358=C357+1,ISNUMBER(AH358)),AH358,"")</x:f>
        <x:v>0</x:v>
      </x:c>
    </x:row>
    <x:row r="358" ht="15">
      <x:c r="A358" s="9" t="s">
        <x:v>51</x:v>
      </x:c>
      <x:c r="B358" s="10">
        <x:v>42735</x:v>
      </x:c>
      <x:c r="C358" s="9">
        <x:v>2016</x:v>
      </x:c>
      <x:c r="D358" s="11">
        <x:v>2330.1</x:v>
      </x:c>
      <x:c r="E358" s="11">
        <x:v>1642.2</x:v>
      </x:c>
      <x:c r="F358" s="11">
        <x:v>1170.5999999999999</x:v>
      </x:c>
      <x:c r="G358" s="11">
        <x:v>2018.3</x:v>
      </x:c>
      <x:c r="H358" s="11">
        <x:v>957.4</x:v>
      </x:c>
      <x:c r="I358" s="11">
        <x:v>311.8</x:v>
      </x:c>
      <x:c r="J358" s="11">
        <x:v>1908.9</x:v>
      </x:c>
      <x:c r="K358" s="11">
        <x:v>66.3</x:v>
      </x:c>
      <x:c r="L358" s="11">
        <x:v>486.5</x:v>
      </x:c>
      <x:c r="M358" s="11">
        <x:v>342.4</x:v>
      </x:c>
      <x:c r="N358" s="11">
        <x:v>615</x:v>
      </x:c>
      <x:c r="O358" s="11">
        <x:v>4176.8999999999996</x:v>
      </x:c>
      <x:c r="P358" s="11">
        <x:v>864.8</x:v>
      </x:c>
      <x:c r="Q358" s="11">
        <x:v>982.8</x:v>
      </x:c>
      <x:c r="R358" s="11">
        <x:v>31.9</x:v>
      </x:c>
      <x:c r="S358" s="11">
        <x:v>666.8</x:v>
      </x:c>
      <x:c r="T358" s="11">
        <x:v>578.1</x:v>
      </x:c>
      <x:c r="U358" s="11">
        <x:v>10132.7747</x:v>
      </x:c>
      <x:c r="V358" s="11">
        <x:v>18</x:v>
      </x:c>
      <x:c r="W358" s="12">
        <x:v>0</x:v>
      </x:c>
      <x:c r="X358" s="8">
        <x:v>0</x:v>
      </x:c>
      <x:c r="Y358" s="13">
        <x:f t="shared" si="30"/>
        <x:v>1.4028703229113277</x:v>
      </x:c>
      <x:c r="Z358" s="13">
        <x:f t="shared" si="31"/>
        <x:v>0.86618600060083262</x:v>
      </x:c>
      <x:c r="AA358" s="13">
        <x:f t="shared" si="32"/>
        <x:v>0.28616797562336377</x:v>
      </x:c>
      <x:c r="AB358" s="13">
        <x:f t="shared" si="33"/>
        <x:v>0.37114286940474656</x:v>
      </x:c>
      <x:c r="AC358" s="13">
        <x:f t="shared" si="34"/>
        <x:v>0.28642917306644206</x:v>
      </x:c>
      <x:c r="AD358" s="13">
        <x:f t="shared" si="35"/>
        <x:v>0.81923522595596765</x:v>
      </x:c>
      <x:c r="AE358" s="50" t="n">
        <x:f>IF(OR(NOT(ISNUMBER(Q358)),NOT(ISNUMBER(R358))),"",IF(Q358&lt;R358,1,0))</x:f>
        <x:v>0</x:v>
      </x:c>
      <x:c r="AF358" s="50" t="n">
        <x:f>IFERROR(IF(AND(A358=A357,C358=C357+1,ISNUMBER(AE357)),AE357,""),"")</x:f>
        <x:v>0</x:v>
      </x:c>
      <x:c r="AG358" s="52" t="n">
        <x:f>IFERROR(IF(AND(A358=A357,C358=C357+1,ISNUMBER(U358),ISNUMBER(U357),U357&lt;&gt;0),U358/U357-1,""),"")</x:f>
        <x:v>-0.04156713509912435</x:v>
      </x:c>
      <x:c r="AH358" s="50" t="n">
        <x:f>IF(AND(ISNUMBER(AE358),ISNUMBER(AF358),ISNUMBER(AG358)),IF(AND(AE358=1,AF358=1,AG358&lt;0),1,0),"")</x:f>
        <x:v>0</x:v>
      </x:c>
      <x:c r="AI358" s="50" t="n">
        <x:f>IF(AND(A358=A359,C359=C358+1,ISNUMBER(AH359)),C359,"")</x:f>
        <x:v>2017</x:v>
      </x:c>
      <x:c r="AJ358" s="50" t="n">
        <x:f>IF(AND(A358=A359,C359=C358+1,ISNUMBER(AH359)),AH359,"")</x:f>
        <x:v>0</x:v>
      </x:c>
    </x:row>
    <x:row r="359" ht="15">
      <x:c r="A359" s="9" t="s">
        <x:v>51</x:v>
      </x:c>
      <x:c r="B359" s="10">
        <x:v>43100</x:v>
      </x:c>
      <x:c r="C359" s="9">
        <x:v>2017</x:v>
      </x:c>
      <x:c r="D359" s="11">
        <x:v>2404.8000000000002</x:v>
      </x:c>
      <x:c r="E359" s="11">
        <x:v>1660.6</x:v>
      </x:c>
      <x:c r="F359" s="11">
        <x:v>725</x:v>
      </x:c>
      <x:c r="G359" s="11">
        <x:v>1894.3</x:v>
      </x:c>
      <x:c r="H359" s="11">
        <x:v>948.8</x:v>
      </x:c>
      <x:c r="I359" s="11">
        <x:v>510.5</x:v>
      </x:c>
      <x:c r="J359" s="11">
        <x:v>2117.1999999999998</x:v>
      </x:c>
      <x:c r="K359" s="11">
        <x:v>49.7</x:v>
      </x:c>
      <x:c r="L359" s="11">
        <x:v>451.1</x:v>
      </x:c>
      <x:c r="M359" s="11">
        <x:v>35.299999999999997</x:v>
      </x:c>
      <x:c r="N359" s="11">
        <x:v>913.5</x:v>
      </x:c>
      <x:c r="O359" s="11">
        <x:v>4097.3</x:v>
      </x:c>
      <x:c r="P359" s="11">
        <x:v>822.5</x:v>
      </x:c>
      <x:c r="Q359" s="11">
        <x:v>939.2</x:v>
      </x:c>
      <x:c r="R359" s="11">
        <x:v>37.799999999999997</x:v>
      </x:c>
      <x:c r="S359" s="11">
        <x:v>635.29999999999995</x:v>
      </x:c>
      <x:c r="T359" s="11">
        <x:v>668.1</x:v>
      </x:c>
      <x:c r="U359" s="11">
        <x:v>5491.7212</x:v>
      </x:c>
      <x:c r="V359" s="11">
        <x:v>18</x:v>
      </x:c>
      <x:c r="W359" s="12">
        <x:v>0</x:v>
      </x:c>
      <x:c r="X359" s="8">
        <x:v>0</x:v>
      </x:c>
      <x:c r="Y359" s="13">
        <x:f t="shared" si="30"/>
        <x:v>2.2904827586206897</x:v>
      </x:c>
      <x:c r="Z359" s="13">
        <x:f t="shared" si="31"/>
        <x:v>0.78771623419827008</x:v>
      </x:c>
      <x:c r="AA359" s="13">
        <x:f t="shared" si="32"/>
        <x:v>0.26417997338656019</x:v>
      </x:c>
      <x:c r="AB359" s="13">
        <x:f t="shared" si="33"/>
        <x:v>0.3420242847638057</x:v>
      </x:c>
      <x:c r="AC359" s="13">
        <x:f t="shared" si="34"/>
        <x:v>0.35268964789104157</x:v>
      </x:c>
      <x:c r="AD359" s="13">
        <x:f t="shared" si="35"/>
        <x:v>0.88040585495675305</x:v>
      </x:c>
      <x:c r="AE359" s="50" t="n">
        <x:f>IF(OR(NOT(ISNUMBER(Q359)),NOT(ISNUMBER(R359))),"",IF(Q359&lt;R359,1,0))</x:f>
        <x:v>0</x:v>
      </x:c>
      <x:c r="AF359" s="50" t="n">
        <x:f>IFERROR(IF(AND(A359=A358,C359=C358+1,ISNUMBER(AE358)),AE358,""),"")</x:f>
        <x:v>0</x:v>
      </x:c>
      <x:c r="AG359" s="52" t="n">
        <x:f>IFERROR(IF(AND(A359=A358,C359=C358+1,ISNUMBER(U359),ISNUMBER(U358),U358&lt;&gt;0),U359/U358-1,""),"")</x:f>
        <x:v>-0.4580239507348367</x:v>
      </x:c>
      <x:c r="AH359" s="50" t="n">
        <x:f>IF(AND(ISNUMBER(AE359),ISNUMBER(AF359),ISNUMBER(AG359)),IF(AND(AE359=1,AF359=1,AG359&lt;0),1,0),"")</x:f>
        <x:v>0</x:v>
      </x:c>
      <x:c r="AI359" s="50" t="n">
        <x:f>IF(AND(A359=A360,C360=C359+1,ISNUMBER(AH360)),C360,"")</x:f>
        <x:v>2018</x:v>
      </x:c>
      <x:c r="AJ359" s="50" t="n">
        <x:f>IF(AND(A359=A360,C360=C359+1,ISNUMBER(AH360)),AH360,"")</x:f>
        <x:v>0</x:v>
      </x:c>
    </x:row>
    <x:row r="360" ht="15">
      <x:c r="A360" s="9" t="s">
        <x:v>51</x:v>
      </x:c>
      <x:c r="B360" s="10">
        <x:v>43465</x:v>
      </x:c>
      <x:c r="C360" s="9">
        <x:v>2018</x:v>
      </x:c>
      <x:c r="D360" s="11">
        <x:v>2561.5</x:v>
      </x:c>
      <x:c r="E360" s="11">
        <x:v>1797.5</x:v>
      </x:c>
      <x:c r="F360" s="11">
        <x:v>914.8</x:v>
      </x:c>
      <x:c r="G360" s="11">
        <x:v>2078.9</x:v>
      </x:c>
      <x:c r="H360" s="11">
        <x:v>1088.5</x:v>
      </x:c>
      <x:c r="I360" s="11">
        <x:v>482.6</x:v>
      </x:c>
      <x:c r="J360" s="11">
        <x:v>2166.8000000000002</x:v>
      </x:c>
      <x:c r="K360" s="11">
        <x:v>53.5</x:v>
      </x:c>
      <x:c r="L360" s="11">
        <x:v>466.7</x:v>
      </x:c>
      <x:c r="M360" s="11">
        <x:v>180</x:v>
      </x:c>
      <x:c r="N360" s="11">
        <x:v>908.5</x:v>
      </x:c>
      <x:c r="O360" s="11">
        <x:v>4090.7</x:v>
      </x:c>
      <x:c r="P360" s="11">
        <x:v>755.5</x:v>
      </x:c>
      <x:c r="Q360" s="11">
        <x:v>878.5</x:v>
      </x:c>
      <x:c r="R360" s="11">
        <x:v>35</x:v>
      </x:c>
      <x:c r="S360" s="11">
        <x:v>591.79999999999995</x:v>
      </x:c>
      <x:c r="T360" s="11">
        <x:v>581.79999999999995</x:v>
      </x:c>
      <x:c r="U360" s="11">
        <x:v>7308.0874000000003</x:v>
      </x:c>
      <x:c r="V360" s="11">
        <x:v>18</x:v>
      </x:c>
      <x:c r="W360" s="12">
        <x:v>0</x:v>
      </x:c>
      <x:c r="X360" s="8">
        <x:v>0</x:v>
      </x:c>
      <x:c r="Y360" s="13">
        <x:f t="shared" si="30"/>
        <x:v>1.9649103629208571</x:v>
      </x:c>
      <x:c r="Z360" s="13">
        <x:f t="shared" si="31"/>
        <x:v>0.81159476869022062</x:v>
      </x:c>
      <x:c r="AA360" s="13">
        <x:f t="shared" si="32"/>
        <x:v>0.23103650204958032</x:v>
      </x:c>
      <x:c r="AB360" s="13">
        <x:f t="shared" si="33"/>
        <x:v>0.29494436853406208</x:v>
      </x:c>
      <x:c r="AC360" s="13">
        <x:f t="shared" si="34"/>
        <x:v>0.27985954110346817</x:v>
      </x:c>
      <x:c r="AD360" s="13">
        <x:f t="shared" si="35"/>
        <x:v>0.84591059925824719</x:v>
      </x:c>
      <x:c r="AE360" s="50" t="n">
        <x:f>IF(OR(NOT(ISNUMBER(Q360)),NOT(ISNUMBER(R360))),"",IF(Q360&lt;R360,1,0))</x:f>
        <x:v>0</x:v>
      </x:c>
      <x:c r="AF360" s="50" t="n">
        <x:f>IFERROR(IF(AND(A360=A359,C360=C359+1,ISNUMBER(AE359)),AE359,""),"")</x:f>
        <x:v>0</x:v>
      </x:c>
      <x:c r="AG360" s="52" t="n">
        <x:f>IFERROR(IF(AND(A360=A359,C360=C359+1,ISNUMBER(U360),ISNUMBER(U359),U359&lt;&gt;0),U360/U359-1,""),"")</x:f>
        <x:v>0.33074625128457</x:v>
      </x:c>
      <x:c r="AH360" s="50" t="n">
        <x:f>IF(AND(ISNUMBER(AE360),ISNUMBER(AF360),ISNUMBER(AG360)),IF(AND(AE360=1,AF360=1,AG360&lt;0),1,0),"")</x:f>
        <x:v>0</x:v>
      </x:c>
      <x:c r="AI360" s="50" t="n">
        <x:f>IF(AND(A360=A361,C361=C360+1,ISNUMBER(AH361)),C361,"")</x:f>
        <x:v>2019</x:v>
      </x:c>
      <x:c r="AJ360" s="50" t="n">
        <x:f>IF(AND(A360=A361,C361=C360+1,ISNUMBER(AH361)),AH361,"")</x:f>
        <x:v>0</x:v>
      </x:c>
    </x:row>
    <x:row r="361" ht="15">
      <x:c r="A361" s="9" t="s">
        <x:v>51</x:v>
      </x:c>
      <x:c r="B361" s="10">
        <x:v>43830</x:v>
      </x:c>
      <x:c r="C361" s="9">
        <x:v>2019</x:v>
      </x:c>
      <x:c r="D361" s="11">
        <x:v>3742.6</x:v>
      </x:c>
      <x:c r="E361" s="11">
        <x:v>1977.8</x:v>
      </x:c>
      <x:c r="F361" s="11">
        <x:v>1243.7</x:v>
      </x:c>
      <x:c r="G361" s="11">
        <x:v>3376.4</x:v>
      </x:c>
      <x:c r="H361" s="11">
        <x:v>2648.8</x:v>
      </x:c>
      <x:c r="I361" s="11">
        <x:v>366.2</x:v>
      </x:c>
      <x:c r="J361" s="11">
        <x:v>2052</x:v>
      </x:c>
      <x:c r="K361" s="11">
        <x:v>156.30000000000001</x:v>
      </x:c>
      <x:c r="L361" s="11">
        <x:v>502.8</x:v>
      </x:c>
      <x:c r="M361" s="11">
        <x:v>552.9</x:v>
      </x:c>
      <x:c r="N361" s="11">
        <x:v>2095.9</x:v>
      </x:c>
      <x:c r="O361" s="11">
        <x:v>4167.3999999999996</x:v>
      </x:c>
      <x:c r="P361" s="11">
        <x:v>829.9</x:v>
      </x:c>
      <x:c r="Q361" s="11">
        <x:v>952.5</x:v>
      </x:c>
      <x:c r="R361" s="11">
        <x:v>107.9</x:v>
      </x:c>
      <x:c r="S361" s="11">
        <x:v>599.1</x:v>
      </x:c>
      <x:c r="T361" s="11">
        <x:v>763.1</x:v>
      </x:c>
      <x:c r="U361" s="11">
        <x:v>6360.2316000000001</x:v>
      </x:c>
      <x:c r="V361" s="11">
        <x:v>18</x:v>
      </x:c>
      <x:c r="W361" s="12">
        <x:v>0</x:v>
      </x:c>
      <x:c r="X361" s="8">
        <x:v>0</x:v>
      </x:c>
      <x:c r="Y361" s="13">
        <x:f t="shared" si="30"/>
        <x:v>1.590254884618477</x:v>
      </x:c>
      <x:c r="Z361" s="13">
        <x:f t="shared" si="31"/>
        <x:v>0.90215358307059268</x:v>
      </x:c>
      <x:c r="AA361" s="13">
        <x:f t="shared" si="32"/>
        <x:v>0.16007588307593654</x:v>
      </x:c>
      <x:c r="AB361" s="13">
        <x:f t="shared" si="33"/>
        <x:v>0.22174424197082243</x:v>
      </x:c>
      <x:c r="AC361" s="13">
        <x:f t="shared" si="34"/>
        <x:v>0.22600995142755598</x:v>
      </x:c>
      <x:c r="AD361" s="13">
        <x:f t="shared" si="35"/>
        <x:v>0.54828194303425426</x:v>
      </x:c>
      <x:c r="AE361" s="50" t="n">
        <x:f>IF(OR(NOT(ISNUMBER(Q361)),NOT(ISNUMBER(R361))),"",IF(Q361&lt;R361,1,0))</x:f>
        <x:v>0</x:v>
      </x:c>
      <x:c r="AF361" s="50" t="n">
        <x:f>IFERROR(IF(AND(A361=A360,C361=C360+1,ISNUMBER(AE360)),AE360,""),"")</x:f>
        <x:v>0</x:v>
      </x:c>
      <x:c r="AG361" s="52" t="n">
        <x:f>IFERROR(IF(AND(A361=A360,C361=C360+1,ISNUMBER(U361),ISNUMBER(U360),U360&lt;&gt;0),U361/U360-1,""),"")</x:f>
        <x:v>-0.12969957091646167</x:v>
      </x:c>
      <x:c r="AH361" s="50" t="n">
        <x:f>IF(AND(ISNUMBER(AE361),ISNUMBER(AF361),ISNUMBER(AG361)),IF(AND(AE361=1,AF361=1,AG361&lt;0),1,0),"")</x:f>
        <x:v>0</x:v>
      </x:c>
      <x:c r="AI361" s="50" t="n">
        <x:f>IF(AND(A361=A362,C362=C361+1,ISNUMBER(AH362)),C362,"")</x:f>
        <x:v>2020</x:v>
      </x:c>
      <x:c r="AJ361" s="50" t="n">
        <x:f>IF(AND(A361=A362,C362=C361+1,ISNUMBER(AH362)),AH362,"")</x:f>
        <x:v>0</x:v>
      </x:c>
    </x:row>
    <x:row r="362" ht="15">
      <x:c r="A362" s="9" t="s">
        <x:v>51</x:v>
      </x:c>
      <x:c r="B362" s="10">
        <x:v>44196</x:v>
      </x:c>
      <x:c r="C362" s="9">
        <x:v>2020</x:v>
      </x:c>
      <x:c r="D362" s="11">
        <x:v>3673.3</x:v>
      </x:c>
      <x:c r="E362" s="11">
        <x:v>1955.4</x:v>
      </x:c>
      <x:c r="F362" s="11">
        <x:v>949.8</x:v>
      </x:c>
      <x:c r="G362" s="11">
        <x:v>3231.8</x:v>
      </x:c>
      <x:c r="H362" s="11">
        <x:v>2488.4</x:v>
      </x:c>
      <x:c r="I362" s="11">
        <x:v>441.5</x:v>
      </x:c>
      <x:c r="J362" s="11">
        <x:v>2163.6</x:v>
      </x:c>
      <x:c r="K362" s="11">
        <x:v>86.6</x:v>
      </x:c>
      <x:c r="L362" s="11">
        <x:v>527.6</x:v>
      </x:c>
      <x:c r="M362" s="11">
        <x:v>246</x:v>
      </x:c>
      <x:c r="N362" s="11">
        <x:v>2242.4</x:v>
      </x:c>
      <x:c r="O362" s="11">
        <x:v>4266.2</x:v>
      </x:c>
      <x:c r="P362" s="11">
        <x:v>846.9</x:v>
      </x:c>
      <x:c r="Q362" s="11">
        <x:v>971.8</x:v>
      </x:c>
      <x:c r="R362" s="11">
        <x:v>105.4</x:v>
      </x:c>
      <x:c r="S362" s="11">
        <x:v>610.20000000000005</x:v>
      </x:c>
      <x:c r="T362" s="11">
        <x:v>826.3</x:v>
      </x:c>
      <x:c r="U362" s="11">
        <x:v>9193.7909</x:v>
      </x:c>
      <x:c r="V362" s="11">
        <x:v>18</x:v>
      </x:c>
      <x:c r="W362" s="12">
        <x:v>0</x:v>
      </x:c>
      <x:c r="X362" s="8">
        <x:v>0</x:v>
      </x:c>
      <x:c r="Y362" s="13">
        <x:f t="shared" si="30"/>
        <x:v>2.0587492103600762</x:v>
      </x:c>
      <x:c r="Z362" s="13">
        <x:f t="shared" si="31"/>
        <x:v>0.87980834671820984</x:v>
      </x:c>
      <x:c r="AA362" s="13">
        <x:f t="shared" si="32"/>
        <x:v>0.16611765986987179</x:v>
      </x:c>
      <x:c r="AB362" s="13">
        <x:f t="shared" si="33"/>
        <x:v>0.23055563117632644</x:v>
      </x:c>
      <x:c r="AC362" s="13">
        <x:f t="shared" si="34"/>
        <x:v>0.25567795036821583</x:v>
      </x:c>
      <x:c r="AD362" s="13">
        <x:f t="shared" si="35"/>
        <x:v>0.58900715977458951</x:v>
      </x:c>
      <x:c r="AE362" s="50" t="n">
        <x:f>IF(OR(NOT(ISNUMBER(Q362)),NOT(ISNUMBER(R362))),"",IF(Q362&lt;R362,1,0))</x:f>
        <x:v>0</x:v>
      </x:c>
      <x:c r="AF362" s="50" t="n">
        <x:f>IFERROR(IF(AND(A362=A361,C362=C361+1,ISNUMBER(AE361)),AE361,""),"")</x:f>
        <x:v>0</x:v>
      </x:c>
      <x:c r="AG362" s="52" t="n">
        <x:f>IFERROR(IF(AND(A362=A361,C362=C361+1,ISNUMBER(U362),ISNUMBER(U361),U361&lt;&gt;0),U362/U361-1,""),"")</x:f>
        <x:v>0.44551196846353824</x:v>
      </x:c>
      <x:c r="AH362" s="50" t="n">
        <x:f>IF(AND(ISNUMBER(AE362),ISNUMBER(AF362),ISNUMBER(AG362)),IF(AND(AE362=1,AF362=1,AG362&lt;0),1,0),"")</x:f>
        <x:v>0</x:v>
      </x:c>
      <x:c r="AI362" s="50" t="n">
        <x:f>IF(AND(A362=A363,C363=C362+1,ISNUMBER(AH363)),C363,"")</x:f>
        <x:v>2021</x:v>
      </x:c>
      <x:c r="AJ362" s="50" t="n">
        <x:f>IF(AND(A362=A363,C363=C362+1,ISNUMBER(AH363)),AH363,"")</x:f>
        <x:v>0</x:v>
      </x:c>
    </x:row>
    <x:row r="363" ht="15">
      <x:c r="A363" s="9" t="s">
        <x:v>51</x:v>
      </x:c>
      <x:c r="B363" s="10">
        <x:v>44561</x:v>
      </x:c>
      <x:c r="C363" s="9">
        <x:v>2021</x:v>
      </x:c>
      <x:c r="D363" s="11">
        <x:v>3758</x:v>
      </x:c>
      <x:c r="E363" s="11">
        <x:v>2288.6</x:v>
      </x:c>
      <x:c r="F363" s="11">
        <x:v>1196.8</x:v>
      </x:c>
      <x:c r="G363" s="11">
        <x:v>3097.1</x:v>
      </x:c>
      <x:c r="H363" s="11">
        <x:v>2116.3000000000002</x:v>
      </x:c>
      <x:c r="I363" s="11">
        <x:v>660.9</x:v>
      </x:c>
      <x:c r="J363" s="11">
        <x:v>2367.1999999999998</x:v>
      </x:c>
      <x:c r="K363" s="11">
        <x:v>608.20000000000005</x:v>
      </x:c>
      <x:c r="L363" s="11">
        <x:v>536.9</x:v>
      </x:c>
      <x:c r="M363" s="11">
        <x:v>263.5</x:v>
      </x:c>
      <x:c r="N363" s="11">
        <x:v>1852.8</x:v>
      </x:c>
      <x:c r="O363" s="11">
        <x:v>3534.4</x:v>
      </x:c>
      <x:c r="P363" s="11">
        <x:v>442.7</x:v>
      </x:c>
      <x:c r="Q363" s="11">
        <x:v>579.9</x:v>
      </x:c>
      <x:c r="R363" s="11">
        <x:v>102.8</x:v>
      </x:c>
      <x:c r="S363" s="11">
        <x:v>286.7</x:v>
      </x:c>
      <x:c r="T363" s="11">
        <x:v>723.2</x:v>
      </x:c>
      <x:c r="U363" s="11">
        <x:v>9894.3053999999993</x:v>
      </x:c>
      <x:c r="V363" s="11">
        <x:v>18</x:v>
      </x:c>
      <x:c r="W363" s="12">
        <x:v>0</x:v>
      </x:c>
      <x:c r="X363" s="8">
        <x:v>0</x:v>
      </x:c>
      <x:c r="Y363" s="13">
        <x:f t="shared" si="30"/>
        <x:v>1.9122660427807487</x:v>
      </x:c>
      <x:c r="Z363" s="13">
        <x:f t="shared" si="31"/>
        <x:v>0.82413517828632243</x:v>
      </x:c>
      <x:c r="AA363" s="13">
        <x:f t="shared" si="32"/>
        <x:v>7.6290580095795632E-2</x:v>
      </x:c>
      <x:c r="AB363" s="13">
        <x:f t="shared" si="33"/>
        <x:v>0.11780202235231506</x:v>
      </x:c>
      <x:c r="AC363" s="13">
        <x:f t="shared" si="34"/>
        <x:v>0.23350876626521586</x:v>
      </x:c>
      <x:c r="AD363" s="13">
        <x:f t="shared" si="35"/>
        <x:v>0.62990952634379982</x:v>
      </x:c>
      <x:c r="AE363" s="50" t="n">
        <x:f>IF(OR(NOT(ISNUMBER(Q363)),NOT(ISNUMBER(R363))),"",IF(Q363&lt;R363,1,0))</x:f>
        <x:v>0</x:v>
      </x:c>
      <x:c r="AF363" s="50" t="n">
        <x:f>IFERROR(IF(AND(A363=A362,C363=C362+1,ISNUMBER(AE362)),AE362,""),"")</x:f>
        <x:v>0</x:v>
      </x:c>
      <x:c r="AG363" s="52" t="n">
        <x:f>IFERROR(IF(AND(A363=A362,C363=C362+1,ISNUMBER(U363),ISNUMBER(U362),U362&lt;&gt;0),U363/U362-1,""),"")</x:f>
        <x:v>0.07619430413628381</x:v>
      </x:c>
      <x:c r="AH363" s="50" t="n">
        <x:f>IF(AND(ISNUMBER(AE363),ISNUMBER(AF363),ISNUMBER(AG363)),IF(AND(AE363=1,AF363=1,AG363&lt;0),1,0),"")</x:f>
        <x:v>0</x:v>
      </x:c>
      <x:c r="AI363" s="50" t="n">
        <x:f>IF(AND(A363=A364,C364=C363+1,ISNUMBER(AH364)),C364,"")</x:f>
        <x:v>2022</x:v>
      </x:c>
      <x:c r="AJ363" s="50" t="n">
        <x:f>IF(AND(A363=A364,C364=C363+1,ISNUMBER(AH364)),AH364,"")</x:f>
        <x:v>0</x:v>
      </x:c>
    </x:row>
    <x:row r="364" ht="15">
      <x:c r="A364" s="9" t="s">
        <x:v>51</x:v>
      </x:c>
      <x:c r="B364" s="10">
        <x:v>44926</x:v>
      </x:c>
      <x:c r="C364" s="9">
        <x:v>2022</x:v>
      </x:c>
      <x:c r="D364" s="11">
        <x:v>3981.8</x:v>
      </x:c>
      <x:c r="E364" s="11">
        <x:v>2407.1999999999998</x:v>
      </x:c>
      <x:c r="F364" s="11">
        <x:v>1208.0999999999999</x:v>
      </x:c>
      <x:c r="G364" s="11">
        <x:v>2971.8</x:v>
      </x:c>
      <x:c r="H364" s="11">
        <x:v>2106.3000000000002</x:v>
      </x:c>
      <x:c r="I364" s="11">
        <x:v>1010</x:v>
      </x:c>
      <x:c r="J364" s="11">
        <x:v>2731</x:v>
      </x:c>
      <x:c r="K364" s="11">
        <x:v>433</x:v>
      </x:c>
      <x:c r="L364" s="11">
        <x:v>633</x:v>
      </x:c>
      <x:c r="M364" s="11">
        <x:v>395.7</x:v>
      </x:c>
      <x:c r="N364" s="11">
        <x:v>1710.6</x:v>
      </x:c>
      <x:c r="O364" s="11">
        <x:v>4625.8999999999996</x:v>
      </x:c>
      <x:c r="P364" s="11">
        <x:v>896.7</x:v>
      </x:c>
      <x:c r="Q364" s="11">
        <x:v>991.3</x:v>
      </x:c>
      <x:c r="R364" s="11">
        <x:v>86.5</x:v>
      </x:c>
      <x:c r="S364" s="11">
        <x:v>677.5</x:v>
      </x:c>
      <x:c r="T364" s="11">
        <x:v>880.3</x:v>
      </x:c>
      <x:c r="U364" s="11">
        <x:v>9654.5766000000003</x:v>
      </x:c>
      <x:c r="V364" s="11">
        <x:v>18</x:v>
      </x:c>
      <x:c r="W364" s="12">
        <x:v>0</x:v>
      </x:c>
      <x:c r="X364" s="8">
        <x:v>0</x:v>
      </x:c>
      <x:c r="Y364" s="13">
        <x:f t="shared" si="30"/>
        <x:v>1.9925502855723864</x:v>
      </x:c>
      <x:c r="Z364" s="13">
        <x:f t="shared" si="31"/>
        <x:v>0.7463458737254508</x:v>
      </x:c>
      <x:c r="AA364" s="13">
        <x:f t="shared" si="32"/>
        <x:v>0.17014917876337335</x:v>
      </x:c>
      <x:c r="AB364" s="13">
        <x:f t="shared" si="33"/>
        <x:v>0.22519965844592899</x:v>
      </x:c>
      <x:c r="AC364" s="13">
        <x:f t="shared" si="34"/>
        <x:v>0.29621778046974895</x:v>
      </x:c>
      <x:c r="AD364" s="13">
        <x:f t="shared" si="35"/>
        <x:v>0.68587071173840974</x:v>
      </x:c>
      <x:c r="AE364" s="50" t="n">
        <x:f>IF(OR(NOT(ISNUMBER(Q364)),NOT(ISNUMBER(R364))),"",IF(Q364&lt;R364,1,0))</x:f>
        <x:v>0</x:v>
      </x:c>
      <x:c r="AF364" s="50" t="n">
        <x:f>IFERROR(IF(AND(A364=A363,C364=C363+1,ISNUMBER(AE363)),AE363,""),"")</x:f>
        <x:v>0</x:v>
      </x:c>
      <x:c r="AG364" s="52" t="n">
        <x:f>IFERROR(IF(AND(A364=A363,C364=C363+1,ISNUMBER(U364),ISNUMBER(U363),U363&lt;&gt;0),U364/U363-1,""),"")</x:f>
        <x:v>-0.024228967098589793</x:v>
      </x:c>
      <x:c r="AH364" s="50" t="n">
        <x:f>IF(AND(ISNUMBER(AE364),ISNUMBER(AF364),ISNUMBER(AG364)),IF(AND(AE364=1,AF364=1,AG364&lt;0),1,0),"")</x:f>
        <x:v>0</x:v>
      </x:c>
      <x:c r="AI364" s="50" t="n">
        <x:f>IF(AND(A364=A365,C365=C364+1,ISNUMBER(AH365)),C365,"")</x:f>
        <x:v>2023</x:v>
      </x:c>
      <x:c r="AJ364" s="50" t="n">
        <x:f>IF(AND(A364=A365,C365=C364+1,ISNUMBER(AH365)),AH365,"")</x:f>
        <x:v>0</x:v>
      </x:c>
    </x:row>
    <x:row r="365" ht="15">
      <x:c r="A365" s="9" t="s">
        <x:v>51</x:v>
      </x:c>
      <x:c r="B365" s="10">
        <x:v>45291</x:v>
      </x:c>
      <x:c r="C365" s="9">
        <x:v>2023</x:v>
      </x:c>
      <x:c r="D365" s="11">
        <x:v>3983.8</x:v>
      </x:c>
      <x:c r="E365" s="11">
        <x:v>2234.5</x:v>
      </x:c>
      <x:c r="F365" s="11">
        <x:v>1093.3</x:v>
      </x:c>
      <x:c r="G365" s="11">
        <x:v>2818.7</x:v>
      </x:c>
      <x:c r="H365" s="11">
        <x:v>1916.3</x:v>
      </x:c>
      <x:c r="I365" s="11">
        <x:v>1165.0999999999999</x:v>
      </x:c>
      <x:c r="J365" s="11">
        <x:v>2984.8</x:v>
      </x:c>
      <x:c r="K365" s="11">
        <x:v>105</x:v>
      </x:c>
      <x:c r="L365" s="11">
        <x:v>662.2</x:v>
      </x:c>
      <x:c r="M365" s="11">
        <x:v>248.5</x:v>
      </x:c>
      <x:c r="N365" s="11">
        <x:v>1667.8</x:v>
      </x:c>
      <x:c r="O365" s="11">
        <x:v>5034</x:v>
      </x:c>
      <x:c r="P365" s="11">
        <x:v>917.6</x:v>
      </x:c>
      <x:c r="Q365" s="11">
        <x:v>1010.7</x:v>
      </x:c>
      <x:c r="R365" s="11">
        <x:v>77.900000000000006</x:v>
      </x:c>
      <x:c r="S365" s="11">
        <x:v>711.7</x:v>
      </x:c>
      <x:c r="T365" s="11">
        <x:v>724.7</x:v>
      </x:c>
      <x:c r="U365" s="11">
        <x:v>8126.5065000000004</x:v>
      </x:c>
      <x:c r="V365" s="11">
        <x:v>18</x:v>
      </x:c>
      <x:c r="W365" s="12">
        <x:v>0</x:v>
      </x:c>
      <x:c r="X365" s="8">
        <x:v>0</x:v>
      </x:c>
      <x:c r="Y365" s="13">
        <x:f t="shared" si="30"/>
        <x:v>2.0438123113509561</x:v>
      </x:c>
      <x:c r="Z365" s="13">
        <x:f t="shared" si="31"/>
        <x:v>0.70754053918369386</x:v>
      </x:c>
      <x:c r="AA365" s="13">
        <x:f t="shared" si="32"/>
        <x:v>0.17864852653245644</x:v>
      </x:c>
      <x:c r="AB365" s="13">
        <x:f t="shared" si="33"/>
        <x:v>0.23033284803453988</x:v>
      </x:c>
      <x:c r="AC365" s="13">
        <x:f t="shared" si="34"/>
        <x:v>0.25710433887962542</x:v>
      </x:c>
      <x:c r="AD365" s="13">
        <x:f t="shared" si="35"/>
        <x:v>0.74923439931723479</x:v>
      </x:c>
      <x:c r="AE365" s="50" t="n">
        <x:f>IF(OR(NOT(ISNUMBER(Q365)),NOT(ISNUMBER(R365))),"",IF(Q365&lt;R365,1,0))</x:f>
        <x:v>0</x:v>
      </x:c>
      <x:c r="AF365" s="50" t="n">
        <x:f>IFERROR(IF(AND(A365=A364,C365=C364+1,ISNUMBER(AE364)),AE364,""),"")</x:f>
        <x:v>0</x:v>
      </x:c>
      <x:c r="AG365" s="52" t="n">
        <x:f>IFERROR(IF(AND(A365=A364,C365=C364+1,ISNUMBER(U365),ISNUMBER(U364),U364&lt;&gt;0),U365/U364-1,""),"")</x:f>
        <x:v>-0.1582741702002758</x:v>
      </x:c>
      <x:c r="AH365" s="50" t="n">
        <x:f>IF(AND(ISNUMBER(AE365),ISNUMBER(AF365),ISNUMBER(AG365)),IF(AND(AE365=1,AF365=1,AG365&lt;0),1,0),"")</x:f>
        <x:v>0</x:v>
      </x:c>
      <x:c r="AI365" s="50" t="n">
        <x:f>IF(AND(A365=A366,C366=C365+1,ISNUMBER(AH366)),C366,"")</x:f>
        <x:v>2024</x:v>
      </x:c>
      <x:c r="AJ365" s="50" t="n">
        <x:f>IF(AND(A365=A366,C366=C365+1,ISNUMBER(AH366)),AH366,"")</x:f>
        <x:v>0</x:v>
      </x:c>
    </x:row>
    <x:row r="366" ht="15">
      <x:c r="A366" s="9" t="s">
        <x:v>51</x:v>
      </x:c>
      <x:c r="B366" s="10">
        <x:v>45657</x:v>
      </x:c>
      <x:c r="C366" s="9">
        <x:v>2024</x:v>
      </x:c>
      <x:c r="D366" s="11">
        <x:v>4724.3</x:v>
      </x:c>
      <x:c r="E366" s="11">
        <x:v>2447.6999999999998</x:v>
      </x:c>
      <x:c r="F366" s="11">
        <x:v>1245.7</x:v>
      </x:c>
      <x:c r="G366" s="11">
        <x:v>3085.5</x:v>
      </x:c>
      <x:c r="H366" s="11">
        <x:v>1916.7</x:v>
      </x:c>
      <x:c r="I366" s="11">
        <x:v>1638.8</x:v>
      </x:c>
      <x:c r="J366" s="11">
        <x:v>3271.3</x:v>
      </x:c>
      <x:c r="K366" s="11">
        <x:v>188.3</x:v>
      </x:c>
      <x:c r="L366" s="11">
        <x:v>769</x:v>
      </x:c>
      <x:c r="M366" s="11">
        <x:v>226.5</x:v>
      </x:c>
      <x:c r="N366" s="11">
        <x:v>1690.2</x:v>
      </x:c>
      <x:c r="O366" s="11">
        <x:v>5491</x:v>
      </x:c>
      <x:c r="P366" s="11">
        <x:v>965.5</x:v>
      </x:c>
      <x:c r="Q366" s="11">
        <x:v>1099.7</x:v>
      </x:c>
      <x:c r="R366" s="11">
        <x:v>87</x:v>
      </x:c>
      <x:c r="S366" s="11">
        <x:v>802.3</x:v>
      </x:c>
      <x:c r="T366" s="11">
        <x:v>1041.0999999999999</x:v>
      </x:c>
      <x:c r="U366" s="11">
        <x:v>10316.828799999999</x:v>
      </x:c>
      <x:c r="V366" s="11">
        <x:v>18</x:v>
      </x:c>
      <x:c r="W366" s="12">
        <x:v>0</x:v>
      </x:c>
      <x:c r="X366" s="8">
        <x:v>0</x:v>
      </x:c>
      <x:c r="Y366" s="13">
        <x:f t="shared" si="30"/>
        <x:v>1.9649193224692942</x:v>
      </x:c>
      <x:c r="Z366" s="13">
        <x:f t="shared" si="31"/>
        <x:v>0.65311263044260526</x:v>
      </x:c>
      <x:c r="AA366" s="13">
        <x:f t="shared" si="32"/>
        <x:v>0.16982410092500475</x:v>
      </x:c>
      <x:c r="AB366" s="13">
        <x:f t="shared" si="33"/>
        <x:v>0.2043689012128781</x:v>
      </x:c>
      <x:c r="AC366" s="13">
        <x:f t="shared" si="34"/>
        <x:v>0.3374169502511748</x:v>
      </x:c>
      <x:c r="AD366" s="13">
        <x:f t="shared" si="35"/>
        <x:v>0.69244120822132382</x:v>
      </x:c>
      <x:c r="AE366" s="50" t="n">
        <x:f>IF(OR(NOT(ISNUMBER(Q366)),NOT(ISNUMBER(R366))),"",IF(Q366&lt;R366,1,0))</x:f>
        <x:v>0</x:v>
      </x:c>
      <x:c r="AF366" s="50" t="n">
        <x:f>IFERROR(IF(AND(A366=A365,C366=C365+1,ISNUMBER(AE365)),AE365,""),"")</x:f>
        <x:v>0</x:v>
      </x:c>
      <x:c r="AG366" s="52" t="n">
        <x:f>IFERROR(IF(AND(A366=A365,C366=C365+1,ISNUMBER(U366),ISNUMBER(U365),U365&lt;&gt;0),U366/U365-1,""),"")</x:f>
        <x:v>0.2695281545643258</x:v>
      </x:c>
      <x:c r="AH366" s="50" t="n">
        <x:f>IF(AND(ISNUMBER(AE366),ISNUMBER(AF366),ISNUMBER(AG366)),IF(AND(AE366=1,AF366=1,AG366&lt;0),1,0),"")</x:f>
        <x:v>0</x:v>
      </x:c>
      <x:c r="AI366" s="50" t="str">
        <x:f>IF(AND(A366=A367,C367=C366+1,ISNUMBER(AH367)),C367,"")</x:f>
      </x:c>
      <x:c r="AJ366" s="50" t="str">
        <x:f>IF(AND(A366=A367,C367=C366+1,ISNUMBER(AH367)),AH367,"")</x:f>
      </x:c>
    </x:row>
    <x:row r="367" ht="15">
      <x:c r="A367" s="9" t="s">
        <x:v>52</x:v>
      </x:c>
      <x:c r="B367" s="10">
        <x:v>39447</x:v>
      </x:c>
      <x:c r="C367" s="9">
        <x:v>2007</x:v>
      </x:c>
      <x:c r="D367" s="11">
        <x:v>3728</x:v>
      </x:c>
      <x:c r="E367" s="11">
        <x:v>821</x:v>
      </x:c>
      <x:c r="F367" s="11">
        <x:v>1226</x:v>
      </x:c>
      <x:c r="G367" s="11">
        <x:v>3519</x:v>
      </x:c>
      <x:c r="H367" s="11">
        <x:v>1764</x:v>
      </x:c>
      <x:c r="I367" s="11">
        <x:v>98</x:v>
      </x:c>
      <x:c r="J367" s="11">
        <x:v>2649</x:v>
      </x:c>
      <x:c r="K367" s="11">
        <x:v>105</x:v>
      </x:c>
      <x:c r="L367" s="11">
        <x:v>6</x:v>
      </x:c>
      <x:c r="M367" s="11">
        <x:v>16</x:v>
      </x:c>
      <x:c r="N367" s="11">
        <x:v>1748</x:v>
      </x:c>
      <x:c r="O367" s="11">
        <x:v>1731</x:v>
      </x:c>
      <x:c r="P367" s="11">
        <x:v>474</x:v>
      </x:c>
      <x:c r="Q367" s="11">
        <x:v>590</x:v>
      </x:c>
      <x:c r="R367" s="11">
        <x:v>108</x:v>
      </x:c>
      <x:c r="S367" s="11">
        <x:v>463</x:v>
      </x:c>
      <x:c r="T367" s="11">
        <x:v>401</x:v>
      </x:c>
      <x:c r="U367" s="11">
        <x:v>5170.4856</x:v>
      </x:c>
      <x:c r="V367" s="11">
        <x:v>18</x:v>
      </x:c>
      <x:c r="W367" s="12">
        <x:v>0</x:v>
      </x:c>
      <x:c r="X367" s="8">
        <x:v>0</x:v>
      </x:c>
      <x:c r="Y367" s="13">
        <x:f t="shared" si="30"/>
        <x:v>0.66965742251223492</x:v>
      </x:c>
      <x:c r="Z367" s="13">
        <x:f t="shared" si="31"/>
        <x:v>0.94393776824034337</x:v>
      </x:c>
      <x:c r="AA367" s="13">
        <x:f t="shared" si="32"/>
        <x:v>0.12419527896995708</x:v>
      </x:c>
      <x:c r="AB367" s="13">
        <x:f t="shared" si="33"/>
        <x:v>0.1271459227467811</x:v>
      </x:c>
      <x:c r="AC367" s="13">
        <x:f t="shared" si="34"/>
        <x:v>0.11395282750781471</x:v>
      </x:c>
      <x:c r="AD367" s="13">
        <x:f t="shared" si="35"/>
        <x:v>0.71056866952789699</x:v>
      </x:c>
      <x:c r="AE367" s="50" t="n">
        <x:f>IF(OR(NOT(ISNUMBER(Q367)),NOT(ISNUMBER(R367))),"",IF(Q367&lt;R367,1,0))</x:f>
        <x:v>0</x:v>
      </x:c>
      <x:c r="AF367" s="50" t="str">
        <x:f>IFERROR(IF(AND(A367=A366,C367=C366+1,ISNUMBER(AE366)),AE366,""),"")</x:f>
      </x:c>
      <x:c r="AG367" s="52" t="str">
        <x:f>IFERROR(IF(AND(A367=A366,C367=C366+1,ISNUMBER(U367),ISNUMBER(U366),U366&lt;&gt;0),U367/U366-1,""),"")</x:f>
      </x:c>
      <x:c r="AH367" s="50" t="str">
        <x:f>IF(AND(ISNUMBER(AE367),ISNUMBER(AF367),ISNUMBER(AG367)),IF(AND(AE367=1,AF367=1,AG367&lt;0),1,0),"")</x:f>
      </x:c>
      <x:c r="AI367" s="50" t="n">
        <x:f>IF(AND(A367=A368,C368=C367+1,ISNUMBER(AH368)),C368,"")</x:f>
        <x:v>2008</x:v>
      </x:c>
      <x:c r="AJ367" s="50" t="n">
        <x:f>IF(AND(A367=A368,C368=C367+1,ISNUMBER(AH368)),AH368,"")</x:f>
        <x:v>0</x:v>
      </x:c>
    </x:row>
    <x:row r="368" ht="15">
      <x:c r="A368" s="9" t="s">
        <x:v>52</x:v>
      </x:c>
      <x:c r="B368" s="10">
        <x:v>39813</x:v>
      </x:c>
      <x:c r="C368" s="9">
        <x:v>2008</x:v>
      </x:c>
      <x:c r="D368" s="11">
        <x:v>3118</x:v>
      </x:c>
      <x:c r="E368" s="11">
        <x:v>544</x:v>
      </x:c>
      <x:c r="F368" s="11">
        <x:v>1141</x:v>
      </x:c>
      <x:c r="G368" s="11">
        <x:v>3117</x:v>
      </x:c>
      <x:c r="H368" s="11">
        <x:v>1355</x:v>
      </x:c>
      <x:c r="I368" s="11">
        <x:v>1</x:v>
      </x:c>
      <x:c r="J368" s="11">
        <x:v>2624</x:v>
      </x:c>
      <x:c r="K368" s="11">
        <x:v>82</x:v>
      </x:c>
      <x:c r="L368" s="11">
        <x:v>4</x:v>
      </x:c>
      <x:c r="M368" s="11">
        <x:v>21</x:v>
      </x:c>
      <x:c r="N368" s="11">
        <x:v>1334</x:v>
      </x:c>
      <x:c r="O368" s="11">
        <x:v>1897</x:v>
      </x:c>
      <x:c r="P368" s="11">
        <x:v>463</x:v>
      </x:c>
      <x:c r="Q368" s="11">
        <x:v>575</x:v>
      </x:c>
      <x:c r="R368" s="11">
        <x:v>95</x:v>
      </x:c>
      <x:c r="S368" s="11">
        <x:v>262</x:v>
      </x:c>
      <x:c r="T368" s="11">
        <x:v>638</x:v>
      </x:c>
      <x:c r="U368" s="11">
        <x:v>2342.6689000000001</x:v>
      </x:c>
      <x:c r="V368" s="11">
        <x:v>18</x:v>
      </x:c>
      <x:c r="W368" s="12">
        <x:v>0</x:v>
      </x:c>
      <x:c r="X368" s="8">
        <x:v>0</x:v>
      </x:c>
      <x:c r="Y368" s="13">
        <x:f t="shared" si="30"/>
        <x:v>0.47677475898334792</x:v>
      </x:c>
      <x:c r="Z368" s="13">
        <x:f t="shared" si="31"/>
        <x:v>0.99967928159076336</x:v>
      </x:c>
      <x:c r="AA368" s="13">
        <x:f t="shared" si="32"/>
        <x:v>8.4028223220012827E-2</x:v>
      </x:c>
      <x:c r="AB368" s="13">
        <x:f t="shared" si="33"/>
        <x:v>0.14849262347658757</x:v>
      </x:c>
      <x:c r="AC368" s="13">
        <x:f t="shared" si="34"/>
        <x:v>0.20468399101700352</x:v>
      </x:c>
      <x:c r="AD368" s="13">
        <x:f t="shared" si="35"/>
        <x:v>0.841565105837075</x:v>
      </x:c>
      <x:c r="AE368" s="50" t="n">
        <x:f>IF(OR(NOT(ISNUMBER(Q368)),NOT(ISNUMBER(R368))),"",IF(Q368&lt;R368,1,0))</x:f>
        <x:v>0</x:v>
      </x:c>
      <x:c r="AF368" s="50" t="n">
        <x:f>IFERROR(IF(AND(A368=A367,C368=C367+1,ISNUMBER(AE367)),AE367,""),"")</x:f>
        <x:v>0</x:v>
      </x:c>
      <x:c r="AG368" s="52" t="n">
        <x:f>IFERROR(IF(AND(A368=A367,C368=C367+1,ISNUMBER(U368),ISNUMBER(U367),U367&lt;&gt;0),U368/U367-1,""),"")</x:f>
        <x:v>-0.5469151098689841</x:v>
      </x:c>
      <x:c r="AH368" s="50" t="n">
        <x:f>IF(AND(ISNUMBER(AE368),ISNUMBER(AF368),ISNUMBER(AG368)),IF(AND(AE368=1,AF368=1,AG368&lt;0),1,0),"")</x:f>
        <x:v>0</x:v>
      </x:c>
      <x:c r="AI368" s="50" t="n">
        <x:f>IF(AND(A368=A369,C369=C368+1,ISNUMBER(AH369)),C369,"")</x:f>
        <x:v>2009</x:v>
      </x:c>
      <x:c r="AJ368" s="50" t="n">
        <x:f>IF(AND(A368=A369,C369=C368+1,ISNUMBER(AH369)),AH369,"")</x:f>
        <x:v>0</x:v>
      </x:c>
    </x:row>
    <x:row r="369" ht="15">
      <x:c r="A369" s="9" t="s">
        <x:v>52</x:v>
      </x:c>
      <x:c r="B369" s="10">
        <x:v>40178</x:v>
      </x:c>
      <x:c r="C369" s="9">
        <x:v>2009</x:v>
      </x:c>
      <x:c r="D369" s="11">
        <x:v>2893</x:v>
      </x:c>
      <x:c r="E369" s="11">
        <x:v>419</x:v>
      </x:c>
      <x:c r="F369" s="11">
        <x:v>1053</x:v>
      </x:c>
      <x:c r="G369" s="11">
        <x:v>2737</x:v>
      </x:c>
      <x:c r="H369" s="11">
        <x:v>1122</x:v>
      </x:c>
      <x:c r="I369" s="11">
        <x:v>156</x:v>
      </x:c>
      <x:c r="J369" s="11">
        <x:v>2656</x:v>
      </x:c>
      <x:c r="K369" s="11">
        <x:v>40</x:v>
      </x:c>
      <x:c r="L369" s="11">
        <x:v>4</x:v>
      </x:c>
      <x:c r="M369" s="11">
        <x:v>106</x:v>
      </x:c>
      <x:c r="N369" s="11">
        <x:v>1016</x:v>
      </x:c>
      <x:c r="O369" s="11">
        <x:v>1538</x:v>
      </x:c>
      <x:c r="P369" s="11">
        <x:v>-10</x:v>
      </x:c>
      <x:c r="Q369" s="11">
        <x:v>99</x:v>
      </x:c>
      <x:c r="R369" s="11">
        <x:v>39</x:v>
      </x:c>
      <x:c r="S369" s="11">
        <x:v>213</x:v>
      </x:c>
      <x:c r="T369" s="11">
        <x:v>431</x:v>
      </x:c>
      <x:c r="U369" s="11">
        <x:v>4138.5859</x:v>
      </x:c>
      <x:c r="V369" s="11">
        <x:v>18</x:v>
      </x:c>
      <x:c r="W369" s="12">
        <x:v>0</x:v>
      </x:c>
      <x:c r="X369" s="8">
        <x:v>0</x:v>
      </x:c>
      <x:c r="Y369" s="13">
        <x:f t="shared" si="30"/>
        <x:v>0.39791073124406456</x:v>
      </x:c>
      <x:c r="Z369" s="13">
        <x:f t="shared" si="31"/>
        <x:v>0.94607673695126171</x:v>
      </x:c>
      <x:c r="AA369" s="13">
        <x:f t="shared" si="32"/>
        <x:v>7.3625993778085028E-2</x:v>
      </x:c>
      <x:c r="AB369" s="13">
        <x:f t="shared" si="33"/>
        <x:v>-3.4566194262011752E-3</x:v>
      </x:c>
      <x:c r="AC369" s="13">
        <x:f t="shared" si="34"/>
        <x:v>0.15747168432590428</x:v>
      </x:c>
      <x:c r="AD369" s="13">
        <x:f t="shared" si="35"/>
        <x:v>0.91807811959903218</x:v>
      </x:c>
      <x:c r="AE369" s="50" t="n">
        <x:f>IF(OR(NOT(ISNUMBER(Q369)),NOT(ISNUMBER(R369))),"",IF(Q369&lt;R369,1,0))</x:f>
        <x:v>0</x:v>
      </x:c>
      <x:c r="AF369" s="50" t="n">
        <x:f>IFERROR(IF(AND(A369=A368,C369=C368+1,ISNUMBER(AE368)),AE368,""),"")</x:f>
        <x:v>0</x:v>
      </x:c>
      <x:c r="AG369" s="52" t="n">
        <x:f>IFERROR(IF(AND(A369=A368,C369=C368+1,ISNUMBER(U369),ISNUMBER(U368),U368&lt;&gt;0),U369/U368-1,""),"")</x:f>
        <x:v>0.7666115343913942</x:v>
      </x:c>
      <x:c r="AH369" s="50" t="n">
        <x:f>IF(AND(ISNUMBER(AE369),ISNUMBER(AF369),ISNUMBER(AG369)),IF(AND(AE369=1,AF369=1,AG369&lt;0),1,0),"")</x:f>
        <x:v>0</x:v>
      </x:c>
      <x:c r="AI369" s="50" t="n">
        <x:f>IF(AND(A369=A370,C370=C369+1,ISNUMBER(AH370)),C370,"")</x:f>
        <x:v>2010</x:v>
      </x:c>
      <x:c r="AJ369" s="50" t="n">
        <x:f>IF(AND(A369=A370,C370=C369+1,ISNUMBER(AH370)),AH370,"")</x:f>
        <x:v>0</x:v>
      </x:c>
    </x:row>
    <x:row r="370" ht="15">
      <x:c r="A370" s="9" t="s">
        <x:v>52</x:v>
      </x:c>
      <x:c r="B370" s="10">
        <x:v>40543</x:v>
      </x:c>
      <x:c r="C370" s="9">
        <x:v>2010</x:v>
      </x:c>
      <x:c r="D370" s="11">
        <x:v>2776</x:v>
      </x:c>
      <x:c r="E370" s="11">
        <x:v>466</x:v>
      </x:c>
      <x:c r="F370" s="11">
        <x:v>921</x:v>
      </x:c>
      <x:c r="G370" s="11">
        <x:v>2485</x:v>
      </x:c>
      <x:c r="H370" s="11">
        <x:v>794</x:v>
      </x:c>
      <x:c r="I370" s="11">
        <x:v>291</x:v>
      </x:c>
      <x:c r="J370" s="11">
        <x:v>2788</x:v>
      </x:c>
      <x:c r="K370" s="11">
        <x:v>78</x:v>
      </x:c>
      <x:c r="L370" s="11">
        <x:v>4</x:v>
      </x:c>
      <x:c r="M370" s="11">
        <x:v>18</x:v>
      </x:c>
      <x:c r="N370" s="11">
        <x:v>776</x:v>
      </x:c>
      <x:c r="O370" s="11">
        <x:v>1628</x:v>
      </x:c>
      <x:c r="P370" s="11">
        <x:v>459</x:v>
      </x:c>
      <x:c r="Q370" s="11">
        <x:v>567</x:v>
      </x:c>
      <x:c r="R370" s="11">
        <x:v>46</x:v>
      </x:c>
      <x:c r="S370" s="11">
        <x:v>293</x:v>
      </x:c>
      <x:c r="T370" s="11">
        <x:v>458</x:v>
      </x:c>
      <x:c r="U370" s="11">
        <x:v>5600.7073</x:v>
      </x:c>
      <x:c r="V370" s="11">
        <x:v>18</x:v>
      </x:c>
      <x:c r="W370" s="12">
        <x:v>0</x:v>
      </x:c>
      <x:c r="X370" s="8">
        <x:v>0</x:v>
      </x:c>
      <x:c r="Y370" s="13">
        <x:f t="shared" si="30"/>
        <x:v>0.50597176981541803</x:v>
      </x:c>
      <x:c r="Z370" s="13">
        <x:f t="shared" si="31"/>
        <x:v>0.89517291066282423</x:v>
      </x:c>
      <x:c r="AA370" s="13">
        <x:f t="shared" si="32"/>
        <x:v>0.10554755043227666</x:v>
      </x:c>
      <x:c r="AB370" s="13">
        <x:f t="shared" si="33"/>
        <x:v>0.16534582132564843</x:v>
      </x:c>
      <x:c r="AC370" s="13">
        <x:f t="shared" si="34"/>
        <x:v>0.18430583501006037</x:v>
      </x:c>
      <x:c r="AD370" s="13">
        <x:f t="shared" si="35"/>
        <x:v>1.0043227665706052</x:v>
      </x:c>
      <x:c r="AE370" s="50" t="n">
        <x:f>IF(OR(NOT(ISNUMBER(Q370)),NOT(ISNUMBER(R370))),"",IF(Q370&lt;R370,1,0))</x:f>
        <x:v>0</x:v>
      </x:c>
      <x:c r="AF370" s="50" t="n">
        <x:f>IFERROR(IF(AND(A370=A369,C370=C369+1,ISNUMBER(AE369)),AE369,""),"")</x:f>
        <x:v>0</x:v>
      </x:c>
      <x:c r="AG370" s="52" t="n">
        <x:f>IFERROR(IF(AND(A370=A369,C370=C369+1,ISNUMBER(U370),ISNUMBER(U369),U369&lt;&gt;0),U370/U369-1,""),"")</x:f>
        <x:v>0.3532900936041945</x:v>
      </x:c>
      <x:c r="AH370" s="50" t="n">
        <x:f>IF(AND(ISNUMBER(AE370),ISNUMBER(AF370),ISNUMBER(AG370)),IF(AND(AE370=1,AF370=1,AG370&lt;0),1,0),"")</x:f>
        <x:v>0</x:v>
      </x:c>
      <x:c r="AI370" s="50" t="n">
        <x:f>IF(AND(A370=A371,C371=C370+1,ISNUMBER(AH371)),C371,"")</x:f>
        <x:v>2011</x:v>
      </x:c>
      <x:c r="AJ370" s="50" t="n">
        <x:f>IF(AND(A370=A371,C371=C370+1,ISNUMBER(AH371)),AH371,"")</x:f>
        <x:v>0</x:v>
      </x:c>
    </x:row>
    <x:row r="371" ht="15">
      <x:c r="A371" s="9" t="s">
        <x:v>52</x:v>
      </x:c>
      <x:c r="B371" s="10">
        <x:v>40908</x:v>
      </x:c>
      <x:c r="C371" s="9">
        <x:v>2011</x:v>
      </x:c>
      <x:c r="D371" s="11">
        <x:v>2968</x:v>
      </x:c>
      <x:c r="E371" s="11">
        <x:v>578</x:v>
      </x:c>
      <x:c r="F371" s="11">
        <x:v>860</x:v>
      </x:c>
      <x:c r="G371" s="11">
        <x:v>2413</x:v>
      </x:c>
      <x:c r="H371" s="11">
        <x:v>691</x:v>
      </x:c>
      <x:c r="I371" s="11">
        <x:v>555</x:v>
      </x:c>
      <x:c r="J371" s="11">
        <x:v>3035</x:v>
      </x:c>
      <x:c r="K371" s="11">
        <x:v>182</x:v>
      </x:c>
      <x:c r="L371" s="11">
        <x:v>4</x:v>
      </x:c>
      <x:c r="M371" s="11">
        <x:v>21</x:v>
      </x:c>
      <x:c r="N371" s="11">
        <x:v>670</x:v>
      </x:c>
      <x:c r="O371" s="11">
        <x:v>1768</x:v>
      </x:c>
      <x:c r="P371" s="11">
        <x:v>594</x:v>
      </x:c>
      <x:c r="Q371" s="11">
        <x:v>693</x:v>
      </x:c>
      <x:c r="R371" s="11">
        <x:v>42</x:v>
      </x:c>
      <x:c r="S371" s="11">
        <x:v>460</x:v>
      </x:c>
      <x:c r="T371" s="11">
        <x:v>478</x:v>
      </x:c>
      <x:c r="U371" s="11">
        <x:v>5213.5688</x:v>
      </x:c>
      <x:c r="V371" s="11">
        <x:v>18</x:v>
      </x:c>
      <x:c r="W371" s="12">
        <x:v>0</x:v>
      </x:c>
      <x:c r="X371" s="8">
        <x:v>0</x:v>
      </x:c>
      <x:c r="Y371" s="13">
        <x:f t="shared" si="30"/>
        <x:v>0.67209302325581399</x:v>
      </x:c>
      <x:c r="Z371" s="13">
        <x:f t="shared" si="31"/>
        <x:v>0.81300539083557954</x:v>
      </x:c>
      <x:c r="AA371" s="13">
        <x:f t="shared" si="32"/>
        <x:v>0.15498652291105122</x:v>
      </x:c>
      <x:c r="AB371" s="13">
        <x:f t="shared" si="33"/>
        <x:v>0.20013477088948786</x:v>
      </x:c>
      <x:c r="AC371" s="13">
        <x:f t="shared" si="34"/>
        <x:v>0.19809365934521342</x:v>
      </x:c>
      <x:c r="AD371" s="13">
        <x:f t="shared" si="35"/>
        <x:v>1.0225741239892183</x:v>
      </x:c>
      <x:c r="AE371" s="50" t="n">
        <x:f>IF(OR(NOT(ISNUMBER(Q371)),NOT(ISNUMBER(R371))),"",IF(Q371&lt;R371,1,0))</x:f>
        <x:v>0</x:v>
      </x:c>
      <x:c r="AF371" s="50" t="n">
        <x:f>IFERROR(IF(AND(A371=A370,C371=C370+1,ISNUMBER(AE370)),AE370,""),"")</x:f>
        <x:v>0</x:v>
      </x:c>
      <x:c r="AG371" s="52" t="n">
        <x:f>IFERROR(IF(AND(A371=A370,C371=C370+1,ISNUMBER(U371),ISNUMBER(U370),U370&lt;&gt;0),U371/U370-1,""),"")</x:f>
        <x:v>-0.06912314449998125</x:v>
      </x:c>
      <x:c r="AH371" s="50" t="n">
        <x:f>IF(AND(ISNUMBER(AE371),ISNUMBER(AF371),ISNUMBER(AG371)),IF(AND(AE371=1,AF371=1,AG371&lt;0),1,0),"")</x:f>
        <x:v>0</x:v>
      </x:c>
      <x:c r="AI371" s="50" t="n">
        <x:f>IF(AND(A371=A372,C372=C371+1,ISNUMBER(AH372)),C372,"")</x:f>
        <x:v>2012</x:v>
      </x:c>
      <x:c r="AJ371" s="50" t="n">
        <x:f>IF(AND(A371=A372,C372=C371+1,ISNUMBER(AH372)),AH372,"")</x:f>
        <x:v>0</x:v>
      </x:c>
    </x:row>
    <x:row r="372" ht="15">
      <x:c r="A372" s="9" t="s">
        <x:v>52</x:v>
      </x:c>
      <x:c r="B372" s="10">
        <x:v>41274</x:v>
      </x:c>
      <x:c r="C372" s="9">
        <x:v>2012</x:v>
      </x:c>
      <x:c r="D372" s="11">
        <x:v>3263</x:v>
      </x:c>
      <x:c r="E372" s="11">
        <x:v>660</x:v>
      </x:c>
      <x:c r="F372" s="11">
        <x:v>780</x:v>
      </x:c>
      <x:c r="G372" s="11">
        <x:v>2946</x:v>
      </x:c>
      <x:c r="H372" s="11">
        <x:v>1258</x:v>
      </x:c>
      <x:c r="I372" s="11">
        <x:v>317</x:v>
      </x:c>
      <x:c r="J372" s="11">
        <x:v>2781</x:v>
      </x:c>
      <x:c r="K372" s="11">
        <x:v>195</x:v>
      </x:c>
      <x:c r="L372" s="11">
        <x:v>4</x:v>
      </x:c>
      <x:c r="M372" s="11">
        <x:v>16</x:v>
      </x:c>
      <x:c r="N372" s="11">
        <x:v>1242</x:v>
      </x:c>
      <x:c r="O372" s="11">
        <x:v>1835</x:v>
      </x:c>
      <x:c r="P372" s="11">
        <x:v>598</x:v>
      </x:c>
      <x:c r="Q372" s="11">
        <x:v>692</x:v>
      </x:c>
      <x:c r="R372" s="11">
        <x:v>37</x:v>
      </x:c>
      <x:c r="S372" s="11">
        <x:v>537</x:v>
      </x:c>
      <x:c r="T372" s="11">
        <x:v>469</x:v>
      </x:c>
      <x:c r="U372" s="11">
        <x:v>7430.3240999999998</x:v>
      </x:c>
      <x:c r="V372" s="11">
        <x:v>18</x:v>
      </x:c>
      <x:c r="W372" s="12">
        <x:v>0</x:v>
      </x:c>
      <x:c r="X372" s="8">
        <x:v>0</x:v>
      </x:c>
      <x:c r="Y372" s="13">
        <x:f t="shared" si="30"/>
        <x:v>0.84615384615384615</x:v>
      </x:c>
      <x:c r="Z372" s="13">
        <x:f t="shared" si="31"/>
        <x:v>0.90285013790989888</x:v>
      </x:c>
      <x:c r="AA372" s="13">
        <x:f t="shared" si="32"/>
        <x:v>0.16457247931351518</x:v>
      </x:c>
      <x:c r="AB372" s="13">
        <x:f t="shared" si="33"/>
        <x:v>0.18326693227091634</x:v>
      </x:c>
      <x:c r="AC372" s="13">
        <x:f t="shared" si="34"/>
        <x:v>0.1591989137813985</x:v>
      </x:c>
      <x:c r="AD372" s="13">
        <x:f t="shared" si="35"/>
        <x:v>0.8522831749923383</x:v>
      </x:c>
      <x:c r="AE372" s="50" t="n">
        <x:f>IF(OR(NOT(ISNUMBER(Q372)),NOT(ISNUMBER(R372))),"",IF(Q372&lt;R372,1,0))</x:f>
        <x:v>0</x:v>
      </x:c>
      <x:c r="AF372" s="50" t="n">
        <x:f>IFERROR(IF(AND(A372=A371,C372=C371+1,ISNUMBER(AE371)),AE371,""),"")</x:f>
        <x:v>0</x:v>
      </x:c>
      <x:c r="AG372" s="52" t="n">
        <x:f>IFERROR(IF(AND(A372=A371,C372=C371+1,ISNUMBER(U372),ISNUMBER(U371),U371&lt;&gt;0),U372/U371-1,""),"")</x:f>
        <x:v>0.42518961291927315</x:v>
      </x:c>
      <x:c r="AH372" s="50" t="n">
        <x:f>IF(AND(ISNUMBER(AE372),ISNUMBER(AF372),ISNUMBER(AG372)),IF(AND(AE372=1,AF372=1,AG372&lt;0),1,0),"")</x:f>
        <x:v>0</x:v>
      </x:c>
      <x:c r="AI372" s="50" t="n">
        <x:f>IF(AND(A372=A373,C373=C372+1,ISNUMBER(AH373)),C373,"")</x:f>
        <x:v>2013</x:v>
      </x:c>
      <x:c r="AJ372" s="50" t="n">
        <x:f>IF(AND(A372=A373,C373=C372+1,ISNUMBER(AH373)),AH373,"")</x:f>
        <x:v>0</x:v>
      </x:c>
    </x:row>
    <x:row r="373" ht="15">
      <x:c r="A373" s="9" t="s">
        <x:v>52</x:v>
      </x:c>
      <x:c r="B373" s="10">
        <x:v>41639</x:v>
      </x:c>
      <x:c r="C373" s="9">
        <x:v>2013</x:v>
      </x:c>
      <x:c r="D373" s="11">
        <x:v>3067</x:v>
      </x:c>
      <x:c r="E373" s="11">
        <x:v>928</x:v>
      </x:c>
      <x:c r="F373" s="11">
        <x:v>928</x:v>
      </x:c>
      <x:c r="G373" s="11">
        <x:v>3141</x:v>
      </x:c>
      <x:c r="H373" s="11">
        <x:v>1399</x:v>
      </x:c>
      <x:c r="I373" s="11">
        <x:v>-74</x:v>
      </x:c>
      <x:c r="J373" s="11">
        <x:v>2334</x:v>
      </x:c>
      <x:c r="K373" s="11">
        <x:v>248</x:v>
      </x:c>
      <x:c r="L373" s="11">
        <x:v>4</x:v>
      </x:c>
      <x:c r="M373" s="11">
        <x:v>130</x:v>
      </x:c>
      <x:c r="N373" s="11">
        <x:v>1269</x:v>
      </x:c>
      <x:c r="O373" s="11">
        <x:v>1903</x:v>
      </x:c>
      <x:c r="P373" s="11">
        <x:v>665</x:v>
      </x:c>
      <x:c r="Q373" s="11">
        <x:v>750</x:v>
      </x:c>
      <x:c r="R373" s="11">
        <x:v>59</x:v>
      </x:c>
      <x:c r="S373" s="11">
        <x:v>372</x:v>
      </x:c>
      <x:c r="T373" s="11">
        <x:v>619</x:v>
      </x:c>
      <x:c r="U373" s="11">
        <x:v>8970.4398000000001</x:v>
      </x:c>
      <x:c r="V373" s="11">
        <x:v>18</x:v>
      </x:c>
      <x:c r="W373" s="12">
        <x:v>0</x:v>
      </x:c>
      <x:c r="X373" s="8">
        <x:v>0</x:v>
      </x:c>
      <x:c r="Y373" s="13">
        <x:f t="shared" si="30"/>
        <x:v>1</x:v>
      </x:c>
      <x:c r="Z373" s="13">
        <x:f t="shared" si="31"/>
        <x:v>1.0241278121943267</x:v>
      </x:c>
      <x:c r="AA373" s="13">
        <x:f t="shared" si="32"/>
        <x:v>0.12129116400391261</x:v>
      </x:c>
      <x:c r="AB373" s="13">
        <x:f t="shared" si="33"/>
        <x:v>0.21682425823280077</x:v>
      </x:c>
      <x:c r="AC373" s="13">
        <x:f t="shared" si="34"/>
        <x:v>0.19707099649793058</x:v>
      </x:c>
      <x:c r="AD373" s="13">
        <x:f t="shared" si="35"/>
        <x:v>0.76100423866970979</x:v>
      </x:c>
      <x:c r="AE373" s="50" t="n">
        <x:f>IF(OR(NOT(ISNUMBER(Q373)),NOT(ISNUMBER(R373))),"",IF(Q373&lt;R373,1,0))</x:f>
        <x:v>0</x:v>
      </x:c>
      <x:c r="AF373" s="50" t="n">
        <x:f>IFERROR(IF(AND(A373=A372,C373=C372+1,ISNUMBER(AE372)),AE372,""),"")</x:f>
        <x:v>0</x:v>
      </x:c>
      <x:c r="AG373" s="52" t="n">
        <x:f>IFERROR(IF(AND(A373=A372,C373=C372+1,ISNUMBER(U373),ISNUMBER(U372),U372&lt;&gt;0),U373/U372-1,""),"")</x:f>
        <x:v>0.2072743637118064</x:v>
      </x:c>
      <x:c r="AH373" s="50" t="n">
        <x:f>IF(AND(ISNUMBER(AE373),ISNUMBER(AF373),ISNUMBER(AG373)),IF(AND(AE373=1,AF373=1,AG373&lt;0),1,0),"")</x:f>
        <x:v>0</x:v>
      </x:c>
      <x:c r="AI373" s="50" t="n">
        <x:f>IF(AND(A373=A374,C374=C373+1,ISNUMBER(AH374)),C374,"")</x:f>
        <x:v>2014</x:v>
      </x:c>
      <x:c r="AJ373" s="50" t="n">
        <x:f>IF(AND(A373=A374,C374=C373+1,ISNUMBER(AH374)),AH374,"")</x:f>
        <x:v>0</x:v>
      </x:c>
    </x:row>
    <x:row r="374" ht="15">
      <x:c r="A374" s="9" t="s">
        <x:v>52</x:v>
      </x:c>
      <x:c r="B374" s="10">
        <x:v>42004</x:v>
      </x:c>
      <x:c r="C374" s="9">
        <x:v>2014</x:v>
      </x:c>
      <x:c r="D374" s="11">
        <x:v>2818</x:v>
      </x:c>
      <x:c r="E374" s="11">
        <x:v>934</x:v>
      </x:c>
      <x:c r="F374" s="11">
        <x:v>943</x:v>
      </x:c>
      <x:c r="G374" s="11">
        <x:v>3535</x:v>
      </x:c>
      <x:c r="H374" s="11">
        <x:v>1695</x:v>
      </x:c>
      <x:c r="I374" s="11">
        <x:v>-717</x:v>
      </x:c>
      <x:c r="J374" s="11">
        <x:v>1636</x:v>
      </x:c>
      <x:c r="K374" s="11">
        <x:v>162</x:v>
      </x:c>
      <x:c r="L374" s="11">
        <x:v>3</x:v>
      </x:c>
      <x:c r="M374" s="11">
        <x:v>126</x:v>
      </x:c>
      <x:c r="N374" s="11">
        <x:v>1569</x:v>
      </x:c>
      <x:c r="O374" s="11">
        <x:v>1858</x:v>
      </x:c>
      <x:c r="P374" s="11">
        <x:v>684</x:v>
      </x:c>
      <x:c r="Q374" s="11">
        <x:v>780</x:v>
      </x:c>
      <x:c r="R374" s="11">
        <x:v>64</x:v>
      </x:c>
      <x:c r="S374" s="11">
        <x:v>391</x:v>
      </x:c>
      <x:c r="T374" s="11">
        <x:v>543</x:v>
      </x:c>
      <x:c r="U374" s="11">
        <x:v>10027.3071</x:v>
      </x:c>
      <x:c r="V374" s="11">
        <x:v>18</x:v>
      </x:c>
      <x:c r="W374" s="12">
        <x:v>0</x:v>
      </x:c>
      <x:c r="X374" s="8">
        <x:v>0</x:v>
      </x:c>
      <x:c r="Y374" s="13">
        <x:f t="shared" si="30"/>
        <x:v>0.99045599151643693</x:v>
      </x:c>
      <x:c r="Z374" s="13">
        <x:f t="shared" si="31"/>
        <x:v>1.2544357700496807</x:v>
      </x:c>
      <x:c r="AA374" s="13">
        <x:f t="shared" si="32"/>
        <x:v>0.13875088715400993</x:v>
      </x:c>
      <x:c r="AB374" s="13">
        <x:f t="shared" si="33"/>
        <x:v>0.24272533711852379</x:v>
      </x:c>
      <x:c r="AC374" s="13">
        <x:f t="shared" si="34"/>
        <x:v>0.15360678925035362</x:v>
      </x:c>
      <x:c r="AD374" s="13">
        <x:f t="shared" si="35"/>
        <x:v>0.58055358410220015</x:v>
      </x:c>
      <x:c r="AE374" s="50" t="n">
        <x:f>IF(OR(NOT(ISNUMBER(Q374)),NOT(ISNUMBER(R374))),"",IF(Q374&lt;R374,1,0))</x:f>
        <x:v>0</x:v>
      </x:c>
      <x:c r="AF374" s="50" t="n">
        <x:f>IFERROR(IF(AND(A374=A373,C374=C373+1,ISNUMBER(AE373)),AE373,""),"")</x:f>
        <x:v>0</x:v>
      </x:c>
      <x:c r="AG374" s="52" t="n">
        <x:f>IFERROR(IF(AND(A374=A373,C374=C373+1,ISNUMBER(U374),ISNUMBER(U373),U373&lt;&gt;0),U374/U373-1,""),"")</x:f>
        <x:v>0.11781666490867027</x:v>
      </x:c>
      <x:c r="AH374" s="50" t="n">
        <x:f>IF(AND(ISNUMBER(AE374),ISNUMBER(AF374),ISNUMBER(AG374)),IF(AND(AE374=1,AF374=1,AG374&lt;0),1,0),"")</x:f>
        <x:v>0</x:v>
      </x:c>
      <x:c r="AI374" s="50" t="n">
        <x:f>IF(AND(A374=A375,C375=C374+1,ISNUMBER(AH375)),C375,"")</x:f>
        <x:v>2015</x:v>
      </x:c>
      <x:c r="AJ374" s="50" t="n">
        <x:f>IF(AND(A374=A375,C375=C374+1,ISNUMBER(AH375)),AH375,"")</x:f>
        <x:v>0</x:v>
      </x:c>
    </x:row>
    <x:row r="375" ht="15">
      <x:c r="A375" s="9" t="s">
        <x:v>52</x:v>
      </x:c>
      <x:c r="B375" s="10">
        <x:v>42369</x:v>
      </x:c>
      <x:c r="C375" s="9">
        <x:v>2015</x:v>
      </x:c>
      <x:c r="D375" s="11">
        <x:v>3769</x:v>
      </x:c>
      <x:c r="E375" s="11">
        <x:v>1606</x:v>
      </x:c>
      <x:c r="F375" s="11">
        <x:v>1369</x:v>
      </x:c>
      <x:c r="G375" s="11">
        <x:v>3450</x:v>
      </x:c>
      <x:c r="H375" s="11">
        <x:v>1666</x:v>
      </x:c>
      <x:c r="I375" s="11">
        <x:v>319</x:v>
      </x:c>
      <x:c r="J375" s="11">
        <x:v>2653</x:v>
      </x:c>
      <x:c r="K375" s="11">
        <x:v>1137</x:v>
      </x:c>
      <x:c r="L375" s="11">
        <x:v>3</x:v>
      </x:c>
      <x:c r="M375" s="11">
        <x:v>427</x:v>
      </x:c>
      <x:c r="N375" s="11">
        <x:v>1239</x:v>
      </x:c>
      <x:c r="O375" s="11">
        <x:v>1803</x:v>
      </x:c>
      <x:c r="P375" s="11">
        <x:v>1499</x:v>
      </x:c>
      <x:c r="Q375" s="11">
        <x:v>1595</x:v>
      </x:c>
      <x:c r="R375" s="11">
        <x:v>72</x:v>
      </x:c>
      <x:c r="S375" s="11">
        <x:v>1222</x:v>
      </x:c>
      <x:c r="T375" s="11">
        <x:v>628</x:v>
      </x:c>
      <x:c r="U375" s="11">
        <x:v>9712.4166000000005</x:v>
      </x:c>
      <x:c r="V375" s="11">
        <x:v>18</x:v>
      </x:c>
      <x:c r="W375" s="12">
        <x:v>0</x:v>
      </x:c>
      <x:c r="X375" s="8">
        <x:v>0</x:v>
      </x:c>
      <x:c r="Y375" s="13">
        <x:f t="shared" si="30"/>
        <x:v>1.1731190650109569</x:v>
      </x:c>
      <x:c r="Z375" s="13">
        <x:f t="shared" si="31"/>
        <x:v>0.91536216503051204</x:v>
      </x:c>
      <x:c r="AA375" s="13">
        <x:f t="shared" si="32"/>
        <x:v>0.32422393207747413</x:v>
      </x:c>
      <x:c r="AB375" s="13">
        <x:f t="shared" si="33"/>
        <x:v>0.39771822764659059</x:v>
      </x:c>
      <x:c r="AC375" s="13">
        <x:f t="shared" si="34"/>
        <x:v>0.18202898550724639</x:v>
      </x:c>
      <x:c r="AD375" s="13">
        <x:f t="shared" si="35"/>
        <x:v>0.70390023879012997</x:v>
      </x:c>
      <x:c r="AE375" s="50" t="n">
        <x:f>IF(OR(NOT(ISNUMBER(Q375)),NOT(ISNUMBER(R375))),"",IF(Q375&lt;R375,1,0))</x:f>
        <x:v>0</x:v>
      </x:c>
      <x:c r="AF375" s="50" t="n">
        <x:f>IFERROR(IF(AND(A375=A374,C375=C374+1,ISNUMBER(AE374)),AE374,""),"")</x:f>
        <x:v>0</x:v>
      </x:c>
      <x:c r="AG375" s="52" t="n">
        <x:f>IFERROR(IF(AND(A375=A374,C375=C374+1,ISNUMBER(U375),ISNUMBER(U374),U374&lt;&gt;0),U375/U374-1,""),"")</x:f>
        <x:v>-0.03140329670365827</x:v>
      </x:c>
      <x:c r="AH375" s="50" t="n">
        <x:f>IF(AND(ISNUMBER(AE375),ISNUMBER(AF375),ISNUMBER(AG375)),IF(AND(AE375=1,AF375=1,AG375&lt;0),1,0),"")</x:f>
        <x:v>0</x:v>
      </x:c>
      <x:c r="AI375" s="50" t="n">
        <x:f>IF(AND(A375=A376,C376=C375+1,ISNUMBER(AH376)),C376,"")</x:f>
        <x:v>2016</x:v>
      </x:c>
      <x:c r="AJ375" s="50" t="n">
        <x:f>IF(AND(A375=A376,C376=C375+1,ISNUMBER(AH376)),AH376,"")</x:f>
        <x:v>0</x:v>
      </x:c>
    </x:row>
    <x:row r="376" ht="15">
      <x:c r="A376" s="9" t="s">
        <x:v>52</x:v>
      </x:c>
      <x:c r="B376" s="10">
        <x:v>42735</x:v>
      </x:c>
      <x:c r="C376" s="9">
        <x:v>2016</x:v>
      </x:c>
      <x:c r="D376" s="11">
        <x:v>2762</x:v>
      </x:c>
      <x:c r="E376" s="11">
        <x:v>796</x:v>
      </x:c>
      <x:c r="F376" s="11">
        <x:v>1150</x:v>
      </x:c>
      <x:c r="G376" s="11">
        <x:v>3908</x:v>
      </x:c>
      <x:c r="H376" s="11">
        <x:v>1712</x:v>
      </x:c>
      <x:c r="I376" s="11">
        <x:v>-1146</x:v>
      </x:c>
      <x:c r="J376" s="11">
        <x:v>990</x:v>
      </x:c>
      <x:c r="K376" s="11">
        <x:v>206</x:v>
      </x:c>
      <x:c r="L376" s="11">
        <x:v>3</x:v>
      </x:c>
      <x:c r="M376" s="11">
        <x:v>106</x:v>
      </x:c>
      <x:c r="N376" s="11">
        <x:v>1606</x:v>
      </x:c>
      <x:c r="O376" s="11">
        <x:v>3912</x:v>
      </x:c>
      <x:c r="P376" s="11">
        <x:v>714</x:v>
      </x:c>
      <x:c r="Q376" s="11">
        <x:v>789</x:v>
      </x:c>
      <x:c r="R376" s="11">
        <x:v>66</x:v>
      </x:c>
      <x:c r="S376" s="11">
        <x:v>456</x:v>
      </x:c>
      <x:c r="T376" s="11">
        <x:v>712</x:v>
      </x:c>
      <x:c r="U376" s="11">
        <x:v>9251.6887000000006</x:v>
      </x:c>
      <x:c r="V376" s="11">
        <x:v>18</x:v>
      </x:c>
      <x:c r="W376" s="12">
        <x:v>0</x:v>
      </x:c>
      <x:c r="X376" s="8">
        <x:v>0</x:v>
      </x:c>
      <x:c r="Y376" s="13">
        <x:f t="shared" si="30"/>
        <x:v>0.69217391304347831</x:v>
      </x:c>
      <x:c r="Z376" s="13">
        <x:f t="shared" si="31"/>
        <x:v>1.4149167270094134</x:v>
      </x:c>
      <x:c r="AA376" s="13">
        <x:f t="shared" si="32"/>
        <x:v>0.16509775524981898</x:v>
      </x:c>
      <x:c r="AB376" s="13">
        <x:f t="shared" si="33"/>
        <x:v>0.25850832729905865</x:v>
      </x:c>
      <x:c r="AC376" s="13">
        <x:f t="shared" si="34"/>
        <x:v>0.18219037871033777</x:v>
      </x:c>
      <x:c r="AD376" s="13">
        <x:f t="shared" si="35"/>
        <x:v>0.35843591600289643</x:v>
      </x:c>
      <x:c r="AE376" s="50" t="n">
        <x:f>IF(OR(NOT(ISNUMBER(Q376)),NOT(ISNUMBER(R376))),"",IF(Q376&lt;R376,1,0))</x:f>
        <x:v>0</x:v>
      </x:c>
      <x:c r="AF376" s="50" t="n">
        <x:f>IFERROR(IF(AND(A376=A375,C376=C375+1,ISNUMBER(AE375)),AE375,""),"")</x:f>
        <x:v>0</x:v>
      </x:c>
      <x:c r="AG376" s="52" t="n">
        <x:f>IFERROR(IF(AND(A376=A375,C376=C375+1,ISNUMBER(U376),ISNUMBER(U375),U375&lt;&gt;0),U376/U375-1,""),"")</x:f>
        <x:v>-0.04743699935606138</x:v>
      </x:c>
      <x:c r="AH376" s="50" t="n">
        <x:f>IF(AND(ISNUMBER(AE376),ISNUMBER(AF376),ISNUMBER(AG376)),IF(AND(AE376=1,AF376=1,AG376&lt;0),1,0),"")</x:f>
        <x:v>0</x:v>
      </x:c>
      <x:c r="AI376" s="50" t="n">
        <x:f>IF(AND(A376=A377,C377=C376+1,ISNUMBER(AH377)),C377,"")</x:f>
        <x:v>2017</x:v>
      </x:c>
      <x:c r="AJ376" s="50" t="n">
        <x:f>IF(AND(A376=A377,C377=C376+1,ISNUMBER(AH377)),AH377,"")</x:f>
        <x:v>0</x:v>
      </x:c>
    </x:row>
    <x:row r="377" ht="15">
      <x:c r="A377" s="9" t="s">
        <x:v>52</x:v>
      </x:c>
      <x:c r="B377" s="10">
        <x:v>43100</x:v>
      </x:c>
      <x:c r="C377" s="9">
        <x:v>2017</x:v>
      </x:c>
      <x:c r="D377" s="11">
        <x:v>3010</x:v>
      </x:c>
      <x:c r="E377" s="11">
        <x:v>863</x:v>
      </x:c>
      <x:c r="F377" s="11">
        <x:v>1280</x:v>
      </x:c>
      <x:c r="G377" s="11">
        <x:v>4311</x:v>
      </x:c>
      <x:c r="H377" s="11">
        <x:v>2019</x:v>
      </x:c>
      <x:c r="I377" s="11">
        <x:v>-1301</x:v>
      </x:c>
      <x:c r="J377" s="11">
        <x:v>969</x:v>
      </x:c>
      <x:c r="K377" s="11">
        <x:v>168</x:v>
      </x:c>
      <x:c r="L377" s="11">
        <x:v>3</x:v>
      </x:c>
      <x:c r="M377" s="11">
        <x:v>126</x:v>
      </x:c>
      <x:c r="N377" s="11">
        <x:v>1893</x:v>
      </x:c>
      <x:c r="O377" s="11">
        <x:v>4075</x:v>
      </x:c>
      <x:c r="P377" s="11">
        <x:v>725</x:v>
      </x:c>
      <x:c r="Q377" s="11">
        <x:v>803</x:v>
      </x:c>
      <x:c r="R377" s="11">
        <x:v>56</x:v>
      </x:c>
      <x:c r="S377" s="11">
        <x:v>540</x:v>
      </x:c>
      <x:c r="T377" s="11">
        <x:v>577</x:v>
      </x:c>
      <x:c r="U377" s="11">
        <x:v>12572.492700000001</x:v>
      </x:c>
      <x:c r="V377" s="11">
        <x:v>18</x:v>
      </x:c>
      <x:c r="W377" s="12">
        <x:v>0</x:v>
      </x:c>
      <x:c r="X377" s="8">
        <x:v>0</x:v>
      </x:c>
      <x:c r="Y377" s="13">
        <x:f t="shared" si="30"/>
        <x:v>0.67421874999999998</x:v>
      </x:c>
      <x:c r="Z377" s="13">
        <x:f t="shared" si="31"/>
        <x:v>1.4322259136212625</x:v>
      </x:c>
      <x:c r="AA377" s="13">
        <x:f t="shared" si="32"/>
        <x:v>0.17940199335548174</x:v>
      </x:c>
      <x:c r="AB377" s="13">
        <x:f t="shared" si="33"/>
        <x:v>0.24086378737541528</x:v>
      </x:c>
      <x:c r="AC377" s="13">
        <x:f t="shared" si="34"/>
        <x:v>0.13384365576432383</x:v>
      </x:c>
      <x:c r="AD377" s="13">
        <x:f t="shared" si="35"/>
        <x:v>0.32192691029900333</x:v>
      </x:c>
      <x:c r="AE377" s="50" t="n">
        <x:f>IF(OR(NOT(ISNUMBER(Q377)),NOT(ISNUMBER(R377))),"",IF(Q377&lt;R377,1,0))</x:f>
        <x:v>0</x:v>
      </x:c>
      <x:c r="AF377" s="50" t="n">
        <x:f>IFERROR(IF(AND(A377=A376,C377=C376+1,ISNUMBER(AE376)),AE376,""),"")</x:f>
        <x:v>0</x:v>
      </x:c>
      <x:c r="AG377" s="52" t="n">
        <x:f>IFERROR(IF(AND(A377=A376,C377=C376+1,ISNUMBER(U377),ISNUMBER(U376),U376&lt;&gt;0),U377/U376-1,""),"")</x:f>
        <x:v>0.35894030891895445</x:v>
      </x:c>
      <x:c r="AH377" s="50" t="n">
        <x:f>IF(AND(ISNUMBER(AE377),ISNUMBER(AF377),ISNUMBER(AG377)),IF(AND(AE377=1,AF377=1,AG377&lt;0),1,0),"")</x:f>
        <x:v>0</x:v>
      </x:c>
      <x:c r="AI377" s="50" t="n">
        <x:f>IF(AND(A377=A378,C378=C377+1,ISNUMBER(AH378)),C378,"")</x:f>
        <x:v>2018</x:v>
      </x:c>
      <x:c r="AJ377" s="50" t="n">
        <x:f>IF(AND(A377=A378,C378=C377+1,ISNUMBER(AH378)),AH378,"")</x:f>
        <x:v>0</x:v>
      </x:c>
    </x:row>
    <x:row r="378" ht="15">
      <x:c r="A378" s="9" t="s">
        <x:v>52</x:v>
      </x:c>
      <x:c r="B378" s="10">
        <x:v>43465</x:v>
      </x:c>
      <x:c r="C378" s="9">
        <x:v>2018</x:v>
      </x:c>
      <x:c r="D378" s="11">
        <x:v>4092</x:v>
      </x:c>
      <x:c r="E378" s="11">
        <x:v>1373</x:v>
      </x:c>
      <x:c r="F378" s="11">
        <x:v>1407</x:v>
      </x:c>
      <x:c r="G378" s="11">
        <x:v>5223</x:v>
      </x:c>
      <x:c r="H378" s="11">
        <x:v>2684</x:v>
      </x:c>
      <x:c r="I378" s="11">
        <x:v>-1131</x:v>
      </x:c>
      <x:c r="J378" s="11">
        <x:v>1111</x:v>
      </x:c>
      <x:c r="K378" s="11">
        <x:v>704</x:v>
      </x:c>
      <x:c r="L378" s="11">
        <x:v>5</x:v>
      </x:c>
      <x:c r="M378" s="11">
        <x:v>159</x:v>
      </x:c>
      <x:c r="N378" s="11">
        <x:v>2525</x:v>
      </x:c>
      <x:c r="O378" s="11">
        <x:v>4337</x:v>
      </x:c>
      <x:c r="P378" s="11">
        <x:v>583</x:v>
      </x:c>
      <x:c r="Q378" s="11">
        <x:v>698</x:v>
      </x:c>
      <x:c r="R378" s="11">
        <x:v>82</x:v>
      </x:c>
      <x:c r="S378" s="11">
        <x:v>349</x:v>
      </x:c>
      <x:c r="T378" s="11">
        <x:v>741</x:v>
      </x:c>
      <x:c r="U378" s="11">
        <x:v>10638.945599999999</x:v>
      </x:c>
      <x:c r="V378" s="11">
        <x:v>18</x:v>
      </x:c>
      <x:c r="W378" s="12">
        <x:v>0</x:v>
      </x:c>
      <x:c r="X378" s="8">
        <x:v>0</x:v>
      </x:c>
      <x:c r="Y378" s="13">
        <x:f t="shared" si="30"/>
        <x:v>0.97583511016346836</x:v>
      </x:c>
      <x:c r="Z378" s="13">
        <x:f t="shared" si="31"/>
        <x:v>1.2763929618768328</x:v>
      </x:c>
      <x:c r="AA378" s="13">
        <x:f t="shared" si="32"/>
        <x:v>8.5288367546432056E-2</x:v>
      </x:c>
      <x:c r="AB378" s="13">
        <x:f t="shared" si="33"/>
        <x:v>0.1424731182795699</x:v>
      </x:c>
      <x:c r="AC378" s="13">
        <x:f t="shared" si="34"/>
        <x:v>0.14187248707639288</x:v>
      </x:c>
      <x:c r="AD378" s="13">
        <x:f t="shared" si="35"/>
        <x:v>0.271505376344086</x:v>
      </x:c>
      <x:c r="AE378" s="50" t="n">
        <x:f>IF(OR(NOT(ISNUMBER(Q378)),NOT(ISNUMBER(R378))),"",IF(Q378&lt;R378,1,0))</x:f>
        <x:v>0</x:v>
      </x:c>
      <x:c r="AF378" s="50" t="n">
        <x:f>IFERROR(IF(AND(A378=A377,C378=C377+1,ISNUMBER(AE377)),AE377,""),"")</x:f>
        <x:v>0</x:v>
      </x:c>
      <x:c r="AG378" s="52" t="n">
        <x:f>IFERROR(IF(AND(A378=A377,C378=C377+1,ISNUMBER(U378),ISNUMBER(U377),U377&lt;&gt;0),U378/U377-1,""),"")</x:f>
        <x:v>-0.153791864997464</x:v>
      </x:c>
      <x:c r="AH378" s="50" t="n">
        <x:f>IF(AND(ISNUMBER(AE378),ISNUMBER(AF378),ISNUMBER(AG378)),IF(AND(AE378=1,AF378=1,AG378&lt;0),1,0),"")</x:f>
        <x:v>0</x:v>
      </x:c>
      <x:c r="AI378" s="50" t="n">
        <x:f>IF(AND(A378=A379,C379=C378+1,ISNUMBER(AH379)),C379,"")</x:f>
        <x:v>2019</x:v>
      </x:c>
      <x:c r="AJ378" s="50" t="n">
        <x:f>IF(AND(A378=A379,C379=C378+1,ISNUMBER(AH379)),AH379,"")</x:f>
        <x:v>0</x:v>
      </x:c>
    </x:row>
    <x:row r="379" ht="15">
      <x:c r="A379" s="9" t="s">
        <x:v>52</x:v>
      </x:c>
      <x:c r="B379" s="10">
        <x:v>43830</x:v>
      </x:c>
      <x:c r="C379" s="9">
        <x:v>2019</x:v>
      </x:c>
      <x:c r="D379" s="11">
        <x:v>4194</x:v>
      </x:c>
      <x:c r="E379" s="11">
        <x:v>935</x:v>
      </x:c>
      <x:c r="F379" s="11">
        <x:v>1365</x:v>
      </x:c>
      <x:c r="G379" s="11">
        <x:v>5659</x:v>
      </x:c>
      <x:c r="H379" s="11">
        <x:v>2825</x:v>
      </x:c>
      <x:c r="I379" s="11">
        <x:v>-1465</x:v>
      </x:c>
      <x:c r="J379" s="11">
        <x:v>809</x:v>
      </x:c>
      <x:c r="K379" s="11">
        <x:v>195</x:v>
      </x:c>
      <x:c r="L379" s="11">
        <x:v>6</x:v>
      </x:c>
      <x:c r="M379" s="11">
        <x:v>152</x:v>
      </x:c>
      <x:c r="N379" s="11">
        <x:v>2673</x:v>
      </x:c>
      <x:c r="O379" s="11">
        <x:v>4627</x:v>
      </x:c>
      <x:c r="P379" s="11">
        <x:v>633</x:v>
      </x:c>
      <x:c r="Q379" s="11">
        <x:v>749</x:v>
      </x:c>
      <x:c r="R379" s="11">
        <x:v>99</x:v>
      </x:c>
      <x:c r="S379" s="11">
        <x:v>385</x:v>
      </x:c>
      <x:c r="T379" s="11">
        <x:v>653</x:v>
      </x:c>
      <x:c r="U379" s="11">
        <x:v>12916.783799999999</x:v>
      </x:c>
      <x:c r="V379" s="11">
        <x:v>18</x:v>
      </x:c>
      <x:c r="W379" s="12">
        <x:v>0</x:v>
      </x:c>
      <x:c r="X379" s="8">
        <x:v>0</x:v>
      </x:c>
      <x:c r="Y379" s="13">
        <x:f t="shared" si="30"/>
        <x:v>0.68498168498168499</x:v>
      </x:c>
      <x:c r="Z379" s="13">
        <x:f t="shared" si="31"/>
        <x:v>1.3493085360038151</x:v>
      </x:c>
      <x:c r="AA379" s="13">
        <x:f t="shared" si="32"/>
        <x:v>9.1797806390081074E-2</x:v>
      </x:c>
      <x:c r="AB379" s="13">
        <x:f t="shared" si="33"/>
        <x:v>0.15092989985693847</x:v>
      </x:c>
      <x:c r="AC379" s="13">
        <x:f t="shared" si="34"/>
        <x:v>0.11539141191023149</x:v>
      </x:c>
      <x:c r="AD379" s="13">
        <x:f t="shared" si="35"/>
        <x:v>0.19289461134954697</x:v>
      </x:c>
      <x:c r="AE379" s="50" t="n">
        <x:f>IF(OR(NOT(ISNUMBER(Q379)),NOT(ISNUMBER(R379))),"",IF(Q379&lt;R379,1,0))</x:f>
        <x:v>0</x:v>
      </x:c>
      <x:c r="AF379" s="50" t="n">
        <x:f>IFERROR(IF(AND(A379=A378,C379=C378+1,ISNUMBER(AE378)),AE378,""),"")</x:f>
        <x:v>0</x:v>
      </x:c>
      <x:c r="AG379" s="52" t="n">
        <x:f>IFERROR(IF(AND(A379=A378,C379=C378+1,ISNUMBER(U379),ISNUMBER(U378),U378&lt;&gt;0),U379/U378-1,""),"")</x:f>
        <x:v>0.21410375479314414</x:v>
      </x:c>
      <x:c r="AH379" s="50" t="n">
        <x:f>IF(AND(ISNUMBER(AE379),ISNUMBER(AF379),ISNUMBER(AG379)),IF(AND(AE379=1,AF379=1,AG379&lt;0),1,0),"")</x:f>
        <x:v>0</x:v>
      </x:c>
      <x:c r="AI379" s="50" t="n">
        <x:f>IF(AND(A379=A380,C380=C379+1,ISNUMBER(AH380)),C380,"")</x:f>
        <x:v>2020</x:v>
      </x:c>
      <x:c r="AJ379" s="50" t="n">
        <x:f>IF(AND(A379=A380,C380=C379+1,ISNUMBER(AH380)),AH380,"")</x:f>
        <x:v>0</x:v>
      </x:c>
    </x:row>
    <x:row r="380" ht="15">
      <x:c r="A380" s="9" t="s">
        <x:v>52</x:v>
      </x:c>
      <x:c r="B380" s="10">
        <x:v>44196</x:v>
      </x:c>
      <x:c r="C380" s="9">
        <x:v>2020</x:v>
      </x:c>
      <x:c r="D380" s="11">
        <x:v>5039</x:v>
      </x:c>
      <x:c r="E380" s="11">
        <x:v>2243</x:v>
      </x:c>
      <x:c r="F380" s="11">
        <x:v>1867</x:v>
      </x:c>
      <x:c r="G380" s="11">
        <x:v>6888</x:v>
      </x:c>
      <x:c r="H380" s="11">
        <x:v>4217</x:v>
      </x:c>
      <x:c r="I380" s="11">
        <x:v>-1849</x:v>
      </x:c>
      <x:c r="J380" s="11">
        <x:v>568</x:v>
      </x:c>
      <x:c r="K380" s="11">
        <x:v>1675</x:v>
      </x:c>
      <x:c r="L380" s="11">
        <x:v>5</x:v>
      </x:c>
      <x:c r="M380" s="11">
        <x:v>903</x:v>
      </x:c>
      <x:c r="N380" s="11">
        <x:v>3314</x:v>
      </x:c>
      <x:c r="O380" s="11">
        <x:v>2394</x:v>
      </x:c>
      <x:c r="P380" s="11">
        <x:v>-139</x:v>
      </x:c>
      <x:c r="Q380" s="11">
        <x:v>-29</x:v>
      </x:c>
      <x:c r="R380" s="11">
        <x:v>105</x:v>
      </x:c>
      <x:c r="S380" s="11">
        <x:v>-260</x:v>
      </x:c>
      <x:c r="T380" s="11">
        <x:v>137</x:v>
      </x:c>
      <x:c r="U380" s="11">
        <x:v>11972.336499999999</x:v>
      </x:c>
      <x:c r="V380" s="11">
        <x:v>18</x:v>
      </x:c>
      <x:c r="W380" s="12">
        <x:v>0</x:v>
      </x:c>
      <x:c r="X380" s="8">
        <x:v>0</x:v>
      </x:c>
      <x:c r="Y380" s="13">
        <x:f t="shared" si="30"/>
        <x:v>1.2013926084627744</x:v>
      </x:c>
      <x:c r="Z380" s="13">
        <x:f t="shared" si="31"/>
        <x:v>1.366937884500893</x:v>
      </x:c>
      <x:c r="AA380" s="13">
        <x:f t="shared" si="32"/>
        <x:v>-5.1597539194284579E-2</x:v>
      </x:c>
      <x:c r="AB380" s="13">
        <x:f t="shared" si="33"/>
        <x:v>-2.7584838261559833E-2</x:v>
      </x:c>
      <x:c r="AC380" s="13">
        <x:f t="shared" si="34"/>
        <x:v>1.9889663182346109E-2</x:v>
      </x:c>
      <x:c r="AD380" s="13">
        <x:f t="shared" si="35"/>
        <x:v>0.1127207779321294</x:v>
      </x:c>
      <x:c r="AE380" s="50" t="n">
        <x:f>IF(OR(NOT(ISNUMBER(Q380)),NOT(ISNUMBER(R380))),"",IF(Q380&lt;R380,1,0))</x:f>
        <x:v>1</x:v>
      </x:c>
      <x:c r="AF380" s="50" t="n">
        <x:f>IFERROR(IF(AND(A380=A379,C380=C379+1,ISNUMBER(AE379)),AE379,""),"")</x:f>
        <x:v>0</x:v>
      </x:c>
      <x:c r="AG380" s="52" t="n">
        <x:f>IFERROR(IF(AND(A380=A379,C380=C379+1,ISNUMBER(U380),ISNUMBER(U379),U379&lt;&gt;0),U380/U379-1,""),"")</x:f>
        <x:v>-0.07311783758430634</x:v>
      </x:c>
      <x:c r="AH380" s="50" t="n">
        <x:f>IF(AND(ISNUMBER(AE380),ISNUMBER(AF380),ISNUMBER(AG380)),IF(AND(AE380=1,AF380=1,AG380&lt;0),1,0),"")</x:f>
        <x:v>0</x:v>
      </x:c>
      <x:c r="AI380" s="50" t="n">
        <x:f>IF(AND(A380=A381,C381=C380+1,ISNUMBER(AH381)),C381,"")</x:f>
        <x:v>2021</x:v>
      </x:c>
      <x:c r="AJ380" s="50" t="n">
        <x:f>IF(AND(A380=A381,C381=C380+1,ISNUMBER(AH381)),AH381,"")</x:f>
        <x:v>0</x:v>
      </x:c>
    </x:row>
    <x:row r="381" ht="15">
      <x:c r="A381" s="9" t="s">
        <x:v>52</x:v>
      </x:c>
      <x:c r="B381" s="10">
        <x:v>44561</x:v>
      </x:c>
      <x:c r="C381" s="9">
        <x:v>2021</x:v>
      </x:c>
      <x:c r="D381" s="11">
        <x:v>4716</x:v>
      </x:c>
      <x:c r="E381" s="11">
        <x:v>2066</x:v>
      </x:c>
      <x:c r="F381" s="11">
        <x:v>1624</x:v>
      </x:c>
      <x:c r="G381" s="11">
        <x:v>6190</x:v>
      </x:c>
      <x:c r="H381" s="11">
        <x:v>3264</x:v>
      </x:c>
      <x:c r="I381" s="11">
        <x:v>-1474</x:v>
      </x:c>
      <x:c r="J381" s="11">
        <x:v>904</x:v>
      </x:c>
      <x:c r="K381" s="11">
        <x:v>1450</x:v>
      </x:c>
      <x:c r="L381" s="11">
        <x:v>4</x:v>
      </x:c>
      <x:c r="M381" s="11">
        <x:v>327</x:v>
      </x:c>
      <x:c r="N381" s="11">
        <x:v>2937</x:v>
      </x:c>
      <x:c r="O381" s="11">
        <x:v>2907</x:v>
      </x:c>
      <x:c r="P381" s="11">
        <x:v>502</x:v>
      </x:c>
      <x:c r="Q381" s="11">
        <x:v>600</x:v>
      </x:c>
      <x:c r="R381" s="11">
        <x:v>29</x:v>
      </x:c>
      <x:c r="S381" s="11">
        <x:v>266</x:v>
      </x:c>
      <x:c r="T381" s="11">
        <x:v>636</x:v>
      </x:c>
      <x:c r="U381" s="11">
        <x:v>12100.927100000001</x:v>
      </x:c>
      <x:c r="V381" s="11">
        <x:v>18</x:v>
      </x:c>
      <x:c r="W381" s="12">
        <x:v>0</x:v>
      </x:c>
      <x:c r="X381" s="8">
        <x:v>0</x:v>
      </x:c>
      <x:c r="Y381" s="13">
        <x:f t="shared" si="30"/>
        <x:v>1.2721674876847291</x:v>
      </x:c>
      <x:c r="Z381" s="13">
        <x:f t="shared" si="31"/>
        <x:v>1.3125530110262935</x:v>
      </x:c>
      <x:c r="AA381" s="13">
        <x:f t="shared" si="32"/>
        <x:v>5.6403731976251058E-2</x:v>
      </x:c>
      <x:c r="AB381" s="13">
        <x:f t="shared" si="33"/>
        <x:v>0.10644614079728583</x:v>
      </x:c>
      <x:c r="AC381" s="13">
        <x:f t="shared" si="34"/>
        <x:v>0.10274636510500808</x:v>
      </x:c>
      <x:c r="AD381" s="13">
        <x:f t="shared" si="35"/>
        <x:v>0.19168787107718405</x:v>
      </x:c>
      <x:c r="AE381" s="50" t="n">
        <x:f>IF(OR(NOT(ISNUMBER(Q381)),NOT(ISNUMBER(R381))),"",IF(Q381&lt;R381,1,0))</x:f>
        <x:v>0</x:v>
      </x:c>
      <x:c r="AF381" s="50" t="n">
        <x:f>IFERROR(IF(AND(A381=A380,C381=C380+1,ISNUMBER(AE380)),AE380,""),"")</x:f>
        <x:v>1</x:v>
      </x:c>
      <x:c r="AG381" s="52" t="n">
        <x:f>IFERROR(IF(AND(A381=A380,C381=C380+1,ISNUMBER(U381),ISNUMBER(U380),U380&lt;&gt;0),U381/U380-1,""),"")</x:f>
        <x:v>0.010740643649633563</x:v>
      </x:c>
      <x:c r="AH381" s="50" t="n">
        <x:f>IF(AND(ISNUMBER(AE381),ISNUMBER(AF381),ISNUMBER(AG381)),IF(AND(AE381=1,AF381=1,AG381&lt;0),1,0),"")</x:f>
        <x:v>0</x:v>
      </x:c>
      <x:c r="AI381" s="50" t="n">
        <x:f>IF(AND(A381=A382,C382=C381+1,ISNUMBER(AH382)),C382,"")</x:f>
        <x:v>2022</x:v>
      </x:c>
      <x:c r="AJ381" s="50" t="n">
        <x:f>IF(AND(A381=A382,C382=C381+1,ISNUMBER(AH382)),AH382,"")</x:f>
        <x:v>0</x:v>
      </x:c>
    </x:row>
    <x:row r="382" ht="15">
      <x:c r="A382" s="9" t="s">
        <x:v>52</x:v>
      </x:c>
      <x:c r="B382" s="10">
        <x:v>44926</x:v>
      </x:c>
      <x:c r="C382" s="9">
        <x:v>2022</x:v>
      </x:c>
      <x:c r="D382" s="11">
        <x:v>4216</x:v>
      </x:c>
      <x:c r="E382" s="11">
        <x:v>1678</x:v>
      </x:c>
      <x:c r="F382" s="11">
        <x:v>1544</x:v>
      </x:c>
      <x:c r="G382" s="11">
        <x:v>5824</x:v>
      </x:c>
      <x:c r="H382" s="11">
        <x:v>2823</x:v>
      </x:c>
      <x:c r="I382" s="11">
        <x:v>-1608</x:v>
      </x:c>
      <x:c r="J382" s="11">
        <x:v>607</x:v>
      </x:c>
      <x:c r="K382" s="11">
        <x:v>976</x:v>
      </x:c>
      <x:c r="L382" s="11">
        <x:v>4</x:v>
      </x:c>
      <x:c r="M382" s="11">
        <x:v>81</x:v>
      </x:c>
      <x:c r="N382" s="11">
        <x:v>2742</x:v>
      </x:c>
      <x:c r="O382" s="11">
        <x:v>3892</x:v>
      </x:c>
      <x:c r="P382" s="11">
        <x:v>687</x:v>
      </x:c>
      <x:c r="Q382" s="11">
        <x:v>755</x:v>
      </x:c>
      <x:c r="R382" s="11">
        <x:v>29</x:v>
      </x:c>
      <x:c r="S382" s="11">
        <x:v>375</x:v>
      </x:c>
      <x:c r="T382" s="11">
        <x:v>646</x:v>
      </x:c>
      <x:c r="U382" s="11">
        <x:v>10388.1167</x:v>
      </x:c>
      <x:c r="V382" s="11">
        <x:v>18</x:v>
      </x:c>
      <x:c r="W382" s="12">
        <x:v>0</x:v>
      </x:c>
      <x:c r="X382" s="8">
        <x:v>0</x:v>
      </x:c>
      <x:c r="Y382" s="13">
        <x:f t="shared" si="30"/>
        <x:v>1.0867875647668395</x:v>
      </x:c>
      <x:c r="Z382" s="13">
        <x:f t="shared" si="31"/>
        <x:v>1.381404174573055</x:v>
      </x:c>
      <x:c r="AA382" s="13">
        <x:f t="shared" si="32"/>
        <x:v>8.8946869070208726E-2</x:v>
      </x:c>
      <x:c r="AB382" s="13">
        <x:f t="shared" si="33"/>
        <x:v>0.1629506641366224</x:v>
      </x:c>
      <x:c r="AC382" s="13">
        <x:f t="shared" si="34"/>
        <x:v>0.11092032967032966</x:v>
      </x:c>
      <x:c r="AD382" s="13">
        <x:f t="shared" si="35"/>
        <x:v>0.1439753320683112</x:v>
      </x:c>
      <x:c r="AE382" s="50" t="n">
        <x:f>IF(OR(NOT(ISNUMBER(Q382)),NOT(ISNUMBER(R382))),"",IF(Q382&lt;R382,1,0))</x:f>
        <x:v>0</x:v>
      </x:c>
      <x:c r="AF382" s="50" t="n">
        <x:f>IFERROR(IF(AND(A382=A381,C382=C381+1,ISNUMBER(AE381)),AE381,""),"")</x:f>
        <x:v>0</x:v>
      </x:c>
      <x:c r="AG382" s="52" t="n">
        <x:f>IFERROR(IF(AND(A382=A381,C382=C381+1,ISNUMBER(U382),ISNUMBER(U381),U381&lt;&gt;0),U382/U381-1,""),"")</x:f>
        <x:v>-0.1415437334549351</x:v>
      </x:c>
      <x:c r="AH382" s="50" t="n">
        <x:f>IF(AND(ISNUMBER(AE382),ISNUMBER(AF382),ISNUMBER(AG382)),IF(AND(AE382=1,AF382=1,AG382&lt;0),1,0),"")</x:f>
        <x:v>0</x:v>
      </x:c>
      <x:c r="AI382" s="50" t="n">
        <x:f>IF(AND(A382=A383,C383=C382+1,ISNUMBER(AH383)),C383,"")</x:f>
        <x:v>2023</x:v>
      </x:c>
      <x:c r="AJ382" s="50" t="n">
        <x:f>IF(AND(A382=A383,C383=C382+1,ISNUMBER(AH383)),AH383,"")</x:f>
        <x:v>0</x:v>
      </x:c>
    </x:row>
    <x:row r="383" ht="15">
      <x:c r="A383" s="9" t="s">
        <x:v>52</x:v>
      </x:c>
      <x:c r="B383" s="10">
        <x:v>45291</x:v>
      </x:c>
      <x:c r="C383" s="9">
        <x:v>2023</x:v>
      </x:c>
      <x:c r="D383" s="11">
        <x:v>4813</x:v>
      </x:c>
      <x:c r="E383" s="11">
        <x:v>2129</x:v>
      </x:c>
      <x:c r="F383" s="11">
        <x:v>2190</x:v>
      </x:c>
      <x:c r="G383" s="11">
        <x:v>6759</x:v>
      </x:c>
      <x:c r="H383" s="11">
        <x:v>3592</x:v>
      </x:c>
      <x:c r="I383" s="11">
        <x:v>-1946</x:v>
      </x:c>
      <x:c r="J383" s="11">
        <x:v>396</x:v>
      </x:c>
      <x:c r="K383" s="11">
        <x:v>1322</x:v>
      </x:c>
      <x:c r="L383" s="11">
        <x:v>5</x:v>
      </x:c>
      <x:c r="M383" s="11">
        <x:v>629</x:v>
      </x:c>
      <x:c r="N383" s="11">
        <x:v>2963</x:v>
      </x:c>
      <x:c r="O383" s="11">
        <x:v>4624</x:v>
      </x:c>
      <x:c r="P383" s="11">
        <x:v>1035</x:v>
      </x:c>
      <x:c r="Q383" s="11">
        <x:v>1102</x:v>
      </x:c>
      <x:c r="R383" s="11">
        <x:v>21</x:v>
      </x:c>
      <x:c r="S383" s="11">
        <x:v>750</x:v>
      </x:c>
      <x:c r="T383" s="11">
        <x:v>893</x:v>
      </x:c>
      <x:c r="U383" s="11">
        <x:v>15292.754199999999</x:v>
      </x:c>
      <x:c r="V383" s="11">
        <x:v>18</x:v>
      </x:c>
      <x:c r="W383" s="12">
        <x:v>0</x:v>
      </x:c>
      <x:c r="X383" s="8">
        <x:v>0</x:v>
      </x:c>
      <x:c r="Y383" s="13">
        <x:f t="shared" si="30"/>
        <x:v>0.97214611872146117</x:v>
      </x:c>
      <x:c r="Z383" s="13">
        <x:f t="shared" si="31"/>
        <x:v>1.4043216289216705</x:v>
      </x:c>
      <x:c r="AA383" s="13">
        <x:f t="shared" si="32"/>
        <x:v>0.15582796592561812</x:v>
      </x:c>
      <x:c r="AB383" s="13">
        <x:f t="shared" si="33"/>
        <x:v>0.21504259297735301</x:v>
      </x:c>
      <x:c r="AC383" s="13">
        <x:f t="shared" si="34"/>
        <x:v>0.13212013611480988</x:v>
      </x:c>
      <x:c r="AD383" s="13">
        <x:f t="shared" si="35"/>
        <x:v>8.2277166008726366E-2</x:v>
      </x:c>
      <x:c r="AE383" s="50" t="n">
        <x:f>IF(OR(NOT(ISNUMBER(Q383)),NOT(ISNUMBER(R383))),"",IF(Q383&lt;R383,1,0))</x:f>
        <x:v>0</x:v>
      </x:c>
      <x:c r="AF383" s="50" t="n">
        <x:f>IFERROR(IF(AND(A383=A382,C383=C382+1,ISNUMBER(AE382)),AE382,""),"")</x:f>
        <x:v>0</x:v>
      </x:c>
      <x:c r="AG383" s="52" t="n">
        <x:f>IFERROR(IF(AND(A383=A382,C383=C382+1,ISNUMBER(U383),ISNUMBER(U382),U382&lt;&gt;0),U383/U382-1,""),"")</x:f>
        <x:v>0.47213923771187494</x:v>
      </x:c>
      <x:c r="AH383" s="50" t="n">
        <x:f>IF(AND(ISNUMBER(AE383),ISNUMBER(AF383),ISNUMBER(AG383)),IF(AND(AE383=1,AF383=1,AG383&lt;0),1,0),"")</x:f>
        <x:v>0</x:v>
      </x:c>
      <x:c r="AI383" s="50" t="n">
        <x:f>IF(AND(A383=A384,C384=C383+1,ISNUMBER(AH384)),C384,"")</x:f>
        <x:v>2024</x:v>
      </x:c>
      <x:c r="AJ383" s="50" t="n">
        <x:f>IF(AND(A383=A384,C384=C383+1,ISNUMBER(AH384)),AH384,"")</x:f>
        <x:v>0</x:v>
      </x:c>
    </x:row>
    <x:row r="384" ht="15">
      <x:c r="A384" s="9" t="s">
        <x:v>52</x:v>
      </x:c>
      <x:c r="B384" s="10">
        <x:v>45657</x:v>
      </x:c>
      <x:c r="C384" s="9">
        <x:v>2024</x:v>
      </x:c>
      <x:c r="D384" s="11">
        <x:v>4748</x:v>
      </x:c>
      <x:c r="E384" s="11">
        <x:v>1869</x:v>
      </x:c>
      <x:c r="F384" s="11">
        <x:v>1928</x:v>
      </x:c>
      <x:c r="G384" s="11">
        <x:v>7056</x:v>
      </x:c>
      <x:c r="H384" s="11">
        <x:v>3688</x:v>
      </x:c>
      <x:c r="I384" s="11">
        <x:v>-2308</x:v>
      </x:c>
      <x:c r="J384" s="11">
        <x:v>34</x:v>
      </x:c>
      <x:c r="K384" s="11">
        <x:v>1008</x:v>
      </x:c>
      <x:c r="L384" s="11">
        <x:v>4</x:v>
      </x:c>
      <x:c r="M384" s="11">
        <x:v>424</x:v>
      </x:c>
      <x:c r="N384" s="11">
        <x:v>3264</x:v>
      </x:c>
      <x:c r="O384" s="11">
        <x:v>4923</x:v>
      </x:c>
      <x:c r="P384" s="11">
        <x:v>1031</x:v>
      </x:c>
      <x:c r="Q384" s="11">
        <x:v>1096</x:v>
      </x:c>
      <x:c r="R384" s="11">
        <x:v>56</x:v>
      </x:c>
      <x:c r="S384" s="11">
        <x:v>628</x:v>
      </x:c>
      <x:c r="T384" s="11">
        <x:v>724</x:v>
      </x:c>
      <x:c r="U384" s="11">
        <x:v>20087.7929</x:v>
      </x:c>
      <x:c r="V384" s="11">
        <x:v>18</x:v>
      </x:c>
      <x:c r="W384" s="12">
        <x:v>0</x:v>
      </x:c>
      <x:c r="X384" s="8">
        <x:v>0</x:v>
      </x:c>
      <x:c r="Y384" s="13">
        <x:f t="shared" si="30"/>
        <x:v>0.96939834024896265</x:v>
      </x:c>
      <x:c r="Z384" s="13">
        <x:f t="shared" si="31"/>
        <x:v>1.4860994102780118</x:v>
      </x:c>
      <x:c r="AA384" s="13">
        <x:f t="shared" si="32"/>
        <x:v>0.13226621735467564</x:v>
      </x:c>
      <x:c r="AB384" s="13">
        <x:f t="shared" si="33"/>
        <x:v>0.21714406065711878</x:v>
      </x:c>
      <x:c r="AC384" s="13">
        <x:f t="shared" si="34"/>
        <x:v>0.10260770975056689</x:v>
      </x:c>
      <x:c r="AD384" s="13">
        <x:f t="shared" si="35"/>
        <x:v>7.1609098567818026E-3</x:v>
      </x:c>
      <x:c r="AE384" s="50" t="n">
        <x:f>IF(OR(NOT(ISNUMBER(Q384)),NOT(ISNUMBER(R384))),"",IF(Q384&lt;R384,1,0))</x:f>
        <x:v>0</x:v>
      </x:c>
      <x:c r="AF384" s="50" t="n">
        <x:f>IFERROR(IF(AND(A384=A383,C384=C383+1,ISNUMBER(AE383)),AE383,""),"")</x:f>
        <x:v>0</x:v>
      </x:c>
      <x:c r="AG384" s="52" t="n">
        <x:f>IFERROR(IF(AND(A384=A383,C384=C383+1,ISNUMBER(U384),ISNUMBER(U383),U383&lt;&gt;0),U384/U383-1,""),"")</x:f>
        <x:v>0.313549713628432</x:v>
      </x:c>
      <x:c r="AH384" s="50" t="n">
        <x:f>IF(AND(ISNUMBER(AE384),ISNUMBER(AF384),ISNUMBER(AG384)),IF(AND(AE384=1,AF384=1,AG384&lt;0),1,0),"")</x:f>
        <x:v>0</x:v>
      </x:c>
      <x:c r="AI384" s="50" t="str">
        <x:f>IF(AND(A384=A385,C385=C384+1,ISNUMBER(AH385)),C385,"")</x:f>
      </x:c>
      <x:c r="AJ384" s="50" t="str">
        <x:f>IF(AND(A384=A385,C385=C384+1,ISNUMBER(AH385)),AH385,"")</x:f>
      </x:c>
    </x:row>
    <x:row r="385" ht="15">
      <x:c r="A385" s="9" t="s">
        <x:v>53</x:v>
      </x:c>
      <x:c r="B385" s="10">
        <x:v>39447</x:v>
      </x:c>
      <x:c r="C385" s="9">
        <x:v>2007</x:v>
      </x:c>
      <x:c r="D385" s="11">
        <x:v>16525.406299999999</x:v>
      </x:c>
      <x:c r="E385" s="11">
        <x:v>2764.8631999999998</x:v>
      </x:c>
      <x:c r="F385" s="11">
        <x:v>3700.1988999999999</x:v>
      </x:c>
      <x:c r="G385" s="11">
        <x:v>12624.2886</x:v>
      </x:c>
      <x:c r="H385" s="11">
        <x:v>6441.0614999999998</x:v>
      </x:c>
      <x:c r="I385" s="11">
        <x:v>3901.1176999999998</x:v>
      </x:c>
      <x:c r="J385" s="11">
        <x:v>1047.1096</x:v>
      </x:c>
      <x:c r="K385" s="11">
        <x:v>152.9178</x:v>
      </x:c>
      <x:c r="L385" s="11">
        <x:v>633.61450000000002</x:v>
      </x:c>
      <x:c r="M385" s="11">
        <x:v>1372.8314</x:v>
      </x:c>
      <x:c r="N385" s="11">
        <x:v>5068.2300999999998</x:v>
      </x:c>
      <x:c r="O385" s="11">
        <x:v>15295.3446</x:v>
      </x:c>
      <x:c r="P385" s="11">
        <x:v>1073.9471000000001</x:v>
      </x:c>
      <x:c r="Q385" s="11">
        <x:v>1853.472</x:v>
      </x:c>
      <x:c r="R385" s="11">
        <x:v>459.53250000000003</x:v>
      </x:c>
      <x:c r="S385" s="11">
        <x:v>519.43970000000002</x:v>
      </x:c>
      <x:c r="T385" s="11">
        <x:v>1212.0260000000001</x:v>
      </x:c>
      <x:c r="U385" s="11" t="s">
        <x:v>40</x:v>
      </x:c>
      <x:c r="V385" s="11">
        <x:v>17</x:v>
      </x:c>
      <x:c r="W385" s="12">
        <x:v>1</x:v>
      </x:c>
      <x:c r="X385" s="8">
        <x:v>0</x:v>
      </x:c>
      <x:c r="Y385" s="13">
        <x:f t="shared" si="30"/>
        <x:v>0.7472201561921441</x:v>
      </x:c>
      <x:c r="Z385" s="13">
        <x:f t="shared" si="31"/>
        <x:v>0.76393211584758436</x:v>
      </x:c>
      <x:c r="AA385" s="13">
        <x:f t="shared" si="32"/>
        <x:v>3.1432794484453921E-2</x:v>
      </x:c>
      <x:c r="AB385" s="13">
        <x:f t="shared" si="33"/>
        <x:v>6.4987636642858226E-2</x:v>
      </x:c>
      <x:c r="AC385" s="13">
        <x:f t="shared" si="34"/>
        <x:v>9.6007469284249414E-2</x:v>
      </x:c>
      <x:c r="AD385" s="13">
        <x:f t="shared" si="35"/>
        <x:v>6.3363622109551404E-2</x:v>
      </x:c>
      <x:c r="AE385" s="50" t="n">
        <x:f>IF(OR(NOT(ISNUMBER(Q385)),NOT(ISNUMBER(R385))),"",IF(Q385&lt;R385,1,0))</x:f>
        <x:v>0</x:v>
      </x:c>
      <x:c r="AF385" s="50" t="str">
        <x:f>IFERROR(IF(AND(A385=A384,C385=C384+1,ISNUMBER(AE384)),AE384,""),"")</x:f>
      </x:c>
      <x:c r="AG385" s="52" t="str">
        <x:f>IFERROR(IF(AND(A385=A384,C385=C384+1,ISNUMBER(U385),ISNUMBER(U384),U384&lt;&gt;0),U385/U384-1,""),"")</x:f>
      </x:c>
      <x:c r="AH385" s="50" t="str">
        <x:f>IF(AND(ISNUMBER(AE385),ISNUMBER(AF385),ISNUMBER(AG385)),IF(AND(AE385=1,AF385=1,AG385&lt;0),1,0),"")</x:f>
      </x:c>
      <x:c r="AI385" s="50" t="str">
        <x:f>IF(AND(A385=A386,C386=C385+1,ISNUMBER(AH386)),C386,"")</x:f>
      </x:c>
      <x:c r="AJ385" s="50" t="str">
        <x:f>IF(AND(A385=A386,C386=C385+1,ISNUMBER(AH386)),AH386,"")</x:f>
      </x:c>
    </x:row>
    <x:row r="386" ht="15">
      <x:c r="A386" s="9" t="s">
        <x:v>53</x:v>
      </x:c>
      <x:c r="B386" s="10">
        <x:v>39813</x:v>
      </x:c>
      <x:c r="C386" s="9">
        <x:v>2008</x:v>
      </x:c>
      <x:c r="D386" s="11">
        <x:v>11172.5077</x:v>
      </x:c>
      <x:c r="E386" s="11">
        <x:v>3284.5983000000001</x:v>
      </x:c>
      <x:c r="F386" s="11">
        <x:v>3636.4938999999999</x:v>
      </x:c>
      <x:c r="G386" s="11">
        <x:v>11194.7251</x:v>
      </x:c>
      <x:c r="H386" s="11">
        <x:v>6471.0097999999998</x:v>
      </x:c>
      <x:c r="I386" s="11">
        <x:v>-22.217400000000001</x:v>
      </x:c>
      <x:c r="J386" s="11">
        <x:v>-2170.8593000000001</x:v>
      </x:c>
      <x:c r="K386" s="11">
        <x:v>517.45140000000004</x:v>
      </x:c>
      <x:c r="L386" s="11">
        <x:v>645.73929999999996</x:v>
      </x:c>
      <x:c r="M386" s="11">
        <x:v>1277.1447000000001</x:v>
      </x:c>
      <x:c r="N386" s="11">
        <x:v>5193.8651</x:v>
      </x:c>
      <x:c r="O386" s="11">
        <x:v>14902.358399999999</x:v>
      </x:c>
      <x:c r="P386" s="11">
        <x:v>906.15520000000004</x:v>
      </x:c>
      <x:c r="Q386" s="11">
        <x:v>1623.6990000000001</x:v>
      </x:c>
      <x:c r="R386" s="11">
        <x:v>401.14109999999999</x:v>
      </x:c>
      <x:c r="S386" s="11">
        <x:v>-3002.7496999999998</x:v>
      </x:c>
      <x:c r="T386" s="11">
        <x:v>1105.7007000000001</x:v>
      </x:c>
      <x:c r="U386" s="11" t="s">
        <x:v>40</x:v>
      </x:c>
      <x:c r="V386" s="11">
        <x:v>17</x:v>
      </x:c>
      <x:c r="W386" s="12">
        <x:v>1</x:v>
      </x:c>
      <x:c r="X386" s="8">
        <x:v>0</x:v>
      </x:c>
      <x:c r="Y386" s="13">
        <x:f t="shared" si="30"/>
        <x:v>0.90323217646535858</x:v>
      </x:c>
      <x:c r="Z386" s="13">
        <x:f t="shared" si="31"/>
        <x:v>1.0019885777299575</x:v>
      </x:c>
      <x:c r="AA386" s="13">
        <x:f t="shared" si="32"/>
        <x:v>-0.26876237462785546</x:v>
      </x:c>
      <x:c r="AB386" s="13">
        <x:f t="shared" si="33"/>
        <x:v>8.1105802236323368E-2</x:v>
      </x:c>
      <x:c r="AC386" s="13">
        <x:f t="shared" si="34"/>
        <x:v>9.8769794713404815E-2</x:v>
      </x:c>
      <x:c r="AD386" s="13">
        <x:f t="shared" si="35"/>
        <x:v>-0.19430367454568861</x:v>
      </x:c>
      <x:c r="AE386" s="50" t="n">
        <x:f>IF(OR(NOT(ISNUMBER(Q386)),NOT(ISNUMBER(R386))),"",IF(Q386&lt;R386,1,0))</x:f>
        <x:v>0</x:v>
      </x:c>
      <x:c r="AF386" s="50" t="n">
        <x:f>IFERROR(IF(AND(A386=A385,C386=C385+1,ISNUMBER(AE385)),AE385,""),"")</x:f>
        <x:v>0</x:v>
      </x:c>
      <x:c r="AG386" s="52" t="str">
        <x:f>IFERROR(IF(AND(A386=A385,C386=C385+1,ISNUMBER(U386),ISNUMBER(U385),U385&lt;&gt;0),U386/U385-1,""),"")</x:f>
      </x:c>
      <x:c r="AH386" s="50" t="str">
        <x:f>IF(AND(ISNUMBER(AE386),ISNUMBER(AF386),ISNUMBER(AG386)),IF(AND(AE386=1,AF386=1,AG386&lt;0),1,0),"")</x:f>
      </x:c>
      <x:c r="AI386" s="50" t="str">
        <x:f>IF(AND(A386=A387,C387=C386+1,ISNUMBER(AH387)),C387,"")</x:f>
      </x:c>
      <x:c r="AJ386" s="50" t="str">
        <x:f>IF(AND(A386=A387,C387=C386+1,ISNUMBER(AH387)),AH387,"")</x:f>
      </x:c>
    </x:row>
    <x:row r="387" ht="15">
      <x:c r="A387" s="9" t="s">
        <x:v>53</x:v>
      </x:c>
      <x:c r="B387" s="10">
        <x:v>40178</x:v>
      </x:c>
      <x:c r="C387" s="9">
        <x:v>2009</x:v>
      </x:c>
      <x:c r="D387" s="11">
        <x:v>11454.888000000001</x:v>
      </x:c>
      <x:c r="E387" s="11">
        <x:v>3607.5639999999999</x:v>
      </x:c>
      <x:c r="F387" s="11">
        <x:v>3201.4513999999999</x:v>
      </x:c>
      <x:c r="G387" s="11">
        <x:v>10839.439</x:v>
      </x:c>
      <x:c r="H387" s="11">
        <x:v>6124.4853999999996</x:v>
      </x:c>
      <x:c r="I387" s="11">
        <x:v>615.44899999999996</x:v>
      </x:c>
      <x:c r="J387" s="11">
        <x:v>-1708.8828000000001</x:v>
      </x:c>
      <x:c r="K387" s="11">
        <x:v>722.90840000000003</x:v>
      </x:c>
      <x:c r="L387" s="11">
        <x:v>609.86670000000004</x:v>
      </x:c>
      <x:c r="M387" s="11">
        <x:v>618.24019999999996</x:v>
      </x:c>
      <x:c r="N387" s="11">
        <x:v>5506.2452000000003</x:v>
      </x:c>
      <x:c r="O387" s="11">
        <x:v>4686.2465000000002</x:v>
      </x:c>
      <x:c r="P387" s="11">
        <x:v>578.85969999999998</x:v>
      </x:c>
      <x:c r="Q387" s="11">
        <x:v>780.20219999999995</x:v>
      </x:c>
      <x:c r="R387" s="11">
        <x:v>59.683700000000002</x:v>
      </x:c>
      <x:c r="S387" s="11">
        <x:v>414.19029999999998</x:v>
      </x:c>
      <x:c r="T387" s="11">
        <x:v>594.67939999999999</x:v>
      </x:c>
      <x:c r="U387" s="11" t="s">
        <x:v>40</x:v>
      </x:c>
      <x:c r="V387" s="11">
        <x:v>17</x:v>
      </x:c>
      <x:c r="W387" s="12">
        <x:v>1</x:v>
      </x:c>
      <x:c r="X387" s="8">
        <x:v>0</x:v>
      </x:c>
      <x:c r="Y387" s="13" t="n">
        <x:f t="shared" ref="Y387:Y450" si="36">IF(AND(ISNUMBER(E387),ISNUMBER(F387),F387&lt;&gt;0),E387/F387,"")</x:f>
        <x:v>1.1268526518940754</x:v>
      </x:c>
      <x:c r="Z387" s="13" t="n">
        <x:f t="shared" ref="Z387:Z450" si="37">IF(AND(ISNUMBER(G387),ISNUMBER(D387),D387&lt;&gt;0),G387/D387,"")</x:f>
        <x:v>0.9462719321219029</x:v>
      </x:c>
      <x:c r="AA387" s="13" t="n">
        <x:f t="shared" ref="AA387:AA450" si="38">IF(AND(ISNUMBER(S387),ISNUMBER(D387),D387&lt;&gt;0),S387/D387,"")</x:f>
        <x:v>0.03615838932689695</x:v>
      </x:c>
      <x:c r="AB387" s="13" t="n">
        <x:f t="shared" ref="AB387:AB450" si="39">IF(AND(ISNUMBER(P387),ISNUMBER(D387),D387&lt;&gt;0),P387/D387,"")</x:f>
        <x:v>0.05053385943188619</x:v>
      </x:c>
      <x:c r="AC387" s="13" t="n">
        <x:f t="shared" ref="AC387:AC450" si="40">IF(AND(ISNUMBER(T387),ISNUMBER(G387),G387&lt;&gt;0),T387/G387,"")</x:f>
        <x:v>0.0548625625366774</x:v>
      </x:c>
      <x:c r="AD387" s="13" t="n">
        <x:f t="shared" ref="AD387:AD450" si="41">IF(AND(ISNUMBER(J387),ISNUMBER(D387),D387&lt;&gt;0),J387/D387,"")</x:f>
        <x:v>-0.14918371964876478</x:v>
      </x:c>
      <x:c r="AE387" s="50" t="n">
        <x:f>IF(OR(NOT(ISNUMBER(Q387)),NOT(ISNUMBER(R387))),"",IF(Q387&lt;R387,1,0))</x:f>
        <x:v>0</x:v>
      </x:c>
      <x:c r="AF387" s="50" t="n">
        <x:f>IFERROR(IF(AND(A387=A386,C387=C386+1,ISNUMBER(AE386)),AE386,""),"")</x:f>
        <x:v>0</x:v>
      </x:c>
      <x:c r="AG387" s="52" t="str">
        <x:f>IFERROR(IF(AND(A387=A386,C387=C386+1,ISNUMBER(U387),ISNUMBER(U386),U386&lt;&gt;0),U387/U386-1,""),"")</x:f>
      </x:c>
      <x:c r="AH387" s="50" t="str">
        <x:f>IF(AND(ISNUMBER(AE387),ISNUMBER(AF387),ISNUMBER(AG387)),IF(AND(AE387=1,AF387=1,AG387&lt;0),1,0),"")</x:f>
      </x:c>
      <x:c r="AI387" s="50" t="str">
        <x:f>IF(AND(A387=A388,C388=C387+1,ISNUMBER(AH388)),C388,"")</x:f>
      </x:c>
      <x:c r="AJ387" s="50" t="str">
        <x:f>IF(AND(A387=A388,C388=C387+1,ISNUMBER(AH388)),AH388,"")</x:f>
      </x:c>
    </x:row>
    <x:row r="388" ht="15">
      <x:c r="A388" s="9" t="s">
        <x:v>53</x:v>
      </x:c>
      <x:c r="B388" s="10">
        <x:v>40543</x:v>
      </x:c>
      <x:c r="C388" s="9">
        <x:v>2010</x:v>
      </x:c>
      <x:c r="D388" s="11">
        <x:v>6431.2434999999996</x:v>
      </x:c>
      <x:c r="E388" s="11">
        <x:v>1668.4123999999999</x:v>
      </x:c>
      <x:c r="F388" s="11">
        <x:v>1452.9403</x:v>
      </x:c>
      <x:c r="G388" s="11">
        <x:v>4079.7546000000002</x:v>
      </x:c>
      <x:c r="H388" s="11">
        <x:v>1710.3097</x:v>
      </x:c>
      <x:c r="I388" s="11">
        <x:v>2351.4888999999998</x:v>
      </x:c>
      <x:c r="J388" s="11">
        <x:v>42.645499999999998</x:v>
      </x:c>
      <x:c r="K388" s="11">
        <x:v>240.16159999999999</x:v>
      </x:c>
      <x:c r="L388" s="11">
        <x:v>274.57729999999998</x:v>
      </x:c>
      <x:c r="M388" s="11">
        <x:v>121.20310000000001</x:v>
      </x:c>
      <x:c r="N388" s="11">
        <x:v>1589.1067</x:v>
      </x:c>
      <x:c r="O388" s="11">
        <x:v>5071.3293999999996</x:v>
      </x:c>
      <x:c r="P388" s="11">
        <x:v>611.82259999999997</x:v>
      </x:c>
      <x:c r="Q388" s="11">
        <x:v>811.23140000000001</x:v>
      </x:c>
      <x:c r="R388" s="11">
        <x:v>47.586199999999998</x:v>
      </x:c>
      <x:c r="S388" s="11">
        <x:v>471.33</x:v>
      </x:c>
      <x:c r="T388" s="11">
        <x:v>623.15260000000001</x:v>
      </x:c>
      <x:c r="U388" s="11" t="s">
        <x:v>40</x:v>
      </x:c>
      <x:c r="V388" s="11">
        <x:v>17</x:v>
      </x:c>
      <x:c r="W388" s="12">
        <x:v>1</x:v>
      </x:c>
      <x:c r="X388" s="8">
        <x:v>0</x:v>
      </x:c>
      <x:c r="Y388" s="13">
        <x:f t="shared" si="36"/>
        <x:v>1.1483007250882917</x:v>
      </x:c>
      <x:c r="Z388" s="13">
        <x:f t="shared" si="37"/>
        <x:v>0.63436481607328354</x:v>
      </x:c>
      <x:c r="AA388" s="13">
        <x:f t="shared" si="38"/>
        <x:v>7.3287537627832008E-2</x:v>
      </x:c>
      <x:c r="AB388" s="13">
        <x:f t="shared" si="39"/>
        <x:v>9.5132861941862407E-2</x:v>
      </x:c>
      <x:c r="AC388" s="13">
        <x:f t="shared" si="40"/>
        <x:v>0.15274266741435868</x:v>
      </x:c>
      <x:c r="AD388" s="13">
        <x:f t="shared" si="41"/>
        <x:v>6.6309882373447688E-3</x:v>
      </x:c>
      <x:c r="AE388" s="50" t="n">
        <x:f>IF(OR(NOT(ISNUMBER(Q388)),NOT(ISNUMBER(R388))),"",IF(Q388&lt;R388,1,0))</x:f>
        <x:v>0</x:v>
      </x:c>
      <x:c r="AF388" s="50" t="n">
        <x:f>IFERROR(IF(AND(A388=A387,C388=C387+1,ISNUMBER(AE387)),AE387,""),"")</x:f>
        <x:v>0</x:v>
      </x:c>
      <x:c r="AG388" s="52" t="str">
        <x:f>IFERROR(IF(AND(A388=A387,C388=C387+1,ISNUMBER(U388),ISNUMBER(U387),U387&lt;&gt;0),U388/U387-1,""),"")</x:f>
      </x:c>
      <x:c r="AH388" s="50" t="str">
        <x:f>IF(AND(ISNUMBER(AE388),ISNUMBER(AF388),ISNUMBER(AG388)),IF(AND(AE388=1,AF388=1,AG388&lt;0),1,0),"")</x:f>
      </x:c>
      <x:c r="AI388" s="50" t="str">
        <x:f>IF(AND(A388=A389,C389=C388+1,ISNUMBER(AH389)),C389,"")</x:f>
      </x:c>
      <x:c r="AJ388" s="50" t="str">
        <x:f>IF(AND(A388=A389,C389=C388+1,ISNUMBER(AH389)),AH389,"")</x:f>
      </x:c>
    </x:row>
    <x:row r="389" ht="15">
      <x:c r="A389" s="9" t="s">
        <x:v>53</x:v>
      </x:c>
      <x:c r="B389" s="10">
        <x:v>40908</x:v>
      </x:c>
      <x:c r="C389" s="9">
        <x:v>2011</x:v>
      </x:c>
      <x:c r="D389" s="11">
        <x:v>7016.9753000000001</x:v>
      </x:c>
      <x:c r="E389" s="11">
        <x:v>2072.5309000000002</x:v>
      </x:c>
      <x:c r="F389" s="11">
        <x:v>1425.9259</x:v>
      </x:c>
      <x:c r="G389" s="11">
        <x:v>4780.0925999999999</x:v>
      </x:c>
      <x:c r="H389" s="11">
        <x:v>2324.0740999999998</x:v>
      </x:c>
      <x:c r="I389" s="11">
        <x:v>2236.8827000000001</x:v>
      </x:c>
      <x:c r="J389" s="11">
        <x:v>492.28399999999999</x:v>
      </x:c>
      <x:c r="K389" s="11">
        <x:v>527.77779999999996</x:v>
      </x:c>
      <x:c r="L389" s="11">
        <x:v>310.95679999999999</x:v>
      </x:c>
      <x:c r="M389" s="11">
        <x:v>12.345700000000001</x:v>
      </x:c>
      <x:c r="N389" s="11">
        <x:v>2311.7284</x:v>
      </x:c>
      <x:c r="O389" s="11">
        <x:v>5956.1187</x:v>
      </x:c>
      <x:c r="P389" s="11">
        <x:v>742.7174</x:v>
      </x:c>
      <x:c r="Q389" s="11">
        <x:v>973.51340000000005</x:v>
      </x:c>
      <x:c r="R389" s="11">
        <x:v>61.114199999999997</x:v>
      </x:c>
      <x:c r="S389" s="11">
        <x:v>538.524</x:v>
      </x:c>
      <x:c r="T389" s="11">
        <x:v>619.77</x:v>
      </x:c>
      <x:c r="U389" s="11" t="s">
        <x:v>40</x:v>
      </x:c>
      <x:c r="V389" s="11">
        <x:v>17</x:v>
      </x:c>
      <x:c r="W389" s="12">
        <x:v>1</x:v>
      </x:c>
      <x:c r="X389" s="8">
        <x:v>0</x:v>
      </x:c>
      <x:c r="Y389" s="13">
        <x:f t="shared" si="36"/>
        <x:v>1.4534632549980333</x:v>
      </x:c>
      <x:c r="Z389" s="13">
        <x:f t="shared" si="37"/>
        <x:v>0.68121838764346221</x:v>
      </x:c>
      <x:c r="AA389" s="13">
        <x:f t="shared" si="38"/>
        <x:v>7.6745887932653828E-2</x:v>
      </x:c>
      <x:c r="AB389" s="13">
        <x:f t="shared" si="39"/>
        <x:v>0.10584580510066781</x:v>
      </x:c>
      <x:c r="AC389" s="13">
        <x:f t="shared" si="40"/>
        <x:v>0.12965648406058075</x:v>
      </x:c>
      <x:c r="AD389" s="13">
        <x:f t="shared" si="41"/>
        <x:v>7.0156154034060794E-2</x:v>
      </x:c>
      <x:c r="AE389" s="50" t="n">
        <x:f>IF(OR(NOT(ISNUMBER(Q389)),NOT(ISNUMBER(R389))),"",IF(Q389&lt;R389,1,0))</x:f>
        <x:v>0</x:v>
      </x:c>
      <x:c r="AF389" s="50" t="n">
        <x:f>IFERROR(IF(AND(A389=A388,C389=C388+1,ISNUMBER(AE388)),AE388,""),"")</x:f>
        <x:v>0</x:v>
      </x:c>
      <x:c r="AG389" s="52" t="str">
        <x:f>IFERROR(IF(AND(A389=A388,C389=C388+1,ISNUMBER(U389),ISNUMBER(U388),U388&lt;&gt;0),U389/U388-1,""),"")</x:f>
      </x:c>
      <x:c r="AH389" s="50" t="str">
        <x:f>IF(AND(ISNUMBER(AE389),ISNUMBER(AF389),ISNUMBER(AG389)),IF(AND(AE389=1,AF389=1,AG389&lt;0),1,0),"")</x:f>
      </x:c>
      <x:c r="AI389" s="50" t="str">
        <x:f>IF(AND(A389=A390,C390=C389+1,ISNUMBER(AH390)),C390,"")</x:f>
      </x:c>
      <x:c r="AJ389" s="50" t="str">
        <x:f>IF(AND(A389=A390,C390=C389+1,ISNUMBER(AH390)),AH390,"")</x:f>
      </x:c>
    </x:row>
    <x:row r="390" ht="15">
      <x:c r="A390" s="9" t="s">
        <x:v>53</x:v>
      </x:c>
      <x:c r="B390" s="10">
        <x:v>41274</x:v>
      </x:c>
      <x:c r="C390" s="9">
        <x:v>2012</x:v>
      </x:c>
      <x:c r="D390" s="11">
        <x:v>7206.1832000000004</x:v>
      </x:c>
      <x:c r="E390" s="11">
        <x:v>2092.8998999999999</x:v>
      </x:c>
      <x:c r="F390" s="11">
        <x:v>1954.232</x:v>
      </x:c>
      <x:c r="G390" s="11">
        <x:v>5165.5679</x:v>
      </x:c>
      <x:c r="H390" s="11">
        <x:v>2626.3544999999999</x:v>
      </x:c>
      <x:c r="I390" s="11">
        <x:v>2040.6152999999999</x:v>
      </x:c>
      <x:c r="J390" s="11">
        <x:v>853.2242</x:v>
      </x:c>
      <x:c r="K390" s="11">
        <x:v>546.33630000000005</x:v>
      </x:c>
      <x:c r="L390" s="11">
        <x:v>292.4907</x:v>
      </x:c>
      <x:c r="M390" s="11">
        <x:v>478.89670000000001</x:v>
      </x:c>
      <x:c r="N390" s="11">
        <x:v>2147.4578000000001</x:v>
      </x:c>
      <x:c r="O390" s="11">
        <x:v>6273.8108000000002</x:v>
      </x:c>
      <x:c r="P390" s="11">
        <x:v>722.1653</x:v>
      </x:c>
      <x:c r="Q390" s="11">
        <x:v>982.86069999999995</x:v>
      </x:c>
      <x:c r="R390" s="11">
        <x:v>73.150400000000005</x:v>
      </x:c>
      <x:c r="S390" s="11">
        <x:v>526.83820000000003</x:v>
      </x:c>
      <x:c r="T390" s="11">
        <x:v>736.95100000000002</x:v>
      </x:c>
      <x:c r="U390" s="11" t="s">
        <x:v>40</x:v>
      </x:c>
      <x:c r="V390" s="11">
        <x:v>17</x:v>
      </x:c>
      <x:c r="W390" s="12">
        <x:v>1</x:v>
      </x:c>
      <x:c r="X390" s="8">
        <x:v>0</x:v>
      </x:c>
      <x:c r="Y390" s="13">
        <x:f t="shared" si="36"/>
        <x:v>1.0709577470842766</x:v>
      </x:c>
      <x:c r="Z390" s="13">
        <x:f t="shared" si="37"/>
        <x:v>0.71682439325161751</x:v>
      </x:c>
      <x:c r="AA390" s="13">
        <x:f t="shared" si="38"/>
        <x:v>7.3109187676494269E-2</x:v>
      </x:c>
      <x:c r="AB390" s="13">
        <x:f t="shared" si="39"/>
        <x:v>0.1002146739760932</x:v>
      </x:c>
      <x:c r="AC390" s="13">
        <x:f t="shared" si="40"/>
        <x:v>0.1426660174189173</x:v>
      </x:c>
      <x:c r="AD390" s="13">
        <x:f t="shared" si="41"/>
        <x:v>0.11840168037914994</x:v>
      </x:c>
      <x:c r="AE390" s="50" t="n">
        <x:f>IF(OR(NOT(ISNUMBER(Q390)),NOT(ISNUMBER(R390))),"",IF(Q390&lt;R390,1,0))</x:f>
        <x:v>0</x:v>
      </x:c>
      <x:c r="AF390" s="50" t="n">
        <x:f>IFERROR(IF(AND(A390=A389,C390=C389+1,ISNUMBER(AE389)),AE389,""),"")</x:f>
        <x:v>0</x:v>
      </x:c>
      <x:c r="AG390" s="52" t="str">
        <x:f>IFERROR(IF(AND(A390=A389,C390=C389+1,ISNUMBER(U390),ISNUMBER(U389),U389&lt;&gt;0),U390/U389-1,""),"")</x:f>
      </x:c>
      <x:c r="AH390" s="50" t="str">
        <x:f>IF(AND(ISNUMBER(AE390),ISNUMBER(AF390),ISNUMBER(AG390)),IF(AND(AE390=1,AF390=1,AG390&lt;0),1,0),"")</x:f>
      </x:c>
      <x:c r="AI390" s="50" t="str">
        <x:f>IF(AND(A390=A391,C391=C390+1,ISNUMBER(AH391)),C391,"")</x:f>
      </x:c>
      <x:c r="AJ390" s="50" t="str">
        <x:f>IF(AND(A390=A391,C391=C390+1,ISNUMBER(AH391)),AH391,"")</x:f>
      </x:c>
    </x:row>
    <x:row r="391" ht="15">
      <x:c r="A391" s="9" t="s">
        <x:v>53</x:v>
      </x:c>
      <x:c r="B391" s="10">
        <x:v>41639</x:v>
      </x:c>
      <x:c r="C391" s="9">
        <x:v>2013</x:v>
      </x:c>
      <x:c r="D391" s="11">
        <x:v>6919</x:v>
      </x:c>
      <x:c r="E391" s="11">
        <x:v>1870</x:v>
      </x:c>
      <x:c r="F391" s="11">
        <x:v>1605</x:v>
      </x:c>
      <x:c r="G391" s="11">
        <x:v>5256</x:v>
      </x:c>
      <x:c r="H391" s="11">
        <x:v>2779</x:v>
      </x:c>
      <x:c r="I391" s="11">
        <x:v>1663</x:v>
      </x:c>
      <x:c r="J391" s="11">
        <x:v>1054</x:v>
      </x:c>
      <x:c r="K391" s="11">
        <x:v>250</x:v>
      </x:c>
      <x:c r="L391" s="11">
        <x:v>374</x:v>
      </x:c>
      <x:c r="M391" s="11">
        <x:v>81</x:v>
      </x:c>
      <x:c r="N391" s="11">
        <x:v>2698</x:v>
      </x:c>
      <x:c r="O391" s="11">
        <x:v>8212</x:v>
      </x:c>
      <x:c r="P391" s="11">
        <x:v>914</x:v>
      </x:c>
      <x:c r="Q391" s="11">
        <x:v>1222</x:v>
      </x:c>
      <x:c r="R391" s="11">
        <x:v>103</x:v>
      </x:c>
      <x:c r="S391" s="11">
        <x:v>667</x:v>
      </x:c>
      <x:c r="T391" s="11">
        <x:v>833</x:v>
      </x:c>
      <x:c r="U391" s="11" t="s">
        <x:v>40</x:v>
      </x:c>
      <x:c r="V391" s="11">
        <x:v>17</x:v>
      </x:c>
      <x:c r="W391" s="12">
        <x:v>1</x:v>
      </x:c>
      <x:c r="X391" s="8">
        <x:v>0</x:v>
      </x:c>
      <x:c r="Y391" s="13">
        <x:f t="shared" si="36"/>
        <x:v>1.1651090342679127</x:v>
      </x:c>
      <x:c r="Z391" s="13">
        <x:f t="shared" si="37"/>
        <x:v>0.75964734788264199</x:v>
      </x:c>
      <x:c r="AA391" s="13">
        <x:f t="shared" si="38"/>
        <x:v>9.6401214048272871E-2</x:v>
      </x:c>
      <x:c r="AB391" s="13">
        <x:f t="shared" si="39"/>
        <x:v>0.13210001445295563</x:v>
      </x:c>
      <x:c r="AC391" s="13">
        <x:f t="shared" si="40"/>
        <x:v>0.1584855403348554</x:v>
      </x:c>
      <x:c r="AD391" s="13">
        <x:f t="shared" si="41"/>
        <x:v>0.15233415233415235</x:v>
      </x:c>
      <x:c r="AE391" s="50" t="n">
        <x:f>IF(OR(NOT(ISNUMBER(Q391)),NOT(ISNUMBER(R391))),"",IF(Q391&lt;R391,1,0))</x:f>
        <x:v>0</x:v>
      </x:c>
      <x:c r="AF391" s="50" t="n">
        <x:f>IFERROR(IF(AND(A391=A390,C391=C390+1,ISNUMBER(AE390)),AE390,""),"")</x:f>
        <x:v>0</x:v>
      </x:c>
      <x:c r="AG391" s="52" t="str">
        <x:f>IFERROR(IF(AND(A391=A390,C391=C390+1,ISNUMBER(U391),ISNUMBER(U390),U390&lt;&gt;0),U391/U390-1,""),"")</x:f>
      </x:c>
      <x:c r="AH391" s="50" t="str">
        <x:f>IF(AND(ISNUMBER(AE391),ISNUMBER(AF391),ISNUMBER(AG391)),IF(AND(AE391=1,AF391=1,AG391&lt;0),1,0),"")</x:f>
      </x:c>
      <x:c r="AI391" s="50" t="str">
        <x:f>IF(AND(A391=A392,C392=C391+1,ISNUMBER(AH392)),C392,"")</x:f>
      </x:c>
      <x:c r="AJ391" s="50" t="str">
        <x:f>IF(AND(A391=A392,C392=C391+1,ISNUMBER(AH392)),AH392,"")</x:f>
      </x:c>
    </x:row>
    <x:row r="392" ht="15">
      <x:c r="A392" s="9" t="s">
        <x:v>53</x:v>
      </x:c>
      <x:c r="B392" s="10">
        <x:v>42004</x:v>
      </x:c>
      <x:c r="C392" s="9">
        <x:v>2014</x:v>
      </x:c>
      <x:c r="D392" s="11">
        <x:v>7048</x:v>
      </x:c>
      <x:c r="E392" s="11">
        <x:v>2008</x:v>
      </x:c>
      <x:c r="F392" s="11">
        <x:v>2155</x:v>
      </x:c>
      <x:c r="G392" s="11">
        <x:v>5861</x:v>
      </x:c>
      <x:c r="H392" s="11">
        <x:v>3254</x:v>
      </x:c>
      <x:c r="I392" s="11">
        <x:v>1187</x:v>
      </x:c>
      <x:c r="J392" s="11">
        <x:v>1348</x:v>
      </x:c>
      <x:c r="K392" s="11">
        <x:v>184</x:v>
      </x:c>
      <x:c r="L392" s="11">
        <x:v>374</x:v>
      </x:c>
      <x:c r="M392" s="11">
        <x:v>523</x:v>
      </x:c>
      <x:c r="N392" s="11">
        <x:v>2731</x:v>
      </x:c>
      <x:c r="O392" s="11">
        <x:v>6217</x:v>
      </x:c>
      <x:c r="P392" s="11">
        <x:v>747</x:v>
      </x:c>
      <x:c r="Q392" s="11">
        <x:v>980</x:v>
      </x:c>
      <x:c r="R392" s="11">
        <x:v>118</x:v>
      </x:c>
      <x:c r="S392" s="11">
        <x:v>484</x:v>
      </x:c>
      <x:c r="T392" s="11">
        <x:v>815</x:v>
      </x:c>
      <x:c r="U392" s="11" t="s">
        <x:v>40</x:v>
      </x:c>
      <x:c r="V392" s="11">
        <x:v>17</x:v>
      </x:c>
      <x:c r="W392" s="12">
        <x:v>1</x:v>
      </x:c>
      <x:c r="X392" s="8">
        <x:v>0</x:v>
      </x:c>
      <x:c r="Y392" s="13">
        <x:f t="shared" si="36"/>
        <x:v>0.93178654292343388</x:v>
      </x:c>
      <x:c r="Z392" s="13">
        <x:f t="shared" si="37"/>
        <x:v>0.83158342792281503</x:v>
      </x:c>
      <x:c r="AA392" s="13">
        <x:f t="shared" si="38"/>
        <x:v>6.8671963677639045E-2</x:v>
      </x:c>
      <x:c r="AB392" s="13">
        <x:f t="shared" si="39"/>
        <x:v>0.10598751418842224</x:v>
      </x:c>
      <x:c r="AC392" s="13">
        <x:f t="shared" si="40"/>
        <x:v>0.13905476881078313</x:v>
      </x:c>
      <x:c r="AD392" s="13">
        <x:f t="shared" si="41"/>
        <x:v>0.19125993189557322</x:v>
      </x:c>
      <x:c r="AE392" s="50" t="n">
        <x:f>IF(OR(NOT(ISNUMBER(Q392)),NOT(ISNUMBER(R392))),"",IF(Q392&lt;R392,1,0))</x:f>
        <x:v>0</x:v>
      </x:c>
      <x:c r="AF392" s="50" t="n">
        <x:f>IFERROR(IF(AND(A392=A391,C392=C391+1,ISNUMBER(AE391)),AE391,""),"")</x:f>
        <x:v>0</x:v>
      </x:c>
      <x:c r="AG392" s="52" t="str">
        <x:f>IFERROR(IF(AND(A392=A391,C392=C391+1,ISNUMBER(U392),ISNUMBER(U391),U391&lt;&gt;0),U392/U391-1,""),"")</x:f>
      </x:c>
      <x:c r="AH392" s="50" t="str">
        <x:f>IF(AND(ISNUMBER(AE392),ISNUMBER(AF392),ISNUMBER(AG392)),IF(AND(AE392=1,AF392=1,AG392&lt;0),1,0),"")</x:f>
      </x:c>
      <x:c r="AI392" s="50" t="str">
        <x:f>IF(AND(A392=A393,C393=C392+1,ISNUMBER(AH393)),C393,"")</x:f>
      </x:c>
      <x:c r="AJ392" s="50" t="str">
        <x:f>IF(AND(A392=A393,C393=C392+1,ISNUMBER(AH393)),AH393,"")</x:f>
      </x:c>
    </x:row>
    <x:row r="393" ht="15">
      <x:c r="A393" s="9" t="s">
        <x:v>53</x:v>
      </x:c>
      <x:c r="B393" s="10">
        <x:v>42369</x:v>
      </x:c>
      <x:c r="C393" s="9">
        <x:v>2015</x:v>
      </x:c>
      <x:c r="D393" s="11">
        <x:v>6996</x:v>
      </x:c>
      <x:c r="E393" s="11">
        <x:v>1883</x:v>
      </x:c>
      <x:c r="F393" s="11">
        <x:v>2006</x:v>
      </x:c>
      <x:c r="G393" s="11">
        <x:v>6125</x:v>
      </x:c>
      <x:c r="H393" s="11">
        <x:v>3540</x:v>
      </x:c>
      <x:c r="I393" s="11">
        <x:v>871</x:v>
      </x:c>
      <x:c r="J393" s="11">
        <x:v>1626</x:v>
      </x:c>
      <x:c r="K393" s="11">
        <x:v>156</x:v>
      </x:c>
      <x:c r="L393" s="11">
        <x:v>371</x:v>
      </x:c>
      <x:c r="M393" s="11">
        <x:v>418</x:v>
      </x:c>
      <x:c r="N393" s="11">
        <x:v>3122</x:v>
      </x:c>
      <x:c r="O393" s="11">
        <x:v>6329</x:v>
      </x:c>
      <x:c r="P393" s="11">
        <x:v>759</x:v>
      </x:c>
      <x:c r="Q393" s="11">
        <x:v>1006</x:v>
      </x:c>
      <x:c r="R393" s="11">
        <x:v>127</x:v>
      </x:c>
      <x:c r="S393" s="11">
        <x:v>513</x:v>
      </x:c>
      <x:c r="T393" s="11">
        <x:v>922</x:v>
      </x:c>
      <x:c r="U393" s="11" t="s">
        <x:v>40</x:v>
      </x:c>
      <x:c r="V393" s="11">
        <x:v>17</x:v>
      </x:c>
      <x:c r="W393" s="12">
        <x:v>1</x:v>
      </x:c>
      <x:c r="X393" s="8">
        <x:v>0</x:v>
      </x:c>
      <x:c r="Y393" s="13">
        <x:f t="shared" si="36"/>
        <x:v>0.93868394815553335</x:v>
      </x:c>
      <x:c r="Z393" s="13">
        <x:f t="shared" si="37"/>
        <x:v>0.87550028587764439</x:v>
      </x:c>
      <x:c r="AA393" s="13">
        <x:f t="shared" si="38"/>
        <x:v>7.3327615780445971E-2</x:v>
      </x:c>
      <x:c r="AB393" s="13">
        <x:f t="shared" si="39"/>
        <x:v>0.10849056603773585</x:v>
      </x:c>
      <x:c r="AC393" s="13">
        <x:f t="shared" si="40"/>
        <x:v>0.15053061224489797</x:v>
      </x:c>
      <x:c r="AD393" s="13">
        <x:f t="shared" si="41"/>
        <x:v>0.23241852487135506</x:v>
      </x:c>
      <x:c r="AE393" s="50" t="n">
        <x:f>IF(OR(NOT(ISNUMBER(Q393)),NOT(ISNUMBER(R393))),"",IF(Q393&lt;R393,1,0))</x:f>
        <x:v>0</x:v>
      </x:c>
      <x:c r="AF393" s="50" t="n">
        <x:f>IFERROR(IF(AND(A393=A392,C393=C392+1,ISNUMBER(AE392)),AE392,""),"")</x:f>
        <x:v>0</x:v>
      </x:c>
      <x:c r="AG393" s="52" t="str">
        <x:f>IFERROR(IF(AND(A393=A392,C393=C392+1,ISNUMBER(U393),ISNUMBER(U392),U392&lt;&gt;0),U393/U392-1,""),"")</x:f>
      </x:c>
      <x:c r="AH393" s="50" t="str">
        <x:f>IF(AND(ISNUMBER(AE393),ISNUMBER(AF393),ISNUMBER(AG393)),IF(AND(AE393=1,AF393=1,AG393&lt;0),1,0),"")</x:f>
      </x:c>
      <x:c r="AI393" s="50" t="str">
        <x:f>IF(AND(A393=A394,C394=C393+1,ISNUMBER(AH394)),C394,"")</x:f>
      </x:c>
      <x:c r="AJ393" s="50" t="str">
        <x:f>IF(AND(A393=A394,C394=C393+1,ISNUMBER(AH394)),AH394,"")</x:f>
      </x:c>
    </x:row>
    <x:row r="394" ht="15">
      <x:c r="A394" s="9" t="s">
        <x:v>53</x:v>
      </x:c>
      <x:c r="B394" s="10">
        <x:v>42735</x:v>
      </x:c>
      <x:c r="C394" s="9">
        <x:v>2016</x:v>
      </x:c>
      <x:c r="D394" s="11">
        <x:v>18568</x:v>
      </x:c>
      <x:c r="E394" s="11">
        <x:v>3425</x:v>
      </x:c>
      <x:c r="F394" s="11">
        <x:v>3752</x:v>
      </x:c>
      <x:c r="G394" s="11">
        <x:v>12107</x:v>
      </x:c>
      <x:c r="H394" s="11">
        <x:v>6437</x:v>
      </x:c>
      <x:c r="I394" s="11">
        <x:v>6461</x:v>
      </x:c>
      <x:c r="J394" s="11">
        <x:v>6474</x:v>
      </x:c>
      <x:c r="K394" s="11">
        <x:v>386</x:v>
      </x:c>
      <x:c r="L394" s="11">
        <x:v>673</x:v>
      </x:c>
      <x:c r="M394" s="11">
        <x:v>875</x:v>
      </x:c>
      <x:c r="N394" s="11">
        <x:v>5562</x:v>
      </x:c>
      <x:c r="O394" s="11">
        <x:v>9133</x:v>
      </x:c>
      <x:c r="P394" s="11">
        <x:v>851</x:v>
      </x:c>
      <x:c r="Q394" s="11">
        <x:v>1223</x:v>
      </x:c>
      <x:c r="R394" s="11">
        <x:v>145</x:v>
      </x:c>
      <x:c r="S394" s="11">
        <x:v>549</x:v>
      </x:c>
      <x:c r="T394" s="11">
        <x:v>1244</x:v>
      </x:c>
      <x:c r="U394" s="11" t="s">
        <x:v>40</x:v>
      </x:c>
      <x:c r="V394" s="11">
        <x:v>17</x:v>
      </x:c>
      <x:c r="W394" s="12">
        <x:v>1</x:v>
      </x:c>
      <x:c r="X394" s="8">
        <x:v>0</x:v>
      </x:c>
      <x:c r="Y394" s="13">
        <x:f t="shared" si="36"/>
        <x:v>0.91284648187633266</x:v>
      </x:c>
      <x:c r="Z394" s="13">
        <x:f t="shared" si="37"/>
        <x:v>0.65203576044808276</x:v>
      </x:c>
      <x:c r="AA394" s="13">
        <x:f t="shared" si="38"/>
        <x:v>2.9566996984058597E-2</x:v>
      </x:c>
      <x:c r="AB394" s="13">
        <x:f t="shared" si="39"/>
        <x:v>4.5831538130116332E-2</x:v>
      </x:c>
      <x:c r="AC394" s="13">
        <x:f t="shared" si="40"/>
        <x:v>0.1027504749318576</x:v>
      </x:c>
      <x:c r="AD394" s="13">
        <x:f t="shared" si="41"/>
        <x:v>0.34866436880654889</x:v>
      </x:c>
      <x:c r="AE394" s="50" t="n">
        <x:f>IF(OR(NOT(ISNUMBER(Q394)),NOT(ISNUMBER(R394))),"",IF(Q394&lt;R394,1,0))</x:f>
        <x:v>0</x:v>
      </x:c>
      <x:c r="AF394" s="50" t="n">
        <x:f>IFERROR(IF(AND(A394=A393,C394=C393+1,ISNUMBER(AE393)),AE393,""),"")</x:f>
        <x:v>0</x:v>
      </x:c>
      <x:c r="AG394" s="52" t="str">
        <x:f>IFERROR(IF(AND(A394=A393,C394=C393+1,ISNUMBER(U394),ISNUMBER(U393),U393&lt;&gt;0),U394/U393-1,""),"")</x:f>
      </x:c>
      <x:c r="AH394" s="50" t="str">
        <x:f>IF(AND(ISNUMBER(AE394),ISNUMBER(AF394),ISNUMBER(AG394)),IF(AND(AE394=1,AF394=1,AG394&lt;0),1,0),"")</x:f>
      </x:c>
      <x:c r="AI394" s="50" t="str">
        <x:f>IF(AND(A394=A395,C395=C394+1,ISNUMBER(AH395)),C395,"")</x:f>
      </x:c>
      <x:c r="AJ394" s="50" t="str">
        <x:f>IF(AND(A394=A395,C395=C394+1,ISNUMBER(AH395)),AH395,"")</x:f>
      </x:c>
    </x:row>
    <x:row r="395" ht="15">
      <x:c r="A395" s="9" t="s">
        <x:v>53</x:v>
      </x:c>
      <x:c r="B395" s="10">
        <x:v>43100</x:v>
      </x:c>
      <x:c r="C395" s="9">
        <x:v>2017</x:v>
      </x:c>
      <x:c r="D395" s="11">
        <x:v>18194</x:v>
      </x:c>
      <x:c r="E395" s="11">
        <x:v>3314</x:v>
      </x:c>
      <x:c r="F395" s="11">
        <x:v>3287</x:v>
      </x:c>
      <x:c r="G395" s="11">
        <x:v>11509</x:v>
      </x:c>
      <x:c r="H395" s="11">
        <x:v>5748</x:v>
      </x:c>
      <x:c r="I395" s="11">
        <x:v>6685</x:v>
      </x:c>
      <x:c r="J395" s="11">
        <x:v>6769</x:v>
      </x:c>
      <x:c r="K395" s="11">
        <x:v>360</x:v>
      </x:c>
      <x:c r="L395" s="11">
        <x:v>650</x:v>
      </x:c>
      <x:c r="M395" s="11">
        <x:v>274</x:v>
      </x:c>
      <x:c r="N395" s="11">
        <x:v>5474</x:v>
      </x:c>
      <x:c r="O395" s="11">
        <x:v>11062</x:v>
      </x:c>
      <x:c r="P395" s="11">
        <x:v>1260</x:v>
      </x:c>
      <x:c r="Q395" s="11">
        <x:v>1750</x:v>
      </x:c>
      <x:c r="R395" s="11">
        <x:v>141</x:v>
      </x:c>
      <x:c r="S395" s="11">
        <x:v>688</x:v>
      </x:c>
      <x:c r="T395" s="11">
        <x:v>1623</x:v>
      </x:c>
      <x:c r="U395" s="11" t="s">
        <x:v>40</x:v>
      </x:c>
      <x:c r="V395" s="11">
        <x:v>17</x:v>
      </x:c>
      <x:c r="W395" s="12">
        <x:v>1</x:v>
      </x:c>
      <x:c r="X395" s="8">
        <x:v>0</x:v>
      </x:c>
      <x:c r="Y395" s="13">
        <x:f t="shared" si="36"/>
        <x:v>1.0082141770611499</x:v>
      </x:c>
      <x:c r="Z395" s="13">
        <x:f t="shared" si="37"/>
        <x:v>0.63257117731120149</x:v>
      </x:c>
      <x:c r="AA395" s="13">
        <x:f t="shared" si="38"/>
        <x:v>3.7814664175002746E-2</x:v>
      </x:c>
      <x:c r="AB395" s="13">
        <x:f t="shared" si="39"/>
        <x:v>6.9253600087941083E-2</x:v>
      </x:c>
      <x:c r="AC395" s="13">
        <x:f t="shared" si="40"/>
        <x:v>0.14102007124858806</x:v>
      </x:c>
      <x:c r="AD395" s="13">
        <x:f t="shared" si="41"/>
        <x:v>0.3720457293613279</x:v>
      </x:c>
      <x:c r="AE395" s="50" t="n">
        <x:f>IF(OR(NOT(ISNUMBER(Q395)),NOT(ISNUMBER(R395))),"",IF(Q395&lt;R395,1,0))</x:f>
        <x:v>0</x:v>
      </x:c>
      <x:c r="AF395" s="50" t="n">
        <x:f>IFERROR(IF(AND(A395=A394,C395=C394+1,ISNUMBER(AE394)),AE394,""),"")</x:f>
        <x:v>0</x:v>
      </x:c>
      <x:c r="AG395" s="52" t="str">
        <x:f>IFERROR(IF(AND(A395=A394,C395=C394+1,ISNUMBER(U395),ISNUMBER(U394),U394&lt;&gt;0),U395/U394-1,""),"")</x:f>
      </x:c>
      <x:c r="AH395" s="50" t="str">
        <x:f>IF(AND(ISNUMBER(AE395),ISNUMBER(AF395),ISNUMBER(AG395)),IF(AND(AE395=1,AF395=1,AG395&lt;0),1,0),"")</x:f>
      </x:c>
      <x:c r="AI395" s="50" t="str">
        <x:f>IF(AND(A395=A396,C396=C395+1,ISNUMBER(AH396)),C396,"")</x:f>
      </x:c>
      <x:c r="AJ395" s="50" t="str">
        <x:f>IF(AND(A395=A396,C396=C395+1,ISNUMBER(AH396)),AH396,"")</x:f>
      </x:c>
    </x:row>
    <x:row r="396" ht="15">
      <x:c r="A396" s="9" t="s">
        <x:v>53</x:v>
      </x:c>
      <x:c r="B396" s="10">
        <x:v>43465</x:v>
      </x:c>
      <x:c r="C396" s="9">
        <x:v>2018</x:v>
      </x:c>
      <x:c r="D396" s="11">
        <x:v>18216</x:v>
      </x:c>
      <x:c r="E396" s="11">
        <x:v>2991</x:v>
      </x:c>
      <x:c r="F396" s="11">
        <x:v>3792</x:v>
      </x:c>
      <x:c r="G396" s="11">
        <x:v>11652</x:v>
      </x:c>
      <x:c r="H396" s="11">
        <x:v>5618</x:v>
      </x:c>
      <x:c r="I396" s="11">
        <x:v>6564</x:v>
      </x:c>
      <x:c r="J396" s="11">
        <x:v>6672</x:v>
      </x:c>
      <x:c r="K396" s="11">
        <x:v>309</x:v>
      </x:c>
      <x:c r="L396" s="11">
        <x:v>693</x:v>
      </x:c>
      <x:c r="M396" s="11">
        <x:v>491</x:v>
      </x:c>
      <x:c r="N396" s="11">
        <x:v>5127</x:v>
      </x:c>
      <x:c r="O396" s="11">
        <x:v>11518</x:v>
      </x:c>
      <x:c r="P396" s="11">
        <x:v>1300</x:v>
      </x:c>
      <x:c r="Q396" s="11">
        <x:v>1812</x:v>
      </x:c>
      <x:c r="R396" s="11">
        <x:v>134</x:v>
      </x:c>
      <x:c r="S396" s="11">
        <x:v>909</x:v>
      </x:c>
      <x:c r="T396" s="11">
        <x:v>1806</x:v>
      </x:c>
      <x:c r="U396" s="11" t="s">
        <x:v>40</x:v>
      </x:c>
      <x:c r="V396" s="11">
        <x:v>17</x:v>
      </x:c>
      <x:c r="W396" s="12">
        <x:v>1</x:v>
      </x:c>
      <x:c r="X396" s="8">
        <x:v>0</x:v>
      </x:c>
      <x:c r="Y396" s="13">
        <x:f t="shared" si="36"/>
        <x:v>0.78876582278481011</x:v>
      </x:c>
      <x:c r="Z396" s="13">
        <x:f t="shared" si="37"/>
        <x:v>0.63965744400527014</x:v>
      </x:c>
      <x:c r="AA396" s="13">
        <x:f t="shared" si="38"/>
        <x:v>4.9901185770750991E-2</x:v>
      </x:c>
      <x:c r="AB396" s="13">
        <x:f t="shared" si="39"/>
        <x:v>7.1365832235397456E-2</x:v>
      </x:c>
      <x:c r="AC396" s="13">
        <x:f t="shared" si="40"/>
        <x:v>0.15499485066941299</x:v>
      </x:c>
      <x:c r="AD396" s="13">
        <x:f t="shared" si="41"/>
        <x:v>0.3662714097496706</x:v>
      </x:c>
      <x:c r="AE396" s="50" t="n">
        <x:f>IF(OR(NOT(ISNUMBER(Q396)),NOT(ISNUMBER(R396))),"",IF(Q396&lt;R396,1,0))</x:f>
        <x:v>0</x:v>
      </x:c>
      <x:c r="AF396" s="50" t="n">
        <x:f>IFERROR(IF(AND(A396=A395,C396=C395+1,ISNUMBER(AE395)),AE395,""),"")</x:f>
        <x:v>0</x:v>
      </x:c>
      <x:c r="AG396" s="52" t="str">
        <x:f>IFERROR(IF(AND(A396=A395,C396=C395+1,ISNUMBER(U396),ISNUMBER(U395),U395&lt;&gt;0),U396/U395-1,""),"")</x:f>
      </x:c>
      <x:c r="AH396" s="50" t="str">
        <x:f>IF(AND(ISNUMBER(AE396),ISNUMBER(AF396),ISNUMBER(AG396)),IF(AND(AE396=1,AF396=1,AG396&lt;0),1,0),"")</x:f>
      </x:c>
      <x:c r="AI396" s="50" t="str">
        <x:f>IF(AND(A396=A397,C397=C396+1,ISNUMBER(AH397)),C397,"")</x:f>
      </x:c>
      <x:c r="AJ396" s="50" t="str">
        <x:f>IF(AND(A396=A397,C397=C396+1,ISNUMBER(AH397)),AH397,"")</x:f>
      </x:c>
    </x:row>
    <x:row r="397" ht="15">
      <x:c r="A397" s="9" t="s">
        <x:v>53</x:v>
      </x:c>
      <x:c r="B397" s="10">
        <x:v>43830</x:v>
      </x:c>
      <x:c r="C397" s="9">
        <x:v>2019</x:v>
      </x:c>
      <x:c r="D397" s="11">
        <x:v>18685</x:v>
      </x:c>
      <x:c r="E397" s="11">
        <x:v>3103</x:v>
      </x:c>
      <x:c r="F397" s="11">
        <x:v>4115</x:v>
      </x:c>
      <x:c r="G397" s="11">
        <x:v>12529</x:v>
      </x:c>
      <x:c r="H397" s="11">
        <x:v>6421</x:v>
      </x:c>
      <x:c r="I397" s="11">
        <x:v>6156</x:v>
      </x:c>
      <x:c r="J397" s="11">
        <x:v>6135</x:v>
      </x:c>
      <x:c r="K397" s="11">
        <x:v>316</x:v>
      </x:c>
      <x:c r="L397" s="11">
        <x:v>723</x:v>
      </x:c>
      <x:c r="M397" s="11">
        <x:v>799</x:v>
      </x:c>
      <x:c r="N397" s="11">
        <x:v>5622</x:v>
      </x:c>
      <x:c r="O397" s="11">
        <x:v>12017</x:v>
      </x:c>
      <x:c r="P397" s="11">
        <x:v>1548</x:v>
      </x:c>
      <x:c r="Q397" s="11">
        <x:v>2187</x:v>
      </x:c>
      <x:c r="R397" s="11">
        <x:v>137</x:v>
      </x:c>
      <x:c r="S397" s="11">
        <x:v>1090</x:v>
      </x:c>
      <x:c r="T397" s="11">
        <x:v>1904</x:v>
      </x:c>
      <x:c r="U397" s="11" t="s">
        <x:v>40</x:v>
      </x:c>
      <x:c r="V397" s="11">
        <x:v>17</x:v>
      </x:c>
      <x:c r="W397" s="12">
        <x:v>1</x:v>
      </x:c>
      <x:c r="X397" s="8">
        <x:v>0</x:v>
      </x:c>
      <x:c r="Y397" s="13">
        <x:f t="shared" si="36"/>
        <x:v>0.75407047387606319</x:v>
      </x:c>
      <x:c r="Z397" s="13">
        <x:f t="shared" si="37"/>
        <x:v>0.67053786459727049</x:v>
      </x:c>
      <x:c r="AA397" s="13">
        <x:f t="shared" si="38"/>
        <x:v>5.8335563286058337E-2</x:v>
      </x:c>
      <x:c r="AB397" s="13">
        <x:f t="shared" si="39"/>
        <x:v>8.2847203639282843E-2</x:v>
      </x:c>
      <x:c r="AC397" s="13">
        <x:f t="shared" si="40"/>
        <x:v>0.1519674355495251</x:v>
      </x:c>
      <x:c r="AD397" s="13">
        <x:f t="shared" si="41"/>
        <x:v>0.32833823922932837</x:v>
      </x:c>
      <x:c r="AE397" s="50" t="n">
        <x:f>IF(OR(NOT(ISNUMBER(Q397)),NOT(ISNUMBER(R397))),"",IF(Q397&lt;R397,1,0))</x:f>
        <x:v>0</x:v>
      </x:c>
      <x:c r="AF397" s="50" t="n">
        <x:f>IFERROR(IF(AND(A397=A396,C397=C396+1,ISNUMBER(AE396)),AE396,""),"")</x:f>
        <x:v>0</x:v>
      </x:c>
      <x:c r="AG397" s="52" t="str">
        <x:f>IFERROR(IF(AND(A397=A396,C397=C396+1,ISNUMBER(U397),ISNUMBER(U396),U396&lt;&gt;0),U397/U396-1,""),"")</x:f>
      </x:c>
      <x:c r="AH397" s="50" t="str">
        <x:f>IF(AND(ISNUMBER(AE397),ISNUMBER(AF397),ISNUMBER(AG397)),IF(AND(AE397=1,AF397=1,AG397&lt;0),1,0),"")</x:f>
      </x:c>
      <x:c r="AI397" s="50" t="str">
        <x:f>IF(AND(A397=A398,C398=C397+1,ISNUMBER(AH398)),C398,"")</x:f>
      </x:c>
      <x:c r="AJ397" s="50" t="str">
        <x:f>IF(AND(A397=A398,C398=C397+1,ISNUMBER(AH398)),AH398,"")</x:f>
      </x:c>
    </x:row>
    <x:row r="398" ht="15">
      <x:c r="A398" s="9" t="s">
        <x:v>53</x:v>
      </x:c>
      <x:c r="B398" s="10">
        <x:v>44196</x:v>
      </x:c>
      <x:c r="C398" s="9">
        <x:v>2020</x:v>
      </x:c>
      <x:c r="D398" s="11">
        <x:v>19237</x:v>
      </x:c>
      <x:c r="E398" s="11">
        <x:v>4076</x:v>
      </x:c>
      <x:c r="F398" s="11">
        <x:v>4140</x:v>
      </x:c>
      <x:c r="G398" s="11">
        <x:v>13212</x:v>
      </x:c>
      <x:c r="H398" s="11">
        <x:v>7187</x:v>
      </x:c>
      <x:c r="I398" s="11">
        <x:v>6025</x:v>
      </x:c>
      <x:c r="J398" s="11">
        <x:v>6078</x:v>
      </x:c>
      <x:c r="K398" s="11">
        <x:v>1523</x:v>
      </x:c>
      <x:c r="L398" s="11">
        <x:v>681</x:v>
      </x:c>
      <x:c r="M398" s="11">
        <x:v>805</x:v>
      </x:c>
      <x:c r="N398" s="11">
        <x:v>6382</x:v>
      </x:c>
      <x:c r="O398" s="11">
        <x:v>10606</x:v>
      </x:c>
      <x:c r="P398" s="11">
        <x:v>813</x:v>
      </x:c>
      <x:c r="Q398" s="11">
        <x:v>1540</x:v>
      </x:c>
      <x:c r="R398" s="11">
        <x:v>132</x:v>
      </x:c>
      <x:c r="S398" s="11">
        <x:v>498</x:v>
      </x:c>
      <x:c r="T398" s="11">
        <x:v>1399</x:v>
      </x:c>
      <x:c r="U398" s="11" t="s">
        <x:v>40</x:v>
      </x:c>
      <x:c r="V398" s="11">
        <x:v>17</x:v>
      </x:c>
      <x:c r="W398" s="12">
        <x:v>1</x:v>
      </x:c>
      <x:c r="X398" s="8">
        <x:v>0</x:v>
      </x:c>
      <x:c r="Y398" s="13">
        <x:f t="shared" si="36"/>
        <x:v>0.98454106280193232</x:v>
      </x:c>
      <x:c r="Z398" s="13">
        <x:f t="shared" si="37"/>
        <x:v>0.68680147632167177</x:v>
      </x:c>
      <x:c r="AA398" s="13">
        <x:f t="shared" si="38"/>
        <x:v>2.5887612413577999E-2</x:v>
      </x:c>
      <x:c r="AB398" s="13">
        <x:f t="shared" si="39"/>
        <x:v>4.2262307012527943E-2</x:v>
      </x:c>
      <x:c r="AC398" s="13">
        <x:f t="shared" si="40"/>
        <x:v>0.10588858613381774</x:v>
      </x:c>
      <x:c r="AD398" s="13">
        <x:f t="shared" si="41"/>
        <x:v>0.3159536310235484</x:v>
      </x:c>
      <x:c r="AE398" s="50" t="n">
        <x:f>IF(OR(NOT(ISNUMBER(Q398)),NOT(ISNUMBER(R398))),"",IF(Q398&lt;R398,1,0))</x:f>
        <x:v>0</x:v>
      </x:c>
      <x:c r="AF398" s="50" t="n">
        <x:f>IFERROR(IF(AND(A398=A397,C398=C397+1,ISNUMBER(AE397)),AE397,""),"")</x:f>
        <x:v>0</x:v>
      </x:c>
      <x:c r="AG398" s="52" t="str">
        <x:f>IFERROR(IF(AND(A398=A397,C398=C397+1,ISNUMBER(U398),ISNUMBER(U397),U397&lt;&gt;0),U398/U397-1,""),"")</x:f>
      </x:c>
      <x:c r="AH398" s="50" t="str">
        <x:f>IF(AND(ISNUMBER(AE398),ISNUMBER(AF398),ISNUMBER(AG398)),IF(AND(AE398=1,AF398=1,AG398&lt;0),1,0),"")</x:f>
      </x:c>
      <x:c r="AI398" s="50" t="str">
        <x:f>IF(AND(A398=A399,C399=C398+1,ISNUMBER(AH399)),C399,"")</x:f>
      </x:c>
      <x:c r="AJ398" s="50" t="str">
        <x:f>IF(AND(A398=A399,C399=C398+1,ISNUMBER(AH399)),AH399,"")</x:f>
      </x:c>
    </x:row>
    <x:row r="399" ht="15">
      <x:c r="A399" s="9" t="s">
        <x:v>53</x:v>
      </x:c>
      <x:c r="B399" s="10">
        <x:v>44561</x:v>
      </x:c>
      <x:c r="C399" s="9">
        <x:v>2021</x:v>
      </x:c>
      <x:c r="D399" s="11">
        <x:v>29090</x:v>
      </x:c>
      <x:c r="E399" s="11">
        <x:v>5760</x:v>
      </x:c>
      <x:c r="F399" s="11">
        <x:v>6093</x:v>
      </x:c>
      <x:c r="G399" s="11">
        <x:v>21880</x:v>
      </x:c>
      <x:c r="H399" s="11">
        <x:v>13140</x:v>
      </x:c>
      <x:c r="I399" s="11">
        <x:v>7210</x:v>
      </x:c>
      <x:c r="J399" s="11">
        <x:v>6677</x:v>
      </x:c>
      <x:c r="K399" s="11">
        <x:v>1407</x:v>
      </x:c>
      <x:c r="L399" s="11">
        <x:v>1157</x:v>
      </x:c>
      <x:c r="M399" s="11">
        <x:v>1350</x:v>
      </x:c>
      <x:c r="N399" s="11">
        <x:v>11790</x:v>
      </x:c>
      <x:c r="O399" s="11">
        <x:v>13763</x:v>
      </x:c>
      <x:c r="P399" s="11">
        <x:v>1516</x:v>
      </x:c>
      <x:c r="Q399" s="11">
        <x:v>2298</x:v>
      </x:c>
      <x:c r="R399" s="11">
        <x:v>153</x:v>
      </x:c>
      <x:c r="S399" s="11">
        <x:v>982</x:v>
      </x:c>
      <x:c r="T399" s="11">
        <x:v>2020</x:v>
      </x:c>
      <x:c r="U399" s="11" t="s">
        <x:v>40</x:v>
      </x:c>
      <x:c r="V399" s="11">
        <x:v>17</x:v>
      </x:c>
      <x:c r="W399" s="12">
        <x:v>1</x:v>
      </x:c>
      <x:c r="X399" s="8">
        <x:v>0</x:v>
      </x:c>
      <x:c r="Y399" s="13">
        <x:f t="shared" si="36"/>
        <x:v>0.94534711964549478</x:v>
      </x:c>
      <x:c r="Z399" s="13">
        <x:f t="shared" si="37"/>
        <x:v>0.75214850464076999</x:v>
      </x:c>
      <x:c r="AA399" s="13">
        <x:f t="shared" si="38"/>
        <x:v>3.3757304915778621E-2</x:v>
      </x:c>
      <x:c r="AB399" s="13">
        <x:f t="shared" si="39"/>
        <x:v>5.2114128566517703E-2</x:v>
      </x:c>
      <x:c r="AC399" s="13">
        <x:f t="shared" si="40"/>
        <x:v>9.2321755027422306E-2</x:v>
      </x:c>
      <x:c r="AD399" s="13">
        <x:f t="shared" si="41"/>
        <x:v>0.22952904778274322</x:v>
      </x:c>
      <x:c r="AE399" s="50" t="n">
        <x:f>IF(OR(NOT(ISNUMBER(Q399)),NOT(ISNUMBER(R399))),"",IF(Q399&lt;R399,1,0))</x:f>
        <x:v>0</x:v>
      </x:c>
      <x:c r="AF399" s="50" t="n">
        <x:f>IFERROR(IF(AND(A399=A398,C399=C398+1,ISNUMBER(AE398)),AE398,""),"")</x:f>
        <x:v>0</x:v>
      </x:c>
      <x:c r="AG399" s="52" t="str">
        <x:f>IFERROR(IF(AND(A399=A398,C399=C398+1,ISNUMBER(U399),ISNUMBER(U398),U398&lt;&gt;0),U399/U398-1,""),"")</x:f>
      </x:c>
      <x:c r="AH399" s="50" t="str">
        <x:f>IF(AND(ISNUMBER(AE399),ISNUMBER(AF399),ISNUMBER(AG399)),IF(AND(AE399=1,AF399=1,AG399&lt;0),1,0),"")</x:f>
      </x:c>
      <x:c r="AI399" s="50" t="str">
        <x:f>IF(AND(A399=A400,C400=C399+1,ISNUMBER(AH400)),C400,"")</x:f>
      </x:c>
      <x:c r="AJ399" s="50" t="str">
        <x:f>IF(AND(A399=A400,C400=C399+1,ISNUMBER(AH400)),AH400,"")</x:f>
      </x:c>
    </x:row>
    <x:row r="400" ht="15">
      <x:c r="A400" s="9" t="s">
        <x:v>53</x:v>
      </x:c>
      <x:c r="B400" s="10">
        <x:v>44926</x:v>
      </x:c>
      <x:c r="C400" s="9">
        <x:v>2022</x:v>
      </x:c>
      <x:c r="D400" s="11">
        <x:v>29313</x:v>
      </x:c>
      <x:c r="E400" s="11">
        <x:v>6543</x:v>
      </x:c>
      <x:c r="F400" s="11">
        <x:v>7313</x:v>
      </x:c>
      <x:c r="G400" s="11">
        <x:v>21866</x:v>
      </x:c>
      <x:c r="H400" s="11">
        <x:v>11907</x:v>
      </x:c>
      <x:c r="I400" s="11">
        <x:v>7447</x:v>
      </x:c>
      <x:c r="J400" s="11">
        <x:v>7428</x:v>
      </x:c>
      <x:c r="K400" s="11">
        <x:v>1387</x:v>
      </x:c>
      <x:c r="L400" s="11">
        <x:v>1380</x:v>
      </x:c>
      <x:c r="M400" s="11">
        <x:v>1336</x:v>
      </x:c>
      <x:c r="N400" s="11">
        <x:v>10571</x:v>
      </x:c>
      <x:c r="O400" s="11">
        <x:v>17320</x:v>
      </x:c>
      <x:c r="P400" s="11">
        <x:v>2086</x:v>
      </x:c>
      <x:c r="Q400" s="11">
        <x:v>2902</x:v>
      </x:c>
      <x:c r="R400" s="11">
        <x:v>162</x:v>
      </x:c>
      <x:c r="S400" s="11">
        <x:v>1508</x:v>
      </x:c>
      <x:c r="T400" s="11">
        <x:v>2802</x:v>
      </x:c>
      <x:c r="U400" s="11" t="s">
        <x:v>40</x:v>
      </x:c>
      <x:c r="V400" s="11">
        <x:v>17</x:v>
      </x:c>
      <x:c r="W400" s="12">
        <x:v>1</x:v>
      </x:c>
      <x:c r="X400" s="8">
        <x:v>0</x:v>
      </x:c>
      <x:c r="Y400" s="13">
        <x:f t="shared" si="36"/>
        <x:v>0.89470805415014354</x:v>
      </x:c>
      <x:c r="Z400" s="13">
        <x:f t="shared" si="37"/>
        <x:v>0.74594889639409134</x:v>
      </x:c>
      <x:c r="AA400" s="13">
        <x:f t="shared" si="38"/>
        <x:v>5.1444751475454575E-2</x:v>
      </x:c>
      <x:c r="AB400" s="13">
        <x:f t="shared" si="39"/>
        <x:v>7.1162965237266743E-2</x:v>
      </x:c>
      <x:c r="AC400" s="13">
        <x:f t="shared" si="40"/>
        <x:v>0.12814415073630295</x:v>
      </x:c>
      <x:c r="AD400" s="13">
        <x:f t="shared" si="41"/>
        <x:v>0.25340292702896328</x:v>
      </x:c>
      <x:c r="AE400" s="50" t="n">
        <x:f>IF(OR(NOT(ISNUMBER(Q400)),NOT(ISNUMBER(R400))),"",IF(Q400&lt;R400,1,0))</x:f>
        <x:v>0</x:v>
      </x:c>
      <x:c r="AF400" s="50" t="n">
        <x:f>IFERROR(IF(AND(A400=A399,C400=C399+1,ISNUMBER(AE399)),AE399,""),"")</x:f>
        <x:v>0</x:v>
      </x:c>
      <x:c r="AG400" s="52" t="str">
        <x:f>IFERROR(IF(AND(A400=A399,C400=C399+1,ISNUMBER(U400),ISNUMBER(U399),U399&lt;&gt;0),U400/U399-1,""),"")</x:f>
      </x:c>
      <x:c r="AH400" s="50" t="str">
        <x:f>IF(AND(ISNUMBER(AE400),ISNUMBER(AF400),ISNUMBER(AG400)),IF(AND(AE400=1,AF400=1,AG400&lt;0),1,0),"")</x:f>
      </x:c>
      <x:c r="AI400" s="50" t="str">
        <x:f>IF(AND(A400=A401,C401=C400+1,ISNUMBER(AH401)),C401,"")</x:f>
      </x:c>
      <x:c r="AJ400" s="50" t="str">
        <x:f>IF(AND(A400=A401,C401=C400+1,ISNUMBER(AH401)),AH401,"")</x:f>
      </x:c>
    </x:row>
    <x:row r="401" ht="15">
      <x:c r="A401" s="9" t="s">
        <x:v>53</x:v>
      </x:c>
      <x:c r="B401" s="10">
        <x:v>45291</x:v>
      </x:c>
      <x:c r="C401" s="9">
        <x:v>2023</x:v>
      </x:c>
      <x:c r="D401" s="11">
        <x:v>29254</x:v>
      </x:c>
      <x:c r="E401" s="11">
        <x:v>6605</x:v>
      </x:c>
      <x:c r="F401" s="11">
        <x:v>7278</x:v>
      </x:c>
      <x:c r="G401" s="11">
        <x:v>21278</x:v>
      </x:c>
      <x:c r="H401" s="11">
        <x:v>11546</x:v>
      </x:c>
      <x:c r="I401" s="11">
        <x:v>7976</x:v>
      </x:c>
      <x:c r="J401" s="11">
        <x:v>8231</x:v>
      </x:c>
      <x:c r="K401" s="11">
        <x:v>1419</x:v>
      </x:c>
      <x:c r="L401" s="11">
        <x:v>1356</x:v>
      </x:c>
      <x:c r="M401" s="11">
        <x:v>1300</x:v>
      </x:c>
      <x:c r="N401" s="11">
        <x:v>10246</x:v>
      </x:c>
      <x:c r="O401" s="11">
        <x:v>18302</x:v>
      </x:c>
      <x:c r="P401" s="11">
        <x:v>2339</x:v>
      </x:c>
      <x:c r="Q401" s="11">
        <x:v>3131</x:v>
      </x:c>
      <x:c r="R401" s="11">
        <x:v>162</x:v>
      </x:c>
      <x:c r="S401" s="11">
        <x:v>1669</x:v>
      </x:c>
      <x:c r="T401" s="11">
        <x:v>2624</x:v>
      </x:c>
      <x:c r="U401" s="11" t="s">
        <x:v>40</x:v>
      </x:c>
      <x:c r="V401" s="11">
        <x:v>17</x:v>
      </x:c>
      <x:c r="W401" s="12">
        <x:v>1</x:v>
      </x:c>
      <x:c r="X401" s="8">
        <x:v>0</x:v>
      </x:c>
      <x:c r="Y401" s="13">
        <x:f t="shared" si="36"/>
        <x:v>0.907529541082715</x:v>
      </x:c>
      <x:c r="Z401" s="13">
        <x:f t="shared" si="37"/>
        <x:v>0.72735352430436861</x:v>
      </x:c>
      <x:c r="AA401" s="13">
        <x:f t="shared" si="38"/>
        <x:v>5.7052027073220754E-2</x:v>
      </x:c>
      <x:c r="AB401" s="13">
        <x:f t="shared" si="39"/>
        <x:v>7.9954877965406443E-2</x:v>
      </x:c>
      <x:c r="AC401" s="13">
        <x:f t="shared" si="40"/>
        <x:v>0.12331986088918132</x:v>
      </x:c>
      <x:c r="AD401" s="13">
        <x:f t="shared" si="41"/>
        <x:v>0.28136323237847816</x:v>
      </x:c>
      <x:c r="AE401" s="50" t="n">
        <x:f>IF(OR(NOT(ISNUMBER(Q401)),NOT(ISNUMBER(R401))),"",IF(Q401&lt;R401,1,0))</x:f>
        <x:v>0</x:v>
      </x:c>
      <x:c r="AF401" s="50" t="n">
        <x:f>IFERROR(IF(AND(A401=A400,C401=C400+1,ISNUMBER(AE400)),AE400,""),"")</x:f>
        <x:v>0</x:v>
      </x:c>
      <x:c r="AG401" s="52" t="str">
        <x:f>IFERROR(IF(AND(A401=A400,C401=C400+1,ISNUMBER(U401),ISNUMBER(U400),U400&lt;&gt;0),U401/U400-1,""),"")</x:f>
      </x:c>
      <x:c r="AH401" s="50" t="str">
        <x:f>IF(AND(ISNUMBER(AE401),ISNUMBER(AF401),ISNUMBER(AG401)),IF(AND(AE401=1,AF401=1,AG401&lt;0),1,0),"")</x:f>
      </x:c>
      <x:c r="AI401" s="50" t="str">
        <x:f>IF(AND(A401=A402,C402=C401+1,ISNUMBER(AH402)),C402,"")</x:f>
      </x:c>
      <x:c r="AJ401" s="50" t="str">
        <x:f>IF(AND(A401=A402,C402=C401+1,ISNUMBER(AH402)),AH402,"")</x:f>
      </x:c>
    </x:row>
    <x:row r="402" ht="15">
      <x:c r="A402" s="9" t="s">
        <x:v>53</x:v>
      </x:c>
      <x:c r="B402" s="10">
        <x:v>45657</x:v>
      </x:c>
      <x:c r="C402" s="9">
        <x:v>2024</x:v>
      </x:c>
      <x:c r="D402" s="11">
        <x:v>31100</x:v>
      </x:c>
      <x:c r="E402" s="11">
        <x:v>6638</x:v>
      </x:c>
      <x:c r="F402" s="11">
        <x:v>8149</x:v>
      </x:c>
      <x:c r="G402" s="11">
        <x:v>22115</x:v>
      </x:c>
      <x:c r="H402" s="11">
        <x:v>11331</x:v>
      </x:c>
      <x:c r="I402" s="11">
        <x:v>8985</x:v>
      </x:c>
      <x:c r="J402" s="11">
        <x:v>8802</x:v>
      </x:c>
      <x:c r="K402" s="11">
        <x:v>1563</x:v>
      </x:c>
      <x:c r="L402" s="11">
        <x:v>1608</x:v>
      </x:c>
      <x:c r="M402" s="11">
        <x:v>1391</x:v>
      </x:c>
      <x:c r="N402" s="11">
        <x:v>9940</x:v>
      </x:c>
      <x:c r="O402" s="11">
        <x:v>20438</x:v>
      </x:c>
      <x:c r="P402" s="11">
        <x:v>2132</x:v>
      </x:c>
      <x:c r="Q402" s="11">
        <x:v>3065</x:v>
      </x:c>
      <x:c r="R402" s="11">
        <x:v>272</x:v>
      </x:c>
      <x:c r="S402" s="11">
        <x:v>1418</x:v>
      </x:c>
      <x:c r="T402" s="11">
        <x:v>2812</x:v>
      </x:c>
      <x:c r="U402" s="11" t="s">
        <x:v>40</x:v>
      </x:c>
      <x:c r="V402" s="11">
        <x:v>17</x:v>
      </x:c>
      <x:c r="W402" s="12">
        <x:v>1</x:v>
      </x:c>
      <x:c r="X402" s="8">
        <x:v>0</x:v>
      </x:c>
      <x:c r="Y402" s="13">
        <x:f t="shared" si="36"/>
        <x:v>0.81457847588661181</x:v>
      </x:c>
      <x:c r="Z402" s="13">
        <x:f t="shared" si="37"/>
        <x:v>0.7110932475884244</x:v>
      </x:c>
      <x:c r="AA402" s="13">
        <x:f t="shared" si="38"/>
        <x:v>4.5594855305466239E-2</x:v>
      </x:c>
      <x:c r="AB402" s="13">
        <x:f t="shared" si="39"/>
        <x:v>6.8553054662379417E-2</x:v>
      </x:c>
      <x:c r="AC402" s="13">
        <x:f t="shared" si="40"/>
        <x:v>0.12715351571331676</x:v>
      </x:c>
      <x:c r="AD402" s="13">
        <x:f t="shared" si="41"/>
        <x:v>0.2830225080385852</x:v>
      </x:c>
      <x:c r="AE402" s="50" t="n">
        <x:f>IF(OR(NOT(ISNUMBER(Q402)),NOT(ISNUMBER(R402))),"",IF(Q402&lt;R402,1,0))</x:f>
        <x:v>0</x:v>
      </x:c>
      <x:c r="AF402" s="50" t="n">
        <x:f>IFERROR(IF(AND(A402=A401,C402=C401+1,ISNUMBER(AE401)),AE401,""),"")</x:f>
        <x:v>0</x:v>
      </x:c>
      <x:c r="AG402" s="52" t="str">
        <x:f>IFERROR(IF(AND(A402=A401,C402=C401+1,ISNUMBER(U402),ISNUMBER(U401),U401&lt;&gt;0),U402/U401-1,""),"")</x:f>
      </x:c>
      <x:c r="AH402" s="50" t="str">
        <x:f>IF(AND(ISNUMBER(AE402),ISNUMBER(AF402),ISNUMBER(AG402)),IF(AND(AE402=1,AF402=1,AG402&lt;0),1,0),"")</x:f>
      </x:c>
      <x:c r="AI402" s="50" t="str">
        <x:f>IF(AND(A402=A403,C403=C402+1,ISNUMBER(AH403)),C403,"")</x:f>
      </x:c>
      <x:c r="AJ402" s="50" t="str">
        <x:f>IF(AND(A402=A403,C403=C402+1,ISNUMBER(AH403)),AH403,"")</x:f>
      </x:c>
    </x:row>
    <x:row r="403" ht="15">
      <x:c r="A403" s="9" t="s">
        <x:v>54</x:v>
      </x:c>
      <x:c r="B403" s="10">
        <x:v>40178</x:v>
      </x:c>
      <x:c r="C403" s="9">
        <x:v>2009</x:v>
      </x:c>
      <x:c r="D403" s="11">
        <x:v>16373</x:v>
      </x:c>
      <x:c r="E403" s="11">
        <x:v>5352</x:v>
      </x:c>
      <x:c r="F403" s="11">
        <x:v>5382</x:v>
      </x:c>
      <x:c r="G403" s="11">
        <x:v>12500</x:v>
      </x:c>
      <x:c r="H403" s="11">
        <x:v>4866</x:v>
      </x:c>
      <x:c r="I403" s="11">
        <x:v>3873</x:v>
      </x:c>
      <x:c r="J403" s="11">
        <x:v>0</x:v>
      </x:c>
      <x:c r="K403" s="11">
        <x:v>1471</x:v>
      </x:c>
      <x:c r="L403" s="11">
        <x:v>321</x:v>
      </x:c>
      <x:c r="M403" s="11">
        <x:v>847</x:v>
      </x:c>
      <x:c r="N403" s="11">
        <x:v>4019</x:v>
      </x:c>
      <x:c r="O403" s="11">
        <x:v>13456</x:v>
      </x:c>
      <x:c r="P403" s="11">
        <x:v>-869</x:v>
      </x:c>
      <x:c r="Q403" s="11">
        <x:v>107</x:v>
      </x:c>
      <x:c r="R403" s="11" t="s">
        <x:v>40</x:v>
      </x:c>
      <x:c r="S403" s="11">
        <x:v>-777</x:v>
      </x:c>
      <x:c r="T403" s="11">
        <x:v>-442</x:v>
      </x:c>
      <x:c r="U403" s="11">
        <x:v>2429.5320000000002</x:v>
      </x:c>
      <x:c r="V403" s="11">
        <x:v>17</x:v>
      </x:c>
      <x:c r="W403" s="12">
        <x:v>1</x:v>
      </x:c>
      <x:c r="X403" s="8">
        <x:v>0</x:v>
      </x:c>
      <x:c r="Y403" s="13">
        <x:f t="shared" si="36"/>
        <x:v>0.99442586399108135</x:v>
      </x:c>
      <x:c r="Z403" s="13">
        <x:f t="shared" si="37"/>
        <x:v>0.76345202467476947</x:v>
      </x:c>
      <x:c r="AA403" s="13">
        <x:f t="shared" si="38"/>
        <x:v>-4.7456177853783671E-2</x:v>
      </x:c>
      <x:c r="AB403" s="13">
        <x:f t="shared" si="39"/>
        <x:v>-5.307518475538997E-2</x:v>
      </x:c>
      <x:c r="AC403" s="13">
        <x:f t="shared" si="40"/>
        <x:v>-3.5360000000000003E-2</x:v>
      </x:c>
      <x:c r="AD403" s="13">
        <x:f t="shared" si="41"/>
        <x:v>0</x:v>
      </x:c>
      <x:c r="AE403" s="50" t="str">
        <x:f>IF(OR(NOT(ISNUMBER(Q403)),NOT(ISNUMBER(R403))),"",IF(Q403&lt;R403,1,0))</x:f>
      </x:c>
      <x:c r="AF403" s="50" t="str">
        <x:f>IFERROR(IF(AND(A403=A402,C403=C402+1,ISNUMBER(AE402)),AE402,""),"")</x:f>
      </x:c>
      <x:c r="AG403" s="52" t="str">
        <x:f>IFERROR(IF(AND(A403=A402,C403=C402+1,ISNUMBER(U403),ISNUMBER(U402),U402&lt;&gt;0),U403/U402-1,""),"")</x:f>
      </x:c>
      <x:c r="AH403" s="50" t="str">
        <x:f>IF(AND(ISNUMBER(AE403),ISNUMBER(AF403),ISNUMBER(AG403)),IF(AND(AE403=1,AF403=1,AG403&lt;0),1,0),"")</x:f>
      </x:c>
      <x:c r="AI403" s="50" t="str">
        <x:f>IF(AND(A403=A404,C404=C403+1,ISNUMBER(AH404)),C404,"")</x:f>
      </x:c>
      <x:c r="AJ403" s="50" t="str">
        <x:f>IF(AND(A403=A404,C404=C403+1,ISNUMBER(AH404)),AH404,"")</x:f>
      </x:c>
    </x:row>
    <x:row r="404" ht="15">
      <x:c r="A404" s="9" t="s">
        <x:v>54</x:v>
      </x:c>
      <x:c r="B404" s="10">
        <x:v>40543</x:v>
      </x:c>
      <x:c r="C404" s="9">
        <x:v>2010</x:v>
      </x:c>
      <x:c r="D404" s="11">
        <x:v>12893</x:v>
      </x:c>
      <x:c r="E404" s="11">
        <x:v>3367</x:v>
      </x:c>
      <x:c r="F404" s="11">
        <x:v>4208</x:v>
      </x:c>
      <x:c r="G404" s="11">
        <x:v>10068</x:v>
      </x:c>
      <x:c r="H404" s="11">
        <x:v>4652</x:v>
      </x:c>
      <x:c r="I404" s="11">
        <x:v>2825</x:v>
      </x:c>
      <x:c r="J404" s="11">
        <x:v>1087</x:v>
      </x:c>
      <x:c r="K404" s="11">
        <x:v>917</x:v>
      </x:c>
      <x:c r="L404" s="11">
        <x:v>115</x:v>
      </x:c>
      <x:c r="M404" s="11">
        <x:v>538</x:v>
      </x:c>
      <x:c r="N404" s="11">
        <x:v>4114</x:v>
      </x:c>
      <x:c r="O404" s="11">
        <x:v>14798</x:v>
      </x:c>
      <x:c r="P404" s="11">
        <x:v>224</x:v>
      </x:c>
      <x:c r="Q404" s="11">
        <x:v>1282</x:v>
      </x:c>
      <x:c r="R404" s="11" t="s">
        <x:v>40</x:v>
      </x:c>
      <x:c r="S404" s="11">
        <x:v>100</x:v>
      </x:c>
      <x:c r="T404" s="11">
        <x:v>1345</x:v>
      </x:c>
      <x:c r="U404" s="11">
        <x:v>3667.1424000000002</x:v>
      </x:c>
      <x:c r="V404" s="11">
        <x:v>17</x:v>
      </x:c>
      <x:c r="W404" s="12">
        <x:v>1</x:v>
      </x:c>
      <x:c r="X404" s="8">
        <x:v>0</x:v>
      </x:c>
      <x:c r="Y404" s="13">
        <x:f t="shared" si="36"/>
        <x:v>0.80014258555133078</x:v>
      </x:c>
      <x:c r="Z404" s="13">
        <x:f t="shared" si="37"/>
        <x:v>0.78088885441712552</x:v>
      </x:c>
      <x:c r="AA404" s="13">
        <x:f t="shared" si="38"/>
        <x:v>7.7561467462964398E-3</x:v>
      </x:c>
      <x:c r="AB404" s="13">
        <x:f t="shared" si="39"/>
        <x:v>1.7373768711704027E-2</x:v>
      </x:c>
      <x:c r="AC404" s="13">
        <x:f t="shared" si="40"/>
        <x:v>0.13359157727453316</x:v>
      </x:c>
      <x:c r="AD404" s="13">
        <x:f t="shared" si="41"/>
        <x:v>8.4309315132242296E-2</x:v>
      </x:c>
      <x:c r="AE404" s="50" t="str">
        <x:f>IF(OR(NOT(ISNUMBER(Q404)),NOT(ISNUMBER(R404))),"",IF(Q404&lt;R404,1,0))</x:f>
      </x:c>
      <x:c r="AF404" s="50" t="str">
        <x:f>IFERROR(IF(AND(A404=A403,C404=C403+1,ISNUMBER(AE403)),AE403,""),"")</x:f>
      </x:c>
      <x:c r="AG404" s="52" t="n">
        <x:f>IFERROR(IF(AND(A404=A403,C404=C403+1,ISNUMBER(U404),ISNUMBER(U403),U403&lt;&gt;0),U404/U403-1,""),"")</x:f>
        <x:v>0.509402798563674</x:v>
      </x:c>
      <x:c r="AH404" s="50" t="str">
        <x:f>IF(AND(ISNUMBER(AE404),ISNUMBER(AF404),ISNUMBER(AG404)),IF(AND(AE404=1,AF404=1,AG404&lt;0),1,0),"")</x:f>
      </x:c>
      <x:c r="AI404" s="50" t="str">
        <x:f>IF(AND(A404=A405,C405=C404+1,ISNUMBER(AH405)),C405,"")</x:f>
      </x:c>
      <x:c r="AJ404" s="50" t="str">
        <x:f>IF(AND(A404=A405,C405=C404+1,ISNUMBER(AH405)),AH405,"")</x:f>
      </x:c>
    </x:row>
    <x:row r="405" ht="15">
      <x:c r="A405" s="9" t="s">
        <x:v>54</x:v>
      </x:c>
      <x:c r="B405" s="10">
        <x:v>40908</x:v>
      </x:c>
      <x:c r="C405" s="9">
        <x:v>2011</x:v>
      </x:c>
      <x:c r="D405" s="11">
        <x:v>19753</x:v>
      </x:c>
      <x:c r="E405" s="11">
        <x:v>5892</x:v>
      </x:c>
      <x:c r="F405" s="11">
        <x:v>6529</x:v>
      </x:c>
      <x:c r="G405" s="11">
        <x:v>14067</x:v>
      </x:c>
      <x:c r="H405" s="11">
        <x:v>4883</x:v>
      </x:c>
      <x:c r="I405" s="11">
        <x:v>5686</x:v>
      </x:c>
      <x:c r="J405" s="11">
        <x:v>1662</x:v>
      </x:c>
      <x:c r="K405" s="11">
        <x:v>1977</x:v>
      </x:c>
      <x:c r="L405" s="11">
        <x:v>400</x:v>
      </x:c>
      <x:c r="M405" s="11">
        <x:v>579</x:v>
      </x:c>
      <x:c r="N405" s="11">
        <x:v>4304</x:v>
      </x:c>
      <x:c r="O405" s="11">
        <x:v>16103</x:v>
      </x:c>
      <x:c r="P405" s="11">
        <x:v>458</x:v>
      </x:c>
      <x:c r="Q405" s="11">
        <x:v>1427</x:v>
      </x:c>
      <x:c r="R405" s="11">
        <x:v>196</x:v>
      </x:c>
      <x:c r="S405" s="11">
        <x:v>562</x:v>
      </x:c>
      <x:c r="T405" s="11">
        <x:v>858</x:v>
      </x:c>
      <x:c r="U405" s="11">
        <x:v>3272.7037999999998</x:v>
      </x:c>
      <x:c r="V405" s="11">
        <x:v>18</x:v>
      </x:c>
      <x:c r="W405" s="12">
        <x:v>0</x:v>
      </x:c>
      <x:c r="X405" s="8">
        <x:v>0</x:v>
      </x:c>
      <x:c r="Y405" s="13">
        <x:f t="shared" si="36"/>
        <x:v>0.90243528871190071</x:v>
      </x:c>
      <x:c r="Z405" s="13">
        <x:f t="shared" si="37"/>
        <x:v>0.71214499063433401</x:v>
      </x:c>
      <x:c r="AA405" s="13">
        <x:f t="shared" si="38"/>
        <x:v>2.8451374474763327E-2</x:v>
      </x:c>
      <x:c r="AB405" s="13">
        <x:f t="shared" si="39"/>
        <x:v>2.318635144028755E-2</x:v>
      </x:c>
      <x:c r="AC405" s="13">
        <x:f t="shared" si="40"/>
        <x:v>6.0993815312433357E-2</x:v>
      </x:c>
      <x:c r="AD405" s="13">
        <x:f t="shared" si="41"/>
        <x:v>8.4139118108641719E-2</x:v>
      </x:c>
      <x:c r="AE405" s="50" t="n">
        <x:f>IF(OR(NOT(ISNUMBER(Q405)),NOT(ISNUMBER(R405))),"",IF(Q405&lt;R405,1,0))</x:f>
        <x:v>0</x:v>
      </x:c>
      <x:c r="AF405" s="50" t="str">
        <x:f>IFERROR(IF(AND(A405=A404,C405=C404+1,ISNUMBER(AE404)),AE404,""),"")</x:f>
      </x:c>
      <x:c r="AG405" s="52" t="n">
        <x:f>IFERROR(IF(AND(A405=A404,C405=C404+1,ISNUMBER(U405),ISNUMBER(U404),U404&lt;&gt;0),U405/U404-1,""),"")</x:f>
        <x:v>-0.1075602081882614</x:v>
      </x:c>
      <x:c r="AH405" s="50" t="str">
        <x:f>IF(AND(ISNUMBER(AE405),ISNUMBER(AF405),ISNUMBER(AG405)),IF(AND(AE405=1,AF405=1,AG405&lt;0),1,0),"")</x:f>
      </x:c>
      <x:c r="AI405" s="50" t="n">
        <x:f>IF(AND(A405=A406,C406=C405+1,ISNUMBER(AH406)),C406,"")</x:f>
        <x:v>2012</x:v>
      </x:c>
      <x:c r="AJ405" s="50" t="n">
        <x:f>IF(AND(A405=A406,C406=C405+1,ISNUMBER(AH406)),AH406,"")</x:f>
        <x:v>0</x:v>
      </x:c>
    </x:row>
    <x:row r="406" ht="15">
      <x:c r="A406" s="9" t="s">
        <x:v>54</x:v>
      </x:c>
      <x:c r="B406" s="10">
        <x:v>41274</x:v>
      </x:c>
      <x:c r="C406" s="9">
        <x:v>2012</x:v>
      </x:c>
      <x:c r="D406" s="11">
        <x:v>18976</x:v>
      </x:c>
      <x:c r="E406" s="11">
        <x:v>5026</x:v>
      </x:c>
      <x:c r="F406" s="11">
        <x:v>7564</x:v>
      </x:c>
      <x:c r="G406" s="11">
        <x:v>15998</x:v>
      </x:c>
      <x:c r="H406" s="11">
        <x:v>4798</x:v>
      </x:c>
      <x:c r="I406" s="11">
        <x:v>2978</x:v>
      </x:c>
      <x:c r="J406" s="11">
        <x:v>-1306</x:v>
      </x:c>
      <x:c r="K406" s="11">
        <x:v>1362</x:v>
      </x:c>
      <x:c r="L406" s="11">
        <x:v>414</x:v>
      </x:c>
      <x:c r="M406" s="11">
        <x:v>670</x:v>
      </x:c>
      <x:c r="N406" s="11">
        <x:v>4128</x:v>
      </x:c>
      <x:c r="O406" s="11">
        <x:v>18117</x:v>
      </x:c>
      <x:c r="P406" s="11">
        <x:v>-613</x:v>
      </x:c>
      <x:c r="Q406" s="11">
        <x:v>801</x:v>
      </x:c>
      <x:c r="R406" s="11">
        <x:v>222</x:v>
      </x:c>
      <x:c r="S406" s="11">
        <x:v>-716</x:v>
      </x:c>
      <x:c r="T406" s="11">
        <x:v>528</x:v>
      </x:c>
      <x:c r="U406" s="11">
        <x:v>4205.8746000000001</x:v>
      </x:c>
      <x:c r="V406" s="11">
        <x:v>18</x:v>
      </x:c>
      <x:c r="W406" s="12">
        <x:v>0</x:v>
      </x:c>
      <x:c r="X406" s="8">
        <x:v>0</x:v>
      </x:c>
      <x:c r="Y406" s="13">
        <x:f t="shared" si="36"/>
        <x:v>0.66446324695928083</x:v>
      </x:c>
      <x:c r="Z406" s="13">
        <x:f t="shared" si="37"/>
        <x:v>0.84306492411467115</x:v>
      </x:c>
      <x:c r="AA406" s="13">
        <x:f t="shared" si="38"/>
        <x:v>-3.7731871838111296E-2</x:v>
      </x:c>
      <x:c r="AB406" s="13">
        <x:f t="shared" si="39"/>
        <x:v>-3.2303962900505905E-2</x:v>
      </x:c>
      <x:c r="AC406" s="13">
        <x:f t="shared" si="40"/>
        <x:v>3.3004125515689459E-2</x:v>
      </x:c>
      <x:c r="AD406" s="13">
        <x:f t="shared" si="41"/>
        <x:v>-6.8823777403035413E-2</x:v>
      </x:c>
      <x:c r="AE406" s="50" t="n">
        <x:f>IF(OR(NOT(ISNUMBER(Q406)),NOT(ISNUMBER(R406))),"",IF(Q406&lt;R406,1,0))</x:f>
        <x:v>0</x:v>
      </x:c>
      <x:c r="AF406" s="50" t="n">
        <x:f>IFERROR(IF(AND(A406=A405,C406=C405+1,ISNUMBER(AE405)),AE405,""),"")</x:f>
        <x:v>0</x:v>
      </x:c>
      <x:c r="AG406" s="52" t="n">
        <x:f>IFERROR(IF(AND(A406=A405,C406=C405+1,ISNUMBER(U406),ISNUMBER(U405),U405&lt;&gt;0),U406/U405-1,""),"")</x:f>
        <x:v>0.28513756729221895</x:v>
      </x:c>
      <x:c r="AH406" s="50" t="n">
        <x:f>IF(AND(ISNUMBER(AE406),ISNUMBER(AF406),ISNUMBER(AG406)),IF(AND(AE406=1,AF406=1,AG406&lt;0),1,0),"")</x:f>
        <x:v>0</x:v>
      </x:c>
      <x:c r="AI406" s="50" t="n">
        <x:f>IF(AND(A406=A407,C407=C406+1,ISNUMBER(AH407)),C407,"")</x:f>
        <x:v>2013</x:v>
      </x:c>
      <x:c r="AJ406" s="50" t="n">
        <x:f>IF(AND(A406=A407,C407=C406+1,ISNUMBER(AH407)),AH407,"")</x:f>
        <x:v>0</x:v>
      </x:c>
    </x:row>
    <x:row r="407" ht="15">
      <x:c r="A407" s="9" t="s">
        <x:v>54</x:v>
      </x:c>
      <x:c r="B407" s="10">
        <x:v>41639</x:v>
      </x:c>
      <x:c r="C407" s="9">
        <x:v>2013</x:v>
      </x:c>
      <x:c r="D407" s="11">
        <x:v>20777</x:v>
      </x:c>
      <x:c r="E407" s="11">
        <x:v>6018</x:v>
      </x:c>
      <x:c r="F407" s="11">
        <x:v>8317</x:v>
      </x:c>
      <x:c r="G407" s="11">
        <x:v>16561</x:v>
      </x:c>
      <x:c r="H407" s="11">
        <x:v>5122</x:v>
      </x:c>
      <x:c r="I407" s="11">
        <x:v>4216</x:v>
      </x:c>
      <x:c r="J407" s="11">
        <x:v>-814</x:v>
      </x:c>
      <x:c r="K407" s="11">
        <x:v>1541</x:v>
      </x:c>
      <x:c r="L407" s="11">
        <x:v>411</x:v>
      </x:c>
      <x:c r="M407" s="11">
        <x:v>587</x:v>
      </x:c>
      <x:c r="N407" s="11">
        <x:v>4535</x:v>
      </x:c>
      <x:c r="O407" s="11">
        <x:v>18569</x:v>
      </x:c>
      <x:c r="P407" s="11">
        <x:v>572</x:v>
      </x:c>
      <x:c r="Q407" s="11">
        <x:v>1586</x:v>
      </x:c>
      <x:c r="R407" s="11">
        <x:v>233</x:v>
      </x:c>
      <x:c r="S407" s="11">
        <x:v>122</x:v>
      </x:c>
      <x:c r="T407" s="11">
        <x:v>1290</x:v>
      </x:c>
      <x:c r="U407" s="11">
        <x:v>9829.4241000000002</x:v>
      </x:c>
      <x:c r="V407" s="11">
        <x:v>18</x:v>
      </x:c>
      <x:c r="W407" s="12">
        <x:v>0</x:v>
      </x:c>
      <x:c r="X407" s="8">
        <x:v>0</x:v>
      </x:c>
      <x:c r="Y407" s="13">
        <x:f t="shared" si="36"/>
        <x:v>0.72357821329806415</x:v>
      </x:c>
      <x:c r="Z407" s="13">
        <x:f t="shared" si="37"/>
        <x:v>0.79708331327910675</x:v>
      </x:c>
      <x:c r="AA407" s="13">
        <x:f t="shared" si="38"/>
        <x:v>5.8718775569138954E-3</x:v>
      </x:c>
      <x:c r="AB407" s="13">
        <x:f t="shared" si="39"/>
        <x:v>2.7530442316022526E-2</x:v>
      </x:c>
      <x:c r="AC407" s="13">
        <x:f t="shared" si="40"/>
        <x:v>7.7893846989916068E-2</x:v>
      </x:c>
      <x:c r="AD407" s="13">
        <x:f t="shared" si="41"/>
        <x:v>-3.9177937142032056E-2</x:v>
      </x:c>
      <x:c r="AE407" s="50" t="n">
        <x:f>IF(OR(NOT(ISNUMBER(Q407)),NOT(ISNUMBER(R407))),"",IF(Q407&lt;R407,1,0))</x:f>
        <x:v>0</x:v>
      </x:c>
      <x:c r="AF407" s="50" t="n">
        <x:f>IFERROR(IF(AND(A407=A406,C407=C406+1,ISNUMBER(AE406)),AE406,""),"")</x:f>
        <x:v>0</x:v>
      </x:c>
      <x:c r="AG407" s="52" t="n">
        <x:f>IFERROR(IF(AND(A407=A406,C407=C406+1,ISNUMBER(U407),ISNUMBER(U406),U406&lt;&gt;0),U407/U406-1,""),"")</x:f>
        <x:v>1.3370701779839087</x:v>
      </x:c>
      <x:c r="AH407" s="50" t="n">
        <x:f>IF(AND(ISNUMBER(AE407),ISNUMBER(AF407),ISNUMBER(AG407)),IF(AND(AE407=1,AF407=1,AG407&lt;0),1,0),"")</x:f>
        <x:v>0</x:v>
      </x:c>
      <x:c r="AI407" s="50" t="n">
        <x:f>IF(AND(A407=A408,C408=C407+1,ISNUMBER(AH408)),C408,"")</x:f>
        <x:v>2014</x:v>
      </x:c>
      <x:c r="AJ407" s="50" t="n">
        <x:f>IF(AND(A407=A408,C408=C407+1,ISNUMBER(AH408)),AH408,"")</x:f>
        <x:v>0</x:v>
      </x:c>
    </x:row>
    <x:row r="408" ht="15">
      <x:c r="A408" s="9" t="s">
        <x:v>54</x:v>
      </x:c>
      <x:c r="B408" s="10">
        <x:v>42004</x:v>
      </x:c>
      <x:c r="C408" s="9">
        <x:v>2014</x:v>
      </x:c>
      <x:c r="D408" s="11">
        <x:v>23652</x:v>
      </x:c>
      <x:c r="E408" s="11">
        <x:v>7427</x:v>
      </x:c>
      <x:c r="F408" s="11">
        <x:v>9801</x:v>
      </x:c>
      <x:c r="G408" s="11">
        <x:v>19859</x:v>
      </x:c>
      <x:c r="H408" s="11">
        <x:v>6617</x:v>
      </x:c>
      <x:c r="I408" s="11">
        <x:v>3793</x:v>
      </x:c>
      <x:c r="J408" s="11">
        <x:v>-234</x:v>
      </x:c>
      <x:c r="K408" s="11">
        <x:v>1528</x:v>
      </x:c>
      <x:c r="L408" s="11">
        <x:v>424</x:v>
      </x:c>
      <x:c r="M408" s="11">
        <x:v>713</x:v>
      </x:c>
      <x:c r="N408" s="11">
        <x:v>5904</x:v>
      </x:c>
      <x:c r="O408" s="11">
        <x:v>20170</x:v>
      </x:c>
      <x:c r="P408" s="11">
        <x:v>1250</x:v>
      </x:c>
      <x:c r="Q408" s="11">
        <x:v>2367</x:v>
      </x:c>
      <x:c r="R408" s="11">
        <x:v>209</x:v>
      </x:c>
      <x:c r="S408" s="11">
        <x:v>982</x:v>
      </x:c>
      <x:c r="T408" s="11">
        <x:v>1901</x:v>
      </x:c>
      <x:c r="U408" s="11">
        <x:v>12769.7541</x:v>
      </x:c>
      <x:c r="V408" s="11">
        <x:v>18</x:v>
      </x:c>
      <x:c r="W408" s="12">
        <x:v>0</x:v>
      </x:c>
      <x:c r="X408" s="8">
        <x:v>0</x:v>
      </x:c>
      <x:c r="Y408" s="13">
        <x:f t="shared" si="36"/>
        <x:v>0.75777981838587904</x:v>
      </x:c>
      <x:c r="Z408" s="13">
        <x:f t="shared" si="37"/>
        <x:v>0.83963301200744123</x:v>
      </x:c>
      <x:c r="AA408" s="13">
        <x:f t="shared" si="38"/>
        <x:v>4.1518687637409096E-2</x:v>
      </x:c>
      <x:c r="AB408" s="13">
        <x:f t="shared" si="39"/>
        <x:v>5.2849653306274308E-2</x:v>
      </x:c>
      <x:c r="AC408" s="13">
        <x:f t="shared" si="40"/>
        <x:v>9.5724860264867317E-2</x:v>
      </x:c>
      <x:c r="AD408" s="13">
        <x:f t="shared" si="41"/>
        <x:v>-9.8934550989345504E-3</x:v>
      </x:c>
      <x:c r="AE408" s="50" t="n">
        <x:f>IF(OR(NOT(ISNUMBER(Q408)),NOT(ISNUMBER(R408))),"",IF(Q408&lt;R408,1,0))</x:f>
        <x:v>0</x:v>
      </x:c>
      <x:c r="AF408" s="50" t="n">
        <x:f>IFERROR(IF(AND(A408=A407,C408=C407+1,ISNUMBER(AE407)),AE407,""),"")</x:f>
        <x:v>0</x:v>
      </x:c>
      <x:c r="AG408" s="52" t="n">
        <x:f>IFERROR(IF(AND(A408=A407,C408=C407+1,ISNUMBER(U408),ISNUMBER(U407),U407&lt;&gt;0),U408/U407-1,""),"")</x:f>
        <x:v>0.2991355312464339</x:v>
      </x:c>
      <x:c r="AH408" s="50" t="n">
        <x:f>IF(AND(ISNUMBER(AE408),ISNUMBER(AF408),ISNUMBER(AG408)),IF(AND(AE408=1,AF408=1,AG408&lt;0),1,0),"")</x:f>
        <x:v>0</x:v>
      </x:c>
      <x:c r="AI408" s="50" t="n">
        <x:f>IF(AND(A408=A409,C409=C408+1,ISNUMBER(AH409)),C409,"")</x:f>
        <x:v>2015</x:v>
      </x:c>
      <x:c r="AJ408" s="50" t="n">
        <x:f>IF(AND(A408=A409,C409=C408+1,ISNUMBER(AH409)),AH409,"")</x:f>
        <x:v>0</x:v>
      </x:c>
    </x:row>
    <x:row r="409" ht="15">
      <x:c r="A409" s="9" t="s">
        <x:v>54</x:v>
      </x:c>
      <x:c r="B409" s="10">
        <x:v>42369</x:v>
      </x:c>
      <x:c r="C409" s="9">
        <x:v>2015</x:v>
      </x:c>
      <x:c r="D409" s="11">
        <x:v>28236</x:v>
      </x:c>
      <x:c r="E409" s="11">
        <x:v>9089</x:v>
      </x:c>
      <x:c r="F409" s="11">
        <x:v>11366</x:v>
      </x:c>
      <x:c r="G409" s="11">
        <x:v>22702</x:v>
      </x:c>
      <x:c r="H409" s="11">
        <x:v>8630</x:v>
      </x:c>
      <x:c r="I409" s="11">
        <x:v>5534</x:v>
      </x:c>
      <x:c r="J409" s="11">
        <x:v>1160</x:v>
      </x:c>
      <x:c r="K409" s="11">
        <x:v>2909</x:v>
      </x:c>
      <x:c r="L409" s="11">
        <x:v>520</x:v>
      </x:c>
      <x:c r="M409" s="11">
        <x:v>1132</x:v>
      </x:c>
      <x:c r="N409" s="11">
        <x:v>7498</x:v>
      </x:c>
      <x:c r="O409" s="11">
        <x:v>22858</x:v>
      </x:c>
      <x:c r="P409" s="11">
        <x:v>2363</x:v>
      </x:c>
      <x:c r="Q409" s="11">
        <x:v>3670</x:v>
      </x:c>
      <x:c r="R409" s="11">
        <x:v>274</x:v>
      </x:c>
      <x:c r="S409" s="11">
        <x:v>1495</x:v>
      </x:c>
      <x:c r="T409" s="11">
        <x:v>2025</x:v>
      </x:c>
      <x:c r="U409" s="11">
        <x:v>16766.520799999998</x:v>
      </x:c>
      <x:c r="V409" s="11">
        <x:v>18</x:v>
      </x:c>
      <x:c r="W409" s="12">
        <x:v>0</x:v>
      </x:c>
      <x:c r="X409" s="8">
        <x:v>0</x:v>
      </x:c>
      <x:c r="Y409" s="13">
        <x:f t="shared" si="36"/>
        <x:v>0.79966566954073548</x:v>
      </x:c>
      <x:c r="Z409" s="13">
        <x:f t="shared" si="37"/>
        <x:v>0.80400906644000569</x:v>
      </x:c>
      <x:c r="AA409" s="13">
        <x:f t="shared" si="38"/>
        <x:v>5.2946593001841617E-2</x:v>
      </x:c>
      <x:c r="AB409" s="13">
        <x:f t="shared" si="39"/>
        <x:v>8.3687491146054685E-2</x:v>
      </x:c>
      <x:c r="AC409" s="13">
        <x:f t="shared" si="40"/>
        <x:v>8.9199189498722575E-2</x:v>
      </x:c>
      <x:c r="AD409" s="13">
        <x:f t="shared" si="41"/>
        <x:v>4.1082306275676439E-2</x:v>
      </x:c>
      <x:c r="AE409" s="50" t="n">
        <x:f>IF(OR(NOT(ISNUMBER(Q409)),NOT(ISNUMBER(R409))),"",IF(Q409&lt;R409,1,0))</x:f>
        <x:v>0</x:v>
      </x:c>
      <x:c r="AF409" s="50" t="n">
        <x:f>IFERROR(IF(AND(A409=A408,C409=C408+1,ISNUMBER(AE408)),AE408,""),"")</x:f>
        <x:v>0</x:v>
      </x:c>
      <x:c r="AG409" s="52" t="n">
        <x:f>IFERROR(IF(AND(A409=A408,C409=C408+1,ISNUMBER(U409),ISNUMBER(U408),U408&lt;&gt;0),U409/U408-1,""),"")</x:f>
        <x:v>0.31298697443202905</x:v>
      </x:c>
      <x:c r="AH409" s="50" t="n">
        <x:f>IF(AND(ISNUMBER(AE409),ISNUMBER(AF409),ISNUMBER(AG409)),IF(AND(AE409=1,AF409=1,AG409&lt;0),1,0),"")</x:f>
        <x:v>0</x:v>
      </x:c>
      <x:c r="AI409" s="50" t="n">
        <x:f>IF(AND(A409=A410,C410=C409+1,ISNUMBER(AH410)),C410,"")</x:f>
        <x:v>2016</x:v>
      </x:c>
      <x:c r="AJ409" s="50" t="n">
        <x:f>IF(AND(A409=A410,C410=C409+1,ISNUMBER(AH410)),AH410,"")</x:f>
        <x:v>0</x:v>
      </x:c>
    </x:row>
    <x:row r="410" ht="15">
      <x:c r="A410" s="9" t="s">
        <x:v>54</x:v>
      </x:c>
      <x:c r="B410" s="10">
        <x:v>42735</x:v>
      </x:c>
      <x:c r="C410" s="9">
        <x:v>2016</x:v>
      </x:c>
      <x:c r="D410" s="11">
        <x:v>27373</x:v>
      </x:c>
      <x:c r="E410" s="11">
        <x:v>9785</x:v>
      </x:c>
      <x:c r="F410" s="11">
        <x:v>9336</x:v>
      </x:c>
      <x:c r="G410" s="11">
        <x:v>21709</x:v>
      </x:c>
      <x:c r="H410" s="11">
        <x:v>8515</x:v>
      </x:c>
      <x:c r="I410" s="11">
        <x:v>5664</x:v>
      </x:c>
      <x:c r="J410" s="11">
        <x:v>952</x:v>
      </x:c>
      <x:c r="K410" s="11">
        <x:v>3337</x:v>
      </x:c>
      <x:c r="L410" s="11">
        <x:v>458</x:v>
      </x:c>
      <x:c r="M410" s="11">
        <x:v>926</x:v>
      </x:c>
      <x:c r="N410" s="11">
        <x:v>7589</x:v>
      </x:c>
      <x:c r="O410" s="11">
        <x:v>22567</x:v>
      </x:c>
      <x:c r="P410" s="11">
        <x:v>2584</x:v>
      </x:c>
      <x:c r="Q410" s="11">
        <x:v>3871</x:v>
      </x:c>
      <x:c r="R410" s="11">
        <x:v>257</x:v>
      </x:c>
      <x:c r="S410" s="11">
        <x:v>1931</x:v>
      </x:c>
      <x:c r="T410" s="11">
        <x:v>2647</x:v>
      </x:c>
      <x:c r="U410" s="11">
        <x:v>10943.048500000001</x:v>
      </x:c>
      <x:c r="V410" s="11">
        <x:v>18</x:v>
      </x:c>
      <x:c r="W410" s="12">
        <x:v>0</x:v>
      </x:c>
      <x:c r="X410" s="8">
        <x:v>0</x:v>
      </x:c>
      <x:c r="Y410" s="13">
        <x:f t="shared" si="36"/>
        <x:v>1.0480934018851757</x:v>
      </x:c>
      <x:c r="Z410" s="13">
        <x:f t="shared" si="37"/>
        <x:v>0.79308077302451319</x:v>
      </x:c>
      <x:c r="AA410" s="13">
        <x:f t="shared" si="38"/>
        <x:v>7.054396668249735E-2</x:v>
      </x:c>
      <x:c r="AB410" s="13">
        <x:f t="shared" si="39"/>
        <x:v>9.4399590837686773E-2</x:v>
      </x:c>
      <x:c r="AC410" s="13">
        <x:f t="shared" si="40"/>
        <x:v>0.12193099636095628</x:v>
      </x:c>
      <x:c r="AD410" s="13">
        <x:f t="shared" si="41"/>
        <x:v>3.4778796624410913E-2</x:v>
      </x:c>
      <x:c r="AE410" s="50" t="n">
        <x:f>IF(OR(NOT(ISNUMBER(Q410)),NOT(ISNUMBER(R410))),"",IF(Q410&lt;R410,1,0))</x:f>
        <x:v>0</x:v>
      </x:c>
      <x:c r="AF410" s="50" t="n">
        <x:f>IFERROR(IF(AND(A410=A409,C410=C409+1,ISNUMBER(AE409)),AE409,""),"")</x:f>
        <x:v>0</x:v>
      </x:c>
      <x:c r="AG410" s="52" t="n">
        <x:f>IFERROR(IF(AND(A410=A409,C410=C409+1,ISNUMBER(U410),ISNUMBER(U409),U409&lt;&gt;0),U410/U409-1,""),"")</x:f>
        <x:v>-0.3473274133295441</x:v>
      </x:c>
      <x:c r="AH410" s="50" t="n">
        <x:f>IF(AND(ISNUMBER(AE410),ISNUMBER(AF410),ISNUMBER(AG410)),IF(AND(AE410=1,AF410=1,AG410&lt;0),1,0),"")</x:f>
        <x:v>0</x:v>
      </x:c>
      <x:c r="AI410" s="50" t="n">
        <x:f>IF(AND(A410=A411,C411=C410+1,ISNUMBER(AH411)),C411,"")</x:f>
        <x:v>2017</x:v>
      </x:c>
      <x:c r="AJ410" s="50" t="n">
        <x:f>IF(AND(A410=A411,C411=C410+1,ISNUMBER(AH411)),AH411,"")</x:f>
        <x:v>0</x:v>
      </x:c>
    </x:row>
    <x:row r="411" ht="15">
      <x:c r="A411" s="9" t="s">
        <x:v>54</x:v>
      </x:c>
      <x:c r="B411" s="10">
        <x:v>43100</x:v>
      </x:c>
      <x:c r="C411" s="9">
        <x:v>2017</x:v>
      </x:c>
      <x:c r="D411" s="11">
        <x:v>27232</x:v>
      </x:c>
      <x:c r="E411" s="11">
        <x:v>10192</x:v>
      </x:c>
      <x:c r="F411" s="11">
        <x:v>10131</x:v>
      </x:c>
      <x:c r="G411" s="11">
        <x:v>20299</x:v>
      </x:c>
      <x:c r="H411" s="11">
        <x:v>7331</x:v>
      </x:c>
      <x:c r="I411" s="11">
        <x:v>6933</x:v>
      </x:c>
      <x:c r="J411" s="11">
        <x:v>2278</x:v>
      </x:c>
      <x:c r="K411" s="11">
        <x:v>3292</x:v>
      </x:c>
      <x:c r="L411" s="11">
        <x:v>432</x:v>
      </x:c>
      <x:c r="M411" s="11">
        <x:v>930</x:v>
      </x:c>
      <x:c r="N411" s="11">
        <x:v>6401</x:v>
      </x:c>
      <x:c r="O411" s="11">
        <x:v>22880</x:v>
      </x:c>
      <x:c r="P411" s="11">
        <x:v>2676</x:v>
      </x:c>
      <x:c r="Q411" s="11">
        <x:v>3860</x:v>
      </x:c>
      <x:c r="R411" s="11">
        <x:v>204</x:v>
      </x:c>
      <x:c r="S411" s="11">
        <x:v>1989</x:v>
      </x:c>
      <x:c r="T411" s="11">
        <x:v>3513</x:v>
      </x:c>
      <x:c r="U411" s="11">
        <x:v>14998.8676</x:v>
      </x:c>
      <x:c r="V411" s="11">
        <x:v>18</x:v>
      </x:c>
      <x:c r="W411" s="12">
        <x:v>0</x:v>
      </x:c>
      <x:c r="X411" s="8">
        <x:v>0</x:v>
      </x:c>
      <x:c r="Y411" s="13">
        <x:f t="shared" si="36"/>
        <x:v>1.006021123284967</x:v>
      </x:c>
      <x:c r="Z411" s="13">
        <x:f t="shared" si="37"/>
        <x:v>0.74540981198589895</x:v>
      </x:c>
      <x:c r="AA411" s="13">
        <x:f t="shared" si="38"/>
        <x:v>7.303907168037603E-2</x:v>
      </x:c>
      <x:c r="AB411" s="13">
        <x:f t="shared" si="39"/>
        <x:v>9.8266745005875442E-2</x:v>
      </x:c>
      <x:c r="AC411" s="13">
        <x:f t="shared" si="40"/>
        <x:v>0.1730627124488891</x:v>
      </x:c>
      <x:c r="AD411" s="13">
        <x:f t="shared" si="41"/>
        <x:v>8.3651586368977668E-2</x:v>
      </x:c>
      <x:c r="AE411" s="50" t="n">
        <x:f>IF(OR(NOT(ISNUMBER(Q411)),NOT(ISNUMBER(R411))),"",IF(Q411&lt;R411,1,0))</x:f>
        <x:v>0</x:v>
      </x:c>
      <x:c r="AF411" s="50" t="n">
        <x:f>IFERROR(IF(AND(A411=A410,C411=C410+1,ISNUMBER(AE410)),AE410,""),"")</x:f>
        <x:v>0</x:v>
      </x:c>
      <x:c r="AG411" s="52" t="n">
        <x:f>IFERROR(IF(AND(A411=A410,C411=C410+1,ISNUMBER(U411),ISNUMBER(U410),U410&lt;&gt;0),U411/U410-1,""),"")</x:f>
        <x:v>0.3706297290010181</x:v>
      </x:c>
      <x:c r="AH411" s="50" t="n">
        <x:f>IF(AND(ISNUMBER(AE411),ISNUMBER(AF411),ISNUMBER(AG411)),IF(AND(AE411=1,AF411=1,AG411&lt;0),1,0),"")</x:f>
        <x:v>0</x:v>
      </x:c>
      <x:c r="AI411" s="50" t="n">
        <x:f>IF(AND(A411=A412,C412=C411+1,ISNUMBER(AH412)),C412,"")</x:f>
        <x:v>2018</x:v>
      </x:c>
      <x:c r="AJ411" s="50" t="n">
        <x:f>IF(AND(A411=A412,C412=C411+1,ISNUMBER(AH412)),AH412,"")</x:f>
        <x:v>0</x:v>
      </x:c>
    </x:row>
    <x:row r="412" ht="15">
      <x:c r="A412" s="9" t="s">
        <x:v>54</x:v>
      </x:c>
      <x:c r="B412" s="10">
        <x:v>43465</x:v>
      </x:c>
      <x:c r="C412" s="9">
        <x:v>2018</x:v>
      </x:c>
      <x:c r="D412" s="11">
        <x:v>28034</x:v>
      </x:c>
      <x:c r="E412" s="11">
        <x:v>10093</x:v>
      </x:c>
      <x:c r="F412" s="11">
        <x:v>11050</x:v>
      </x:c>
      <x:c r="G412" s="11">
        <x:v>21314</x:v>
      </x:c>
      <x:c r="H412" s="11">
        <x:v>7509</x:v>
      </x:c>
      <x:c r="I412" s="11">
        <x:v>6720</x:v>
      </x:c>
      <x:c r="J412" s="11">
        <x:v>3324</x:v>
      </x:c>
      <x:c r="K412" s="11">
        <x:v>3837</x:v>
      </x:c>
      <x:c r="L412" s="11">
        <x:v>509</x:v>
      </x:c>
      <x:c r="M412" s="11">
        <x:v>876</x:v>
      </x:c>
      <x:c r="N412" s="11">
        <x:v>6633</x:v>
      </x:c>
      <x:c r="O412" s="11">
        <x:v>24258</x:v>
      </x:c>
      <x:c r="P412" s="11">
        <x:v>3751</x:v>
      </x:c>
      <x:c r="Q412" s="11">
        <x:v>5005</x:v>
      </x:c>
      <x:c r="R412" s="11">
        <x:v>148</x:v>
      </x:c>
      <x:c r="S412" s="11">
        <x:v>2885</x:v>
      </x:c>
      <x:c r="T412" s="11">
        <x:v>3236</x:v>
      </x:c>
      <x:c r="U412" s="11">
        <x:v>13641.957399999999</x:v>
      </x:c>
      <x:c r="V412" s="11">
        <x:v>18</x:v>
      </x:c>
      <x:c r="W412" s="12">
        <x:v>0</x:v>
      </x:c>
      <x:c r="X412" s="8">
        <x:v>0</x:v>
      </x:c>
      <x:c r="Y412" s="13">
        <x:f t="shared" si="36"/>
        <x:v>0.91339366515837106</x:v>
      </x:c>
      <x:c r="Z412" s="13">
        <x:f t="shared" si="37"/>
        <x:v>0.76029107512306482</x:v>
      </x:c>
      <x:c r="AA412" s="13">
        <x:f t="shared" si="38"/>
        <x:v>0.1029107512306485</x:v>
      </x:c>
      <x:c r="AB412" s="13">
        <x:f t="shared" si="39"/>
        <x:v>0.13380181208532496</x:v>
      </x:c>
      <x:c r="AC412" s="13">
        <x:f t="shared" si="40"/>
        <x:v>0.15182509148916204</x:v>
      </x:c>
      <x:c r="AD412" s="13">
        <x:f t="shared" si="41"/>
        <x:v>0.1185703074837697</x:v>
      </x:c>
      <x:c r="AE412" s="50" t="n">
        <x:f>IF(OR(NOT(ISNUMBER(Q412)),NOT(ISNUMBER(R412))),"",IF(Q412&lt;R412,1,0))</x:f>
        <x:v>0</x:v>
      </x:c>
      <x:c r="AF412" s="50" t="n">
        <x:f>IFERROR(IF(AND(A412=A411,C412=C411+1,ISNUMBER(AE411)),AE411,""),"")</x:f>
        <x:v>0</x:v>
      </x:c>
      <x:c r="AG412" s="52" t="n">
        <x:f>IFERROR(IF(AND(A412=A411,C412=C411+1,ISNUMBER(U412),ISNUMBER(U411),U411&lt;&gt;0),U412/U411-1,""),"")</x:f>
        <x:v>-0.09046750969386519</x:v>
      </x:c>
      <x:c r="AH412" s="50" t="n">
        <x:f>IF(AND(ISNUMBER(AE412),ISNUMBER(AF412),ISNUMBER(AG412)),IF(AND(AE412=1,AF412=1,AG412&lt;0),1,0),"")</x:f>
        <x:v>0</x:v>
      </x:c>
      <x:c r="AI412" s="50" t="n">
        <x:f>IF(AND(A412=A413,C413=C412+1,ISNUMBER(AH413)),C413,"")</x:f>
        <x:v>2019</x:v>
      </x:c>
      <x:c r="AJ412" s="50" t="n">
        <x:f>IF(AND(A412=A413,C413=C412+1,ISNUMBER(AH413)),AH413,"")</x:f>
        <x:v>0</x:v>
      </x:c>
    </x:row>
    <x:row r="413" ht="15">
      <x:c r="A413" s="9" t="s">
        <x:v>54</x:v>
      </x:c>
      <x:c r="B413" s="10">
        <x:v>43830</x:v>
      </x:c>
      <x:c r="C413" s="9">
        <x:v>2019</x:v>
      </x:c>
      <x:c r="D413" s="11">
        <x:v>35668</x:v>
      </x:c>
      <x:c r="E413" s="11">
        <x:v>11327</x:v>
      </x:c>
      <x:c r="F413" s="11">
        <x:v>12748</x:v>
      </x:c>
      <x:c r="G413" s="11">
        <x:v>28548</x:v>
      </x:c>
      <x:c r="H413" s="11">
        <x:v>14254</x:v>
      </x:c>
      <x:c r="I413" s="11">
        <x:v>7120</x:v>
      </x:c>
      <x:c r="J413" s="11">
        <x:v>3430</x:v>
      </x:c>
      <x:c r="K413" s="11">
        <x:v>4062</x:v>
      </x:c>
      <x:c r="L413" s="11">
        <x:v>565</x:v>
      </x:c>
      <x:c r="M413" s="11">
        <x:v>1843</x:v>
      </x:c>
      <x:c r="N413" s="11">
        <x:v>12411</x:v>
      </x:c>
      <x:c r="O413" s="11">
        <x:v>25506</x:v>
      </x:c>
      <x:c r="P413" s="11">
        <x:v>2606</x:v>
      </x:c>
      <x:c r="Q413" s="11">
        <x:v>4717</x:v>
      </x:c>
      <x:c r="R413" s="11">
        <x:v>493</x:v>
      </x:c>
      <x:c r="S413" s="11">
        <x:v>1715</x:v>
      </x:c>
      <x:c r="T413" s="11">
        <x:v>4002</x:v>
      </x:c>
      <x:c r="U413" s="11">
        <x:v>14648.570400000001</x:v>
      </x:c>
      <x:c r="V413" s="11">
        <x:v>18</x:v>
      </x:c>
      <x:c r="W413" s="12">
        <x:v>0</x:v>
      </x:c>
      <x:c r="X413" s="8">
        <x:v>0</x:v>
      </x:c>
      <x:c r="Y413" s="13">
        <x:f t="shared" si="36"/>
        <x:v>0.88853153435833077</x:v>
      </x:c>
      <x:c r="Z413" s="13">
        <x:f t="shared" si="37"/>
        <x:v>0.80038129415722781</x:v>
      </x:c>
      <x:c r="AA413" s="13">
        <x:f t="shared" si="38"/>
        <x:v>4.8082314679825051E-2</x:v>
      </x:c>
      <x:c r="AB413" s="13">
        <x:f t="shared" si="39"/>
        <x:v>7.3062689245261853E-2</x:v>
      </x:c>
      <x:c r="AC413" s="13">
        <x:f t="shared" si="40"/>
        <x:v>0.14018495166036149</x:v>
      </x:c>
      <x:c r="AD413" s="13">
        <x:f t="shared" si="41"/>
        <x:v>9.6164629359650103E-2</x:v>
      </x:c>
      <x:c r="AE413" s="50" t="n">
        <x:f>IF(OR(NOT(ISNUMBER(Q413)),NOT(ISNUMBER(R413))),"",IF(Q413&lt;R413,1,0))</x:f>
        <x:v>0</x:v>
      </x:c>
      <x:c r="AF413" s="50" t="n">
        <x:f>IFERROR(IF(AND(A413=A412,C413=C412+1,ISNUMBER(AE412)),AE412,""),"")</x:f>
        <x:v>0</x:v>
      </x:c>
      <x:c r="AG413" s="52" t="n">
        <x:f>IFERROR(IF(AND(A413=A412,C413=C412+1,ISNUMBER(U413),ISNUMBER(U412),U412&lt;&gt;0),U413/U412-1,""),"")</x:f>
        <x:v>0.07378801813294045</x:v>
      </x:c>
      <x:c r="AH413" s="50" t="n">
        <x:f>IF(AND(ISNUMBER(AE413),ISNUMBER(AF413),ISNUMBER(AG413)),IF(AND(AE413=1,AF413=1,AG413&lt;0),1,0),"")</x:f>
        <x:v>0</x:v>
      </x:c>
      <x:c r="AI413" s="50" t="n">
        <x:f>IF(AND(A413=A414,C414=C413+1,ISNUMBER(AH414)),C414,"")</x:f>
        <x:v>2020</x:v>
      </x:c>
      <x:c r="AJ413" s="50" t="n">
        <x:f>IF(AND(A413=A414,C414=C413+1,ISNUMBER(AH414)),AH414,"")</x:f>
        <x:v>0</x:v>
      </x:c>
    </x:row>
    <x:row r="414" ht="15">
      <x:c r="A414" s="9" t="s">
        <x:v>54</x:v>
      </x:c>
      <x:c r="B414" s="10">
        <x:v>44196</x:v>
      </x:c>
      <x:c r="C414" s="9">
        <x:v>2020</x:v>
      </x:c>
      <x:c r="D414" s="11">
        <x:v>30316</x:v>
      </x:c>
      <x:c r="E414" s="11">
        <x:v>7840</x:v>
      </x:c>
      <x:c r="F414" s="11">
        <x:v>11516</x:v>
      </x:c>
      <x:c r="G414" s="11">
        <x:v>28706</x:v>
      </x:c>
      <x:c r="H414" s="11">
        <x:v>15679</x:v>
      </x:c>
      <x:c r="I414" s="11">
        <x:v>1610</x:v>
      </x:c>
      <x:c r="J414" s="11">
        <x:v>-4203</x:v>
      </x:c>
      <x:c r="K414" s="11">
        <x:v>5774</x:v>
      </x:c>
      <x:c r="L414" s="11">
        <x:v>351</x:v>
      </x:c>
      <x:c r="M414" s="11">
        <x:v>2215</x:v>
      </x:c>
      <x:c r="N414" s="11">
        <x:v>13464</x:v>
      </x:c>
      <x:c r="O414" s="11">
        <x:v>7806</x:v>
      </x:c>
      <x:c r="P414" s="11">
        <x:v>-7370</x:v>
      </x:c>
      <x:c r="Q414" s="11">
        <x:v>-4415</x:v>
      </x:c>
      <x:c r="R414" s="11">
        <x:v>623</x:v>
      </x:c>
      <x:c r="S414" s="11">
        <x:v>-6935</x:v>
      </x:c>
      <x:c r="T414" s="11">
        <x:v>-3432</x:v>
      </x:c>
      <x:c r="U414" s="11">
        <x:v>8862.0062999999991</x:v>
      </x:c>
      <x:c r="V414" s="11">
        <x:v>18</x:v>
      </x:c>
      <x:c r="W414" s="12">
        <x:v>0</x:v>
      </x:c>
      <x:c r="X414" s="8">
        <x:v>0</x:v>
      </x:c>
      <x:c r="Y414" s="13">
        <x:f t="shared" si="36"/>
        <x:v>0.680791941646405</x:v>
      </x:c>
      <x:c r="Z414" s="13">
        <x:f t="shared" si="37"/>
        <x:v>0.94689272991159779</x:v>
      </x:c>
      <x:c r="AA414" s="13">
        <x:f t="shared" si="38"/>
        <x:v>-0.22875709196463914</x:v>
      </x:c>
      <x:c r="AB414" s="13">
        <x:f t="shared" si="39"/>
        <x:v>-0.24310595065312046</x:v>
      </x:c>
      <x:c r="AC414" s="13">
        <x:f t="shared" si="40"/>
        <x:v>-0.11955688706193827</x:v>
      </x:c>
      <x:c r="AD414" s="13">
        <x:f t="shared" si="41"/>
        <x:v>-0.13863966222456789</x:v>
      </x:c>
      <x:c r="AE414" s="50" t="n">
        <x:f>IF(OR(NOT(ISNUMBER(Q414)),NOT(ISNUMBER(R414))),"",IF(Q414&lt;R414,1,0))</x:f>
        <x:v>1</x:v>
      </x:c>
      <x:c r="AF414" s="50" t="n">
        <x:f>IFERROR(IF(AND(A414=A413,C414=C413+1,ISNUMBER(AE413)),AE413,""),"")</x:f>
        <x:v>0</x:v>
      </x:c>
      <x:c r="AG414" s="52" t="n">
        <x:f>IFERROR(IF(AND(A414=A413,C414=C413+1,ISNUMBER(U414),ISNUMBER(U413),U413&lt;&gt;0),U414/U413-1,""),"")</x:f>
        <x:v>-0.395025858632594</x:v>
      </x:c>
      <x:c r="AH414" s="50" t="n">
        <x:f>IF(AND(ISNUMBER(AE414),ISNUMBER(AF414),ISNUMBER(AG414)),IF(AND(AE414=1,AF414=1,AG414&lt;0),1,0),"")</x:f>
        <x:v>0</x:v>
      </x:c>
      <x:c r="AI414" s="50" t="n">
        <x:f>IF(AND(A414=A415,C415=C414+1,ISNUMBER(AH415)),C415,"")</x:f>
        <x:v>2021</x:v>
      </x:c>
      <x:c r="AJ414" s="50" t="n">
        <x:f>IF(AND(A414=A415,C415=C414+1,ISNUMBER(AH415)),AH415,"")</x:f>
        <x:v>1</x:v>
      </x:c>
    </x:row>
    <x:row r="415" ht="15">
      <x:c r="A415" s="9" t="s">
        <x:v>54</x:v>
      </x:c>
      <x:c r="B415" s="10">
        <x:v>44561</x:v>
      </x:c>
      <x:c r="C415" s="9">
        <x:v>2021</x:v>
      </x:c>
      <x:c r="D415" s="11">
        <x:v>34406</x:v>
      </x:c>
      <x:c r="E415" s="11">
        <x:v>10551</x:v>
      </x:c>
      <x:c r="F415" s="11">
        <x:v>13278</x:v>
      </x:c>
      <x:c r="G415" s="11">
        <x:v>33560</x:v>
      </x:c>
      <x:c r="H415" s="11">
        <x:v>19610</x:v>
      </x:c>
      <x:c r="I415" s="11">
        <x:v>846</x:v>
      </x:c>
      <x:c r="J415" s="11">
        <x:v>-5730</x:v>
      </x:c>
      <x:c r="K415" s="11">
        <x:v>7892</x:v>
      </x:c>
      <x:c r="L415" s="11">
        <x:v>334</x:v>
      </x:c>
      <x:c r="M415" s="11">
        <x:v>2526</x:v>
      </x:c>
      <x:c r="N415" s="11">
        <x:v>17084</x:v>
      </x:c>
      <x:c r="O415" s="11">
        <x:v>8455</x:v>
      </x:c>
      <x:c r="P415" s="11">
        <x:v>-2779</x:v>
      </x:c>
      <x:c r="Q415" s="11">
        <x:v>-847</x:v>
      </x:c>
      <x:c r="R415" s="11">
        <x:v>756</x:v>
      </x:c>
      <x:c r="S415" s="11">
        <x:v>-2933</x:v>
      </x:c>
      <x:c r="T415" s="11">
        <x:v>-141</x:v>
      </x:c>
      <x:c r="U415" s="11">
        <x:v>8403.0025000000005</x:v>
      </x:c>
      <x:c r="V415" s="11">
        <x:v>18</x:v>
      </x:c>
      <x:c r="W415" s="12">
        <x:v>0</x:v>
      </x:c>
      <x:c r="X415" s="8">
        <x:v>0</x:v>
      </x:c>
      <x:c r="Y415" s="13">
        <x:f t="shared" si="36"/>
        <x:v>0.79462268413917758</x:v>
      </x:c>
      <x:c r="Z415" s="13">
        <x:f t="shared" si="37"/>
        <x:v>0.97541126547695167</x:v>
      </x:c>
      <x:c r="AA415" s="13">
        <x:f t="shared" si="38"/>
        <x:v>-8.5246759286171023E-2</x:v>
      </x:c>
      <x:c r="AB415" s="13">
        <x:f t="shared" si="39"/>
        <x:v>-8.0770795791431732E-2</x:v>
      </x:c>
      <x:c r="AC415" s="13">
        <x:f t="shared" si="40"/>
        <x:v>-4.2014302741358762E-3</x:v>
      </x:c>
      <x:c r="AD415" s="13">
        <x:f t="shared" si="41"/>
        <x:v>-0.16654071964192291</x:v>
      </x:c>
      <x:c r="AE415" s="50" t="n">
        <x:f>IF(OR(NOT(ISNUMBER(Q415)),NOT(ISNUMBER(R415))),"",IF(Q415&lt;R415,1,0))</x:f>
        <x:v>1</x:v>
      </x:c>
      <x:c r="AF415" s="50" t="n">
        <x:f>IFERROR(IF(AND(A415=A414,C415=C414+1,ISNUMBER(AE414)),AE414,""),"")</x:f>
        <x:v>1</x:v>
      </x:c>
      <x:c r="AG415" s="52" t="n">
        <x:f>IFERROR(IF(AND(A415=A414,C415=C414+1,ISNUMBER(U415),ISNUMBER(U414),U414&lt;&gt;0),U415/U414-1,""),"")</x:f>
        <x:v>-0.051794569362921594</x:v>
      </x:c>
      <x:c r="AH415" s="50" t="n">
        <x:f>IF(AND(ISNUMBER(AE415),ISNUMBER(AF415),ISNUMBER(AG415)),IF(AND(AE415=1,AF415=1,AG415&lt;0),1,0),"")</x:f>
        <x:v>1</x:v>
      </x:c>
      <x:c r="AI415" s="50" t="n">
        <x:f>IF(AND(A415=A416,C416=C415+1,ISNUMBER(AH416)),C416,"")</x:f>
        <x:v>2022</x:v>
      </x:c>
      <x:c r="AJ415" s="50" t="n">
        <x:f>IF(AND(A415=A416,C416=C415+1,ISNUMBER(AH416)),AH416,"")</x:f>
        <x:v>0</x:v>
      </x:c>
    </x:row>
    <x:row r="416" ht="15">
      <x:c r="A416" s="9" t="s">
        <x:v>54</x:v>
      </x:c>
      <x:c r="B416" s="10">
        <x:v>44926</x:v>
      </x:c>
      <x:c r="C416" s="9">
        <x:v>2022</x:v>
      </x:c>
      <x:c r="D416" s="11">
        <x:v>39303</x:v>
      </x:c>
      <x:c r="E416" s="11">
        <x:v>13244</x:v>
      </x:c>
      <x:c r="F416" s="11">
        <x:v>16661</x:v>
      </x:c>
      <x:c r="G416" s="11">
        <x:v>37281</x:v>
      </x:c>
      <x:c r="H416" s="11">
        <x:v>19984</x:v>
      </x:c>
      <x:c r="I416" s="11">
        <x:v>2022</x:v>
      </x:c>
      <x:c r="J416" s="11">
        <x:v>-4506</x:v>
      </x:c>
      <x:c r="K416" s="11">
        <x:v>9196</x:v>
      </x:c>
      <x:c r="L416" s="11">
        <x:v>353</x:v>
      </x:c>
      <x:c r="M416" s="11">
        <x:v>2843</x:v>
      </x:c>
      <x:c r="N416" s="11">
        <x:v>17141</x:v>
      </x:c>
      <x:c r="O416" s="11">
        <x:v>23066</x:v>
      </x:c>
      <x:c r="P416" s="11">
        <x:v>1419</x:v>
      </x:c>
      <x:c r="Q416" s="11">
        <x:v>3489</x:v>
      </x:c>
      <x:c r="R416" s="11">
        <x:v>853</x:v>
      </x:c>
      <x:c r="S416" s="11">
        <x:v>431</x:v>
      </x:c>
      <x:c r="T416" s="11">
        <x:v>4854</x:v>
      </x:c>
      <x:c r="U416" s="11">
        <x:v>6930.0028000000002</x:v>
      </x:c>
      <x:c r="V416" s="11">
        <x:v>18</x:v>
      </x:c>
      <x:c r="W416" s="12">
        <x:v>0</x:v>
      </x:c>
      <x:c r="X416" s="8">
        <x:v>0</x:v>
      </x:c>
      <x:c r="Y416" s="13">
        <x:f t="shared" si="36"/>
        <x:v>0.79491026949162713</x:v>
      </x:c>
      <x:c r="Z416" s="13">
        <x:f t="shared" si="37"/>
        <x:v>0.94855354553087545</x:v>
      </x:c>
      <x:c r="AA416" s="13">
        <x:f t="shared" si="38"/>
        <x:v>1.0966084013942955E-2</x:v>
      </x:c>
      <x:c r="AB416" s="13">
        <x:f t="shared" si="39"/>
        <x:v>3.6104114189756509E-2</x:v>
      </x:c>
      <x:c r="AC416" s="13">
        <x:f t="shared" si="40"/>
        <x:v>0.1302003701617446</x:v>
      </x:c>
      <x:c r="AD416" s="13">
        <x:f t="shared" si="41"/>
        <x:v>-0.11464773681398367</x:v>
      </x:c>
      <x:c r="AE416" s="50" t="n">
        <x:f>IF(OR(NOT(ISNUMBER(Q416)),NOT(ISNUMBER(R416))),"",IF(Q416&lt;R416,1,0))</x:f>
        <x:v>0</x:v>
      </x:c>
      <x:c r="AF416" s="50" t="n">
        <x:f>IFERROR(IF(AND(A416=A415,C416=C415+1,ISNUMBER(AE415)),AE415,""),"")</x:f>
        <x:v>1</x:v>
      </x:c>
      <x:c r="AG416" s="52" t="n">
        <x:f>IFERROR(IF(AND(A416=A415,C416=C415+1,ISNUMBER(U416),ISNUMBER(U415),U415&lt;&gt;0),U416/U415-1,""),"")</x:f>
        <x:v>-0.1752944498112431</x:v>
      </x:c>
      <x:c r="AH416" s="50" t="n">
        <x:f>IF(AND(ISNUMBER(AE416),ISNUMBER(AF416),ISNUMBER(AG416)),IF(AND(AE416=1,AF416=1,AG416&lt;0),1,0),"")</x:f>
        <x:v>0</x:v>
      </x:c>
      <x:c r="AI416" s="50" t="n">
        <x:f>IF(AND(A416=A417,C417=C416+1,ISNUMBER(AH417)),C417,"")</x:f>
        <x:v>2023</x:v>
      </x:c>
      <x:c r="AJ416" s="50" t="n">
        <x:f>IF(AND(A416=A417,C417=C416+1,ISNUMBER(AH417)),AH417,"")</x:f>
        <x:v>0</x:v>
      </x:c>
    </x:row>
    <x:row r="417" ht="15">
      <x:c r="A417" s="9" t="s">
        <x:v>54</x:v>
      </x:c>
      <x:c r="B417" s="10">
        <x:v>45291</x:v>
      </x:c>
      <x:c r="C417" s="9">
        <x:v>2023</x:v>
      </x:c>
      <x:c r="D417" s="11">
        <x:v>37680</x:v>
      </x:c>
      <x:c r="E417" s="11">
        <x:v>10951</x:v>
      </x:c>
      <x:c r="F417" s="11">
        <x:v>17705</x:v>
      </x:c>
      <x:c r="G417" s="11">
        <x:v>34402</x:v>
      </x:c>
      <x:c r="H417" s="11">
        <x:v>16082</x:v>
      </x:c>
      <x:c r="I417" s="11">
        <x:v>3278</x:v>
      </x:c>
      <x:c r="J417" s="11">
        <x:v>-2899</x:v>
      </x:c>
      <x:c r="K417" s="11">
        <x:v>5441</x:v>
      </x:c>
      <x:c r="L417" s="11">
        <x:v>494</x:v>
      </x:c>
      <x:c r="M417" s="11">
        <x:v>2977</x:v>
      </x:c>
      <x:c r="N417" s="11">
        <x:v>13105</x:v>
      </x:c>
      <x:c r="O417" s="11">
        <x:v>29453</x:v>
      </x:c>
      <x:c r="P417" s="11">
        <x:v>3533</x:v>
      </x:c>
      <x:c r="Q417" s="11">
        <x:v>5596</x:v>
      </x:c>
      <x:c r="R417" s="11">
        <x:v>929</x:v>
      </x:c>
      <x:c r="S417" s="11">
        <x:v>2655</x:v>
      </x:c>
      <x:c r="T417" s="11">
        <x:v>4602</x:v>
      </x:c>
      <x:c r="U417" s="11">
        <x:v>8789.3269999999993</x:v>
      </x:c>
      <x:c r="V417" s="11">
        <x:v>18</x:v>
      </x:c>
      <x:c r="W417" s="12">
        <x:v>0</x:v>
      </x:c>
      <x:c r="X417" s="8">
        <x:v>0</x:v>
      </x:c>
      <x:c r="Y417" s="13">
        <x:f t="shared" si="36"/>
        <x:v>0.61852584015814738</x:v>
      </x:c>
      <x:c r="Z417" s="13">
        <x:f t="shared" si="37"/>
        <x:v>0.91300424628450105</x:v>
      </x:c>
      <x:c r="AA417" s="13">
        <x:f t="shared" si="38"/>
        <x:v>7.0461783439490444E-2</x:v>
      </x:c>
      <x:c r="AB417" s="13">
        <x:f t="shared" si="39"/>
        <x:v>9.376326963906581E-2</x:v>
      </x:c>
      <x:c r="AC417" s="13">
        <x:f t="shared" si="40"/>
        <x:v>0.13377129236672286</x:v>
      </x:c>
      <x:c r="AD417" s="13">
        <x:f t="shared" si="41"/>
        <x:v>-7.6937367303609339E-2</x:v>
      </x:c>
      <x:c r="AE417" s="50" t="n">
        <x:f>IF(OR(NOT(ISNUMBER(Q417)),NOT(ISNUMBER(R417))),"",IF(Q417&lt;R417,1,0))</x:f>
        <x:v>0</x:v>
      </x:c>
      <x:c r="AF417" s="50" t="n">
        <x:f>IFERROR(IF(AND(A417=A416,C417=C416+1,ISNUMBER(AE416)),AE416,""),"")</x:f>
        <x:v>0</x:v>
      </x:c>
      <x:c r="AG417" s="52" t="n">
        <x:f>IFERROR(IF(AND(A417=A416,C417=C416+1,ISNUMBER(U417),ISNUMBER(U416),U416&lt;&gt;0),U417/U416-1,""),"")</x:f>
        <x:v>0.2683006419564504</x:v>
      </x:c>
      <x:c r="AH417" s="50" t="n">
        <x:f>IF(AND(ISNUMBER(AE417),ISNUMBER(AF417),ISNUMBER(AG417)),IF(AND(AE417=1,AF417=1,AG417&lt;0),1,0),"")</x:f>
        <x:v>0</x:v>
      </x:c>
      <x:c r="AI417" s="50" t="n">
        <x:f>IF(AND(A417=A418,C418=C417+1,ISNUMBER(AH418)),C418,"")</x:f>
        <x:v>2024</x:v>
      </x:c>
      <x:c r="AJ417" s="50" t="n">
        <x:f>IF(AND(A417=A418,C418=C417+1,ISNUMBER(AH418)),AH418,"")</x:f>
        <x:v>0</x:v>
      </x:c>
    </x:row>
    <x:row r="418" ht="15">
      <x:c r="A418" s="9" t="s">
        <x:v>54</x:v>
      </x:c>
      <x:c r="B418" s="10">
        <x:v>45657</x:v>
      </x:c>
      <x:c r="C418" s="9">
        <x:v>2024</x:v>
      </x:c>
      <x:c r="D418" s="11">
        <x:v>43804</x:v>
      </x:c>
      <x:c r="E418" s="11">
        <x:v>15186</x:v>
      </x:c>
      <x:c r="F418" s="11">
        <x:v>19361</x:v>
      </x:c>
      <x:c r="G418" s="11">
        <x:v>37628</x:v>
      </x:c>
      <x:c r="H418" s="11">
        <x:v>17345</x:v>
      </x:c>
      <x:c r="I418" s="11">
        <x:v>6176</x:v>
      </x:c>
      <x:c r="J418" s="11">
        <x:v>-122</x:v>
      </x:c>
      <x:c r="K418" s="11">
        <x:v>8189</x:v>
      </x:c>
      <x:c r="L418" s="11">
        <x:v>617</x:v>
      </x:c>
      <x:c r="M418" s="11">
        <x:v>3475</x:v>
      </x:c>
      <x:c r="N418" s="11">
        <x:v>13870</x:v>
      </x:c>
      <x:c r="O418" s="11">
        <x:v>32100</x:v>
      </x:c>
      <x:c r="P418" s="11">
        <x:v>4315</x:v>
      </x:c>
      <x:c r="Q418" s="11">
        <x:v>6679</x:v>
      </x:c>
      <x:c r="R418" s="11">
        <x:v>710</x:v>
      </x:c>
      <x:c r="S418" s="11">
        <x:v>2732</x:v>
      </x:c>
      <x:c r="T418" s="11">
        <x:v>6372</x:v>
      </x:c>
      <x:c r="U418" s="11">
        <x:v>17882.4424</x:v>
      </x:c>
      <x:c r="V418" s="11">
        <x:v>18</x:v>
      </x:c>
      <x:c r="W418" s="12">
        <x:v>0</x:v>
      </x:c>
      <x:c r="X418" s="8">
        <x:v>0</x:v>
      </x:c>
      <x:c r="Y418" s="13">
        <x:f t="shared" si="36"/>
        <x:v>0.784360311967357</x:v>
      </x:c>
      <x:c r="Z418" s="13">
        <x:f t="shared" si="37"/>
        <x:v>0.85900830974340248</x:v>
      </x:c>
      <x:c r="AA418" s="13">
        <x:f t="shared" si="38"/>
        <x:v>6.236873344900009E-2</x:v>
      </x:c>
      <x:c r="AB418" s="13">
        <x:f t="shared" si="39"/>
        <x:v>9.8506985663409735E-2</x:v>
      </x:c>
      <x:c r="AC418" s="13">
        <x:f t="shared" si="40"/>
        <x:v>0.16934197937705964</x:v>
      </x:c>
      <x:c r="AD418" s="13">
        <x:f t="shared" si="41"/>
        <x:v>-2.7851337777371928E-3</x:v>
      </x:c>
      <x:c r="AE418" s="50" t="n">
        <x:f>IF(OR(NOT(ISNUMBER(Q418)),NOT(ISNUMBER(R418))),"",IF(Q418&lt;R418,1,0))</x:f>
        <x:v>0</x:v>
      </x:c>
      <x:c r="AF418" s="50" t="n">
        <x:f>IFERROR(IF(AND(A418=A417,C418=C417+1,ISNUMBER(AE417)),AE417,""),"")</x:f>
        <x:v>0</x:v>
      </x:c>
      <x:c r="AG418" s="52" t="n">
        <x:f>IFERROR(IF(AND(A418=A417,C418=C417+1,ISNUMBER(U418),ISNUMBER(U417),U417&lt;&gt;0),U418/U417-1,""),"")</x:f>
        <x:v>1.0345633289101657</x:v>
      </x:c>
      <x:c r="AH418" s="50" t="n">
        <x:f>IF(AND(ISNUMBER(AE418),ISNUMBER(AF418),ISNUMBER(AG418)),IF(AND(AE418=1,AF418=1,AG418&lt;0),1,0),"")</x:f>
        <x:v>0</x:v>
      </x:c>
      <x:c r="AI418" s="50" t="str">
        <x:f>IF(AND(A418=A419,C419=C418+1,ISNUMBER(AH419)),C419,"")</x:f>
      </x:c>
      <x:c r="AJ418" s="50" t="str">
        <x:f>IF(AND(A418=A419,C419=C418+1,ISNUMBER(AH419)),AH419,"")</x:f>
      </x:c>
    </x:row>
    <x:row r="419" ht="15">
      <x:c r="A419" s="9" t="s">
        <x:v>55</x:v>
      </x:c>
      <x:c r="B419" s="10">
        <x:v>39447</x:v>
      </x:c>
      <x:c r="C419" s="9">
        <x:v>2007</x:v>
      </x:c>
      <x:c r="D419" s="11">
        <x:v>348.452</x:v>
      </x:c>
      <x:c r="E419" s="11">
        <x:v>142.83500000000001</x:v>
      </x:c>
      <x:c r="F419" s="11">
        <x:v>98.394999999999996</x:v>
      </x:c>
      <x:c r="G419" s="11">
        <x:v>141.84399999999999</x:v>
      </x:c>
      <x:c r="H419" s="11" t="s">
        <x:v>40</x:v>
      </x:c>
      <x:c r="I419" s="11">
        <x:v>206.608</x:v>
      </x:c>
      <x:c r="J419" s="11">
        <x:v>156.154</x:v>
      </x:c>
      <x:c r="K419" s="11">
        <x:v>22.050999999999998</x:v>
      </x:c>
      <x:c r="L419" s="11">
        <x:v>39.134</x:v>
      </x:c>
      <x:c r="M419" s="11">
        <x:v>29.762</x:v>
      </x:c>
      <x:c r="N419" s="11" t="s">
        <x:v>40</x:v>
      </x:c>
      <x:c r="O419" s="11">
        <x:v>351.11900000000003</x:v>
      </x:c>
      <x:c r="P419" s="11">
        <x:v>63.978999999999999</x:v>
      </x:c>
      <x:c r="Q419" s="11">
        <x:v>75.584000000000003</x:v>
      </x:c>
      <x:c r="R419" s="11">
        <x:v>9.1010000000000009</x:v>
      </x:c>
      <x:c r="S419" s="11">
        <x:v>44.011000000000003</x:v>
      </x:c>
      <x:c r="T419" s="11">
        <x:v>49.895000000000003</x:v>
      </x:c>
      <x:c r="U419" s="11">
        <x:v>821.78909999999996</x:v>
      </x:c>
      <x:c r="V419" s="11">
        <x:v>16</x:v>
      </x:c>
      <x:c r="W419" s="12">
        <x:v>2</x:v>
      </x:c>
      <x:c r="X419" s="8">
        <x:v>0</x:v>
      </x:c>
      <x:c r="Y419" s="13">
        <x:f t="shared" si="36"/>
        <x:v>1.4516489659027392</x:v>
      </x:c>
      <x:c r="Z419" s="13">
        <x:f t="shared" si="37"/>
        <x:v>0.40706897937162073</x:v>
      </x:c>
      <x:c r="AA419" s="13">
        <x:f t="shared" si="38"/>
        <x:v>0.12630434033955898</x:v>
      </x:c>
      <x:c r="AB419" s="13">
        <x:f t="shared" si="39"/>
        <x:v>0.18360922020823528</x:v>
      </x:c>
      <x:c r="AC419" s="13">
        <x:f t="shared" si="40"/>
        <x:v>0.35175967964806409</x:v>
      </x:c>
      <x:c r="AD419" s="13">
        <x:f t="shared" si="41"/>
        <x:v>0.44813632867654657</x:v>
      </x:c>
      <x:c r="AE419" s="50" t="n">
        <x:f>IF(OR(NOT(ISNUMBER(Q419)),NOT(ISNUMBER(R419))),"",IF(Q419&lt;R419,1,0))</x:f>
        <x:v>0</x:v>
      </x:c>
      <x:c r="AF419" s="50" t="str">
        <x:f>IFERROR(IF(AND(A419=A418,C419=C418+1,ISNUMBER(AE418)),AE418,""),"")</x:f>
      </x:c>
      <x:c r="AG419" s="52" t="str">
        <x:f>IFERROR(IF(AND(A419=A418,C419=C418+1,ISNUMBER(U419),ISNUMBER(U418),U418&lt;&gt;0),U419/U418-1,""),"")</x:f>
      </x:c>
      <x:c r="AH419" s="50" t="str">
        <x:f>IF(AND(ISNUMBER(AE419),ISNUMBER(AF419),ISNUMBER(AG419)),IF(AND(AE419=1,AF419=1,AG419&lt;0),1,0),"")</x:f>
      </x:c>
      <x:c r="AI419" s="50" t="n">
        <x:f>IF(AND(A419=A420,C420=C419+1,ISNUMBER(AH420)),C420,"")</x:f>
        <x:v>2008</x:v>
      </x:c>
      <x:c r="AJ419" s="50" t="n">
        <x:f>IF(AND(A419=A420,C420=C419+1,ISNUMBER(AH420)),AH420,"")</x:f>
        <x:v>0</x:v>
      </x:c>
    </x:row>
    <x:row r="420" ht="15">
      <x:c r="A420" s="9" t="s">
        <x:v>55</x:v>
      </x:c>
      <x:c r="B420" s="10">
        <x:v>39813</x:v>
      </x:c>
      <x:c r="C420" s="9">
        <x:v>2008</x:v>
      </x:c>
      <x:c r="D420" s="11">
        <x:v>434.12900000000002</x:v>
      </x:c>
      <x:c r="E420" s="11">
        <x:v>172.126</x:v>
      </x:c>
      <x:c r="F420" s="11">
        <x:v>84.727999999999994</x:v>
      </x:c>
      <x:c r="G420" s="11">
        <x:v>195.02500000000001</x:v>
      </x:c>
      <x:c r="H420" s="11">
        <x:v>72.393000000000001</x:v>
      </x:c>
      <x:c r="I420" s="11">
        <x:v>239.10400000000001</x:v>
      </x:c>
      <x:c r="J420" s="11">
        <x:v>175.566</x:v>
      </x:c>
      <x:c r="K420" s="11">
        <x:v>28.117999999999999</x:v>
      </x:c>
      <x:c r="L420" s="11">
        <x:v>44.267000000000003</x:v>
      </x:c>
      <x:c r="M420" s="11">
        <x:v>7.0350000000000001</x:v>
      </x:c>
      <x:c r="N420" s="11">
        <x:v>65.358000000000004</x:v>
      </x:c>
      <x:c r="O420" s="11">
        <x:v>395.06099999999998</x:v>
      </x:c>
      <x:c r="P420" s="11">
        <x:v>70.165999999999997</x:v>
      </x:c>
      <x:c r="Q420" s="11">
        <x:v>86.046000000000006</x:v>
      </x:c>
      <x:c r="R420" s="11">
        <x:v>10.303000000000001</x:v>
      </x:c>
      <x:c r="S420" s="11">
        <x:v>50.283999999999999</x:v>
      </x:c>
      <x:c r="T420" s="11">
        <x:v>56.649000000000001</x:v>
      </x:c>
      <x:c r="U420" s="11">
        <x:v>717.08799999999997</x:v>
      </x:c>
      <x:c r="V420" s="11">
        <x:v>18</x:v>
      </x:c>
      <x:c r="W420" s="12">
        <x:v>0</x:v>
      </x:c>
      <x:c r="X420" s="8">
        <x:v>0</x:v>
      </x:c>
      <x:c r="Y420" s="13">
        <x:f t="shared" si="36"/>
        <x:v>2.0315126050420171</x:v>
      </x:c>
      <x:c r="Z420" s="13">
        <x:f t="shared" si="37"/>
        <x:v>0.44923283171591855</x:v>
      </x:c>
      <x:c r="AA420" s="13">
        <x:f t="shared" si="38"/>
        <x:v>0.11582732321498909</x:v>
      </x:c>
      <x:c r="AB420" s="13">
        <x:f t="shared" si="39"/>
        <x:v>0.16162477051751897</x:v>
      </x:c>
      <x:c r="AC420" s="13">
        <x:f t="shared" si="40"/>
        <x:v>0.29047045250608894</x:v>
      </x:c>
      <x:c r="AD420" s="13">
        <x:f t="shared" si="41"/>
        <x:v>0.4044097491759362</x:v>
      </x:c>
      <x:c r="AE420" s="50" t="n">
        <x:f>IF(OR(NOT(ISNUMBER(Q420)),NOT(ISNUMBER(R420))),"",IF(Q420&lt;R420,1,0))</x:f>
        <x:v>0</x:v>
      </x:c>
      <x:c r="AF420" s="50" t="n">
        <x:f>IFERROR(IF(AND(A420=A419,C420=C419+1,ISNUMBER(AE419)),AE419,""),"")</x:f>
        <x:v>0</x:v>
      </x:c>
      <x:c r="AG420" s="52" t="n">
        <x:f>IFERROR(IF(AND(A420=A419,C420=C419+1,ISNUMBER(U420),ISNUMBER(U419),U419&lt;&gt;0),U420/U419-1,""),"")</x:f>
        <x:v>-0.1274062895212409</x:v>
      </x:c>
      <x:c r="AH420" s="50" t="n">
        <x:f>IF(AND(ISNUMBER(AE420),ISNUMBER(AF420),ISNUMBER(AG420)),IF(AND(AE420=1,AF420=1,AG420&lt;0),1,0),"")</x:f>
        <x:v>0</x:v>
      </x:c>
      <x:c r="AI420" s="50" t="n">
        <x:f>IF(AND(A420=A421,C421=C420+1,ISNUMBER(AH421)),C421,"")</x:f>
        <x:v>2009</x:v>
      </x:c>
      <x:c r="AJ420" s="50" t="n">
        <x:f>IF(AND(A420=A421,C421=C420+1,ISNUMBER(AH421)),AH421,"")</x:f>
        <x:v>0</x:v>
      </x:c>
    </x:row>
    <x:row r="421" ht="15">
      <x:c r="A421" s="9" t="s">
        <x:v>55</x:v>
      </x:c>
      <x:c r="B421" s="10">
        <x:v>40178</x:v>
      </x:c>
      <x:c r="C421" s="9">
        <x:v>2009</x:v>
      </x:c>
      <x:c r="D421" s="11">
        <x:v>513.57600000000002</x:v>
      </x:c>
      <x:c r="E421" s="11">
        <x:v>193.18700000000001</x:v>
      </x:c>
      <x:c r="F421" s="11">
        <x:v>73.694000000000003</x:v>
      </x:c>
      <x:c r="G421" s="11">
        <x:v>213.96100000000001</x:v>
      </x:c>
      <x:c r="H421" s="11">
        <x:v>86.173000000000002</x:v>
      </x:c>
      <x:c r="I421" s="11">
        <x:v>299.61500000000001</x:v>
      </x:c>
      <x:c r="J421" s="11">
        <x:v>194.58500000000001</x:v>
      </x:c>
      <x:c r="K421" s="11">
        <x:v>34.987000000000002</x:v>
      </x:c>
      <x:c r="L421" s="11">
        <x:v>51.381</x:v>
      </x:c>
      <x:c r="M421" s="11">
        <x:v>6.5590000000000002</x:v>
      </x:c>
      <x:c r="N421" s="11">
        <x:v>79.614000000000004</x:v>
      </x:c>
      <x:c r="O421" s="11">
        <x:v>455.928</x:v>
      </x:c>
      <x:c r="P421" s="11">
        <x:v>76.206999999999994</x:v>
      </x:c>
      <x:c r="Q421" s="11">
        <x:v>96.546999999999997</x:v>
      </x:c>
      <x:c r="R421" s="11">
        <x:v>3.2309999999999999</x:v>
      </x:c>
      <x:c r="S421" s="11">
        <x:v>52.581000000000003</x:v>
      </x:c>
      <x:c r="T421" s="11">
        <x:v>63.192</x:v>
      </x:c>
      <x:c r="U421" s="11">
        <x:v>583.73249999999996</x:v>
      </x:c>
      <x:c r="V421" s="11">
        <x:v>18</x:v>
      </x:c>
      <x:c r="W421" s="12">
        <x:v>0</x:v>
      </x:c>
      <x:c r="X421" s="8">
        <x:v>0</x:v>
      </x:c>
      <x:c r="Y421" s="13">
        <x:f t="shared" si="36"/>
        <x:v>2.6214752897115097</x:v>
      </x:c>
      <x:c r="Z421" s="13">
        <x:f t="shared" si="37"/>
        <x:v>0.41661019985357572</x:v>
      </x:c>
      <x:c r="AA421" s="13">
        <x:f t="shared" si="38"/>
        <x:v>0.10238212065984392</x:v>
      </x:c>
      <x:c r="AB421" s="13">
        <x:f t="shared" si="39"/>
        <x:v>0.14838504914559869</x:v>
      </x:c>
      <x:c r="AC421" s="13">
        <x:f t="shared" si="40"/>
        <x:v>0.29534354391688206</x:v>
      </x:c>
      <x:c r="AD421" s="13">
        <x:f t="shared" si="41"/>
        <x:v>0.37888258018287457</x:v>
      </x:c>
      <x:c r="AE421" s="50" t="n">
        <x:f>IF(OR(NOT(ISNUMBER(Q421)),NOT(ISNUMBER(R421))),"",IF(Q421&lt;R421,1,0))</x:f>
        <x:v>0</x:v>
      </x:c>
      <x:c r="AF421" s="50" t="n">
        <x:f>IFERROR(IF(AND(A421=A420,C421=C420+1,ISNUMBER(AE420)),AE420,""),"")</x:f>
        <x:v>0</x:v>
      </x:c>
      <x:c r="AG421" s="52" t="n">
        <x:f>IFERROR(IF(AND(A421=A420,C421=C420+1,ISNUMBER(U421),ISNUMBER(U420),U420&lt;&gt;0),U421/U420-1,""),"")</x:f>
        <x:v>-0.1859681099111964</x:v>
      </x:c>
      <x:c r="AH421" s="50" t="n">
        <x:f>IF(AND(ISNUMBER(AE421),ISNUMBER(AF421),ISNUMBER(AG421)),IF(AND(AE421=1,AF421=1,AG421&lt;0),1,0),"")</x:f>
        <x:v>0</x:v>
      </x:c>
      <x:c r="AI421" s="50" t="n">
        <x:f>IF(AND(A421=A422,C422=C421+1,ISNUMBER(AH422)),C422,"")</x:f>
        <x:v>2010</x:v>
      </x:c>
      <x:c r="AJ421" s="50" t="n">
        <x:f>IF(AND(A421=A422,C422=C421+1,ISNUMBER(AH422)),AH422,"")</x:f>
        <x:v>0</x:v>
      </x:c>
    </x:row>
    <x:row r="422" ht="15">
      <x:c r="A422" s="9" t="s">
        <x:v>55</x:v>
      </x:c>
      <x:c r="B422" s="10">
        <x:v>40543</x:v>
      </x:c>
      <x:c r="C422" s="9">
        <x:v>2010</x:v>
      </x:c>
      <x:c r="D422" s="11">
        <x:v>484.15</x:v>
      </x:c>
      <x:c r="E422" s="11">
        <x:v>177.71299999999999</x:v>
      </x:c>
      <x:c r="F422" s="11">
        <x:v>76.960999999999999</x:v>
      </x:c>
      <x:c r="G422" s="11">
        <x:v>161.65700000000001</x:v>
      </x:c>
      <x:c r="H422" s="11">
        <x:v>22.241</x:v>
      </x:c>
      <x:c r="I422" s="11">
        <x:v>322.49299999999999</x:v>
      </x:c>
      <x:c r="J422" s="11">
        <x:v>222.97399999999999</x:v>
      </x:c>
      <x:c r="K422" s="11">
        <x:v>31.323</x:v>
      </x:c>
      <x:c r="L422" s="11">
        <x:v>47.014000000000003</x:v>
      </x:c>
      <x:c r="M422" s="11">
        <x:v>0.317</x:v>
      </x:c>
      <x:c r="N422" s="11">
        <x:v>21.923999999999999</x:v>
      </x:c>
      <x:c r="O422" s="11">
        <x:v>459.11799999999999</x:v>
      </x:c>
      <x:c r="P422" s="11">
        <x:v>84.295000000000002</x:v>
      </x:c>
      <x:c r="Q422" s="11">
        <x:v>105.527</x:v>
      </x:c>
      <x:c r="R422" s="11">
        <x:v>0.97199999999999998</x:v>
      </x:c>
      <x:c r="S422" s="11">
        <x:v>60.436999999999998</x:v>
      </x:c>
      <x:c r="T422" s="11">
        <x:v>99.48</x:v>
      </x:c>
      <x:c r="U422" s="11">
        <x:v>978.12400000000002</x:v>
      </x:c>
      <x:c r="V422" s="11">
        <x:v>18</x:v>
      </x:c>
      <x:c r="W422" s="12">
        <x:v>0</x:v>
      </x:c>
      <x:c r="X422" s="8">
        <x:v>0</x:v>
      </x:c>
      <x:c r="Y422" s="13">
        <x:f t="shared" si="36"/>
        <x:v>2.3091305986148827</x:v>
      </x:c>
      <x:c r="Z422" s="13">
        <x:f t="shared" si="37"/>
        <x:v>0.33389858514923065</x:v>
      </x:c>
      <x:c r="AA422" s="13">
        <x:f t="shared" si="38"/>
        <x:v>0.12483114737168233</x:v>
      </x:c>
      <x:c r="AB422" s="13">
        <x:f t="shared" si="39"/>
        <x:v>0.17410926365795726</x:v>
      </x:c>
      <x:c r="AC422" s="13">
        <x:f t="shared" si="40"/>
        <x:v>0.61537700192382638</x:v>
      </x:c>
      <x:c r="AD422" s="13">
        <x:f t="shared" si="41"/>
        <x:v>0.4605473510275741</x:v>
      </x:c>
      <x:c r="AE422" s="50" t="n">
        <x:f>IF(OR(NOT(ISNUMBER(Q422)),NOT(ISNUMBER(R422))),"",IF(Q422&lt;R422,1,0))</x:f>
        <x:v>0</x:v>
      </x:c>
      <x:c r="AF422" s="50" t="n">
        <x:f>IFERROR(IF(AND(A422=A421,C422=C421+1,ISNUMBER(AE421)),AE421,""),"")</x:f>
        <x:v>0</x:v>
      </x:c>
      <x:c r="AG422" s="52" t="n">
        <x:f>IFERROR(IF(AND(A422=A421,C422=C421+1,ISNUMBER(U422),ISNUMBER(U421),U421&lt;&gt;0),U422/U421-1,""),"")</x:f>
        <x:v>0.6756373852749336</x:v>
      </x:c>
      <x:c r="AH422" s="50" t="n">
        <x:f>IF(AND(ISNUMBER(AE422),ISNUMBER(AF422),ISNUMBER(AG422)),IF(AND(AE422=1,AF422=1,AG422&lt;0),1,0),"")</x:f>
        <x:v>0</x:v>
      </x:c>
      <x:c r="AI422" s="50" t="n">
        <x:f>IF(AND(A422=A423,C423=C422+1,ISNUMBER(AH423)),C423,"")</x:f>
        <x:v>2011</x:v>
      </x:c>
      <x:c r="AJ422" s="50" t="n">
        <x:f>IF(AND(A422=A423,C423=C422+1,ISNUMBER(AH423)),AH423,"")</x:f>
        <x:v>0</x:v>
      </x:c>
    </x:row>
    <x:row r="423" ht="15">
      <x:c r="A423" s="9" t="s">
        <x:v>55</x:v>
      </x:c>
      <x:c r="B423" s="10">
        <x:v>40908</x:v>
      </x:c>
      <x:c r="C423" s="9">
        <x:v>2011</x:v>
      </x:c>
      <x:c r="D423" s="11">
        <x:v>624.27300000000002</x:v>
      </x:c>
      <x:c r="E423" s="11">
        <x:v>208.17</x:v>
      </x:c>
      <x:c r="F423" s="11">
        <x:v>104.253</x:v>
      </x:c>
      <x:c r="G423" s="11">
        <x:v>268.88799999999998</x:v>
      </x:c>
      <x:c r="H423" s="11">
        <x:v>79.688000000000002</x:v>
      </x:c>
      <x:c r="I423" s="11">
        <x:v>355.38499999999999</x:v>
      </x:c>
      <x:c r="J423" s="11">
        <x:v>262.50299999999999</x:v>
      </x:c>
      <x:c r="K423" s="11">
        <x:v>42.61</x:v>
      </x:c>
      <x:c r="L423" s="11">
        <x:v>54.54</x:v>
      </x:c>
      <x:c r="M423" s="11">
        <x:v>0</x:v>
      </x:c>
      <x:c r="N423" s="11">
        <x:v>79.688000000000002</x:v>
      </x:c>
      <x:c r="O423" s="11">
        <x:v>518.428</x:v>
      </x:c>
      <x:c r="P423" s="11">
        <x:v>99.448999999999998</x:v>
      </x:c>
      <x:c r="Q423" s="11">
        <x:v>121.179</x:v>
      </x:c>
      <x:c r="R423" s="11">
        <x:v>0.69</x:v>
      </x:c>
      <x:c r="S423" s="11">
        <x:v>72.433999999999997</x:v>
      </x:c>
      <x:c r="T423" s="11">
        <x:v>94.555999999999997</x:v>
      </x:c>
      <x:c r="U423" s="11">
        <x:v>1342.7366999999999</x:v>
      </x:c>
      <x:c r="V423" s="11">
        <x:v>18</x:v>
      </x:c>
      <x:c r="W423" s="12">
        <x:v>0</x:v>
      </x:c>
      <x:c r="X423" s="8">
        <x:v>0</x:v>
      </x:c>
      <x:c r="Y423" s="13">
        <x:f t="shared" si="36"/>
        <x:v>1.9967770711634196</x:v>
      </x:c>
      <x:c r="Z423" s="13">
        <x:f t="shared" si="37"/>
        <x:v>0.43072181561592437</x:v>
      </x:c>
      <x:c r="AA423" s="13">
        <x:f t="shared" si="38"/>
        <x:v>0.11602936535778417</x:v>
      </x:c>
      <x:c r="AB423" s="13">
        <x:f t="shared" si="39"/>
        <x:v>0.15930370206624345</x:v>
      </x:c>
      <x:c r="AC423" s="13">
        <x:f t="shared" si="40"/>
        <x:v>0.35165570795275358</x:v>
      </x:c>
      <x:c r="AD423" s="13">
        <x:f t="shared" si="41"/>
        <x:v>0.42049391852602946</x:v>
      </x:c>
      <x:c r="AE423" s="50" t="n">
        <x:f>IF(OR(NOT(ISNUMBER(Q423)),NOT(ISNUMBER(R423))),"",IF(Q423&lt;R423,1,0))</x:f>
        <x:v>0</x:v>
      </x:c>
      <x:c r="AF423" s="50" t="n">
        <x:f>IFERROR(IF(AND(A423=A422,C423=C422+1,ISNUMBER(AE422)),AE422,""),"")</x:f>
        <x:v>0</x:v>
      </x:c>
      <x:c r="AG423" s="52" t="n">
        <x:f>IFERROR(IF(AND(A423=A422,C423=C422+1,ISNUMBER(U423),ISNUMBER(U422),U422&lt;&gt;0),U423/U422-1,""),"")</x:f>
        <x:v>0.3727673587397915</x:v>
      </x:c>
      <x:c r="AH423" s="50" t="n">
        <x:f>IF(AND(ISNUMBER(AE423),ISNUMBER(AF423),ISNUMBER(AG423)),IF(AND(AE423=1,AF423=1,AG423&lt;0),1,0),"")</x:f>
        <x:v>0</x:v>
      </x:c>
      <x:c r="AI423" s="50" t="n">
        <x:f>IF(AND(A423=A424,C424=C423+1,ISNUMBER(AH424)),C424,"")</x:f>
        <x:v>2012</x:v>
      </x:c>
      <x:c r="AJ423" s="50" t="n">
        <x:f>IF(AND(A423=A424,C424=C423+1,ISNUMBER(AH424)),AH424,"")</x:f>
        <x:v>0</x:v>
      </x:c>
    </x:row>
    <x:row r="424" ht="15">
      <x:c r="A424" s="9" t="s">
        <x:v>55</x:v>
      </x:c>
      <x:c r="B424" s="10">
        <x:v>41274</x:v>
      </x:c>
      <x:c r="C424" s="9">
        <x:v>2012</x:v>
      </x:c>
      <x:c r="D424" s="11">
        <x:v>645.18299999999999</x:v>
      </x:c>
      <x:c r="E424" s="11">
        <x:v>218.10400000000001</x:v>
      </x:c>
      <x:c r="F424" s="11">
        <x:v>108.113</x:v>
      </x:c>
      <x:c r="G424" s="11">
        <x:v>247.071</x:v>
      </x:c>
      <x:c r="H424" s="11">
        <x:v>64.013999999999996</x:v>
      </x:c>
      <x:c r="I424" s="11">
        <x:v>398.11200000000002</x:v>
      </x:c>
      <x:c r="J424" s="11">
        <x:v>311.90499999999997</x:v>
      </x:c>
      <x:c r="K424" s="11">
        <x:v>45.305</x:v>
      </x:c>
      <x:c r="L424" s="11">
        <x:v>57.368000000000002</x:v>
      </x:c>
      <x:c r="M424" s="11">
        <x:v>0</x:v>
      </x:c>
      <x:c r="N424" s="11">
        <x:v>64.013999999999996</x:v>
      </x:c>
      <x:c r="O424" s="11">
        <x:v>579.88300000000004</x:v>
      </x:c>
      <x:c r="P424" s="11">
        <x:v>109.91</x:v>
      </x:c>
      <x:c r="Q424" s="11">
        <x:v>137.57900000000001</x:v>
      </x:c>
      <x:c r="R424" s="11">
        <x:v>1.772</x:v>
      </x:c>
      <x:c r="S424" s="11">
        <x:v>86.713999999999999</x:v>
      </x:c>
      <x:c r="T424" s="11">
        <x:v>96.409000000000006</x:v>
      </x:c>
      <x:c r="U424" s="11">
        <x:v>1440.7804000000001</x:v>
      </x:c>
      <x:c r="V424" s="11">
        <x:v>18</x:v>
      </x:c>
      <x:c r="W424" s="12">
        <x:v>0</x:v>
      </x:c>
      <x:c r="X424" s="8">
        <x:v>0</x:v>
      </x:c>
      <x:c r="Y424" s="13">
        <x:f t="shared" si="36"/>
        <x:v>2.0173707139751929</x:v>
      </x:c>
      <x:c r="Z424" s="13">
        <x:f t="shared" si="37"/>
        <x:v>0.3829471638279372</x:v>
      </x:c>
      <x:c r="AA424" s="13">
        <x:f t="shared" si="38"/>
        <x:v>0.1344021773667316</x:v>
      </x:c>
      <x:c r="AB424" s="13">
        <x:f t="shared" si="39"/>
        <x:v>0.17035476756207155</x:v>
      </x:c>
      <x:c r="AC424" s="13">
        <x:f t="shared" si="40"/>
        <x:v>0.39020767309801641</x:v>
      </x:c>
      <x:c r="AD424" s="13">
        <x:f t="shared" si="41"/>
        <x:v>0.48343648236236847</x:v>
      </x:c>
      <x:c r="AE424" s="50" t="n">
        <x:f>IF(OR(NOT(ISNUMBER(Q424)),NOT(ISNUMBER(R424))),"",IF(Q424&lt;R424,1,0))</x:f>
        <x:v>0</x:v>
      </x:c>
      <x:c r="AF424" s="50" t="n">
        <x:f>IFERROR(IF(AND(A424=A423,C424=C423+1,ISNUMBER(AE423)),AE423,""),"")</x:f>
        <x:v>0</x:v>
      </x:c>
      <x:c r="AG424" s="52" t="n">
        <x:f>IFERROR(IF(AND(A424=A423,C424=C423+1,ISNUMBER(U424),ISNUMBER(U423),U423&lt;&gt;0),U424/U423-1,""),"")</x:f>
        <x:v>0.07301781503402727</x:v>
      </x:c>
      <x:c r="AH424" s="50" t="n">
        <x:f>IF(AND(ISNUMBER(AE424),ISNUMBER(AF424),ISNUMBER(AG424)),IF(AND(AE424=1,AF424=1,AG424&lt;0),1,0),"")</x:f>
        <x:v>0</x:v>
      </x:c>
      <x:c r="AI424" s="50" t="n">
        <x:f>IF(AND(A424=A425,C425=C424+1,ISNUMBER(AH425)),C425,"")</x:f>
        <x:v>2013</x:v>
      </x:c>
      <x:c r="AJ424" s="50" t="n">
        <x:f>IF(AND(A424=A425,C425=C424+1,ISNUMBER(AH425)),AH425,"")</x:f>
        <x:v>0</x:v>
      </x:c>
    </x:row>
    <x:row r="425" ht="15">
      <x:c r="A425" s="9" t="s">
        <x:v>55</x:v>
      </x:c>
      <x:c r="B425" s="10">
        <x:v>41639</x:v>
      </x:c>
      <x:c r="C425" s="9">
        <x:v>2013</x:v>
      </x:c>
      <x:c r="D425" s="11">
        <x:v>849.87400000000002</x:v>
      </x:c>
      <x:c r="E425" s="11">
        <x:v>253.36600000000001</x:v>
      </x:c>
      <x:c r="F425" s="11">
        <x:v>120.623</x:v>
      </x:c>
      <x:c r="G425" s="11">
        <x:v>396.60700000000003</x:v>
      </x:c>
      <x:c r="H425" s="11">
        <x:v>160.01300000000001</x:v>
      </x:c>
      <x:c r="I425" s="11">
        <x:v>453.267</x:v>
      </x:c>
      <x:c r="J425" s="11">
        <x:v>353.24200000000002</x:v>
      </x:c>
      <x:c r="K425" s="11">
        <x:v>49.722999999999999</x:v>
      </x:c>
      <x:c r="L425" s="11">
        <x:v>69.712999999999994</x:v>
      </x:c>
      <x:c r="M425" s="11">
        <x:v>5.1470000000000002</x:v>
      </x:c>
      <x:c r="N425" s="11">
        <x:v>154.86600000000001</x:v>
      </x:c>
      <x:c r="O425" s="11">
        <x:v>619.21</x:v>
      </x:c>
      <x:c r="P425" s="11">
        <x:v>117.297</x:v>
      </x:c>
      <x:c r="Q425" s="11">
        <x:v>149.196</x:v>
      </x:c>
      <x:c r="R425" s="11">
        <x:v>3.09</x:v>
      </x:c>
      <x:c r="S425" s="11">
        <x:v>93.605999999999995</x:v>
      </x:c>
      <x:c r="T425" s="11">
        <x:v>105.937</x:v>
      </x:c>
      <x:c r="U425" s="11">
        <x:v>1962.6016</x:v>
      </x:c>
      <x:c r="V425" s="11">
        <x:v>18</x:v>
      </x:c>
      <x:c r="W425" s="12">
        <x:v>0</x:v>
      </x:c>
      <x:c r="X425" s="8">
        <x:v>0</x:v>
      </x:c>
      <x:c r="Y425" s="13">
        <x:f t="shared" si="36"/>
        <x:v>2.1004783499001021</x:v>
      </x:c>
      <x:c r="Z425" s="13">
        <x:f t="shared" si="37"/>
        <x:v>0.46666564690765927</x:v>
      </x:c>
      <x:c r="AA425" s="13">
        <x:f t="shared" si="38"/>
        <x:v>0.11014103267072529</x:v>
      </x:c>
      <x:c r="AB425" s="13">
        <x:f t="shared" si="39"/>
        <x:v>0.13801692956838307</x:v>
      </x:c>
      <x:c r="AC425" s="13">
        <x:f t="shared" si="40"/>
        <x:v>0.26710824569410019</x:v>
      </x:c>
      <x:c r="AD425" s="13">
        <x:f t="shared" si="41"/>
        <x:v>0.41564043611170598</x:v>
      </x:c>
      <x:c r="AE425" s="50" t="n">
        <x:f>IF(OR(NOT(ISNUMBER(Q425)),NOT(ISNUMBER(R425))),"",IF(Q425&lt;R425,1,0))</x:f>
        <x:v>0</x:v>
      </x:c>
      <x:c r="AF425" s="50" t="n">
        <x:f>IFERROR(IF(AND(A425=A424,C425=C424+1,ISNUMBER(AE424)),AE424,""),"")</x:f>
        <x:v>0</x:v>
      </x:c>
      <x:c r="AG425" s="52" t="n">
        <x:f>IFERROR(IF(AND(A425=A424,C425=C424+1,ISNUMBER(U425),ISNUMBER(U424),U424&lt;&gt;0),U425/U424-1,""),"")</x:f>
        <x:v>0.36217955213716113</x:v>
      </x:c>
      <x:c r="AH425" s="50" t="n">
        <x:f>IF(AND(ISNUMBER(AE425),ISNUMBER(AF425),ISNUMBER(AG425)),IF(AND(AE425=1,AF425=1,AG425&lt;0),1,0),"")</x:f>
        <x:v>0</x:v>
      </x:c>
      <x:c r="AI425" s="50" t="n">
        <x:f>IF(AND(A425=A426,C426=C425+1,ISNUMBER(AH426)),C426,"")</x:f>
        <x:v>2014</x:v>
      </x:c>
      <x:c r="AJ425" s="50" t="n">
        <x:f>IF(AND(A425=A426,C426=C425+1,ISNUMBER(AH426)),AH426,"")</x:f>
        <x:v>0</x:v>
      </x:c>
    </x:row>
    <x:row r="426" ht="15">
      <x:c r="A426" s="9" t="s">
        <x:v>55</x:v>
      </x:c>
      <x:c r="B426" s="10">
        <x:v>42004</x:v>
      </x:c>
      <x:c r="C426" s="9">
        <x:v>2014</x:v>
      </x:c>
      <x:c r="D426" s="11">
        <x:v>789.62400000000002</x:v>
      </x:c>
      <x:c r="E426" s="11">
        <x:v>241.41</x:v>
      </x:c>
      <x:c r="F426" s="11">
        <x:v>108.416</x:v>
      </x:c>
      <x:c r="G426" s="11">
        <x:v>303.62400000000002</x:v>
      </x:c>
      <x:c r="H426" s="11">
        <x:v>109.027</x:v>
      </x:c>
      <x:c r="I426" s="11">
        <x:v>486</x:v>
      </x:c>
      <x:c r="J426" s="11">
        <x:v>420.57100000000003</x:v>
      </x:c>
      <x:c r="K426" s="11">
        <x:v>34.530999999999999</x:v>
      </x:c>
      <x:c r="L426" s="11">
        <x:v>71.034000000000006</x:v>
      </x:c>
      <x:c r="M426" s="11">
        <x:v>4.1360000000000001</x:v>
      </x:c>
      <x:c r="N426" s="11">
        <x:v>104.89100000000001</x:v>
      </x:c>
      <x:c r="O426" s="11">
        <x:v>676.50599999999997</x:v>
      </x:c>
      <x:c r="P426" s="11">
        <x:v>143.571</x:v>
      </x:c>
      <x:c r="Q426" s="11">
        <x:v>179.881</x:v>
      </x:c>
      <x:c r="R426" s="11">
        <x:v>3.3149999999999999</x:v>
      </x:c>
      <x:c r="S426" s="11">
        <x:v>106.327</x:v>
      </x:c>
      <x:c r="T426" s="11">
        <x:v>119.074</x:v>
      </x:c>
      <x:c r="U426" s="11">
        <x:v>2192.6221</x:v>
      </x:c>
      <x:c r="V426" s="11">
        <x:v>18</x:v>
      </x:c>
      <x:c r="W426" s="12">
        <x:v>0</x:v>
      </x:c>
      <x:c r="X426" s="8">
        <x:v>0</x:v>
      </x:c>
      <x:c r="Y426" s="13">
        <x:f t="shared" si="36"/>
        <x:v>2.2267008559622194</x:v>
      </x:c>
      <x:c r="Z426" s="13">
        <x:f t="shared" si="37"/>
        <x:v>0.38451718792741862</x:v>
      </x:c>
      <x:c r="AA426" s="13">
        <x:f t="shared" si="38"/>
        <x:v>0.1346552283111962</x:v>
      </x:c>
      <x:c r="AB426" s="13">
        <x:f t="shared" si="39"/>
        <x:v>0.18182198109479955</x:v>
      </x:c>
      <x:c r="AC426" s="13">
        <x:f t="shared" si="40"/>
        <x:v>0.39217584907648928</x:v>
      </x:c>
      <x:c r="AD426" s="13">
        <x:f t="shared" si="41"/>
        <x:v>0.5326218554653861</x:v>
      </x:c>
      <x:c r="AE426" s="50" t="n">
        <x:f>IF(OR(NOT(ISNUMBER(Q426)),NOT(ISNUMBER(R426))),"",IF(Q426&lt;R426,1,0))</x:f>
        <x:v>0</x:v>
      </x:c>
      <x:c r="AF426" s="50" t="n">
        <x:f>IFERROR(IF(AND(A426=A425,C426=C425+1,ISNUMBER(AE425)),AE425,""),"")</x:f>
        <x:v>0</x:v>
      </x:c>
      <x:c r="AG426" s="52" t="n">
        <x:f>IFERROR(IF(AND(A426=A425,C426=C425+1,ISNUMBER(U426),ISNUMBER(U425),U425&lt;&gt;0),U426/U425-1,""),"")</x:f>
        <x:v>0.11720183046829269</x:v>
      </x:c>
      <x:c r="AH426" s="50" t="n">
        <x:f>IF(AND(ISNUMBER(AE426),ISNUMBER(AF426),ISNUMBER(AG426)),IF(AND(AE426=1,AF426=1,AG426&lt;0),1,0),"")</x:f>
        <x:v>0</x:v>
      </x:c>
      <x:c r="AI426" s="50" t="n">
        <x:f>IF(AND(A426=A427,C427=C426+1,ISNUMBER(AH427)),C427,"")</x:f>
        <x:v>2015</x:v>
      </x:c>
      <x:c r="AJ426" s="50" t="n">
        <x:f>IF(AND(A426=A427,C427=C426+1,ISNUMBER(AH427)),AH427,"")</x:f>
        <x:v>0</x:v>
      </x:c>
    </x:row>
    <x:row r="427" ht="15">
      <x:c r="A427" s="9" t="s">
        <x:v>55</x:v>
      </x:c>
      <x:c r="B427" s="10">
        <x:v>42369</x:v>
      </x:c>
      <x:c r="C427" s="9">
        <x:v>2015</x:v>
      </x:c>
      <x:c r="D427" s="11">
        <x:v>942.53300000000002</x:v>
      </x:c>
      <x:c r="E427" s="11">
        <x:v>278.517</x:v>
      </x:c>
      <x:c r="F427" s="11">
        <x:v>129.209</x:v>
      </x:c>
      <x:c r="G427" s="11">
        <x:v>393.58499999999998</x:v>
      </x:c>
      <x:c r="H427" s="11">
        <x:v>142.124</x:v>
      </x:c>
      <x:c r="I427" s="11">
        <x:v>548.94799999999998</x:v>
      </x:c>
      <x:c r="J427" s="11">
        <x:v>454.21300000000002</x:v>
      </x:c>
      <x:c r="K427" s="11">
        <x:v>41.23</x:v>
      </x:c>
      <x:c r="L427" s="11">
        <x:v>79.733999999999995</x:v>
      </x:c>
      <x:c r="M427" s="11">
        <x:v>1.7050000000000001</x:v>
      </x:c>
      <x:c r="N427" s="11">
        <x:v>140.41900000000001</x:v>
      </x:c>
      <x:c r="O427" s="11">
        <x:v>726.13400000000001</x:v>
      </x:c>
      <x:c r="P427" s="11">
        <x:v>137.06299999999999</x:v>
      </x:c>
      <x:c r="Q427" s="11">
        <x:v>177.738</x:v>
      </x:c>
      <x:c r="R427" s="11">
        <x:v>3.6480000000000001</x:v>
      </x:c>
      <x:c r="S427" s="11">
        <x:v>104.001</x:v>
      </x:c>
      <x:c r="T427" s="11">
        <x:v>134.24700000000001</x:v>
      </x:c>
      <x:c r="U427" s="11">
        <x:v>2651.6976</x:v>
      </x:c>
      <x:c r="V427" s="11">
        <x:v>18</x:v>
      </x:c>
      <x:c r="W427" s="12">
        <x:v>0</x:v>
      </x:c>
      <x:c r="X427" s="8">
        <x:v>0</x:v>
      </x:c>
      <x:c r="Y427" s="13">
        <x:f t="shared" si="36"/>
        <x:v>2.1555541796624071</x:v>
      </x:c>
      <x:c r="Z427" s="13">
        <x:f t="shared" si="37"/>
        <x:v>0.41758219606103975</x:v>
      </x:c>
      <x:c r="AA427" s="13">
        <x:f t="shared" si="38"/>
        <x:v>0.11034202515986179</x:v>
      </x:c>
      <x:c r="AB427" s="13">
        <x:f t="shared" si="39"/>
        <x:v>0.14541984206388528</x:v>
      </x:c>
      <x:c r="AC427" s="13">
        <x:f t="shared" si="40"/>
        <x:v>0.34108769389077331</x:v>
      </x:c>
      <x:c r="AD427" s="13">
        <x:f t="shared" si="41"/>
        <x:v>0.48190673430001923</x:v>
      </x:c>
      <x:c r="AE427" s="50" t="n">
        <x:f>IF(OR(NOT(ISNUMBER(Q427)),NOT(ISNUMBER(R427))),"",IF(Q427&lt;R427,1,0))</x:f>
        <x:v>0</x:v>
      </x:c>
      <x:c r="AF427" s="50" t="n">
        <x:f>IFERROR(IF(AND(A427=A426,C427=C426+1,ISNUMBER(AE426)),AE426,""),"")</x:f>
        <x:v>0</x:v>
      </x:c>
      <x:c r="AG427" s="52" t="n">
        <x:f>IFERROR(IF(AND(A427=A426,C427=C426+1,ISNUMBER(U427),ISNUMBER(U426),U426&lt;&gt;0),U427/U426-1,""),"")</x:f>
        <x:v>0.2093728326463553</x:v>
      </x:c>
      <x:c r="AH427" s="50" t="n">
        <x:f>IF(AND(ISNUMBER(AE427),ISNUMBER(AF427),ISNUMBER(AG427)),IF(AND(AE427=1,AF427=1,AG427&lt;0),1,0),"")</x:f>
        <x:v>0</x:v>
      </x:c>
      <x:c r="AI427" s="50" t="n">
        <x:f>IF(AND(A427=A428,C428=C427+1,ISNUMBER(AH428)),C428,"")</x:f>
        <x:v>2016</x:v>
      </x:c>
      <x:c r="AJ427" s="50" t="n">
        <x:f>IF(AND(A427=A428,C428=C427+1,ISNUMBER(AH428)),AH428,"")</x:f>
        <x:v>0</x:v>
      </x:c>
    </x:row>
    <x:row r="428" ht="15">
      <x:c r="A428" s="9" t="s">
        <x:v>55</x:v>
      </x:c>
      <x:c r="B428" s="10">
        <x:v>42735</x:v>
      </x:c>
      <x:c r="C428" s="9">
        <x:v>2016</x:v>
      </x:c>
      <x:c r="D428" s="11">
        <x:v>1267.127</x:v>
      </x:c>
      <x:c r="E428" s="11">
        <x:v>344.66800000000001</x:v>
      </x:c>
      <x:c r="F428" s="11">
        <x:v>149.68199999999999</x:v>
      </x:c>
      <x:c r="G428" s="11">
        <x:v>620.78700000000003</x:v>
      </x:c>
      <x:c r="H428" s="11">
        <x:v>300.65600000000001</x:v>
      </x:c>
      <x:c r="I428" s="11">
        <x:v>646.34</x:v>
      </x:c>
      <x:c r="J428" s="11">
        <x:v>523.85500000000002</x:v>
      </x:c>
      <x:c r="K428" s="11">
        <x:v>53.938000000000002</x:v>
      </x:c>
      <x:c r="L428" s="11">
        <x:v>105.283</x:v>
      </x:c>
      <x:c r="M428" s="11">
        <x:v>4.7480000000000002</x:v>
      </x:c>
      <x:c r="N428" s="11">
        <x:v>295.90800000000002</x:v>
      </x:c>
      <x:c r="O428" s="11">
        <x:v>807.80499999999995</x:v>
      </x:c>
      <x:c r="P428" s="11">
        <x:v>142.94300000000001</x:v>
      </x:c>
      <x:c r="Q428" s="11">
        <x:v>187.84100000000001</x:v>
      </x:c>
      <x:c r="R428" s="11">
        <x:v>4.665</x:v>
      </x:c>
      <x:c r="S428" s="11">
        <x:v>108.84099999999999</x:v>
      </x:c>
      <x:c r="T428" s="11">
        <x:v>145.34100000000001</x:v>
      </x:c>
      <x:c r="U428" s="11">
        <x:v>3453.7887999999998</x:v>
      </x:c>
      <x:c r="V428" s="11">
        <x:v>18</x:v>
      </x:c>
      <x:c r="W428" s="12">
        <x:v>0</x:v>
      </x:c>
      <x:c r="X428" s="8">
        <x:v>0</x:v>
      </x:c>
      <x:c r="Y428" s="13">
        <x:f t="shared" si="36"/>
        <x:v>2.3026683235125134</x:v>
      </x:c>
      <x:c r="Z428" s="13">
        <x:f t="shared" si="37"/>
        <x:v>0.4899169538649244</x:v>
      </x:c>
      <x:c r="AA428" s="13">
        <x:f t="shared" si="38"/>
        <x:v>8.5895888888801203E-2</x:v>
      </x:c>
      <x:c r="AB428" s="13">
        <x:f t="shared" si="39"/>
        <x:v>0.11280873977115161</x:v>
      </x:c>
      <x:c r="AC428" s="13">
        <x:f t="shared" si="40"/>
        <x:v>0.23412378158692113</x:v>
      </x:c>
      <x:c r="AD428" s="13">
        <x:f t="shared" si="41"/>
        <x:v>0.41341949149532764</x:v>
      </x:c>
      <x:c r="AE428" s="50" t="n">
        <x:f>IF(OR(NOT(ISNUMBER(Q428)),NOT(ISNUMBER(R428))),"",IF(Q428&lt;R428,1,0))</x:f>
        <x:v>0</x:v>
      </x:c>
      <x:c r="AF428" s="50" t="n">
        <x:f>IFERROR(IF(AND(A428=A427,C428=C427+1,ISNUMBER(AE427)),AE427,""),"")</x:f>
        <x:v>0</x:v>
      </x:c>
      <x:c r="AG428" s="52" t="n">
        <x:f>IFERROR(IF(AND(A428=A427,C428=C427+1,ISNUMBER(U428),ISNUMBER(U427),U427&lt;&gt;0),U428/U427-1,""),"")</x:f>
        <x:v>0.3024821533194433</x:v>
      </x:c>
      <x:c r="AH428" s="50" t="n">
        <x:f>IF(AND(ISNUMBER(AE428),ISNUMBER(AF428),ISNUMBER(AG428)),IF(AND(AE428=1,AF428=1,AG428&lt;0),1,0),"")</x:f>
        <x:v>0</x:v>
      </x:c>
      <x:c r="AI428" s="50" t="n">
        <x:f>IF(AND(A428=A429,C429=C428+1,ISNUMBER(AH429)),C429,"")</x:f>
        <x:v>2017</x:v>
      </x:c>
      <x:c r="AJ428" s="50" t="n">
        <x:f>IF(AND(A428=A429,C429=C428+1,ISNUMBER(AH429)),AH429,"")</x:f>
        <x:v>0</x:v>
      </x:c>
    </x:row>
    <x:row r="429" ht="15">
      <x:c r="A429" s="9" t="s">
        <x:v>55</x:v>
      </x:c>
      <x:c r="B429" s="10">
        <x:v>43100</x:v>
      </x:c>
      <x:c r="C429" s="9">
        <x:v>2017</x:v>
      </x:c>
      <x:c r="D429" s="11">
        <x:v>1402.9829999999999</x:v>
      </x:c>
      <x:c r="E429" s="11">
        <x:v>398.565</x:v>
      </x:c>
      <x:c r="F429" s="11">
        <x:v>159.31299999999999</x:v>
      </x:c>
      <x:c r="G429" s="11">
        <x:v>624.346</x:v>
      </x:c>
      <x:c r="H429" s="11">
        <x:v>263.26900000000001</x:v>
      </x:c>
      <x:c r="I429" s="11">
        <x:v>778.63699999999994</x:v>
      </x:c>
      <x:c r="J429" s="11">
        <x:v>579.91399999999999</x:v>
      </x:c>
      <x:c r="K429" s="11">
        <x:v>66.826999999999998</x:v>
      </x:c>
      <x:c r="L429" s="11">
        <x:v>118.78</x:v>
      </x:c>
      <x:c r="M429" s="11">
        <x:v>1.351</x:v>
      </x:c>
      <x:c r="N429" s="11">
        <x:v>261.91800000000001</x:v>
      </x:c>
      <x:c r="O429" s="11">
        <x:v>961.66200000000003</x:v>
      </x:c>
      <x:c r="P429" s="11">
        <x:v>167.07</x:v>
      </x:c>
      <x:c r="Q429" s="11">
        <x:v>224.71600000000001</x:v>
      </x:c>
      <x:c r="R429" s="11">
        <x:v>8.0169999999999995</x:v>
      </x:c>
      <x:c r="S429" s="11">
        <x:v>129.68899999999999</x:v>
      </x:c>
      <x:c r="T429" s="11">
        <x:v>165.68100000000001</x:v>
      </x:c>
      <x:c r="U429" s="11">
        <x:v>3882.8353999999999</x:v>
      </x:c>
      <x:c r="V429" s="11">
        <x:v>18</x:v>
      </x:c>
      <x:c r="W429" s="12">
        <x:v>0</x:v>
      </x:c>
      <x:c r="X429" s="8">
        <x:v>0</x:v>
      </x:c>
      <x:c r="Y429" s="13">
        <x:f t="shared" si="36"/>
        <x:v>2.5017732388442879</x:v>
      </x:c>
      <x:c r="Z429" s="13">
        <x:f t="shared" si="37"/>
        <x:v>0.44501323251956726</x:v>
      </x:c>
      <x:c r="AA429" s="13">
        <x:f t="shared" si="38"/>
        <x:v>9.2438040945613739E-2</x:v>
      </x:c>
      <x:c r="AB429" s="13">
        <x:f t="shared" si="39"/>
        <x:v>0.11908198459995595</x:v>
      </x:c>
      <x:c r="AC429" s="13">
        <x:f t="shared" si="40"/>
        <x:v>0.26536728032212908</x:v>
      </x:c>
      <x:c r="AD429" s="13">
        <x:f t="shared" si="41"/>
        <x:v>0.41334356866761751</x:v>
      </x:c>
      <x:c r="AE429" s="50" t="n">
        <x:f>IF(OR(NOT(ISNUMBER(Q429)),NOT(ISNUMBER(R429))),"",IF(Q429&lt;R429,1,0))</x:f>
        <x:v>0</x:v>
      </x:c>
      <x:c r="AF429" s="50" t="n">
        <x:f>IFERROR(IF(AND(A429=A428,C429=C428+1,ISNUMBER(AE428)),AE428,""),"")</x:f>
        <x:v>0</x:v>
      </x:c>
      <x:c r="AG429" s="52" t="n">
        <x:f>IFERROR(IF(AND(A429=A428,C429=C428+1,ISNUMBER(U429),ISNUMBER(U428),U428&lt;&gt;0),U429/U428-1,""),"")</x:f>
        <x:v>0.12422490917800189</x:v>
      </x:c>
      <x:c r="AH429" s="50" t="n">
        <x:f>IF(AND(ISNUMBER(AE429),ISNUMBER(AF429),ISNUMBER(AG429)),IF(AND(AE429=1,AF429=1,AG429&lt;0),1,0),"")</x:f>
        <x:v>0</x:v>
      </x:c>
      <x:c r="AI429" s="50" t="n">
        <x:f>IF(AND(A429=A430,C430=C429+1,ISNUMBER(AH430)),C430,"")</x:f>
        <x:v>2018</x:v>
      </x:c>
      <x:c r="AJ429" s="50" t="n">
        <x:f>IF(AND(A429=A430,C430=C429+1,ISNUMBER(AH430)),AH430,"")</x:f>
        <x:v>0</x:v>
      </x:c>
    </x:row>
    <x:row r="430" ht="15">
      <x:c r="A430" s="9" t="s">
        <x:v>55</x:v>
      </x:c>
      <x:c r="B430" s="10">
        <x:v>43465</x:v>
      </x:c>
      <x:c r="C430" s="9">
        <x:v>2018</x:v>
      </x:c>
      <x:c r="D430" s="11">
        <x:v>1446.856</x:v>
      </x:c>
      <x:c r="E430" s="11">
        <x:v>435.435</x:v>
      </x:c>
      <x:c r="F430" s="11">
        <x:v>171.97399999999999</x:v>
      </x:c>
      <x:c r="G430" s="11">
        <x:v>618.45899999999995</x:v>
      </x:c>
      <x:c r="H430" s="11">
        <x:v>291.05500000000001</x:v>
      </x:c>
      <x:c r="I430" s="11">
        <x:v>828.39700000000005</x:v>
      </x:c>
      <x:c r="J430" s="11">
        <x:v>691.20100000000002</x:v>
      </x:c>
      <x:c r="K430" s="11">
        <x:v>70.721000000000004</x:v>
      </x:c>
      <x:c r="L430" s="11">
        <x:v>127.96599999999999</x:v>
      </x:c>
      <x:c r="M430" s="11">
        <x:v>1.1419999999999999</x:v>
      </x:c>
      <x:c r="N430" s="11">
        <x:v>289.91300000000001</x:v>
      </x:c>
      <x:c r="O430" s="11">
        <x:v>1076.211</x:v>
      </x:c>
      <x:c r="P430" s="11">
        <x:v>181.25800000000001</x:v>
      </x:c>
      <x:c r="Q430" s="11">
        <x:v>243.571</x:v>
      </x:c>
      <x:c r="R430" s="11">
        <x:v>7.94</x:v>
      </x:c>
      <x:c r="S430" s="11">
        <x:v>154.22800000000001</x:v>
      </x:c>
      <x:c r="T430" s="11">
        <x:v>166.32</x:v>
      </x:c>
      <x:c r="U430" s="11">
        <x:v>4475.9714000000004</x:v>
      </x:c>
      <x:c r="V430" s="11">
        <x:v>18</x:v>
      </x:c>
      <x:c r="W430" s="12">
        <x:v>0</x:v>
      </x:c>
      <x:c r="X430" s="8">
        <x:v>0</x:v>
      </x:c>
      <x:c r="Y430" s="13">
        <x:f t="shared" si="36"/>
        <x:v>2.5319815786107203</x:v>
      </x:c>
      <x:c r="Z430" s="13">
        <x:f t="shared" si="37"/>
        <x:v>0.42745027839674438</x:v>
      </x:c>
      <x:c r="AA430" s="13">
        <x:f t="shared" si="38"/>
        <x:v>0.10659526587303782</x:v>
      </x:c>
      <x:c r="AB430" s="13">
        <x:f t="shared" si="39"/>
        <x:v>0.12527715266757716</x:v>
      </x:c>
      <x:c r="AC430" s="13">
        <x:f t="shared" si="40"/>
        <x:v>0.2689264769370322</x:v>
      </x:c>
      <x:c r="AD430" s="13">
        <x:f t="shared" si="41"/>
        <x:v>0.47772618698750946</x:v>
      </x:c>
      <x:c r="AE430" s="50" t="n">
        <x:f>IF(OR(NOT(ISNUMBER(Q430)),NOT(ISNUMBER(R430))),"",IF(Q430&lt;R430,1,0))</x:f>
        <x:v>0</x:v>
      </x:c>
      <x:c r="AF430" s="50" t="n">
        <x:f>IFERROR(IF(AND(A430=A429,C430=C429+1,ISNUMBER(AE429)),AE429,""),"")</x:f>
        <x:v>0</x:v>
      </x:c>
      <x:c r="AG430" s="52" t="n">
        <x:f>IFERROR(IF(AND(A430=A429,C430=C429+1,ISNUMBER(U430),ISNUMBER(U429),U429&lt;&gt;0),U430/U429-1,""),"")</x:f>
        <x:v>0.1527584712965171</x:v>
      </x:c>
      <x:c r="AH430" s="50" t="n">
        <x:f>IF(AND(ISNUMBER(AE430),ISNUMBER(AF430),ISNUMBER(AG430)),IF(AND(AE430=1,AF430=1,AG430&lt;0),1,0),"")</x:f>
        <x:v>0</x:v>
      </x:c>
      <x:c r="AI430" s="50" t="n">
        <x:f>IF(AND(A430=A431,C431=C430+1,ISNUMBER(AH431)),C431,"")</x:f>
        <x:v>2019</x:v>
      </x:c>
      <x:c r="AJ430" s="50" t="n">
        <x:f>IF(AND(A430=A431,C431=C430+1,ISNUMBER(AH431)),AH431,"")</x:f>
        <x:v>0</x:v>
      </x:c>
    </x:row>
    <x:row r="431" ht="15">
      <x:c r="A431" s="9" t="s">
        <x:v>55</x:v>
      </x:c>
      <x:c r="B431" s="10">
        <x:v>43830</x:v>
      </x:c>
      <x:c r="C431" s="9">
        <x:v>2019</x:v>
      </x:c>
      <x:c r="D431" s="11">
        <x:v>1543.1</x:v>
      </x:c>
      <x:c r="E431" s="11">
        <x:v>486.2</x:v>
      </x:c>
      <x:c r="F431" s="11">
        <x:v>213.1</x:v>
      </x:c>
      <x:c r="G431" s="11">
        <x:v>561.70000000000005</x:v>
      </x:c>
      <x:c r="H431" s="11">
        <x:v>262.89999999999998</x:v>
      </x:c>
      <x:c r="I431" s="11">
        <x:v>981.4</x:v>
      </x:c>
      <x:c r="J431" s="11">
        <x:v>806.1</x:v>
      </x:c>
      <x:c r="K431" s="11">
        <x:v>81.2</x:v>
      </x:c>
      <x:c r="L431" s="11">
        <x:v>144.30000000000001</x:v>
      </x:c>
      <x:c r="M431" s="11">
        <x:v>9.1999999999999993</x:v>
      </x:c>
      <x:c r="N431" s="11">
        <x:v>253.7</x:v>
      </x:c>
      <x:c r="O431" s="11">
        <x:v>1210.9000000000001</x:v>
      </x:c>
      <x:c r="P431" s="11">
        <x:v>217.8</x:v>
      </x:c>
      <x:c r="Q431" s="11">
        <x:v>284</x:v>
      </x:c>
      <x:c r="R431" s="11">
        <x:v>8.5</x:v>
      </x:c>
      <x:c r="S431" s="11">
        <x:v>169.8</x:v>
      </x:c>
      <x:c r="T431" s="11">
        <x:v>211.2</x:v>
      </x:c>
      <x:c r="U431" s="11">
        <x:v>6347.67</x:v>
      </x:c>
      <x:c r="V431" s="11">
        <x:v>18</x:v>
      </x:c>
      <x:c r="W431" s="12">
        <x:v>0</x:v>
      </x:c>
      <x:c r="X431" s="8">
        <x:v>0</x:v>
      </x:c>
      <x:c r="Y431" s="13">
        <x:f t="shared" si="36"/>
        <x:v>2.2815579540122011</x:v>
      </x:c>
      <x:c r="Z431" s="13">
        <x:f t="shared" si="37"/>
        <x:v>0.36400751733523434</x:v>
      </x:c>
      <x:c r="AA431" s="13">
        <x:f t="shared" si="38"/>
        <x:v>0.11003823472231224</x:v>
      </x:c>
      <x:c r="AB431" s="13">
        <x:f t="shared" si="39"/>
        <x:v>0.14114444948480334</x:v>
      </x:c>
      <x:c r="AC431" s="13">
        <x:f t="shared" si="40"/>
        <x:v>0.37600142424781907</x:v>
      </x:c>
      <x:c r="AD431" s="13">
        <x:f t="shared" si="41"/>
        <x:v>0.5223899941675848</x:v>
      </x:c>
      <x:c r="AE431" s="50" t="n">
        <x:f>IF(OR(NOT(ISNUMBER(Q431)),NOT(ISNUMBER(R431))),"",IF(Q431&lt;R431,1,0))</x:f>
        <x:v>0</x:v>
      </x:c>
      <x:c r="AF431" s="50" t="n">
        <x:f>IFERROR(IF(AND(A431=A430,C431=C430+1,ISNUMBER(AE430)),AE430,""),"")</x:f>
        <x:v>0</x:v>
      </x:c>
      <x:c r="AG431" s="52" t="n">
        <x:f>IFERROR(IF(AND(A431=A430,C431=C430+1,ISNUMBER(U431),ISNUMBER(U430),U430&lt;&gt;0),U431/U430-1,""),"")</x:f>
        <x:v>0.4181658980216003</x:v>
      </x:c>
      <x:c r="AH431" s="50" t="n">
        <x:f>IF(AND(ISNUMBER(AE431),ISNUMBER(AF431),ISNUMBER(AG431)),IF(AND(AE431=1,AF431=1,AG431&lt;0),1,0),"")</x:f>
        <x:v>0</x:v>
      </x:c>
      <x:c r="AI431" s="50" t="n">
        <x:f>IF(AND(A431=A432,C432=C431+1,ISNUMBER(AH432)),C432,"")</x:f>
        <x:v>2020</x:v>
      </x:c>
      <x:c r="AJ431" s="50" t="n">
        <x:f>IF(AND(A431=A432,C432=C431+1,ISNUMBER(AH432)),AH432,"")</x:f>
        <x:v>0</x:v>
      </x:c>
    </x:row>
    <x:row r="432" ht="15">
      <x:c r="A432" s="9" t="s">
        <x:v>55</x:v>
      </x:c>
      <x:c r="B432" s="10">
        <x:v>44196</x:v>
      </x:c>
      <x:c r="C432" s="9">
        <x:v>2020</x:v>
      </x:c>
      <x:c r="D432" s="11">
        <x:v>1937.8</x:v>
      </x:c>
      <x:c r="E432" s="11">
        <x:v>575.20000000000005</x:v>
      </x:c>
      <x:c r="F432" s="11">
        <x:v>313.2</x:v>
      </x:c>
      <x:c r="G432" s="11">
        <x:v>800.9</x:v>
      </x:c>
      <x:c r="H432" s="11">
        <x:v>481.6</x:v>
      </x:c>
      <x:c r="I432" s="11">
        <x:v>1136.9000000000001</x:v>
      </x:c>
      <x:c r="J432" s="11">
        <x:v>949.2</x:v>
      </x:c>
      <x:c r="K432" s="11">
        <x:v>106.3</x:v>
      </x:c>
      <x:c r="L432" s="11">
        <x:v>170.6</x:v>
      </x:c>
      <x:c r="M432" s="11">
        <x:v>88.1</x:v>
      </x:c>
      <x:c r="N432" s="11">
        <x:v>393.5</x:v>
      </x:c>
      <x:c r="O432" s="11">
        <x:v>1338.4</x:v>
      </x:c>
      <x:c r="P432" s="11">
        <x:v>233.4</x:v>
      </x:c>
      <x:c r="Q432" s="11">
        <x:v>318.10000000000002</x:v>
      </x:c>
      <x:c r="R432" s="11">
        <x:v>9.4</x:v>
      </x:c>
      <x:c r="S432" s="11">
        <x:v>184.4</x:v>
      </x:c>
      <x:c r="T432" s="11">
        <x:v>244.9</x:v>
      </x:c>
      <x:c r="U432" s="11">
        <x:v>7292.9867999999997</x:v>
      </x:c>
      <x:c r="V432" s="11">
        <x:v>18</x:v>
      </x:c>
      <x:c r="W432" s="12">
        <x:v>0</x:v>
      </x:c>
      <x:c r="X432" s="8">
        <x:v>0</x:v>
      </x:c>
      <x:c r="Y432" s="13">
        <x:f t="shared" si="36"/>
        <x:v>1.8365261813537677</x:v>
      </x:c>
      <x:c r="Z432" s="13">
        <x:f t="shared" si="37"/>
        <x:v>0.4133037465166684</x:v>
      </x:c>
      <x:c r="AA432" s="13">
        <x:f t="shared" si="38"/>
        <x:v>9.5159459180513994E-2</x:v>
      </x:c>
      <x:c r="AB432" s="13">
        <x:f t="shared" si="39"/>
        <x:v>0.12044586644648571</x:v>
      </x:c>
      <x:c r="AC432" s="13">
        <x:f t="shared" si="40"/>
        <x:v>0.30578099637907358</x:v>
      </x:c>
      <x:c r="AD432" s="13">
        <x:f t="shared" si="41"/>
        <x:v>0.48983383218082366</x:v>
      </x:c>
      <x:c r="AE432" s="50" t="n">
        <x:f>IF(OR(NOT(ISNUMBER(Q432)),NOT(ISNUMBER(R432))),"",IF(Q432&lt;R432,1,0))</x:f>
        <x:v>0</x:v>
      </x:c>
      <x:c r="AF432" s="50" t="n">
        <x:f>IFERROR(IF(AND(A432=A431,C432=C431+1,ISNUMBER(AE431)),AE431,""),"")</x:f>
        <x:v>0</x:v>
      </x:c>
      <x:c r="AG432" s="52" t="n">
        <x:f>IFERROR(IF(AND(A432=A431,C432=C431+1,ISNUMBER(U432),ISNUMBER(U431),U431&lt;&gt;0),U432/U431-1,""),"")</x:f>
        <x:v>0.14892343174739708</x:v>
      </x:c>
      <x:c r="AH432" s="50" t="n">
        <x:f>IF(AND(ISNUMBER(AE432),ISNUMBER(AF432),ISNUMBER(AG432)),IF(AND(AE432=1,AF432=1,AG432&lt;0),1,0),"")</x:f>
        <x:v>0</x:v>
      </x:c>
      <x:c r="AI432" s="50" t="n">
        <x:f>IF(AND(A432=A433,C433=C432+1,ISNUMBER(AH433)),C433,"")</x:f>
        <x:v>2021</x:v>
      </x:c>
      <x:c r="AJ432" s="50" t="n">
        <x:f>IF(AND(A432=A433,C433=C432+1,ISNUMBER(AH433)),AH433,"")</x:f>
        <x:v>0</x:v>
      </x:c>
    </x:row>
    <x:row r="433" ht="15">
      <x:c r="A433" s="9" t="s">
        <x:v>55</x:v>
      </x:c>
      <x:c r="B433" s="10">
        <x:v>44561</x:v>
      </x:c>
      <x:c r="C433" s="9">
        <x:v>2021</x:v>
      </x:c>
      <x:c r="D433" s="11">
        <x:v>1877.9</x:v>
      </x:c>
      <x:c r="E433" s="11">
        <x:v>574.1</x:v>
      </x:c>
      <x:c r="F433" s="11">
        <x:v>248</x:v>
      </x:c>
      <x:c r="G433" s="11">
        <x:v>710.3</x:v>
      </x:c>
      <x:c r="H433" s="11">
        <x:v>390.3</x:v>
      </x:c>
      <x:c r="I433" s="11">
        <x:v>1167.5999999999999</x:v>
      </x:c>
      <x:c r="J433" s="11">
        <x:v>1065.8</x:v>
      </x:c>
      <x:c r="K433" s="11">
        <x:v>134.1</x:v>
      </x:c>
      <x:c r="L433" s="11">
        <x:v>167.8</x:v>
      </x:c>
      <x:c r="M433" s="11">
        <x:v>16.3</x:v>
      </x:c>
      <x:c r="N433" s="11">
        <x:v>374</x:v>
      </x:c>
      <x:c r="O433" s="11">
        <x:v>1318.2</x:v>
      </x:c>
      <x:c r="P433" s="11">
        <x:v>240.8</x:v>
      </x:c>
      <x:c r="Q433" s="11">
        <x:v>332</x:v>
      </x:c>
      <x:c r="R433" s="11">
        <x:v>8.4</x:v>
      </x:c>
      <x:c r="S433" s="11">
        <x:v>203.4</x:v>
      </x:c>
      <x:c r="T433" s="11">
        <x:v>268.39999999999998</x:v>
      </x:c>
      <x:c r="U433" s="11">
        <x:v>9012.7801999999992</x:v>
      </x:c>
      <x:c r="V433" s="11">
        <x:v>18</x:v>
      </x:c>
      <x:c r="W433" s="12">
        <x:v>0</x:v>
      </x:c>
      <x:c r="X433" s="8">
        <x:v>0</x:v>
      </x:c>
      <x:c r="Y433" s="13">
        <x:f t="shared" si="36"/>
        <x:v>2.3149193548387097</x:v>
      </x:c>
      <x:c r="Z433" s="13">
        <x:f t="shared" si="37"/>
        <x:v>0.37824165291016559</x:v>
      </x:c>
      <x:c r="AA433" s="13">
        <x:f t="shared" si="38"/>
        <x:v>0.10831247670269982</x:v>
      </x:c>
      <x:c r="AB433" s="13">
        <x:f t="shared" si="39"/>
        <x:v>0.12822834016720805</x:v>
      </x:c>
      <x:c r="AC433" s="13">
        <x:f t="shared" si="40"/>
        <x:v>0.37786850626495844</x:v>
      </x:c>
      <x:c r="AD433" s="13">
        <x:f t="shared" si="41"/>
        <x:v>0.5675488577666542</x:v>
      </x:c>
      <x:c r="AE433" s="50" t="n">
        <x:f>IF(OR(NOT(ISNUMBER(Q433)),NOT(ISNUMBER(R433))),"",IF(Q433&lt;R433,1,0))</x:f>
        <x:v>0</x:v>
      </x:c>
      <x:c r="AF433" s="50" t="n">
        <x:f>IFERROR(IF(AND(A433=A432,C433=C432+1,ISNUMBER(AE432)),AE432,""),"")</x:f>
        <x:v>0</x:v>
      </x:c>
      <x:c r="AG433" s="52" t="n">
        <x:f>IFERROR(IF(AND(A433=A432,C433=C432+1,ISNUMBER(U433),ISNUMBER(U432),U432&lt;&gt;0),U433/U432-1,""),"")</x:f>
        <x:v>0.23581468706346764</x:v>
      </x:c>
      <x:c r="AH433" s="50" t="n">
        <x:f>IF(AND(ISNUMBER(AE433),ISNUMBER(AF433),ISNUMBER(AG433)),IF(AND(AE433=1,AF433=1,AG433&lt;0),1,0),"")</x:f>
        <x:v>0</x:v>
      </x:c>
      <x:c r="AI433" s="50" t="n">
        <x:f>IF(AND(A433=A434,C434=C433+1,ISNUMBER(AH434)),C434,"")</x:f>
        <x:v>2022</x:v>
      </x:c>
      <x:c r="AJ433" s="50" t="n">
        <x:f>IF(AND(A433=A434,C434=C433+1,ISNUMBER(AH434)),AH434,"")</x:f>
        <x:v>0</x:v>
      </x:c>
    </x:row>
    <x:row r="434" ht="15">
      <x:c r="A434" s="9" t="s">
        <x:v>55</x:v>
      </x:c>
      <x:c r="B434" s="10">
        <x:v>44926</x:v>
      </x:c>
      <x:c r="C434" s="9">
        <x:v>2022</x:v>
      </x:c>
      <x:c r="D434" s="11">
        <x:v>2197</x:v>
      </x:c>
      <x:c r="E434" s="11">
        <x:v>712.7</x:v>
      </x:c>
      <x:c r="F434" s="11">
        <x:v>363.9</x:v>
      </x:c>
      <x:c r="G434" s="11">
        <x:v>793.9</x:v>
      </x:c>
      <x:c r="H434" s="11">
        <x:v>432.2</x:v>
      </x:c>
      <x:c r="I434" s="11">
        <x:v>1403.1</x:v>
      </x:c>
      <x:c r="J434" s="11">
        <x:v>1274.8</x:v>
      </x:c>
      <x:c r="K434" s="11">
        <x:v>157.4</x:v>
      </x:c>
      <x:c r="L434" s="11">
        <x:v>228.8</x:v>
      </x:c>
      <x:c r="M434" s="11">
        <x:v>88</x:v>
      </x:c>
      <x:c r="N434" s="11">
        <x:v>344.2</x:v>
      </x:c>
      <x:c r="O434" s="11">
        <x:v>1525.3</x:v>
      </x:c>
      <x:c r="P434" s="11">
        <x:v>278.89999999999998</x:v>
      </x:c>
      <x:c r="Q434" s="11">
        <x:v>367.8</x:v>
      </x:c>
      <x:c r="R434" s="11">
        <x:v>6.3</x:v>
      </x:c>
      <x:c r="S434" s="11">
        <x:v>244.4</x:v>
      </x:c>
      <x:c r="T434" s="11">
        <x:v>229.4</x:v>
      </x:c>
      <x:c r="U434" s="11">
        <x:v>9529.0977999999996</x:v>
      </x:c>
      <x:c r="V434" s="11">
        <x:v>18</x:v>
      </x:c>
      <x:c r="W434" s="12">
        <x:v>0</x:v>
      </x:c>
      <x:c r="X434" s="8">
        <x:v>0</x:v>
      </x:c>
      <x:c r="Y434" s="13">
        <x:f t="shared" si="36"/>
        <x:v>1.9585050838142348</x:v>
      </x:c>
      <x:c r="Z434" s="13">
        <x:f t="shared" si="37"/>
        <x:v>0.36135639508420575</x:v>
      </x:c>
      <x:c r="AA434" s="13">
        <x:f t="shared" si="38"/>
        <x:v>0.11124260355029586</x:v>
      </x:c>
      <x:c r="AB434" s="13">
        <x:f t="shared" si="39"/>
        <x:v>0.12694583522985889</x:v>
      </x:c>
      <x:c r="AC434" s="13">
        <x:f t="shared" si="40"/>
        <x:v>0.28895326867363652</x:v>
      </x:c>
      <x:c r="AD434" s="13">
        <x:f t="shared" si="41"/>
        <x:v>0.58024578971324536</x:v>
      </x:c>
      <x:c r="AE434" s="50" t="n">
        <x:f>IF(OR(NOT(ISNUMBER(Q434)),NOT(ISNUMBER(R434))),"",IF(Q434&lt;R434,1,0))</x:f>
        <x:v>0</x:v>
      </x:c>
      <x:c r="AF434" s="50" t="n">
        <x:f>IFERROR(IF(AND(A434=A433,C434=C433+1,ISNUMBER(AE433)),AE433,""),"")</x:f>
        <x:v>0</x:v>
      </x:c>
      <x:c r="AG434" s="52" t="n">
        <x:f>IFERROR(IF(AND(A434=A433,C434=C433+1,ISNUMBER(U434),ISNUMBER(U433),U433&lt;&gt;0),U434/U433-1,""),"")</x:f>
        <x:v>0.05728727302148129</x:v>
      </x:c>
      <x:c r="AH434" s="50" t="n">
        <x:f>IF(AND(ISNUMBER(AE434),ISNUMBER(AF434),ISNUMBER(AG434)),IF(AND(AE434=1,AF434=1,AG434&lt;0),1,0),"")</x:f>
        <x:v>0</x:v>
      </x:c>
      <x:c r="AI434" s="50" t="n">
        <x:f>IF(AND(A434=A435,C435=C434+1,ISNUMBER(AH435)),C435,"")</x:f>
        <x:v>2023</x:v>
      </x:c>
      <x:c r="AJ434" s="50" t="n">
        <x:f>IF(AND(A434=A435,C435=C434+1,ISNUMBER(AH435)),AH435,"")</x:f>
        <x:v>0</x:v>
      </x:c>
    </x:row>
    <x:row r="435" ht="15">
      <x:c r="A435" s="9" t="s">
        <x:v>55</x:v>
      </x:c>
      <x:c r="B435" s="10">
        <x:v>45291</x:v>
      </x:c>
      <x:c r="C435" s="9">
        <x:v>2023</x:v>
      </x:c>
      <x:c r="D435" s="11">
        <x:v>2788.4</x:v>
      </x:c>
      <x:c r="E435" s="11">
        <x:v>895.6</x:v>
      </x:c>
      <x:c r="F435" s="11">
        <x:v>341.2</x:v>
      </x:c>
      <x:c r="G435" s="11">
        <x:v>1189.5</x:v>
      </x:c>
      <x:c r="H435" s="11">
        <x:v>766.2</x:v>
      </x:c>
      <x:c r="I435" s="11">
        <x:v>1598.9</x:v>
      </x:c>
      <x:c r="J435" s="11">
        <x:v>1415.8</x:v>
      </x:c>
      <x:c r="K435" s="11">
        <x:v>169.5</x:v>
      </x:c>
      <x:c r="L435" s="11">
        <x:v>312.39999999999998</x:v>
      </x:c>
      <x:c r="M435" s="11">
        <x:v>20.2</x:v>
      </x:c>
      <x:c r="N435" s="11">
        <x:v>746</x:v>
      </x:c>
      <x:c r="O435" s="11">
        <x:v>1852.8</x:v>
      </x:c>
      <x:c r="P435" s="11">
        <x:v>308.39999999999998</x:v>
      </x:c>
      <x:c r="Q435" s="11">
        <x:v>410</x:v>
      </x:c>
      <x:c r="R435" s="11">
        <x:v>15.3</x:v>
      </x:c>
      <x:c r="S435" s="11">
        <x:v>234.5</x:v>
      </x:c>
      <x:c r="T435" s="11">
        <x:v>241.2</x:v>
      </x:c>
      <x:c r="U435" s="11">
        <x:v>8462.2945</x:v>
      </x:c>
      <x:c r="V435" s="11">
        <x:v>18</x:v>
      </x:c>
      <x:c r="W435" s="12">
        <x:v>0</x:v>
      </x:c>
      <x:c r="X435" s="8">
        <x:v>0</x:v>
      </x:c>
      <x:c r="Y435" s="13">
        <x:f t="shared" si="36"/>
        <x:v>2.6248534583821805</x:v>
      </x:c>
      <x:c r="Z435" s="13">
        <x:f t="shared" si="37"/>
        <x:v>0.42658872471668341</x:v>
      </x:c>
      <x:c r="AA435" s="13">
        <x:f t="shared" si="38"/>
        <x:v>8.4098407688997276E-2</x:v>
      </x:c>
      <x:c r="AB435" s="13">
        <x:f t="shared" si="39"/>
        <x:v>0.11060106154066847</x:v>
      </x:c>
      <x:c r="AC435" s="13">
        <x:f t="shared" si="40"/>
        <x:v>0.20277427490542244</x:v>
      </x:c>
      <x:c r="AD435" s="13">
        <x:f t="shared" si="41"/>
        <x:v>0.50774637785109733</x:v>
      </x:c>
      <x:c r="AE435" s="50" t="n">
        <x:f>IF(OR(NOT(ISNUMBER(Q435)),NOT(ISNUMBER(R435))),"",IF(Q435&lt;R435,1,0))</x:f>
        <x:v>0</x:v>
      </x:c>
      <x:c r="AF435" s="50" t="n">
        <x:f>IFERROR(IF(AND(A435=A434,C435=C434+1,ISNUMBER(AE434)),AE434,""),"")</x:f>
        <x:v>0</x:v>
      </x:c>
      <x:c r="AG435" s="52" t="n">
        <x:f>IFERROR(IF(AND(A435=A434,C435=C434+1,ISNUMBER(U435),ISNUMBER(U434),U434&lt;&gt;0),U435/U434-1,""),"")</x:f>
        <x:v>-0.1119521829233403</x:v>
      </x:c>
      <x:c r="AH435" s="50" t="n">
        <x:f>IF(AND(ISNUMBER(AE435),ISNUMBER(AF435),ISNUMBER(AG435)),IF(AND(AE435=1,AF435=1,AG435&lt;0),1,0),"")</x:f>
        <x:v>0</x:v>
      </x:c>
      <x:c r="AI435" s="50" t="n">
        <x:f>IF(AND(A435=A436,C436=C435+1,ISNUMBER(AH436)),C436,"")</x:f>
        <x:v>2024</x:v>
      </x:c>
      <x:c r="AJ435" s="50" t="n">
        <x:f>IF(AND(A435=A436,C436=C435+1,ISNUMBER(AH436)),AH436,"")</x:f>
        <x:v>0</x:v>
      </x:c>
    </x:row>
    <x:row r="436" ht="15">
      <x:c r="A436" s="9" t="s">
        <x:v>55</x:v>
      </x:c>
      <x:c r="B436" s="10">
        <x:v>45657</x:v>
      </x:c>
      <x:c r="C436" s="9">
        <x:v>2024</x:v>
      </x:c>
      <x:c r="D436" s="11">
        <x:v>2999.9</x:v>
      </x:c>
      <x:c r="E436" s="11">
        <x:v>911.7</x:v>
      </x:c>
      <x:c r="F436" s="11">
        <x:v>372.1</x:v>
      </x:c>
      <x:c r="G436" s="11">
        <x:v>1263.4000000000001</x:v>
      </x:c>
      <x:c r="H436" s="11">
        <x:v>795.9</x:v>
      </x:c>
      <x:c r="I436" s="11">
        <x:v>1736.5</x:v>
      </x:c>
      <x:c r="J436" s="11">
        <x:v>1604.5</x:v>
      </x:c>
      <x:c r="K436" s="11">
        <x:v>142.69999999999999</x:v>
      </x:c>
      <x:c r="L436" s="11">
        <x:v>304.8</x:v>
      </x:c>
      <x:c r="M436" s="11">
        <x:v>19.8</x:v>
      </x:c>
      <x:c r="N436" s="11">
        <x:v>776.1</x:v>
      </x:c>
      <x:c r="O436" s="11">
        <x:v>2034.1</x:v>
      </x:c>
      <x:c r="P436" s="11">
        <x:v>367.7</x:v>
      </x:c>
      <x:c r="Q436" s="11">
        <x:v>473.3</x:v>
      </x:c>
      <x:c r="R436" s="11">
        <x:v>27</x:v>
      </x:c>
      <x:c r="S436" s="11">
        <x:v>268.8</x:v>
      </x:c>
      <x:c r="T436" s="11">
        <x:v>356.6</x:v>
      </x:c>
      <x:c r="U436" s="11">
        <x:v>8967.616</x:v>
      </x:c>
      <x:c r="V436" s="11">
        <x:v>18</x:v>
      </x:c>
      <x:c r="W436" s="12">
        <x:v>0</x:v>
      </x:c>
      <x:c r="X436" s="8">
        <x:v>0</x:v>
      </x:c>
      <x:c r="Y436" s="13">
        <x:f t="shared" si="36"/>
        <x:v>2.4501478097285676</x:v>
      </x:c>
      <x:c r="Z436" s="13">
        <x:f t="shared" si="37"/>
        <x:v>0.42114737157905263</x:v>
      </x:c>
      <x:c r="AA436" s="13">
        <x:f t="shared" si="38"/>
        <x:v>8.9602986766225537E-2</x:v>
      </x:c>
      <x:c r="AB436" s="13">
        <x:f t="shared" si="39"/>
        <x:v>0.12257075235841194</x:v>
      </x:c>
      <x:c r="AC436" s="13">
        <x:f t="shared" si="40"/>
        <x:v>0.28225423460503402</x:v>
      </x:c>
      <x:c r="AD436" s="13">
        <x:f t="shared" si="41"/>
        <x:v>0.53485116170539015</x:v>
      </x:c>
      <x:c r="AE436" s="50" t="n">
        <x:f>IF(OR(NOT(ISNUMBER(Q436)),NOT(ISNUMBER(R436))),"",IF(Q436&lt;R436,1,0))</x:f>
        <x:v>0</x:v>
      </x:c>
      <x:c r="AF436" s="50" t="n">
        <x:f>IFERROR(IF(AND(A436=A435,C436=C435+1,ISNUMBER(AE435)),AE435,""),"")</x:f>
        <x:v>0</x:v>
      </x:c>
      <x:c r="AG436" s="52" t="n">
        <x:f>IFERROR(IF(AND(A436=A435,C436=C435+1,ISNUMBER(U436),ISNUMBER(U435),U435&lt;&gt;0),U436/U435-1,""),"")</x:f>
        <x:v>0.05971447814774122</x:v>
      </x:c>
      <x:c r="AH436" s="50" t="n">
        <x:f>IF(AND(ISNUMBER(AE436),ISNUMBER(AF436),ISNUMBER(AG436)),IF(AND(AE436=1,AF436=1,AG436&lt;0),1,0),"")</x:f>
        <x:v>0</x:v>
      </x:c>
      <x:c r="AI436" s="50" t="str">
        <x:f>IF(AND(A436=A437,C437=C436+1,ISNUMBER(AH437)),C437,"")</x:f>
      </x:c>
      <x:c r="AJ436" s="50" t="str">
        <x:f>IF(AND(A436=A437,C437=C436+1,ISNUMBER(AH437)),AH437,"")</x:f>
      </x:c>
    </x:row>
    <x:row r="437" ht="15">
      <x:c r="A437" s="9" t="s">
        <x:v>56</x:v>
      </x:c>
      <x:c r="B437" s="10">
        <x:v>39447</x:v>
      </x:c>
      <x:c r="C437" s="9">
        <x:v>2007</x:v>
      </x:c>
      <x:c r="D437" s="11">
        <x:v>5855.5</x:v>
      </x:c>
      <x:c r="E437" s="11">
        <x:v>2910.6</x:v>
      </x:c>
      <x:c r="F437" s="11">
        <x:v>366.6</x:v>
      </x:c>
      <x:c r="G437" s="11">
        <x:v>949</x:v>
      </x:c>
      <x:c r="H437" s="11">
        <x:v>266</x:v>
      </x:c>
      <x:c r="I437" s="11">
        <x:v>4906.5</x:v>
      </x:c>
      <x:c r="J437" s="11">
        <x:v>3750.9</x:v>
      </x:c>
      <x:c r="K437" s="11">
        <x:v>2212.5</x:v>
      </x:c>
      <x:c r="L437" s="11">
        <x:v>130.30000000000001</x:v>
      </x:c>
      <x:c r="M437" s="11">
        <x:v>101.8</x:v>
      </x:c>
      <x:c r="N437" s="11">
        <x:v>164.2</x:v>
      </x:c>
      <x:c r="O437" s="11">
        <x:v>3826.7</x:v>
      </x:c>
      <x:c r="P437" s="11">
        <x:v>2622</x:v>
      </x:c>
      <x:c r="Q437" s="11">
        <x:v>2784.2</x:v>
      </x:c>
      <x:c r="R437" s="11">
        <x:v>20.399999999999999</x:v>
      </x:c>
      <x:c r="S437" s="11">
        <x:v>1382.1</x:v>
      </x:c>
      <x:c r="T437" s="11">
        <x:v>2105.1999999999998</x:v>
      </x:c>
      <x:c r="U437" s="11">
        <x:v>14014.899299999999</x:v>
      </x:c>
      <x:c r="V437" s="11">
        <x:v>18</x:v>
      </x:c>
      <x:c r="W437" s="12">
        <x:v>0</x:v>
      </x:c>
      <x:c r="X437" s="8">
        <x:v>0</x:v>
      </x:c>
      <x:c r="Y437" s="13">
        <x:f t="shared" si="36"/>
        <x:v>7.9394435351882153</x:v>
      </x:c>
      <x:c r="Z437" s="13">
        <x:f t="shared" si="37"/>
        <x:v>0.16206984886004611</x:v>
      </x:c>
      <x:c r="AA437" s="13">
        <x:f t="shared" si="38"/>
        <x:v>0.23603449748100075</x:v>
      </x:c>
      <x:c r="AB437" s="13">
        <x:f t="shared" si="39"/>
        <x:v>0.4477841345743318</x:v>
      </x:c>
      <x:c r="AC437" s="13">
        <x:f t="shared" si="40"/>
        <x:v>2.2183350895679661</x:v>
      </x:c>
      <x:c r="AD437" s="13">
        <x:f t="shared" si="41"/>
        <x:v>0.64057723507813169</x:v>
      </x:c>
      <x:c r="AE437" s="50" t="n">
        <x:f>IF(OR(NOT(ISNUMBER(Q437)),NOT(ISNUMBER(R437))),"",IF(Q437&lt;R437,1,0))</x:f>
        <x:v>0</x:v>
      </x:c>
      <x:c r="AF437" s="50" t="str">
        <x:f>IFERROR(IF(AND(A437=A436,C437=C436+1,ISNUMBER(AE436)),AE436,""),"")</x:f>
      </x:c>
      <x:c r="AG437" s="52" t="str">
        <x:f>IFERROR(IF(AND(A437=A436,C437=C436+1,ISNUMBER(U437),ISNUMBER(U436),U436&lt;&gt;0),U437/U436-1,""),"")</x:f>
      </x:c>
      <x:c r="AH437" s="50" t="str">
        <x:f>IF(AND(ISNUMBER(AE437),ISNUMBER(AF437),ISNUMBER(AG437)),IF(AND(AE437=1,AF437=1,AG437&lt;0),1,0),"")</x:f>
      </x:c>
      <x:c r="AI437" s="50" t="n">
        <x:f>IF(AND(A437=A438,C438=C437+1,ISNUMBER(AH438)),C438,"")</x:f>
        <x:v>2008</x:v>
      </x:c>
      <x:c r="AJ437" s="50" t="n">
        <x:f>IF(AND(A437=A438,C438=C437+1,ISNUMBER(AH438)),AH438,"")</x:f>
        <x:v>0</x:v>
      </x:c>
    </x:row>
    <x:row r="438" ht="15">
      <x:c r="A438" s="9" t="s">
        <x:v>56</x:v>
      </x:c>
      <x:c r="B438" s="10">
        <x:v>39813</x:v>
      </x:c>
      <x:c r="C438" s="9">
        <x:v>2008</x:v>
      </x:c>
      <x:c r="D438" s="11">
        <x:v>7954.9</x:v>
      </x:c>
      <x:c r="E438" s="11">
        <x:v>3954.3</x:v>
      </x:c>
      <x:c r="F438" s="11">
        <x:v>974.7</x:v>
      </x:c>
      <x:c r="G438" s="11">
        <x:v>1522.3</x:v>
      </x:c>
      <x:c r="H438" s="11">
        <x:v>438.9</x:v>
      </x:c>
      <x:c r="I438" s="11">
        <x:v>6432.6</x:v>
      </x:c>
      <x:c r="J438" s="11">
        <x:v>4966.3999999999996</x:v>
      </x:c>
      <x:c r="K438" s="11">
        <x:v>3358</x:v>
      </x:c>
      <x:c r="L438" s="11">
        <x:v>155.9</x:v>
      </x:c>
      <x:c r="M438" s="11">
        <x:v>319</x:v>
      </x:c>
      <x:c r="N438" s="11">
        <x:v>119.9</x:v>
      </x:c>
      <x:c r="O438" s="11">
        <x:v>3372.6</x:v>
      </x:c>
      <x:c r="P438" s="11">
        <x:v>1596.2</x:v>
      </x:c>
      <x:c r="Q438" s="11">
        <x:v>1776.4</x:v>
      </x:c>
      <x:c r="R438" s="11">
        <x:v>22.6</x:v>
      </x:c>
      <x:c r="S438" s="11">
        <x:v>1706.5</x:v>
      </x:c>
      <x:c r="T438" s="11">
        <x:v>1961</x:v>
      </x:c>
      <x:c r="U438" s="11">
        <x:v>6113.951</x:v>
      </x:c>
      <x:c r="V438" s="11">
        <x:v>18</x:v>
      </x:c>
      <x:c r="W438" s="12">
        <x:v>0</x:v>
      </x:c>
      <x:c r="X438" s="8">
        <x:v>0</x:v>
      </x:c>
      <x:c r="Y438" s="13">
        <x:f t="shared" si="36"/>
        <x:v>4.0569405971068022</x:v>
      </x:c>
      <x:c r="Z438" s="13">
        <x:f t="shared" si="37"/>
        <x:v>0.19136632767225231</x:v>
      </x:c>
      <x:c r="AA438" s="13">
        <x:f t="shared" si="38"/>
        <x:v>0.21452186702535544</x:v>
      </x:c>
      <x:c r="AB438" s="13">
        <x:f t="shared" si="39"/>
        <x:v>0.20065619932368731</x:v>
      </x:c>
      <x:c r="AC438" s="13">
        <x:f t="shared" si="40"/>
        <x:v>1.2881823556460619</x:v>
      </x:c>
      <x:c r="AD438" s="13">
        <x:f t="shared" si="41"/>
        <x:v>0.62431960175489321</x:v>
      </x:c>
      <x:c r="AE438" s="50" t="n">
        <x:f>IF(OR(NOT(ISNUMBER(Q438)),NOT(ISNUMBER(R438))),"",IF(Q438&lt;R438,1,0))</x:f>
        <x:v>0</x:v>
      </x:c>
      <x:c r="AF438" s="50" t="n">
        <x:f>IFERROR(IF(AND(A438=A437,C438=C437+1,ISNUMBER(AE437)),AE437,""),"")</x:f>
        <x:v>0</x:v>
      </x:c>
      <x:c r="AG438" s="52" t="n">
        <x:f>IFERROR(IF(AND(A438=A437,C438=C437+1,ISNUMBER(U438),ISNUMBER(U437),U437&lt;&gt;0),U438/U437-1,""),"")</x:f>
        <x:v>-0.5637534834089033</x:v>
      </x:c>
      <x:c r="AH438" s="50" t="n">
        <x:f>IF(AND(ISNUMBER(AE438),ISNUMBER(AF438),ISNUMBER(AG438)),IF(AND(AE438=1,AF438=1,AG438&lt;0),1,0),"")</x:f>
        <x:v>0</x:v>
      </x:c>
      <x:c r="AI438" s="50" t="n">
        <x:f>IF(AND(A438=A439,C439=C438+1,ISNUMBER(AH439)),C439,"")</x:f>
        <x:v>2009</x:v>
      </x:c>
      <x:c r="AJ438" s="50" t="n">
        <x:f>IF(AND(A438=A439,C439=C438+1,ISNUMBER(AH439)),AH439,"")</x:f>
        <x:v>0</x:v>
      </x:c>
    </x:row>
    <x:row r="439" ht="15">
      <x:c r="A439" s="9" t="s">
        <x:v>56</x:v>
      </x:c>
      <x:c r="B439" s="10">
        <x:v>40178</x:v>
      </x:c>
      <x:c r="C439" s="9">
        <x:v>2009</x:v>
      </x:c>
      <x:c r="D439" s="11">
        <x:v>9510.5</x:v>
      </x:c>
      <x:c r="E439" s="11">
        <x:v>4132.5</x:v>
      </x:c>
      <x:c r="F439" s="11">
        <x:v>995.6</x:v>
      </x:c>
      <x:c r="G439" s="11">
        <x:v>2893.1</x:v>
      </x:c>
      <x:c r="H439" s="11">
        <x:v>1626.6</x:v>
      </x:c>
      <x:c r="I439" s="11">
        <x:v>6617.4</x:v>
      </x:c>
      <x:c r="J439" s="11">
        <x:v>5072.2</x:v>
      </x:c>
      <x:c r="K439" s="11">
        <x:v>2590.5</x:v>
      </x:c>
      <x:c r="L439" s="11">
        <x:v>240.1</x:v>
      </x:c>
      <x:c r="M439" s="11">
        <x:v>431.8</x:v>
      </x:c>
      <x:c r="N439" s="11">
        <x:v>1194.8</x:v>
      </x:c>
      <x:c r="O439" s="11">
        <x:v>2962.6</x:v>
      </x:c>
      <x:c r="P439" s="11">
        <x:v>1459</x:v>
      </x:c>
      <x:c r="Q439" s="11">
        <x:v>1676.5</x:v>
      </x:c>
      <x:c r="R439" s="11">
        <x:v>23.8</x:v>
      </x:c>
      <x:c r="S439" s="11">
        <x:v>667.7</x:v>
      </x:c>
      <x:c r="T439" s="11">
        <x:v>1022.1</x:v>
      </x:c>
      <x:c r="U439" s="11">
        <x:v>15792.260899999999</x:v>
      </x:c>
      <x:c r="V439" s="11">
        <x:v>18</x:v>
      </x:c>
      <x:c r="W439" s="12">
        <x:v>0</x:v>
      </x:c>
      <x:c r="X439" s="8">
        <x:v>0</x:v>
      </x:c>
      <x:c r="Y439" s="13">
        <x:f t="shared" si="36"/>
        <x:v>4.1507633587786259</x:v>
      </x:c>
      <x:c r="Z439" s="13">
        <x:f t="shared" si="37"/>
        <x:v>0.30420062036696283</x:v>
      </x:c>
      <x:c r="AA439" s="13">
        <x:f t="shared" si="38"/>
        <x:v>7.020661374270544E-2</x:v>
      </x:c>
      <x:c r="AB439" s="13">
        <x:f t="shared" si="39"/>
        <x:v>0.15340938962199674</x:v>
      </x:c>
      <x:c r="AC439" s="13">
        <x:f t="shared" si="40"/>
        <x:v>0.35328885970066715</x:v>
      </x:c>
      <x:c r="AD439" s="13">
        <x:f t="shared" si="41"/>
        <x:v>0.53332632353714315</x:v>
      </x:c>
      <x:c r="AE439" s="50" t="n">
        <x:f>IF(OR(NOT(ISNUMBER(Q439)),NOT(ISNUMBER(R439))),"",IF(Q439&lt;R439,1,0))</x:f>
        <x:v>0</x:v>
      </x:c>
      <x:c r="AF439" s="50" t="n">
        <x:f>IFERROR(IF(AND(A439=A438,C439=C438+1,ISNUMBER(AE438)),AE438,""),"")</x:f>
        <x:v>0</x:v>
      </x:c>
      <x:c r="AG439" s="52" t="n">
        <x:f>IFERROR(IF(AND(A439=A438,C439=C438+1,ISNUMBER(U439),ISNUMBER(U438),U438&lt;&gt;0),U439/U438-1,""),"")</x:f>
        <x:v>1.5829878093560121</x:v>
      </x:c>
      <x:c r="AH439" s="50" t="n">
        <x:f>IF(AND(ISNUMBER(AE439),ISNUMBER(AF439),ISNUMBER(AG439)),IF(AND(AE439=1,AF439=1,AG439&lt;0),1,0),"")</x:f>
        <x:v>0</x:v>
      </x:c>
      <x:c r="AI439" s="50" t="n">
        <x:f>IF(AND(A439=A440,C440=C439+1,ISNUMBER(AH440)),C440,"")</x:f>
        <x:v>2010</x:v>
      </x:c>
      <x:c r="AJ439" s="50" t="n">
        <x:f>IF(AND(A439=A440,C440=C439+1,ISNUMBER(AH440)),AH440,"")</x:f>
        <x:v>0</x:v>
      </x:c>
    </x:row>
    <x:row r="440" ht="15">
      <x:c r="A440" s="9" t="s">
        <x:v>56</x:v>
      </x:c>
      <x:c r="B440" s="10">
        <x:v>40543</x:v>
      </x:c>
      <x:c r="C440" s="9">
        <x:v>2010</x:v>
      </x:c>
      <x:c r="D440" s="11">
        <x:v>11587.8</x:v>
      </x:c>
      <x:c r="E440" s="11">
        <x:v>4946.5</x:v>
      </x:c>
      <x:c r="F440" s="11">
        <x:v>930.7</x:v>
      </x:c>
      <x:c r="G440" s="11">
        <x:v>4062</x:v>
      </x:c>
      <x:c r="H440" s="11">
        <x:v>2196.5</x:v>
      </x:c>
      <x:c r="I440" s="11">
        <x:v>7525.8</x:v>
      </x:c>
      <x:c r="J440" s="11">
        <x:v>5875.5</x:v>
      </x:c>
      <x:c r="K440" s="11">
        <x:v>2734.7</x:v>
      </x:c>
      <x:c r="L440" s="11">
        <x:v>385</x:v>
      </x:c>
      <x:c r="M440" s="11">
        <x:v>137.6</x:v>
      </x:c>
      <x:c r="N440" s="11">
        <x:v>2058.9</x:v>
      </x:c>
      <x:c r="O440" s="11">
        <x:v>4577.1000000000004</x:v>
      </x:c>
      <x:c r="P440" s="11">
        <x:v>2594.5</x:v>
      </x:c>
      <x:c r="Q440" s="11">
        <x:v>2871.5</x:v>
      </x:c>
      <x:c r="R440" s="11">
        <x:v>18.100000000000001</x:v>
      </x:c>
      <x:c r="S440" s="11">
        <x:v>1051.8</x:v>
      </x:c>
      <x:c r="T440" s="11">
        <x:v>1990.6</x:v>
      </x:c>
      <x:c r="U440" s="11">
        <x:v>24777.2307</x:v>
      </x:c>
      <x:c r="V440" s="11">
        <x:v>18</x:v>
      </x:c>
      <x:c r="W440" s="12">
        <x:v>0</x:v>
      </x:c>
      <x:c r="X440" s="8">
        <x:v>0</x:v>
      </x:c>
      <x:c r="Y440" s="13">
        <x:f t="shared" si="36"/>
        <x:v>5.3148168045557105</x:v>
      </x:c>
      <x:c r="Z440" s="13">
        <x:f t="shared" si="37"/>
        <x:v>0.35054108631491743</x:v>
      </x:c>
      <x:c r="AA440" s="13">
        <x:f t="shared" si="38"/>
        <x:v>9.0767876559830166E-2</x:v>
      </x:c>
      <x:c r="AB440" s="13">
        <x:f t="shared" si="39"/>
        <x:v>0.22389927337372065</x:v>
      </x:c>
      <x:c r="AC440" s="13">
        <x:f t="shared" si="40"/>
        <x:v>0.49005416051206302</x:v>
      </x:c>
      <x:c r="AD440" s="13">
        <x:f t="shared" si="41"/>
        <x:v>0.50704188888313573</x:v>
      </x:c>
      <x:c r="AE440" s="50" t="n">
        <x:f>IF(OR(NOT(ISNUMBER(Q440)),NOT(ISNUMBER(R440))),"",IF(Q440&lt;R440,1,0))</x:f>
        <x:v>0</x:v>
      </x:c>
      <x:c r="AF440" s="50" t="n">
        <x:f>IFERROR(IF(AND(A440=A439,C440=C439+1,ISNUMBER(AE439)),AE439,""),"")</x:f>
        <x:v>0</x:v>
      </x:c>
      <x:c r="AG440" s="52" t="n">
        <x:f>IFERROR(IF(AND(A440=A439,C440=C439+1,ISNUMBER(U440),ISNUMBER(U439),U439&lt;&gt;0),U440/U439-1,""),"")</x:f>
        <x:v>0.5689476546072008</x:v>
      </x:c>
      <x:c r="AH440" s="50" t="n">
        <x:f>IF(AND(ISNUMBER(AE440),ISNUMBER(AF440),ISNUMBER(AG440)),IF(AND(AE440=1,AF440=1,AG440&lt;0),1,0),"")</x:f>
        <x:v>0</x:v>
      </x:c>
      <x:c r="AI440" s="50" t="n">
        <x:f>IF(AND(A440=A441,C441=C440+1,ISNUMBER(AH441)),C441,"")</x:f>
        <x:v>2011</x:v>
      </x:c>
      <x:c r="AJ440" s="50" t="n">
        <x:f>IF(AND(A440=A441,C441=C440+1,ISNUMBER(AH441)),AH441,"")</x:f>
        <x:v>0</x:v>
      </x:c>
    </x:row>
    <x:row r="441" ht="15">
      <x:c r="A441" s="9" t="s">
        <x:v>56</x:v>
      </x:c>
      <x:c r="B441" s="10">
        <x:v>40908</x:v>
      </x:c>
      <x:c r="C441" s="9">
        <x:v>2011</x:v>
      </x:c>
      <x:c r="D441" s="11">
        <x:v>11705.2</x:v>
      </x:c>
      <x:c r="E441" s="11">
        <x:v>4784</x:v>
      </x:c>
      <x:c r="F441" s="11">
        <x:v>985.3</x:v>
      </x:c>
      <x:c r="G441" s="11">
        <x:v>3897.8</x:v>
      </x:c>
      <x:c r="H441" s="11">
        <x:v>2140.3000000000002</x:v>
      </x:c>
      <x:c r="I441" s="11">
        <x:v>7807.4</x:v>
      </x:c>
      <x:c r="J441" s="11">
        <x:v>5887.1</x:v>
      </x:c>
      <x:c r="K441" s="11">
        <x:v>1335.1</x:v>
      </x:c>
      <x:c r="L441" s="11">
        <x:v>540.5</x:v>
      </x:c>
      <x:c r="M441" s="11">
        <x:v>301.89999999999998</x:v>
      </x:c>
      <x:c r="N441" s="11">
        <x:v>1838.4</x:v>
      </x:c>
      <x:c r="O441" s="11">
        <x:v>6076</x:v>
      </x:c>
      <x:c r="P441" s="11">
        <x:v>3073.4</x:v>
      </x:c>
      <x:c r="Q441" s="11">
        <x:v>3505.1</x:v>
      </x:c>
      <x:c r="R441" s="11">
        <x:v>93</x:v>
      </x:c>
      <x:c r="S441" s="11">
        <x:v>1236.5999999999999</x:v>
      </x:c>
      <x:c r="T441" s="11">
        <x:v>2488</x:v>
      </x:c>
      <x:c r="U441" s="11">
        <x:v>18576.931499999999</x:v>
      </x:c>
      <x:c r="V441" s="11">
        <x:v>18</x:v>
      </x:c>
      <x:c r="W441" s="12">
        <x:v>0</x:v>
      </x:c>
      <x:c r="X441" s="8">
        <x:v>0</x:v>
      </x:c>
      <x:c r="Y441" s="13">
        <x:f t="shared" si="36"/>
        <x:v>4.8553739977671775</x:v>
      </x:c>
      <x:c r="Z441" s="13">
        <x:f t="shared" si="37"/>
        <x:v>0.33299730034514574</x:v>
      </x:c>
      <x:c r="AA441" s="13">
        <x:f t="shared" si="38"/>
        <x:v>0.10564535420155144</x:v>
      </x:c>
      <x:c r="AB441" s="13">
        <x:f t="shared" si="39"/>
        <x:v>0.26256706421077813</x:v>
      </x:c>
      <x:c r="AC441" s="13">
        <x:f t="shared" si="40"/>
        <x:v>0.6383087895736056</x:v>
      </x:c>
      <x:c r="AD441" s="13">
        <x:f t="shared" si="41"/>
        <x:v>0.50294740798961146</x:v>
      </x:c>
      <x:c r="AE441" s="50" t="n">
        <x:f>IF(OR(NOT(ISNUMBER(Q441)),NOT(ISNUMBER(R441))),"",IF(Q441&lt;R441,1,0))</x:f>
        <x:v>0</x:v>
      </x:c>
      <x:c r="AF441" s="50" t="n">
        <x:f>IFERROR(IF(AND(A441=A440,C441=C440+1,ISNUMBER(AE440)),AE440,""),"")</x:f>
        <x:v>0</x:v>
      </x:c>
      <x:c r="AG441" s="52" t="n">
        <x:f>IFERROR(IF(AND(A441=A440,C441=C440+1,ISNUMBER(U441),ISNUMBER(U440),U440&lt;&gt;0),U441/U440-1,""),"")</x:f>
        <x:v>-0.25024181576514926</x:v>
      </x:c>
      <x:c r="AH441" s="50" t="n">
        <x:f>IF(AND(ISNUMBER(AE441),ISNUMBER(AF441),ISNUMBER(AG441)),IF(AND(AE441=1,AF441=1,AG441&lt;0),1,0),"")</x:f>
        <x:v>0</x:v>
      </x:c>
      <x:c r="AI441" s="50" t="n">
        <x:f>IF(AND(A441=A442,C442=C441+1,ISNUMBER(AH442)),C442,"")</x:f>
        <x:v>2012</x:v>
      </x:c>
      <x:c r="AJ441" s="50" t="n">
        <x:f>IF(AND(A441=A442,C442=C441+1,ISNUMBER(AH442)),AH442,"")</x:f>
        <x:v>0</x:v>
      </x:c>
    </x:row>
    <x:row r="442" ht="15">
      <x:c r="A442" s="9" t="s">
        <x:v>56</x:v>
      </x:c>
      <x:c r="B442" s="10">
        <x:v>41274</x:v>
      </x:c>
      <x:c r="C442" s="9">
        <x:v>2012</x:v>
      </x:c>
      <x:c r="D442" s="11">
        <x:v>12863.8</x:v>
      </x:c>
      <x:c r="E442" s="11">
        <x:v>5655.9</x:v>
      </x:c>
      <x:c r="F442" s="11">
        <x:v>1295.0999999999999</x:v>
      </x:c>
      <x:c r="G442" s="11">
        <x:v>4059</x:v>
      </x:c>
      <x:c r="H442" s="11">
        <x:v>1889.2</x:v>
      </x:c>
      <x:c r="I442" s="11">
        <x:v>8804.7999999999993</x:v>
      </x:c>
      <x:c r="J442" s="11">
        <x:v>6781.4</x:v>
      </x:c>
      <x:c r="K442" s="11">
        <x:v>1811.3</x:v>
      </x:c>
      <x:c r="L442" s="11">
        <x:v>494.9</x:v>
      </x:c>
      <x:c r="M442" s="11">
        <x:v>447</x:v>
      </x:c>
      <x:c r="N442" s="11">
        <x:v>1442.2</x:v>
      </x:c>
      <x:c r="O442" s="11">
        <x:v>6740.1</x:v>
      </x:c>
      <x:c r="P442" s="11">
        <x:v>2873.5</x:v>
      </x:c>
      <x:c r="Q442" s="11">
        <x:v>3367.7</x:v>
      </x:c>
      <x:c r="R442" s="11">
        <x:v>85.7</x:v>
      </x:c>
      <x:c r="S442" s="11">
        <x:v>1037.2</x:v>
      </x:c>
      <x:c r="T442" s="11">
        <x:v>2862.6</x:v>
      </x:c>
      <x:c r="U442" s="11">
        <x:v>21200.266599999999</x:v>
      </x:c>
      <x:c r="V442" s="11">
        <x:v>18</x:v>
      </x:c>
      <x:c r="W442" s="12">
        <x:v>0</x:v>
      </x:c>
      <x:c r="X442" s="8">
        <x:v>0</x:v>
      </x:c>
      <x:c r="Y442" s="13">
        <x:f t="shared" si="36"/>
        <x:v>4.36715311558953</x:v>
      </x:c>
      <x:c r="Z442" s="13">
        <x:f t="shared" si="37"/>
        <x:v>0.31553662214897621</x:v>
      </x:c>
      <x:c r="AA442" s="13">
        <x:f t="shared" si="38"/>
        <x:v>8.0629363018703659E-2</x:v>
      </x:c>
      <x:c r="AB442" s="13">
        <x:f t="shared" si="39"/>
        <x:v>0.22337878387412741</x:v>
      </x:c>
      <x:c r="AC442" s="13">
        <x:f t="shared" si="40"/>
        <x:v>0.70524759793052472</x:v>
      </x:c>
      <x:c r="AD442" s="13">
        <x:f t="shared" si="41"/>
        <x:v>0.52716926569131983</x:v>
      </x:c>
      <x:c r="AE442" s="50" t="n">
        <x:f>IF(OR(NOT(ISNUMBER(Q442)),NOT(ISNUMBER(R442))),"",IF(Q442&lt;R442,1,0))</x:f>
        <x:v>0</x:v>
      </x:c>
      <x:c r="AF442" s="50" t="n">
        <x:f>IFERROR(IF(AND(A442=A441,C442=C441+1,ISNUMBER(AE441)),AE441,""),"")</x:f>
        <x:v>0</x:v>
      </x:c>
      <x:c r="AG442" s="52" t="n">
        <x:f>IFERROR(IF(AND(A442=A441,C442=C441+1,ISNUMBER(U442),ISNUMBER(U441),U441&lt;&gt;0),U442/U441-1,""),"")</x:f>
        <x:v>0.14121466185090914</x:v>
      </x:c>
      <x:c r="AH442" s="50" t="n">
        <x:f>IF(AND(ISNUMBER(AE442),ISNUMBER(AF442),ISNUMBER(AG442)),IF(AND(AE442=1,AF442=1,AG442&lt;0),1,0),"")</x:f>
        <x:v>0</x:v>
      </x:c>
      <x:c r="AI442" s="50" t="n">
        <x:f>IF(AND(A442=A443,C443=C442+1,ISNUMBER(AH443)),C443,"")</x:f>
        <x:v>2013</x:v>
      </x:c>
      <x:c r="AJ442" s="50" t="n">
        <x:f>IF(AND(A442=A443,C443=C442+1,ISNUMBER(AH443)),AH443,"")</x:f>
        <x:v>0</x:v>
      </x:c>
    </x:row>
    <x:row r="443" ht="15">
      <x:c r="A443" s="9" t="s">
        <x:v>56</x:v>
      </x:c>
      <x:c r="B443" s="10">
        <x:v>41639</x:v>
      </x:c>
      <x:c r="C443" s="9">
        <x:v>2013</x:v>
      </x:c>
      <x:c r="D443" s="11">
        <x:v>12389.6</x:v>
      </x:c>
      <x:c r="E443" s="11">
        <x:v>4200.7</x:v>
      </x:c>
      <x:c r="F443" s="11">
        <x:v>1130.5999999999999</x:v>
      </x:c>
      <x:c r="G443" s="11">
        <x:v>3726</x:v>
      </x:c>
      <x:c r="H443" s="11">
        <x:v>1373.9</x:v>
      </x:c>
      <x:c r="I443" s="11">
        <x:v>8663.6</x:v>
      </x:c>
      <x:c r="J443" s="11">
        <x:v>6447.5</x:v>
      </x:c>
      <x:c r="K443" s="11">
        <x:v>613.70000000000005</x:v>
      </x:c>
      <x:c r="L443" s="11">
        <x:v>476.5</x:v>
      </x:c>
      <x:c r="M443" s="11">
        <x:v>341</x:v>
      </x:c>
      <x:c r="N443" s="11">
        <x:v>1032.9000000000001</x:v>
      </x:c>
      <x:c r="O443" s="11">
        <x:v>5971.6</x:v>
      </x:c>
      <x:c r="P443" s="11">
        <x:v>2172.1</x:v>
      </x:c>
      <x:c r="Q443" s="11">
        <x:v>2689.8</x:v>
      </x:c>
      <x:c r="R443" s="11">
        <x:v>61.8</x:v>
      </x:c>
      <x:c r="S443" s="11">
        <x:v>659.6</x:v>
      </x:c>
      <x:c r="T443" s="11">
        <x:v>1719.5</x:v>
      </x:c>
      <x:c r="U443" s="11">
        <x:v>13457.318499999999</x:v>
      </x:c>
      <x:c r="V443" s="11">
        <x:v>18</x:v>
      </x:c>
      <x:c r="W443" s="12">
        <x:v>0</x:v>
      </x:c>
      <x:c r="X443" s="8">
        <x:v>0</x:v>
      </x:c>
      <x:c r="Y443" s="13">
        <x:f t="shared" si="36"/>
        <x:v>3.7154608172651691</x:v>
      </x:c>
      <x:c r="Z443" s="13">
        <x:f t="shared" si="37"/>
        <x:v>0.30073610124620648</x:v>
      </x:c>
      <x:c r="AA443" s="13">
        <x:f t="shared" si="38"/>
        <x:v>5.3238199780461029E-2</x:v>
      </x:c>
      <x:c r="AB443" s="13">
        <x:f t="shared" si="39"/>
        <x:v>0.17531639439529928</x:v>
      </x:c>
      <x:c r="AC443" s="13">
        <x:f t="shared" si="40"/>
        <x:v>0.46148684916800858</x:v>
      </x:c>
      <x:c r="AD443" s="13">
        <x:f t="shared" si="41"/>
        <x:v>0.52039613869697166</x:v>
      </x:c>
      <x:c r="AE443" s="50" t="n">
        <x:f>IF(OR(NOT(ISNUMBER(Q443)),NOT(ISNUMBER(R443))),"",IF(Q443&lt;R443,1,0))</x:f>
        <x:v>0</x:v>
      </x:c>
      <x:c r="AF443" s="50" t="n">
        <x:f>IFERROR(IF(AND(A443=A442,C443=C442+1,ISNUMBER(AE442)),AE442,""),"")</x:f>
        <x:v>0</x:v>
      </x:c>
      <x:c r="AG443" s="52" t="n">
        <x:f>IFERROR(IF(AND(A443=A442,C443=C442+1,ISNUMBER(U443),ISNUMBER(U442),U442&lt;&gt;0),U443/U442-1,""),"")</x:f>
        <x:v>-0.3652288080188576</x:v>
      </x:c>
      <x:c r="AH443" s="50" t="n">
        <x:f>IF(AND(ISNUMBER(AE443),ISNUMBER(AF443),ISNUMBER(AG443)),IF(AND(AE443=1,AF443=1,AG443&lt;0),1,0),"")</x:f>
        <x:v>0</x:v>
      </x:c>
      <x:c r="AI443" s="50" t="n">
        <x:f>IF(AND(A443=A444,C444=C443+1,ISNUMBER(AH444)),C444,"")</x:f>
        <x:v>2014</x:v>
      </x:c>
      <x:c r="AJ443" s="50" t="n">
        <x:f>IF(AND(A443=A444,C444=C443+1,ISNUMBER(AH444)),AH444,"")</x:f>
        <x:v>0</x:v>
      </x:c>
    </x:row>
    <x:row r="444" ht="15">
      <x:c r="A444" s="9" t="s">
        <x:v>56</x:v>
      </x:c>
      <x:c r="B444" s="10">
        <x:v>42004</x:v>
      </x:c>
      <x:c r="C444" s="9">
        <x:v>2014</x:v>
      </x:c>
      <x:c r="D444" s="11">
        <x:v>12815.1</x:v>
      </x:c>
      <x:c r="E444" s="11">
        <x:v>3674.4</x:v>
      </x:c>
      <x:c r="F444" s="11">
        <x:v>1163.4000000000001</x:v>
      </x:c>
      <x:c r="G444" s="11">
        <x:v>4780.3999999999996</x:v>
      </x:c>
      <x:c r="H444" s="11">
        <x:v>2376.1</x:v>
      </x:c>
      <x:c r="I444" s="11">
        <x:v>8034.7</x:v>
      </x:c>
      <x:c r="J444" s="11">
        <x:v>5932.1</x:v>
      </x:c>
      <x:c r="K444" s="11">
        <x:v>845.4</x:v>
      </x:c>
      <x:c r="L444" s="11">
        <x:v>382.5</x:v>
      </x:c>
      <x:c r="M444" s="11">
        <x:v>284.5</x:v>
      </x:c>
      <x:c r="N444" s="11">
        <x:v>2091.6</x:v>
      </x:c>
      <x:c r="O444" s="11">
        <x:v>5145.6000000000004</x:v>
      </x:c>
      <x:c r="P444" s="11">
        <x:v>1583.6</x:v>
      </x:c>
      <x:c r="Q444" s="11">
        <x:v>2189.6</x:v>
      </x:c>
      <x:c r="R444" s="11">
        <x:v>44.2</x:v>
      </x:c>
      <x:c r="S444" s="11">
        <x:v>459.8</x:v>
      </x:c>
      <x:c r="T444" s="11">
        <x:v>1857.4</x:v>
      </x:c>
      <x:c r="U444" s="11">
        <x:v>11558.874</x:v>
      </x:c>
      <x:c r="V444" s="11">
        <x:v>18</x:v>
      </x:c>
      <x:c r="W444" s="12">
        <x:v>0</x:v>
      </x:c>
      <x:c r="X444" s="8">
        <x:v>0</x:v>
      </x:c>
      <x:c r="Y444" s="13">
        <x:f t="shared" si="36"/>
        <x:v>3.1583290355853531</x:v>
      </x:c>
      <x:c r="Z444" s="13">
        <x:f t="shared" si="37"/>
        <x:v>0.37302869271406386</x:v>
      </x:c>
      <x:c r="AA444" s="13">
        <x:f t="shared" si="38"/>
        <x:v>3.5879548345311388E-2</x:v>
      </x:c>
      <x:c r="AB444" s="13">
        <x:f t="shared" si="39"/>
        <x:v>0.12357297250899328</x:v>
      </x:c>
      <x:c r="AC444" s="13">
        <x:f t="shared" si="40"/>
        <x:v>0.38854489164086692</x:v>
      </x:c>
      <x:c r="AD444" s="13">
        <x:f t="shared" si="41"/>
        <x:v>0.46289923605746347</x:v>
      </x:c>
      <x:c r="AE444" s="50" t="n">
        <x:f>IF(OR(NOT(ISNUMBER(Q444)),NOT(ISNUMBER(R444))),"",IF(Q444&lt;R444,1,0))</x:f>
        <x:v>0</x:v>
      </x:c>
      <x:c r="AF444" s="50" t="n">
        <x:f>IFERROR(IF(AND(A444=A443,C444=C443+1,ISNUMBER(AE443)),AE443,""),"")</x:f>
        <x:v>0</x:v>
      </x:c>
      <x:c r="AG444" s="52" t="n">
        <x:f>IFERROR(IF(AND(A444=A443,C444=C443+1,ISNUMBER(U444),ISNUMBER(U443),U443&lt;&gt;0),U444/U443-1,""),"")</x:f>
        <x:v>-0.14107152922032717</x:v>
      </x:c>
      <x:c r="AH444" s="50" t="n">
        <x:f>IF(AND(ISNUMBER(AE444),ISNUMBER(AF444),ISNUMBER(AG444)),IF(AND(AE444=1,AF444=1,AG444&lt;0),1,0),"")</x:f>
        <x:v>0</x:v>
      </x:c>
      <x:c r="AI444" s="50" t="n">
        <x:f>IF(AND(A444=A445,C445=C444+1,ISNUMBER(AH445)),C445,"")</x:f>
        <x:v>2015</x:v>
      </x:c>
      <x:c r="AJ444" s="50" t="n">
        <x:f>IF(AND(A444=A445,C445=C444+1,ISNUMBER(AH445)),AH445,"")</x:f>
        <x:v>0</x:v>
      </x:c>
    </x:row>
    <x:row r="445" ht="15">
      <x:c r="A445" s="9" t="s">
        <x:v>56</x:v>
      </x:c>
      <x:c r="B445" s="10">
        <x:v>42369</x:v>
      </x:c>
      <x:c r="C445" s="9">
        <x:v>2015</x:v>
      </x:c>
      <x:c r="D445" s="11">
        <x:v>13537.6</x:v>
      </x:c>
      <x:c r="E445" s="11">
        <x:v>2953.2</x:v>
      </x:c>
      <x:c r="F445" s="11">
        <x:v>1438.6</x:v>
      </x:c>
      <x:c r="G445" s="11">
        <x:v>5020.3</x:v>
      </x:c>
      <x:c r="H445" s="11">
        <x:v>2755.1</x:v>
      </x:c>
      <x:c r="I445" s="11">
        <x:v>8519.2999999999993</x:v>
      </x:c>
      <x:c r="J445" s="11">
        <x:v>6416.4</x:v>
      </x:c>
      <x:c r="K445" s="11">
        <x:v>807.5</x:v>
      </x:c>
      <x:c r="L445" s="11">
        <x:v>297.10000000000002</x:v>
      </x:c>
      <x:c r="M445" s="11">
        <x:v>758.9</x:v>
      </x:c>
      <x:c r="N445" s="11">
        <x:v>1996.2</x:v>
      </x:c>
      <x:c r="O445" s="11">
        <x:v>3225.7</x:v>
      </x:c>
      <x:c r="P445" s="11">
        <x:v>289</x:v>
      </x:c>
      <x:c r="Q445" s="11">
        <x:v>865.1</x:v>
      </x:c>
      <x:c r="R445" s="11">
        <x:v>33.5</x:v>
      </x:c>
      <x:c r="S445" s="11">
        <x:v>608.20000000000005</x:v>
      </x:c>
      <x:c r="T445" s="11">
        <x:v>415.7</x:v>
      </x:c>
      <x:c r="U445" s="11">
        <x:v>6816.8698000000004</x:v>
      </x:c>
      <x:c r="V445" s="11">
        <x:v>18</x:v>
      </x:c>
      <x:c r="W445" s="12">
        <x:v>0</x:v>
      </x:c>
      <x:c r="X445" s="8">
        <x:v>0</x:v>
      </x:c>
      <x:c r="Y445" s="13">
        <x:f t="shared" si="36"/>
        <x:v>2.0528291394411231</x:v>
      </x:c>
      <x:c r="Z445" s="13">
        <x:f t="shared" si="37"/>
        <x:v>0.37084121262262143</x:v>
      </x:c>
      <x:c r="AA445" s="13">
        <x:f t="shared" si="38"/>
        <x:v>4.4926722609620613E-2</x:v>
      </x:c>
      <x:c r="AB445" s="13">
        <x:f t="shared" si="39"/>
        <x:v>2.134794941496277E-2</x:v>
      </x:c>
      <x:c r="AC445" s="13">
        <x:f t="shared" si="40"/>
        <x:v>8.2803816504989733E-2</x:v>
      </x:c>
      <x:c r="AD445" s="13">
        <x:f t="shared" si="41"/>
        <x:v>0.47396879801441905</x:v>
      </x:c>
      <x:c r="AE445" s="50" t="n">
        <x:f>IF(OR(NOT(ISNUMBER(Q445)),NOT(ISNUMBER(R445))),"",IF(Q445&lt;R445,1,0))</x:f>
        <x:v>0</x:v>
      </x:c>
      <x:c r="AF445" s="50" t="n">
        <x:f>IFERROR(IF(AND(A445=A444,C445=C444+1,ISNUMBER(AE444)),AE444,""),"")</x:f>
        <x:v>0</x:v>
      </x:c>
      <x:c r="AG445" s="52" t="n">
        <x:f>IFERROR(IF(AND(A445=A444,C445=C444+1,ISNUMBER(U445),ISNUMBER(U444),U444&lt;&gt;0),U445/U444-1,""),"")</x:f>
        <x:v>-0.41024793591486497</x:v>
      </x:c>
      <x:c r="AH445" s="50" t="n">
        <x:f>IF(AND(ISNUMBER(AE445),ISNUMBER(AF445),ISNUMBER(AG445)),IF(AND(AE445=1,AF445=1,AG445&lt;0),1,0),"")</x:f>
        <x:v>0</x:v>
      </x:c>
      <x:c r="AI445" s="50" t="n">
        <x:f>IF(AND(A445=A446,C446=C445+1,ISNUMBER(AH446)),C446,"")</x:f>
        <x:v>2016</x:v>
      </x:c>
      <x:c r="AJ445" s="50" t="n">
        <x:f>IF(AND(A445=A446,C446=C445+1,ISNUMBER(AH446)),AH446,"")</x:f>
        <x:v>0</x:v>
      </x:c>
    </x:row>
    <x:row r="446" ht="15">
      <x:c r="A446" s="9" t="s">
        <x:v>56</x:v>
      </x:c>
      <x:c r="B446" s="10">
        <x:v>42735</x:v>
      </x:c>
      <x:c r="C446" s="9">
        <x:v>2016</x:v>
      </x:c>
      <x:c r="D446" s="11">
        <x:v>13723.2</x:v>
      </x:c>
      <x:c r="E446" s="11">
        <x:v>3434.8</x:v>
      </x:c>
      <x:c r="F446" s="11">
        <x:v>1553.4</x:v>
      </x:c>
      <x:c r="G446" s="11">
        <x:v>5213.5</x:v>
      </x:c>
      <x:c r="H446" s="11">
        <x:v>3120.1</x:v>
      </x:c>
      <x:c r="I446" s="11">
        <x:v>8509.7000000000007</x:v>
      </x:c>
      <x:c r="J446" s="11">
        <x:v>6548.6</x:v>
      </x:c>
      <x:c r="K446" s="11">
        <x:v>716.3</x:v>
      </x:c>
      <x:c r="L446" s="11">
        <x:v>393.4</x:v>
      </x:c>
      <x:c r="M446" s="11">
        <x:v>836.7</x:v>
      </x:c>
      <x:c r="N446" s="11">
        <x:v>2283.4</x:v>
      </x:c>
      <x:c r="O446" s="11">
        <x:v>3621.7</x:v>
      </x:c>
      <x:c r="P446" s="11">
        <x:v>467</x:v>
      </x:c>
      <x:c r="Q446" s="11">
        <x:v>1045.4000000000001</x:v>
      </x:c>
      <x:c r="R446" s="11">
        <x:v>86</x:v>
      </x:c>
      <x:c r="S446" s="11">
        <x:v>158</x:v>
      </x:c>
      <x:c r="T446" s="11">
        <x:v>1198.0999999999999</x:v>
      </x:c>
      <x:c r="U446" s="11">
        <x:v>8215.0956000000006</x:v>
      </x:c>
      <x:c r="V446" s="11">
        <x:v>18</x:v>
      </x:c>
      <x:c r="W446" s="12">
        <x:v>0</x:v>
      </x:c>
      <x:c r="X446" s="8">
        <x:v>0</x:v>
      </x:c>
      <x:c r="Y446" s="13">
        <x:f t="shared" si="36"/>
        <x:v>2.2111497360628301</x:v>
      </x:c>
      <x:c r="Z446" s="13">
        <x:f t="shared" si="37"/>
        <x:v>0.37990410399906727</x:v>
      </x:c>
      <x:c r="AA446" s="13">
        <x:f t="shared" si="38"/>
        <x:v>1.1513349656056895E-2</x:v>
      </x:c>
      <x:c r="AB446" s="13">
        <x:f t="shared" si="39"/>
        <x:v>3.4029963856826391E-2</x:v>
      </x:c>
      <x:c r="AC446" s="13">
        <x:f t="shared" si="40"/>
        <x:v>0.22980723122662317</x:v>
      </x:c>
      <x:c r="AD446" s="13">
        <x:f t="shared" si="41"/>
        <x:v>0.47719190859274807</x:v>
      </x:c>
      <x:c r="AE446" s="50" t="n">
        <x:f>IF(OR(NOT(ISNUMBER(Q446)),NOT(ISNUMBER(R446))),"",IF(Q446&lt;R446,1,0))</x:f>
        <x:v>0</x:v>
      </x:c>
      <x:c r="AF446" s="50" t="n">
        <x:f>IFERROR(IF(AND(A446=A445,C446=C445+1,ISNUMBER(AE445)),AE445,""),"")</x:f>
        <x:v>0</x:v>
      </x:c>
      <x:c r="AG446" s="52" t="n">
        <x:f>IFERROR(IF(AND(A446=A445,C446=C445+1,ISNUMBER(U446),ISNUMBER(U445),U445&lt;&gt;0),U446/U445-1,""),"")</x:f>
        <x:v>0.2051125870117103</x:v>
      </x:c>
      <x:c r="AH446" s="50" t="n">
        <x:f>IF(AND(ISNUMBER(AE446),ISNUMBER(AF446),ISNUMBER(AG446)),IF(AND(AE446=1,AF446=1,AG446&lt;0),1,0),"")</x:f>
        <x:v>0</x:v>
      </x:c>
      <x:c r="AI446" s="50" t="n">
        <x:f>IF(AND(A446=A447,C447=C446+1,ISNUMBER(AH447)),C447,"")</x:f>
        <x:v>2017</x:v>
      </x:c>
      <x:c r="AJ446" s="50" t="n">
        <x:f>IF(AND(A446=A447,C447=C446+1,ISNUMBER(AH447)),AH447,"")</x:f>
        <x:v>0</x:v>
      </x:c>
    </x:row>
    <x:row r="447" ht="15">
      <x:c r="A447" s="9" t="s">
        <x:v>56</x:v>
      </x:c>
      <x:c r="B447" s="10">
        <x:v>43100</x:v>
      </x:c>
      <x:c r="C447" s="9">
        <x:v>2017</x:v>
      </x:c>
      <x:c r="D447" s="11">
        <x:v>14209.7</x:v>
      </x:c>
      <x:c r="E447" s="11">
        <x:v>3630.4</x:v>
      </x:c>
      <x:c r="F447" s="11">
        <x:v>1562.1</x:v>
      </x:c>
      <x:c r="G447" s="11">
        <x:v>5068.1000000000004</x:v>
      </x:c>
      <x:c r="H447" s="11">
        <x:v>2708.7</x:v>
      </x:c>
      <x:c r="I447" s="11">
        <x:v>9141.6</x:v>
      </x:c>
      <x:c r="J447" s="11">
        <x:v>7041.9</x:v>
      </x:c>
      <x:c r="K447" s="11">
        <x:v>1083.5999999999999</x:v>
      </x:c>
      <x:c r="L447" s="11">
        <x:v>483.6</x:v>
      </x:c>
      <x:c r="M447" s="11">
        <x:v>753.6</x:v>
      </x:c>
      <x:c r="N447" s="11">
        <x:v>1955.1</x:v>
      </x:c>
      <x:c r="O447" s="11">
        <x:v>4749.3999999999996</x:v>
      </x:c>
      <x:c r="P447" s="11">
        <x:v>1841.1</x:v>
      </x:c>
      <x:c r="Q447" s="11">
        <x:v>2422.1999999999998</x:v>
      </x:c>
      <x:c r="R447" s="11">
        <x:v>91.4</x:v>
      </x:c>
      <x:c r="S447" s="11">
        <x:v>750.6</x:v>
      </x:c>
      <x:c r="T447" s="11">
        <x:v>2194.1999999999998</x:v>
      </x:c>
      <x:c r="U447" s="11">
        <x:v>13399.5119</x:v>
      </x:c>
      <x:c r="V447" s="11">
        <x:v>18</x:v>
      </x:c>
      <x:c r="W447" s="12">
        <x:v>0</x:v>
      </x:c>
      <x:c r="X447" s="8">
        <x:v>0</x:v>
      </x:c>
      <x:c r="Y447" s="13">
        <x:f t="shared" si="36"/>
        <x:v>2.3240509570450039</x:v>
      </x:c>
      <x:c r="Z447" s="13">
        <x:f t="shared" si="37"/>
        <x:v>0.35666481347248713</x:v>
      </x:c>
      <x:c r="AA447" s="13">
        <x:f t="shared" si="38"/>
        <x:v>5.282307156379093E-2</x:v>
      </x:c>
      <x:c r="AB447" s="13">
        <x:f t="shared" si="39"/>
        <x:v>0.1295664229364448</x:v>
      </x:c>
      <x:c r="AC447" s="13">
        <x:f t="shared" si="40"/>
        <x:v>0.43294331208934306</x:v>
      </x:c>
      <x:c r="AD447" s="13">
        <x:f t="shared" si="41"/>
        <x:v>0.49556992758467799</x:v>
      </x:c>
      <x:c r="AE447" s="50" t="n">
        <x:f>IF(OR(NOT(ISNUMBER(Q447)),NOT(ISNUMBER(R447))),"",IF(Q447&lt;R447,1,0))</x:f>
        <x:v>0</x:v>
      </x:c>
      <x:c r="AF447" s="50" t="n">
        <x:f>IFERROR(IF(AND(A447=A446,C447=C446+1,ISNUMBER(AE446)),AE446,""),"")</x:f>
        <x:v>0</x:v>
      </x:c>
      <x:c r="AG447" s="52" t="n">
        <x:f>IFERROR(IF(AND(A447=A446,C447=C446+1,ISNUMBER(U447),ISNUMBER(U446),U446&lt;&gt;0),U447/U446-1,""),"")</x:f>
        <x:v>0.631084110573223</x:v>
      </x:c>
      <x:c r="AH447" s="50" t="n">
        <x:f>IF(AND(ISNUMBER(AE447),ISNUMBER(AF447),ISNUMBER(AG447)),IF(AND(AE447=1,AF447=1,AG447&lt;0),1,0),"")</x:f>
        <x:v>0</x:v>
      </x:c>
      <x:c r="AI447" s="50" t="n">
        <x:f>IF(AND(A447=A448,C448=C447+1,ISNUMBER(AH448)),C448,"")</x:f>
        <x:v>2018</x:v>
      </x:c>
      <x:c r="AJ447" s="50" t="n">
        <x:f>IF(AND(A447=A448,C448=C447+1,ISNUMBER(AH448)),AH448,"")</x:f>
        <x:v>0</x:v>
      </x:c>
    </x:row>
    <x:row r="448" ht="15">
      <x:c r="A448" s="9" t="s">
        <x:v>56</x:v>
      </x:c>
      <x:c r="B448" s="10">
        <x:v>43465</x:v>
      </x:c>
      <x:c r="C448" s="9">
        <x:v>2018</x:v>
      </x:c>
      <x:c r="D448" s="11">
        <x:v>14102.5</x:v>
      </x:c>
      <x:c r="E448" s="11">
        <x:v>3438.9</x:v>
      </x:c>
      <x:c r="F448" s="11">
        <x:v>1338</x:v>
      </x:c>
      <x:c r="G448" s="11">
        <x:v>4664.3999999999996</x:v>
      </x:c>
      <x:c r="H448" s="11">
        <x:v>2493.9</x:v>
      </x:c>
      <x:c r="I448" s="11">
        <x:v>9438.1</x:v>
      </x:c>
      <x:c r="J448" s="11">
        <x:v>7084.9</x:v>
      </x:c>
      <x:c r="K448" s="11">
        <x:v>1034.4000000000001</x:v>
      </x:c>
      <x:c r="L448" s="11">
        <x:v>576.29999999999995</x:v>
      </x:c>
      <x:c r="M448" s="11">
        <x:v>646</x:v>
      </x:c>
      <x:c r="N448" s="11">
        <x:v>1847.9</x:v>
      </x:c>
      <x:c r="O448" s="11">
        <x:v>4733.1000000000004</x:v>
      </x:c>
      <x:c r="P448" s="11">
        <x:v>1345</x:v>
      </x:c>
      <x:c r="Q448" s="11">
        <x:v>2105.5</x:v>
      </x:c>
      <x:c r="R448" s="11">
        <x:v>113.6</x:v>
      </x:c>
      <x:c r="S448" s="11">
        <x:v>543.70000000000005</x:v>
      </x:c>
      <x:c r="T448" s="11">
        <x:v>1353.8</x:v>
      </x:c>
      <x:c r="U448" s="11">
        <x:v>9841.4791000000005</x:v>
      </x:c>
      <x:c r="V448" s="11">
        <x:v>18</x:v>
      </x:c>
      <x:c r="W448" s="12">
        <x:v>0</x:v>
      </x:c>
      <x:c r="X448" s="8">
        <x:v>0</x:v>
      </x:c>
      <x:c r="Y448" s="13">
        <x:f t="shared" si="36"/>
        <x:v>2.5701793721973094</x:v>
      </x:c>
      <x:c r="Z448" s="13">
        <x:f t="shared" si="37"/>
        <x:v>0.33074986704485015</x:v>
      </x:c>
      <x:c r="AA448" s="13">
        <x:f t="shared" si="38"/>
        <x:v>3.8553447970218049E-2</x:v>
      </x:c>
      <x:c r="AB448" s="13">
        <x:f t="shared" si="39"/>
        <x:v>9.5373160787094485E-2</x:v>
      </x:c>
      <x:c r="AC448" s="13">
        <x:f t="shared" si="40"/>
        <x:v>0.29024097418746247</x:v>
      </x:c>
      <x:c r="AD448" s="13">
        <x:f t="shared" si="41"/>
        <x:v>0.50238610175500797</x:v>
      </x:c>
      <x:c r="AE448" s="50" t="n">
        <x:f>IF(OR(NOT(ISNUMBER(Q448)),NOT(ISNUMBER(R448))),"",IF(Q448&lt;R448,1,0))</x:f>
        <x:v>0</x:v>
      </x:c>
      <x:c r="AF448" s="50" t="n">
        <x:f>IFERROR(IF(AND(A448=A447,C448=C447+1,ISNUMBER(AE447)),AE447,""),"")</x:f>
        <x:v>0</x:v>
      </x:c>
      <x:c r="AG448" s="52" t="n">
        <x:f>IFERROR(IF(AND(A448=A447,C448=C447+1,ISNUMBER(U448),ISNUMBER(U447),U447&lt;&gt;0),U448/U447-1,""),"")</x:f>
        <x:v>-0.2655345080144299</x:v>
      </x:c>
      <x:c r="AH448" s="50" t="n">
        <x:f>IF(AND(ISNUMBER(AE448),ISNUMBER(AF448),ISNUMBER(AG448)),IF(AND(AE448=1,AF448=1,AG448&lt;0),1,0),"")</x:f>
        <x:v>0</x:v>
      </x:c>
      <x:c r="AI448" s="50" t="n">
        <x:f>IF(AND(A448=A449,C449=C448+1,ISNUMBER(AH449)),C449,"")</x:f>
        <x:v>2019</x:v>
      </x:c>
      <x:c r="AJ448" s="50" t="n">
        <x:f>IF(AND(A448=A449,C449=C448+1,ISNUMBER(AH449)),AH449,"")</x:f>
        <x:v>0</x:v>
      </x:c>
    </x:row>
    <x:row r="449" ht="15">
      <x:c r="A449" s="9" t="s">
        <x:v>56</x:v>
      </x:c>
      <x:c r="B449" s="10">
        <x:v>43830</x:v>
      </x:c>
      <x:c r="C449" s="9">
        <x:v>2019</x:v>
      </x:c>
      <x:c r="D449" s="11">
        <x:v>14610.4</x:v>
      </x:c>
      <x:c r="E449" s="11">
        <x:v>3605.5</x:v>
      </x:c>
      <x:c r="F449" s="11">
        <x:v>1548.9</x:v>
      </x:c>
      <x:c r="G449" s="11">
        <x:v>5209.3999999999996</x:v>
      </x:c>
      <x:c r="H449" s="11">
        <x:v>2756.8</x:v>
      </x:c>
      <x:c r="I449" s="11">
        <x:v>9401</x:v>
      </x:c>
      <x:c r="J449" s="11">
        <x:v>7112.8</x:v>
      </x:c>
      <x:c r="K449" s="11">
        <x:v>653.70000000000005</x:v>
      </x:c>
      <x:c r="L449" s="11">
        <x:v>586.4</x:v>
      </x:c>
      <x:c r="M449" s="11">
        <x:v>723.9</x:v>
      </x:c>
      <x:c r="N449" s="11">
        <x:v>2032.9</x:v>
      </x:c>
      <x:c r="O449" s="11">
        <x:v>4964.5</x:v>
      </x:c>
      <x:c r="P449" s="11">
        <x:v>1375.8</x:v>
      </x:c>
      <x:c r="Q449" s="11">
        <x:v>2290.1</x:v>
      </x:c>
      <x:c r="R449" s="11">
        <x:v>111.1</x:v>
      </x:c>
      <x:c r="S449" s="11">
        <x:v>501.4</x:v>
      </x:c>
      <x:c r="T449" s="11">
        <x:v>2189.8000000000002</x:v>
      </x:c>
      <x:c r="U449" s="11">
        <x:v>11987.5442</x:v>
      </x:c>
      <x:c r="V449" s="11">
        <x:v>18</x:v>
      </x:c>
      <x:c r="W449" s="12">
        <x:v>0</x:v>
      </x:c>
      <x:c r="X449" s="8">
        <x:v>0</x:v>
      </x:c>
      <x:c r="Y449" s="13">
        <x:f t="shared" si="36"/>
        <x:v>2.3277810058751371</x:v>
      </x:c>
      <x:c r="Z449" s="13">
        <x:f t="shared" si="37"/>
        <x:v>0.35655423533921043</x:v>
      </x:c>
      <x:c r="AA449" s="13">
        <x:f t="shared" si="38"/>
        <x:v>3.4318020040519079E-2</x:v>
      </x:c>
      <x:c r="AB449" s="13">
        <x:f t="shared" si="39"/>
        <x:v>9.4165799704320208E-2</x:v>
      </x:c>
      <x:c r="AC449" s="13">
        <x:f t="shared" si="40"/>
        <x:v>0.4203555111913081</x:v>
      </x:c>
      <x:c r="AD449" s="13">
        <x:f t="shared" si="41"/>
        <x:v>0.48683129825329907</x:v>
      </x:c>
      <x:c r="AE449" s="50" t="n">
        <x:f>IF(OR(NOT(ISNUMBER(Q449)),NOT(ISNUMBER(R449))),"",IF(Q449&lt;R449,1,0))</x:f>
        <x:v>0</x:v>
      </x:c>
      <x:c r="AF449" s="50" t="n">
        <x:f>IFERROR(IF(AND(A449=A448,C449=C448+1,ISNUMBER(AE448)),AE448,""),"")</x:f>
        <x:v>0</x:v>
      </x:c>
      <x:c r="AG449" s="52" t="n">
        <x:f>IFERROR(IF(AND(A449=A448,C449=C448+1,ISNUMBER(U449),ISNUMBER(U448),U448&lt;&gt;0),U449/U448-1,""),"")</x:f>
        <x:v>0.2180632685588897</x:v>
      </x:c>
      <x:c r="AH449" s="50" t="n">
        <x:f>IF(AND(ISNUMBER(AE449),ISNUMBER(AF449),ISNUMBER(AG449)),IF(AND(AE449=1,AF449=1,AG449&lt;0),1,0),"")</x:f>
        <x:v>0</x:v>
      </x:c>
      <x:c r="AI449" s="50" t="n">
        <x:f>IF(AND(A449=A450,C450=C449+1,ISNUMBER(AH450)),C450,"")</x:f>
        <x:v>2020</x:v>
      </x:c>
      <x:c r="AJ449" s="50" t="n">
        <x:f>IF(AND(A449=A450,C450=C449+1,ISNUMBER(AH450)),AH450,"")</x:f>
        <x:v>0</x:v>
      </x:c>
    </x:row>
    <x:row r="450" ht="15">
      <x:c r="A450" s="9" t="s">
        <x:v>56</x:v>
      </x:c>
      <x:c r="B450" s="10">
        <x:v>44196</x:v>
      </x:c>
      <x:c r="C450" s="9">
        <x:v>2020</x:v>
      </x:c>
      <x:c r="D450" s="11">
        <x:v>16604.3</x:v>
      </x:c>
      <x:c r="E450" s="11">
        <x:v>5333.3</x:v>
      </x:c>
      <x:c r="F450" s="11">
        <x:v>1625.7</x:v>
      </x:c>
      <x:c r="G450" s="11">
        <x:v>6523.2</x:v>
      </x:c>
      <x:c r="H450" s="11">
        <x:v>3754.8</x:v>
      </x:c>
      <x:c r="I450" s="11">
        <x:v>10081.1</x:v>
      </x:c>
      <x:c r="J450" s="11">
        <x:v>7492.2</x:v>
      </x:c>
      <x:c r="K450" s="11">
        <x:v>1246.8</x:v>
      </x:c>
      <x:c r="L450" s="11">
        <x:v>592.70000000000005</x:v>
      </x:c>
      <x:c r="M450" s="11">
        <x:v>603.4</x:v>
      </x:c>
      <x:c r="N450" s="11">
        <x:v>3151.4</x:v>
      </x:c>
      <x:c r="O450" s="11">
        <x:v>5129.3</x:v>
      </x:c>
      <x:c r="P450" s="11">
        <x:v>1511.4</x:v>
      </x:c>
      <x:c r="Q450" s="11">
        <x:v>2560.1</x:v>
      </x:c>
      <x:c r="R450" s="11">
        <x:v>77.099999999999994</x:v>
      </x:c>
      <x:c r="S450" s="11">
        <x:v>506.4</x:v>
      </x:c>
      <x:c r="T450" s="11">
        <x:v>2071.3000000000002</x:v>
      </x:c>
      <x:c r="U450" s="11">
        <x:v>19386.142400000001</x:v>
      </x:c>
      <x:c r="V450" s="11">
        <x:v>18</x:v>
      </x:c>
      <x:c r="W450" s="12">
        <x:v>0</x:v>
      </x:c>
      <x:c r="X450" s="8">
        <x:v>0</x:v>
      </x:c>
      <x:c r="Y450" s="13">
        <x:f t="shared" si="36"/>
        <x:v>3.2806175801193334</x:v>
      </x:c>
      <x:c r="Z450" s="13">
        <x:f t="shared" si="37"/>
        <x:v>0.39286208994055755</x:v>
      </x:c>
      <x:c r="AA450" s="13">
        <x:f t="shared" si="38"/>
        <x:v>3.0498123979932908E-2</x:v>
      </x:c>
      <x:c r="AB450" s="13">
        <x:f t="shared" si="39"/>
        <x:v>9.10246141059846E-2</x:v>
      </x:c>
      <x:c r="AC450" s="13">
        <x:f t="shared" si="40"/>
        <x:v>0.31752820701496204</x:v>
      </x:c>
      <x:c r="AD450" s="13">
        <x:f t="shared" si="41"/>
        <x:v>0.45122046698746709</x:v>
      </x:c>
      <x:c r="AE450" s="50" t="n">
        <x:f>IF(OR(NOT(ISNUMBER(Q450)),NOT(ISNUMBER(R450))),"",IF(Q450&lt;R450,1,0))</x:f>
        <x:v>0</x:v>
      </x:c>
      <x:c r="AF450" s="50" t="n">
        <x:f>IFERROR(IF(AND(A450=A449,C450=C449+1,ISNUMBER(AE449)),AE449,""),"")</x:f>
        <x:v>0</x:v>
      </x:c>
      <x:c r="AG450" s="52" t="n">
        <x:f>IFERROR(IF(AND(A450=A449,C450=C449+1,ISNUMBER(U450),ISNUMBER(U449),U449&lt;&gt;0),U450/U449-1,""),"")</x:f>
        <x:v>0.6171904834352977</x:v>
      </x:c>
      <x:c r="AH450" s="50" t="n">
        <x:f>IF(AND(ISNUMBER(AE450),ISNUMBER(AF450),ISNUMBER(AG450)),IF(AND(AE450=1,AF450=1,AG450&lt;0),1,0),"")</x:f>
        <x:v>0</x:v>
      </x:c>
      <x:c r="AI450" s="50" t="n">
        <x:f>IF(AND(A450=A451,C451=C450+1,ISNUMBER(AH451)),C451,"")</x:f>
        <x:v>2021</x:v>
      </x:c>
      <x:c r="AJ450" s="50" t="n">
        <x:f>IF(AND(A450=A451,C451=C450+1,ISNUMBER(AH451)),AH451,"")</x:f>
        <x:v>0</x:v>
      </x:c>
    </x:row>
    <x:row r="451" ht="15">
      <x:c r="A451" s="9" t="s">
        <x:v>56</x:v>
      </x:c>
      <x:c r="B451" s="10">
        <x:v>44561</x:v>
      </x:c>
      <x:c r="C451" s="9">
        <x:v>2021</x:v>
      </x:c>
      <x:c r="D451" s="11">
        <x:v>17278.400000000001</x:v>
      </x:c>
      <x:c r="E451" s="11">
        <x:v>5405.7</x:v>
      </x:c>
      <x:c r="F451" s="11">
        <x:v>1574.2</x:v>
      </x:c>
      <x:c r="G451" s="11">
        <x:v>6249.4</x:v>
      </x:c>
      <x:c r="H451" s="11">
        <x:v>3172.6</x:v>
      </x:c>
      <x:c r="I451" s="11">
        <x:v>11029</x:v>
      </x:c>
      <x:c r="J451" s="11">
        <x:v>8071.6</x:v>
      </x:c>
      <x:c r="K451" s="11">
        <x:v>743.4</x:v>
      </x:c>
      <x:c r="L451" s="11">
        <x:v>532.79999999999995</x:v>
      </x:c>
      <x:c r="M451" s="11">
        <x:v>337.1</x:v>
      </x:c>
      <x:c r="N451" s="11">
        <x:v>2835.5</x:v>
      </x:c>
      <x:c r="O451" s="11">
        <x:v>7470.1</x:v>
      </x:c>
      <x:c r="P451" s="11">
        <x:v>3401.4</x:v>
      </x:c>
      <x:c r="Q451" s="11">
        <x:v>4480.1000000000004</x:v>
      </x:c>
      <x:c r="R451" s="11">
        <x:v>63.4</x:v>
      </x:c>
      <x:c r="S451" s="11">
        <x:v>1290.2</x:v>
      </x:c>
      <x:c r="T451" s="11">
        <x:v>3820</x:v>
      </x:c>
      <x:c r="U451" s="11">
        <x:v>17860.3714</x:v>
      </x:c>
      <x:c r="V451" s="11">
        <x:v>18</x:v>
      </x:c>
      <x:c r="W451" s="12">
        <x:v>0</x:v>
      </x:c>
      <x:c r="X451" s="8">
        <x:v>0</x:v>
      </x:c>
      <x:c r="Y451" s="13" t="n">
        <x:f t="shared" ref="Y451:Y514" si="42">IF(AND(ISNUMBER(E451),ISNUMBER(F451),F451&lt;&gt;0),E451/F451,"")</x:f>
        <x:v>3.4339346969889464</x:v>
      </x:c>
      <x:c r="Z451" s="13" t="n">
        <x:f t="shared" ref="Z451:Z514" si="43">IF(AND(ISNUMBER(G451),ISNUMBER(D451),D451&lt;&gt;0),G451/D451,"")</x:f>
        <x:v>0.36168858227613665</x:v>
      </x:c>
      <x:c r="AA451" s="13" t="n">
        <x:f t="shared" ref="AA451:AA514" si="44">IF(AND(ISNUMBER(S451),ISNUMBER(D451),D451&lt;&gt;0),S451/D451,"")</x:f>
        <x:v>0.07467126585794981</x:v>
      </x:c>
      <x:c r="AB451" s="13" t="n">
        <x:f t="shared" ref="AB451:AB514" si="45">IF(AND(ISNUMBER(P451),ISNUMBER(D451),D451&lt;&gt;0),P451/D451,"")</x:f>
        <x:v>0.19685850541716823</x:v>
      </x:c>
      <x:c r="AC451" s="13" t="n">
        <x:f t="shared" ref="AC451:AC514" si="46">IF(AND(ISNUMBER(T451),ISNUMBER(G451),G451&lt;&gt;0),T451/G451,"")</x:f>
        <x:v>0.61125868083336</x:v>
      </x:c>
      <x:c r="AD451" s="13" t="n">
        <x:f t="shared" ref="AD451:AD514" si="47">IF(AND(ISNUMBER(J451),ISNUMBER(D451),D451&lt;&gt;0),J451/D451,"")</x:f>
        <x:v>0.46714973608667465</x:v>
      </x:c>
      <x:c r="AE451" s="50" t="n">
        <x:f>IF(OR(NOT(ISNUMBER(Q451)),NOT(ISNUMBER(R451))),"",IF(Q451&lt;R451,1,0))</x:f>
        <x:v>0</x:v>
      </x:c>
      <x:c r="AF451" s="50" t="n">
        <x:f>IFERROR(IF(AND(A451=A450,C451=C450+1,ISNUMBER(AE450)),AE450,""),"")</x:f>
        <x:v>0</x:v>
      </x:c>
      <x:c r="AG451" s="52" t="n">
        <x:f>IFERROR(IF(AND(A451=A450,C451=C450+1,ISNUMBER(U451),ISNUMBER(U450),U450&lt;&gt;0),U451/U450-1,""),"")</x:f>
        <x:v>-0.07870420883733942</x:v>
      </x:c>
      <x:c r="AH451" s="50" t="n">
        <x:f>IF(AND(ISNUMBER(AE451),ISNUMBER(AF451),ISNUMBER(AG451)),IF(AND(AE451=1,AF451=1,AG451&lt;0),1,0),"")</x:f>
        <x:v>0</x:v>
      </x:c>
      <x:c r="AI451" s="50" t="n">
        <x:f>IF(AND(A451=A452,C452=C451+1,ISNUMBER(AH452)),C452,"")</x:f>
        <x:v>2022</x:v>
      </x:c>
      <x:c r="AJ451" s="50" t="n">
        <x:f>IF(AND(A451=A452,C452=C451+1,ISNUMBER(AH452)),AH452,"")</x:f>
        <x:v>0</x:v>
      </x:c>
    </x:row>
    <x:row r="452" ht="15">
      <x:c r="A452" s="9" t="s">
        <x:v>56</x:v>
      </x:c>
      <x:c r="B452" s="10">
        <x:v>44926</x:v>
      </x:c>
      <x:c r="C452" s="9">
        <x:v>2022</x:v>
      </x:c>
      <x:c r="D452" s="11">
        <x:v>18238.3</x:v>
      </x:c>
      <x:c r="E452" s="11">
        <x:v>5222.1000000000004</x:v>
      </x:c>
      <x:c r="F452" s="11">
        <x:v>1605.8</x:v>
      </x:c>
      <x:c r="G452" s="11">
        <x:v>6593.9</x:v>
      </x:c>
      <x:c r="H452" s="11">
        <x:v>3277</x:v>
      </x:c>
      <x:c r="I452" s="11">
        <x:v>11644.4</x:v>
      </x:c>
      <x:c r="J452" s="11">
        <x:v>8333.5</x:v>
      </x:c>
      <x:c r="K452" s="11">
        <x:v>810.4</x:v>
      </x:c>
      <x:c r="L452" s="11">
        <x:v>708.1</x:v>
      </x:c>
      <x:c r="M452" s="11">
        <x:v>432.5</x:v>
      </x:c>
      <x:c r="N452" s="11">
        <x:v>2844.5</x:v>
      </x:c>
      <x:c r="O452" s="11">
        <x:v>5862</x:v>
      </x:c>
      <x:c r="P452" s="11">
        <x:v>1634.3</x:v>
      </x:c>
      <x:c r="Q452" s="11">
        <x:v>2775.4</x:v>
      </x:c>
      <x:c r="R452" s="11">
        <x:v>78.599999999999994</x:v>
      </x:c>
      <x:c r="S452" s="11">
        <x:v>1533</x:v>
      </x:c>
      <x:c r="T452" s="11">
        <x:v>1956</x:v>
      </x:c>
      <x:c r="U452" s="11">
        <x:v>18433.016100000001</x:v>
      </x:c>
      <x:c r="V452" s="11">
        <x:v>18</x:v>
      </x:c>
      <x:c r="W452" s="12">
        <x:v>0</x:v>
      </x:c>
      <x:c r="X452" s="8">
        <x:v>0</x:v>
      </x:c>
      <x:c r="Y452" s="13">
        <x:f t="shared" si="42"/>
        <x:v>3.2520239133142361</x:v>
      </x:c>
      <x:c r="Z452" s="13">
        <x:f t="shared" si="43"/>
        <x:v>0.36154137172872469</x:v>
      </x:c>
      <x:c r="AA452" s="13">
        <x:f t="shared" si="44"/>
        <x:v>8.4053886601273151E-2</x:v>
      </x:c>
      <x:c r="AB452" s="13">
        <x:f t="shared" si="45"/>
        <x:v>8.9608132336895435E-2</x:v>
      </x:c>
      <x:c r="AC452" s="13">
        <x:f t="shared" si="46"/>
        <x:v>0.29663780160451325</x:v>
      </x:c>
      <x:c r="AD452" s="13">
        <x:f t="shared" si="47"/>
        <x:v>0.45692306848774283</x:v>
      </x:c>
      <x:c r="AE452" s="50" t="n">
        <x:f>IF(OR(NOT(ISNUMBER(Q452)),NOT(ISNUMBER(R452))),"",IF(Q452&lt;R452,1,0))</x:f>
        <x:v>0</x:v>
      </x:c>
      <x:c r="AF452" s="50" t="n">
        <x:f>IFERROR(IF(AND(A452=A451,C452=C451+1,ISNUMBER(AE451)),AE451,""),"")</x:f>
        <x:v>0</x:v>
      </x:c>
      <x:c r="AG452" s="52" t="n">
        <x:f>IFERROR(IF(AND(A452=A451,C452=C451+1,ISNUMBER(U452),ISNUMBER(U451),U451&lt;&gt;0),U452/U451-1,""),"")</x:f>
        <x:v>0.03206230638630503</x:v>
      </x:c>
      <x:c r="AH452" s="50" t="n">
        <x:f>IF(AND(ISNUMBER(AE452),ISNUMBER(AF452),ISNUMBER(AG452)),IF(AND(AE452=1,AF452=1,AG452&lt;0),1,0),"")</x:f>
        <x:v>0</x:v>
      </x:c>
      <x:c r="AI452" s="50" t="n">
        <x:f>IF(AND(A452=A453,C453=C452+1,ISNUMBER(AH453)),C453,"")</x:f>
        <x:v>2023</x:v>
      </x:c>
      <x:c r="AJ452" s="50" t="n">
        <x:f>IF(AND(A452=A453,C453=C452+1,ISNUMBER(AH453)),AH453,"")</x:f>
        <x:v>0</x:v>
      </x:c>
    </x:row>
    <x:row r="453" ht="15">
      <x:c r="A453" s="9" t="s">
        <x:v>56</x:v>
      </x:c>
      <x:c r="B453" s="10">
        <x:v>45291</x:v>
      </x:c>
      <x:c r="C453" s="9">
        <x:v>2023</x:v>
      </x:c>
      <x:c r="D453" s="11">
        <x:v>19647.2</x:v>
      </x:c>
      <x:c r="E453" s="11">
        <x:v>5191.3</x:v>
      </x:c>
      <x:c r="F453" s="11">
        <x:v>2189.3000000000002</x:v>
      </x:c>
      <x:c r="G453" s="11">
        <x:v>7598.8</x:v>
      </x:c>
      <x:c r="H453" s="11">
        <x:v>4079.2</x:v>
      </x:c>
      <x:c r="I453" s="11">
        <x:v>12048.4</x:v>
      </x:c>
      <x:c r="J453" s="11">
        <x:v>8558.4</x:v>
      </x:c>
      <x:c r="K453" s="11">
        <x:v>644.70000000000005</x:v>
      </x:c>
      <x:c r="L453" s="11">
        <x:v>671</x:v>
      </x:c>
      <x:c r="M453" s="11">
        <x:v>901.9</x:v>
      </x:c>
      <x:c r="N453" s="11">
        <x:v>3177.3</x:v>
      </x:c>
      <x:c r="O453" s="11">
        <x:v>6324.5</x:v>
      </x:c>
      <x:c r="P453" s="11">
        <x:v>1782.8</x:v>
      </x:c>
      <x:c r="Q453" s="11">
        <x:v>2994.1</x:v>
      </x:c>
      <x:c r="R453" s="11">
        <x:v>105.6</x:v>
      </x:c>
      <x:c r="S453" s="11">
        <x:v>835.1</x:v>
      </x:c>
      <x:c r="T453" s="11">
        <x:v>2450.1</x:v>
      </x:c>
      <x:c r="U453" s="11">
        <x:v>21132.291799999999</x:v>
      </x:c>
      <x:c r="V453" s="11">
        <x:v>18</x:v>
      </x:c>
      <x:c r="W453" s="12">
        <x:v>0</x:v>
      </x:c>
      <x:c r="X453" s="8">
        <x:v>0</x:v>
      </x:c>
      <x:c r="Y453" s="13">
        <x:f t="shared" si="42"/>
        <x:v>2.3712145434613801</x:v>
      </x:c>
      <x:c r="Z453" s="13">
        <x:f t="shared" si="43"/>
        <x:v>0.38676249032941079</x:v>
      </x:c>
      <x:c r="AA453" s="13">
        <x:f t="shared" si="44"/>
        <x:v>4.2504784396758824E-2</x:v>
      </x:c>
      <x:c r="AB453" s="13">
        <x:f t="shared" si="45"/>
        <x:v>9.0740665336536505E-2</x:v>
      </x:c>
      <x:c r="AC453" s="13">
        <x:f t="shared" si="46"/>
        <x:v>0.32243248934042218</x:v>
      </x:c>
      <x:c r="AD453" s="13">
        <x:f t="shared" si="47"/>
        <x:v>0.43560405553972065</x:v>
      </x:c>
      <x:c r="AE453" s="50" t="n">
        <x:f>IF(OR(NOT(ISNUMBER(Q453)),NOT(ISNUMBER(R453))),"",IF(Q453&lt;R453,1,0))</x:f>
        <x:v>0</x:v>
      </x:c>
      <x:c r="AF453" s="50" t="n">
        <x:f>IFERROR(IF(AND(A453=A452,C453=C452+1,ISNUMBER(AE452)),AE452,""),"")</x:f>
        <x:v>0</x:v>
      </x:c>
      <x:c r="AG453" s="52" t="n">
        <x:f>IFERROR(IF(AND(A453=A452,C453=C452+1,ISNUMBER(U453),ISNUMBER(U452),U452&lt;&gt;0),U453/U452-1,""),"")</x:f>
        <x:v>0.14643700658407166</x:v>
      </x:c>
      <x:c r="AH453" s="50" t="n">
        <x:f>IF(AND(ISNUMBER(AE453),ISNUMBER(AF453),ISNUMBER(AG453)),IF(AND(AE453=1,AF453=1,AG453&lt;0),1,0),"")</x:f>
        <x:v>0</x:v>
      </x:c>
      <x:c r="AI453" s="50" t="n">
        <x:f>IF(AND(A453=A454,C454=C453+1,ISNUMBER(AH454)),C454,"")</x:f>
        <x:v>2024</x:v>
      </x:c>
      <x:c r="AJ453" s="50" t="n">
        <x:f>IF(AND(A453=A454,C454=C453+1,ISNUMBER(AH454)),AH454,"")</x:f>
        <x:v>0</x:v>
      </x:c>
    </x:row>
    <x:row r="454" ht="15">
      <x:c r="A454" s="9" t="s">
        <x:v>56</x:v>
      </x:c>
      <x:c r="B454" s="10">
        <x:v>45657</x:v>
      </x:c>
      <x:c r="C454" s="9">
        <x:v>2024</x:v>
      </x:c>
      <x:c r="D454" s="11">
        <x:v>22634.9</x:v>
      </x:c>
      <x:c r="E454" s="11">
        <x:v>6158.3</x:v>
      </x:c>
      <x:c r="F454" s="11">
        <x:v>2775.5</x:v>
      </x:c>
      <x:c r="G454" s="11">
        <x:v>9680.7000000000007</x:v>
      </x:c>
      <x:c r="H454" s="11">
        <x:v>5945.4</x:v>
      </x:c>
      <x:c r="I454" s="11">
        <x:v>12954.2</x:v>
      </x:c>
      <x:c r="J454" s="11">
        <x:v>9191.4</x:v>
      </x:c>
      <x:c r="K454" s="11">
        <x:v>2189.1999999999998</x:v>
      </x:c>
      <x:c r="L454" s="11">
        <x:v>925.1</x:v>
      </x:c>
      <x:c r="M454" s="11">
        <x:v>1322.5</x:v>
      </x:c>
      <x:c r="N454" s="11">
        <x:v>4622.8999999999996</x:v>
      </x:c>
      <x:c r="O454" s="11">
        <x:v>6613.4</x:v>
      </x:c>
      <x:c r="P454" s="11">
        <x:v>2003.1</x:v>
      </x:c>
      <x:c r="Q454" s="11">
        <x:v>3571.3</x:v>
      </x:c>
      <x:c r="R454" s="11">
        <x:v>312.2</x:v>
      </x:c>
      <x:c r="S454" s="11">
        <x:v>829.4</x:v>
      </x:c>
      <x:c r="T454" s="11">
        <x:v>2469.8000000000002</x:v>
      </x:c>
      <x:c r="U454" s="11">
        <x:v>19623.684499999999</x:v>
      </x:c>
      <x:c r="V454" s="11">
        <x:v>18</x:v>
      </x:c>
      <x:c r="W454" s="12">
        <x:v>0</x:v>
      </x:c>
      <x:c r="X454" s="8">
        <x:v>0</x:v>
      </x:c>
      <x:c r="Y454" s="13">
        <x:f t="shared" si="42"/>
        <x:v>2.2188074220861105</x:v>
      </x:c>
      <x:c r="Z454" s="13">
        <x:f t="shared" si="43"/>
        <x:v>0.42768909957631801</x:v>
      </x:c>
      <x:c r="AA454" s="13">
        <x:f t="shared" si="44"/>
        <x:v>3.6642529898519537E-2</x:v>
      </x:c>
      <x:c r="AB454" s="13">
        <x:f t="shared" si="45"/>
        <x:v>8.8496083481703028E-2</x:v>
      </x:c>
      <x:c r="AC454" s="13">
        <x:f t="shared" si="46"/>
        <x:v>0.25512617889202227</x:v>
      </x:c>
      <x:c r="AD454" s="13">
        <x:f t="shared" si="47"/>
        <x:v>0.40607203919610863</x:v>
      </x:c>
      <x:c r="AE454" s="50" t="n">
        <x:f>IF(OR(NOT(ISNUMBER(Q454)),NOT(ISNUMBER(R454))),"",IF(Q454&lt;R454,1,0))</x:f>
        <x:v>0</x:v>
      </x:c>
      <x:c r="AF454" s="50" t="n">
        <x:f>IFERROR(IF(AND(A454=A453,C454=C453+1,ISNUMBER(AE453)),AE453,""),"")</x:f>
        <x:v>0</x:v>
      </x:c>
      <x:c r="AG454" s="52" t="n">
        <x:f>IFERROR(IF(AND(A454=A453,C454=C453+1,ISNUMBER(U454),ISNUMBER(U453),U453&lt;&gt;0),U454/U453-1,""),"")</x:f>
        <x:v>-0.07138872178549038</x:v>
      </x:c>
      <x:c r="AH454" s="50" t="n">
        <x:f>IF(AND(ISNUMBER(AE454),ISNUMBER(AF454),ISNUMBER(AG454)),IF(AND(AE454=1,AF454=1,AG454&lt;0),1,0),"")</x:f>
        <x:v>0</x:v>
      </x:c>
      <x:c r="AI454" s="50" t="str">
        <x:f>IF(AND(A454=A455,C455=C454+1,ISNUMBER(AH455)),C455,"")</x:f>
      </x:c>
      <x:c r="AJ454" s="50" t="str">
        <x:f>IF(AND(A454=A455,C455=C454+1,ISNUMBER(AH455)),AH455,"")</x:f>
      </x:c>
    </x:row>
    <x:row r="455" ht="15">
      <x:c r="A455" s="9" t="s">
        <x:v>57</x:v>
      </x:c>
      <x:c r="B455" s="10">
        <x:v>39447</x:v>
      </x:c>
      <x:c r="C455" s="9">
        <x:v>2007</x:v>
      </x:c>
      <x:c r="D455" s="11">
        <x:v>5624.5</x:v>
      </x:c>
      <x:c r="E455" s="11">
        <x:v>719.6</x:v>
      </x:c>
      <x:c r="F455" s="11">
        <x:v>549</x:v>
      </x:c>
      <x:c r="G455" s="11">
        <x:v>2634.8</x:v>
      </x:c>
      <x:c r="H455" s="11">
        <x:v>2049.4</x:v>
      </x:c>
      <x:c r="I455" s="11">
        <x:v>2989.7</x:v>
      </x:c>
      <x:c r="J455" s="11" t="s">
        <x:v>40</x:v>
      </x:c>
      <x:c r="K455" s="11">
        <x:v>348.3</x:v>
      </x:c>
      <x:c r="L455" s="11" t="s">
        <x:v>40</x:v>
      </x:c>
      <x:c r="M455" s="11">
        <x:v>1969.2</x:v>
      </x:c>
      <x:c r="N455" s="11">
        <x:v>80.2</x:v>
      </x:c>
      <x:c r="O455" s="11">
        <x:v>248.9</x:v>
      </x:c>
      <x:c r="P455" s="11">
        <x:v>210.7</x:v>
      </x:c>
      <x:c r="Q455" s="11">
        <x:v>215.7</x:v>
      </x:c>
      <x:c r="R455" s="11">
        <x:v>101.7</x:v>
      </x:c>
      <x:c r="S455" s="11">
        <x:v>-74.900000000000006</x:v>
      </x:c>
      <x:c r="T455" s="11">
        <x:v>331.3</x:v>
      </x:c>
      <x:c r="U455" s="11">
        <x:v>2049.67</x:v>
      </x:c>
      <x:c r="V455" s="11">
        <x:v>16</x:v>
      </x:c>
      <x:c r="W455" s="12">
        <x:v>2</x:v>
      </x:c>
      <x:c r="X455" s="8">
        <x:v>0</x:v>
      </x:c>
      <x:c r="Y455" s="13">
        <x:f t="shared" si="42"/>
        <x:v>1.3107468123861568</x:v>
      </x:c>
      <x:c r="Z455" s="13">
        <x:f t="shared" si="43"/>
        <x:v>0.46845052893590544</x:v>
      </x:c>
      <x:c r="AA455" s="13">
        <x:f t="shared" si="44"/>
        <x:v>-1.3316739265712509E-2</x:v>
      </x:c>
      <x:c r="AB455" s="13">
        <x:f t="shared" si="45"/>
        <x:v>3.7461107654013691E-2</x:v>
      </x:c>
      <x:c r="AC455" s="13">
        <x:f t="shared" si="46"/>
        <x:v>0.12574009412479126</x:v>
      </x:c>
      <x:c r="AD455" s="13" t="str">
        <x:f t="shared" si="47"/>
      </x:c>
      <x:c r="AE455" s="50" t="n">
        <x:f>IF(OR(NOT(ISNUMBER(Q455)),NOT(ISNUMBER(R455))),"",IF(Q455&lt;R455,1,0))</x:f>
        <x:v>0</x:v>
      </x:c>
      <x:c r="AF455" s="50" t="str">
        <x:f>IFERROR(IF(AND(A455=A454,C455=C454+1,ISNUMBER(AE454)),AE454,""),"")</x:f>
      </x:c>
      <x:c r="AG455" s="52" t="str">
        <x:f>IFERROR(IF(AND(A455=A454,C455=C454+1,ISNUMBER(U455),ISNUMBER(U454),U454&lt;&gt;0),U455/U454-1,""),"")</x:f>
      </x:c>
      <x:c r="AH455" s="50" t="str">
        <x:f>IF(AND(ISNUMBER(AE455),ISNUMBER(AF455),ISNUMBER(AG455)),IF(AND(AE455=1,AF455=1,AG455&lt;0),1,0),"")</x:f>
      </x:c>
      <x:c r="AI455" s="50" t="n">
        <x:f>IF(AND(A455=A456,C456=C455+1,ISNUMBER(AH456)),C456,"")</x:f>
        <x:v>2008</x:v>
      </x:c>
      <x:c r="AJ455" s="50" t="n">
        <x:f>IF(AND(A455=A456,C456=C455+1,ISNUMBER(AH456)),AH456,"")</x:f>
        <x:v>0</x:v>
      </x:c>
    </x:row>
    <x:row r="456" ht="15">
      <x:c r="A456" s="9" t="s">
        <x:v>57</x:v>
      </x:c>
      <x:c r="B456" s="10">
        <x:v>39813</x:v>
      </x:c>
      <x:c r="C456" s="9">
        <x:v>2008</x:v>
      </x:c>
      <x:c r="D456" s="11">
        <x:v>5113.1000000000004</x:v>
      </x:c>
      <x:c r="E456" s="11">
        <x:v>661.2</x:v>
      </x:c>
      <x:c r="F456" s="11">
        <x:v>425.8</x:v>
      </x:c>
      <x:c r="G456" s="11">
        <x:v>3103.9</x:v>
      </x:c>
      <x:c r="H456" s="11">
        <x:v>2661.6</x:v>
      </x:c>
      <x:c r="I456" s="11">
        <x:v>2009.2</x:v>
      </x:c>
      <x:c r="J456" s="11">
        <x:v>1057</x:v>
      </x:c>
      <x:c r="K456" s="11">
        <x:v>165.8</x:v>
      </x:c>
      <x:c r="L456" s="11" t="s">
        <x:v>40</x:v>
      </x:c>
      <x:c r="M456" s="11">
        <x:v>2552.8000000000002</x:v>
      </x:c>
      <x:c r="N456" s="11">
        <x:v>108.8</x:v>
      </x:c>
      <x:c r="O456" s="11">
        <x:v>347</x:v>
      </x:c>
      <x:c r="P456" s="11">
        <x:v>227.9</x:v>
      </x:c>
      <x:c r="Q456" s="11">
        <x:v>231</x:v>
      </x:c>
      <x:c r="R456" s="11">
        <x:v>127.7</x:v>
      </x:c>
      <x:c r="S456" s="11">
        <x:v>-938.1</x:v>
      </x:c>
      <x:c r="T456" s="11">
        <x:v>13.3</x:v>
      </x:c>
      <x:c r="U456" s="11">
        <x:v>1078.6489999999999</x:v>
      </x:c>
      <x:c r="V456" s="11">
        <x:v>17</x:v>
      </x:c>
      <x:c r="W456" s="12">
        <x:v>1</x:v>
      </x:c>
      <x:c r="X456" s="8">
        <x:v>0</x:v>
      </x:c>
      <x:c r="Y456" s="13">
        <x:f t="shared" si="42"/>
        <x:v>1.5528417097228746</x:v>
      </x:c>
      <x:c r="Z456" s="13">
        <x:f t="shared" si="43"/>
        <x:v>0.60704856153801023</x:v>
      </x:c>
      <x:c r="AA456" s="13">
        <x:f t="shared" si="44"/>
        <x:v>-0.18346991062173632</x:v>
      </x:c>
      <x:c r="AB456" s="13">
        <x:f t="shared" si="45"/>
        <x:v>4.4571786196241026E-2</x:v>
      </x:c>
      <x:c r="AC456" s="13">
        <x:f t="shared" si="46"/>
        <x:v>4.2849318599181676E-3</x:v>
      </x:c>
      <x:c r="AD456" s="13">
        <x:f t="shared" si="47"/>
        <x:v>0.20672390526295201</x:v>
      </x:c>
      <x:c r="AE456" s="50" t="n">
        <x:f>IF(OR(NOT(ISNUMBER(Q456)),NOT(ISNUMBER(R456))),"",IF(Q456&lt;R456,1,0))</x:f>
        <x:v>0</x:v>
      </x:c>
      <x:c r="AF456" s="50" t="n">
        <x:f>IFERROR(IF(AND(A456=A455,C456=C455+1,ISNUMBER(AE455)),AE455,""),"")</x:f>
        <x:v>0</x:v>
      </x:c>
      <x:c r="AG456" s="52" t="n">
        <x:f>IFERROR(IF(AND(A456=A455,C456=C455+1,ISNUMBER(U456),ISNUMBER(U455),U455&lt;&gt;0),U456/U455-1,""),"")</x:f>
        <x:v>-0.4737450418847913</x:v>
      </x:c>
      <x:c r="AH456" s="50" t="n">
        <x:f>IF(AND(ISNUMBER(AE456),ISNUMBER(AF456),ISNUMBER(AG456)),IF(AND(AE456=1,AF456=1,AG456&lt;0),1,0),"")</x:f>
        <x:v>0</x:v>
      </x:c>
      <x:c r="AI456" s="50" t="n">
        <x:f>IF(AND(A456=A457,C457=C456+1,ISNUMBER(AH457)),C457,"")</x:f>
        <x:v>2009</x:v>
      </x:c>
      <x:c r="AJ456" s="50" t="n">
        <x:f>IF(AND(A456=A457,C457=C456+1,ISNUMBER(AH457)),AH457,"")</x:f>
        <x:v>0</x:v>
      </x:c>
    </x:row>
    <x:row r="457" ht="15">
      <x:c r="A457" s="9" t="s">
        <x:v>57</x:v>
      </x:c>
      <x:c r="B457" s="10">
        <x:v>40178</x:v>
      </x:c>
      <x:c r="C457" s="9">
        <x:v>2009</x:v>
      </x:c>
      <x:c r="D457" s="11">
        <x:v>5519.3</x:v>
      </x:c>
      <x:c r="E457" s="11">
        <x:v>563.29999999999995</x:v>
      </x:c>
      <x:c r="F457" s="11">
        <x:v>649.9</x:v>
      </x:c>
      <x:c r="G457" s="11">
        <x:v>2926</x:v>
      </x:c>
      <x:c r="H457" s="11">
        <x:v>2532.8000000000002</x:v>
      </x:c>
      <x:c r="I457" s="11">
        <x:v>2593.3000000000002</x:v>
      </x:c>
      <x:c r="J457" s="11">
        <x:v>1174.0999999999999</x:v>
      </x:c>
      <x:c r="K457" s="11">
        <x:v>112.7</x:v>
      </x:c>
      <x:c r="L457" s="11" t="s">
        <x:v>40</x:v>
      </x:c>
      <x:c r="M457" s="11">
        <x:v>2438.1</x:v>
      </x:c>
      <x:c r="N457" s="11">
        <x:v>94.7</x:v>
      </x:c>
      <x:c r="O457" s="11">
        <x:v>327.7</x:v>
      </x:c>
      <x:c r="P457" s="11">
        <x:v>-66.7</x:v>
      </x:c>
      <x:c r="Q457" s="11">
        <x:v>-63.9</x:v>
      </x:c>
      <x:c r="R457" s="11">
        <x:v>158.9</x:v>
      </x:c>
      <x:c r="S457" s="11">
        <x:v>-233.1</x:v>
      </x:c>
      <x:c r="T457" s="11">
        <x:v>79.3</x:v>
      </x:c>
      <x:c r="U457" s="11">
        <x:v>2530.3978000000002</x:v>
      </x:c>
      <x:c r="V457" s="11">
        <x:v>17</x:v>
      </x:c>
      <x:c r="W457" s="12">
        <x:v>1</x:v>
      </x:c>
      <x:c r="X457" s="8">
        <x:v>0</x:v>
      </x:c>
      <x:c r="Y457" s="13">
        <x:f t="shared" si="42"/>
        <x:v>0.86674873057393442</x:v>
      </x:c>
      <x:c r="Z457" s="13">
        <x:f t="shared" si="43"/>
        <x:v>0.53013969162756147</x:v>
      </x:c>
      <x:c r="AA457" s="13">
        <x:f t="shared" si="44"/>
        <x:v>-4.2233616581812912E-2</x:v>
      </x:c>
      <x:c r="AB457" s="13">
        <x:f t="shared" si="45"/>
        <x:v>-1.2084865834435526E-2</x:v>
      </x:c>
      <x:c r="AC457" s="13">
        <x:f t="shared" si="46"/>
        <x:v>2.7101845522898155E-2</x:v>
      </x:c>
      <x:c r="AD457" s="13">
        <x:f t="shared" si="47"/>
        <x:v>0.21272625151740254</x:v>
      </x:c>
      <x:c r="AE457" s="50" t="n">
        <x:f>IF(OR(NOT(ISNUMBER(Q457)),NOT(ISNUMBER(R457))),"",IF(Q457&lt;R457,1,0))</x:f>
        <x:v>1</x:v>
      </x:c>
      <x:c r="AF457" s="50" t="n">
        <x:f>IFERROR(IF(AND(A457=A456,C457=C456+1,ISNUMBER(AE456)),AE456,""),"")</x:f>
        <x:v>0</x:v>
      </x:c>
      <x:c r="AG457" s="52" t="n">
        <x:f>IFERROR(IF(AND(A457=A456,C457=C456+1,ISNUMBER(U457),ISNUMBER(U456),U456&lt;&gt;0),U457/U456-1,""),"")</x:f>
        <x:v>1.3458954673855912</x:v>
      </x:c>
      <x:c r="AH457" s="50" t="n">
        <x:f>IF(AND(ISNUMBER(AE457),ISNUMBER(AF457),ISNUMBER(AG457)),IF(AND(AE457=1,AF457=1,AG457&lt;0),1,0),"")</x:f>
        <x:v>0</x:v>
      </x:c>
      <x:c r="AI457" s="50" t="n">
        <x:f>IF(AND(A457=A458,C458=C457+1,ISNUMBER(AH458)),C458,"")</x:f>
        <x:v>2010</x:v>
      </x:c>
      <x:c r="AJ457" s="50" t="n">
        <x:f>IF(AND(A457=A458,C458=C457+1,ISNUMBER(AH458)),AH458,"")</x:f>
        <x:v>0</x:v>
      </x:c>
    </x:row>
    <x:row r="458" ht="15">
      <x:c r="A458" s="9" t="s">
        <x:v>57</x:v>
      </x:c>
      <x:c r="B458" s="10">
        <x:v>40543</x:v>
      </x:c>
      <x:c r="C458" s="9">
        <x:v>2010</x:v>
      </x:c>
      <x:c r="D458" s="11">
        <x:v>5297.5</x:v>
      </x:c>
      <x:c r="E458" s="11">
        <x:v>467.3</x:v>
      </x:c>
      <x:c r="F458" s="11">
        <x:v>327.39999999999998</x:v>
      </x:c>
      <x:c r="G458" s="11">
        <x:v>2573.3000000000002</x:v>
      </x:c>
      <x:c r="H458" s="11">
        <x:v>2247.8000000000002</x:v>
      </x:c>
      <x:c r="I458" s="11">
        <x:v>2724.2</x:v>
      </x:c>
      <x:c r="J458" s="11">
        <x:v>1270.9000000000001</x:v>
      </x:c>
      <x:c r="K458" s="11">
        <x:v>44.6</x:v>
      </x:c>
      <x:c r="L458" s="11" t="s">
        <x:v>40</x:v>
      </x:c>
      <x:c r="M458" s="11">
        <x:v>2186.5</x:v>
      </x:c>
      <x:c r="N458" s="11">
        <x:v>61.3</x:v>
      </x:c>
      <x:c r="O458" s="11">
        <x:v>344.6</x:v>
      </x:c>
      <x:c r="P458" s="11">
        <x:v>259.5</x:v>
      </x:c>
      <x:c r="Q458" s="11">
        <x:v>262.7</x:v>
      </x:c>
      <x:c r="R458" s="11">
        <x:v>162.30000000000001</x:v>
      </x:c>
      <x:c r="S458" s="11">
        <x:v>210.3</x:v>
      </x:c>
      <x:c r="T458" s="11">
        <x:v>106.6</x:v>
      </x:c>
      <x:c r="U458" s="11">
        <x:v>2123.6559999999999</x:v>
      </x:c>
      <x:c r="V458" s="11">
        <x:v>17</x:v>
      </x:c>
      <x:c r="W458" s="12">
        <x:v>1</x:v>
      </x:c>
      <x:c r="X458" s="8">
        <x:v>0</x:v>
      </x:c>
      <x:c r="Y458" s="13">
        <x:f t="shared" si="42"/>
        <x:v>1.427306047648137</x:v>
      </x:c>
      <x:c r="Z458" s="13">
        <x:f t="shared" si="43"/>
        <x:v>0.48575743275129779</x:v>
      </x:c>
      <x:c r="AA458" s="13">
        <x:f t="shared" si="44"/>
        <x:v>3.9697970740915529E-2</x:v>
      </x:c>
      <x:c r="AB458" s="13">
        <x:f t="shared" si="45"/>
        <x:v>4.8985370457763099E-2</x:v>
      </x:c>
      <x:c r="AC458" s="13">
        <x:f t="shared" si="46"/>
        <x:v>4.1425407064858345E-2</x:v>
      </x:c>
      <x:c r="AD458" s="13">
        <x:f t="shared" si="47"/>
        <x:v>0.23990561585653611</x:v>
      </x:c>
      <x:c r="AE458" s="50" t="n">
        <x:f>IF(OR(NOT(ISNUMBER(Q458)),NOT(ISNUMBER(R458))),"",IF(Q458&lt;R458,1,0))</x:f>
        <x:v>0</x:v>
      </x:c>
      <x:c r="AF458" s="50" t="n">
        <x:f>IFERROR(IF(AND(A458=A457,C458=C457+1,ISNUMBER(AE457)),AE457,""),"")</x:f>
        <x:v>1</x:v>
      </x:c>
      <x:c r="AG458" s="52" t="n">
        <x:f>IFERROR(IF(AND(A458=A457,C458=C457+1,ISNUMBER(U458),ISNUMBER(U457),U457&lt;&gt;0),U458/U457-1,""),"")</x:f>
        <x:v>-0.16074223586504865</x:v>
      </x:c>
      <x:c r="AH458" s="50" t="n">
        <x:f>IF(AND(ISNUMBER(AE458),ISNUMBER(AF458),ISNUMBER(AG458)),IF(AND(AE458=1,AF458=1,AG458&lt;0),1,0),"")</x:f>
        <x:v>0</x:v>
      </x:c>
      <x:c r="AI458" s="50" t="n">
        <x:f>IF(AND(A458=A459,C459=C458+1,ISNUMBER(AH459)),C459,"")</x:f>
        <x:v>2011</x:v>
      </x:c>
      <x:c r="AJ458" s="50" t="n">
        <x:f>IF(AND(A458=A459,C459=C458+1,ISNUMBER(AH459)),AH459,"")</x:f>
        <x:v>0</x:v>
      </x:c>
    </x:row>
    <x:row r="459" ht="15">
      <x:c r="A459" s="9" t="s">
        <x:v>57</x:v>
      </x:c>
      <x:c r="B459" s="10">
        <x:v>40908</x:v>
      </x:c>
      <x:c r="C459" s="9">
        <x:v>2011</x:v>
      </x:c>
      <x:c r="D459" s="11">
        <x:v>5193.7</x:v>
      </x:c>
      <x:c r="E459" s="11">
        <x:v>423.2</x:v>
      </x:c>
      <x:c r="F459" s="11">
        <x:v>273.39999999999998</x:v>
      </x:c>
      <x:c r="G459" s="11">
        <x:v>2636.6</x:v>
      </x:c>
      <x:c r="H459" s="11">
        <x:v>2324.6</x:v>
      </x:c>
      <x:c r="I459" s="11">
        <x:v>2557.1</x:v>
      </x:c>
      <x:c r="J459" s="11">
        <x:v>1119.5</x:v>
      </x:c>
      <x:c r="K459" s="11">
        <x:v>21.2</x:v>
      </x:c>
      <x:c r="L459" s="11" t="s">
        <x:v>40</x:v>
      </x:c>
      <x:c r="M459" s="11">
        <x:v>2272.1999999999998</x:v>
      </x:c>
      <x:c r="N459" s="11">
        <x:v>52.4</x:v>
      </x:c>
      <x:c r="O459" s="11">
        <x:v>326.10000000000002</x:v>
      </x:c>
      <x:c r="P459" s="11">
        <x:v>-34.6</x:v>
      </x:c>
      <x:c r="Q459" s="11">
        <x:v>-31.1</x:v>
      </x:c>
      <x:c r="R459" s="11">
        <x:v>169.9</x:v>
      </x:c>
      <x:c r="S459" s="11">
        <x:v>-30.4</x:v>
      </x:c>
      <x:c r="T459" s="11">
        <x:v>124.2</x:v>
      </x:c>
      <x:c r="U459" s="11">
        <x:v>1546.4445000000001</x:v>
      </x:c>
      <x:c r="V459" s="11">
        <x:v>17</x:v>
      </x:c>
      <x:c r="W459" s="12">
        <x:v>1</x:v>
      </x:c>
      <x:c r="X459" s="8">
        <x:v>0</x:v>
      </x:c>
      <x:c r="Y459" s="13">
        <x:f t="shared" si="42"/>
        <x:v>1.5479151426481348</x:v>
      </x:c>
      <x:c r="Z459" s="13">
        <x:f t="shared" si="43"/>
        <x:v>0.50765350328282344</x:v>
      </x:c>
      <x:c r="AA459" s="13">
        <x:f t="shared" si="44"/>
        <x:v>-5.8532452779328798E-3</x:v>
      </x:c>
      <x:c r="AB459" s="13">
        <x:f t="shared" si="45"/>
        <x:v>-6.66191732291045E-3</x:v>
      </x:c>
      <x:c r="AC459" s="13">
        <x:f t="shared" si="46"/>
        <x:v>4.7106121520139578E-2</x:v>
      </x:c>
      <x:c r="AD459" s="13">
        <x:f t="shared" si="47"/>
        <x:v>0.21554960817914012</x:v>
      </x:c>
      <x:c r="AE459" s="50" t="n">
        <x:f>IF(OR(NOT(ISNUMBER(Q459)),NOT(ISNUMBER(R459))),"",IF(Q459&lt;R459,1,0))</x:f>
        <x:v>1</x:v>
      </x:c>
      <x:c r="AF459" s="50" t="n">
        <x:f>IFERROR(IF(AND(A459=A458,C459=C458+1,ISNUMBER(AE458)),AE458,""),"")</x:f>
        <x:v>0</x:v>
      </x:c>
      <x:c r="AG459" s="52" t="n">
        <x:f>IFERROR(IF(AND(A459=A458,C459=C458+1,ISNUMBER(U459),ISNUMBER(U458),U458&lt;&gt;0),U459/U458-1,""),"")</x:f>
        <x:v>-0.27180084721819353</x:v>
      </x:c>
      <x:c r="AH459" s="50" t="n">
        <x:f>IF(AND(ISNUMBER(AE459),ISNUMBER(AF459),ISNUMBER(AG459)),IF(AND(AE459=1,AF459=1,AG459&lt;0),1,0),"")</x:f>
        <x:v>0</x:v>
      </x:c>
      <x:c r="AI459" s="50" t="n">
        <x:f>IF(AND(A459=A460,C460=C459+1,ISNUMBER(AH460)),C460,"")</x:f>
        <x:v>2012</x:v>
      </x:c>
      <x:c r="AJ459" s="50" t="n">
        <x:f>IF(AND(A459=A460,C460=C459+1,ISNUMBER(AH460)),AH460,"")</x:f>
        <x:v>0</x:v>
      </x:c>
    </x:row>
    <x:row r="460" ht="15">
      <x:c r="A460" s="9" t="s">
        <x:v>57</x:v>
      </x:c>
      <x:c r="B460" s="10">
        <x:v>41274</x:v>
      </x:c>
      <x:c r="C460" s="9">
        <x:v>2012</x:v>
      </x:c>
      <x:c r="D460" s="11">
        <x:v>4647.3999999999996</x:v>
      </x:c>
      <x:c r="E460" s="11">
        <x:v>328.1</x:v>
      </x:c>
      <x:c r="F460" s="11">
        <x:v>278.5</x:v>
      </x:c>
      <x:c r="G460" s="11">
        <x:v>2410.8000000000002</x:v>
      </x:c>
      <x:c r="H460" s="11">
        <x:v>2106.9</x:v>
      </x:c>
      <x:c r="I460" s="11">
        <x:v>2236.6</x:v>
      </x:c>
      <x:c r="J460" s="11">
        <x:v>813.6</x:v>
      </x:c>
      <x:c r="K460" s="11">
        <x:v>16.600000000000001</x:v>
      </x:c>
      <x:c r="L460" s="11" t="s">
        <x:v>40</x:v>
      </x:c>
      <x:c r="M460" s="11">
        <x:v>2065.9</x:v>
      </x:c>
      <x:c r="N460" s="11">
        <x:v>41</x:v>
      </x:c>
      <x:c r="O460" s="11">
        <x:v>371</x:v>
      </x:c>
      <x:c r="P460" s="11">
        <x:v>-75.2</x:v>
      </x:c>
      <x:c r="Q460" s="11">
        <x:v>-72</x:v>
      </x:c>
      <x:c r="R460" s="11">
        <x:v>150.5</x:v>
      </x:c>
      <x:c r="S460" s="11">
        <x:v>-197.3</x:v>
      </x:c>
      <x:c r="T460" s="11">
        <x:v>107.1</x:v>
      </x:c>
      <x:c r="U460" s="11">
        <x:v>1827.0594000000001</x:v>
      </x:c>
      <x:c r="V460" s="11">
        <x:v>17</x:v>
      </x:c>
      <x:c r="W460" s="12">
        <x:v>1</x:v>
      </x:c>
      <x:c r="X460" s="8">
        <x:v>0</x:v>
      </x:c>
      <x:c r="Y460" s="13">
        <x:f t="shared" si="42"/>
        <x:v>1.1780969479353682</x:v>
      </x:c>
      <x:c r="Z460" s="13">
        <x:f t="shared" si="43"/>
        <x:v>0.51874166200456173</x:v>
      </x:c>
      <x:c r="AA460" s="13">
        <x:f t="shared" si="44"/>
        <x:v>-4.245384516073504E-2</x:v>
      </x:c>
      <x:c r="AB460" s="13">
        <x:f t="shared" si="45"/>
        <x:v>-1.6181090502216295E-2</x:v>
      </x:c>
      <x:c r="AC460" s="13">
        <x:f t="shared" si="46"/>
        <x:v>4.4425087108013933E-2</x:v>
      </x:c>
      <x:c r="AD460" s="13">
        <x:f t="shared" si="47"/>
        <x:v>0.17506562809312737</x:v>
      </x:c>
      <x:c r="AE460" s="50" t="n">
        <x:f>IF(OR(NOT(ISNUMBER(Q460)),NOT(ISNUMBER(R460))),"",IF(Q460&lt;R460,1,0))</x:f>
        <x:v>1</x:v>
      </x:c>
      <x:c r="AF460" s="50" t="n">
        <x:f>IFERROR(IF(AND(A460=A459,C460=C459+1,ISNUMBER(AE459)),AE459,""),"")</x:f>
        <x:v>1</x:v>
      </x:c>
      <x:c r="AG460" s="52" t="n">
        <x:f>IFERROR(IF(AND(A460=A459,C460=C459+1,ISNUMBER(U460),ISNUMBER(U459),U459&lt;&gt;0),U460/U459-1,""),"")</x:f>
        <x:v>0.18145811246378396</x:v>
      </x:c>
      <x:c r="AH460" s="50" t="n">
        <x:f>IF(AND(ISNUMBER(AE460),ISNUMBER(AF460),ISNUMBER(AG460)),IF(AND(AE460=1,AF460=1,AG460&lt;0),1,0),"")</x:f>
        <x:v>0</x:v>
      </x:c>
      <x:c r="AI460" s="50" t="n">
        <x:f>IF(AND(A460=A461,C461=C460+1,ISNUMBER(AH461)),C461,"")</x:f>
        <x:v>2013</x:v>
      </x:c>
      <x:c r="AJ460" s="50" t="n">
        <x:f>IF(AND(A460=A461,C461=C460+1,ISNUMBER(AH461)),AH461,"")</x:f>
        <x:v>0</x:v>
      </x:c>
    </x:row>
    <x:row r="461" ht="15">
      <x:c r="A461" s="9" t="s">
        <x:v>57</x:v>
      </x:c>
      <x:c r="B461" s="10">
        <x:v>41639</x:v>
      </x:c>
      <x:c r="C461" s="9">
        <x:v>2013</x:v>
      </x:c>
      <x:c r="D461" s="11">
        <x:v>4251.5</x:v>
      </x:c>
      <x:c r="E461" s="11">
        <x:v>615.79999999999995</x:v>
      </x:c>
      <x:c r="F461" s="11">
        <x:v>180.5</x:v>
      </x:c>
      <x:c r="G461" s="11">
        <x:v>1906.6</x:v>
      </x:c>
      <x:c r="H461" s="11">
        <x:v>1692.9</x:v>
      </x:c>
      <x:c r="I461" s="11">
        <x:v>2344.9</x:v>
      </x:c>
      <x:c r="J461" s="11">
        <x:v>912.7</x:v>
      </x:c>
      <x:c r="K461" s="11">
        <x:v>233.8</x:v>
      </x:c>
      <x:c r="L461" s="11" t="s">
        <x:v>40</x:v>
      </x:c>
      <x:c r="M461" s="11">
        <x:v>1690.2</x:v>
      </x:c>
      <x:c r="N461" s="11">
        <x:v>2.7</x:v>
      </x:c>
      <x:c r="O461" s="11">
        <x:v>339.8</x:v>
      </x:c>
      <x:c r="P461" s="11">
        <x:v>288.5</x:v>
      </x:c>
      <x:c r="Q461" s="11">
        <x:v>290.7</x:v>
      </x:c>
      <x:c r="R461" s="11">
        <x:v>131.80000000000001</x:v>
      </x:c>
      <x:c r="S461" s="11">
        <x:v>210.6</x:v>
      </x:c>
      <x:c r="T461" s="11">
        <x:v>128.19999999999999</x:v>
      </x:c>
      <x:c r="U461" s="11">
        <x:v>2475.6080000000002</x:v>
      </x:c>
      <x:c r="V461" s="11">
        <x:v>17</x:v>
      </x:c>
      <x:c r="W461" s="12">
        <x:v>1</x:v>
      </x:c>
      <x:c r="X461" s="8">
        <x:v>0</x:v>
      </x:c>
      <x:c r="Y461" s="13">
        <x:f t="shared" si="42"/>
        <x:v>3.4116343490304706</x:v>
      </x:c>
      <x:c r="Z461" s="13">
        <x:f t="shared" si="43"/>
        <x:v>0.44845348700458659</x:v>
      </x:c>
      <x:c r="AA461" s="13">
        <x:f t="shared" si="44"/>
        <x:v>4.9535458073621072E-2</x:v>
      </x:c>
      <x:c r="AB461" s="13">
        <x:f t="shared" si="45"/>
        <x:v>6.7858402916617669E-2</x:v>
      </x:c>
      <x:c r="AC461" s="13">
        <x:f t="shared" si="46"/>
        <x:v>6.7240113290674502E-2</x:v>
      </x:c>
      <x:c r="AD461" s="13">
        <x:f t="shared" si="47"/>
        <x:v>0.21467717276255441</x:v>
      </x:c>
      <x:c r="AE461" s="50" t="n">
        <x:f>IF(OR(NOT(ISNUMBER(Q461)),NOT(ISNUMBER(R461))),"",IF(Q461&lt;R461,1,0))</x:f>
        <x:v>0</x:v>
      </x:c>
      <x:c r="AF461" s="50" t="n">
        <x:f>IFERROR(IF(AND(A461=A460,C461=C460+1,ISNUMBER(AE460)),AE460,""),"")</x:f>
        <x:v>1</x:v>
      </x:c>
      <x:c r="AG461" s="52" t="n">
        <x:f>IFERROR(IF(AND(A461=A460,C461=C460+1,ISNUMBER(U461),ISNUMBER(U460),U460&lt;&gt;0),U461/U460-1,""),"")</x:f>
        <x:v>0.3549685357794059</x:v>
      </x:c>
      <x:c r="AH461" s="50" t="n">
        <x:f>IF(AND(ISNUMBER(AE461),ISNUMBER(AF461),ISNUMBER(AG461)),IF(AND(AE461=1,AF461=1,AG461&lt;0),1,0),"")</x:f>
        <x:v>0</x:v>
      </x:c>
      <x:c r="AI461" s="50" t="n">
        <x:f>IF(AND(A461=A462,C462=C461+1,ISNUMBER(AH462)),C462,"")</x:f>
        <x:v>2014</x:v>
      </x:c>
      <x:c r="AJ461" s="50" t="n">
        <x:f>IF(AND(A461=A462,C462=C461+1,ISNUMBER(AH462)),AH462,"")</x:f>
        <x:v>0</x:v>
      </x:c>
    </x:row>
    <x:row r="462" ht="15">
      <x:c r="A462" s="9" t="s">
        <x:v>57</x:v>
      </x:c>
      <x:c r="B462" s="10">
        <x:v>42004</x:v>
      </x:c>
      <x:c r="C462" s="9">
        <x:v>2014</x:v>
      </x:c>
      <x:c r="D462" s="11">
        <x:v>4813.6000000000004</x:v>
      </x:c>
      <x:c r="E462" s="11">
        <x:v>413.4</x:v>
      </x:c>
      <x:c r="F462" s="11">
        <x:v>377</x:v>
      </x:c>
      <x:c r="G462" s="11">
        <x:v>1924.8</x:v>
      </x:c>
      <x:c r="H462" s="11">
        <x:v>1703</x:v>
      </x:c>
      <x:c r="I462" s="11">
        <x:v>2888.8</x:v>
      </x:c>
      <x:c r="J462" s="11">
        <x:v>1467.3</x:v>
      </x:c>
      <x:c r="K462" s="11">
        <x:v>23.8</x:v>
      </x:c>
      <x:c r="L462" s="11" t="s">
        <x:v>40</x:v>
      </x:c>
      <x:c r="M462" s="11">
        <x:v>1703</x:v>
      </x:c>
      <x:c r="N462" s="11">
        <x:v>0</x:v>
      </x:c>
      <x:c r="O462" s="11">
        <x:v>290</x:v>
      </x:c>
      <x:c r="P462" s="11">
        <x:v>543.4</x:v>
      </x:c>
      <x:c r="Q462" s="11">
        <x:v>545.70000000000005</x:v>
      </x:c>
      <x:c r="R462" s="11">
        <x:v>116.1</x:v>
      </x:c>
      <x:c r="S462" s="11">
        <x:v>682</x:v>
      </x:c>
      <x:c r="T462" s="11">
        <x:v>123</x:v>
      </x:c>
      <x:c r="U462" s="11">
        <x:v>2743.9229999999998</x:v>
      </x:c>
      <x:c r="V462" s="11">
        <x:v>17</x:v>
      </x:c>
      <x:c r="W462" s="12">
        <x:v>1</x:v>
      </x:c>
      <x:c r="X462" s="8">
        <x:v>0</x:v>
      </x:c>
      <x:c r="Y462" s="13">
        <x:f t="shared" si="42"/>
        <x:v>1.096551724137931</x:v>
      </x:c>
      <x:c r="Z462" s="13">
        <x:f t="shared" si="43"/>
        <x:v>0.39986704337709816</x:v>
      </x:c>
      <x:c r="AA462" s="13">
        <x:f t="shared" si="44"/>
        <x:v>0.14168190127970748</x:v>
      </x:c>
      <x:c r="AB462" s="13">
        <x:f t="shared" si="45"/>
        <x:v>0.11288848263254112</x:v>
      </x:c>
      <x:c r="AC462" s="13">
        <x:f t="shared" si="46"/>
        <x:v>6.3902743142144641E-2</x:v>
      </x:c>
      <x:c r="AD462" s="13">
        <x:f t="shared" si="47"/>
        <x:v>0.30482383247465511</x:v>
      </x:c>
      <x:c r="AE462" s="50" t="n">
        <x:f>IF(OR(NOT(ISNUMBER(Q462)),NOT(ISNUMBER(R462))),"",IF(Q462&lt;R462,1,0))</x:f>
        <x:v>0</x:v>
      </x:c>
      <x:c r="AF462" s="50" t="n">
        <x:f>IFERROR(IF(AND(A462=A461,C462=C461+1,ISNUMBER(AE461)),AE461,""),"")</x:f>
        <x:v>0</x:v>
      </x:c>
      <x:c r="AG462" s="52" t="n">
        <x:f>IFERROR(IF(AND(A462=A461,C462=C461+1,ISNUMBER(U462),ISNUMBER(U461),U461&lt;&gt;0),U462/U461-1,""),"")</x:f>
        <x:v>0.10838347589763786</x:v>
      </x:c>
      <x:c r="AH462" s="50" t="n">
        <x:f>IF(AND(ISNUMBER(AE462),ISNUMBER(AF462),ISNUMBER(AG462)),IF(AND(AE462=1,AF462=1,AG462&lt;0),1,0),"")</x:f>
        <x:v>0</x:v>
      </x:c>
      <x:c r="AI462" s="50" t="n">
        <x:f>IF(AND(A462=A463,C463=C462+1,ISNUMBER(AH463)),C463,"")</x:f>
        <x:v>2015</x:v>
      </x:c>
      <x:c r="AJ462" s="50" t="n">
        <x:f>IF(AND(A462=A463,C463=C462+1,ISNUMBER(AH463)),AH463,"")</x:f>
        <x:v>0</x:v>
      </x:c>
    </x:row>
    <x:row r="463" ht="15">
      <x:c r="A463" s="9" t="s">
        <x:v>57</x:v>
      </x:c>
      <x:c r="B463" s="10">
        <x:v>42369</x:v>
      </x:c>
      <x:c r="C463" s="9">
        <x:v>2015</x:v>
      </x:c>
      <x:c r="D463" s="11">
        <x:v>5564.5</x:v>
      </x:c>
      <x:c r="E463" s="11">
        <x:v>458.4</x:v>
      </x:c>
      <x:c r="F463" s="11">
        <x:v>235.9</x:v>
      </x:c>
      <x:c r="G463" s="11">
        <x:v>2076.4</x:v>
      </x:c>
      <x:c r="H463" s="11">
        <x:v>1822.9</x:v>
      </x:c>
      <x:c r="I463" s="11">
        <x:v>3488.1</x:v>
      </x:c>
      <x:c r="J463" s="11">
        <x:v>2050.3000000000002</x:v>
      </x:c>
      <x:c r="K463" s="11">
        <x:v>16.399999999999999</x:v>
      </x:c>
      <x:c r="L463" s="11" t="s">
        <x:v>40</x:v>
      </x:c>
      <x:c r="M463" s="11">
        <x:v>1819.3</x:v>
      </x:c>
      <x:c r="N463" s="11">
        <x:v>3.6</x:v>
      </x:c>
      <x:c r="O463" s="11">
        <x:v>248.5</x:v>
      </x:c>
      <x:c r="P463" s="11">
        <x:v>598</x:v>
      </x:c>
      <x:c r="Q463" s="11">
        <x:v>601.5</x:v>
      </x:c>
      <x:c r="R463" s="11">
        <x:v>110.1</x:v>
      </x:c>
      <x:c r="S463" s="11">
        <x:v>682.5</x:v>
      </x:c>
      <x:c r="T463" s="11">
        <x:v>87.7</x:v>
      </x:c>
      <x:c r="U463" s="11">
        <x:v>3204.1828</x:v>
      </x:c>
      <x:c r="V463" s="11">
        <x:v>17</x:v>
      </x:c>
      <x:c r="W463" s="12">
        <x:v>1</x:v>
      </x:c>
      <x:c r="X463" s="8">
        <x:v>0</x:v>
      </x:c>
      <x:c r="Y463" s="13">
        <x:f t="shared" si="42"/>
        <x:v>1.943196269605765</x:v>
      </x:c>
      <x:c r="Z463" s="13">
        <x:f t="shared" si="43"/>
        <x:v>0.37315122652529431</x:v>
      </x:c>
      <x:c r="AA463" s="13">
        <x:f t="shared" si="44"/>
        <x:v>0.12265252942762153</x:v>
      </x:c>
      <x:c r="AB463" s="13">
        <x:f t="shared" si="45"/>
        <x:v>0.1074669781651541</x:v>
      </x:c>
      <x:c r="AC463" s="13">
        <x:f t="shared" si="46"/>
        <x:v>4.2236563282604507E-2</x:v>
      </x:c>
      <x:c r="AD463" s="13">
        <x:f t="shared" si="47"/>
        <x:v>0.36846077814718309</x:v>
      </x:c>
      <x:c r="AE463" s="50" t="n">
        <x:f>IF(OR(NOT(ISNUMBER(Q463)),NOT(ISNUMBER(R463))),"",IF(Q463&lt;R463,1,0))</x:f>
        <x:v>0</x:v>
      </x:c>
      <x:c r="AF463" s="50" t="n">
        <x:f>IFERROR(IF(AND(A463=A462,C463=C462+1,ISNUMBER(AE462)),AE462,""),"")</x:f>
        <x:v>0</x:v>
      </x:c>
      <x:c r="AG463" s="52" t="n">
        <x:f>IFERROR(IF(AND(A463=A462,C463=C462+1,ISNUMBER(U463),ISNUMBER(U462),U462&lt;&gt;0),U463/U462-1,""),"")</x:f>
        <x:v>0.16773787019533715</x:v>
      </x:c>
      <x:c r="AH463" s="50" t="n">
        <x:f>IF(AND(ISNUMBER(AE463),ISNUMBER(AF463),ISNUMBER(AG463)),IF(AND(AE463=1,AF463=1,AG463&lt;0),1,0),"")</x:f>
        <x:v>0</x:v>
      </x:c>
      <x:c r="AI463" s="50" t="n">
        <x:f>IF(AND(A463=A464,C464=C463+1,ISNUMBER(AH464)),C464,"")</x:f>
        <x:v>2016</x:v>
      </x:c>
      <x:c r="AJ463" s="50" t="n">
        <x:f>IF(AND(A463=A464,C464=C463+1,ISNUMBER(AH464)),AH464,"")</x:f>
        <x:v>0</x:v>
      </x:c>
    </x:row>
    <x:row r="464" ht="15">
      <x:c r="A464" s="9" t="s">
        <x:v>57</x:v>
      </x:c>
      <x:c r="B464" s="10">
        <x:v>42735</x:v>
      </x:c>
      <x:c r="C464" s="9">
        <x:v>2016</x:v>
      </x:c>
      <x:c r="D464" s="11">
        <x:v>6108.7</x:v>
      </x:c>
      <x:c r="E464" s="11">
        <x:v>172.8</x:v>
      </x:c>
      <x:c r="F464" s="11">
        <x:v>261.7</x:v>
      </x:c>
      <x:c r="G464" s="11">
        <x:v>1927.8</x:v>
      </x:c>
      <x:c r="H464" s="11">
        <x:v>1630.4</x:v>
      </x:c>
      <x:c r="I464" s="11">
        <x:v>4180.8999999999996</x:v>
      </x:c>
      <x:c r="J464" s="11">
        <x:v>2363.4</x:v>
      </x:c>
      <x:c r="K464" s="11">
        <x:v>32</x:v>
      </x:c>
      <x:c r="L464" s="11" t="s">
        <x:v>40</x:v>
      </x:c>
      <x:c r="M464" s="11">
        <x:v>1626.5</x:v>
      </x:c>
      <x:c r="N464" s="11">
        <x:v>3.9</x:v>
      </x:c>
      <x:c r="O464" s="11">
        <x:v>283.5</x:v>
      </x:c>
      <x:c r="P464" s="11">
        <x:v>397.2</x:v>
      </x:c>
      <x:c r="Q464" s="11">
        <x:v>400.3</x:v>
      </x:c>
      <x:c r="R464" s="11">
        <x:v>101.3</x:v>
      </x:c>
      <x:c r="S464" s="11">
        <x:v>417.7</x:v>
      </x:c>
      <x:c r="T464" s="11">
        <x:v>101.2</x:v>
      </x:c>
      <x:c r="U464" s="11">
        <x:v>3796.2746999999999</x:v>
      </x:c>
      <x:c r="V464" s="11">
        <x:v>17</x:v>
      </x:c>
      <x:c r="W464" s="12">
        <x:v>1</x:v>
      </x:c>
      <x:c r="X464" s="8">
        <x:v>0</x:v>
      </x:c>
      <x:c r="Y464" s="13">
        <x:f t="shared" si="42"/>
        <x:v>0.66029805120366836</x:v>
      </x:c>
      <x:c r="Z464" s="13">
        <x:f t="shared" si="43"/>
        <x:v>0.31558269353544943</x:v>
      </x:c>
      <x:c r="AA464" s="13">
        <x:f t="shared" si="44"/>
        <x:v>6.8377887275525073E-2</x:v>
      </x:c>
      <x:c r="AB464" s="13">
        <x:f t="shared" si="45"/>
        <x:v>6.5022017777923297E-2</x:v>
      </x:c>
      <x:c r="AC464" s="13">
        <x:f t="shared" si="46"/>
        <x:v>5.2495072102915243E-2</x:v>
      </x:c>
      <x:c r="AD464" s="13">
        <x:f t="shared" si="47"/>
        <x:v>0.38689082783570977</x:v>
      </x:c>
      <x:c r="AE464" s="50" t="n">
        <x:f>IF(OR(NOT(ISNUMBER(Q464)),NOT(ISNUMBER(R464))),"",IF(Q464&lt;R464,1,0))</x:f>
        <x:v>0</x:v>
      </x:c>
      <x:c r="AF464" s="50" t="n">
        <x:f>IFERROR(IF(AND(A464=A463,C464=C463+1,ISNUMBER(AE463)),AE463,""),"")</x:f>
        <x:v>0</x:v>
      </x:c>
      <x:c r="AG464" s="52" t="n">
        <x:f>IFERROR(IF(AND(A464=A463,C464=C463+1,ISNUMBER(U464),ISNUMBER(U463),U463&lt;&gt;0),U464/U463-1,""),"")</x:f>
        <x:v>0.18478717880889928</x:v>
      </x:c>
      <x:c r="AH464" s="50" t="n">
        <x:f>IF(AND(ISNUMBER(AE464),ISNUMBER(AF464),ISNUMBER(AG464)),IF(AND(AE464=1,AF464=1,AG464&lt;0),1,0),"")</x:f>
        <x:v>0</x:v>
      </x:c>
      <x:c r="AI464" s="50" t="n">
        <x:f>IF(AND(A464=A465,C465=C464+1,ISNUMBER(AH465)),C465,"")</x:f>
        <x:v>2017</x:v>
      </x:c>
      <x:c r="AJ464" s="50" t="n">
        <x:f>IF(AND(A464=A465,C465=C464+1,ISNUMBER(AH465)),AH465,"")</x:f>
        <x:v>0</x:v>
      </x:c>
    </x:row>
    <x:row r="465" ht="15">
      <x:c r="A465" s="9" t="s">
        <x:v>57</x:v>
      </x:c>
      <x:c r="B465" s="10">
        <x:v>43100</x:v>
      </x:c>
      <x:c r="C465" s="9">
        <x:v>2017</x:v>
      </x:c>
      <x:c r="D465" s="11">
        <x:v>7935.1</x:v>
      </x:c>
      <x:c r="E465" s="11">
        <x:v>266.2</x:v>
      </x:c>
      <x:c r="F465" s="11">
        <x:v>252.8</x:v>
      </x:c>
      <x:c r="G465" s="11">
        <x:v>2350.9</x:v>
      </x:c>
      <x:c r="H465" s="11">
        <x:v>2063.5</x:v>
      </x:c>
      <x:c r="I465" s="11">
        <x:v>5584.2</x:v>
      </x:c>
      <x:c r="J465" s="11">
        <x:v>3150.2</x:v>
      </x:c>
      <x:c r="K465" s="11">
        <x:v>109.3</x:v>
      </x:c>
      <x:c r="L465" s="11" t="s">
        <x:v>40</x:v>
      </x:c>
      <x:c r="M465" s="11">
        <x:v>2059.9</x:v>
      </x:c>
      <x:c r="N465" s="11">
        <x:v>3.6</x:v>
      </x:c>
      <x:c r="O465" s="11">
        <x:v>334.7</x:v>
      </x:c>
      <x:c r="P465" s="11">
        <x:v>1076.7</x:v>
      </x:c>
      <x:c r="Q465" s="11">
        <x:v>1078.5999999999999</x:v>
      </x:c>
      <x:c r="R465" s="11">
        <x:v>94.8</x:v>
      </x:c>
      <x:c r="S465" s="11">
        <x:v>952.7</x:v>
      </x:c>
      <x:c r="T465" s="11">
        <x:v>-24.3</x:v>
      </x:c>
      <x:c r="U465" s="11">
        <x:v>5881.74</x:v>
      </x:c>
      <x:c r="V465" s="11">
        <x:v>17</x:v>
      </x:c>
      <x:c r="W465" s="12">
        <x:v>1</x:v>
      </x:c>
      <x:c r="X465" s="8">
        <x:v>0</x:v>
      </x:c>
      <x:c r="Y465" s="13">
        <x:f t="shared" si="42"/>
        <x:v>1.053006329113924</x:v>
      </x:c>
      <x:c r="Z465" s="13">
        <x:f t="shared" si="43"/>
        <x:v>0.29626595758087487</x:v>
      </x:c>
      <x:c r="AA465" s="13">
        <x:f t="shared" si="44"/>
        <x:v>0.12006149890990661</x:v>
      </x:c>
      <x:c r="AB465" s="13">
        <x:f t="shared" si="45"/>
        <x:v>0.13568827109929302</x:v>
      </x:c>
      <x:c r="AC465" s="13">
        <x:f t="shared" si="46"/>
        <x:v>-1.0336466885022757E-2</x:v>
      </x:c>
      <x:c r="AD465" s="13">
        <x:f t="shared" si="47"/>
        <x:v>0.39699562702423408</x:v>
      </x:c>
      <x:c r="AE465" s="50" t="n">
        <x:f>IF(OR(NOT(ISNUMBER(Q465)),NOT(ISNUMBER(R465))),"",IF(Q465&lt;R465,1,0))</x:f>
        <x:v>0</x:v>
      </x:c>
      <x:c r="AF465" s="50" t="n">
        <x:f>IFERROR(IF(AND(A465=A464,C465=C464+1,ISNUMBER(AE464)),AE464,""),"")</x:f>
        <x:v>0</x:v>
      </x:c>
      <x:c r="AG465" s="52" t="n">
        <x:f>IFERROR(IF(AND(A465=A464,C465=C464+1,ISNUMBER(U465),ISNUMBER(U464),U464&lt;&gt;0),U465/U464-1,""),"")</x:f>
        <x:v>0.5493452041286686</x:v>
      </x:c>
      <x:c r="AH465" s="50" t="n">
        <x:f>IF(AND(ISNUMBER(AE465),ISNUMBER(AF465),ISNUMBER(AG465)),IF(AND(AE465=1,AF465=1,AG465&lt;0),1,0),"")</x:f>
        <x:v>0</x:v>
      </x:c>
      <x:c r="AI465" s="50" t="n">
        <x:f>IF(AND(A465=A466,C466=C465+1,ISNUMBER(AH466)),C466,"")</x:f>
        <x:v>2018</x:v>
      </x:c>
      <x:c r="AJ465" s="50" t="n">
        <x:f>IF(AND(A465=A466,C466=C465+1,ISNUMBER(AH466)),AH466,"")</x:f>
        <x:v>0</x:v>
      </x:c>
    </x:row>
    <x:row r="466" ht="15">
      <x:c r="A466" s="9" t="s">
        <x:v>57</x:v>
      </x:c>
      <x:c r="B466" s="10">
        <x:v>43465</x:v>
      </x:c>
      <x:c r="C466" s="9">
        <x:v>2018</x:v>
      </x:c>
      <x:c r="D466" s="11">
        <x:v>9168.6</x:v>
      </x:c>
      <x:c r="E466" s="11">
        <x:v>258.60000000000002</x:v>
      </x:c>
      <x:c r="F466" s="11">
        <x:v>305.10000000000002</x:v>
      </x:c>
      <x:c r="G466" s="11">
        <x:v>2604.6</x:v>
      </x:c>
      <x:c r="H466" s="11">
        <x:v>2243.5</x:v>
      </x:c>
      <x:c r="I466" s="11">
        <x:v>6564</x:v>
      </x:c>
      <x:c r="J466" s="11">
        <x:v>4056.9</x:v>
      </x:c>
      <x:c r="K466" s="11">
        <x:v>66.5</x:v>
      </x:c>
      <x:c r="L466" s="11" t="s">
        <x:v>40</x:v>
      </x:c>
      <x:c r="M466" s="11">
        <x:v>2240.3000000000002</x:v>
      </x:c>
      <x:c r="N466" s="11">
        <x:v>3.2</x:v>
      </x:c>
      <x:c r="O466" s="11">
        <x:v>369</x:v>
      </x:c>
      <x:c r="P466" s="11">
        <x:v>992.7</x:v>
      </x:c>
      <x:c r="Q466" s="11">
        <x:v>995.6</x:v>
      </x:c>
      <x:c r="R466" s="11">
        <x:v>76.5</x:v>
      </x:c>
      <x:c r="S466" s="11">
        <x:v>1062.5999999999999</x:v>
      </x:c>
      <x:c r="T466" s="11">
        <x:v>200.3</x:v>
      </x:c>
      <x:c r="U466" s="11">
        <x:v>5961.3407999999999</x:v>
      </x:c>
      <x:c r="V466" s="11">
        <x:v>17</x:v>
      </x:c>
      <x:c r="W466" s="12">
        <x:v>1</x:v>
      </x:c>
      <x:c r="X466" s="8">
        <x:v>0</x:v>
      </x:c>
      <x:c r="Y466" s="13">
        <x:f t="shared" si="42"/>
        <x:v>0.84759095378564409</x:v>
      </x:c>
      <x:c r="Z466" s="13">
        <x:f t="shared" si="43"/>
        <x:v>0.28407826712911455</x:v>
      </x:c>
      <x:c r="AA466" s="13">
        <x:f t="shared" si="44"/>
        <x:v>0.11589555657352266</x:v>
      </x:c>
      <x:c r="AB466" s="13">
        <x:f t="shared" si="45"/>
        <x:v>0.10827170996662522</x:v>
      </x:c>
      <x:c r="AC466" s="13">
        <x:f t="shared" si="46"/>
        <x:v>7.6902403440067574E-2</x:v>
      </x:c>
      <x:c r="AD466" s="13">
        <x:f t="shared" si="47"/>
        <x:v>0.44247758654538316</x:v>
      </x:c>
      <x:c r="AE466" s="50" t="n">
        <x:f>IF(OR(NOT(ISNUMBER(Q466)),NOT(ISNUMBER(R466))),"",IF(Q466&lt;R466,1,0))</x:f>
        <x:v>0</x:v>
      </x:c>
      <x:c r="AF466" s="50" t="n">
        <x:f>IFERROR(IF(AND(A466=A465,C466=C465+1,ISNUMBER(AE465)),AE465,""),"")</x:f>
        <x:v>0</x:v>
      </x:c>
      <x:c r="AG466" s="52" t="n">
        <x:f>IFERROR(IF(AND(A466=A465,C466=C465+1,ISNUMBER(U466),ISNUMBER(U465),U465&lt;&gt;0),U466/U465-1,""),"")</x:f>
        <x:v>0.013533546195513502</x:v>
      </x:c>
      <x:c r="AH466" s="50" t="n">
        <x:f>IF(AND(ISNUMBER(AE466),ISNUMBER(AF466),ISNUMBER(AG466)),IF(AND(AE466=1,AF466=1,AG466&lt;0),1,0),"")</x:f>
        <x:v>0</x:v>
      </x:c>
      <x:c r="AI466" s="50" t="n">
        <x:f>IF(AND(A466=A467,C467=C466+1,ISNUMBER(AH467)),C467,"")</x:f>
        <x:v>2019</x:v>
      </x:c>
      <x:c r="AJ466" s="50" t="n">
        <x:f>IF(AND(A466=A467,C467=C466+1,ISNUMBER(AH467)),AH467,"")</x:f>
        <x:v>0</x:v>
      </x:c>
    </x:row>
    <x:row r="467" ht="15">
      <x:c r="A467" s="9" t="s">
        <x:v>57</x:v>
      </x:c>
      <x:c r="B467" s="10">
        <x:v>43830</x:v>
      </x:c>
      <x:c r="C467" s="9">
        <x:v>2019</x:v>
      </x:c>
      <x:c r="D467" s="11">
        <x:v>10082.700000000001</x:v>
      </x:c>
      <x:c r="E467" s="11">
        <x:v>308</x:v>
      </x:c>
      <x:c r="F467" s="11">
        <x:v>305.5</x:v>
      </x:c>
      <x:c r="G467" s="11">
        <x:v>2405.1</x:v>
      </x:c>
      <x:c r="H467" s="11">
        <x:v>2021.3</x:v>
      </x:c>
      <x:c r="I467" s="11">
        <x:v>7677.6</x:v>
      </x:c>
      <x:c r="J467" s="11">
        <x:v>4702.8999999999996</x:v>
      </x:c>
      <x:c r="K467" s="11">
        <x:v>132.5</x:v>
      </x:c>
      <x:c r="L467" s="11" t="s">
        <x:v>40</x:v>
      </x:c>
      <x:c r="M467" s="11">
        <x:v>1940.9</x:v>
      </x:c>
      <x:c r="N467" s="11">
        <x:v>80.400000000000006</x:v>
      </x:c>
      <x:c r="O467" s="11">
        <x:v>432.5</x:v>
      </x:c>
      <x:c r="P467" s="11">
        <x:v>739.1</x:v>
      </x:c>
      <x:c r="Q467" s="11">
        <x:v>742.5</x:v>
      </x:c>
      <x:c r="R467" s="11">
        <x:v>68.900000000000006</x:v>
      </x:c>
      <x:c r="S467" s="11">
        <x:v>857.9</x:v>
      </x:c>
      <x:c r="T467" s="11">
        <x:v>210.3</x:v>
      </x:c>
      <x:c r="U467" s="11">
        <x:v>9839.5923999999995</x:v>
      </x:c>
      <x:c r="V467" s="11">
        <x:v>17</x:v>
      </x:c>
      <x:c r="W467" s="12">
        <x:v>1</x:v>
      </x:c>
      <x:c r="X467" s="8">
        <x:v>0</x:v>
      </x:c>
      <x:c r="Y467" s="13">
        <x:f t="shared" si="42"/>
        <x:v>1.0081833060556464</x:v>
      </x:c>
      <x:c r="Z467" s="13">
        <x:f t="shared" si="43"/>
        <x:v>0.23853729655746969</x:v>
      </x:c>
      <x:c r="AA467" s="13">
        <x:f t="shared" si="44"/>
        <x:v>8.5086336001269497E-2</x:v>
      </x:c>
      <x:c r="AB467" s="13">
        <x:f t="shared" si="45"/>
        <x:v>7.3303777757941821E-2</x:v>
      </x:c>
      <x:c r="AC467" s="13">
        <x:f t="shared" si="46"/>
        <x:v>8.7439191717600104E-2</x:v>
      </x:c>
      <x:c r="AD467" s="13">
        <x:f t="shared" si="47"/>
        <x:v>0.46643260237833112</x:v>
      </x:c>
      <x:c r="AE467" s="50" t="n">
        <x:f>IF(OR(NOT(ISNUMBER(Q467)),NOT(ISNUMBER(R467))),"",IF(Q467&lt;R467,1,0))</x:f>
        <x:v>0</x:v>
      </x:c>
      <x:c r="AF467" s="50" t="n">
        <x:f>IFERROR(IF(AND(A467=A466,C467=C466+1,ISNUMBER(AE466)),AE466,""),"")</x:f>
        <x:v>0</x:v>
      </x:c>
      <x:c r="AG467" s="52" t="n">
        <x:f>IFERROR(IF(AND(A467=A466,C467=C466+1,ISNUMBER(U467),ISNUMBER(U466),U466&lt;&gt;0),U467/U466-1,""),"")</x:f>
        <x:v>0.6505669999608141</x:v>
      </x:c>
      <x:c r="AH467" s="50" t="n">
        <x:f>IF(AND(ISNUMBER(AE467),ISNUMBER(AF467),ISNUMBER(AG467)),IF(AND(AE467=1,AF467=1,AG467&lt;0),1,0),"")</x:f>
        <x:v>0</x:v>
      </x:c>
      <x:c r="AI467" s="50" t="n">
        <x:f>IF(AND(A467=A468,C468=C467+1,ISNUMBER(AH468)),C468,"")</x:f>
        <x:v>2020</x:v>
      </x:c>
      <x:c r="AJ467" s="50" t="n">
        <x:f>IF(AND(A467=A468,C468=C467+1,ISNUMBER(AH468)),AH468,"")</x:f>
        <x:v>0</x:v>
      </x:c>
    </x:row>
    <x:row r="468" ht="15">
      <x:c r="A468" s="9" t="s">
        <x:v>57</x:v>
      </x:c>
      <x:c r="B468" s="10">
        <x:v>44196</x:v>
      </x:c>
      <x:c r="C468" s="9">
        <x:v>2020</x:v>
      </x:c>
      <x:c r="D468" s="11">
        <x:v>12667</x:v>
      </x:c>
      <x:c r="E468" s="11">
        <x:v>426</x:v>
      </x:c>
      <x:c r="F468" s="11">
        <x:v>381</x:v>
      </x:c>
      <x:c r="G468" s="11">
        <x:v>2996</x:v>
      </x:c>
      <x:c r="H468" s="11">
        <x:v>2414</x:v>
      </x:c>
      <x:c r="I468" s="11">
        <x:v>9671</x:v>
      </x:c>
      <x:c r="J468" s="11">
        <x:v>5897</x:v>
      </x:c>
      <x:c r="K468" s="11">
        <x:v>89</x:v>
      </x:c>
      <x:c r="L468" s="11" t="s">
        <x:v>40</x:v>
      </x:c>
      <x:c r="M468" s="11">
        <x:v>2400</x:v>
      </x:c>
      <x:c r="N468" s="11">
        <x:v>14</x:v>
      </x:c>
      <x:c r="O468" s="11">
        <x:v>432</x:v>
      </x:c>
      <x:c r="P468" s="11">
        <x:v>1260</x:v>
      </x:c>
      <x:c r="Q468" s="11">
        <x:v>1264</x:v>
      </x:c>
      <x:c r="R468" s="11">
        <x:v>67</x:v>
      </x:c>
      <x:c r="S468" s="11">
        <x:v>1427</x:v>
      </x:c>
      <x:c r="T468" s="11">
        <x:v>199</x:v>
      </x:c>
      <x:c r="U468" s="11">
        <x:v>11295.392</x:v>
      </x:c>
      <x:c r="V468" s="11">
        <x:v>17</x:v>
      </x:c>
      <x:c r="W468" s="12">
        <x:v>1</x:v>
      </x:c>
      <x:c r="X468" s="8">
        <x:v>0</x:v>
      </x:c>
      <x:c r="Y468" s="13">
        <x:f t="shared" si="42"/>
        <x:v>1.1181102362204725</x:v>
      </x:c>
      <x:c r="Z468" s="13">
        <x:f t="shared" si="43"/>
        <x:v>0.23652009157653747</x:v>
      </x:c>
      <x:c r="AA468" s="13">
        <x:f t="shared" si="44"/>
        <x:v>0.11265493013341754</x:v>
      </x:c>
      <x:c r="AB468" s="13">
        <x:f t="shared" si="45"/>
        <x:v>9.9471066550880241E-2</x:v>
      </x:c>
      <x:c r="AC468" s="13">
        <x:f t="shared" si="46"/>
        <x:v>6.6421895861148203E-2</x:v>
      </x:c>
      <x:c r="AD468" s="13">
        <x:f t="shared" si="47"/>
        <x:v>0.4655403805163022</x:v>
      </x:c>
      <x:c r="AE468" s="50" t="n">
        <x:f>IF(OR(NOT(ISNUMBER(Q468)),NOT(ISNUMBER(R468))),"",IF(Q468&lt;R468,1,0))</x:f>
        <x:v>0</x:v>
      </x:c>
      <x:c r="AF468" s="50" t="n">
        <x:f>IFERROR(IF(AND(A468=A467,C468=C467+1,ISNUMBER(AE467)),AE467,""),"")</x:f>
        <x:v>0</x:v>
      </x:c>
      <x:c r="AG468" s="52" t="n">
        <x:f>IFERROR(IF(AND(A468=A467,C468=C467+1,ISNUMBER(U468),ISNUMBER(U467),U467&lt;&gt;0),U468/U467-1,""),"")</x:f>
        <x:v>0.14795324245341712</x:v>
      </x:c>
      <x:c r="AH468" s="50" t="n">
        <x:f>IF(AND(ISNUMBER(AE468),ISNUMBER(AF468),ISNUMBER(AG468)),IF(AND(AE468=1,AF468=1,AG468&lt;0),1,0),"")</x:f>
        <x:v>0</x:v>
      </x:c>
      <x:c r="AI468" s="50" t="n">
        <x:f>IF(AND(A468=A469,C469=C468+1,ISNUMBER(AH469)),C469,"")</x:f>
        <x:v>2021</x:v>
      </x:c>
      <x:c r="AJ468" s="50" t="n">
        <x:f>IF(AND(A468=A469,C469=C468+1,ISNUMBER(AH469)),AH469,"")</x:f>
        <x:v>0</x:v>
      </x:c>
    </x:row>
    <x:row r="469" ht="15">
      <x:c r="A469" s="9" t="s">
        <x:v>57</x:v>
      </x:c>
      <x:c r="B469" s="10">
        <x:v>44561</x:v>
      </x:c>
      <x:c r="C469" s="9">
        <x:v>2021</x:v>
      </x:c>
      <x:c r="D469" s="11">
        <x:v>17783</x:v>
      </x:c>
      <x:c r="E469" s="11">
        <x:v>351</x:v>
      </x:c>
      <x:c r="F469" s="11">
        <x:v>517</x:v>
      </x:c>
      <x:c r="G469" s="11">
        <x:v>4347</x:v>
      </x:c>
      <x:c r="H469" s="11">
        <x:v>3406</x:v>
      </x:c>
      <x:c r="I469" s="11">
        <x:v>13436</x:v>
      </x:c>
      <x:c r="J469" s="11">
        <x:v>9692</x:v>
      </x:c>
      <x:c r="K469" s="11">
        <x:v>45</x:v>
      </x:c>
      <x:c r="L469" s="11" t="s">
        <x:v>40</x:v>
      </x:c>
      <x:c r="M469" s="11">
        <x:v>3404</x:v>
      </x:c>
      <x:c r="N469" s="11">
        <x:v>2</x:v>
      </x:c>
      <x:c r="O469" s="11">
        <x:v>546</x:v>
      </x:c>
      <x:c r="P469" s="11">
        <x:v>3963</x:v>
      </x:c>
      <x:c r="Q469" s="11">
        <x:v>3968</x:v>
      </x:c>
      <x:c r="R469" s="11">
        <x:v>64</x:v>
      </x:c>
      <x:c r="S469" s="11">
        <x:v>4060</x:v>
      </x:c>
      <x:c r="T469" s="11">
        <x:v>311</x:v>
      </x:c>
      <x:c r="U469" s="11">
        <x:v>17266.73</x:v>
      </x:c>
      <x:c r="V469" s="11">
        <x:v>17</x:v>
      </x:c>
      <x:c r="W469" s="12">
        <x:v>1</x:v>
      </x:c>
      <x:c r="X469" s="8">
        <x:v>0</x:v>
      </x:c>
      <x:c r="Y469" s="13">
        <x:f t="shared" si="42"/>
        <x:v>0.67891682785299812</x:v>
      </x:c>
      <x:c r="Z469" s="13">
        <x:f t="shared" si="43"/>
        <x:v>0.24444694371028511</x:v>
      </x:c>
      <x:c r="AA469" s="13">
        <x:f t="shared" si="44"/>
        <x:v>0.22830793454422763</x:v>
      </x:c>
      <x:c r="AB469" s="13">
        <x:f t="shared" si="45"/>
        <x:v>0.22285328684698869</x:v>
      </x:c>
      <x:c r="AC469" s="13">
        <x:f t="shared" si="46"/>
        <x:v>7.1543593282723722E-2</x:v>
      </x:c>
      <x:c r="AD469" s="13">
        <x:f t="shared" si="47"/>
        <x:v>0.54501490187257495</x:v>
      </x:c>
      <x:c r="AE469" s="50" t="n">
        <x:f>IF(OR(NOT(ISNUMBER(Q469)),NOT(ISNUMBER(R469))),"",IF(Q469&lt;R469,1,0))</x:f>
        <x:v>0</x:v>
      </x:c>
      <x:c r="AF469" s="50" t="n">
        <x:f>IFERROR(IF(AND(A469=A468,C469=C468+1,ISNUMBER(AE468)),AE468,""),"")</x:f>
        <x:v>0</x:v>
      </x:c>
      <x:c r="AG469" s="52" t="n">
        <x:f>IFERROR(IF(AND(A469=A468,C469=C468+1,ISNUMBER(U469),ISNUMBER(U468),U468&lt;&gt;0),U469/U468-1,""),"")</x:f>
        <x:v>0.5286525691184512</x:v>
      </x:c>
      <x:c r="AH469" s="50" t="n">
        <x:f>IF(AND(ISNUMBER(AE469),ISNUMBER(AF469),ISNUMBER(AG469)),IF(AND(AE469=1,AF469=1,AG469&lt;0),1,0),"")</x:f>
        <x:v>0</x:v>
      </x:c>
      <x:c r="AI469" s="50" t="n">
        <x:f>IF(AND(A469=A470,C470=C469+1,ISNUMBER(AH470)),C470,"")</x:f>
        <x:v>2022</x:v>
      </x:c>
      <x:c r="AJ469" s="50" t="n">
        <x:f>IF(AND(A469=A470,C470=C469+1,ISNUMBER(AH470)),AH470,"")</x:f>
        <x:v>0</x:v>
      </x:c>
    </x:row>
    <x:row r="470" ht="15">
      <x:c r="A470" s="9" t="s">
        <x:v>57</x:v>
      </x:c>
      <x:c r="B470" s="10">
        <x:v>44926</x:v>
      </x:c>
      <x:c r="C470" s="9">
        <x:v>2022</x:v>
      </x:c>
      <x:c r="D470" s="11">
        <x:v>17348</x:v>
      </x:c>
      <x:c r="E470" s="11">
        <x:v>428</x:v>
      </x:c>
      <x:c r="F470" s="11">
        <x:v>590</x:v>
      </x:c>
      <x:c r="G470" s="11">
        <x:v>5975</x:v>
      </x:c>
      <x:c r="H470" s="11">
        <x:v>4884</x:v>
      </x:c>
      <x:c r="I470" s="11">
        <x:v>11373</x:v>
      </x:c>
      <x:c r="J470" s="11">
        <x:v>7463</x:v>
      </x:c>
      <x:c r="K470" s="11">
        <x:v>162</x:v>
      </x:c>
      <x:c r="L470" s="11" t="s">
        <x:v>40</x:v>
      </x:c>
      <x:c r="M470" s="11">
        <x:v>4883</x:v>
      </x:c>
      <x:c r="N470" s="11">
        <x:v>1</x:v>
      </x:c>
      <x:c r="O470" s="11">
        <x:v>669</x:v>
      </x:c>
      <x:c r="P470" s="11">
        <x:v>-1558</x:v>
      </x:c>
      <x:c r="Q470" s="11">
        <x:v>-1554</x:v>
      </x:c>
      <x:c r="R470" s="11">
        <x:v>100</x:v>
      </x:c>
      <x:c r="S470" s="11">
        <x:v>-1927</x:v>
      </x:c>
      <x:c r="T470" s="11">
        <x:v>213</x:v>
      </x:c>
      <x:c r="U470" s="11">
        <x:v>9231.9240000000009</x:v>
      </x:c>
      <x:c r="V470" s="11">
        <x:v>17</x:v>
      </x:c>
      <x:c r="W470" s="12">
        <x:v>1</x:v>
      </x:c>
      <x:c r="X470" s="8">
        <x:v>0</x:v>
      </x:c>
      <x:c r="Y470" s="13">
        <x:f t="shared" si="42"/>
        <x:v>0.72542372881355932</x:v>
      </x:c>
      <x:c r="Z470" s="13">
        <x:f t="shared" si="43"/>
        <x:v>0.34442010606409962</x:v>
      </x:c>
      <x:c r="AA470" s="13">
        <x:f t="shared" si="44"/>
        <x:v>-0.11107908692644686</x:v>
      </x:c>
      <x:c r="AB470" s="13">
        <x:f t="shared" si="45"/>
        <x:v>-8.9808623472446392E-2</x:v>
      </x:c>
      <x:c r="AC470" s="13">
        <x:f t="shared" si="46"/>
        <x:v>3.5648535564853555E-2</x:v>
      </x:c>
      <x:c r="AD470" s="13">
        <x:f t="shared" si="47"/>
        <x:v>0.43019368226884941</x:v>
      </x:c>
      <x:c r="AE470" s="50" t="n">
        <x:f>IF(OR(NOT(ISNUMBER(Q470)),NOT(ISNUMBER(R470))),"",IF(Q470&lt;R470,1,0))</x:f>
        <x:v>1</x:v>
      </x:c>
      <x:c r="AF470" s="50" t="n">
        <x:f>IFERROR(IF(AND(A470=A469,C470=C469+1,ISNUMBER(AE469)),AE469,""),"")</x:f>
        <x:v>0</x:v>
      </x:c>
      <x:c r="AG470" s="52" t="n">
        <x:f>IFERROR(IF(AND(A470=A469,C470=C469+1,ISNUMBER(U470),ISNUMBER(U469),U469&lt;&gt;0),U470/U469-1,""),"")</x:f>
        <x:v>-0.4653345480006926</x:v>
      </x:c>
      <x:c r="AH470" s="50" t="n">
        <x:f>IF(AND(ISNUMBER(AE470),ISNUMBER(AF470),ISNUMBER(AG470)),IF(AND(AE470=1,AF470=1,AG470&lt;0),1,0),"")</x:f>
        <x:v>0</x:v>
      </x:c>
      <x:c r="AI470" s="50" t="n">
        <x:f>IF(AND(A470=A471,C471=C470+1,ISNUMBER(AH471)),C471,"")</x:f>
        <x:v>2023</x:v>
      </x:c>
      <x:c r="AJ470" s="50" t="n">
        <x:f>IF(AND(A470=A471,C471=C470+1,ISNUMBER(AH471)),AH471,"")</x:f>
        <x:v>0</x:v>
      </x:c>
    </x:row>
    <x:row r="471" ht="15">
      <x:c r="A471" s="9" t="s">
        <x:v>57</x:v>
      </x:c>
      <x:c r="B471" s="10">
        <x:v>45291</x:v>
      </x:c>
      <x:c r="C471" s="9">
        <x:v>2023</x:v>
      </x:c>
      <x:c r="D471" s="11">
        <x:v>17306</x:v>
      </x:c>
      <x:c r="E471" s="11">
        <x:v>607</x:v>
      </x:c>
      <x:c r="F471" s="11">
        <x:v>692</x:v>
      </x:c>
      <x:c r="G471" s="11">
        <x:v>6402</x:v>
      </x:c>
      <x:c r="H471" s="11">
        <x:v>5348</x:v>
      </x:c>
      <x:c r="I471" s="11">
        <x:v>10904</x:v>
      </x:c>
      <x:c r="J471" s="11">
        <x:v>6888</x:v>
      </x:c>
      <x:c r="K471" s="11">
        <x:v>376</x:v>
      </x:c>
      <x:c r="L471" s="11" t="s">
        <x:v>40</x:v>
      </x:c>
      <x:c r="M471" s="11">
        <x:v>5347</x:v>
      </x:c>
      <x:c r="N471" s="11">
        <x:v>1</x:v>
      </x:c>
      <x:c r="O471" s="11">
        <x:v>749</x:v>
      </x:c>
      <x:c r="P471" s="11">
        <x:v>-150</x:v>
      </x:c>
      <x:c r="Q471" s="11">
        <x:v>-144</x:v>
      </x:c>
      <x:c r="R471" s="11">
        <x:v>137</x:v>
      </x:c>
      <x:c r="S471" s="11">
        <x:v>-253</x:v>
      </x:c>
      <x:c r="T471" s="11">
        <x:v>431</x:v>
      </x:c>
      <x:c r="U471" s="11">
        <x:v>10908.924800000001</x:v>
      </x:c>
      <x:c r="V471" s="11">
        <x:v>17</x:v>
      </x:c>
      <x:c r="W471" s="12">
        <x:v>1</x:v>
      </x:c>
      <x:c r="X471" s="8">
        <x:v>0</x:v>
      </x:c>
      <x:c r="Y471" s="13">
        <x:f t="shared" si="42"/>
        <x:v>0.87716763005780352</x:v>
      </x:c>
      <x:c r="Z471" s="13">
        <x:f t="shared" si="43"/>
        <x:v>0.36992950421819021</x:v>
      </x:c>
      <x:c r="AA471" s="13">
        <x:f t="shared" si="44"/>
        <x:v>-1.4619207211371778E-2</x:v>
      </x:c>
      <x:c r="AB471" s="13">
        <x:f t="shared" si="45"/>
        <x:v>-8.6675141569397905E-3</x:v>
      </x:c>
      <x:c r="AC471" s="13">
        <x:f t="shared" si="46"/>
        <x:v>6.7322711652608558E-2</x:v>
      </x:c>
      <x:c r="AD471" s="13">
        <x:f t="shared" si="47"/>
        <x:v>0.39801225008667512</x:v>
      </x:c>
      <x:c r="AE471" s="50" t="n">
        <x:f>IF(OR(NOT(ISNUMBER(Q471)),NOT(ISNUMBER(R471))),"",IF(Q471&lt;R471,1,0))</x:f>
        <x:v>1</x:v>
      </x:c>
      <x:c r="AF471" s="50" t="n">
        <x:f>IFERROR(IF(AND(A471=A470,C471=C470+1,ISNUMBER(AE470)),AE470,""),"")</x:f>
        <x:v>1</x:v>
      </x:c>
      <x:c r="AG471" s="52" t="n">
        <x:f>IFERROR(IF(AND(A471=A470,C471=C470+1,ISNUMBER(U471),ISNUMBER(U470),U470&lt;&gt;0),U471/U470-1,""),"")</x:f>
        <x:v>0.18165236195618584</x:v>
      </x:c>
      <x:c r="AH471" s="50" t="n">
        <x:f>IF(AND(ISNUMBER(AE471),ISNUMBER(AF471),ISNUMBER(AG471)),IF(AND(AE471=1,AF471=1,AG471&lt;0),1,0),"")</x:f>
        <x:v>0</x:v>
      </x:c>
      <x:c r="AI471" s="50" t="n">
        <x:f>IF(AND(A471=A472,C472=C471+1,ISNUMBER(AH472)),C472,"")</x:f>
        <x:v>2024</x:v>
      </x:c>
      <x:c r="AJ471" s="50" t="n">
        <x:f>IF(AND(A471=A472,C472=C471+1,ISNUMBER(AH472)),AH472,"")</x:f>
        <x:v>0</x:v>
      </x:c>
    </x:row>
    <x:row r="472" ht="15">
      <x:c r="A472" s="9" t="s">
        <x:v>57</x:v>
      </x:c>
      <x:c r="B472" s="10">
        <x:v>45657</x:v>
      </x:c>
      <x:c r="C472" s="9">
        <x:v>2024</x:v>
      </x:c>
      <x:c r="D472" s="11">
        <x:v>17574</x:v>
      </x:c>
      <x:c r="E472" s="11">
        <x:v>569</x:v>
      </x:c>
      <x:c r="F472" s="11">
        <x:v>581</x:v>
      </x:c>
      <x:c r="G472" s="11">
        <x:v>5525</x:v>
      </x:c>
      <x:c r="H472" s="11">
        <x:v>4607</x:v>
      </x:c>
      <x:c r="I472" s="11">
        <x:v>12049</x:v>
      </x:c>
      <x:c r="J472" s="11">
        <x:v>7111</x:v>
      </x:c>
      <x:c r="K472" s="11">
        <x:v>363</x:v>
      </x:c>
      <x:c r="L472" s="11" t="s">
        <x:v>40</x:v>
      </x:c>
      <x:c r="M472" s="11">
        <x:v>4607</x:v>
      </x:c>
      <x:c r="N472" s="11">
        <x:v>1</x:v>
      </x:c>
      <x:c r="O472" s="11">
        <x:v>675</x:v>
      </x:c>
      <x:c r="P472" s="11">
        <x:v>575</x:v>
      </x:c>
      <x:c r="Q472" s="11">
        <x:v>587</x:v>
      </x:c>
      <x:c r="R472" s="11">
        <x:v>125</x:v>
      </x:c>
      <x:c r="S472" s="11">
        <x:v>594</x:v>
      </x:c>
      <x:c r="T472" s="11">
        <x:v>330</x:v>
      </x:c>
      <x:c r="U472" s="11">
        <x:v>9503.3636000000006</x:v>
      </x:c>
      <x:c r="V472" s="11">
        <x:v>17</x:v>
      </x:c>
      <x:c r="W472" s="12">
        <x:v>1</x:v>
      </x:c>
      <x:c r="X472" s="8">
        <x:v>0</x:v>
      </x:c>
      <x:c r="Y472" s="13">
        <x:f t="shared" si="42"/>
        <x:v>0.97934595524956969</x:v>
      </x:c>
      <x:c r="Z472" s="13">
        <x:f t="shared" si="43"/>
        <x:v>0.31438488676453852</x:v>
      </x:c>
      <x:c r="AA472" s="13">
        <x:f t="shared" si="44"/>
        <x:v>3.3799931717309661E-2</x:v>
      </x:c>
      <x:c r="AB472" s="13">
        <x:f t="shared" si="45"/>
        <x:v>3.2718789120291338E-2</x:v>
      </x:c>
      <x:c r="AC472" s="13">
        <x:f t="shared" si="46"/>
        <x:v>5.972850678733032E-2</x:v>
      </x:c>
      <x:c r="AD472" s="13">
        <x:f t="shared" si="47"/>
        <x:v>0.40463184249459427</x:v>
      </x:c>
      <x:c r="AE472" s="50" t="n">
        <x:f>IF(OR(NOT(ISNUMBER(Q472)),NOT(ISNUMBER(R472))),"",IF(Q472&lt;R472,1,0))</x:f>
        <x:v>0</x:v>
      </x:c>
      <x:c r="AF472" s="50" t="n">
        <x:f>IFERROR(IF(AND(A472=A471,C472=C471+1,ISNUMBER(AE471)),AE471,""),"")</x:f>
        <x:v>1</x:v>
      </x:c>
      <x:c r="AG472" s="52" t="n">
        <x:f>IFERROR(IF(AND(A472=A471,C472=C471+1,ISNUMBER(U472),ISNUMBER(U471),U471&lt;&gt;0),U472/U471-1,""),"")</x:f>
        <x:v>-0.12884507188096117</x:v>
      </x:c>
      <x:c r="AH472" s="50" t="n">
        <x:f>IF(AND(ISNUMBER(AE472),ISNUMBER(AF472),ISNUMBER(AG472)),IF(AND(AE472=1,AF472=1,AG472&lt;0),1,0),"")</x:f>
        <x:v>0</x:v>
      </x:c>
      <x:c r="AI472" s="50" t="str">
        <x:f>IF(AND(A472=A473,C473=C472+1,ISNUMBER(AH473)),C473,"")</x:f>
      </x:c>
      <x:c r="AJ472" s="50" t="str">
        <x:f>IF(AND(A472=A473,C473=C472+1,ISNUMBER(AH473)),AH473,"")</x:f>
      </x:c>
    </x:row>
    <x:row r="473" ht="15">
      <x:c r="A473" s="9" t="s">
        <x:v>58</x:v>
      </x:c>
      <x:c r="B473" s="10">
        <x:v>39447</x:v>
      </x:c>
      <x:c r="C473" s="9">
        <x:v>2007</x:v>
      </x:c>
      <x:c r="D473" s="11">
        <x:v>3073.75</x:v>
      </x:c>
      <x:c r="E473" s="11">
        <x:v>306.18</x:v>
      </x:c>
      <x:c r="F473" s="11">
        <x:v>591.37800000000004</x:v>
      </x:c>
      <x:c r="G473" s="11">
        <x:v>2145.2869999999998</x:v>
      </x:c>
      <x:c r="H473" s="11">
        <x:v>1268.8230000000001</x:v>
      </x:c>
      <x:c r="I473" s="11">
        <x:v>928.46299999999997</x:v>
      </x:c>
      <x:c r="J473" s="11">
        <x:v>-73.311999999999998</x:v>
      </x:c>
      <x:c r="K473" s="11">
        <x:v>23.972999999999999</x:v>
      </x:c>
      <x:c r="L473" s="11">
        <x:v>31.523</x:v>
      </x:c>
      <x:c r="M473" s="11">
        <x:v>63.396000000000001</x:v>
      </x:c>
      <x:c r="N473" s="11">
        <x:v>1205.4269999999999</x:v>
      </x:c>
      <x:c r="O473" s="11">
        <x:v>1129.098</x:v>
      </x:c>
      <x:c r="P473" s="11">
        <x:v>161.001</x:v>
      </x:c>
      <x:c r="Q473" s="11">
        <x:v>275.024</x:v>
      </x:c>
      <x:c r="R473" s="11">
        <x:v>67.763000000000005</x:v>
      </x:c>
      <x:c r="S473" s="11">
        <x:v>99.191999999999993</x:v>
      </x:c>
      <x:c r="T473" s="11">
        <x:v>163.85</x:v>
      </x:c>
      <x:c r="U473" s="11">
        <x:v>1960.7018</x:v>
      </x:c>
      <x:c r="V473" s="11">
        <x:v>18</x:v>
      </x:c>
      <x:c r="W473" s="12">
        <x:v>0</x:v>
      </x:c>
      <x:c r="X473" s="8">
        <x:v>0</x:v>
      </x:c>
      <x:c r="Y473" s="13">
        <x:f t="shared" si="42"/>
        <x:v>0.51773992268904145</x:v>
      </x:c>
      <x:c r="Z473" s="13">
        <x:f t="shared" si="43"/>
        <x:v>0.69793802358682389</x:v>
      </x:c>
      <x:c r="AA473" s="13">
        <x:f t="shared" si="44"/>
        <x:v>3.2270679137860914E-2</x:v>
      </x:c>
      <x:c r="AB473" s="13">
        <x:f t="shared" si="45"/>
        <x:v>5.237934119560797E-2</x:v>
      </x:c>
      <x:c r="AC473" s="13">
        <x:f t="shared" si="46"/>
        <x:v>7.6376727216451695E-2</x:v>
      </x:c>
      <x:c r="AD473" s="13">
        <x:f t="shared" si="47"/>
        <x:v>-2.3850996339975599E-2</x:v>
      </x:c>
      <x:c r="AE473" s="50" t="n">
        <x:f>IF(OR(NOT(ISNUMBER(Q473)),NOT(ISNUMBER(R473))),"",IF(Q473&lt;R473,1,0))</x:f>
        <x:v>0</x:v>
      </x:c>
      <x:c r="AF473" s="50" t="str">
        <x:f>IFERROR(IF(AND(A473=A472,C473=C472+1,ISNUMBER(AE472)),AE472,""),"")</x:f>
      </x:c>
      <x:c r="AG473" s="52" t="str">
        <x:f>IFERROR(IF(AND(A473=A472,C473=C472+1,ISNUMBER(U473),ISNUMBER(U472),U472&lt;&gt;0),U473/U472-1,""),"")</x:f>
      </x:c>
      <x:c r="AH473" s="50" t="str">
        <x:f>IF(AND(ISNUMBER(AE473),ISNUMBER(AF473),ISNUMBER(AG473)),IF(AND(AE473=1,AF473=1,AG473&lt;0),1,0),"")</x:f>
      </x:c>
      <x:c r="AI473" s="50" t="n">
        <x:f>IF(AND(A473=A474,C474=C473+1,ISNUMBER(AH474)),C474,"")</x:f>
        <x:v>2008</x:v>
      </x:c>
      <x:c r="AJ473" s="50" t="n">
        <x:f>IF(AND(A473=A474,C474=C473+1,ISNUMBER(AH474)),AH474,"")</x:f>
        <x:v>0</x:v>
      </x:c>
    </x:row>
    <x:row r="474" ht="15">
      <x:c r="A474" s="9" t="s">
        <x:v>58</x:v>
      </x:c>
      <x:c r="B474" s="10">
        <x:v>39813</x:v>
      </x:c>
      <x:c r="C474" s="9">
        <x:v>2008</x:v>
      </x:c>
      <x:c r="D474" s="11">
        <x:v>3461.2</x:v>
      </x:c>
      <x:c r="E474" s="11">
        <x:v>337.7</x:v>
      </x:c>
      <x:c r="F474" s="11">
        <x:v>795.3</x:v>
      </x:c>
      <x:c r="G474" s="11">
        <x:v>2388.1999999999998</x:v>
      </x:c>
      <x:c r="H474" s="11">
        <x:v>1352.1</x:v>
      </x:c>
      <x:c r="I474" s="11">
        <x:v>1073</x:v>
      </x:c>
      <x:c r="J474" s="11">
        <x:v>478.6</x:v>
      </x:c>
      <x:c r="K474" s="11">
        <x:v>10.3</x:v>
      </x:c>
      <x:c r="L474" s="11">
        <x:v>39.9</x:v>
      </x:c>
      <x:c r="M474" s="11">
        <x:v>117.5</x:v>
      </x:c>
      <x:c r="N474" s="11">
        <x:v>1234.5999999999999</x:v>
      </x:c>
      <x:c r="O474" s="11">
        <x:v>1278</x:v>
      </x:c>
      <x:c r="P474" s="11">
        <x:v>182.1</x:v>
      </x:c>
      <x:c r="Q474" s="11">
        <x:v>322</x:v>
      </x:c>
      <x:c r="R474" s="11">
        <x:v>73.400000000000006</x:v>
      </x:c>
      <x:c r="S474" s="11">
        <x:v>84.9</x:v>
      </x:c>
      <x:c r="T474" s="11">
        <x:v>244.8</x:v>
      </x:c>
      <x:c r="U474" s="11">
        <x:v>1046.8551</x:v>
      </x:c>
      <x:c r="V474" s="11">
        <x:v>18</x:v>
      </x:c>
      <x:c r="W474" s="12">
        <x:v>0</x:v>
      </x:c>
      <x:c r="X474" s="8">
        <x:v>0</x:v>
      </x:c>
      <x:c r="Y474" s="13">
        <x:f t="shared" si="42"/>
        <x:v>0.42461964038727523</x:v>
      </x:c>
      <x:c r="Z474" s="13">
        <x:f t="shared" si="43"/>
        <x:v>0.68999191032012019</x:v>
      </x:c>
      <x:c r="AA474" s="13">
        <x:f t="shared" si="44"/>
        <x:v>2.4529065064139606E-2</x:v>
      </x:c>
      <x:c r="AB474" s="13">
        <x:f t="shared" si="45"/>
        <x:v>5.2611810932624521E-2</x:v>
      </x:c>
      <x:c r="AC474" s="13">
        <x:f t="shared" si="46"/>
        <x:v>0.10250397789129889</x:v>
      </x:c>
      <x:c r="AD474" s="13">
        <x:f t="shared" si="47"/>
        <x:v>0.13827574251704614</x:v>
      </x:c>
      <x:c r="AE474" s="50" t="n">
        <x:f>IF(OR(NOT(ISNUMBER(Q474)),NOT(ISNUMBER(R474))),"",IF(Q474&lt;R474,1,0))</x:f>
        <x:v>0</x:v>
      </x:c>
      <x:c r="AF474" s="50" t="n">
        <x:f>IFERROR(IF(AND(A474=A473,C474=C473+1,ISNUMBER(AE473)),AE473,""),"")</x:f>
        <x:v>0</x:v>
      </x:c>
      <x:c r="AG474" s="52" t="n">
        <x:f>IFERROR(IF(AND(A474=A473,C474=C473+1,ISNUMBER(U474),ISNUMBER(U473),U473&lt;&gt;0),U474/U473-1,""),"")</x:f>
        <x:v>-0.46608143063876417</x:v>
      </x:c>
      <x:c r="AH474" s="50" t="n">
        <x:f>IF(AND(ISNUMBER(AE474),ISNUMBER(AF474),ISNUMBER(AG474)),IF(AND(AE474=1,AF474=1,AG474&lt;0),1,0),"")</x:f>
        <x:v>0</x:v>
      </x:c>
      <x:c r="AI474" s="50" t="n">
        <x:f>IF(AND(A474=A475,C475=C474+1,ISNUMBER(AH475)),C475,"")</x:f>
        <x:v>2009</x:v>
      </x:c>
      <x:c r="AJ474" s="50" t="n">
        <x:f>IF(AND(A474=A475,C475=C474+1,ISNUMBER(AH475)),AH475,"")</x:f>
        <x:v>0</x:v>
      </x:c>
    </x:row>
    <x:row r="475" ht="15">
      <x:c r="A475" s="9" t="s">
        <x:v>58</x:v>
      </x:c>
      <x:c r="B475" s="10">
        <x:v>40178</x:v>
      </x:c>
      <x:c r="C475" s="9">
        <x:v>2009</x:v>
      </x:c>
      <x:c r="D475" s="11">
        <x:v>3138.7</x:v>
      </x:c>
      <x:c r="E475" s="11">
        <x:v>279.60000000000002</x:v>
      </x:c>
      <x:c r="F475" s="11">
        <x:v>656.6</x:v>
      </x:c>
      <x:c r="G475" s="11">
        <x:v>1809.2</x:v>
      </x:c>
      <x:c r="H475" s="11">
        <x:v>889.1</x:v>
      </x:c>
      <x:c r="I475" s="11">
        <x:v>1329.5</x:v>
      </x:c>
      <x:c r="J475" s="11">
        <x:v>2552.6</x:v>
      </x:c>
      <x:c r="K475" s="11">
        <x:v>16.5</x:v>
      </x:c>
      <x:c r="L475" s="11">
        <x:v>39.1</x:v>
      </x:c>
      <x:c r="M475" s="11">
        <x:v>0</x:v>
      </x:c>
      <x:c r="N475" s="11">
        <x:v>889.1</x:v>
      </x:c>
      <x:c r="O475" s="11">
        <x:v>1221.7</x:v>
      </x:c>
      <x:c r="P475" s="11">
        <x:v>147.1</x:v>
      </x:c>
      <x:c r="Q475" s="11">
        <x:v>299.5</x:v>
      </x:c>
      <x:c r="R475" s="11">
        <x:v>47.7</x:v>
      </x:c>
      <x:c r="S475" s="11">
        <x:v>105.6</x:v>
      </x:c>
      <x:c r="T475" s="11">
        <x:v>244.8</x:v>
      </x:c>
      <x:c r="U475" s="11">
        <x:v>1917.5659000000001</x:v>
      </x:c>
      <x:c r="V475" s="11">
        <x:v>18</x:v>
      </x:c>
      <x:c r="W475" s="12">
        <x:v>0</x:v>
      </x:c>
      <x:c r="X475" s="8">
        <x:v>0</x:v>
      </x:c>
      <x:c r="Y475" s="13">
        <x:f t="shared" si="42"/>
        <x:v>0.42583003350593973</x:v>
      </x:c>
      <x:c r="Z475" s="13">
        <x:f t="shared" si="43"/>
        <x:v>0.57641698792493712</x:v>
      </x:c>
      <x:c r="AA475" s="13">
        <x:f t="shared" si="44"/>
        <x:v>3.3644502501035463E-2</x:v>
      </x:c>
      <x:c r="AB475" s="13">
        <x:f t="shared" si="45"/>
        <x:v>4.6866537101347694E-2</x:v>
      </x:c>
      <x:c r="AC475" s="13">
        <x:f t="shared" si="46"/>
        <x:v>0.13530842361264647</x:v>
      </x:c>
      <x:c r="AD475" s="13">
        <x:f t="shared" si="47"/>
        <x:v>0.81326663905438557</x:v>
      </x:c>
      <x:c r="AE475" s="50" t="n">
        <x:f>IF(OR(NOT(ISNUMBER(Q475)),NOT(ISNUMBER(R475))),"",IF(Q475&lt;R475,1,0))</x:f>
        <x:v>0</x:v>
      </x:c>
      <x:c r="AF475" s="50" t="n">
        <x:f>IFERROR(IF(AND(A475=A474,C475=C474+1,ISNUMBER(AE474)),AE474,""),"")</x:f>
        <x:v>0</x:v>
      </x:c>
      <x:c r="AG475" s="52" t="n">
        <x:f>IFERROR(IF(AND(A475=A474,C475=C474+1,ISNUMBER(U475),ISNUMBER(U474),U474&lt;&gt;0),U475/U474-1,""),"")</x:f>
        <x:v>0.8317395597537807</x:v>
      </x:c>
      <x:c r="AH475" s="50" t="n">
        <x:f>IF(AND(ISNUMBER(AE475),ISNUMBER(AF475),ISNUMBER(AG475)),IF(AND(AE475=1,AF475=1,AG475&lt;0),1,0),"")</x:f>
        <x:v>0</x:v>
      </x:c>
      <x:c r="AI475" s="50" t="n">
        <x:f>IF(AND(A475=A476,C476=C475+1,ISNUMBER(AH476)),C476,"")</x:f>
        <x:v>2010</x:v>
      </x:c>
      <x:c r="AJ475" s="50" t="n">
        <x:f>IF(AND(A475=A476,C476=C475+1,ISNUMBER(AH476)),AH476,"")</x:f>
        <x:v>0</x:v>
      </x:c>
    </x:row>
    <x:row r="476" ht="15">
      <x:c r="A476" s="9" t="s">
        <x:v>58</x:v>
      </x:c>
      <x:c r="B476" s="10">
        <x:v>40543</x:v>
      </x:c>
      <x:c r="C476" s="9">
        <x:v>2010</x:v>
      </x:c>
      <x:c r="D476" s="11">
        <x:v>3120.4</x:v>
      </x:c>
      <x:c r="E476" s="11">
        <x:v>299.5</x:v>
      </x:c>
      <x:c r="F476" s="11">
        <x:v>851.7</x:v>
      </x:c>
      <x:c r="G476" s="11">
        <x:v>1719.5</x:v>
      </x:c>
      <x:c r="H476" s="11">
        <x:v>806.9</x:v>
      </x:c>
      <x:c r="I476" s="11">
        <x:v>1400.9</x:v>
      </x:c>
      <x:c r="J476" s="11">
        <x:v>2577.4</x:v>
      </x:c>
      <x:c r="K476" s="11">
        <x:v>27.8</x:v>
      </x:c>
      <x:c r="L476" s="11">
        <x:v>33.4</x:v>
      </x:c>
      <x:c r="M476" s="11">
        <x:v>167.1</x:v>
      </x:c>
      <x:c r="N476" s="11">
        <x:v>639.79999999999995</x:v>
      </x:c>
      <x:c r="O476" s="11">
        <x:v>1226.5</x:v>
      </x:c>
      <x:c r="P476" s="11">
        <x:v>167.2</x:v>
      </x:c>
      <x:c r="Q476" s="11">
        <x:v>325</x:v>
      </x:c>
      <x:c r="R476" s="11">
        <x:v>37.5</x:v>
      </x:c>
      <x:c r="S476" s="11">
        <x:v>98.9</x:v>
      </x:c>
      <x:c r="T476" s="11">
        <x:v>258</x:v>
      </x:c>
      <x:c r="U476" s="11">
        <x:v>2448.7811000000002</x:v>
      </x:c>
      <x:c r="V476" s="11">
        <x:v>18</x:v>
      </x:c>
      <x:c r="W476" s="12">
        <x:v>0</x:v>
      </x:c>
      <x:c r="X476" s="8">
        <x:v>0</x:v>
      </x:c>
      <x:c r="Y476" s="13">
        <x:f t="shared" si="42"/>
        <x:v>0.35164964189268522</x:v>
      </x:c>
      <x:c r="Z476" s="13">
        <x:f t="shared" si="43"/>
        <x:v>0.55105114728880911</x:v>
      </x:c>
      <x:c r="AA476" s="13">
        <x:f t="shared" si="44"/>
        <x:v>3.1694654531470322E-2</x:v>
      </x:c>
      <x:c r="AB476" s="13">
        <x:f t="shared" si="45"/>
        <x:v>5.3582873990514028E-2</x:v>
      </x:c>
      <x:c r="AC476" s="13">
        <x:f t="shared" si="46"/>
        <x:v>0.15004361733061936</x:v>
      </x:c>
      <x:c r="AD476" s="13">
        <x:f t="shared" si="47"/>
        <x:v>0.82598384822458659</x:v>
      </x:c>
      <x:c r="AE476" s="50" t="n">
        <x:f>IF(OR(NOT(ISNUMBER(Q476)),NOT(ISNUMBER(R476))),"",IF(Q476&lt;R476,1,0))</x:f>
        <x:v>0</x:v>
      </x:c>
      <x:c r="AF476" s="50" t="n">
        <x:f>IFERROR(IF(AND(A476=A475,C476=C475+1,ISNUMBER(AE475)),AE475,""),"")</x:f>
        <x:v>0</x:v>
      </x:c>
      <x:c r="AG476" s="52" t="n">
        <x:f>IFERROR(IF(AND(A476=A475,C476=C475+1,ISNUMBER(U476),ISNUMBER(U475),U475&lt;&gt;0),U476/U475-1,""),"")</x:f>
        <x:v>0.27702578565878766</x:v>
      </x:c>
      <x:c r="AH476" s="50" t="n">
        <x:f>IF(AND(ISNUMBER(AE476),ISNUMBER(AF476),ISNUMBER(AG476)),IF(AND(AE476=1,AF476=1,AG476&lt;0),1,0),"")</x:f>
        <x:v>0</x:v>
      </x:c>
      <x:c r="AI476" s="50" t="n">
        <x:f>IF(AND(A476=A477,C477=C476+1,ISNUMBER(AH477)),C477,"")</x:f>
        <x:v>2011</x:v>
      </x:c>
      <x:c r="AJ476" s="50" t="n">
        <x:f>IF(AND(A476=A477,C477=C476+1,ISNUMBER(AH477)),AH477,"")</x:f>
        <x:v>0</x:v>
      </x:c>
    </x:row>
    <x:row r="477" ht="15">
      <x:c r="A477" s="9" t="s">
        <x:v>58</x:v>
      </x:c>
      <x:c r="B477" s="10">
        <x:v>40908</x:v>
      </x:c>
      <x:c r="C477" s="9">
        <x:v>2011</x:v>
      </x:c>
      <x:c r="D477" s="11">
        <x:v>3075.7</x:v>
      </x:c>
      <x:c r="E477" s="11">
        <x:v>320.10000000000002</x:v>
      </x:c>
      <x:c r="F477" s="11">
        <x:v>692.3</x:v>
      </x:c>
      <x:c r="G477" s="11">
        <x:v>1695.3</x:v>
      </x:c>
      <x:c r="H477" s="11">
        <x:v>809</x:v>
      </x:c>
      <x:c r="I477" s="11">
        <x:v>1380.4</x:v>
      </x:c>
      <x:c r="J477" s="11">
        <x:v>2562.9</x:v>
      </x:c>
      <x:c r="K477" s="11">
        <x:v>25</x:v>
      </x:c>
      <x:c r="L477" s="11">
        <x:v>33.9</x:v>
      </x:c>
      <x:c r="M477" s="11">
        <x:v>2.1</x:v>
      </x:c>
      <x:c r="N477" s="11">
        <x:v>806.9</x:v>
      </x:c>
      <x:c r="O477" s="11">
        <x:v>1275.3</x:v>
      </x:c>
      <x:c r="P477" s="11">
        <x:v>131.1</x:v>
      </x:c>
      <x:c r="Q477" s="11">
        <x:v>288.8</x:v>
      </x:c>
      <x:c r="R477" s="11">
        <x:v>41.8</x:v>
      </x:c>
      <x:c r="S477" s="11">
        <x:v>75.400000000000006</x:v>
      </x:c>
      <x:c r="T477" s="11">
        <x:v>219.7</x:v>
      </x:c>
      <x:c r="U477" s="11">
        <x:v>2172.1459</x:v>
      </x:c>
      <x:c r="V477" s="11">
        <x:v>18</x:v>
      </x:c>
      <x:c r="W477" s="12">
        <x:v>0</x:v>
      </x:c>
      <x:c r="X477" s="8">
        <x:v>0</x:v>
      </x:c>
      <x:c r="Y477" s="13">
        <x:f t="shared" si="42"/>
        <x:v>0.46237180413115708</x:v>
      </x:c>
      <x:c r="Z477" s="13">
        <x:f t="shared" si="43"/>
        <x:v>0.55119159866046752</x:v>
      </x:c>
      <x:c r="AA477" s="13">
        <x:f t="shared" si="44"/>
        <x:v>2.451474461098287E-2</x:v>
      </x:c>
      <x:c r="AB477" s="13">
        <x:f t="shared" si="45"/>
        <x:v>4.2624443216178434E-2</x:v>
      </x:c>
      <x:c r="AC477" s="13">
        <x:f t="shared" si="46"/>
        <x:v>0.12959358225682771</x:v>
      </x:c>
      <x:c r="AD477" s="13">
        <x:f t="shared" si="47"/>
        <x:v>0.83327372630620677</x:v>
      </x:c>
      <x:c r="AE477" s="50" t="n">
        <x:f>IF(OR(NOT(ISNUMBER(Q477)),NOT(ISNUMBER(R477))),"",IF(Q477&lt;R477,1,0))</x:f>
        <x:v>0</x:v>
      </x:c>
      <x:c r="AF477" s="50" t="n">
        <x:f>IFERROR(IF(AND(A477=A476,C477=C476+1,ISNUMBER(AE476)),AE476,""),"")</x:f>
        <x:v>0</x:v>
      </x:c>
      <x:c r="AG477" s="52" t="n">
        <x:f>IFERROR(IF(AND(A477=A476,C477=C476+1,ISNUMBER(U477),ISNUMBER(U476),U476&lt;&gt;0),U477/U476-1,""),"")</x:f>
        <x:v>-0.11296852952679193</x:v>
      </x:c>
      <x:c r="AH477" s="50" t="n">
        <x:f>IF(AND(ISNUMBER(AE477),ISNUMBER(AF477),ISNUMBER(AG477)),IF(AND(AE477=1,AF477=1,AG477&lt;0),1,0),"")</x:f>
        <x:v>0</x:v>
      </x:c>
      <x:c r="AI477" s="50" t="n">
        <x:f>IF(AND(A477=A478,C478=C477+1,ISNUMBER(AH478)),C478,"")</x:f>
        <x:v>2012</x:v>
      </x:c>
      <x:c r="AJ477" s="50" t="n">
        <x:f>IF(AND(A477=A478,C478=C477+1,ISNUMBER(AH478)),AH478,"")</x:f>
        <x:v>0</x:v>
      </x:c>
    </x:row>
    <x:row r="478" ht="15">
      <x:c r="A478" s="9" t="s">
        <x:v>58</x:v>
      </x:c>
      <x:c r="B478" s="10">
        <x:v>41274</x:v>
      </x:c>
      <x:c r="C478" s="9">
        <x:v>2012</x:v>
      </x:c>
      <x:c r="D478" s="11">
        <x:v>2934.1</x:v>
      </x:c>
      <x:c r="E478" s="11">
        <x:v>293.2</x:v>
      </x:c>
      <x:c r="F478" s="11">
        <x:v>594.1</x:v>
      </x:c>
      <x:c r="G478" s="11">
        <x:v>1610.5</x:v>
      </x:c>
      <x:c r="H478" s="11">
        <x:v>826.3</x:v>
      </x:c>
      <x:c r="I478" s="11">
        <x:v>1323.6</x:v>
      </x:c>
      <x:c r="J478" s="11">
        <x:v>2543.6</x:v>
      </x:c>
      <x:c r="K478" s="11">
        <x:v>23.9</x:v>
      </x:c>
      <x:c r="L478" s="11">
        <x:v>38.200000000000003</x:v>
      </x:c>
      <x:c r="M478" s="11">
        <x:v>0.6</x:v>
      </x:c>
      <x:c r="N478" s="11">
        <x:v>825.7</x:v>
      </x:c>
      <x:c r="O478" s="11">
        <x:v>1110.5999999999999</x:v>
      </x:c>
      <x:c r="P478" s="11">
        <x:v>129.6</x:v>
      </x:c>
      <x:c r="Q478" s="11">
        <x:v>285.5</x:v>
      </x:c>
      <x:c r="R478" s="11">
        <x:v>33.799999999999997</x:v>
      </x:c>
      <x:c r="S478" s="11">
        <x:v>90.7</x:v>
      </x:c>
      <x:c r="T478" s="11">
        <x:v>262.2</x:v>
      </x:c>
      <x:c r="U478" s="11">
        <x:v>2706.1552000000001</x:v>
      </x:c>
      <x:c r="V478" s="11">
        <x:v>18</x:v>
      </x:c>
      <x:c r="W478" s="12">
        <x:v>0</x:v>
      </x:c>
      <x:c r="X478" s="8">
        <x:v>0</x:v>
      </x:c>
      <x:c r="Y478" s="13">
        <x:f t="shared" si="42"/>
        <x:v>0.49351960949335127</x:v>
      </x:c>
      <x:c r="Z478" s="13">
        <x:f t="shared" si="43"/>
        <x:v>0.54889063085784395</x:v>
      </x:c>
      <x:c r="AA478" s="13">
        <x:f t="shared" si="44"/>
        <x:v>3.091237517467026E-2</x:v>
      </x:c>
      <x:c r="AB478" s="13">
        <x:f t="shared" si="45"/>
        <x:v>4.4170273678470401E-2</x:v>
      </x:c>
      <x:c r="AC478" s="13">
        <x:f t="shared" si="46"/>
        <x:v>0.16280658180689225</x:v>
      </x:c>
      <x:c r="AD478" s="13">
        <x:f t="shared" si="47"/>
        <x:v>0.86690978494257187</x:v>
      </x:c>
      <x:c r="AE478" s="50" t="n">
        <x:f>IF(OR(NOT(ISNUMBER(Q478)),NOT(ISNUMBER(R478))),"",IF(Q478&lt;R478,1,0))</x:f>
        <x:v>0</x:v>
      </x:c>
      <x:c r="AF478" s="50" t="n">
        <x:f>IFERROR(IF(AND(A478=A477,C478=C477+1,ISNUMBER(AE477)),AE477,""),"")</x:f>
        <x:v>0</x:v>
      </x:c>
      <x:c r="AG478" s="52" t="n">
        <x:f>IFERROR(IF(AND(A478=A477,C478=C477+1,ISNUMBER(U478),ISNUMBER(U477),U477&lt;&gt;0),U478/U477-1,""),"")</x:f>
        <x:v>0.24584412124434185</x:v>
      </x:c>
      <x:c r="AH478" s="50" t="n">
        <x:f>IF(AND(ISNUMBER(AE478),ISNUMBER(AF478),ISNUMBER(AG478)),IF(AND(AE478=1,AF478=1,AG478&lt;0),1,0),"")</x:f>
        <x:v>0</x:v>
      </x:c>
      <x:c r="AI478" s="50" t="n">
        <x:f>IF(AND(A478=A479,C479=C478+1,ISNUMBER(AH479)),C479,"")</x:f>
        <x:v>2013</x:v>
      </x:c>
      <x:c r="AJ478" s="50" t="n">
        <x:f>IF(AND(A478=A479,C479=C478+1,ISNUMBER(AH479)),AH479,"")</x:f>
        <x:v>0</x:v>
      </x:c>
    </x:row>
    <x:row r="479" ht="15">
      <x:c r="A479" s="9" t="s">
        <x:v>58</x:v>
      </x:c>
      <x:c r="B479" s="10">
        <x:v>41639</x:v>
      </x:c>
      <x:c r="C479" s="9">
        <x:v>2013</x:v>
      </x:c>
      <x:c r="D479" s="11">
        <x:v>2712.2</x:v>
      </x:c>
      <x:c r="E479" s="11">
        <x:v>279.60000000000002</x:v>
      </x:c>
      <x:c r="F479" s="11">
        <x:v>553.5</x:v>
      </x:c>
      <x:c r="G479" s="11">
        <x:v>1521.1</x:v>
      </x:c>
      <x:c r="H479" s="11">
        <x:v>814.6</x:v>
      </x:c>
      <x:c r="I479" s="11">
        <x:v>1191.0999999999999</x:v>
      </x:c>
      <x:c r="J479" s="11">
        <x:v>2433.3000000000002</x:v>
      </x:c>
      <x:c r="K479" s="11">
        <x:v>32</x:v>
      </x:c>
      <x:c r="L479" s="11">
        <x:v>42.2</x:v>
      </x:c>
      <x:c r="M479" s="11">
        <x:v>0.5</x:v>
      </x:c>
      <x:c r="N479" s="11">
        <x:v>814.1</x:v>
      </x:c>
      <x:c r="O479" s="11">
        <x:v>1130</x:v>
      </x:c>
      <x:c r="P479" s="11">
        <x:v>146.4</x:v>
      </x:c>
      <x:c r="Q479" s="11">
        <x:v>292.39999999999998</x:v>
      </x:c>
      <x:c r="R479" s="11">
        <x:v>29.2</x:v>
      </x:c>
      <x:c r="S479" s="11">
        <x:v>-6.5</x:v>
      </x:c>
      <x:c r="T479" s="11">
        <x:v>227.7</x:v>
      </x:c>
      <x:c r="U479" s="11">
        <x:v>3463.6030999999998</x:v>
      </x:c>
      <x:c r="V479" s="11">
        <x:v>18</x:v>
      </x:c>
      <x:c r="W479" s="12">
        <x:v>0</x:v>
      </x:c>
      <x:c r="X479" s="8">
        <x:v>0</x:v>
      </x:c>
      <x:c r="Y479" s="13">
        <x:f t="shared" si="42"/>
        <x:v>0.50514905149051492</x:v>
      </x:c>
      <x:c r="Z479" s="13">
        <x:f t="shared" si="43"/>
        <x:v>0.56083622151758716</x:v>
      </x:c>
      <x:c r="AA479" s="13">
        <x:f t="shared" si="44"/>
        <x:v>-2.3965784234201018E-3</x:v>
      </x:c>
      <x:c r="AB479" s="13">
        <x:f t="shared" si="45"/>
        <x:v>5.3978320182877376E-2</x:v>
      </x:c>
      <x:c r="AC479" s="13">
        <x:f t="shared" si="46"/>
        <x:v>0.14969430017750313</x:v>
      </x:c>
      <x:c r="AD479" s="13">
        <x:f t="shared" si="47"/>
        <x:v>0.89716835041663612</x:v>
      </x:c>
      <x:c r="AE479" s="50" t="n">
        <x:f>IF(OR(NOT(ISNUMBER(Q479)),NOT(ISNUMBER(R479))),"",IF(Q479&lt;R479,1,0))</x:f>
        <x:v>0</x:v>
      </x:c>
      <x:c r="AF479" s="50" t="n">
        <x:f>IFERROR(IF(AND(A479=A478,C479=C478+1,ISNUMBER(AE478)),AE478,""),"")</x:f>
        <x:v>0</x:v>
      </x:c>
      <x:c r="AG479" s="52" t="n">
        <x:f>IFERROR(IF(AND(A479=A478,C479=C478+1,ISNUMBER(U479),ISNUMBER(U478),U478&lt;&gt;0),U479/U478-1,""),"")</x:f>
        <x:v>0.27989817435452324</x:v>
      </x:c>
      <x:c r="AH479" s="50" t="n">
        <x:f>IF(AND(ISNUMBER(AE479),ISNUMBER(AF479),ISNUMBER(AG479)),IF(AND(AE479=1,AF479=1,AG479&lt;0),1,0),"")</x:f>
        <x:v>0</x:v>
      </x:c>
      <x:c r="AI479" s="50" t="n">
        <x:f>IF(AND(A479=A480,C480=C479+1,ISNUMBER(AH480)),C480,"")</x:f>
        <x:v>2014</x:v>
      </x:c>
      <x:c r="AJ479" s="50" t="n">
        <x:f>IF(AND(A479=A480,C480=C479+1,ISNUMBER(AH480)),AH480,"")</x:f>
        <x:v>0</x:v>
      </x:c>
    </x:row>
    <x:row r="480" ht="15">
      <x:c r="A480" s="9" t="s">
        <x:v>58</x:v>
      </x:c>
      <x:c r="B480" s="10">
        <x:v>42004</x:v>
      </x:c>
      <x:c r="C480" s="9">
        <x:v>2014</x:v>
      </x:c>
      <x:c r="D480" s="11">
        <x:v>2918.9</x:v>
      </x:c>
      <x:c r="E480" s="11">
        <x:v>306.2</x:v>
      </x:c>
      <x:c r="F480" s="11">
        <x:v>658.3</x:v>
      </x:c>
      <x:c r="G480" s="11">
        <x:v>1687.2</x:v>
      </x:c>
      <x:c r="H480" s="11">
        <x:v>914.8</x:v>
      </x:c>
      <x:c r="I480" s="11">
        <x:v>1231.7</x:v>
      </x:c>
      <x:c r="J480" s="11">
        <x:v>2698.7</x:v>
      </x:c>
      <x:c r="K480" s="11">
        <x:v>38.6</x:v>
      </x:c>
      <x:c r="L480" s="11">
        <x:v>44.5</x:v>
      </x:c>
      <x:c r="M480" s="11">
        <x:v>73.7</x:v>
      </x:c>
      <x:c r="N480" s="11">
        <x:v>841.1</x:v>
      </x:c>
      <x:c r="O480" s="11">
        <x:v>1137</x:v>
      </x:c>
      <x:c r="P480" s="11">
        <x:v>-1.6</x:v>
      </x:c>
      <x:c r="Q480" s="11">
        <x:v>110.5</x:v>
      </x:c>
      <x:c r="R480" s="11">
        <x:v>27.8</x:v>
      </x:c>
      <x:c r="S480" s="11">
        <x:v>-52.4</x:v>
      </x:c>
      <x:c r="T480" s="11">
        <x:v>247</x:v>
      </x:c>
      <x:c r="U480" s="11">
        <x:v>3055.2154</x:v>
      </x:c>
      <x:c r="V480" s="11">
        <x:v>18</x:v>
      </x:c>
      <x:c r="W480" s="12">
        <x:v>0</x:v>
      </x:c>
      <x:c r="X480" s="8">
        <x:v>0</x:v>
      </x:c>
      <x:c r="Y480" s="13">
        <x:f t="shared" si="42"/>
        <x:v>0.46513747531520583</x:v>
      </x:c>
      <x:c r="Z480" s="13">
        <x:f t="shared" si="43"/>
        <x:v>0.57802596868683409</x:v>
      </x:c>
      <x:c r="AA480" s="13">
        <x:f t="shared" si="44"/>
        <x:v>-1.7951968207201342E-2</x:v>
      </x:c>
      <x:c r="AB480" s="13">
        <x:f t="shared" si="45"/>
        <x:v>-5.4815170098324712E-4</x:v>
      </x:c>
      <x:c r="AC480" s="13">
        <x:f t="shared" si="46"/>
        <x:v>0.1463963963963964</x:v>
      </x:c>
      <x:c r="AD480" s="13">
        <x:f t="shared" si="47"/>
        <x:v>0.92456062215218049</x:v>
      </x:c>
      <x:c r="AE480" s="50" t="n">
        <x:f>IF(OR(NOT(ISNUMBER(Q480)),NOT(ISNUMBER(R480))),"",IF(Q480&lt;R480,1,0))</x:f>
        <x:v>0</x:v>
      </x:c>
      <x:c r="AF480" s="50" t="n">
        <x:f>IFERROR(IF(AND(A480=A479,C480=C479+1,ISNUMBER(AE479)),AE479,""),"")</x:f>
        <x:v>0</x:v>
      </x:c>
      <x:c r="AG480" s="52" t="n">
        <x:f>IFERROR(IF(AND(A480=A479,C480=C479+1,ISNUMBER(U480),ISNUMBER(U479),U479&lt;&gt;0),U480/U479-1,""),"")</x:f>
        <x:v>-0.11790834232709857</x:v>
      </x:c>
      <x:c r="AH480" s="50" t="n">
        <x:f>IF(AND(ISNUMBER(AE480),ISNUMBER(AF480),ISNUMBER(AG480)),IF(AND(AE480=1,AF480=1,AG480&lt;0),1,0),"")</x:f>
        <x:v>0</x:v>
      </x:c>
      <x:c r="AI480" s="50" t="n">
        <x:f>IF(AND(A480=A481,C481=C480+1,ISNUMBER(AH481)),C481,"")</x:f>
        <x:v>2015</x:v>
      </x:c>
      <x:c r="AJ480" s="50" t="n">
        <x:f>IF(AND(A480=A481,C481=C480+1,ISNUMBER(AH481)),AH481,"")</x:f>
        <x:v>0</x:v>
      </x:c>
    </x:row>
    <x:row r="481" ht="15">
      <x:c r="A481" s="9" t="s">
        <x:v>58</x:v>
      </x:c>
      <x:c r="B481" s="10">
        <x:v>42369</x:v>
      </x:c>
      <x:c r="C481" s="9">
        <x:v>2015</x:v>
      </x:c>
      <x:c r="D481" s="11">
        <x:v>3059.8</x:v>
      </x:c>
      <x:c r="E481" s="11">
        <x:v>327.9</x:v>
      </x:c>
      <x:c r="F481" s="11">
        <x:v>650</x:v>
      </x:c>
      <x:c r="G481" s="11">
        <x:v>1791.7</x:v>
      </x:c>
      <x:c r="H481" s="11">
        <x:v>929.9</x:v>
      </x:c>
      <x:c r="I481" s="11">
        <x:v>1268.0999999999999</x:v>
      </x:c>
      <x:c r="J481" s="11">
        <x:v>2748.4</x:v>
      </x:c>
      <x:c r="K481" s="11">
        <x:v>34.299999999999997</x:v>
      </x:c>
      <x:c r="L481" s="11">
        <x:v>46</x:v>
      </x:c>
      <x:c r="M481" s="11">
        <x:v>2</x:v>
      </x:c>
      <x:c r="N481" s="11">
        <x:v>927.9</x:v>
      </x:c>
      <x:c r="O481" s="11">
        <x:v>1212.2</x:v>
      </x:c>
      <x:c r="P481" s="11">
        <x:v>238.5</x:v>
      </x:c>
      <x:c r="Q481" s="11">
        <x:v>356.9</x:v>
      </x:c>
      <x:c r="R481" s="11">
        <x:v>30.1</x:v>
      </x:c>
      <x:c r="S481" s="11">
        <x:v>171.4</x:v>
      </x:c>
      <x:c r="T481" s="11">
        <x:v>334.6</x:v>
      </x:c>
      <x:c r="U481" s="11">
        <x:v>3978.0099</x:v>
      </x:c>
      <x:c r="V481" s="11">
        <x:v>18</x:v>
      </x:c>
      <x:c r="W481" s="12">
        <x:v>0</x:v>
      </x:c>
      <x:c r="X481" s="8">
        <x:v>0</x:v>
      </x:c>
      <x:c r="Y481" s="13">
        <x:f t="shared" si="42"/>
        <x:v>0.50446153846153841</x:v>
      </x:c>
      <x:c r="Z481" s="13">
        <x:f t="shared" si="43"/>
        <x:v>0.58556114778743706</x:v>
      </x:c>
      <x:c r="AA481" s="13">
        <x:f t="shared" si="44"/>
        <x:v>5.601673311981175E-2</x:v>
      </x:c>
      <x:c r="AB481" s="13">
        <x:f t="shared" si="45"/>
        <x:v>7.7946270998104444E-2</x:v>
      </x:c>
      <x:c r="AC481" s="13">
        <x:f t="shared" si="46"/>
        <x:v>0.18675001395322879</x:v>
      </x:c>
      <x:c r="AD481" s="13">
        <x:f t="shared" si="47"/>
        <x:v>0.89822864239492772</x:v>
      </x:c>
      <x:c r="AE481" s="50" t="n">
        <x:f>IF(OR(NOT(ISNUMBER(Q481)),NOT(ISNUMBER(R481))),"",IF(Q481&lt;R481,1,0))</x:f>
        <x:v>0</x:v>
      </x:c>
      <x:c r="AF481" s="50" t="n">
        <x:f>IFERROR(IF(AND(A481=A480,C481=C480+1,ISNUMBER(AE480)),AE480,""),"")</x:f>
        <x:v>0</x:v>
      </x:c>
      <x:c r="AG481" s="52" t="n">
        <x:f>IFERROR(IF(AND(A481=A480,C481=C480+1,ISNUMBER(U481),ISNUMBER(U480),U480&lt;&gt;0),U481/U480-1,""),"")</x:f>
        <x:v>0.30203909681785457</x:v>
      </x:c>
      <x:c r="AH481" s="50" t="n">
        <x:f>IF(AND(ISNUMBER(AE481),ISNUMBER(AF481),ISNUMBER(AG481)),IF(AND(AE481=1,AF481=1,AG481&lt;0),1,0),"")</x:f>
        <x:v>0</x:v>
      </x:c>
      <x:c r="AI481" s="50" t="n">
        <x:f>IF(AND(A481=A482,C482=C481+1,ISNUMBER(AH482)),C482,"")</x:f>
        <x:v>2016</x:v>
      </x:c>
      <x:c r="AJ481" s="50" t="n">
        <x:f>IF(AND(A481=A482,C482=C481+1,ISNUMBER(AH482)),AH482,"")</x:f>
        <x:v>0</x:v>
      </x:c>
    </x:row>
    <x:row r="482" ht="15">
      <x:c r="A482" s="9" t="s">
        <x:v>58</x:v>
      </x:c>
      <x:c r="B482" s="10">
        <x:v>42735</x:v>
      </x:c>
      <x:c r="C482" s="9">
        <x:v>2016</x:v>
      </x:c>
      <x:c r="D482" s="11">
        <x:v>5031.6000000000004</x:v>
      </x:c>
      <x:c r="E482" s="11">
        <x:v>489.3</x:v>
      </x:c>
      <x:c r="F482" s="11">
        <x:v>1048.8</x:v>
      </x:c>
      <x:c r="G482" s="11">
        <x:v>2843.8</x:v>
      </x:c>
      <x:c r="H482" s="11">
        <x:v>1535.2</x:v>
      </x:c>
      <x:c r="I482" s="11">
        <x:v>2187.8000000000002</x:v>
      </x:c>
      <x:c r="J482" s="11">
        <x:v>2777.3</x:v>
      </x:c>
      <x:c r="K482" s="11">
        <x:v>49.6</x:v>
      </x:c>
      <x:c r="L482" s="11">
        <x:v>52.4</x:v>
      </x:c>
      <x:c r="M482" s="11">
        <x:v>174.9</x:v>
      </x:c>
      <x:c r="N482" s="11">
        <x:v>1360.3</x:v>
      </x:c>
      <x:c r="O482" s="11">
        <x:v>1344.8</x:v>
      </x:c>
      <x:c r="P482" s="11">
        <x:v>199.1</x:v>
      </x:c>
      <x:c r="Q482" s="11">
        <x:v>336.2</x:v>
      </x:c>
      <x:c r="R482" s="11">
        <x:v>39.5</x:v>
      </x:c>
      <x:c r="S482" s="11">
        <x:v>171.5</x:v>
      </x:c>
      <x:c r="T482" s="11">
        <x:v>336.9</x:v>
      </x:c>
      <x:c r="U482" s="11">
        <x:v>5603.2343000000001</x:v>
      </x:c>
      <x:c r="V482" s="11">
        <x:v>18</x:v>
      </x:c>
      <x:c r="W482" s="12">
        <x:v>0</x:v>
      </x:c>
      <x:c r="X482" s="8">
        <x:v>0</x:v>
      </x:c>
      <x:c r="Y482" s="13">
        <x:f t="shared" si="42"/>
        <x:v>0.46653318077803207</x:v>
      </x:c>
      <x:c r="Z482" s="13">
        <x:f t="shared" si="43"/>
        <x:v>0.56518801176564115</x:v>
      </x:c>
      <x:c r="AA482" s="13">
        <x:f t="shared" si="44"/>
        <x:v>3.4084585420144684E-2</x:v>
      </x:c>
      <x:c r="AB482" s="13">
        <x:f t="shared" si="45"/>
        <x:v>3.956991811749741E-2</x:v>
      </x:c>
      <x:c r="AC482" s="13">
        <x:f t="shared" si="46"/>
        <x:v>0.1184682467121457</x:v>
      </x:c>
      <x:c r="AD482" s="13">
        <x:f t="shared" si="47"/>
        <x:v>0.55197153986803404</x:v>
      </x:c>
      <x:c r="AE482" s="50" t="n">
        <x:f>IF(OR(NOT(ISNUMBER(Q482)),NOT(ISNUMBER(R482))),"",IF(Q482&lt;R482,1,0))</x:f>
        <x:v>0</x:v>
      </x:c>
      <x:c r="AF482" s="50" t="n">
        <x:f>IFERROR(IF(AND(A482=A481,C482=C481+1,ISNUMBER(AE481)),AE481,""),"")</x:f>
        <x:v>0</x:v>
      </x:c>
      <x:c r="AG482" s="52" t="n">
        <x:f>IFERROR(IF(AND(A482=A481,C482=C481+1,ISNUMBER(U482),ISNUMBER(U481),U481&lt;&gt;0),U482/U481-1,""),"")</x:f>
        <x:v>0.40855212552387066</x:v>
      </x:c>
      <x:c r="AH482" s="50" t="n">
        <x:f>IF(AND(ISNUMBER(AE482),ISNUMBER(AF482),ISNUMBER(AG482)),IF(AND(AE482=1,AF482=1,AG482&lt;0),1,0),"")</x:f>
        <x:v>0</x:v>
      </x:c>
      <x:c r="AI482" s="50" t="n">
        <x:f>IF(AND(A482=A483,C483=C482+1,ISNUMBER(AH483)),C483,"")</x:f>
        <x:v>2017</x:v>
      </x:c>
      <x:c r="AJ482" s="50" t="n">
        <x:f>IF(AND(A482=A483,C483=C482+1,ISNUMBER(AH483)),AH483,"")</x:f>
        <x:v>0</x:v>
      </x:c>
    </x:row>
    <x:row r="483" ht="15">
      <x:c r="A483" s="9" t="s">
        <x:v>58</x:v>
      </x:c>
      <x:c r="B483" s="10">
        <x:v>43100</x:v>
      </x:c>
      <x:c r="C483" s="9">
        <x:v>2017</x:v>
      </x:c>
      <x:c r="D483" s="11">
        <x:v>4817.1000000000004</x:v>
      </x:c>
      <x:c r="E483" s="11">
        <x:v>460.5</x:v>
      </x:c>
      <x:c r="F483" s="11">
        <x:v>1117.7</x:v>
      </x:c>
      <x:c r="G483" s="11">
        <x:v>2588.1</x:v>
      </x:c>
      <x:c r="H483" s="11">
        <x:v>1428</x:v>
      </x:c>
      <x:c r="I483" s="11">
        <x:v>2229</x:v>
      </x:c>
      <x:c r="J483" s="11">
        <x:v>2936.8</x:v>
      </x:c>
      <x:c r="K483" s="11">
        <x:v>54.9</x:v>
      </x:c>
      <x:c r="L483" s="11">
        <x:v>54.1</x:v>
      </x:c>
      <x:c r="M483" s="11">
        <x:v>303</x:v>
      </x:c>
      <x:c r="N483" s="11">
        <x:v>1125</x:v>
      </x:c>
      <x:c r="O483" s="11">
        <x:v>1756.8</x:v>
      </x:c>
      <x:c r="P483" s="11">
        <x:v>349.6</x:v>
      </x:c>
      <x:c r="Q483" s="11">
        <x:v>541.4</x:v>
      </x:c>
      <x:c r="R483" s="11">
        <x:v>58.1</x:v>
      </x:c>
      <x:c r="S483" s="11">
        <x:v>310.8</x:v>
      </x:c>
      <x:c r="T483" s="11">
        <x:v>434.1</x:v>
      </x:c>
      <x:c r="U483" s="11">
        <x:v>5949.3164999999999</x:v>
      </x:c>
      <x:c r="V483" s="11">
        <x:v>18</x:v>
      </x:c>
      <x:c r="W483" s="12">
        <x:v>0</x:v>
      </x:c>
      <x:c r="X483" s="8">
        <x:v>0</x:v>
      </x:c>
      <x:c r="Y483" s="13">
        <x:f t="shared" si="42"/>
        <x:v>0.41200679967790999</x:v>
      </x:c>
      <x:c r="Z483" s="13">
        <x:f t="shared" si="43"/>
        <x:v>0.53727346328703984</x:v>
      </x:c>
      <x:c r="AA483" s="13">
        <x:f t="shared" si="44"/>
        <x:v>6.4520146976396589E-2</x:v>
      </x:c>
      <x:c r="AB483" s="13">
        <x:f t="shared" si="45"/>
        <x:v>7.2574785659421645E-2</x:v>
      </x:c>
      <x:c r="AC483" s="13">
        <x:f t="shared" si="46"/>
        <x:v>0.16772922220934278</x:v>
      </x:c>
      <x:c r="AD483" s="13">
        <x:f t="shared" si="47"/>
        <x:v>0.60966141454402023</x:v>
      </x:c>
      <x:c r="AE483" s="50" t="n">
        <x:f>IF(OR(NOT(ISNUMBER(Q483)),NOT(ISNUMBER(R483))),"",IF(Q483&lt;R483,1,0))</x:f>
        <x:v>0</x:v>
      </x:c>
      <x:c r="AF483" s="50" t="n">
        <x:f>IFERROR(IF(AND(A483=A482,C483=C482+1,ISNUMBER(AE482)),AE482,""),"")</x:f>
        <x:v>0</x:v>
      </x:c>
      <x:c r="AG483" s="52" t="n">
        <x:f>IFERROR(IF(AND(A483=A482,C483=C482+1,ISNUMBER(U483),ISNUMBER(U482),U482&lt;&gt;0),U483/U482-1,""),"")</x:f>
        <x:v>0.061764720422274655</x:v>
      </x:c>
      <x:c r="AH483" s="50" t="n">
        <x:f>IF(AND(ISNUMBER(AE483),ISNUMBER(AF483),ISNUMBER(AG483)),IF(AND(AE483=1,AF483=1,AG483&lt;0),1,0),"")</x:f>
        <x:v>0</x:v>
      </x:c>
      <x:c r="AI483" s="50" t="n">
        <x:f>IF(AND(A483=A484,C484=C483+1,ISNUMBER(AH484)),C484,"")</x:f>
        <x:v>2018</x:v>
      </x:c>
      <x:c r="AJ483" s="50" t="n">
        <x:f>IF(AND(A483=A484,C484=C483+1,ISNUMBER(AH484)),AH484,"")</x:f>
        <x:v>0</x:v>
      </x:c>
    </x:row>
    <x:row r="484" ht="15">
      <x:c r="A484" s="9" t="s">
        <x:v>58</x:v>
      </x:c>
      <x:c r="B484" s="10">
        <x:v>43465</x:v>
      </x:c>
      <x:c r="C484" s="9">
        <x:v>2018</x:v>
      </x:c>
      <x:c r="D484" s="11">
        <x:v>11043.8</x:v>
      </x:c>
      <x:c r="E484" s="11">
        <x:v>715.1</x:v>
      </x:c>
      <x:c r="F484" s="11">
        <x:v>1530.8</x:v>
      </x:c>
      <x:c r="G484" s="11">
        <x:v>4972.2</x:v>
      </x:c>
      <x:c r="H484" s="11">
        <x:v>2827</x:v>
      </x:c>
      <x:c r="I484" s="11">
        <x:v>6071.6</x:v>
      </x:c>
      <x:c r="J484" s="11">
        <x:v>2933.8</x:v>
      </x:c>
      <x:c r="K484" s="11">
        <x:v>168.8</x:v>
      </x:c>
      <x:c r="L484" s="11">
        <x:v>50.9</x:v>
      </x:c>
      <x:c r="M484" s="11">
        <x:v>200.8</x:v>
      </x:c>
      <x:c r="N484" s="11">
        <x:v>2626.2</x:v>
      </x:c>
      <x:c r="O484" s="11">
        <x:v>2369.5</x:v>
      </x:c>
      <x:c r="P484" s="11">
        <x:v>369.8</x:v>
      </x:c>
      <x:c r="Q484" s="11">
        <x:v>669</x:v>
      </x:c>
      <x:c r="R484" s="11">
        <x:v>87.6</x:v>
      </x:c>
      <x:c r="S484" s="11">
        <x:v>207.9</x:v>
      </x:c>
      <x:c r="T484" s="11">
        <x:v>488.4</x:v>
      </x:c>
      <x:c r="U484" s="11">
        <x:v>7888.8343999999997</x:v>
      </x:c>
      <x:c r="V484" s="11">
        <x:v>18</x:v>
      </x:c>
      <x:c r="W484" s="12">
        <x:v>0</x:v>
      </x:c>
      <x:c r="X484" s="8">
        <x:v>0</x:v>
      </x:c>
      <x:c r="Y484" s="13">
        <x:f t="shared" si="42"/>
        <x:v>0.46714136399268358</x:v>
      </x:c>
      <x:c r="Z484" s="13">
        <x:f t="shared" si="43"/>
        <x:v>0.45022546587225415</x:v>
      </x:c>
      <x:c r="AA484" s="13">
        <x:f t="shared" si="44"/>
        <x:v>1.8825042105072531E-2</x:v>
      </x:c>
      <x:c r="AB484" s="13">
        <x:f t="shared" si="45"/>
        <x:v>3.3484851228743735E-2</x:v>
      </x:c>
      <x:c r="AC484" s="13">
        <x:f t="shared" si="46"/>
        <x:v>9.8226137323518758E-2</x:v>
      </x:c>
      <x:c r="AD484" s="13">
        <x:f t="shared" si="47"/>
        <x:v>0.2656513156703309</x:v>
      </x:c>
      <x:c r="AE484" s="50" t="n">
        <x:f>IF(OR(NOT(ISNUMBER(Q484)),NOT(ISNUMBER(R484))),"",IF(Q484&lt;R484,1,0))</x:f>
        <x:v>0</x:v>
      </x:c>
      <x:c r="AF484" s="50" t="n">
        <x:f>IFERROR(IF(AND(A484=A483,C484=C483+1,ISNUMBER(AE483)),AE483,""),"")</x:f>
        <x:v>0</x:v>
      </x:c>
      <x:c r="AG484" s="52" t="n">
        <x:f>IFERROR(IF(AND(A484=A483,C484=C483+1,ISNUMBER(U484),ISNUMBER(U483),U483&lt;&gt;0),U484/U483-1,""),"")</x:f>
        <x:v>0.3260068446518183</x:v>
      </x:c>
      <x:c r="AH484" s="50" t="n">
        <x:f>IF(AND(ISNUMBER(AE484),ISNUMBER(AF484),ISNUMBER(AG484)),IF(AND(AE484=1,AF484=1,AG484&lt;0),1,0),"")</x:f>
        <x:v>0</x:v>
      </x:c>
      <x:c r="AI484" s="50" t="n">
        <x:f>IF(AND(A484=A485,C485=C484+1,ISNUMBER(AH485)),C485,"")</x:f>
        <x:v>2019</x:v>
      </x:c>
      <x:c r="AJ484" s="50" t="n">
        <x:f>IF(AND(A484=A485,C485=C484+1,ISNUMBER(AH485)),AH485,"")</x:f>
        <x:v>0</x:v>
      </x:c>
    </x:row>
    <x:row r="485" ht="15">
      <x:c r="A485" s="9" t="s">
        <x:v>58</x:v>
      </x:c>
      <x:c r="B485" s="10">
        <x:v>43830</x:v>
      </x:c>
      <x:c r="C485" s="9">
        <x:v>2019</x:v>
      </x:c>
      <x:c r="D485" s="11">
        <x:v>10723.3</x:v>
      </x:c>
      <x:c r="E485" s="11">
        <x:v>721.9</x:v>
      </x:c>
      <x:c r="F485" s="11">
        <x:v>1584.6</x:v>
      </x:c>
      <x:c r="G485" s="11">
        <x:v>4885.3</x:v>
      </x:c>
      <x:c r="H485" s="11">
        <x:v>2849.5</x:v>
      </x:c>
      <x:c r="I485" s="11">
        <x:v>5838</x:v>
      </x:c>
      <x:c r="J485" s="11">
        <x:v>2887.9</x:v>
      </x:c>
      <x:c r="K485" s="11">
        <x:v>195.1</x:v>
      </x:c>
      <x:c r="L485" s="11">
        <x:v>38.5</x:v>
      </x:c>
      <x:c r="M485" s="11">
        <x:v>186.4</x:v>
      </x:c>
      <x:c r="N485" s="11">
        <x:v>2663.1</x:v>
      </x:c>
      <x:c r="O485" s="11">
        <x:v>2890.3</x:v>
      </x:c>
      <x:c r="P485" s="11">
        <x:v>527.29999999999995</x:v>
      </x:c>
      <x:c r="Q485" s="11">
        <x:v>931.9</x:v>
      </x:c>
      <x:c r="R485" s="11">
        <x:v>121.2</x:v>
      </x:c>
      <x:c r="S485" s="11">
        <x:v>225.5</x:v>
      </x:c>
      <x:c r="T485" s="11">
        <x:v>725.1</x:v>
      </x:c>
      <x:c r="U485" s="11">
        <x:v>10727.913399999999</x:v>
      </x:c>
      <x:c r="V485" s="11">
        <x:v>18</x:v>
      </x:c>
      <x:c r="W485" s="12">
        <x:v>0</x:v>
      </x:c>
      <x:c r="X485" s="8">
        <x:v>0</x:v>
      </x:c>
      <x:c r="Y485" s="13">
        <x:f t="shared" si="42"/>
        <x:v>0.45557238419790486</x:v>
      </x:c>
      <x:c r="Z485" s="13">
        <x:f t="shared" si="43"/>
        <x:v>0.45557804034205895</x:v>
      </x:c>
      <x:c r="AA485" s="13">
        <x:f t="shared" si="44"/>
        <x:v>2.1028974289630992E-2</x:v>
      </x:c>
      <x:c r="AB485" s="13">
        <x:f t="shared" si="45"/>
        <x:v>4.9173295534024039E-2</x:v>
      </x:c>
      <x:c r="AC485" s="13">
        <x:f t="shared" si="46"/>
        <x:v>0.14842486643604283</x:v>
      </x:c>
      <x:c r="AD485" s="13">
        <x:f t="shared" si="47"/>
        <x:v>0.26931075321962461</x:v>
      </x:c>
      <x:c r="AE485" s="50" t="n">
        <x:f>IF(OR(NOT(ISNUMBER(Q485)),NOT(ISNUMBER(R485))),"",IF(Q485&lt;R485,1,0))</x:f>
        <x:v>0</x:v>
      </x:c>
      <x:c r="AF485" s="50" t="n">
        <x:f>IFERROR(IF(AND(A485=A484,C485=C484+1,ISNUMBER(AE484)),AE484,""),"")</x:f>
        <x:v>0</x:v>
      </x:c>
      <x:c r="AG485" s="52" t="n">
        <x:f>IFERROR(IF(AND(A485=A484,C485=C484+1,ISNUMBER(U485),ISNUMBER(U484),U484&lt;&gt;0),U485/U484-1,""),"")</x:f>
        <x:v>0.3598857392671342</x:v>
      </x:c>
      <x:c r="AH485" s="50" t="n">
        <x:f>IF(AND(ISNUMBER(AE485),ISNUMBER(AF485),ISNUMBER(AG485)),IF(AND(AE485=1,AF485=1,AG485&lt;0),1,0),"")</x:f>
        <x:v>0</x:v>
      </x:c>
      <x:c r="AI485" s="50" t="n">
        <x:f>IF(AND(A485=A486,C486=C485+1,ISNUMBER(AH486)),C486,"")</x:f>
        <x:v>2020</x:v>
      </x:c>
      <x:c r="AJ485" s="50" t="n">
        <x:f>IF(AND(A485=A486,C486=C485+1,ISNUMBER(AH486)),AH486,"")</x:f>
        <x:v>0</x:v>
      </x:c>
    </x:row>
    <x:row r="486" ht="15">
      <x:c r="A486" s="9" t="s">
        <x:v>58</x:v>
      </x:c>
      <x:c r="B486" s="10">
        <x:v>44196</x:v>
      </x:c>
      <x:c r="C486" s="9">
        <x:v>2020</x:v>
      </x:c>
      <x:c r="D486" s="11">
        <x:v>9717.7999999999993</x:v>
      </x:c>
      <x:c r="E486" s="11">
        <x:v>695.2</x:v>
      </x:c>
      <x:c r="F486" s="11">
        <x:v>1200.5999999999999</x:v>
      </x:c>
      <x:c r="G486" s="11">
        <x:v>4089.8</x:v>
      </x:c>
      <x:c r="H486" s="11">
        <x:v>2374</x:v>
      </x:c>
      <x:c r="I486" s="11">
        <x:v>5628</x:v>
      </x:c>
      <x:c r="J486" s="11">
        <x:v>1807.3</x:v>
      </x:c>
      <x:c r="K486" s="11">
        <x:v>299.39999999999998</x:v>
      </x:c>
      <x:c r="L486" s="11">
        <x:v>31.3</x:v>
      </x:c>
      <x:c r="M486" s="11">
        <x:v>33.4</x:v>
      </x:c>
      <x:c r="N486" s="11">
        <x:v>2340.6</x:v>
      </x:c>
      <x:c r="O486" s="11">
        <x:v>1660.8</x:v>
      </x:c>
      <x:c r="P486" s="11">
        <x:v>-882.4</x:v>
      </x:c>
      <x:c r="Q486" s="11">
        <x:v>-507.7</x:v>
      </x:c>
      <x:c r="R486" s="11">
        <x:v>105.2</x:v>
      </x:c>
      <x:c r="S486" s="11">
        <x:v>-1042.5</x:v>
      </x:c>
      <x:c r="T486" s="11">
        <x:v>-140.30000000000001</x:v>
      </x:c>
      <x:c r="U486" s="11">
        <x:v>8246.7365000000009</x:v>
      </x:c>
      <x:c r="V486" s="11">
        <x:v>18</x:v>
      </x:c>
      <x:c r="W486" s="12">
        <x:v>0</x:v>
      </x:c>
      <x:c r="X486" s="8">
        <x:v>0</x:v>
      </x:c>
      <x:c r="Y486" s="13">
        <x:f t="shared" si="42"/>
        <x:v>0.57904381142761963</x:v>
      </x:c>
      <x:c r="Z486" s="13">
        <x:f t="shared" si="43"/>
        <x:v>0.42085657247525166</x:v>
      </x:c>
      <x:c r="AA486" s="13">
        <x:f t="shared" si="44"/>
        <x:v>-0.10727736730535718</x:v>
      </x:c>
      <x:c r="AB486" s="13">
        <x:f t="shared" si="45"/>
        <x:v>-9.0802444997839016E-2</x:v>
      </x:c>
      <x:c r="AC486" s="13">
        <x:f t="shared" si="46"/>
        <x:v>-3.4304855983177659E-2</x:v>
      </x:c>
      <x:c r="AD486" s="13">
        <x:f t="shared" si="47"/>
        <x:v>0.1859783078474552</x:v>
      </x:c>
      <x:c r="AE486" s="50" t="n">
        <x:f>IF(OR(NOT(ISNUMBER(Q486)),NOT(ISNUMBER(R486))),"",IF(Q486&lt;R486,1,0))</x:f>
        <x:v>1</x:v>
      </x:c>
      <x:c r="AF486" s="50" t="n">
        <x:f>IFERROR(IF(AND(A486=A485,C486=C485+1,ISNUMBER(AE485)),AE485,""),"")</x:f>
        <x:v>0</x:v>
      </x:c>
      <x:c r="AG486" s="52" t="n">
        <x:f>IFERROR(IF(AND(A486=A485,C486=C485+1,ISNUMBER(U486),ISNUMBER(U485),U485&lt;&gt;0),U486/U485-1,""),"")</x:f>
        <x:v>-0.23128233865124215</x:v>
      </x:c>
      <x:c r="AH486" s="50" t="n">
        <x:f>IF(AND(ISNUMBER(AE486),ISNUMBER(AF486),ISNUMBER(AG486)),IF(AND(AE486=1,AF486=1,AG486&lt;0),1,0),"")</x:f>
        <x:v>0</x:v>
      </x:c>
      <x:c r="AI486" s="50" t="n">
        <x:f>IF(AND(A486=A487,C487=C486+1,ISNUMBER(AH487)),C487,"")</x:f>
        <x:v>2021</x:v>
      </x:c>
      <x:c r="AJ486" s="50" t="n">
        <x:f>IF(AND(A486=A487,C487=C486+1,ISNUMBER(AH487)),AH487,"")</x:f>
        <x:v>0</x:v>
      </x:c>
    </x:row>
    <x:row r="487" ht="15">
      <x:c r="A487" s="9" t="s">
        <x:v>58</x:v>
      </x:c>
      <x:c r="B487" s="10">
        <x:v>44561</x:v>
      </x:c>
      <x:c r="C487" s="9">
        <x:v>2021</x:v>
      </x:c>
      <x:c r="D487" s="11">
        <x:v>10197.6</x:v>
      </x:c>
      <x:c r="E487" s="11">
        <x:v>1273.2</x:v>
      </x:c>
      <x:c r="F487" s="11">
        <x:v>1350</x:v>
      </x:c>
      <x:c r="G487" s="11">
        <x:v>4151.7</x:v>
      </x:c>
      <x:c r="H487" s="11">
        <x:v>2288.5</x:v>
      </x:c>
      <x:c r="I487" s="11">
        <x:v>6045.9</x:v>
      </x:c>
      <x:c r="J487" s="11">
        <x:v>2057.6999999999998</x:v>
      </x:c>
      <x:c r="K487" s="11">
        <x:v>884.8</x:v>
      </x:c>
      <x:c r="L487" s="11">
        <x:v>27.4</x:v>
      </x:c>
      <x:c r="M487" s="11">
        <x:v>30</x:v>
      </x:c>
      <x:c r="N487" s="11">
        <x:v>2258.5</x:v>
      </x:c>
      <x:c r="O487" s="11">
        <x:v>1583.3</x:v>
      </x:c>
      <x:c r="P487" s="11">
        <x:v>31.4</x:v>
      </x:c>
      <x:c r="Q487" s="11">
        <x:v>361.7</x:v>
      </x:c>
      <x:c r="R487" s="11">
        <x:v>71</x:v>
      </x:c>
      <x:c r="S487" s="11">
        <x:v>77.900000000000006</x:v>
      </x:c>
      <x:c r="T487" s="11">
        <x:v>480</x:v>
      </x:c>
      <x:c r="U487" s="11">
        <x:v>7765.0807000000004</x:v>
      </x:c>
      <x:c r="V487" s="11">
        <x:v>18</x:v>
      </x:c>
      <x:c r="W487" s="12">
        <x:v>0</x:v>
      </x:c>
      <x:c r="X487" s="8">
        <x:v>0</x:v>
      </x:c>
      <x:c r="Y487" s="13">
        <x:f t="shared" si="42"/>
        <x:v>0.94311111111111112</x:v>
      </x:c>
      <x:c r="Z487" s="13">
        <x:f t="shared" si="43"/>
        <x:v>0.4071252059308072</x:v>
      </x:c>
      <x:c r="AA487" s="13">
        <x:f t="shared" si="44"/>
        <x:v>7.6390523260374994E-3</x:v>
      </x:c>
      <x:c r="AB487" s="13">
        <x:f t="shared" si="45"/>
        <x:v>3.0791558798148582E-3</x:v>
      </x:c>
      <x:c r="AC487" s="13">
        <x:f t="shared" si="46"/>
        <x:v>0.11561529012211866</x:v>
      </x:c>
      <x:c r="AD487" s="13">
        <x:f t="shared" si="47"/>
        <x:v>0.20178277241703929</x:v>
      </x:c>
      <x:c r="AE487" s="50" t="n">
        <x:f>IF(OR(NOT(ISNUMBER(Q487)),NOT(ISNUMBER(R487))),"",IF(Q487&lt;R487,1,0))</x:f>
        <x:v>0</x:v>
      </x:c>
      <x:c r="AF487" s="50" t="n">
        <x:f>IFERROR(IF(AND(A487=A486,C487=C486+1,ISNUMBER(AE486)),AE486,""),"")</x:f>
        <x:v>1</x:v>
      </x:c>
      <x:c r="AG487" s="52" t="n">
        <x:f>IFERROR(IF(AND(A487=A486,C487=C486+1,ISNUMBER(U487),ISNUMBER(U486),U486&lt;&gt;0),U487/U486-1,""),"")</x:f>
        <x:v>-0.0584056250615016</x:v>
      </x:c>
      <x:c r="AH487" s="50" t="n">
        <x:f>IF(AND(ISNUMBER(AE487),ISNUMBER(AF487),ISNUMBER(AG487)),IF(AND(AE487=1,AF487=1,AG487&lt;0),1,0),"")</x:f>
        <x:v>0</x:v>
      </x:c>
      <x:c r="AI487" s="50" t="n">
        <x:f>IF(AND(A487=A488,C488=C487+1,ISNUMBER(AH488)),C488,"")</x:f>
        <x:v>2022</x:v>
      </x:c>
      <x:c r="AJ487" s="50" t="n">
        <x:f>IF(AND(A487=A488,C488=C487+1,ISNUMBER(AH488)),AH488,"")</x:f>
        <x:v>0</x:v>
      </x:c>
    </x:row>
    <x:row r="488" ht="15">
      <x:c r="A488" s="9" t="s">
        <x:v>58</x:v>
      </x:c>
      <x:c r="B488" s="10">
        <x:v>44926</x:v>
      </x:c>
      <x:c r="C488" s="9">
        <x:v>2022</x:v>
      </x:c>
      <x:c r="D488" s="11">
        <x:v>12145.7</x:v>
      </x:c>
      <x:c r="E488" s="11">
        <x:v>2624</x:v>
      </x:c>
      <x:c r="F488" s="11">
        <x:v>2008.8</x:v>
      </x:c>
      <x:c r="G488" s="11">
        <x:v>4679.3999999999996</x:v>
      </x:c>
      <x:c r="H488" s="11">
        <x:v>2211.1999999999998</x:v>
      </x:c>
      <x:c r="I488" s="11">
        <x:v>7466.3</x:v>
      </x:c>
      <x:c r="J488" s="11">
        <x:v>3168.4</x:v>
      </x:c>
      <x:c r="K488" s="11">
        <x:v>2125.8000000000002</x:v>
      </x:c>
      <x:c r="L488" s="11">
        <x:v>28.8</x:v>
      </x:c>
      <x:c r="M488" s="11">
        <x:v>428.6</x:v>
      </x:c>
      <x:c r="N488" s="11">
        <x:v>1782.6</x:v>
      </x:c>
      <x:c r="O488" s="11">
        <x:v>2262.4</x:v>
      </x:c>
      <x:c r="P488" s="11">
        <x:v>182.1</x:v>
      </x:c>
      <x:c r="Q488" s="11">
        <x:v>529.1</x:v>
      </x:c>
      <x:c r="R488" s="11">
        <x:v>72.8</x:v>
      </x:c>
      <x:c r="S488" s="11">
        <x:v>1631.5</x:v>
      </x:c>
      <x:c r="T488" s="11">
        <x:v>478.4</x:v>
      </x:c>
      <x:c r="U488" s="11">
        <x:v>8789.1854999999996</x:v>
      </x:c>
      <x:c r="V488" s="11">
        <x:v>18</x:v>
      </x:c>
      <x:c r="W488" s="12">
        <x:v>0</x:v>
      </x:c>
      <x:c r="X488" s="8">
        <x:v>0</x:v>
      </x:c>
      <x:c r="Y488" s="13">
        <x:f t="shared" si="42"/>
        <x:v>1.3062524890481879</x:v>
      </x:c>
      <x:c r="Z488" s="13">
        <x:f t="shared" si="43"/>
        <x:v>0.38527215393102082</x:v>
      </x:c>
      <x:c r="AA488" s="13">
        <x:f t="shared" si="44"/>
        <x:v>0.13432737512041298</x:v>
      </x:c>
      <x:c r="AB488" s="13">
        <x:f t="shared" si="45"/>
        <x:v>1.4992960471607234E-2</x:v>
      </x:c>
      <x:c r="AC488" s="13">
        <x:f t="shared" si="46"/>
        <x:v>0.10223532931572424</x:v>
      </x:c>
      <x:c r="AD488" s="13">
        <x:f t="shared" si="47"/>
        <x:v>0.26086598549280815</x:v>
      </x:c>
      <x:c r="AE488" s="50" t="n">
        <x:f>IF(OR(NOT(ISNUMBER(Q488)),NOT(ISNUMBER(R488))),"",IF(Q488&lt;R488,1,0))</x:f>
        <x:v>0</x:v>
      </x:c>
      <x:c r="AF488" s="50" t="n">
        <x:f>IFERROR(IF(AND(A488=A487,C488=C487+1,ISNUMBER(AE487)),AE487,""),"")</x:f>
        <x:v>0</x:v>
      </x:c>
      <x:c r="AG488" s="52" t="n">
        <x:f>IFERROR(IF(AND(A488=A487,C488=C487+1,ISNUMBER(U488),ISNUMBER(U487),U487&lt;&gt;0),U488/U487-1,""),"")</x:f>
        <x:v>0.13188591845542552</x:v>
      </x:c>
      <x:c r="AH488" s="50" t="n">
        <x:f>IF(AND(ISNUMBER(AE488),ISNUMBER(AF488),ISNUMBER(AG488)),IF(AND(AE488=1,AF488=1,AG488&lt;0),1,0),"")</x:f>
        <x:v>0</x:v>
      </x:c>
      <x:c r="AI488" s="50" t="n">
        <x:f>IF(AND(A488=A489,C489=C488+1,ISNUMBER(AH489)),C489,"")</x:f>
        <x:v>2023</x:v>
      </x:c>
      <x:c r="AJ488" s="50" t="n">
        <x:f>IF(AND(A488=A489,C489=C488+1,ISNUMBER(AH489)),AH489,"")</x:f>
        <x:v>0</x:v>
      </x:c>
    </x:row>
    <x:row r="489" ht="15">
      <x:c r="A489" s="9" t="s">
        <x:v>58</x:v>
      </x:c>
      <x:c r="B489" s="10">
        <x:v>45291</x:v>
      </x:c>
      <x:c r="C489" s="9">
        <x:v>2023</x:v>
      </x:c>
      <x:c r="D489" s="11">
        <x:v>11524.2</x:v>
      </x:c>
      <x:c r="E489" s="11">
        <x:v>1055.5</x:v>
      </x:c>
      <x:c r="F489" s="11">
        <x:v>1789.2</x:v>
      </x:c>
      <x:c r="G489" s="11">
        <x:v>4339.6000000000004</x:v>
      </x:c>
      <x:c r="H489" s="11">
        <x:v>1778.3</x:v>
      </x:c>
      <x:c r="I489" s="11">
        <x:v>7184.6</x:v>
      </x:c>
      <x:c r="J489" s="11">
        <x:v>2853.5</x:v>
      </x:c>
      <x:c r="K489" s="11">
        <x:v>389.3</x:v>
      </x:c>
      <x:c r="L489" s="11">
        <x:v>36.200000000000003</x:v>
      </x:c>
      <x:c r="M489" s="11">
        <x:v>28.4</x:v>
      </x:c>
      <x:c r="N489" s="11">
        <x:v>1749.9</x:v>
      </x:c>
      <x:c r="O489" s="11">
        <x:v>3189.6</x:v>
      </x:c>
      <x:c r="P489" s="11">
        <x:v>503.5</x:v>
      </x:c>
      <x:c r="Q489" s="11">
        <x:v>897.2</x:v>
      </x:c>
      <x:c r="R489" s="11">
        <x:v>67.599999999999994</x:v>
      </x:c>
      <x:c r="S489" s="11">
        <x:v>419</x:v>
      </x:c>
      <x:c r="T489" s="11">
        <x:v>669.5</x:v>
      </x:c>
      <x:c r="U489" s="11">
        <x:v>10687.048000000001</x:v>
      </x:c>
      <x:c r="V489" s="11">
        <x:v>18</x:v>
      </x:c>
      <x:c r="W489" s="12">
        <x:v>0</x:v>
      </x:c>
      <x:c r="X489" s="8">
        <x:v>0</x:v>
      </x:c>
      <x:c r="Y489" s="13">
        <x:f t="shared" si="42"/>
        <x:v>0.58992845964676954</x:v>
      </x:c>
      <x:c r="Z489" s="13">
        <x:f t="shared" si="43"/>
        <x:v>0.37656409989413581</x:v>
      </x:c>
      <x:c r="AA489" s="13">
        <x:f t="shared" si="44"/>
        <x:v>3.6358272157720271E-2</x:v>
      </x:c>
      <x:c r="AB489" s="13">
        <x:f t="shared" si="45"/>
        <x:v>4.3690668332725911E-2</x:v>
      </x:c>
      <x:c r="AC489" s="13">
        <x:f t="shared" si="46"/>
        <x:v>0.15427689187943588</x:v>
      </x:c>
      <x:c r="AD489" s="13">
        <x:f t="shared" si="47"/>
        <x:v>0.24760937852519047</x:v>
      </x:c>
      <x:c r="AE489" s="50" t="n">
        <x:f>IF(OR(NOT(ISNUMBER(Q489)),NOT(ISNUMBER(R489))),"",IF(Q489&lt;R489,1,0))</x:f>
        <x:v>0</x:v>
      </x:c>
      <x:c r="AF489" s="50" t="n">
        <x:f>IFERROR(IF(AND(A489=A488,C489=C488+1,ISNUMBER(AE488)),AE488,""),"")</x:f>
        <x:v>0</x:v>
      </x:c>
      <x:c r="AG489" s="52" t="n">
        <x:f>IFERROR(IF(AND(A489=A488,C489=C488+1,ISNUMBER(U489),ISNUMBER(U488),U488&lt;&gt;0),U489/U488-1,""),"")</x:f>
        <x:v>0.21593155588763047</x:v>
      </x:c>
      <x:c r="AH489" s="50" t="n">
        <x:f>IF(AND(ISNUMBER(AE489),ISNUMBER(AF489),ISNUMBER(AG489)),IF(AND(AE489=1,AF489=1,AG489&lt;0),1,0),"")</x:f>
        <x:v>0</x:v>
      </x:c>
      <x:c r="AI489" s="50" t="n">
        <x:f>IF(AND(A489=A490,C490=C489+1,ISNUMBER(AH490)),C490,"")</x:f>
        <x:v>2024</x:v>
      </x:c>
      <x:c r="AJ489" s="50" t="n">
        <x:f>IF(AND(A489=A490,C490=C489+1,ISNUMBER(AH490)),AH490,"")</x:f>
        <x:v>0</x:v>
      </x:c>
    </x:row>
    <x:row r="490" ht="15">
      <x:c r="A490" s="9" t="s">
        <x:v>58</x:v>
      </x:c>
      <x:c r="B490" s="10">
        <x:v>45657</x:v>
      </x:c>
      <x:c r="C490" s="9">
        <x:v>2024</x:v>
      </x:c>
      <x:c r="D490" s="11">
        <x:v>13690.7</x:v>
      </x:c>
      <x:c r="E490" s="11">
        <x:v>1335</x:v>
      </x:c>
      <x:c r="F490" s="11">
        <x:v>3061.3</x:v>
      </x:c>
      <x:c r="G490" s="11">
        <x:v>6371.2</x:v>
      </x:c>
      <x:c r="H490" s="11">
        <x:v>3485.7</x:v>
      </x:c>
      <x:c r="I490" s="11">
        <x:v>7319.5</x:v>
      </x:c>
      <x:c r="J490" s="11">
        <x:v>2460.5</x:v>
      </x:c>
      <x:c r="K490" s="11">
        <x:v>484.3</x:v>
      </x:c>
      <x:c r="L490" s="11">
        <x:v>43</x:v>
      </x:c>
      <x:c r="M490" s="11">
        <x:v>943.7</x:v>
      </x:c>
      <x:c r="N490" s="11">
        <x:v>2542</x:v>
      </x:c>
      <x:c r="O490" s="11">
        <x:v>3553.1</x:v>
      </x:c>
      <x:c r="P490" s="11">
        <x:v>541.5</x:v>
      </x:c>
      <x:c r="Q490" s="11">
        <x:v>941.8</x:v>
      </x:c>
      <x:c r="R490" s="11">
        <x:v>92.7</x:v>
      </x:c>
      <x:c r="S490" s="11">
        <x:v>297.7</x:v>
      </x:c>
      <x:c r="T490" s="11">
        <x:v>816.3</x:v>
      </x:c>
      <x:c r="U490" s="11">
        <x:v>10621.2443</x:v>
      </x:c>
      <x:c r="V490" s="11">
        <x:v>18</x:v>
      </x:c>
      <x:c r="W490" s="12">
        <x:v>0</x:v>
      </x:c>
      <x:c r="X490" s="8">
        <x:v>0</x:v>
      </x:c>
      <x:c r="Y490" s="13">
        <x:f t="shared" si="42"/>
        <x:v>0.4360892431320027</x:v>
      </x:c>
      <x:c r="Z490" s="13">
        <x:f t="shared" si="43"/>
        <x:v>0.4653670009568539</x:v>
      </x:c>
      <x:c r="AA490" s="13">
        <x:f t="shared" si="44"/>
        <x:v>2.174468799988313E-2</x:v>
      </x:c>
      <x:c r="AB490" s="13">
        <x:f t="shared" si="45"/>
        <x:v>3.955239688255531E-2</x:v>
      </x:c>
      <x:c r="AC490" s="13">
        <x:f t="shared" si="46"/>
        <x:v>0.12812343043696633</x:v>
      </x:c>
      <x:c r="AD490" s="13">
        <x:f t="shared" si="47"/>
        <x:v>0.17972054022073378</x:v>
      </x:c>
      <x:c r="AE490" s="50" t="n">
        <x:f>IF(OR(NOT(ISNUMBER(Q490)),NOT(ISNUMBER(R490))),"",IF(Q490&lt;R490,1,0))</x:f>
        <x:v>0</x:v>
      </x:c>
      <x:c r="AF490" s="50" t="n">
        <x:f>IFERROR(IF(AND(A490=A489,C490=C489+1,ISNUMBER(AE489)),AE489,""),"")</x:f>
        <x:v>0</x:v>
      </x:c>
      <x:c r="AG490" s="52" t="n">
        <x:f>IFERROR(IF(AND(A490=A489,C490=C489+1,ISNUMBER(U490),ISNUMBER(U489),U489&lt;&gt;0),U490/U489-1,""),"")</x:f>
        <x:v>-0.006157331753352313</x:v>
      </x:c>
      <x:c r="AH490" s="50" t="n">
        <x:f>IF(AND(ISNUMBER(AE490),ISNUMBER(AF490),ISNUMBER(AG490)),IF(AND(AE490=1,AF490=1,AG490&lt;0),1,0),"")</x:f>
        <x:v>0</x:v>
      </x:c>
      <x:c r="AI490" s="50" t="str">
        <x:f>IF(AND(A490=A491,C491=C490+1,ISNUMBER(AH491)),C491,"")</x:f>
      </x:c>
      <x:c r="AJ490" s="50" t="str">
        <x:f>IF(AND(A490=A491,C491=C490+1,ISNUMBER(AH491)),AH491,"")</x:f>
      </x:c>
    </x:row>
    <x:row r="491" ht="15">
      <x:c r="A491" s="9" t="s">
        <x:v>59</x:v>
      </x:c>
      <x:c r="B491" s="10">
        <x:v>39447</x:v>
      </x:c>
      <x:c r="C491" s="9">
        <x:v>2007</x:v>
      </x:c>
      <x:c r="D491" s="11">
        <x:v>24155</x:v>
      </x:c>
      <x:c r="E491" s="11">
        <x:v>5815</x:v>
      </x:c>
      <x:c r="F491" s="11">
        <x:v>9572</x:v>
      </x:c>
      <x:c r="G491" s="11">
        <x:v>19883</x:v>
      </x:c>
      <x:c r="H491" s="11">
        <x:v>8590</x:v>
      </x:c>
      <x:c r="I491" s="11">
        <x:v>4272</x:v>
      </x:c>
      <x:c r="J491" s="11">
        <x:v>3685</x:v>
      </x:c>
      <x:c r="K491" s="11">
        <x:v>808</x:v>
      </x:c>
      <x:c r="L491" s="11">
        <x:v>133</x:v>
      </x:c>
      <x:c r="M491" s="11">
        <x:v>2203</x:v>
      </x:c>
      <x:c r="N491" s="11">
        <x:v>6387</x:v>
      </x:c>
      <x:c r="O491" s="11">
        <x:v>20223</x:v>
      </x:c>
      <x:c r="P491" s="11">
        <x:v>2718</x:v>
      </x:c>
      <x:c r="Q491" s="11">
        <x:v>5638</x:v>
      </x:c>
      <x:c r="R491" s="11">
        <x:v>732</x:v>
      </x:c>
      <x:c r="S491" s="11">
        <x:v>3829</x:v>
      </x:c>
      <x:c r="T491" s="11">
        <x:v>4566</x:v>
      </x:c>
      <x:c r="U491" s="11">
        <x:v>25119.4483</x:v>
      </x:c>
      <x:c r="V491" s="11">
        <x:v>18</x:v>
      </x:c>
      <x:c r="W491" s="12">
        <x:v>0</x:v>
      </x:c>
      <x:c r="X491" s="8">
        <x:v>0</x:v>
      </x:c>
      <x:c r="Y491" s="13">
        <x:f t="shared" si="42"/>
        <x:v>0.60750104471374844</x:v>
      </x:c>
      <x:c r="Z491" s="13">
        <x:f t="shared" si="43"/>
        <x:v>0.82314220658248805</x:v>
      </x:c>
      <x:c r="AA491" s="13">
        <x:f t="shared" si="44"/>
        <x:v>0.15851790519561168</x:v>
      </x:c>
      <x:c r="AB491" s="13">
        <x:f t="shared" si="45"/>
        <x:v>0.11252328710411923</x:v>
      </x:c>
      <x:c r="AC491" s="13">
        <x:f t="shared" si="46"/>
        <x:v>0.22964341397173466</x:v>
      </x:c>
      <x:c r="AD491" s="13">
        <x:f t="shared" si="47"/>
        <x:v>0.15255640654108879</x:v>
      </x:c>
      <x:c r="AE491" s="50" t="n">
        <x:f>IF(OR(NOT(ISNUMBER(Q491)),NOT(ISNUMBER(R491))),"",IF(Q491&lt;R491,1,0))</x:f>
        <x:v>0</x:v>
      </x:c>
      <x:c r="AF491" s="50" t="str">
        <x:f>IFERROR(IF(AND(A491=A490,C491=C490+1,ISNUMBER(AE490)),AE490,""),"")</x:f>
      </x:c>
      <x:c r="AG491" s="52" t="str">
        <x:f>IFERROR(IF(AND(A491=A490,C491=C490+1,ISNUMBER(U491),ISNUMBER(U490),U490&lt;&gt;0),U491/U490-1,""),"")</x:f>
      </x:c>
      <x:c r="AH491" s="50" t="str">
        <x:f>IF(AND(ISNUMBER(AE491),ISNUMBER(AF491),ISNUMBER(AG491)),IF(AND(AE491=1,AF491=1,AG491&lt;0),1,0),"")</x:f>
      </x:c>
      <x:c r="AI491" s="50" t="n">
        <x:f>IF(AND(A491=A492,C492=C491+1,ISNUMBER(AH492)),C492,"")</x:f>
        <x:v>2008</x:v>
      </x:c>
      <x:c r="AJ491" s="50" t="n">
        <x:f>IF(AND(A491=A492,C492=C491+1,ISNUMBER(AH492)),AH492,"")</x:f>
        <x:v>0</x:v>
      </x:c>
    </x:row>
    <x:row r="492" ht="15">
      <x:c r="A492" s="9" t="s">
        <x:v>59</x:v>
      </x:c>
      <x:c r="B492" s="10">
        <x:v>39813</x:v>
      </x:c>
      <x:c r="C492" s="9">
        <x:v>2008</x:v>
      </x:c>
      <x:c r="D492" s="11">
        <x:v>29352</x:v>
      </x:c>
      <x:c r="E492" s="11">
        <x:v>6523</x:v>
      </x:c>
      <x:c r="F492" s="11">
        <x:v>9704</x:v>
      </x:c>
      <x:c r="G492" s="11">
        <x:v>23920</x:v>
      </x:c>
      <x:c r="H492" s="11">
        <x:v>11342</x:v>
      </x:c>
      <x:c r="I492" s="11">
        <x:v>5432</x:v>
      </x:c>
      <x:c r="J492" s="11">
        <x:v>5439</x:v>
      </x:c>
      <x:c r="K492" s="11">
        <x:v>1435</x:v>
      </x:c>
      <x:c r="L492" s="11">
        <x:v>122</x:v>
      </x:c>
      <x:c r="M492" s="11">
        <x:v>1524</x:v>
      </x:c>
      <x:c r="N492" s="11">
        <x:v>9818</x:v>
      </x:c>
      <x:c r="O492" s="11">
        <x:v>20704</x:v>
      </x:c>
      <x:c r="P492" s="11">
        <x:v>2903</x:v>
      </x:c>
      <x:c r="Q492" s="11">
        <x:v>5792</x:v>
      </x:c>
      <x:c r="R492" s="11">
        <x:v>863</x:v>
      </x:c>
      <x:c r="S492" s="11">
        <x:v>1737</x:v>
      </x:c>
      <x:c r="T492" s="11">
        <x:v>4757</x:v>
      </x:c>
      <x:c r="U492" s="11">
        <x:v>16932.3387</x:v>
      </x:c>
      <x:c r="V492" s="11">
        <x:v>18</x:v>
      </x:c>
      <x:c r="W492" s="12">
        <x:v>0</x:v>
      </x:c>
      <x:c r="X492" s="8">
        <x:v>0</x:v>
      </x:c>
      <x:c r="Y492" s="13">
        <x:f t="shared" si="42"/>
        <x:v>0.67219703215169002</x:v>
      </x:c>
      <x:c r="Z492" s="13">
        <x:f t="shared" si="43"/>
        <x:v>0.81493594985009543</x:v>
      </x:c>
      <x:c r="AA492" s="13">
        <x:f t="shared" si="44"/>
        <x:v>5.9178250204415375E-2</x:v>
      </x:c>
      <x:c r="AB492" s="13">
        <x:f t="shared" si="45"/>
        <x:v>9.8902970836740253E-2</x:v>
      </x:c>
      <x:c r="AC492" s="13">
        <x:f t="shared" si="46"/>
        <x:v>0.19887123745819399</x:v>
      </x:c>
      <x:c r="AD492" s="13">
        <x:f t="shared" si="47"/>
        <x:v>0.18530253475061326</x:v>
      </x:c>
      <x:c r="AE492" s="50" t="n">
        <x:f>IF(OR(NOT(ISNUMBER(Q492)),NOT(ISNUMBER(R492))),"",IF(Q492&lt;R492,1,0))</x:f>
        <x:v>0</x:v>
      </x:c>
      <x:c r="AF492" s="50" t="n">
        <x:f>IFERROR(IF(AND(A492=A491,C492=C491+1,ISNUMBER(AE491)),AE491,""),"")</x:f>
        <x:v>0</x:v>
      </x:c>
      <x:c r="AG492" s="52" t="n">
        <x:f>IFERROR(IF(AND(A492=A491,C492=C491+1,ISNUMBER(U492),ISNUMBER(U491),U491&lt;&gt;0),U492/U491-1,""),"")</x:f>
        <x:v>-0.32592712635332843</x:v>
      </x:c>
      <x:c r="AH492" s="50" t="n">
        <x:f>IF(AND(ISNUMBER(AE492),ISNUMBER(AF492),ISNUMBER(AG492)),IF(AND(AE492=1,AF492=1,AG492&lt;0),1,0),"")</x:f>
        <x:v>0</x:v>
      </x:c>
      <x:c r="AI492" s="50" t="n">
        <x:f>IF(AND(A492=A493,C493=C492+1,ISNUMBER(AH493)),C493,"")</x:f>
        <x:v>2009</x:v>
      </x:c>
      <x:c r="AJ492" s="50" t="n">
        <x:f>IF(AND(A492=A493,C493=C492+1,ISNUMBER(AH493)),AH493,"")</x:f>
        <x:v>0</x:v>
      </x:c>
    </x:row>
    <x:row r="493" ht="15">
      <x:c r="A493" s="9" t="s">
        <x:v>59</x:v>
      </x:c>
      <x:c r="B493" s="10">
        <x:v>40178</x:v>
      </x:c>
      <x:c r="C493" s="9">
        <x:v>2009</x:v>
      </x:c>
      <x:c r="D493" s="11">
        <x:v>29274</x:v>
      </x:c>
      <x:c r="E493" s="11">
        <x:v>5927</x:v>
      </x:c>
      <x:c r="F493" s="11">
        <x:v>9068</x:v>
      </x:c>
      <x:c r="G493" s="11">
        <x:v>29105</x:v>
      </x:c>
      <x:c r="H493" s="11">
        <x:v>13907</x:v>
      </x:c>
      <x:c r="I493" s="11">
        <x:v>169</x:v>
      </x:c>
      <x:c r="J493" s="11">
        <x:v>-1636</x:v>
      </x:c>
      <x:c r="K493" s="11">
        <x:v>1300</x:v>
      </x:c>
      <x:c r="L493" s="11">
        <x:v>121</x:v>
      </x:c>
      <x:c r="M493" s="11">
        <x:v>1542</x:v>
      </x:c>
      <x:c r="N493" s="11">
        <x:v>12365</x:v>
      </x:c>
      <x:c r="O493" s="11">
        <x:v>21390</x:v>
      </x:c>
      <x:c r="P493" s="11">
        <x:v>331</x:v>
      </x:c>
      <x:c r="Q493" s="11">
        <x:v>3221</x:v>
      </x:c>
      <x:c r="R493" s="11">
        <x:v>932</x:v>
      </x:c>
      <x:c r="S493" s="11">
        <x:v>-193</x:v>
      </x:c>
      <x:c r="T493" s="11">
        <x:v>3775</x:v>
      </x:c>
      <x:c r="U493" s="11">
        <x:v>6054.2440999999999</x:v>
      </x:c>
      <x:c r="V493" s="11">
        <x:v>18</x:v>
      </x:c>
      <x:c r="W493" s="12">
        <x:v>0</x:v>
      </x:c>
      <x:c r="X493" s="8">
        <x:v>0</x:v>
      </x:c>
      <x:c r="Y493" s="13">
        <x:f t="shared" si="42"/>
        <x:v>0.65361711513012788</x:v>
      </x:c>
      <x:c r="Z493" s="13">
        <x:f t="shared" si="43"/>
        <x:v>0.99422695907631342</x:v>
      </x:c>
      <x:c r="AA493" s="13">
        <x:f t="shared" si="44"/>
        <x:v>-6.5928810548609692E-3</x:v>
      </x:c>
      <x:c r="AB493" s="13">
        <x:f t="shared" si="45"/>
        <x:v>1.130696180911389E-2</x:v>
      </x:c>
      <x:c r="AC493" s="13">
        <x:f t="shared" si="46"/>
        <x:v>0.12970280020615016</x:v>
      </x:c>
      <x:c r="AD493" s="13">
        <x:f t="shared" si="47"/>
        <x:v>-5.5885768941723028E-2</x:v>
      </x:c>
      <x:c r="AE493" s="50" t="n">
        <x:f>IF(OR(NOT(ISNUMBER(Q493)),NOT(ISNUMBER(R493))),"",IF(Q493&lt;R493,1,0))</x:f>
        <x:v>0</x:v>
      </x:c>
      <x:c r="AF493" s="50" t="n">
        <x:f>IFERROR(IF(AND(A493=A492,C493=C492+1,ISNUMBER(AE492)),AE492,""),"")</x:f>
        <x:v>0</x:v>
      </x:c>
      <x:c r="AG493" s="52" t="n">
        <x:f>IFERROR(IF(AND(A493=A492,C493=C492+1,ISNUMBER(U493),ISNUMBER(U492),U492&lt;&gt;0),U493/U492-1,""),"")</x:f>
        <x:v>-0.6424448974671172</x:v>
      </x:c>
      <x:c r="AH493" s="50" t="n">
        <x:f>IF(AND(ISNUMBER(AE493),ISNUMBER(AF493),ISNUMBER(AG493)),IF(AND(AE493=1,AF493=1,AG493&lt;0),1,0),"")</x:f>
        <x:v>0</x:v>
      </x:c>
      <x:c r="AI493" s="50" t="n">
        <x:f>IF(AND(A493=A494,C494=C493+1,ISNUMBER(AH494)),C494,"")</x:f>
        <x:v>2010</x:v>
      </x:c>
      <x:c r="AJ493" s="50" t="n">
        <x:f>IF(AND(A493=A494,C494=C493+1,ISNUMBER(AH494)),AH494,"")</x:f>
        <x:v>0</x:v>
      </x:c>
    </x:row>
    <x:row r="494" ht="15">
      <x:c r="A494" s="9" t="s">
        <x:v>59</x:v>
      </x:c>
      <x:c r="B494" s="10">
        <x:v>40543</x:v>
      </x:c>
      <x:c r="C494" s="9">
        <x:v>2010</x:v>
      </x:c>
      <x:c r="D494" s="11">
        <x:v>28680</x:v>
      </x:c>
      <x:c r="E494" s="11">
        <x:v>6285</x:v>
      </x:c>
      <x:c r="F494" s="11">
        <x:v>10420</x:v>
      </x:c>
      <x:c r="G494" s="11">
        <x:v>31306</x:v>
      </x:c>
      <x:c r="H494" s="11">
        <x:v>12791</x:v>
      </x:c>
      <x:c r="I494" s="11">
        <x:v>-2626</x:v>
      </x:c>
      <x:c r="J494" s="11">
        <x:v>-3884</x:v>
      </x:c>
      <x:c r="K494" s="11">
        <x:v>1452</x:v>
      </x:c>
      <x:c r="L494" s="11">
        <x:v>107</x:v>
      </x:c>
      <x:c r="M494" s="11">
        <x:v>3269</x:v>
      </x:c>
      <x:c r="N494" s="11">
        <x:v>9522</x:v>
      </x:c>
      <x:c r="O494" s="11">
        <x:v>20859</x:v>
      </x:c>
      <x:c r="P494" s="11">
        <x:v>2130</x:v>
      </x:c>
      <x:c r="Q494" s="11">
        <x:v>5169</x:v>
      </x:c>
      <x:c r="R494" s="11">
        <x:v>879</x:v>
      </x:c>
      <x:c r="S494" s="11">
        <x:v>1028</x:v>
      </x:c>
      <x:c r="T494" s="11">
        <x:v>3888</x:v>
      </x:c>
      <x:c r="U494" s="11">
        <x:v>9602.6476000000002</x:v>
      </x:c>
      <x:c r="V494" s="11">
        <x:v>18</x:v>
      </x:c>
      <x:c r="W494" s="12">
        <x:v>0</x:v>
      </x:c>
      <x:c r="X494" s="8">
        <x:v>0</x:v>
      </x:c>
      <x:c r="Y494" s="13">
        <x:f t="shared" si="42"/>
        <x:v>0.60316698656429946</x:v>
      </x:c>
      <x:c r="Z494" s="13">
        <x:f t="shared" si="43"/>
        <x:v>1.0915620641562065</x:v>
      </x:c>
      <x:c r="AA494" s="13">
        <x:f t="shared" si="44"/>
        <x:v>3.5843793584379356E-2</x:v>
      </x:c>
      <x:c r="AB494" s="13">
        <x:f t="shared" si="45"/>
        <x:v>7.4267782426778242E-2</x:v>
      </x:c>
      <x:c r="AC494" s="13">
        <x:f t="shared" si="46"/>
        <x:v>0.12419344534594008</x:v>
      </x:c>
      <x:c r="AD494" s="13">
        <x:f t="shared" si="47"/>
        <x:v>-0.13542538354253836</x:v>
      </x:c>
      <x:c r="AE494" s="50" t="n">
        <x:f>IF(OR(NOT(ISNUMBER(Q494)),NOT(ISNUMBER(R494))),"",IF(Q494&lt;R494,1,0))</x:f>
        <x:v>0</x:v>
      </x:c>
      <x:c r="AF494" s="50" t="n">
        <x:f>IFERROR(IF(AND(A494=A493,C494=C493+1,ISNUMBER(AE493)),AE493,""),"")</x:f>
        <x:v>0</x:v>
      </x:c>
      <x:c r="AG494" s="52" t="n">
        <x:f>IFERROR(IF(AND(A494=A493,C494=C493+1,ISNUMBER(U494),ISNUMBER(U493),U493&lt;&gt;0),U494/U493-1,""),"")</x:f>
        <x:v>0.5861018223563204</x:v>
      </x:c>
      <x:c r="AH494" s="50" t="n">
        <x:f>IF(AND(ISNUMBER(AE494),ISNUMBER(AF494),ISNUMBER(AG494)),IF(AND(AE494=1,AF494=1,AG494&lt;0),1,0),"")</x:f>
        <x:v>0</x:v>
      </x:c>
      <x:c r="AI494" s="50" t="n">
        <x:f>IF(AND(A494=A495,C495=C494+1,ISNUMBER(AH495)),C495,"")</x:f>
        <x:v>2011</x:v>
      </x:c>
      <x:c r="AJ494" s="50" t="n">
        <x:f>IF(AND(A494=A495,C495=C494+1,ISNUMBER(AH495)),AH495,"")</x:f>
        <x:v>0</x:v>
      </x:c>
    </x:row>
    <x:row r="495" ht="15">
      <x:c r="A495" s="9" t="s">
        <x:v>59</x:v>
      </x:c>
      <x:c r="B495" s="10">
        <x:v>40908</x:v>
      </x:c>
      <x:c r="C495" s="9">
        <x:v>2011</x:v>
      </x:c>
      <x:c r="D495" s="11">
        <x:v>23540</x:v>
      </x:c>
      <x:c r="E495" s="11">
        <x:v>3931</x:v>
      </x:c>
      <x:c r="F495" s="11">
        <x:v>7031</x:v>
      </x:c>
      <x:c r="G495" s="11">
        <x:v>21589</x:v>
      </x:c>
      <x:c r="H495" s="11">
        <x:v>9856</x:v>
      </x:c>
      <x:c r="I495" s="11">
        <x:v>1951</x:v>
      </x:c>
      <x:c r="J495" s="11">
        <x:v>789</x:v>
      </x:c>
      <x:c r="K495" s="11">
        <x:v>351</x:v>
      </x:c>
      <x:c r="L495" s="11">
        <x:v>121</x:v>
      </x:c>
      <x:c r="M495" s="11">
        <x:v>485</x:v>
      </x:c>
      <x:c r="N495" s="11">
        <x:v>9371</x:v>
      </x:c>
      <x:c r="O495" s="11">
        <x:v>20076</x:v>
      </x:c>
      <x:c r="P495" s="11">
        <x:v>2561</x:v>
      </x:c>
      <x:c r="Q495" s="11">
        <x:v>5540</x:v>
      </x:c>
      <x:c r="R495" s="11">
        <x:v>843</x:v>
      </x:c>
      <x:c r="S495" s="11">
        <x:v>1502</x:v>
      </x:c>
      <x:c r="T495" s="11">
        <x:v>3629</x:v>
      </x:c>
      <x:c r="U495" s="11">
        <x:v>14407.490400000001</x:v>
      </x:c>
      <x:c r="V495" s="11">
        <x:v>18</x:v>
      </x:c>
      <x:c r="W495" s="12">
        <x:v>0</x:v>
      </x:c>
      <x:c r="X495" s="8">
        <x:v>0</x:v>
      </x:c>
      <x:c r="Y495" s="13">
        <x:f t="shared" si="42"/>
        <x:v>0.55909543450433796</x:v>
      </x:c>
      <x:c r="Z495" s="13">
        <x:f t="shared" si="43"/>
        <x:v>0.91711979609175875</x:v>
      </x:c>
      <x:c r="AA495" s="13">
        <x:f t="shared" si="44"/>
        <x:v>6.3806287170773149E-2</x:v>
      </x:c>
      <x:c r="AB495" s="13">
        <x:f t="shared" si="45"/>
        <x:v>0.10879354290569244</x:v>
      </x:c>
      <x:c r="AC495" s="13">
        <x:f t="shared" si="46"/>
        <x:v>0.16809486312473945</x:v>
      </x:c>
      <x:c r="AD495" s="13">
        <x:f t="shared" si="47"/>
        <x:v>3.3517417162276977E-2</x:v>
      </x:c>
      <x:c r="AE495" s="50" t="n">
        <x:f>IF(OR(NOT(ISNUMBER(Q495)),NOT(ISNUMBER(R495))),"",IF(Q495&lt;R495,1,0))</x:f>
        <x:v>0</x:v>
      </x:c>
      <x:c r="AF495" s="50" t="n">
        <x:f>IFERROR(IF(AND(A495=A494,C495=C494+1,ISNUMBER(AE494)),AE494,""),"")</x:f>
        <x:v>0</x:v>
      </x:c>
      <x:c r="AG495" s="52" t="n">
        <x:f>IFERROR(IF(AND(A495=A494,C495=C494+1,ISNUMBER(U495),ISNUMBER(U494),U494&lt;&gt;0),U495/U494-1,""),"")</x:f>
        <x:v>0.5003664614329906</x:v>
      </x:c>
      <x:c r="AH495" s="50" t="n">
        <x:f>IF(AND(ISNUMBER(AE495),ISNUMBER(AF495),ISNUMBER(AG495)),IF(AND(AE495=1,AF495=1,AG495&lt;0),1,0),"")</x:f>
        <x:v>0</x:v>
      </x:c>
      <x:c r="AI495" s="50" t="n">
        <x:f>IF(AND(A495=A496,C496=C495+1,ISNUMBER(AH496)),C496,"")</x:f>
        <x:v>2012</x:v>
      </x:c>
      <x:c r="AJ495" s="50" t="n">
        <x:f>IF(AND(A495=A496,C496=C495+1,ISNUMBER(AH496)),AH496,"")</x:f>
        <x:v>0</x:v>
      </x:c>
    </x:row>
    <x:row r="496" ht="15">
      <x:c r="A496" s="9" t="s">
        <x:v>59</x:v>
      </x:c>
      <x:c r="B496" s="10">
        <x:v>41274</x:v>
      </x:c>
      <x:c r="C496" s="9">
        <x:v>2012</x:v>
      </x:c>
      <x:c r="D496" s="11">
        <x:v>23948</x:v>
      </x:c>
      <x:c r="E496" s="11">
        <x:v>4531</x:v>
      </x:c>
      <x:c r="F496" s="11">
        <x:v>9255</x:v>
      </x:c>
      <x:c r="G496" s="11">
        <x:v>22640</x:v>
      </x:c>
      <x:c r="H496" s="11">
        <x:v>10486</x:v>
      </x:c>
      <x:c r="I496" s="11">
        <x:v>1308</x:v>
      </x:c>
      <x:c r="J496" s="11">
        <x:v>107</x:v>
      </x:c>
      <x:c r="K496" s="11">
        <x:v>331</x:v>
      </x:c>
      <x:c r="L496" s="11">
        <x:v>104</x:v>
      </x:c>
      <x:c r="M496" s="11">
        <x:v>2887</x:v>
      </x:c>
      <x:c r="N496" s="11">
        <x:v>7599</x:v>
      </x:c>
      <x:c r="O496" s="11">
        <x:v>18897</x:v>
      </x:c>
      <x:c r="P496" s="11">
        <x:v>2926</x:v>
      </x:c>
      <x:c r="Q496" s="11">
        <x:v>5898</x:v>
      </x:c>
      <x:c r="R496" s="11">
        <x:v>662</x:v>
      </x:c>
      <x:c r="S496" s="11">
        <x:v>2003</x:v>
      </x:c>
      <x:c r="T496" s="11">
        <x:v>2877</x:v>
      </x:c>
      <x:c r="U496" s="11">
        <x:v>17623.490000000002</x:v>
      </x:c>
      <x:c r="V496" s="11">
        <x:v>18</x:v>
      </x:c>
      <x:c r="W496" s="12">
        <x:v>0</x:v>
      </x:c>
      <x:c r="X496" s="8">
        <x:v>0</x:v>
      </x:c>
      <x:c r="Y496" s="13">
        <x:f t="shared" si="42"/>
        <x:v>0.48957320367368989</x:v>
      </x:c>
      <x:c r="Z496" s="13">
        <x:f t="shared" si="43"/>
        <x:v>0.94538166026390513</x:v>
      </x:c>
      <x:c r="AA496" s="13">
        <x:f t="shared" si="44"/>
        <x:v>8.3639552363454148E-2</x:v>
      </x:c>
      <x:c r="AB496" s="13">
        <x:f t="shared" si="45"/>
        <x:v>0.12218139301820612</x:v>
      </x:c>
      <x:c r="AC496" s="13">
        <x:f t="shared" si="46"/>
        <x:v>0.12707597173144877</x:v>
      </x:c>
      <x:c r="AD496" s="13">
        <x:f t="shared" si="47"/>
        <x:v>4.4680140303991981E-3</x:v>
      </x:c>
      <x:c r="AE496" s="50" t="n">
        <x:f>IF(OR(NOT(ISNUMBER(Q496)),NOT(ISNUMBER(R496))),"",IF(Q496&lt;R496,1,0))</x:f>
        <x:v>0</x:v>
      </x:c>
      <x:c r="AF496" s="50" t="n">
        <x:f>IFERROR(IF(AND(A496=A495,C496=C495+1,ISNUMBER(AE495)),AE495,""),"")</x:f>
        <x:v>0</x:v>
      </x:c>
      <x:c r="AG496" s="52" t="n">
        <x:f>IFERROR(IF(AND(A496=A495,C496=C495+1,ISNUMBER(U496),ISNUMBER(U495),U495&lt;&gt;0),U496/U495-1,""),"")</x:f>
        <x:v>0.22321719541107599</x:v>
      </x:c>
      <x:c r="AH496" s="50" t="n">
        <x:f>IF(AND(ISNUMBER(AE496),ISNUMBER(AF496),ISNUMBER(AG496)),IF(AND(AE496=1,AF496=1,AG496&lt;0),1,0),"")</x:f>
        <x:v>0</x:v>
      </x:c>
      <x:c r="AI496" s="50" t="n">
        <x:f>IF(AND(A496=A497,C497=C496+1,ISNUMBER(AH497)),C497,"")</x:f>
        <x:v>2013</x:v>
      </x:c>
      <x:c r="AJ496" s="50" t="n">
        <x:f>IF(AND(A496=A497,C497=C496+1,ISNUMBER(AH497)),AH497,"")</x:f>
        <x:v>0</x:v>
      </x:c>
    </x:row>
    <x:row r="497" ht="15">
      <x:c r="A497" s="9" t="s">
        <x:v>59</x:v>
      </x:c>
      <x:c r="B497" s="10">
        <x:v>41639</x:v>
      </x:c>
      <x:c r="C497" s="9">
        <x:v>2013</x:v>
      </x:c>
      <x:c r="D497" s="11">
        <x:v>24826</x:v>
      </x:c>
      <x:c r="E497" s="11">
        <x:v>4621</x:v>
      </x:c>
      <x:c r="F497" s="11">
        <x:v>7551</x:v>
      </x:c>
      <x:c r="G497" s="11">
        <x:v>25088</x:v>
      </x:c>
      <x:c r="H497" s="11">
        <x:v>10013</x:v>
      </x:c>
      <x:c r="I497" s="11">
        <x:v>-262</x:v>
      </x:c>
      <x:c r="J497" s="11">
        <x:v>-1676</x:v>
      </x:c>
      <x:c r="K497" s="11">
        <x:v>924</x:v>
      </x:c>
      <x:c r="L497" s="11">
        <x:v>103</x:v>
      </x:c>
      <x:c r="M497" s="11">
        <x:v>1736</x:v>
      </x:c>
      <x:c r="N497" s="11">
        <x:v>8277</x:v>
      </x:c>
      <x:c r="O497" s="11">
        <x:v>18103</x:v>
      </x:c>
      <x:c r="P497" s="11">
        <x:v>2943</x:v>
      </x:c>
      <x:c r="Q497" s="11">
        <x:v>5786</x:v>
      </x:c>
      <x:c r="R497" s="11">
        <x:v>637</x:v>
      </x:c>
      <x:c r="S497" s="11">
        <x:v>1948</x:v>
      </x:c>
      <x:c r="T497" s="11">
        <x:v>4606</x:v>
      </x:c>
      <x:c r="U497" s="11">
        <x:v>21907.0311</x:v>
      </x:c>
      <x:c r="V497" s="11">
        <x:v>18</x:v>
      </x:c>
      <x:c r="W497" s="12">
        <x:v>0</x:v>
      </x:c>
      <x:c r="X497" s="8">
        <x:v>0</x:v>
      </x:c>
      <x:c r="Y497" s="13">
        <x:f t="shared" si="42"/>
        <x:v>0.61197192424844393</x:v>
      </x:c>
      <x:c r="Z497" s="13">
        <x:f t="shared" si="43"/>
        <x:v>1.0105534520261017</x:v>
      </x:c>
      <x:c r="AA497" s="13">
        <x:f t="shared" si="44"/>
        <x:v>7.8466124224603237E-2</x:v>
      </x:c>
      <x:c r="AB497" s="13">
        <x:f t="shared" si="45"/>
        <x:v>0.11854507371304278</x:v>
      </x:c>
      <x:c r="AC497" s="13">
        <x:f t="shared" si="46"/>
        <x:v>0.18359375</x:v>
      </x:c>
      <x:c r="AD497" s="13">
        <x:f t="shared" si="47"/>
        <x:v>-6.7509868686054936E-2</x:v>
      </x:c>
      <x:c r="AE497" s="50" t="n">
        <x:f>IF(OR(NOT(ISNUMBER(Q497)),NOT(ISNUMBER(R497))),"",IF(Q497&lt;R497,1,0))</x:f>
        <x:v>0</x:v>
      </x:c>
      <x:c r="AF497" s="50" t="n">
        <x:f>IFERROR(IF(AND(A497=A496,C497=C496+1,ISNUMBER(AE496)),AE496,""),"")</x:f>
        <x:v>0</x:v>
      </x:c>
      <x:c r="AG497" s="52" t="n">
        <x:f>IFERROR(IF(AND(A497=A496,C497=C496+1,ISNUMBER(U497),ISNUMBER(U496),U496&lt;&gt;0),U497/U496-1,""),"")</x:f>
        <x:v>0.24305861665311457</x:v>
      </x:c>
      <x:c r="AH497" s="50" t="n">
        <x:f>IF(AND(ISNUMBER(AE497),ISNUMBER(AF497),ISNUMBER(AG497)),IF(AND(AE497=1,AF497=1,AG497&lt;0),1,0),"")</x:f>
        <x:v>0</x:v>
      </x:c>
      <x:c r="AI497" s="50" t="n">
        <x:f>IF(AND(A497=A498,C498=C497+1,ISNUMBER(AH498)),C498,"")</x:f>
        <x:v>2014</x:v>
      </x:c>
      <x:c r="AJ497" s="50" t="n">
        <x:f>IF(AND(A497=A498,C498=C497+1,ISNUMBER(AH498)),AH498,"")</x:f>
        <x:v>0</x:v>
      </x:c>
    </x:row>
    <x:row r="498" ht="15">
      <x:c r="A498" s="9" t="s">
        <x:v>59</x:v>
      </x:c>
      <x:c r="B498" s="10">
        <x:v>42004</x:v>
      </x:c>
      <x:c r="C498" s="9">
        <x:v>2014</x:v>
      </x:c>
      <x:c r="D498" s="11">
        <x:v>24898</x:v>
      </x:c>
      <x:c r="E498" s="11">
        <x:v>5706</x:v>
      </x:c>
      <x:c r="F498" s="11">
        <x:v>7687</x:v>
      </x:c>
      <x:c r="G498" s="11">
        <x:v>25490</x:v>
      </x:c>
      <x:c r="H498" s="11">
        <x:v>9814</x:v>
      </x:c>
      <x:c r="I498" s="11">
        <x:v>-592</x:v>
      </x:c>
      <x:c r="J498" s="11">
        <x:v>-1680</x:v>
      </x:c>
      <x:c r="K498" s="11">
        <x:v>695</x:v>
      </x:c>
      <x:c r="L498" s="11">
        <x:v>82</x:v>
      </x:c>
      <x:c r="M498" s="11">
        <x:v>1873</x:v>
      </x:c>
      <x:c r="N498" s="11">
        <x:v>7941</x:v>
      </x:c>
      <x:c r="O498" s="11">
        <x:v>18287</x:v>
      </x:c>
      <x:c r="P498" s="11">
        <x:v>3143</x:v>
      </x:c>
      <x:c r="Q498" s="11">
        <x:v>5838</x:v>
      </x:c>
      <x:c r="R498" s="11">
        <x:v>575</x:v>
      </x:c>
      <x:c r="S498" s="11">
        <x:v>2018</x:v>
      </x:c>
      <x:c r="T498" s="11">
        <x:v>4188</x:v>
      </x:c>
      <x:c r="U498" s="11">
        <x:v>30933.906599999998</x:v>
      </x:c>
      <x:c r="V498" s="11">
        <x:v>18</x:v>
      </x:c>
      <x:c r="W498" s="12">
        <x:v>0</x:v>
      </x:c>
      <x:c r="X498" s="8">
        <x:v>0</x:v>
      </x:c>
      <x:c r="Y498" s="13">
        <x:f t="shared" si="42"/>
        <x:v>0.74229218160530763</x:v>
      </x:c>
      <x:c r="Z498" s="13">
        <x:f t="shared" si="43"/>
        <x:v>1.0237770102016226</x:v>
      </x:c>
      <x:c r="AA498" s="13">
        <x:f t="shared" si="44"/>
        <x:v>8.1050686802152785E-2</x:v>
      </x:c>
      <x:c r="AB498" s="13">
        <x:f t="shared" si="45"/>
        <x:v>0.12623503895895252</x:v>
      </x:c>
      <x:c r="AC498" s="13">
        <x:f t="shared" si="46"/>
        <x:v>0.16429972538250295</x:v>
      </x:c>
      <x:c r="AD498" s="13">
        <x:f t="shared" si="47"/>
        <x:v>-6.7475299220820947E-2</x:v>
      </x:c>
      <x:c r="AE498" s="50" t="n">
        <x:f>IF(OR(NOT(ISNUMBER(Q498)),NOT(ISNUMBER(R498))),"",IF(Q498&lt;R498,1,0))</x:f>
        <x:v>0</x:v>
      </x:c>
      <x:c r="AF498" s="50" t="n">
        <x:f>IFERROR(IF(AND(A498=A497,C498=C497+1,ISNUMBER(AE497)),AE497,""),"")</x:f>
        <x:v>0</x:v>
      </x:c>
      <x:c r="AG498" s="52" t="n">
        <x:f>IFERROR(IF(AND(A498=A497,C498=C497+1,ISNUMBER(U498),ISNUMBER(U497),U497&lt;&gt;0),U498/U497-1,""),"")</x:f>
        <x:v>0.4120538040410231</x:v>
      </x:c>
      <x:c r="AH498" s="50" t="n">
        <x:f>IF(AND(ISNUMBER(AE498),ISNUMBER(AF498),ISNUMBER(AG498)),IF(AND(AE498=1,AF498=1,AG498&lt;0),1,0),"")</x:f>
        <x:v>0</x:v>
      </x:c>
      <x:c r="AI498" s="50" t="n">
        <x:f>IF(AND(A498=A499,C499=C498+1,ISNUMBER(AH499)),C499,"")</x:f>
        <x:v>2015</x:v>
      </x:c>
      <x:c r="AJ498" s="50" t="n">
        <x:f>IF(AND(A498=A499,C499=C498+1,ISNUMBER(AH499)),AH499,"")</x:f>
        <x:v>0</x:v>
      </x:c>
    </x:row>
    <x:row r="499" ht="15">
      <x:c r="A499" s="9" t="s">
        <x:v>59</x:v>
      </x:c>
      <x:c r="B499" s="10">
        <x:v>42369</x:v>
      </x:c>
      <x:c r="C499" s="9">
        <x:v>2015</x:v>
      </x:c>
      <x:c r="D499" s="11">
        <x:v>27191</x:v>
      </x:c>
      <x:c r="E499" s="11">
        <x:v>7471</x:v>
      </x:c>
      <x:c r="F499" s="11">
        <x:v>7708</x:v>
      </x:c>
      <x:c r="G499" s="11">
        <x:v>26383</x:v>
      </x:c>
      <x:c r="H499" s="11">
        <x:v>9768</x:v>
      </x:c>
      <x:c r="I499" s="11">
        <x:v>808</x:v>
      </x:c>
      <x:c r="J499" s="11">
        <x:v>-1982</x:v>
      </x:c>
      <x:c r="K499" s="11">
        <x:v>434</x:v>
      </x:c>
      <x:c r="L499" s="11">
        <x:v>94</x:v>
      </x:c>
      <x:c r="M499" s="11">
        <x:v>1900</x:v>
      </x:c>
      <x:c r="N499" s="11">
        <x:v>7868</x:v>
      </x:c>
      <x:c r="O499" s="11">
        <x:v>17979</x:v>
      </x:c>
      <x:c r="P499" s="11">
        <x:v>3479</x:v>
      </x:c>
      <x:c r="Q499" s="11">
        <x:v>6017</x:v>
      </x:c>
      <x:c r="R499" s="11">
        <x:v>531</x:v>
      </x:c>
      <x:c r="S499" s="11">
        <x:v>2135</x:v>
      </x:c>
      <x:c r="T499" s="11">
        <x:v>4216</x:v>
      </x:c>
      <x:c r="U499" s="11">
        <x:v>36670.311900000001</x:v>
      </x:c>
      <x:c r="V499" s="11">
        <x:v>18</x:v>
      </x:c>
      <x:c r="W499" s="12">
        <x:v>0</x:v>
      </x:c>
      <x:c r="X499" s="8">
        <x:v>0</x:v>
      </x:c>
      <x:c r="Y499" s="13">
        <x:f t="shared" si="42"/>
        <x:v>0.96925272444213806</x:v>
      </x:c>
      <x:c r="Z499" s="13">
        <x:f t="shared" si="43"/>
        <x:v>0.97028428524144017</x:v>
      </x:c>
      <x:c r="AA499" s="13">
        <x:f t="shared" si="44"/>
        <x:v>7.8518627487036155E-2</x:v>
      </x:c>
      <x:c r="AB499" s="13">
        <x:f t="shared" si="45"/>
        <x:v>0.12794674708543269</x:v>
      </x:c>
      <x:c r="AC499" s="13">
        <x:f t="shared" si="46"/>
        <x:v>0.15979987112913618</x:v>
      </x:c>
      <x:c r="AD499" s="13">
        <x:f t="shared" si="47"/>
        <x:v>-7.2891765657754404E-2</x:v>
      </x:c>
      <x:c r="AE499" s="50" t="n">
        <x:f>IF(OR(NOT(ISNUMBER(Q499)),NOT(ISNUMBER(R499))),"",IF(Q499&lt;R499,1,0))</x:f>
        <x:v>0</x:v>
      </x:c>
      <x:c r="AF499" s="50" t="n">
        <x:f>IFERROR(IF(AND(A499=A498,C499=C498+1,ISNUMBER(AE498)),AE498,""),"")</x:f>
        <x:v>0</x:v>
      </x:c>
      <x:c r="AG499" s="52" t="n">
        <x:f>IFERROR(IF(AND(A499=A498,C499=C498+1,ISNUMBER(U499),ISNUMBER(U498),U498&lt;&gt;0),U499/U498-1,""),"")</x:f>
        <x:v>0.1854407002056444</x:v>
      </x:c>
      <x:c r="AH499" s="50" t="n">
        <x:f>IF(AND(ISNUMBER(AE499),ISNUMBER(AF499),ISNUMBER(AG499)),IF(AND(AE499=1,AF499=1,AG499&lt;0),1,0),"")</x:f>
        <x:v>0</x:v>
      </x:c>
      <x:c r="AI499" s="50" t="n">
        <x:f>IF(AND(A499=A500,C500=C499+1,ISNUMBER(AH500)),C500,"")</x:f>
        <x:v>2016</x:v>
      </x:c>
      <x:c r="AJ499" s="50" t="n">
        <x:f>IF(AND(A499=A500,C500=C499+1,ISNUMBER(AH500)),AH500,"")</x:f>
        <x:v>0</x:v>
      </x:c>
    </x:row>
    <x:row r="500" ht="15">
      <x:c r="A500" s="9" t="s">
        <x:v>59</x:v>
      </x:c>
      <x:c r="B500" s="10">
        <x:v>42735</x:v>
      </x:c>
      <x:c r="C500" s="9">
        <x:v>2016</x:v>
      </x:c>
      <x:c r="D500" s="11">
        <x:v>42966</x:v>
      </x:c>
      <x:c r="E500" s="11">
        <x:v>8548</x:v>
      </x:c>
      <x:c r="F500" s="11">
        <x:v>11651</x:v>
      </x:c>
      <x:c r="G500" s="11">
        <x:v>32854</x:v>
      </x:c>
      <x:c r="H500" s="11">
        <x:v>14761</x:v>
      </x:c>
      <x:c r="I500" s="11">
        <x:v>10112</x:v>
      </x:c>
      <x:c r="J500" s="11">
        <x:v>-430</x:v>
      </x:c>
      <x:c r="K500" s="11">
        <x:v>996</x:v>
      </x:c>
      <x:c r="L500" s="11">
        <x:v>189</x:v>
      </x:c>
      <x:c r="M500" s="11">
        <x:v>3736</x:v>
      </x:c>
      <x:c r="N500" s="11">
        <x:v>11025</x:v>
      </x:c>
      <x:c r="O500" s="11">
        <x:v>19012</x:v>
      </x:c>
      <x:c r="P500" s="11">
        <x:v>3612</x:v>
      </x:c>
      <x:c r="Q500" s="11">
        <x:v>6243</x:v>
      </x:c>
      <x:c r="R500" s="11">
        <x:v>503</x:v>
      </x:c>
      <x:c r="S500" s="11">
        <x:v>2466</x:v>
      </x:c>
      <x:c r="T500" s="11">
        <x:v>4620</x:v>
      </x:c>
      <x:c r="U500" s="11">
        <x:v>43873.609700000001</x:v>
      </x:c>
      <x:c r="V500" s="11">
        <x:v>18</x:v>
      </x:c>
      <x:c r="W500" s="12">
        <x:v>0</x:v>
      </x:c>
      <x:c r="X500" s="8">
        <x:v>0</x:v>
      </x:c>
      <x:c r="Y500" s="13">
        <x:f t="shared" si="42"/>
        <x:v>0.73367092953394564</x:v>
      </x:c>
      <x:c r="Z500" s="13">
        <x:f t="shared" si="43"/>
        <x:v>0.76465111948982911</x:v>
      </x:c>
      <x:c r="AA500" s="13">
        <x:f t="shared" si="44"/>
        <x:v>5.7394218684541268E-2</x:v>
      </x:c>
      <x:c r="AB500" s="13">
        <x:f t="shared" si="45"/>
        <x:v>8.4066471163245352E-2</x:v>
      </x:c>
      <x:c r="AC500" s="13">
        <x:f t="shared" si="46"/>
        <x:v>0.14062214646618373</x:v>
      </x:c>
      <x:c r="AD500" s="13">
        <x:f t="shared" si="47"/>
        <x:v>-1.0007913233719686E-2</x:v>
      </x:c>
      <x:c r="AE500" s="50" t="n">
        <x:f>IF(OR(NOT(ISNUMBER(Q500)),NOT(ISNUMBER(R500))),"",IF(Q500&lt;R500,1,0))</x:f>
        <x:v>0</x:v>
      </x:c>
      <x:c r="AF500" s="50" t="n">
        <x:f>IFERROR(IF(AND(A500=A499,C500=C499+1,ISNUMBER(AE499)),AE499,""),"")</x:f>
        <x:v>0</x:v>
      </x:c>
      <x:c r="AG500" s="52" t="n">
        <x:f>IFERROR(IF(AND(A500=A499,C500=C499+1,ISNUMBER(U500),ISNUMBER(U499),U499&lt;&gt;0),U500/U499-1,""),"")</x:f>
        <x:v>0.19643404778348783</x:v>
      </x:c>
      <x:c r="AH500" s="50" t="n">
        <x:f>IF(AND(ISNUMBER(AE500),ISNUMBER(AF500),ISNUMBER(AG500)),IF(AND(AE500=1,AF500=1,AG500&lt;0),1,0),"")</x:f>
        <x:v>0</x:v>
      </x:c>
      <x:c r="AI500" s="50" t="n">
        <x:f>IF(AND(A500=A501,C501=C500+1,ISNUMBER(AH501)),C501,"")</x:f>
        <x:v>2017</x:v>
      </x:c>
      <x:c r="AJ500" s="50" t="n">
        <x:f>IF(AND(A500=A501,C501=C500+1,ISNUMBER(AH501)),AH501,"")</x:f>
        <x:v>0</x:v>
      </x:c>
    </x:row>
    <x:row r="501" ht="15">
      <x:c r="A501" s="9" t="s">
        <x:v>59</x:v>
      </x:c>
      <x:c r="B501" s="10">
        <x:v>43100</x:v>
      </x:c>
      <x:c r="C501" s="9">
        <x:v>2017</x:v>
      </x:c>
      <x:c r="D501" s="11">
        <x:v>42372</x:v>
      </x:c>
      <x:c r="E501" s="11">
        <x:v>6875</x:v>
      </x:c>
      <x:c r="F501" s="11">
        <x:v>10925</x:v>
      </x:c>
      <x:c r="G501" s="11">
        <x:v>34037</x:v>
      </x:c>
      <x:c r="H501" s="11">
        <x:v>12713</x:v>
      </x:c>
      <x:c r="I501" s="11">
        <x:v>8335</x:v>
      </x:c>
      <x:c r="J501" s="11">
        <x:v>-650</x:v>
      </x:c>
      <x:c r="K501" s="11">
        <x:v>528</x:v>
      </x:c>
      <x:c r="L501" s="11">
        <x:v>227</x:v>
      </x:c>
      <x:c r="M501" s="11">
        <x:v>2632</x:v>
      </x:c>
      <x:c r="N501" s="11">
        <x:v>10081</x:v>
      </x:c>
      <x:c r="O501" s="11">
        <x:v>24062</x:v>
      </x:c>
      <x:c r="P501" s="11">
        <x:v>3155</x:v>
      </x:c>
      <x:c r="Q501" s="11">
        <x:v>6665</x:v>
      </x:c>
      <x:c r="R501" s="11">
        <x:v>582</x:v>
      </x:c>
      <x:c r="S501" s="11">
        <x:v>1908</x:v>
      </x:c>
      <x:c r="T501" s="11">
        <x:v>5554</x:v>
      </x:c>
      <x:c r="U501" s="11">
        <x:v>31694.112400000002</x:v>
      </x:c>
      <x:c r="V501" s="11">
        <x:v>18</x:v>
      </x:c>
      <x:c r="W501" s="12">
        <x:v>0</x:v>
      </x:c>
      <x:c r="X501" s="8">
        <x:v>0</x:v>
      </x:c>
      <x:c r="Y501" s="13">
        <x:f t="shared" si="42"/>
        <x:v>0.62929061784897022</x:v>
      </x:c>
      <x:c r="Z501" s="13">
        <x:f t="shared" si="43"/>
        <x:v>0.8032899084300954</x:v>
      </x:c>
      <x:c r="AA501" s="13">
        <x:f t="shared" si="44"/>
        <x:v>4.5029736618521665E-2</x:v>
      </x:c>
      <x:c r="AB501" s="13">
        <x:f t="shared" si="45"/>
        <x:v>7.4459548758614186E-2</x:v>
      </x:c>
      <x:c r="AC501" s="13">
        <x:f t="shared" si="46"/>
        <x:v>0.16317536798190205</x:v>
      </x:c>
      <x:c r="AD501" s="13">
        <x:f t="shared" si="47"/>
        <x:v>-1.5340319078636836E-2</x:v>
      </x:c>
      <x:c r="AE501" s="50" t="n">
        <x:f>IF(OR(NOT(ISNUMBER(Q501)),NOT(ISNUMBER(R501))),"",IF(Q501&lt;R501,1,0))</x:f>
        <x:v>0</x:v>
      </x:c>
      <x:c r="AF501" s="50" t="n">
        <x:f>IFERROR(IF(AND(A501=A500,C501=C500+1,ISNUMBER(AE500)),AE500,""),"")</x:f>
        <x:v>0</x:v>
      </x:c>
      <x:c r="AG501" s="52" t="n">
        <x:f>IFERROR(IF(AND(A501=A500,C501=C500+1,ISNUMBER(U501),ISNUMBER(U500),U500&lt;&gt;0),U501/U500-1,""),"")</x:f>
        <x:v>-0.27760417670853277</x:v>
      </x:c>
      <x:c r="AH501" s="50" t="n">
        <x:f>IF(AND(ISNUMBER(AE501),ISNUMBER(AF501),ISNUMBER(AG501)),IF(AND(AE501=1,AF501=1,AG501&lt;0),1,0),"")</x:f>
        <x:v>0</x:v>
      </x:c>
      <x:c r="AI501" s="50" t="n">
        <x:f>IF(AND(A501=A502,C502=C501+1,ISNUMBER(AH502)),C502,"")</x:f>
        <x:v>2018</x:v>
      </x:c>
      <x:c r="AJ501" s="50" t="n">
        <x:f>IF(AND(A501=A502,C502=C501+1,ISNUMBER(AH502)),AH502,"")</x:f>
        <x:v>0</x:v>
      </x:c>
    </x:row>
    <x:row r="502" ht="15">
      <x:c r="A502" s="9" t="s">
        <x:v>59</x:v>
      </x:c>
      <x:c r="B502" s="10">
        <x:v>43465</x:v>
      </x:c>
      <x:c r="C502" s="9">
        <x:v>2018</x:v>
      </x:c>
      <x:c r="D502" s="11">
        <x:v>42842</x:v>
      </x:c>
      <x:c r="E502" s="11">
        <x:v>8349</x:v>
      </x:c>
      <x:c r="F502" s="11">
        <x:v>10185</x:v>
      </x:c>
      <x:c r="G502" s="11">
        <x:v>32931</x:v>
      </x:c>
      <x:c r="H502" s="11">
        <x:v>14275</x:v>
      </x:c>
      <x:c r="I502" s="11">
        <x:v>9911</x:v>
      </x:c>
      <x:c r="J502" s="11">
        <x:v>1366</x:v>
      </x:c>
      <x:c r="K502" s="11">
        <x:v>528</x:v>
      </x:c>
      <x:c r="L502" s="11">
        <x:v>239</x:v>
      </x:c>
      <x:c r="M502" s="11">
        <x:v>2281</x:v>
      </x:c>
      <x:c r="N502" s="11">
        <x:v>11994</x:v>
      </x:c>
      <x:c r="O502" s="11">
        <x:v>23723</x:v>
      </x:c>
      <x:c r="P502" s="11">
        <x:v>3381</x:v>
      </x:c>
      <x:c r="Q502" s="11">
        <x:v>6895</x:v>
      </x:c>
      <x:c r="R502" s="11">
        <x:v>494</x:v>
      </x:c>
      <x:c r="S502" s="11">
        <x:v>2032</x:v>
      </x:c>
      <x:c r="T502" s="11">
        <x:v>4379</x:v>
      </x:c>
      <x:c r="U502" s="11">
        <x:v>22572.328699999998</x:v>
      </x:c>
      <x:c r="V502" s="11">
        <x:v>18</x:v>
      </x:c>
      <x:c r="W502" s="12">
        <x:v>0</x:v>
      </x:c>
      <x:c r="X502" s="8">
        <x:v>0</x:v>
      </x:c>
      <x:c r="Y502" s="13">
        <x:f t="shared" si="42"/>
        <x:v>0.81973490427098672</x:v>
      </x:c>
      <x:c r="Z502" s="13">
        <x:f t="shared" si="43"/>
        <x:v>0.76866159376312959</x:v>
      </x:c>
      <x:c r="AA502" s="13">
        <x:f t="shared" si="44"/>
        <x:v>4.7430091965827925E-2</x:v>
      </x:c>
      <x:c r="AB502" s="13">
        <x:f t="shared" si="45"/>
        <x:v>7.8917884319126094E-2</x:v>
      </x:c>
      <x:c r="AC502" s="13">
        <x:f t="shared" si="46"/>
        <x:v>0.13297500835079409</x:v>
      </x:c>
      <x:c r="AD502" s="13">
        <x:f t="shared" si="47"/>
        <x:v>3.1884599225059519E-2</x:v>
      </x:c>
      <x:c r="AE502" s="50" t="n">
        <x:f>IF(OR(NOT(ISNUMBER(Q502)),NOT(ISNUMBER(R502))),"",IF(Q502&lt;R502,1,0))</x:f>
        <x:v>0</x:v>
      </x:c>
      <x:c r="AF502" s="50" t="n">
        <x:f>IFERROR(IF(AND(A502=A501,C502=C501+1,ISNUMBER(AE501)),AE501,""),"")</x:f>
        <x:v>0</x:v>
      </x:c>
      <x:c r="AG502" s="52" t="n">
        <x:f>IFERROR(IF(AND(A502=A501,C502=C501+1,ISNUMBER(U502),ISNUMBER(U501),U501&lt;&gt;0),U502/U501-1,""),"")</x:f>
        <x:v>-0.28780688302222346</x:v>
      </x:c>
      <x:c r="AH502" s="50" t="n">
        <x:f>IF(AND(ISNUMBER(AE502),ISNUMBER(AF502),ISNUMBER(AG502)),IF(AND(AE502=1,AF502=1,AG502&lt;0),1,0),"")</x:f>
        <x:v>0</x:v>
      </x:c>
      <x:c r="AI502" s="50" t="n">
        <x:f>IF(AND(A502=A503,C503=C502+1,ISNUMBER(AH503)),C503,"")</x:f>
        <x:v>2019</x:v>
      </x:c>
      <x:c r="AJ502" s="50" t="n">
        <x:f>IF(AND(A502=A503,C503=C502+1,ISNUMBER(AH503)),AH503,"")</x:f>
        <x:v>0</x:v>
      </x:c>
    </x:row>
    <x:row r="503" ht="15">
      <x:c r="A503" s="9" t="s">
        <x:v>59</x:v>
      </x:c>
      <x:c r="B503" s="10">
        <x:v>43830</x:v>
      </x:c>
      <x:c r="C503" s="9">
        <x:v>2019</x:v>
      </x:c>
      <x:c r="D503" s="11">
        <x:v>46287</x:v>
      </x:c>
      <x:c r="E503" s="11">
        <x:v>10444</x:v>
      </x:c>
      <x:c r="F503" s="11">
        <x:v>9602</x:v>
      </x:c>
      <x:c r="G503" s="11">
        <x:v>36120</x:v>
      </x:c>
      <x:c r="H503" s="11">
        <x:v>16876</x:v>
      </x:c>
      <x:c r="I503" s="11">
        <x:v>10167</x:v>
      </x:c>
      <x:c r="J503" s="11">
        <x:v>3919</x:v>
      </x:c>
      <x:c r="K503" s="11">
        <x:v>1666</x:v>
      </x:c>
      <x:c r="L503" s="11">
        <x:v>369</x:v>
      </x:c>
      <x:c r="M503" s="11">
        <x:v>2100</x:v>
      </x:c>
      <x:c r="N503" s="11">
        <x:v>14776</x:v>
      </x:c>
      <x:c r="O503" s="11">
        <x:v>23428</x:v>
      </x:c>
      <x:c r="P503" s="11">
        <x:v>3421</x:v>
      </x:c>
      <x:c r="Q503" s="11">
        <x:v>6967</x:v>
      </x:c>
      <x:c r="R503" s="11">
        <x:v>595</x:v>
      </x:c>
      <x:c r="S503" s="11">
        <x:v>2159</x:v>
      </x:c>
      <x:c r="T503" s="11">
        <x:v>3748</x:v>
      </x:c>
      <x:c r="U503" s="11">
        <x:v>22122.925200000001</x:v>
      </x:c>
      <x:c r="V503" s="11">
        <x:v>18</x:v>
      </x:c>
      <x:c r="W503" s="12">
        <x:v>0</x:v>
      </x:c>
      <x:c r="X503" s="8">
        <x:v>0</x:v>
      </x:c>
      <x:c r="Y503" s="13">
        <x:f t="shared" si="42"/>
        <x:v>1.0876900645698813</x:v>
      </x:c>
      <x:c r="Z503" s="13">
        <x:f t="shared" si="43"/>
        <x:v>0.78034869401775875</x:v>
      </x:c>
      <x:c r="AA503" s="13">
        <x:f t="shared" si="44"/>
        <x:v>4.6643766068226497E-2</x:v>
      </x:c>
      <x:c r="AB503" s="13">
        <x:f t="shared" si="45"/>
        <x:v>7.3908440814915641E-2</x:v>
      </x:c>
      <x:c r="AC503" s="13">
        <x:f t="shared" si="46"/>
        <x:v>0.10376522702104098</x:v>
      </x:c>
      <x:c r="AD503" s="13">
        <x:f t="shared" si="47"/>
        <x:v>8.4667401214163801E-2</x:v>
      </x:c>
      <x:c r="AE503" s="50" t="n">
        <x:f>IF(OR(NOT(ISNUMBER(Q503)),NOT(ISNUMBER(R503))),"",IF(Q503&lt;R503,1,0))</x:f>
        <x:v>0</x:v>
      </x:c>
      <x:c r="AF503" s="50" t="n">
        <x:f>IFERROR(IF(AND(A503=A502,C503=C502+1,ISNUMBER(AE502)),AE502,""),"")</x:f>
        <x:v>0</x:v>
      </x:c>
      <x:c r="AG503" s="52" t="n">
        <x:f>IFERROR(IF(AND(A503=A502,C503=C502+1,ISNUMBER(U503),ISNUMBER(U502),U502&lt;&gt;0),U503/U502-1,""),"")</x:f>
        <x:v>-0.019909487672842396</x:v>
      </x:c>
      <x:c r="AH503" s="50" t="n">
        <x:f>IF(AND(ISNUMBER(AE503),ISNUMBER(AF503),ISNUMBER(AG503)),IF(AND(AE503=1,AF503=1,AG503&lt;0),1,0),"")</x:f>
        <x:v>0</x:v>
      </x:c>
      <x:c r="AI503" s="50" t="n">
        <x:f>IF(AND(A503=A504,C504=C503+1,ISNUMBER(AH504)),C504,"")</x:f>
        <x:v>2020</x:v>
      </x:c>
      <x:c r="AJ503" s="50" t="n">
        <x:f>IF(AND(A503=A504,C504=C503+1,ISNUMBER(AH504)),AH504,"")</x:f>
        <x:v>0</x:v>
      </x:c>
    </x:row>
    <x:row r="504" ht="15">
      <x:c r="A504" s="9" t="s">
        <x:v>59</x:v>
      </x:c>
      <x:c r="B504" s="10">
        <x:v>44196</x:v>
      </x:c>
      <x:c r="C504" s="9">
        <x:v>2020</x:v>
      </x:c>
      <x:c r="D504" s="11">
        <x:v>53067</x:v>
      </x:c>
      <x:c r="E504" s="11">
        <x:v>11992</x:v>
      </x:c>
      <x:c r="F504" s="11">
        <x:v>10986</x:v>
      </x:c>
      <x:c r="G504" s="11">
        <x:v>38304</x:v>
      </x:c>
      <x:c r="H504" s="11">
        <x:v>25894</x:v>
      </x:c>
      <x:c r="I504" s="11">
        <x:v>14763</x:v>
      </x:c>
      <x:c r="J504" s="11">
        <x:v>9759</x:v>
      </x:c>
      <x:c r="K504" s="11">
        <x:v>1549</x:v>
      </x:c>
      <x:c r="L504" s="11">
        <x:v>300</x:v>
      </x:c>
      <x:c r="M504" s="11">
        <x:v>3654</x:v>
      </x:c>
      <x:c r="N504" s="11">
        <x:v>22240</x:v>
      </x:c>
      <x:c r="O504" s="11">
        <x:v>22905</x:v>
      </x:c>
      <x:c r="P504" s="11">
        <x:v>3271</x:v>
      </x:c>
      <x:c r="Q504" s="11">
        <x:v>7567</x:v>
      </x:c>
      <x:c r="R504" s="11">
        <x:v>611</x:v>
      </x:c>
      <x:c r="S504" s="11">
        <x:v>1734</x:v>
      </x:c>
      <x:c r="T504" s="11">
        <x:v>5566</x:v>
      </x:c>
      <x:c r="U504" s="11">
        <x:v>11651.1216</x:v>
      </x:c>
      <x:c r="V504" s="11">
        <x:v>18</x:v>
      </x:c>
      <x:c r="W504" s="12">
        <x:v>0</x:v>
      </x:c>
      <x:c r="X504" s="8">
        <x:v>0</x:v>
      </x:c>
      <x:c r="Y504" s="13">
        <x:f t="shared" si="42"/>
        <x:v>1.0915710904787912</x:v>
      </x:c>
      <x:c r="Z504" s="13">
        <x:f t="shared" si="43"/>
        <x:v>0.72180451127819545</x:v>
      </x:c>
      <x:c r="AA504" s="13">
        <x:f t="shared" si="44"/>
        <x:v>3.2675674147775453E-2</x:v>
      </x:c>
      <x:c r="AB504" s="13">
        <x:f t="shared" si="45"/>
        <x:v>6.1639060056155423E-2</x:v>
      </x:c>
      <x:c r="AC504" s="13">
        <x:f t="shared" si="46"/>
        <x:v>0.14531119465329992</x:v>
      </x:c>
      <x:c r="AD504" s="13">
        <x:f t="shared" si="47"/>
        <x:v>0.18389959862061167</x:v>
      </x:c>
      <x:c r="AE504" s="50" t="n">
        <x:f>IF(OR(NOT(ISNUMBER(Q504)),NOT(ISNUMBER(R504))),"",IF(Q504&lt;R504,1,0))</x:f>
        <x:v>0</x:v>
      </x:c>
      <x:c r="AF504" s="50" t="n">
        <x:f>IFERROR(IF(AND(A504=A503,C504=C503+1,ISNUMBER(AE503)),AE503,""),"")</x:f>
        <x:v>0</x:v>
      </x:c>
      <x:c r="AG504" s="52" t="n">
        <x:f>IFERROR(IF(AND(A504=A503,C504=C503+1,ISNUMBER(U504),ISNUMBER(U503),U503&lt;&gt;0),U504/U503-1,""),"")</x:f>
        <x:v>-0.4733462462730742</x:v>
      </x:c>
      <x:c r="AH504" s="50" t="n">
        <x:f>IF(AND(ISNUMBER(AE504),ISNUMBER(AF504),ISNUMBER(AG504)),IF(AND(AE504=1,AF504=1,AG504&lt;0),1,0),"")</x:f>
        <x:v>0</x:v>
      </x:c>
      <x:c r="AI504" s="50" t="n">
        <x:f>IF(AND(A504=A505,C505=C504+1,ISNUMBER(AH505)),C505,"")</x:f>
        <x:v>2021</x:v>
      </x:c>
      <x:c r="AJ504" s="50" t="n">
        <x:f>IF(AND(A504=A505,C505=C504+1,ISNUMBER(AH505)),AH505,"")</x:f>
        <x:v>0</x:v>
      </x:c>
    </x:row>
    <x:row r="505" ht="15">
      <x:c r="A505" s="9" t="s">
        <x:v>59</x:v>
      </x:c>
      <x:c r="B505" s="10">
        <x:v>44561</x:v>
      </x:c>
      <x:c r="C505" s="9">
        <x:v>2021</x:v>
      </x:c>
      <x:c r="D505" s="11">
        <x:v>50877</x:v>
      </x:c>
      <x:c r="E505" s="11">
        <x:v>10400</x:v>
      </x:c>
      <x:c r="F505" s="11">
        <x:v>9006</x:v>
      </x:c>
      <x:c r="G505" s="11">
        <x:v>39198</x:v>
      </x:c>
      <x:c r="H505" s="11">
        <x:v>22837</x:v>
      </x:c>
      <x:c r="I505" s="11">
        <x:v>11679</x:v>
      </x:c>
      <x:c r="J505" s="11">
        <x:v>8838</x:v>
      </x:c>
      <x:c r="K505" s="11">
        <x:v>1000</x:v>
      </x:c>
      <x:c r="L505" s="11">
        <x:v>297</x:v>
      </x:c>
      <x:c r="M505" s="11">
        <x:v>1641</x:v>
      </x:c>
      <x:c r="N505" s="11">
        <x:v>21196</x:v>
      </x:c>
      <x:c r="O505" s="11">
        <x:v>21331</x:v>
      </x:c>
      <x:c r="P505" s="11">
        <x:v>2587</x:v>
      </x:c>
      <x:c r="Q505" s="11">
        <x:v>6934</x:v>
      </x:c>
      <x:c r="R505" s="11">
        <x:v>572</x:v>
      </x:c>
      <x:c r="S505" s="11">
        <x:v>1472</x:v>
      </x:c>
      <x:c r="T505" s="11">
        <x:v>5204</x:v>
      </x:c>
      <x:c r="U505" s="11">
        <x:v>15430.661700000001</x:v>
      </x:c>
      <x:c r="V505" s="11">
        <x:v>18</x:v>
      </x:c>
      <x:c r="W505" s="12">
        <x:v>0</x:v>
      </x:c>
      <x:c r="X505" s="8">
        <x:v>0</x:v>
      </x:c>
      <x:c r="Y505" s="13">
        <x:f t="shared" si="42"/>
        <x:v>1.1547856984232734</x:v>
      </x:c>
      <x:c r="Z505" s="13">
        <x:f t="shared" si="43"/>
        <x:v>0.77044637065864729</x:v>
      </x:c>
      <x:c r="AA505" s="13">
        <x:f t="shared" si="44"/>
        <x:v>2.8932523537158243E-2</x:v>
      </x:c>
      <x:c r="AB505" s="13">
        <x:f t="shared" si="45"/>
        <x:v>5.0848123906676888E-2</x:v>
      </x:c>
      <x:c r="AC505" s="13">
        <x:f t="shared" si="46"/>
        <x:v>0.13276187560589825</x:v>
      </x:c>
      <x:c r="AD505" s="13">
        <x:f t="shared" si="47"/>
        <x:v>0.17371307270475853</x:v>
      </x:c>
      <x:c r="AE505" s="50" t="n">
        <x:f>IF(OR(NOT(ISNUMBER(Q505)),NOT(ISNUMBER(R505))),"",IF(Q505&lt;R505,1,0))</x:f>
        <x:v>0</x:v>
      </x:c>
      <x:c r="AF505" s="50" t="n">
        <x:f>IFERROR(IF(AND(A505=A504,C505=C504+1,ISNUMBER(AE504)),AE504,""),"")</x:f>
        <x:v>0</x:v>
      </x:c>
      <x:c r="AG505" s="52" t="n">
        <x:f>IFERROR(IF(AND(A505=A504,C505=C504+1,ISNUMBER(U505),ISNUMBER(U504),U504&lt;&gt;0),U505/U504-1,""),"")</x:f>
        <x:v>0.3243928121048878</x:v>
      </x:c>
      <x:c r="AH505" s="50" t="n">
        <x:f>IF(AND(ISNUMBER(AE505),ISNUMBER(AF505),ISNUMBER(AG505)),IF(AND(AE505=1,AF505=1,AG505&lt;0),1,0),"")</x:f>
        <x:v>0</x:v>
      </x:c>
      <x:c r="AI505" s="50" t="n">
        <x:f>IF(AND(A505=A506,C506=C505+1,ISNUMBER(AH506)),C506,"")</x:f>
        <x:v>2022</x:v>
      </x:c>
      <x:c r="AJ505" s="50" t="n">
        <x:f>IF(AND(A505=A506,C506=C505+1,ISNUMBER(AH506)),AH506,"")</x:f>
        <x:v>0</x:v>
      </x:c>
    </x:row>
    <x:row r="506" ht="15">
      <x:c r="A506" s="9" t="s">
        <x:v>59</x:v>
      </x:c>
      <x:c r="B506" s="10">
        <x:v>44926</x:v>
      </x:c>
      <x:c r="C506" s="9">
        <x:v>2022</x:v>
      </x:c>
      <x:c r="D506" s="11">
        <x:v>49774</x:v>
      </x:c>
      <x:c r="E506" s="11">
        <x:v>8908</x:v>
      </x:c>
      <x:c r="F506" s="11">
        <x:v>9046</x:v>
      </x:c>
      <x:c r="G506" s="11">
        <x:v>34478</x:v>
      </x:c>
      <x:c r="H506" s="11">
        <x:v>21945</x:v>
      </x:c>
      <x:c r="I506" s="11">
        <x:v>15296</x:v>
      </x:c>
      <x:c r="J506" s="11">
        <x:v>12403</x:v>
      </x:c>
      <x:c r="K506" s="11">
        <x:v>777</x:v>
      </x:c>
      <x:c r="L506" s="11">
        <x:v>300</x:v>
      </x:c>
      <x:c r="M506" s="11">
        <x:v>1668</x:v>
      </x:c>
      <x:c r="N506" s="11">
        <x:v>20277</x:v>
      </x:c>
      <x:c r="O506" s="11">
        <x:v>20850</x:v>
      </x:c>
      <x:c r="P506" s="11">
        <x:v>2885</x:v>
      </x:c>
      <x:c r="Q506" s="11">
        <x:v>7290</x:v>
      </x:c>
      <x:c r="R506" s="11">
        <x:v>757</x:v>
      </x:c>
      <x:c r="S506" s="11">
        <x:v>1274</x:v>
      </x:c>
      <x:c r="T506" s="11">
        <x:v>5162</x:v>
      </x:c>
      <x:c r="U506" s="11">
        <x:v>18086.443299999999</x:v>
      </x:c>
      <x:c r="V506" s="11">
        <x:v>18</x:v>
      </x:c>
      <x:c r="W506" s="12">
        <x:v>0</x:v>
      </x:c>
      <x:c r="X506" s="8">
        <x:v>0</x:v>
      </x:c>
      <x:c r="Y506" s="13">
        <x:f t="shared" si="42"/>
        <x:v>0.98474463851426042</x:v>
      </x:c>
      <x:c r="Z506" s="13">
        <x:f t="shared" si="43"/>
        <x:v>0.69269096315345358</x:v>
      </x:c>
      <x:c r="AA506" s="13">
        <x:f t="shared" si="44"/>
        <x:v>2.559569253023667E-2</x:v>
      </x:c>
      <x:c r="AB506" s="13">
        <x:f t="shared" si="45"/>
        <x:v>5.7961988186603447E-2</x:v>
      </x:c>
      <x:c r="AC506" s="13">
        <x:f t="shared" si="46"/>
        <x:v>0.14971866117524218</x:v>
      </x:c>
      <x:c r="AD506" s="13">
        <x:f t="shared" si="47"/>
        <x:v>0.2491863221762366</x:v>
      </x:c>
      <x:c r="AE506" s="50" t="n">
        <x:f>IF(OR(NOT(ISNUMBER(Q506)),NOT(ISNUMBER(R506))),"",IF(Q506&lt;R506,1,0))</x:f>
        <x:v>0</x:v>
      </x:c>
      <x:c r="AF506" s="50" t="n">
        <x:f>IFERROR(IF(AND(A506=A505,C506=C505+1,ISNUMBER(AE505)),AE505,""),"")</x:f>
        <x:v>0</x:v>
      </x:c>
      <x:c r="AG506" s="52" t="n">
        <x:f>IFERROR(IF(AND(A506=A505,C506=C505+1,ISNUMBER(U506),ISNUMBER(U505),U505&lt;&gt;0),U506/U505-1,""),"")</x:f>
        <x:v>0.17211067494273413</x:v>
      </x:c>
      <x:c r="AH506" s="50" t="n">
        <x:f>IF(AND(ISNUMBER(AE506),ISNUMBER(AF506),ISNUMBER(AG506)),IF(AND(AE506=1,AF506=1,AG506&lt;0),1,0),"")</x:f>
        <x:v>0</x:v>
      </x:c>
      <x:c r="AI506" s="50" t="n">
        <x:f>IF(AND(A506=A507,C507=C506+1,ISNUMBER(AH507)),C507,"")</x:f>
        <x:v>2023</x:v>
      </x:c>
      <x:c r="AJ506" s="50" t="n">
        <x:f>IF(AND(A506=A507,C507=C506+1,ISNUMBER(AH507)),AH507,"")</x:f>
        <x:v>0</x:v>
      </x:c>
    </x:row>
    <x:row r="507" ht="15">
      <x:c r="A507" s="9" t="s">
        <x:v>59</x:v>
      </x:c>
      <x:c r="B507" s="10">
        <x:v>45291</x:v>
      </x:c>
      <x:c r="C507" s="9">
        <x:v>2023</x:v>
      </x:c>
      <x:c r="D507" s="11">
        <x:v>52752</x:v>
      </x:c>
      <x:c r="E507" s="11">
        <x:v>9457</x:v>
      </x:c>
      <x:c r="F507" s="11">
        <x:v>10392</x:v>
      </x:c>
      <x:c r="G507" s="11">
        <x:v>38238</x:v>
      </x:c>
      <x:c r="H507" s="11">
        <x:v>23880</x:v>
      </x:c>
      <x:c r="I507" s="11">
        <x:v>14514</x:v>
      </x:c>
      <x:c r="J507" s="11">
        <x:v>11431</x:v>
      </x:c>
      <x:c r="K507" s="11">
        <x:v>392</x:v>
      </x:c>
      <x:c r="L507" s="11">
        <x:v>349</x:v>
      </x:c>
      <x:c r="M507" s="11">
        <x:v>2572</x:v>
      </x:c>
      <x:c r="N507" s="11">
        <x:v>21308</x:v>
      </x:c>
      <x:c r="O507" s="11">
        <x:v>20681</x:v>
      </x:c>
      <x:c r="P507" s="11">
        <x:v>2619</x:v>
      </x:c>
      <x:c r="Q507" s="11">
        <x:v>7437</x:v>
      </x:c>
      <x:c r="R507" s="11">
        <x:v>877</x:v>
      </x:c>
      <x:c r="S507" s="11">
        <x:v>1905</x:v>
      </x:c>
      <x:c r="T507" s="11">
        <x:v>6065</x:v>
      </x:c>
      <x:c r="U507" s="11">
        <x:v>14480.764300000001</x:v>
      </x:c>
      <x:c r="V507" s="11">
        <x:v>18</x:v>
      </x:c>
      <x:c r="W507" s="12">
        <x:v>0</x:v>
      </x:c>
      <x:c r="X507" s="8">
        <x:v>0</x:v>
      </x:c>
      <x:c r="Y507" s="13">
        <x:f t="shared" si="42"/>
        <x:v>0.91002694380292537</x:v>
      </x:c>
      <x:c r="Z507" s="13">
        <x:f t="shared" si="43"/>
        <x:v>0.72486351228389445</x:v>
      </x:c>
      <x:c r="AA507" s="13">
        <x:f t="shared" si="44"/>
        <x:v>3.6112374886260235E-2</x:v>
      </x:c>
      <x:c r="AB507" s="13">
        <x:f t="shared" si="45"/>
        <x:v>4.9647406733393996E-2</x:v>
      </x:c>
      <x:c r="AC507" s="13">
        <x:f t="shared" si="46"/>
        <x:v>0.15861185208431403</x:v>
      </x:c>
      <x:c r="AD507" s="13">
        <x:f t="shared" si="47"/>
        <x:v>0.2166932059447983</x:v>
      </x:c>
      <x:c r="AE507" s="50" t="n">
        <x:f>IF(OR(NOT(ISNUMBER(Q507)),NOT(ISNUMBER(R507))),"",IF(Q507&lt;R507,1,0))</x:f>
        <x:v>0</x:v>
      </x:c>
      <x:c r="AF507" s="50" t="n">
        <x:f>IFERROR(IF(AND(A507=A506,C507=C506+1,ISNUMBER(AE506)),AE506,""),"")</x:f>
        <x:v>0</x:v>
      </x:c>
      <x:c r="AG507" s="52" t="n">
        <x:f>IFERROR(IF(AND(A507=A506,C507=C506+1,ISNUMBER(U507),ISNUMBER(U506),U506&lt;&gt;0),U507/U506-1,""),"")</x:f>
        <x:v>-0.1993581015455923</x:v>
      </x:c>
      <x:c r="AH507" s="50" t="n">
        <x:f>IF(AND(ISNUMBER(AE507),ISNUMBER(AF507),ISNUMBER(AG507)),IF(AND(AE507=1,AF507=1,AG507&lt;0),1,0),"")</x:f>
        <x:v>0</x:v>
      </x:c>
      <x:c r="AI507" s="50" t="n">
        <x:f>IF(AND(A507=A508,C508=C507+1,ISNUMBER(AH508)),C508,"")</x:f>
        <x:v>2024</x:v>
      </x:c>
      <x:c r="AJ507" s="50" t="n">
        <x:f>IF(AND(A507=A508,C508=C507+1,ISNUMBER(AH508)),AH508,"")</x:f>
        <x:v>0</x:v>
      </x:c>
    </x:row>
    <x:row r="508" ht="15">
      <x:c r="A508" s="9" t="s">
        <x:v>59</x:v>
      </x:c>
      <x:c r="B508" s="10">
        <x:v>45657</x:v>
      </x:c>
      <x:c r="C508" s="9">
        <x:v>2024</x:v>
      </x:c>
      <x:c r="D508" s="11">
        <x:v>51739</x:v>
      </x:c>
      <x:c r="E508" s="11">
        <x:v>8719</x:v>
      </x:c>
      <x:c r="F508" s="11">
        <x:v>9818</x:v>
      </x:c>
      <x:c r="G508" s="11">
        <x:v>39221</x:v>
      </x:c>
      <x:c r="H508" s="11">
        <x:v>23481</x:v>
      </x:c>
      <x:c r="I508" s="11">
        <x:v>12518</x:v>
      </x:c>
      <x:c r="J508" s="11">
        <x:v>9565</x:v>
      </x:c>
      <x:c r="K508" s="11">
        <x:v>414</x:v>
      </x:c>
      <x:c r="L508" s="11">
        <x:v>409</x:v>
      </x:c>
      <x:c r="M508" s="11">
        <x:v>2161</x:v>
      </x:c>
      <x:c r="N508" s="11">
        <x:v>21320</x:v>
      </x:c>
      <x:c r="O508" s="11">
        <x:v>20797</x:v>
      </x:c>
      <x:c r="P508" s="11">
        <x:v>2214</x:v>
      </x:c>
      <x:c r="Q508" s="11">
        <x:v>7612</x:v>
      </x:c>
      <x:c r="R508" s="11">
        <x:v>1002</x:v>
      </x:c>
      <x:c r="S508" s="11">
        <x:v>855</x:v>
      </x:c>
      <x:c r="T508" s="11">
        <x:v>5248</x:v>
      </x:c>
      <x:c r="U508" s="11">
        <x:v>10912.1801</x:v>
      </x:c>
      <x:c r="V508" s="11">
        <x:v>18</x:v>
      </x:c>
      <x:c r="W508" s="12">
        <x:v>0</x:v>
      </x:c>
      <x:c r="X508" s="8">
        <x:v>0</x:v>
      </x:c>
      <x:c r="Y508" s="13">
        <x:f t="shared" si="42"/>
        <x:v>0.88806274190262779</x:v>
      </x:c>
      <x:c r="Z508" s="13">
        <x:f t="shared" si="43"/>
        <x:v>0.75805485223912328</x:v>
      </x:c>
      <x:c r="AA508" s="13">
        <x:f t="shared" si="44"/>
        <x:v>1.6525251744332128E-2</x:v>
      </x:c>
      <x:c r="AB508" s="13">
        <x:f t="shared" si="45"/>
        <x:v>4.2791704516902146E-2</x:v>
      </x:c>
      <x:c r="AC508" s="13">
        <x:f t="shared" si="46"/>
        <x:v>0.13380586930470922</x:v>
      </x:c>
      <x:c r="AD508" s="13">
        <x:f t="shared" si="47"/>
        <x:v>0.18487021395852257</x:v>
      </x:c>
      <x:c r="AE508" s="50" t="n">
        <x:f>IF(OR(NOT(ISNUMBER(Q508)),NOT(ISNUMBER(R508))),"",IF(Q508&lt;R508,1,0))</x:f>
        <x:v>0</x:v>
      </x:c>
      <x:c r="AF508" s="50" t="n">
        <x:f>IFERROR(IF(AND(A508=A507,C508=C507+1,ISNUMBER(AE507)),AE507,""),"")</x:f>
        <x:v>0</x:v>
      </x:c>
      <x:c r="AG508" s="52" t="n">
        <x:f>IFERROR(IF(AND(A508=A507,C508=C507+1,ISNUMBER(U508),ISNUMBER(U507),U507&lt;&gt;0),U508/U507-1,""),"")</x:f>
        <x:v>-0.24643617740535984</x:v>
      </x:c>
      <x:c r="AH508" s="50" t="n">
        <x:f>IF(AND(ISNUMBER(AE508),ISNUMBER(AF508),ISNUMBER(AG508)),IF(AND(AE508=1,AF508=1,AG508&lt;0),1,0),"")</x:f>
        <x:v>0</x:v>
      </x:c>
      <x:c r="AI508" s="50" t="str">
        <x:f>IF(AND(A508=A509,C509=C508+1,ISNUMBER(AH509)),C509,"")</x:f>
      </x:c>
      <x:c r="AJ508" s="50" t="str">
        <x:f>IF(AND(A508=A509,C509=C508+1,ISNUMBER(AH509)),AH509,"")</x:f>
      </x:c>
    </x:row>
    <x:row r="509" ht="15">
      <x:c r="A509" s="9" t="s">
        <x:v>60</x:v>
      </x:c>
      <x:c r="B509" s="10">
        <x:v>39447</x:v>
      </x:c>
      <x:c r="C509" s="9">
        <x:v>2007</x:v>
      </x:c>
      <x:c r="D509" s="11">
        <x:v>142.80000000000001</x:v>
      </x:c>
      <x:c r="E509" s="11">
        <x:v>65.8</x:v>
      </x:c>
      <x:c r="F509" s="11">
        <x:v>34.9</x:v>
      </x:c>
      <x:c r="G509" s="11">
        <x:v>50.3</x:v>
      </x:c>
      <x:c r="H509" s="11">
        <x:v>0</x:v>
      </x:c>
      <x:c r="I509" s="11">
        <x:v>92.5</x:v>
      </x:c>
      <x:c r="J509" s="11">
        <x:v>89.4</x:v>
      </x:c>
      <x:c r="K509" s="11">
        <x:v>12.4</x:v>
      </x:c>
      <x:c r="L509" s="11">
        <x:v>27.4</x:v>
      </x:c>
      <x:c r="M509" s="11">
        <x:v>0</x:v>
      </x:c>
      <x:c r="N509" s="11">
        <x:v>0</x:v>
      </x:c>
      <x:c r="O509" s="11">
        <x:v>140.69999999999999</x:v>
      </x:c>
      <x:c r="P509" s="11">
        <x:v>21.1</x:v>
      </x:c>
      <x:c r="Q509" s="11">
        <x:v>23.9</x:v>
      </x:c>
      <x:c r="R509" s="11" t="s">
        <x:v>40</x:v>
      </x:c>
      <x:c r="S509" s="11">
        <x:v>14.3</x:v>
      </x:c>
      <x:c r="T509" s="11">
        <x:v>16.100000000000001</x:v>
      </x:c>
      <x:c r="U509" s="11">
        <x:v>249.8065</x:v>
      </x:c>
      <x:c r="V509" s="11">
        <x:v>17</x:v>
      </x:c>
      <x:c r="W509" s="12">
        <x:v>1</x:v>
      </x:c>
      <x:c r="X509" s="8">
        <x:v>0</x:v>
      </x:c>
      <x:c r="Y509" s="13">
        <x:f t="shared" si="42"/>
        <x:v>1.8853868194842407</x:v>
      </x:c>
      <x:c r="Z509" s="13">
        <x:f t="shared" si="43"/>
        <x:v>0.35224089635854339</x:v>
      </x:c>
      <x:c r="AA509" s="13">
        <x:f t="shared" si="44"/>
        <x:v>0.10014005602240895</x:v>
      </x:c>
      <x:c r="AB509" s="13">
        <x:f t="shared" si="45"/>
        <x:v>0.14775910364145659</x:v>
      </x:c>
      <x:c r="AC509" s="13">
        <x:f t="shared" si="46"/>
        <x:v>0.3200795228628231</x:v>
      </x:c>
      <x:c r="AD509" s="13">
        <x:f t="shared" si="47"/>
        <x:v>0.62605042016806722</x:v>
      </x:c>
      <x:c r="AE509" s="50" t="str">
        <x:f>IF(OR(NOT(ISNUMBER(Q509)),NOT(ISNUMBER(R509))),"",IF(Q509&lt;R509,1,0))</x:f>
      </x:c>
      <x:c r="AF509" s="50" t="str">
        <x:f>IFERROR(IF(AND(A509=A508,C509=C508+1,ISNUMBER(AE508)),AE508,""),"")</x:f>
      </x:c>
      <x:c r="AG509" s="52" t="str">
        <x:f>IFERROR(IF(AND(A509=A508,C509=C508+1,ISNUMBER(U509),ISNUMBER(U508),U508&lt;&gt;0),U509/U508-1,""),"")</x:f>
      </x:c>
      <x:c r="AH509" s="50" t="str">
        <x:f>IF(AND(ISNUMBER(AE509),ISNUMBER(AF509),ISNUMBER(AG509)),IF(AND(AE509=1,AF509=1,AG509&lt;0),1,0),"")</x:f>
      </x:c>
      <x:c r="AI509" s="50" t="str">
        <x:f>IF(AND(A509=A510,C510=C509+1,ISNUMBER(AH510)),C510,"")</x:f>
      </x:c>
      <x:c r="AJ509" s="50" t="str">
        <x:f>IF(AND(A509=A510,C510=C509+1,ISNUMBER(AH510)),AH510,"")</x:f>
      </x:c>
    </x:row>
    <x:row r="510" ht="15">
      <x:c r="A510" s="9" t="s">
        <x:v>60</x:v>
      </x:c>
      <x:c r="B510" s="10">
        <x:v>39813</x:v>
      </x:c>
      <x:c r="C510" s="9">
        <x:v>2008</x:v>
      </x:c>
      <x:c r="D510" s="11">
        <x:v>158.19999999999999</x:v>
      </x:c>
      <x:c r="E510" s="11">
        <x:v>73.900000000000006</x:v>
      </x:c>
      <x:c r="F510" s="11">
        <x:v>30.7</x:v>
      </x:c>
      <x:c r="G510" s="11">
        <x:v>48.2</x:v>
      </x:c>
      <x:c r="H510" s="11">
        <x:v>0</x:v>
      </x:c>
      <x:c r="I510" s="11">
        <x:v>110</x:v>
      </x:c>
      <x:c r="J510" s="11">
        <x:v>93.7</x:v>
      </x:c>
      <x:c r="K510" s="11">
        <x:v>15.7</x:v>
      </x:c>
      <x:c r="L510" s="11">
        <x:v>31.5</x:v>
      </x:c>
      <x:c r="M510" s="11">
        <x:v>0</x:v>
      </x:c>
      <x:c r="N510" s="11">
        <x:v>0</x:v>
      </x:c>
      <x:c r="O510" s="11">
        <x:v>156.19999999999999</x:v>
      </x:c>
      <x:c r="P510" s="11">
        <x:v>23.9</x:v>
      </x:c>
      <x:c r="Q510" s="11">
        <x:v>28.8</x:v>
      </x:c>
      <x:c r="R510" s="11">
        <x:v>3.3</x:v>
      </x:c>
      <x:c r="S510" s="11">
        <x:v>13.3</x:v>
      </x:c>
      <x:c r="T510" s="11">
        <x:v>20</x:v>
      </x:c>
      <x:c r="U510" s="11">
        <x:v>172.69030000000001</x:v>
      </x:c>
      <x:c r="V510" s="11">
        <x:v>18</x:v>
      </x:c>
      <x:c r="W510" s="12">
        <x:v>0</x:v>
      </x:c>
      <x:c r="X510" s="8">
        <x:v>0</x:v>
      </x:c>
      <x:c r="Y510" s="13">
        <x:f t="shared" si="42"/>
        <x:v>2.4071661237785018</x:v>
      </x:c>
      <x:c r="Z510" s="13">
        <x:f t="shared" si="43"/>
        <x:v>0.30467762326169412</x:v>
      </x:c>
      <x:c r="AA510" s="13">
        <x:f t="shared" si="44"/>
        <x:v>8.4070796460176997E-2</x:v>
      </x:c>
      <x:c r="AB510" s="13">
        <x:f t="shared" si="45"/>
        <x:v>0.15107458912768648</x:v>
      </x:c>
      <x:c r="AC510" s="13">
        <x:f t="shared" si="46"/>
        <x:v>0.41493775933609955</x:v>
      </x:c>
      <x:c r="AD510" s="13">
        <x:f t="shared" si="47"/>
        <x:v>0.59228824273072067</x:v>
      </x:c>
      <x:c r="AE510" s="50" t="n">
        <x:f>IF(OR(NOT(ISNUMBER(Q510)),NOT(ISNUMBER(R510))),"",IF(Q510&lt;R510,1,0))</x:f>
        <x:v>0</x:v>
      </x:c>
      <x:c r="AF510" s="50" t="str">
        <x:f>IFERROR(IF(AND(A510=A509,C510=C509+1,ISNUMBER(AE509)),AE509,""),"")</x:f>
      </x:c>
      <x:c r="AG510" s="52" t="n">
        <x:f>IFERROR(IF(AND(A510=A509,C510=C509+1,ISNUMBER(U510),ISNUMBER(U509),U509&lt;&gt;0),U510/U509-1,""),"")</x:f>
        <x:v>-0.30870373669219975</x:v>
      </x:c>
      <x:c r="AH510" s="50" t="str">
        <x:f>IF(AND(ISNUMBER(AE510),ISNUMBER(AF510),ISNUMBER(AG510)),IF(AND(AE510=1,AF510=1,AG510&lt;0),1,0),"")</x:f>
      </x:c>
      <x:c r="AI510" s="50" t="n">
        <x:f>IF(AND(A510=A511,C511=C510+1,ISNUMBER(AH511)),C511,"")</x:f>
        <x:v>2009</x:v>
      </x:c>
      <x:c r="AJ510" s="50" t="n">
        <x:f>IF(AND(A510=A511,C511=C510+1,ISNUMBER(AH511)),AH511,"")</x:f>
        <x:v>0</x:v>
      </x:c>
    </x:row>
    <x:row r="511" ht="15">
      <x:c r="A511" s="9" t="s">
        <x:v>60</x:v>
      </x:c>
      <x:c r="B511" s="10">
        <x:v>40178</x:v>
      </x:c>
      <x:c r="C511" s="9">
        <x:v>2009</x:v>
      </x:c>
      <x:c r="D511" s="11">
        <x:v>175.2</x:v>
      </x:c>
      <x:c r="E511" s="11">
        <x:v>79.900000000000006</x:v>
      </x:c>
      <x:c r="F511" s="11">
        <x:v>31.7</x:v>
      </x:c>
      <x:c r="G511" s="11">
        <x:v>51.1</x:v>
      </x:c>
      <x:c r="H511" s="11">
        <x:v>0</x:v>
      </x:c>
      <x:c r="I511" s="11">
        <x:v>124.1</x:v>
      </x:c>
      <x:c r="J511" s="11">
        <x:v>96.7</x:v>
      </x:c>
      <x:c r="K511" s="11">
        <x:v>21.3</x:v>
      </x:c>
      <x:c r="L511" s="11">
        <x:v>28</x:v>
      </x:c>
      <x:c r="M511" s="11">
        <x:v>0</x:v>
      </x:c>
      <x:c r="N511" s="11">
        <x:v>0</x:v>
      </x:c>
      <x:c r="O511" s="11">
        <x:v>160</x:v>
      </x:c>
      <x:c r="P511" s="11">
        <x:v>22.5</x:v>
      </x:c>
      <x:c r="Q511" s="11">
        <x:v>27.8</x:v>
      </x:c>
      <x:c r="R511" s="11">
        <x:v>0.1</x:v>
      </x:c>
      <x:c r="S511" s="11">
        <x:v>13</x:v>
      </x:c>
      <x:c r="T511" s="11">
        <x:v>25.2</x:v>
      </x:c>
      <x:c r="U511" s="11">
        <x:v>195.90440000000001</x:v>
      </x:c>
      <x:c r="V511" s="11">
        <x:v>18</x:v>
      </x:c>
      <x:c r="W511" s="12">
        <x:v>0</x:v>
      </x:c>
      <x:c r="X511" s="8">
        <x:v>0</x:v>
      </x:c>
      <x:c r="Y511" s="13">
        <x:f t="shared" si="42"/>
        <x:v>2.5205047318611991</x:v>
      </x:c>
      <x:c r="Z511" s="13">
        <x:f t="shared" si="43"/>
        <x:v>0.29166666666666669</x:v>
      </x:c>
      <x:c r="AA511" s="13">
        <x:f t="shared" si="44"/>
        <x:v>7.4200913242009142E-2</x:v>
      </x:c>
      <x:c r="AB511" s="13">
        <x:f t="shared" si="45"/>
        <x:v>0.12842465753424659</x:v>
      </x:c>
      <x:c r="AC511" s="13">
        <x:f t="shared" si="46"/>
        <x:v>0.49315068493150682</x:v>
      </x:c>
      <x:c r="AD511" s="13">
        <x:f t="shared" si="47"/>
        <x:v>0.5519406392694064</x:v>
      </x:c>
      <x:c r="AE511" s="50" t="n">
        <x:f>IF(OR(NOT(ISNUMBER(Q511)),NOT(ISNUMBER(R511))),"",IF(Q511&lt;R511,1,0))</x:f>
        <x:v>0</x:v>
      </x:c>
      <x:c r="AF511" s="50" t="n">
        <x:f>IFERROR(IF(AND(A511=A510,C511=C510+1,ISNUMBER(AE510)),AE510,""),"")</x:f>
        <x:v>0</x:v>
      </x:c>
      <x:c r="AG511" s="52" t="n">
        <x:f>IFERROR(IF(AND(A511=A510,C511=C510+1,ISNUMBER(U511),ISNUMBER(U510),U510&lt;&gt;0),U511/U510-1,""),"")</x:f>
        <x:v>0.13442619533349576</x:v>
      </x:c>
      <x:c r="AH511" s="50" t="n">
        <x:f>IF(AND(ISNUMBER(AE511),ISNUMBER(AF511),ISNUMBER(AG511)),IF(AND(AE511=1,AF511=1,AG511&lt;0),1,0),"")</x:f>
        <x:v>0</x:v>
      </x:c>
      <x:c r="AI511" s="50" t="n">
        <x:f>IF(AND(A511=A512,C512=C511+1,ISNUMBER(AH512)),C512,"")</x:f>
        <x:v>2010</x:v>
      </x:c>
      <x:c r="AJ511" s="50" t="n">
        <x:f>IF(AND(A511=A512,C512=C511+1,ISNUMBER(AH512)),AH512,"")</x:f>
        <x:v>0</x:v>
      </x:c>
    </x:row>
    <x:row r="512" ht="15">
      <x:c r="A512" s="9" t="s">
        <x:v>60</x:v>
      </x:c>
      <x:c r="B512" s="10">
        <x:v>40543</x:v>
      </x:c>
      <x:c r="C512" s="9">
        <x:v>2010</x:v>
      </x:c>
      <x:c r="D512" s="11">
        <x:v>196.7</x:v>
      </x:c>
      <x:c r="E512" s="11">
        <x:v>92.6</x:v>
      </x:c>
      <x:c r="F512" s="11">
        <x:v>47.3</x:v>
      </x:c>
      <x:c r="G512" s="11">
        <x:v>57.5</x:v>
      </x:c>
      <x:c r="H512" s="11">
        <x:v>0</x:v>
      </x:c>
      <x:c r="I512" s="11">
        <x:v>139.19999999999999</x:v>
      </x:c>
      <x:c r="J512" s="11">
        <x:v>109.9</x:v>
      </x:c>
      <x:c r="K512" s="11">
        <x:v>30.1</x:v>
      </x:c>
      <x:c r="L512" s="11">
        <x:v>32</x:v>
      </x:c>
      <x:c r="M512" s="11">
        <x:v>0</x:v>
      </x:c>
      <x:c r="N512" s="11">
        <x:v>0</x:v>
      </x:c>
      <x:c r="O512" s="11">
        <x:v>183.5</x:v>
      </x:c>
      <x:c r="P512" s="11">
        <x:v>28.6</x:v>
      </x:c>
      <x:c r="Q512" s="11">
        <x:v>34.200000000000003</x:v>
      </x:c>
      <x:c r="R512" s="11">
        <x:v>0.1</x:v>
      </x:c>
      <x:c r="S512" s="11">
        <x:v>21.5</x:v>
      </x:c>
      <x:c r="T512" s="11">
        <x:v>25.1</x:v>
      </x:c>
      <x:c r="U512" s="11">
        <x:v>322.1678</x:v>
      </x:c>
      <x:c r="V512" s="11">
        <x:v>18</x:v>
      </x:c>
      <x:c r="W512" s="12">
        <x:v>0</x:v>
      </x:c>
      <x:c r="X512" s="8">
        <x:v>0</x:v>
      </x:c>
      <x:c r="Y512" s="13">
        <x:f t="shared" si="42"/>
        <x:v>1.9577167019027484</x:v>
      </x:c>
      <x:c r="Z512" s="13">
        <x:f t="shared" si="43"/>
        <x:v>0.29232333502796137</x:v>
      </x:c>
      <x:c r="AA512" s="13">
        <x:f t="shared" si="44"/>
        <x:v>0.10930350788002034</x:v>
      </x:c>
      <x:c r="AB512" s="13">
        <x:f t="shared" si="45"/>
        <x:v>0.14539908490086428</x:v>
      </x:c>
      <x:c r="AC512" s="13">
        <x:f t="shared" si="46"/>
        <x:v>0.43652173913043479</x:v>
      </x:c>
      <x:c r="AD512" s="13">
        <x:f t="shared" si="47"/>
        <x:v>0.5587188612099645</x:v>
      </x:c>
      <x:c r="AE512" s="50" t="n">
        <x:f>IF(OR(NOT(ISNUMBER(Q512)),NOT(ISNUMBER(R512))),"",IF(Q512&lt;R512,1,0))</x:f>
        <x:v>0</x:v>
      </x:c>
      <x:c r="AF512" s="50" t="n">
        <x:f>IFERROR(IF(AND(A512=A511,C512=C511+1,ISNUMBER(AE511)),AE511,""),"")</x:f>
        <x:v>0</x:v>
      </x:c>
      <x:c r="AG512" s="52" t="n">
        <x:f>IFERROR(IF(AND(A512=A511,C512=C511+1,ISNUMBER(U512),ISNUMBER(U511),U511&lt;&gt;0),U512/U511-1,""),"")</x:f>
        <x:v>0.6445153860760655</x:v>
      </x:c>
      <x:c r="AH512" s="50" t="n">
        <x:f>IF(AND(ISNUMBER(AE512),ISNUMBER(AF512),ISNUMBER(AG512)),IF(AND(AE512=1,AF512=1,AG512&lt;0),1,0),"")</x:f>
        <x:v>0</x:v>
      </x:c>
      <x:c r="AI512" s="50" t="n">
        <x:f>IF(AND(A512=A513,C513=C512+1,ISNUMBER(AH513)),C513,"")</x:f>
        <x:v>2011</x:v>
      </x:c>
      <x:c r="AJ512" s="50" t="n">
        <x:f>IF(AND(A512=A513,C513=C512+1,ISNUMBER(AH513)),AH513,"")</x:f>
        <x:v>0</x:v>
      </x:c>
    </x:row>
    <x:row r="513" ht="15">
      <x:c r="A513" s="9" t="s">
        <x:v>60</x:v>
      </x:c>
      <x:c r="B513" s="10">
        <x:v>40908</x:v>
      </x:c>
      <x:c r="C513" s="9">
        <x:v>2011</x:v>
      </x:c>
      <x:c r="D513" s="11">
        <x:v>208.4</x:v>
      </x:c>
      <x:c r="E513" s="11">
        <x:v>92.5</x:v>
      </x:c>
      <x:c r="F513" s="11">
        <x:v>44</x:v>
      </x:c>
      <x:c r="G513" s="11">
        <x:v>56.5</x:v>
      </x:c>
      <x:c r="H513" s="11">
        <x:v>5.6</x:v>
      </x:c>
      <x:c r="I513" s="11">
        <x:v>151.9</x:v>
      </x:c>
      <x:c r="J513" s="11">
        <x:v>123.8</x:v>
      </x:c>
      <x:c r="K513" s="11">
        <x:v>17.8</x:v>
      </x:c>
      <x:c r="L513" s="11">
        <x:v>38.4</x:v>
      </x:c>
      <x:c r="M513" s="11">
        <x:v>5.6</x:v>
      </x:c>
      <x:c r="N513" s="11">
        <x:v>0</x:v>
      </x:c>
      <x:c r="O513" s="11">
        <x:v>230.6</x:v>
      </x:c>
      <x:c r="P513" s="11">
        <x:v>40.4</x:v>
      </x:c>
      <x:c r="Q513" s="11">
        <x:v>47.3</x:v>
      </x:c>
      <x:c r="R513" s="11">
        <x:v>0.3</x:v>
      </x:c>
      <x:c r="S513" s="11">
        <x:v>27</x:v>
      </x:c>
      <x:c r="T513" s="11">
        <x:v>27.4</x:v>
      </x:c>
      <x:c r="U513" s="11">
        <x:v>361.23419999999999</x:v>
      </x:c>
      <x:c r="V513" s="11">
        <x:v>18</x:v>
      </x:c>
      <x:c r="W513" s="12">
        <x:v>0</x:v>
      </x:c>
      <x:c r="X513" s="8">
        <x:v>0</x:v>
      </x:c>
      <x:c r="Y513" s="13">
        <x:f t="shared" si="42"/>
        <x:v>2.1022727272727271</x:v>
      </x:c>
      <x:c r="Z513" s="13">
        <x:f t="shared" si="43"/>
        <x:v>0.27111324376199614</x:v>
      </x:c>
      <x:c r="AA513" s="13">
        <x:f t="shared" si="44"/>
        <x:v>0.12955854126679461</x:v>
      </x:c>
      <x:c r="AB513" s="13">
        <x:f t="shared" si="45"/>
        <x:v>0.19385796545105566</x:v>
      </x:c>
      <x:c r="AC513" s="13">
        <x:f t="shared" si="46"/>
        <x:v>0.48495575221238935</x:v>
      </x:c>
      <x:c r="AD513" s="13">
        <x:f t="shared" si="47"/>
        <x:v>0.59404990403071012</x:v>
      </x:c>
      <x:c r="AE513" s="50" t="n">
        <x:f>IF(OR(NOT(ISNUMBER(Q513)),NOT(ISNUMBER(R513))),"",IF(Q513&lt;R513,1,0))</x:f>
        <x:v>0</x:v>
      </x:c>
      <x:c r="AF513" s="50" t="n">
        <x:f>IFERROR(IF(AND(A513=A512,C513=C512+1,ISNUMBER(AE512)),AE512,""),"")</x:f>
        <x:v>0</x:v>
      </x:c>
      <x:c r="AG513" s="52" t="n">
        <x:f>IFERROR(IF(AND(A513=A512,C513=C512+1,ISNUMBER(U513),ISNUMBER(U512),U512&lt;&gt;0),U513/U512-1,""),"")</x:f>
        <x:v>0.12126103229435081</x:v>
      </x:c>
      <x:c r="AH513" s="50" t="n">
        <x:f>IF(AND(ISNUMBER(AE513),ISNUMBER(AF513),ISNUMBER(AG513)),IF(AND(AE513=1,AF513=1,AG513&lt;0),1,0),"")</x:f>
        <x:v>0</x:v>
      </x:c>
      <x:c r="AI513" s="50" t="n">
        <x:f>IF(AND(A513=A514,C514=C513+1,ISNUMBER(AH514)),C514,"")</x:f>
        <x:v>2012</x:v>
      </x:c>
      <x:c r="AJ513" s="50" t="n">
        <x:f>IF(AND(A513=A514,C514=C513+1,ISNUMBER(AH514)),AH514,"")</x:f>
        <x:v>0</x:v>
      </x:c>
    </x:row>
    <x:row r="514" ht="15">
      <x:c r="A514" s="9" t="s">
        <x:v>60</x:v>
      </x:c>
      <x:c r="B514" s="10">
        <x:v>41274</x:v>
      </x:c>
      <x:c r="C514" s="9">
        <x:v>2012</x:v>
      </x:c>
      <x:c r="D514" s="11">
        <x:v>226.4</x:v>
      </x:c>
      <x:c r="E514" s="11">
        <x:v>97.8</x:v>
      </x:c>
      <x:c r="F514" s="11">
        <x:v>48.3</x:v>
      </x:c>
      <x:c r="G514" s="11">
        <x:v>59.2</x:v>
      </x:c>
      <x:c r="H514" s="11">
        <x:v>3.5</x:v>
      </x:c>
      <x:c r="I514" s="11">
        <x:v>167.2</x:v>
      </x:c>
      <x:c r="J514" s="11">
        <x:v>141.19999999999999</x:v>
      </x:c>
      <x:c r="K514" s="11">
        <x:v>11.4</x:v>
      </x:c>
      <x:c r="L514" s="11">
        <x:v>45.8</x:v>
      </x:c>
      <x:c r="M514" s="11">
        <x:v>3.5</x:v>
      </x:c>
      <x:c r="N514" s="11">
        <x:v>0</x:v>
      </x:c>
      <x:c r="O514" s="11">
        <x:v>260.2</x:v>
      </x:c>
      <x:c r="P514" s="11">
        <x:v>46.4</x:v>
      </x:c>
      <x:c r="Q514" s="11">
        <x:v>54.9</x:v>
      </x:c>
      <x:c r="R514" s="11">
        <x:v>0.3</x:v>
      </x:c>
      <x:c r="S514" s="11">
        <x:v>31.3</x:v>
      </x:c>
      <x:c r="T514" s="11">
        <x:v>36.200000000000003</x:v>
      </x:c>
      <x:c r="U514" s="11">
        <x:v>538.22760000000005</x:v>
      </x:c>
      <x:c r="V514" s="11">
        <x:v>18</x:v>
      </x:c>
      <x:c r="W514" s="12">
        <x:v>0</x:v>
      </x:c>
      <x:c r="X514" s="8">
        <x:v>0</x:v>
      </x:c>
      <x:c r="Y514" s="13">
        <x:f t="shared" si="42"/>
        <x:v>2.0248447204968945</x:v>
      </x:c>
      <x:c r="Z514" s="13">
        <x:f t="shared" si="43"/>
        <x:v>0.26148409893992935</x:v>
      </x:c>
      <x:c r="AA514" s="13">
        <x:f t="shared" si="44"/>
        <x:v>0.13825088339222616</x:v>
      </x:c>
      <x:c r="AB514" s="13">
        <x:f t="shared" si="45"/>
        <x:v>0.20494699646643108</x:v>
      </x:c>
      <x:c r="AC514" s="13">
        <x:f t="shared" si="46"/>
        <x:v>0.61148648648648651</x:v>
      </x:c>
      <x:c r="AD514" s="13">
        <x:f t="shared" si="47"/>
        <x:v>0.62367491166077726</x:v>
      </x:c>
      <x:c r="AE514" s="50" t="n">
        <x:f>IF(OR(NOT(ISNUMBER(Q514)),NOT(ISNUMBER(R514))),"",IF(Q514&lt;R514,1,0))</x:f>
        <x:v>0</x:v>
      </x:c>
      <x:c r="AF514" s="50" t="n">
        <x:f>IFERROR(IF(AND(A514=A513,C514=C513+1,ISNUMBER(AE513)),AE513,""),"")</x:f>
        <x:v>0</x:v>
      </x:c>
      <x:c r="AG514" s="52" t="n">
        <x:f>IFERROR(IF(AND(A514=A513,C514=C513+1,ISNUMBER(U514),ISNUMBER(U513),U513&lt;&gt;0),U514/U513-1,""),"")</x:f>
        <x:v>0.48996855779436177</x:v>
      </x:c>
      <x:c r="AH514" s="50" t="n">
        <x:f>IF(AND(ISNUMBER(AE514),ISNUMBER(AF514),ISNUMBER(AG514)),IF(AND(AE514=1,AF514=1,AG514&lt;0),1,0),"")</x:f>
        <x:v>0</x:v>
      </x:c>
      <x:c r="AI514" s="50" t="n">
        <x:f>IF(AND(A514=A515,C515=C514+1,ISNUMBER(AH515)),C515,"")</x:f>
        <x:v>2013</x:v>
      </x:c>
      <x:c r="AJ514" s="50" t="n">
        <x:f>IF(AND(A514=A515,C515=C514+1,ISNUMBER(AH515)),AH515,"")</x:f>
        <x:v>0</x:v>
      </x:c>
    </x:row>
    <x:row r="515" ht="15">
      <x:c r="A515" s="9" t="s">
        <x:v>60</x:v>
      </x:c>
      <x:c r="B515" s="10">
        <x:v>41639</x:v>
      </x:c>
      <x:c r="C515" s="9">
        <x:v>2013</x:v>
      </x:c>
      <x:c r="D515" s="11">
        <x:v>231.5</x:v>
      </x:c>
      <x:c r="E515" s="11">
        <x:v>108.8</x:v>
      </x:c>
      <x:c r="F515" s="11">
        <x:v>43.7</x:v>
      </x:c>
      <x:c r="G515" s="11">
        <x:v>53.2</x:v>
      </x:c>
      <x:c r="H515" s="11">
        <x:v>0</x:v>
      </x:c>
      <x:c r="I515" s="11">
        <x:v>178.3</x:v>
      </x:c>
      <x:c r="J515" s="11">
        <x:v>155</x:v>
      </x:c>
      <x:c r="K515" s="11">
        <x:v>19.3</x:v>
      </x:c>
      <x:c r="L515" s="11">
        <x:v>46.7</x:v>
      </x:c>
      <x:c r="M515" s="11">
        <x:v>0</x:v>
      </x:c>
      <x:c r="N515" s="11">
        <x:v>0</x:v>
      </x:c>
      <x:c r="O515" s="11">
        <x:v>285.5</x:v>
      </x:c>
      <x:c r="P515" s="11">
        <x:v>48.7</x:v>
      </x:c>
      <x:c r="Q515" s="11">
        <x:v>56.8</x:v>
      </x:c>
      <x:c r="R515" s="11">
        <x:v>0.2</x:v>
      </x:c>
      <x:c r="S515" s="11">
        <x:v>34.5</x:v>
      </x:c>
      <x:c r="T515" s="11">
        <x:v>40.9</x:v>
      </x:c>
      <x:c r="U515" s="11">
        <x:v>739.45429999999999</x:v>
      </x:c>
      <x:c r="V515" s="11">
        <x:v>18</x:v>
      </x:c>
      <x:c r="W515" s="12">
        <x:v>0</x:v>
      </x:c>
      <x:c r="X515" s="8">
        <x:v>0</x:v>
      </x:c>
      <x:c r="Y515" s="13" t="n">
        <x:f t="shared" ref="Y515:Y578" si="48">IF(AND(ISNUMBER(E515),ISNUMBER(F515),F515&lt;&gt;0),E515/F515,"")</x:f>
        <x:v>2.4897025171624714</x:v>
      </x:c>
      <x:c r="Z515" s="13" t="n">
        <x:f t="shared" ref="Z515:Z578" si="49">IF(AND(ISNUMBER(G515),ISNUMBER(D515),D515&lt;&gt;0),G515/D515,"")</x:f>
        <x:v>0.22980561555075596</x:v>
      </x:c>
      <x:c r="AA515" s="13" t="n">
        <x:f t="shared" ref="AA515:AA578" si="50">IF(AND(ISNUMBER(S515),ISNUMBER(D515),D515&lt;&gt;0),S515/D515,"")</x:f>
        <x:v>0.1490280777537797</x:v>
      </x:c>
      <x:c r="AB515" s="13" t="n">
        <x:f t="shared" ref="AB515:AB578" si="51">IF(AND(ISNUMBER(P515),ISNUMBER(D515),D515&lt;&gt;0),P515/D515,"")</x:f>
        <x:v>0.2103671706263499</x:v>
      </x:c>
      <x:c r="AC515" s="13" t="n">
        <x:f t="shared" ref="AC515:AC578" si="52">IF(AND(ISNUMBER(T515),ISNUMBER(G515),G515&lt;&gt;0),T515/G515,"")</x:f>
        <x:v>0.7687969924812029</x:v>
      </x:c>
      <x:c r="AD515" s="13" t="n">
        <x:f t="shared" ref="AD515:AD578" si="53">IF(AND(ISNUMBER(J515),ISNUMBER(D515),D515&lt;&gt;0),J515/D515,"")</x:f>
        <x:v>0.6695464362850972</x:v>
      </x:c>
      <x:c r="AE515" s="50" t="n">
        <x:f>IF(OR(NOT(ISNUMBER(Q515)),NOT(ISNUMBER(R515))),"",IF(Q515&lt;R515,1,0))</x:f>
        <x:v>0</x:v>
      </x:c>
      <x:c r="AF515" s="50" t="n">
        <x:f>IFERROR(IF(AND(A515=A514,C515=C514+1,ISNUMBER(AE514)),AE514,""),"")</x:f>
        <x:v>0</x:v>
      </x:c>
      <x:c r="AG515" s="52" t="n">
        <x:f>IFERROR(IF(AND(A515=A514,C515=C514+1,ISNUMBER(U515),ISNUMBER(U514),U514&lt;&gt;0),U515/U514-1,""),"")</x:f>
        <x:v>0.3738691586979188</x:v>
      </x:c>
      <x:c r="AH515" s="50" t="n">
        <x:f>IF(AND(ISNUMBER(AE515),ISNUMBER(AF515),ISNUMBER(AG515)),IF(AND(AE515=1,AF515=1,AG515&lt;0),1,0),"")</x:f>
        <x:v>0</x:v>
      </x:c>
      <x:c r="AI515" s="50" t="n">
        <x:f>IF(AND(A515=A516,C516=C515+1,ISNUMBER(AH516)),C516,"")</x:f>
        <x:v>2014</x:v>
      </x:c>
      <x:c r="AJ515" s="50" t="n">
        <x:f>IF(AND(A515=A516,C516=C515+1,ISNUMBER(AH516)),AH516,"")</x:f>
        <x:v>0</x:v>
      </x:c>
    </x:row>
    <x:row r="516" ht="15">
      <x:c r="A516" s="9" t="s">
        <x:v>60</x:v>
      </x:c>
      <x:c r="B516" s="10">
        <x:v>42004</x:v>
      </x:c>
      <x:c r="C516" s="9">
        <x:v>2014</x:v>
      </x:c>
      <x:c r="D516" s="11">
        <x:v>246</x:v>
      </x:c>
      <x:c r="E516" s="11">
        <x:v>121.7</x:v>
      </x:c>
      <x:c r="F516" s="11">
        <x:v>47.8</x:v>
      </x:c>
      <x:c r="G516" s="11">
        <x:v>58.7</x:v>
      </x:c>
      <x:c r="H516" s="11">
        <x:v>0</x:v>
      </x:c>
      <x:c r="I516" s="11">
        <x:v>187.3</x:v>
      </x:c>
      <x:c r="J516" s="11">
        <x:v>170.9</x:v>
      </x:c>
      <x:c r="K516" s="11">
        <x:v>21.3</x:v>
      </x:c>
      <x:c r="L516" s="11">
        <x:v>54.1</x:v>
      </x:c>
      <x:c r="M516" s="11">
        <x:v>0</x:v>
      </x:c>
      <x:c r="N516" s="11">
        <x:v>0</x:v>
      </x:c>
      <x:c r="O516" s="11">
        <x:v>305.8</x:v>
      </x:c>
      <x:c r="P516" s="11">
        <x:v>50.3</x:v>
      </x:c>
      <x:c r="Q516" s="11">
        <x:v>59.2</x:v>
      </x:c>
      <x:c r="R516" s="11">
        <x:v>0</x:v>
      </x:c>
      <x:c r="S516" s="11">
        <x:v>35.5</x:v>
      </x:c>
      <x:c r="T516" s="11">
        <x:v>41.7</x:v>
      </x:c>
      <x:c r="U516" s="11">
        <x:v>780.7867</x:v>
      </x:c>
      <x:c r="V516" s="11">
        <x:v>18</x:v>
      </x:c>
      <x:c r="W516" s="12">
        <x:v>0</x:v>
      </x:c>
      <x:c r="X516" s="8">
        <x:v>0</x:v>
      </x:c>
      <x:c r="Y516" s="13">
        <x:f t="shared" si="48"/>
        <x:v>2.5460251046025109</x:v>
      </x:c>
      <x:c r="Z516" s="13">
        <x:f t="shared" si="49"/>
        <x:v>0.23861788617886179</x:v>
      </x:c>
      <x:c r="AA516" s="13">
        <x:f t="shared" si="50"/>
        <x:v>0.1443089430894309</x:v>
      </x:c>
      <x:c r="AB516" s="13">
        <x:f t="shared" si="51"/>
        <x:v>0.20447154471544715</x:v>
      </x:c>
      <x:c r="AC516" s="13">
        <x:f t="shared" si="52"/>
        <x:v>0.71039182282793867</x:v>
      </x:c>
      <x:c r="AD516" s="13">
        <x:f t="shared" si="53"/>
        <x:v>0.69471544715447153</x:v>
      </x:c>
      <x:c r="AE516" s="50" t="n">
        <x:f>IF(OR(NOT(ISNUMBER(Q516)),NOT(ISNUMBER(R516))),"",IF(Q516&lt;R516,1,0))</x:f>
        <x:v>0</x:v>
      </x:c>
      <x:c r="AF516" s="50" t="n">
        <x:f>IFERROR(IF(AND(A516=A515,C516=C515+1,ISNUMBER(AE515)),AE515,""),"")</x:f>
        <x:v>0</x:v>
      </x:c>
      <x:c r="AG516" s="52" t="n">
        <x:f>IFERROR(IF(AND(A516=A515,C516=C515+1,ISNUMBER(U516),ISNUMBER(U515),U515&lt;&gt;0),U516/U515-1,""),"")</x:f>
        <x:v>0.055895813980661124</x:v>
      </x:c>
      <x:c r="AH516" s="50" t="n">
        <x:f>IF(AND(ISNUMBER(AE516),ISNUMBER(AF516),ISNUMBER(AG516)),IF(AND(AE516=1,AF516=1,AG516&lt;0),1,0),"")</x:f>
        <x:v>0</x:v>
      </x:c>
      <x:c r="AI516" s="50" t="n">
        <x:f>IF(AND(A516=A517,C517=C516+1,ISNUMBER(AH517)),C517,"")</x:f>
        <x:v>2015</x:v>
      </x:c>
      <x:c r="AJ516" s="50" t="n">
        <x:f>IF(AND(A516=A517,C517=C516+1,ISNUMBER(AH517)),AH517,"")</x:f>
        <x:v>0</x:v>
      </x:c>
    </x:row>
    <x:row r="517" ht="15">
      <x:c r="A517" s="9" t="s">
        <x:v>60</x:v>
      </x:c>
      <x:c r="B517" s="10">
        <x:v>42369</x:v>
      </x:c>
      <x:c r="C517" s="9">
        <x:v>2015</x:v>
      </x:c>
      <x:c r="D517" s="11">
        <x:v>285.5</x:v>
      </x:c>
      <x:c r="E517" s="11">
        <x:v>130.9</x:v>
      </x:c>
      <x:c r="F517" s="11">
        <x:v>50.5</x:v>
      </x:c>
      <x:c r="G517" s="11">
        <x:v>90.7</x:v>
      </x:c>
      <x:c r="H517" s="11">
        <x:v>20</x:v>
      </x:c>
      <x:c r="I517" s="11">
        <x:v>194.8</x:v>
      </x:c>
      <x:c r="J517" s="11">
        <x:v>183.2</x:v>
      </x:c>
      <x:c r="K517" s="11">
        <x:v>23</x:v>
      </x:c>
      <x:c r="L517" s="11">
        <x:v>56.6</x:v>
      </x:c>
      <x:c r="M517" s="11">
        <x:v>0</x:v>
      </x:c>
      <x:c r="N517" s="11">
        <x:v>20</x:v>
      </x:c>
      <x:c r="O517" s="11">
        <x:v>333.8</x:v>
      </x:c>
      <x:c r="P517" s="11">
        <x:v>52.9</x:v>
      </x:c>
      <x:c r="Q517" s="11">
        <x:v>63.8</x:v>
      </x:c>
      <x:c r="R517" s="11">
        <x:v>0.3</x:v>
      </x:c>
      <x:c r="S517" s="11">
        <x:v>36.700000000000003</x:v>
      </x:c>
      <x:c r="T517" s="11">
        <x:v>46.2</x:v>
      </x:c>
      <x:c r="U517" s="11">
        <x:v>753.04300000000001</x:v>
      </x:c>
      <x:c r="V517" s="11">
        <x:v>18</x:v>
      </x:c>
      <x:c r="W517" s="12">
        <x:v>0</x:v>
      </x:c>
      <x:c r="X517" s="8">
        <x:v>0</x:v>
      </x:c>
      <x:c r="Y517" s="13">
        <x:f t="shared" si="48"/>
        <x:v>2.5920792079207922</x:v>
      </x:c>
      <x:c r="Z517" s="13">
        <x:f t="shared" si="49"/>
        <x:v>0.31768826619964974</x:v>
      </x:c>
      <x:c r="AA517" s="13">
        <x:f t="shared" si="50"/>
        <x:v>0.12854640980735552</x:v>
      </x:c>
      <x:c r="AB517" s="13">
        <x:f t="shared" si="51"/>
        <x:v>0.18528896672504377</x:v>
      </x:c>
      <x:c r="AC517" s="13">
        <x:f t="shared" si="52"/>
        <x:v>0.50937155457552374</x:v>
      </x:c>
      <x:c r="AD517" s="13">
        <x:f t="shared" si="53"/>
        <x:v>0.64168126094570921</x:v>
      </x:c>
      <x:c r="AE517" s="50" t="n">
        <x:f>IF(OR(NOT(ISNUMBER(Q517)),NOT(ISNUMBER(R517))),"",IF(Q517&lt;R517,1,0))</x:f>
        <x:v>0</x:v>
      </x:c>
      <x:c r="AF517" s="50" t="n">
        <x:f>IFERROR(IF(AND(A517=A516,C517=C516+1,ISNUMBER(AE516)),AE516,""),"")</x:f>
        <x:v>0</x:v>
      </x:c>
      <x:c r="AG517" s="52" t="n">
        <x:f>IFERROR(IF(AND(A517=A516,C517=C516+1,ISNUMBER(U517),ISNUMBER(U516),U516&lt;&gt;0),U517/U516-1,""),"")</x:f>
        <x:v>-0.03553300792649261</x:v>
      </x:c>
      <x:c r="AH517" s="50" t="n">
        <x:f>IF(AND(ISNUMBER(AE517),ISNUMBER(AF517),ISNUMBER(AG517)),IF(AND(AE517=1,AF517=1,AG517&lt;0),1,0),"")</x:f>
        <x:v>0</x:v>
      </x:c>
      <x:c r="AI517" s="50" t="n">
        <x:f>IF(AND(A517=A518,C518=C517+1,ISNUMBER(AH518)),C518,"")</x:f>
        <x:v>2016</x:v>
      </x:c>
      <x:c r="AJ517" s="50" t="n">
        <x:f>IF(AND(A517=A518,C518=C517+1,ISNUMBER(AH518)),AH518,"")</x:f>
        <x:v>0</x:v>
      </x:c>
    </x:row>
    <x:row r="518" ht="15">
      <x:c r="A518" s="9" t="s">
        <x:v>60</x:v>
      </x:c>
      <x:c r="B518" s="10">
        <x:v>42735</x:v>
      </x:c>
      <x:c r="C518" s="9">
        <x:v>2016</x:v>
      </x:c>
      <x:c r="D518" s="11">
        <x:v>342.7</x:v>
      </x:c>
      <x:c r="E518" s="11">
        <x:v>147.30000000000001</x:v>
      </x:c>
      <x:c r="F518" s="11">
        <x:v>75</x:v>
      </x:c>
      <x:c r="G518" s="11">
        <x:v>104.9</x:v>
      </x:c>
      <x:c r="H518" s="11">
        <x:v>10</x:v>
      </x:c>
      <x:c r="I518" s="11">
        <x:v>237.8</x:v>
      </x:c>
      <x:c r="J518" s="11">
        <x:v>197.1</x:v>
      </x:c>
      <x:c r="K518" s="11">
        <x:v>20.6</x:v>
      </x:c>
      <x:c r="L518" s="11">
        <x:v>66.8</x:v>
      </x:c>
      <x:c r="M518" s="11">
        <x:v>10</x:v>
      </x:c>
      <x:c r="N518" s="11">
        <x:v>0</x:v>
      </x:c>
      <x:c r="O518" s="11">
        <x:v>382.6</x:v>
      </x:c>
      <x:c r="P518" s="11">
        <x:v>55.4</x:v>
      </x:c>
      <x:c r="Q518" s="11">
        <x:v>59.9</x:v>
      </x:c>
      <x:c r="R518" s="11">
        <x:v>0.4</x:v>
      </x:c>
      <x:c r="S518" s="11">
        <x:v>38.299999999999997</x:v>
      </x:c>
      <x:c r="T518" s="11">
        <x:v>58.4</x:v>
      </x:c>
      <x:c r="U518" s="11">
        <x:v>995.37570000000005</x:v>
      </x:c>
      <x:c r="V518" s="11">
        <x:v>18</x:v>
      </x:c>
      <x:c r="W518" s="12">
        <x:v>0</x:v>
      </x:c>
      <x:c r="X518" s="8">
        <x:v>0</x:v>
      </x:c>
      <x:c r="Y518" s="13">
        <x:f t="shared" si="48"/>
        <x:v>1.9640000000000002</x:v>
      </x:c>
      <x:c r="Z518" s="13">
        <x:f t="shared" si="49"/>
        <x:v>0.30609862853807995</x:v>
      </x:c>
      <x:c r="AA518" s="13">
        <x:f t="shared" si="50"/>
        <x:v>0.11175955646337904</x:v>
      </x:c>
      <x:c r="AB518" s="13">
        <x:f t="shared" si="51"/>
        <x:v>0.16165742632039684</x:v>
      </x:c>
      <x:c r="AC518" s="13">
        <x:f t="shared" si="52"/>
        <x:v>0.55672068636796945</x:v>
      </x:c>
      <x:c r="AD518" s="13">
        <x:f t="shared" si="53"/>
        <x:v>0.57513860519404725</x:v>
      </x:c>
      <x:c r="AE518" s="50" t="n">
        <x:f>IF(OR(NOT(ISNUMBER(Q518)),NOT(ISNUMBER(R518))),"",IF(Q518&lt;R518,1,0))</x:f>
        <x:v>0</x:v>
      </x:c>
      <x:c r="AF518" s="50" t="n">
        <x:f>IFERROR(IF(AND(A518=A517,C518=C517+1,ISNUMBER(AE517)),AE517,""),"")</x:f>
        <x:v>0</x:v>
      </x:c>
      <x:c r="AG518" s="52" t="n">
        <x:f>IFERROR(IF(AND(A518=A517,C518=C517+1,ISNUMBER(U518),ISNUMBER(U517),U517&lt;&gt;0),U518/U517-1,""),"")</x:f>
        <x:v>0.321804598143798</x:v>
      </x:c>
      <x:c r="AH518" s="50" t="n">
        <x:f>IF(AND(ISNUMBER(AE518),ISNUMBER(AF518),ISNUMBER(AG518)),IF(AND(AE518=1,AF518=1,AG518&lt;0),1,0),"")</x:f>
        <x:v>0</x:v>
      </x:c>
      <x:c r="AI518" s="50" t="n">
        <x:f>IF(AND(A518=A519,C519=C518+1,ISNUMBER(AH519)),C519,"")</x:f>
        <x:v>2017</x:v>
      </x:c>
      <x:c r="AJ518" s="50" t="n">
        <x:f>IF(AND(A518=A519,C519=C518+1,ISNUMBER(AH519)),AH519,"")</x:f>
        <x:v>0</x:v>
      </x:c>
    </x:row>
    <x:row r="519" ht="15">
      <x:c r="A519" s="9" t="s">
        <x:v>60</x:v>
      </x:c>
      <x:c r="B519" s="10">
        <x:v>43100</x:v>
      </x:c>
      <x:c r="C519" s="9">
        <x:v>2017</x:v>
      </x:c>
      <x:c r="D519" s="11">
        <x:v>365.4</x:v>
      </x:c>
      <x:c r="E519" s="11">
        <x:v>164.4</x:v>
      </x:c>
      <x:c r="F519" s="11">
        <x:v>76.2</x:v>
      </x:c>
      <x:c r="G519" s="11">
        <x:v>98.6</x:v>
      </x:c>
      <x:c r="H519" s="11">
        <x:v>0</x:v>
      </x:c>
      <x:c r="I519" s="11">
        <x:v>266.8</x:v>
      </x:c>
      <x:c r="J519" s="11">
        <x:v>227.3</x:v>
      </x:c>
      <x:c r="K519" s="11">
        <x:v>22.3</x:v>
      </x:c>
      <x:c r="L519" s="11">
        <x:v>73.2</x:v>
      </x:c>
      <x:c r="M519" s="11">
        <x:v>0</x:v>
      </x:c>
      <x:c r="N519" s="11">
        <x:v>0</x:v>
      </x:c>
      <x:c r="O519" s="11">
        <x:v>451.9</x:v>
      </x:c>
      <x:c r="P519" s="11">
        <x:v>68.5</x:v>
      </x:c>
      <x:c r="Q519" s="11">
        <x:v>73.2</x:v>
      </x:c>
      <x:c r="R519" s="11">
        <x:v>0.1</x:v>
      </x:c>
      <x:c r="S519" s="11">
        <x:v>47.5</x:v>
      </x:c>
      <x:c r="T519" s="11">
        <x:v>59.6</x:v>
      </x:c>
      <x:c r="U519" s="11">
        <x:v>1204.8688999999999</x:v>
      </x:c>
      <x:c r="V519" s="11">
        <x:v>18</x:v>
      </x:c>
      <x:c r="W519" s="12">
        <x:v>0</x:v>
      </x:c>
      <x:c r="X519" s="8">
        <x:v>0</x:v>
      </x:c>
      <x:c r="Y519" s="13">
        <x:f t="shared" si="48"/>
        <x:v>2.1574803149606301</x:v>
      </x:c>
      <x:c r="Z519" s="13">
        <x:f t="shared" si="49"/>
        <x:v>0.26984126984126983</x:v>
      </x:c>
      <x:c r="AA519" s="13">
        <x:f t="shared" si="50"/>
        <x:v>0.12999452654625068</x:v>
      </x:c>
      <x:c r="AB519" s="13">
        <x:f t="shared" si="51"/>
        <x:v>0.18746579091406679</x:v>
      </x:c>
      <x:c r="AC519" s="13">
        <x:f t="shared" si="52"/>
        <x:v>0.60446247464503045</x:v>
      </x:c>
      <x:c r="AD519" s="13">
        <x:f t="shared" si="53"/>
        <x:v>0.62205801860974286</x:v>
      </x:c>
      <x:c r="AE519" s="50" t="n">
        <x:f>IF(OR(NOT(ISNUMBER(Q519)),NOT(ISNUMBER(R519))),"",IF(Q519&lt;R519,1,0))</x:f>
        <x:v>0</x:v>
      </x:c>
      <x:c r="AF519" s="50" t="n">
        <x:f>IFERROR(IF(AND(A519=A518,C519=C518+1,ISNUMBER(AE518)),AE518,""),"")</x:f>
        <x:v>0</x:v>
      </x:c>
      <x:c r="AG519" s="52" t="n">
        <x:f>IFERROR(IF(AND(A519=A518,C519=C518+1,ISNUMBER(U519),ISNUMBER(U518),U518&lt;&gt;0),U519/U518-1,""),"")</x:f>
        <x:v>0.21046646005121472</x:v>
      </x:c>
      <x:c r="AH519" s="50" t="n">
        <x:f>IF(AND(ISNUMBER(AE519),ISNUMBER(AF519),ISNUMBER(AG519)),IF(AND(AE519=1,AF519=1,AG519&lt;0),1,0),"")</x:f>
        <x:v>0</x:v>
      </x:c>
      <x:c r="AI519" s="50" t="n">
        <x:f>IF(AND(A519=A520,C520=C519+1,ISNUMBER(AH520)),C520,"")</x:f>
        <x:v>2018</x:v>
      </x:c>
      <x:c r="AJ519" s="50" t="n">
        <x:f>IF(AND(A519=A520,C520=C519+1,ISNUMBER(AH520)),AH520,"")</x:f>
        <x:v>0</x:v>
      </x:c>
    </x:row>
    <x:row r="520" ht="15">
      <x:c r="A520" s="9" t="s">
        <x:v>60</x:v>
      </x:c>
      <x:c r="B520" s="10">
        <x:v>43465</x:v>
      </x:c>
      <x:c r="C520" s="9">
        <x:v>2018</x:v>
      </x:c>
      <x:c r="D520" s="11">
        <x:v>404.4</x:v>
      </x:c>
      <x:c r="E520" s="11">
        <x:v>196.5</x:v>
      </x:c>
      <x:c r="F520" s="11">
        <x:v>90.9</x:v>
      </x:c>
      <x:c r="G520" s="11">
        <x:v>110.1</x:v>
      </x:c>
      <x:c r="H520" s="11">
        <x:v>0</x:v>
      </x:c>
      <x:c r="I520" s="11">
        <x:v>294.3</x:v>
      </x:c>
      <x:c r="J520" s="11">
        <x:v>255.2</x:v>
      </x:c>
      <x:c r="K520" s="11">
        <x:v>36</x:v>
      </x:c>
      <x:c r="L520" s="11">
        <x:v>82.9</x:v>
      </x:c>
      <x:c r="M520" s="11">
        <x:v>0</x:v>
      </x:c>
      <x:c r="N520" s="11">
        <x:v>0</x:v>
      </x:c>
      <x:c r="O520" s="11">
        <x:v>485.1</x:v>
      </x:c>
      <x:c r="P520" s="11">
        <x:v>73.2</x:v>
      </x:c>
      <x:c r="Q520" s="11">
        <x:v>78</x:v>
      </x:c>
      <x:c r="R520" s="11">
        <x:v>0.1</x:v>
      </x:c>
      <x:c r="S520" s="11">
        <x:v>53.8</x:v>
      </x:c>
      <x:c r="T520" s="11">
        <x:v>65.3</x:v>
      </x:c>
      <x:c r="U520" s="11">
        <x:v>1603.4721</x:v>
      </x:c>
      <x:c r="V520" s="11">
        <x:v>18</x:v>
      </x:c>
      <x:c r="W520" s="12">
        <x:v>0</x:v>
      </x:c>
      <x:c r="X520" s="8">
        <x:v>0</x:v>
      </x:c>
      <x:c r="Y520" s="13">
        <x:f t="shared" si="48"/>
        <x:v>2.1617161716171616</x:v>
      </x:c>
      <x:c r="Z520" s="13">
        <x:f t="shared" si="49"/>
        <x:v>0.27225519287833827</x:v>
      </x:c>
      <x:c r="AA520" s="13">
        <x:f t="shared" si="50"/>
        <x:v>0.13303659742828883</x:v>
      </x:c>
      <x:c r="AB520" s="13">
        <x:f t="shared" si="51"/>
        <x:v>0.18100890207715134</x:v>
      </x:c>
      <x:c r="AC520" s="13">
        <x:f t="shared" si="52"/>
        <x:v>0.59309718437783832</x:v>
      </x:c>
      <x:c r="AD520" s="13">
        <x:f t="shared" si="53"/>
        <x:v>0.63105835806132538</x:v>
      </x:c>
      <x:c r="AE520" s="50" t="n">
        <x:f>IF(OR(NOT(ISNUMBER(Q520)),NOT(ISNUMBER(R520))),"",IF(Q520&lt;R520,1,0))</x:f>
        <x:v>0</x:v>
      </x:c>
      <x:c r="AF520" s="50" t="n">
        <x:f>IFERROR(IF(AND(A520=A519,C520=C519+1,ISNUMBER(AE519)),AE519,""),"")</x:f>
        <x:v>0</x:v>
      </x:c>
      <x:c r="AG520" s="52" t="n">
        <x:f>IFERROR(IF(AND(A520=A519,C520=C519+1,ISNUMBER(U520),ISNUMBER(U519),U519&lt;&gt;0),U520/U519-1,""),"")</x:f>
        <x:v>0.33082703022710613</x:v>
      </x:c>
      <x:c r="AH520" s="50" t="n">
        <x:f>IF(AND(ISNUMBER(AE520),ISNUMBER(AF520),ISNUMBER(AG520)),IF(AND(AE520=1,AF520=1,AG520&lt;0),1,0),"")</x:f>
        <x:v>0</x:v>
      </x:c>
      <x:c r="AI520" s="50" t="n">
        <x:f>IF(AND(A520=A521,C521=C520+1,ISNUMBER(AH521)),C521,"")</x:f>
        <x:v>2019</x:v>
      </x:c>
      <x:c r="AJ520" s="50" t="n">
        <x:f>IF(AND(A520=A521,C521=C520+1,ISNUMBER(AH521)),AH521,"")</x:f>
        <x:v>0</x:v>
      </x:c>
    </x:row>
    <x:row r="521" ht="15">
      <x:c r="A521" s="9" t="s">
        <x:v>60</x:v>
      </x:c>
      <x:c r="B521" s="10">
        <x:v>43830</x:v>
      </x:c>
      <x:c r="C521" s="9">
        <x:v>2019</x:v>
      </x:c>
      <x:c r="D521" s="11">
        <x:v>501.7</x:v>
      </x:c>
      <x:c r="E521" s="11">
        <x:v>220.7</x:v>
      </x:c>
      <x:c r="F521" s="11">
        <x:v>107.9</x:v>
      </x:c>
      <x:c r="G521" s="11">
        <x:v>177.1</x:v>
      </x:c>
      <x:c r="H521" s="11">
        <x:v>42.1</x:v>
      </x:c>
      <x:c r="I521" s="11">
        <x:v>324.60000000000002</x:v>
      </x:c>
      <x:c r="J521" s="11">
        <x:v>279.39999999999998</x:v>
      </x:c>
      <x:c r="K521" s="11">
        <x:v>27</x:v>
      </x:c>
      <x:c r="L521" s="11">
        <x:v>102.6</x:v>
      </x:c>
      <x:c r="M521" s="11">
        <x:v>0</x:v>
      </x:c>
      <x:c r="N521" s="11">
        <x:v>42.1</x:v>
      </x:c>
      <x:c r="O521" s="11">
        <x:v>544.70000000000005</x:v>
      </x:c>
      <x:c r="P521" s="11">
        <x:v>84.1</x:v>
      </x:c>
      <x:c r="Q521" s="11">
        <x:v>89.5</x:v>
      </x:c>
      <x:c r="R521" s="11">
        <x:v>0.6</x:v>
      </x:c>
      <x:c r="S521" s="11">
        <x:v>61.9</x:v>
      </x:c>
      <x:c r="T521" s="11">
        <x:v>70.3</x:v>
      </x:c>
      <x:c r="U521" s="11">
        <x:v>1883.1738</x:v>
      </x:c>
      <x:c r="V521" s="11">
        <x:v>18</x:v>
      </x:c>
      <x:c r="W521" s="12">
        <x:v>0</x:v>
      </x:c>
      <x:c r="X521" s="8">
        <x:v>0</x:v>
      </x:c>
      <x:c r="Y521" s="13">
        <x:f t="shared" si="48"/>
        <x:v>2.0454124189063947</x:v>
      </x:c>
      <x:c r="Z521" s="13">
        <x:f t="shared" si="49"/>
        <x:v>0.35299980067769582</x:v>
      </x:c>
      <x:c r="AA521" s="13">
        <x:f t="shared" si="50"/>
        <x:v>0.12338050627865259</x:v>
      </x:c>
      <x:c r="AB521" s="13">
        <x:f t="shared" si="51"/>
        <x:v>0.16763005780346821</x:v>
      </x:c>
      <x:c r="AC521" s="13">
        <x:f t="shared" si="52"/>
        <x:v>0.39695087521174477</x:v>
      </x:c>
      <x:c r="AD521" s="13">
        <x:f t="shared" si="53"/>
        <x:v>0.55690651783934619</x:v>
      </x:c>
      <x:c r="AE521" s="50" t="n">
        <x:f>IF(OR(NOT(ISNUMBER(Q521)),NOT(ISNUMBER(R521))),"",IF(Q521&lt;R521,1,0))</x:f>
        <x:v>0</x:v>
      </x:c>
      <x:c r="AF521" s="50" t="n">
        <x:f>IFERROR(IF(AND(A521=A520,C521=C520+1,ISNUMBER(AE520)),AE520,""),"")</x:f>
        <x:v>0</x:v>
      </x:c>
      <x:c r="AG521" s="52" t="n">
        <x:f>IFERROR(IF(AND(A521=A520,C521=C520+1,ISNUMBER(U521),ISNUMBER(U520),U520&lt;&gt;0),U521/U520-1,""),"")</x:f>
        <x:v>0.17443502758794494</x:v>
      </x:c>
      <x:c r="AH521" s="50" t="n">
        <x:f>IF(AND(ISNUMBER(AE521),ISNUMBER(AF521),ISNUMBER(AG521)),IF(AND(AE521=1,AF521=1,AG521&lt;0),1,0),"")</x:f>
        <x:v>0</x:v>
      </x:c>
      <x:c r="AI521" s="50" t="n">
        <x:f>IF(AND(A521=A522,C522=C521+1,ISNUMBER(AH522)),C522,"")</x:f>
        <x:v>2020</x:v>
      </x:c>
      <x:c r="AJ521" s="50" t="n">
        <x:f>IF(AND(A521=A522,C522=C521+1,ISNUMBER(AH522)),AH522,"")</x:f>
        <x:v>0</x:v>
      </x:c>
    </x:row>
    <x:row r="522" ht="15">
      <x:c r="A522" s="9" t="s">
        <x:v>60</x:v>
      </x:c>
      <x:c r="B522" s="10">
        <x:v>44196</x:v>
      </x:c>
      <x:c r="C522" s="9">
        <x:v>2020</x:v>
      </x:c>
      <x:c r="D522" s="11">
        <x:v>694.6</x:v>
      </x:c>
      <x:c r="E522" s="11">
        <x:v>385.2</x:v>
      </x:c>
      <x:c r="F522" s="11">
        <x:v>110.5</x:v>
      </x:c>
      <x:c r="G522" s="11">
        <x:v>163.9</x:v>
      </x:c>
      <x:c r="H522" s="11">
        <x:v>33.700000000000003</x:v>
      </x:c>
      <x:c r="I522" s="11">
        <x:v>530.70000000000005</x:v>
      </x:c>
      <x:c r="J522" s="11">
        <x:v>304.10000000000002</x:v>
      </x:c>
      <x:c r="K522" s="11">
        <x:v>206.8</x:v>
      </x:c>
      <x:c r="L522" s="11">
        <x:v>100.6</x:v>
      </x:c>
      <x:c r="M522" s="11">
        <x:v>7.2</x:v>
      </x:c>
      <x:c r="N522" s="11">
        <x:v>26.5</x:v>
      </x:c>
      <x:c r="O522" s="11">
        <x:v>538.4</x:v>
      </x:c>
      <x:c r="P522" s="11">
        <x:v>69.8</x:v>
      </x:c>
      <x:c r="Q522" s="11">
        <x:v>90.6</x:v>
      </x:c>
      <x:c r="R522" s="11">
        <x:v>2.5</x:v>
      </x:c>
      <x:c r="S522" s="11">
        <x:v>49.3</x:v>
      </x:c>
      <x:c r="T522" s="11">
        <x:v>85.4</x:v>
      </x:c>
      <x:c r="U522" s="11">
        <x:v>2742.8886000000002</x:v>
      </x:c>
      <x:c r="V522" s="11">
        <x:v>18</x:v>
      </x:c>
      <x:c r="W522" s="12">
        <x:v>0</x:v>
      </x:c>
      <x:c r="X522" s="8">
        <x:v>0</x:v>
      </x:c>
      <x:c r="Y522" s="13">
        <x:f t="shared" si="48"/>
        <x:v>3.4859728506787331</x:v>
      </x:c>
      <x:c r="Z522" s="13">
        <x:f t="shared" si="49"/>
        <x:v>0.23596314425568674</x:v>
      </x:c>
      <x:c r="AA522" s="13">
        <x:f t="shared" si="50"/>
        <x:v>7.097610135329685E-2</x:v>
      </x:c>
      <x:c r="AB522" s="13">
        <x:f t="shared" si="51"/>
        <x:v>0.10048949035416066</x:v>
      </x:c>
      <x:c r="AC522" s="13">
        <x:f t="shared" si="52"/>
        <x:v>0.5210494203782795</x:v>
      </x:c>
      <x:c r="AD522" s="13">
        <x:f t="shared" si="53"/>
        <x:v>0.43780593147135044</x:v>
      </x:c>
      <x:c r="AE522" s="50" t="n">
        <x:f>IF(OR(NOT(ISNUMBER(Q522)),NOT(ISNUMBER(R522))),"",IF(Q522&lt;R522,1,0))</x:f>
        <x:v>0</x:v>
      </x:c>
      <x:c r="AF522" s="50" t="n">
        <x:f>IFERROR(IF(AND(A522=A521,C522=C521+1,ISNUMBER(AE521)),AE521,""),"")</x:f>
        <x:v>0</x:v>
      </x:c>
      <x:c r="AG522" s="52" t="n">
        <x:f>IFERROR(IF(AND(A522=A521,C522=C521+1,ISNUMBER(U522),ISNUMBER(U521),U521&lt;&gt;0),U522/U521-1,""),"")</x:f>
        <x:v>0.4565244057664779</x:v>
      </x:c>
      <x:c r="AH522" s="50" t="n">
        <x:f>IF(AND(ISNUMBER(AE522),ISNUMBER(AF522),ISNUMBER(AG522)),IF(AND(AE522=1,AF522=1,AG522&lt;0),1,0),"")</x:f>
        <x:v>0</x:v>
      </x:c>
      <x:c r="AI522" s="50" t="n">
        <x:f>IF(AND(A522=A523,C523=C522+1,ISNUMBER(AH523)),C523,"")</x:f>
        <x:v>2021</x:v>
      </x:c>
      <x:c r="AJ522" s="50" t="n">
        <x:f>IF(AND(A522=A523,C523=C522+1,ISNUMBER(AH523)),AH523,"")</x:f>
        <x:v>0</x:v>
      </x:c>
    </x:row>
    <x:row r="523" ht="15">
      <x:c r="A523" s="9" t="s">
        <x:v>60</x:v>
      </x:c>
      <x:c r="B523" s="10">
        <x:v>44561</x:v>
      </x:c>
      <x:c r="C523" s="9">
        <x:v>2021</x:v>
      </x:c>
      <x:c r="D523" s="11">
        <x:v>983.4</x:v>
      </x:c>
      <x:c r="E523" s="11">
        <x:v>293.7</x:v>
      </x:c>
      <x:c r="F523" s="11">
        <x:v>176.4</x:v>
      </x:c>
      <x:c r="G523" s="11">
        <x:v>442.4</x:v>
      </x:c>
      <x:c r="H523" s="11">
        <x:v>254.5</x:v>
      </x:c>
      <x:c r="I523" s="11">
        <x:v>541</x:v>
      </x:c>
      <x:c r="J523" s="11">
        <x:v>329.1</x:v>
      </x:c>
      <x:c r="K523" s="11">
        <x:v>24.8</x:v>
      </x:c>
      <x:c r="L523" s="11">
        <x:v>139.80000000000001</x:v>
      </x:c>
      <x:c r="M523" s="11">
        <x:v>27.7</x:v>
      </x:c>
      <x:c r="N523" s="11">
        <x:v>226.8</x:v>
      </x:c>
      <x:c r="O523" s="11">
        <x:v>787.4</x:v>
      </x:c>
      <x:c r="P523" s="11">
        <x:v>104.3</x:v>
      </x:c>
      <x:c r="Q523" s="11">
        <x:v>157.4</x:v>
      </x:c>
      <x:c r="R523" s="11">
        <x:v>6.4</x:v>
      </x:c>
      <x:c r="S523" s="11">
        <x:v>69.8</x:v>
      </x:c>
      <x:c r="T523" s="11">
        <x:v>116.1</x:v>
      </x:c>
      <x:c r="U523" s="11">
        <x:v>3541.5916000000002</x:v>
      </x:c>
      <x:c r="V523" s="11">
        <x:v>18</x:v>
      </x:c>
      <x:c r="W523" s="12">
        <x:v>0</x:v>
      </x:c>
      <x:c r="X523" s="8">
        <x:v>0</x:v>
      </x:c>
      <x:c r="Y523" s="13">
        <x:f t="shared" si="48"/>
        <x:v>1.6649659863945576</x:v>
      </x:c>
      <x:c r="Z523" s="13">
        <x:f t="shared" si="49"/>
        <x:v>0.44986780557250355</x:v>
      </x:c>
      <x:c r="AA523" s="13">
        <x:f t="shared" si="50"/>
        <x:v>7.0978238763473658E-2</x:v>
      </x:c>
      <x:c r="AB523" s="13">
        <x:f t="shared" si="51"/>
        <x:v>0.10606060606060606</x:v>
      </x:c>
      <x:c r="AC523" s="13">
        <x:f t="shared" si="52"/>
        <x:v>0.26243218806509944</x:v>
      </x:c>
      <x:c r="AD523" s="13">
        <x:f t="shared" si="53"/>
        <x:v>0.33465527760829777</x:v>
      </x:c>
      <x:c r="AE523" s="50" t="n">
        <x:f>IF(OR(NOT(ISNUMBER(Q523)),NOT(ISNUMBER(R523))),"",IF(Q523&lt;R523,1,0))</x:f>
        <x:v>0</x:v>
      </x:c>
      <x:c r="AF523" s="50" t="n">
        <x:f>IFERROR(IF(AND(A523=A522,C523=C522+1,ISNUMBER(AE522)),AE522,""),"")</x:f>
        <x:v>0</x:v>
      </x:c>
      <x:c r="AG523" s="52" t="n">
        <x:f>IFERROR(IF(AND(A523=A522,C523=C522+1,ISNUMBER(U523),ISNUMBER(U522),U522&lt;&gt;0),U523/U522-1,""),"")</x:f>
        <x:v>0.29119046249271663</x:v>
      </x:c>
      <x:c r="AH523" s="50" t="n">
        <x:f>IF(AND(ISNUMBER(AE523),ISNUMBER(AF523),ISNUMBER(AG523)),IF(AND(AE523=1,AF523=1,AG523&lt;0),1,0),"")</x:f>
        <x:v>0</x:v>
      </x:c>
      <x:c r="AI523" s="50" t="n">
        <x:f>IF(AND(A523=A524,C524=C523+1,ISNUMBER(AH524)),C524,"")</x:f>
        <x:v>2022</x:v>
      </x:c>
      <x:c r="AJ523" s="50" t="n">
        <x:f>IF(AND(A523=A524,C524=C523+1,ISNUMBER(AH524)),AH524,"")</x:f>
        <x:v>0</x:v>
      </x:c>
    </x:row>
    <x:row r="524" ht="15">
      <x:c r="A524" s="9" t="s">
        <x:v>60</x:v>
      </x:c>
      <x:c r="B524" s="10">
        <x:v>44926</x:v>
      </x:c>
      <x:c r="C524" s="9">
        <x:v>2022</x:v>
      </x:c>
      <x:c r="D524" s="11">
        <x:v>1379</x:v>
      </x:c>
      <x:c r="E524" s="11">
        <x:v>429</x:v>
      </x:c>
      <x:c r="F524" s="11">
        <x:v>263.5</x:v>
      </x:c>
      <x:c r="G524" s="11">
        <x:v>710.8</x:v>
      </x:c>
      <x:c r="H524" s="11">
        <x:v>439.7</x:v>
      </x:c>
      <x:c r="I524" s="11">
        <x:v>668.2</x:v>
      </x:c>
      <x:c r="J524" s="11">
        <x:v>375.1</x:v>
      </x:c>
      <x:c r="K524" s="11">
        <x:v>41.7</x:v>
      </x:c>
      <x:c r="L524" s="11">
        <x:v>217.4</x:v>
      </x:c>
      <x:c r="M524" s="11">
        <x:v>43.2</x:v>
      </x:c>
      <x:c r="N524" s="11">
        <x:v>396.5</x:v>
      </x:c>
      <x:c r="O524" s="11">
        <x:v>1012.8</x:v>
      </x:c>
      <x:c r="P524" s="11">
        <x:v>144.30000000000001</x:v>
      </x:c>
      <x:c r="Q524" s="11">
        <x:v>168.2</x:v>
      </x:c>
      <x:c r="R524" s="11">
        <x:v>11.5</x:v>
      </x:c>
      <x:c r="S524" s="11">
        <x:v>94.7</x:v>
      </x:c>
      <x:c r="T524" s="11">
        <x:v>125</x:v>
      </x:c>
      <x:c r="U524" s="11">
        <x:v>2897.5526</x:v>
      </x:c>
      <x:c r="V524" s="11">
        <x:v>18</x:v>
      </x:c>
      <x:c r="W524" s="12">
        <x:v>0</x:v>
      </x:c>
      <x:c r="X524" s="8">
        <x:v>0</x:v>
      </x:c>
      <x:c r="Y524" s="13">
        <x:f t="shared" si="48"/>
        <x:v>1.6280834914611007</x:v>
      </x:c>
      <x:c r="Z524" s="13">
        <x:f t="shared" si="49"/>
        <x:v>0.51544597534445247</x:v>
      </x:c>
      <x:c r="AA524" s="13">
        <x:f t="shared" si="50"/>
        <x:v>6.8672951414068165E-2</x:v>
      </x:c>
      <x:c r="AB524" s="13">
        <x:f t="shared" si="51"/>
        <x:v>0.10464104423495288</x:v>
      </x:c>
      <x:c r="AC524" s="13">
        <x:f t="shared" si="52"/>
        <x:v>0.17585818795723129</x:v>
      </x:c>
      <x:c r="AD524" s="13">
        <x:f t="shared" si="53"/>
        <x:v>0.27200870195794058</x:v>
      </x:c>
      <x:c r="AE524" s="50" t="n">
        <x:f>IF(OR(NOT(ISNUMBER(Q524)),NOT(ISNUMBER(R524))),"",IF(Q524&lt;R524,1,0))</x:f>
        <x:v>0</x:v>
      </x:c>
      <x:c r="AF524" s="50" t="n">
        <x:f>IFERROR(IF(AND(A524=A523,C524=C523+1,ISNUMBER(AE523)),AE523,""),"")</x:f>
        <x:v>0</x:v>
      </x:c>
      <x:c r="AG524" s="52" t="n">
        <x:f>IFERROR(IF(AND(A524=A523,C524=C523+1,ISNUMBER(U524),ISNUMBER(U523),U523&lt;&gt;0),U524/U523-1,""),"")</x:f>
        <x:v>-0.1818501602499848</x:v>
      </x:c>
      <x:c r="AH524" s="50" t="n">
        <x:f>IF(AND(ISNUMBER(AE524),ISNUMBER(AF524),ISNUMBER(AG524)),IF(AND(AE524=1,AF524=1,AG524&lt;0),1,0),"")</x:f>
        <x:v>0</x:v>
      </x:c>
      <x:c r="AI524" s="50" t="n">
        <x:f>IF(AND(A524=A525,C525=C524+1,ISNUMBER(AH525)),C525,"")</x:f>
        <x:v>2023</x:v>
      </x:c>
      <x:c r="AJ524" s="50" t="n">
        <x:f>IF(AND(A524=A525,C525=C524+1,ISNUMBER(AH525)),AH525,"")</x:f>
        <x:v>0</x:v>
      </x:c>
    </x:row>
    <x:row r="525" ht="15">
      <x:c r="A525" s="9" t="s">
        <x:v>60</x:v>
      </x:c>
      <x:c r="B525" s="10">
        <x:v>45291</x:v>
      </x:c>
      <x:c r="C525" s="9">
        <x:v>2023</x:v>
      </x:c>
      <x:c r="D525" s="11">
        <x:v>1589.3</x:v>
      </x:c>
      <x:c r="E525" s="11">
        <x:v>488.2</x:v>
      </x:c>
      <x:c r="F525" s="11">
        <x:v>236.5</x:v>
      </x:c>
      <x:c r="G525" s="11">
        <x:v>687.3</x:v>
      </x:c>
      <x:c r="H525" s="11">
        <x:v>397.3</x:v>
      </x:c>
      <x:c r="I525" s="11">
        <x:v>902</x:v>
      </x:c>
      <x:c r="J525" s="11">
        <x:v>424.4</x:v>
      </x:c>
      <x:c r="K525" s="11">
        <x:v>62.4</x:v>
      </x:c>
      <x:c r="L525" s="11">
        <x:v>232.7</x:v>
      </x:c>
      <x:c r="M525" s="11">
        <x:v>15.3</x:v>
      </x:c>
      <x:c r="N525" s="11">
        <x:v>382</x:v>
      </x:c>
      <x:c r="O525" s="11">
        <x:v>1200.3</x:v>
      </x:c>
      <x:c r="P525" s="11">
        <x:v>183.3</x:v>
      </x:c>
      <x:c r="Q525" s="11">
        <x:v>211.9</x:v>
      </x:c>
      <x:c r="R525" s="11">
        <x:v>21.2</x:v>
      </x:c>
      <x:c r="S525" s="11">
        <x:v>117.7</x:v>
      </x:c>
      <x:c r="T525" s="11">
        <x:v>189.2</x:v>
      </x:c>
      <x:c r="U525" s="11">
        <x:v>4026.3964000000001</x:v>
      </x:c>
      <x:c r="V525" s="11">
        <x:v>18</x:v>
      </x:c>
      <x:c r="W525" s="12">
        <x:v>0</x:v>
      </x:c>
      <x:c r="X525" s="8">
        <x:v>0</x:v>
      </x:c>
      <x:c r="Y525" s="13">
        <x:f t="shared" si="48"/>
        <x:v>2.0642706131078223</x:v>
      </x:c>
      <x:c r="Z525" s="13">
        <x:f t="shared" si="49"/>
        <x:v>0.43245453973447429</x:v>
      </x:c>
      <x:c r="AA525" s="13">
        <x:f t="shared" si="50"/>
        <x:v>7.4057761278550308E-2</x:v>
      </x:c>
      <x:c r="AB525" s="13">
        <x:f t="shared" si="51"/>
        <x:v>0.11533379475240672</x:v>
      </x:c>
      <x:c r="AC525" s="13">
        <x:f t="shared" si="52"/>
        <x:v>0.27528008147824823</x:v>
      </x:c>
      <x:c r="AD525" s="13">
        <x:f t="shared" si="53"/>
        <x:v>0.26703580192537596</x:v>
      </x:c>
      <x:c r="AE525" s="50" t="n">
        <x:f>IF(OR(NOT(ISNUMBER(Q525)),NOT(ISNUMBER(R525))),"",IF(Q525&lt;R525,1,0))</x:f>
        <x:v>0</x:v>
      </x:c>
      <x:c r="AF525" s="50" t="n">
        <x:f>IFERROR(IF(AND(A525=A524,C525=C524+1,ISNUMBER(AE524)),AE524,""),"")</x:f>
        <x:v>0</x:v>
      </x:c>
      <x:c r="AG525" s="52" t="n">
        <x:f>IFERROR(IF(AND(A525=A524,C525=C524+1,ISNUMBER(U525),ISNUMBER(U524),U524&lt;&gt;0),U525/U524-1,""),"")</x:f>
        <x:v>0.38958526585505293</x:v>
      </x:c>
      <x:c r="AH525" s="50" t="n">
        <x:f>IF(AND(ISNUMBER(AE525),ISNUMBER(AF525),ISNUMBER(AG525)),IF(AND(AE525=1,AF525=1,AG525&lt;0),1,0),"")</x:f>
        <x:v>0</x:v>
      </x:c>
      <x:c r="AI525" s="50" t="n">
        <x:f>IF(AND(A525=A526,C526=C525+1,ISNUMBER(AH526)),C526,"")</x:f>
        <x:v>2024</x:v>
      </x:c>
      <x:c r="AJ525" s="50" t="n">
        <x:f>IF(AND(A525=A526,C526=C525+1,ISNUMBER(AH526)),AH526,"")</x:f>
        <x:v>0</x:v>
      </x:c>
    </x:row>
    <x:row r="526" ht="15">
      <x:c r="A526" s="9" t="s">
        <x:v>60</x:v>
      </x:c>
      <x:c r="B526" s="10">
        <x:v>45657</x:v>
      </x:c>
      <x:c r="C526" s="9">
        <x:v>2024</x:v>
      </x:c>
      <x:c r="D526" s="11">
        <x:v>1772.1</x:v>
      </x:c>
      <x:c r="E526" s="11">
        <x:v>588.9</x:v>
      </x:c>
      <x:c r="F526" s="11">
        <x:v>271.2</x:v>
      </x:c>
      <x:c r="G526" s="11">
        <x:v>877.4</x:v>
      </x:c>
      <x:c r="H526" s="11">
        <x:v>552.1</x:v>
      </x:c>
      <x:c r="I526" s="11">
        <x:v>894.7</x:v>
      </x:c>
      <x:c r="J526" s="11">
        <x:v>478.2</x:v>
      </x:c>
      <x:c r="K526" s="11">
        <x:v>55.5</x:v>
      </x:c>
      <x:c r="L526" s="11">
        <x:v>280.10000000000002</x:v>
      </x:c>
      <x:c r="M526" s="11">
        <x:v>13.1</x:v>
      </x:c>
      <x:c r="N526" s="11">
        <x:v>539</x:v>
      </x:c>
      <x:c r="O526" s="11">
        <x:v>1363.4</x:v>
      </x:c>
      <x:c r="P526" s="11">
        <x:v>207.4</x:v>
      </x:c>
      <x:c r="Q526" s="11">
        <x:v>239.6</x:v>
      </x:c>
      <x:c r="R526" s="11">
        <x:v>27.9</x:v>
      </x:c>
      <x:c r="S526" s="11">
        <x:v>129.30000000000001</x:v>
      </x:c>
      <x:c r="T526" s="11">
        <x:v>198.1</x:v>
      </x:c>
      <x:c r="U526" s="11">
        <x:v>5945.6382000000003</x:v>
      </x:c>
      <x:c r="V526" s="11">
        <x:v>18</x:v>
      </x:c>
      <x:c r="W526" s="12">
        <x:v>0</x:v>
      </x:c>
      <x:c r="X526" s="8">
        <x:v>0</x:v>
      </x:c>
      <x:c r="Y526" s="13">
        <x:f t="shared" si="48"/>
        <x:v>2.1714601769911503</x:v>
      </x:c>
      <x:c r="Z526" s="13">
        <x:f t="shared" si="49"/>
        <x:v>0.49511878562157891</x:v>
      </x:c>
      <x:c r="AA526" s="13">
        <x:f t="shared" si="50"/>
        <x:v>7.2964279668190288E-2</x:v>
      </x:c>
      <x:c r="AB526" s="13">
        <x:f t="shared" si="51"/>
        <x:v>0.11703628463405001</x:v>
      </x:c>
      <x:c r="AC526" s="13">
        <x:f t="shared" si="52"/>
        <x:v>0.22578071575108274</x:v>
      </x:c>
      <x:c r="AD526" s="13">
        <x:f t="shared" si="53"/>
        <x:v>0.2698493313018453</x:v>
      </x:c>
      <x:c r="AE526" s="50" t="n">
        <x:f>IF(OR(NOT(ISNUMBER(Q526)),NOT(ISNUMBER(R526))),"",IF(Q526&lt;R526,1,0))</x:f>
        <x:v>0</x:v>
      </x:c>
      <x:c r="AF526" s="50" t="n">
        <x:f>IFERROR(IF(AND(A526=A525,C526=C525+1,ISNUMBER(AE525)),AE525,""),"")</x:f>
        <x:v>0</x:v>
      </x:c>
      <x:c r="AG526" s="52" t="n">
        <x:f>IFERROR(IF(AND(A526=A525,C526=C525+1,ISNUMBER(U526),ISNUMBER(U525),U525&lt;&gt;0),U526/U525-1,""),"")</x:f>
        <x:v>0.476664890719652</x:v>
      </x:c>
      <x:c r="AH526" s="50" t="n">
        <x:f>IF(AND(ISNUMBER(AE526),ISNUMBER(AF526),ISNUMBER(AG526)),IF(AND(AE526=1,AF526=1,AG526&lt;0),1,0),"")</x:f>
        <x:v>0</x:v>
      </x:c>
      <x:c r="AI526" s="50" t="str">
        <x:f>IF(AND(A526=A527,C527=C526+1,ISNUMBER(AH527)),C527,"")</x:f>
      </x:c>
      <x:c r="AJ526" s="50" t="str">
        <x:f>IF(AND(A526=A527,C527=C526+1,ISNUMBER(AH527)),AH527,"")</x:f>
      </x:c>
    </x:row>
    <x:row r="527" ht="15">
      <x:c r="A527" s="9" t="s">
        <x:v>61</x:v>
      </x:c>
      <x:c r="B527" s="10">
        <x:v>39447</x:v>
      </x:c>
      <x:c r="C527" s="9">
        <x:v>2007</x:v>
      </x:c>
      <x:c r="D527" s="11">
        <x:v>2199.5</x:v>
      </x:c>
      <x:c r="E527" s="11">
        <x:v>301.39999999999998</x:v>
      </x:c>
      <x:c r="F527" s="11">
        <x:v>481.1</x:v>
      </x:c>
      <x:c r="G527" s="11">
        <x:v>1609.7</x:v>
      </x:c>
      <x:c r="H527" s="11">
        <x:v>1123.8</x:v>
      </x:c>
      <x:c r="I527" s="11">
        <x:v>1050.8</x:v>
      </x:c>
      <x:c r="J527" s="11">
        <x:v>567.5</x:v>
      </x:c>
      <x:c r="K527" s="11">
        <x:v>65.599999999999994</x:v>
      </x:c>
      <x:c r="L527" s="11">
        <x:v>5.5</x:v>
      </x:c>
      <x:c r="M527" s="11">
        <x:v>0.5</x:v>
      </x:c>
      <x:c r="N527" s="11">
        <x:v>1123.3</x:v>
      </x:c>
      <x:c r="O527" s="11">
        <x:v>1157.5999999999999</x:v>
      </x:c>
      <x:c r="P527" s="11">
        <x:v>-325.10000000000002</x:v>
      </x:c>
      <x:c r="Q527" s="11">
        <x:v>-275.39999999999998</x:v>
      </x:c>
      <x:c r="R527" s="11">
        <x:v>35.5</x:v>
      </x:c>
      <x:c r="S527" s="11">
        <x:v>-428</x:v>
      </x:c>
      <x:c r="T527" s="11">
        <x:v>-331.8</x:v>
      </x:c>
      <x:c r="U527" s="11">
        <x:v>3250.6192000000001</x:v>
      </x:c>
      <x:c r="V527" s="11">
        <x:v>18</x:v>
      </x:c>
      <x:c r="W527" s="12">
        <x:v>0</x:v>
      </x:c>
      <x:c r="X527" s="8">
        <x:v>0</x:v>
      </x:c>
      <x:c r="Y527" s="13">
        <x:f t="shared" si="48"/>
        <x:v>0.62648098108501349</x:v>
      </x:c>
      <x:c r="Z527" s="13">
        <x:f t="shared" si="49"/>
        <x:v>0.73184814730620595</x:v>
      </x:c>
      <x:c r="AA527" s="13">
        <x:f t="shared" si="50"/>
        <x:v>-0.19458967947260741</x:v>
      </x:c>
      <x:c r="AB527" s="13">
        <x:f t="shared" si="51"/>
        <x:v>-0.14780631961809504</x:v>
      </x:c>
      <x:c r="AC527" s="13">
        <x:f t="shared" si="52"/>
        <x:v>-0.20612536497484005</x:v>
      </x:c>
      <x:c r="AD527" s="13">
        <x:f t="shared" si="53"/>
        <x:v>0.25801318481473062</x:v>
      </x:c>
      <x:c r="AE527" s="50" t="n">
        <x:f>IF(OR(NOT(ISNUMBER(Q527)),NOT(ISNUMBER(R527))),"",IF(Q527&lt;R527,1,0))</x:f>
        <x:v>1</x:v>
      </x:c>
      <x:c r="AF527" s="50" t="str">
        <x:f>IFERROR(IF(AND(A527=A526,C527=C526+1,ISNUMBER(AE526)),AE526,""),"")</x:f>
      </x:c>
      <x:c r="AG527" s="52" t="str">
        <x:f>IFERROR(IF(AND(A527=A526,C527=C526+1,ISNUMBER(U527),ISNUMBER(U526),U526&lt;&gt;0),U527/U526-1,""),"")</x:f>
      </x:c>
      <x:c r="AH527" s="50" t="str">
        <x:f>IF(AND(ISNUMBER(AE527),ISNUMBER(AF527),ISNUMBER(AG527)),IF(AND(AE527=1,AF527=1,AG527&lt;0),1,0),"")</x:f>
      </x:c>
      <x:c r="AI527" s="50" t="n">
        <x:f>IF(AND(A527=A528,C528=C527+1,ISNUMBER(AH528)),C528,"")</x:f>
        <x:v>2008</x:v>
      </x:c>
      <x:c r="AJ527" s="50" t="n">
        <x:f>IF(AND(A527=A528,C528=C527+1,ISNUMBER(AH528)),AH528,"")</x:f>
        <x:v>1</x:v>
      </x:c>
    </x:row>
    <x:row r="528" ht="15">
      <x:c r="A528" s="9" t="s">
        <x:v>61</x:v>
      </x:c>
      <x:c r="B528" s="10">
        <x:v>39813</x:v>
      </x:c>
      <x:c r="C528" s="9">
        <x:v>2008</x:v>
      </x:c>
      <x:c r="D528" s="11">
        <x:v>2532.8000000000002</x:v>
      </x:c>
      <x:c r="E528" s="11">
        <x:v>343.1</x:v>
      </x:c>
      <x:c r="F528" s="11">
        <x:v>576</x:v>
      </x:c>
      <x:c r="G528" s="11">
        <x:v>1155.0999999999999</x:v>
      </x:c>
      <x:c r="H528" s="11">
        <x:v>589.1</x:v>
      </x:c>
      <x:c r="I528" s="11">
        <x:v>1247</x:v>
      </x:c>
      <x:c r="J528" s="11">
        <x:v>638.1</x:v>
      </x:c>
      <x:c r="K528" s="11">
        <x:v>70.099999999999994</x:v>
      </x:c>
      <x:c r="L528" s="11">
        <x:v>5.4</x:v>
      </x:c>
      <x:c r="M528" s="11">
        <x:v>13.9</x:v>
      </x:c>
      <x:c r="N528" s="11">
        <x:v>575.20000000000005</x:v>
      </x:c>
      <x:c r="O528" s="11">
        <x:v>1295</x:v>
      </x:c>
      <x:c r="P528" s="11">
        <x:v>-406.8</x:v>
      </x:c>
      <x:c r="Q528" s="11">
        <x:v>-351.6</x:v>
      </x:c>
      <x:c r="R528" s="11">
        <x:v>30.2</x:v>
      </x:c>
      <x:c r="S528" s="11">
        <x:v>-507.9</x:v>
      </x:c>
      <x:c r="T528" s="11">
        <x:v>-420.1</x:v>
      </x:c>
      <x:c r="U528" s="11">
        <x:v>2557.5659000000001</x:v>
      </x:c>
      <x:c r="V528" s="11">
        <x:v>18</x:v>
      </x:c>
      <x:c r="W528" s="12">
        <x:v>0</x:v>
      </x:c>
      <x:c r="X528" s="8">
        <x:v>0</x:v>
      </x:c>
      <x:c r="Y528" s="13">
        <x:f t="shared" si="48"/>
        <x:v>0.5956597222222223</x:v>
      </x:c>
      <x:c r="Z528" s="13">
        <x:f t="shared" si="49"/>
        <x:v>0.45605653821857228</x:v>
      </x:c>
      <x:c r="AA528" s="13">
        <x:f t="shared" si="50"/>
        <x:v>-0.20052905874921034</x:v>
      </x:c>
      <x:c r="AB528" s="13">
        <x:f t="shared" si="51"/>
        <x:v>-0.16061276058117499</x:v>
      </x:c>
      <x:c r="AC528" s="13">
        <x:f t="shared" si="52"/>
        <x:v>-0.36369145528525676</x:v>
      </x:c>
      <x:c r="AD528" s="13">
        <x:f t="shared" si="53"/>
        <x:v>0.25193461781427667</x:v>
      </x:c>
      <x:c r="AE528" s="50" t="n">
        <x:f>IF(OR(NOT(ISNUMBER(Q528)),NOT(ISNUMBER(R528))),"",IF(Q528&lt;R528,1,0))</x:f>
        <x:v>1</x:v>
      </x:c>
      <x:c r="AF528" s="50" t="n">
        <x:f>IFERROR(IF(AND(A528=A527,C528=C527+1,ISNUMBER(AE527)),AE527,""),"")</x:f>
        <x:v>1</x:v>
      </x:c>
      <x:c r="AG528" s="52" t="n">
        <x:f>IFERROR(IF(AND(A528=A527,C528=C527+1,ISNUMBER(U528),ISNUMBER(U527),U527&lt;&gt;0),U528/U527-1,""),"")</x:f>
        <x:v>-0.21320654846313591</x:v>
      </x:c>
      <x:c r="AH528" s="50" t="n">
        <x:f>IF(AND(ISNUMBER(AE528),ISNUMBER(AF528),ISNUMBER(AG528)),IF(AND(AE528=1,AF528=1,AG528&lt;0),1,0),"")</x:f>
        <x:v>1</x:v>
      </x:c>
      <x:c r="AI528" s="50" t="n">
        <x:f>IF(AND(A528=A529,C529=C528+1,ISNUMBER(AH529)),C529,"")</x:f>
        <x:v>2009</x:v>
      </x:c>
      <x:c r="AJ528" s="50" t="n">
        <x:f>IF(AND(A528=A529,C529=C528+1,ISNUMBER(AH529)),AH529,"")</x:f>
        <x:v>0</x:v>
      </x:c>
    </x:row>
    <x:row r="529" ht="15">
      <x:c r="A529" s="9" t="s">
        <x:v>61</x:v>
      </x:c>
      <x:c r="B529" s="10">
        <x:v>40178</x:v>
      </x:c>
      <x:c r="C529" s="9">
        <x:v>2009</x:v>
      </x:c>
      <x:c r="D529" s="11">
        <x:v>2738.5</x:v>
      </x:c>
      <x:c r="E529" s="11">
        <x:v>339.7</x:v>
      </x:c>
      <x:c r="F529" s="11">
        <x:v>727.1</x:v>
      </x:c>
      <x:c r="G529" s="11">
        <x:v>1241</x:v>
      </x:c>
      <x:c r="H529" s="11">
        <x:v>479.4</x:v>
      </x:c>
      <x:c r="I529" s="11">
        <x:v>1497.5</x:v>
      </x:c>
      <x:c r="J529" s="11">
        <x:v>742.9</x:v>
      </x:c>
      <x:c r="K529" s="11">
        <x:v>59.4</x:v>
      </x:c>
      <x:c r="L529" s="11">
        <x:v>5.2</x:v>
      </x:c>
      <x:c r="M529" s="11">
        <x:v>18.8</x:v>
      </x:c>
      <x:c r="N529" s="11">
        <x:v>460.6</x:v>
      </x:c>
      <x:c r="O529" s="11">
        <x:v>1439.3</x:v>
      </x:c>
      <x:c r="P529" s="11">
        <x:v>280.8</x:v>
      </x:c>
      <x:c r="Q529" s="11">
        <x:v>349</x:v>
      </x:c>
      <x:c r="R529" s="11">
        <x:v>17.2</x:v>
      </x:c>
      <x:c r="S529" s="11">
        <x:v>189.5</x:v>
      </x:c>
      <x:c r="T529" s="11">
        <x:v>289.5</x:v>
      </x:c>
      <x:c r="U529" s="11">
        <x:v>3064.4648999999999</x:v>
      </x:c>
      <x:c r="V529" s="11">
        <x:v>18</x:v>
      </x:c>
      <x:c r="W529" s="12">
        <x:v>0</x:v>
      </x:c>
      <x:c r="X529" s="8">
        <x:v>0</x:v>
      </x:c>
      <x:c r="Y529" s="13">
        <x:f t="shared" si="48"/>
        <x:v>0.46719845963416307</x:v>
      </x:c>
      <x:c r="Z529" s="13">
        <x:f t="shared" si="49"/>
        <x:v>0.45316779258718276</x:v>
      </x:c>
      <x:c r="AA529" s="13">
        <x:f t="shared" si="50"/>
        <x:v>6.9198466313675364E-2</x:v>
      </x:c>
      <x:c r="AB529" s="13">
        <x:f t="shared" si="51"/>
        <x:v>0.10253788570385247</x:v>
      </x:c>
      <x:c r="AC529" s="13">
        <x:f t="shared" si="52"/>
        <x:v>0.23327961321514906</x:v>
      </x:c>
      <x:c r="AD529" s="13">
        <x:f t="shared" si="53"/>
        <x:v>0.27127989775424499</x:v>
      </x:c>
      <x:c r="AE529" s="50" t="n">
        <x:f>IF(OR(NOT(ISNUMBER(Q529)),NOT(ISNUMBER(R529))),"",IF(Q529&lt;R529,1,0))</x:f>
        <x:v>0</x:v>
      </x:c>
      <x:c r="AF529" s="50" t="n">
        <x:f>IFERROR(IF(AND(A529=A528,C529=C528+1,ISNUMBER(AE528)),AE528,""),"")</x:f>
        <x:v>1</x:v>
      </x:c>
      <x:c r="AG529" s="52" t="n">
        <x:f>IFERROR(IF(AND(A529=A528,C529=C528+1,ISNUMBER(U529),ISNUMBER(U528),U528&lt;&gt;0),U529/U528-1,""),"")</x:f>
        <x:v>0.1981958705345579</x:v>
      </x:c>
      <x:c r="AH529" s="50" t="n">
        <x:f>IF(AND(ISNUMBER(AE529),ISNUMBER(AF529),ISNUMBER(AG529)),IF(AND(AE529=1,AF529=1,AG529&lt;0),1,0),"")</x:f>
        <x:v>0</x:v>
      </x:c>
      <x:c r="AI529" s="50" t="n">
        <x:f>IF(AND(A529=A530,C530=C529+1,ISNUMBER(AH530)),C530,"")</x:f>
        <x:v>2010</x:v>
      </x:c>
      <x:c r="AJ529" s="50" t="n">
        <x:f>IF(AND(A529=A530,C530=C529+1,ISNUMBER(AH530)),AH530,"")</x:f>
        <x:v>0</x:v>
      </x:c>
    </x:row>
    <x:row r="530" ht="15">
      <x:c r="A530" s="9" t="s">
        <x:v>61</x:v>
      </x:c>
      <x:c r="B530" s="10">
        <x:v>40543</x:v>
      </x:c>
      <x:c r="C530" s="9">
        <x:v>2010</x:v>
      </x:c>
      <x:c r="D530" s="11">
        <x:v>2721.4</x:v>
      </x:c>
      <x:c r="E530" s="11">
        <x:v>351.2</x:v>
      </x:c>
      <x:c r="F530" s="11">
        <x:v>770.8</x:v>
      </x:c>
      <x:c r="G530" s="11">
        <x:v>1072</x:v>
      </x:c>
      <x:c r="H530" s="11">
        <x:v>252.1</x:v>
      </x:c>
      <x:c r="I530" s="11">
        <x:v>1649.4</x:v>
      </x:c>
      <x:c r="J530" s="11">
        <x:v>877.1</x:v>
      </x:c>
      <x:c r="K530" s="11">
        <x:v>70.8</x:v>
      </x:c>
      <x:c r="L530" s="11">
        <x:v>4.0999999999999996</x:v>
      </x:c>
      <x:c r="M530" s="11">
        <x:v>2.8</x:v>
      </x:c>
      <x:c r="N530" s="11">
        <x:v>249.3</x:v>
      </x:c>
      <x:c r="O530" s="11">
        <x:v>1277.7</x:v>
      </x:c>
      <x:c r="P530" s="11">
        <x:v>308.89999999999998</x:v>
      </x:c>
      <x:c r="Q530" s="11">
        <x:v>363.4</x:v>
      </x:c>
      <x:c r="R530" s="11">
        <x:v>13.4</x:v>
      </x:c>
      <x:c r="S530" s="11">
        <x:v>227.3</x:v>
      </x:c>
      <x:c r="T530" s="11">
        <x:v>345.7</x:v>
      </x:c>
      <x:c r="U530" s="11">
        <x:v>3639.8672999999999</x:v>
      </x:c>
      <x:c r="V530" s="11">
        <x:v>18</x:v>
      </x:c>
      <x:c r="W530" s="12">
        <x:v>0</x:v>
      </x:c>
      <x:c r="X530" s="8">
        <x:v>0</x:v>
      </x:c>
      <x:c r="Y530" s="13">
        <x:f t="shared" si="48"/>
        <x:v>0.45563051375194602</x:v>
      </x:c>
      <x:c r="Z530" s="13">
        <x:f t="shared" si="49"/>
        <x:v>0.39391489674432278</x:v>
      </x:c>
      <x:c r="AA530" s="13">
        <x:f t="shared" si="50"/>
        <x:v>8.3523186595134857E-2</x:v>
      </x:c>
      <x:c r="AB530" s="13">
        <x:f t="shared" si="51"/>
        <x:v>0.11350775336224</x:v>
      </x:c>
      <x:c r="AC530" s="13">
        <x:f t="shared" si="52"/>
        <x:v>0.32248134328358208</x:v>
      </x:c>
      <x:c r="AD530" s="13">
        <x:f t="shared" si="53"/>
        <x:v>0.32229734695377377</x:v>
      </x:c>
      <x:c r="AE530" s="50" t="n">
        <x:f>IF(OR(NOT(ISNUMBER(Q530)),NOT(ISNUMBER(R530))),"",IF(Q530&lt;R530,1,0))</x:f>
        <x:v>0</x:v>
      </x:c>
      <x:c r="AF530" s="50" t="n">
        <x:f>IFERROR(IF(AND(A530=A529,C530=C529+1,ISNUMBER(AE529)),AE529,""),"")</x:f>
        <x:v>0</x:v>
      </x:c>
      <x:c r="AG530" s="52" t="n">
        <x:f>IFERROR(IF(AND(A530=A529,C530=C529+1,ISNUMBER(U530),ISNUMBER(U529),U529&lt;&gt;0),U530/U529-1,""),"")</x:f>
        <x:v>0.18776602727608327</x:v>
      </x:c>
      <x:c r="AH530" s="50" t="n">
        <x:f>IF(AND(ISNUMBER(AE530),ISNUMBER(AF530),ISNUMBER(AG530)),IF(AND(AE530=1,AF530=1,AG530&lt;0),1,0),"")</x:f>
        <x:v>0</x:v>
      </x:c>
      <x:c r="AI530" s="50" t="n">
        <x:f>IF(AND(A530=A531,C531=C530+1,ISNUMBER(AH531)),C531,"")</x:f>
        <x:v>2011</x:v>
      </x:c>
      <x:c r="AJ530" s="50" t="n">
        <x:f>IF(AND(A530=A531,C531=C530+1,ISNUMBER(AH531)),AH531,"")</x:f>
        <x:v>0</x:v>
      </x:c>
    </x:row>
    <x:row r="531" ht="15">
      <x:c r="A531" s="9" t="s">
        <x:v>61</x:v>
      </x:c>
      <x:c r="B531" s="10">
        <x:v>40908</x:v>
      </x:c>
      <x:c r="C531" s="9">
        <x:v>2011</x:v>
      </x:c>
      <x:c r="D531" s="11">
        <x:v>2743.3</x:v>
      </x:c>
      <x:c r="E531" s="11">
        <x:v>721.8</x:v>
      </x:c>
      <x:c r="F531" s="11">
        <x:v>816.7</x:v>
      </x:c>
      <x:c r="G531" s="11">
        <x:v>1035.5</x:v>
      </x:c>
      <x:c r="H531" s="11">
        <x:v>194.1</x:v>
      </x:c>
      <x:c r="I531" s="11">
        <x:v>1707.8</x:v>
      </x:c>
      <x:c r="J531" s="11">
        <x:v>914.6</x:v>
      </x:c>
      <x:c r="K531" s="11">
        <x:v>182.8</x:v>
      </x:c>
      <x:c r="L531" s="11">
        <x:v>2.5</x:v>
      </x:c>
      <x:c r="M531" s="11">
        <x:v>1.7</x:v>
      </x:c>
      <x:c r="N531" s="11">
        <x:v>192.4</x:v>
      </x:c>
      <x:c r="O531" s="11">
        <x:v>1334.1</x:v>
      </x:c>
      <x:c r="P531" s="11">
        <x:v>343.7</x:v>
      </x:c>
      <x:c r="Q531" s="11">
        <x:v>393.6</x:v>
      </x:c>
      <x:c r="R531" s="11">
        <x:v>14.4</x:v>
      </x:c>
      <x:c r="S531" s="11">
        <x:v>189</x:v>
      </x:c>
      <x:c r="T531" s="11">
        <x:v>316.89999999999998</x:v>
      </x:c>
      <x:c r="U531" s="11">
        <x:v>3394.3202000000001</x:v>
      </x:c>
      <x:c r="V531" s="11">
        <x:v>18</x:v>
      </x:c>
      <x:c r="W531" s="12">
        <x:v>0</x:v>
      </x:c>
      <x:c r="X531" s="8">
        <x:v>0</x:v>
      </x:c>
      <x:c r="Y531" s="13">
        <x:f t="shared" si="48"/>
        <x:v>0.883800661197502</x:v>
      </x:c>
      <x:c r="Z531" s="13">
        <x:f t="shared" si="49"/>
        <x:v>0.37746509678124884</x:v>
      </x:c>
      <x:c r="AA531" s="13">
        <x:f t="shared" si="50"/>
        <x:v>6.8895126307731563E-2</x:v>
      </x:c>
      <x:c r="AB531" s="13">
        <x:f t="shared" si="51"/>
        <x:v>0.1252870630262822</x:v>
      </x:c>
      <x:c r="AC531" s="13">
        <x:f t="shared" si="52"/>
        <x:v>0.30603573153066149</x:v>
      </x:c>
      <x:c r="AD531" s="13">
        <x:f t="shared" si="53"/>
        <x:v>0.33339408741296978</x:v>
      </x:c>
      <x:c r="AE531" s="50" t="n">
        <x:f>IF(OR(NOT(ISNUMBER(Q531)),NOT(ISNUMBER(R531))),"",IF(Q531&lt;R531,1,0))</x:f>
        <x:v>0</x:v>
      </x:c>
      <x:c r="AF531" s="50" t="n">
        <x:f>IFERROR(IF(AND(A531=A530,C531=C530+1,ISNUMBER(AE530)),AE530,""),"")</x:f>
        <x:v>0</x:v>
      </x:c>
      <x:c r="AG531" s="52" t="n">
        <x:f>IFERROR(IF(AND(A531=A530,C531=C530+1,ISNUMBER(U531),ISNUMBER(U530),U530&lt;&gt;0),U531/U530-1,""),"")</x:f>
        <x:v>-0.06746045384676513</x:v>
      </x:c>
      <x:c r="AH531" s="50" t="n">
        <x:f>IF(AND(ISNUMBER(AE531),ISNUMBER(AF531),ISNUMBER(AG531)),IF(AND(AE531=1,AF531=1,AG531&lt;0),1,0),"")</x:f>
        <x:v>0</x:v>
      </x:c>
      <x:c r="AI531" s="50" t="n">
        <x:f>IF(AND(A531=A532,C532=C531+1,ISNUMBER(AH532)),C532,"")</x:f>
        <x:v>2012</x:v>
      </x:c>
      <x:c r="AJ531" s="50" t="n">
        <x:f>IF(AND(A531=A532,C532=C531+1,ISNUMBER(AH532)),AH532,"")</x:f>
        <x:v>0</x:v>
      </x:c>
    </x:row>
    <x:row r="532" ht="15">
      <x:c r="A532" s="9" t="s">
        <x:v>61</x:v>
      </x:c>
      <x:c r="B532" s="10">
        <x:v>41274</x:v>
      </x:c>
      <x:c r="C532" s="9">
        <x:v>2012</x:v>
      </x:c>
      <x:c r="D532" s="11">
        <x:v>2473.3000000000002</x:v>
      </x:c>
      <x:c r="E532" s="11">
        <x:v>366.9</x:v>
      </x:c>
      <x:c r="F532" s="11">
        <x:v>787.4</x:v>
      </x:c>
      <x:c r="G532" s="11">
        <x:v>1100.3</x:v>
      </x:c>
      <x:c r="H532" s="11">
        <x:v>209.2</x:v>
      </x:c>
      <x:c r="I532" s="11">
        <x:v>1373</x:v>
      </x:c>
      <x:c r="J532" s="11">
        <x:v>760.8</x:v>
      </x:c>
      <x:c r="K532" s="11">
        <x:v>61.6</x:v>
      </x:c>
      <x:c r="L532" s="11">
        <x:v>2.5</x:v>
      </x:c>
      <x:c r="M532" s="11">
        <x:v>8.4</x:v>
      </x:c>
      <x:c r="N532" s="11">
        <x:v>200.8</x:v>
      </x:c>
      <x:c r="O532" s="11">
        <x:v>1340.2</x:v>
      </x:c>
      <x:c r="P532" s="11">
        <x:v>345.1</x:v>
      </x:c>
      <x:c r="Q532" s="11">
        <x:v>392.4</x:v>
      </x:c>
      <x:c r="R532" s="11">
        <x:v>13.2</x:v>
      </x:c>
      <x:c r="S532" s="11">
        <x:v>296.60000000000002</x:v>
      </x:c>
      <x:c r="T532" s="11">
        <x:v>277.39999999999998</x:v>
      </x:c>
      <x:c r="U532" s="11">
        <x:v>4166.7080999999998</x:v>
      </x:c>
      <x:c r="V532" s="11">
        <x:v>18</x:v>
      </x:c>
      <x:c r="W532" s="12">
        <x:v>0</x:v>
      </x:c>
      <x:c r="X532" s="8">
        <x:v>0</x:v>
      </x:c>
      <x:c r="Y532" s="13">
        <x:f t="shared" si="48"/>
        <x:v>0.46596393192786384</x:v>
      </x:c>
      <x:c r="Z532" s="13">
        <x:f t="shared" si="49"/>
        <x:v>0.44487122467957785</x:v>
      </x:c>
      <x:c r="AA532" s="13">
        <x:f t="shared" si="50"/>
        <x:v>0.11992075364897101</x:v>
      </x:c>
      <x:c r="AB532" s="13">
        <x:f t="shared" si="51"/>
        <x:v>0.139530182347471</x:v>
      </x:c>
      <x:c r="AC532" s="13">
        <x:f t="shared" si="52"/>
        <x:v>0.25211306007452511</x:v>
      </x:c>
      <x:c r="AD532" s="13">
        <x:f t="shared" si="53"/>
        <x:v>0.30760522379007799</x:v>
      </x:c>
      <x:c r="AE532" s="50" t="n">
        <x:f>IF(OR(NOT(ISNUMBER(Q532)),NOT(ISNUMBER(R532))),"",IF(Q532&lt;R532,1,0))</x:f>
        <x:v>0</x:v>
      </x:c>
      <x:c r="AF532" s="50" t="n">
        <x:f>IFERROR(IF(AND(A532=A531,C532=C531+1,ISNUMBER(AE531)),AE531,""),"")</x:f>
        <x:v>0</x:v>
      </x:c>
      <x:c r="AG532" s="52" t="n">
        <x:f>IFERROR(IF(AND(A532=A531,C532=C531+1,ISNUMBER(U532),ISNUMBER(U531),U531&lt;&gt;0),U532/U531-1,""),"")</x:f>
        <x:v>0.22755304582048552</x:v>
      </x:c>
      <x:c r="AH532" s="50" t="n">
        <x:f>IF(AND(ISNUMBER(AE532),ISNUMBER(AF532),ISNUMBER(AG532)),IF(AND(AE532=1,AF532=1,AG532&lt;0),1,0),"")</x:f>
        <x:v>0</x:v>
      </x:c>
      <x:c r="AI532" s="50" t="n">
        <x:f>IF(AND(A532=A533,C533=C532+1,ISNUMBER(AH533)),C533,"")</x:f>
        <x:v>2013</x:v>
      </x:c>
      <x:c r="AJ532" s="50" t="n">
        <x:f>IF(AND(A532=A533,C533=C532+1,ISNUMBER(AH533)),AH533,"")</x:f>
        <x:v>0</x:v>
      </x:c>
    </x:row>
    <x:row r="533" ht="15">
      <x:c r="A533" s="9" t="s">
        <x:v>61</x:v>
      </x:c>
      <x:c r="B533" s="10">
        <x:v>41639</x:v>
      </x:c>
      <x:c r="C533" s="9">
        <x:v>2013</x:v>
      </x:c>
      <x:c r="D533" s="11">
        <x:v>2190.4</x:v>
      </x:c>
      <x:c r="E533" s="11">
        <x:v>414.2</x:v>
      </x:c>
      <x:c r="F533" s="11">
        <x:v>789.3</x:v>
      </x:c>
      <x:c r="G533" s="11">
        <x:v>1320.1</x:v>
      </x:c>
      <x:c r="H533" s="11">
        <x:v>461.6</x:v>
      </x:c>
      <x:c r="I533" s="11">
        <x:v>870.3</x:v>
      </x:c>
      <x:c r="J533" s="11">
        <x:v>267</x:v>
      </x:c>
      <x:c r="K533" s="11">
        <x:v>100.8</x:v>
      </x:c>
      <x:c r="L533" s="11">
        <x:v>2.2000000000000002</x:v>
      </x:c>
      <x:c r="M533" s="11">
        <x:v>21</x:v>
      </x:c>
      <x:c r="N533" s="11">
        <x:v>440.6</x:v>
      </x:c>
      <x:c r="O533" s="11">
        <x:v>1376.1</x:v>
      </x:c>
      <x:c r="P533" s="11">
        <x:v>180.1</x:v>
      </x:c>
      <x:c r="Q533" s="11">
        <x:v>228.6</x:v>
      </x:c>
      <x:c r="R533" s="11">
        <x:v>17.8</x:v>
      </x:c>
      <x:c r="S533" s="11">
        <x:v>46.4</x:v>
      </x:c>
      <x:c r="T533" s="11">
        <x:v>287.60000000000002</x:v>
      </x:c>
      <x:c r="U533" s="11">
        <x:v>3674.4186</x:v>
      </x:c>
      <x:c r="V533" s="11">
        <x:v>18</x:v>
      </x:c>
      <x:c r="W533" s="12">
        <x:v>0</x:v>
      </x:c>
      <x:c r="X533" s="8">
        <x:v>0</x:v>
      </x:c>
      <x:c r="Y533" s="13">
        <x:f t="shared" si="48"/>
        <x:v>0.52476878246547576</x:v>
      </x:c>
      <x:c r="Z533" s="13">
        <x:f t="shared" si="49"/>
        <x:v>0.60267531044558065</x:v>
      </x:c>
      <x:c r="AA533" s="13">
        <x:f t="shared" si="50"/>
        <x:v>2.1183345507669829E-2</x:v>
      </x:c>
      <x:c r="AB533" s="13">
        <x:f t="shared" si="51"/>
        <x:v>8.2222425127830526E-2</x:v>
      </x:c>
      <x:c r="AC533" s="13">
        <x:f t="shared" si="52"/>
        <x:v>0.21786228316036668</x:v>
      </x:c>
      <x:c r="AD533" s="13">
        <x:f t="shared" si="53"/>
        <x:v>0.12189554419284149</x:v>
      </x:c>
      <x:c r="AE533" s="50" t="n">
        <x:f>IF(OR(NOT(ISNUMBER(Q533)),NOT(ISNUMBER(R533))),"",IF(Q533&lt;R533,1,0))</x:f>
        <x:v>0</x:v>
      </x:c>
      <x:c r="AF533" s="50" t="n">
        <x:f>IFERROR(IF(AND(A533=A532,C533=C532+1,ISNUMBER(AE532)),AE532,""),"")</x:f>
        <x:v>0</x:v>
      </x:c>
      <x:c r="AG533" s="52" t="n">
        <x:f>IFERROR(IF(AND(A533=A532,C533=C532+1,ISNUMBER(U533),ISNUMBER(U532),U532&lt;&gt;0),U533/U532-1,""),"")</x:f>
        <x:v>-0.1181483051332537</x:v>
      </x:c>
      <x:c r="AH533" s="50" t="n">
        <x:f>IF(AND(ISNUMBER(AE533),ISNUMBER(AF533),ISNUMBER(AG533)),IF(AND(AE533=1,AF533=1,AG533&lt;0),1,0),"")</x:f>
        <x:v>0</x:v>
      </x:c>
      <x:c r="AI533" s="50" t="n">
        <x:f>IF(AND(A533=A534,C534=C533+1,ISNUMBER(AH534)),C534,"")</x:f>
        <x:v>2014</x:v>
      </x:c>
      <x:c r="AJ533" s="50" t="n">
        <x:f>IF(AND(A533=A534,C534=C533+1,ISNUMBER(AH534)),AH534,"")</x:f>
        <x:v>0</x:v>
      </x:c>
    </x:row>
    <x:row r="534" ht="15">
      <x:c r="A534" s="9" t="s">
        <x:v>61</x:v>
      </x:c>
      <x:c r="B534" s="10">
        <x:v>42004</x:v>
      </x:c>
      <x:c r="C534" s="9">
        <x:v>2014</x:v>
      </x:c>
      <x:c r="D534" s="11">
        <x:v>2155.3000000000002</x:v>
      </x:c>
      <x:c r="E534" s="11">
        <x:v>468.1</x:v>
      </x:c>
      <x:c r="F534" s="11">
        <x:v>927.9</x:v>
      </x:c>
      <x:c r="G534" s="11">
        <x:v>1387.4</x:v>
      </x:c>
      <x:c r="H534" s="11">
        <x:v>541.20000000000005</x:v>
      </x:c>
      <x:c r="I534" s="11">
        <x:v>767.9</x:v>
      </x:c>
      <x:c r="J534" s="11">
        <x:v>130.19999999999999</x:v>
      </x:c>
      <x:c r="K534" s="11">
        <x:v>144.6</x:v>
      </x:c>
      <x:c r="L534" s="11">
        <x:v>2</x:v>
      </x:c>
      <x:c r="M534" s="11">
        <x:v>125.4</x:v>
      </x:c>
      <x:c r="N534" s="11">
        <x:v>415.8</x:v>
      </x:c>
      <x:c r="O534" s="11">
        <x:v>1353.5</x:v>
      </x:c>
      <x:c r="P534" s="11">
        <x:v>299.7</x:v>
      </x:c>
      <x:c r="Q534" s="11">
        <x:v>342.2</x:v>
      </x:c>
      <x:c r="R534" s="11">
        <x:v>23</x:v>
      </x:c>
      <x:c r="S534" s="11">
        <x:v>188</x:v>
      </x:c>
      <x:c r="T534" s="11">
        <x:v>257.10000000000002</x:v>
      </x:c>
      <x:c r="U534" s="11">
        <x:v>4077.4695000000002</x:v>
      </x:c>
      <x:c r="V534" s="11">
        <x:v>18</x:v>
      </x:c>
      <x:c r="W534" s="12">
        <x:v>0</x:v>
      </x:c>
      <x:c r="X534" s="8">
        <x:v>0</x:v>
      </x:c>
      <x:c r="Y534" s="13">
        <x:f t="shared" si="48"/>
        <x:v>0.50447246470524842</x:v>
      </x:c>
      <x:c r="Z534" s="13">
        <x:f t="shared" si="49"/>
        <x:v>0.64371549204287104</x:v>
      </x:c>
      <x:c r="AA534" s="13">
        <x:f t="shared" si="50"/>
        <x:v>8.7226836171298658E-2</x:v>
      </x:c>
      <x:c r="AB534" s="13">
        <x:f t="shared" si="51"/>
        <x:v>0.13905256808796918</x:v>
      </x:c>
      <x:c r="AC534" s="13">
        <x:f t="shared" si="52"/>
        <x:v>0.18531065302003749</x:v>
      </x:c>
      <x:c r="AD534" s="13">
        <x:f t="shared" si="53"/>
        <x:v>6.0409223773952574E-2</x:v>
      </x:c>
      <x:c r="AE534" s="50" t="n">
        <x:f>IF(OR(NOT(ISNUMBER(Q534)),NOT(ISNUMBER(R534))),"",IF(Q534&lt;R534,1,0))</x:f>
        <x:v>0</x:v>
      </x:c>
      <x:c r="AF534" s="50" t="n">
        <x:f>IFERROR(IF(AND(A534=A533,C534=C533+1,ISNUMBER(AE533)),AE533,""),"")</x:f>
        <x:v>0</x:v>
      </x:c>
      <x:c r="AG534" s="52" t="n">
        <x:f>IFERROR(IF(AND(A534=A533,C534=C533+1,ISNUMBER(U534),ISNUMBER(U533),U533&lt;&gt;0),U534/U533-1,""),"")</x:f>
        <x:v>0.10969106786036842</x:v>
      </x:c>
      <x:c r="AH534" s="50" t="n">
        <x:f>IF(AND(ISNUMBER(AE534),ISNUMBER(AF534),ISNUMBER(AG534)),IF(AND(AE534=1,AF534=1,AG534&lt;0),1,0),"")</x:f>
        <x:v>0</x:v>
      </x:c>
      <x:c r="AI534" s="50" t="n">
        <x:f>IF(AND(A534=A535,C535=C534+1,ISNUMBER(AH535)),C535,"")</x:f>
        <x:v>2015</x:v>
      </x:c>
      <x:c r="AJ534" s="50" t="n">
        <x:f>IF(AND(A534=A535,C535=C534+1,ISNUMBER(AH535)),AH535,"")</x:f>
        <x:v>0</x:v>
      </x:c>
    </x:row>
    <x:row r="535" ht="15">
      <x:c r="A535" s="9" t="s">
        <x:v>61</x:v>
      </x:c>
      <x:c r="B535" s="10">
        <x:v>42369</x:v>
      </x:c>
      <x:c r="C535" s="9">
        <x:v>2015</x:v>
      </x:c>
      <x:c r="D535" s="11">
        <x:v>2294.6999999999998</x:v>
      </x:c>
      <x:c r="E535" s="11">
        <x:v>586.29999999999995</x:v>
      </x:c>
      <x:c r="F535" s="11">
        <x:v>822.6</x:v>
      </x:c>
      <x:c r="G535" s="11">
        <x:v>1432.6</x:v>
      </x:c>
      <x:c r="H535" s="11">
        <x:v>605</x:v>
      </x:c>
      <x:c r="I535" s="11">
        <x:v>862.1</x:v>
      </x:c>
      <x:c r="J535" s="11">
        <x:v>242.2</x:v>
      </x:c>
      <x:c r="K535" s="11">
        <x:v>263.39999999999998</x:v>
      </x:c>
      <x:c r="L535" s="11">
        <x:v>2</x:v>
      </x:c>
      <x:c r="M535" s="11">
        <x:v>33.6</x:v>
      </x:c>
      <x:c r="N535" s="11">
        <x:v>571.4</x:v>
      </x:c>
      <x:c r="O535" s="11">
        <x:v>1435.5</x:v>
      </x:c>
      <x:c r="P535" s="11">
        <x:v>297.5</x:v>
      </x:c>
      <x:c r="Q535" s="11">
        <x:v>344.8</x:v>
      </x:c>
      <x:c r="R535" s="11">
        <x:v>23.6</x:v>
      </x:c>
      <x:c r="S535" s="11">
        <x:v>194.3</x:v>
      </x:c>
      <x:c r="T535" s="11">
        <x:v>317</x:v>
      </x:c>
      <x:c r="U535" s="11">
        <x:v>5584.7839000000004</x:v>
      </x:c>
      <x:c r="V535" s="11">
        <x:v>18</x:v>
      </x:c>
      <x:c r="W535" s="12">
        <x:v>0</x:v>
      </x:c>
      <x:c r="X535" s="8">
        <x:v>0</x:v>
      </x:c>
      <x:c r="Y535" s="13">
        <x:f t="shared" si="48"/>
        <x:v>0.71274009238998293</x:v>
      </x:c>
      <x:c r="Z535" s="13">
        <x:f t="shared" si="49"/>
        <x:v>0.62430818843421798</x:v>
      </x:c>
      <x:c r="AA535" s="13">
        <x:f t="shared" si="50"/>
        <x:v>8.4673377783588286E-2</x:v>
      </x:c>
      <x:c r="AB535" s="13">
        <x:f t="shared" si="51"/>
        <x:v>0.12964657689458317</x:v>
      </x:c>
      <x:c r="AC535" s="13">
        <x:f t="shared" si="52"/>
        <x:v>0.22127600167527572</x:v>
      </x:c>
      <x:c r="AD535" s="13">
        <x:f t="shared" si="53"/>
        <x:v>0.10554756613064889</x:v>
      </x:c>
      <x:c r="AE535" s="50" t="n">
        <x:f>IF(OR(NOT(ISNUMBER(Q535)),NOT(ISNUMBER(R535))),"",IF(Q535&lt;R535,1,0))</x:f>
        <x:v>0</x:v>
      </x:c>
      <x:c r="AF535" s="50" t="n">
        <x:f>IFERROR(IF(AND(A535=A534,C535=C534+1,ISNUMBER(AE534)),AE534,""),"")</x:f>
        <x:v>0</x:v>
      </x:c>
      <x:c r="AG535" s="52" t="n">
        <x:f>IFERROR(IF(AND(A535=A534,C535=C534+1,ISNUMBER(U535),ISNUMBER(U534),U534&lt;&gt;0),U535/U534-1,""),"")</x:f>
        <x:v>0.3696690802960023</x:v>
      </x:c>
      <x:c r="AH535" s="50" t="n">
        <x:f>IF(AND(ISNUMBER(AE535),ISNUMBER(AF535),ISNUMBER(AG535)),IF(AND(AE535=1,AF535=1,AG535&lt;0),1,0),"")</x:f>
        <x:v>0</x:v>
      </x:c>
      <x:c r="AI535" s="50" t="n">
        <x:f>IF(AND(A535=A536,C536=C535+1,ISNUMBER(AH536)),C536,"")</x:f>
        <x:v>2016</x:v>
      </x:c>
      <x:c r="AJ535" s="50" t="n">
        <x:f>IF(AND(A535=A536,C536=C535+1,ISNUMBER(AH536)),AH536,"")</x:f>
        <x:v>0</x:v>
      </x:c>
    </x:row>
    <x:row r="536" ht="15">
      <x:c r="A536" s="9" t="s">
        <x:v>61</x:v>
      </x:c>
      <x:c r="B536" s="10">
        <x:v>42735</x:v>
      </x:c>
      <x:c r="C536" s="9">
        <x:v>2016</x:v>
      </x:c>
      <x:c r="D536" s="11">
        <x:v>2656</x:v>
      </x:c>
      <x:c r="E536" s="11">
        <x:v>695</x:v>
      </x:c>
      <x:c r="F536" s="11">
        <x:v>988</x:v>
      </x:c>
      <x:c r="G536" s="11">
        <x:v>1603</x:v>
      </x:c>
      <x:c r="H536" s="11">
        <x:v>578</x:v>
      </x:c>
      <x:c r="I536" s="11">
        <x:v>1053</x:v>
      </x:c>
      <x:c r="J536" s="11">
        <x:v>310</x:v>
      </x:c>
      <x:c r="K536" s="11">
        <x:v>264</x:v>
      </x:c>
      <x:c r="L536" s="11">
        <x:v>2</x:v>
      </x:c>
      <x:c r="M536" s="11">
        <x:v>43</x:v>
      </x:c>
      <x:c r="N536" s="11">
        <x:v>535</x:v>
      </x:c>
      <x:c r="O536" s="11">
        <x:v>1439</x:v>
      </x:c>
      <x:c r="P536" s="11">
        <x:v>267</x:v>
      </x:c>
      <x:c r="Q536" s="11">
        <x:v>323</x:v>
      </x:c>
      <x:c r="R536" s="11">
        <x:v>23</x:v>
      </x:c>
      <x:c r="S536" s="11">
        <x:v>208</x:v>
      </x:c>
      <x:c r="T536" s="11">
        <x:v>287</x:v>
      </x:c>
      <x:c r="U536" s="11">
        <x:v>8261.7651000000005</x:v>
      </x:c>
      <x:c r="V536" s="11">
        <x:v>18</x:v>
      </x:c>
      <x:c r="W536" s="12">
        <x:v>0</x:v>
      </x:c>
      <x:c r="X536" s="8">
        <x:v>0</x:v>
      </x:c>
      <x:c r="Y536" s="13">
        <x:f t="shared" si="48"/>
        <x:v>0.70344129554655865</x:v>
      </x:c>
      <x:c r="Z536" s="13">
        <x:f t="shared" si="49"/>
        <x:v>0.60353915662650603</x:v>
      </x:c>
      <x:c r="AA536" s="13">
        <x:f t="shared" si="50"/>
        <x:v>7.8313253012048195E-2</x:v>
      </x:c>
      <x:c r="AB536" s="13">
        <x:f t="shared" si="51"/>
        <x:v>0.10052710843373494</x:v>
      </x:c>
      <x:c r="AC536" s="13">
        <x:f t="shared" si="52"/>
        <x:v>0.17903930131004367</x:v>
      </x:c>
      <x:c r="AD536" s="13">
        <x:f t="shared" si="53"/>
        <x:v>0.11671686746987951</x:v>
      </x:c>
      <x:c r="AE536" s="50" t="n">
        <x:f>IF(OR(NOT(ISNUMBER(Q536)),NOT(ISNUMBER(R536))),"",IF(Q536&lt;R536,1,0))</x:f>
        <x:v>0</x:v>
      </x:c>
      <x:c r="AF536" s="50" t="n">
        <x:f>IFERROR(IF(AND(A536=A535,C536=C535+1,ISNUMBER(AE535)),AE535,""),"")</x:f>
        <x:v>0</x:v>
      </x:c>
      <x:c r="AG536" s="52" t="n">
        <x:f>IFERROR(IF(AND(A536=A535,C536=C535+1,ISNUMBER(U536),ISNUMBER(U535),U535&lt;&gt;0),U536/U535-1,""),"")</x:f>
        <x:v>0.4793347867945257</x:v>
      </x:c>
      <x:c r="AH536" s="50" t="n">
        <x:f>IF(AND(ISNUMBER(AE536),ISNUMBER(AF536),ISNUMBER(AG536)),IF(AND(AE536=1,AF536=1,AG536&lt;0),1,0),"")</x:f>
        <x:v>0</x:v>
      </x:c>
      <x:c r="AI536" s="50" t="n">
        <x:f>IF(AND(A536=A537,C537=C536+1,ISNUMBER(AH537)),C537,"")</x:f>
        <x:v>2017</x:v>
      </x:c>
      <x:c r="AJ536" s="50" t="n">
        <x:f>IF(AND(A536=A537,C537=C536+1,ISNUMBER(AH537)),AH537,"")</x:f>
        <x:v>0</x:v>
      </x:c>
    </x:row>
    <x:row r="537" ht="15">
      <x:c r="A537" s="9" t="s">
        <x:v>61</x:v>
      </x:c>
      <x:c r="B537" s="10">
        <x:v>43100</x:v>
      </x:c>
      <x:c r="C537" s="9">
        <x:v>2017</x:v>
      </x:c>
      <x:c r="D537" s="11">
        <x:v>3202</x:v>
      </x:c>
      <x:c r="E537" s="11">
        <x:v>715</x:v>
      </x:c>
      <x:c r="F537" s="11">
        <x:v>1033</x:v>
      </x:c>
      <x:c r="G537" s="11">
        <x:v>2034</x:v>
      </x:c>
      <x:c r="H537" s="11">
        <x:v>969</x:v>
      </x:c>
      <x:c r="I537" s="11">
        <x:v>1168</x:v>
      </x:c>
      <x:c r="J537" s="11">
        <x:v>477</x:v>
      </x:c>
      <x:c r="K537" s="11">
        <x:v>231</x:v>
      </x:c>
      <x:c r="L537" s="11">
        <x:v>3</x:v>
      </x:c>
      <x:c r="M537" s="11">
        <x:v>55</x:v>
      </x:c>
      <x:c r="N537" s="11">
        <x:v>914</x:v>
      </x:c>
      <x:c r="O537" s="11">
        <x:v>1715</x:v>
      </x:c>
      <x:c r="P537" s="11">
        <x:v>348</x:v>
      </x:c>
      <x:c r="Q537" s="11">
        <x:v>406</x:v>
      </x:c>
      <x:c r="R537" s="11">
        <x:v>27</x:v>
      </x:c>
      <x:c r="S537" s="11">
        <x:v>300</x:v>
      </x:c>
      <x:c r="T537" s="11">
        <x:v>304</x:v>
      </x:c>
      <x:c r="U537" s="11">
        <x:v>7558.7120000000004</x:v>
      </x:c>
      <x:c r="V537" s="11">
        <x:v>18</x:v>
      </x:c>
      <x:c r="W537" s="12">
        <x:v>0</x:v>
      </x:c>
      <x:c r="X537" s="8">
        <x:v>0</x:v>
      </x:c>
      <x:c r="Y537" s="13">
        <x:f t="shared" si="48"/>
        <x:v>0.6921587608906099</x:v>
      </x:c>
      <x:c r="Z537" s="13">
        <x:f t="shared" si="49"/>
        <x:v>0.63522798251093071</x:v>
      </x:c>
      <x:c r="AA537" s="13">
        <x:f t="shared" si="50"/>
        <x:v>9.3691442848219869E-2</x:v>
      </x:c>
      <x:c r="AB537" s="13">
        <x:f t="shared" si="51"/>
        <x:v>0.10868207370393504</x:v>
      </x:c>
      <x:c r="AC537" s="13">
        <x:f t="shared" si="52"/>
        <x:v>0.14945919370698132</x:v>
      </x:c>
      <x:c r="AD537" s="13">
        <x:f t="shared" si="53"/>
        <x:v>0.14896939412866958</x:v>
      </x:c>
      <x:c r="AE537" s="50" t="n">
        <x:f>IF(OR(NOT(ISNUMBER(Q537)),NOT(ISNUMBER(R537))),"",IF(Q537&lt;R537,1,0))</x:f>
        <x:v>0</x:v>
      </x:c>
      <x:c r="AF537" s="50" t="n">
        <x:f>IFERROR(IF(AND(A537=A536,C537=C536+1,ISNUMBER(AE536)),AE536,""),"")</x:f>
        <x:v>0</x:v>
      </x:c>
      <x:c r="AG537" s="52" t="n">
        <x:f>IFERROR(IF(AND(A537=A536,C537=C536+1,ISNUMBER(U537),ISNUMBER(U536),U536&lt;&gt;0),U537/U536-1,""),"")</x:f>
        <x:v>-0.08509720277571198</x:v>
      </x:c>
      <x:c r="AH537" s="50" t="n">
        <x:f>IF(AND(ISNUMBER(AE537),ISNUMBER(AF537),ISNUMBER(AG537)),IF(AND(AE537=1,AF537=1,AG537&lt;0),1,0),"")</x:f>
        <x:v>0</x:v>
      </x:c>
      <x:c r="AI537" s="50" t="n">
        <x:f>IF(AND(A537=A538,C538=C537+1,ISNUMBER(AH538)),C538,"")</x:f>
        <x:v>2018</x:v>
      </x:c>
      <x:c r="AJ537" s="50" t="n">
        <x:f>IF(AND(A537=A538,C538=C537+1,ISNUMBER(AH538)),AH538,"")</x:f>
        <x:v>0</x:v>
      </x:c>
    </x:row>
    <x:row r="538" ht="15">
      <x:c r="A538" s="9" t="s">
        <x:v>61</x:v>
      </x:c>
      <x:c r="B538" s="10">
        <x:v>43465</x:v>
      </x:c>
      <x:c r="C538" s="9">
        <x:v>2018</x:v>
      </x:c>
      <x:c r="D538" s="11">
        <x:v>3317</x:v>
      </x:c>
      <x:c r="E538" s="11">
        <x:v>849</x:v>
      </x:c>
      <x:c r="F538" s="11">
        <x:v>1005</x:v>
      </x:c>
      <x:c r="G538" s="11">
        <x:v>1990</x:v>
      </x:c>
      <x:c r="H538" s="11">
        <x:v>921</x:v>
      </x:c>
      <x:c r="I538" s="11">
        <x:v>1327</x:v>
      </x:c>
      <x:c r="J538" s="11">
        <x:v>621</x:v>
      </x:c>
      <x:c r="K538" s="11">
        <x:v>272</x:v>
      </x:c>
      <x:c r="L538" s="11">
        <x:v>1</x:v>
      </x:c>
      <x:c r="M538" s="11">
        <x:v>8</x:v>
      </x:c>
      <x:c r="N538" s="11">
        <x:v>913</x:v>
      </x:c>
      <x:c r="O538" s="11">
        <x:v>1846</x:v>
      </x:c>
      <x:c r="P538" s="11">
        <x:v>427</x:v>
      </x:c>
      <x:c r="Q538" s="11">
        <x:v>495</x:v>
      </x:c>
      <x:c r="R538" s="11">
        <x:v>33</x:v>
      </x:c>
      <x:c r="S538" s="11">
        <x:v>295</x:v>
      </x:c>
      <x:c r="T538" s="11">
        <x:v>397</x:v>
      </x:c>
      <x:c r="U538" s="11">
        <x:v>6364.2484999999997</x:v>
      </x:c>
      <x:c r="V538" s="11">
        <x:v>18</x:v>
      </x:c>
      <x:c r="W538" s="12">
        <x:v>0</x:v>
      </x:c>
      <x:c r="X538" s="8">
        <x:v>0</x:v>
      </x:c>
      <x:c r="Y538" s="13">
        <x:f t="shared" si="48"/>
        <x:v>0.84477611940298503</x:v>
      </x:c>
      <x:c r="Z538" s="13">
        <x:f t="shared" si="49"/>
        <x:v>0.59993970455230627</x:v>
      </x:c>
      <x:c r="AA538" s="13">
        <x:f t="shared" si="50"/>
        <x:v>8.8935785348206217E-2</x:v>
      </x:c>
      <x:c r="AB538" s="13">
        <x:f t="shared" si="51"/>
        <x:v>0.12873078082604764</x:v>
      </x:c>
      <x:c r="AC538" s="13">
        <x:f t="shared" si="52"/>
        <x:v>0.19949748743718593</x:v>
      </x:c>
      <x:c r="AD538" s="13">
        <x:f t="shared" si="53"/>
        <x:v>0.18721736508893577</x:v>
      </x:c>
      <x:c r="AE538" s="50" t="n">
        <x:f>IF(OR(NOT(ISNUMBER(Q538)),NOT(ISNUMBER(R538))),"",IF(Q538&lt;R538,1,0))</x:f>
        <x:v>0</x:v>
      </x:c>
      <x:c r="AF538" s="50" t="n">
        <x:f>IFERROR(IF(AND(A538=A537,C538=C537+1,ISNUMBER(AE537)),AE537,""),"")</x:f>
        <x:v>0</x:v>
      </x:c>
      <x:c r="AG538" s="52" t="n">
        <x:f>IFERROR(IF(AND(A538=A537,C538=C537+1,ISNUMBER(U538),ISNUMBER(U537),U537&lt;&gt;0),U538/U537-1,""),"")</x:f>
        <x:v>-0.15802474019383206</x:v>
      </x:c>
      <x:c r="AH538" s="50" t="n">
        <x:f>IF(AND(ISNUMBER(AE538),ISNUMBER(AF538),ISNUMBER(AG538)),IF(AND(AE538=1,AF538=1,AG538&lt;0),1,0),"")</x:f>
        <x:v>0</x:v>
      </x:c>
      <x:c r="AI538" s="50" t="n">
        <x:f>IF(AND(A538=A539,C539=C538+1,ISNUMBER(AH539)),C539,"")</x:f>
        <x:v>2019</x:v>
      </x:c>
      <x:c r="AJ538" s="50" t="n">
        <x:f>IF(AND(A538=A539,C539=C538+1,ISNUMBER(AH539)),AH539,"")</x:f>
        <x:v>0</x:v>
      </x:c>
    </x:row>
    <x:row r="539" ht="15">
      <x:c r="A539" s="9" t="s">
        <x:v>61</x:v>
      </x:c>
      <x:c r="B539" s="10">
        <x:v>43830</x:v>
      </x:c>
      <x:c r="C539" s="9">
        <x:v>2019</x:v>
      </x:c>
      <x:c r="D539" s="11">
        <x:v>3354</x:v>
      </x:c>
      <x:c r="E539" s="11">
        <x:v>801</x:v>
      </x:c>
      <x:c r="F539" s="11">
        <x:v>1126</x:v>
      </x:c>
      <x:c r="G539" s="11">
        <x:v>1850</x:v>
      </x:c>
      <x:c r="H539" s="11">
        <x:v>765</x:v>
      </x:c>
      <x:c r="I539" s="11">
        <x:v>1504</x:v>
      </x:c>
      <x:c r="J539" s="11">
        <x:v>760</x:v>
      </x:c>
      <x:c r="K539" s="11">
        <x:v>371</x:v>
      </x:c>
      <x:c r="L539" s="11">
        <x:v>0</x:v>
      </x:c>
      <x:c r="M539" s="11">
        <x:v>122</x:v>
      </x:c>
      <x:c r="N539" s="11">
        <x:v>643</x:v>
      </x:c>
      <x:c r="O539" s="11">
        <x:v>1936</x:v>
      </x:c>
      <x:c r="P539" s="11">
        <x:v>382</x:v>
      </x:c>
      <x:c r="Q539" s="11">
        <x:v>463</x:v>
      </x:c>
      <x:c r="R539" s="11">
        <x:v>29</x:v>
      </x:c>
      <x:c r="S539" s="11">
        <x:v>266</x:v>
      </x:c>
      <x:c r="T539" s="11">
        <x:v>478</x:v>
      </x:c>
      <x:c r="U539" s="11">
        <x:v>7529.9691000000003</x:v>
      </x:c>
      <x:c r="V539" s="11">
        <x:v>18</x:v>
      </x:c>
      <x:c r="W539" s="12">
        <x:v>0</x:v>
      </x:c>
      <x:c r="X539" s="8">
        <x:v>0</x:v>
      </x:c>
      <x:c r="Y539" s="13">
        <x:f t="shared" si="48"/>
        <x:v>0.71136767317939609</x:v>
      </x:c>
      <x:c r="Z539" s="13">
        <x:f t="shared" si="49"/>
        <x:v>0.55158020274299346</x:v>
      </x:c>
      <x:c r="AA539" s="13">
        <x:f t="shared" si="50"/>
        <x:v>7.9308288610614189E-2</x:v>
      </x:c>
      <x:c r="AB539" s="13">
        <x:f t="shared" si="51"/>
        <x:v>0.1138938580799046</x:v>
      </x:c>
      <x:c r="AC539" s="13">
        <x:f t="shared" si="52"/>
        <x:v>0.2583783783783784</x:v>
      </x:c>
      <x:c r="AD539" s="13">
        <x:f t="shared" si="53"/>
        <x:v>0.22659511031604054</x:v>
      </x:c>
      <x:c r="AE539" s="50" t="n">
        <x:f>IF(OR(NOT(ISNUMBER(Q539)),NOT(ISNUMBER(R539))),"",IF(Q539&lt;R539,1,0))</x:f>
        <x:v>0</x:v>
      </x:c>
      <x:c r="AF539" s="50" t="n">
        <x:f>IFERROR(IF(AND(A539=A538,C539=C538+1,ISNUMBER(AE538)),AE538,""),"")</x:f>
        <x:v>0</x:v>
      </x:c>
      <x:c r="AG539" s="52" t="n">
        <x:f>IFERROR(IF(AND(A539=A538,C539=C538+1,ISNUMBER(U539),ISNUMBER(U538),U538&lt;&gt;0),U539/U538-1,""),"")</x:f>
        <x:v>0.18316704635276282</x:v>
      </x:c>
      <x:c r="AH539" s="50" t="n">
        <x:f>IF(AND(ISNUMBER(AE539),ISNUMBER(AF539),ISNUMBER(AG539)),IF(AND(AE539=1,AF539=1,AG539&lt;0),1,0),"")</x:f>
        <x:v>0</x:v>
      </x:c>
      <x:c r="AI539" s="50" t="n">
        <x:f>IF(AND(A539=A540,C540=C539+1,ISNUMBER(AH540)),C540,"")</x:f>
        <x:v>2020</x:v>
      </x:c>
      <x:c r="AJ539" s="50" t="n">
        <x:f>IF(AND(A539=A540,C540=C539+1,ISNUMBER(AH540)),AH540,"")</x:f>
        <x:v>0</x:v>
      </x:c>
    </x:row>
    <x:row r="540" ht="15">
      <x:c r="A540" s="9" t="s">
        <x:v>61</x:v>
      </x:c>
      <x:c r="B540" s="10">
        <x:v>44196</x:v>
      </x:c>
      <x:c r="C540" s="9">
        <x:v>2020</x:v>
      </x:c>
      <x:c r="D540" s="11">
        <x:v>3715</x:v>
      </x:c>
      <x:c r="E540" s="11">
        <x:v>1246</x:v>
      </x:c>
      <x:c r="F540" s="11">
        <x:v>1015</x:v>
      </x:c>
      <x:c r="G540" s="11">
        <x:v>2063</x:v>
      </x:c>
      <x:c r="H540" s="11">
        <x:v>990</x:v>
      </x:c>
      <x:c r="I540" s="11">
        <x:v>1652</x:v>
      </x:c>
      <x:c r="J540" s="11">
        <x:v>908</x:v>
      </x:c>
      <x:c r="K540" s="11">
        <x:v>831</x:v>
      </x:c>
      <x:c r="L540" s="11">
        <x:v>0</x:v>
      </x:c>
      <x:c r="M540" s="11">
        <x:v>20</x:v>
      </x:c>
      <x:c r="N540" s="11">
        <x:v>970</x:v>
      </x:c>
      <x:c r="O540" s="11">
        <x:v>1903</x:v>
      </x:c>
      <x:c r="P540" s="11">
        <x:v>404</x:v>
      </x:c>
      <x:c r="Q540" s="11">
        <x:v>542</x:v>
      </x:c>
      <x:c r="R540" s="11">
        <x:v>24</x:v>
      </x:c>
      <x:c r="S540" s="11">
        <x:v>310</x:v>
      </x:c>
      <x:c r="T540" s="11">
        <x:v>409</x:v>
      </x:c>
      <x:c r="U540" s="11">
        <x:v>7877.9489000000003</x:v>
      </x:c>
      <x:c r="V540" s="11">
        <x:v>18</x:v>
      </x:c>
      <x:c r="W540" s="12">
        <x:v>0</x:v>
      </x:c>
      <x:c r="X540" s="8">
        <x:v>0</x:v>
      </x:c>
      <x:c r="Y540" s="13">
        <x:f t="shared" si="48"/>
        <x:v>1.2275862068965517</x:v>
      </x:c>
      <x:c r="Z540" s="13">
        <x:f t="shared" si="49"/>
        <x:v>0.55531628532974431</x:v>
      </x:c>
      <x:c r="AA540" s="13">
        <x:f t="shared" si="50"/>
        <x:v>8.3445491251682366E-2</x:v>
      </x:c>
      <x:c r="AB540" s="13">
        <x:f t="shared" si="51"/>
        <x:v>0.10874831763122476</x:v>
      </x:c>
      <x:c r="AC540" s="13">
        <x:f t="shared" si="52"/>
        <x:v>0.19825496849248667</x:v>
      </x:c>
      <x:c r="AD540" s="13">
        <x:f t="shared" si="53"/>
        <x:v>0.24441453566621804</x:v>
      </x:c>
      <x:c r="AE540" s="50" t="n">
        <x:f>IF(OR(NOT(ISNUMBER(Q540)),NOT(ISNUMBER(R540))),"",IF(Q540&lt;R540,1,0))</x:f>
        <x:v>0</x:v>
      </x:c>
      <x:c r="AF540" s="50" t="n">
        <x:f>IFERROR(IF(AND(A540=A539,C540=C539+1,ISNUMBER(AE539)),AE539,""),"")</x:f>
        <x:v>0</x:v>
      </x:c>
      <x:c r="AG540" s="52" t="n">
        <x:f>IFERROR(IF(AND(A540=A539,C540=C539+1,ISNUMBER(U540),ISNUMBER(U539),U539&lt;&gt;0),U540/U539-1,""),"")</x:f>
        <x:v>0.04621264647686263</x:v>
      </x:c>
      <x:c r="AH540" s="50" t="n">
        <x:f>IF(AND(ISNUMBER(AE540),ISNUMBER(AF540),ISNUMBER(AG540)),IF(AND(AE540=1,AF540=1,AG540&lt;0),1,0),"")</x:f>
        <x:v>0</x:v>
      </x:c>
      <x:c r="AI540" s="50" t="n">
        <x:f>IF(AND(A540=A541,C541=C540+1,ISNUMBER(AH541)),C541,"")</x:f>
        <x:v>2021</x:v>
      </x:c>
      <x:c r="AJ540" s="50" t="n">
        <x:f>IF(AND(A540=A541,C541=C540+1,ISNUMBER(AH541)),AH541,"")</x:f>
        <x:v>0</x:v>
      </x:c>
    </x:row>
    <x:row r="541" ht="15">
      <x:c r="A541" s="9" t="s">
        <x:v>61</x:v>
      </x:c>
      <x:c r="B541" s="10">
        <x:v>44561</x:v>
      </x:c>
      <x:c r="C541" s="9">
        <x:v>2021</x:v>
      </x:c>
      <x:c r="D541" s="11">
        <x:v>3329</x:v>
      </x:c>
      <x:c r="E541" s="11">
        <x:v>924</x:v>
      </x:c>
      <x:c r="F541" s="11">
        <x:v>1380</x:v>
      </x:c>
      <x:c r="G541" s="11">
        <x:v>2218</x:v>
      </x:c>
      <x:c r="H541" s="11">
        <x:v>814</x:v>
      </x:c>
      <x:c r="I541" s="11">
        <x:v>1111</x:v>
      </x:c>
      <x:c r="J541" s="11">
        <x:v>448</x:v>
      </x:c>
      <x:c r="K541" s="11">
        <x:v>553</x:v>
      </x:c>
      <x:c r="L541" s="11">
        <x:v>0</x:v>
      </x:c>
      <x:c r="M541" s="11">
        <x:v>65</x:v>
      </x:c>
      <x:c r="N541" s="11">
        <x:v>749</x:v>
      </x:c>
      <x:c r="O541" s="11">
        <x:v>1846</x:v>
      </x:c>
      <x:c r="P541" s="11">
        <x:v>373</x:v>
      </x:c>
      <x:c r="Q541" s="11">
        <x:v>460</x:v>
      </x:c>
      <x:c r="R541" s="11">
        <x:v>24</x:v>
      </x:c>
      <x:c r="S541" s="11">
        <x:v>285</x:v>
      </x:c>
      <x:c r="T541" s="11">
        <x:v>376</x:v>
      </x:c>
      <x:c r="U541" s="11">
        <x:v>7388.3770000000004</x:v>
      </x:c>
      <x:c r="V541" s="11">
        <x:v>18</x:v>
      </x:c>
      <x:c r="W541" s="12">
        <x:v>0</x:v>
      </x:c>
      <x:c r="X541" s="8">
        <x:v>0</x:v>
      </x:c>
      <x:c r="Y541" s="13">
        <x:f t="shared" si="48"/>
        <x:v>0.66956521739130437</x:v>
      </x:c>
      <x:c r="Z541" s="13">
        <x:f t="shared" si="49"/>
        <x:v>0.66626614598978673</x:v>
      </x:c>
      <x:c r="AA541" s="13">
        <x:f t="shared" si="50"/>
        <x:v>8.5611294683088021E-2</x:v>
      </x:c>
      <x:c r="AB541" s="13">
        <x:f t="shared" si="51"/>
        <x:v>0.11204565935716432</x:v>
      </x:c>
      <x:c r="AC541" s="13">
        <x:f t="shared" si="52"/>
        <x:v>0.16952209197475204</x:v>
      </x:c>
      <x:c r="AD541" s="13">
        <x:f t="shared" si="53"/>
        <x:v>0.13457494743166115</x:v>
      </x:c>
      <x:c r="AE541" s="50" t="n">
        <x:f>IF(OR(NOT(ISNUMBER(Q541)),NOT(ISNUMBER(R541))),"",IF(Q541&lt;R541,1,0))</x:f>
        <x:v>0</x:v>
      </x:c>
      <x:c r="AF541" s="50" t="n">
        <x:f>IFERROR(IF(AND(A541=A540,C541=C540+1,ISNUMBER(AE540)),AE540,""),"")</x:f>
        <x:v>0</x:v>
      </x:c>
      <x:c r="AG541" s="52" t="n">
        <x:f>IFERROR(IF(AND(A541=A540,C541=C540+1,ISNUMBER(U541),ISNUMBER(U540),U540&lt;&gt;0),U541/U540-1,""),"")</x:f>
        <x:v>-0.062144589437486686</x:v>
      </x:c>
      <x:c r="AH541" s="50" t="n">
        <x:f>IF(AND(ISNUMBER(AE541),ISNUMBER(AF541),ISNUMBER(AG541)),IF(AND(AE541=1,AF541=1,AG541&lt;0),1,0),"")</x:f>
        <x:v>0</x:v>
      </x:c>
      <x:c r="AI541" s="50" t="n">
        <x:f>IF(AND(A541=A542,C542=C541+1,ISNUMBER(AH542)),C542,"")</x:f>
        <x:v>2022</x:v>
      </x:c>
      <x:c r="AJ541" s="50" t="n">
        <x:f>IF(AND(A541=A542,C542=C541+1,ISNUMBER(AH542)),AH542,"")</x:f>
        <x:v>0</x:v>
      </x:c>
    </x:row>
    <x:row r="542" ht="15">
      <x:c r="A542" s="9" t="s">
        <x:v>61</x:v>
      </x:c>
      <x:c r="B542" s="10">
        <x:v>44926</x:v>
      </x:c>
      <x:c r="C542" s="9">
        <x:v>2022</x:v>
      </x:c>
      <x:c r="D542" s="11">
        <x:v>3896</x:v>
      </x:c>
      <x:c r="E542" s="11">
        <x:v>883</x:v>
      </x:c>
      <x:c r="F542" s="11">
        <x:v>1326</x:v>
      </x:c>
      <x:c r="G542" s="11">
        <x:v>2499</x:v>
      </x:c>
      <x:c r="H542" s="11">
        <x:v>1222</x:v>
      </x:c>
      <x:c r="I542" s="11">
        <x:v>1397</x:v>
      </x:c>
      <x:c r="J542" s="11">
        <x:v>570</x:v>
      </x:c>
      <x:c r="K542" s="11">
        <x:v>489</x:v>
      </x:c>
      <x:c r="L542" s="11">
        <x:v>0</x:v>
      </x:c>
      <x:c r="M542" s="11">
        <x:v>178</x:v>
      </x:c>
      <x:c r="N542" s="11">
        <x:v>1044</x:v>
      </x:c>
      <x:c r="O542" s="11">
        <x:v>1947</x:v>
      </x:c>
      <x:c r="P542" s="11">
        <x:v>367</x:v>
      </x:c>
      <x:c r="Q542" s="11">
        <x:v>464</x:v>
      </x:c>
      <x:c r="R542" s="11">
        <x:v>28</x:v>
      </x:c>
      <x:c r="S542" s="11">
        <x:v>260</x:v>
      </x:c>
      <x:c r="T542" s="11">
        <x:v>286</x:v>
      </x:c>
      <x:c r="U542" s="11">
        <x:v>7535.2629999999999</x:v>
      </x:c>
      <x:c r="V542" s="11">
        <x:v>18</x:v>
      </x:c>
      <x:c r="W542" s="12">
        <x:v>0</x:v>
      </x:c>
      <x:c r="X542" s="8">
        <x:v>0</x:v>
      </x:c>
      <x:c r="Y542" s="13">
        <x:f t="shared" si="48"/>
        <x:v>0.66591251885369529</x:v>
      </x:c>
      <x:c r="Z542" s="13">
        <x:f t="shared" si="49"/>
        <x:v>0.64142710472279263</x:v>
      </x:c>
      <x:c r="AA542" s="13">
        <x:f t="shared" si="50"/>
        <x:v>6.6735112936344973E-2</x:v>
      </x:c>
      <x:c r="AB542" s="13">
        <x:f t="shared" si="51"/>
        <x:v>9.4199178644763862E-2</x:v>
      </x:c>
      <x:c r="AC542" s="13">
        <x:f t="shared" si="52"/>
        <x:v>0.11444577831132453</x:v>
      </x:c>
      <x:c r="AD542" s="13">
        <x:f t="shared" si="53"/>
        <x:v>0.14630390143737165</x:v>
      </x:c>
      <x:c r="AE542" s="50" t="n">
        <x:f>IF(OR(NOT(ISNUMBER(Q542)),NOT(ISNUMBER(R542))),"",IF(Q542&lt;R542,1,0))</x:f>
        <x:v>0</x:v>
      </x:c>
      <x:c r="AF542" s="50" t="n">
        <x:f>IFERROR(IF(AND(A542=A541,C542=C541+1,ISNUMBER(AE541)),AE541,""),"")</x:f>
        <x:v>0</x:v>
      </x:c>
      <x:c r="AG542" s="52" t="n">
        <x:f>IFERROR(IF(AND(A542=A541,C542=C541+1,ISNUMBER(U542),ISNUMBER(U541),U541&lt;&gt;0),U542/U541-1,""),"")</x:f>
        <x:v>0.01988068556869793</x:v>
      </x:c>
      <x:c r="AH542" s="50" t="n">
        <x:f>IF(AND(ISNUMBER(AE542),ISNUMBER(AF542),ISNUMBER(AG542)),IF(AND(AE542=1,AF542=1,AG542&lt;0),1,0),"")</x:f>
        <x:v>0</x:v>
      </x:c>
      <x:c r="AI542" s="50" t="n">
        <x:f>IF(AND(A542=A543,C543=C542+1,ISNUMBER(AH543)),C543,"")</x:f>
        <x:v>2023</x:v>
      </x:c>
      <x:c r="AJ542" s="50" t="n">
        <x:f>IF(AND(A542=A543,C543=C542+1,ISNUMBER(AH543)),AH543,"")</x:f>
        <x:v>0</x:v>
      </x:c>
    </x:row>
    <x:row r="543" ht="15">
      <x:c r="A543" s="9" t="s">
        <x:v>61</x:v>
      </x:c>
      <x:c r="B543" s="10">
        <x:v>45291</x:v>
      </x:c>
      <x:c r="C543" s="9">
        <x:v>2023</x:v>
      </x:c>
      <x:c r="D543" s="11">
        <x:v>3936</x:v>
      </x:c>
      <x:c r="E543" s="11">
        <x:v>1114</x:v>
      </x:c>
      <x:c r="F543" s="11">
        <x:v>1185</x:v>
      </x:c>
      <x:c r="G543" s="11">
        <x:v>2529</x:v>
      </x:c>
      <x:c r="H543" s="11">
        <x:v>1257</x:v>
      </x:c>
      <x:c r="I543" s="11">
        <x:v>1407</x:v>
      </x:c>
      <x:c r="J543" s="11">
        <x:v>658</x:v>
      </x:c>
      <x:c r="K543" s="11">
        <x:v>696</x:v>
      </x:c>
      <x:c r="L543" s="11">
        <x:v>0</x:v>
      </x:c>
      <x:c r="M543" s="11">
        <x:v>14</x:v>
      </x:c>
      <x:c r="N543" s="11">
        <x:v>1243</x:v>
      </x:c>
      <x:c r="O543" s="11">
        <x:v>2184</x:v>
      </x:c>
      <x:c r="P543" s="11">
        <x:v>315</x:v>
      </x:c>
      <x:c r="Q543" s="11">
        <x:v>366</x:v>
      </x:c>
      <x:c r="R543" s="11">
        <x:v>42</x:v>
      </x:c>
      <x:c r="S543" s="11">
        <x:v>211</x:v>
      </x:c>
      <x:c r="T543" s="11">
        <x:v>399</x:v>
      </x:c>
      <x:c r="U543" s="11">
        <x:v>10689.006100000001</x:v>
      </x:c>
      <x:c r="V543" s="11">
        <x:v>18</x:v>
      </x:c>
      <x:c r="W543" s="12">
        <x:v>0</x:v>
      </x:c>
      <x:c r="X543" s="8">
        <x:v>0</x:v>
      </x:c>
      <x:c r="Y543" s="13">
        <x:f t="shared" si="48"/>
        <x:v>0.94008438818565399</x:v>
      </x:c>
      <x:c r="Z543" s="13">
        <x:f t="shared" si="49"/>
        <x:v>0.64253048780487809</x:v>
      </x:c>
      <x:c r="AA543" s="13">
        <x:f t="shared" si="50"/>
        <x:v>5.3607723577235769E-2</x:v>
      </x:c>
      <x:c r="AB543" s="13">
        <x:f t="shared" si="51"/>
        <x:v>8.003048780487805E-2</x:v>
      </x:c>
      <x:c r="AC543" s="13">
        <x:f t="shared" si="52"/>
        <x:v>0.15776986951364175</x:v>
      </x:c>
      <x:c r="AD543" s="13">
        <x:f t="shared" si="53"/>
        <x:v>0.16717479674796748</x:v>
      </x:c>
      <x:c r="AE543" s="50" t="n">
        <x:f>IF(OR(NOT(ISNUMBER(Q543)),NOT(ISNUMBER(R543))),"",IF(Q543&lt;R543,1,0))</x:f>
        <x:v>0</x:v>
      </x:c>
      <x:c r="AF543" s="50" t="n">
        <x:f>IFERROR(IF(AND(A543=A542,C543=C542+1,ISNUMBER(AE542)),AE542,""),"")</x:f>
        <x:v>0</x:v>
      </x:c>
      <x:c r="AG543" s="52" t="n">
        <x:f>IFERROR(IF(AND(A543=A542,C543=C542+1,ISNUMBER(U543),ISNUMBER(U542),U542&lt;&gt;0),U543/U542-1,""),"")</x:f>
        <x:v>0.41853125763493604</x:v>
      </x:c>
      <x:c r="AH543" s="50" t="n">
        <x:f>IF(AND(ISNUMBER(AE543),ISNUMBER(AF543),ISNUMBER(AG543)),IF(AND(AE543=1,AF543=1,AG543&lt;0),1,0),"")</x:f>
        <x:v>0</x:v>
      </x:c>
      <x:c r="AI543" s="50" t="n">
        <x:f>IF(AND(A543=A544,C544=C543+1,ISNUMBER(AH544)),C544,"")</x:f>
        <x:v>2024</x:v>
      </x:c>
      <x:c r="AJ543" s="50" t="n">
        <x:f>IF(AND(A543=A544,C544=C543+1,ISNUMBER(AH544)),AH544,"")</x:f>
        <x:v>0</x:v>
      </x:c>
    </x:row>
    <x:row r="544" ht="15">
      <x:c r="A544" s="9" t="s">
        <x:v>61</x:v>
      </x:c>
      <x:c r="B544" s="10">
        <x:v>45657</x:v>
      </x:c>
      <x:c r="C544" s="9">
        <x:v>2024</x:v>
      </x:c>
      <x:c r="D544" s="11">
        <x:v>3638</x:v>
      </x:c>
      <x:c r="E544" s="11">
        <x:v>928</x:v>
      </x:c>
      <x:c r="F544" s="11">
        <x:v>1226</x:v>
      </x:c>
      <x:c r="G544" s="11">
        <x:v>2545</x:v>
      </x:c>
      <x:c r="H544" s="11">
        <x:v>1246</x:v>
      </x:c>
      <x:c r="I544" s="11">
        <x:v>1093</x:v>
      </x:c>
      <x:c r="J544" s="11">
        <x:v>446</x:v>
      </x:c>
      <x:c r="K544" s="11">
        <x:v>508</x:v>
      </x:c>
      <x:c r="L544" s="11">
        <x:v>0</x:v>
      </x:c>
      <x:c r="M544" s="11">
        <x:v>15</x:v>
      </x:c>
      <x:c r="N544" s="11">
        <x:v>1231</x:v>
      </x:c>
      <x:c r="O544" s="11">
        <x:v>2332</x:v>
      </x:c>
      <x:c r="P544" s="11">
        <x:v>452</x:v>
      </x:c>
      <x:c r="Q544" s="11">
        <x:v>496</x:v>
      </x:c>
      <x:c r="R544" s="11">
        <x:v>43</x:v>
      </x:c>
      <x:c r="S544" s="11">
        <x:v>323</x:v>
      </x:c>
      <x:c r="T544" s="11">
        <x:v>538</x:v>
      </x:c>
      <x:c r="U544" s="11">
        <x:v>10677.4388</x:v>
      </x:c>
      <x:c r="V544" s="11">
        <x:v>18</x:v>
      </x:c>
      <x:c r="W544" s="12">
        <x:v>0</x:v>
      </x:c>
      <x:c r="X544" s="8">
        <x:v>0</x:v>
      </x:c>
      <x:c r="Y544" s="13">
        <x:f t="shared" si="48"/>
        <x:v>0.75693311582381728</x:v>
      </x:c>
      <x:c r="Z544" s="13">
        <x:f t="shared" si="49"/>
        <x:v>0.69956019791094004</x:v>
      </x:c>
      <x:c r="AA544" s="13">
        <x:f t="shared" si="50"/>
        <x:v>8.8785046728971959E-2</x:v>
      </x:c>
      <x:c r="AB544" s="13">
        <x:f t="shared" si="51"/>
        <x:v>0.12424409015942826</x:v>
      </x:c>
      <x:c r="AC544" s="13">
        <x:f t="shared" si="52"/>
        <x:v>0.21139489194499017</x:v>
      </x:c>
      <x:c r="AD544" s="13">
        <x:f t="shared" si="53"/>
        <x:v>0.12259483232545354</x:v>
      </x:c>
      <x:c r="AE544" s="50" t="n">
        <x:f>IF(OR(NOT(ISNUMBER(Q544)),NOT(ISNUMBER(R544))),"",IF(Q544&lt;R544,1,0))</x:f>
        <x:v>0</x:v>
      </x:c>
      <x:c r="AF544" s="50" t="n">
        <x:f>IFERROR(IF(AND(A544=A543,C544=C543+1,ISNUMBER(AE543)),AE543,""),"")</x:f>
        <x:v>0</x:v>
      </x:c>
      <x:c r="AG544" s="52" t="n">
        <x:f>IFERROR(IF(AND(A544=A543,C544=C543+1,ISNUMBER(U544),ISNUMBER(U543),U543&lt;&gt;0),U544/U543-1,""),"")</x:f>
        <x:v>-0.0010821679669544837</x:v>
      </x:c>
      <x:c r="AH544" s="50" t="n">
        <x:f>IF(AND(ISNUMBER(AE544),ISNUMBER(AF544),ISNUMBER(AG544)),IF(AND(AE544=1,AF544=1,AG544&lt;0),1,0),"")</x:f>
        <x:v>0</x:v>
      </x:c>
      <x:c r="AI544" s="50" t="str">
        <x:f>IF(AND(A544=A545,C545=C544+1,ISNUMBER(AH545)),C545,"")</x:f>
      </x:c>
      <x:c r="AJ544" s="50" t="str">
        <x:f>IF(AND(A544=A545,C545=C544+1,ISNUMBER(AH545)),AH545,"")</x:f>
      </x:c>
    </x:row>
    <x:row r="545" ht="15">
      <x:c r="A545" s="9" t="s">
        <x:v>62</x:v>
      </x:c>
      <x:c r="B545" s="10">
        <x:v>39447</x:v>
      </x:c>
      <x:c r="C545" s="9">
        <x:v>2007</x:v>
      </x:c>
      <x:c r="D545" s="11">
        <x:v>4461</x:v>
      </x:c>
      <x:c r="E545" s="11">
        <x:v>1919</x:v>
      </x:c>
      <x:c r="F545" s="11">
        <x:v>2288</x:v>
      </x:c>
      <x:c r="G545" s="11">
        <x:v>2645</x:v>
      </x:c>
      <x:c r="H545" s="11">
        <x:v>1478</x:v>
      </x:c>
      <x:c r="I545" s="11">
        <x:v>1816</x:v>
      </x:c>
      <x:c r="J545" s="11">
        <x:v>1811</x:v>
      </x:c>
      <x:c r="K545" s="11">
        <x:v>170</x:v>
      </x:c>
      <x:c r="L545" s="11">
        <x:v>834</x:v>
      </x:c>
      <x:c r="M545" s="11">
        <x:v>1442</x:v>
      </x:c>
      <x:c r="N545" s="11">
        <x:v>36</x:v>
      </x:c>
      <x:c r="O545" s="11">
        <x:v>3369</x:v>
      </x:c>
      <x:c r="P545" s="11">
        <x:v>715</x:v>
      </x:c>
      <x:c r="Q545" s="11">
        <x:v>943</x:v>
      </x:c>
      <x:c r="R545" s="11">
        <x:v>40</x:v>
      </x:c>
      <x:c r="S545" s="11">
        <x:v>316</x:v>
      </x:c>
      <x:c r="T545" s="11">
        <x:v>438</x:v>
      </x:c>
      <x:c r="U545" s="11">
        <x:v>10302.062400000001</x:v>
      </x:c>
      <x:c r="V545" s="11">
        <x:v>18</x:v>
      </x:c>
      <x:c r="W545" s="12">
        <x:v>0</x:v>
      </x:c>
      <x:c r="X545" s="8">
        <x:v>0</x:v>
      </x:c>
      <x:c r="Y545" s="13">
        <x:f t="shared" si="48"/>
        <x:v>0.83872377622377625</x:v>
      </x:c>
      <x:c r="Z545" s="13">
        <x:f t="shared" si="49"/>
        <x:v>0.59291638646043487</x:v>
      </x:c>
      <x:c r="AA545" s="13">
        <x:f t="shared" si="50"/>
        <x:v>7.0836135395651201E-2</x:v>
      </x:c>
      <x:c r="AB545" s="13">
        <x:f t="shared" si="51"/>
        <x:v>0.1602779645819323</x:v>
      </x:c>
      <x:c r="AC545" s="13">
        <x:f t="shared" si="52"/>
        <x:v>0.16559546313799622</x:v>
      </x:c>
      <x:c r="AD545" s="13">
        <x:f t="shared" si="53"/>
        <x:v>0.40596278861241875</x:v>
      </x:c>
      <x:c r="AE545" s="50" t="n">
        <x:f>IF(OR(NOT(ISNUMBER(Q545)),NOT(ISNUMBER(R545))),"",IF(Q545&lt;R545,1,0))</x:f>
        <x:v>0</x:v>
      </x:c>
      <x:c r="AF545" s="50" t="str">
        <x:f>IFERROR(IF(AND(A545=A544,C545=C544+1,ISNUMBER(AE544)),AE544,""),"")</x:f>
      </x:c>
      <x:c r="AG545" s="52" t="str">
        <x:f>IFERROR(IF(AND(A545=A544,C545=C544+1,ISNUMBER(U545),ISNUMBER(U544),U544&lt;&gt;0),U545/U544-1,""),"")</x:f>
      </x:c>
      <x:c r="AH545" s="50" t="str">
        <x:f>IF(AND(ISNUMBER(AE545),ISNUMBER(AF545),ISNUMBER(AG545)),IF(AND(AE545=1,AF545=1,AG545&lt;0),1,0),"")</x:f>
      </x:c>
      <x:c r="AI545" s="50" t="n">
        <x:f>IF(AND(A545=A546,C546=C545+1,ISNUMBER(AH546)),C546,"")</x:f>
        <x:v>2008</x:v>
      </x:c>
      <x:c r="AJ545" s="50" t="n">
        <x:f>IF(AND(A545=A546,C546=C545+1,ISNUMBER(AH546)),AH546,"")</x:f>
        <x:v>0</x:v>
      </x:c>
    </x:row>
    <x:row r="546" ht="15">
      <x:c r="A546" s="9" t="s">
        <x:v>62</x:v>
      </x:c>
      <x:c r="B546" s="10">
        <x:v>39813</x:v>
      </x:c>
      <x:c r="C546" s="9">
        <x:v>2008</x:v>
      </x:c>
      <x:c r="D546" s="11">
        <x:v>4508</x:v>
      </x:c>
      <x:c r="E546" s="11">
        <x:v>1985</x:v>
      </x:c>
      <x:c r="F546" s="11">
        <x:v>968</x:v>
      </x:c>
      <x:c r="G546" s="11">
        <x:v>2809</x:v>
      </x:c>
      <x:c r="H546" s="11">
        <x:v>1473</x:v>
      </x:c>
      <x:c r="I546" s="11">
        <x:v>1699</x:v>
      </x:c>
      <x:c r="J546" s="11">
        <x:v>1956</x:v>
      </x:c>
      <x:c r="K546" s="11">
        <x:v>145</x:v>
      </x:c>
      <x:c r="L546" s="11">
        <x:v>879</x:v>
      </x:c>
      <x:c r="M546" s="11">
        <x:v>115</x:v>
      </x:c>
      <x:c r="N546" s="11">
        <x:v>1358</x:v>
      </x:c>
      <x:c r="O546" s="11">
        <x:v>3801</x:v>
      </x:c>
      <x:c r="P546" s="11">
        <x:v>788</x:v>
      </x:c>
      <x:c r="Q546" s="11">
        <x:v>1049</x:v>
      </x:c>
      <x:c r="R546" s="11">
        <x:v>72</x:v>
      </x:c>
      <x:c r="S546" s="11">
        <x:v>377</x:v>
      </x:c>
      <x:c r="T546" s="11">
        <x:v>566</x:v>
      </x:c>
      <x:c r="U546" s="11">
        <x:v>5645.0046000000002</x:v>
      </x:c>
      <x:c r="V546" s="11">
        <x:v>18</x:v>
      </x:c>
      <x:c r="W546" s="12">
        <x:v>0</x:v>
      </x:c>
      <x:c r="X546" s="8">
        <x:v>0</x:v>
      </x:c>
      <x:c r="Y546" s="13">
        <x:f t="shared" si="48"/>
        <x:v>2.0506198347107438</x:v>
      </x:c>
      <x:c r="Z546" s="13">
        <x:f t="shared" si="49"/>
        <x:v>0.62311446317657493</x:v>
      </x:c>
      <x:c r="AA546" s="13">
        <x:f t="shared" si="50"/>
        <x:v>8.3629103815439212E-2</x:v>
      </x:c>
      <x:c r="AB546" s="13">
        <x:f t="shared" si="51"/>
        <x:v>0.17480035492457852</x:v>
      </x:c>
      <x:c r="AC546" s="13">
        <x:f t="shared" si="52"/>
        <x:v>0.20149519401922392</x:v>
      </x:c>
      <x:c r="AD546" s="13">
        <x:f t="shared" si="53"/>
        <x:v>0.43389529724933451</x:v>
      </x:c>
      <x:c r="AE546" s="50" t="n">
        <x:f>IF(OR(NOT(ISNUMBER(Q546)),NOT(ISNUMBER(R546))),"",IF(Q546&lt;R546,1,0))</x:f>
        <x:v>0</x:v>
      </x:c>
      <x:c r="AF546" s="50" t="n">
        <x:f>IFERROR(IF(AND(A546=A545,C546=C545+1,ISNUMBER(AE545)),AE545,""),"")</x:f>
        <x:v>0</x:v>
      </x:c>
      <x:c r="AG546" s="52" t="n">
        <x:f>IFERROR(IF(AND(A546=A545,C546=C545+1,ISNUMBER(U546),ISNUMBER(U545),U545&lt;&gt;0),U546/U545-1,""),"")</x:f>
        <x:v>-0.4520510184446175</x:v>
      </x:c>
      <x:c r="AH546" s="50" t="n">
        <x:f>IF(AND(ISNUMBER(AE546),ISNUMBER(AF546),ISNUMBER(AG546)),IF(AND(AE546=1,AF546=1,AG546&lt;0),1,0),"")</x:f>
        <x:v>0</x:v>
      </x:c>
      <x:c r="AI546" s="50" t="n">
        <x:f>IF(AND(A546=A547,C547=C546+1,ISNUMBER(AH547)),C547,"")</x:f>
        <x:v>2009</x:v>
      </x:c>
      <x:c r="AJ546" s="50" t="n">
        <x:f>IF(AND(A546=A547,C547=C546+1,ISNUMBER(AH547)),AH547,"")</x:f>
        <x:v>0</x:v>
      </x:c>
    </x:row>
    <x:row r="547" ht="15">
      <x:c r="A547" s="9" t="s">
        <x:v>62</x:v>
      </x:c>
      <x:c r="B547" s="10">
        <x:v>40178</x:v>
      </x:c>
      <x:c r="C547" s="9">
        <x:v>2009</x:v>
      </x:c>
      <x:c r="D547" s="11">
        <x:v>4565</x:v>
      </x:c>
      <x:c r="E547" s="11">
        <x:v>2085</x:v>
      </x:c>
      <x:c r="F547" s="11">
        <x:v>863</x:v>
      </x:c>
      <x:c r="G547" s="11">
        <x:v>2386</x:v>
      </x:c>
      <x:c r="H547" s="11">
        <x:v>1135</x:v>
      </x:c>
      <x:c r="I547" s="11">
        <x:v>2179</x:v>
      </x:c>
      <x:c r="J547" s="11">
        <x:v>2338</x:v>
      </x:c>
      <x:c r="K547" s="11">
        <x:v>192</x:v>
      </x:c>
      <x:c r="L547" s="11">
        <x:v>933</x:v>
      </x:c>
      <x:c r="M547" s="11">
        <x:v>45</x:v>
      </x:c>
      <x:c r="N547" s="11">
        <x:v>1090</x:v>
      </x:c>
      <x:c r="O547" s="11">
        <x:v>3772</x:v>
      </x:c>
      <x:c r="P547" s="11">
        <x:v>723</x:v>
      </x:c>
      <x:c r="Q547" s="11">
        <x:v>1021</x:v>
      </x:c>
      <x:c r="R547" s="11">
        <x:v>42</x:v>
      </x:c>
      <x:c r="S547" s="11">
        <x:v>472</x:v>
      </x:c>
      <x:c r="T547" s="11">
        <x:v>719</x:v>
      </x:c>
      <x:c r="U547" s="11">
        <x:v>9820.8610000000008</x:v>
      </x:c>
      <x:c r="V547" s="11">
        <x:v>18</x:v>
      </x:c>
      <x:c r="W547" s="12">
        <x:v>0</x:v>
      </x:c>
      <x:c r="X547" s="8">
        <x:v>0</x:v>
      </x:c>
      <x:c r="Y547" s="13">
        <x:f t="shared" si="48"/>
        <x:v>2.4159907300115875</x:v>
      </x:c>
      <x:c r="Z547" s="13">
        <x:f t="shared" si="49"/>
        <x:v>0.52267250821467692</x:v>
      </x:c>
      <x:c r="AA547" s="13">
        <x:f t="shared" si="50"/>
        <x:v>0.10339539978094195</x:v>
      </x:c>
      <x:c r="AB547" s="13">
        <x:f t="shared" si="51"/>
        <x:v>0.1583789704271632</x:v>
      </x:c>
      <x:c r="AC547" s="13">
        <x:f t="shared" si="52"/>
        <x:v>0.3013411567476949</x:v>
      </x:c>
      <x:c r="AD547" s="13">
        <x:f t="shared" si="53"/>
        <x:v>0.51215772179627606</x:v>
      </x:c>
      <x:c r="AE547" s="50" t="n">
        <x:f>IF(OR(NOT(ISNUMBER(Q547)),NOT(ISNUMBER(R547))),"",IF(Q547&lt;R547,1,0))</x:f>
        <x:v>0</x:v>
      </x:c>
      <x:c r="AF547" s="50" t="n">
        <x:f>IFERROR(IF(AND(A547=A546,C547=C546+1,ISNUMBER(AE546)),AE546,""),"")</x:f>
        <x:v>0</x:v>
      </x:c>
      <x:c r="AG547" s="52" t="n">
        <x:f>IFERROR(IF(AND(A547=A546,C547=C546+1,ISNUMBER(U547),ISNUMBER(U546),U546&lt;&gt;0),U547/U546-1,""),"")</x:f>
        <x:v>0.7397436664622028</x:v>
      </x:c>
      <x:c r="AH547" s="50" t="n">
        <x:f>IF(AND(ISNUMBER(AE547),ISNUMBER(AF547),ISNUMBER(AG547)),IF(AND(AE547=1,AF547=1,AG547&lt;0),1,0),"")</x:f>
        <x:v>0</x:v>
      </x:c>
      <x:c r="AI547" s="50" t="n">
        <x:f>IF(AND(A547=A548,C548=C547+1,ISNUMBER(AH548)),C548,"")</x:f>
        <x:v>2010</x:v>
      </x:c>
      <x:c r="AJ547" s="50" t="n">
        <x:f>IF(AND(A547=A548,C548=C547+1,ISNUMBER(AH548)),AH548,"")</x:f>
        <x:v>0</x:v>
      </x:c>
    </x:row>
    <x:row r="548" ht="15">
      <x:c r="A548" s="9" t="s">
        <x:v>62</x:v>
      </x:c>
      <x:c r="B548" s="10">
        <x:v>40543</x:v>
      </x:c>
      <x:c r="C548" s="9">
        <x:v>2010</x:v>
      </x:c>
      <x:c r="D548" s="11">
        <x:v>4733</x:v>
      </x:c>
      <x:c r="E548" s="11">
        <x:v>2154</x:v>
      </x:c>
      <x:c r="F548" s="11">
        <x:v>914</x:v>
      </x:c>
      <x:c r="G548" s="11">
        <x:v>1960</x:v>
      </x:c>
      <x:c r="H548" s="11">
        <x:v>699</x:v>
      </x:c>
      <x:c r="I548" s="11">
        <x:v>2773</x:v>
      </x:c>
      <x:c r="J548" s="11">
        <x:v>2848</x:v>
      </x:c>
      <x:c r="K548" s="11">
        <x:v>207</x:v>
      </x:c>
      <x:c r="L548" s="11">
        <x:v>923</x:v>
      </x:c>
      <x:c r="M548" s="11">
        <x:v>57</x:v>
      </x:c>
      <x:c r="N548" s="11">
        <x:v>642</x:v>
      </x:c>
      <x:c r="O548" s="11">
        <x:v>3962</x:v>
      </x:c>
      <x:c r="P548" s="11">
        <x:v>920</x:v>
      </x:c>
      <x:c r="Q548" s="11">
        <x:v>1191</x:v>
      </x:c>
      <x:c r="R548" s="11">
        <x:v>18</x:v>
      </x:c>
      <x:c r="S548" s="11">
        <x:v>615</x:v>
      </x:c>
      <x:c r="T548" s="11">
        <x:v>859</x:v>
      </x:c>
      <x:c r="U548" s="11">
        <x:v>10049.867200000001</x:v>
      </x:c>
      <x:c r="V548" s="11">
        <x:v>18</x:v>
      </x:c>
      <x:c r="W548" s="12">
        <x:v>0</x:v>
      </x:c>
      <x:c r="X548" s="8">
        <x:v>0</x:v>
      </x:c>
      <x:c r="Y548" s="13">
        <x:f t="shared" si="48"/>
        <x:v>2.3566739606126914</x:v>
      </x:c>
      <x:c r="Z548" s="13">
        <x:f t="shared" si="49"/>
        <x:v>0.41411366997675891</x:v>
      </x:c>
      <x:c r="AA548" s="13">
        <x:f t="shared" si="50"/>
        <x:v>0.12993872807944221</x:v>
      </x:c>
      <x:c r="AB548" s="13">
        <x:f t="shared" si="51"/>
        <x:v>0.19437988590745828</x:v>
      </x:c>
      <x:c r="AC548" s="13">
        <x:f t="shared" si="52"/>
        <x:v>0.43826530612244896</x:v>
      </x:c>
      <x:c r="AD548" s="13">
        <x:f t="shared" si="53"/>
        <x:v>0.60173251637439251</x:v>
      </x:c>
      <x:c r="AE548" s="50" t="n">
        <x:f>IF(OR(NOT(ISNUMBER(Q548)),NOT(ISNUMBER(R548))),"",IF(Q548&lt;R548,1,0))</x:f>
        <x:v>0</x:v>
      </x:c>
      <x:c r="AF548" s="50" t="n">
        <x:f>IFERROR(IF(AND(A548=A547,C548=C547+1,ISNUMBER(AE547)),AE547,""),"")</x:f>
        <x:v>0</x:v>
      </x:c>
      <x:c r="AG548" s="52" t="n">
        <x:f>IFERROR(IF(AND(A548=A547,C548=C547+1,ISNUMBER(U548),ISNUMBER(U547),U547&lt;&gt;0),U548/U547-1,""),"")</x:f>
        <x:v>0.02331834245490283</x:v>
      </x:c>
      <x:c r="AH548" s="50" t="n">
        <x:f>IF(AND(ISNUMBER(AE548),ISNUMBER(AF548),ISNUMBER(AG548)),IF(AND(AE548=1,AF548=1,AG548&lt;0),1,0),"")</x:f>
        <x:v>0</x:v>
      </x:c>
      <x:c r="AI548" s="50" t="n">
        <x:f>IF(AND(A548=A549,C549=C548+1,ISNUMBER(AH549)),C549,"")</x:f>
        <x:v>2011</x:v>
      </x:c>
      <x:c r="AJ548" s="50" t="n">
        <x:f>IF(AND(A548=A549,C549=C548+1,ISNUMBER(AH549)),AH549,"")</x:f>
        <x:v>0</x:v>
      </x:c>
    </x:row>
    <x:row r="549" ht="15">
      <x:c r="A549" s="9" t="s">
        <x:v>62</x:v>
      </x:c>
      <x:c r="B549" s="10">
        <x:v>40908</x:v>
      </x:c>
      <x:c r="C549" s="9">
        <x:v>2011</x:v>
      </x:c>
      <x:c r="D549" s="11">
        <x:v>4747</x:v>
      </x:c>
      <x:c r="E549" s="11">
        <x:v>2205</x:v>
      </x:c>
      <x:c r="F549" s="11">
        <x:v>1138</x:v>
      </x:c>
      <x:c r="G549" s="11">
        <x:v>1560</x:v>
      </x:c>
      <x:c r="H549" s="11">
        <x:v>322</x:v>
      </x:c>
      <x:c r="I549" s="11">
        <x:v>3187</x:v>
      </x:c>
      <x:c r="J549" s="11">
        <x:v>3258</x:v>
      </x:c>
      <x:c r="K549" s="11">
        <x:v>184</x:v>
      </x:c>
      <x:c r="L549" s="11">
        <x:v>859</x:v>
      </x:c>
      <x:c r="M549" s="11">
        <x:v>306</x:v>
      </x:c>
      <x:c r="N549" s="11">
        <x:v>16</x:v>
      </x:c>
      <x:c r="O549" s="11">
        <x:v>4270</x:v>
      </x:c>
      <x:c r="P549" s="11">
        <x:v>862</x:v>
      </x:c>
      <x:c r="Q549" s="11">
        <x:v>1157</x:v>
      </x:c>
      <x:c r="R549" s="11">
        <x:v>12</x:v>
      </x:c>
      <x:c r="S549" s="11">
        <x:v>582</x:v>
      </x:c>
      <x:c r="T549" s="11">
        <x:v>842</x:v>
      </x:c>
      <x:c r="U549" s="11">
        <x:v>8668.9771000000001</x:v>
      </x:c>
      <x:c r="V549" s="11">
        <x:v>18</x:v>
      </x:c>
      <x:c r="W549" s="12">
        <x:v>0</x:v>
      </x:c>
      <x:c r="X549" s="8">
        <x:v>0</x:v>
      </x:c>
      <x:c r="Y549" s="13">
        <x:f t="shared" si="48"/>
        <x:v>1.9376098418277681</x:v>
      </x:c>
      <x:c r="Z549" s="13">
        <x:f t="shared" si="49"/>
        <x:v>0.32862860754160522</x:v>
      </x:c>
      <x:c r="AA549" s="13">
        <x:f t="shared" si="50"/>
        <x:v>0.1226037497366758</x:v>
      </x:c>
      <x:c r="AB549" s="13">
        <x:f t="shared" si="51"/>
        <x:v>0.18158837160311775</x:v>
      </x:c>
      <x:c r="AC549" s="13">
        <x:f t="shared" si="52"/>
        <x:v>0.53974358974358971</x:v>
      </x:c>
      <x:c r="AD549" s="13">
        <x:f t="shared" si="53"/>
        <x:v>0.68632820728881394</x:v>
      </x:c>
      <x:c r="AE549" s="50" t="n">
        <x:f>IF(OR(NOT(ISNUMBER(Q549)),NOT(ISNUMBER(R549))),"",IF(Q549&lt;R549,1,0))</x:f>
        <x:v>0</x:v>
      </x:c>
      <x:c r="AF549" s="50" t="n">
        <x:f>IFERROR(IF(AND(A549=A548,C549=C548+1,ISNUMBER(AE548)),AE548,""),"")</x:f>
        <x:v>0</x:v>
      </x:c>
      <x:c r="AG549" s="52" t="n">
        <x:f>IFERROR(IF(AND(A549=A548,C549=C548+1,ISNUMBER(U549),ISNUMBER(U548),U548&lt;&gt;0),U549/U548-1,""),"")</x:f>
        <x:v>-0.1374038156444496</x:v>
      </x:c>
      <x:c r="AH549" s="50" t="n">
        <x:f>IF(AND(ISNUMBER(AE549),ISNUMBER(AF549),ISNUMBER(AG549)),IF(AND(AE549=1,AF549=1,AG549&lt;0),1,0),"")</x:f>
        <x:v>0</x:v>
      </x:c>
      <x:c r="AI549" s="50" t="n">
        <x:f>IF(AND(A549=A550,C550=C549+1,ISNUMBER(AH550)),C550,"")</x:f>
        <x:v>2012</x:v>
      </x:c>
      <x:c r="AJ549" s="50" t="n">
        <x:f>IF(AND(A549=A550,C550=C549+1,ISNUMBER(AH550)),AH550,"")</x:f>
        <x:v>0</x:v>
      </x:c>
    </x:row>
    <x:row r="550" ht="15">
      <x:c r="A550" s="9" t="s">
        <x:v>62</x:v>
      </x:c>
      <x:c r="B550" s="10">
        <x:v>41274</x:v>
      </x:c>
      <x:c r="C550" s="9">
        <x:v>2012</x:v>
      </x:c>
      <x:c r="D550" s="11">
        <x:v>5642</x:v>
      </x:c>
      <x:c r="E550" s="11">
        <x:v>2144</x:v>
      </x:c>
      <x:c r="F550" s="11">
        <x:v>930</x:v>
      </x:c>
      <x:c r="G550" s="11">
        <x:v>1758</x:v>
      </x:c>
      <x:c r="H550" s="11">
        <x:v>468</x:v>
      </x:c>
      <x:c r="I550" s="11">
        <x:v>3884</x:v>
      </x:c>
      <x:c r="J550" s="11">
        <x:v>3817</x:v>
      </x:c>
      <x:c r="K550" s="11">
        <x:v>178</x:v>
      </x:c>
      <x:c r="L550" s="11">
        <x:v>901</x:v>
      </x:c>
      <x:c r="M550" s="11">
        <x:v>38</x:v>
      </x:c>
      <x:c r="N550" s="11">
        <x:v>430</x:v>
      </x:c>
      <x:c r="O550" s="11">
        <x:v>4137</x:v>
      </x:c>
      <x:c r="P550" s="11">
        <x:v>846</x:v>
      </x:c>
      <x:c r="Q550" s="11">
        <x:v>1152</x:v>
      </x:c>
      <x:c r="R550" s="11">
        <x:v>9</x:v>
      </x:c>
      <x:c r="S550" s="11">
        <x:v>721</x:v>
      </x:c>
      <x:c r="T550" s="11">
        <x:v>902</x:v>
      </x:c>
      <x:c r="U550" s="11">
        <x:v>10634.492899999999</x:v>
      </x:c>
      <x:c r="V550" s="11">
        <x:v>18</x:v>
      </x:c>
      <x:c r="W550" s="12">
        <x:v>0</x:v>
      </x:c>
      <x:c r="X550" s="8">
        <x:v>0</x:v>
      </x:c>
      <x:c r="Y550" s="13">
        <x:f t="shared" si="48"/>
        <x:v>2.3053763440860213</x:v>
      </x:c>
      <x:c r="Z550" s="13">
        <x:f t="shared" si="49"/>
        <x:v>0.31159163417227931</x:v>
      </x:c>
      <x:c r="AA550" s="13">
        <x:f t="shared" si="50"/>
        <x:v>0.12779156327543426</x:v>
      </x:c>
      <x:c r="AB550" s="13">
        <x:f t="shared" si="51"/>
        <x:v>0.1499468273661822</x:v>
      </x:c>
      <x:c r="AC550" s="13">
        <x:f t="shared" si="52"/>
        <x:v>0.5130830489192264</x:v>
      </x:c>
      <x:c r="AD550" s="13">
        <x:f t="shared" si="53"/>
        <x:v>0.67653314427507971</x:v>
      </x:c>
      <x:c r="AE550" s="50" t="n">
        <x:f>IF(OR(NOT(ISNUMBER(Q550)),NOT(ISNUMBER(R550))),"",IF(Q550&lt;R550,1,0))</x:f>
        <x:v>0</x:v>
      </x:c>
      <x:c r="AF550" s="50" t="n">
        <x:f>IFERROR(IF(AND(A550=A549,C550=C549+1,ISNUMBER(AE549)),AE549,""),"")</x:f>
        <x:v>0</x:v>
      </x:c>
      <x:c r="AG550" s="52" t="n">
        <x:f>IFERROR(IF(AND(A550=A549,C550=C549+1,ISNUMBER(U550),ISNUMBER(U549),U549&lt;&gt;0),U550/U549-1,""),"")</x:f>
        <x:v>0.22672984105587268</x:v>
      </x:c>
      <x:c r="AH550" s="50" t="n">
        <x:f>IF(AND(ISNUMBER(AE550),ISNUMBER(AF550),ISNUMBER(AG550)),IF(AND(AE550=1,AF550=1,AG550&lt;0),1,0),"")</x:f>
        <x:v>0</x:v>
      </x:c>
      <x:c r="AI550" s="50" t="n">
        <x:f>IF(AND(A550=A551,C551=C550+1,ISNUMBER(AH551)),C551,"")</x:f>
        <x:v>2013</x:v>
      </x:c>
      <x:c r="AJ550" s="50" t="n">
        <x:f>IF(AND(A550=A551,C551=C550+1,ISNUMBER(AH551)),AH551,"")</x:f>
        <x:v>0</x:v>
      </x:c>
    </x:row>
    <x:row r="551" ht="15">
      <x:c r="A551" s="9" t="s">
        <x:v>62</x:v>
      </x:c>
      <x:c r="B551" s="10">
        <x:v>41639</x:v>
      </x:c>
      <x:c r="C551" s="9">
        <x:v>2013</x:v>
      </x:c>
      <x:c r="D551" s="11">
        <x:v>5819</x:v>
      </x:c>
      <x:c r="E551" s="11">
        <x:v>2256</x:v>
      </x:c>
      <x:c r="F551" s="11">
        <x:v>1073</x:v>
      </x:c>
      <x:c r="G551" s="11">
        <x:v>1772</x:v>
      </x:c>
      <x:c r="H551" s="11">
        <x:v>391</x:v>
      </x:c>
      <x:c r="I551" s="11">
        <x:v>4047</x:v>
      </x:c>
      <x:c r="J551" s="11">
        <x:v>3520</x:v>
      </x:c>
      <x:c r="K551" s="11">
        <x:v>137</x:v>
      </x:c>
      <x:c r="L551" s="11">
        <x:v>1006</x:v>
      </x:c>
      <x:c r="M551" s="11">
        <x:v>44</x:v>
      </x:c>
      <x:c r="N551" s="11">
        <x:v>347</x:v>
      </x:c>
      <x:c r="O551" s="11">
        <x:v>4351</x:v>
      </x:c>
      <x:c r="P551" s="11">
        <x:v>810</x:v>
      </x:c>
      <x:c r="Q551" s="11">
        <x:v>1171</x:v>
      </x:c>
      <x:c r="R551" s="11">
        <x:v>10</x:v>
      </x:c>
      <x:c r="S551" s="11">
        <x:v>556</x:v>
      </x:c>
      <x:c r="T551" s="11">
        <x:v>867</x:v>
      </x:c>
      <x:c r="U551" s="11">
        <x:v>13096.118899999999</x:v>
      </x:c>
      <x:c r="V551" s="11">
        <x:v>18</x:v>
      </x:c>
      <x:c r="W551" s="12">
        <x:v>0</x:v>
      </x:c>
      <x:c r="X551" s="8">
        <x:v>0</x:v>
      </x:c>
      <x:c r="Y551" s="13">
        <x:f t="shared" si="48"/>
        <x:v>2.1025163094128612</x:v>
      </x:c>
      <x:c r="Z551" s="13">
        <x:f t="shared" si="49"/>
        <x:v>0.30451967692043308</x:v>
      </x:c>
      <x:c r="AA551" s="13">
        <x:f t="shared" si="50"/>
        <x:v>9.5549063412957547E-2</x:v>
      </x:c>
      <x:c r="AB551" s="13">
        <x:f t="shared" si="51"/>
        <x:v>0.1391991751159993</x:v>
      </x:c>
      <x:c r="AC551" s="13">
        <x:f t="shared" si="52"/>
        <x:v>0.48927765237020315</x:v>
      </x:c>
      <x:c r="AD551" s="13">
        <x:f t="shared" si="53"/>
        <x:v>0.60491493383742911</x:v>
      </x:c>
      <x:c r="AE551" s="50" t="n">
        <x:f>IF(OR(NOT(ISNUMBER(Q551)),NOT(ISNUMBER(R551))),"",IF(Q551&lt;R551,1,0))</x:f>
        <x:v>0</x:v>
      </x:c>
      <x:c r="AF551" s="50" t="n">
        <x:f>IFERROR(IF(AND(A551=A550,C551=C550+1,ISNUMBER(AE550)),AE550,""),"")</x:f>
        <x:v>0</x:v>
      </x:c>
      <x:c r="AG551" s="52" t="n">
        <x:f>IFERROR(IF(AND(A551=A550,C551=C550+1,ISNUMBER(U551),ISNUMBER(U550),U550&lt;&gt;0),U551/U550-1,""),"")</x:f>
        <x:v>0.23147563528863713</x:v>
      </x:c>
      <x:c r="AH551" s="50" t="n">
        <x:f>IF(AND(ISNUMBER(AE551),ISNUMBER(AF551),ISNUMBER(AG551)),IF(AND(AE551=1,AF551=1,AG551&lt;0),1,0),"")</x:f>
        <x:v>0</x:v>
      </x:c>
      <x:c r="AI551" s="50" t="n">
        <x:f>IF(AND(A551=A552,C552=C551+1,ISNUMBER(AH552)),C552,"")</x:f>
        <x:v>2014</x:v>
      </x:c>
      <x:c r="AJ551" s="50" t="n">
        <x:f>IF(AND(A551=A552,C552=C551+1,ISNUMBER(AH552)),AH552,"")</x:f>
        <x:v>0</x:v>
      </x:c>
    </x:row>
    <x:row r="552" ht="15">
      <x:c r="A552" s="9" t="s">
        <x:v>62</x:v>
      </x:c>
      <x:c r="B552" s="10">
        <x:v>42004</x:v>
      </x:c>
      <x:c r="C552" s="9">
        <x:v>2014</x:v>
      </x:c>
      <x:c r="D552" s="11">
        <x:v>7306</x:v>
      </x:c>
      <x:c r="E552" s="11">
        <x:v>2440</x:v>
      </x:c>
      <x:c r="F552" s="11">
        <x:v>1162</x:v>
      </x:c>
      <x:c r="G552" s="11">
        <x:v>3266</x:v>
      </x:c>
      <x:c r="H552" s="11">
        <x:v>1705</x:v>
      </x:c>
      <x:c r="I552" s="11">
        <x:v>4040</x:v>
      </x:c>
      <x:c r="J552" s="11">
        <x:v>3650</x:v>
      </x:c>
      <x:c r="K552" s="11">
        <x:v>93</x:v>
      </x:c>
      <x:c r="L552" s="11">
        <x:v>1181</x:v>
      </x:c>
      <x:c r="M552" s="11">
        <x:v>39</x:v>
      </x:c>
      <x:c r="N552" s="11">
        <x:v>1666</x:v>
      </x:c>
      <x:c r="O552" s="11">
        <x:v>4617</x:v>
      </x:c>
      <x:c r="P552" s="11">
        <x:v>749</x:v>
      </x:c>
      <x:c r="Q552" s="11">
        <x:v>1162</x:v>
      </x:c>
      <x:c r="R552" s="11">
        <x:v>35</x:v>
      </x:c>
      <x:c r="S552" s="11">
        <x:v>501</x:v>
      </x:c>
      <x:c r="T552" s="11">
        <x:v>683</x:v>
      </x:c>
      <x:c r="U552" s="11">
        <x:v>16991.317500000001</x:v>
      </x:c>
      <x:c r="V552" s="11">
        <x:v>18</x:v>
      </x:c>
      <x:c r="W552" s="12">
        <x:v>0</x:v>
      </x:c>
      <x:c r="X552" s="8">
        <x:v>0</x:v>
      </x:c>
      <x:c r="Y552" s="13">
        <x:f t="shared" si="48"/>
        <x:v>2.0998278829604131</x:v>
      </x:c>
      <x:c r="Z552" s="13">
        <x:f t="shared" si="49"/>
        <x:v>0.4470298384889132</x:v>
      </x:c>
      <x:c r="AA552" s="13">
        <x:f t="shared" si="50"/>
        <x:v>6.8573774979468927E-2</x:v>
      </x:c>
      <x:c r="AB552" s="13">
        <x:f t="shared" si="51"/>
        <x:v>0.10251847796331783</x:v>
      </x:c>
      <x:c r="AC552" s="13">
        <x:f t="shared" si="52"/>
        <x:v>0.20912431108389468</x:v>
      </x:c>
      <x:c r="AD552" s="13">
        <x:f t="shared" si="53"/>
        <x:v>0.49958937859293734</x:v>
      </x:c>
      <x:c r="AE552" s="50" t="n">
        <x:f>IF(OR(NOT(ISNUMBER(Q552)),NOT(ISNUMBER(R552))),"",IF(Q552&lt;R552,1,0))</x:f>
        <x:v>0</x:v>
      </x:c>
      <x:c r="AF552" s="50" t="n">
        <x:f>IFERROR(IF(AND(A552=A551,C552=C551+1,ISNUMBER(AE551)),AE551,""),"")</x:f>
        <x:v>0</x:v>
      </x:c>
      <x:c r="AG552" s="52" t="n">
        <x:f>IFERROR(IF(AND(A552=A551,C552=C551+1,ISNUMBER(U552),ISNUMBER(U551),U551&lt;&gt;0),U552/U551-1,""),"")</x:f>
        <x:v>0.2974315237776286</x:v>
      </x:c>
      <x:c r="AH552" s="50" t="n">
        <x:f>IF(AND(ISNUMBER(AE552),ISNUMBER(AF552),ISNUMBER(AG552)),IF(AND(AE552=1,AF552=1,AG552&lt;0),1,0),"")</x:f>
        <x:v>0</x:v>
      </x:c>
      <x:c r="AI552" s="50" t="n">
        <x:f>IF(AND(A552=A553,C553=C552+1,ISNUMBER(AH553)),C553,"")</x:f>
        <x:v>2015</x:v>
      </x:c>
      <x:c r="AJ552" s="50" t="n">
        <x:f>IF(AND(A552=A553,C553=C552+1,ISNUMBER(AH553)),AH553,"")</x:f>
        <x:v>0</x:v>
      </x:c>
    </x:row>
    <x:row r="553" ht="15">
      <x:c r="A553" s="9" t="s">
        <x:v>62</x:v>
      </x:c>
      <x:c r="B553" s="10">
        <x:v>42369</x:v>
      </x:c>
      <x:c r="C553" s="9">
        <x:v>2015</x:v>
      </x:c>
      <x:c r="D553" s="11">
        <x:v>7167</x:v>
      </x:c>
      <x:c r="E553" s="11">
        <x:v>2475</x:v>
      </x:c>
      <x:c r="F553" s="11">
        <x:v>1344</x:v>
      </x:c>
      <x:c r="G553" s="11">
        <x:v>3201</x:v>
      </x:c>
      <x:c r="H553" s="11">
        <x:v>1480</x:v>
      </x:c>
      <x:c r="I553" s="11">
        <x:v>3966</x:v>
      </x:c>
      <x:c r="J553" s="11">
        <x:v>3731</x:v>
      </x:c>
      <x:c r="K553" s="11">
        <x:v>120</x:v>
      </x:c>
      <x:c r="L553" s="11">
        <x:v>1217</x:v>
      </x:c>
      <x:c r="M553" s="11">
        <x:v>46</x:v>
      </x:c>
      <x:c r="N553" s="11">
        <x:v>1434</x:v>
      </x:c>
      <x:c r="O553" s="11">
        <x:v>4634</x:v>
      </x:c>
      <x:c r="P553" s="11">
        <x:v>628</x:v>
      </x:c>
      <x:c r="Q553" s="11">
        <x:v>1073</x:v>
      </x:c>
      <x:c r="R553" s="11">
        <x:v>49</x:v>
      </x:c>
      <x:c r="S553" s="11">
        <x:v>410</x:v>
      </x:c>
      <x:c r="T553" s="11">
        <x:v>1030</x:v>
      </x:c>
      <x:c r="U553" s="11">
        <x:v>15957.3442</x:v>
      </x:c>
      <x:c r="V553" s="11">
        <x:v>18</x:v>
      </x:c>
      <x:c r="W553" s="12">
        <x:v>0</x:v>
      </x:c>
      <x:c r="X553" s="8">
        <x:v>0</x:v>
      </x:c>
      <x:c r="Y553" s="13">
        <x:f t="shared" si="48"/>
        <x:v>1.8415178571428572</x:v>
      </x:c>
      <x:c r="Z553" s="13">
        <x:f t="shared" si="49"/>
        <x:v>0.44663038928421933</x:v>
      </x:c>
      <x:c r="AA553" s="13">
        <x:f t="shared" si="50"/>
        <x:v>5.7206641551555741E-2</x:v>
      </x:c>
      <x:c r="AB553" s="13">
        <x:f t="shared" si="51"/>
        <x:v>8.7623831449700013E-2</x:v>
      </x:c>
      <x:c r="AC553" s="13">
        <x:f t="shared" si="52"/>
        <x:v>0.32177444548578571</x:v>
      </x:c>
      <x:c r="AD553" s="13">
        <x:f t="shared" si="53"/>
        <x:v>0.52058043811915722</x:v>
      </x:c>
      <x:c r="AE553" s="50" t="n">
        <x:f>IF(OR(NOT(ISNUMBER(Q553)),NOT(ISNUMBER(R553))),"",IF(Q553&lt;R553,1,0))</x:f>
        <x:v>0</x:v>
      </x:c>
      <x:c r="AF553" s="50" t="n">
        <x:f>IFERROR(IF(AND(A553=A552,C553=C552+1,ISNUMBER(AE552)),AE552,""),"")</x:f>
        <x:v>0</x:v>
      </x:c>
      <x:c r="AG553" s="52" t="n">
        <x:f>IFERROR(IF(AND(A553=A552,C553=C552+1,ISNUMBER(U553),ISNUMBER(U552),U552&lt;&gt;0),U553/U552-1,""),"")</x:f>
        <x:v>-0.06085303861810609</x:v>
      </x:c>
      <x:c r="AH553" s="50" t="n">
        <x:f>IF(AND(ISNUMBER(AE553),ISNUMBER(AF553),ISNUMBER(AG553)),IF(AND(AE553=1,AF553=1,AG553&lt;0),1,0),"")</x:f>
        <x:v>0</x:v>
      </x:c>
      <x:c r="AI553" s="50" t="n">
        <x:f>IF(AND(A553=A554,C554=C553+1,ISNUMBER(AH554)),C554,"")</x:f>
        <x:v>2016</x:v>
      </x:c>
      <x:c r="AJ553" s="50" t="n">
        <x:f>IF(AND(A553=A554,C554=C553+1,ISNUMBER(AH554)),AH554,"")</x:f>
        <x:v>0</x:v>
      </x:c>
    </x:row>
    <x:row r="554" ht="15">
      <x:c r="A554" s="9" t="s">
        <x:v>62</x:v>
      </x:c>
      <x:c r="B554" s="10">
        <x:v>42735</x:v>
      </x:c>
      <x:c r="C554" s="9">
        <x:v>2016</x:v>
      </x:c>
      <x:c r="D554" s="11">
        <x:v>7344</x:v>
      </x:c>
      <x:c r="E554" s="11">
        <x:v>2529</x:v>
      </x:c>
      <x:c r="F554" s="11">
        <x:v>1348</x:v>
      </x:c>
      <x:c r="G554" s="11">
        <x:v>3386</x:v>
      </x:c>
      <x:c r="H554" s="11">
        <x:v>1650</x:v>
      </x:c>
      <x:c r="I554" s="11">
        <x:v>3958</x:v>
      </x:c>
      <x:c r="J554" s="11">
        <x:v>3970</x:v>
      </x:c>
      <x:c r="K554" s="11">
        <x:v>100</x:v>
      </x:c>
      <x:c r="L554" s="11">
        <x:v>1244</x:v>
      </x:c>
      <x:c r="M554" s="11">
        <x:v>86</x:v>
      </x:c>
      <x:c r="N554" s="11">
        <x:v>1564</x:v>
      </x:c>
      <x:c r="O554" s="11">
        <x:v>4669</x:v>
      </x:c>
      <x:c r="P554" s="11">
        <x:v>801</x:v>
      </x:c>
      <x:c r="Q554" s="11">
        <x:v>1216</x:v>
      </x:c>
      <x:c r="R554" s="11">
        <x:v>52</x:v>
      </x:c>
      <x:c r="S554" s="11">
        <x:v>784</x:v>
      </x:c>
      <x:c r="T554" s="11">
        <x:v>849</x:v>
      </x:c>
      <x:c r="U554" s="11">
        <x:v>13622.0427</x:v>
      </x:c>
      <x:c r="V554" s="11">
        <x:v>18</x:v>
      </x:c>
      <x:c r="W554" s="12">
        <x:v>0</x:v>
      </x:c>
      <x:c r="X554" s="8">
        <x:v>0</x:v>
      </x:c>
      <x:c r="Y554" s="13">
        <x:f t="shared" si="48"/>
        <x:v>1.8761127596439169</x:v>
      </x:c>
      <x:c r="Z554" s="13">
        <x:f t="shared" si="49"/>
        <x:v>0.46105664488017428</x:v>
      </x:c>
      <x:c r="AA554" s="13">
        <x:f t="shared" si="50"/>
        <x:v>0.10675381263616558</x:v>
      </x:c>
      <x:c r="AB554" s="13">
        <x:f t="shared" si="51"/>
        <x:v>0.10906862745098039</x:v>
      </x:c>
      <x:c r="AC554" s="13">
        <x:f t="shared" si="52"/>
        <x:v>0.25073833431777909</x:v>
      </x:c>
      <x:c r="AD554" s="13">
        <x:f t="shared" si="53"/>
        <x:v>0.54057734204793029</x:v>
      </x:c>
      <x:c r="AE554" s="50" t="n">
        <x:f>IF(OR(NOT(ISNUMBER(Q554)),NOT(ISNUMBER(R554))),"",IF(Q554&lt;R554,1,0))</x:f>
        <x:v>0</x:v>
      </x:c>
      <x:c r="AF554" s="50" t="n">
        <x:f>IFERROR(IF(AND(A554=A553,C554=C553+1,ISNUMBER(AE553)),AE553,""),"")</x:f>
        <x:v>0</x:v>
      </x:c>
      <x:c r="AG554" s="52" t="n">
        <x:f>IFERROR(IF(AND(A554=A553,C554=C553+1,ISNUMBER(U554),ISNUMBER(U553),U553&lt;&gt;0),U554/U553-1,""),"")</x:f>
        <x:v>-0.1463465016941854</x:v>
      </x:c>
      <x:c r="AH554" s="50" t="n">
        <x:f>IF(AND(ISNUMBER(AE554),ISNUMBER(AF554),ISNUMBER(AG554)),IF(AND(AE554=1,AF554=1,AG554&lt;0),1,0),"")</x:f>
        <x:v>0</x:v>
      </x:c>
      <x:c r="AI554" s="50" t="n">
        <x:f>IF(AND(A554=A555,C555=C554+1,ISNUMBER(AH555)),C555,"")</x:f>
        <x:v>2017</x:v>
      </x:c>
      <x:c r="AJ554" s="50" t="n">
        <x:f>IF(AND(A554=A555,C555=C554+1,ISNUMBER(AH555)),AH555,"")</x:f>
        <x:v>0</x:v>
      </x:c>
    </x:row>
    <x:row r="555" ht="15">
      <x:c r="A555" s="9" t="s">
        <x:v>62</x:v>
      </x:c>
      <x:c r="B555" s="10">
        <x:v>43100</x:v>
      </x:c>
      <x:c r="C555" s="9">
        <x:v>2017</x:v>
      </x:c>
      <x:c r="D555" s="11">
        <x:v>7866</x:v>
      </x:c>
      <x:c r="E555" s="11">
        <x:v>2731</x:v>
      </x:c>
      <x:c r="F555" s="11">
        <x:v>1346</x:v>
      </x:c>
      <x:c r="G555" s="11">
        <x:v>3222</x:v>
      </x:c>
      <x:c r="H555" s="11">
        <x:v>1450</x:v>
      </x:c>
      <x:c r="I555" s="11">
        <x:v>4644</x:v>
      </x:c>
      <x:c r="J555" s="11">
        <x:v>4329</x:v>
      </x:c>
      <x:c r="K555" s="11">
        <x:v>169</x:v>
      </x:c>
      <x:c r="L555" s="11">
        <x:v>1304</x:v>
      </x:c>
      <x:c r="M555" s="11">
        <x:v>27</x:v>
      </x:c>
      <x:c r="N555" s="11">
        <x:v>1423</x:v>
      </x:c>
      <x:c r="O555" s="11">
        <x:v>4765</x:v>
      </x:c>
      <x:c r="P555" s="11">
        <x:v>934</x:v>
      </x:c>
      <x:c r="Q555" s="11">
        <x:v>1369</x:v>
      </x:c>
      <x:c r="R555" s="11">
        <x:v>57</x:v>
      </x:c>
      <x:c r="S555" s="11">
        <x:v>767</x:v>
      </x:c>
      <x:c r="T555" s="11">
        <x:v>1090</x:v>
      </x:c>
      <x:c r="U555" s="11">
        <x:v>15517.723099999999</x:v>
      </x:c>
      <x:c r="V555" s="11">
        <x:v>18</x:v>
      </x:c>
      <x:c r="W555" s="12">
        <x:v>0</x:v>
      </x:c>
      <x:c r="X555" s="8">
        <x:v>0</x:v>
      </x:c>
      <x:c r="Y555" s="13">
        <x:f t="shared" si="48"/>
        <x:v>2.0289747399702822</x:v>
      </x:c>
      <x:c r="Z555" s="13">
        <x:f t="shared" si="49"/>
        <x:v>0.40961098398169338</x:v>
      </x:c>
      <x:c r="AA555" s="13">
        <x:f t="shared" si="50"/>
        <x:v>9.7508263412153573E-2</x:v>
      </x:c>
      <x:c r="AB555" s="13">
        <x:f t="shared" si="51"/>
        <x:v>0.11873887617594711</x:v>
      </x:c>
      <x:c r="AC555" s="13">
        <x:f t="shared" si="52"/>
        <x:v>0.33829919304779638</x:v>
      </x:c>
      <x:c r="AD555" s="13">
        <x:f t="shared" si="53"/>
        <x:v>0.55034324942791757</x:v>
      </x:c>
      <x:c r="AE555" s="50" t="n">
        <x:f>IF(OR(NOT(ISNUMBER(Q555)),NOT(ISNUMBER(R555))),"",IF(Q555&lt;R555,1,0))</x:f>
        <x:v>0</x:v>
      </x:c>
      <x:c r="AF555" s="50" t="n">
        <x:f>IFERROR(IF(AND(A555=A554,C555=C554+1,ISNUMBER(AE554)),AE554,""),"")</x:f>
        <x:v>0</x:v>
      </x:c>
      <x:c r="AG555" s="52" t="n">
        <x:f>IFERROR(IF(AND(A555=A554,C555=C554+1,ISNUMBER(U555),ISNUMBER(U554),U554&lt;&gt;0),U555/U554-1,""),"")</x:f>
        <x:v>0.13916271162474025</x:v>
      </x:c>
      <x:c r="AH555" s="50" t="n">
        <x:f>IF(AND(ISNUMBER(AE555),ISNUMBER(AF555),ISNUMBER(AG555)),IF(AND(AE555=1,AF555=1,AG555&lt;0),1,0),"")</x:f>
        <x:v>0</x:v>
      </x:c>
      <x:c r="AI555" s="50" t="n">
        <x:f>IF(AND(A555=A556,C556=C555+1,ISNUMBER(AH556)),C556,"")</x:f>
        <x:v>2018</x:v>
      </x:c>
      <x:c r="AJ555" s="50" t="n">
        <x:f>IF(AND(A555=A556,C556=C555+1,ISNUMBER(AH556)),AH556,"")</x:f>
        <x:v>0</x:v>
      </x:c>
    </x:row>
    <x:row r="556" ht="15">
      <x:c r="A556" s="9" t="s">
        <x:v>62</x:v>
      </x:c>
      <x:c r="B556" s="10">
        <x:v>43465</x:v>
      </x:c>
      <x:c r="C556" s="9">
        <x:v>2018</x:v>
      </x:c>
      <x:c r="D556" s="11">
        <x:v>8059</x:v>
      </x:c>
      <x:c r="E556" s="11">
        <x:v>3077</x:v>
      </x:c>
      <x:c r="F556" s="11">
        <x:v>1465</x:v>
      </x:c>
      <x:c r="G556" s="11">
        <x:v>3185</x:v>
      </x:c>
      <x:c r="H556" s="11">
        <x:v>1465</x:v>
      </x:c>
      <x:c r="I556" s="11">
        <x:v>4874</x:v>
      </x:c>
      <x:c r="J556" s="11">
        <x:v>4625</x:v>
      </x:c>
      <x:c r="K556" s="11">
        <x:v>365</x:v>
      </x:c>
      <x:c r="L556" s="11">
        <x:v>1395</x:v>
      </x:c>
      <x:c r="M556" s="11">
        <x:v>164</x:v>
      </x:c>
      <x:c r="N556" s="11">
        <x:v>1301</x:v>
      </x:c>
      <x:c r="O556" s="11">
        <x:v>4904</x:v>
      </x:c>
      <x:c r="P556" s="11">
        <x:v>863</x:v>
      </x:c>
      <x:c r="Q556" s="11">
        <x:v>1290</x:v>
      </x:c>
      <x:c r="R556" s="11">
        <x:v>59</x:v>
      </x:c>
      <x:c r="S556" s="11">
        <x:v>663</x:v>
      </x:c>
      <x:c r="T556" s="11">
        <x:v>931</x:v>
      </x:c>
      <x:c r="U556" s="11">
        <x:v>16569.3086</x:v>
      </x:c>
      <x:c r="V556" s="11">
        <x:v>18</x:v>
      </x:c>
      <x:c r="W556" s="12">
        <x:v>0</x:v>
      </x:c>
      <x:c r="X556" s="8">
        <x:v>0</x:v>
      </x:c>
      <x:c r="Y556" s="13">
        <x:f t="shared" si="48"/>
        <x:v>2.1003412969283275</x:v>
      </x:c>
      <x:c r="Z556" s="13">
        <x:f t="shared" si="49"/>
        <x:v>0.39521032386152127</x:v>
      </x:c>
      <x:c r="AA556" s="13">
        <x:f t="shared" si="50"/>
        <x:v>8.2268271497704423E-2</x:v>
      </x:c>
      <x:c r="AB556" s="13">
        <x:f t="shared" si="51"/>
        <x:v>0.10708524630847499</x:v>
      </x:c>
      <x:c r="AC556" s="13">
        <x:f t="shared" si="52"/>
        <x:v>0.29230769230769232</x:v>
      </x:c>
      <x:c r="AD556" s="13">
        <x:f t="shared" si="53"/>
        <x:v>0.5738925424990694</x:v>
      </x:c>
      <x:c r="AE556" s="50" t="n">
        <x:f>IF(OR(NOT(ISNUMBER(Q556)),NOT(ISNUMBER(R556))),"",IF(Q556&lt;R556,1,0))</x:f>
        <x:v>0</x:v>
      </x:c>
      <x:c r="AF556" s="50" t="n">
        <x:f>IFERROR(IF(AND(A556=A555,C556=C555+1,ISNUMBER(AE555)),AE555,""),"")</x:f>
        <x:v>0</x:v>
      </x:c>
      <x:c r="AG556" s="52" t="n">
        <x:f>IFERROR(IF(AND(A556=A555,C556=C555+1,ISNUMBER(U556),ISNUMBER(U555),U555&lt;&gt;0),U556/U555-1,""),"")</x:f>
        <x:v>0.06776673956761092</x:v>
      </x:c>
      <x:c r="AH556" s="50" t="n">
        <x:f>IF(AND(ISNUMBER(AE556),ISNUMBER(AF556),ISNUMBER(AG556)),IF(AND(AE556=1,AF556=1,AG556&lt;0),1,0),"")</x:f>
        <x:v>0</x:v>
      </x:c>
      <x:c r="AI556" s="50" t="n">
        <x:f>IF(AND(A556=A557,C557=C556+1,ISNUMBER(AH557)),C557,"")</x:f>
        <x:v>2019</x:v>
      </x:c>
      <x:c r="AJ556" s="50" t="n">
        <x:f>IF(AND(A556=A557,C557=C556+1,ISNUMBER(AH557)),AH557,"")</x:f>
        <x:v>0</x:v>
      </x:c>
    </x:row>
    <x:row r="557" ht="15">
      <x:c r="A557" s="9" t="s">
        <x:v>62</x:v>
      </x:c>
      <x:c r="B557" s="10">
        <x:v>43830</x:v>
      </x:c>
      <x:c r="C557" s="9">
        <x:v>2019</x:v>
      </x:c>
      <x:c r="D557" s="11">
        <x:v>9299</x:v>
      </x:c>
      <x:c r="E557" s="11">
        <x:v>3219</x:v>
      </x:c>
      <x:c r="F557" s="11">
        <x:v>1564</x:v>
      </x:c>
      <x:c r="G557" s="11">
        <x:v>4158</x:v>
      </x:c>
      <x:c r="H557" s="11">
        <x:v>2047</x:v>
      </x:c>
      <x:c r="I557" s="11">
        <x:v>5141</x:v>
      </x:c>
      <x:c r="J557" s="11">
        <x:v>4849</x:v>
      </x:c>
      <x:c r="K557" s="11">
        <x:v>277</x:v>
      </x:c>
      <x:c r="L557" s="11">
        <x:v>1614</x:v>
      </x:c>
      <x:c r="M557" s="11">
        <x:v>72</x:v>
      </x:c>
      <x:c r="N557" s="11">
        <x:v>1975</x:v>
      </x:c>
      <x:c r="O557" s="11">
        <x:v>5138</x:v>
      </x:c>
      <x:c r="P557" s="11">
        <x:v>815</x:v>
      </x:c>
      <x:c r="Q557" s="11">
        <x:v>1311</x:v>
      </x:c>
      <x:c r="R557" s="11">
        <x:v>65</x:v>
      </x:c>
      <x:c r="S557" s="11">
        <x:v>600</x:v>
      </x:c>
      <x:c r="T557" s="11">
        <x:v>1168</x:v>
      </x:c>
      <x:c r="U557" s="11">
        <x:v>21514.469300000001</x:v>
      </x:c>
      <x:c r="V557" s="11">
        <x:v>18</x:v>
      </x:c>
      <x:c r="W557" s="12">
        <x:v>0</x:v>
      </x:c>
      <x:c r="X557" s="8">
        <x:v>0</x:v>
      </x:c>
      <x:c r="Y557" s="13">
        <x:f t="shared" si="48"/>
        <x:v>2.0581841432225065</x:v>
      </x:c>
      <x:c r="Z557" s="13">
        <x:f t="shared" si="49"/>
        <x:v>0.44714485428540701</x:v>
      </x:c>
      <x:c r="AA557" s="13">
        <x:f t="shared" si="50"/>
        <x:v>6.4523066996451231E-2</x:v>
      </x:c>
      <x:c r="AB557" s="13">
        <x:f t="shared" si="51"/>
        <x:v>8.7643832670179583E-2</x:v>
      </x:c>
      <x:c r="AC557" s="13">
        <x:f t="shared" si="52"/>
        <x:v>0.28090428090428088</x:v>
      </x:c>
      <x:c r="AD557" s="13">
        <x:f t="shared" si="53"/>
        <x:v>0.52145391977632005</x:v>
      </x:c>
      <x:c r="AE557" s="50" t="n">
        <x:f>IF(OR(NOT(ISNUMBER(Q557)),NOT(ISNUMBER(R557))),"",IF(Q557&lt;R557,1,0))</x:f>
        <x:v>0</x:v>
      </x:c>
      <x:c r="AF557" s="50" t="n">
        <x:f>IFERROR(IF(AND(A557=A556,C557=C556+1,ISNUMBER(AE556)),AE556,""),"")</x:f>
        <x:v>0</x:v>
      </x:c>
      <x:c r="AG557" s="52" t="n">
        <x:f>IFERROR(IF(AND(A557=A556,C557=C556+1,ISNUMBER(U557),ISNUMBER(U556),U556&lt;&gt;0),U557/U556-1,""),"")</x:f>
        <x:v>0.2984530507205352</x:v>
      </x:c>
      <x:c r="AH557" s="50" t="n">
        <x:f>IF(AND(ISNUMBER(AE557),ISNUMBER(AF557),ISNUMBER(AG557)),IF(AND(AE557=1,AF557=1,AG557&lt;0),1,0),"")</x:f>
        <x:v>0</x:v>
      </x:c>
      <x:c r="AI557" s="50" t="n">
        <x:f>IF(AND(A557=A558,C558=C557+1,ISNUMBER(AH558)),C558,"")</x:f>
        <x:v>2020</x:v>
      </x:c>
      <x:c r="AJ557" s="50" t="n">
        <x:f>IF(AND(A557=A558,C558=C557+1,ISNUMBER(AH558)),AH558,"")</x:f>
        <x:v>0</x:v>
      </x:c>
    </x:row>
    <x:row r="558" ht="15">
      <x:c r="A558" s="9" t="s">
        <x:v>62</x:v>
      </x:c>
      <x:c r="B558" s="10">
        <x:v>44196</x:v>
      </x:c>
      <x:c r="C558" s="9">
        <x:v>2020</x:v>
      </x:c>
      <x:c r="D558" s="11">
        <x:v>11012</x:v>
      </x:c>
      <x:c r="E558" s="11">
        <x:v>4664</x:v>
      </x:c>
      <x:c r="F558" s="11">
        <x:v>1688</x:v>
      </x:c>
      <x:c r="G558" s="11">
        <x:v>5733</x:v>
      </x:c>
      <x:c r="H558" s="11">
        <x:v>3690</x:v>
      </x:c>
      <x:c r="I558" s="11">
        <x:v>5279</x:v>
      </x:c>
      <x:c r="J558" s="11">
        <x:v>4958</x:v>
      </x:c>
      <x:c r="K558" s="11">
        <x:v>1762</x:v>
      </x:c>
      <x:c r="L558" s="11">
        <x:v>1691</x:v>
      </x:c>
      <x:c r="M558" s="11">
        <x:v>337</x:v>
      </x:c>
      <x:c r="N558" s="11">
        <x:v>3353</x:v>
      </x:c>
      <x:c r="O558" s="11">
        <x:v>4560</x:v>
      </x:c>
      <x:c r="P558" s="11">
        <x:v>295</x:v>
      </x:c>
      <x:c r="Q558" s="11">
        <x:v>891</x:v>
      </x:c>
      <x:c r="R558" s="11">
        <x:v>62</x:v>
      </x:c>
      <x:c r="S558" s="11">
        <x:v>448</x:v>
      </x:c>
      <x:c r="T558" s="11">
        <x:v>935</x:v>
      </x:c>
      <x:c r="U558" s="11">
        <x:v>18075.8577</x:v>
      </x:c>
      <x:c r="V558" s="11">
        <x:v>18</x:v>
      </x:c>
      <x:c r="W558" s="12">
        <x:v>0</x:v>
      </x:c>
      <x:c r="X558" s="8">
        <x:v>0</x:v>
      </x:c>
      <x:c r="Y558" s="13">
        <x:f t="shared" si="48"/>
        <x:v>2.7630331753554502</x:v>
      </x:c>
      <x:c r="Z558" s="13">
        <x:f t="shared" si="49"/>
        <x:v>0.52061387577188523</x:v>
      </x:c>
      <x:c r="AA558" s="13">
        <x:f t="shared" si="50"/>
        <x:v>4.0682891391209591E-2</x:v>
      </x:c>
      <x:c r="AB558" s="13">
        <x:f t="shared" si="51"/>
        <x:v>2.6788957500908102E-2</x:v>
      </x:c>
      <x:c r="AC558" s="13">
        <x:f t="shared" si="52"/>
        <x:v>0.16309087737659167</x:v>
      </x:c>
      <x:c r="AD558" s="13">
        <x:f t="shared" si="53"/>
        <x:v>0.4502361060661097</x:v>
      </x:c>
      <x:c r="AE558" s="50" t="n">
        <x:f>IF(OR(NOT(ISNUMBER(Q558)),NOT(ISNUMBER(R558))),"",IF(Q558&lt;R558,1,0))</x:f>
        <x:v>0</x:v>
      </x:c>
      <x:c r="AF558" s="50" t="n">
        <x:f>IFERROR(IF(AND(A558=A557,C558=C557+1,ISNUMBER(AE557)),AE557,""),"")</x:f>
        <x:v>0</x:v>
      </x:c>
      <x:c r="AG558" s="52" t="n">
        <x:f>IFERROR(IF(AND(A558=A557,C558=C557+1,ISNUMBER(U558),ISNUMBER(U557),U557&lt;&gt;0),U558/U557-1,""),"")</x:f>
        <x:v>-0.15982786059240606</x:v>
      </x:c>
      <x:c r="AH558" s="50" t="n">
        <x:f>IF(AND(ISNUMBER(AE558),ISNUMBER(AF558),ISNUMBER(AG558)),IF(AND(AE558=1,AF558=1,AG558&lt;0),1,0),"")</x:f>
        <x:v>0</x:v>
      </x:c>
      <x:c r="AI558" s="50" t="n">
        <x:f>IF(AND(A558=A559,C559=C558+1,ISNUMBER(AH559)),C559,"")</x:f>
        <x:v>2021</x:v>
      </x:c>
      <x:c r="AJ558" s="50" t="n">
        <x:f>IF(AND(A558=A559,C559=C558+1,ISNUMBER(AH559)),AH559,"")</x:f>
        <x:v>0</x:v>
      </x:c>
    </x:row>
    <x:row r="559" ht="15">
      <x:c r="A559" s="9" t="s">
        <x:v>62</x:v>
      </x:c>
      <x:c r="B559" s="10">
        <x:v>44561</x:v>
      </x:c>
      <x:c r="C559" s="9">
        <x:v>2021</x:v>
      </x:c>
      <x:c r="D559" s="11">
        <x:v>10920</x:v>
      </x:c>
      <x:c r="E559" s="11">
        <x:v>4424</x:v>
      </x:c>
      <x:c r="F559" s="11">
        <x:v>2131</x:v>
      </x:c>
      <x:c r="G559" s="11">
        <x:v>5352</x:v>
      </x:c>
      <x:c r="H559" s="11">
        <x:v>3339</x:v>
      </x:c>
      <x:c r="I559" s="11">
        <x:v>5568</x:v>
      </x:c>
      <x:c r="J559" s="11">
        <x:v>5225</x:v>
      </x:c>
      <x:c r="K559" s="11">
        <x:v>1290</x:v>
      </x:c>
      <x:c r="L559" s="11">
        <x:v>1844</x:v>
      </x:c>
      <x:c r="M559" s="11">
        <x:v>491</x:v>
      </x:c>
      <x:c r="N559" s="11">
        <x:v>2848</x:v>
      </x:c>
      <x:c r="O559" s="11">
        <x:v>5212</x:v>
      </x:c>
      <x:c r="P559" s="11">
        <x:v>593</x:v>
      </x:c>
      <x:c r="Q559" s="11">
        <x:v>1160</x:v>
      </x:c>
      <x:c r="R559" s="11">
        <x:v>80</x:v>
      </x:c>
      <x:c r="S559" s="11">
        <x:v>524</x:v>
      </x:c>
      <x:c r="T559" s="11">
        <x:v>877</x:v>
      </x:c>
      <x:c r="U559" s="11">
        <x:v>15404.2763</x:v>
      </x:c>
      <x:c r="V559" s="11">
        <x:v>18</x:v>
      </x:c>
      <x:c r="W559" s="12">
        <x:v>0</x:v>
      </x:c>
      <x:c r="X559" s="8">
        <x:v>0</x:v>
      </x:c>
      <x:c r="Y559" s="13">
        <x:f t="shared" si="48"/>
        <x:v>2.0760206475832943</x:v>
      </x:c>
      <x:c r="Z559" s="13">
        <x:f t="shared" si="49"/>
        <x:v>0.49010989010989009</x:v>
      </x:c>
      <x:c r="AA559" s="13">
        <x:f t="shared" si="50"/>
        <x:v>4.7985347985347988E-2</x:v>
      </x:c>
      <x:c r="AB559" s="13">
        <x:f t="shared" si="51"/>
        <x:v>5.4304029304029305E-2</x:v>
      </x:c>
      <x:c r="AC559" s="13">
        <x:f t="shared" si="52"/>
        <x:v>0.16386397608370704</x:v>
      </x:c>
      <x:c r="AD559" s="13">
        <x:f t="shared" si="53"/>
        <x:v>0.4784798534798535</x:v>
      </x:c>
      <x:c r="AE559" s="50" t="n">
        <x:f>IF(OR(NOT(ISNUMBER(Q559)),NOT(ISNUMBER(R559))),"",IF(Q559&lt;R559,1,0))</x:f>
        <x:v>0</x:v>
      </x:c>
      <x:c r="AF559" s="50" t="n">
        <x:f>IFERROR(IF(AND(A559=A558,C559=C558+1,ISNUMBER(AE558)),AE558,""),"")</x:f>
        <x:v>0</x:v>
      </x:c>
      <x:c r="AG559" s="52" t="n">
        <x:f>IFERROR(IF(AND(A559=A558,C559=C558+1,ISNUMBER(U559),ISNUMBER(U558),U558&lt;&gt;0),U559/U558-1,""),"")</x:f>
        <x:v>-0.147798319965752</x:v>
      </x:c>
      <x:c r="AH559" s="50" t="n">
        <x:f>IF(AND(ISNUMBER(AE559),ISNUMBER(AF559),ISNUMBER(AG559)),IF(AND(AE559=1,AF559=1,AG559&lt;0),1,0),"")</x:f>
        <x:v>0</x:v>
      </x:c>
      <x:c r="AI559" s="50" t="n">
        <x:f>IF(AND(A559=A560,C560=C559+1,ISNUMBER(AH560)),C560,"")</x:f>
        <x:v>2022</x:v>
      </x:c>
      <x:c r="AJ559" s="50" t="n">
        <x:f>IF(AND(A559=A560,C560=C559+1,ISNUMBER(AH560)),AH560,"")</x:f>
        <x:v>0</x:v>
      </x:c>
    </x:row>
    <x:row r="560" ht="15">
      <x:c r="A560" s="9" t="s">
        <x:v>62</x:v>
      </x:c>
      <x:c r="B560" s="10">
        <x:v>44926</x:v>
      </x:c>
      <x:c r="C560" s="9">
        <x:v>2022</x:v>
      </x:c>
      <x:c r="D560" s="11">
        <x:v>9966</x:v>
      </x:c>
      <x:c r="E560" s="11">
        <x:v>3856</x:v>
      </x:c>
      <x:c r="F560" s="11">
        <x:v>1715</x:v>
      </x:c>
      <x:c r="G560" s="11">
        <x:v>4707</x:v>
      </x:c>
      <x:c r="H560" s="11">
        <x:v>2872</x:v>
      </x:c>
      <x:c r="I560" s="11">
        <x:v>5259</x:v>
      </x:c>
      <x:c r="J560" s="11">
        <x:v>5026</x:v>
      </x:c>
      <x:c r="K560" s="11">
        <x:v>350</x:v>
      </x:c>
      <x:c r="L560" s="11">
        <x:v>2205</x:v>
      </x:c>
      <x:c r="M560" s="11">
        <x:v>160</x:v>
      </x:c>
      <x:c r="N560" s="11">
        <x:v>2712</x:v>
      </x:c>
      <x:c r="O560" s="11">
        <x:v>5215</x:v>
      </x:c>
      <x:c r="P560" s="11">
        <x:v>450</x:v>
      </x:c>
      <x:c r="Q560" s="11">
        <x:v>1067</x:v>
      </x:c>
      <x:c r="R560" s="11">
        <x:v>80</x:v>
      </x:c>
      <x:c r="S560" s="11">
        <x:v>223</x:v>
      </x:c>
      <x:c r="T560" s="11">
        <x:v>468</x:v>
      </x:c>
      <x:c r="U560" s="11">
        <x:v>11780.459000000001</x:v>
      </x:c>
      <x:c r="V560" s="11">
        <x:v>18</x:v>
      </x:c>
      <x:c r="W560" s="12">
        <x:v>0</x:v>
      </x:c>
      <x:c r="X560" s="8">
        <x:v>0</x:v>
      </x:c>
      <x:c r="Y560" s="13">
        <x:f t="shared" si="48"/>
        <x:v>2.2483965014577261</x:v>
      </x:c>
      <x:c r="Z560" s="13">
        <x:f t="shared" si="49"/>
        <x:v>0.47230583985550872</x:v>
      </x:c>
      <x:c r="AA560" s="13">
        <x:f t="shared" si="50"/>
        <x:v>2.2376078667469396E-2</x:v>
      </x:c>
      <x:c r="AB560" s="13">
        <x:f t="shared" si="51"/>
        <x:v>4.5153521974714027E-2</x:v>
      </x:c>
      <x:c r="AC560" s="13">
        <x:f t="shared" si="52"/>
        <x:v>9.9426386233269604E-2</x:v>
      </x:c>
      <x:c r="AD560" s="13">
        <x:f t="shared" si="53"/>
        <x:v>0.50431466987758378</x:v>
      </x:c>
      <x:c r="AE560" s="50" t="n">
        <x:f>IF(OR(NOT(ISNUMBER(Q560)),NOT(ISNUMBER(R560))),"",IF(Q560&lt;R560,1,0))</x:f>
        <x:v>0</x:v>
      </x:c>
      <x:c r="AF560" s="50" t="n">
        <x:f>IFERROR(IF(AND(A560=A559,C560=C559+1,ISNUMBER(AE559)),AE559,""),"")</x:f>
        <x:v>0</x:v>
      </x:c>
      <x:c r="AG560" s="52" t="n">
        <x:f>IFERROR(IF(AND(A560=A559,C560=C559+1,ISNUMBER(U560),ISNUMBER(U559),U559&lt;&gt;0),U560/U559-1,""),"")</x:f>
        <x:v>-0.23524748773819382</x:v>
      </x:c>
      <x:c r="AH560" s="50" t="n">
        <x:f>IF(AND(ISNUMBER(AE560),ISNUMBER(AF560),ISNUMBER(AG560)),IF(AND(AE560=1,AF560=1,AG560&lt;0),1,0),"")</x:f>
        <x:v>0</x:v>
      </x:c>
      <x:c r="AI560" s="50" t="n">
        <x:f>IF(AND(A560=A561,C561=C560+1,ISNUMBER(AH561)),C561,"")</x:f>
        <x:v>2023</x:v>
      </x:c>
      <x:c r="AJ560" s="50" t="n">
        <x:f>IF(AND(A560=A561,C561=C560+1,ISNUMBER(AH561)),AH561,"")</x:f>
        <x:v>0</x:v>
      </x:c>
    </x:row>
    <x:row r="561" ht="15">
      <x:c r="A561" s="9" t="s">
        <x:v>62</x:v>
      </x:c>
      <x:c r="B561" s="10">
        <x:v>45291</x:v>
      </x:c>
      <x:c r="C561" s="9">
        <x:v>2023</x:v>
      </x:c>
      <x:c r="D561" s="11">
        <x:v>9987</x:v>
      </x:c>
      <x:c r="E561" s="11">
        <x:v>4030</x:v>
      </x:c>
      <x:c r="F561" s="11">
        <x:v>2271</x:v>
      </x:c>
      <x:c r="G561" s="11">
        <x:v>4770</x:v>
      </x:c>
      <x:c r="H561" s="11">
        <x:v>3084</x:v>
      </x:c>
      <x:c r="I561" s="11">
        <x:v>5217</x:v>
      </x:c>
      <x:c r="J561" s="11">
        <x:v>4906</x:v>
      </x:c>
      <x:c r="K561" s="11">
        <x:v>302</x:v>
      </x:c>
      <x:c r="L561" s="11">
        <x:v>2395</x:v>
      </x:c>
      <x:c r="M561" s="11">
        <x:v>765</x:v>
      </x:c>
      <x:c r="N561" s="11">
        <x:v>2319</x:v>
      </x:c>
      <x:c r="O561" s="11">
        <x:v>5549</x:v>
      </x:c>
      <x:c r="P561" s="11">
        <x:v>425</x:v>
      </x:c>
      <x:c r="Q561" s="11">
        <x:v>1126</x:v>
      </x:c>
      <x:c r="R561" s="11">
        <x:v>132</x:v>
      </x:c>
      <x:c r="S561" s="11">
        <x:v>263</x:v>
      </x:c>
      <x:c r="T561" s="11">
        <x:v>608</x:v>
      </x:c>
      <x:c r="U561" s="11">
        <x:v>12081.081099999999</x:v>
      </x:c>
      <x:c r="V561" s="11">
        <x:v>18</x:v>
      </x:c>
      <x:c r="W561" s="12">
        <x:v>0</x:v>
      </x:c>
      <x:c r="X561" s="8">
        <x:v>0</x:v>
      </x:c>
      <x:c r="Y561" s="13">
        <x:f t="shared" si="48"/>
        <x:v>1.7745486569793043</x:v>
      </x:c>
      <x:c r="Z561" s="13">
        <x:f t="shared" si="49"/>
        <x:v>0.47762090717933314</x:v>
      </x:c>
      <x:c r="AA561" s="13">
        <x:f t="shared" si="50"/>
        <x:v>2.6334234504856315E-2</x:v>
      </x:c>
      <x:c r="AB561" s="13">
        <x:f t="shared" si="51"/>
        <x:v>4.2555321918494045E-2</x:v>
      </x:c>
      <x:c r="AC561" s="13">
        <x:f t="shared" si="52"/>
        <x:v>0.12746331236897274</x:v>
      </x:c>
      <x:c r="AD561" s="13">
        <x:f t="shared" si="53"/>
        <x:v>0.49123861019325121</x:v>
      </x:c>
      <x:c r="AE561" s="50" t="n">
        <x:f>IF(OR(NOT(ISNUMBER(Q561)),NOT(ISNUMBER(R561))),"",IF(Q561&lt;R561,1,0))</x:f>
        <x:v>0</x:v>
      </x:c>
      <x:c r="AF561" s="50" t="n">
        <x:f>IFERROR(IF(AND(A561=A560,C561=C560+1,ISNUMBER(AE560)),AE560,""),"")</x:f>
        <x:v>0</x:v>
      </x:c>
      <x:c r="AG561" s="52" t="n">
        <x:f>IFERROR(IF(AND(A561=A560,C561=C560+1,ISNUMBER(U561),ISNUMBER(U560),U560&lt;&gt;0),U561/U560-1,""),"")</x:f>
        <x:v>0.025518708566448778</x:v>
      </x:c>
      <x:c r="AH561" s="50" t="n">
        <x:f>IF(AND(ISNUMBER(AE561),ISNUMBER(AF561),ISNUMBER(AG561)),IF(AND(AE561=1,AF561=1,AG561&lt;0),1,0),"")</x:f>
        <x:v>0</x:v>
      </x:c>
      <x:c r="AI561" s="50" t="n">
        <x:f>IF(AND(A561=A562,C562=C561+1,ISNUMBER(AH562)),C562,"")</x:f>
        <x:v>2024</x:v>
      </x:c>
      <x:c r="AJ561" s="50" t="n">
        <x:f>IF(AND(A561=A562,C562=C561+1,ISNUMBER(AH562)),AH562,"")</x:f>
        <x:v>0</x:v>
      </x:c>
    </x:row>
    <x:row r="562" ht="15">
      <x:c r="A562" s="9" t="s">
        <x:v>62</x:v>
      </x:c>
      <x:c r="B562" s="10">
        <x:v>45657</x:v>
      </x:c>
      <x:c r="C562" s="9">
        <x:v>2024</x:v>
      </x:c>
      <x:c r="D562" s="11">
        <x:v>10354</x:v>
      </x:c>
      <x:c r="E562" s="11">
        <x:v>4421</x:v>
      </x:c>
      <x:c r="F562" s="11">
        <x:v>1531</x:v>
      </x:c>
      <x:c r="G562" s="11">
        <x:v>5089</x:v>
      </x:c>
      <x:c r="H562" s="11">
        <x:v>3321</x:v>
      </x:c>
      <x:c r="I562" s="11">
        <x:v>5265</x:v>
      </x:c>
      <x:c r="J562" s="11">
        <x:v>5018</x:v>
      </x:c>
      <x:c r="K562" s="11">
        <x:v>619</x:v>
      </x:c>
      <x:c r="L562" s="11">
        <x:v>2387</x:v>
      </x:c>
      <x:c r="M562" s="11">
        <x:v>63</x:v>
      </x:c>
      <x:c r="N562" s="11">
        <x:v>3258</x:v>
      </x:c>
      <x:c r="O562" s="11">
        <x:v>5810</x:v>
      </x:c>
      <x:c r="P562" s="11">
        <x:v>657</x:v>
      </x:c>
      <x:c r="Q562" s="11">
        <x:v>1302</x:v>
      </x:c>
      <x:c r="R562" s="11">
        <x:v>145</x:v>
      </x:c>
      <x:c r="S562" s="11">
        <x:v>412</x:v>
      </x:c>
      <x:c r="T562" s="11">
        <x:v>987</x:v>
      </x:c>
      <x:c r="U562" s="11">
        <x:v>10893.4828</x:v>
      </x:c>
      <x:c r="V562" s="11">
        <x:v>18</x:v>
      </x:c>
      <x:c r="W562" s="12">
        <x:v>0</x:v>
      </x:c>
      <x:c r="X562" s="8">
        <x:v>0</x:v>
      </x:c>
      <x:c r="Y562" s="13">
        <x:f t="shared" si="48"/>
        <x:v>2.8876551273677333</x:v>
      </x:c>
      <x:c r="Z562" s="13">
        <x:f t="shared" si="49"/>
        <x:v>0.49150086922928338</x:v>
      </x:c>
      <x:c r="AA562" s="13">
        <x:f t="shared" si="50"/>
        <x:v>3.97913849719915E-2</x:v>
      </x:c>
      <x:c r="AB562" s="13">
        <x:f t="shared" si="51"/>
        <x:v>6.3453737685918485E-2</x:v>
      </x:c>
      <x:c r="AC562" s="13">
        <x:f t="shared" si="52"/>
        <x:v>0.19394773039889959</x:v>
      </x:c>
      <x:c r="AD562" s="13">
        <x:f t="shared" si="53"/>
        <x:v>0.48464361599381883</x:v>
      </x:c>
      <x:c r="AE562" s="50" t="n">
        <x:f>IF(OR(NOT(ISNUMBER(Q562)),NOT(ISNUMBER(R562))),"",IF(Q562&lt;R562,1,0))</x:f>
        <x:v>0</x:v>
      </x:c>
      <x:c r="AF562" s="50" t="n">
        <x:f>IFERROR(IF(AND(A562=A561,C562=C561+1,ISNUMBER(AE561)),AE561,""),"")</x:f>
        <x:v>0</x:v>
      </x:c>
      <x:c r="AG562" s="52" t="n">
        <x:f>IFERROR(IF(AND(A562=A561,C562=C561+1,ISNUMBER(U562),ISNUMBER(U561),U561&lt;&gt;0),U562/U561-1,""),"")</x:f>
        <x:v>-0.09830231998028716</x:v>
      </x:c>
      <x:c r="AH562" s="50" t="n">
        <x:f>IF(AND(ISNUMBER(AE562),ISNUMBER(AF562),ISNUMBER(AG562)),IF(AND(AE562=1,AF562=1,AG562&lt;0),1,0),"")</x:f>
        <x:v>0</x:v>
      </x:c>
      <x:c r="AI562" s="50" t="str">
        <x:f>IF(AND(A562=A563,C563=C562+1,ISNUMBER(AH563)),C563,"")</x:f>
      </x:c>
      <x:c r="AJ562" s="50" t="str">
        <x:f>IF(AND(A562=A563,C563=C562+1,ISNUMBER(AH563)),AH563,"")</x:f>
      </x:c>
    </x:row>
    <x:row r="563" ht="15">
      <x:c r="A563" s="9" t="s">
        <x:v>63</x:v>
      </x:c>
      <x:c r="B563" s="10">
        <x:v>40543</x:v>
      </x:c>
      <x:c r="C563" s="9">
        <x:v>2010</x:v>
      </x:c>
      <x:c r="D563" s="11">
        <x:v>7185</x:v>
      </x:c>
      <x:c r="E563" s="11">
        <x:v>1907.5</x:v>
      </x:c>
      <x:c r="F563" s="11">
        <x:v>2030.5</x:v>
      </x:c>
      <x:c r="G563" s="11">
        <x:v>4153.8999999999996</x:v>
      </x:c>
      <x:c r="H563" s="11">
        <x:v>2067</x:v>
      </x:c>
      <x:c r="I563" s="11">
        <x:v>3031.1</x:v>
      </x:c>
      <x:c r="J563" s="11">
        <x:v>1465</x:v>
      </x:c>
      <x:c r="K563" s="11">
        <x:v>306.7</x:v>
      </x:c>
      <x:c r="L563" s="11">
        <x:v>477.4</x:v>
      </x:c>
      <x:c r="M563" s="11">
        <x:v>404.2</x:v>
      </x:c>
      <x:c r="N563" s="11">
        <x:v>1662.8</x:v>
      </x:c>
      <x:c r="O563" s="11">
        <x:v>6761.6</x:v>
      </x:c>
      <x:c r="P563" s="11">
        <x:v>634</x:v>
      </x:c>
      <x:c r="Q563" s="11">
        <x:v>1022.3</x:v>
      </x:c>
      <x:c r="R563" s="11">
        <x:v>68.099999999999994</x:v>
      </x:c>
      <x:c r="S563" s="11">
        <x:v>421</x:v>
      </x:c>
      <x:c r="T563" s="11">
        <x:v>905.2</x:v>
      </x:c>
      <x:c r="U563" s="11" t="s">
        <x:v>40</x:v>
      </x:c>
      <x:c r="V563" s="11">
        <x:v>17</x:v>
      </x:c>
      <x:c r="W563" s="12">
        <x:v>1</x:v>
      </x:c>
      <x:c r="X563" s="8">
        <x:v>0</x:v>
      </x:c>
      <x:c r="Y563" s="13">
        <x:f t="shared" si="48"/>
        <x:v>0.93942378724452102</x:v>
      </x:c>
      <x:c r="Z563" s="13">
        <x:f t="shared" si="49"/>
        <x:v>0.57813500347947111</x:v>
      </x:c>
      <x:c r="AA563" s="13">
        <x:f t="shared" si="50"/>
        <x:v>5.859429366736256E-2</x:v>
      </x:c>
      <x:c r="AB563" s="13">
        <x:f t="shared" si="51"/>
        <x:v>8.8239387613082809E-2</x:v>
      </x:c>
      <x:c r="AC563" s="13">
        <x:f t="shared" si="52"/>
        <x:v>0.21791569368545224</x:v>
      </x:c>
      <x:c r="AD563" s="13">
        <x:f t="shared" si="53"/>
        <x:v>0.20389700765483645</x:v>
      </x:c>
      <x:c r="AE563" s="50" t="n">
        <x:f>IF(OR(NOT(ISNUMBER(Q563)),NOT(ISNUMBER(R563))),"",IF(Q563&lt;R563,1,0))</x:f>
        <x:v>0</x:v>
      </x:c>
      <x:c r="AF563" s="50" t="str">
        <x:f>IFERROR(IF(AND(A563=A562,C563=C562+1,ISNUMBER(AE562)),AE562,""),"")</x:f>
      </x:c>
      <x:c r="AG563" s="52" t="str">
        <x:f>IFERROR(IF(AND(A563=A562,C563=C562+1,ISNUMBER(U563),ISNUMBER(U562),U562&lt;&gt;0),U563/U562-1,""),"")</x:f>
      </x:c>
      <x:c r="AH563" s="50" t="str">
        <x:f>IF(AND(ISNUMBER(AE563),ISNUMBER(AF563),ISNUMBER(AG563)),IF(AND(AE563=1,AF563=1,AG563&lt;0),1,0),"")</x:f>
      </x:c>
      <x:c r="AI563" s="50" t="str">
        <x:f>IF(AND(A563=A564,C564=C563+1,ISNUMBER(AH564)),C564,"")</x:f>
      </x:c>
      <x:c r="AJ563" s="50" t="str">
        <x:f>IF(AND(A563=A564,C564=C563+1,ISNUMBER(AH564)),AH564,"")</x:f>
      </x:c>
    </x:row>
    <x:row r="564" ht="15">
      <x:c r="A564" s="9" t="s">
        <x:v>63</x:v>
      </x:c>
      <x:c r="B564" s="10">
        <x:v>40908</x:v>
      </x:c>
      <x:c r="C564" s="9">
        <x:v>2011</x:v>
      </x:c>
      <x:c r="D564" s="11">
        <x:v>7243.5</x:v>
      </x:c>
      <x:c r="E564" s="11">
        <x:v>2015.1</x:v>
      </x:c>
      <x:c r="F564" s="11">
        <x:v>1911.1</x:v>
      </x:c>
      <x:c r="G564" s="11">
        <x:v>4323.3</x:v>
      </x:c>
      <x:c r="H564" s="11">
        <x:v>2011.3</x:v>
      </x:c>
      <x:c r="I564" s="11">
        <x:v>2920.2</x:v>
      </x:c>
      <x:c r="J564" s="11">
        <x:v>1660.6</x:v>
      </x:c>
      <x:c r="K564" s="11">
        <x:v>447.4</x:v>
      </x:c>
      <x:c r="L564" s="11">
        <x:v>447.7</x:v>
      </x:c>
      <x:c r="M564" s="11">
        <x:v>71.5</x:v>
      </x:c>
      <x:c r="N564" s="11">
        <x:v>1939.8</x:v>
      </x:c>
      <x:c r="O564" s="11">
        <x:v>6824.3</x:v>
      </x:c>
      <x:c r="P564" s="11">
        <x:v>450.3</x:v>
      </x:c>
      <x:c r="Q564" s="11">
        <x:v>821.8</x:v>
      </x:c>
      <x:c r="R564" s="11">
        <x:v>87.2</x:v>
      </x:c>
      <x:c r="S564" s="11">
        <x:v>264.39999999999998</x:v>
      </x:c>
      <x:c r="T564" s="11">
        <x:v>728.1</x:v>
      </x:c>
      <x:c r="U564" s="11" t="s">
        <x:v>40</x:v>
      </x:c>
      <x:c r="V564" s="11">
        <x:v>17</x:v>
      </x:c>
      <x:c r="W564" s="12">
        <x:v>1</x:v>
      </x:c>
      <x:c r="X564" s="8">
        <x:v>0</x:v>
      </x:c>
      <x:c r="Y564" s="13">
        <x:f t="shared" si="48"/>
        <x:v>1.0544189210402386</x:v>
      </x:c>
      <x:c r="Z564" s="13">
        <x:f t="shared" si="49"/>
        <x:v>0.59685235038310214</x:v>
      </x:c>
      <x:c r="AA564" s="13">
        <x:f t="shared" si="50"/>
        <x:v>3.650169117139504E-2</x:v>
      </x:c>
      <x:c r="AB564" s="13">
        <x:f t="shared" si="51"/>
        <x:v>6.2166079933733694E-2</x:v>
      </x:c>
      <x:c r="AC564" s="13">
        <x:f t="shared" si="52"/>
        <x:v>0.16841301783359933</x:v>
      </x:c>
      <x:c r="AD564" s="13">
        <x:f t="shared" si="53"/>
        <x:v>0.22925381376406431</x:v>
      </x:c>
      <x:c r="AE564" s="50" t="n">
        <x:f>IF(OR(NOT(ISNUMBER(Q564)),NOT(ISNUMBER(R564))),"",IF(Q564&lt;R564,1,0))</x:f>
        <x:v>0</x:v>
      </x:c>
      <x:c r="AF564" s="50" t="n">
        <x:f>IFERROR(IF(AND(A564=A563,C564=C563+1,ISNUMBER(AE563)),AE563,""),"")</x:f>
        <x:v>0</x:v>
      </x:c>
      <x:c r="AG564" s="52" t="str">
        <x:f>IFERROR(IF(AND(A564=A563,C564=C563+1,ISNUMBER(U564),ISNUMBER(U563),U563&lt;&gt;0),U564/U563-1,""),"")</x:f>
      </x:c>
      <x:c r="AH564" s="50" t="str">
        <x:f>IF(AND(ISNUMBER(AE564),ISNUMBER(AF564),ISNUMBER(AG564)),IF(AND(AE564=1,AF564=1,AG564&lt;0),1,0),"")</x:f>
      </x:c>
      <x:c r="AI564" s="50" t="str">
        <x:f>IF(AND(A564=A565,C565=C564+1,ISNUMBER(AH565)),C565,"")</x:f>
      </x:c>
      <x:c r="AJ564" s="50" t="str">
        <x:f>IF(AND(A564=A565,C565=C564+1,ISNUMBER(AH565)),AH565,"")</x:f>
      </x:c>
    </x:row>
    <x:row r="565" ht="15">
      <x:c r="A565" s="9" t="s">
        <x:v>63</x:v>
      </x:c>
      <x:c r="B565" s="10">
        <x:v>41274</x:v>
      </x:c>
      <x:c r="C565" s="9">
        <x:v>2012</x:v>
      </x:c>
      <x:c r="D565" s="11">
        <x:v>7250.1</x:v>
      </x:c>
      <x:c r="E565" s="11">
        <x:v>1970.8</x:v>
      </x:c>
      <x:c r="F565" s="11">
        <x:v>2222.3000000000002</x:v>
      </x:c>
      <x:c r="G565" s="11">
        <x:v>4243.6000000000004</x:v>
      </x:c>
      <x:c r="H565" s="11">
        <x:v>2030.2</x:v>
      </x:c>
      <x:c r="I565" s="11">
        <x:v>3006.5</x:v>
      </x:c>
      <x:c r="J565" s="11">
        <x:v>1895</x:v>
      </x:c>
      <x:c r="K565" s="11">
        <x:v>439.1</x:v>
      </x:c>
      <x:c r="L565" s="11">
        <x:v>458</x:v>
      </x:c>
      <x:c r="M565" s="11">
        <x:v>425.5</x:v>
      </x:c>
      <x:c r="N565" s="11">
        <x:v>1604.7</x:v>
      </x:c>
      <x:c r="O565" s="11">
        <x:v>7044.7</x:v>
      </x:c>
      <x:c r="P565" s="11">
        <x:v>337.7</x:v>
      </x:c>
      <x:c r="Q565" s="11">
        <x:v>716</x:v>
      </x:c>
      <x:c r="R565" s="11">
        <x:v>89.2</x:v>
      </x:c>
      <x:c r="S565" s="11">
        <x:v>190.4</x:v>
      </x:c>
      <x:c r="T565" s="11">
        <x:v>661</x:v>
      </x:c>
      <x:c r="U565" s="11" t="s">
        <x:v>40</x:v>
      </x:c>
      <x:c r="V565" s="11">
        <x:v>17</x:v>
      </x:c>
      <x:c r="W565" s="12">
        <x:v>1</x:v>
      </x:c>
      <x:c r="X565" s="8">
        <x:v>0</x:v>
      </x:c>
      <x:c r="Y565" s="13">
        <x:f t="shared" si="48"/>
        <x:v>0.88682896098636543</x:v>
      </x:c>
      <x:c r="Z565" s="13">
        <x:f t="shared" si="49"/>
        <x:v>0.58531606460600549</x:v>
      </x:c>
      <x:c r="AA565" s="13">
        <x:f t="shared" si="50"/>
        <x:v>2.6261706735079517E-2</x:v>
      </x:c>
      <x:c r="AB565" s="13">
        <x:f t="shared" si="51"/>
        <x:v>4.6578667880443021E-2</x:v>
      </x:c>
      <x:c r="AC565" s="13">
        <x:f t="shared" si="52"/>
        <x:v>0.1557639739843529</x:v>
      </x:c>
      <x:c r="AD565" s="13">
        <x:f t="shared" si="53"/>
        <x:v>0.26137570516268738</x:v>
      </x:c>
      <x:c r="AE565" s="50" t="n">
        <x:f>IF(OR(NOT(ISNUMBER(Q565)),NOT(ISNUMBER(R565))),"",IF(Q565&lt;R565,1,0))</x:f>
        <x:v>0</x:v>
      </x:c>
      <x:c r="AF565" s="50" t="n">
        <x:f>IFERROR(IF(AND(A565=A564,C565=C564+1,ISNUMBER(AE564)),AE564,""),"")</x:f>
        <x:v>0</x:v>
      </x:c>
      <x:c r="AG565" s="52" t="str">
        <x:f>IFERROR(IF(AND(A565=A564,C565=C564+1,ISNUMBER(U565),ISNUMBER(U564),U564&lt;&gt;0),U565/U564-1,""),"")</x:f>
      </x:c>
      <x:c r="AH565" s="50" t="str">
        <x:f>IF(AND(ISNUMBER(AE565),ISNUMBER(AF565),ISNUMBER(AG565)),IF(AND(AE565=1,AF565=1,AG565&lt;0),1,0),"")</x:f>
      </x:c>
      <x:c r="AI565" s="50" t="str">
        <x:f>IF(AND(A565=A566,C566=C565+1,ISNUMBER(AH566)),C566,"")</x:f>
      </x:c>
      <x:c r="AJ565" s="50" t="str">
        <x:f>IF(AND(A565=A566,C566=C565+1,ISNUMBER(AH566)),AH566,"")</x:f>
      </x:c>
    </x:row>
    <x:row r="566" ht="15">
      <x:c r="A566" s="9" t="s">
        <x:v>63</x:v>
      </x:c>
      <x:c r="B566" s="10">
        <x:v>41639</x:v>
      </x:c>
      <x:c r="C566" s="9">
        <x:v>2013</x:v>
      </x:c>
      <x:c r="D566" s="11">
        <x:v>7274.8</x:v>
      </x:c>
      <x:c r="E566" s="11">
        <x:v>2151.6</x:v>
      </x:c>
      <x:c r="F566" s="11">
        <x:v>2066.1</x:v>
      </x:c>
      <x:c r="G566" s="11">
        <x:v>4307.5</x:v>
      </x:c>
      <x:c r="H566" s="11">
        <x:v>2199.8000000000002</x:v>
      </x:c>
      <x:c r="I566" s="11">
        <x:v>2967.3</x:v>
      </x:c>
      <x:c r="J566" s="11">
        <x:v>2125.1</x:v>
      </x:c>
      <x:c r="K566" s="11">
        <x:v>737.5</x:v>
      </x:c>
      <x:c r="L566" s="11">
        <x:v>429</x:v>
      </x:c>
      <x:c r="M566" s="11">
        <x:v>346.2</x:v>
      </x:c>
      <x:c r="N566" s="11">
        <x:v>1853.6</x:v>
      </x:c>
      <x:c r="O566" s="11">
        <x:v>6874</x:v>
      </x:c>
      <x:c r="P566" s="11">
        <x:v>373.7</x:v>
      </x:c>
      <x:c r="Q566" s="11">
        <x:v>730.5</x:v>
      </x:c>
      <x:c r="R566" s="11">
        <x:v>87</x:v>
      </x:c>
      <x:c r="S566" s="11">
        <x:v>221.2</x:v>
      </x:c>
      <x:c r="T566" s="11">
        <x:v>680.9</x:v>
      </x:c>
      <x:c r="U566" s="11">
        <x:v>7710.5383000000002</x:v>
      </x:c>
      <x:c r="V566" s="11">
        <x:v>18</x:v>
      </x:c>
      <x:c r="W566" s="12">
        <x:v>0</x:v>
      </x:c>
      <x:c r="X566" s="8">
        <x:v>0</x:v>
      </x:c>
      <x:c r="Y566" s="13">
        <x:f t="shared" si="48"/>
        <x:v>1.0413823145055903</x:v>
      </x:c>
      <x:c r="Z566" s="13">
        <x:f t="shared" si="49"/>
        <x:v>0.59211249793808762</x:v>
      </x:c>
      <x:c r="AA566" s="13">
        <x:f t="shared" si="50"/>
        <x:v>3.0406334194754494E-2</x:v>
      </x:c>
      <x:c r="AB566" s="13">
        <x:f t="shared" si="51"/>
        <x:v>5.1369109803705938E-2</x:v>
      </x:c>
      <x:c r="AC566" s="13">
        <x:f t="shared" si="52"/>
        <x:v>0.15807312826465467</x:v>
      </x:c>
      <x:c r="AD566" s="13">
        <x:f t="shared" si="53"/>
        <x:v>0.29211799637103425</x:v>
      </x:c>
      <x:c r="AE566" s="50" t="n">
        <x:f>IF(OR(NOT(ISNUMBER(Q566)),NOT(ISNUMBER(R566))),"",IF(Q566&lt;R566,1,0))</x:f>
        <x:v>0</x:v>
      </x:c>
      <x:c r="AF566" s="50" t="n">
        <x:f>IFERROR(IF(AND(A566=A565,C566=C565+1,ISNUMBER(AE565)),AE565,""),"")</x:f>
        <x:v>0</x:v>
      </x:c>
      <x:c r="AG566" s="52" t="str">
        <x:f>IFERROR(IF(AND(A566=A565,C566=C565+1,ISNUMBER(U566),ISNUMBER(U565),U565&lt;&gt;0),U566/U565-1,""),"")</x:f>
      </x:c>
      <x:c r="AH566" s="50" t="str">
        <x:f>IF(AND(ISNUMBER(AE566),ISNUMBER(AF566),ISNUMBER(AG566)),IF(AND(AE566=1,AF566=1,AG566&lt;0),1,0),"")</x:f>
      </x:c>
      <x:c r="AI566" s="50" t="n">
        <x:f>IF(AND(A566=A567,C567=C566+1,ISNUMBER(AH567)),C567,"")</x:f>
        <x:v>2014</x:v>
      </x:c>
      <x:c r="AJ566" s="50" t="n">
        <x:f>IF(AND(A566=A567,C567=C566+1,ISNUMBER(AH567)),AH567,"")</x:f>
        <x:v>0</x:v>
      </x:c>
    </x:row>
    <x:row r="567" ht="15">
      <x:c r="A567" s="9" t="s">
        <x:v>63</x:v>
      </x:c>
      <x:c r="B567" s="10">
        <x:v>42004</x:v>
      </x:c>
      <x:c r="C567" s="9">
        <x:v>2014</x:v>
      </x:c>
      <x:c r="D567" s="11">
        <x:v>6879</x:v>
      </x:c>
      <x:c r="E567" s="11">
        <x:v>2062.1</x:v>
      </x:c>
      <x:c r="F567" s="11">
        <x:v>2195.9</x:v>
      </x:c>
      <x:c r="G567" s="11">
        <x:v>4087.9</x:v>
      </x:c>
      <x:c r="H567" s="11">
        <x:v>2104.9</x:v>
      </x:c>
      <x:c r="I567" s="11">
        <x:v>2791.1</x:v>
      </x:c>
      <x:c r="J567" s="11">
        <x:v>2529.6999999999998</x:v>
      </x:c>
      <x:c r="K567" s="11">
        <x:v>636.29999999999995</x:v>
      </x:c>
      <x:c r="L567" s="11">
        <x:v>414.2</x:v>
      </x:c>
      <x:c r="M567" s="11">
        <x:v>548.6</x:v>
      </x:c>
      <x:c r="N567" s="11">
        <x:v>1556.3</x:v>
      </x:c>
      <x:c r="O567" s="11">
        <x:v>6510.2</x:v>
      </x:c>
      <x:c r="P567" s="11">
        <x:v>361.1</x:v>
      </x:c>
      <x:c r="Q567" s="11">
        <x:v>697.9</x:v>
      </x:c>
      <x:c r="R567" s="11">
        <x:v>59.3</x:v>
      </x:c>
      <x:c r="S567" s="11">
        <x:v>294.8</x:v>
      </x:c>
      <x:c r="T567" s="11">
        <x:v>605</x:v>
      </x:c>
      <x:c r="U567" s="11">
        <x:v>5761.7689</x:v>
      </x:c>
      <x:c r="V567" s="11">
        <x:v>18</x:v>
      </x:c>
      <x:c r="W567" s="12">
        <x:v>0</x:v>
      </x:c>
      <x:c r="X567" s="8">
        <x:v>0</x:v>
      </x:c>
      <x:c r="Y567" s="13">
        <x:f t="shared" si="48"/>
        <x:v>0.93906826358213025</x:v>
      </x:c>
      <x:c r="Z567" s="13">
        <x:f t="shared" si="49"/>
        <x:v>0.59425788632068621</x:v>
      </x:c>
      <x:c r="AA567" s="13">
        <x:f t="shared" si="50"/>
        <x:v>4.2855066143334786E-2</x:v>
      </x:c>
      <x:c r="AB567" s="13">
        <x:f t="shared" si="51"/>
        <x:v>5.2493094926588171E-2</x:v>
      </x:c>
      <x:c r="AC567" s="13">
        <x:f t="shared" si="52"/>
        <x:v>0.14799774945571076</x:v>
      </x:c>
      <x:c r="AD567" s="13">
        <x:f t="shared" si="53"/>
        <x:v>0.36774240441924694</x:v>
      </x:c>
      <x:c r="AE567" s="50" t="n">
        <x:f>IF(OR(NOT(ISNUMBER(Q567)),NOT(ISNUMBER(R567))),"",IF(Q567&lt;R567,1,0))</x:f>
        <x:v>0</x:v>
      </x:c>
      <x:c r="AF567" s="50" t="n">
        <x:f>IFERROR(IF(AND(A567=A566,C567=C566+1,ISNUMBER(AE566)),AE566,""),"")</x:f>
        <x:v>0</x:v>
      </x:c>
      <x:c r="AG567" s="52" t="n">
        <x:f>IFERROR(IF(AND(A567=A566,C567=C566+1,ISNUMBER(U567),ISNUMBER(U566),U566&lt;&gt;0),U567/U566-1,""),"")</x:f>
        <x:v>-0.2527410310639401</x:v>
      </x:c>
      <x:c r="AH567" s="50" t="n">
        <x:f>IF(AND(ISNUMBER(AE567),ISNUMBER(AF567),ISNUMBER(AG567)),IF(AND(AE567=1,AF567=1,AG567&lt;0),1,0),"")</x:f>
        <x:v>0</x:v>
      </x:c>
      <x:c r="AI567" s="50" t="n">
        <x:f>IF(AND(A567=A568,C568=C567+1,ISNUMBER(AH568)),C568,"")</x:f>
        <x:v>2015</x:v>
      </x:c>
      <x:c r="AJ567" s="50" t="n">
        <x:f>IF(AND(A567=A568,C568=C567+1,ISNUMBER(AH568)),AH568,"")</x:f>
        <x:v>0</x:v>
      </x:c>
    </x:row>
    <x:row r="568" ht="15">
      <x:c r="A568" s="9" t="s">
        <x:v>63</x:v>
      </x:c>
      <x:c r="B568" s="10">
        <x:v>42369</x:v>
      </x:c>
      <x:c r="C568" s="9">
        <x:v>2015</x:v>
      </x:c>
      <x:c r="D568" s="11">
        <x:v>6533.2</x:v>
      </x:c>
      <x:c r="E568" s="11">
        <x:v>1868</x:v>
      </x:c>
      <x:c r="F568" s="11">
        <x:v>2490.9</x:v>
      </x:c>
      <x:c r="G568" s="11">
        <x:v>3709.1</x:v>
      </x:c>
      <x:c r="H568" s="11">
        <x:v>1704.5</x:v>
      </x:c>
      <x:c r="I568" s="11">
        <x:v>2824.1</x:v>
      </x:c>
      <x:c r="J568" s="11">
        <x:v>2816.5</x:v>
      </x:c>
      <x:c r="K568" s="11">
        <x:v>487.4</x:v>
      </x:c>
      <x:c r="L568" s="11">
        <x:v>435.8</x:v>
      </x:c>
      <x:c r="M568" s="11">
        <x:v>781.5</x:v>
      </x:c>
      <x:c r="N568" s="11">
        <x:v>923</x:v>
      </x:c>
      <x:c r="O568" s="11">
        <x:v>6346.1</x:v>
      </x:c>
      <x:c r="P568" s="11">
        <x:v>418.2</x:v>
      </x:c>
      <x:c r="Q568" s="11">
        <x:v>726.7</x:v>
      </x:c>
      <x:c r="R568" s="11">
        <x:v>68.3</x:v>
      </x:c>
      <x:c r="S568" s="11">
        <x:v>280.3</x:v>
      </x:c>
      <x:c r="T568" s="11">
        <x:v>679.3</x:v>
      </x:c>
      <x:c r="U568" s="11">
        <x:v>7169.3630999999996</x:v>
      </x:c>
      <x:c r="V568" s="11">
        <x:v>18</x:v>
      </x:c>
      <x:c r="W568" s="12">
        <x:v>0</x:v>
      </x:c>
      <x:c r="X568" s="8">
        <x:v>0</x:v>
      </x:c>
      <x:c r="Y568" s="13">
        <x:f t="shared" si="48"/>
        <x:v>0.74992974426913961</x:v>
      </x:c>
      <x:c r="Z568" s="13">
        <x:f t="shared" si="49"/>
        <x:v>0.5677309741015123</x:v>
      </x:c>
      <x:c r="AA568" s="13">
        <x:f t="shared" si="50"/>
        <x:v>4.2903936815037041E-2</x:v>
      </x:c>
      <x:c r="AB568" s="13">
        <x:f t="shared" si="51"/>
        <x:v>6.4011510438988548E-2</x:v>
      </x:c>
      <x:c r="AC568" s="13">
        <x:f t="shared" si="52"/>
        <x:v>0.18314415896039471</x:v>
      </x:c>
      <x:c r="AD568" s="13">
        <x:f t="shared" si="53"/>
        <x:v>0.4311057368517725</x:v>
      </x:c>
      <x:c r="AE568" s="50" t="n">
        <x:f>IF(OR(NOT(ISNUMBER(Q568)),NOT(ISNUMBER(R568))),"",IF(Q568&lt;R568,1,0))</x:f>
        <x:v>0</x:v>
      </x:c>
      <x:c r="AF568" s="50" t="n">
        <x:f>IFERROR(IF(AND(A568=A567,C568=C567+1,ISNUMBER(AE567)),AE567,""),"")</x:f>
        <x:v>0</x:v>
      </x:c>
      <x:c r="AG568" s="52" t="n">
        <x:f>IFERROR(IF(AND(A568=A567,C568=C567+1,ISNUMBER(U568),ISNUMBER(U567),U567&lt;&gt;0),U568/U567-1,""),"")</x:f>
        <x:v>0.24429896867262402</x:v>
      </x:c>
      <x:c r="AH568" s="50" t="n">
        <x:f>IF(AND(ISNUMBER(AE568),ISNUMBER(AF568),ISNUMBER(AG568)),IF(AND(AE568=1,AF568=1,AG568&lt;0),1,0),"")</x:f>
        <x:v>0</x:v>
      </x:c>
      <x:c r="AI568" s="50" t="n">
        <x:f>IF(AND(A568=A569,C569=C568+1,ISNUMBER(AH569)),C569,"")</x:f>
        <x:v>2016</x:v>
      </x:c>
      <x:c r="AJ568" s="50" t="n">
        <x:f>IF(AND(A568=A569,C569=C568+1,ISNUMBER(AH569)),AH569,"")</x:f>
        <x:v>0</x:v>
      </x:c>
    </x:row>
    <x:row r="569" ht="15">
      <x:c r="A569" s="9" t="s">
        <x:v>63</x:v>
      </x:c>
      <x:c r="B569" s="10">
        <x:v>42735</x:v>
      </x:c>
      <x:c r="C569" s="9">
        <x:v>2016</x:v>
      </x:c>
      <x:c r="D569" s="11">
        <x:v>6564.9</x:v>
      </x:c>
      <x:c r="E569" s="11">
        <x:v>2061.3000000000002</x:v>
      </x:c>
      <x:c r="F569" s="11">
        <x:v>1968.1</x:v>
      </x:c>
      <x:c r="G569" s="11">
        <x:v>3694.8</x:v>
      </x:c>
      <x:c r="H569" s="11">
        <x:v>1624.6</x:v>
      </x:c>
      <x:c r="I569" s="11">
        <x:v>2870.1</x:v>
      </x:c>
      <x:c r="J569" s="11">
        <x:v>3119.7</x:v>
      </x:c>
      <x:c r="K569" s="11">
        <x:v>573.20000000000005</x:v>
      </x:c>
      <x:c r="L569" s="11">
        <x:v>431.5</x:v>
      </x:c>
      <x:c r="M569" s="11">
        <x:v>156.5</x:v>
      </x:c>
      <x:c r="N569" s="11">
        <x:v>1468.1</x:v>
      </x:c>
      <x:c r="O569" s="11">
        <x:v>6219</x:v>
      </x:c>
      <x:c r="P569" s="11">
        <x:v>506.3</x:v>
      </x:c>
      <x:c r="Q569" s="11">
        <x:v>812.2</x:v>
      </x:c>
      <x:c r="R569" s="11">
        <x:v>68.3</x:v>
      </x:c>
      <x:c r="S569" s="11">
        <x:v>343.5</x:v>
      </x:c>
      <x:c r="T569" s="11">
        <x:v>697.8</x:v>
      </x:c>
      <x:c r="U569" s="11">
        <x:v>7524.4717000000001</x:v>
      </x:c>
      <x:c r="V569" s="11">
        <x:v>18</x:v>
      </x:c>
      <x:c r="W569" s="12">
        <x:v>0</x:v>
      </x:c>
      <x:c r="X569" s="8">
        <x:v>0</x:v>
      </x:c>
      <x:c r="Y569" s="13">
        <x:f t="shared" si="48"/>
        <x:v>1.0473553173111123</x:v>
      </x:c>
      <x:c r="Z569" s="13">
        <x:f t="shared" si="49"/>
        <x:v>0.56281131471918844</x:v>
      </x:c>
      <x:c r="AA569" s="13">
        <x:f t="shared" si="50"/>
        <x:v>5.2323721610382491E-2</x:v>
      </x:c>
      <x:c r="AB569" s="13">
        <x:f t="shared" si="51"/>
        <x:v>7.7122271474051401E-2</x:v>
      </x:c>
      <x:c r="AC569" s="13">
        <x:f t="shared" si="52"/>
        <x:v>0.18886001948684636</x:v>
      </x:c>
      <x:c r="AD569" s="13">
        <x:f t="shared" si="53"/>
        <x:v>0.47520906639857424</x:v>
      </x:c>
      <x:c r="AE569" s="50" t="n">
        <x:f>IF(OR(NOT(ISNUMBER(Q569)),NOT(ISNUMBER(R569))),"",IF(Q569&lt;R569,1,0))</x:f>
        <x:v>0</x:v>
      </x:c>
      <x:c r="AF569" s="50" t="n">
        <x:f>IFERROR(IF(AND(A569=A568,C569=C568+1,ISNUMBER(AE568)),AE568,""),"")</x:f>
        <x:v>0</x:v>
      </x:c>
      <x:c r="AG569" s="52" t="n">
        <x:f>IFERROR(IF(AND(A569=A568,C569=C568+1,ISNUMBER(U569),ISNUMBER(U568),U568&lt;&gt;0),U569/U568-1,""),"")</x:f>
        <x:v>0.04953140119238775</x:v>
      </x:c>
      <x:c r="AH569" s="50" t="n">
        <x:f>IF(AND(ISNUMBER(AE569),ISNUMBER(AF569),ISNUMBER(AG569)),IF(AND(AE569=1,AF569=1,AG569&lt;0),1,0),"")</x:f>
        <x:v>0</x:v>
      </x:c>
      <x:c r="AI569" s="50" t="n">
        <x:f>IF(AND(A569=A570,C570=C569+1,ISNUMBER(AH570)),C570,"")</x:f>
        <x:v>2017</x:v>
      </x:c>
      <x:c r="AJ569" s="50" t="n">
        <x:f>IF(AND(A569=A570,C570=C569+1,ISNUMBER(AH570)),AH570,"")</x:f>
        <x:v>0</x:v>
      </x:c>
    </x:row>
    <x:row r="570" ht="15">
      <x:c r="A570" s="9" t="s">
        <x:v>63</x:v>
      </x:c>
      <x:c r="B570" s="10">
        <x:v>43100</x:v>
      </x:c>
      <x:c r="C570" s="9">
        <x:v>2017</x:v>
      </x:c>
      <x:c r="D570" s="11">
        <x:v>6630.2</x:v>
      </x:c>
      <x:c r="E570" s="11">
        <x:v>2285.6</x:v>
      </x:c>
      <x:c r="F570" s="11">
        <x:v>1896.4</x:v>
      </x:c>
      <x:c r="G570" s="11">
        <x:v>3618</x:v>
      </x:c>
      <x:c r="H570" s="11">
        <x:v>1626.2</x:v>
      </x:c>
      <x:c r="I570" s="11">
        <x:v>3012.2</x:v>
      </x:c>
      <x:c r="J570" s="11">
        <x:v>3551.5</x:v>
      </x:c>
      <x:c r="K570" s="11">
        <x:v>723.5</x:v>
      </x:c>
      <x:c r="L570" s="11">
        <x:v>416.8</x:v>
      </x:c>
      <x:c r="M570" s="11">
        <x:v>166.4</x:v>
      </x:c>
      <x:c r="N570" s="11">
        <x:v>1459.8</x:v>
      </x:c>
      <x:c r="O570" s="11">
        <x:v>6522</x:v>
      </x:c>
      <x:c r="P570" s="11">
        <x:v>589.79999999999995</x:v>
      </x:c>
      <x:c r="Q570" s="11">
        <x:v>890.9</x:v>
      </x:c>
      <x:c r="R570" s="11">
        <x:v>45.9</x:v>
      </x:c>
      <x:c r="S570" s="11">
        <x:v>426</x:v>
      </x:c>
      <x:c r="T570" s="11">
        <x:v>773.7</x:v>
      </x:c>
      <x:c r="U570" s="11">
        <x:v>9999.6772999999994</x:v>
      </x:c>
      <x:c r="V570" s="11">
        <x:v>18</x:v>
      </x:c>
      <x:c r="W570" s="12">
        <x:v>0</x:v>
      </x:c>
      <x:c r="X570" s="8">
        <x:v>0</x:v>
      </x:c>
      <x:c r="Y570" s="13">
        <x:f t="shared" si="48"/>
        <x:v>1.2052309639316598</x:v>
      </x:c>
      <x:c r="Z570" s="13">
        <x:f t="shared" si="49"/>
        <x:v>0.54568489638321616</x:v>
      </x:c>
      <x:c r="AA570" s="13">
        <x:f t="shared" si="50"/>
        <x:v>6.4251455461373716E-2</x:v>
      </x:c>
      <x:c r="AB570" s="13">
        <x:f t="shared" si="51"/>
        <x:v>8.895659256131036E-2</x:v>
      </x:c>
      <x:c r="AC570" s="13">
        <x:f t="shared" si="52"/>
        <x:v>0.21384742951907132</x:v>
      </x:c>
      <x:c r="AD570" s="13">
        <x:f t="shared" si="53"/>
        <x:v>0.53565503303067785</x:v>
      </x:c>
      <x:c r="AE570" s="50" t="n">
        <x:f>IF(OR(NOT(ISNUMBER(Q570)),NOT(ISNUMBER(R570))),"",IF(Q570&lt;R570,1,0))</x:f>
        <x:v>0</x:v>
      </x:c>
      <x:c r="AF570" s="50" t="n">
        <x:f>IFERROR(IF(AND(A570=A569,C570=C569+1,ISNUMBER(AE569)),AE569,""),"")</x:f>
        <x:v>0</x:v>
      </x:c>
      <x:c r="AG570" s="52" t="n">
        <x:f>IFERROR(IF(AND(A570=A569,C570=C569+1,ISNUMBER(U570),ISNUMBER(U569),U569&lt;&gt;0),U570/U569-1,""),"")</x:f>
        <x:v>0.3289540712871575</x:v>
      </x:c>
      <x:c r="AH570" s="50" t="n">
        <x:f>IF(AND(ISNUMBER(AE570),ISNUMBER(AF570),ISNUMBER(AG570)),IF(AND(AE570=1,AF570=1,AG570&lt;0),1,0),"")</x:f>
        <x:v>0</x:v>
      </x:c>
      <x:c r="AI570" s="50" t="n">
        <x:f>IF(AND(A570=A571,C571=C570+1,ISNUMBER(AH571)),C571,"")</x:f>
        <x:v>2018</x:v>
      </x:c>
      <x:c r="AJ570" s="50" t="n">
        <x:f>IF(AND(A570=A571,C571=C570+1,ISNUMBER(AH571)),AH571,"")</x:f>
        <x:v>0</x:v>
      </x:c>
    </x:row>
    <x:row r="571" ht="15">
      <x:c r="A571" s="9" t="s">
        <x:v>63</x:v>
      </x:c>
      <x:c r="B571" s="10">
        <x:v>43465</x:v>
      </x:c>
      <x:c r="C571" s="9">
        <x:v>2018</x:v>
      </x:c>
      <x:c r="D571" s="11">
        <x:v>6854.3</x:v>
      </x:c>
      <x:c r="E571" s="11">
        <x:v>2438.1999999999998</x:v>
      </x:c>
      <x:c r="F571" s="11">
        <x:v>2018.6</x:v>
      </x:c>
      <x:c r="G571" s="11">
        <x:v>3737.9</x:v>
      </x:c>
      <x:c r="H571" s="11">
        <x:v>1604.4</x:v>
      </x:c>
      <x:c r="I571" s="11">
        <x:v>3116.4</x:v>
      </x:c>
      <x:c r="J571" s="11">
        <x:v>4018</x:v>
      </x:c>
      <x:c r="K571" s="11">
        <x:v>712.3</x:v>
      </x:c>
      <x:c r="L571" s="11">
        <x:v>463.2</x:v>
      </x:c>
      <x:c r="M571" s="11">
        <x:v>136.4</x:v>
      </x:c>
      <x:c r="N571" s="11">
        <x:v>1468</x:v>
      </x:c>
      <x:c r="O571" s="11">
        <x:v>6657.1</x:v>
      </x:c>
      <x:c r="P571" s="11">
        <x:v>639.4</x:v>
      </x:c>
      <x:c r="Q571" s="11">
        <x:v>945</x:v>
      </x:c>
      <x:c r="R571" s="11">
        <x:v>46.5</x:v>
      </x:c>
      <x:c r="S571" s="11">
        <x:v>447.4</x:v>
      </x:c>
      <x:c r="T571" s="11">
        <x:v>764</x:v>
      </x:c>
      <x:c r="U571" s="11">
        <x:v>10025.1774</x:v>
      </x:c>
      <x:c r="V571" s="11">
        <x:v>18</x:v>
      </x:c>
      <x:c r="W571" s="12">
        <x:v>0</x:v>
      </x:c>
      <x:c r="X571" s="8">
        <x:v>0</x:v>
      </x:c>
      <x:c r="Y571" s="13">
        <x:f t="shared" si="48"/>
        <x:v>1.2078668384028535</x:v>
      </x:c>
      <x:c r="Z571" s="13">
        <x:f t="shared" si="49"/>
        <x:v>0.54533650409232159</x:v>
      </x:c>
      <x:c r="AA571" s="13">
        <x:f t="shared" si="50"/>
        <x:v>6.5272894387464794E-2</x:v>
      </x:c>
      <x:c r="AB571" s="13">
        <x:f t="shared" si="51"/>
        <x:v>9.3284507535415714E-2</x:v>
      </x:c>
      <x:c r="AC571" s="13">
        <x:f t="shared" si="52"/>
        <x:v>0.20439284089997056</x:v>
      </x:c>
      <x:c r="AD571" s="13">
        <x:f t="shared" si="53"/>
        <x:v>0.58620136264826461</x:v>
      </x:c>
      <x:c r="AE571" s="50" t="n">
        <x:f>IF(OR(NOT(ISNUMBER(Q571)),NOT(ISNUMBER(R571))),"",IF(Q571&lt;R571,1,0))</x:f>
        <x:v>0</x:v>
      </x:c>
      <x:c r="AF571" s="50" t="n">
        <x:f>IFERROR(IF(AND(A571=A570,C571=C570+1,ISNUMBER(AE570)),AE570,""),"")</x:f>
        <x:v>0</x:v>
      </x:c>
      <x:c r="AG571" s="52" t="n">
        <x:f>IFERROR(IF(AND(A571=A570,C571=C570+1,ISNUMBER(U571),ISNUMBER(U570),U570&lt;&gt;0),U571/U570-1,""),"")</x:f>
        <x:v>0.0025500922914782898</x:v>
      </x:c>
      <x:c r="AH571" s="50" t="n">
        <x:f>IF(AND(ISNUMBER(AE571),ISNUMBER(AF571),ISNUMBER(AG571)),IF(AND(AE571=1,AF571=1,AG571&lt;0),1,0),"")</x:f>
        <x:v>0</x:v>
      </x:c>
      <x:c r="AI571" s="50" t="n">
        <x:f>IF(AND(A571=A572,C572=C571+1,ISNUMBER(AH572)),C572,"")</x:f>
        <x:v>2019</x:v>
      </x:c>
      <x:c r="AJ571" s="50" t="n">
        <x:f>IF(AND(A571=A572,C572=C571+1,ISNUMBER(AH572)),AH572,"")</x:f>
        <x:v>0</x:v>
      </x:c>
    </x:row>
    <x:row r="572" ht="15">
      <x:c r="A572" s="9" t="s">
        <x:v>63</x:v>
      </x:c>
      <x:c r="B572" s="10">
        <x:v>43830</x:v>
      </x:c>
      <x:c r="C572" s="9">
        <x:v>2019</x:v>
      </x:c>
      <x:c r="D572" s="11">
        <x:v>8214</x:v>
      </x:c>
      <x:c r="E572" s="11">
        <x:v>3076.3</x:v>
      </x:c>
      <x:c r="F572" s="11">
        <x:v>2667.2</x:v>
      </x:c>
      <x:c r="G572" s="11">
        <x:v>5513.8</x:v>
      </x:c>
      <x:c r="H572" s="11">
        <x:v>3324.7</x:v>
      </x:c>
      <x:c r="I572" s="11">
        <x:v>2700.2</x:v>
      </x:c>
      <x:c r="J572" s="11">
        <x:v>4491.7</x:v>
      </x:c>
      <x:c r="K572" s="11">
        <x:v>823</x:v>
      </x:c>
      <x:c r="L572" s="11">
        <x:v>488.1</x:v>
      </x:c>
      <x:c r="M572" s="11">
        <x:v>761.8</x:v>
      </x:c>
      <x:c r="N572" s="11">
        <x:v>2562.9</x:v>
      </x:c>
      <x:c r="O572" s="11">
        <x:v>7026</x:v>
      </x:c>
      <x:c r="P572" s="11">
        <x:v>715.3</x:v>
      </x:c>
      <x:c r="Q572" s="11">
        <x:v>1090.8</x:v>
      </x:c>
      <x:c r="R572" s="11">
        <x:v>84.1</x:v>
      </x:c>
      <x:c r="S572" s="11">
        <x:v>487.5</x:v>
      </x:c>
      <x:c r="T572" s="11">
        <x:v>860.3</x:v>
      </x:c>
      <x:c r="U572" s="11">
        <x:v>11071.804099999999</x:v>
      </x:c>
      <x:c r="V572" s="11">
        <x:v>18</x:v>
      </x:c>
      <x:c r="W572" s="12">
        <x:v>0</x:v>
      </x:c>
      <x:c r="X572" s="8">
        <x:v>0</x:v>
      </x:c>
      <x:c r="Y572" s="13">
        <x:f t="shared" si="48"/>
        <x:v>1.1533818236352731</x:v>
      </x:c>
      <x:c r="Z572" s="13">
        <x:f t="shared" si="49"/>
        <x:v>0.67126856586316053</x:v>
      </x:c>
      <x:c r="AA572" s="13">
        <x:f t="shared" si="50"/>
        <x:v>5.9349890430971511E-2</x:v>
      </x:c>
      <x:c r="AB572" s="13">
        <x:f t="shared" si="51"/>
        <x:v>8.7083028974920859E-2</x:v>
      </x:c>
      <x:c r="AC572" s="13">
        <x:f t="shared" si="52"/>
        <x:v>0.15602669665203669</x:v>
      </x:c>
      <x:c r="AD572" s="13">
        <x:f t="shared" si="53"/>
        <x:v>0.54683467251034812</x:v>
      </x:c>
      <x:c r="AE572" s="50" t="n">
        <x:f>IF(OR(NOT(ISNUMBER(Q572)),NOT(ISNUMBER(R572))),"",IF(Q572&lt;R572,1,0))</x:f>
        <x:v>0</x:v>
      </x:c>
      <x:c r="AF572" s="50" t="n">
        <x:f>IFERROR(IF(AND(A572=A571,C572=C571+1,ISNUMBER(AE571)),AE571,""),"")</x:f>
        <x:v>0</x:v>
      </x:c>
      <x:c r="AG572" s="52" t="n">
        <x:f>IFERROR(IF(AND(A572=A571,C572=C571+1,ISNUMBER(U572),ISNUMBER(U571),U571&lt;&gt;0),U572/U571-1,""),"")</x:f>
        <x:v>0.10439981840121848</x:v>
      </x:c>
      <x:c r="AH572" s="50" t="n">
        <x:f>IF(AND(ISNUMBER(AE572),ISNUMBER(AF572),ISNUMBER(AG572)),IF(AND(AE572=1,AF572=1,AG572&lt;0),1,0),"")</x:f>
        <x:v>0</x:v>
      </x:c>
      <x:c r="AI572" s="50" t="n">
        <x:f>IF(AND(A572=A573,C573=C572+1,ISNUMBER(AH573)),C573,"")</x:f>
        <x:v>2020</x:v>
      </x:c>
      <x:c r="AJ572" s="50" t="n">
        <x:f>IF(AND(A572=A573,C573=C572+1,ISNUMBER(AH573)),AH573,"")</x:f>
        <x:v>0</x:v>
      </x:c>
    </x:row>
    <x:row r="573" ht="15">
      <x:c r="A573" s="9" t="s">
        <x:v>63</x:v>
      </x:c>
      <x:c r="B573" s="10">
        <x:v>44196</x:v>
      </x:c>
      <x:c r="C573" s="9">
        <x:v>2020</x:v>
      </x:c>
      <x:c r="D573" s="11">
        <x:v>7573.1</x:v>
      </x:c>
      <x:c r="E573" s="11">
        <x:v>2527.1</x:v>
      </x:c>
      <x:c r="F573" s="11">
        <x:v>2026.2</x:v>
      </x:c>
      <x:c r="G573" s="11">
        <x:v>4939.8</x:v>
      </x:c>
      <x:c r="H573" s="11">
        <x:v>2925.5</x:v>
      </x:c>
      <x:c r="I573" s="11">
        <x:v>2633.3</x:v>
      </x:c>
      <x:c r="J573" s="11">
        <x:v>4897.8999999999996</x:v>
      </x:c>
      <x:c r="K573" s="11">
        <x:v>1215.8</x:v>
      </x:c>
      <x:c r="L573" s="11">
        <x:v>417.6</x:v>
      </x:c>
      <x:c r="M573" s="11">
        <x:v>315.2</x:v>
      </x:c>
      <x:c r="N573" s="11">
        <x:v>2610.3000000000002</x:v>
      </x:c>
      <x:c r="O573" s="11">
        <x:v>6131.8</x:v>
      </x:c>
      <x:c r="P573" s="11">
        <x:v>639.29999999999995</x:v>
      </x:c>
      <x:c r="Q573" s="11">
        <x:v>1012.7</x:v>
      </x:c>
      <x:c r="R573" s="11">
        <x:v>83.2</x:v>
      </x:c>
      <x:c r="S573" s="11">
        <x:v>414.9</x:v>
      </x:c>
      <x:c r="T573" s="11">
        <x:v>897</x:v>
      </x:c>
      <x:c r="U573" s="11">
        <x:v>9670.1136000000006</x:v>
      </x:c>
      <x:c r="V573" s="11">
        <x:v>18</x:v>
      </x:c>
      <x:c r="W573" s="12">
        <x:v>0</x:v>
      </x:c>
      <x:c r="X573" s="8">
        <x:v>0</x:v>
      </x:c>
      <x:c r="Y573" s="13">
        <x:f t="shared" si="48"/>
        <x:v>1.2472115289704866</x:v>
      </x:c>
      <x:c r="Z573" s="13">
        <x:f t="shared" si="49"/>
        <x:v>0.6522824206731721</x:v>
      </x:c>
      <x:c r="AA573" s="13">
        <x:f t="shared" si="50"/>
        <x:v>5.4786018935442549E-2</x:v>
      </x:c>
      <x:c r="AB573" s="13">
        <x:f t="shared" si="51"/>
        <x:v>8.4417213558516321E-2</x:v>
      </x:c>
      <x:c r="AC573" s="13">
        <x:f t="shared" si="52"/>
        <x:v>0.18158629904044699</x:v>
      </x:c>
      <x:c r="AD573" s="13">
        <x:f t="shared" si="53"/>
        <x:v>0.6467496797876694</x:v>
      </x:c>
      <x:c r="AE573" s="50" t="n">
        <x:f>IF(OR(NOT(ISNUMBER(Q573)),NOT(ISNUMBER(R573))),"",IF(Q573&lt;R573,1,0))</x:f>
        <x:v>0</x:v>
      </x:c>
      <x:c r="AF573" s="50" t="n">
        <x:f>IFERROR(IF(AND(A573=A572,C573=C572+1,ISNUMBER(AE572)),AE572,""),"")</x:f>
        <x:v>0</x:v>
      </x:c>
      <x:c r="AG573" s="52" t="n">
        <x:f>IFERROR(IF(AND(A573=A572,C573=C572+1,ISNUMBER(U573),ISNUMBER(U572),U572&lt;&gt;0),U573/U572-1,""),"")</x:f>
        <x:v>-0.12660000911685199</x:v>
      </x:c>
      <x:c r="AH573" s="50" t="n">
        <x:f>IF(AND(ISNUMBER(AE573),ISNUMBER(AF573),ISNUMBER(AG573)),IF(AND(AE573=1,AF573=1,AG573&lt;0),1,0),"")</x:f>
        <x:v>0</x:v>
      </x:c>
      <x:c r="AI573" s="50" t="n">
        <x:f>IF(AND(A573=A574,C574=C573+1,ISNUMBER(AH574)),C574,"")</x:f>
        <x:v>2021</x:v>
      </x:c>
      <x:c r="AJ573" s="50" t="n">
        <x:f>IF(AND(A573=A574,C574=C573+1,ISNUMBER(AH574)),AH574,"")</x:f>
        <x:v>0</x:v>
      </x:c>
    </x:row>
    <x:row r="574" ht="15">
      <x:c r="A574" s="9" t="s">
        <x:v>63</x:v>
      </x:c>
      <x:c r="B574" s="10">
        <x:v>44561</x:v>
      </x:c>
      <x:c r="C574" s="9">
        <x:v>2021</x:v>
      </x:c>
      <x:c r="D574" s="11">
        <x:v>8514.2999999999993</x:v>
      </x:c>
      <x:c r="E574" s="11">
        <x:v>3156.9</x:v>
      </x:c>
      <x:c r="F574" s="11">
        <x:v>2516.4</x:v>
      </x:c>
      <x:c r="G574" s="11">
        <x:v>5397.2</x:v>
      </x:c>
      <x:c r="H574" s="11">
        <x:v>2937.4</x:v>
      </x:c>
      <x:c r="I574" s="11">
        <x:v>3117.1</x:v>
      </x:c>
      <x:c r="J574" s="11">
        <x:v>5457.4</x:v>
      </x:c>
      <x:c r="K574" s="11">
        <x:v>782.8</x:v>
      </x:c>
      <x:c r="L574" s="11">
        <x:v>519.79999999999995</x:v>
      </x:c>
      <x:c r="M574" s="11">
        <x:v>381.7</x:v>
      </x:c>
      <x:c r="N574" s="11">
        <x:v>2555.6999999999998</x:v>
      </x:c>
      <x:c r="O574" s="11">
        <x:v>7168.4</x:v>
      </x:c>
      <x:c r="P574" s="11">
        <x:v>764.9</x:v>
      </x:c>
      <x:c r="Q574" s="11">
        <x:v>1096.2</x:v>
      </x:c>
      <x:c r="R574" s="11">
        <x:v>77</x:v>
      </x:c>
      <x:c r="S574" s="11">
        <x:v>547.20000000000005</x:v>
      </x:c>
      <x:c r="T574" s="11">
        <x:v>1096.7</x:v>
      </x:c>
      <x:c r="U574" s="11">
        <x:v>11113.2572</x:v>
      </x:c>
      <x:c r="V574" s="11">
        <x:v>18</x:v>
      </x:c>
      <x:c r="W574" s="12">
        <x:v>0</x:v>
      </x:c>
      <x:c r="X574" s="8">
        <x:v>0</x:v>
      </x:c>
      <x:c r="Y574" s="13">
        <x:f t="shared" si="48"/>
        <x:v>1.2545302813543158</x:v>
      </x:c>
      <x:c r="Z574" s="13">
        <x:f t="shared" si="49"/>
        <x:v>0.63389826527136706</x:v>
      </x:c>
      <x:c r="AA574" s="13">
        <x:f t="shared" si="50"/>
        <x:v>6.4268348543039366E-2</x:v>
      </x:c>
      <x:c r="AB574" s="13">
        <x:f t="shared" si="51"/>
        <x:v>8.9837097588762446E-2</x:v>
      </x:c>
      <x:c r="AC574" s="13">
        <x:f t="shared" si="52"/>
        <x:v>0.20319795449492331</x:v>
      </x:c>
      <x:c r="AD574" s="13">
        <x:f t="shared" si="53"/>
        <x:v>0.64096872320684029</x:v>
      </x:c>
      <x:c r="AE574" s="50" t="n">
        <x:f>IF(OR(NOT(ISNUMBER(Q574)),NOT(ISNUMBER(R574))),"",IF(Q574&lt;R574,1,0))</x:f>
        <x:v>0</x:v>
      </x:c>
      <x:c r="AF574" s="50" t="n">
        <x:f>IFERROR(IF(AND(A574=A573,C574=C573+1,ISNUMBER(AE573)),AE573,""),"")</x:f>
        <x:v>0</x:v>
      </x:c>
      <x:c r="AG574" s="52" t="n">
        <x:f>IFERROR(IF(AND(A574=A573,C574=C573+1,ISNUMBER(U574),ISNUMBER(U573),U573&lt;&gt;0),U574/U573-1,""),"")</x:f>
        <x:v>0.14923750223575438</x:v>
      </x:c>
      <x:c r="AH574" s="50" t="n">
        <x:f>IF(AND(ISNUMBER(AE574),ISNUMBER(AF574),ISNUMBER(AG574)),IF(AND(AE574=1,AF574=1,AG574&lt;0),1,0),"")</x:f>
        <x:v>0</x:v>
      </x:c>
      <x:c r="AI574" s="50" t="n">
        <x:f>IF(AND(A574=A575,C575=C574+1,ISNUMBER(AH575)),C575,"")</x:f>
        <x:v>2022</x:v>
      </x:c>
      <x:c r="AJ574" s="50" t="n">
        <x:f>IF(AND(A574=A575,C575=C574+1,ISNUMBER(AH575)),AH575,"")</x:f>
        <x:v>0</x:v>
      </x:c>
    </x:row>
    <x:row r="575" ht="15">
      <x:c r="A575" s="9" t="s">
        <x:v>63</x:v>
      </x:c>
      <x:c r="B575" s="10">
        <x:v>44926</x:v>
      </x:c>
      <x:c r="C575" s="9">
        <x:v>2022</x:v>
      </x:c>
      <x:c r="D575" s="11">
        <x:v>9855.7000000000007</x:v>
      </x:c>
      <x:c r="E575" s="11">
        <x:v>3716.2</x:v>
      </x:c>
      <x:c r="F575" s="11">
        <x:v>3006.7</x:v>
      </x:c>
      <x:c r="G575" s="11">
        <x:v>6470.1</x:v>
      </x:c>
      <x:c r="H575" s="11">
        <x:v>3419.9</x:v>
      </x:c>
      <x:c r="I575" s="11">
        <x:v>3385.6</x:v>
      </x:c>
      <x:c r="J575" s="11">
        <x:v>5949.6</x:v>
      </x:c>
      <x:c r="K575" s="11">
        <x:v>719.9</x:v>
      </x:c>
      <x:c r="L575" s="11">
        <x:v>770</x:v>
      </x:c>
      <x:c r="M575" s="11">
        <x:v>337</x:v>
      </x:c>
      <x:c r="N575" s="11">
        <x:v>3082.9</x:v>
      </x:c>
      <x:c r="O575" s="11">
        <x:v>9198.4</x:v>
      </x:c>
      <x:c r="P575" s="11">
        <x:v>789.6</x:v>
      </x:c>
      <x:c r="Q575" s="11">
        <x:v>1194.4000000000001</x:v>
      </x:c>
      <x:c r="R575" s="11">
        <x:v>94.2</x:v>
      </x:c>
      <x:c r="S575" s="11">
        <x:v>415.4</x:v>
      </x:c>
      <x:c r="T575" s="11">
        <x:v>1174.2</x:v>
      </x:c>
      <x:c r="U575" s="11">
        <x:v>8171.8590000000004</x:v>
      </x:c>
      <x:c r="V575" s="11">
        <x:v>18</x:v>
      </x:c>
      <x:c r="W575" s="12">
        <x:v>0</x:v>
      </x:c>
      <x:c r="X575" s="8">
        <x:v>0</x:v>
      </x:c>
      <x:c r="Y575" s="13">
        <x:f t="shared" si="48"/>
        <x:v>1.2359729936475206</x:v>
      </x:c>
      <x:c r="Z575" s="13">
        <x:f t="shared" si="49"/>
        <x:v>0.65648305041752486</x:v>
      </x:c>
      <x:c r="AA575" s="13">
        <x:f t="shared" si="50"/>
        <x:v>4.2148198504418755E-2</x:v>
      </x:c>
      <x:c r="AB575" s="13">
        <x:f t="shared" si="51"/>
        <x:v>8.0116074961697287E-2</x:v>
      </x:c>
      <x:c r="AC575" s="13">
        <x:f t="shared" si="52"/>
        <x:v>0.18148096629109287</x:v>
      </x:c>
      <x:c r="AD575" s="13">
        <x:f t="shared" si="53"/>
        <x:v>0.60367097212780418</x:v>
      </x:c>
      <x:c r="AE575" s="50" t="n">
        <x:f>IF(OR(NOT(ISNUMBER(Q575)),NOT(ISNUMBER(R575))),"",IF(Q575&lt;R575,1,0))</x:f>
        <x:v>0</x:v>
      </x:c>
      <x:c r="AF575" s="50" t="n">
        <x:f>IFERROR(IF(AND(A575=A574,C575=C574+1,ISNUMBER(AE574)),AE574,""),"")</x:f>
        <x:v>0</x:v>
      </x:c>
      <x:c r="AG575" s="52" t="n">
        <x:f>IFERROR(IF(AND(A575=A574,C575=C574+1,ISNUMBER(U575),ISNUMBER(U574),U574&lt;&gt;0),U575/U574-1,""),"")</x:f>
        <x:v>-0.2646747166078366</x:v>
      </x:c>
      <x:c r="AH575" s="50" t="n">
        <x:f>IF(AND(ISNUMBER(AE575),ISNUMBER(AF575),ISNUMBER(AG575)),IF(AND(AE575=1,AF575=1,AG575&lt;0),1,0),"")</x:f>
        <x:v>0</x:v>
      </x:c>
      <x:c r="AI575" s="50" t="n">
        <x:f>IF(AND(A575=A576,C576=C575+1,ISNUMBER(AH576)),C576,"")</x:f>
        <x:v>2023</x:v>
      </x:c>
      <x:c r="AJ575" s="50" t="n">
        <x:f>IF(AND(A575=A576,C576=C575+1,ISNUMBER(AH576)),AH576,"")</x:f>
        <x:v>0</x:v>
      </x:c>
    </x:row>
    <x:row r="576" ht="15">
      <x:c r="A576" s="9" t="s">
        <x:v>63</x:v>
      </x:c>
      <x:c r="B576" s="10">
        <x:v>45291</x:v>
      </x:c>
      <x:c r="C576" s="9">
        <x:v>2023</x:v>
      </x:c>
      <x:c r="D576" s="11">
        <x:v>9880.7999999999993</x:v>
      </x:c>
      <x:c r="E576" s="11">
        <x:v>3910.2</x:v>
      </x:c>
      <x:c r="F576" s="11">
        <x:v>3847.3</x:v>
      </x:c>
      <x:c r="G576" s="11">
        <x:v>6694.1</x:v>
      </x:c>
      <x:c r="H576" s="11">
        <x:v>3424.5</x:v>
      </x:c>
      <x:c r="I576" s="11">
        <x:v>3186.7</x:v>
      </x:c>
      <x:c r="J576" s="11">
        <x:v>6559.8</x:v>
      </x:c>
      <x:c r="K576" s="11">
        <x:v>1260.5999999999999</x:v>
      </x:c>
      <x:c r="L576" s="11">
        <x:v>773.3</x:v>
      </x:c>
      <x:c r="M576" s="11">
        <x:v>948.1</x:v>
      </x:c>
      <x:c r="N576" s="11">
        <x:v>2476.4</x:v>
      </x:c>
      <x:c r="O576" s="11">
        <x:v>10184</x:v>
      </x:c>
      <x:c r="P576" s="11">
        <x:v>943.9</x:v>
      </x:c>
      <x:c r="Q576" s="11">
        <x:v>1330.4</x:v>
      </x:c>
      <x:c r="R576" s="11">
        <x:v>102.4</x:v>
      </x:c>
      <x:c r="S576" s="11">
        <x:v>636.5</x:v>
      </x:c>
      <x:c r="T576" s="11">
        <x:v>1348.5</x:v>
      </x:c>
      <x:c r="U576" s="11">
        <x:v>9755.9477999999999</x:v>
      </x:c>
      <x:c r="V576" s="11">
        <x:v>18</x:v>
      </x:c>
      <x:c r="W576" s="12">
        <x:v>0</x:v>
      </x:c>
      <x:c r="X576" s="8">
        <x:v>0</x:v>
      </x:c>
      <x:c r="Y576" s="13">
        <x:f t="shared" si="48"/>
        <x:v>1.0163491279598678</x:v>
      </x:c>
      <x:c r="Z576" s="13">
        <x:f t="shared" si="49"/>
        <x:v>0.67748562869403295</x:v>
      </x:c>
      <x:c r="AA576" s="13">
        <x:f t="shared" si="50"/>
        <x:v>6.4417860901951257E-2</x:v>
      </x:c>
      <x:c r="AB576" s="13">
        <x:f t="shared" si="51"/>
        <x:v>9.5528702129382234E-2</x:v>
      </x:c>
      <x:c r="AC576" s="13">
        <x:f t="shared" si="52"/>
        <x:v>0.20144604950628164</x:v>
      </x:c>
      <x:c r="AD576" s="13">
        <x:f t="shared" si="53"/>
        <x:v>0.66389361185329132</x:v>
      </x:c>
      <x:c r="AE576" s="50" t="n">
        <x:f>IF(OR(NOT(ISNUMBER(Q576)),NOT(ISNUMBER(R576))),"",IF(Q576&lt;R576,1,0))</x:f>
        <x:v>0</x:v>
      </x:c>
      <x:c r="AF576" s="50" t="n">
        <x:f>IFERROR(IF(AND(A576=A575,C576=C575+1,ISNUMBER(AE575)),AE575,""),"")</x:f>
        <x:v>0</x:v>
      </x:c>
      <x:c r="AG576" s="52" t="n">
        <x:f>IFERROR(IF(AND(A576=A575,C576=C575+1,ISNUMBER(U576),ISNUMBER(U575),U575&lt;&gt;0),U576/U575-1,""),"")</x:f>
        <x:v>0.1938468101321864</x:v>
      </x:c>
      <x:c r="AH576" s="50" t="n">
        <x:f>IF(AND(ISNUMBER(AE576),ISNUMBER(AF576),ISNUMBER(AG576)),IF(AND(AE576=1,AF576=1,AG576&lt;0),1,0),"")</x:f>
        <x:v>0</x:v>
      </x:c>
      <x:c r="AI576" s="50" t="n">
        <x:f>IF(AND(A576=A577,C577=C576+1,ISNUMBER(AH577)),C577,"")</x:f>
        <x:v>2024</x:v>
      </x:c>
      <x:c r="AJ576" s="50" t="n">
        <x:f>IF(AND(A576=A577,C577=C576+1,ISNUMBER(AH577)),AH577,"")</x:f>
        <x:v>0</x:v>
      </x:c>
    </x:row>
    <x:row r="577" ht="15">
      <x:c r="A577" s="9" t="s">
        <x:v>63</x:v>
      </x:c>
      <x:c r="B577" s="10">
        <x:v>45657</x:v>
      </x:c>
      <x:c r="C577" s="9">
        <x:v>2024</x:v>
      </x:c>
      <x:c r="D577" s="11">
        <x:v>10653.7</x:v>
      </x:c>
      <x:c r="E577" s="11">
        <x:v>4562.7</x:v>
      </x:c>
      <x:c r="F577" s="11">
        <x:v>3907.8</x:v>
      </x:c>
      <x:c r="G577" s="11">
        <x:v>7350.7</x:v>
      </x:c>
      <x:c r="H577" s="11">
        <x:v>3980.6</x:v>
      </x:c>
      <x:c r="I577" s="11">
        <x:v>3303</x:v>
      </x:c>
      <x:c r="J577" s="11">
        <x:v>7536.4</x:v>
      </x:c>
      <x:c r="K577" s="11">
        <x:v>1548.1</x:v>
      </x:c>
      <x:c r="L577" s="11">
        <x:v>863.9</x:v>
      </x:c>
      <x:c r="M577" s="11">
        <x:v>888.7</x:v>
      </x:c>
      <x:c r="N577" s="11">
        <x:v>3091.9</x:v>
      </x:c>
      <x:c r="O577" s="11">
        <x:v>10754.4</x:v>
      </x:c>
      <x:c r="P577" s="11">
        <x:v>1171.8</x:v>
      </x:c>
      <x:c r="Q577" s="11">
        <x:v>1547.1</x:v>
      </x:c>
      <x:c r="R577" s="11">
        <x:v>136.69999999999999</x:v>
      </x:c>
      <x:c r="S577" s="11">
        <x:v>820.6</x:v>
      </x:c>
      <x:c r="T577" s="11">
        <x:v>1381.1</x:v>
      </x:c>
      <x:c r="U577" s="11">
        <x:v>11968.9103</x:v>
      </x:c>
      <x:c r="V577" s="11">
        <x:v>18</x:v>
      </x:c>
      <x:c r="W577" s="12">
        <x:v>0</x:v>
      </x:c>
      <x:c r="X577" s="8">
        <x:v>0</x:v>
      </x:c>
      <x:c r="Y577" s="13">
        <x:f t="shared" si="48"/>
        <x:v>1.1675879011208352</x:v>
      </x:c>
      <x:c r="Z577" s="13">
        <x:f t="shared" si="49"/>
        <x:v>0.68996686597144652</x:v>
      </x:c>
      <x:c r="AA577" s="13">
        <x:f t="shared" si="50"/>
        <x:v>7.7024883373851341E-2</x:v>
      </x:c>
      <x:c r="AB577" s="13">
        <x:f t="shared" si="51"/>
        <x:v>0.10998995654092004</x:v>
      </x:c>
      <x:c r="AC577" s="13">
        <x:f t="shared" si="52"/>
        <x:v>0.18788686791734119</x:v>
      </x:c>
      <x:c r="AD577" s="13">
        <x:f t="shared" si="53"/>
        <x:v>0.70739743000084465</x:v>
      </x:c>
      <x:c r="AE577" s="50" t="n">
        <x:f>IF(OR(NOT(ISNUMBER(Q577)),NOT(ISNUMBER(R577))),"",IF(Q577&lt;R577,1,0))</x:f>
        <x:v>0</x:v>
      </x:c>
      <x:c r="AF577" s="50" t="n">
        <x:f>IFERROR(IF(AND(A577=A576,C577=C576+1,ISNUMBER(AE576)),AE576,""),"")</x:f>
        <x:v>0</x:v>
      </x:c>
      <x:c r="AG577" s="52" t="n">
        <x:f>IFERROR(IF(AND(A577=A576,C577=C576+1,ISNUMBER(U577),ISNUMBER(U576),U576&lt;&gt;0),U577/U576-1,""),"")</x:f>
        <x:v>0.22683213823673798</x:v>
      </x:c>
      <x:c r="AH577" s="50" t="n">
        <x:f>IF(AND(ISNUMBER(AE577),ISNUMBER(AF577),ISNUMBER(AG577)),IF(AND(AE577=1,AF577=1,AG577&lt;0),1,0),"")</x:f>
        <x:v>0</x:v>
      </x:c>
      <x:c r="AI577" s="50" t="str">
        <x:f>IF(AND(A577=A578,C578=C577+1,ISNUMBER(AH578)),C578,"")</x:f>
      </x:c>
      <x:c r="AJ577" s="50" t="str">
        <x:f>IF(AND(A577=A578,C578=C577+1,ISNUMBER(AH578)),AH578,"")</x:f>
      </x:c>
    </x:row>
    <x:row r="578" ht="15">
      <x:c r="A578" s="9" t="s">
        <x:v>64</x:v>
      </x:c>
      <x:c r="B578" s="10">
        <x:v>39447</x:v>
      </x:c>
      <x:c r="C578" s="9">
        <x:v>2007</x:v>
      </x:c>
      <x:c r="D578" s="11">
        <x:v>2082</x:v>
      </x:c>
      <x:c r="E578" s="11">
        <x:v>988.9</x:v>
      </x:c>
      <x:c r="F578" s="11">
        <x:v>782.7</x:v>
      </x:c>
      <x:c r="G578" s="11">
        <x:v>1605.8</x:v>
      </x:c>
      <x:c r="H578" s="11">
        <x:v>756.1</x:v>
      </x:c>
      <x:c r="I578" s="11">
        <x:v>476.2</x:v>
      </x:c>
      <x:c r="J578" s="11">
        <x:v>219.7</x:v>
      </x:c>
      <x:c r="K578" s="11">
        <x:v>76</x:v>
      </x:c>
      <x:c r="L578" s="11">
        <x:v>331.6</x:v>
      </x:c>
      <x:c r="M578" s="11">
        <x:v>99.7</x:v>
      </x:c>
      <x:c r="N578" s="11">
        <x:v>656.4</x:v>
      </x:c>
      <x:c r="O578" s="11">
        <x:v>3581.9</x:v>
      </x:c>
      <x:c r="P578" s="11">
        <x:v>219.3</x:v>
      </x:c>
      <x:c r="Q578" s="11">
        <x:v>259.60000000000002</x:v>
      </x:c>
      <x:c r="R578" s="11">
        <x:v>48.5</x:v>
      </x:c>
      <x:c r="S578" s="11">
        <x:v>130.1</x:v>
      </x:c>
      <x:c r="T578" s="11">
        <x:v>164.6</x:v>
      </x:c>
      <x:c r="U578" s="11">
        <x:v>2482.0772000000002</x:v>
      </x:c>
      <x:c r="V578" s="11">
        <x:v>18</x:v>
      </x:c>
      <x:c r="W578" s="12">
        <x:v>0</x:v>
      </x:c>
      <x:c r="X578" s="8">
        <x:v>0</x:v>
      </x:c>
      <x:c r="Y578" s="13">
        <x:f t="shared" si="48"/>
        <x:v>1.2634470422895105</x:v>
      </x:c>
      <x:c r="Z578" s="13">
        <x:f t="shared" si="49"/>
        <x:v>0.77127761767531222</x:v>
      </x:c>
      <x:c r="AA578" s="13">
        <x:f t="shared" si="50"/>
        <x:v>6.2487992315081647E-2</x:v>
      </x:c>
      <x:c r="AB578" s="13">
        <x:f t="shared" si="51"/>
        <x:v>0.1053314121037464</x:v>
      </x:c>
      <x:c r="AC578" s="13">
        <x:f t="shared" si="52"/>
        <x:v>0.10250342508407025</x:v>
      </x:c>
      <x:c r="AD578" s="13">
        <x:f t="shared" si="53"/>
        <x:v>0.10552353506243996</x:v>
      </x:c>
      <x:c r="AE578" s="50" t="n">
        <x:f>IF(OR(NOT(ISNUMBER(Q578)),NOT(ISNUMBER(R578))),"",IF(Q578&lt;R578,1,0))</x:f>
        <x:v>0</x:v>
      </x:c>
      <x:c r="AF578" s="50" t="str">
        <x:f>IFERROR(IF(AND(A578=A577,C578=C577+1,ISNUMBER(AE577)),AE577,""),"")</x:f>
      </x:c>
      <x:c r="AG578" s="52" t="str">
        <x:f>IFERROR(IF(AND(A578=A577,C578=C577+1,ISNUMBER(U578),ISNUMBER(U577),U577&lt;&gt;0),U578/U577-1,""),"")</x:f>
      </x:c>
      <x:c r="AH578" s="50" t="str">
        <x:f>IF(AND(ISNUMBER(AE578),ISNUMBER(AF578),ISNUMBER(AG578)),IF(AND(AE578=1,AF578=1,AG578&lt;0),1,0),"")</x:f>
      </x:c>
      <x:c r="AI578" s="50" t="n">
        <x:f>IF(AND(A578=A579,C579=C578+1,ISNUMBER(AH579)),C579,"")</x:f>
        <x:v>2008</x:v>
      </x:c>
      <x:c r="AJ578" s="50" t="n">
        <x:f>IF(AND(A578=A579,C579=C578+1,ISNUMBER(AH579)),AH579,"")</x:f>
        <x:v>0</x:v>
      </x:c>
    </x:row>
    <x:row r="579" ht="15">
      <x:c r="A579" s="9" t="s">
        <x:v>64</x:v>
      </x:c>
      <x:c r="B579" s="10">
        <x:v>39813</x:v>
      </x:c>
      <x:c r="C579" s="9">
        <x:v>2008</x:v>
      </x:c>
      <x:c r="D579" s="11">
        <x:v>2755</x:v>
      </x:c>
      <x:c r="E579" s="11">
        <x:v>1288.5</x:v>
      </x:c>
      <x:c r="F579" s="11">
        <x:v>954</x:v>
      </x:c>
      <x:c r="G579" s="11">
        <x:v>2125.8000000000002</x:v>
      </x:c>
      <x:c r="H579" s="11">
        <x:v>985.4</x:v>
      </x:c>
      <x:c r="I579" s="11">
        <x:v>629.20000000000005</x:v>
      </x:c>
      <x:c r="J579" s="11">
        <x:v>503.6</x:v>
      </x:c>
      <x:c r="K579" s="11">
        <x:v>65.599999999999994</x:v>
      </x:c>
      <x:c r="L579" s="11">
        <x:v>490.6</x:v>
      </x:c>
      <x:c r="M579" s="11">
        <x:v>65.7</x:v>
      </x:c>
      <x:c r="N579" s="11">
        <x:v>919.7</x:v>
      </x:c>
      <x:c r="O579" s="11">
        <x:v>4177.3</x:v>
      </x:c>
      <x:c r="P579" s="11">
        <x:v>244.5</x:v>
      </x:c>
      <x:c r="Q579" s="11">
        <x:v>300.2</x:v>
      </x:c>
      <x:c r="R579" s="11">
        <x:v>48.5</x:v>
      </x:c>
      <x:c r="S579" s="11">
        <x:v>142.19999999999999</x:v>
      </x:c>
      <x:c r="T579" s="11">
        <x:v>164.5</x:v>
      </x:c>
      <x:c r="U579" s="11">
        <x:v>2067.3467999999998</x:v>
      </x:c>
      <x:c r="V579" s="11">
        <x:v>18</x:v>
      </x:c>
      <x:c r="W579" s="12">
        <x:v>0</x:v>
      </x:c>
      <x:c r="X579" s="8">
        <x:v>0</x:v>
      </x:c>
      <x:c r="Y579" s="13" t="n">
        <x:f t="shared" ref="Y579:Y642" si="54">IF(AND(ISNUMBER(E579),ISNUMBER(F579),F579&lt;&gt;0),E579/F579,"")</x:f>
        <x:v>1.35062893081761</x:v>
      </x:c>
      <x:c r="Z579" s="13" t="n">
        <x:f t="shared" ref="Z579:Z642" si="55">IF(AND(ISNUMBER(G579),ISNUMBER(D579),D579&lt;&gt;0),G579/D579,"")</x:f>
        <x:v>0.7716152450090745</x:v>
      </x:c>
      <x:c r="AA579" s="13" t="n">
        <x:f t="shared" ref="AA579:AA642" si="56">IF(AND(ISNUMBER(S579),ISNUMBER(D579),D579&lt;&gt;0),S579/D579,"")</x:f>
        <x:v>0.051615245009074405</x:v>
      </x:c>
      <x:c r="AB579" s="13" t="n">
        <x:f t="shared" ref="AB579:AB642" si="57">IF(AND(ISNUMBER(P579),ISNUMBER(D579),D579&lt;&gt;0),P579/D579,"")</x:f>
        <x:v>0.08874773139745916</x:v>
      </x:c>
      <x:c r="AC579" s="13" t="n">
        <x:f t="shared" ref="AC579:AC642" si="58">IF(AND(ISNUMBER(T579),ISNUMBER(G579),G579&lt;&gt;0),T579/G579,"")</x:f>
        <x:v>0.07738263242073572</x:v>
      </x:c>
      <x:c r="AD579" s="13" t="n">
        <x:f t="shared" ref="AD579:AD642" si="59">IF(AND(ISNUMBER(J579),ISNUMBER(D579),D579&lt;&gt;0),J579/D579,"")</x:f>
        <x:v>0.18279491833030853</x:v>
      </x:c>
      <x:c r="AE579" s="50" t="n">
        <x:f>IF(OR(NOT(ISNUMBER(Q579)),NOT(ISNUMBER(R579))),"",IF(Q579&lt;R579,1,0))</x:f>
        <x:v>0</x:v>
      </x:c>
      <x:c r="AF579" s="50" t="n">
        <x:f>IFERROR(IF(AND(A579=A578,C579=C578+1,ISNUMBER(AE578)),AE578,""),"")</x:f>
        <x:v>0</x:v>
      </x:c>
      <x:c r="AG579" s="52" t="n">
        <x:f>IFERROR(IF(AND(A579=A578,C579=C578+1,ISNUMBER(U579),ISNUMBER(U578),U578&lt;&gt;0),U579/U578-1,""),"")</x:f>
        <x:v>-0.1670900486092859</x:v>
      </x:c>
      <x:c r="AH579" s="50" t="n">
        <x:f>IF(AND(ISNUMBER(AE579),ISNUMBER(AF579),ISNUMBER(AG579)),IF(AND(AE579=1,AF579=1,AG579&lt;0),1,0),"")</x:f>
        <x:v>0</x:v>
      </x:c>
      <x:c r="AI579" s="50" t="n">
        <x:f>IF(AND(A579=A580,C580=C579+1,ISNUMBER(AH580)),C580,"")</x:f>
        <x:v>2009</x:v>
      </x:c>
      <x:c r="AJ579" s="50" t="n">
        <x:f>IF(AND(A579=A580,C580=C579+1,ISNUMBER(AH580)),AH580,"")</x:f>
        <x:v>0</x:v>
      </x:c>
    </x:row>
    <x:row r="580" ht="15">
      <x:c r="A580" s="9" t="s">
        <x:v>64</x:v>
      </x:c>
      <x:c r="B580" s="10">
        <x:v>40178</x:v>
      </x:c>
      <x:c r="C580" s="9">
        <x:v>2009</x:v>
      </x:c>
      <x:c r="D580" s="11">
        <x:v>2508.1</x:v>
      </x:c>
      <x:c r="E580" s="11">
        <x:v>1172.5</x:v>
      </x:c>
      <x:c r="F580" s="11">
        <x:v>838.6</x:v>
      </x:c>
      <x:c r="G580" s="11">
        <x:v>1834</x:v>
      </x:c>
      <x:c r="H580" s="11">
        <x:v>802.9</x:v>
      </x:c>
      <x:c r="I580" s="11">
        <x:v>674.1</x:v>
      </x:c>
      <x:c r="J580" s="11">
        <x:v>581.20000000000005</x:v>
      </x:c>
      <x:c r="K580" s="11">
        <x:v>57.9</x:v>
      </x:c>
      <x:c r="L580" s="11">
        <x:v>429.3</x:v>
      </x:c>
      <x:c r="M580" s="11">
        <x:v>22.6</x:v>
      </x:c>
      <x:c r="N580" s="11">
        <x:v>780.3</x:v>
      </x:c>
      <x:c r="O580" s="11">
        <x:v>4648.7</x:v>
      </x:c>
      <x:c r="P580" s="11">
        <x:v>253.9</x:v>
      </x:c>
      <x:c r="Q580" s="11">
        <x:v>319.2</x:v>
      </x:c>
      <x:c r="R580" s="11">
        <x:v>36.1</x:v>
      </x:c>
      <x:c r="S580" s="11">
        <x:v>148.9</x:v>
      </x:c>
      <x:c r="T580" s="11">
        <x:v>212.4</x:v>
      </x:c>
      <x:c r="U580" s="11">
        <x:v>2372.6880000000001</x:v>
      </x:c>
      <x:c r="V580" s="11">
        <x:v>18</x:v>
      </x:c>
      <x:c r="W580" s="12">
        <x:v>0</x:v>
      </x:c>
      <x:c r="X580" s="8">
        <x:v>0</x:v>
      </x:c>
      <x:c r="Y580" s="13">
        <x:f t="shared" si="54"/>
        <x:v>1.3981636060100167</x:v>
      </x:c>
      <x:c r="Z580" s="13">
        <x:f t="shared" si="55"/>
        <x:v>0.73123081216857388</x:v>
      </x:c>
      <x:c r="AA580" s="13">
        <x:f t="shared" si="56"/>
        <x:v>5.9367648817830236E-2</x:v>
      </x:c>
      <x:c r="AB580" s="13">
        <x:f t="shared" si="57"/>
        <x:v>0.10123200829313027</x:v>
      </x:c>
      <x:c r="AC580" s="13">
        <x:f t="shared" si="58"/>
        <x:v>0.11581243184296619</x:v>
      </x:c>
      <x:c r="AD580" s="13">
        <x:f t="shared" si="59"/>
        <x:v>0.23172919740042267</x:v>
      </x:c>
      <x:c r="AE580" s="50" t="n">
        <x:f>IF(OR(NOT(ISNUMBER(Q580)),NOT(ISNUMBER(R580))),"",IF(Q580&lt;R580,1,0))</x:f>
        <x:v>0</x:v>
      </x:c>
      <x:c r="AF580" s="50" t="n">
        <x:f>IFERROR(IF(AND(A580=A579,C580=C579+1,ISNUMBER(AE579)),AE579,""),"")</x:f>
        <x:v>0</x:v>
      </x:c>
      <x:c r="AG580" s="52" t="n">
        <x:f>IFERROR(IF(AND(A580=A579,C580=C579+1,ISNUMBER(U580),ISNUMBER(U579),U579&lt;&gt;0),U580/U579-1,""),"")</x:f>
        <x:v>0.1476971352847043</x:v>
      </x:c>
      <x:c r="AH580" s="50" t="n">
        <x:f>IF(AND(ISNUMBER(AE580),ISNUMBER(AF580),ISNUMBER(AG580)),IF(AND(AE580=1,AF580=1,AG580&lt;0),1,0),"")</x:f>
        <x:v>0</x:v>
      </x:c>
      <x:c r="AI580" s="50" t="n">
        <x:f>IF(AND(A580=A581,C581=C580+1,ISNUMBER(AH581)),C581,"")</x:f>
        <x:v>2010</x:v>
      </x:c>
      <x:c r="AJ580" s="50" t="n">
        <x:f>IF(AND(A580=A581,C581=C580+1,ISNUMBER(AH581)),AH581,"")</x:f>
        <x:v>0</x:v>
      </x:c>
    </x:row>
    <x:row r="581" ht="15">
      <x:c r="A581" s="9" t="s">
        <x:v>64</x:v>
      </x:c>
      <x:c r="B581" s="10">
        <x:v>40543</x:v>
      </x:c>
      <x:c r="C581" s="9">
        <x:v>2010</x:v>
      </x:c>
      <x:c r="D581" s="11">
        <x:v>2658.4</x:v>
      </x:c>
      <x:c r="E581" s="11">
        <x:v>1264.2</x:v>
      </x:c>
      <x:c r="F581" s="11">
        <x:v>957.2</x:v>
      </x:c>
      <x:c r="G581" s="11">
        <x:v>1862</x:v>
      </x:c>
      <x:c r="H581" s="11">
        <x:v>826.7</x:v>
      </x:c>
      <x:c r="I581" s="11">
        <x:v>796.4</x:v>
      </x:c>
      <x:c r="J581" s="11">
        <x:v>681.4</x:v>
      </x:c>
      <x:c r="K581" s="11">
        <x:v>83.9</x:v>
      </x:c>
      <x:c r="L581" s="11">
        <x:v>482</x:v>
      </x:c>
      <x:c r="M581" s="11">
        <x:v>135.19999999999999</x:v>
      </x:c>
      <x:c r="N581" s="11">
        <x:v>691.5</x:v>
      </x:c>
      <x:c r="O581" s="11">
        <x:v>4829.6000000000004</x:v>
      </x:c>
      <x:c r="P581" s="11">
        <x:v>255.7</x:v>
      </x:c>
      <x:c r="Q581" s="11">
        <x:v>324.7</x:v>
      </x:c>
      <x:c r="R581" s="11">
        <x:v>31.9</x:v>
      </x:c>
      <x:c r="S581" s="11">
        <x:v>159</x:v>
      </x:c>
      <x:c r="T581" s="11">
        <x:v>191.1</x:v>
      </x:c>
      <x:c r="U581" s="11">
        <x:v>2545.0808000000002</x:v>
      </x:c>
      <x:c r="V581" s="11">
        <x:v>18</x:v>
      </x:c>
      <x:c r="W581" s="12">
        <x:v>0</x:v>
      </x:c>
      <x:c r="X581" s="8">
        <x:v>0</x:v>
      </x:c>
      <x:c r="Y581" s="13">
        <x:f t="shared" si="54"/>
        <x:v>1.3207271207689093</x:v>
      </x:c>
      <x:c r="Z581" s="13">
        <x:f t="shared" si="55"/>
        <x:v>0.70042130604875108</x:v>
      </x:c>
      <x:c r="AA581" s="13">
        <x:f t="shared" si="56"/>
        <x:v>5.981041227806199E-2</x:v>
      </x:c>
      <x:c r="AB581" s="13">
        <x:f t="shared" si="57"/>
        <x:v>9.6185675594342449E-2</x:v>
      </x:c>
      <x:c r="AC581" s="13">
        <x:f t="shared" si="58"/>
        <x:v>0.10263157894736842</x:v>
      </x:c>
      <x:c r="AD581" s="13">
        <x:f t="shared" si="59"/>
        <x:v>0.25631959073126692</x:v>
      </x:c>
      <x:c r="AE581" s="50" t="n">
        <x:f>IF(OR(NOT(ISNUMBER(Q581)),NOT(ISNUMBER(R581))),"",IF(Q581&lt;R581,1,0))</x:f>
        <x:v>0</x:v>
      </x:c>
      <x:c r="AF581" s="50" t="n">
        <x:f>IFERROR(IF(AND(A581=A580,C581=C580+1,ISNUMBER(AE580)),AE580,""),"")</x:f>
        <x:v>0</x:v>
      </x:c>
      <x:c r="AG581" s="52" t="n">
        <x:f>IFERROR(IF(AND(A581=A580,C581=C580+1,ISNUMBER(U581),ISNUMBER(U580),U580&lt;&gt;0),U581/U580-1,""),"")</x:f>
        <x:v>0.07265717195012589</x:v>
      </x:c>
      <x:c r="AH581" s="50" t="n">
        <x:f>IF(AND(ISNUMBER(AE581),ISNUMBER(AF581),ISNUMBER(AG581)),IF(AND(AE581=1,AF581=1,AG581&lt;0),1,0),"")</x:f>
        <x:v>0</x:v>
      </x:c>
      <x:c r="AI581" s="50" t="n">
        <x:f>IF(AND(A581=A582,C582=C581+1,ISNUMBER(AH582)),C582,"")</x:f>
        <x:v>2011</x:v>
      </x:c>
      <x:c r="AJ581" s="50" t="n">
        <x:f>IF(AND(A581=A582,C582=C581+1,ISNUMBER(AH582)),AH582,"")</x:f>
        <x:v>0</x:v>
      </x:c>
    </x:row>
    <x:row r="582" ht="15">
      <x:c r="A582" s="9" t="s">
        <x:v>64</x:v>
      </x:c>
      <x:c r="B582" s="10">
        <x:v>40908</x:v>
      </x:c>
      <x:c r="C582" s="9">
        <x:v>2011</x:v>
      </x:c>
      <x:c r="D582" s="11">
        <x:v>2741.4</x:v>
      </x:c>
      <x:c r="E582" s="11">
        <x:v>1343.5</x:v>
      </x:c>
      <x:c r="F582" s="11">
        <x:v>995.5</x:v>
      </x:c>
      <x:c r="G582" s="11">
        <x:v>1934.7</x:v>
      </x:c>
      <x:c r="H582" s="11">
        <x:v>745.5</x:v>
      </x:c>
      <x:c r="I582" s="11">
        <x:v>806.7</x:v>
      </x:c>
      <x:c r="J582" s="11">
        <x:v>722.2</x:v>
      </x:c>
      <x:c r="K582" s="11">
        <x:v>74.2</x:v>
      </x:c>
      <x:c r="L582" s="11">
        <x:v>528.6</x:v>
      </x:c>
      <x:c r="M582" s="11">
        <x:v>66.7</x:v>
      </x:c>
      <x:c r="N582" s="11">
        <x:v>678.8</x:v>
      </x:c>
      <x:c r="O582" s="11">
        <x:v>5109.5</x:v>
      </x:c>
      <x:c r="P582" s="11">
        <x:v>279.3</x:v>
      </x:c>
      <x:c r="Q582" s="11">
        <x:v>351.2</x:v>
      </x:c>
      <x:c r="R582" s="11">
        <x:v>32.6</x:v>
      </x:c>
      <x:c r="S582" s="11">
        <x:v>123.8</x:v>
      </x:c>
      <x:c r="T582" s="11">
        <x:v>284</x:v>
      </x:c>
      <x:c r="U582" s="11">
        <x:v>3129.1397000000002</x:v>
      </x:c>
      <x:c r="V582" s="11">
        <x:v>18</x:v>
      </x:c>
      <x:c r="W582" s="12">
        <x:v>0</x:v>
      </x:c>
      <x:c r="X582" s="8">
        <x:v>0</x:v>
      </x:c>
      <x:c r="Y582" s="13">
        <x:f t="shared" si="54"/>
        <x:v>1.3495730788548468</x:v>
      </x:c>
      <x:c r="Z582" s="13">
        <x:f t="shared" si="55"/>
        <x:v>0.70573429634493323</x:v>
      </x:c>
      <x:c r="AA582" s="13">
        <x:f t="shared" si="56"/>
        <x:v>4.51594076019552E-2</x:v>
      </x:c>
      <x:c r="AB582" s="13">
        <x:f t="shared" si="57"/>
        <x:v>0.10188224994528343</x:v>
      </x:c>
      <x:c r="AC582" s="13">
        <x:f t="shared" si="58"/>
        <x:v>0.14679278441101978</x:v>
      </x:c>
      <x:c r="AD582" s="13">
        <x:f t="shared" si="59"/>
        <x:v>0.26344203691544466</x:v>
      </x:c>
      <x:c r="AE582" s="50" t="n">
        <x:f>IF(OR(NOT(ISNUMBER(Q582)),NOT(ISNUMBER(R582))),"",IF(Q582&lt;R582,1,0))</x:f>
        <x:v>0</x:v>
      </x:c>
      <x:c r="AF582" s="50" t="n">
        <x:f>IFERROR(IF(AND(A582=A581,C582=C581+1,ISNUMBER(AE581)),AE581,""),"")</x:f>
        <x:v>0</x:v>
      </x:c>
      <x:c r="AG582" s="52" t="n">
        <x:f>IFERROR(IF(AND(A582=A581,C582=C581+1,ISNUMBER(U582),ISNUMBER(U581),U581&lt;&gt;0),U582/U581-1,""),"")</x:f>
        <x:v>0.22948540572857246</x:v>
      </x:c>
      <x:c r="AH582" s="50" t="n">
        <x:f>IF(AND(ISNUMBER(AE582),ISNUMBER(AF582),ISNUMBER(AG582)),IF(AND(AE582=1,AF582=1,AG582&lt;0),1,0),"")</x:f>
        <x:v>0</x:v>
      </x:c>
      <x:c r="AI582" s="50" t="n">
        <x:f>IF(AND(A582=A583,C583=C582+1,ISNUMBER(AH583)),C583,"")</x:f>
        <x:v>2012</x:v>
      </x:c>
      <x:c r="AJ582" s="50" t="n">
        <x:f>IF(AND(A582=A583,C583=C582+1,ISNUMBER(AH583)),AH583,"")</x:f>
        <x:v>0</x:v>
      </x:c>
    </x:row>
    <x:row r="583" ht="15">
      <x:c r="A583" s="9" t="s">
        <x:v>64</x:v>
      </x:c>
      <x:c r="B583" s="10">
        <x:v>41274</x:v>
      </x:c>
      <x:c r="C583" s="9">
        <x:v>2012</x:v>
      </x:c>
      <x:c r="D583" s="11">
        <x:v>2951.7</x:v>
      </x:c>
      <x:c r="E583" s="11">
        <x:v>1483.9</x:v>
      </x:c>
      <x:c r="F583" s="11">
        <x:v>1215.7</x:v>
      </x:c>
      <x:c r="G583" s="11">
        <x:v>2066.1999999999998</x:v>
      </x:c>
      <x:c r="H583" s="11">
        <x:v>829.5</x:v>
      </x:c>
      <x:c r="I583" s="11">
        <x:v>885.5</x:v>
      </x:c>
      <x:c r="J583" s="11">
        <x:v>833.8</x:v>
      </x:c>
      <x:c r="K583" s="11">
        <x:v>81.2</x:v>
      </x:c>
      <x:c r="L583" s="11">
        <x:v>581.5</x:v>
      </x:c>
      <x:c r="M583" s="11">
        <x:v>230.3</x:v>
      </x:c>
      <x:c r="N583" s="11">
        <x:v>599.20000000000005</x:v>
      </x:c>
      <x:c r="O583" s="11">
        <x:v>5359.2</x:v>
      </x:c>
      <x:c r="P583" s="11">
        <x:v>293.8</x:v>
      </x:c>
      <x:c r="Q583" s="11">
        <x:v>364.5</x:v>
      </x:c>
      <x:c r="R583" s="11">
        <x:v>33.200000000000003</x:v>
      </x:c>
      <x:c r="S583" s="11">
        <x:v>191.3</x:v>
      </x:c>
      <x:c r="T583" s="11">
        <x:v>234.7</x:v>
      </x:c>
      <x:c r="U583" s="11">
        <x:v>3586.1941999999999</x:v>
      </x:c>
      <x:c r="V583" s="11">
        <x:v>18</x:v>
      </x:c>
      <x:c r="W583" s="12">
        <x:v>0</x:v>
      </x:c>
      <x:c r="X583" s="8">
        <x:v>0</x:v>
      </x:c>
      <x:c r="Y583" s="13">
        <x:f t="shared" si="54"/>
        <x:v>1.2206136382331167</x:v>
      </x:c>
      <x:c r="Z583" s="13">
        <x:f t="shared" si="55"/>
        <x:v>0.70000338787817185</x:v>
      </x:c>
      <x:c r="AA583" s="13">
        <x:f t="shared" si="56"/>
        <x:v>6.4810109428464963E-2</x:v>
      </x:c>
      <x:c r="AB583" s="13">
        <x:f t="shared" si="57"/>
        <x:v>9.9535860690449576E-2</x:v>
      </x:c>
      <x:c r="AC583" s="13">
        <x:f t="shared" si="58"/>
        <x:v>0.11359016552124673</x:v>
      </x:c>
      <x:c r="AD583" s="13">
        <x:f t="shared" si="59"/>
        <x:v>0.28248128197310024</x:v>
      </x:c>
      <x:c r="AE583" s="50" t="n">
        <x:f>IF(OR(NOT(ISNUMBER(Q583)),NOT(ISNUMBER(R583))),"",IF(Q583&lt;R583,1,0))</x:f>
        <x:v>0</x:v>
      </x:c>
      <x:c r="AF583" s="50" t="n">
        <x:f>IFERROR(IF(AND(A583=A582,C583=C582+1,ISNUMBER(AE582)),AE582,""),"")</x:f>
        <x:v>0</x:v>
      </x:c>
      <x:c r="AG583" s="52" t="n">
        <x:f>IFERROR(IF(AND(A583=A582,C583=C582+1,ISNUMBER(U583),ISNUMBER(U582),U582&lt;&gt;0),U583/U582-1,""),"")</x:f>
        <x:v>0.14606394850316207</x:v>
      </x:c>
      <x:c r="AH583" s="50" t="n">
        <x:f>IF(AND(ISNUMBER(AE583),ISNUMBER(AF583),ISNUMBER(AG583)),IF(AND(AE583=1,AF583=1,AG583&lt;0),1,0),"")</x:f>
        <x:v>0</x:v>
      </x:c>
      <x:c r="AI583" s="50" t="n">
        <x:f>IF(AND(A583=A584,C584=C583+1,ISNUMBER(AH584)),C584,"")</x:f>
        <x:v>2013</x:v>
      </x:c>
      <x:c r="AJ583" s="50" t="n">
        <x:f>IF(AND(A583=A584,C584=C583+1,ISNUMBER(AH584)),AH584,"")</x:f>
        <x:v>0</x:v>
      </x:c>
    </x:row>
    <x:row r="584" ht="15">
      <x:c r="A584" s="9" t="s">
        <x:v>64</x:v>
      </x:c>
      <x:c r="B584" s="10">
        <x:v>41639</x:v>
      </x:c>
      <x:c r="C584" s="9">
        <x:v>2013</x:v>
      </x:c>
      <x:c r="D584" s="11">
        <x:v>3175.7</x:v>
      </x:c>
      <x:c r="E584" s="11">
        <x:v>1586.3</x:v>
      </x:c>
      <x:c r="F584" s="11">
        <x:v>1156.4000000000001</x:v>
      </x:c>
      <x:c r="G584" s="11">
        <x:v>2235.8000000000002</x:v>
      </x:c>
      <x:c r="H584" s="11">
        <x:v>920.1</x:v>
      </x:c>
      <x:c r="I584" s="11">
        <x:v>939.9</x:v>
      </x:c>
      <x:c r="J584" s="11">
        <x:v>807.3</x:v>
      </x:c>
      <x:c r="K584" s="11">
        <x:v>73.099999999999994</x:v>
      </x:c>
      <x:c r="L584" s="11">
        <x:v>645.1</x:v>
      </x:c>
      <x:c r="M584" s="11">
        <x:v>68.3</x:v>
      </x:c>
      <x:c r="N584" s="11">
        <x:v>851.8</x:v>
      </x:c>
      <x:c r="O584" s="11">
        <x:v>6097.7</x:v>
      </x:c>
      <x:c r="P584" s="11">
        <x:v>332.1</x:v>
      </x:c>
      <x:c r="Q584" s="11">
        <x:v>416.3</x:v>
      </x:c>
      <x:c r="R584" s="11">
        <x:v>39.9</x:v>
      </x:c>
      <x:c r="S584" s="11">
        <x:v>206.8</x:v>
      </x:c>
      <x:c r="T584" s="11">
        <x:v>301</x:v>
      </x:c>
      <x:c r="U584" s="11">
        <x:v>4835.9709000000003</x:v>
      </x:c>
      <x:c r="V584" s="11">
        <x:v>18</x:v>
      </x:c>
      <x:c r="W584" s="12">
        <x:v>0</x:v>
      </x:c>
      <x:c r="X584" s="8">
        <x:v>0</x:v>
      </x:c>
      <x:c r="Y584" s="13">
        <x:f t="shared" si="54"/>
        <x:v>1.3717571774472499</x:v>
      </x:c>
      <x:c r="Z584" s="13">
        <x:f t="shared" si="55"/>
        <x:v>0.70403375633718557</x:v>
      </x:c>
      <x:c r="AA584" s="13">
        <x:f t="shared" si="56"/>
        <x:v>6.5119501212331149E-2</x:v>
      </x:c>
      <x:c r="AB584" s="13">
        <x:f t="shared" si="57"/>
        <x:v>0.10457536920993799</x:v>
      </x:c>
      <x:c r="AC584" s="13">
        <x:f t="shared" si="58"/>
        <x:v>0.134627426424546</x:v>
      </x:c>
      <x:c r="AD584" s="13">
        <x:f t="shared" si="59"/>
        <x:v>0.2542116698680606</x:v>
      </x:c>
      <x:c r="AE584" s="50" t="n">
        <x:f>IF(OR(NOT(ISNUMBER(Q584)),NOT(ISNUMBER(R584))),"",IF(Q584&lt;R584,1,0))</x:f>
        <x:v>0</x:v>
      </x:c>
      <x:c r="AF584" s="50" t="n">
        <x:f>IFERROR(IF(AND(A584=A583,C584=C583+1,ISNUMBER(AE583)),AE583,""),"")</x:f>
        <x:v>0</x:v>
      </x:c>
      <x:c r="AG584" s="52" t="n">
        <x:f>IFERROR(IF(AND(A584=A583,C584=C583+1,ISNUMBER(U584),ISNUMBER(U583),U583&lt;&gt;0),U584/U583-1,""),"")</x:f>
        <x:v>0.3484966597737513</x:v>
      </x:c>
      <x:c r="AH584" s="50" t="n">
        <x:f>IF(AND(ISNUMBER(AE584),ISNUMBER(AF584),ISNUMBER(AG584)),IF(AND(AE584=1,AF584=1,AG584&lt;0),1,0),"")</x:f>
        <x:v>0</x:v>
      </x:c>
      <x:c r="AI584" s="50" t="n">
        <x:f>IF(AND(A584=A585,C585=C584+1,ISNUMBER(AH585)),C585,"")</x:f>
        <x:v>2014</x:v>
      </x:c>
      <x:c r="AJ584" s="50" t="n">
        <x:f>IF(AND(A584=A585,C585=C584+1,ISNUMBER(AH585)),AH585,"")</x:f>
        <x:v>0</x:v>
      </x:c>
    </x:row>
    <x:row r="585" ht="15">
      <x:c r="A585" s="9" t="s">
        <x:v>64</x:v>
      </x:c>
      <x:c r="B585" s="10">
        <x:v>42004</x:v>
      </x:c>
      <x:c r="C585" s="9">
        <x:v>2014</x:v>
      </x:c>
      <x:c r="D585" s="11">
        <x:v>3289</x:v>
      </x:c>
      <x:c r="E585" s="11">
        <x:v>1670.8</x:v>
      </x:c>
      <x:c r="F585" s="11">
        <x:v>1166.0999999999999</x:v>
      </x:c>
      <x:c r="G585" s="11">
        <x:v>2305.1</x:v>
      </x:c>
      <x:c r="H585" s="11">
        <x:v>977.2</x:v>
      </x:c>
      <x:c r="I585" s="11">
        <x:v>983.9</x:v>
      </x:c>
      <x:c r="J585" s="11">
        <x:v>897.3</x:v>
      </x:c>
      <x:c r="K585" s="11">
        <x:v>82.4</x:v>
      </x:c>
      <x:c r="L585" s="11">
        <x:v>705.3</x:v>
      </x:c>
      <x:c r="M585" s="11">
        <x:v>63.9</x:v>
      </x:c>
      <x:c r="N585" s="11">
        <x:v>913.3</x:v>
      </x:c>
      <x:c r="O585" s="11">
        <x:v>6156.5</x:v>
      </x:c>
      <x:c r="P585" s="11">
        <x:v>341.8</x:v>
      </x:c>
      <x:c r="Q585" s="11">
        <x:v>428.1</x:v>
      </x:c>
      <x:c r="R585" s="11">
        <x:v>41.4</x:v>
      </x:c>
      <x:c r="S585" s="11">
        <x:v>210.7</x:v>
      </x:c>
      <x:c r="T585" s="11">
        <x:v>286.39999999999998</x:v>
      </x:c>
      <x:c r="U585" s="11">
        <x:v>5904.2293</x:v>
      </x:c>
      <x:c r="V585" s="11">
        <x:v>18</x:v>
      </x:c>
      <x:c r="W585" s="12">
        <x:v>0</x:v>
      </x:c>
      <x:c r="X585" s="8">
        <x:v>0</x:v>
      </x:c>
      <x:c r="Y585" s="13">
        <x:f t="shared" si="54"/>
        <x:v>1.4328102221078811</x:v>
      </x:c>
      <x:c r="Z585" s="13">
        <x:f t="shared" si="55"/>
        <x:v>0.70085132259045302</x:v>
      </x:c>
      <x:c r="AA585" s="13">
        <x:f t="shared" si="56"/>
        <x:v>6.4062024931590147E-2</x:v>
      </x:c>
      <x:c r="AB585" s="13">
        <x:f t="shared" si="57"/>
        <x:v>0.10392216479173001</x:v>
      </x:c>
      <x:c r="AC585" s="13">
        <x:f t="shared" si="58"/>
        <x:v>0.12424623660578717</x:v>
      </x:c>
      <x:c r="AD585" s="13">
        <x:f t="shared" si="59"/>
        <x:v>0.27281848586196411</x:v>
      </x:c>
      <x:c r="AE585" s="50" t="n">
        <x:f>IF(OR(NOT(ISNUMBER(Q585)),NOT(ISNUMBER(R585))),"",IF(Q585&lt;R585,1,0))</x:f>
        <x:v>0</x:v>
      </x:c>
      <x:c r="AF585" s="50" t="n">
        <x:f>IFERROR(IF(AND(A585=A584,C585=C584+1,ISNUMBER(AE584)),AE584,""),"")</x:f>
        <x:v>0</x:v>
      </x:c>
      <x:c r="AG585" s="52" t="n">
        <x:f>IFERROR(IF(AND(A585=A584,C585=C584+1,ISNUMBER(U585),ISNUMBER(U584),U584&lt;&gt;0),U585/U584-1,""),"")</x:f>
        <x:v>0.22089843427304312</x:v>
      </x:c>
      <x:c r="AH585" s="50" t="n">
        <x:f>IF(AND(ISNUMBER(AE585),ISNUMBER(AF585),ISNUMBER(AG585)),IF(AND(AE585=1,AF585=1,AG585&lt;0),1,0),"")</x:f>
        <x:v>0</x:v>
      </x:c>
      <x:c r="AI585" s="50" t="n">
        <x:f>IF(AND(A585=A586,C586=C585+1,ISNUMBER(AH586)),C586,"")</x:f>
        <x:v>2015</x:v>
      </x:c>
      <x:c r="AJ585" s="50" t="n">
        <x:f>IF(AND(A585=A586,C586=C585+1,ISNUMBER(AH586)),AH586,"")</x:f>
        <x:v>0</x:v>
      </x:c>
    </x:row>
    <x:row r="586" ht="15">
      <x:c r="A586" s="9" t="s">
        <x:v>64</x:v>
      </x:c>
      <x:c r="B586" s="10">
        <x:v>42369</x:v>
      </x:c>
      <x:c r="C586" s="9">
        <x:v>2015</x:v>
      </x:c>
      <x:c r="D586" s="11">
        <x:v>3822</x:v>
      </x:c>
      <x:c r="E586" s="11">
        <x:v>2041.4</x:v>
      </x:c>
      <x:c r="F586" s="11">
        <x:v>1542.6</x:v>
      </x:c>
      <x:c r="G586" s="11">
        <x:v>2805.7</x:v>
      </x:c>
      <x:c r="H586" s="11">
        <x:v>1410.7</x:v>
      </x:c>
      <x:c r="I586" s="11">
        <x:v>1016.3</x:v>
      </x:c>
      <x:c r="J586" s="11">
        <x:v>1022.5</x:v>
      </x:c>
      <x:c r="K586" s="11">
        <x:v>281.8</x:v>
      </x:c>
      <x:c r="L586" s="11">
        <x:v>794.2</x:v>
      </x:c>
      <x:c r="M586" s="11">
        <x:v>351.9</x:v>
      </x:c>
      <x:c r="N586" s="11">
        <x:v>1058.8</x:v>
      </x:c>
      <x:c r="O586" s="11">
        <x:v>6489.7</x:v>
      </x:c>
      <x:c r="P586" s="11">
        <x:v>366.5</x:v>
      </x:c>
      <x:c r="Q586" s="11">
        <x:v>457.4</x:v>
      </x:c>
      <x:c r="R586" s="11">
        <x:v>43.3</x:v>
      </x:c>
      <x:c r="S586" s="11">
        <x:v>232.7</x:v>
      </x:c>
      <x:c r="T586" s="11">
        <x:v>289.89999999999998</x:v>
      </x:c>
      <x:c r="U586" s="11">
        <x:v>6318.3471</x:v>
      </x:c>
      <x:c r="V586" s="11">
        <x:v>18</x:v>
      </x:c>
      <x:c r="W586" s="12">
        <x:v>0</x:v>
      </x:c>
      <x:c r="X586" s="8">
        <x:v>0</x:v>
      </x:c>
      <x:c r="Y586" s="13">
        <x:f t="shared" si="54"/>
        <x:v>1.3233501879942955</x:v>
      </x:c>
      <x:c r="Z586" s="13">
        <x:f t="shared" si="55"/>
        <x:v>0.73409209837781264</x:v>
      </x:c>
      <x:c r="AA586" s="13">
        <x:f t="shared" si="56"/>
        <x:v>6.0884353741496595E-2</x:v>
      </x:c>
      <x:c r="AB586" s="13">
        <x:f t="shared" si="57"/>
        <x:v>9.5892203035060172E-2</x:v>
      </x:c>
      <x:c r="AC586" s="13">
        <x:f t="shared" si="58"/>
        <x:v>0.10332537334711481</x:v>
      </x:c>
      <x:c r="AD586" s="13">
        <x:f t="shared" si="59"/>
        <x:v>0.26753008895866037</x:v>
      </x:c>
      <x:c r="AE586" s="50" t="n">
        <x:f>IF(OR(NOT(ISNUMBER(Q586)),NOT(ISNUMBER(R586))),"",IF(Q586&lt;R586,1,0))</x:f>
        <x:v>0</x:v>
      </x:c>
      <x:c r="AF586" s="50" t="n">
        <x:f>IFERROR(IF(AND(A586=A585,C586=C585+1,ISNUMBER(AE585)),AE585,""),"")</x:f>
        <x:v>0</x:v>
      </x:c>
      <x:c r="AG586" s="52" t="n">
        <x:f>IFERROR(IF(AND(A586=A585,C586=C585+1,ISNUMBER(U586),ISNUMBER(U585),U585&lt;&gt;0),U586/U585-1,""),"")</x:f>
        <x:v>0.07013917972325356</x:v>
      </x:c>
      <x:c r="AH586" s="50" t="n">
        <x:f>IF(AND(ISNUMBER(AE586),ISNUMBER(AF586),ISNUMBER(AG586)),IF(AND(AE586=1,AF586=1,AG586&lt;0),1,0),"")</x:f>
        <x:v>0</x:v>
      </x:c>
      <x:c r="AI586" s="50" t="n">
        <x:f>IF(AND(A586=A587,C587=C586+1,ISNUMBER(AH587)),C587,"")</x:f>
        <x:v>2016</x:v>
      </x:c>
      <x:c r="AJ586" s="50" t="n">
        <x:f>IF(AND(A586=A587,C587=C586+1,ISNUMBER(AH587)),AH587,"")</x:f>
        <x:v>0</x:v>
      </x:c>
    </x:row>
    <x:row r="587" ht="15">
      <x:c r="A587" s="9" t="s">
        <x:v>64</x:v>
      </x:c>
      <x:c r="B587" s="10">
        <x:v>42735</x:v>
      </x:c>
      <x:c r="C587" s="9">
        <x:v>2016</x:v>
      </x:c>
      <x:c r="D587" s="11">
        <x:v>4507.1000000000004</x:v>
      </x:c>
      <x:c r="E587" s="11">
        <x:v>2419</x:v>
      </x:c>
      <x:c r="F587" s="11">
        <x:v>1638.8</x:v>
      </x:c>
      <x:c r="G587" s="11">
        <x:v>3194.6</x:v>
      </x:c>
      <x:c r="H587" s="11">
        <x:v>1525.3</x:v>
      </x:c>
      <x:c r="I587" s="11">
        <x:v>1312.5</x:v>
      </x:c>
      <x:c r="J587" s="11">
        <x:v>1120.7</x:v>
      </x:c>
      <x:c r="K587" s="11">
        <x:v>282.39999999999998</x:v>
      </x:c>
      <x:c r="L587" s="11">
        <x:v>960.9</x:v>
      </x:c>
      <x:c r="M587" s="11">
        <x:v>241.7</x:v>
      </x:c>
      <x:c r="N587" s="11">
        <x:v>1283.5999999999999</x:v>
      </x:c>
      <x:c r="O587" s="11">
        <x:v>7429.1</x:v>
      </x:c>
      <x:c r="P587" s="11">
        <x:v>409.7</x:v>
      </x:c>
      <x:c r="Q587" s="11">
        <x:v>518.4</x:v>
      </x:c>
      <x:c r="R587" s="11">
        <x:v>49.7</x:v>
      </x:c>
      <x:c r="S587" s="11">
        <x:v>265.89999999999998</x:v>
      </x:c>
      <x:c r="T587" s="11">
        <x:v>363.3</x:v>
      </x:c>
      <x:c r="U587" s="11">
        <x:v>7077.9534999999996</x:v>
      </x:c>
      <x:c r="V587" s="11">
        <x:v>18</x:v>
      </x:c>
      <x:c r="W587" s="12">
        <x:v>0</x:v>
      </x:c>
      <x:c r="X587" s="8">
        <x:v>0</x:v>
      </x:c>
      <x:c r="Y587" s="13">
        <x:f t="shared" si="54"/>
        <x:v>1.4760800585794485</x:v>
      </x:c>
      <x:c r="Z587" s="13">
        <x:f t="shared" si="55"/>
        <x:v>0.70879279359233205</x:v>
      </x:c>
      <x:c r="AA587" s="13">
        <x:f t="shared" si="56"/>
        <x:v>5.8995806616227719E-2</x:v>
      </x:c>
      <x:c r="AB587" s="13">
        <x:f t="shared" si="57"/>
        <x:v>9.0901022830644967E-2</x:v>
      </x:c>
      <x:c r="AC587" s="13">
        <x:f t="shared" si="58"/>
        <x:v>0.11372315782883617</x:v>
      </x:c>
      <x:c r="AD587" s="13">
        <x:f t="shared" si="59"/>
        <x:v>0.24865212664462735</x:v>
      </x:c>
      <x:c r="AE587" s="50" t="n">
        <x:f>IF(OR(NOT(ISNUMBER(Q587)),NOT(ISNUMBER(R587))),"",IF(Q587&lt;R587,1,0))</x:f>
        <x:v>0</x:v>
      </x:c>
      <x:c r="AF587" s="50" t="n">
        <x:f>IFERROR(IF(AND(A587=A586,C587=C586+1,ISNUMBER(AE586)),AE586,""),"")</x:f>
        <x:v>0</x:v>
      </x:c>
      <x:c r="AG587" s="52" t="n">
        <x:f>IFERROR(IF(AND(A587=A586,C587=C586+1,ISNUMBER(U587),ISNUMBER(U586),U586&lt;&gt;0),U587/U586-1,""),"")</x:f>
        <x:v>0.12022232839978031</x:v>
      </x:c>
      <x:c r="AH587" s="50" t="n">
        <x:f>IF(AND(ISNUMBER(AE587),ISNUMBER(AF587),ISNUMBER(AG587)),IF(AND(AE587=1,AF587=1,AG587&lt;0),1,0),"")</x:f>
        <x:v>0</x:v>
      </x:c>
      <x:c r="AI587" s="50" t="n">
        <x:f>IF(AND(A587=A588,C588=C587+1,ISNUMBER(AH588)),C588,"")</x:f>
        <x:v>2017</x:v>
      </x:c>
      <x:c r="AJ587" s="50" t="n">
        <x:f>IF(AND(A587=A588,C588=C587+1,ISNUMBER(AH588)),AH588,"")</x:f>
        <x:v>0</x:v>
      </x:c>
    </x:row>
    <x:row r="588" ht="15">
      <x:c r="A588" s="9" t="s">
        <x:v>64</x:v>
      </x:c>
      <x:c r="B588" s="10">
        <x:v>43100</x:v>
      </x:c>
      <x:c r="C588" s="9">
        <x:v>2017</x:v>
      </x:c>
      <x:c r="D588" s="11">
        <x:v>5189.6000000000004</x:v>
      </x:c>
      <x:c r="E588" s="11">
        <x:v>2699.3</x:v>
      </x:c>
      <x:c r="F588" s="11">
        <x:v>1959.2</x:v>
      </x:c>
      <x:c r="G588" s="11">
        <x:v>3741</x:v>
      </x:c>
      <x:c r="H588" s="11">
        <x:v>1865.6</x:v>
      </x:c>
      <x:c r="I588" s="11">
        <x:v>1448.6</x:v>
      </x:c>
      <x:c r="J588" s="11">
        <x:v>1292.7</x:v>
      </x:c>
      <x:c r="K588" s="11">
        <x:v>333.6</x:v>
      </x:c>
      <x:c r="L588" s="11">
        <x:v>1064.9000000000001</x:v>
      </x:c>
      <x:c r="M588" s="11">
        <x:v>366.4</x:v>
      </x:c>
      <x:c r="N588" s="11">
        <x:v>1499.2</x:v>
      </x:c>
      <x:c r="O588" s="11">
        <x:v>8580.9</x:v>
      </x:c>
      <x:c r="P588" s="11">
        <x:v>456</x:v>
      </x:c>
      <x:c r="Q588" s="11">
        <x:v>583.9</x:v>
      </x:c>
      <x:c r="R588" s="11">
        <x:v>50.9</x:v>
      </x:c>
      <x:c r="S588" s="11">
        <x:v>310.5</x:v>
      </x:c>
      <x:c r="T588" s="11">
        <x:v>431.1</x:v>
      </x:c>
      <x:c r="U588" s="11">
        <x:v>6960.5015999999996</x:v>
      </x:c>
      <x:c r="V588" s="11">
        <x:v>18</x:v>
      </x:c>
      <x:c r="W588" s="12">
        <x:v>0</x:v>
      </x:c>
      <x:c r="X588" s="8">
        <x:v>0</x:v>
      </x:c>
      <x:c r="Y588" s="13">
        <x:f t="shared" si="54"/>
        <x:v>1.3777562270314414</x:v>
      </x:c>
      <x:c r="Z588" s="13">
        <x:f t="shared" si="55"/>
        <x:v>0.72086480653614915</x:v>
      </x:c>
      <x:c r="AA588" s="13">
        <x:f t="shared" si="56"/>
        <x:v>5.9831200863264988E-2</x:v>
      </x:c>
      <x:c r="AB588" s="13">
        <x:f t="shared" si="57"/>
        <x:v>8.7868043779867427E-2</x:v>
      </x:c>
      <x:c r="AC588" s="13">
        <x:f t="shared" si="58"/>
        <x:v>0.11523656776263032</x:v>
      </x:c>
      <x:c r="AD588" s="13">
        <x:f t="shared" si="59"/>
        <x:v>0.24909434253121626</x:v>
      </x:c>
      <x:c r="AE588" s="50" t="n">
        <x:f>IF(OR(NOT(ISNUMBER(Q588)),NOT(ISNUMBER(R588))),"",IF(Q588&lt;R588,1,0))</x:f>
        <x:v>0</x:v>
      </x:c>
      <x:c r="AF588" s="50" t="n">
        <x:f>IFERROR(IF(AND(A588=A587,C588=C587+1,ISNUMBER(AE587)),AE587,""),"")</x:f>
        <x:v>0</x:v>
      </x:c>
      <x:c r="AG588" s="52" t="n">
        <x:f>IFERROR(IF(AND(A588=A587,C588=C587+1,ISNUMBER(U588),ISNUMBER(U587),U587&lt;&gt;0),U588/U587-1,""),"")</x:f>
        <x:v>-0.0165940479829374</x:v>
      </x:c>
      <x:c r="AH588" s="50" t="n">
        <x:f>IF(AND(ISNUMBER(AE588),ISNUMBER(AF588),ISNUMBER(AG588)),IF(AND(AE588=1,AF588=1,AG588&lt;0),1,0),"")</x:f>
        <x:v>0</x:v>
      </x:c>
      <x:c r="AI588" s="50" t="n">
        <x:f>IF(AND(A588=A589,C589=C588+1,ISNUMBER(AH589)),C589,"")</x:f>
        <x:v>2018</x:v>
      </x:c>
      <x:c r="AJ588" s="50" t="n">
        <x:f>IF(AND(A588=A589,C589=C588+1,ISNUMBER(AH589)),AH589,"")</x:f>
        <x:v>0</x:v>
      </x:c>
    </x:row>
    <x:row r="589" ht="15">
      <x:c r="A589" s="9" t="s">
        <x:v>64</x:v>
      </x:c>
      <x:c r="B589" s="10">
        <x:v>43465</x:v>
      </x:c>
      <x:c r="C589" s="9">
        <x:v>2018</x:v>
      </x:c>
      <x:c r="D589" s="11">
        <x:v>5556.1</x:v>
      </x:c>
      <x:c r="E589" s="11">
        <x:v>3037.9</x:v>
      </x:c>
      <x:c r="F589" s="11">
        <x:v>2131</x:v>
      </x:c>
      <x:c r="G589" s="11">
        <x:v>3861.6</x:v>
      </x:c>
      <x:c r="H589" s="11">
        <x:v>1864.7</x:v>
      </x:c>
      <x:c r="I589" s="11">
        <x:v>1694.5</x:v>
      </x:c>
      <x:c r="J589" s="11">
        <x:v>1476.2</x:v>
      </x:c>
      <x:c r="K589" s="11">
        <x:v>477.7</x:v>
      </x:c>
      <x:c r="L589" s="11">
        <x:v>1213.5999999999999</x:v>
      </x:c>
      <x:c r="M589" s="11">
        <x:v>408.4</x:v>
      </x:c>
      <x:c r="N589" s="11">
        <x:v>1456.3</x:v>
      </x:c>
      <x:c r="O589" s="11">
        <x:v>9079.4</x:v>
      </x:c>
      <x:c r="P589" s="11">
        <x:v>466.2</x:v>
      </x:c>
      <x:c r="Q589" s="11">
        <x:v>609.9</x:v>
      </x:c>
      <x:c r="R589" s="11">
        <x:v>59.8</x:v>
      </x:c>
      <x:c r="S589" s="11">
        <x:v>326.5</x:v>
      </x:c>
      <x:c r="T589" s="11">
        <x:v>430.9</x:v>
      </x:c>
      <x:c r="U589" s="11">
        <x:v>7969.9155000000001</x:v>
      </x:c>
      <x:c r="V589" s="11">
        <x:v>18</x:v>
      </x:c>
      <x:c r="W589" s="12">
        <x:v>0</x:v>
      </x:c>
      <x:c r="X589" s="8">
        <x:v>0</x:v>
      </x:c>
      <x:c r="Y589" s="13">
        <x:f t="shared" si="54"/>
        <x:v>1.4255748474894416</x:v>
      </x:c>
      <x:c r="Z589" s="13">
        <x:f t="shared" si="55"/>
        <x:v>0.69501988805097092</x:v>
      </x:c>
      <x:c r="AA589" s="13">
        <x:f t="shared" si="56"/>
        <x:v>5.876424110437177E-2</x:v>
      </x:c>
      <x:c r="AB589" s="13">
        <x:f t="shared" si="57"/>
        <x:v>8.3907777037850281E-2</x:v>
      </x:c>
      <x:c r="AC589" s="13">
        <x:f t="shared" si="58"/>
        <x:v>0.11158587114149575</x:v>
      </x:c>
      <x:c r="AD589" s="13">
        <x:f t="shared" si="59"/>
        <x:v>0.26568996238368636</x:v>
      </x:c>
      <x:c r="AE589" s="50" t="n">
        <x:f>IF(OR(NOT(ISNUMBER(Q589)),NOT(ISNUMBER(R589))),"",IF(Q589&lt;R589,1,0))</x:f>
        <x:v>0</x:v>
      </x:c>
      <x:c r="AF589" s="50" t="n">
        <x:f>IFERROR(IF(AND(A589=A588,C589=C588+1,ISNUMBER(AE588)),AE588,""),"")</x:f>
        <x:v>0</x:v>
      </x:c>
      <x:c r="AG589" s="52" t="n">
        <x:f>IFERROR(IF(AND(A589=A588,C589=C588+1,ISNUMBER(U589),ISNUMBER(U588),U588&lt;&gt;0),U589/U588-1,""),"")</x:f>
        <x:v>0.14502028129696876</x:v>
      </x:c>
      <x:c r="AH589" s="50" t="n">
        <x:f>IF(AND(ISNUMBER(AE589),ISNUMBER(AF589),ISNUMBER(AG589)),IF(AND(AE589=1,AF589=1,AG589&lt;0),1,0),"")</x:f>
        <x:v>0</x:v>
      </x:c>
      <x:c r="AI589" s="50" t="n">
        <x:f>IF(AND(A589=A590,C590=C589+1,ISNUMBER(AH590)),C590,"")</x:f>
        <x:v>2019</x:v>
      </x:c>
      <x:c r="AJ589" s="50" t="n">
        <x:f>IF(AND(A589=A590,C590=C589+1,ISNUMBER(AH590)),AH590,"")</x:f>
        <x:v>0</x:v>
      </x:c>
    </x:row>
    <x:row r="590" ht="15">
      <x:c r="A590" s="9" t="s">
        <x:v>64</x:v>
      </x:c>
      <x:c r="B590" s="10">
        <x:v>43830</x:v>
      </x:c>
      <x:c r="C590" s="9">
        <x:v>2019</x:v>
      </x:c>
      <x:c r="D590" s="11">
        <x:v>5920</x:v>
      </x:c>
      <x:c r="E590" s="11">
        <x:v>3051.9</x:v>
      </x:c>
      <x:c r="F590" s="11">
        <x:v>2273.1999999999998</x:v>
      </x:c>
      <x:c r="G590" s="11">
        <x:v>4175.7</x:v>
      </x:c>
      <x:c r="H590" s="11">
        <x:v>2347.6</x:v>
      </x:c>
      <x:c r="I590" s="11">
        <x:v>1744.3</x:v>
      </x:c>
      <x:c r="J590" s="11">
        <x:v>1617.5</x:v>
      </x:c>
      <x:c r="K590" s="11">
        <x:v>610.5</x:v>
      </x:c>
      <x:c r="L590" s="11">
        <x:v>1177.2</x:v>
      </x:c>
      <x:c r="M590" s="11">
        <x:v>675.2</x:v>
      </x:c>
      <x:c r="N590" s="11">
        <x:v>1672.4</x:v>
      </x:c>
      <x:c r="O590" s="11">
        <x:v>9326.7000000000007</x:v>
      </x:c>
      <x:c r="P590" s="11">
        <x:v>528.4</x:v>
      </x:c>
      <x:c r="Q590" s="11">
        <x:v>667.6</x:v>
      </x:c>
      <x:c r="R590" s="11">
        <x:v>56.6</x:v>
      </x:c>
      <x:c r="S590" s="11">
        <x:v>349.2</x:v>
      </x:c>
      <x:c r="T590" s="11">
        <x:v>594.79999999999995</x:v>
      </x:c>
      <x:c r="U590" s="11">
        <x:v>6954.7673000000004</x:v>
      </x:c>
      <x:c r="V590" s="11">
        <x:v>18</x:v>
      </x:c>
      <x:c r="W590" s="12">
        <x:v>0</x:v>
      </x:c>
      <x:c r="X590" s="8">
        <x:v>0</x:v>
      </x:c>
      <x:c r="Y590" s="13">
        <x:f t="shared" si="54"/>
        <x:v>1.3425567481963754</x:v>
      </x:c>
      <x:c r="Z590" s="13">
        <x:f t="shared" si="55"/>
        <x:v>0.70535472972972968</x:v>
      </x:c>
      <x:c r="AA590" s="13">
        <x:f t="shared" si="56"/>
        <x:v>5.8986486486486488E-2</x:v>
      </x:c>
      <x:c r="AB590" s="13">
        <x:f t="shared" si="57"/>
        <x:v>8.9256756756756747E-2</x:v>
      </x:c>
      <x:c r="AC590" s="13">
        <x:f t="shared" si="58"/>
        <x:v>0.1424431831788682</x:v>
      </x:c>
      <x:c r="AD590" s="13">
        <x:f t="shared" si="59"/>
        <x:v>0.27322635135135137</x:v>
      </x:c>
      <x:c r="AE590" s="50" t="n">
        <x:f>IF(OR(NOT(ISNUMBER(Q590)),NOT(ISNUMBER(R590))),"",IF(Q590&lt;R590,1,0))</x:f>
        <x:v>0</x:v>
      </x:c>
      <x:c r="AF590" s="50" t="n">
        <x:f>IFERROR(IF(AND(A590=A589,C590=C589+1,ISNUMBER(AE589)),AE589,""),"")</x:f>
        <x:v>0</x:v>
      </x:c>
      <x:c r="AG590" s="52" t="n">
        <x:f>IFERROR(IF(AND(A590=A589,C590=C589+1,ISNUMBER(U590),ISNUMBER(U589),U589&lt;&gt;0),U590/U589-1,""),"")</x:f>
        <x:v>-0.12737251731213461</x:v>
      </x:c>
      <x:c r="AH590" s="50" t="n">
        <x:f>IF(AND(ISNUMBER(AE590),ISNUMBER(AF590),ISNUMBER(AG590)),IF(AND(AE590=1,AF590=1,AG590&lt;0),1,0),"")</x:f>
        <x:v>0</x:v>
      </x:c>
      <x:c r="AI590" s="50" t="n">
        <x:f>IF(AND(A590=A591,C591=C590+1,ISNUMBER(AH591)),C591,"")</x:f>
        <x:v>2020</x:v>
      </x:c>
      <x:c r="AJ590" s="50" t="n">
        <x:f>IF(AND(A590=A591,C591=C590+1,ISNUMBER(AH591)),AH591,"")</x:f>
        <x:v>0</x:v>
      </x:c>
    </x:row>
    <x:row r="591" ht="15">
      <x:c r="A591" s="9" t="s">
        <x:v>64</x:v>
      </x:c>
      <x:c r="B591" s="10">
        <x:v>44196</x:v>
      </x:c>
      <x:c r="C591" s="9">
        <x:v>2020</x:v>
      </x:c>
      <x:c r="D591" s="11">
        <x:v>6829.4</x:v>
      </x:c>
      <x:c r="E591" s="11">
        <x:v>3791.5</x:v>
      </x:c>
      <x:c r="F591" s="11">
        <x:v>2667.7</x:v>
      </x:c>
      <x:c r="G591" s="11">
        <x:v>4910.3</x:v>
      </x:c>
      <x:c r="H591" s="11">
        <x:v>2707.2</x:v>
      </x:c>
      <x:c r="I591" s="11">
        <x:v>1919.1</x:v>
      </x:c>
      <x:c r="J591" s="11">
        <x:v>1873.1</x:v>
      </x:c>
      <x:c r="K591" s="11">
        <x:v>944.3</x:v>
      </x:c>
      <x:c r="L591" s="11">
        <x:v>1432.2</x:v>
      </x:c>
      <x:c r="M591" s="11">
        <x:v>723.6</x:v>
      </x:c>
      <x:c r="N591" s="11">
        <x:v>1983.6</x:v>
      </x:c>
      <x:c r="O591" s="11">
        <x:v>10111.1</x:v>
      </x:c>
      <x:c r="P591" s="11">
        <x:v>618.5</x:v>
      </x:c>
      <x:c r="Q591" s="11">
        <x:v>755.8</x:v>
      </x:c>
      <x:c r="R591" s="11">
        <x:v>66.7</x:v>
      </x:c>
      <x:c r="S591" s="11">
        <x:v>430</x:v>
      </x:c>
      <x:c r="T591" s="11">
        <x:v>726.2</x:v>
      </x:c>
      <x:c r="U591" s="11">
        <x:v>8232.8845999999994</x:v>
      </x:c>
      <x:c r="V591" s="11">
        <x:v>18</x:v>
      </x:c>
      <x:c r="W591" s="12">
        <x:v>0</x:v>
      </x:c>
      <x:c r="X591" s="8">
        <x:v>0</x:v>
      </x:c>
      <x:c r="Y591" s="13">
        <x:f t="shared" si="54"/>
        <x:v>1.4212617610675864</x:v>
      </x:c>
      <x:c r="Z591" s="13">
        <x:f t="shared" si="55"/>
        <x:v>0.71899434796614647</x:v>
      </x:c>
      <x:c r="AA591" s="13">
        <x:f t="shared" si="56"/>
        <x:v>6.2963071426479639E-2</x:v>
      </x:c>
      <x:c r="AB591" s="13">
        <x:f t="shared" si="57"/>
        <x:v>9.0564324830878271E-2</x:v>
      </x:c>
      <x:c r="AC591" s="13">
        <x:f t="shared" si="58"/>
        <x:v>0.14789320408121703</x:v>
      </x:c>
      <x:c r="AD591" s="13">
        <x:f t="shared" si="59"/>
        <x:v>0.27427006764869533</x:v>
      </x:c>
      <x:c r="AE591" s="50" t="n">
        <x:f>IF(OR(NOT(ISNUMBER(Q591)),NOT(ISNUMBER(R591))),"",IF(Q591&lt;R591,1,0))</x:f>
        <x:v>0</x:v>
      </x:c>
      <x:c r="AF591" s="50" t="n">
        <x:f>IFERROR(IF(AND(A591=A590,C591=C590+1,ISNUMBER(AE590)),AE590,""),"")</x:f>
        <x:v>0</x:v>
      </x:c>
      <x:c r="AG591" s="52" t="n">
        <x:f>IFERROR(IF(AND(A591=A590,C591=C590+1,ISNUMBER(U591),ISNUMBER(U590),U590&lt;&gt;0),U591/U590-1,""),"")</x:f>
        <x:v>0.1837757102239781</x:v>
      </x:c>
      <x:c r="AH591" s="50" t="n">
        <x:f>IF(AND(ISNUMBER(AE591),ISNUMBER(AF591),ISNUMBER(AG591)),IF(AND(AE591=1,AF591=1,AG591&lt;0),1,0),"")</x:f>
        <x:v>0</x:v>
      </x:c>
      <x:c r="AI591" s="50" t="n">
        <x:f>IF(AND(A591=A592,C592=C591+1,ISNUMBER(AH592)),C592,"")</x:f>
        <x:v>2021</x:v>
      </x:c>
      <x:c r="AJ591" s="50" t="n">
        <x:f>IF(AND(A591=A592,C592=C591+1,ISNUMBER(AH592)),AH592,"")</x:f>
        <x:v>0</x:v>
      </x:c>
    </x:row>
    <x:row r="592" ht="15">
      <x:c r="A592" s="9" t="s">
        <x:v>64</x:v>
      </x:c>
      <x:c r="B592" s="10">
        <x:v>44561</x:v>
      </x:c>
      <x:c r="C592" s="9">
        <x:v>2021</x:v>
      </x:c>
      <x:c r="D592" s="11">
        <x:v>7114.1</x:v>
      </x:c>
      <x:c r="E592" s="11">
        <x:v>3704.8</x:v>
      </x:c>
      <x:c r="F592" s="11">
        <x:v>2774.9</x:v>
      </x:c>
      <x:c r="G592" s="11">
        <x:v>4910.2</x:v>
      </x:c>
      <x:c r="H592" s="11">
        <x:v>2585.9</x:v>
      </x:c>
      <x:c r="I592" s="11">
        <x:v>2203.9</x:v>
      </x:c>
      <x:c r="J592" s="11">
        <x:v>2204.4</x:v>
      </x:c>
      <x:c r="K592" s="11">
        <x:v>776.9</x:v>
      </x:c>
      <x:c r="L592" s="11">
        <x:v>1474</x:v>
      </x:c>
      <x:c r="M592" s="11">
        <x:v>792.6</x:v>
      </x:c>
      <x:c r="N592" s="11">
        <x:v>1793.3</x:v>
      </x:c>
      <x:c r="O592" s="11">
        <x:v>10285.1</x:v>
      </x:c>
      <x:c r="P592" s="11">
        <x:v>623.29999999999995</x:v>
      </x:c>
      <x:c r="Q592" s="11">
        <x:v>766.2</x:v>
      </x:c>
      <x:c r="R592" s="11">
        <x:v>61</x:v>
      </x:c>
      <x:c r="S592" s="11">
        <x:v>442.8</x:v>
      </x:c>
      <x:c r="T592" s="11">
        <x:v>678</x:v>
      </x:c>
      <x:c r="U592" s="11">
        <x:v>9733.9552999999996</x:v>
      </x:c>
      <x:c r="V592" s="11">
        <x:v>18</x:v>
      </x:c>
      <x:c r="W592" s="12">
        <x:v>0</x:v>
      </x:c>
      <x:c r="X592" s="8">
        <x:v>0</x:v>
      </x:c>
      <x:c r="Y592" s="13">
        <x:f t="shared" si="54"/>
        <x:v>1.3351111751774838</x:v>
      </x:c>
      <x:c r="Z592" s="13">
        <x:f t="shared" si="55"/>
        <x:v>0.69020677246594786</x:v>
      </x:c>
      <x:c r="AA592" s="13">
        <x:f t="shared" si="56"/>
        <x:v>6.2242588661953022E-2</x:v>
      </x:c>
      <x:c r="AB592" s="13">
        <x:f t="shared" si="57"/>
        <x:v>8.761473693088373E-2</x:v>
      </x:c>
      <x:c r="AC592" s="13">
        <x:f t="shared" si="58"/>
        <x:v>0.13807991527840008</x:v>
      </x:c>
      <x:c r="AD592" s="13">
        <x:f t="shared" si="59"/>
        <x:v>0.30986351049324579</x:v>
      </x:c>
      <x:c r="AE592" s="50" t="n">
        <x:f>IF(OR(NOT(ISNUMBER(Q592)),NOT(ISNUMBER(R592))),"",IF(Q592&lt;R592,1,0))</x:f>
        <x:v>0</x:v>
      </x:c>
      <x:c r="AF592" s="50" t="n">
        <x:f>IFERROR(IF(AND(A592=A591,C592=C591+1,ISNUMBER(AE591)),AE591,""),"")</x:f>
        <x:v>0</x:v>
      </x:c>
      <x:c r="AG592" s="52" t="n">
        <x:f>IFERROR(IF(AND(A592=A591,C592=C591+1,ISNUMBER(U592),ISNUMBER(U591),U591&lt;&gt;0),U592/U591-1,""),"")</x:f>
        <x:v>0.18232621650010739</x:v>
      </x:c>
      <x:c r="AH592" s="50" t="n">
        <x:f>IF(AND(ISNUMBER(AE592),ISNUMBER(AF592),ISNUMBER(AG592)),IF(AND(AE592=1,AF592=1,AG592&lt;0),1,0),"")</x:f>
        <x:v>0</x:v>
      </x:c>
      <x:c r="AI592" s="50" t="n">
        <x:f>IF(AND(A592=A593,C593=C592+1,ISNUMBER(AH593)),C593,"")</x:f>
        <x:v>2022</x:v>
      </x:c>
      <x:c r="AJ592" s="50" t="n">
        <x:f>IF(AND(A592=A593,C593=C592+1,ISNUMBER(AH593)),AH593,"")</x:f>
        <x:v>0</x:v>
      </x:c>
    </x:row>
    <x:row r="593" ht="15">
      <x:c r="A593" s="9" t="s">
        <x:v>64</x:v>
      </x:c>
      <x:c r="B593" s="10">
        <x:v>44926</x:v>
      </x:c>
      <x:c r="C593" s="9">
        <x:v>2022</x:v>
      </x:c>
      <x:c r="D593" s="11">
        <x:v>8666.7999999999993</x:v>
      </x:c>
      <x:c r="E593" s="11">
        <x:v>4841.6000000000004</x:v>
      </x:c>
      <x:c r="F593" s="11">
        <x:v>3465.3</x:v>
      </x:c>
      <x:c r="G593" s="11">
        <x:v>5945.9</x:v>
      </x:c>
      <x:c r="H593" s="11">
        <x:v>3130.8</x:v>
      </x:c>
      <x:c r="I593" s="11">
        <x:v>2720.9</x:v>
      </x:c>
      <x:c r="J593" s="11">
        <x:v>2532.9</x:v>
      </x:c>
      <x:c r="K593" s="11">
        <x:v>1504</x:v>
      </x:c>
      <x:c r="L593" s="11">
        <x:v>1748.6</x:v>
      </x:c>
      <x:c r="M593" s="11">
        <x:v>1132.8</x:v>
      </x:c>
      <x:c r="N593" s="11">
        <x:v>1998</x:v>
      </x:c>
      <x:c r="O593" s="11">
        <x:v>12039.5</x:v>
      </x:c>
      <x:c r="P593" s="11">
        <x:v>701.6</x:v>
      </x:c>
      <x:c r="Q593" s="11">
        <x:v>868.4</x:v>
      </x:c>
      <x:c r="R593" s="11">
        <x:v>80.5</x:v>
      </x:c>
      <x:c r="S593" s="11">
        <x:v>474.4</x:v>
      </x:c>
      <x:c r="T593" s="11">
        <x:v>883.9</x:v>
      </x:c>
      <x:c r="U593" s="11">
        <x:v>9316.2559000000001</x:v>
      </x:c>
      <x:c r="V593" s="11">
        <x:v>18</x:v>
      </x:c>
      <x:c r="W593" s="12">
        <x:v>0</x:v>
      </x:c>
      <x:c r="X593" s="8">
        <x:v>0</x:v>
      </x:c>
      <x:c r="Y593" s="13">
        <x:f t="shared" si="54"/>
        <x:v>1.3971661905174155</x:v>
      </x:c>
      <x:c r="Z593" s="13">
        <x:f t="shared" si="55"/>
        <x:v>0.68605482992569344</x:v>
      </x:c>
      <x:c r="AA593" s="13">
        <x:f t="shared" si="56"/>
        <x:v>5.4737619421239676E-2</x:v>
      </x:c>
      <x:c r="AB593" s="13">
        <x:f t="shared" si="57"/>
        <x:v>8.0952600729219559E-2</x:v>
      </x:c>
      <x:c r="AC593" s="13">
        <x:f t="shared" si="58"/>
        <x:v>0.14865705780453758</x:v>
      </x:c>
      <x:c r="AD593" s="13">
        <x:f t="shared" si="59"/>
        <x:v>0.29225319610467537</x:v>
      </x:c>
      <x:c r="AE593" s="50" t="n">
        <x:f>IF(OR(NOT(ISNUMBER(Q593)),NOT(ISNUMBER(R593))),"",IF(Q593&lt;R593,1,0))</x:f>
        <x:v>0</x:v>
      </x:c>
      <x:c r="AF593" s="50" t="n">
        <x:f>IFERROR(IF(AND(A593=A592,C593=C592+1,ISNUMBER(AE592)),AE592,""),"")</x:f>
        <x:v>0</x:v>
      </x:c>
      <x:c r="AG593" s="52" t="n">
        <x:f>IFERROR(IF(AND(A593=A592,C593=C592+1,ISNUMBER(U593),ISNUMBER(U592),U592&lt;&gt;0),U593/U592-1,""),"")</x:f>
        <x:v>-0.04291157983846505</x:v>
      </x:c>
      <x:c r="AH593" s="50" t="n">
        <x:f>IF(AND(ISNUMBER(AE593),ISNUMBER(AF593),ISNUMBER(AG593)),IF(AND(AE593=1,AF593=1,AG593&lt;0),1,0),"")</x:f>
        <x:v>0</x:v>
      </x:c>
      <x:c r="AI593" s="50" t="n">
        <x:f>IF(AND(A593=A594,C594=C593+1,ISNUMBER(AH594)),C594,"")</x:f>
        <x:v>2023</x:v>
      </x:c>
      <x:c r="AJ593" s="50" t="n">
        <x:f>IF(AND(A593=A594,C594=C593+1,ISNUMBER(AH594)),AH594,"")</x:f>
        <x:v>0</x:v>
      </x:c>
    </x:row>
    <x:row r="594" ht="15">
      <x:c r="A594" s="9" t="s">
        <x:v>64</x:v>
      </x:c>
      <x:c r="B594" s="10">
        <x:v>45291</x:v>
      </x:c>
      <x:c r="C594" s="9">
        <x:v>2023</x:v>
      </x:c>
      <x:c r="D594" s="11">
        <x:v>8747.2000000000007</x:v>
      </x:c>
      <x:c r="E594" s="11">
        <x:v>4646.1000000000004</x:v>
      </x:c>
      <x:c r="F594" s="11">
        <x:v>3310.6</x:v>
      </x:c>
      <x:c r="G594" s="11">
        <x:v>5780.9</x:v>
      </x:c>
      <x:c r="H594" s="11">
        <x:v>3085.8</x:v>
      </x:c>
      <x:c r="I594" s="11">
        <x:v>2966.3</x:v>
      </x:c>
      <x:c r="J594" s="11">
        <x:v>2876.9</x:v>
      </x:c>
      <x:c r="K594" s="11">
        <x:v>1426.1</x:v>
      </x:c>
      <x:c r="L594" s="11">
        <x:v>1621.1</x:v>
      </x:c>
      <x:c r="M594" s="11">
        <x:v>1156.3</x:v>
      </x:c>
      <x:c r="N594" s="11">
        <x:v>1929.5</x:v>
      </x:c>
      <x:c r="O594" s="11">
        <x:v>11797.1</x:v>
      </x:c>
      <x:c r="P594" s="11">
        <x:v>789.1</x:v>
      </x:c>
      <x:c r="Q594" s="11">
        <x:v>1131.9000000000001</x:v>
      </x:c>
      <x:c r="R594" s="11">
        <x:v>135.30000000000001</x:v>
      </x:c>
      <x:c r="S594" s="11">
        <x:v>526.20000000000005</x:v>
      </x:c>
      <x:c r="T594" s="11">
        <x:v>822.2</x:v>
      </x:c>
      <x:c r="U594" s="11">
        <x:v>10782.8724</x:v>
      </x:c>
      <x:c r="V594" s="11">
        <x:v>18</x:v>
      </x:c>
      <x:c r="W594" s="12">
        <x:v>0</x:v>
      </x:c>
      <x:c r="X594" s="8">
        <x:v>0</x:v>
      </x:c>
      <x:c r="Y594" s="13">
        <x:f t="shared" si="54"/>
        <x:v>1.4034011961577963</x:v>
      </x:c>
      <x:c r="Z594" s="13">
        <x:f t="shared" si="55"/>
        <x:v>0.66088576916041697</x:v>
      </x:c>
      <x:c r="AA594" s="13">
        <x:f t="shared" si="56"/>
        <x:v>6.0156392902871773E-2</x:v>
      </x:c>
      <x:c r="AB594" s="13">
        <x:f t="shared" si="57"/>
        <x:v>9.0211724894823486E-2</x:v>
      </x:c>
      <x:c r="AC594" s="13">
        <x:f t="shared" si="58"/>
        <x:v>0.14222698887716448</x:v>
      </x:c>
      <x:c r="AD594" s="13">
        <x:f t="shared" si="59"/>
        <x:v>0.32889381745015545</x:v>
      </x:c>
      <x:c r="AE594" s="50" t="n">
        <x:f>IF(OR(NOT(ISNUMBER(Q594)),NOT(ISNUMBER(R594))),"",IF(Q594&lt;R594,1,0))</x:f>
        <x:v>0</x:v>
      </x:c>
      <x:c r="AF594" s="50" t="n">
        <x:f>IFERROR(IF(AND(A594=A593,C594=C593+1,ISNUMBER(AE593)),AE593,""),"")</x:f>
        <x:v>0</x:v>
      </x:c>
      <x:c r="AG594" s="52" t="n">
        <x:f>IFERROR(IF(AND(A594=A593,C594=C593+1,ISNUMBER(U594),ISNUMBER(U593),U593&lt;&gt;0),U594/U593-1,""),"")</x:f>
        <x:v>0.15742552756628347</x:v>
      </x:c>
      <x:c r="AH594" s="50" t="n">
        <x:f>IF(AND(ISNUMBER(AE594),ISNUMBER(AF594),ISNUMBER(AG594)),IF(AND(AE594=1,AF594=1,AG594&lt;0),1,0),"")</x:f>
        <x:v>0</x:v>
      </x:c>
      <x:c r="AI594" s="50" t="n">
        <x:f>IF(AND(A594=A595,C595=C594+1,ISNUMBER(AH595)),C595,"")</x:f>
        <x:v>2024</x:v>
      </x:c>
      <x:c r="AJ594" s="50" t="n">
        <x:f>IF(AND(A594=A595,C595=C594+1,ISNUMBER(AH595)),AH595,"")</x:f>
        <x:v>0</x:v>
      </x:c>
    </x:row>
    <x:row r="595" ht="15">
      <x:c r="A595" s="9" t="s">
        <x:v>64</x:v>
      </x:c>
      <x:c r="B595" s="10">
        <x:v>45657</x:v>
      </x:c>
      <x:c r="C595" s="9">
        <x:v>2024</x:v>
      </x:c>
      <x:c r="D595" s="11">
        <x:v>9529.2000000000007</x:v>
      </x:c>
      <x:c r="E595" s="11">
        <x:v>4884.6000000000004</x:v>
      </x:c>
      <x:c r="F595" s="11">
        <x:v>4135.8999999999996</x:v>
      </x:c>
      <x:c r="G595" s="11">
        <x:v>6738.5</x:v>
      </x:c>
      <x:c r="H595" s="11">
        <x:v>3722.9</x:v>
      </x:c>
      <x:c r="I595" s="11">
        <x:v>2790.7</x:v>
      </x:c>
      <x:c r="J595" s="11">
        <x:v>2832.5</x:v>
      </x:c>
      <x:c r="K595" s="11">
        <x:v>1432.9</x:v>
      </x:c>
      <x:c r="L595" s="11">
        <x:v>1760.9</x:v>
      </x:c>
      <x:c r="M595" s="11">
        <x:v>1787.5</x:v>
      </x:c>
      <x:c r="N595" s="11">
        <x:v>1935.4</x:v>
      </x:c>
      <x:c r="O595" s="11">
        <x:v>11776.4</x:v>
      </x:c>
      <x:c r="P595" s="11">
        <x:v>799.3</x:v>
      </x:c>
      <x:c r="Q595" s="11">
        <x:v>1183.4000000000001</x:v>
      </x:c>
      <x:c r="R595" s="11">
        <x:v>160.9</x:v>
      </x:c>
      <x:c r="S595" s="11">
        <x:v>500.4</x:v>
      </x:c>
      <x:c r="T595" s="11">
        <x:v>807.2</x:v>
      </x:c>
      <x:c r="U595" s="11">
        <x:v>10915.578100000001</x:v>
      </x:c>
      <x:c r="V595" s="11">
        <x:v>18</x:v>
      </x:c>
      <x:c r="W595" s="12">
        <x:v>0</x:v>
      </x:c>
      <x:c r="X595" s="8">
        <x:v>0</x:v>
      </x:c>
      <x:c r="Y595" s="13">
        <x:f t="shared" si="54"/>
        <x:v>1.1810246862835176</x:v>
      </x:c>
      <x:c r="Z595" s="13">
        <x:f t="shared" si="55"/>
        <x:v>0.707142257482265</x:v>
      </x:c>
      <x:c r="AA595" s="13">
        <x:f t="shared" si="56"/>
        <x:v>5.2512278050623341E-2</x:v>
      </x:c>
      <x:c r="AB595" s="13">
        <x:f t="shared" si="57"/>
        <x:v>8.3879024472148747E-2</x:v>
      </x:c>
      <x:c r="AC595" s="13">
        <x:f t="shared" si="58"/>
        <x:v>0.11978927060918602</x:v>
      </x:c>
      <x:c r="AD595" s="13">
        <x:f t="shared" si="59"/>
        <x:v>0.29724425974898205</x:v>
      </x:c>
      <x:c r="AE595" s="50" t="n">
        <x:f>IF(OR(NOT(ISNUMBER(Q595)),NOT(ISNUMBER(R595))),"",IF(Q595&lt;R595,1,0))</x:f>
        <x:v>0</x:v>
      </x:c>
      <x:c r="AF595" s="50" t="n">
        <x:f>IFERROR(IF(AND(A595=A594,C595=C594+1,ISNUMBER(AE594)),AE594,""),"")</x:f>
        <x:v>0</x:v>
      </x:c>
      <x:c r="AG595" s="52" t="n">
        <x:f>IFERROR(IF(AND(A595=A594,C595=C594+1,ISNUMBER(U595),ISNUMBER(U594),U594&lt;&gt;0),U595/U594-1,""),"")</x:f>
        <x:v>0.012307082480174758</x:v>
      </x:c>
      <x:c r="AH595" s="50" t="n">
        <x:f>IF(AND(ISNUMBER(AE595),ISNUMBER(AF595),ISNUMBER(AG595)),IF(AND(AE595=1,AF595=1,AG595&lt;0),1,0),"")</x:f>
        <x:v>0</x:v>
      </x:c>
      <x:c r="AI595" s="50" t="str">
        <x:f>IF(AND(A595=A596,C596=C595+1,ISNUMBER(AH596)),C596,"")</x:f>
      </x:c>
      <x:c r="AJ595" s="50" t="str">
        <x:f>IF(AND(A595=A596,C596=C595+1,ISNUMBER(AH596)),AH596,"")</x:f>
      </x:c>
    </x:row>
    <x:row r="596" ht="15">
      <x:c r="A596" s="9" t="s">
        <x:v>65</x:v>
      </x:c>
      <x:c r="B596" s="10">
        <x:v>39447</x:v>
      </x:c>
      <x:c r="C596" s="9">
        <x:v>2007</x:v>
      </x:c>
      <x:c r="D596" s="11">
        <x:v>598.70000000000005</x:v>
      </x:c>
      <x:c r="E596" s="11">
        <x:v>253.6</x:v>
      </x:c>
      <x:c r="F596" s="11">
        <x:v>191</x:v>
      </x:c>
      <x:c r="G596" s="11">
        <x:v>422.9</x:v>
      </x:c>
      <x:c r="H596" s="11">
        <x:v>231.2</x:v>
      </x:c>
      <x:c r="I596" s="11">
        <x:v>175.8</x:v>
      </x:c>
      <x:c r="J596" s="11">
        <x:v>-96.4</x:v>
      </x:c>
      <x:c r="K596" s="11">
        <x:v>58.6</x:v>
      </x:c>
      <x:c r="L596" s="11">
        <x:v>4</x:v>
      </x:c>
      <x:c r="M596" s="11">
        <x:v>13.7</x:v>
      </x:c>
      <x:c r="N596" s="11">
        <x:v>217.5</x:v>
      </x:c>
      <x:c r="O596" s="11">
        <x:v>775.4</x:v>
      </x:c>
      <x:c r="P596" s="11">
        <x:v>116.6</x:v>
      </x:c>
      <x:c r="Q596" s="11">
        <x:v>151.69999999999999</x:v>
      </x:c>
      <x:c r="R596" s="11">
        <x:v>15.6</x:v>
      </x:c>
      <x:c r="S596" s="11">
        <x:v>73.2</x:v>
      </x:c>
      <x:c r="T596" s="11">
        <x:v>111</x:v>
      </x:c>
      <x:c r="U596" s="11">
        <x:v>1558.1886</x:v>
      </x:c>
      <x:c r="V596" s="11">
        <x:v>18</x:v>
      </x:c>
      <x:c r="W596" s="12">
        <x:v>0</x:v>
      </x:c>
      <x:c r="X596" s="8">
        <x:v>0</x:v>
      </x:c>
      <x:c r="Y596" s="13">
        <x:f t="shared" si="54"/>
        <x:v>1.3277486910994765</x:v>
      </x:c>
      <x:c r="Z596" s="13">
        <x:f t="shared" si="55"/>
        <x:v>0.70636378820778345</x:v>
      </x:c>
      <x:c r="AA596" s="13">
        <x:f t="shared" si="56"/>
        <x:v>0.12226490729914816</x:v>
      </x:c>
      <x:c r="AB596" s="13">
        <x:f t="shared" si="57"/>
        <x:v>0.19475530315683978</x:v>
      </x:c>
      <x:c r="AC596" s="13">
        <x:f t="shared" si="58"/>
        <x:v>0.26247339796642233</x:v>
      </x:c>
      <x:c r="AD596" s="13">
        <x:f t="shared" si="59"/>
        <x:v>-0.16101553365625521</x:v>
      </x:c>
      <x:c r="AE596" s="50" t="n">
        <x:f>IF(OR(NOT(ISNUMBER(Q596)),NOT(ISNUMBER(R596))),"",IF(Q596&lt;R596,1,0))</x:f>
        <x:v>0</x:v>
      </x:c>
      <x:c r="AF596" s="50" t="str">
        <x:f>IFERROR(IF(AND(A596=A595,C596=C595+1,ISNUMBER(AE595)),AE595,""),"")</x:f>
      </x:c>
      <x:c r="AG596" s="52" t="str">
        <x:f>IFERROR(IF(AND(A596=A595,C596=C595+1,ISNUMBER(U596),ISNUMBER(U595),U595&lt;&gt;0),U596/U595-1,""),"")</x:f>
      </x:c>
      <x:c r="AH596" s="50" t="str">
        <x:f>IF(AND(ISNUMBER(AE596),ISNUMBER(AF596),ISNUMBER(AG596)),IF(AND(AE596=1,AF596=1,AG596&lt;0),1,0),"")</x:f>
      </x:c>
      <x:c r="AI596" s="50" t="n">
        <x:f>IF(AND(A596=A597,C597=C596+1,ISNUMBER(AH597)),C597,"")</x:f>
        <x:v>2008</x:v>
      </x:c>
      <x:c r="AJ596" s="50" t="n">
        <x:f>IF(AND(A596=A597,C597=C596+1,ISNUMBER(AH597)),AH597,"")</x:f>
        <x:v>0</x:v>
      </x:c>
    </x:row>
    <x:row r="597" ht="15">
      <x:c r="A597" s="9" t="s">
        <x:v>65</x:v>
      </x:c>
      <x:c r="B597" s="10">
        <x:v>39813</x:v>
      </x:c>
      <x:c r="C597" s="9">
        <x:v>2008</x:v>
      </x:c>
      <x:c r="D597" s="11">
        <x:v>959.4</x:v>
      </x:c>
      <x:c r="E597" s="11">
        <x:v>405.9</x:v>
      </x:c>
      <x:c r="F597" s="11">
        <x:v>265.60000000000002</x:v>
      </x:c>
      <x:c r="G597" s="11">
        <x:v>701.7</x:v>
      </x:c>
      <x:c r="H597" s="11">
        <x:v>421.6</x:v>
      </x:c>
      <x:c r="I597" s="11">
        <x:v>257.7</x:v>
      </x:c>
      <x:c r="J597" s="11">
        <x:v>-41.8</x:v>
      </x:c>
      <x:c r="K597" s="11">
        <x:v>113.3</x:v>
      </x:c>
      <x:c r="L597" s="11">
        <x:v>8.1999999999999993</x:v>
      </x:c>
      <x:c r="M597" s="11">
        <x:v>14</x:v>
      </x:c>
      <x:c r="N597" s="11">
        <x:v>407.6</x:v>
      </x:c>
      <x:c r="O597" s="11">
        <x:v>1003.5</x:v>
      </x:c>
      <x:c r="P597" s="11">
        <x:v>155.69999999999999</x:v>
      </x:c>
      <x:c r="Q597" s="11">
        <x:v>204.8</x:v>
      </x:c>
      <x:c r="R597" s="11">
        <x:v>22.6</x:v>
      </x:c>
      <x:c r="S597" s="11">
        <x:v>93.8</x:v>
      </x:c>
      <x:c r="T597" s="11">
        <x:v>142.4</x:v>
      </x:c>
      <x:c r="U597" s="11">
        <x:v>1237.1950999999999</x:v>
      </x:c>
      <x:c r="V597" s="11">
        <x:v>18</x:v>
      </x:c>
      <x:c r="W597" s="12">
        <x:v>0</x:v>
      </x:c>
      <x:c r="X597" s="8">
        <x:v>0</x:v>
      </x:c>
      <x:c r="Y597" s="13">
        <x:f t="shared" si="54"/>
        <x:v>1.5282379518072287</x:v>
      </x:c>
      <x:c r="Z597" s="13">
        <x:f t="shared" si="55"/>
        <x:v>0.73139462163852409</x:v>
      </x:c>
      <x:c r="AA597" s="13">
        <x:f t="shared" si="56"/>
        <x:v>9.7769439232853861E-2</x:v>
      </x:c>
      <x:c r="AB597" s="13">
        <x:f t="shared" si="57"/>
        <x:v>0.16228893058161351</x:v>
      </x:c>
      <x:c r="AC597" s="13">
        <x:f t="shared" si="58"/>
        <x:v>0.2029357275188827</x:v>
      </x:c>
      <x:c r="AD597" s="13">
        <x:f t="shared" si="59"/>
        <x:v>-4.356889722743381E-2</x:v>
      </x:c>
      <x:c r="AE597" s="50" t="n">
        <x:f>IF(OR(NOT(ISNUMBER(Q597)),NOT(ISNUMBER(R597))),"",IF(Q597&lt;R597,1,0))</x:f>
        <x:v>0</x:v>
      </x:c>
      <x:c r="AF597" s="50" t="n">
        <x:f>IFERROR(IF(AND(A597=A596,C597=C596+1,ISNUMBER(AE596)),AE596,""),"")</x:f>
        <x:v>0</x:v>
      </x:c>
      <x:c r="AG597" s="52" t="n">
        <x:f>IFERROR(IF(AND(A597=A596,C597=C596+1,ISNUMBER(U597),ISNUMBER(U596),U596&lt;&gt;0),U597/U596-1,""),"")</x:f>
        <x:v>-0.20600426674922412</x:v>
      </x:c>
      <x:c r="AH597" s="50" t="n">
        <x:f>IF(AND(ISNUMBER(AE597),ISNUMBER(AF597),ISNUMBER(AG597)),IF(AND(AE597=1,AF597=1,AG597&lt;0),1,0),"")</x:f>
        <x:v>0</x:v>
      </x:c>
      <x:c r="AI597" s="50" t="n">
        <x:f>IF(AND(A597=A598,C598=C597+1,ISNUMBER(AH598)),C598,"")</x:f>
        <x:v>2009</x:v>
      </x:c>
      <x:c r="AJ597" s="50" t="n">
        <x:f>IF(AND(A597=A598,C598=C597+1,ISNUMBER(AH598)),AH598,"")</x:f>
        <x:v>0</x:v>
      </x:c>
    </x:row>
    <x:row r="598" ht="15">
      <x:c r="A598" s="9" t="s">
        <x:v>65</x:v>
      </x:c>
      <x:c r="B598" s="10">
        <x:v>40178</x:v>
      </x:c>
      <x:c r="C598" s="9">
        <x:v>2009</x:v>
      </x:c>
      <x:c r="D598" s="11">
        <x:v>956.1</x:v>
      </x:c>
      <x:c r="E598" s="11">
        <x:v>407.7</x:v>
      </x:c>
      <x:c r="F598" s="11">
        <x:v>257.60000000000002</x:v>
      </x:c>
      <x:c r="G598" s="11">
        <x:v>616.79999999999995</x:v>
      </x:c>
      <x:c r="H598" s="11">
        <x:v>335.6</x:v>
      </x:c>
      <x:c r="I598" s="11">
        <x:v>339.3</x:v>
      </x:c>
      <x:c r="J598" s="11">
        <x:v>40.299999999999997</x:v>
      </x:c>
      <x:c r="K598" s="11">
        <x:v>134.19999999999999</x:v>
      </x:c>
      <x:c r="L598" s="11">
        <x:v>7.6</x:v>
      </x:c>
      <x:c r="M598" s="11">
        <x:v>8.1999999999999993</x:v>
      </x:c>
      <x:c r="N598" s="11">
        <x:v>327.39999999999998</x:v>
      </x:c>
      <x:c r="O598" s="11">
        <x:v>1237.3</x:v>
      </x:c>
      <x:c r="P598" s="11">
        <x:v>186.7</x:v>
      </x:c>
      <x:c r="Q598" s="11">
        <x:v>250.9</x:v>
      </x:c>
      <x:c r="R598" s="11">
        <x:v>16.100000000000001</x:v>
      </x:c>
      <x:c r="S598" s="11">
        <x:v>114.7</x:v>
      </x:c>
      <x:c r="T598" s="11">
        <x:v>203.7</x:v>
      </x:c>
      <x:c r="U598" s="11">
        <x:v>1991.8257000000001</x:v>
      </x:c>
      <x:c r="V598" s="11">
        <x:v>18</x:v>
      </x:c>
      <x:c r="W598" s="12">
        <x:v>0</x:v>
      </x:c>
      <x:c r="X598" s="8">
        <x:v>0</x:v>
      </x:c>
      <x:c r="Y598" s="13">
        <x:f t="shared" si="54"/>
        <x:v>1.5826863354037266</x:v>
      </x:c>
      <x:c r="Z598" s="13">
        <x:f t="shared" si="55"/>
        <x:v>0.64512080326325694</x:v>
      </x:c>
      <x:c r="AA598" s="13">
        <x:f t="shared" si="56"/>
        <x:v>0.11996653069762578</x:v>
      </x:c>
      <x:c r="AB598" s="13">
        <x:f t="shared" si="57"/>
        <x:v>0.19527246103964019</x:v>
      </x:c>
      <x:c r="AC598" s="13">
        <x:f t="shared" si="58"/>
        <x:v>0.33025291828793774</x:v>
      </x:c>
      <x:c r="AD598" s="13">
        <x:f t="shared" si="59"/>
        <x:v>4.2150402677544184E-2</x:v>
      </x:c>
      <x:c r="AE598" s="50" t="n">
        <x:f>IF(OR(NOT(ISNUMBER(Q598)),NOT(ISNUMBER(R598))),"",IF(Q598&lt;R598,1,0))</x:f>
        <x:v>0</x:v>
      </x:c>
      <x:c r="AF598" s="50" t="n">
        <x:f>IFERROR(IF(AND(A598=A597,C598=C597+1,ISNUMBER(AE597)),AE597,""),"")</x:f>
        <x:v>0</x:v>
      </x:c>
      <x:c r="AG598" s="52" t="n">
        <x:f>IFERROR(IF(AND(A598=A597,C598=C597+1,ISNUMBER(U598),ISNUMBER(U597),U597&lt;&gt;0),U598/U597-1,""),"")</x:f>
        <x:v>0.6099527875595372</x:v>
      </x:c>
      <x:c r="AH598" s="50" t="n">
        <x:f>IF(AND(ISNUMBER(AE598),ISNUMBER(AF598),ISNUMBER(AG598)),IF(AND(AE598=1,AF598=1,AG598&lt;0),1,0),"")</x:f>
        <x:v>0</x:v>
      </x:c>
      <x:c r="AI598" s="50" t="n">
        <x:f>IF(AND(A598=A599,C599=C598+1,ISNUMBER(AH599)),C599,"")</x:f>
        <x:v>2010</x:v>
      </x:c>
      <x:c r="AJ598" s="50" t="n">
        <x:f>IF(AND(A598=A599,C599=C598+1,ISNUMBER(AH599)),AH599,"")</x:f>
        <x:v>0</x:v>
      </x:c>
    </x:row>
    <x:row r="599" ht="15">
      <x:c r="A599" s="9" t="s">
        <x:v>65</x:v>
      </x:c>
      <x:c r="B599" s="10">
        <x:v>40543</x:v>
      </x:c>
      <x:c r="C599" s="9">
        <x:v>2010</x:v>
      </x:c>
      <x:c r="D599" s="11">
        <x:v>1157.2</x:v>
      </x:c>
      <x:c r="E599" s="11">
        <x:v>542.1</x:v>
      </x:c>
      <x:c r="F599" s="11">
        <x:v>360.9</x:v>
      </x:c>
      <x:c r="G599" s="11">
        <x:v>675.2</x:v>
      </x:c>
      <x:c r="H599" s="11">
        <x:v>386.7</x:v>
      </x:c>
      <x:c r="I599" s="11">
        <x:v>482</x:v>
      </x:c>
      <x:c r="J599" s="11">
        <x:v>149.5</x:v>
      </x:c>
      <x:c r="K599" s="11">
        <x:v>217</x:v>
      </x:c>
      <x:c r="L599" s="11">
        <x:v>9.9</x:v>
      </x:c>
      <x:c r="M599" s="11">
        <x:v>93.6</x:v>
      </x:c>
      <x:c r="N599" s="11">
        <x:v>293.10000000000002</x:v>
      </x:c>
      <x:c r="O599" s="11">
        <x:v>1374.2</x:v>
      </x:c>
      <x:c r="P599" s="11">
        <x:v>206.5</x:v>
      </x:c>
      <x:c r="Q599" s="11">
        <x:v>274.7</x:v>
      </x:c>
      <x:c r="R599" s="11">
        <x:v>14.5</x:v>
      </x:c>
      <x:c r="S599" s="11">
        <x:v>128.6</x:v>
      </x:c>
      <x:c r="T599" s="11">
        <x:v>195.2</x:v>
      </x:c>
      <x:c r="U599" s="11">
        <x:v>2832.0871999999999</x:v>
      </x:c>
      <x:c r="V599" s="11">
        <x:v>18</x:v>
      </x:c>
      <x:c r="W599" s="12">
        <x:v>0</x:v>
      </x:c>
      <x:c r="X599" s="8">
        <x:v>0</x:v>
      </x:c>
      <x:c r="Y599" s="13">
        <x:f t="shared" si="54"/>
        <x:v>1.5020781379883625</x:v>
      </x:c>
      <x:c r="Z599" s="13">
        <x:f t="shared" si="55"/>
        <x:v>0.58347735914275844</x:v>
      </x:c>
      <x:c r="AA599" s="13">
        <x:f t="shared" si="56"/>
        <x:v>0.11113031455236777</x:v>
      </x:c>
      <x:c r="AB599" s="13">
        <x:f t="shared" si="57"/>
        <x:v>0.17844797787763567</x:v>
      </x:c>
      <x:c r="AC599" s="13">
        <x:f t="shared" si="58"/>
        <x:v>0.2890995260663507</x:v>
      </x:c>
      <x:c r="AD599" s="13">
        <x:f t="shared" si="59"/>
        <x:v>0.12919115105426893</x:v>
      </x:c>
      <x:c r="AE599" s="50" t="n">
        <x:f>IF(OR(NOT(ISNUMBER(Q599)),NOT(ISNUMBER(R599))),"",IF(Q599&lt;R599,1,0))</x:f>
        <x:v>0</x:v>
      </x:c>
      <x:c r="AF599" s="50" t="n">
        <x:f>IFERROR(IF(AND(A599=A598,C599=C598+1,ISNUMBER(AE598)),AE598,""),"")</x:f>
        <x:v>0</x:v>
      </x:c>
      <x:c r="AG599" s="52" t="n">
        <x:f>IFERROR(IF(AND(A599=A598,C599=C598+1,ISNUMBER(U599),ISNUMBER(U598),U598&lt;&gt;0),U599/U598-1,""),"")</x:f>
        <x:v>0.4218549343951128</x:v>
      </x:c>
      <x:c r="AH599" s="50" t="n">
        <x:f>IF(AND(ISNUMBER(AE599),ISNUMBER(AF599),ISNUMBER(AG599)),IF(AND(AE599=1,AF599=1,AG599&lt;0),1,0),"")</x:f>
        <x:v>0</x:v>
      </x:c>
      <x:c r="AI599" s="50" t="n">
        <x:f>IF(AND(A599=A600,C600=C599+1,ISNUMBER(AH600)),C600,"")</x:f>
        <x:v>2011</x:v>
      </x:c>
      <x:c r="AJ599" s="50" t="n">
        <x:f>IF(AND(A599=A600,C600=C599+1,ISNUMBER(AH600)),AH600,"")</x:f>
        <x:v>0</x:v>
      </x:c>
    </x:row>
    <x:row r="600" ht="15">
      <x:c r="A600" s="9" t="s">
        <x:v>65</x:v>
      </x:c>
      <x:c r="B600" s="10">
        <x:v>40908</x:v>
      </x:c>
      <x:c r="C600" s="9">
        <x:v>2011</x:v>
      </x:c>
      <x:c r="D600" s="11">
        <x:v>1736.6</x:v>
      </x:c>
      <x:c r="E600" s="11">
        <x:v>636.79999999999995</x:v>
      </x:c>
      <x:c r="F600" s="11">
        <x:v>395.4</x:v>
      </x:c>
      <x:c r="G600" s="11">
        <x:v>1190.0999999999999</x:v>
      </x:c>
      <x:c r="H600" s="11">
        <x:v>762.6</x:v>
      </x:c>
      <x:c r="I600" s="11">
        <x:v>546.5</x:v>
      </x:c>
      <x:c r="J600" s="11">
        <x:v>236.3</x:v>
      </x:c>
      <x:c r="K600" s="11">
        <x:v>181.9</x:v>
      </x:c>
      <x:c r="L600" s="11">
        <x:v>12.3</x:v>
      </x:c>
      <x:c r="M600" s="11">
        <x:v>38.700000000000003</x:v>
      </x:c>
      <x:c r="N600" s="11">
        <x:v>723.9</x:v>
      </x:c>
      <x:c r="O600" s="11">
        <x:v>1749.4</x:v>
      </x:c>
      <x:c r="P600" s="11">
        <x:v>234</x:v>
      </x:c>
      <x:c r="Q600" s="11">
        <x:v>319.5</x:v>
      </x:c>
      <x:c r="R600" s="11">
        <x:v>22.1</x:v>
      </x:c>
      <x:c r="S600" s="11">
        <x:v>138.80000000000001</x:v>
      </x:c>
      <x:c r="T600" s="11">
        <x:v>215</x:v>
      </x:c>
      <x:c r="U600" s="11">
        <x:v>3259.2755999999999</x:v>
      </x:c>
      <x:c r="V600" s="11">
        <x:v>18</x:v>
      </x:c>
      <x:c r="W600" s="12">
        <x:v>0</x:v>
      </x:c>
      <x:c r="X600" s="8">
        <x:v>0</x:v>
      </x:c>
      <x:c r="Y600" s="13">
        <x:f t="shared" si="54"/>
        <x:v>1.6105209914011127</x:v>
      </x:c>
      <x:c r="Z600" s="13">
        <x:f t="shared" si="55"/>
        <x:v>0.68530461821950939</x:v>
      </x:c>
      <x:c r="AA600" s="13">
        <x:f t="shared" si="56"/>
        <x:v>7.992629275595993E-2</x:v>
      </x:c>
      <x:c r="AB600" s="13">
        <x:f t="shared" si="57"/>
        <x:v>0.13474605551076818</x:v>
      </x:c>
      <x:c r="AC600" s="13">
        <x:f t="shared" si="58"/>
        <x:v>0.18065708763969415</x:v>
      </x:c>
      <x:c r="AD600" s="13">
        <x:f t="shared" si="59"/>
        <x:v>0.13607048255211335</x:v>
      </x:c>
      <x:c r="AE600" s="50" t="n">
        <x:f>IF(OR(NOT(ISNUMBER(Q600)),NOT(ISNUMBER(R600))),"",IF(Q600&lt;R600,1,0))</x:f>
        <x:v>0</x:v>
      </x:c>
      <x:c r="AF600" s="50" t="n">
        <x:f>IFERROR(IF(AND(A600=A599,C600=C599+1,ISNUMBER(AE599)),AE599,""),"")</x:f>
        <x:v>0</x:v>
      </x:c>
      <x:c r="AG600" s="52" t="n">
        <x:f>IFERROR(IF(AND(A600=A599,C600=C599+1,ISNUMBER(U600),ISNUMBER(U599),U599&lt;&gt;0),U600/U599-1,""),"")</x:f>
        <x:v>0.15083871711294772</x:v>
      </x:c>
      <x:c r="AH600" s="50" t="n">
        <x:f>IF(AND(ISNUMBER(AE600),ISNUMBER(AF600),ISNUMBER(AG600)),IF(AND(AE600=1,AF600=1,AG600&lt;0),1,0),"")</x:f>
        <x:v>0</x:v>
      </x:c>
      <x:c r="AI600" s="50" t="n">
        <x:f>IF(AND(A600=A601,C601=C600+1,ISNUMBER(AH601)),C601,"")</x:f>
        <x:v>2012</x:v>
      </x:c>
      <x:c r="AJ600" s="50" t="n">
        <x:f>IF(AND(A600=A601,C601=C600+1,ISNUMBER(AH601)),AH601,"")</x:f>
        <x:v>0</x:v>
      </x:c>
    </x:row>
    <x:row r="601" ht="15">
      <x:c r="A601" s="9" t="s">
        <x:v>65</x:v>
      </x:c>
      <x:c r="B601" s="10">
        <x:v>41274</x:v>
      </x:c>
      <x:c r="C601" s="9">
        <x:v>2012</x:v>
      </x:c>
      <x:c r="D601" s="11">
        <x:v>1835.3</x:v>
      </x:c>
      <x:c r="E601" s="11">
        <x:v>681.2</x:v>
      </x:c>
      <x:c r="F601" s="11">
        <x:v>406.1</x:v>
      </x:c>
      <x:c r="G601" s="11">
        <x:v>1180.4000000000001</x:v>
      </x:c>
      <x:c r="H601" s="11">
        <x:v>717.2</x:v>
      </x:c>
      <x:c r="I601" s="11">
        <x:v>654.9</x:v>
      </x:c>
      <x:c r="J601" s="11">
        <x:v>354</x:v>
      </x:c>
      <x:c r="K601" s="11">
        <x:v>166.5</x:v>
      </x:c>
      <x:c r="L601" s="11">
        <x:v>12.3</x:v>
      </x:c>
      <x:c r="M601" s="11">
        <x:v>0.8</x:v>
      </x:c>
      <x:c r="N601" s="11">
        <x:v>716.4</x:v>
      </x:c>
      <x:c r="O601" s="11">
        <x:v>2054.3000000000002</x:v>
      </x:c>
      <x:c r="P601" s="11">
        <x:v>283.3</x:v>
      </x:c>
      <x:c r="Q601" s="11">
        <x:v>379.4</x:v>
      </x:c>
      <x:c r="R601" s="11">
        <x:v>25.9</x:v>
      </x:c>
      <x:c r="S601" s="11">
        <x:v>173.8</x:v>
      </x:c>
      <x:c r="T601" s="11">
        <x:v>235.8</x:v>
      </x:c>
      <x:c r="U601" s="11">
        <x:v>4983.4245000000001</x:v>
      </x:c>
      <x:c r="V601" s="11">
        <x:v>18</x:v>
      </x:c>
      <x:c r="W601" s="12">
        <x:v>0</x:v>
      </x:c>
      <x:c r="X601" s="8">
        <x:v>0</x:v>
      </x:c>
      <x:c r="Y601" s="13">
        <x:f t="shared" si="54"/>
        <x:v>1.6774193548387097</x:v>
      </x:c>
      <x:c r="Z601" s="13">
        <x:f t="shared" si="55"/>
        <x:v>0.64316460524164998</x:v>
      </x:c>
      <x:c r="AA601" s="13">
        <x:f t="shared" si="56"/>
        <x:v>9.4698414428158892E-2</x:v>
      </x:c>
      <x:c r="AB601" s="13">
        <x:f t="shared" si="57"/>
        <x:v>0.15436168473818995</x:v>
      </x:c>
      <x:c r="AC601" s="13">
        <x:f t="shared" si="58"/>
        <x:v>0.19976279227380547</x:v>
      </x:c>
      <x:c r="AD601" s="13">
        <x:f t="shared" si="59"/>
        <x:v>0.19288399716667576</x:v>
      </x:c>
      <x:c r="AE601" s="50" t="n">
        <x:f>IF(OR(NOT(ISNUMBER(Q601)),NOT(ISNUMBER(R601))),"",IF(Q601&lt;R601,1,0))</x:f>
        <x:v>0</x:v>
      </x:c>
      <x:c r="AF601" s="50" t="n">
        <x:f>IFERROR(IF(AND(A601=A600,C601=C600+1,ISNUMBER(AE600)),AE600,""),"")</x:f>
        <x:v>0</x:v>
      </x:c>
      <x:c r="AG601" s="52" t="n">
        <x:f>IFERROR(IF(AND(A601=A600,C601=C600+1,ISNUMBER(U601),ISNUMBER(U600),U600&lt;&gt;0),U601/U600-1,""),"")</x:f>
        <x:v>0.5289975784803225</x:v>
      </x:c>
      <x:c r="AH601" s="50" t="n">
        <x:f>IF(AND(ISNUMBER(AE601),ISNUMBER(AF601),ISNUMBER(AG601)),IF(AND(AE601=1,AF601=1,AG601&lt;0),1,0),"")</x:f>
        <x:v>0</x:v>
      </x:c>
      <x:c r="AI601" s="50" t="n">
        <x:f>IF(AND(A601=A602,C602=C601+1,ISNUMBER(AH602)),C602,"")</x:f>
        <x:v>2013</x:v>
      </x:c>
      <x:c r="AJ601" s="50" t="n">
        <x:f>IF(AND(A601=A602,C602=C601+1,ISNUMBER(AH602)),AH602,"")</x:f>
        <x:v>0</x:v>
      </x:c>
    </x:row>
    <x:row r="602" ht="15">
      <x:c r="A602" s="9" t="s">
        <x:v>65</x:v>
      </x:c>
      <x:c r="B602" s="10">
        <x:v>41639</x:v>
      </x:c>
      <x:c r="C602" s="9">
        <x:v>2013</x:v>
      </x:c>
      <x:c r="D602" s="11">
        <x:v>1930.1</x:v>
      </x:c>
      <x:c r="E602" s="11">
        <x:v>656</x:v>
      </x:c>
      <x:c r="F602" s="11">
        <x:v>399.9</x:v>
      </x:c>
      <x:c r="G602" s="11">
        <x:v>1173.4000000000001</x:v>
      </x:c>
      <x:c r="H602" s="11">
        <x:v>734.6</x:v>
      </x:c>
      <x:c r="I602" s="11">
        <x:v>756.7</x:v>
      </x:c>
      <x:c r="J602" s="11">
        <x:v>487.4</x:v>
      </x:c>
      <x:c r="K602" s="11">
        <x:v>116.4</x:v>
      </x:c>
      <x:c r="L602" s="11">
        <x:v>12.2</x:v>
      </x:c>
      <x:c r="M602" s="11">
        <x:v>15.4</x:v>
      </x:c>
      <x:c r="N602" s="11">
        <x:v>719.2</x:v>
      </x:c>
      <x:c r="O602" s="11">
        <x:v>2184.4</x:v>
      </x:c>
      <x:c r="P602" s="11">
        <x:v>310</x:v>
      </x:c>
      <x:c r="Q602" s="11">
        <x:v>403.4</x:v>
      </x:c>
      <x:c r="R602" s="11">
        <x:v>26</x:v>
      </x:c>
      <x:c r="S602" s="11">
        <x:v>200.5</x:v>
      </x:c>
      <x:c r="T602" s="11">
        <x:v>270.8</x:v>
      </x:c>
      <x:c r="U602" s="11">
        <x:v>5079.6687000000002</x:v>
      </x:c>
      <x:c r="V602" s="11">
        <x:v>18</x:v>
      </x:c>
      <x:c r="W602" s="12">
        <x:v>0</x:v>
      </x:c>
      <x:c r="X602" s="8">
        <x:v>0</x:v>
      </x:c>
      <x:c r="Y602" s="13">
        <x:f t="shared" si="54"/>
        <x:v>1.6404101025256315</x:v>
      </x:c>
      <x:c r="Z602" s="13">
        <x:f t="shared" si="55"/>
        <x:v>0.60794777472669814</x:v>
      </x:c>
      <x:c r="AA602" s="13">
        <x:f t="shared" si="56"/>
        <x:v>0.10388062794673851</x:v>
      </x:c>
      <x:c r="AB602" s="13">
        <x:f t="shared" si="57"/>
        <x:v>0.16061343971814931</x:v>
      </x:c>
      <x:c r="AC602" s="13">
        <x:f t="shared" si="58"/>
        <x:v>0.23078234191239133</x:v>
      </x:c>
      <x:c r="AD602" s="13">
        <x:f t="shared" si="59"/>
        <x:v>0.25252577586653541</x:v>
      </x:c>
      <x:c r="AE602" s="50" t="n">
        <x:f>IF(OR(NOT(ISNUMBER(Q602)),NOT(ISNUMBER(R602))),"",IF(Q602&lt;R602,1,0))</x:f>
        <x:v>0</x:v>
      </x:c>
      <x:c r="AF602" s="50" t="n">
        <x:f>IFERROR(IF(AND(A602=A601,C602=C601+1,ISNUMBER(AE601)),AE601,""),"")</x:f>
        <x:v>0</x:v>
      </x:c>
      <x:c r="AG602" s="52" t="n">
        <x:f>IFERROR(IF(AND(A602=A601,C602=C601+1,ISNUMBER(U602),ISNUMBER(U601),U601&lt;&gt;0),U602/U601-1,""),"")</x:f>
        <x:v>0.019312864075697433</x:v>
      </x:c>
      <x:c r="AH602" s="50" t="n">
        <x:f>IF(AND(ISNUMBER(AE602),ISNUMBER(AF602),ISNUMBER(AG602)),IF(AND(AE602=1,AF602=1,AG602&lt;0),1,0),"")</x:f>
        <x:v>0</x:v>
      </x:c>
      <x:c r="AI602" s="50" t="n">
        <x:f>IF(AND(A602=A603,C603=C602+1,ISNUMBER(AH603)),C603,"")</x:f>
        <x:v>2014</x:v>
      </x:c>
      <x:c r="AJ602" s="50" t="n">
        <x:f>IF(AND(A602=A603,C603=C602+1,ISNUMBER(AH603)),AH603,"")</x:f>
        <x:v>0</x:v>
      </x:c>
    </x:row>
    <x:row r="603" ht="15">
      <x:c r="A603" s="9" t="s">
        <x:v>65</x:v>
      </x:c>
      <x:c r="B603" s="10">
        <x:v>42004</x:v>
      </x:c>
      <x:c r="C603" s="9">
        <x:v>2014</x:v>
      </x:c>
      <x:c r="D603" s="11">
        <x:v>2018.9</x:v>
      </x:c>
      <x:c r="E603" s="11">
        <x:v>674.8</x:v>
      </x:c>
      <x:c r="F603" s="11">
        <x:v>468.4</x:v>
      </x:c>
      <x:c r="G603" s="11">
        <x:v>1212.2</x:v>
      </x:c>
      <x:c r="H603" s="11">
        <x:v>753</x:v>
      </x:c>
      <x:c r="I603" s="11">
        <x:v>806.7</x:v>
      </x:c>
      <x:c r="J603" s="11">
        <x:v>547.1</x:v>
      </x:c>
      <x:c r="K603" s="11">
        <x:v>119.5</x:v>
      </x:c>
      <x:c r="L603" s="11">
        <x:v>14.7</x:v>
      </x:c>
      <x:c r="M603" s="11">
        <x:v>89.8</x:v>
      </x:c>
      <x:c r="N603" s="11">
        <x:v>663.2</x:v>
      </x:c>
      <x:c r="O603" s="11">
        <x:v>2093.3000000000002</x:v>
      </x:c>
      <x:c r="P603" s="11">
        <x:v>276.60000000000002</x:v>
      </x:c>
      <x:c r="Q603" s="11">
        <x:v>373.7</x:v>
      </x:c>
      <x:c r="R603" s="11">
        <x:v>26.7</x:v>
      </x:c>
      <x:c r="S603" s="11">
        <x:v>176.3</x:v>
      </x:c>
      <x:c r="T603" s="11">
        <x:v>293.3</x:v>
      </x:c>
      <x:c r="U603" s="11">
        <x:v>3766.1839</x:v>
      </x:c>
      <x:c r="V603" s="11">
        <x:v>18</x:v>
      </x:c>
      <x:c r="W603" s="12">
        <x:v>0</x:v>
      </x:c>
      <x:c r="X603" s="8">
        <x:v>0</x:v>
      </x:c>
      <x:c r="Y603" s="13">
        <x:f t="shared" si="54"/>
        <x:v>1.4406490179333902</x:v>
      </x:c>
      <x:c r="Z603" s="13">
        <x:f t="shared" si="55"/>
        <x:v>0.60042597454059143</x:v>
      </x:c>
      <x:c r="AA603" s="13">
        <x:f t="shared" si="56"/>
        <x:v>8.732478082123929E-2</x:v>
      </x:c>
      <x:c r="AB603" s="13">
        <x:f t="shared" si="57"/>
        <x:v>0.13700529991579574</x:v>
      </x:c>
      <x:c r="AC603" s="13">
        <x:f t="shared" si="58"/>
        <x:v>0.24195677280976738</x:v>
      </x:c>
      <x:c r="AD603" s="13">
        <x:f t="shared" si="59"/>
        <x:v>0.27098915250879191</x:v>
      </x:c>
      <x:c r="AE603" s="50" t="n">
        <x:f>IF(OR(NOT(ISNUMBER(Q603)),NOT(ISNUMBER(R603))),"",IF(Q603&lt;R603,1,0))</x:f>
        <x:v>0</x:v>
      </x:c>
      <x:c r="AF603" s="50" t="n">
        <x:f>IFERROR(IF(AND(A603=A602,C603=C602+1,ISNUMBER(AE602)),AE602,""),"")</x:f>
        <x:v>0</x:v>
      </x:c>
      <x:c r="AG603" s="52" t="n">
        <x:f>IFERROR(IF(AND(A603=A602,C603=C602+1,ISNUMBER(U603),ISNUMBER(U602),U602&lt;&gt;0),U603/U602-1,""),"")</x:f>
        <x:v>-0.2585768634871798</x:v>
      </x:c>
      <x:c r="AH603" s="50" t="n">
        <x:f>IF(AND(ISNUMBER(AE603),ISNUMBER(AF603),ISNUMBER(AG603)),IF(AND(AE603=1,AF603=1,AG603&lt;0),1,0),"")</x:f>
        <x:v>0</x:v>
      </x:c>
      <x:c r="AI603" s="50" t="n">
        <x:f>IF(AND(A603=A604,C604=C603+1,ISNUMBER(AH604)),C604,"")</x:f>
        <x:v>2015</x:v>
      </x:c>
      <x:c r="AJ603" s="50" t="n">
        <x:f>IF(AND(A603=A604,C604=C603+1,ISNUMBER(AH604)),AH604,"")</x:f>
        <x:v>0</x:v>
      </x:c>
    </x:row>
    <x:row r="604" ht="15">
      <x:c r="A604" s="9" t="s">
        <x:v>65</x:v>
      </x:c>
      <x:c r="B604" s="10">
        <x:v>42369</x:v>
      </x:c>
      <x:c r="C604" s="9">
        <x:v>2015</x:v>
      </x:c>
      <x:c r="D604" s="11">
        <x:v>1796.1</x:v>
      </x:c>
      <x:c r="E604" s="11">
        <x:v>756.3</x:v>
      </x:c>
      <x:c r="F604" s="11">
        <x:v>561.70000000000005</x:v>
      </x:c>
      <x:c r="G604" s="11">
        <x:v>1456.7</x:v>
      </x:c>
      <x:c r="H604" s="11">
        <x:v>916.5</x:v>
      </x:c>
      <x:c r="I604" s="11">
        <x:v>339.4</x:v>
      </x:c>
      <x:c r="J604" s="11">
        <x:v>110.2</x:v>
      </x:c>
      <x:c r="K604" s="11">
        <x:v>141.1</x:v>
      </x:c>
      <x:c r="L604" s="11">
        <x:v>16.100000000000001</x:v>
      </x:c>
      <x:c r="M604" s="11">
        <x:v>121.8</x:v>
      </x:c>
      <x:c r="N604" s="11">
        <x:v>794.7</x:v>
      </x:c>
      <x:c r="O604" s="11">
        <x:v>2166.3000000000002</x:v>
      </x:c>
      <x:c r="P604" s="11">
        <x:v>-283.5</x:v>
      </x:c>
      <x:c r="Q604" s="11">
        <x:v>-176.9</x:v>
      </x:c>
      <x:c r="R604" s="11">
        <x:v>26.2</x:v>
      </x:c>
      <x:c r="S604" s="11">
        <x:v>-360.5</x:v>
      </x:c>
      <x:c r="T604" s="11">
        <x:v>346.1</x:v>
      </x:c>
      <x:c r="U604" s="11">
        <x:v>4481.0164999999997</x:v>
      </x:c>
      <x:c r="V604" s="11">
        <x:v>18</x:v>
      </x:c>
      <x:c r="W604" s="12">
        <x:v>0</x:v>
      </x:c>
      <x:c r="X604" s="8">
        <x:v>0</x:v>
      </x:c>
      <x:c r="Y604" s="13">
        <x:f t="shared" si="54"/>
        <x:v>1.3464482820010679</x:v>
      </x:c>
      <x:c r="Z604" s="13">
        <x:f t="shared" si="55"/>
        <x:v>0.81103502032180841</x:v>
      </x:c>
      <x:c r="AA604" s="13">
        <x:f t="shared" si="56"/>
        <x:v>-0.20071265519737208</x:v>
      </x:c>
      <x:c r="AB604" s="13">
        <x:f t="shared" si="57"/>
        <x:v>-0.15784199098045767</x:v>
      </x:c>
      <x:c r="AC604" s="13">
        <x:f t="shared" si="58"/>
        <x:v>0.2375918171208897</x:v>
      </x:c>
      <x:c r="AD604" s="13">
        <x:f t="shared" si="59"/>
        <x:v>6.1355158398752857E-2</x:v>
      </x:c>
      <x:c r="AE604" s="50" t="n">
        <x:f>IF(OR(NOT(ISNUMBER(Q604)),NOT(ISNUMBER(R604))),"",IF(Q604&lt;R604,1,0))</x:f>
        <x:v>1</x:v>
      </x:c>
      <x:c r="AF604" s="50" t="n">
        <x:f>IFERROR(IF(AND(A604=A603,C604=C603+1,ISNUMBER(AE603)),AE603,""),"")</x:f>
        <x:v>0</x:v>
      </x:c>
      <x:c r="AG604" s="52" t="n">
        <x:f>IFERROR(IF(AND(A604=A603,C604=C603+1,ISNUMBER(U604),ISNUMBER(U603),U603&lt;&gt;0),U604/U603-1,""),"")</x:f>
        <x:v>0.18980289305575315</x:v>
      </x:c>
      <x:c r="AH604" s="50" t="n">
        <x:f>IF(AND(ISNUMBER(AE604),ISNUMBER(AF604),ISNUMBER(AG604)),IF(AND(AE604=1,AF604=1,AG604&lt;0),1,0),"")</x:f>
        <x:v>0</x:v>
      </x:c>
      <x:c r="AI604" s="50" t="n">
        <x:f>IF(AND(A604=A605,C605=C604+1,ISNUMBER(AH605)),C605,"")</x:f>
        <x:v>2016</x:v>
      </x:c>
      <x:c r="AJ604" s="50" t="n">
        <x:f>IF(AND(A604=A605,C605=C604+1,ISNUMBER(AH605)),AH605,"")</x:f>
        <x:v>0</x:v>
      </x:c>
    </x:row>
    <x:row r="605" ht="15">
      <x:c r="A605" s="9" t="s">
        <x:v>65</x:v>
      </x:c>
      <x:c r="B605" s="10">
        <x:v>42735</x:v>
      </x:c>
      <x:c r="C605" s="9">
        <x:v>2016</x:v>
      </x:c>
      <x:c r="D605" s="11">
        <x:v>2146.3000000000002</x:v>
      </x:c>
      <x:c r="E605" s="11">
        <x:v>869.5</x:v>
      </x:c>
      <x:c r="F605" s="11">
        <x:v>600</x:v>
      </x:c>
      <x:c r="G605" s="11">
        <x:v>1543.9</x:v>
      </x:c>
      <x:c r="H605" s="11">
        <x:v>919.3</x:v>
      </x:c>
      <x:c r="I605" s="11">
        <x:v>602.4</x:v>
      </x:c>
      <x:c r="J605" s="11">
        <x:v>273</x:v>
      </x:c>
      <x:c r="K605" s="11">
        <x:v>175.6</x:v>
      </x:c>
      <x:c r="L605" s="11">
        <x:v>19.100000000000001</x:v>
      </x:c>
      <x:c r="M605" s="11">
        <x:v>103.4</x:v>
      </x:c>
      <x:c r="N605" s="11">
        <x:v>815.9</x:v>
      </x:c>
      <x:c r="O605" s="11">
        <x:v>2567</x:v>
      </x:c>
      <x:c r="P605" s="11">
        <x:v>369.5</x:v>
      </x:c>
      <x:c r="Q605" s="11">
        <x:v>473</x:v>
      </x:c>
      <x:c r="R605" s="11">
        <x:v>26.7</x:v>
      </x:c>
      <x:c r="S605" s="11">
        <x:v>255</x:v>
      </x:c>
      <x:c r="T605" s="11">
        <x:v>420.6</x:v>
      </x:c>
      <x:c r="U605" s="11">
        <x:v>5617.8735999999999</x:v>
      </x:c>
      <x:c r="V605" s="11">
        <x:v>18</x:v>
      </x:c>
      <x:c r="W605" s="12">
        <x:v>0</x:v>
      </x:c>
      <x:c r="X605" s="8">
        <x:v>0</x:v>
      </x:c>
      <x:c r="Y605" s="13">
        <x:f t="shared" si="54"/>
        <x:v>1.4491666666666667</x:v>
      </x:c>
      <x:c r="Z605" s="13">
        <x:f t="shared" si="55"/>
        <x:v>0.71933094162046307</x:v>
      </x:c>
      <x:c r="AA605" s="13">
        <x:f t="shared" si="56"/>
        <x:v>0.11880911335787167</x:v>
      </x:c>
      <x:c r="AB605" s="13">
        <x:f t="shared" si="57"/>
        <x:v>0.17215673484601404</x:v>
      </x:c>
      <x:c r="AC605" s="13">
        <x:f t="shared" si="58"/>
        <x:v>0.2724269706587214</x:v>
      </x:c>
      <x:c r="AD605" s="13">
        <x:f t="shared" si="59"/>
        <x:v>0.12719563900666261</x:v>
      </x:c>
      <x:c r="AE605" s="50" t="n">
        <x:f>IF(OR(NOT(ISNUMBER(Q605)),NOT(ISNUMBER(R605))),"",IF(Q605&lt;R605,1,0))</x:f>
        <x:v>0</x:v>
      </x:c>
      <x:c r="AF605" s="50" t="n">
        <x:f>IFERROR(IF(AND(A605=A604,C605=C604+1,ISNUMBER(AE604)),AE604,""),"")</x:f>
        <x:v>1</x:v>
      </x:c>
      <x:c r="AG605" s="52" t="n">
        <x:f>IFERROR(IF(AND(A605=A604,C605=C604+1,ISNUMBER(U605),ISNUMBER(U604),U604&lt;&gt;0),U605/U604-1,""),"")</x:f>
        <x:v>0.25370518050982405</x:v>
      </x:c>
      <x:c r="AH605" s="50" t="n">
        <x:f>IF(AND(ISNUMBER(AE605),ISNUMBER(AF605),ISNUMBER(AG605)),IF(AND(AE605=1,AF605=1,AG605&lt;0),1,0),"")</x:f>
        <x:v>0</x:v>
      </x:c>
      <x:c r="AI605" s="50" t="n">
        <x:f>IF(AND(A605=A606,C606=C605+1,ISNUMBER(AH606)),C606,"")</x:f>
        <x:v>2017</x:v>
      </x:c>
      <x:c r="AJ605" s="50" t="n">
        <x:f>IF(AND(A605=A606,C606=C605+1,ISNUMBER(AH606)),AH606,"")</x:f>
        <x:v>0</x:v>
      </x:c>
    </x:row>
    <x:row r="606" ht="15">
      <x:c r="A606" s="9" t="s">
        <x:v>65</x:v>
      </x:c>
      <x:c r="B606" s="10">
        <x:v>43100</x:v>
      </x:c>
      <x:c r="C606" s="9">
        <x:v>2017</x:v>
      </x:c>
      <x:c r="D606" s="11">
        <x:v>2052.4</x:v>
      </x:c>
      <x:c r="E606" s="11">
        <x:v>814.3</x:v>
      </x:c>
      <x:c r="F606" s="11">
        <x:v>608.29999999999995</x:v>
      </x:c>
      <x:c r="G606" s="11">
        <x:v>1308.2</x:v>
      </x:c>
      <x:c r="H606" s="11">
        <x:v>681.1</x:v>
      </x:c>
      <x:c r="I606" s="11">
        <x:v>744.2</x:v>
      </x:c>
      <x:c r="J606" s="11">
        <x:v>459.8</x:v>
      </x:c>
      <x:c r="K606" s="11">
        <x:v>137</x:v>
      </x:c>
      <x:c r="L606" s="11">
        <x:v>18.3</x:v>
      </x:c>
      <x:c r="M606" s="11">
        <x:v>77.099999999999994</x:v>
      </x:c>
      <x:c r="N606" s="11">
        <x:v>604</x:v>
      </x:c>
      <x:c r="O606" s="11">
        <x:v>2769.1</x:v>
      </x:c>
      <x:c r="P606" s="11">
        <x:v>422.7</x:v>
      </x:c>
      <x:c r="Q606" s="11">
        <x:v>532.1</x:v>
      </x:c>
      <x:c r="R606" s="11">
        <x:v>24.8</x:v>
      </x:c>
      <x:c r="S606" s="11">
        <x:v>287.39999999999998</x:v>
      </x:c>
      <x:c r="T606" s="11">
        <x:v>451.3</x:v>
      </x:c>
      <x:c r="U606" s="11">
        <x:v>8375.9735999999994</x:v>
      </x:c>
      <x:c r="V606" s="11">
        <x:v>18</x:v>
      </x:c>
      <x:c r="W606" s="12">
        <x:v>0</x:v>
      </x:c>
      <x:c r="X606" s="8">
        <x:v>0</x:v>
      </x:c>
      <x:c r="Y606" s="13">
        <x:f t="shared" si="54"/>
        <x:v>1.3386486930790729</x:v>
      </x:c>
      <x:c r="Z606" s="13">
        <x:f t="shared" si="55"/>
        <x:v>0.63740011693626974</x:v>
      </x:c>
      <x:c r="AA606" s="13">
        <x:f t="shared" si="56"/>
        <x:v>0.14003118300526213</x:v>
      </x:c>
      <x:c r="AB606" s="13">
        <x:f t="shared" si="57"/>
        <x:v>0.20595400506723835</x:v>
      </x:c>
      <x:c r="AC606" s="13">
        <x:f t="shared" si="58"/>
        <x:v>0.34497783213575905</x:v>
      </x:c>
      <x:c r="AD606" s="13">
        <x:f t="shared" si="59"/>
        <x:v>0.22403040343013059</x:v>
      </x:c>
      <x:c r="AE606" s="50" t="n">
        <x:f>IF(OR(NOT(ISNUMBER(Q606)),NOT(ISNUMBER(R606))),"",IF(Q606&lt;R606,1,0))</x:f>
        <x:v>0</x:v>
      </x:c>
      <x:c r="AF606" s="50" t="n">
        <x:f>IFERROR(IF(AND(A606=A605,C606=C605+1,ISNUMBER(AE605)),AE605,""),"")</x:f>
        <x:v>0</x:v>
      </x:c>
      <x:c r="AG606" s="52" t="n">
        <x:f>IFERROR(IF(AND(A606=A605,C606=C605+1,ISNUMBER(U606),ISNUMBER(U605),U605&lt;&gt;0),U606/U605-1,""),"")</x:f>
        <x:v>0.49095088219856</x:v>
      </x:c>
      <x:c r="AH606" s="50" t="n">
        <x:f>IF(AND(ISNUMBER(AE606),ISNUMBER(AF606),ISNUMBER(AG606)),IF(AND(AE606=1,AF606=1,AG606&lt;0),1,0),"")</x:f>
        <x:v>0</x:v>
      </x:c>
      <x:c r="AI606" s="50" t="n">
        <x:f>IF(AND(A606=A607,C607=C606+1,ISNUMBER(AH607)),C607,"")</x:f>
        <x:v>2018</x:v>
      </x:c>
      <x:c r="AJ606" s="50" t="n">
        <x:f>IF(AND(A606=A607,C607=C606+1,ISNUMBER(AH607)),AH607,"")</x:f>
        <x:v>0</x:v>
      </x:c>
    </x:row>
    <x:row r="607" ht="15">
      <x:c r="A607" s="9" t="s">
        <x:v>65</x:v>
      </x:c>
      <x:c r="B607" s="10">
        <x:v>43465</x:v>
      </x:c>
      <x:c r="C607" s="9">
        <x:v>2018</x:v>
      </x:c>
      <x:c r="D607" s="11">
        <x:v>2633.6</x:v>
      </x:c>
      <x:c r="E607" s="11">
        <x:v>929.3</x:v>
      </x:c>
      <x:c r="F607" s="11">
        <x:v>742.7</x:v>
      </x:c>
      <x:c r="G607" s="11">
        <x:v>1725.3</x:v>
      </x:c>
      <x:c r="H607" s="11">
        <x:v>985.1</x:v>
      </x:c>
      <x:c r="I607" s="11">
        <x:v>908.3</x:v>
      </x:c>
      <x:c r="J607" s="11">
        <x:v>607.5</x:v>
      </x:c>
      <x:c r="K607" s="11">
        <x:v>206.9</x:v>
      </x:c>
      <x:c r="L607" s="11">
        <x:v>18.3</x:v>
      </x:c>
      <x:c r="M607" s="11">
        <x:v>138.30000000000001</x:v>
      </x:c>
      <x:c r="N607" s="11">
        <x:v>846.8</x:v>
      </x:c>
      <x:c r="O607" s="11">
        <x:v>2801.2</x:v>
      </x:c>
      <x:c r="P607" s="11">
        <x:v>436.2</x:v>
      </x:c>
      <x:c r="Q607" s="11">
        <x:v>549.5</x:v>
      </x:c>
      <x:c r="R607" s="11">
        <x:v>26.2</x:v>
      </x:c>
      <x:c r="S607" s="11">
        <x:v>284.39999999999998</x:v>
      </x:c>
      <x:c r="T607" s="11">
        <x:v>460.3</x:v>
      </x:c>
      <x:c r="U607" s="11">
        <x:v>7746.7458999999999</x:v>
      </x:c>
      <x:c r="V607" s="11">
        <x:v>18</x:v>
      </x:c>
      <x:c r="W607" s="12">
        <x:v>0</x:v>
      </x:c>
      <x:c r="X607" s="8">
        <x:v>0</x:v>
      </x:c>
      <x:c r="Y607" s="13">
        <x:f t="shared" si="54"/>
        <x:v>1.2512454557694896</x:v>
      </x:c>
      <x:c r="Z607" s="13">
        <x:f t="shared" si="55"/>
        <x:v>0.6551108748481167</x:v>
      </x:c>
      <x:c r="AA607" s="13">
        <x:f t="shared" si="56"/>
        <x:v>0.10798906439854192</x:v>
      </x:c>
      <x:c r="AB607" s="13">
        <x:f t="shared" si="57"/>
        <x:v>0.16562879708383962</x:v>
      </x:c>
      <x:c r="AC607" s="13">
        <x:f t="shared" si="58"/>
        <x:v>0.26679418072219324</x:v>
      </x:c>
      <x:c r="AD607" s="13">
        <x:f t="shared" si="59"/>
        <x:v>0.2306728432563791</x:v>
      </x:c>
      <x:c r="AE607" s="50" t="n">
        <x:f>IF(OR(NOT(ISNUMBER(Q607)),NOT(ISNUMBER(R607))),"",IF(Q607&lt;R607,1,0))</x:f>
        <x:v>0</x:v>
      </x:c>
      <x:c r="AF607" s="50" t="n">
        <x:f>IFERROR(IF(AND(A607=A606,C607=C606+1,ISNUMBER(AE606)),AE606,""),"")</x:f>
        <x:v>0</x:v>
      </x:c>
      <x:c r="AG607" s="52" t="n">
        <x:f>IFERROR(IF(AND(A607=A606,C607=C606+1,ISNUMBER(U607),ISNUMBER(U606),U606&lt;&gt;0),U607/U606-1,""),"")</x:f>
        <x:v>-0.07512293257466807</x:v>
      </x:c>
      <x:c r="AH607" s="50" t="n">
        <x:f>IF(AND(ISNUMBER(AE607),ISNUMBER(AF607),ISNUMBER(AG607)),IF(AND(AE607=1,AF607=1,AG607&lt;0),1,0),"")</x:f>
        <x:v>0</x:v>
      </x:c>
      <x:c r="AI607" s="50" t="n">
        <x:f>IF(AND(A607=A608,C608=C607+1,ISNUMBER(AH608)),C608,"")</x:f>
        <x:v>2019</x:v>
      </x:c>
      <x:c r="AJ607" s="50" t="n">
        <x:f>IF(AND(A607=A608,C608=C607+1,ISNUMBER(AH608)),AH608,"")</x:f>
        <x:v>0</x:v>
      </x:c>
    </x:row>
    <x:row r="608" ht="15">
      <x:c r="A608" s="9" t="s">
        <x:v>65</x:v>
      </x:c>
      <x:c r="B608" s="10">
        <x:v>43830</x:v>
      </x:c>
      <x:c r="C608" s="9">
        <x:v>2019</x:v>
      </x:c>
      <x:c r="D608" s="11">
        <x:v>2818.4</x:v>
      </x:c>
      <x:c r="E608" s="11">
        <x:v>960.1</x:v>
      </x:c>
      <x:c r="F608" s="11">
        <x:v>900</x:v>
      </x:c>
      <x:c r="G608" s="11">
        <x:v>1833.1</x:v>
      </x:c>
      <x:c r="H608" s="11">
        <x:v>1102.5999999999999</x:v>
      </x:c>
      <x:c r="I608" s="11">
        <x:v>985.3</x:v>
      </x:c>
      <x:c r="J608" s="11">
        <x:v>727.7</x:v>
      </x:c>
      <x:c r="K608" s="11">
        <x:v>227.4</x:v>
      </x:c>
      <x:c r="L608" s="11">
        <x:v>19.2</x:v>
      </x:c>
      <x:c r="M608" s="11">
        <x:v>300.39999999999998</x:v>
      </x:c>
      <x:c r="N608" s="11">
        <x:v>802.2</x:v>
      </x:c>
      <x:c r="O608" s="11">
        <x:v>2987</x:v>
      </x:c>
      <x:c r="P608" s="11">
        <x:v>485.8</x:v>
      </x:c>
      <x:c r="Q608" s="11">
        <x:v>686.4</x:v>
      </x:c>
      <x:c r="R608" s="11">
        <x:v>26.4</x:v>
      </x:c>
      <x:c r="S608" s="11">
        <x:v>313.10000000000002</x:v>
      </x:c>
      <x:c r="T608" s="11">
        <x:v>564</x:v>
      </x:c>
      <x:c r="U608" s="11">
        <x:v>9444.7258000000002</x:v>
      </x:c>
      <x:c r="V608" s="11">
        <x:v>18</x:v>
      </x:c>
      <x:c r="W608" s="12">
        <x:v>0</x:v>
      </x:c>
      <x:c r="X608" s="8">
        <x:v>0</x:v>
      </x:c>
      <x:c r="Y608" s="13">
        <x:f t="shared" si="54"/>
        <x:v>1.0667777777777778</x:v>
      </x:c>
      <x:c r="Z608" s="13">
        <x:f t="shared" si="55"/>
        <x:v>0.65040448481407886</x:v>
      </x:c>
      <x:c r="AA608" s="13">
        <x:f t="shared" si="56"/>
        <x:v>0.11109139937553222</x:v>
      </x:c>
      <x:c r="AB608" s="13">
        <x:f t="shared" si="57"/>
        <x:v>0.17236730059608288</x:v>
      </x:c>
      <x:c r="AC608" s="13">
        <x:f t="shared" si="58"/>
        <x:v>0.30767552233920681</x:v>
      </x:c>
      <x:c r="AD608" s="13">
        <x:f t="shared" si="59"/>
        <x:v>0.25819613965370425</x:v>
      </x:c>
      <x:c r="AE608" s="50" t="n">
        <x:f>IF(OR(NOT(ISNUMBER(Q608)),NOT(ISNUMBER(R608))),"",IF(Q608&lt;R608,1,0))</x:f>
        <x:v>0</x:v>
      </x:c>
      <x:c r="AF608" s="50" t="n">
        <x:f>IFERROR(IF(AND(A608=A607,C608=C607+1,ISNUMBER(AE607)),AE607,""),"")</x:f>
        <x:v>0</x:v>
      </x:c>
      <x:c r="AG608" s="52" t="n">
        <x:f>IFERROR(IF(AND(A608=A607,C608=C607+1,ISNUMBER(U608),ISNUMBER(U607),U607&lt;&gt;0),U608/U607-1,""),"")</x:f>
        <x:v>0.21918621340090683</x:v>
      </x:c>
      <x:c r="AH608" s="50" t="n">
        <x:f>IF(AND(ISNUMBER(AE608),ISNUMBER(AF608),ISNUMBER(AG608)),IF(AND(AE608=1,AF608=1,AG608&lt;0),1,0),"")</x:f>
        <x:v>0</x:v>
      </x:c>
      <x:c r="AI608" s="50" t="n">
        <x:f>IF(AND(A608=A609,C609=C608+1,ISNUMBER(AH609)),C609,"")</x:f>
        <x:v>2020</x:v>
      </x:c>
      <x:c r="AJ608" s="50" t="n">
        <x:f>IF(AND(A608=A609,C609=C608+1,ISNUMBER(AH609)),AH609,"")</x:f>
        <x:v>0</x:v>
      </x:c>
    </x:row>
    <x:row r="609" ht="15">
      <x:c r="A609" s="9" t="s">
        <x:v>65</x:v>
      </x:c>
      <x:c r="B609" s="10">
        <x:v>44196</x:v>
      </x:c>
      <x:c r="C609" s="9">
        <x:v>2020</x:v>
      </x:c>
      <x:c r="D609" s="11">
        <x:v>2615.1</x:v>
      </x:c>
      <x:c r="E609" s="11">
        <x:v>865.1</x:v>
      </x:c>
      <x:c r="F609" s="11">
        <x:v>751.2</x:v>
      </x:c>
      <x:c r="G609" s="11">
        <x:v>1612.1</x:v>
      </x:c>
      <x:c r="H609" s="11">
        <x:v>847.1</x:v>
      </x:c>
      <x:c r="I609" s="11">
        <x:v>1003</x:v>
      </x:c>
      <x:c r="J609" s="11">
        <x:v>796.4</x:v>
      </x:c>
      <x:c r="K609" s="11">
        <x:v>203.9</x:v>
      </x:c>
      <x:c r="L609" s="11">
        <x:v>15.5</x:v>
      </x:c>
      <x:c r="M609" s="11">
        <x:v>91.5</x:v>
      </x:c>
      <x:c r="N609" s="11">
        <x:v>755.6</x:v>
      </x:c>
      <x:c r="O609" s="11">
        <x:v>2741.7</x:v>
      </x:c>
      <x:c r="P609" s="11">
        <x:v>378.2</x:v>
      </x:c>
      <x:c r="Q609" s="11">
        <x:v>580.29999999999995</x:v>
      </x:c>
      <x:c r="R609" s="11">
        <x:v>20.6</x:v>
      </x:c>
      <x:c r="S609" s="11">
        <x:v>247.3</x:v>
      </x:c>
      <x:c r="T609" s="11">
        <x:v>559.9</x:v>
      </x:c>
      <x:c r="U609" s="11">
        <x:v>9115.4838</x:v>
      </x:c>
      <x:c r="V609" s="11">
        <x:v>18</x:v>
      </x:c>
      <x:c r="W609" s="12">
        <x:v>0</x:v>
      </x:c>
      <x:c r="X609" s="8">
        <x:v>0</x:v>
      </x:c>
      <x:c r="Y609" s="13">
        <x:f t="shared" si="54"/>
        <x:v>1.1516240681576144</x:v>
      </x:c>
      <x:c r="Z609" s="13">
        <x:f t="shared" si="55"/>
        <x:v>0.61645826163435435</x:v>
      </x:c>
      <x:c r="AA609" s="13">
        <x:f t="shared" si="56"/>
        <x:v>9.4566173377691104E-2</x:v>
      </x:c>
      <x:c r="AB609" s="13">
        <x:f t="shared" si="57"/>
        <x:v>0.14462162058812283</x:v>
      </x:c>
      <x:c r="AC609" s="13">
        <x:f t="shared" si="58"/>
        <x:v>0.34731096085850754</x:v>
      </x:c>
      <x:c r="AD609" s="13">
        <x:f t="shared" si="59"/>
        <x:v>0.30453902336430727</x:v>
      </x:c>
      <x:c r="AE609" s="50" t="n">
        <x:f>IF(OR(NOT(ISNUMBER(Q609)),NOT(ISNUMBER(R609))),"",IF(Q609&lt;R609,1,0))</x:f>
        <x:v>0</x:v>
      </x:c>
      <x:c r="AF609" s="50" t="n">
        <x:f>IFERROR(IF(AND(A609=A608,C609=C608+1,ISNUMBER(AE608)),AE608,""),"")</x:f>
        <x:v>0</x:v>
      </x:c>
      <x:c r="AG609" s="52" t="n">
        <x:f>IFERROR(IF(AND(A609=A608,C609=C608+1,ISNUMBER(U609),ISNUMBER(U608),U608&lt;&gt;0),U609/U608-1,""),"")</x:f>
        <x:v>-0.03485987915075317</x:v>
      </x:c>
      <x:c r="AH609" s="50" t="n">
        <x:f>IF(AND(ISNUMBER(AE609),ISNUMBER(AF609),ISNUMBER(AG609)),IF(AND(AE609=1,AF609=1,AG609&lt;0),1,0),"")</x:f>
        <x:v>0</x:v>
      </x:c>
      <x:c r="AI609" s="50" t="n">
        <x:f>IF(AND(A609=A610,C610=C609+1,ISNUMBER(AH610)),C610,"")</x:f>
        <x:v>2021</x:v>
      </x:c>
      <x:c r="AJ609" s="50" t="n">
        <x:f>IF(AND(A609=A610,C610=C609+1,ISNUMBER(AH610)),AH610,"")</x:f>
        <x:v>0</x:v>
      </x:c>
    </x:row>
    <x:row r="610" ht="15">
      <x:c r="A610" s="9" t="s">
        <x:v>65</x:v>
      </x:c>
      <x:c r="B610" s="10">
        <x:v>44561</x:v>
      </x:c>
      <x:c r="C610" s="9">
        <x:v>2021</x:v>
      </x:c>
      <x:c r="D610" s="11">
        <x:v>3249.7</x:v>
      </x:c>
      <x:c r="E610" s="11">
        <x:v>963.3</x:v>
      </x:c>
      <x:c r="F610" s="11">
        <x:v>1265.5999999999999</x:v>
      </x:c>
      <x:c r="G610" s="11">
        <x:v>2135.4</x:v>
      </x:c>
      <x:c r="H610" s="11">
        <x:v>1290.7</x:v>
      </x:c>
      <x:c r="I610" s="11">
        <x:v>1114.3</x:v>
      </x:c>
      <x:c r="J610" s="11">
        <x:v>925.1</x:v>
      </x:c>
      <x:c r="K610" s="11">
        <x:v>265.89999999999998</x:v>
      </x:c>
      <x:c r="L610" s="11">
        <x:v>14.9</x:v>
      </x:c>
      <x:c r="M610" s="11">
        <x:v>524.70000000000005</x:v>
      </x:c>
      <x:c r="N610" s="11">
        <x:v>766</x:v>
      </x:c>
      <x:c r="O610" s="11">
        <x:v>2786.3</x:v>
      </x:c>
      <x:c r="P610" s="11">
        <x:v>433.2</x:v>
      </x:c>
      <x:c r="Q610" s="11">
        <x:v>631.79999999999995</x:v>
      </x:c>
      <x:c r="R610" s="11">
        <x:v>17.7</x:v>
      </x:c>
      <x:c r="S610" s="11">
        <x:v>288.10000000000002</x:v>
      </x:c>
      <x:c r="T610" s="11">
        <x:v>551.70000000000005</x:v>
      </x:c>
      <x:c r="U610" s="11">
        <x:v>9086.4331000000002</x:v>
      </x:c>
      <x:c r="V610" s="11">
        <x:v>18</x:v>
      </x:c>
      <x:c r="W610" s="12">
        <x:v>0</x:v>
      </x:c>
      <x:c r="X610" s="8">
        <x:v>0</x:v>
      </x:c>
      <x:c r="Y610" s="13">
        <x:f t="shared" si="54"/>
        <x:v>0.76114096080910243</x:v>
      </x:c>
      <x:c r="Z610" s="13">
        <x:f t="shared" si="55"/>
        <x:v>0.65710680985937175</x:v>
      </x:c>
      <x:c r="AA610" s="13">
        <x:f t="shared" si="56"/>
        <x:v>8.8654337323445256E-2</x:v>
      </x:c>
      <x:c r="AB610" s="13">
        <x:f t="shared" si="57"/>
        <x:v>0.1333046127334831</x:v>
      </x:c>
      <x:c r="AC610" s="13">
        <x:f t="shared" si="58"/>
        <x:v>0.25835908963191911</x:v>
      </x:c>
      <x:c r="AD610" s="13">
        <x:f t="shared" si="59"/>
        <x:v>0.28467243130135089</x:v>
      </x:c>
      <x:c r="AE610" s="50" t="n">
        <x:f>IF(OR(NOT(ISNUMBER(Q610)),NOT(ISNUMBER(R610))),"",IF(Q610&lt;R610,1,0))</x:f>
        <x:v>0</x:v>
      </x:c>
      <x:c r="AF610" s="50" t="n">
        <x:f>IFERROR(IF(AND(A610=A609,C610=C609+1,ISNUMBER(AE609)),AE609,""),"")</x:f>
        <x:v>0</x:v>
      </x:c>
      <x:c r="AG610" s="52" t="n">
        <x:f>IFERROR(IF(AND(A610=A609,C610=C609+1,ISNUMBER(U610),ISNUMBER(U609),U609&lt;&gt;0),U610/U609-1,""),"")</x:f>
        <x:v>-0.0031869619470992205</x:v>
      </x:c>
      <x:c r="AH610" s="50" t="n">
        <x:f>IF(AND(ISNUMBER(AE610),ISNUMBER(AF610),ISNUMBER(AG610)),IF(AND(AE610=1,AF610=1,AG610&lt;0),1,0),"")</x:f>
        <x:v>0</x:v>
      </x:c>
      <x:c r="AI610" s="50" t="n">
        <x:f>IF(AND(A610=A611,C611=C610+1,ISNUMBER(AH611)),C611,"")</x:f>
        <x:v>2022</x:v>
      </x:c>
      <x:c r="AJ610" s="50" t="n">
        <x:f>IF(AND(A610=A611,C611=C610+1,ISNUMBER(AH611)),AH611,"")</x:f>
        <x:v>0</x:v>
      </x:c>
    </x:row>
    <x:row r="611" ht="15">
      <x:c r="A611" s="9" t="s">
        <x:v>65</x:v>
      </x:c>
      <x:c r="B611" s="10">
        <x:v>44926</x:v>
      </x:c>
      <x:c r="C611" s="9">
        <x:v>2022</x:v>
      </x:c>
      <x:c r="D611" s="11">
        <x:v>3660.3</x:v>
      </x:c>
      <x:c r="E611" s="11">
        <x:v>1096.8</x:v>
      </x:c>
      <x:c r="F611" s="11">
        <x:v>1143</x:v>
      </x:c>
      <x:c r="G611" s="11">
        <x:v>2342.3000000000002</x:v>
      </x:c>
      <x:c r="H611" s="11">
        <x:v>1380.6</x:v>
      </x:c>
      <x:c r="I611" s="11">
        <x:v>1318</x:v>
      </x:c>
      <x:c r="J611" s="11">
        <x:v>1065.9000000000001</x:v>
      </x:c>
      <x:c r="K611" s="11">
        <x:v>321.60000000000002</x:v>
      </x:c>
      <x:c r="L611" s="11">
        <x:v>16.899999999999999</x:v>
      </x:c>
      <x:c r="M611" s="11">
        <x:v>331.9</x:v>
      </x:c>
      <x:c r="N611" s="11">
        <x:v>1048.7</x:v>
      </x:c>
      <x:c r="O611" s="11">
        <x:v>3192.9</x:v>
      </x:c>
      <x:c r="P611" s="11">
        <x:v>452.4</x:v>
      </x:c>
      <x:c r="Q611" s="11">
        <x:v>667.7</x:v>
      </x:c>
      <x:c r="R611" s="11">
        <x:v>29.6</x:v>
      </x:c>
      <x:c r="S611" s="11">
        <x:v>288.8</x:v>
      </x:c>
      <x:c r="T611" s="11">
        <x:v>562.1</x:v>
      </x:c>
      <x:c r="U611" s="11">
        <x:v>6510.5986999999996</x:v>
      </x:c>
      <x:c r="V611" s="11">
        <x:v>18</x:v>
      </x:c>
      <x:c r="W611" s="12">
        <x:v>0</x:v>
      </x:c>
      <x:c r="X611" s="8">
        <x:v>0</x:v>
      </x:c>
      <x:c r="Y611" s="13">
        <x:f t="shared" si="54"/>
        <x:v>0.95958005249343825</x:v>
      </x:c>
      <x:c r="Z611" s="13">
        <x:f t="shared" si="55"/>
        <x:v>0.63992022511815971</x:v>
      </x:c>
      <x:c r="AA611" s="13">
        <x:f t="shared" si="56"/>
        <x:v>7.8900636559844819E-2</x:v>
      </x:c>
      <x:c r="AB611" s="13">
        <x:f t="shared" si="57"/>
        <x:v>0.12359642652241619</x:v>
      </x:c>
      <x:c r="AC611" s="13">
        <x:f t="shared" si="58"/>
        <x:v>0.23997779959868504</x:v>
      </x:c>
      <x:c r="AD611" s="13">
        <x:f t="shared" si="59"/>
        <x:v>0.29120563888205886</x:v>
      </x:c>
      <x:c r="AE611" s="50" t="n">
        <x:f>IF(OR(NOT(ISNUMBER(Q611)),NOT(ISNUMBER(R611))),"",IF(Q611&lt;R611,1,0))</x:f>
        <x:v>0</x:v>
      </x:c>
      <x:c r="AF611" s="50" t="n">
        <x:f>IFERROR(IF(AND(A611=A610,C611=C610+1,ISNUMBER(AE610)),AE610,""),"")</x:f>
        <x:v>0</x:v>
      </x:c>
      <x:c r="AG611" s="52" t="n">
        <x:f>IFERROR(IF(AND(A611=A610,C611=C610+1,ISNUMBER(U611),ISNUMBER(U610),U610&lt;&gt;0),U611/U610-1,""),"")</x:f>
        <x:v>-0.2834813585982381</x:v>
      </x:c>
      <x:c r="AH611" s="50" t="n">
        <x:f>IF(AND(ISNUMBER(AE611),ISNUMBER(AF611),ISNUMBER(AG611)),IF(AND(AE611=1,AF611=1,AG611&lt;0),1,0),"")</x:f>
        <x:v>0</x:v>
      </x:c>
      <x:c r="AI611" s="50" t="n">
        <x:f>IF(AND(A611=A612,C612=C611+1,ISNUMBER(AH612)),C612,"")</x:f>
        <x:v>2023</x:v>
      </x:c>
      <x:c r="AJ611" s="50" t="n">
        <x:f>IF(AND(A611=A612,C612=C611+1,ISNUMBER(AH612)),AH612,"")</x:f>
        <x:v>0</x:v>
      </x:c>
    </x:row>
    <x:row r="612" ht="15">
      <x:c r="A612" s="9" t="s">
        <x:v>65</x:v>
      </x:c>
      <x:c r="B612" s="10">
        <x:v>45291</x:v>
      </x:c>
      <x:c r="C612" s="9">
        <x:v>2023</x:v>
      </x:c>
      <x:c r="D612" s="11">
        <x:v>3537.9</x:v>
      </x:c>
      <x:c r="E612" s="11">
        <x:v>1071.5999999999999</x:v>
      </x:c>
      <x:c r="F612" s="11">
        <x:v>981.5</x:v>
      </x:c>
      <x:c r="G612" s="11">
        <x:v>2177.8000000000002</x:v>
      </x:c>
      <x:c r="H612" s="11">
        <x:v>1217.7</x:v>
      </x:c>
      <x:c r="I612" s="11">
        <x:v>1360.1</x:v>
      </x:c>
      <x:c r="J612" s="11">
        <x:v>1191.5</x:v>
      </x:c>
      <x:c r="K612" s="11">
        <x:v>299.3</x:v>
      </x:c>
      <x:c r="L612" s="11">
        <x:v>17.2</x:v>
      </x:c>
      <x:c r="M612" s="11">
        <x:v>167.4</x:v>
      </x:c>
      <x:c r="N612" s="11">
        <x:v>1050.3</x:v>
      </x:c>
      <x:c r="O612" s="11">
        <x:v>3328.7</x:v>
      </x:c>
      <x:c r="P612" s="11">
        <x:v>486.2</x:v>
      </x:c>
      <x:c r="Q612" s="11">
        <x:v>695.7</x:v>
      </x:c>
      <x:c r="R612" s="11">
        <x:v>33.6</x:v>
      </x:c>
      <x:c r="S612" s="11">
        <x:v>297.39999999999998</x:v>
      </x:c>
      <x:c r="T612" s="11">
        <x:v>538.5</x:v>
      </x:c>
      <x:c r="U612" s="11">
        <x:v>6852.7521999999999</x:v>
      </x:c>
      <x:c r="V612" s="11">
        <x:v>18</x:v>
      </x:c>
      <x:c r="W612" s="12">
        <x:v>0</x:v>
      </x:c>
      <x:c r="X612" s="8">
        <x:v>0</x:v>
      </x:c>
      <x:c r="Y612" s="13">
        <x:f t="shared" si="54"/>
        <x:v>1.0917982679572082</x:v>
      </x:c>
      <x:c r="Z612" s="13">
        <x:f t="shared" si="55"/>
        <x:v>0.61556290454789564</x:v>
      </x:c>
      <x:c r="AA612" s="13">
        <x:f t="shared" si="56"/>
        <x:v>8.4061166228553655E-2</x:v>
      </x:c>
      <x:c r="AB612" s="13">
        <x:f t="shared" si="57"/>
        <x:v>0.13742615675965969</x:v>
      </x:c>
      <x:c r="AC612" s="13">
        <x:f t="shared" si="58"/>
        <x:v>0.2472678850215814</x:v>
      </x:c>
      <x:c r="AD612" s="13">
        <x:f t="shared" si="59"/>
        <x:v>0.33678170666214419</x:v>
      </x:c>
      <x:c r="AE612" s="50" t="n">
        <x:f>IF(OR(NOT(ISNUMBER(Q612)),NOT(ISNUMBER(R612))),"",IF(Q612&lt;R612,1,0))</x:f>
        <x:v>0</x:v>
      </x:c>
      <x:c r="AF612" s="50" t="n">
        <x:f>IFERROR(IF(AND(A612=A611,C612=C611+1,ISNUMBER(AE611)),AE611,""),"")</x:f>
        <x:v>0</x:v>
      </x:c>
      <x:c r="AG612" s="52" t="n">
        <x:f>IFERROR(IF(AND(A612=A611,C612=C611+1,ISNUMBER(U612),ISNUMBER(U611),U611&lt;&gt;0),U612/U611-1,""),"")</x:f>
        <x:v>0.05255330819268589</x:v>
      </x:c>
      <x:c r="AH612" s="50" t="n">
        <x:f>IF(AND(ISNUMBER(AE612),ISNUMBER(AF612),ISNUMBER(AG612)),IF(AND(AE612=1,AF612=1,AG612&lt;0),1,0),"")</x:f>
        <x:v>0</x:v>
      </x:c>
      <x:c r="AI612" s="50" t="n">
        <x:f>IF(AND(A612=A613,C613=C612+1,ISNUMBER(AH613)),C613,"")</x:f>
        <x:v>2024</x:v>
      </x:c>
      <x:c r="AJ612" s="50" t="n">
        <x:f>IF(AND(A612=A613,C613=C612+1,ISNUMBER(AH613)),AH613,"")</x:f>
        <x:v>0</x:v>
      </x:c>
    </x:row>
    <x:row r="613" ht="15">
      <x:c r="A613" s="9" t="s">
        <x:v>65</x:v>
      </x:c>
      <x:c r="B613" s="10">
        <x:v>45657</x:v>
      </x:c>
      <x:c r="C613" s="9">
        <x:v>2024</x:v>
      </x:c>
      <x:c r="D613" s="11">
        <x:v>3599.3</x:v>
      </x:c>
      <x:c r="E613" s="11">
        <x:v>1159.3</x:v>
      </x:c>
      <x:c r="F613" s="11">
        <x:v>1050.0999999999999</x:v>
      </x:c>
      <x:c r="G613" s="11">
        <x:v>2154.4</x:v>
      </x:c>
      <x:c r="H613" s="11">
        <x:v>1142.4000000000001</x:v>
      </x:c>
      <x:c r="I613" s="11">
        <x:v>1444.9</x:v>
      </x:c>
      <x:c r="J613" s="11">
        <x:v>1333.7</x:v>
      </x:c>
      <x:c r="K613" s="11">
        <x:v>343</x:v>
      </x:c>
      <x:c r="L613" s="11">
        <x:v>19</x:v>
      </x:c>
      <x:c r="M613" s="11">
        <x:v>171.4</x:v>
      </x:c>
      <x:c r="N613" s="11">
        <x:v>971</x:v>
      </x:c>
      <x:c r="O613" s="11">
        <x:v>3393.2</x:v>
      </x:c>
      <x:c r="P613" s="11">
        <x:v>535.70000000000005</x:v>
      </x:c>
      <x:c r="Q613" s="11">
        <x:v>729.7</x:v>
      </x:c>
      <x:c r="R613" s="11">
        <x:v>30.5</x:v>
      </x:c>
      <x:c r="S613" s="11">
        <x:v>345.4</x:v>
      </x:c>
      <x:c r="T613" s="11">
        <x:v>599.79999999999995</x:v>
      </x:c>
      <x:c r="U613" s="11">
        <x:v>7630.6670000000004</x:v>
      </x:c>
      <x:c r="V613" s="11">
        <x:v>18</x:v>
      </x:c>
      <x:c r="W613" s="12">
        <x:v>0</x:v>
      </x:c>
      <x:c r="X613" s="8">
        <x:v>0</x:v>
      </x:c>
      <x:c r="Y613" s="13">
        <x:f t="shared" si="54"/>
        <x:v>1.103990096181316</x:v>
      </x:c>
      <x:c r="Z613" s="13">
        <x:f t="shared" si="55"/>
        <x:v>0.59856083127274751</x:v>
      </x:c>
      <x:c r="AA613" s="13">
        <x:f t="shared" si="56"/>
        <x:v>9.5963103936876598E-2</x:v>
      </x:c>
      <x:c r="AB613" s="13">
        <x:f t="shared" si="57"/>
        <x:v>0.14883449559636597</x:v>
      </x:c>
      <x:c r="AC613" s="13">
        <x:f t="shared" si="58"/>
        <x:v>0.27840698106201262</x:v>
      </x:c>
      <x:c r="AD613" s="13">
        <x:f t="shared" si="59"/>
        <x:v>0.37054427249743005</x:v>
      </x:c>
      <x:c r="AE613" s="50" t="n">
        <x:f>IF(OR(NOT(ISNUMBER(Q613)),NOT(ISNUMBER(R613))),"",IF(Q613&lt;R613,1,0))</x:f>
        <x:v>0</x:v>
      </x:c>
      <x:c r="AF613" s="50" t="n">
        <x:f>IFERROR(IF(AND(A613=A612,C613=C612+1,ISNUMBER(AE612)),AE612,""),"")</x:f>
        <x:v>0</x:v>
      </x:c>
      <x:c r="AG613" s="52" t="n">
        <x:f>IFERROR(IF(AND(A613=A612,C613=C612+1,ISNUMBER(U613),ISNUMBER(U612),U612&lt;&gt;0),U613/U612-1,""),"")</x:f>
        <x:v>0.1135185947625541</x:v>
      </x:c>
      <x:c r="AH613" s="50" t="n">
        <x:f>IF(AND(ISNUMBER(AE613),ISNUMBER(AF613),ISNUMBER(AG613)),IF(AND(AE613=1,AF613=1,AG613&lt;0),1,0),"")</x:f>
        <x:v>0</x:v>
      </x:c>
      <x:c r="AI613" s="50" t="str">
        <x:f>IF(AND(A613=A614,C614=C613+1,ISNUMBER(AH614)),C614,"")</x:f>
      </x:c>
      <x:c r="AJ613" s="50" t="str">
        <x:f>IF(AND(A613=A614,C614=C613+1,ISNUMBER(AH614)),AH614,"")</x:f>
      </x:c>
    </x:row>
    <x:row r="614" ht="15">
      <x:c r="A614" s="9" t="s">
        <x:v>66</x:v>
      </x:c>
      <x:c r="B614" s="10">
        <x:v>39447</x:v>
      </x:c>
      <x:c r="C614" s="9">
        <x:v>2007</x:v>
      </x:c>
      <x:c r="D614" s="11">
        <x:v>3886.6867999999999</x:v>
      </x:c>
      <x:c r="E614" s="11">
        <x:v>1164.0432000000001</x:v>
      </x:c>
      <x:c r="F614" s="11">
        <x:v>2049.9135000000001</x:v>
      </x:c>
      <x:c r="G614" s="11">
        <x:v>3771.0954000000002</x:v>
      </x:c>
      <x:c r="H614" s="11">
        <x:v>2083.6194</x:v>
      </x:c>
      <x:c r="I614" s="11">
        <x:v>115.59139999999999</x:v>
      </x:c>
      <x:c r="J614" s="11">
        <x:v>3477.4575</x:v>
      </x:c>
      <x:c r="K614" s="11">
        <x:v>189.74440000000001</x:v>
      </x:c>
      <x:c r="L614" s="11">
        <x:v>76.1357</x:v>
      </x:c>
      <x:c r="M614" s="11">
        <x:v>754.21910000000003</x:v>
      </x:c>
      <x:c r="N614" s="11">
        <x:v>1329.4003</x:v>
      </x:c>
      <x:c r="O614" s="11">
        <x:v>4408.5911999999998</x:v>
      </x:c>
      <x:c r="P614" s="11">
        <x:v>453.78440000000001</x:v>
      </x:c>
      <x:c r="Q614" s="11">
        <x:v>848.34469999999999</x:v>
      </x:c>
      <x:c r="R614" s="11">
        <x:v>280.91410000000002</x:v>
      </x:c>
      <x:c r="S614" s="11">
        <x:v>1313.1334999999999</x:v>
      </x:c>
      <x:c r="T614" s="11">
        <x:v>375.95269999999999</x:v>
      </x:c>
      <x:c r="U614" s="11">
        <x:v>4350.6238000000003</x:v>
      </x:c>
      <x:c r="V614" s="11">
        <x:v>18</x:v>
      </x:c>
      <x:c r="W614" s="12">
        <x:v>0</x:v>
      </x:c>
      <x:c r="X614" s="8">
        <x:v>0</x:v>
      </x:c>
      <x:c r="Y614" s="13">
        <x:f t="shared" si="54"/>
        <x:v>0.56784991171578703</x:v>
      </x:c>
      <x:c r="Z614" s="13">
        <x:f t="shared" si="55"/>
        <x:v>0.97025965663093827</x:v>
      </x:c>
      <x:c r="AA614" s="13">
        <x:f t="shared" si="56"/>
        <x:v>0.33785421042930447</x:v>
      </x:c>
      <x:c r="AB614" s="13">
        <x:f t="shared" si="57"/>
        <x:v>0.11675352899544157</x:v>
      </x:c>
      <x:c r="AC614" s="13">
        <x:f t="shared" si="58"/>
        <x:v>9.9693235021315024E-2</x:v>
      </x:c>
      <x:c r="AD614" s="13">
        <x:f t="shared" si="59"/>
        <x:v>0.89470998795169188</x:v>
      </x:c>
      <x:c r="AE614" s="50" t="n">
        <x:f>IF(OR(NOT(ISNUMBER(Q614)),NOT(ISNUMBER(R614))),"",IF(Q614&lt;R614,1,0))</x:f>
        <x:v>0</x:v>
      </x:c>
      <x:c r="AF614" s="50" t="str">
        <x:f>IFERROR(IF(AND(A614=A613,C614=C613+1,ISNUMBER(AE613)),AE613,""),"")</x:f>
      </x:c>
      <x:c r="AG614" s="52" t="str">
        <x:f>IFERROR(IF(AND(A614=A613,C614=C613+1,ISNUMBER(U614),ISNUMBER(U613),U613&lt;&gt;0),U614/U613-1,""),"")</x:f>
      </x:c>
      <x:c r="AH614" s="50" t="str">
        <x:f>IF(AND(ISNUMBER(AE614),ISNUMBER(AF614),ISNUMBER(AG614)),IF(AND(AE614=1,AF614=1,AG614&lt;0),1,0),"")</x:f>
      </x:c>
      <x:c r="AI614" s="50" t="n">
        <x:f>IF(AND(A614=A615,C615=C614+1,ISNUMBER(AH615)),C615,"")</x:f>
        <x:v>2008</x:v>
      </x:c>
      <x:c r="AJ614" s="50" t="n">
        <x:f>IF(AND(A614=A615,C615=C614+1,ISNUMBER(AH615)),AH615,"")</x:f>
        <x:v>0</x:v>
      </x:c>
    </x:row>
    <x:row r="615" ht="15">
      <x:c r="A615" s="9" t="s">
        <x:v>66</x:v>
      </x:c>
      <x:c r="B615" s="10">
        <x:v>39813</x:v>
      </x:c>
      <x:c r="C615" s="9">
        <x:v>2008</x:v>
      </x:c>
      <x:c r="D615" s="11">
        <x:v>3493.4818</x:v>
      </x:c>
      <x:c r="E615" s="11">
        <x:v>958.59780000000001</x:v>
      </x:c>
      <x:c r="F615" s="11">
        <x:v>1211.7655</x:v>
      </x:c>
      <x:c r="G615" s="11">
        <x:v>3583.701</x:v>
      </x:c>
      <x:c r="H615" s="11">
        <x:v>2137.1323000000002</x:v>
      </x:c>
      <x:c r="I615" s="11">
        <x:v>-90.219300000000004</x:v>
      </x:c>
      <x:c r="J615" s="11">
        <x:v>2481.6853000000001</x:v>
      </x:c>
      <x:c r="K615" s="11">
        <x:v>151.72579999999999</x:v>
      </x:c>
      <x:c r="L615" s="11">
        <x:v>77.830500000000001</x:v>
      </x:c>
      <x:c r="M615" s="11">
        <x:v>134.38149999999999</x:v>
      </x:c>
      <x:c r="N615" s="11">
        <x:v>2002.7508</x:v>
      </x:c>
      <x:c r="O615" s="11">
        <x:v>4462.8271000000004</x:v>
      </x:c>
      <x:c r="P615" s="11">
        <x:v>279.6327</x:v>
      </x:c>
      <x:c r="Q615" s="11">
        <x:v>754.26760000000002</x:v>
      </x:c>
      <x:c r="R615" s="11">
        <x:v>284.26240000000001</x:v>
      </x:c>
      <x:c r="S615" s="11">
        <x:v>34.815199999999997</x:v>
      </x:c>
      <x:c r="T615" s="11">
        <x:v>419.26389999999998</x:v>
      </x:c>
      <x:c r="U615" s="11">
        <x:v>1163.8511000000001</x:v>
      </x:c>
      <x:c r="V615" s="11">
        <x:v>18</x:v>
      </x:c>
      <x:c r="W615" s="12">
        <x:v>0</x:v>
      </x:c>
      <x:c r="X615" s="8">
        <x:v>0</x:v>
      </x:c>
      <x:c r="Y615" s="13">
        <x:f t="shared" si="54"/>
        <x:v>0.79107533594577506</x:v>
      </x:c>
      <x:c r="Z615" s="13">
        <x:f t="shared" si="55"/>
        <x:v>1.0258250093073333</x:v>
      </x:c>
      <x:c r="AA615" s="13">
        <x:f t="shared" si="56"/>
        <x:v>9.9657596613212628E-3</x:v>
      </x:c>
      <x:c r="AB615" s="13">
        <x:f t="shared" si="57"/>
        <x:v>8.0044126750567296E-2</x:v>
      </x:c>
      <x:c r="AC615" s="13">
        <x:f t="shared" si="58"/>
        <x:v>0.11699187515922785</x:v>
      </x:c>
      <x:c r="AD615" s="13">
        <x:f t="shared" si="59"/>
        <x:v>0.71037590635222436</x:v>
      </x:c>
      <x:c r="AE615" s="50" t="n">
        <x:f>IF(OR(NOT(ISNUMBER(Q615)),NOT(ISNUMBER(R615))),"",IF(Q615&lt;R615,1,0))</x:f>
        <x:v>0</x:v>
      </x:c>
      <x:c r="AF615" s="50" t="n">
        <x:f>IFERROR(IF(AND(A615=A614,C615=C614+1,ISNUMBER(AE614)),AE614,""),"")</x:f>
        <x:v>0</x:v>
      </x:c>
      <x:c r="AG615" s="52" t="n">
        <x:f>IFERROR(IF(AND(A615=A614,C615=C614+1,ISNUMBER(U615),ISNUMBER(U614),U614&lt;&gt;0),U615/U614-1,""),"")</x:f>
        <x:v>-0.7324863850558625</x:v>
      </x:c>
      <x:c r="AH615" s="50" t="n">
        <x:f>IF(AND(ISNUMBER(AE615),ISNUMBER(AF615),ISNUMBER(AG615)),IF(AND(AE615=1,AF615=1,AG615&lt;0),1,0),"")</x:f>
        <x:v>0</x:v>
      </x:c>
      <x:c r="AI615" s="50" t="n">
        <x:f>IF(AND(A615=A616,C616=C615+1,ISNUMBER(AH616)),C616,"")</x:f>
        <x:v>2009</x:v>
      </x:c>
      <x:c r="AJ615" s="50" t="n">
        <x:f>IF(AND(A615=A616,C616=C615+1,ISNUMBER(AH616)),AH616,"")</x:f>
        <x:v>0</x:v>
      </x:c>
    </x:row>
    <x:row r="616" ht="15">
      <x:c r="A616" s="9" t="s">
        <x:v>66</x:v>
      </x:c>
      <x:c r="B616" s="10">
        <x:v>40178</x:v>
      </x:c>
      <x:c r="C616" s="9">
        <x:v>2009</x:v>
      </x:c>
      <x:c r="D616" s="11">
        <x:v>3231.2148000000002</x:v>
      </x:c>
      <x:c r="E616" s="11">
        <x:v>971.94809999999995</x:v>
      </x:c>
      <x:c r="F616" s="11">
        <x:v>1300.7213999999999</x:v>
      </x:c>
      <x:c r="G616" s="11">
        <x:v>3473.5963000000002</x:v>
      </x:c>
      <x:c r="H616" s="11">
        <x:v>1953.585</x:v>
      </x:c>
      <x:c r="I616" s="11">
        <x:v>-242.38149999999999</x:v>
      </x:c>
      <x:c r="J616" s="11">
        <x:v>2572.3764000000001</x:v>
      </x:c>
      <x:c r="K616" s="11">
        <x:v>164.2252</x:v>
      </x:c>
      <x:c r="L616" s="11">
        <x:v>76.38</x:v>
      </x:c>
      <x:c r="M616" s="11">
        <x:v>144.8476</x:v>
      </x:c>
      <x:c r="N616" s="11">
        <x:v>1808.7375</x:v>
      </x:c>
      <x:c r="O616" s="11">
        <x:v>3963.0234999999998</x:v>
      </x:c>
      <x:c r="P616" s="11">
        <x:v>186.97049999999999</x:v>
      </x:c>
      <x:c r="Q616" s="11">
        <x:v>621.04280000000006</x:v>
      </x:c>
      <x:c r="R616" s="11">
        <x:v>101.31480000000001</x:v>
      </x:c>
      <x:c r="S616" s="11">
        <x:v>74.537700000000001</x:v>
      </x:c>
      <x:c r="T616" s="11">
        <x:v>658.46820000000002</x:v>
      </x:c>
      <x:c r="U616" s="11">
        <x:v>3387.761</x:v>
      </x:c>
      <x:c r="V616" s="11">
        <x:v>18</x:v>
      </x:c>
      <x:c r="W616" s="12">
        <x:v>0</x:v>
      </x:c>
      <x:c r="X616" s="8">
        <x:v>0</x:v>
      </x:c>
      <x:c r="Y616" s="13">
        <x:f t="shared" si="54"/>
        <x:v>0.74723772515774711</x:v>
      </x:c>
      <x:c r="Z616" s="13">
        <x:f t="shared" si="55"/>
        <x:v>1.0750124999427459</x:v>
      </x:c>
      <x:c r="AA616" s="13">
        <x:f t="shared" si="56"/>
        <x:v>2.3068011448821042E-2</x:v>
      </x:c>
      <x:c r="AB616" s="13">
        <x:f t="shared" si="57"/>
        <x:v>5.7863841178246639E-2</x:v>
      </x:c>
      <x:c r="AC616" s="13">
        <x:f t="shared" si="58"/>
        <x:v>0.1895638246735811</x:v>
      </x:c>
      <x:c r="AD616" s="13">
        <x:f t="shared" si="59"/>
        <x:v>0.79610194902548725</x:v>
      </x:c>
      <x:c r="AE616" s="50" t="n">
        <x:f>IF(OR(NOT(ISNUMBER(Q616)),NOT(ISNUMBER(R616))),"",IF(Q616&lt;R616,1,0))</x:f>
        <x:v>0</x:v>
      </x:c>
      <x:c r="AF616" s="50" t="n">
        <x:f>IFERROR(IF(AND(A616=A615,C616=C615+1,ISNUMBER(AE615)),AE615,""),"")</x:f>
        <x:v>0</x:v>
      </x:c>
      <x:c r="AG616" s="52" t="n">
        <x:f>IFERROR(IF(AND(A616=A615,C616=C615+1,ISNUMBER(U616),ISNUMBER(U615),U615&lt;&gt;0),U616/U615-1,""),"")</x:f>
        <x:v>1.910819949390433</x:v>
      </x:c>
      <x:c r="AH616" s="50" t="n">
        <x:f>IF(AND(ISNUMBER(AE616),ISNUMBER(AF616),ISNUMBER(AG616)),IF(AND(AE616=1,AF616=1,AG616&lt;0),1,0),"")</x:f>
        <x:v>0</x:v>
      </x:c>
      <x:c r="AI616" s="50" t="n">
        <x:f>IF(AND(A616=A617,C617=C616+1,ISNUMBER(AH617)),C617,"")</x:f>
        <x:v>2010</x:v>
      </x:c>
      <x:c r="AJ616" s="50" t="n">
        <x:f>IF(AND(A616=A617,C617=C616+1,ISNUMBER(AH617)),AH617,"")</x:f>
        <x:v>0</x:v>
      </x:c>
    </x:row>
    <x:row r="617" ht="15">
      <x:c r="A617" s="9" t="s">
        <x:v>66</x:v>
      </x:c>
      <x:c r="B617" s="10">
        <x:v>40543</x:v>
      </x:c>
      <x:c r="C617" s="9">
        <x:v>2010</x:v>
      </x:c>
      <x:c r="D617" s="11">
        <x:v>2808.7186000000002</x:v>
      </x:c>
      <x:c r="E617" s="11">
        <x:v>863.11779999999999</x:v>
      </x:c>
      <x:c r="F617" s="11">
        <x:v>1127.2293</x:v>
      </x:c>
      <x:c r="G617" s="11">
        <x:v>3003.9180000000001</x:v>
      </x:c>
      <x:c r="H617" s="11">
        <x:v>1631.7541000000001</x:v>
      </x:c>
      <x:c r="I617" s="11">
        <x:v>-195.19929999999999</x:v>
      </x:c>
      <x:c r="J617" s="11">
        <x:v>2473.9798999999998</x:v>
      </x:c>
      <x:c r="K617" s="11">
        <x:v>144.99629999999999</x:v>
      </x:c>
      <x:c r="L617" s="11">
        <x:v>69.691800000000001</x:v>
      </x:c>
      <x:c r="M617" s="11">
        <x:v>91.363299999999995</x:v>
      </x:c>
      <x:c r="N617" s="11">
        <x:v>1540.3907999999999</x:v>
      </x:c>
      <x:c r="O617" s="11">
        <x:v>3858.8159000000001</x:v>
      </x:c>
      <x:c r="P617" s="11">
        <x:v>94.596199999999996</x:v>
      </x:c>
      <x:c r="Q617" s="11">
        <x:v>659.70060000000001</x:v>
      </x:c>
      <x:c r="R617" s="11">
        <x:v>74.038600000000002</x:v>
      </x:c>
      <x:c r="S617" s="11">
        <x:v>-36.169199999999996</x:v>
      </x:c>
      <x:c r="T617" s="11">
        <x:v>509.15039999999999</x:v>
      </x:c>
      <x:c r="U617" s="11">
        <x:v>2741.7883999999999</x:v>
      </x:c>
      <x:c r="V617" s="11">
        <x:v>18</x:v>
      </x:c>
      <x:c r="W617" s="12">
        <x:v>0</x:v>
      </x:c>
      <x:c r="X617" s="8">
        <x:v>0</x:v>
      </x:c>
      <x:c r="Y617" s="13">
        <x:f t="shared" si="54"/>
        <x:v>0.76569851404678713</x:v>
      </x:c>
      <x:c r="Z617" s="13">
        <x:f t="shared" si="55"/>
        <x:v>1.0694976705747596</x:v>
      </x:c>
      <x:c r="AA617" s="13">
        <x:f t="shared" si="56"/>
        <x:v>-1.2877473734819855E-2</x:v>
      </x:c>
      <x:c r="AB617" s="13">
        <x:f t="shared" si="57"/>
        <x:v>3.3679486439118535E-2</x:v>
      </x:c>
      <x:c r="AC617" s="13">
        <x:f t="shared" si="58"/>
        <x:v>0.16949543895672251</x:v>
      </x:c>
      <x:c r="AD617" s="13">
        <x:f t="shared" si="59"/>
        <x:v>0.88082156040836546</x:v>
      </x:c>
      <x:c r="AE617" s="50" t="n">
        <x:f>IF(OR(NOT(ISNUMBER(Q617)),NOT(ISNUMBER(R617))),"",IF(Q617&lt;R617,1,0))</x:f>
        <x:v>0</x:v>
      </x:c>
      <x:c r="AF617" s="50" t="n">
        <x:f>IFERROR(IF(AND(A617=A616,C617=C616+1,ISNUMBER(AE616)),AE616,""),"")</x:f>
        <x:v>0</x:v>
      </x:c>
      <x:c r="AG617" s="52" t="n">
        <x:f>IFERROR(IF(AND(A617=A616,C617=C616+1,ISNUMBER(U617),ISNUMBER(U616),U616&lt;&gt;0),U617/U616-1,""),"")</x:f>
        <x:v>-0.1906783270720691</x:v>
      </x:c>
      <x:c r="AH617" s="50" t="n">
        <x:f>IF(AND(ISNUMBER(AE617),ISNUMBER(AF617),ISNUMBER(AG617)),IF(AND(AE617=1,AF617=1,AG617&lt;0),1,0),"")</x:f>
        <x:v>0</x:v>
      </x:c>
      <x:c r="AI617" s="50" t="n">
        <x:f>IF(AND(A617=A618,C618=C617+1,ISNUMBER(AH618)),C618,"")</x:f>
        <x:v>2011</x:v>
      </x:c>
      <x:c r="AJ617" s="50" t="n">
        <x:f>IF(AND(A617=A618,C618=C617+1,ISNUMBER(AH618)),AH618,"")</x:f>
        <x:v>0</x:v>
      </x:c>
    </x:row>
    <x:row r="618" ht="15">
      <x:c r="A618" s="9" t="s">
        <x:v>66</x:v>
      </x:c>
      <x:c r="B618" s="10">
        <x:v>40908</x:v>
      </x:c>
      <x:c r="C618" s="9">
        <x:v>2011</x:v>
      </x:c>
      <x:c r="D618" s="11">
        <x:v>2789.9140000000002</x:v>
      </x:c>
      <x:c r="E618" s="11">
        <x:v>902.46870000000001</x:v>
      </x:c>
      <x:c r="F618" s="11">
        <x:v>1101.2941000000001</x:v>
      </x:c>
      <x:c r="G618" s="11">
        <x:v>2951.5178000000001</x:v>
      </x:c>
      <x:c r="H618" s="11">
        <x:v>1564.703</x:v>
      </x:c>
      <x:c r="I618" s="11">
        <x:v>-161.60380000000001</x:v>
      </x:c>
      <x:c r="J618" s="11">
        <x:v>2506.5646000000002</x:v>
      </x:c>
      <x:c r="K618" s="11">
        <x:v>139.42590000000001</x:v>
      </x:c>
      <x:c r="L618" s="11">
        <x:v>76.924599999999998</x:v>
      </x:c>
      <x:c r="M618" s="11">
        <x:v>87.470799999999997</x:v>
      </x:c>
      <x:c r="N618" s="11">
        <x:v>1477.2322999999999</x:v>
      </x:c>
      <x:c r="O618" s="11">
        <x:v>4080.7413000000001</x:v>
      </x:c>
      <x:c r="P618" s="11">
        <x:v>-16.199100000000001</x:v>
      </x:c>
      <x:c r="Q618" s="11">
        <x:v>626.79470000000003</x:v>
      </x:c>
      <x:c r="R618" s="11">
        <x:v>76.023700000000005</x:v>
      </x:c>
      <x:c r="S618" s="11">
        <x:v>-111.7901</x:v>
      </x:c>
      <x:c r="T618" s="11">
        <x:v>445.07549999999998</x:v>
      </x:c>
      <x:c r="U618" s="11">
        <x:v>1763.3603000000001</x:v>
      </x:c>
      <x:c r="V618" s="11">
        <x:v>18</x:v>
      </x:c>
      <x:c r="W618" s="12">
        <x:v>0</x:v>
      </x:c>
      <x:c r="X618" s="8">
        <x:v>0</x:v>
      </x:c>
      <x:c r="Y618" s="13">
        <x:f t="shared" si="54"/>
        <x:v>0.81946203107780202</x:v>
      </x:c>
      <x:c r="Z618" s="13">
        <x:f t="shared" si="55"/>
        <x:v>1.0579242944406171</x:v>
      </x:c>
      <x:c r="AA618" s="13">
        <x:f t="shared" si="56"/>
        <x:v>-4.0069371313954473E-2</x:v>
      </x:c>
      <x:c r="AB618" s="13">
        <x:f t="shared" si="57"/>
        <x:v>-5.8063080080604634E-3</x:v>
      </x:c>
      <x:c r="AC618" s="13">
        <x:f t="shared" si="58"/>
        <x:v>0.15079546530263174</x:v>
      </x:c>
      <x:c r="AD618" s="13">
        <x:f t="shared" si="59"/>
        <x:v>0.89843794468216587</x:v>
      </x:c>
      <x:c r="AE618" s="50" t="n">
        <x:f>IF(OR(NOT(ISNUMBER(Q618)),NOT(ISNUMBER(R618))),"",IF(Q618&lt;R618,1,0))</x:f>
        <x:v>0</x:v>
      </x:c>
      <x:c r="AF618" s="50" t="n">
        <x:f>IFERROR(IF(AND(A618=A617,C618=C617+1,ISNUMBER(AE617)),AE617,""),"")</x:f>
        <x:v>0</x:v>
      </x:c>
      <x:c r="AG618" s="52" t="n">
        <x:f>IFERROR(IF(AND(A618=A617,C618=C617+1,ISNUMBER(U618),ISNUMBER(U617),U617&lt;&gt;0),U618/U617-1,""),"")</x:f>
        <x:v>-0.3568576262121468</x:v>
      </x:c>
      <x:c r="AH618" s="50" t="n">
        <x:f>IF(AND(ISNUMBER(AE618),ISNUMBER(AF618),ISNUMBER(AG618)),IF(AND(AE618=1,AF618=1,AG618&lt;0),1,0),"")</x:f>
        <x:v>0</x:v>
      </x:c>
      <x:c r="AI618" s="50" t="n">
        <x:f>IF(AND(A618=A619,C619=C618+1,ISNUMBER(AH619)),C619,"")</x:f>
        <x:v>2012</x:v>
      </x:c>
      <x:c r="AJ618" s="50" t="n">
        <x:f>IF(AND(A618=A619,C619=C618+1,ISNUMBER(AH619)),AH619,"")</x:f>
        <x:v>0</x:v>
      </x:c>
    </x:row>
    <x:row r="619" ht="15">
      <x:c r="A619" s="9" t="s">
        <x:v>66</x:v>
      </x:c>
      <x:c r="B619" s="10">
        <x:v>41274</x:v>
      </x:c>
      <x:c r="C619" s="9">
        <x:v>2012</x:v>
      </x:c>
      <x:c r="D619" s="11">
        <x:v>3209.7440000000001</x:v>
      </x:c>
      <x:c r="E619" s="11">
        <x:v>1130.2808</x:v>
      </x:c>
      <x:c r="F619" s="11">
        <x:v>1225.9462000000001</x:v>
      </x:c>
      <x:c r="G619" s="11">
        <x:v>3416.3422999999998</x:v>
      </x:c>
      <x:c r="H619" s="11">
        <x:v>1968.8552</x:v>
      </x:c>
      <x:c r="I619" s="11">
        <x:v>-206.59819999999999</x:v>
      </x:c>
      <x:c r="J619" s="11">
        <x:v>2595.7964000000002</x:v>
      </x:c>
      <x:c r="K619" s="11">
        <x:v>270.5917</x:v>
      </x:c>
      <x:c r="L619" s="11">
        <x:v>87.706800000000001</x:v>
      </x:c>
      <x:c r="M619" s="11">
        <x:v>148.45189999999999</x:v>
      </x:c>
      <x:c r="N619" s="11">
        <x:v>1820.4033999999999</x:v>
      </x:c>
      <x:c r="O619" s="11">
        <x:v>3529.5120999999999</x:v>
      </x:c>
      <x:c r="P619" s="11">
        <x:v>276.91460000000001</x:v>
      </x:c>
      <x:c r="Q619" s="11">
        <x:v>638.78989999999999</x:v>
      </x:c>
      <x:c r="R619" s="11">
        <x:v>74.816100000000006</x:v>
      </x:c>
      <x:c r="S619" s="11">
        <x:v>75.450100000000006</x:v>
      </x:c>
      <x:c r="T619" s="11">
        <x:v>435.58179999999999</x:v>
      </x:c>
      <x:c r="U619" s="11">
        <x:v>2822.3735000000001</x:v>
      </x:c>
      <x:c r="V619" s="11">
        <x:v>18</x:v>
      </x:c>
      <x:c r="W619" s="12">
        <x:v>0</x:v>
      </x:c>
      <x:c r="X619" s="8">
        <x:v>0</x:v>
      </x:c>
      <x:c r="Y619" s="13">
        <x:f t="shared" si="54"/>
        <x:v>0.92196606996293962</x:v>
      </x:c>
      <x:c r="Z619" s="13">
        <x:f t="shared" si="55"/>
        <x:v>1.0643659743580796</x:v>
      </x:c>
      <x:c r="AA619" s="13">
        <x:f t="shared" si="56"/>
        <x:v>2.3506578717804288E-2</x:v>
      </x:c>
      <x:c r="AB619" s="13">
        <x:f t="shared" si="57"/>
        <x:v>8.6273110877378378E-2</x:v>
      </x:c>
      <x:c r="AC619" s="13">
        <x:f t="shared" si="58"/>
        <x:v>0.12749946046097313</x:v>
      </x:c>
      <x:c r="AD619" s="13">
        <x:f t="shared" si="59"/>
        <x:v>0.80872381099551871</x:v>
      </x:c>
      <x:c r="AE619" s="50" t="n">
        <x:f>IF(OR(NOT(ISNUMBER(Q619)),NOT(ISNUMBER(R619))),"",IF(Q619&lt;R619,1,0))</x:f>
        <x:v>0</x:v>
      </x:c>
      <x:c r="AF619" s="50" t="n">
        <x:f>IFERROR(IF(AND(A619=A618,C619=C618+1,ISNUMBER(AE618)),AE618,""),"")</x:f>
        <x:v>0</x:v>
      </x:c>
      <x:c r="AG619" s="52" t="n">
        <x:f>IFERROR(IF(AND(A619=A618,C619=C618+1,ISNUMBER(U619),ISNUMBER(U618),U618&lt;&gt;0),U619/U618-1,""),"")</x:f>
        <x:v>0.6005654091225714</x:v>
      </x:c>
      <x:c r="AH619" s="50" t="n">
        <x:f>IF(AND(ISNUMBER(AE619),ISNUMBER(AF619),ISNUMBER(AG619)),IF(AND(AE619=1,AF619=1,AG619&lt;0),1,0),"")</x:f>
        <x:v>0</x:v>
      </x:c>
      <x:c r="AI619" s="50" t="n">
        <x:f>IF(AND(A619=A620,C620=C619+1,ISNUMBER(AH620)),C620,"")</x:f>
        <x:v>2013</x:v>
      </x:c>
      <x:c r="AJ619" s="50" t="n">
        <x:f>IF(AND(A619=A620,C620=C619+1,ISNUMBER(AH620)),AH620,"")</x:f>
        <x:v>0</x:v>
      </x:c>
    </x:row>
    <x:row r="620" ht="15">
      <x:c r="A620" s="9" t="s">
        <x:v>66</x:v>
      </x:c>
      <x:c r="B620" s="10">
        <x:v>41639</x:v>
      </x:c>
      <x:c r="C620" s="9">
        <x:v>2013</x:v>
      </x:c>
      <x:c r="D620" s="11">
        <x:v>3303.2604000000001</x:v>
      </x:c>
      <x:c r="E620" s="11">
        <x:v>1534.1773000000001</x:v>
      </x:c>
      <x:c r="F620" s="11">
        <x:v>1725.0175999999999</x:v>
      </x:c>
      <x:c r="G620" s="11">
        <x:v>3687.5916000000002</x:v>
      </x:c>
      <x:c r="H620" s="11">
        <x:v>2429.7352000000001</x:v>
      </x:c>
      <x:c r="I620" s="11">
        <x:v>-384.33120000000002</x:v>
      </x:c>
      <x:c r="J620" s="11">
        <x:v>2539.7334999999998</x:v>
      </x:c>
      <x:c r="K620" s="11">
        <x:v>238.2191</x:v>
      </x:c>
      <x:c r="L620" s="11">
        <x:v>105.69110000000001</x:v>
      </x:c>
      <x:c r="M620" s="11">
        <x:v>735.86170000000004</x:v>
      </x:c>
      <x:c r="N620" s="11">
        <x:v>1693.8734999999999</x:v>
      </x:c>
      <x:c r="O620" s="11">
        <x:v>2803.1444000000001</x:v>
      </x:c>
      <x:c r="P620" s="11">
        <x:v>251.30340000000001</x:v>
      </x:c>
      <x:c r="Q620" s="11">
        <x:v>620.12180000000001</x:v>
      </x:c>
      <x:c r="R620" s="11">
        <x:v>87.314599999999999</x:v>
      </x:c>
      <x:c r="S620" s="11">
        <x:v>58.679200000000002</x:v>
      </x:c>
      <x:c r="T620" s="11">
        <x:v>390.88170000000002</x:v>
      </x:c>
      <x:c r="U620" s="11">
        <x:v>3486.5848000000001</x:v>
      </x:c>
      <x:c r="V620" s="11">
        <x:v>18</x:v>
      </x:c>
      <x:c r="W620" s="12">
        <x:v>0</x:v>
      </x:c>
      <x:c r="X620" s="8">
        <x:v>0</x:v>
      </x:c>
      <x:c r="Y620" s="13">
        <x:f t="shared" si="54"/>
        <x:v>0.88936907078513294</x:v>
      </x:c>
      <x:c r="Z620" s="13">
        <x:f t="shared" si="55"/>
        <x:v>1.1163490471414244</x:v>
      </x:c>
      <x:c r="AA620" s="13">
        <x:f t="shared" si="56"/>
        <x:v>1.7764024900973594E-2</x:v>
      </x:c>
      <x:c r="AB620" s="13">
        <x:f t="shared" si="57"/>
        <x:v>7.6077381002115363E-2</x:v>
      </x:c>
      <x:c r="AC620" s="13">
        <x:f t="shared" si="58"/>
        <x:v>0.10599918385756167</x:v>
      </x:c>
      <x:c r="AD620" s="13">
        <x:f t="shared" si="59"/>
        <x:v>0.76885658181837546</x:v>
      </x:c>
      <x:c r="AE620" s="50" t="n">
        <x:f>IF(OR(NOT(ISNUMBER(Q620)),NOT(ISNUMBER(R620))),"",IF(Q620&lt;R620,1,0))</x:f>
        <x:v>0</x:v>
      </x:c>
      <x:c r="AF620" s="50" t="n">
        <x:f>IFERROR(IF(AND(A620=A619,C620=C619+1,ISNUMBER(AE619)),AE619,""),"")</x:f>
        <x:v>0</x:v>
      </x:c>
      <x:c r="AG620" s="52" t="n">
        <x:f>IFERROR(IF(AND(A620=A619,C620=C619+1,ISNUMBER(U620),ISNUMBER(U619),U619&lt;&gt;0),U620/U619-1,""),"")</x:f>
        <x:v>0.23533784596546137</x:v>
      </x:c>
      <x:c r="AH620" s="50" t="n">
        <x:f>IF(AND(ISNUMBER(AE620),ISNUMBER(AF620),ISNUMBER(AG620)),IF(AND(AE620=1,AF620=1,AG620&lt;0),1,0),"")</x:f>
        <x:v>0</x:v>
      </x:c>
      <x:c r="AI620" s="50" t="n">
        <x:f>IF(AND(A620=A621,C621=C620+1,ISNUMBER(AH621)),C621,"")</x:f>
        <x:v>2014</x:v>
      </x:c>
      <x:c r="AJ620" s="50" t="n">
        <x:f>IF(AND(A620=A621,C621=C620+1,ISNUMBER(AH621)),AH621,"")</x:f>
        <x:v>0</x:v>
      </x:c>
    </x:row>
    <x:row r="621" ht="15">
      <x:c r="A621" s="9" t="s">
        <x:v>66</x:v>
      </x:c>
      <x:c r="B621" s="10">
        <x:v>42004</x:v>
      </x:c>
      <x:c r="C621" s="9">
        <x:v>2014</x:v>
      </x:c>
      <x:c r="D621" s="11">
        <x:v>2786.5059999999999</x:v>
      </x:c>
      <x:c r="E621" s="11">
        <x:v>979.26589999999999</x:v>
      </x:c>
      <x:c r="F621" s="11">
        <x:v>804.1354</x:v>
      </x:c>
      <x:c r="G621" s="11">
        <x:v>2630.6959999999999</x:v>
      </x:c>
      <x:c r="H621" s="11">
        <x:v>1569.3182999999999</x:v>
      </x:c>
      <x:c r="I621" s="11">
        <x:v>155.81</x:v>
      </x:c>
      <x:c r="J621" s="11">
        <x:v>2878.1223</x:v>
      </x:c>
      <x:c r="K621" s="11">
        <x:v>307.10149999999999</x:v>
      </x:c>
      <x:c r="L621" s="11">
        <x:v>91.772099999999995</x:v>
      </x:c>
      <x:c r="M621" s="11">
        <x:v>48.456899999999997</x:v>
      </x:c>
      <x:c r="N621" s="11">
        <x:v>1520.8614</x:v>
      </x:c>
      <x:c r="O621" s="11">
        <x:v>2867.7372999999998</x:v>
      </x:c>
      <x:c r="P621" s="11">
        <x:v>332.93299999999999</x:v>
      </x:c>
      <x:c r="Q621" s="11">
        <x:v>678.71540000000005</x:v>
      </x:c>
      <x:c r="R621" s="11">
        <x:v>70.342600000000004</x:v>
      </x:c>
      <x:c r="S621" s="11">
        <x:v>431.2808</x:v>
      </x:c>
      <x:c r="T621" s="11">
        <x:v>444.62450000000001</x:v>
      </x:c>
      <x:c r="U621" s="11">
        <x:v>3445.1093000000001</x:v>
      </x:c>
      <x:c r="V621" s="11">
        <x:v>18</x:v>
      </x:c>
      <x:c r="W621" s="12">
        <x:v>0</x:v>
      </x:c>
      <x:c r="X621" s="8">
        <x:v>0</x:v>
      </x:c>
      <x:c r="Y621" s="13">
        <x:f t="shared" si="54"/>
        <x:v>1.2177873278554829</x:v>
      </x:c>
      <x:c r="Z621" s="13">
        <x:f t="shared" si="55"/>
        <x:v>0.94408409671466709</x:v>
      </x:c>
      <x:c r="AA621" s="13">
        <x:f t="shared" si="56"/>
        <x:v>0.15477476093717366</x:v>
      </x:c>
      <x:c r="AB621" s="13">
        <x:f t="shared" si="57"/>
        <x:v>0.11948045329886245</x:v>
      </x:c>
      <x:c r="AC621" s="13">
        <x:f t="shared" si="58"/>
        <x:v>0.16901401758317952</x:v>
      </x:c>
      <x:c r="AD621" s="13">
        <x:f t="shared" si="59"/>
        <x:v>1.032878558309223</x:v>
      </x:c>
      <x:c r="AE621" s="50" t="n">
        <x:f>IF(OR(NOT(ISNUMBER(Q621)),NOT(ISNUMBER(R621))),"",IF(Q621&lt;R621,1,0))</x:f>
        <x:v>0</x:v>
      </x:c>
      <x:c r="AF621" s="50" t="n">
        <x:f>IFERROR(IF(AND(A621=A620,C621=C620+1,ISNUMBER(AE620)),AE620,""),"")</x:f>
        <x:v>0</x:v>
      </x:c>
      <x:c r="AG621" s="52" t="n">
        <x:f>IFERROR(IF(AND(A621=A620,C621=C620+1,ISNUMBER(U621),ISNUMBER(U620),U620&lt;&gt;0),U621/U620-1,""),"")</x:f>
        <x:v>-0.011895738202036599</x:v>
      </x:c>
      <x:c r="AH621" s="50" t="n">
        <x:f>IF(AND(ISNUMBER(AE621),ISNUMBER(AF621),ISNUMBER(AG621)),IF(AND(AE621=1,AF621=1,AG621&lt;0),1,0),"")</x:f>
        <x:v>0</x:v>
      </x:c>
      <x:c r="AI621" s="50" t="n">
        <x:f>IF(AND(A621=A622,C622=C621+1,ISNUMBER(AH622)),C622,"")</x:f>
        <x:v>2015</x:v>
      </x:c>
      <x:c r="AJ621" s="50" t="n">
        <x:f>IF(AND(A621=A622,C622=C621+1,ISNUMBER(AH622)),AH622,"")</x:f>
        <x:v>0</x:v>
      </x:c>
    </x:row>
    <x:row r="622" ht="15">
      <x:c r="A622" s="9" t="s">
        <x:v>66</x:v>
      </x:c>
      <x:c r="B622" s="10">
        <x:v>42369</x:v>
      </x:c>
      <x:c r="C622" s="9">
        <x:v>2015</x:v>
      </x:c>
      <x:c r="D622" s="11">
        <x:v>3183.7226999999998</x:v>
      </x:c>
      <x:c r="E622" s="11">
        <x:v>882.12459999999999</x:v>
      </x:c>
      <x:c r="F622" s="11">
        <x:v>1256.2208000000001</x:v>
      </x:c>
      <x:c r="G622" s="11">
        <x:v>2871.2145999999998</x:v>
      </x:c>
      <x:c r="H622" s="11">
        <x:v>1765.1332</x:v>
      </x:c>
      <x:c r="I622" s="11">
        <x:v>312.50810000000001</x:v>
      </x:c>
      <x:c r="J622" s="11">
        <x:v>2882.1176999999998</x:v>
      </x:c>
      <x:c r="K622" s="11">
        <x:v>151.17080000000001</x:v>
      </x:c>
      <x:c r="L622" s="11">
        <x:v>82.068399999999997</x:v>
      </x:c>
      <x:c r="M622" s="11">
        <x:v>490.05279999999999</x:v>
      </x:c>
      <x:c r="N622" s="11">
        <x:v>1275.0804000000001</x:v>
      </x:c>
      <x:c r="O622" s="11">
        <x:v>2688.3523</x:v>
      </x:c>
      <x:c r="P622" s="11">
        <x:v>287.02249999999998</x:v>
      </x:c>
      <x:c r="Q622" s="11">
        <x:v>599.56830000000002</x:v>
      </x:c>
      <x:c r="R622" s="11">
        <x:v>59.299599999999998</x:v>
      </x:c>
      <x:c r="S622" s="11">
        <x:v>189.97280000000001</x:v>
      </x:c>
      <x:c r="T622" s="11">
        <x:v>492.27870000000001</x:v>
      </x:c>
      <x:c r="U622" s="11">
        <x:v>4278.4189999999999</x:v>
      </x:c>
      <x:c r="V622" s="11">
        <x:v>18</x:v>
      </x:c>
      <x:c r="W622" s="12">
        <x:v>0</x:v>
      </x:c>
      <x:c r="X622" s="8">
        <x:v>0</x:v>
      </x:c>
      <x:c r="Y622" s="13">
        <x:f t="shared" si="54"/>
        <x:v>0.70220505821906465</x:v>
      </x:c>
      <x:c r="Z622" s="13">
        <x:f t="shared" si="55"/>
        <x:v>0.90184192235083793</x:v>
      </x:c>
      <x:c r="AA622" s="13">
        <x:f t="shared" si="56"/>
        <x:v>5.9670020884670646E-2</x:v>
      </x:c>
      <x:c r="AB622" s="13">
        <x:f t="shared" si="57"/>
        <x:v>9.0153109125992656E-2</x:v>
      </x:c>
      <x:c r="AC622" s="13">
        <x:f t="shared" si="58"/>
        <x:v>0.17145311952648892</x:v>
      </x:c>
      <x:c r="AD622" s="13">
        <x:f t="shared" si="59"/>
        <x:v>0.90526656106073555</x:v>
      </x:c>
      <x:c r="AE622" s="50" t="n">
        <x:f>IF(OR(NOT(ISNUMBER(Q622)),NOT(ISNUMBER(R622))),"",IF(Q622&lt;R622,1,0))</x:f>
        <x:v>0</x:v>
      </x:c>
      <x:c r="AF622" s="50" t="n">
        <x:f>IFERROR(IF(AND(A622=A621,C622=C621+1,ISNUMBER(AE621)),AE621,""),"")</x:f>
        <x:v>0</x:v>
      </x:c>
      <x:c r="AG622" s="52" t="n">
        <x:f>IFERROR(IF(AND(A622=A621,C622=C621+1,ISNUMBER(U622),ISNUMBER(U621),U621&lt;&gt;0),U622/U621-1,""),"")</x:f>
        <x:v>0.24188193390555113</x:v>
      </x:c>
      <x:c r="AH622" s="50" t="n">
        <x:f>IF(AND(ISNUMBER(AE622),ISNUMBER(AF622),ISNUMBER(AG622)),IF(AND(AE622=1,AF622=1,AG622&lt;0),1,0),"")</x:f>
        <x:v>0</x:v>
      </x:c>
      <x:c r="AI622" s="50" t="n">
        <x:f>IF(AND(A622=A623,C623=C622+1,ISNUMBER(AH623)),C623,"")</x:f>
        <x:v>2016</x:v>
      </x:c>
      <x:c r="AJ622" s="50" t="n">
        <x:f>IF(AND(A622=A623,C623=C622+1,ISNUMBER(AH623)),AH623,"")</x:f>
        <x:v>0</x:v>
      </x:c>
    </x:row>
    <x:row r="623" ht="15">
      <x:c r="A623" s="9" t="s">
        <x:v>66</x:v>
      </x:c>
      <x:c r="B623" s="10">
        <x:v>42735</x:v>
      </x:c>
      <x:c r="C623" s="9">
        <x:v>2016</x:v>
      </x:c>
      <x:c r="D623" s="11">
        <x:v>3139.0866000000001</x:v>
      </x:c>
      <x:c r="E623" s="11">
        <x:v>1016.4873</x:v>
      </x:c>
      <x:c r="F623" s="11">
        <x:v>838.96619999999996</x:v>
      </x:c>
      <x:c r="G623" s="11">
        <x:v>2693.8024</x:v>
      </x:c>
      <x:c r="H623" s="11">
        <x:v>1651.5141000000001</x:v>
      </x:c>
      <x:c r="I623" s="11">
        <x:v>445.2842</x:v>
      </x:c>
      <x:c r="J623" s="11">
        <x:v>2591.2154999999998</x:v>
      </x:c>
      <x:c r="K623" s="11">
        <x:v>197.76689999999999</x:v>
      </x:c>
      <x:c r="L623" s="11">
        <x:v>98.76</x:v>
      </x:c>
      <x:c r="M623" s="11">
        <x:v>95.550299999999993</x:v>
      </x:c>
      <x:c r="N623" s="11">
        <x:v>1555.9638</x:v>
      </x:c>
      <x:c r="O623" s="11">
        <x:v>2938.6055999999999</x:v>
      </x:c>
      <x:c r="P623" s="11">
        <x:v>314.99099999999999</x:v>
      </x:c>
      <x:c r="Q623" s="11">
        <x:v>645.83989999999994</x:v>
      </x:c>
      <x:c r="R623" s="11">
        <x:v>52.588900000000002</x:v>
      </x:c>
      <x:c r="S623" s="11">
        <x:v>227.0266</x:v>
      </x:c>
      <x:c r="T623" s="11">
        <x:v>503.5247</x:v>
      </x:c>
      <x:c r="U623" s="11">
        <x:v>5017.9683000000005</x:v>
      </x:c>
      <x:c r="V623" s="11">
        <x:v>18</x:v>
      </x:c>
      <x:c r="W623" s="12">
        <x:v>0</x:v>
      </x:c>
      <x:c r="X623" s="8">
        <x:v>0</x:v>
      </x:c>
      <x:c r="Y623" s="13">
        <x:f t="shared" si="54"/>
        <x:v>1.2115950559152444</x:v>
      </x:c>
      <x:c r="Z623" s="13">
        <x:f t="shared" si="55"/>
        <x:v>0.85814848179084957</x:v>
      </x:c>
      <x:c r="AA623" s="13">
        <x:f t="shared" si="56"/>
        <x:v>7.2322502985422574E-2</x:v>
      </x:c>
      <x:c r="AB623" s="13">
        <x:f t="shared" si="57"/>
        <x:v>0.10034479456540001</x:v>
      </x:c>
      <x:c r="AC623" s="13">
        <x:f t="shared" si="58"/>
        <x:v>0.18691968646252599</x:v>
      </x:c>
      <x:c r="AD623" s="13">
        <x:f t="shared" si="59"/>
        <x:v>0.82546798804467503</x:v>
      </x:c>
      <x:c r="AE623" s="50" t="n">
        <x:f>IF(OR(NOT(ISNUMBER(Q623)),NOT(ISNUMBER(R623))),"",IF(Q623&lt;R623,1,0))</x:f>
        <x:v>0</x:v>
      </x:c>
      <x:c r="AF623" s="50" t="n">
        <x:f>IFERROR(IF(AND(A623=A622,C623=C622+1,ISNUMBER(AE622)),AE622,""),"")</x:f>
        <x:v>0</x:v>
      </x:c>
      <x:c r="AG623" s="52" t="n">
        <x:f>IFERROR(IF(AND(A623=A622,C623=C622+1,ISNUMBER(U623),ISNUMBER(U622),U622&lt;&gt;0),U623/U622-1,""),"")</x:f>
        <x:v>0.17285574414287153</x:v>
      </x:c>
      <x:c r="AH623" s="50" t="n">
        <x:f>IF(AND(ISNUMBER(AE623),ISNUMBER(AF623),ISNUMBER(AG623)),IF(AND(AE623=1,AF623=1,AG623&lt;0),1,0),"")</x:f>
        <x:v>0</x:v>
      </x:c>
      <x:c r="AI623" s="50" t="n">
        <x:f>IF(AND(A623=A624,C624=C623+1,ISNUMBER(AH624)),C624,"")</x:f>
        <x:v>2017</x:v>
      </x:c>
      <x:c r="AJ623" s="50" t="n">
        <x:f>IF(AND(A623=A624,C624=C623+1,ISNUMBER(AH624)),AH624,"")</x:f>
        <x:v>0</x:v>
      </x:c>
    </x:row>
    <x:row r="624" ht="15">
      <x:c r="A624" s="9" t="s">
        <x:v>66</x:v>
      </x:c>
      <x:c r="B624" s="10">
        <x:v>43100</x:v>
      </x:c>
      <x:c r="C624" s="9">
        <x:v>2017</x:v>
      </x:c>
      <x:c r="D624" s="11">
        <x:v>4202.8535000000002</x:v>
      </x:c>
      <x:c r="E624" s="11">
        <x:v>1168.6088</x:v>
      </x:c>
      <x:c r="F624" s="11">
        <x:v>965.34310000000005</x:v>
      </x:c>
      <x:c r="G624" s="11">
        <x:v>2939.7118999999998</x:v>
      </x:c>
      <x:c r="H624" s="11">
        <x:v>1670.0788</x:v>
      </x:c>
      <x:c r="I624" s="11">
        <x:v>1263.1415999999999</x:v>
      </x:c>
      <x:c r="J624" s="11">
        <x:v>3728.7020000000002</x:v>
      </x:c>
      <x:c r="K624" s="11">
        <x:v>419.37920000000003</x:v>
      </x:c>
      <x:c r="L624" s="11">
        <x:v>114.0073</x:v>
      </x:c>
      <x:c r="M624" s="11">
        <x:v>91.963200000000001</x:v>
      </x:c>
      <x:c r="N624" s="11">
        <x:v>1578.1156000000001</x:v>
      </x:c>
      <x:c r="O624" s="11">
        <x:v>3108.4728</x:v>
      </x:c>
      <x:c r="P624" s="11">
        <x:v>376.78460000000001</x:v>
      </x:c>
      <x:c r="Q624" s="11">
        <x:v>635.66290000000004</x:v>
      </x:c>
      <x:c r="R624" s="11">
        <x:v>45.229599999999998</x:v>
      </x:c>
      <x:c r="S624" s="11">
        <x:v>879.85130000000004</x:v>
      </x:c>
      <x:c r="T624" s="11">
        <x:v>493.53109999999998</x:v>
      </x:c>
      <x:c r="U624" s="11">
        <x:v>7901.6929</x:v>
      </x:c>
      <x:c r="V624" s="11">
        <x:v>18</x:v>
      </x:c>
      <x:c r="W624" s="12">
        <x:v>0</x:v>
      </x:c>
      <x:c r="X624" s="8">
        <x:v>0</x:v>
      </x:c>
      <x:c r="Y624" s="13">
        <x:f t="shared" si="54"/>
        <x:v>1.2105631666088461</x:v>
      </x:c>
      <x:c r="Z624" s="13">
        <x:f t="shared" si="55"/>
        <x:v>0.69945619089506683</x:v>
      </x:c>
      <x:c r="AA624" s="13">
        <x:f t="shared" si="56"/>
        <x:v>0.20934617397441999</x:v>
      </x:c>
      <x:c r="AB624" s="13">
        <x:f t="shared" si="57"/>
        <x:v>8.9649710607329042E-2</x:v>
      </x:c>
      <x:c r="AC624" s="13">
        <x:f t="shared" si="58"/>
        <x:v>0.16788417259528052</x:v>
      </x:c>
      <x:c r="AD624" s="13">
        <x:f t="shared" si="59"/>
        <x:v>0.88718343382656573</x:v>
      </x:c>
      <x:c r="AE624" s="50" t="n">
        <x:f>IF(OR(NOT(ISNUMBER(Q624)),NOT(ISNUMBER(R624))),"",IF(Q624&lt;R624,1,0))</x:f>
        <x:v>0</x:v>
      </x:c>
      <x:c r="AF624" s="50" t="n">
        <x:f>IFERROR(IF(AND(A624=A623,C624=C623+1,ISNUMBER(AE623)),AE623,""),"")</x:f>
        <x:v>0</x:v>
      </x:c>
      <x:c r="AG624" s="52" t="n">
        <x:f>IFERROR(IF(AND(A624=A623,C624=C623+1,ISNUMBER(U624),ISNUMBER(U623),U623&lt;&gt;0),U624/U623-1,""),"")</x:f>
        <x:v>0.5746797164900384</x:v>
      </x:c>
      <x:c r="AH624" s="50" t="n">
        <x:f>IF(AND(ISNUMBER(AE624),ISNUMBER(AF624),ISNUMBER(AG624)),IF(AND(AE624=1,AF624=1,AG624&lt;0),1,0),"")</x:f>
        <x:v>0</x:v>
      </x:c>
      <x:c r="AI624" s="50" t="n">
        <x:f>IF(AND(A624=A625,C625=C624+1,ISNUMBER(AH625)),C625,"")</x:f>
        <x:v>2018</x:v>
      </x:c>
      <x:c r="AJ624" s="50" t="n">
        <x:f>IF(AND(A624=A625,C625=C624+1,ISNUMBER(AH625)),AH625,"")</x:f>
        <x:v>0</x:v>
      </x:c>
    </x:row>
    <x:row r="625" ht="15">
      <x:c r="A625" s="9" t="s">
        <x:v>66</x:v>
      </x:c>
      <x:c r="B625" s="10">
        <x:v>43465</x:v>
      </x:c>
      <x:c r="C625" s="9">
        <x:v>2018</x:v>
      </x:c>
      <x:c r="D625" s="11">
        <x:v>3927.6799000000001</x:v>
      </x:c>
      <x:c r="E625" s="11">
        <x:v>945.11590000000001</x:v>
      </x:c>
      <x:c r="F625" s="11">
        <x:v>1586.3671999999999</x:v>
      </x:c>
      <x:c r="G625" s="11">
        <x:v>2866.4479000000001</x:v>
      </x:c>
      <x:c r="H625" s="11">
        <x:v>1613.1338000000001</x:v>
      </x:c>
      <x:c r="I625" s="11">
        <x:v>1061.232</x:v>
      </x:c>
      <x:c r="J625" s="11">
        <x:v>3353.7275</x:v>
      </x:c>
      <x:c r="K625" s="11">
        <x:v>165.44309999999999</x:v>
      </x:c>
      <x:c r="L625" s="11">
        <x:v>131.53870000000001</x:v>
      </x:c>
      <x:c r="M625" s="11">
        <x:v>664.70389999999998</x:v>
      </x:c>
      <x:c r="N625" s="11">
        <x:v>948.42989999999998</x:v>
      </x:c>
      <x:c r="O625" s="11">
        <x:v>3300.72</x:v>
      </x:c>
      <x:c r="P625" s="11">
        <x:v>327.76229999999998</x:v>
      </x:c>
      <x:c r="Q625" s="11">
        <x:v>606.39369999999997</x:v>
      </x:c>
      <x:c r="R625" s="11">
        <x:v>47.929400000000001</x:v>
      </x:c>
      <x:c r="S625" s="11">
        <x:v>-131.50540000000001</x:v>
      </x:c>
      <x:c r="T625" s="11">
        <x:v>501.32279999999997</x:v>
      </x:c>
      <x:c r="U625" s="11">
        <x:v>7922.5550999999996</x:v>
      </x:c>
      <x:c r="V625" s="11">
        <x:v>18</x:v>
      </x:c>
      <x:c r="W625" s="12">
        <x:v>0</x:v>
      </x:c>
      <x:c r="X625" s="8">
        <x:v>0</x:v>
      </x:c>
      <x:c r="Y625" s="13">
        <x:f t="shared" si="54"/>
        <x:v>0.59577372754555191</x:v>
      </x:c>
      <x:c r="Z625" s="13">
        <x:f t="shared" si="55"/>
        <x:v>0.72980690203394627</x:v>
      </x:c>
      <x:c r="AA625" s="13">
        <x:f t="shared" si="56"/>
        <x:v>-3.3481699972546138E-2</x:v>
      </x:c>
      <x:c r="AB625" s="13">
        <x:f t="shared" si="57"/>
        <x:v>8.3449341174671579E-2</x:v>
      </x:c>
      <x:c r="AC625" s="13">
        <x:f t="shared" si="58"/>
        <x:v>0.17489339331791098</x:v>
      </x:c>
      <x:c r="AD625" s="13">
        <x:f t="shared" si="59"/>
        <x:v>0.85386986347843674</x:v>
      </x:c>
      <x:c r="AE625" s="50" t="n">
        <x:f>IF(OR(NOT(ISNUMBER(Q625)),NOT(ISNUMBER(R625))),"",IF(Q625&lt;R625,1,0))</x:f>
        <x:v>0</x:v>
      </x:c>
      <x:c r="AF625" s="50" t="n">
        <x:f>IFERROR(IF(AND(A625=A624,C625=C624+1,ISNUMBER(AE624)),AE624,""),"")</x:f>
        <x:v>0</x:v>
      </x:c>
      <x:c r="AG625" s="52" t="n">
        <x:f>IFERROR(IF(AND(A625=A624,C625=C624+1,ISNUMBER(U625),ISNUMBER(U624),U624&lt;&gt;0),U625/U624-1,""),"")</x:f>
        <x:v>0.002640219034581781</x:v>
      </x:c>
      <x:c r="AH625" s="50" t="n">
        <x:f>IF(AND(ISNUMBER(AE625),ISNUMBER(AF625),ISNUMBER(AG625)),IF(AND(AE625=1,AF625=1,AG625&lt;0),1,0),"")</x:f>
        <x:v>0</x:v>
      </x:c>
      <x:c r="AI625" s="50" t="n">
        <x:f>IF(AND(A625=A626,C626=C625+1,ISNUMBER(AH626)),C626,"")</x:f>
        <x:v>2019</x:v>
      </x:c>
      <x:c r="AJ625" s="50" t="n">
        <x:f>IF(AND(A625=A626,C626=C625+1,ISNUMBER(AH626)),AH626,"")</x:f>
        <x:v>0</x:v>
      </x:c>
    </x:row>
    <x:row r="626" ht="15">
      <x:c r="A626" s="9" t="s">
        <x:v>66</x:v>
      </x:c>
      <x:c r="B626" s="10">
        <x:v>43830</x:v>
      </x:c>
      <x:c r="C626" s="9">
        <x:v>2019</x:v>
      </x:c>
      <x:c r="D626" s="11">
        <x:v>4501.9926999999998</x:v>
      </x:c>
      <x:c r="E626" s="11">
        <x:v>1227.7559000000001</x:v>
      </x:c>
      <x:c r="F626" s="11">
        <x:v>1214.6255000000001</x:v>
      </x:c>
      <x:c r="G626" s="11">
        <x:v>3172.6421999999998</x:v>
      </x:c>
      <x:c r="H626" s="11">
        <x:v>1804.5637999999999</x:v>
      </x:c>
      <x:c r="I626" s="11">
        <x:v>1329.3505</x:v>
      </x:c>
      <x:c r="J626" s="11">
        <x:v>3772.1298000000002</x:v>
      </x:c>
      <x:c r="K626" s="11">
        <x:v>410.6225</x:v>
      </x:c>
      <x:c r="L626" s="11">
        <x:v>141.251</x:v>
      </x:c>
      <x:c r="M626" s="11">
        <x:v>207.6986</x:v>
      </x:c>
      <x:c r="N626" s="11">
        <x:v>1596.8652</x:v>
      </x:c>
      <x:c r="O626" s="11">
        <x:v>3465.5745000000002</x:v>
      </x:c>
      <x:c r="P626" s="11">
        <x:v>339.10129999999998</x:v>
      </x:c>
      <x:c r="Q626" s="11">
        <x:v>627.77149999999995</x:v>
      </x:c>
      <x:c r="R626" s="11">
        <x:v>49.026699999999998</x:v>
      </x:c>
      <x:c r="S626" s="11">
        <x:v>361.95490000000001</x:v>
      </x:c>
      <x:c r="T626" s="11">
        <x:v>629.8143</x:v>
      </x:c>
      <x:c r="U626" s="11">
        <x:v>11111.049499999999</x:v>
      </x:c>
      <x:c r="V626" s="11">
        <x:v>18</x:v>
      </x:c>
      <x:c r="W626" s="12">
        <x:v>0</x:v>
      </x:c>
      <x:c r="X626" s="8">
        <x:v>0</x:v>
      </x:c>
      <x:c r="Y626" s="13">
        <x:f t="shared" si="54"/>
        <x:v>1.0108102456271502</x:v>
      </x:c>
      <x:c r="Z626" s="13">
        <x:f t="shared" si="55"/>
        <x:v>0.70471953452967617</x:v>
      </x:c>
      <x:c r="AA626" s="13">
        <x:f t="shared" si="56"/>
        <x:v>8.0398819838157456E-2</x:v>
      </x:c>
      <x:c r="AB626" s="13">
        <x:f t="shared" si="57"/>
        <x:v>7.5322489972051709E-2</x:v>
      </x:c>
      <x:c r="AC626" s="13">
        <x:f t="shared" si="58"/>
        <x:v>0.19851412806650559</x:v>
      </x:c>
      <x:c r="AD626" s="13">
        <x:f t="shared" si="59"/>
        <x:v>0.83788003476771522</x:v>
      </x:c>
      <x:c r="AE626" s="50" t="n">
        <x:f>IF(OR(NOT(ISNUMBER(Q626)),NOT(ISNUMBER(R626))),"",IF(Q626&lt;R626,1,0))</x:f>
        <x:v>0</x:v>
      </x:c>
      <x:c r="AF626" s="50" t="n">
        <x:f>IFERROR(IF(AND(A626=A625,C626=C625+1,ISNUMBER(AE625)),AE625,""),"")</x:f>
        <x:v>0</x:v>
      </x:c>
      <x:c r="AG626" s="52" t="n">
        <x:f>IFERROR(IF(AND(A626=A625,C626=C625+1,ISNUMBER(U626),ISNUMBER(U625),U625&lt;&gt;0),U626/U625-1,""),"")</x:f>
        <x:v>0.4024578383809536</x:v>
      </x:c>
      <x:c r="AH626" s="50" t="n">
        <x:f>IF(AND(ISNUMBER(AE626),ISNUMBER(AF626),ISNUMBER(AG626)),IF(AND(AE626=1,AF626=1,AG626&lt;0),1,0),"")</x:f>
        <x:v>0</x:v>
      </x:c>
      <x:c r="AI626" s="50" t="n">
        <x:f>IF(AND(A626=A627,C627=C626+1,ISNUMBER(AH627)),C627,"")</x:f>
        <x:v>2020</x:v>
      </x:c>
      <x:c r="AJ626" s="50" t="n">
        <x:f>IF(AND(A626=A627,C627=C626+1,ISNUMBER(AH627)),AH627,"")</x:f>
        <x:v>0</x:v>
      </x:c>
    </x:row>
    <x:row r="627" ht="15">
      <x:c r="A627" s="9" t="s">
        <x:v>66</x:v>
      </x:c>
      <x:c r="B627" s="10">
        <x:v>44196</x:v>
      </x:c>
      <x:c r="C627" s="9">
        <x:v>2020</x:v>
      </x:c>
      <x:c r="D627" s="11">
        <x:v>7969.7268000000004</x:v>
      </x:c>
      <x:c r="E627" s="11">
        <x:v>4223.4829</x:v>
      </x:c>
      <x:c r="F627" s="11">
        <x:v>4037.8292999999999</x:v>
      </x:c>
      <x:c r="G627" s="11">
        <x:v>6426.3447999999999</x:v>
      </x:c>
      <x:c r="H627" s="11">
        <x:v>4639.5654000000004</x:v>
      </x:c>
      <x:c r="I627" s="11">
        <x:v>1543.3821</x:v>
      </x:c>
      <x:c r="J627" s="11">
        <x:v>4137.0721000000003</x:v>
      </x:c>
      <x:c r="K627" s="11">
        <x:v>3038.1666</x:v>
      </x:c>
      <x:c r="L627" s="11">
        <x:v>179.23759999999999</x:v>
      </x:c>
      <x:c r="M627" s="11">
        <x:v>2620.0364</x:v>
      </x:c>
      <x:c r="N627" s="11">
        <x:v>2019.5289</x:v>
      </x:c>
      <x:c r="O627" s="11">
        <x:v>3624.9407999999999</x:v>
      </x:c>
      <x:c r="P627" s="11">
        <x:v>377.19409999999999</x:v>
      </x:c>
      <x:c r="Q627" s="11">
        <x:v>676.71550000000002</x:v>
      </x:c>
      <x:c r="R627" s="11">
        <x:v>31.197500000000002</x:v>
      </x:c>
      <x:c r="S627" s="11">
        <x:v>238.6671</x:v>
      </x:c>
      <x:c r="T627" s="11">
        <x:v>713.69029999999998</x:v>
      </x:c>
      <x:c r="U627" s="11">
        <x:v>12898.931200000001</x:v>
      </x:c>
      <x:c r="V627" s="11">
        <x:v>18</x:v>
      </x:c>
      <x:c r="W627" s="12">
        <x:v>0</x:v>
      </x:c>
      <x:c r="X627" s="8">
        <x:v>0</x:v>
      </x:c>
      <x:c r="Y627" s="13">
        <x:f t="shared" si="54"/>
        <x:v>1.0459785657605685</x:v>
      </x:c>
      <x:c r="Z627" s="13">
        <x:f t="shared" si="55"/>
        <x:v>0.80634442826823116</x:v>
      </x:c>
      <x:c r="AA627" s="13">
        <x:f t="shared" si="56"/>
        <x:v>2.9946710343948052E-2</x:v>
      </x:c>
      <x:c r="AB627" s="13">
        <x:f t="shared" si="57"/>
        <x:v>4.7328360113925105E-2</x:v>
      </x:c>
      <x:c r="AC627" s="13">
        <x:f t="shared" si="58"/>
        <x:v>0.11105695729242539</x:v>
      </x:c>
      <x:c r="AD627" s="13">
        <x:f t="shared" si="59"/>
        <x:v>0.51909835855352027</x:v>
      </x:c>
      <x:c r="AE627" s="50" t="n">
        <x:f>IF(OR(NOT(ISNUMBER(Q627)),NOT(ISNUMBER(R627))),"",IF(Q627&lt;R627,1,0))</x:f>
        <x:v>0</x:v>
      </x:c>
      <x:c r="AF627" s="50" t="n">
        <x:f>IFERROR(IF(AND(A627=A626,C627=C626+1,ISNUMBER(AE626)),AE626,""),"")</x:f>
        <x:v>0</x:v>
      </x:c>
      <x:c r="AG627" s="52" t="n">
        <x:f>IFERROR(IF(AND(A627=A626,C627=C626+1,ISNUMBER(U627),ISNUMBER(U626),U626&lt;&gt;0),U627/U626-1,""),"")</x:f>
        <x:v>0.16091024524731012</x:v>
      </x:c>
      <x:c r="AH627" s="50" t="n">
        <x:f>IF(AND(ISNUMBER(AE627),ISNUMBER(AF627),ISNUMBER(AG627)),IF(AND(AE627=1,AF627=1,AG627&lt;0),1,0),"")</x:f>
        <x:v>0</x:v>
      </x:c>
      <x:c r="AI627" s="50" t="n">
        <x:f>IF(AND(A627=A628,C628=C627+1,ISNUMBER(AH628)),C628,"")</x:f>
        <x:v>2021</x:v>
      </x:c>
      <x:c r="AJ627" s="50" t="n">
        <x:f>IF(AND(A627=A628,C628=C627+1,ISNUMBER(AH628)),AH628,"")</x:f>
        <x:v>0</x:v>
      </x:c>
    </x:row>
    <x:row r="628" ht="15">
      <x:c r="A628" s="9" t="s">
        <x:v>66</x:v>
      </x:c>
      <x:c r="B628" s="10">
        <x:v>44561</x:v>
      </x:c>
      <x:c r="C628" s="9">
        <x:v>2021</x:v>
      </x:c>
      <x:c r="D628" s="11">
        <x:v>5851.3158999999996</x:v>
      </x:c>
      <x:c r="E628" s="11">
        <x:v>1818.5626</x:v>
      </x:c>
      <x:c r="F628" s="11">
        <x:v>1880.8235999999999</x:v>
      </x:c>
      <x:c r="G628" s="11">
        <x:v>4140.6271999999999</x:v>
      </x:c>
      <x:c r="H628" s="11">
        <x:v>2787.6686</x:v>
      </x:c>
      <x:c r="I628" s="11">
        <x:v>1710.6886999999999</x:v>
      </x:c>
      <x:c r="J628" s="11">
        <x:v>4285.9930999999997</x:v>
      </x:c>
      <x:c r="K628" s="11">
        <x:v>833.21460000000002</x:v>
      </x:c>
      <x:c r="L628" s="11">
        <x:v>184.3467</x:v>
      </x:c>
      <x:c r="M628" s="11">
        <x:v>899.13</x:v>
      </x:c>
      <x:c r="N628" s="11">
        <x:v>1888.5385000000001</x:v>
      </x:c>
      <x:c r="O628" s="11">
        <x:v>4067.5340000000001</x:v>
      </x:c>
      <x:c r="P628" s="11">
        <x:v>476.69639999999998</x:v>
      </x:c>
      <x:c r="Q628" s="11">
        <x:v>778.67290000000003</x:v>
      </x:c>
      <x:c r="R628" s="11">
        <x:v>27.377400000000002</x:v>
      </x:c>
      <x:c r="S628" s="11">
        <x:v>362.09660000000002</x:v>
      </x:c>
      <x:c r="T628" s="11">
        <x:v>780.18619999999999</x:v>
      </x:c>
      <x:c r="U628" s="11">
        <x:v>14696.483200000001</x:v>
      </x:c>
      <x:c r="V628" s="11">
        <x:v>18</x:v>
      </x:c>
      <x:c r="W628" s="12">
        <x:v>0</x:v>
      </x:c>
      <x:c r="X628" s="8">
        <x:v>0</x:v>
      </x:c>
      <x:c r="Y628" s="13">
        <x:f t="shared" si="54"/>
        <x:v>0.96689694876223375</x:v>
      </x:c>
      <x:c r="Z628" s="13">
        <x:f t="shared" si="55"/>
        <x:v>0.70764034462743675</x:v>
      </x:c>
      <x:c r="AA628" s="13">
        <x:f t="shared" si="56"/>
        <x:v>6.1882934742935353E-2</x:v>
      </x:c>
      <x:c r="AB628" s="13">
        <x:f t="shared" si="57"/>
        <x:v>8.1468238623042047E-2</x:v>
      </x:c>
      <x:c r="AC628" s="13">
        <x:f t="shared" si="58"/>
        <x:v>0.18842222743452972</x:v>
      </x:c>
      <x:c r="AD628" s="13">
        <x:f t="shared" si="59"/>
        <x:v>0.73248362816986179</x:v>
      </x:c>
      <x:c r="AE628" s="50" t="n">
        <x:f>IF(OR(NOT(ISNUMBER(Q628)),NOT(ISNUMBER(R628))),"",IF(Q628&lt;R628,1,0))</x:f>
        <x:v>0</x:v>
      </x:c>
      <x:c r="AF628" s="50" t="n">
        <x:f>IFERROR(IF(AND(A628=A627,C628=C627+1,ISNUMBER(AE627)),AE627,""),"")</x:f>
        <x:v>0</x:v>
      </x:c>
      <x:c r="AG628" s="52" t="n">
        <x:f>IFERROR(IF(AND(A628=A627,C628=C627+1,ISNUMBER(U628),ISNUMBER(U627),U627&lt;&gt;0),U628/U627-1,""),"")</x:f>
        <x:v>0.13935666235664534</x:v>
      </x:c>
      <x:c r="AH628" s="50" t="n">
        <x:f>IF(AND(ISNUMBER(AE628),ISNUMBER(AF628),ISNUMBER(AG628)),IF(AND(AE628=1,AF628=1,AG628&lt;0),1,0),"")</x:f>
        <x:v>0</x:v>
      </x:c>
      <x:c r="AI628" s="50" t="n">
        <x:f>IF(AND(A628=A629,C629=C628+1,ISNUMBER(AH629)),C629,"")</x:f>
        <x:v>2022</x:v>
      </x:c>
      <x:c r="AJ628" s="50" t="n">
        <x:f>IF(AND(A628=A629,C629=C628+1,ISNUMBER(AH629)),AH629,"")</x:f>
        <x:v>0</x:v>
      </x:c>
    </x:row>
    <x:row r="629" ht="15">
      <x:c r="A629" s="9" t="s">
        <x:v>66</x:v>
      </x:c>
      <x:c r="B629" s="10">
        <x:v>44926</x:v>
      </x:c>
      <x:c r="C629" s="9">
        <x:v>2022</x:v>
      </x:c>
      <x:c r="D629" s="11">
        <x:v>14447.4316</x:v>
      </x:c>
      <x:c r="E629" s="11">
        <x:v>3916.1226000000001</x:v>
      </x:c>
      <x:c r="F629" s="11">
        <x:v>3434.6221999999998</x:v>
      </x:c>
      <x:c r="G629" s="11">
        <x:v>9489.6712000000007</x:v>
      </x:c>
      <x:c r="H629" s="11">
        <x:v>6507.5141999999996</x:v>
      </x:c>
      <x:c r="I629" s="11">
        <x:v>4957.7604000000001</x:v>
      </x:c>
      <x:c r="J629" s="11">
        <x:v>3994.7595999999999</x:v>
      </x:c>
      <x:c r="K629" s="11">
        <x:v>2339.7532000000001</x:v>
      </x:c>
      <x:c r="L629" s="11">
        <x:v>241.96</x:v>
      </x:c>
      <x:c r="M629" s="11">
        <x:v>1790.5039999999999</x:v>
      </x:c>
      <x:c r="N629" s="11">
        <x:v>4717.0101999999997</x:v>
      </x:c>
      <x:c r="O629" s="11">
        <x:v>4591.8987999999999</x:v>
      </x:c>
      <x:c r="P629" s="11">
        <x:v>391.93110000000001</x:v>
      </x:c>
      <x:c r="Q629" s="11">
        <x:v>748.00720000000001</x:v>
      </x:c>
      <x:c r="R629" s="11">
        <x:v>71.709800000000001</x:v>
      </x:c>
      <x:c r="S629" s="11">
        <x:v>286.83909999999997</x:v>
      </x:c>
      <x:c r="T629" s="11">
        <x:v>746.77080000000001</x:v>
      </x:c>
      <x:c r="U629" s="11">
        <x:v>15487.9411</x:v>
      </x:c>
      <x:c r="V629" s="11">
        <x:v>18</x:v>
      </x:c>
      <x:c r="W629" s="12">
        <x:v>0</x:v>
      </x:c>
      <x:c r="X629" s="8">
        <x:v>0</x:v>
      </x:c>
      <x:c r="Y629" s="13">
        <x:f t="shared" si="54"/>
        <x:v>1.1401902078196549</x:v>
      </x:c>
      <x:c r="Z629" s="13">
        <x:f t="shared" si="55"/>
        <x:v>0.65684140010048575</x:v>
      </x:c>
      <x:c r="AA629" s="13">
        <x:f t="shared" si="56"/>
        <x:v>1.9853985673135146E-2</x:v>
      </x:c>
      <x:c r="AB629" s="13">
        <x:f t="shared" si="57"/>
        <x:v>2.7128081367763665E-2</x:v>
      </x:c>
      <x:c r="AC629" s="13">
        <x:f t="shared" si="58"/>
        <x:v>7.869301098651342E-2</x:v>
      </x:c>
      <x:c r="AD629" s="13">
        <x:f t="shared" si="59"/>
        <x:v>0.27650309830849101</x:v>
      </x:c>
      <x:c r="AE629" s="50" t="n">
        <x:f>IF(OR(NOT(ISNUMBER(Q629)),NOT(ISNUMBER(R629))),"",IF(Q629&lt;R629,1,0))</x:f>
        <x:v>0</x:v>
      </x:c>
      <x:c r="AF629" s="50" t="n">
        <x:f>IFERROR(IF(AND(A629=A628,C629=C628+1,ISNUMBER(AE628)),AE628,""),"")</x:f>
        <x:v>0</x:v>
      </x:c>
      <x:c r="AG629" s="52" t="n">
        <x:f>IFERROR(IF(AND(A629=A628,C629=C628+1,ISNUMBER(U629),ISNUMBER(U628),U628&lt;&gt;0),U629/U628-1,""),"")</x:f>
        <x:v>0.053853557291855925</x:v>
      </x:c>
      <x:c r="AH629" s="50" t="n">
        <x:f>IF(AND(ISNUMBER(AE629),ISNUMBER(AF629),ISNUMBER(AG629)),IF(AND(AE629=1,AF629=1,AG629&lt;0),1,0),"")</x:f>
        <x:v>0</x:v>
      </x:c>
      <x:c r="AI629" s="50" t="n">
        <x:f>IF(AND(A629=A630,C630=C629+1,ISNUMBER(AH630)),C630,"")</x:f>
        <x:v>2023</x:v>
      </x:c>
      <x:c r="AJ629" s="50" t="n">
        <x:f>IF(AND(A629=A630,C630=C629+1,ISNUMBER(AH630)),AH630,"")</x:f>
        <x:v>0</x:v>
      </x:c>
    </x:row>
    <x:row r="630" ht="15">
      <x:c r="A630" s="9" t="s">
        <x:v>66</x:v>
      </x:c>
      <x:c r="B630" s="10">
        <x:v>45291</x:v>
      </x:c>
      <x:c r="C630" s="9">
        <x:v>2023</x:v>
      </x:c>
      <x:c r="D630" s="11">
        <x:v>14201.390100000001</x:v>
      </x:c>
      <x:c r="E630" s="11">
        <x:v>3442.1810999999998</x:v>
      </x:c>
      <x:c r="F630" s="11">
        <x:v>3291.5776999999998</x:v>
      </x:c>
      <x:c r="G630" s="11">
        <x:v>8983.8757000000005</x:v>
      </x:c>
      <x:c r="H630" s="11">
        <x:v>6039.4516000000003</x:v>
      </x:c>
      <x:c r="I630" s="11">
        <x:v>5217.5144</x:v>
      </x:c>
      <x:c r="J630" s="11">
        <x:v>4490.0234</x:v>
      </x:c>
      <x:c r="K630" s="11">
        <x:v>1798.3067000000001</x:v>
      </x:c>
      <x:c r="L630" s="11">
        <x:v>264.19409999999999</x:v>
      </x:c>
      <x:c r="M630" s="11">
        <x:v>1609.4142999999999</x:v>
      </x:c>
      <x:c r="N630" s="11">
        <x:v>4430.0373</x:v>
      </x:c>
      <x:c r="O630" s="11">
        <x:v>6686.0173999999997</x:v>
      </x:c>
      <x:c r="P630" s="11">
        <x:v>777.44389999999999</x:v>
      </x:c>
      <x:c r="Q630" s="11">
        <x:v>1368.3012000000001</x:v>
      </x:c>
      <x:c r="R630" s="11">
        <x:v>180.36699999999999</x:v>
      </x:c>
      <x:c r="S630" s="11">
        <x:v>473.9298</x:v>
      </x:c>
      <x:c r="T630" s="11">
        <x:v>921.73749999999995</x:v>
      </x:c>
      <x:c r="U630" s="11">
        <x:v>14191.3639</x:v>
      </x:c>
      <x:c r="V630" s="11">
        <x:v>18</x:v>
      </x:c>
      <x:c r="W630" s="12">
        <x:v>0</x:v>
      </x:c>
      <x:c r="X630" s="8">
        <x:v>0</x:v>
      </x:c>
      <x:c r="Y630" s="13">
        <x:f t="shared" si="54"/>
        <x:v>1.04575416828228</x:v>
      </x:c>
      <x:c r="Z630" s="13">
        <x:f t="shared" si="55"/>
        <x:v>0.63260537431472996</x:v>
      </x:c>
      <x:c r="AA630" s="13">
        <x:f t="shared" si="56"/>
        <x:v>3.3372071090420931E-2</x:v>
      </x:c>
      <x:c r="AB630" s="13">
        <x:f t="shared" si="57"/>
        <x:v>5.4744211272669707E-2</x:v>
      </x:c>
      <x:c r="AC630" s="13">
        <x:f t="shared" si="58"/>
        <x:v>0.1025990931731168</x:v>
      </x:c>
      <x:c r="AD630" s="13">
        <x:f t="shared" si="59"/>
        <x:v>0.31616787993169765</x:v>
      </x:c>
      <x:c r="AE630" s="50" t="n">
        <x:f>IF(OR(NOT(ISNUMBER(Q630)),NOT(ISNUMBER(R630))),"",IF(Q630&lt;R630,1,0))</x:f>
        <x:v>0</x:v>
      </x:c>
      <x:c r="AF630" s="50" t="n">
        <x:f>IFERROR(IF(AND(A630=A629,C630=C629+1,ISNUMBER(AE629)),AE629,""),"")</x:f>
        <x:v>0</x:v>
      </x:c>
      <x:c r="AG630" s="52" t="n">
        <x:f>IFERROR(IF(AND(A630=A629,C630=C629+1,ISNUMBER(U630),ISNUMBER(U629),U629&lt;&gt;0),U630/U629-1,""),"")</x:f>
        <x:v>-0.08371527187690553</x:v>
      </x:c>
      <x:c r="AH630" s="50" t="n">
        <x:f>IF(AND(ISNUMBER(AE630),ISNUMBER(AF630),ISNUMBER(AG630)),IF(AND(AE630=1,AF630=1,AG630&lt;0),1,0),"")</x:f>
        <x:v>0</x:v>
      </x:c>
      <x:c r="AI630" s="50" t="n">
        <x:f>IF(AND(A630=A631,C631=C630+1,ISNUMBER(AH631)),C631,"")</x:f>
        <x:v>2024</x:v>
      </x:c>
      <x:c r="AJ630" s="50" t="n">
        <x:f>IF(AND(A630=A631,C631=C630+1,ISNUMBER(AH631)),AH631,"")</x:f>
        <x:v>0</x:v>
      </x:c>
    </x:row>
    <x:row r="631" ht="15">
      <x:c r="A631" s="9" t="s">
        <x:v>66</x:v>
      </x:c>
      <x:c r="B631" s="10">
        <x:v>45657</x:v>
      </x:c>
      <x:c r="C631" s="9">
        <x:v>2024</x:v>
      </x:c>
      <x:c r="D631" s="11">
        <x:v>13211</x:v>
      </x:c>
      <x:c r="E631" s="11">
        <x:v>2611</x:v>
      </x:c>
      <x:c r="F631" s="11">
        <x:v>3224</x:v>
      </x:c>
      <x:c r="G631" s="11">
        <x:v>7918</x:v>
      </x:c>
      <x:c r="H631" s="11">
        <x:v>5144</x:v>
      </x:c>
      <x:c r="I631" s="11">
        <x:v>5293</x:v>
      </x:c>
      <x:c r="J631" s="11">
        <x:v>6166</x:v>
      </x:c>
      <x:c r="K631" s="11">
        <x:v>1128</x:v>
      </x:c>
      <x:c r="L631" s="11">
        <x:v>287</x:v>
      </x:c>
      <x:c r="M631" s="11">
        <x:v>1623</x:v>
      </x:c>
      <x:c r="N631" s="11">
        <x:v>3521</x:v>
      </x:c>
      <x:c r="O631" s="11">
        <x:v>6617</x:v>
      </x:c>
      <x:c r="P631" s="11">
        <x:v>644</x:v>
      </x:c>
      <x:c r="Q631" s="11">
        <x:v>1292</x:v>
      </x:c>
      <x:c r="R631" s="11">
        <x:v>212</x:v>
      </x:c>
      <x:c r="S631" s="11">
        <x:v>392</x:v>
      </x:c>
      <x:c r="T631" s="11">
        <x:v>882</x:v>
      </x:c>
      <x:c r="U631" s="11">
        <x:v>12667.1692</x:v>
      </x:c>
      <x:c r="V631" s="11">
        <x:v>18</x:v>
      </x:c>
      <x:c r="W631" s="12">
        <x:v>0</x:v>
      </x:c>
      <x:c r="X631" s="8">
        <x:v>0</x:v>
      </x:c>
      <x:c r="Y631" s="13">
        <x:f t="shared" si="54"/>
        <x:v>0.80986352357320102</x:v>
      </x:c>
      <x:c r="Z631" s="13">
        <x:f t="shared" si="55"/>
        <x:v>0.59934902732571338</x:v>
      </x:c>
      <x:c r="AA631" s="13">
        <x:f t="shared" si="56"/>
        <x:v>2.9672242827946407E-2</x:v>
      </x:c>
      <x:c r="AB631" s="13">
        <x:f t="shared" si="57"/>
        <x:v>4.8747256074483387E-2</x:v>
      </x:c>
      <x:c r="AC631" s="13">
        <x:f t="shared" si="58"/>
        <x:v>0.11139176559737307</x:v>
      </x:c>
      <x:c r="AD631" s="13">
        <x:f t="shared" si="59"/>
        <x:v>0.4667322685640754</x:v>
      </x:c>
      <x:c r="AE631" s="50" t="n">
        <x:f>IF(OR(NOT(ISNUMBER(Q631)),NOT(ISNUMBER(R631))),"",IF(Q631&lt;R631,1,0))</x:f>
        <x:v>0</x:v>
      </x:c>
      <x:c r="AF631" s="50" t="n">
        <x:f>IFERROR(IF(AND(A631=A630,C631=C630+1,ISNUMBER(AE630)),AE630,""),"")</x:f>
        <x:v>0</x:v>
      </x:c>
      <x:c r="AG631" s="52" t="n">
        <x:f>IFERROR(IF(AND(A631=A630,C631=C630+1,ISNUMBER(U631),ISNUMBER(U630),U630&lt;&gt;0),U631/U630-1,""),"")</x:f>
        <x:v>-0.10740297484725903</x:v>
      </x:c>
      <x:c r="AH631" s="50" t="n">
        <x:f>IF(AND(ISNUMBER(AE631),ISNUMBER(AF631),ISNUMBER(AG631)),IF(AND(AE631=1,AF631=1,AG631&lt;0),1,0),"")</x:f>
        <x:v>0</x:v>
      </x:c>
      <x:c r="AI631" s="50" t="str">
        <x:f>IF(AND(A631=A632,C632=C631+1,ISNUMBER(AH632)),C632,"")</x:f>
      </x:c>
      <x:c r="AJ631" s="50" t="str">
        <x:f>IF(AND(A631=A632,C632=C631+1,ISNUMBER(AH632)),AH632,"")</x:f>
      </x:c>
    </x:row>
    <x:row r="632" ht="15">
      <x:c r="A632" s="9" t="s">
        <x:v>67</x:v>
      </x:c>
      <x:c r="B632" s="10">
        <x:v>39447</x:v>
      </x:c>
      <x:c r="C632" s="9">
        <x:v>2007</x:v>
      </x:c>
      <x:c r="D632" s="11">
        <x:v>273.88400000000001</x:v>
      </x:c>
      <x:c r="E632" s="11">
        <x:v>273.88400000000001</x:v>
      </x:c>
      <x:c r="F632" s="11">
        <x:v>18.556000000000001</x:v>
      </x:c>
      <x:c r="G632" s="11">
        <x:v>18.556000000000001</x:v>
      </x:c>
      <x:c r="H632" s="11">
        <x:v>0</x:v>
      </x:c>
      <x:c r="I632" s="11">
        <x:v>255.328</x:v>
      </x:c>
      <x:c r="J632" s="11">
        <x:v>201.65600000000001</x:v>
      </x:c>
      <x:c r="K632" s="11">
        <x:v>43.98</x:v>
      </x:c>
      <x:c r="L632" s="11" t="s">
        <x:v>40</x:v>
      </x:c>
      <x:c r="M632" s="11">
        <x:v>0</x:v>
      </x:c>
      <x:c r="N632" s="11">
        <x:v>0</x:v>
      </x:c>
      <x:c r="O632" s="11">
        <x:v>109.03100000000001</x:v>
      </x:c>
      <x:c r="P632" s="11">
        <x:v>85.373000000000005</x:v>
      </x:c>
      <x:c r="Q632" s="11">
        <x:v>85.373000000000005</x:v>
      </x:c>
      <x:c r="R632" s="11" t="s">
        <x:v>40</x:v>
      </x:c>
      <x:c r="S632" s="11">
        <x:v>85.626000000000005</x:v>
      </x:c>
      <x:c r="T632" s="11">
        <x:v>-13.228</x:v>
      </x:c>
      <x:c r="U632" s="11" t="s">
        <x:v>40</x:v>
      </x:c>
      <x:c r="V632" s="11">
        <x:v>15</x:v>
      </x:c>
      <x:c r="W632" s="12">
        <x:v>3</x:v>
      </x:c>
      <x:c r="X632" s="8">
        <x:v>0</x:v>
      </x:c>
      <x:c r="Y632" s="13">
        <x:f t="shared" si="54"/>
        <x:v>14.759862039232594</x:v>
      </x:c>
      <x:c r="Z632" s="13">
        <x:f t="shared" si="55"/>
        <x:v>6.7751310773904283E-2</x:v>
      </x:c>
      <x:c r="AA632" s="13">
        <x:f t="shared" si="56"/>
        <x:v>0.31263600648449708</x:v>
      </x:c>
      <x:c r="AB632" s="13">
        <x:f t="shared" si="57"/>
        <x:v>0.31171225774415445</x:v>
      </x:c>
      <x:c r="AC632" s="13">
        <x:f t="shared" si="58"/>
        <x:v>-0.71286915283466257</x:v>
      </x:c>
      <x:c r="AD632" s="13">
        <x:f t="shared" si="59"/>
        <x:v>0.73628251376495157</x:v>
      </x:c>
      <x:c r="AE632" s="50" t="str">
        <x:f>IF(OR(NOT(ISNUMBER(Q632)),NOT(ISNUMBER(R632))),"",IF(Q632&lt;R632,1,0))</x:f>
      </x:c>
      <x:c r="AF632" s="50" t="str">
        <x:f>IFERROR(IF(AND(A632=A631,C632=C631+1,ISNUMBER(AE631)),AE631,""),"")</x:f>
      </x:c>
      <x:c r="AG632" s="52" t="str">
        <x:f>IFERROR(IF(AND(A632=A631,C632=C631+1,ISNUMBER(U632),ISNUMBER(U631),U631&lt;&gt;0),U632/U631-1,""),"")</x:f>
      </x:c>
      <x:c r="AH632" s="50" t="str">
        <x:f>IF(AND(ISNUMBER(AE632),ISNUMBER(AF632),ISNUMBER(AG632)),IF(AND(AE632=1,AF632=1,AG632&lt;0),1,0),"")</x:f>
      </x:c>
      <x:c r="AI632" s="50" t="str">
        <x:f>IF(AND(A632=A633,C633=C632+1,ISNUMBER(AH633)),C633,"")</x:f>
      </x:c>
      <x:c r="AJ632" s="50" t="str">
        <x:f>IF(AND(A632=A633,C633=C632+1,ISNUMBER(AH633)),AH633,"")</x:f>
      </x:c>
    </x:row>
    <x:row r="633" ht="15">
      <x:c r="A633" s="9" t="s">
        <x:v>67</x:v>
      </x:c>
      <x:c r="B633" s="10">
        <x:v>39813</x:v>
      </x:c>
      <x:c r="C633" s="9">
        <x:v>2008</x:v>
      </x:c>
      <x:c r="D633" s="11">
        <x:v>384.35899999999998</x:v>
      </x:c>
      <x:c r="E633" s="11">
        <x:v>330.43299999999999</x:v>
      </x:c>
      <x:c r="F633" s="11">
        <x:v>14.208</x:v>
      </x:c>
      <x:c r="G633" s="11">
        <x:v>14.208</x:v>
      </x:c>
      <x:c r="H633" s="11">
        <x:v>0</x:v>
      </x:c>
      <x:c r="I633" s="11">
        <x:v>370.15100000000001</x:v>
      </x:c>
      <x:c r="J633" s="11">
        <x:v>254.06800000000001</x:v>
      </x:c>
      <x:c r="K633" s="11">
        <x:v>14.784000000000001</x:v>
      </x:c>
      <x:c r="L633" s="11" t="s">
        <x:v>40</x:v>
      </x:c>
      <x:c r="M633" s="11">
        <x:v>0</x:v>
      </x:c>
      <x:c r="N633" s="11">
        <x:v>0</x:v>
      </x:c>
      <x:c r="O633" s="11">
        <x:v>108.08499999999999</x:v>
      </x:c>
      <x:c r="P633" s="11">
        <x:v>62.598999999999997</x:v>
      </x:c>
      <x:c r="Q633" s="11">
        <x:v>85.373000000000005</x:v>
      </x:c>
      <x:c r="R633" s="11" t="s">
        <x:v>40</x:v>
      </x:c>
      <x:c r="S633" s="11">
        <x:v>56.523000000000003</x:v>
      </x:c>
      <x:c r="T633" s="11">
        <x:v>-49.871000000000002</x:v>
      </x:c>
      <x:c r="U633" s="11" t="s">
        <x:v>40</x:v>
      </x:c>
      <x:c r="V633" s="11">
        <x:v>15</x:v>
      </x:c>
      <x:c r="W633" s="12">
        <x:v>3</x:v>
      </x:c>
      <x:c r="X633" s="8">
        <x:v>0</x:v>
      </x:c>
      <x:c r="Y633" s="13">
        <x:f t="shared" si="54"/>
        <x:v>23.25682713963964</x:v>
      </x:c>
      <x:c r="Z633" s="13">
        <x:f t="shared" si="55"/>
        <x:v>3.6965441163079309E-2</x:v>
      </x:c>
      <x:c r="AA633" s="13">
        <x:f t="shared" si="56"/>
        <x:v>0.14705782874864387</x:v>
      </x:c>
      <x:c r="AB633" s="13">
        <x:f t="shared" si="57"/>
        <x:v>0.16286596645323773</x:v>
      </x:c>
      <x:c r="AC633" s="13">
        <x:f t="shared" si="58"/>
        <x:v>-3.5100647522522523</x:v>
      </x:c>
      <x:c r="AD633" s="13">
        <x:f t="shared" si="59"/>
        <x:v>0.66101743422165227</x:v>
      </x:c>
      <x:c r="AE633" s="50" t="str">
        <x:f>IF(OR(NOT(ISNUMBER(Q633)),NOT(ISNUMBER(R633))),"",IF(Q633&lt;R633,1,0))</x:f>
      </x:c>
      <x:c r="AF633" s="50" t="str">
        <x:f>IFERROR(IF(AND(A633=A632,C633=C632+1,ISNUMBER(AE632)),AE632,""),"")</x:f>
      </x:c>
      <x:c r="AG633" s="52" t="str">
        <x:f>IFERROR(IF(AND(A633=A632,C633=C632+1,ISNUMBER(U633),ISNUMBER(U632),U632&lt;&gt;0),U633/U632-1,""),"")</x:f>
      </x:c>
      <x:c r="AH633" s="50" t="str">
        <x:f>IF(AND(ISNUMBER(AE633),ISNUMBER(AF633),ISNUMBER(AG633)),IF(AND(AE633=1,AF633=1,AG633&lt;0),1,0),"")</x:f>
      </x:c>
      <x:c r="AI633" s="50" t="str">
        <x:f>IF(AND(A633=A634,C634=C633+1,ISNUMBER(AH634)),C634,"")</x:f>
      </x:c>
      <x:c r="AJ633" s="50" t="str">
        <x:f>IF(AND(A633=A634,C634=C633+1,ISNUMBER(AH634)),AH634,"")</x:f>
      </x:c>
    </x:row>
    <x:row r="634" ht="15">
      <x:c r="A634" s="9" t="s">
        <x:v>67</x:v>
      </x:c>
      <x:c r="B634" s="10">
        <x:v>40178</x:v>
      </x:c>
      <x:c r="C634" s="9">
        <x:v>2009</x:v>
      </x:c>
      <x:c r="D634" s="11">
        <x:v>251.27099999999999</x:v>
      </x:c>
      <x:c r="E634" s="11">
        <x:v>196.816</x:v>
      </x:c>
      <x:c r="F634" s="11">
        <x:v>3.7320000000000002</x:v>
      </x:c>
      <x:c r="G634" s="11">
        <x:v>3.7320000000000002</x:v>
      </x:c>
      <x:c r="H634" s="11">
        <x:v>0</x:v>
      </x:c>
      <x:c r="I634" s="11">
        <x:v>247.53899999999999</x:v>
      </x:c>
      <x:c r="J634" s="11">
        <x:v>41.493000000000002</x:v>
      </x:c>
      <x:c r="K634" s="11">
        <x:v>121.81399999999999</x:v>
      </x:c>
      <x:c r="L634" s="11">
        <x:v>0</x:v>
      </x:c>
      <x:c r="M634" s="11">
        <x:v>0</x:v>
      </x:c>
      <x:c r="N634" s="11">
        <x:v>0</x:v>
      </x:c>
      <x:c r="O634" s="11">
        <x:v>-188.078</x:v>
      </x:c>
      <x:c r="P634" s="11">
        <x:v>-208.39500000000001</x:v>
      </x:c>
      <x:c r="Q634" s="11">
        <x:v>-203.482</x:v>
      </x:c>
      <x:c r="R634" s="11" t="s">
        <x:v>40</x:v>
      </x:c>
      <x:c r="S634" s="11">
        <x:v>-207.45099999999999</x:v>
      </x:c>
      <x:c r="T634" s="11">
        <x:v>28.658999999999999</x:v>
      </x:c>
      <x:c r="U634" s="11" t="s">
        <x:v>40</x:v>
      </x:c>
      <x:c r="V634" s="11">
        <x:v>16</x:v>
      </x:c>
      <x:c r="W634" s="12">
        <x:v>2</x:v>
      </x:c>
      <x:c r="X634" s="8">
        <x:v>0</x:v>
      </x:c>
      <x:c r="Y634" s="13">
        <x:f t="shared" si="54"/>
        <x:v>52.737406216505896</x:v>
      </x:c>
      <x:c r="Z634" s="13">
        <x:f t="shared" si="55"/>
        <x:v>1.485248994113925E-2</x:v>
      </x:c>
      <x:c r="AA634" s="13">
        <x:f t="shared" si="56"/>
        <x:v>-0.82560661596443685</x:v>
      </x:c>
      <x:c r="AB634" s="13">
        <x:f t="shared" si="57"/>
        <x:v>-0.82936351588523949</x:v>
      </x:c>
      <x:c r="AC634" s="13">
        <x:f t="shared" si="58"/>
        <x:v>7.6792604501607711</x:v>
      </x:c>
      <x:c r="AD634" s="13">
        <x:f t="shared" si="59"/>
        <x:v>0.1651324665401101</x:v>
      </x:c>
      <x:c r="AE634" s="50" t="str">
        <x:f>IF(OR(NOT(ISNUMBER(Q634)),NOT(ISNUMBER(R634))),"",IF(Q634&lt;R634,1,0))</x:f>
      </x:c>
      <x:c r="AF634" s="50" t="str">
        <x:f>IFERROR(IF(AND(A634=A633,C634=C633+1,ISNUMBER(AE633)),AE633,""),"")</x:f>
      </x:c>
      <x:c r="AG634" s="52" t="str">
        <x:f>IFERROR(IF(AND(A634=A633,C634=C633+1,ISNUMBER(U634),ISNUMBER(U633),U633&lt;&gt;0),U634/U633-1,""),"")</x:f>
      </x:c>
      <x:c r="AH634" s="50" t="str">
        <x:f>IF(AND(ISNUMBER(AE634),ISNUMBER(AF634),ISNUMBER(AG634)),IF(AND(AE634=1,AF634=1,AG634&lt;0),1,0),"")</x:f>
      </x:c>
      <x:c r="AI634" s="50" t="str">
        <x:f>IF(AND(A634=A635,C635=C634+1,ISNUMBER(AH635)),C635,"")</x:f>
      </x:c>
      <x:c r="AJ634" s="50" t="str">
        <x:f>IF(AND(A634=A635,C635=C634+1,ISNUMBER(AH635)),AH635,"")</x:f>
      </x:c>
    </x:row>
    <x:row r="635" ht="15">
      <x:c r="A635" s="9" t="s">
        <x:v>67</x:v>
      </x:c>
      <x:c r="B635" s="10">
        <x:v>40543</x:v>
      </x:c>
      <x:c r="C635" s="9">
        <x:v>2010</x:v>
      </x:c>
      <x:c r="D635" s="11">
        <x:v>389.827</x:v>
      </x:c>
      <x:c r="E635" s="11">
        <x:v>336.96600000000001</x:v>
      </x:c>
      <x:c r="F635" s="11">
        <x:v>14.936999999999999</x:v>
      </x:c>
      <x:c r="G635" s="11">
        <x:v>15.279</x:v>
      </x:c>
      <x:c r="H635" s="11">
        <x:v>0</x:v>
      </x:c>
      <x:c r="I635" s="11">
        <x:v>374.548</x:v>
      </x:c>
      <x:c r="J635" s="11">
        <x:v>160.12</x:v>
      </x:c>
      <x:c r="K635" s="11">
        <x:v>5.391</x:v>
      </x:c>
      <x:c r="L635" s="11">
        <x:v>0</x:v>
      </x:c>
      <x:c r="M635" s="11">
        <x:v>0</x:v>
      </x:c>
      <x:c r="N635" s="11">
        <x:v>0</x:v>
      </x:c>
      <x:c r="O635" s="11">
        <x:v>158.24100000000001</x:v>
      </x:c>
      <x:c r="P635" s="11">
        <x:v>122.273</x:v>
      </x:c>
      <x:c r="Q635" s="11">
        <x:v>126.102</x:v>
      </x:c>
      <x:c r="R635" s="11" t="s">
        <x:v>40</x:v>
      </x:c>
      <x:c r="S635" s="11">
        <x:v>118.627</x:v>
      </x:c>
      <x:c r="T635" s="11">
        <x:v>-116.67100000000001</x:v>
      </x:c>
      <x:c r="U635" s="11" t="s">
        <x:v>40</x:v>
      </x:c>
      <x:c r="V635" s="11">
        <x:v>16</x:v>
      </x:c>
      <x:c r="W635" s="12">
        <x:v>2</x:v>
      </x:c>
      <x:c r="X635" s="8">
        <x:v>0</x:v>
      </x:c>
      <x:c r="Y635" s="13">
        <x:f t="shared" si="54"/>
        <x:v>22.55914842337819</x:v>
      </x:c>
      <x:c r="Z635" s="13">
        <x:f t="shared" si="55"/>
        <x:v>3.9194309270522566E-2</x:v>
      </x:c>
      <x:c r="AA635" s="13">
        <x:f t="shared" si="56"/>
        <x:v>0.30430678223930102</x:v>
      </x:c>
      <x:c r="AB635" s="13">
        <x:f t="shared" si="57"/>
        <x:v>0.31365964902379773</x:v>
      </x:c>
      <x:c r="AC635" s="13">
        <x:f t="shared" si="58"/>
        <x:v>-7.6360363898160877</x:v>
      </x:c>
      <x:c r="AD635" s="13">
        <x:f t="shared" si="59"/>
        <x:v>0.41074630541240092</x:v>
      </x:c>
      <x:c r="AE635" s="50" t="str">
        <x:f>IF(OR(NOT(ISNUMBER(Q635)),NOT(ISNUMBER(R635))),"",IF(Q635&lt;R635,1,0))</x:f>
      </x:c>
      <x:c r="AF635" s="50" t="str">
        <x:f>IFERROR(IF(AND(A635=A634,C635=C634+1,ISNUMBER(AE634)),AE634,""),"")</x:f>
      </x:c>
      <x:c r="AG635" s="52" t="str">
        <x:f>IFERROR(IF(AND(A635=A634,C635=C634+1,ISNUMBER(U635),ISNUMBER(U634),U634&lt;&gt;0),U635/U634-1,""),"")</x:f>
      </x:c>
      <x:c r="AH635" s="50" t="str">
        <x:f>IF(AND(ISNUMBER(AE635),ISNUMBER(AF635),ISNUMBER(AG635)),IF(AND(AE635=1,AF635=1,AG635&lt;0),1,0),"")</x:f>
      </x:c>
      <x:c r="AI635" s="50" t="str">
        <x:f>IF(AND(A635=A636,C636=C635+1,ISNUMBER(AH636)),C636,"")</x:f>
      </x:c>
      <x:c r="AJ635" s="50" t="str">
        <x:f>IF(AND(A635=A636,C636=C635+1,ISNUMBER(AH636)),AH636,"")</x:f>
      </x:c>
    </x:row>
    <x:row r="636" ht="15">
      <x:c r="A636" s="9" t="s">
        <x:v>67</x:v>
      </x:c>
      <x:c r="B636" s="10">
        <x:v>40908</x:v>
      </x:c>
      <x:c r="C636" s="9">
        <x:v>2011</x:v>
      </x:c>
      <x:c r="D636" s="11">
        <x:v>962.21500000000003</x:v>
      </x:c>
      <x:c r="E636" s="11">
        <x:v>198.447</x:v>
      </x:c>
      <x:c r="F636" s="11">
        <x:v>44.143000000000001</x:v>
      </x:c>
      <x:c r="G636" s="11">
        <x:v>294.61500000000001</x:v>
      </x:c>
      <x:c r="H636" s="11">
        <x:v>100.845</x:v>
      </x:c>
      <x:c r="I636" s="11">
        <x:v>667.6</x:v>
      </x:c>
      <x:c r="J636" s="11">
        <x:v>54.414000000000001</x:v>
      </x:c>
      <x:c r="K636" s="11">
        <x:v>115.279</x:v>
      </x:c>
      <x:c r="L636" s="11">
        <x:v>40.517000000000003</x:v>
      </x:c>
      <x:c r="M636" s="11">
        <x:v>0.60699999999999998</x:v>
      </x:c>
      <x:c r="N636" s="11">
        <x:v>100.238</x:v>
      </x:c>
      <x:c r="O636" s="11">
        <x:v>147.227</x:v>
      </x:c>
      <x:c r="P636" s="11">
        <x:v>22.131</x:v>
      </x:c>
      <x:c r="Q636" s="11">
        <x:v>43.76</x:v>
      </x:c>
      <x:c r="R636" s="11" t="s">
        <x:v>40</x:v>
      </x:c>
      <x:c r="S636" s="11">
        <x:v>-23.777000000000001</x:v>
      </x:c>
      <x:c r="T636" s="11">
        <x:v>-8.548</x:v>
      </x:c>
      <x:c r="U636" s="11" t="s">
        <x:v>40</x:v>
      </x:c>
      <x:c r="V636" s="11">
        <x:v>16</x:v>
      </x:c>
      <x:c r="W636" s="12">
        <x:v>2</x:v>
      </x:c>
      <x:c r="X636" s="8">
        <x:v>0</x:v>
      </x:c>
      <x:c r="Y636" s="13">
        <x:f t="shared" si="54"/>
        <x:v>4.4955485580952814</x:v>
      </x:c>
      <x:c r="Z636" s="13">
        <x:f t="shared" si="55"/>
        <x:v>0.3061841688188191</x:v>
      </x:c>
      <x:c r="AA636" s="13">
        <x:f t="shared" si="56"/>
        <x:v>-2.4710693556013987E-2</x:v>
      </x:c>
      <x:c r="AB636" s="13">
        <x:f t="shared" si="57"/>
        <x:v>2.3000057159782376E-2</x:v>
      </x:c>
      <x:c r="AC636" s="13">
        <x:f t="shared" si="58"/>
        <x:v>-2.9014137094173751E-2</x:v>
      </x:c>
      <x:c r="AD636" s="13">
        <x:f t="shared" si="59"/>
        <x:v>5.6550770877610512E-2</x:v>
      </x:c>
      <x:c r="AE636" s="50" t="str">
        <x:f>IF(OR(NOT(ISNUMBER(Q636)),NOT(ISNUMBER(R636))),"",IF(Q636&lt;R636,1,0))</x:f>
      </x:c>
      <x:c r="AF636" s="50" t="str">
        <x:f>IFERROR(IF(AND(A636=A635,C636=C635+1,ISNUMBER(AE635)),AE635,""),"")</x:f>
      </x:c>
      <x:c r="AG636" s="52" t="str">
        <x:f>IFERROR(IF(AND(A636=A635,C636=C635+1,ISNUMBER(U636),ISNUMBER(U635),U635&lt;&gt;0),U636/U635-1,""),"")</x:f>
      </x:c>
      <x:c r="AH636" s="50" t="str">
        <x:f>IF(AND(ISNUMBER(AE636),ISNUMBER(AF636),ISNUMBER(AG636)),IF(AND(AE636=1,AF636=1,AG636&lt;0),1,0),"")</x:f>
      </x:c>
      <x:c r="AI636" s="50" t="str">
        <x:f>IF(AND(A636=A637,C637=C636+1,ISNUMBER(AH637)),C637,"")</x:f>
      </x:c>
      <x:c r="AJ636" s="50" t="str">
        <x:f>IF(AND(A636=A637,C637=C636+1,ISNUMBER(AH637)),AH637,"")</x:f>
      </x:c>
    </x:row>
    <x:row r="637" ht="15">
      <x:c r="A637" s="9" t="s">
        <x:v>67</x:v>
      </x:c>
      <x:c r="B637" s="10">
        <x:v>41274</x:v>
      </x:c>
      <x:c r="C637" s="9">
        <x:v>2012</x:v>
      </x:c>
      <x:c r="D637" s="11">
        <x:v>1726.124</x:v>
      </x:c>
      <x:c r="E637" s="11">
        <x:v>274.70499999999998</x:v>
      </x:c>
      <x:c r="F637" s="11">
        <x:v>99.837999999999994</x:v>
      </x:c>
      <x:c r="G637" s="11">
        <x:v>588.72900000000004</x:v>
      </x:c>
      <x:c r="H637" s="11">
        <x:v>203.64</x:v>
      </x:c>
      <x:c r="I637" s="11">
        <x:v>1137.395</x:v>
      </x:c>
      <x:c r="J637" s="11">
        <x:v>38.927999999999997</x:v>
      </x:c>
      <x:c r="K637" s="11">
        <x:v>105.9</x:v>
      </x:c>
      <x:c r="L637" s="11">
        <x:v>73.861000000000004</x:v>
      </x:c>
      <x:c r="M637" s="11">
        <x:v>1.8069999999999999</x:v>
      </x:c>
      <x:c r="N637" s="11">
        <x:v>201.833</x:v>
      </x:c>
      <x:c r="O637" s="11">
        <x:v>365.31799999999998</x:v>
      </x:c>
      <x:c r="P637" s="11">
        <x:v>56.651000000000003</x:v>
      </x:c>
      <x:c r="Q637" s="11">
        <x:v>130.773</x:v>
      </x:c>
      <x:c r="R637" s="11" t="s">
        <x:v>40</x:v>
      </x:c>
      <x:c r="S637" s="11">
        <x:v>-15.486000000000001</x:v>
      </x:c>
      <x:c r="T637" s="11">
        <x:v>93.373000000000005</x:v>
      </x:c>
      <x:c r="U637" s="11" t="s">
        <x:v>40</x:v>
      </x:c>
      <x:c r="V637" s="11">
        <x:v>16</x:v>
      </x:c>
      <x:c r="W637" s="12">
        <x:v>2</x:v>
      </x:c>
      <x:c r="X637" s="8">
        <x:v>0</x:v>
      </x:c>
      <x:c r="Y637" s="13">
        <x:f t="shared" si="54"/>
        <x:v>2.751507442056131</x:v>
      </x:c>
      <x:c r="Z637" s="13">
        <x:f t="shared" si="55"/>
        <x:v>0.34106993472079644</x:v>
      </x:c>
      <x:c r="AA637" s="13">
        <x:f t="shared" si="56"/>
        <x:v>-8.9715454973107386E-3</x:v>
      </x:c>
      <x:c r="AB637" s="13">
        <x:f t="shared" si="57"/>
        <x:v>3.2819774245650954E-2</x:v>
      </x:c>
      <x:c r="AC637" s="13">
        <x:f t="shared" si="58"/>
        <x:v>0.1586009861922888</x:v>
      </x:c>
      <x:c r="AD637" s="13">
        <x:f t="shared" si="59"/>
        <x:v>2.2552261598819085E-2</x:v>
      </x:c>
      <x:c r="AE637" s="50" t="str">
        <x:f>IF(OR(NOT(ISNUMBER(Q637)),NOT(ISNUMBER(R637))),"",IF(Q637&lt;R637,1,0))</x:f>
      </x:c>
      <x:c r="AF637" s="50" t="str">
        <x:f>IFERROR(IF(AND(A637=A636,C637=C636+1,ISNUMBER(AE636)),AE636,""),"")</x:f>
      </x:c>
      <x:c r="AG637" s="52" t="str">
        <x:f>IFERROR(IF(AND(A637=A636,C637=C636+1,ISNUMBER(U637),ISNUMBER(U636),U636&lt;&gt;0),U637/U636-1,""),"")</x:f>
      </x:c>
      <x:c r="AH637" s="50" t="str">
        <x:f>IF(AND(ISNUMBER(AE637),ISNUMBER(AF637),ISNUMBER(AG637)),IF(AND(AE637=1,AF637=1,AG637&lt;0),1,0),"")</x:f>
      </x:c>
      <x:c r="AI637" s="50" t="str">
        <x:f>IF(AND(A637=A638,C638=C637+1,ISNUMBER(AH638)),C638,"")</x:f>
      </x:c>
      <x:c r="AJ637" s="50" t="str">
        <x:f>IF(AND(A637=A638,C638=C637+1,ISNUMBER(AH638)),AH638,"")</x:f>
      </x:c>
    </x:row>
    <x:row r="638" ht="15">
      <x:c r="A638" s="9" t="s">
        <x:v>67</x:v>
      </x:c>
      <x:c r="B638" s="10">
        <x:v>41639</x:v>
      </x:c>
      <x:c r="C638" s="9">
        <x:v>2013</x:v>
      </x:c>
      <x:c r="D638" s="11">
        <x:v>1273.9929999999999</x:v>
      </x:c>
      <x:c r="E638" s="11">
        <x:v>206.715</x:v>
      </x:c>
      <x:c r="F638" s="11">
        <x:v>116.392</x:v>
      </x:c>
      <x:c r="G638" s="11">
        <x:v>502.48700000000002</x:v>
      </x:c>
      <x:c r="H638" s="11">
        <x:v>288.07299999999998</x:v>
      </x:c>
      <x:c r="I638" s="11">
        <x:v>771.50599999999997</x:v>
      </x:c>
      <x:c r="J638" s="11">
        <x:v>-293.52800000000002</x:v>
      </x:c>
      <x:c r="K638" s="11">
        <x:v>73.323999999999998</x:v>
      </x:c>
      <x:c r="L638" s="11">
        <x:v>62.353999999999999</x:v>
      </x:c>
      <x:c r="M638" s="11">
        <x:v>1.1479999999999999</x:v>
      </x:c>
      <x:c r="N638" s="11">
        <x:v>286.92500000000001</x:v>
      </x:c>
      <x:c r="O638" s="11">
        <x:v>443.31400000000002</x:v>
      </x:c>
      <x:c r="P638" s="11">
        <x:v>-526.57600000000002</x:v>
      </x:c>
      <x:c r="Q638" s="11">
        <x:v>-431.00799999999998</x:v>
      </x:c>
      <x:c r="R638" s="11" t="s">
        <x:v>40</x:v>
      </x:c>
      <x:c r="S638" s="11">
        <x:v>-332.45600000000002</x:v>
      </x:c>
      <x:c r="T638" s="11">
        <x:v>43.834000000000003</x:v>
      </x:c>
      <x:c r="U638" s="11" t="s">
        <x:v>40</x:v>
      </x:c>
      <x:c r="V638" s="11">
        <x:v>16</x:v>
      </x:c>
      <x:c r="W638" s="12">
        <x:v>2</x:v>
      </x:c>
      <x:c r="X638" s="8">
        <x:v>0</x:v>
      </x:c>
      <x:c r="Y638" s="13">
        <x:f t="shared" si="54"/>
        <x:v>1.7760241253694413</x:v>
      </x:c>
      <x:c r="Z638" s="13">
        <x:f t="shared" si="55"/>
        <x:v>0.39441896462539439</x:v>
      </x:c>
      <x:c r="AA638" s="13">
        <x:f t="shared" si="56"/>
        <x:v>-0.26095590792100115</x:v>
      </x:c>
      <x:c r="AB638" s="13">
        <x:f t="shared" si="57"/>
        <x:v>-0.41332723178227826</x:v>
      </x:c>
      <x:c r="AC638" s="13">
        <x:f t="shared" si="58"/>
        <x:v>8.7234097598544835E-2</x:v>
      </x:c>
      <x:c r="AD638" s="13">
        <x:f t="shared" si="59"/>
        <x:v>-0.23040001004715099</x:v>
      </x:c>
      <x:c r="AE638" s="50" t="str">
        <x:f>IF(OR(NOT(ISNUMBER(Q638)),NOT(ISNUMBER(R638))),"",IF(Q638&lt;R638,1,0))</x:f>
      </x:c>
      <x:c r="AF638" s="50" t="str">
        <x:f>IFERROR(IF(AND(A638=A637,C638=C637+1,ISNUMBER(AE637)),AE637,""),"")</x:f>
      </x:c>
      <x:c r="AG638" s="52" t="str">
        <x:f>IFERROR(IF(AND(A638=A637,C638=C637+1,ISNUMBER(U638),ISNUMBER(U637),U637&lt;&gt;0),U638/U637-1,""),"")</x:f>
      </x:c>
      <x:c r="AH638" s="50" t="str">
        <x:f>IF(AND(ISNUMBER(AE638),ISNUMBER(AF638),ISNUMBER(AG638)),IF(AND(AE638=1,AF638=1,AG638&lt;0),1,0),"")</x:f>
      </x:c>
      <x:c r="AI638" s="50" t="str">
        <x:f>IF(AND(A638=A639,C639=C638+1,ISNUMBER(AH639)),C639,"")</x:f>
      </x:c>
      <x:c r="AJ638" s="50" t="str">
        <x:f>IF(AND(A638=A639,C639=C638+1,ISNUMBER(AH639)),AH639,"")</x:f>
      </x:c>
    </x:row>
    <x:row r="639" ht="15">
      <x:c r="A639" s="9" t="s">
        <x:v>67</x:v>
      </x:c>
      <x:c r="B639" s="10">
        <x:v>42004</x:v>
      </x:c>
      <x:c r="C639" s="9">
        <x:v>2014</x:v>
      </x:c>
      <x:c r="D639" s="11">
        <x:v>963.875</x:v>
      </x:c>
      <x:c r="E639" s="11">
        <x:v>189.55099999999999</x:v>
      </x:c>
      <x:c r="F639" s="11">
        <x:v>146.76300000000001</x:v>
      </x:c>
      <x:c r="G639" s="11">
        <x:v>520.505</x:v>
      </x:c>
      <x:c r="H639" s="11">
        <x:v>307.24400000000003</x:v>
      </x:c>
      <x:c r="I639" s="11">
        <x:v>443.37</x:v>
      </x:c>
      <x:c r="J639" s="11">
        <x:v>-567.178</x:v>
      </x:c>
      <x:c r="K639" s="11">
        <x:v>62.179000000000002</x:v>
      </x:c>
      <x:c r="L639" s="11">
        <x:v>86.212000000000003</x:v>
      </x:c>
      <x:c r="M639" s="11">
        <x:v>4.2960000000000003</x:v>
      </x:c>
      <x:c r="N639" s="11">
        <x:v>302.94799999999998</x:v>
      </x:c>
      <x:c r="O639" s="11">
        <x:v>583.57600000000002</x:v>
      </x:c>
      <x:c r="P639" s="11">
        <x:v>-315.05500000000001</x:v>
      </x:c>
      <x:c r="Q639" s="11">
        <x:v>-223.16900000000001</x:v>
      </x:c>
      <x:c r="R639" s="11" t="s">
        <x:v>40</x:v>
      </x:c>
      <x:c r="S639" s="11">
        <x:v>-273.64999999999998</x:v>
      </x:c>
      <x:c r="T639" s="11">
        <x:v>127.438</x:v>
      </x:c>
      <x:c r="U639" s="11" t="s">
        <x:v>40</x:v>
      </x:c>
      <x:c r="V639" s="11">
        <x:v>16</x:v>
      </x:c>
      <x:c r="W639" s="12">
        <x:v>2</x:v>
      </x:c>
      <x:c r="X639" s="8">
        <x:v>0</x:v>
      </x:c>
      <x:c r="Y639" s="13">
        <x:f t="shared" si="54"/>
        <x:v>1.2915448716638389</x:v>
      </x:c>
      <x:c r="Z639" s="13">
        <x:f t="shared" si="55"/>
        <x:v>0.54001296848657765</x:v>
      </x:c>
      <x:c r="AA639" s="13">
        <x:f t="shared" si="56"/>
        <x:v>-0.28390610815717804</x:v>
      </x:c>
      <x:c r="AB639" s="13">
        <x:f t="shared" si="57"/>
        <x:v>-0.32686292309687459</x:v>
      </x:c>
      <x:c r="AC639" s="13">
        <x:f t="shared" si="58"/>
        <x:v>0.24483530417575239</x:v>
      </x:c>
      <x:c r="AD639" s="13">
        <x:f t="shared" si="59"/>
        <x:v>-0.58843522240954482</x:v>
      </x:c>
      <x:c r="AE639" s="50" t="str">
        <x:f>IF(OR(NOT(ISNUMBER(Q639)),NOT(ISNUMBER(R639))),"",IF(Q639&lt;R639,1,0))</x:f>
      </x:c>
      <x:c r="AF639" s="50" t="str">
        <x:f>IFERROR(IF(AND(A639=A638,C639=C638+1,ISNUMBER(AE638)),AE638,""),"")</x:f>
      </x:c>
      <x:c r="AG639" s="52" t="str">
        <x:f>IFERROR(IF(AND(A639=A638,C639=C638+1,ISNUMBER(U639),ISNUMBER(U638),U638&lt;&gt;0),U639/U638-1,""),"")</x:f>
      </x:c>
      <x:c r="AH639" s="50" t="str">
        <x:f>IF(AND(ISNUMBER(AE639),ISNUMBER(AF639),ISNUMBER(AG639)),IF(AND(AE639=1,AF639=1,AG639&lt;0),1,0),"")</x:f>
      </x:c>
      <x:c r="AI639" s="50" t="str">
        <x:f>IF(AND(A639=A640,C640=C639+1,ISNUMBER(AH640)),C640,"")</x:f>
      </x:c>
      <x:c r="AJ639" s="50" t="str">
        <x:f>IF(AND(A639=A640,C640=C639+1,ISNUMBER(AH640)),AH640,"")</x:f>
      </x:c>
    </x:row>
    <x:row r="640" ht="15">
      <x:c r="A640" s="9" t="s">
        <x:v>67</x:v>
      </x:c>
      <x:c r="B640" s="10">
        <x:v>42369</x:v>
      </x:c>
      <x:c r="C640" s="9">
        <x:v>2015</x:v>
      </x:c>
      <x:c r="D640" s="11">
        <x:v>1054.318</x:v>
      </x:c>
      <x:c r="E640" s="11">
        <x:v>234.89599999999999</x:v>
      </x:c>
      <x:c r="F640" s="11">
        <x:v>152.714</x:v>
      </x:c>
      <x:c r="G640" s="11">
        <x:v>456.197</x:v>
      </x:c>
      <x:c r="H640" s="11">
        <x:v>239.001</x:v>
      </x:c>
      <x:c r="I640" s="11">
        <x:v>598.12099999999998</x:v>
      </x:c>
      <x:c r="J640" s="11">
        <x:v>-548.95100000000002</x:v>
      </x:c>
      <x:c r="K640" s="11">
        <x:v>109.51900000000001</x:v>
      </x:c>
      <x:c r="L640" s="11">
        <x:v>93.938999999999993</x:v>
      </x:c>
      <x:c r="M640" s="11">
        <x:v>4.3940000000000001</x:v>
      </x:c>
      <x:c r="N640" s="11">
        <x:v>234.607</x:v>
      </x:c>
      <x:c r="O640" s="11">
        <x:v>522.65200000000004</x:v>
      </x:c>
      <x:c r="P640" s="11">
        <x:v>54.948999999999998</x:v>
      </x:c>
      <x:c r="Q640" s="11">
        <x:v>138.60400000000001</x:v>
      </x:c>
      <x:c r="R640" s="11" t="s">
        <x:v>40</x:v>
      </x:c>
      <x:c r="S640" s="11">
        <x:v>18.227</x:v>
      </x:c>
      <x:c r="T640" s="11">
        <x:v>130.91</x:v>
      </x:c>
      <x:c r="U640" s="11" t="s">
        <x:v>40</x:v>
      </x:c>
      <x:c r="V640" s="11">
        <x:v>16</x:v>
      </x:c>
      <x:c r="W640" s="12">
        <x:v>2</x:v>
      </x:c>
      <x:c r="X640" s="8">
        <x:v>0</x:v>
      </x:c>
      <x:c r="Y640" s="13">
        <x:f t="shared" si="54"/>
        <x:v>1.5381431957777283</x:v>
      </x:c>
      <x:c r="Z640" s="13">
        <x:f t="shared" si="55"/>
        <x:v>0.43269393105305992</x:v>
      </x:c>
      <x:c r="AA640" s="13">
        <x:f t="shared" si="56"/>
        <x:v>1.7287952970545889E-2</x:v>
      </x:c>
      <x:c r="AB640" s="13">
        <x:f t="shared" si="57"/>
        <x:v>5.211805166942042E-2</x:v>
      </x:c>
      <x:c r="AC640" s="13">
        <x:f t="shared" si="58"/>
        <x:v>0.28695936185463733</x:v>
      </x:c>
      <x:c r="AD640" s="13">
        <x:f t="shared" si="59"/>
        <x:v>-0.5206692857373203</x:v>
      </x:c>
      <x:c r="AE640" s="50" t="str">
        <x:f>IF(OR(NOT(ISNUMBER(Q640)),NOT(ISNUMBER(R640))),"",IF(Q640&lt;R640,1,0))</x:f>
      </x:c>
      <x:c r="AF640" s="50" t="str">
        <x:f>IFERROR(IF(AND(A640=A639,C640=C639+1,ISNUMBER(AE639)),AE639,""),"")</x:f>
      </x:c>
      <x:c r="AG640" s="52" t="str">
        <x:f>IFERROR(IF(AND(A640=A639,C640=C639+1,ISNUMBER(U640),ISNUMBER(U639),U639&lt;&gt;0),U640/U639-1,""),"")</x:f>
      </x:c>
      <x:c r="AH640" s="50" t="str">
        <x:f>IF(AND(ISNUMBER(AE640),ISNUMBER(AF640),ISNUMBER(AG640)),IF(AND(AE640=1,AF640=1,AG640&lt;0),1,0),"")</x:f>
      </x:c>
      <x:c r="AI640" s="50" t="str">
        <x:f>IF(AND(A640=A641,C641=C640+1,ISNUMBER(AH641)),C641,"")</x:f>
      </x:c>
      <x:c r="AJ640" s="50" t="str">
        <x:f>IF(AND(A640=A641,C641=C640+1,ISNUMBER(AH641)),AH641,"")</x:f>
      </x:c>
    </x:row>
    <x:row r="641" ht="15">
      <x:c r="A641" s="9" t="s">
        <x:v>67</x:v>
      </x:c>
      <x:c r="B641" s="10">
        <x:v>42735</x:v>
      </x:c>
      <x:c r="C641" s="9">
        <x:v>2016</x:v>
      </x:c>
      <x:c r="D641" s="11">
        <x:v>1357.098</x:v>
      </x:c>
      <x:c r="E641" s="11">
        <x:v>283.536</x:v>
      </x:c>
      <x:c r="F641" s="11">
        <x:v>149.626</x:v>
      </x:c>
      <x:c r="G641" s="11">
        <x:v>396.43700000000001</x:v>
      </x:c>
      <x:c r="H641" s="11">
        <x:v>150.96600000000001</x:v>
      </x:c>
      <x:c r="I641" s="11">
        <x:v>960.66099999999994</x:v>
      </x:c>
      <x:c r="J641" s="11">
        <x:v>-615.673</x:v>
      </x:c>
      <x:c r="K641" s="11">
        <x:v>124.294</x:v>
      </x:c>
      <x:c r="L641" s="11">
        <x:v>110.404</x:v>
      </x:c>
      <x:c r="M641" s="11">
        <x:v>4.3150000000000004</x:v>
      </x:c>
      <x:c r="N641" s="11">
        <x:v>146.65100000000001</x:v>
      </x:c>
      <x:c r="O641" s="11">
        <x:v>566.48599999999999</x:v>
      </x:c>
      <x:c r="P641" s="11">
        <x:v>103.75700000000001</x:v>
      </x:c>
      <x:c r="Q641" s="11">
        <x:v>208.03800000000001</x:v>
      </x:c>
      <x:c r="R641" s="11">
        <x:v>9.77</x:v>
      </x:c>
      <x:c r="S641" s="11">
        <x:v>-66.721999999999994</x:v>
      </x:c>
      <x:c r="T641" s="11">
        <x:v>142.465</x:v>
      </x:c>
      <x:c r="U641" s="11" t="s">
        <x:v>40</x:v>
      </x:c>
      <x:c r="V641" s="11">
        <x:v>17</x:v>
      </x:c>
      <x:c r="W641" s="12">
        <x:v>1</x:v>
      </x:c>
      <x:c r="X641" s="8">
        <x:v>0</x:v>
      </x:c>
      <x:c r="Y641" s="13">
        <x:f t="shared" si="54"/>
        <x:v>1.8949647788485957</x:v>
      </x:c>
      <x:c r="Z641" s="13">
        <x:f t="shared" si="55"/>
        <x:v>0.29212112905626569</x:v>
      </x:c>
      <x:c r="AA641" s="13">
        <x:f t="shared" si="56"/>
        <x:v>-4.9165203986742297E-2</x:v>
      </x:c>
      <x:c r="AB641" s="13">
        <x:f t="shared" si="57"/>
        <x:v>7.6455053356500421E-2</x:v>
      </x:c>
      <x:c r="AC641" s="13">
        <x:f t="shared" si="58"/>
        <x:v>0.35936353064925824</x:v>
      </x:c>
      <x:c r="AD641" s="13">
        <x:f t="shared" si="59"/>
        <x:v>-0.45366878442087455</x:v>
      </x:c>
      <x:c r="AE641" s="50" t="n">
        <x:f>IF(OR(NOT(ISNUMBER(Q641)),NOT(ISNUMBER(R641))),"",IF(Q641&lt;R641,1,0))</x:f>
        <x:v>0</x:v>
      </x:c>
      <x:c r="AF641" s="50" t="str">
        <x:f>IFERROR(IF(AND(A641=A640,C641=C640+1,ISNUMBER(AE640)),AE640,""),"")</x:f>
      </x:c>
      <x:c r="AG641" s="52" t="str">
        <x:f>IFERROR(IF(AND(A641=A640,C641=C640+1,ISNUMBER(U641),ISNUMBER(U640),U640&lt;&gt;0),U641/U640-1,""),"")</x:f>
      </x:c>
      <x:c r="AH641" s="50" t="str">
        <x:f>IF(AND(ISNUMBER(AE641),ISNUMBER(AF641),ISNUMBER(AG641)),IF(AND(AE641=1,AF641=1,AG641&lt;0),1,0),"")</x:f>
      </x:c>
      <x:c r="AI641" s="50" t="str">
        <x:f>IF(AND(A641=A642,C642=C641+1,ISNUMBER(AH642)),C642,"")</x:f>
      </x:c>
      <x:c r="AJ641" s="50" t="str">
        <x:f>IF(AND(A641=A642,C642=C641+1,ISNUMBER(AH642)),AH642,"")</x:f>
      </x:c>
    </x:row>
    <x:row r="642" ht="15">
      <x:c r="A642" s="9" t="s">
        <x:v>67</x:v>
      </x:c>
      <x:c r="B642" s="10">
        <x:v>43100</x:v>
      </x:c>
      <x:c r="C642" s="9">
        <x:v>2017</x:v>
      </x:c>
      <x:c r="D642" s="11">
        <x:v>1686.1969999999999</x:v>
      </x:c>
      <x:c r="E642" s="11">
        <x:v>354.63400000000001</x:v>
      </x:c>
      <x:c r="F642" s="11">
        <x:v>233.87100000000001</x:v>
      </x:c>
      <x:c r="G642" s="11">
        <x:v>685.57600000000002</x:v>
      </x:c>
      <x:c r="H642" s="11">
        <x:v>340.84199999999998</x:v>
      </x:c>
      <x:c r="I642" s="11">
        <x:v>1000.621</x:v>
      </x:c>
      <x:c r="J642" s="11">
        <x:v>-806.25099999999998</x:v>
      </x:c>
      <x:c r="K642" s="11">
        <x:v>122.702</x:v>
      </x:c>
      <x:c r="L642" s="11">
        <x:v>134.76599999999999</x:v>
      </x:c>
      <x:c r="M642" s="11">
        <x:v>17.658000000000001</x:v>
      </x:c>
      <x:c r="N642" s="11">
        <x:v>323.18400000000003</x:v>
      </x:c>
      <x:c r="O642" s="11">
        <x:v>470.64299999999997</x:v>
      </x:c>
      <x:c r="P642" s="11">
        <x:v>68.671999999999997</x:v>
      </x:c>
      <x:c r="Q642" s="11">
        <x:v>217.85300000000001</x:v>
      </x:c>
      <x:c r="R642" s="11">
        <x:v>19.859000000000002</x:v>
      </x:c>
      <x:c r="S642" s="11">
        <x:v>-191.03299999999999</x:v>
      </x:c>
      <x:c r="T642" s="11">
        <x:v>212.26900000000001</x:v>
      </x:c>
      <x:c r="U642" s="11" t="s">
        <x:v>40</x:v>
      </x:c>
      <x:c r="V642" s="11">
        <x:v>17</x:v>
      </x:c>
      <x:c r="W642" s="12">
        <x:v>1</x:v>
      </x:c>
      <x:c r="X642" s="8">
        <x:v>0</x:v>
      </x:c>
      <x:c r="Y642" s="13">
        <x:f t="shared" si="54"/>
        <x:v>1.5163658598116057</x:v>
      </x:c>
      <x:c r="Z642" s="13">
        <x:f t="shared" si="55"/>
        <x:v>0.40658120018005017</x:v>
      </x:c>
      <x:c r="AA642" s="13">
        <x:f t="shared" si="56"/>
        <x:v>-0.11329221911793225</x:v>
      </x:c>
      <x:c r="AB642" s="13">
        <x:f t="shared" si="57"/>
        <x:v>4.072596499697248E-2</x:v>
      </x:c>
      <x:c r="AC642" s="13">
        <x:f t="shared" si="58"/>
        <x:v>0.30962139864872751</x:v>
      </x:c>
      <x:c r="AD642" s="13">
        <x:f t="shared" si="59"/>
        <x:v>-0.47814757113196149</x:v>
      </x:c>
      <x:c r="AE642" s="50" t="n">
        <x:f>IF(OR(NOT(ISNUMBER(Q642)),NOT(ISNUMBER(R642))),"",IF(Q642&lt;R642,1,0))</x:f>
        <x:v>0</x:v>
      </x:c>
      <x:c r="AF642" s="50" t="n">
        <x:f>IFERROR(IF(AND(A642=A641,C642=C641+1,ISNUMBER(AE641)),AE641,""),"")</x:f>
        <x:v>0</x:v>
      </x:c>
      <x:c r="AG642" s="52" t="str">
        <x:f>IFERROR(IF(AND(A642=A641,C642=C641+1,ISNUMBER(U642),ISNUMBER(U641),U641&lt;&gt;0),U642/U641-1,""),"")</x:f>
      </x:c>
      <x:c r="AH642" s="50" t="str">
        <x:f>IF(AND(ISNUMBER(AE642),ISNUMBER(AF642),ISNUMBER(AG642)),IF(AND(AE642=1,AF642=1,AG642&lt;0),1,0),"")</x:f>
      </x:c>
      <x:c r="AI642" s="50" t="str">
        <x:f>IF(AND(A642=A643,C643=C642+1,ISNUMBER(AH643)),C643,"")</x:f>
      </x:c>
      <x:c r="AJ642" s="50" t="str">
        <x:f>IF(AND(A642=A643,C643=C642+1,ISNUMBER(AH643)),AH643,"")</x:f>
      </x:c>
    </x:row>
    <x:row r="643" ht="15">
      <x:c r="A643" s="9" t="s">
        <x:v>67</x:v>
      </x:c>
      <x:c r="B643" s="10">
        <x:v>43465</x:v>
      </x:c>
      <x:c r="C643" s="9">
        <x:v>2018</x:v>
      </x:c>
      <x:c r="D643" s="11">
        <x:v>1922.0429999999999</x:v>
      </x:c>
      <x:c r="E643" s="11">
        <x:v>327.84100000000001</x:v>
      </x:c>
      <x:c r="F643" s="11">
        <x:v>248.42</x:v>
      </x:c>
      <x:c r="G643" s="11">
        <x:v>977.71</x:v>
      </x:c>
      <x:c r="H643" s="11">
        <x:v>642.62900000000002</x:v>
      </x:c>
      <x:c r="I643" s="11">
        <x:v>944.33299999999997</x:v>
      </x:c>
      <x:c r="J643" s="11">
        <x:v>-951.10699999999997</x:v>
      </x:c>
      <x:c r="K643" s="11">
        <x:v>124.02200000000001</x:v>
      </x:c>
      <x:c r="L643" s="11">
        <x:v>126.35299999999999</x:v>
      </x:c>
      <x:c r="M643" s="11">
        <x:v>24.033999999999999</x:v>
      </x:c>
      <x:c r="N643" s="11">
        <x:v>618.59500000000003</x:v>
      </x:c>
      <x:c r="O643" s="11">
        <x:v>751.95699999999999</x:v>
      </x:c>
      <x:c r="P643" s="11">
        <x:v>95.769000000000005</x:v>
      </x:c>
      <x:c r="Q643" s="11">
        <x:v>264.83800000000002</x:v>
      </x:c>
      <x:c r="R643" s="11">
        <x:v>33.179000000000002</x:v>
      </x:c>
      <x:c r="S643" s="11">
        <x:v>-144.85599999999999</x:v>
      </x:c>
      <x:c r="T643" s="11">
        <x:v>226.48599999999999</x:v>
      </x:c>
      <x:c r="U643" s="11" t="s">
        <x:v>40</x:v>
      </x:c>
      <x:c r="V643" s="11">
        <x:v>17</x:v>
      </x:c>
      <x:c r="W643" s="12">
        <x:v>1</x:v>
      </x:c>
      <x:c r="X643" s="8">
        <x:v>0</x:v>
      </x:c>
      <x:c r="Y643" s="13" t="n">
        <x:f t="shared" ref="Y643:Y706" si="60">IF(AND(ISNUMBER(E643),ISNUMBER(F643),F643&lt;&gt;0),E643/F643,"")</x:f>
        <x:v>1.3197045326463248</x:v>
      </x:c>
      <x:c r="Z643" s="13" t="n">
        <x:f t="shared" ref="Z643:Z706" si="61">IF(AND(ISNUMBER(G643),ISNUMBER(D643),D643&lt;&gt;0),G643/D643,"")</x:f>
        <x:v>0.5086826881604627</x:v>
      </x:c>
      <x:c r="AA643" s="13" t="n">
        <x:f t="shared" ref="AA643:AA706" si="62">IF(AND(ISNUMBER(S643),ISNUMBER(D643),D643&lt;&gt;0),S643/D643,"")</x:f>
        <x:v>-0.07536563958246512</x:v>
      </x:c>
      <x:c r="AB643" s="13" t="n">
        <x:f t="shared" ref="AB643:AB706" si="63">IF(AND(ISNUMBER(P643),ISNUMBER(D643),D643&lt;&gt;0),P643/D643,"")</x:f>
        <x:v>0.04982666881021913</x:v>
      </x:c>
      <x:c r="AC643" s="13" t="n">
        <x:f t="shared" ref="AC643:AC706" si="64">IF(AND(ISNUMBER(T643),ISNUMBER(G643),G643&lt;&gt;0),T643/G643,"")</x:f>
        <x:v>0.23164946661075367</x:v>
      </x:c>
      <x:c r="AD643" s="13" t="n">
        <x:f t="shared" ref="AD643:AD706" si="65">IF(AND(ISNUMBER(J643),ISNUMBER(D643),D643&lt;&gt;0),J643/D643,"")</x:f>
        <x:v>-0.494841686684429</x:v>
      </x:c>
      <x:c r="AE643" s="50" t="n">
        <x:f>IF(OR(NOT(ISNUMBER(Q643)),NOT(ISNUMBER(R643))),"",IF(Q643&lt;R643,1,0))</x:f>
        <x:v>0</x:v>
      </x:c>
      <x:c r="AF643" s="50" t="n">
        <x:f>IFERROR(IF(AND(A643=A642,C643=C642+1,ISNUMBER(AE642)),AE642,""),"")</x:f>
        <x:v>0</x:v>
      </x:c>
      <x:c r="AG643" s="52" t="str">
        <x:f>IFERROR(IF(AND(A643=A642,C643=C642+1,ISNUMBER(U643),ISNUMBER(U642),U642&lt;&gt;0),U643/U642-1,""),"")</x:f>
      </x:c>
      <x:c r="AH643" s="50" t="str">
        <x:f>IF(AND(ISNUMBER(AE643),ISNUMBER(AF643),ISNUMBER(AG643)),IF(AND(AE643=1,AF643=1,AG643&lt;0),1,0),"")</x:f>
      </x:c>
      <x:c r="AI643" s="50" t="str">
        <x:f>IF(AND(A643=A644,C644=C643+1,ISNUMBER(AH644)),C644,"")</x:f>
      </x:c>
      <x:c r="AJ643" s="50" t="str">
        <x:f>IF(AND(A643=A644,C644=C643+1,ISNUMBER(AH644)),AH644,"")</x:f>
      </x:c>
    </x:row>
    <x:row r="644" ht="15">
      <x:c r="A644" s="9" t="s">
        <x:v>67</x:v>
      </x:c>
      <x:c r="B644" s="10">
        <x:v>43830</x:v>
      </x:c>
      <x:c r="C644" s="9">
        <x:v>2019</x:v>
      </x:c>
      <x:c r="D644" s="11">
        <x:v>1872.7909999999999</x:v>
      </x:c>
      <x:c r="E644" s="11">
        <x:v>394.81400000000002</x:v>
      </x:c>
      <x:c r="F644" s="11">
        <x:v>268.01499999999999</x:v>
      </x:c>
      <x:c r="G644" s="11">
        <x:v>1056.2940000000001</x:v>
      </x:c>
      <x:c r="H644" s="11">
        <x:v>725.81399999999996</x:v>
      </x:c>
      <x:c r="I644" s="11">
        <x:v>816.49699999999996</x:v>
      </x:c>
      <x:c r="J644" s="11">
        <x:v>-1128.7919999999999</x:v>
      </x:c>
      <x:c r="K644" s="11">
        <x:v>189.88900000000001</x:v>
      </x:c>
      <x:c r="L644" s="11">
        <x:v>168.37899999999999</x:v>
      </x:c>
      <x:c r="M644" s="11">
        <x:v>29.431000000000001</x:v>
      </x:c>
      <x:c r="N644" s="11">
        <x:v>696.38300000000004</x:v>
      </x:c>
      <x:c r="O644" s="11">
        <x:v>694.84799999999996</x:v>
      </x:c>
      <x:c r="P644" s="11">
        <x:v>-27.501999999999999</x:v>
      </x:c>
      <x:c r="Q644" s="11">
        <x:v>124.986</x:v>
      </x:c>
      <x:c r="R644" s="11">
        <x:v>38.685000000000002</x:v>
      </x:c>
      <x:c r="S644" s="11">
        <x:v>-163.71799999999999</x:v>
      </x:c>
      <x:c r="T644" s="11">
        <x:v>268.85199999999998</x:v>
      </x:c>
      <x:c r="U644" s="11" t="s">
        <x:v>40</x:v>
      </x:c>
      <x:c r="V644" s="11">
        <x:v>17</x:v>
      </x:c>
      <x:c r="W644" s="12">
        <x:v>1</x:v>
      </x:c>
      <x:c r="X644" s="8">
        <x:v>0</x:v>
      </x:c>
      <x:c r="Y644" s="13">
        <x:f t="shared" si="60"/>
        <x:v>1.4731041173068673</x:v>
      </x:c>
      <x:c r="Z644" s="13">
        <x:f t="shared" si="61"/>
        <x:v>0.56402129228515097</x:v>
      </x:c>
      <x:c r="AA644" s="13">
        <x:f t="shared" si="62"/>
        <x:v>-8.7419258208737652E-2</x:v>
      </x:c>
      <x:c r="AB644" s="13">
        <x:f t="shared" si="63"/>
        <x:v>-1.4685034261698182E-2</x:v>
      </x:c>
      <x:c r="AC644" s="13">
        <x:f t="shared" si="64"/>
        <x:v>0.25452383522011862</x:v>
      </x:c>
      <x:c r="AD644" s="13">
        <x:f t="shared" si="65"/>
        <x:v>-0.60273249924844785</x:v>
      </x:c>
      <x:c r="AE644" s="50" t="n">
        <x:f>IF(OR(NOT(ISNUMBER(Q644)),NOT(ISNUMBER(R644))),"",IF(Q644&lt;R644,1,0))</x:f>
        <x:v>0</x:v>
      </x:c>
      <x:c r="AF644" s="50" t="n">
        <x:f>IFERROR(IF(AND(A644=A643,C644=C643+1,ISNUMBER(AE643)),AE643,""),"")</x:f>
        <x:v>0</x:v>
      </x:c>
      <x:c r="AG644" s="52" t="str">
        <x:f>IFERROR(IF(AND(A644=A643,C644=C643+1,ISNUMBER(U644),ISNUMBER(U643),U643&lt;&gt;0),U644/U643-1,""),"")</x:f>
      </x:c>
      <x:c r="AH644" s="50" t="str">
        <x:f>IF(AND(ISNUMBER(AE644),ISNUMBER(AF644),ISNUMBER(AG644)),IF(AND(AE644=1,AF644=1,AG644&lt;0),1,0),"")</x:f>
      </x:c>
      <x:c r="AI644" s="50" t="str">
        <x:f>IF(AND(A644=A645,C645=C644+1,ISNUMBER(AH645)),C645,"")</x:f>
      </x:c>
      <x:c r="AJ644" s="50" t="str">
        <x:f>IF(AND(A644=A645,C645=C644+1,ISNUMBER(AH645)),AH645,"")</x:f>
      </x:c>
    </x:row>
    <x:row r="645" ht="15">
      <x:c r="A645" s="9" t="s">
        <x:v>67</x:v>
      </x:c>
      <x:c r="B645" s="10">
        <x:v>44196</x:v>
      </x:c>
      <x:c r="C645" s="9">
        <x:v>2020</x:v>
      </x:c>
      <x:c r="D645" s="11">
        <x:v>3869.1</x:v>
      </x:c>
      <x:c r="E645" s="11">
        <x:v>1097.8</x:v>
      </x:c>
      <x:c r="F645" s="11">
        <x:v>522.4</x:v>
      </x:c>
      <x:c r="G645" s="11">
        <x:v>1620.2</x:v>
      </x:c>
      <x:c r="H645" s="11">
        <x:v>725.5</x:v>
      </x:c>
      <x:c r="I645" s="11">
        <x:v>2248.9</x:v>
      </x:c>
      <x:c r="J645" s="11">
        <x:v>-1056.2</x:v>
      </x:c>
      <x:c r="K645" s="11">
        <x:v>645</x:v>
      </x:c>
      <x:c r="L645" s="11">
        <x:v>190.6</x:v>
      </x:c>
      <x:c r="M645" s="11">
        <x:v>13.7</x:v>
      </x:c>
      <x:c r="N645" s="11">
        <x:v>711.8</x:v>
      </x:c>
      <x:c r="O645" s="11">
        <x:v>1424.1</x:v>
      </x:c>
      <x:c r="P645" s="11">
        <x:v>337.7</x:v>
      </x:c>
      <x:c r="Q645" s="11">
        <x:v>598.9</x:v>
      </x:c>
      <x:c r="R645" s="11">
        <x:v>42</x:v>
      </x:c>
      <x:c r="S645" s="11">
        <x:v>73.099999999999994</x:v>
      </x:c>
      <x:c r="T645" s="11">
        <x:v>715.2</x:v>
      </x:c>
      <x:c r="U645" s="11" t="s">
        <x:v>40</x:v>
      </x:c>
      <x:c r="V645" s="11">
        <x:v>17</x:v>
      </x:c>
      <x:c r="W645" s="12">
        <x:v>1</x:v>
      </x:c>
      <x:c r="X645" s="8">
        <x:v>0</x:v>
      </x:c>
      <x:c r="Y645" s="13">
        <x:f t="shared" si="60"/>
        <x:v>2.1014548238897395</x:v>
      </x:c>
      <x:c r="Z645" s="13">
        <x:f t="shared" si="61"/>
        <x:v>0.41875371533431549</x:v>
      </x:c>
      <x:c r="AA645" s="13">
        <x:f t="shared" si="62"/>
        <x:v>1.8893282675557621E-2</x:v>
      </x:c>
      <x:c r="AB645" s="13">
        <x:f t="shared" si="63"/>
        <x:v>8.7281279884210791E-2</x:v>
      </x:c>
      <x:c r="AC645" s="13">
        <x:f t="shared" si="64"/>
        <x:v>0.4414269843229231</x:v>
      </x:c>
      <x:c r="AD645" s="13">
        <x:f t="shared" si="65"/>
        <x:v>-0.27298338114807064</x:v>
      </x:c>
      <x:c r="AE645" s="50" t="n">
        <x:f>IF(OR(NOT(ISNUMBER(Q645)),NOT(ISNUMBER(R645))),"",IF(Q645&lt;R645,1,0))</x:f>
        <x:v>0</x:v>
      </x:c>
      <x:c r="AF645" s="50" t="n">
        <x:f>IFERROR(IF(AND(A645=A644,C645=C644+1,ISNUMBER(AE644)),AE644,""),"")</x:f>
        <x:v>0</x:v>
      </x:c>
      <x:c r="AG645" s="52" t="str">
        <x:f>IFERROR(IF(AND(A645=A644,C645=C644+1,ISNUMBER(U645),ISNUMBER(U644),U644&lt;&gt;0),U645/U644-1,""),"")</x:f>
      </x:c>
      <x:c r="AH645" s="50" t="str">
        <x:f>IF(AND(ISNUMBER(AE645),ISNUMBER(AF645),ISNUMBER(AG645)),IF(AND(AE645=1,AF645=1,AG645&lt;0),1,0),"")</x:f>
      </x:c>
      <x:c r="AI645" s="50" t="str">
        <x:f>IF(AND(A645=A646,C646=C645+1,ISNUMBER(AH646)),C646,"")</x:f>
      </x:c>
      <x:c r="AJ645" s="50" t="str">
        <x:f>IF(AND(A645=A646,C646=C645+1,ISNUMBER(AH646)),AH646,"")</x:f>
      </x:c>
    </x:row>
    <x:row r="646" ht="15">
      <x:c r="A646" s="9" t="s">
        <x:v>67</x:v>
      </x:c>
      <x:c r="B646" s="10">
        <x:v>44561</x:v>
      </x:c>
      <x:c r="C646" s="9">
        <x:v>2021</x:v>
      </x:c>
      <x:c r="D646" s="11">
        <x:v>6770.9</x:v>
      </x:c>
      <x:c r="E646" s="11">
        <x:v>1366</x:v>
      </x:c>
      <x:c r="F646" s="11">
        <x:v>567.1</x:v>
      </x:c>
      <x:c r="G646" s="11">
        <x:v>2385.1999999999998</x:v>
      </x:c>
      <x:c r="H646" s="11">
        <x:v>893</x:v>
      </x:c>
      <x:c r="I646" s="11">
        <x:v>4385.7</x:v>
      </x:c>
      <x:c r="J646" s="11">
        <x:v>3330.5</x:v>
      </x:c>
      <x:c r="K646" s="11">
        <x:v>906.2</x:v>
      </x:c>
      <x:c r="L646" s="11">
        <x:v>311.3</x:v>
      </x:c>
      <x:c r="M646" s="11">
        <x:v>14.4</x:v>
      </x:c>
      <x:c r="N646" s="11">
        <x:v>878.6</x:v>
      </x:c>
      <x:c r="O646" s="11">
        <x:v>2642.1</x:v>
      </x:c>
      <x:c r="P646" s="11">
        <x:v>485.6</x:v>
      </x:c>
      <x:c r="Q646" s="11">
        <x:v>1085.4000000000001</x:v>
      </x:c>
      <x:c r="R646" s="11">
        <x:v>44.8</x:v>
      </x:c>
      <x:c r="S646" s="11">
        <x:v>215.5</x:v>
      </x:c>
      <x:c r="T646" s="11">
        <x:v>1156.3</x:v>
      </x:c>
      <x:c r="U646" s="11" t="s">
        <x:v>40</x:v>
      </x:c>
      <x:c r="V646" s="11">
        <x:v>17</x:v>
      </x:c>
      <x:c r="W646" s="12">
        <x:v>1</x:v>
      </x:c>
      <x:c r="X646" s="8">
        <x:v>0</x:v>
      </x:c>
      <x:c r="Y646" s="13">
        <x:f t="shared" si="60"/>
        <x:v>2.4087462528654555</x:v>
      </x:c>
      <x:c r="Z646" s="13">
        <x:f t="shared" si="61"/>
        <x:v>0.35227222378118123</x:v>
      </x:c>
      <x:c r="AA646" s="13">
        <x:f t="shared" si="62"/>
        <x:v>3.1827378930422839E-2</x:v>
      </x:c>
      <x:c r="AB646" s="13">
        <x:f t="shared" si="63"/>
        <x:v>7.1718678462242835E-2</x:v>
      </x:c>
      <x:c r="AC646" s="13">
        <x:f t="shared" si="64"/>
        <x:v>0.48478115042763709</x:v>
      </x:c>
      <x:c r="AD646" s="13">
        <x:f t="shared" si="65"/>
        <x:v>0.49188438759987596</x:v>
      </x:c>
      <x:c r="AE646" s="50" t="n">
        <x:f>IF(OR(NOT(ISNUMBER(Q646)),NOT(ISNUMBER(R646))),"",IF(Q646&lt;R646,1,0))</x:f>
        <x:v>0</x:v>
      </x:c>
      <x:c r="AF646" s="50" t="n">
        <x:f>IFERROR(IF(AND(A646=A645,C646=C645+1,ISNUMBER(AE645)),AE645,""),"")</x:f>
        <x:v>0</x:v>
      </x:c>
      <x:c r="AG646" s="52" t="str">
        <x:f>IFERROR(IF(AND(A646=A645,C646=C645+1,ISNUMBER(U646),ISNUMBER(U645),U645&lt;&gt;0),U646/U645-1,""),"")</x:f>
      </x:c>
      <x:c r="AH646" s="50" t="str">
        <x:f>IF(AND(ISNUMBER(AE646),ISNUMBER(AF646),ISNUMBER(AG646)),IF(AND(AE646=1,AF646=1,AG646&lt;0),1,0),"")</x:f>
      </x:c>
      <x:c r="AI646" s="50" t="str">
        <x:f>IF(AND(A646=A647,C647=C646+1,ISNUMBER(AH647)),C647,"")</x:f>
      </x:c>
      <x:c r="AJ646" s="50" t="str">
        <x:f>IF(AND(A646=A647,C647=C646+1,ISNUMBER(AH647)),AH647,"")</x:f>
      </x:c>
    </x:row>
    <x:row r="647" ht="15">
      <x:c r="A647" s="9" t="s">
        <x:v>67</x:v>
      </x:c>
      <x:c r="B647" s="10">
        <x:v>44926</x:v>
      </x:c>
      <x:c r="C647" s="9">
        <x:v>2022</x:v>
      </x:c>
      <x:c r="D647" s="11">
        <x:v>6414.7</x:v>
      </x:c>
      <x:c r="E647" s="11">
        <x:v>1446.4</x:v>
      </x:c>
      <x:c r="F647" s="11">
        <x:v>1045.5999999999999</x:v>
      </x:c>
      <x:c r="G647" s="11">
        <x:v>2327.4</x:v>
      </x:c>
      <x:c r="H647" s="11">
        <x:v>871.8</x:v>
      </x:c>
      <x:c r="I647" s="11">
        <x:v>4087.3</x:v>
      </x:c>
      <x:c r="J647" s="11">
        <x:v>3040.4</x:v>
      </x:c>
      <x:c r="K647" s="11">
        <x:v>951.1</x:v>
      </x:c>
      <x:c r="L647" s="11">
        <x:v>320.7</x:v>
      </x:c>
      <x:c r="M647" s="11">
        <x:v>354.8</x:v>
      </x:c>
      <x:c r="N647" s="11">
        <x:v>517</x:v>
      </x:c>
      <x:c r="O647" s="11">
        <x:v>2069</x:v>
      </x:c>
      <x:c r="P647" s="11">
        <x:v>587.29999999999995</x:v>
      </x:c>
      <x:c r="Q647" s="11">
        <x:v>1063.3</x:v>
      </x:c>
      <x:c r="R647" s="11">
        <x:v>51.1</x:v>
      </x:c>
      <x:c r="S647" s="11">
        <x:v>-57.3</x:v>
      </x:c>
      <x:c r="T647" s="11">
        <x:v>1017.1</x:v>
      </x:c>
      <x:c r="U647" s="11" t="s">
        <x:v>40</x:v>
      </x:c>
      <x:c r="V647" s="11">
        <x:v>17</x:v>
      </x:c>
      <x:c r="W647" s="12">
        <x:v>1</x:v>
      </x:c>
      <x:c r="X647" s="8">
        <x:v>0</x:v>
      </x:c>
      <x:c r="Y647" s="13">
        <x:f t="shared" si="60"/>
        <x:v>1.3833205814843155</x:v>
      </x:c>
      <x:c r="Z647" s="13">
        <x:f t="shared" si="61"/>
        <x:v>0.36282289117183969</x:v>
      </x:c>
      <x:c r="AA647" s="13">
        <x:f t="shared" si="62"/>
        <x:v>-8.9326079161924955E-3</x:v>
      </x:c>
      <x:c r="AB647" s="13">
        <x:f t="shared" si="63"/>
        <x:v>9.1555333842580314E-2</x:v>
      </x:c>
      <x:c r="AC647" s="13">
        <x:f t="shared" si="64"/>
        <x:v>0.43701125719687206</x:v>
      </x:c>
      <x:c r="AD647" s="13">
        <x:f t="shared" si="65"/>
        <x:v>0.47397384133318787</x:v>
      </x:c>
      <x:c r="AE647" s="50" t="n">
        <x:f>IF(OR(NOT(ISNUMBER(Q647)),NOT(ISNUMBER(R647))),"",IF(Q647&lt;R647,1,0))</x:f>
        <x:v>0</x:v>
      </x:c>
      <x:c r="AF647" s="50" t="n">
        <x:f>IFERROR(IF(AND(A647=A646,C647=C646+1,ISNUMBER(AE646)),AE646,""),"")</x:f>
        <x:v>0</x:v>
      </x:c>
      <x:c r="AG647" s="52" t="str">
        <x:f>IFERROR(IF(AND(A647=A646,C647=C646+1,ISNUMBER(U647),ISNUMBER(U646),U646&lt;&gt;0),U647/U646-1,""),"")</x:f>
      </x:c>
      <x:c r="AH647" s="50" t="str">
        <x:f>IF(AND(ISNUMBER(AE647),ISNUMBER(AF647),ISNUMBER(AG647)),IF(AND(AE647=1,AF647=1,AG647&lt;0),1,0),"")</x:f>
      </x:c>
      <x:c r="AI647" s="50" t="str">
        <x:f>IF(AND(A647=A648,C648=C647+1,ISNUMBER(AH648)),C648,"")</x:f>
      </x:c>
      <x:c r="AJ647" s="50" t="str">
        <x:f>IF(AND(A647=A648,C648=C647+1,ISNUMBER(AH648)),AH648,"")</x:f>
      </x:c>
    </x:row>
    <x:row r="648" ht="15">
      <x:c r="A648" s="9" t="s">
        <x:v>67</x:v>
      </x:c>
      <x:c r="B648" s="10">
        <x:v>45291</x:v>
      </x:c>
      <x:c r="C648" s="9">
        <x:v>2023</x:v>
      </x:c>
      <x:c r="D648" s="11">
        <x:v>5858.5</x:v>
      </x:c>
      <x:c r="E648" s="11">
        <x:v>1120.2</x:v>
      </x:c>
      <x:c r="F648" s="11">
        <x:v>613.4</x:v>
      </x:c>
      <x:c r="G648" s="11">
        <x:v>2310.1999999999998</x:v>
      </x:c>
      <x:c r="H648" s="11">
        <x:v>1110.5999999999999</x:v>
      </x:c>
      <x:c r="I648" s="11">
        <x:v>3548.3</x:v>
      </x:c>
      <x:c r="J648" s="11">
        <x:v>2578</x:v>
      </x:c>
      <x:c r="K648" s="11">
        <x:v>517.20000000000005</x:v>
      </x:c>
      <x:c r="L648" s="11">
        <x:v>224.9</x:v>
      </x:c>
      <x:c r="M648" s="11">
        <x:v>22.8</x:v>
      </x:c>
      <x:c r="N648" s="11">
        <x:v>1087.8</x:v>
      </x:c>
      <x:c r="O648" s="11">
        <x:v>2114.6</x:v>
      </x:c>
      <x:c r="P648" s="11">
        <x:v>442.7</x:v>
      </x:c>
      <x:c r="Q648" s="11">
        <x:v>891.1</x:v>
      </x:c>
      <x:c r="R648" s="11">
        <x:v>67.400000000000006</x:v>
      </x:c>
      <x:c r="S648" s="11">
        <x:v>-208.9</x:v>
      </x:c>
      <x:c r="T648" s="11">
        <x:v>646.5</x:v>
      </x:c>
      <x:c r="U648" s="11" t="s">
        <x:v>40</x:v>
      </x:c>
      <x:c r="V648" s="11">
        <x:v>17</x:v>
      </x:c>
      <x:c r="W648" s="12">
        <x:v>1</x:v>
      </x:c>
      <x:c r="X648" s="8">
        <x:v>0</x:v>
      </x:c>
      <x:c r="Y648" s="13">
        <x:f t="shared" si="60"/>
        <x:v>1.8262145418976199</x:v>
      </x:c>
      <x:c r="Z648" s="13">
        <x:f t="shared" si="61"/>
        <x:v>0.39433302039771267</x:v>
      </x:c>
      <x:c r="AA648" s="13">
        <x:f t="shared" si="62"/>
        <x:v>-3.5657591533669028E-2</x:v>
      </x:c>
      <x:c r="AB648" s="13">
        <x:f t="shared" si="63"/>
        <x:v>7.5565417769053511E-2</x:v>
      </x:c>
      <x:c r="AC648" s="13">
        <x:f t="shared" si="64"/>
        <x:v>0.27984590078781058</x:v>
      </x:c>
      <x:c r="AD648" s="13">
        <x:f t="shared" si="65"/>
        <x:v>0.44004437996074081</x:v>
      </x:c>
      <x:c r="AE648" s="50" t="n">
        <x:f>IF(OR(NOT(ISNUMBER(Q648)),NOT(ISNUMBER(R648))),"",IF(Q648&lt;R648,1,0))</x:f>
        <x:v>0</x:v>
      </x:c>
      <x:c r="AF648" s="50" t="n">
        <x:f>IFERROR(IF(AND(A648=A647,C648=C647+1,ISNUMBER(AE647)),AE647,""),"")</x:f>
        <x:v>0</x:v>
      </x:c>
      <x:c r="AG648" s="52" t="str">
        <x:f>IFERROR(IF(AND(A648=A647,C648=C647+1,ISNUMBER(U648),ISNUMBER(U647),U647&lt;&gt;0),U648/U647-1,""),"")</x:f>
      </x:c>
      <x:c r="AH648" s="50" t="str">
        <x:f>IF(AND(ISNUMBER(AE648),ISNUMBER(AF648),ISNUMBER(AG648)),IF(AND(AE648=1,AF648=1,AG648&lt;0),1,0),"")</x:f>
      </x:c>
      <x:c r="AI648" s="50" t="str">
        <x:f>IF(AND(A648=A649,C649=C648+1,ISNUMBER(AH649)),C649,"")</x:f>
      </x:c>
      <x:c r="AJ648" s="50" t="str">
        <x:f>IF(AND(A648=A649,C649=C648+1,ISNUMBER(AH649)),AH649,"")</x:f>
      </x:c>
    </x:row>
    <x:row r="649" ht="15">
      <x:c r="A649" s="9" t="s">
        <x:v>67</x:v>
      </x:c>
      <x:c r="B649" s="10">
        <x:v>45657</x:v>
      </x:c>
      <x:c r="C649" s="9">
        <x:v>2024</x:v>
      </x:c>
      <x:c r="D649" s="11">
        <x:v>5513.4</x:v>
      </x:c>
      <x:c r="E649" s="11">
        <x:v>964.8</x:v>
      </x:c>
      <x:c r="F649" s="11">
        <x:v>821.7</x:v>
      </x:c>
      <x:c r="G649" s="11">
        <x:v>2520.5</x:v>
      </x:c>
      <x:c r="H649" s="11">
        <x:v>1174.3</x:v>
      </x:c>
      <x:c r="I649" s="11">
        <x:v>2992.9</x:v>
      </x:c>
      <x:c r="J649" s="11">
        <x:v>2054.1</x:v>
      </x:c>
      <x:c r="K649" s="11">
        <x:v>397.3</x:v>
      </x:c>
      <x:c r="L649" s="11">
        <x:v>339.2</x:v>
      </x:c>
      <x:c r="M649" s="11">
        <x:v>82.5</x:v>
      </x:c>
      <x:c r="N649" s="11">
        <x:v>1091.8</x:v>
      </x:c>
      <x:c r="O649" s="11">
        <x:v>2675.9</x:v>
      </x:c>
      <x:c r="P649" s="11">
        <x:v>367.8</x:v>
      </x:c>
      <x:c r="Q649" s="11">
        <x:v>977.1</x:v>
      </x:c>
      <x:c r="R649" s="11">
        <x:v>92.4</x:v>
      </x:c>
      <x:c r="S649" s="11">
        <x:v>-300.2</x:v>
      </x:c>
      <x:c r="T649" s="11">
        <x:v>943.3</x:v>
      </x:c>
      <x:c r="U649" s="11" t="s">
        <x:v>40</x:v>
      </x:c>
      <x:c r="V649" s="11">
        <x:v>17</x:v>
      </x:c>
      <x:c r="W649" s="12">
        <x:v>1</x:v>
      </x:c>
      <x:c r="X649" s="8">
        <x:v>0</x:v>
      </x:c>
      <x:c r="Y649" s="13">
        <x:f t="shared" si="60"/>
        <x:v>1.1741511500547643</x:v>
      </x:c>
      <x:c r="Z649" s="13">
        <x:f t="shared" si="61"/>
        <x:v>0.45715892189937246</x:v>
      </x:c>
      <x:c r="AA649" s="13">
        <x:f t="shared" si="62"/>
        <x:v>-5.4449160227808616E-2</x:v>
      </x:c>
      <x:c r="AB649" s="13">
        <x:f t="shared" si="63"/>
        <x:v>6.6710196974643601E-2</x:v>
      </x:c>
      <x:c r="AC649" s="13">
        <x:f t="shared" si="64"/>
        <x:v>0.37425114064669707</x:v>
      </x:c>
      <x:c r="AD649" s="13">
        <x:f t="shared" si="65"/>
        <x:v>0.37256502339754055</x:v>
      </x:c>
      <x:c r="AE649" s="50" t="n">
        <x:f>IF(OR(NOT(ISNUMBER(Q649)),NOT(ISNUMBER(R649))),"",IF(Q649&lt;R649,1,0))</x:f>
        <x:v>0</x:v>
      </x:c>
      <x:c r="AF649" s="50" t="n">
        <x:f>IFERROR(IF(AND(A649=A648,C649=C648+1,ISNUMBER(AE648)),AE648,""),"")</x:f>
        <x:v>0</x:v>
      </x:c>
      <x:c r="AG649" s="52" t="str">
        <x:f>IFERROR(IF(AND(A649=A648,C649=C648+1,ISNUMBER(U649),ISNUMBER(U648),U648&lt;&gt;0),U649/U648-1,""),"")</x:f>
      </x:c>
      <x:c r="AH649" s="50" t="str">
        <x:f>IF(AND(ISNUMBER(AE649),ISNUMBER(AF649),ISNUMBER(AG649)),IF(AND(AE649=1,AF649=1,AG649&lt;0),1,0),"")</x:f>
      </x:c>
      <x:c r="AI649" s="50" t="str">
        <x:f>IF(AND(A649=A650,C650=C649+1,ISNUMBER(AH650)),C650,"")</x:f>
      </x:c>
      <x:c r="AJ649" s="50" t="str">
        <x:f>IF(AND(A649=A650,C650=C649+1,ISNUMBER(AH650)),AH650,"")</x:f>
      </x:c>
    </x:row>
    <x:row r="650" ht="15">
      <x:c r="A650" s="9" t="s">
        <x:v>68</x:v>
      </x:c>
      <x:c r="B650" s="10">
        <x:v>39447</x:v>
      </x:c>
      <x:c r="C650" s="9">
        <x:v>2007</x:v>
      </x:c>
      <x:c r="D650" s="11">
        <x:v>5381</x:v>
      </x:c>
      <x:c r="E650" s="11">
        <x:v>846.4</x:v>
      </x:c>
      <x:c r="F650" s="11">
        <x:v>1693.8</x:v>
      </x:c>
      <x:c r="G650" s="11">
        <x:v>3732.8</x:v>
      </x:c>
      <x:c r="H650" s="11">
        <x:v>1695.5</x:v>
      </x:c>
      <x:c r="I650" s="11">
        <x:v>1648.2</x:v>
      </x:c>
      <x:c r="J650" s="11">
        <x:v>5397.1</x:v>
      </x:c>
      <x:c r="K650" s="11">
        <x:v>180.1</x:v>
      </x:c>
      <x:c r="L650" s="11">
        <x:v>416.3</x:v>
      </x:c>
      <x:c r="M650" s="11">
        <x:v>461</x:v>
      </x:c>
      <x:c r="N650" s="11">
        <x:v>1234.5</x:v>
      </x:c>
      <x:c r="O650" s="11">
        <x:v>8588.1</x:v>
      </x:c>
      <x:c r="P650" s="11">
        <x:v>1045.9000000000001</x:v>
      </x:c>
      <x:c r="Q650" s="11">
        <x:v>1328.9</x:v>
      </x:c>
      <x:c r="R650" s="11">
        <x:v>112.6</x:v>
      </x:c>
      <x:c r="S650" s="11">
        <x:v>659.9</x:v>
      </x:c>
      <x:c r="T650" s="11">
        <x:v>1160.7</x:v>
      </x:c>
      <x:c r="U650" s="11">
        <x:v>11498.965</x:v>
      </x:c>
      <x:c r="V650" s="11">
        <x:v>18</x:v>
      </x:c>
      <x:c r="W650" s="12">
        <x:v>0</x:v>
      </x:c>
      <x:c r="X650" s="8">
        <x:v>0</x:v>
      </x:c>
      <x:c r="Y650" s="13">
        <x:f t="shared" si="60"/>
        <x:v>0.49970480576219151</x:v>
      </x:c>
      <x:c r="Z650" s="13">
        <x:f t="shared" si="61"/>
        <x:v>0.693700055751719</x:v>
      </x:c>
      <x:c r="AA650" s="13">
        <x:f t="shared" si="62"/>
        <x:v>0.12263519791860249</x:v>
      </x:c>
      <x:c r="AB650" s="13">
        <x:f t="shared" si="63"/>
        <x:v>0.19436907637985507</x:v>
      </x:c>
      <x:c r="AC650" s="13">
        <x:f t="shared" si="64"/>
        <x:v>0.31094620660094296</x:v>
      </x:c>
      <x:c r="AD650" s="13">
        <x:f t="shared" si="65"/>
        <x:v>1.0029920089202751</x:v>
      </x:c>
      <x:c r="AE650" s="50" t="n">
        <x:f>IF(OR(NOT(ISNUMBER(Q650)),NOT(ISNUMBER(R650))),"",IF(Q650&lt;R650,1,0))</x:f>
        <x:v>0</x:v>
      </x:c>
      <x:c r="AF650" s="50" t="str">
        <x:f>IFERROR(IF(AND(A650=A649,C650=C649+1,ISNUMBER(AE649)),AE649,""),"")</x:f>
      </x:c>
      <x:c r="AG650" s="52" t="str">
        <x:f>IFERROR(IF(AND(A650=A649,C650=C649+1,ISNUMBER(U650),ISNUMBER(U649),U649&lt;&gt;0),U650/U649-1,""),"")</x:f>
      </x:c>
      <x:c r="AH650" s="50" t="str">
        <x:f>IF(AND(ISNUMBER(AE650),ISNUMBER(AF650),ISNUMBER(AG650)),IF(AND(AE650=1,AF650=1,AG650&lt;0),1,0),"")</x:f>
      </x:c>
      <x:c r="AI650" s="50" t="n">
        <x:f>IF(AND(A650=A651,C651=C650+1,ISNUMBER(AH651)),C651,"")</x:f>
        <x:v>2008</x:v>
      </x:c>
      <x:c r="AJ650" s="50" t="n">
        <x:f>IF(AND(A650=A651,C651=C650+1,ISNUMBER(AH651)),AH651,"")</x:f>
        <x:v>0</x:v>
      </x:c>
    </x:row>
    <x:row r="651" ht="15">
      <x:c r="A651" s="9" t="s">
        <x:v>68</x:v>
      </x:c>
      <x:c r="B651" s="10">
        <x:v>39813</x:v>
      </x:c>
      <x:c r="C651" s="9">
        <x:v>2008</x:v>
      </x:c>
      <x:c r="D651" s="11">
        <x:v>7161</x:v>
      </x:c>
      <x:c r="E651" s="11">
        <x:v>1181.7</x:v>
      </x:c>
      <x:c r="F651" s="11">
        <x:v>1988.9</x:v>
      </x:c>
      <x:c r="G651" s="11">
        <x:v>5197</x:v>
      </x:c>
      <x:c r="H651" s="11">
        <x:v>2815.1</x:v>
      </x:c>
      <x:c r="I651" s="11">
        <x:v>1964</x:v>
      </x:c>
      <x:c r="J651" s="11">
        <x:v>5707.9</x:v>
      </x:c>
      <x:c r="K651" s="11">
        <x:v>318</x:v>
      </x:c>
      <x:c r="L651" s="11">
        <x:v>488.9</x:v>
      </x:c>
      <x:c r="M651" s="11">
        <x:v>878.6</x:v>
      </x:c>
      <x:c r="N651" s="11">
        <x:v>1936.5</x:v>
      </x:c>
      <x:c r="O651" s="11">
        <x:v>9022</x:v>
      </x:c>
      <x:c r="P651" s="11">
        <x:v>1211.3</x:v>
      </x:c>
      <x:c r="Q651" s="11">
        <x:v>1528.9</x:v>
      </x:c>
      <x:c r="R651" s="11">
        <x:v>146.6</x:v>
      </x:c>
      <x:c r="S651" s="11">
        <x:v>821.7</x:v>
      </x:c>
      <x:c r="T651" s="11">
        <x:v>985.7</x:v>
      </x:c>
      <x:c r="U651" s="11">
        <x:v>6286.4207999999999</x:v>
      </x:c>
      <x:c r="V651" s="11">
        <x:v>18</x:v>
      </x:c>
      <x:c r="W651" s="12">
        <x:v>0</x:v>
      </x:c>
      <x:c r="X651" s="8">
        <x:v>0</x:v>
      </x:c>
      <x:c r="Y651" s="13">
        <x:f t="shared" si="60"/>
        <x:v>0.59414751872894567</x:v>
      </x:c>
      <x:c r="Z651" s="13">
        <x:f t="shared" si="61"/>
        <x:v>0.7257366289624354</x:v>
      </x:c>
      <x:c r="AA651" s="13">
        <x:f t="shared" si="62"/>
        <x:v>0.11474654377880185</x:v>
      </x:c>
      <x:c r="AB651" s="13">
        <x:f t="shared" si="63"/>
        <x:v>0.16915235302332077</x:v>
      </x:c>
      <x:c r="AC651" s="13">
        <x:f t="shared" si="64"/>
        <x:v>0.18966711564364058</x:v>
      </x:c>
      <x:c r="AD651" s="13">
        <x:f t="shared" si="65"/>
        <x:v>0.79708141321044546</x:v>
      </x:c>
      <x:c r="AE651" s="50" t="n">
        <x:f>IF(OR(NOT(ISNUMBER(Q651)),NOT(ISNUMBER(R651))),"",IF(Q651&lt;R651,1,0))</x:f>
        <x:v>0</x:v>
      </x:c>
      <x:c r="AF651" s="50" t="n">
        <x:f>IFERROR(IF(AND(A651=A650,C651=C650+1,ISNUMBER(AE650)),AE650,""),"")</x:f>
        <x:v>0</x:v>
      </x:c>
      <x:c r="AG651" s="52" t="n">
        <x:f>IFERROR(IF(AND(A651=A650,C651=C650+1,ISNUMBER(U651),ISNUMBER(U650),U650&lt;&gt;0),U651/U650-1,""),"")</x:f>
        <x:v>-0.4533055105394268</x:v>
      </x:c>
      <x:c r="AH651" s="50" t="n">
        <x:f>IF(AND(ISNUMBER(AE651),ISNUMBER(AF651),ISNUMBER(AG651)),IF(AND(AE651=1,AF651=1,AG651&lt;0),1,0),"")</x:f>
        <x:v>0</x:v>
      </x:c>
      <x:c r="AI651" s="50" t="n">
        <x:f>IF(AND(A651=A652,C652=C651+1,ISNUMBER(AH652)),C652,"")</x:f>
        <x:v>2009</x:v>
      </x:c>
      <x:c r="AJ651" s="50" t="n">
        <x:f>IF(AND(A651=A652,C652=C651+1,ISNUMBER(AH652)),AH652,"")</x:f>
        <x:v>0</x:v>
      </x:c>
    </x:row>
    <x:row r="652" ht="15">
      <x:c r="A652" s="9" t="s">
        <x:v>68</x:v>
      </x:c>
      <x:c r="B652" s="10">
        <x:v>40178</x:v>
      </x:c>
      <x:c r="C652" s="9">
        <x:v>2009</x:v>
      </x:c>
      <x:c r="D652" s="11">
        <x:v>7258.1</x:v>
      </x:c>
      <x:c r="E652" s="11">
        <x:v>1389.8</x:v>
      </x:c>
      <x:c r="F652" s="11">
        <x:v>2306.9</x:v>
      </x:c>
      <x:c r="G652" s="11">
        <x:v>5157.5</x:v>
      </x:c>
      <x:c r="H652" s="11">
        <x:v>3060.7</x:v>
      </x:c>
      <x:c r="I652" s="11">
        <x:v>2100.6</x:v>
      </x:c>
      <x:c r="J652" s="11">
        <x:v>5728.1</x:v>
      </x:c>
      <x:c r="K652" s="11">
        <x:v>422.9</x:v>
      </x:c>
      <x:c r="L652" s="11">
        <x:v>536</x:v>
      </x:c>
      <x:c r="M652" s="11">
        <x:v>942.8</x:v>
      </x:c>
      <x:c r="N652" s="11">
        <x:v>2117.9</x:v>
      </x:c>
      <x:c r="O652" s="11">
        <x:v>9062.1</x:v>
      </x:c>
      <x:c r="P652" s="11">
        <x:v>870.7</x:v>
      </x:c>
      <x:c r="Q652" s="11">
        <x:v>1279.7</x:v>
      </x:c>
      <x:c r="R652" s="11">
        <x:v>166</x:v>
      </x:c>
      <x:c r="S652" s="11">
        <x:v>508</x:v>
      </x:c>
      <x:c r="T652" s="11">
        <x:v>1106.2</x:v>
      </x:c>
      <x:c r="U652" s="11">
        <x:v>4185.1009999999997</x:v>
      </x:c>
      <x:c r="V652" s="11">
        <x:v>18</x:v>
      </x:c>
      <x:c r="W652" s="12">
        <x:v>0</x:v>
      </x:c>
      <x:c r="X652" s="8">
        <x:v>0</x:v>
      </x:c>
      <x:c r="Y652" s="13">
        <x:f t="shared" si="60"/>
        <x:v>0.60245350903810302</x:v>
      </x:c>
      <x:c r="Z652" s="13">
        <x:f t="shared" si="61"/>
        <x:v>0.71058541491574922</x:v>
      </x:c>
      <x:c r="AA652" s="13">
        <x:f t="shared" si="62"/>
        <x:v>6.9990768934018538E-2</x:v>
      </x:c>
      <x:c r="AB652" s="13">
        <x:f t="shared" si="63"/>
        <x:v>0.11996252462765737</x:v>
      </x:c>
      <x:c r="AC652" s="13">
        <x:f t="shared" si="64"/>
        <x:v>0.21448376151236065</x:v>
      </x:c>
      <x:c r="AD652" s="13">
        <x:f t="shared" si="65"/>
        <x:v>0.78920103057273938</x:v>
      </x:c>
      <x:c r="AE652" s="50" t="n">
        <x:f>IF(OR(NOT(ISNUMBER(Q652)),NOT(ISNUMBER(R652))),"",IF(Q652&lt;R652,1,0))</x:f>
        <x:v>0</x:v>
      </x:c>
      <x:c r="AF652" s="50" t="n">
        <x:f>IFERROR(IF(AND(A652=A651,C652=C651+1,ISNUMBER(AE651)),AE651,""),"")</x:f>
        <x:v>0</x:v>
      </x:c>
      <x:c r="AG652" s="52" t="n">
        <x:f>IFERROR(IF(AND(A652=A651,C652=C651+1,ISNUMBER(U652),ISNUMBER(U651),U651&lt;&gt;0),U652/U651-1,""),"")</x:f>
        <x:v>-0.3342633060771243</x:v>
      </x:c>
      <x:c r="AH652" s="50" t="n">
        <x:f>IF(AND(ISNUMBER(AE652),ISNUMBER(AF652),ISNUMBER(AG652)),IF(AND(AE652=1,AF652=1,AG652&lt;0),1,0),"")</x:f>
        <x:v>0</x:v>
      </x:c>
      <x:c r="AI652" s="50" t="n">
        <x:f>IF(AND(A652=A653,C653=C652+1,ISNUMBER(AH653)),C653,"")</x:f>
        <x:v>2010</x:v>
      </x:c>
      <x:c r="AJ652" s="50" t="n">
        <x:f>IF(AND(A652=A653,C653=C652+1,ISNUMBER(AH653)),AH653,"")</x:f>
        <x:v>0</x:v>
      </x:c>
    </x:row>
    <x:row r="653" ht="15">
      <x:c r="A653" s="9" t="s">
        <x:v>68</x:v>
      </x:c>
      <x:c r="B653" s="10">
        <x:v>40543</x:v>
      </x:c>
      <x:c r="C653" s="9">
        <x:v>2010</x:v>
      </x:c>
      <x:c r="D653" s="11">
        <x:v>7153.2</x:v>
      </x:c>
      <x:c r="E653" s="11">
        <x:v>1520.2</x:v>
      </x:c>
      <x:c r="F653" s="11">
        <x:v>1890.5</x:v>
      </x:c>
      <x:c r="G653" s="11">
        <x:v>4967.3</x:v>
      </x:c>
      <x:c r="H653" s="11">
        <x:v>2760.9</x:v>
      </x:c>
      <x:c r="I653" s="11">
        <x:v>2185.9</x:v>
      </x:c>
      <x:c r="J653" s="11">
        <x:v>5281.9</x:v>
      </x:c>
      <x:c r="K653" s="11">
        <x:v>405.8</x:v>
      </x:c>
      <x:c r="L653" s="11">
        <x:v>613.20000000000005</x:v>
      </x:c>
      <x:c r="M653" s="11">
        <x:v>482.9</x:v>
      </x:c>
      <x:c r="N653" s="11">
        <x:v>2278</x:v>
      </x:c>
      <x:c r="O653" s="11">
        <x:v>9536.6</x:v>
      </x:c>
      <x:c r="P653" s="11">
        <x:v>852</x:v>
      </x:c>
      <x:c r="Q653" s="11">
        <x:v>1279.9000000000001</x:v>
      </x:c>
      <x:c r="R653" s="11">
        <x:v>136.19999999999999</x:v>
      </x:c>
      <x:c r="S653" s="11">
        <x:v>526.29999999999995</x:v>
      </x:c>
      <x:c r="T653" s="11">
        <x:v>1068.3</x:v>
      </x:c>
      <x:c r="U653" s="11">
        <x:v>5884.6354000000001</x:v>
      </x:c>
      <x:c r="V653" s="11">
        <x:v>18</x:v>
      </x:c>
      <x:c r="W653" s="12">
        <x:v>0</x:v>
      </x:c>
      <x:c r="X653" s="8">
        <x:v>0</x:v>
      </x:c>
      <x:c r="Y653" s="13">
        <x:f t="shared" si="60"/>
        <x:v>0.80412589262099976</x:v>
      </x:c>
      <x:c r="Z653" s="13">
        <x:f t="shared" si="61"/>
        <x:v>0.69441648492982166</x:v>
      </x:c>
      <x:c r="AA653" s="13">
        <x:f t="shared" si="62"/>
        <x:v>7.3575462729966998E-2</x:v>
      </x:c>
      <x:c r="AB653" s="13">
        <x:f t="shared" si="63"/>
        <x:v>0.11910753229323939</x:v>
      </x:c>
      <x:c r="AC653" s="13">
        <x:f t="shared" si="64"/>
        <x:v>0.21506653513981436</x:v>
      </x:c>
      <x:c r="AD653" s="13">
        <x:f t="shared" si="65"/>
        <x:v>0.73839680143152708</x:v>
      </x:c>
      <x:c r="AE653" s="50" t="n">
        <x:f>IF(OR(NOT(ISNUMBER(Q653)),NOT(ISNUMBER(R653))),"",IF(Q653&lt;R653,1,0))</x:f>
        <x:v>0</x:v>
      </x:c>
      <x:c r="AF653" s="50" t="n">
        <x:f>IFERROR(IF(AND(A653=A652,C653=C652+1,ISNUMBER(AE652)),AE652,""),"")</x:f>
        <x:v>0</x:v>
      </x:c>
      <x:c r="AG653" s="52" t="n">
        <x:f>IFERROR(IF(AND(A653=A652,C653=C652+1,ISNUMBER(U653),ISNUMBER(U652),U652&lt;&gt;0),U653/U652-1,""),"")</x:f>
        <x:v>0.40609160925865373</x:v>
      </x:c>
      <x:c r="AH653" s="50" t="n">
        <x:f>IF(AND(ISNUMBER(AE653),ISNUMBER(AF653),ISNUMBER(AG653)),IF(AND(AE653=1,AF653=1,AG653&lt;0),1,0),"")</x:f>
        <x:v>0</x:v>
      </x:c>
      <x:c r="AI653" s="50" t="n">
        <x:f>IF(AND(A653=A654,C654=C653+1,ISNUMBER(AH654)),C654,"")</x:f>
        <x:v>2011</x:v>
      </x:c>
      <x:c r="AJ653" s="50" t="n">
        <x:f>IF(AND(A653=A654,C654=C653+1,ISNUMBER(AH654)),AH654,"")</x:f>
        <x:v>0</x:v>
      </x:c>
    </x:row>
    <x:row r="654" ht="15">
      <x:c r="A654" s="9" t="s">
        <x:v>68</x:v>
      </x:c>
      <x:c r="B654" s="10">
        <x:v>40908</x:v>
      </x:c>
      <x:c r="C654" s="9">
        <x:v>2011</x:v>
      </x:c>
      <x:c r="D654" s="11">
        <x:v>7344.1</x:v>
      </x:c>
      <x:c r="E654" s="11">
        <x:v>1641.7</x:v>
      </x:c>
      <x:c r="F654" s="11">
        <x:v>2210.1999999999998</x:v>
      </x:c>
      <x:c r="G654" s="11">
        <x:v>4666.7</x:v>
      </x:c>
      <x:c r="H654" s="11">
        <x:v>2526.4</x:v>
      </x:c>
      <x:c r="I654" s="11">
        <x:v>2677.4</x:v>
      </x:c>
      <x:c r="J654" s="11">
        <x:v>5873.2</x:v>
      </x:c>
      <x:c r="K654" s="11">
        <x:v>470.2</x:v>
      </x:c>
      <x:c r="L654" s="11">
        <x:v>685.3</x:v>
      </x:c>
      <x:c r="M654" s="11">
        <x:v>602.29999999999995</x:v>
      </x:c>
      <x:c r="N654" s="11">
        <x:v>1924.1</x:v>
      </x:c>
      <x:c r="O654" s="11">
        <x:v>9740.2999999999993</x:v>
      </x:c>
      <x:c r="P654" s="11">
        <x:v>836.9</x:v>
      </x:c>
      <x:c r="Q654" s="11">
        <x:v>1304.4000000000001</x:v>
      </x:c>
      <x:c r="R654" s="11">
        <x:v>140.6</x:v>
      </x:c>
      <x:c r="S654" s="11">
        <x:v>612</x:v>
      </x:c>
      <x:c r="T654" s="11">
        <x:v>1057.5999999999999</x:v>
      </x:c>
      <x:c r="U654" s="11">
        <x:v>5371.1036999999997</x:v>
      </x:c>
      <x:c r="V654" s="11">
        <x:v>18</x:v>
      </x:c>
      <x:c r="W654" s="12">
        <x:v>0</x:v>
      </x:c>
      <x:c r="X654" s="8">
        <x:v>0</x:v>
      </x:c>
      <x:c r="Y654" s="13">
        <x:f t="shared" si="60"/>
        <x:v>0.74278345851054206</x:v>
      </x:c>
      <x:c r="Z654" s="13">
        <x:f t="shared" si="61"/>
        <x:v>0.63543524734140322</x:v>
      </x:c>
      <x:c r="AA654" s="13">
        <x:f t="shared" si="62"/>
        <x:v>8.3332198635639496E-2</x:v>
      </x:c>
      <x:c r="AB654" s="13">
        <x:f t="shared" si="63"/>
        <x:v>0.11395541999700438</x:v>
      </x:c>
      <x:c r="AC654" s="13">
        <x:f t="shared" si="64"/>
        <x:v>0.22662695266462382</x:v>
      </x:c>
      <x:c r="AD654" s="13">
        <x:f t="shared" si="65"/>
        <x:v>0.79971677945561737</x:v>
      </x:c>
      <x:c r="AE654" s="50" t="n">
        <x:f>IF(OR(NOT(ISNUMBER(Q654)),NOT(ISNUMBER(R654))),"",IF(Q654&lt;R654,1,0))</x:f>
        <x:v>0</x:v>
      </x:c>
      <x:c r="AF654" s="50" t="n">
        <x:f>IFERROR(IF(AND(A654=A653,C654=C653+1,ISNUMBER(AE653)),AE653,""),"")</x:f>
        <x:v>0</x:v>
      </x:c>
      <x:c r="AG654" s="52" t="n">
        <x:f>IFERROR(IF(AND(A654=A653,C654=C653+1,ISNUMBER(U654),ISNUMBER(U653),U653&lt;&gt;0),U654/U653-1,""),"")</x:f>
        <x:v>-0.08726652801633228</x:v>
      </x:c>
      <x:c r="AH654" s="50" t="n">
        <x:f>IF(AND(ISNUMBER(AE654),ISNUMBER(AF654),ISNUMBER(AG654)),IF(AND(AE654=1,AF654=1,AG654&lt;0),1,0),"")</x:f>
        <x:v>0</x:v>
      </x:c>
      <x:c r="AI654" s="50" t="n">
        <x:f>IF(AND(A654=A655,C655=C654+1,ISNUMBER(AH655)),C655,"")</x:f>
        <x:v>2012</x:v>
      </x:c>
      <x:c r="AJ654" s="50" t="n">
        <x:f>IF(AND(A654=A655,C655=C654+1,ISNUMBER(AH655)),AH655,"")</x:f>
        <x:v>0</x:v>
      </x:c>
    </x:row>
    <x:row r="655" ht="15">
      <x:c r="A655" s="9" t="s">
        <x:v>68</x:v>
      </x:c>
      <x:c r="B655" s="10">
        <x:v>41274</x:v>
      </x:c>
      <x:c r="C655" s="9">
        <x:v>2012</x:v>
      </x:c>
      <x:c r="D655" s="11">
        <x:v>7273.3</x:v>
      </x:c>
      <x:c r="E655" s="11">
        <x:v>1460.1</x:v>
      </x:c>
      <x:c r="F655" s="11">
        <x:v>2005.4</x:v>
      </x:c>
      <x:c r="G655" s="11">
        <x:v>4494.5</x:v>
      </x:c>
      <x:c r="H655" s="11">
        <x:v>2275.8000000000002</x:v>
      </x:c>
      <x:c r="I655" s="11">
        <x:v>2778.8</x:v>
      </x:c>
      <x:c r="J655" s="11">
        <x:v>5991.4</x:v>
      </x:c>
      <x:c r="K655" s="11">
        <x:v>196.1</x:v>
      </x:c>
      <x:c r="L655" s="11">
        <x:v>681.9</x:v>
      </x:c>
      <x:c r="M655" s="11">
        <x:v>327.7</x:v>
      </x:c>
      <x:c r="N655" s="11">
        <x:v>1948.1</x:v>
      </x:c>
      <x:c r="O655" s="11">
        <x:v>9934.2999999999993</x:v>
      </x:c>
      <x:c r="P655" s="11">
        <x:v>746.5</x:v>
      </x:c>
      <x:c r="Q655" s="11">
        <x:v>1226.2</x:v>
      </x:c>
      <x:c r="R655" s="11">
        <x:v>135.6</x:v>
      </x:c>
      <x:c r="S655" s="11">
        <x:v>513.1</x:v>
      </x:c>
      <x:c r="T655" s="11">
        <x:v>1074.8</x:v>
      </x:c>
      <x:c r="U655" s="11">
        <x:v>6084.8719000000001</x:v>
      </x:c>
      <x:c r="V655" s="11">
        <x:v>18</x:v>
      </x:c>
      <x:c r="W655" s="12">
        <x:v>0</x:v>
      </x:c>
      <x:c r="X655" s="8">
        <x:v>0</x:v>
      </x:c>
      <x:c r="Y655" s="13">
        <x:f t="shared" si="60"/>
        <x:v>0.72808417273361914</x:v>
      </x:c>
      <x:c r="Z655" s="13">
        <x:f t="shared" si="61"/>
        <x:v>0.61794508682441252</x:v>
      </x:c>
      <x:c r="AA655" s="13">
        <x:f t="shared" si="62"/>
        <x:v>7.0545694526556041E-2</x:v>
      </x:c>
      <x:c r="AB655" s="13">
        <x:f t="shared" si="63"/>
        <x:v>0.102635667441189</x:v>
      </x:c>
      <x:c r="AC655" s="13">
        <x:f t="shared" si="64"/>
        <x:v>0.23913672266103014</x:v>
      </x:c>
      <x:c r="AD655" s="13">
        <x:f t="shared" si="65"/>
        <x:v>0.82375262948042838</x:v>
      </x:c>
      <x:c r="AE655" s="50" t="n">
        <x:f>IF(OR(NOT(ISNUMBER(Q655)),NOT(ISNUMBER(R655))),"",IF(Q655&lt;R655,1,0))</x:f>
        <x:v>0</x:v>
      </x:c>
      <x:c r="AF655" s="50" t="n">
        <x:f>IFERROR(IF(AND(A655=A654,C655=C654+1,ISNUMBER(AE654)),AE654,""),"")</x:f>
        <x:v>0</x:v>
      </x:c>
      <x:c r="AG655" s="52" t="n">
        <x:f>IFERROR(IF(AND(A655=A654,C655=C654+1,ISNUMBER(U655),ISNUMBER(U654),U654&lt;&gt;0),U655/U654-1,""),"")</x:f>
        <x:v>0.1328904150556618</x:v>
      </x:c>
      <x:c r="AH655" s="50" t="n">
        <x:f>IF(AND(ISNUMBER(AE655),ISNUMBER(AF655),ISNUMBER(AG655)),IF(AND(AE655=1,AF655=1,AG655&lt;0),1,0),"")</x:f>
        <x:v>0</x:v>
      </x:c>
      <x:c r="AI655" s="50" t="n">
        <x:f>IF(AND(A655=A656,C656=C655+1,ISNUMBER(AH656)),C656,"")</x:f>
        <x:v>2013</x:v>
      </x:c>
      <x:c r="AJ655" s="50" t="n">
        <x:f>IF(AND(A655=A656,C656=C655+1,ISNUMBER(AH656)),AH656,"")</x:f>
        <x:v>0</x:v>
      </x:c>
    </x:row>
    <x:row r="656" ht="15">
      <x:c r="A656" s="9" t="s">
        <x:v>68</x:v>
      </x:c>
      <x:c r="B656" s="10">
        <x:v>41639</x:v>
      </x:c>
      <x:c r="C656" s="9">
        <x:v>2013</x:v>
      </x:c>
      <x:c r="D656" s="11">
        <x:v>7610.7</x:v>
      </x:c>
      <x:c r="E656" s="11">
        <x:v>1267.9000000000001</x:v>
      </x:c>
      <x:c r="F656" s="11">
        <x:v>2238.3000000000002</x:v>
      </x:c>
      <x:c r="G656" s="11">
        <x:v>5091.2</x:v>
      </x:c>
      <x:c r="H656" s="11">
        <x:v>2286</x:v>
      </x:c>
      <x:c r="I656" s="11">
        <x:v>2519.5</x:v>
      </x:c>
      <x:c r="J656" s="11">
        <x:v>6150.3</x:v>
      </x:c>
      <x:c r="K656" s="11">
        <x:v>193.1</x:v>
      </x:c>
      <x:c r="L656" s="11">
        <x:v>767.3</x:v>
      </x:c>
      <x:c r="M656" s="11">
        <x:v>558.70000000000005</x:v>
      </x:c>
      <x:c r="N656" s="11">
        <x:v>1727.3</x:v>
      </x:c>
      <x:c r="O656" s="11">
        <x:v>10026.799999999999</x:v>
      </x:c>
      <x:c r="P656" s="11">
        <x:v>753</x:v>
      </x:c>
      <x:c r="Q656" s="11">
        <x:v>1220.4000000000001</x:v>
      </x:c>
      <x:c r="R656" s="11">
        <x:v>125.3</x:v>
      </x:c>
      <x:c r="S656" s="11">
        <x:v>453.5</x:v>
      </x:c>
      <x:c r="T656" s="11">
        <x:v>1010.9</x:v>
      </x:c>
      <x:c r="U656" s="11">
        <x:v>6294.1638999999996</x:v>
      </x:c>
      <x:c r="V656" s="11">
        <x:v>18</x:v>
      </x:c>
      <x:c r="W656" s="12">
        <x:v>0</x:v>
      </x:c>
      <x:c r="X656" s="8">
        <x:v>0</x:v>
      </x:c>
      <x:c r="Y656" s="13">
        <x:f t="shared" si="60"/>
        <x:v>0.56645668587767506</x:v>
      </x:c>
      <x:c r="Z656" s="13">
        <x:f t="shared" si="61"/>
        <x:v>0.66895292154466734</x:v>
      </x:c>
      <x:c r="AA656" s="13">
        <x:f t="shared" si="62"/>
        <x:v>5.9587160182374817E-2</x:v>
      </x:c>
      <x:c r="AB656" s="13">
        <x:f t="shared" si="63"/>
        <x:v>9.8939650754858291E-2</x:v>
      </x:c>
      <x:c r="AC656" s="13">
        <x:f t="shared" si="64"/>
        <x:v>0.19855829666876179</x:v>
      </x:c>
      <x:c r="AD656" s="13">
        <x:f t="shared" si="65"/>
        <x:v>0.80811226299814742</x:v>
      </x:c>
      <x:c r="AE656" s="50" t="n">
        <x:f>IF(OR(NOT(ISNUMBER(Q656)),NOT(ISNUMBER(R656))),"",IF(Q656&lt;R656,1,0))</x:f>
        <x:v>0</x:v>
      </x:c>
      <x:c r="AF656" s="50" t="n">
        <x:f>IFERROR(IF(AND(A656=A655,C656=C655+1,ISNUMBER(AE655)),AE655,""),"")</x:f>
        <x:v>0</x:v>
      </x:c>
      <x:c r="AG656" s="52" t="n">
        <x:f>IFERROR(IF(AND(A656=A655,C656=C655+1,ISNUMBER(U656),ISNUMBER(U655),U655&lt;&gt;0),U656/U655-1,""),"")</x:f>
        <x:v>0.03439546525211146</x:v>
      </x:c>
      <x:c r="AH656" s="50" t="n">
        <x:f>IF(AND(ISNUMBER(AE656),ISNUMBER(AF656),ISNUMBER(AG656)),IF(AND(AE656=1,AF656=1,AG656&lt;0),1,0),"")</x:f>
        <x:v>0</x:v>
      </x:c>
      <x:c r="AI656" s="50" t="n">
        <x:f>IF(AND(A656=A657,C657=C656+1,ISNUMBER(AH657)),C657,"")</x:f>
        <x:v>2014</x:v>
      </x:c>
      <x:c r="AJ656" s="50" t="n">
        <x:f>IF(AND(A656=A657,C657=C656+1,ISNUMBER(AH657)),AH657,"")</x:f>
        <x:v>0</x:v>
      </x:c>
    </x:row>
    <x:row r="657" ht="15">
      <x:c r="A657" s="9" t="s">
        <x:v>68</x:v>
      </x:c>
      <x:c r="B657" s="10">
        <x:v>42004</x:v>
      </x:c>
      <x:c r="C657" s="9">
        <x:v>2014</x:v>
      </x:c>
      <x:c r="D657" s="11">
        <x:v>7903</x:v>
      </x:c>
      <x:c r="E657" s="11">
        <x:v>1368.5</x:v>
      </x:c>
      <x:c r="F657" s="11">
        <x:v>2349.3000000000002</x:v>
      </x:c>
      <x:c r="G657" s="11">
        <x:v>5196.3</x:v>
      </x:c>
      <x:c r="H657" s="11">
        <x:v>2103.8000000000002</x:v>
      </x:c>
      <x:c r="I657" s="11">
        <x:v>2706.7</x:v>
      </x:c>
      <x:c r="J657" s="11">
        <x:v>6325.1</x:v>
      </x:c>
      <x:c r="K657" s="11">
        <x:v>182.1</x:v>
      </x:c>
      <x:c r="L657" s="11">
        <x:v>845.5</x:v>
      </x:c>
      <x:c r="M657" s="11">
        <x:v>448.7</x:v>
      </x:c>
      <x:c r="N657" s="11">
        <x:v>1655.1</x:v>
      </x:c>
      <x:c r="O657" s="11">
        <x:v>10309.700000000001</x:v>
      </x:c>
      <x:c r="P657" s="11">
        <x:v>694.5</x:v>
      </x:c>
      <x:c r="Q657" s="11">
        <x:v>1199.2</x:v>
      </x:c>
      <x:c r="R657" s="11">
        <x:v>121.1</x:v>
      </x:c>
      <x:c r="S657" s="11">
        <x:v>524.79999999999995</x:v>
      </x:c>
      <x:c r="T657" s="11">
        <x:v>1000.3</x:v>
      </x:c>
      <x:c r="U657" s="11">
        <x:v>7405.5091000000002</x:v>
      </x:c>
      <x:c r="V657" s="11">
        <x:v>18</x:v>
      </x:c>
      <x:c r="W657" s="12">
        <x:v>0</x:v>
      </x:c>
      <x:c r="X657" s="8">
        <x:v>0</x:v>
      </x:c>
      <x:c r="Y657" s="13">
        <x:f t="shared" si="60"/>
        <x:v>0.58251394032264925</x:v>
      </x:c>
      <x:c r="Z657" s="13">
        <x:f t="shared" si="61"/>
        <x:v>0.6575098064026319</x:v>
      </x:c>
      <x:c r="AA657" s="13">
        <x:f t="shared" si="62"/>
        <x:v>6.6405162596482339E-2</x:v>
      </x:c>
      <x:c r="AB657" s="13">
        <x:f t="shared" si="63"/>
        <x:v>8.7878021004681769E-2</x:v>
      </x:c>
      <x:c r="AC657" s="13">
        <x:f t="shared" si="64"/>
        <x:v>0.19250235744664471</x:v>
      </x:c>
      <x:c r="AD657" s="13">
        <x:f t="shared" si="65"/>
        <x:v>0.80034164241427308</x:v>
      </x:c>
      <x:c r="AE657" s="50" t="n">
        <x:f>IF(OR(NOT(ISNUMBER(Q657)),NOT(ISNUMBER(R657))),"",IF(Q657&lt;R657,1,0))</x:f>
        <x:v>0</x:v>
      </x:c>
      <x:c r="AF657" s="50" t="n">
        <x:f>IFERROR(IF(AND(A657=A656,C657=C656+1,ISNUMBER(AE656)),AE656,""),"")</x:f>
        <x:v>0</x:v>
      </x:c>
      <x:c r="AG657" s="52" t="n">
        <x:f>IFERROR(IF(AND(A657=A656,C657=C656+1,ISNUMBER(U657),ISNUMBER(U656),U656&lt;&gt;0),U657/U656-1,""),"")</x:f>
        <x:v>0.17656756602731627</x:v>
      </x:c>
      <x:c r="AH657" s="50" t="n">
        <x:f>IF(AND(ISNUMBER(AE657),ISNUMBER(AF657),ISNUMBER(AG657)),IF(AND(AE657=1,AF657=1,AG657&lt;0),1,0),"")</x:f>
        <x:v>0</x:v>
      </x:c>
      <x:c r="AI657" s="50" t="n">
        <x:f>IF(AND(A657=A658,C658=C657+1,ISNUMBER(AH658)),C658,"")</x:f>
        <x:v>2015</x:v>
      </x:c>
      <x:c r="AJ657" s="50" t="n">
        <x:f>IF(AND(A657=A658,C658=C657+1,ISNUMBER(AH658)),AH658,"")</x:f>
        <x:v>0</x:v>
      </x:c>
    </x:row>
    <x:row r="658" ht="15">
      <x:c r="A658" s="9" t="s">
        <x:v>68</x:v>
      </x:c>
      <x:c r="B658" s="10">
        <x:v>42369</x:v>
      </x:c>
      <x:c r="C658" s="9">
        <x:v>2015</x:v>
      </x:c>
      <x:c r="D658" s="11">
        <x:v>8196.1</x:v>
      </x:c>
      <x:c r="E658" s="11">
        <x:v>1455</x:v>
      </x:c>
      <x:c r="F658" s="11">
        <x:v>2111.6</x:v>
      </x:c>
      <x:c r="G658" s="11">
        <x:v>4997.3</x:v>
      </x:c>
      <x:c r="H658" s="11">
        <x:v>2025.3</x:v>
      </x:c>
      <x:c r="I658" s="11">
        <x:v>3198.8</x:v>
      </x:c>
      <x:c r="J658" s="11">
        <x:v>6670.5</x:v>
      </x:c>
      <x:c r="K658" s="11">
        <x:v>205.9</x:v>
      </x:c>
      <x:c r="L658" s="11">
        <x:v>797.8</x:v>
      </x:c>
      <x:c r="M658" s="11">
        <x:v>279.39999999999998</x:v>
      </x:c>
      <x:c r="N658" s="11">
        <x:v>1745.9</x:v>
      </x:c>
      <x:c r="O658" s="11">
        <x:v>10311.4</x:v>
      </x:c>
      <x:c r="P658" s="11">
        <x:v>701.3</x:v>
      </x:c>
      <x:c r="Q658" s="11">
        <x:v>1251.4000000000001</x:v>
      </x:c>
      <x:c r="R658" s="11">
        <x:v>99.8</x:v>
      </x:c>
      <x:c r="S658" s="11">
        <x:v>486.5</x:v>
      </x:c>
      <x:c r="T658" s="11">
        <x:v>1172</x:v>
      </x:c>
      <x:c r="U658" s="11">
        <x:v>8733.4182000000001</x:v>
      </x:c>
      <x:c r="V658" s="11">
        <x:v>18</x:v>
      </x:c>
      <x:c r="W658" s="12">
        <x:v>0</x:v>
      </x:c>
      <x:c r="X658" s="8">
        <x:v>0</x:v>
      </x:c>
      <x:c r="Y658" s="13">
        <x:f t="shared" si="60"/>
        <x:v>0.68905095662057214</x:v>
      </x:c>
      <x:c r="Z658" s="13">
        <x:f t="shared" si="61"/>
        <x:v>0.60971681653469334</x:v>
      </x:c>
      <x:c r="AA658" s="13">
        <x:f t="shared" si="62"/>
        <x:v>5.9357499298446817E-2</x:v>
      </x:c>
      <x:c r="AB658" s="13">
        <x:f t="shared" si="63"/>
        <x:v>8.5565085833506166E-2</x:v>
      </x:c>
      <x:c r="AC658" s="13">
        <x:f t="shared" si="64"/>
        <x:v>0.2345266443879695</x:v>
      </x:c>
      <x:c r="AD658" s="13">
        <x:f t="shared" si="65"/>
        <x:v>0.81386269079196194</x:v>
      </x:c>
      <x:c r="AE658" s="50" t="n">
        <x:f>IF(OR(NOT(ISNUMBER(Q658)),NOT(ISNUMBER(R658))),"",IF(Q658&lt;R658,1,0))</x:f>
        <x:v>0</x:v>
      </x:c>
      <x:c r="AF658" s="50" t="n">
        <x:f>IFERROR(IF(AND(A658=A657,C658=C657+1,ISNUMBER(AE657)),AE657,""),"")</x:f>
        <x:v>0</x:v>
      </x:c>
      <x:c r="AG658" s="52" t="n">
        <x:f>IFERROR(IF(AND(A658=A657,C658=C657+1,ISNUMBER(U658),ISNUMBER(U657),U657&lt;&gt;0),U658/U657-1,""),"")</x:f>
        <x:v>0.17931368148612492</x:v>
      </x:c>
      <x:c r="AH658" s="50" t="n">
        <x:f>IF(AND(ISNUMBER(AE658),ISNUMBER(AF658),ISNUMBER(AG658)),IF(AND(AE658=1,AF658=1,AG658&lt;0),1,0),"")</x:f>
        <x:v>0</x:v>
      </x:c>
      <x:c r="AI658" s="50" t="n">
        <x:f>IF(AND(A658=A659,C659=C658+1,ISNUMBER(AH659)),C659,"")</x:f>
        <x:v>2016</x:v>
      </x:c>
      <x:c r="AJ658" s="50" t="n">
        <x:f>IF(AND(A658=A659,C659=C658+1,ISNUMBER(AH659)),AH659,"")</x:f>
        <x:v>0</x:v>
      </x:c>
    </x:row>
    <x:row r="659" ht="15">
      <x:c r="A659" s="9" t="s">
        <x:v>68</x:v>
      </x:c>
      <x:c r="B659" s="10">
        <x:v>42735</x:v>
      </x:c>
      <x:c r="C659" s="9">
        <x:v>2016</x:v>
      </x:c>
      <x:c r="D659" s="11">
        <x:v>8476.4</x:v>
      </x:c>
      <x:c r="E659" s="11">
        <x:v>1461.4</x:v>
      </x:c>
      <x:c r="F659" s="11">
        <x:v>2104.8000000000002</x:v>
      </x:c>
      <x:c r="G659" s="11">
        <x:v>5033</x:v>
      </x:c>
      <x:c r="H659" s="11">
        <x:v>2072.1999999999998</x:v>
      </x:c>
      <x:c r="I659" s="11">
        <x:v>3443.4</x:v>
      </x:c>
      <x:c r="J659" s="11">
        <x:v>6927.5</x:v>
      </x:c>
      <x:c r="K659" s="11">
        <x:v>247.6</x:v>
      </x:c>
      <x:c r="L659" s="11">
        <x:v>799.9</x:v>
      </x:c>
      <x:c r="M659" s="11">
        <x:v>297.5</x:v>
      </x:c>
      <x:c r="N659" s="11">
        <x:v>1774.7</x:v>
      </x:c>
      <x:c r="O659" s="11">
        <x:v>10555.4</x:v>
      </x:c>
      <x:c r="P659" s="11">
        <x:v>584.1</x:v>
      </x:c>
      <x:c r="Q659" s="11">
        <x:v>1160.9000000000001</x:v>
      </x:c>
      <x:c r="R659" s="11">
        <x:v>100.9</x:v>
      </x:c>
      <x:c r="S659" s="11">
        <x:v>406.9</x:v>
      </x:c>
      <x:c r="T659" s="11">
        <x:v>1105.3</x:v>
      </x:c>
      <x:c r="U659" s="11">
        <x:v>6610.3356999999996</x:v>
      </x:c>
      <x:c r="V659" s="11">
        <x:v>18</x:v>
      </x:c>
      <x:c r="W659" s="12">
        <x:v>0</x:v>
      </x:c>
      <x:c r="X659" s="8">
        <x:v>0</x:v>
      </x:c>
      <x:c r="Y659" s="13">
        <x:f t="shared" si="60"/>
        <x:v>0.69431774990497908</x:v>
      </x:c>
      <x:c r="Z659" s="13">
        <x:f t="shared" si="61"/>
        <x:v>0.59376622150913128</x:v>
      </x:c>
      <x:c r="AA659" s="13">
        <x:f t="shared" si="62"/>
        <x:v>4.8003869567269125E-2</x:v>
      </x:c>
      <x:c r="AB659" s="13">
        <x:f t="shared" si="63"/>
        <x:v>6.8908970789486101E-2</x:v>
      </x:c>
      <x:c r="AC659" s="13">
        <x:f t="shared" si="64"/>
        <x:v>0.21961057023643948</x:v>
      </x:c>
      <x:c r="AD659" s="13">
        <x:f t="shared" si="65"/>
        <x:v>0.81726912368458315</x:v>
      </x:c>
      <x:c r="AE659" s="50" t="n">
        <x:f>IF(OR(NOT(ISNUMBER(Q659)),NOT(ISNUMBER(R659))),"",IF(Q659&lt;R659,1,0))</x:f>
        <x:v>0</x:v>
      </x:c>
      <x:c r="AF659" s="50" t="n">
        <x:f>IFERROR(IF(AND(A659=A658,C659=C658+1,ISNUMBER(AE658)),AE658,""),"")</x:f>
        <x:v>0</x:v>
      </x:c>
      <x:c r="AG659" s="52" t="n">
        <x:f>IFERROR(IF(AND(A659=A658,C659=C658+1,ISNUMBER(U659),ISNUMBER(U658),U658&lt;&gt;0),U659/U658-1,""),"")</x:f>
        <x:v>-0.24309868729290907</x:v>
      </x:c>
      <x:c r="AH659" s="50" t="n">
        <x:f>IF(AND(ISNUMBER(AE659),ISNUMBER(AF659),ISNUMBER(AG659)),IF(AND(AE659=1,AF659=1,AG659&lt;0),1,0),"")</x:f>
        <x:v>0</x:v>
      </x:c>
      <x:c r="AI659" s="50" t="n">
        <x:f>IF(AND(A659=A660,C660=C659+1,ISNUMBER(AH660)),C660,"")</x:f>
        <x:v>2017</x:v>
      </x:c>
      <x:c r="AJ659" s="50" t="n">
        <x:f>IF(AND(A659=A660,C660=C659+1,ISNUMBER(AH660)),AH660,"")</x:f>
        <x:v>0</x:v>
      </x:c>
    </x:row>
    <x:row r="660" ht="15">
      <x:c r="A660" s="9" t="s">
        <x:v>68</x:v>
      </x:c>
      <x:c r="B660" s="10">
        <x:v>43100</x:v>
      </x:c>
      <x:c r="C660" s="9">
        <x:v>2017</x:v>
      </x:c>
      <x:c r="D660" s="11">
        <x:v>8292.5</x:v>
      </x:c>
      <x:c r="E660" s="11">
        <x:v>1723.3</x:v>
      </x:c>
      <x:c r="F660" s="11">
        <x:v>2368</x:v>
      </x:c>
      <x:c r="G660" s="11">
        <x:v>5142.1000000000004</x:v>
      </x:c>
      <x:c r="H660" s="11">
        <x:v>2229.6999999999998</x:v>
      </x:c>
      <x:c r="I660" s="11">
        <x:v>3150.4</x:v>
      </x:c>
      <x:c r="J660" s="11">
        <x:v>6648.1</x:v>
      </x:c>
      <x:c r="K660" s="11">
        <x:v>468.6</x:v>
      </x:c>
      <x:c r="L660" s="11">
        <x:v>758.5</x:v>
      </x:c>
      <x:c r="M660" s="11">
        <x:v>518</x:v>
      </x:c>
      <x:c r="N660" s="11">
        <x:v>1711.7</x:v>
      </x:c>
      <x:c r="O660" s="11">
        <x:v>10622</x:v>
      </x:c>
      <x:c r="P660" s="11">
        <x:v>253.2</x:v>
      </x:c>
      <x:c r="Q660" s="11">
        <x:v>842.7</x:v>
      </x:c>
      <x:c r="R660" s="11">
        <x:v>100.2</x:v>
      </x:c>
      <x:c r="S660" s="11">
        <x:v>117.1</x:v>
      </x:c>
      <x:c r="T660" s="11">
        <x:v>963.1</x:v>
      </x:c>
      <x:c r="U660" s="11">
        <x:v>5475.3328000000001</x:v>
      </x:c>
      <x:c r="V660" s="11">
        <x:v>18</x:v>
      </x:c>
      <x:c r="W660" s="12">
        <x:v>0</x:v>
      </x:c>
      <x:c r="X660" s="8">
        <x:v>0</x:v>
      </x:c>
      <x:c r="Y660" s="13">
        <x:f t="shared" si="60"/>
        <x:v>0.72774493243243243</x:v>
      </x:c>
      <x:c r="Z660" s="13">
        <x:f t="shared" si="61"/>
        <x:v>0.62009044317154061</x:v>
      </x:c>
      <x:c r="AA660" s="13">
        <x:f t="shared" si="62"/>
        <x:v>1.4121193849864334E-2</x:v>
      </x:c>
      <x:c r="AB660" s="13">
        <x:f t="shared" si="63"/>
        <x:v>3.0533614712089235E-2</x:v>
      </x:c>
      <x:c r="AC660" s="13">
        <x:f t="shared" si="64"/>
        <x:v>0.18729701872775714</x:v>
      </x:c>
      <x:c r="AD660" s="13">
        <x:f t="shared" si="65"/>
        <x:v>0.80170033162496235</x:v>
      </x:c>
      <x:c r="AE660" s="50" t="n">
        <x:f>IF(OR(NOT(ISNUMBER(Q660)),NOT(ISNUMBER(R660))),"",IF(Q660&lt;R660,1,0))</x:f>
        <x:v>0</x:v>
      </x:c>
      <x:c r="AF660" s="50" t="n">
        <x:f>IFERROR(IF(AND(A660=A659,C660=C659+1,ISNUMBER(AE659)),AE659,""),"")</x:f>
        <x:v>0</x:v>
      </x:c>
      <x:c r="AG660" s="52" t="n">
        <x:f>IFERROR(IF(AND(A660=A659,C660=C659+1,ISNUMBER(U660),ISNUMBER(U659),U659&lt;&gt;0),U660/U659-1,""),"")</x:f>
        <x:v>-0.17170124960522049</x:v>
      </x:c>
      <x:c r="AH660" s="50" t="n">
        <x:f>IF(AND(ISNUMBER(AE660),ISNUMBER(AF660),ISNUMBER(AG660)),IF(AND(AE660=1,AF660=1,AG660&lt;0),1,0),"")</x:f>
        <x:v>0</x:v>
      </x:c>
      <x:c r="AI660" s="50" t="n">
        <x:f>IF(AND(A660=A661,C661=C660+1,ISNUMBER(AH661)),C661,"")</x:f>
        <x:v>2018</x:v>
      </x:c>
      <x:c r="AJ660" s="50" t="n">
        <x:f>IF(AND(A660=A661,C661=C660+1,ISNUMBER(AH661)),AH661,"")</x:f>
        <x:v>0</x:v>
      </x:c>
    </x:row>
    <x:row r="661" ht="15">
      <x:c r="A661" s="9" t="s">
        <x:v>68</x:v>
      </x:c>
      <x:c r="B661" s="10">
        <x:v>43465</x:v>
      </x:c>
      <x:c r="C661" s="9">
        <x:v>2018</x:v>
      </x:c>
      <x:c r="D661" s="11">
        <x:v>7550.2</x:v>
      </x:c>
      <x:c r="E661" s="11">
        <x:v>1317.9</x:v>
      </x:c>
      <x:c r="F661" s="11">
        <x:v>1826</x:v>
      </x:c>
      <x:c r="G661" s="11">
        <x:v>4596</x:v>
      </x:c>
      <x:c r="H661" s="11">
        <x:v>1796.2</x:v>
      </x:c>
      <x:c r="I661" s="11">
        <x:v>2954.2</x:v>
      </x:c>
      <x:c r="J661" s="11">
        <x:v>6531.1</x:v>
      </x:c>
      <x:c r="K661" s="11">
        <x:v>207.7</x:v>
      </x:c>
      <x:c r="L661" s="11">
        <x:v>781</x:v>
      </x:c>
      <x:c r="M661" s="11">
        <x:v>125.6</x:v>
      </x:c>
      <x:c r="N661" s="11">
        <x:v>1670.6</x:v>
      </x:c>
      <x:c r="O661" s="11">
        <x:v>10698.2</x:v>
      </x:c>
      <x:c r="P661" s="11">
        <x:v>156.5</x:v>
      </x:c>
      <x:c r="Q661" s="11">
        <x:v>737.1</x:v>
      </x:c>
      <x:c r="R661" s="11">
        <x:v>95.4</x:v>
      </x:c>
      <x:c r="S661" s="11">
        <x:v>25.7</x:v>
      </x:c>
      <x:c r="T661" s="11">
        <x:v>743.6</x:v>
      </x:c>
      <x:c r="U661" s="11">
        <x:v>4390.0942999999997</x:v>
      </x:c>
      <x:c r="V661" s="11">
        <x:v>18</x:v>
      </x:c>
      <x:c r="W661" s="12">
        <x:v>0</x:v>
      </x:c>
      <x:c r="X661" s="8">
        <x:v>0</x:v>
      </x:c>
      <x:c r="Y661" s="13">
        <x:f t="shared" si="60"/>
        <x:v>0.72174151150054766</x:v>
      </x:c>
      <x:c r="Z661" s="13">
        <x:f t="shared" si="61"/>
        <x:v>0.6087255966729358</x:v>
      </x:c>
      <x:c r="AA661" s="13">
        <x:f t="shared" si="62"/>
        <x:v>3.4038833408386532E-3</x:v>
      </x:c>
      <x:c r="AB661" s="13">
        <x:f t="shared" si="63"/>
        <x:v>2.0727927737013589E-2</x:v>
      </x:c>
      <x:c r="AC661" s="13">
        <x:f t="shared" si="64"/>
        <x:v>0.16179286335944301</x:v>
      </x:c>
      <x:c r="AD661" s="13">
        <x:f t="shared" si="65"/>
        <x:v>0.86502344308760037</x:v>
      </x:c>
      <x:c r="AE661" s="50" t="n">
        <x:f>IF(OR(NOT(ISNUMBER(Q661)),NOT(ISNUMBER(R661))),"",IF(Q661&lt;R661,1,0))</x:f>
        <x:v>0</x:v>
      </x:c>
      <x:c r="AF661" s="50" t="n">
        <x:f>IFERROR(IF(AND(A661=A660,C661=C660+1,ISNUMBER(AE660)),AE660,""),"")</x:f>
        <x:v>0</x:v>
      </x:c>
      <x:c r="AG661" s="52" t="n">
        <x:f>IFERROR(IF(AND(A661=A660,C661=C660+1,ISNUMBER(U661),ISNUMBER(U660),U660&lt;&gt;0),U661/U660-1,""),"")</x:f>
        <x:v>-0.19820502965591436</x:v>
      </x:c>
      <x:c r="AH661" s="50" t="n">
        <x:f>IF(AND(ISNUMBER(AE661),ISNUMBER(AF661),ISNUMBER(AG661)),IF(AND(AE661=1,AF661=1,AG661&lt;0),1,0),"")</x:f>
        <x:v>0</x:v>
      </x:c>
      <x:c r="AI661" s="50" t="n">
        <x:f>IF(AND(A661=A662,C662=C661+1,ISNUMBER(AH662)),C662,"")</x:f>
        <x:v>2019</x:v>
      </x:c>
      <x:c r="AJ661" s="50" t="n">
        <x:f>IF(AND(A661=A662,C662=C661+1,ISNUMBER(AH662)),AH662,"")</x:f>
        <x:v>0</x:v>
      </x:c>
    </x:row>
    <x:row r="662" ht="15">
      <x:c r="A662" s="9" t="s">
        <x:v>68</x:v>
      </x:c>
      <x:c r="B662" s="10">
        <x:v>43830</x:v>
      </x:c>
      <x:c r="C662" s="9">
        <x:v>2019</x:v>
      </x:c>
      <x:c r="D662" s="11">
        <x:v>8851</x:v>
      </x:c>
      <x:c r="E662" s="11">
        <x:v>1435.1</x:v>
      </x:c>
      <x:c r="F662" s="11">
        <x:v>2324.9</x:v>
      </x:c>
      <x:c r="G662" s="11">
        <x:v>6381.8</x:v>
      </x:c>
      <x:c r="H662" s="11">
        <x:v>4322.8999999999996</x:v>
      </x:c>
      <x:c r="I662" s="11">
        <x:v>2469.1999999999998</x:v>
      </x:c>
      <x:c r="J662" s="11">
        <x:v>6024.8</x:v>
      </x:c>
      <x:c r="K662" s="11">
        <x:v>285.39999999999998</x:v>
      </x:c>
      <x:c r="L662" s="11">
        <x:v>700.4</x:v>
      </x:c>
      <x:c r="M662" s="11">
        <x:v>694.4</x:v>
      </x:c>
      <x:c r="N662" s="11">
        <x:v>3628.5</x:v>
      </x:c>
      <x:c r="O662" s="11">
        <x:v>10377.299999999999</x:v>
      </x:c>
      <x:c r="P662" s="11">
        <x:v>298.10000000000002</x:v>
      </x:c>
      <x:c r="Q662" s="11">
        <x:v>1000.7</x:v>
      </x:c>
      <x:c r="R662" s="11">
        <x:v>80.3</x:v>
      </x:c>
      <x:c r="S662" s="11">
        <x:v>41.7</x:v>
      </x:c>
      <x:c r="T662" s="11">
        <x:v>1023.1</x:v>
      </x:c>
      <x:c r="U662" s="11">
        <x:v>4532.1256000000003</x:v>
      </x:c>
      <x:c r="V662" s="11">
        <x:v>18</x:v>
      </x:c>
      <x:c r="W662" s="12">
        <x:v>0</x:v>
      </x:c>
      <x:c r="X662" s="8">
        <x:v>0</x:v>
      </x:c>
      <x:c r="Y662" s="13">
        <x:f t="shared" si="60"/>
        <x:v>0.61727386124134365</x:v>
      </x:c>
      <x:c r="Z662" s="13">
        <x:f t="shared" si="61"/>
        <x:v>0.72102587278273644</x:v>
      </x:c>
      <x:c r="AA662" s="13">
        <x:f t="shared" si="62"/>
        <x:v>4.7113320528753815E-3</x:v>
      </x:c>
      <x:c r="AB662" s="13">
        <x:f t="shared" si="63"/>
        <x:v>3.367981019093888E-2</x:v>
      </x:c>
      <x:c r="AC662" s="13">
        <x:f t="shared" si="64"/>
        <x:v>0.16031527155348022</x:v>
      </x:c>
      <x:c r="AD662" s="13">
        <x:f t="shared" si="65"/>
        <x:v>0.68069144729409103</x:v>
      </x:c>
      <x:c r="AE662" s="50" t="n">
        <x:f>IF(OR(NOT(ISNUMBER(Q662)),NOT(ISNUMBER(R662))),"",IF(Q662&lt;R662,1,0))</x:f>
        <x:v>0</x:v>
      </x:c>
      <x:c r="AF662" s="50" t="n">
        <x:f>IFERROR(IF(AND(A662=A661,C662=C661+1,ISNUMBER(AE661)),AE661,""),"")</x:f>
        <x:v>0</x:v>
      </x:c>
      <x:c r="AG662" s="52" t="n">
        <x:f>IFERROR(IF(AND(A662=A661,C662=C661+1,ISNUMBER(U662),ISNUMBER(U661),U661&lt;&gt;0),U662/U661-1,""),"")</x:f>
        <x:v>0.03235267634228278</x:v>
      </x:c>
      <x:c r="AH662" s="50" t="n">
        <x:f>IF(AND(ISNUMBER(AE662),ISNUMBER(AF662),ISNUMBER(AG662)),IF(AND(AE662=1,AF662=1,AG662&lt;0),1,0),"")</x:f>
        <x:v>0</x:v>
      </x:c>
      <x:c r="AI662" s="50" t="n">
        <x:f>IF(AND(A662=A663,C663=C662+1,ISNUMBER(AH663)),C663,"")</x:f>
        <x:v>2020</x:v>
      </x:c>
      <x:c r="AJ662" s="50" t="n">
        <x:f>IF(AND(A662=A663,C663=C662+1,ISNUMBER(AH663)),AH663,"")</x:f>
        <x:v>0</x:v>
      </x:c>
    </x:row>
    <x:row r="663" ht="15">
      <x:c r="A663" s="9" t="s">
        <x:v>68</x:v>
      </x:c>
      <x:c r="B663" s="10">
        <x:v>44196</x:v>
      </x:c>
      <x:c r="C663" s="9">
        <x:v>2020</x:v>
      </x:c>
      <x:c r="D663" s="11">
        <x:v>10189.700000000001</x:v>
      </x:c>
      <x:c r="E663" s="11">
        <x:v>1220.8</x:v>
      </x:c>
      <x:c r="F663" s="11">
        <x:v>1855.2</x:v>
      </x:c>
      <x:c r="G663" s="11">
        <x:v>6481.2</x:v>
      </x:c>
      <x:c r="H663" s="11">
        <x:v>4113.7</x:v>
      </x:c>
      <x:c r="I663" s="11">
        <x:v>3708.5</x:v>
      </x:c>
      <x:c r="J663" s="11">
        <x:v>6597.8</x:v>
      </x:c>
      <x:c r="K663" s="11">
        <x:v>254.2</x:v>
      </x:c>
      <x:c r="L663" s="11">
        <x:v>564.1</x:v>
      </x:c>
      <x:c r="M663" s="11">
        <x:v>247.8</x:v>
      </x:c>
      <x:c r="N663" s="11">
        <x:v>3865.9</x:v>
      </x:c>
      <x:c r="O663" s="11">
        <x:v>10181.9</x:v>
      </x:c>
      <x:c r="P663" s="11">
        <x:v>254.8</x:v>
      </x:c>
      <x:c r="Q663" s="11">
        <x:v>887.3</x:v>
      </x:c>
      <x:c r="R663" s="11">
        <x:v>80.5</x:v>
      </x:c>
      <x:c r="S663" s="11">
        <x:v>23.7</x:v>
      </x:c>
      <x:c r="T663" s="11">
        <x:v>740</x:v>
      </x:c>
      <x:c r="U663" s="11">
        <x:v>1934.0693000000001</x:v>
      </x:c>
      <x:c r="V663" s="11">
        <x:v>18</x:v>
      </x:c>
      <x:c r="W663" s="12">
        <x:v>0</x:v>
      </x:c>
      <x:c r="X663" s="8">
        <x:v>0</x:v>
      </x:c>
      <x:c r="Y663" s="13">
        <x:f t="shared" si="60"/>
        <x:v>0.65804225959465279</x:v>
      </x:c>
      <x:c r="Z663" s="13">
        <x:f t="shared" si="61"/>
        <x:v>0.63605405458453135</x:v>
      </x:c>
      <x:c r="AA663" s="13">
        <x:f t="shared" si="62"/>
        <x:v>2.3258780925836872E-3</x:v>
      </x:c>
      <x:c r="AB663" s="13">
        <x:f t="shared" si="63"/>
        <x:v>2.5005642953178208E-2</x:v>
      </x:c>
      <x:c r="AC663" s="13">
        <x:f t="shared" si="64"/>
        <x:v>0.11417638708881071</x:v>
      </x:c>
      <x:c r="AD663" s="13">
        <x:f t="shared" si="65"/>
        <x:v>0.64749698224677854</x:v>
      </x:c>
      <x:c r="AE663" s="50" t="n">
        <x:f>IF(OR(NOT(ISNUMBER(Q663)),NOT(ISNUMBER(R663))),"",IF(Q663&lt;R663,1,0))</x:f>
        <x:v>0</x:v>
      </x:c>
      <x:c r="AF663" s="50" t="n">
        <x:f>IFERROR(IF(AND(A663=A662,C663=C662+1,ISNUMBER(AE662)),AE662,""),"")</x:f>
        <x:v>0</x:v>
      </x:c>
      <x:c r="AG663" s="52" t="n">
        <x:f>IFERROR(IF(AND(A663=A662,C663=C662+1,ISNUMBER(U663),ISNUMBER(U662),U662&lt;&gt;0),U663/U662-1,""),"")</x:f>
        <x:v>-0.5732533758552499</x:v>
      </x:c>
      <x:c r="AH663" s="50" t="n">
        <x:f>IF(AND(ISNUMBER(AE663),ISNUMBER(AF663),ISNUMBER(AG663)),IF(AND(AE663=1,AF663=1,AG663&lt;0),1,0),"")</x:f>
        <x:v>0</x:v>
      </x:c>
      <x:c r="AI663" s="50" t="n">
        <x:f>IF(AND(A663=A664,C664=C663+1,ISNUMBER(AH664)),C664,"")</x:f>
        <x:v>2021</x:v>
      </x:c>
      <x:c r="AJ663" s="50" t="n">
        <x:f>IF(AND(A663=A664,C664=C663+1,ISNUMBER(AH664)),AH664,"")</x:f>
        <x:v>0</x:v>
      </x:c>
    </x:row>
    <x:row r="664" ht="15">
      <x:c r="A664" s="9" t="s">
        <x:v>68</x:v>
      </x:c>
      <x:c r="B664" s="10">
        <x:v>44561</x:v>
      </x:c>
      <x:c r="C664" s="9">
        <x:v>2021</x:v>
      </x:c>
      <x:c r="D664" s="11">
        <x:v>8637.4</x:v>
      </x:c>
      <x:c r="E664" s="11">
        <x:v>1595.2</x:v>
      </x:c>
      <x:c r="F664" s="11">
        <x:v>2295.8000000000002</x:v>
      </x:c>
      <x:c r="G664" s="11">
        <x:v>6351.6</x:v>
      </x:c>
      <x:c r="H664" s="11">
        <x:v>4092.7</x:v>
      </x:c>
      <x:c r="I664" s="11">
        <x:v>2285.8000000000002</x:v>
      </x:c>
      <x:c r="J664" s="11">
        <x:v>5325.2</x:v>
      </x:c>
      <x:c r="K664" s="11">
        <x:v>674.4</x:v>
      </x:c>
      <x:c r="L664" s="11">
        <x:v>624.6</x:v>
      </x:c>
      <x:c r="M664" s="11">
        <x:v>432.8</x:v>
      </x:c>
      <x:c r="N664" s="11">
        <x:v>3659.9</x:v>
      </x:c>
      <x:c r="O664" s="11">
        <x:v>9155.7000000000007</x:v>
      </x:c>
      <x:c r="P664" s="11">
        <x:v>-30.7</x:v>
      </x:c>
      <x:c r="Q664" s="11">
        <x:v>572.4</x:v>
      </x:c>
      <x:c r="R664" s="11">
        <x:v>90.7</x:v>
      </x:c>
      <x:c r="S664" s="11">
        <x:v>-198</x:v>
      </x:c>
      <x:c r="T664" s="11">
        <x:v>660.8</x:v>
      </x:c>
      <x:c r="U664" s="11">
        <x:v>2981.7267000000002</x:v>
      </x:c>
      <x:c r="V664" s="11">
        <x:v>18</x:v>
      </x:c>
      <x:c r="W664" s="12">
        <x:v>0</x:v>
      </x:c>
      <x:c r="X664" s="8">
        <x:v>0</x:v>
      </x:c>
      <x:c r="Y664" s="13">
        <x:f t="shared" si="60"/>
        <x:v>0.69483404477741961</x:v>
      </x:c>
      <x:c r="Z664" s="13">
        <x:f t="shared" si="61"/>
        <x:v>0.73536017783129193</x:v>
      </x:c>
      <x:c r="AA664" s="13">
        <x:f t="shared" si="62"/>
        <x:v>-2.2923564961678283E-2</x:v>
      </x:c>
      <x:c r="AB664" s="13">
        <x:f t="shared" si="63"/>
        <x:v>-3.5543103248662795E-3</x:v>
      </x:c>
      <x:c r="AC664" s="13">
        <x:f t="shared" si="64"/>
        <x:v>0.10403677813464322</x:v>
      </x:c>
      <x:c r="AD664" s="13">
        <x:f t="shared" si="65"/>
        <x:v>0.61652812188853123</x:v>
      </x:c>
      <x:c r="AE664" s="50" t="n">
        <x:f>IF(OR(NOT(ISNUMBER(Q664)),NOT(ISNUMBER(R664))),"",IF(Q664&lt;R664,1,0))</x:f>
        <x:v>0</x:v>
      </x:c>
      <x:c r="AF664" s="50" t="n">
        <x:f>IFERROR(IF(AND(A664=A663,C664=C663+1,ISNUMBER(AE663)),AE663,""),"")</x:f>
        <x:v>0</x:v>
      </x:c>
      <x:c r="AG664" s="52" t="n">
        <x:f>IFERROR(IF(AND(A664=A663,C664=C663+1,ISNUMBER(U664),ISNUMBER(U663),U663&lt;&gt;0),U664/U663-1,""),"")</x:f>
        <x:v>0.5416855538733798</x:v>
      </x:c>
      <x:c r="AH664" s="50" t="n">
        <x:f>IF(AND(ISNUMBER(AE664),ISNUMBER(AF664),ISNUMBER(AG664)),IF(AND(AE664=1,AF664=1,AG664&lt;0),1,0),"")</x:f>
        <x:v>0</x:v>
      </x:c>
      <x:c r="AI664" s="50" t="n">
        <x:f>IF(AND(A664=A665,C665=C664+1,ISNUMBER(AH665)),C665,"")</x:f>
        <x:v>2022</x:v>
      </x:c>
      <x:c r="AJ664" s="50" t="n">
        <x:f>IF(AND(A664=A665,C665=C664+1,ISNUMBER(AH665)),AH665,"")</x:f>
        <x:v>0</x:v>
      </x:c>
    </x:row>
    <x:row r="665" ht="15">
      <x:c r="A665" s="9" t="s">
        <x:v>68</x:v>
      </x:c>
      <x:c r="B665" s="10">
        <x:v>44926</x:v>
      </x:c>
      <x:c r="C665" s="9">
        <x:v>2022</x:v>
      </x:c>
      <x:c r="D665" s="11">
        <x:v>9443.4</x:v>
      </x:c>
      <x:c r="E665" s="11">
        <x:v>2182.3000000000002</x:v>
      </x:c>
      <x:c r="F665" s="11">
        <x:v>2370.8000000000002</x:v>
      </x:c>
      <x:c r="G665" s="11">
        <x:v>6525.5</x:v>
      </x:c>
      <x:c r="H665" s="11">
        <x:v>3808.2</x:v>
      </x:c>
      <x:c r="I665" s="11">
        <x:v>2917.9</x:v>
      </x:c>
      <x:c r="J665" s="11">
        <x:v>5897.9</x:v>
      </x:c>
      <x:c r="K665" s="11">
        <x:v>1197.9000000000001</x:v>
      </x:c>
      <x:c r="L665" s="11">
        <x:v>706.1</x:v>
      </x:c>
      <x:c r="M665" s="11">
        <x:v>247.2</x:v>
      </x:c>
      <x:c r="N665" s="11">
        <x:v>3561</x:v>
      </x:c>
      <x:c r="O665" s="11">
        <x:v>10885.1</x:v>
      </x:c>
      <x:c r="P665" s="11">
        <x:v>572.20000000000005</x:v>
      </x:c>
      <x:c r="Q665" s="11">
        <x:v>1082.9000000000001</x:v>
      </x:c>
      <x:c r="R665" s="11">
        <x:v>205.4</x:v>
      </x:c>
      <x:c r="S665" s="11">
        <x:v>306.60000000000002</x:v>
      </x:c>
      <x:c r="T665" s="11">
        <x:v>1169.8</x:v>
      </x:c>
      <x:c r="U665" s="11">
        <x:v>3094.0909999999999</x:v>
      </x:c>
      <x:c r="V665" s="11">
        <x:v>18</x:v>
      </x:c>
      <x:c r="W665" s="12">
        <x:v>0</x:v>
      </x:c>
      <x:c r="X665" s="8">
        <x:v>0</x:v>
      </x:c>
      <x:c r="Y665" s="13">
        <x:f t="shared" si="60"/>
        <x:v>0.92049097351105114</x:v>
      </x:c>
      <x:c r="Z665" s="13">
        <x:f t="shared" si="61"/>
        <x:v>0.6910117118834318</x:v>
      </x:c>
      <x:c r="AA665" s="13">
        <x:f t="shared" si="62"/>
        <x:v>3.2467119893258789E-2</x:v>
      </x:c>
      <x:c r="AB665" s="13">
        <x:f t="shared" si="63"/>
        <x:v>6.0592583179786948E-2</x:v>
      </x:c>
      <x:c r="AC665" s="13">
        <x:f t="shared" si="64"/>
        <x:v>0.17926595663167572</x:v>
      </x:c>
      <x:c r="AD665" s="13">
        <x:f t="shared" si="65"/>
        <x:v>0.6245525975813796</x:v>
      </x:c>
      <x:c r="AE665" s="50" t="n">
        <x:f>IF(OR(NOT(ISNUMBER(Q665)),NOT(ISNUMBER(R665))),"",IF(Q665&lt;R665,1,0))</x:f>
        <x:v>0</x:v>
      </x:c>
      <x:c r="AF665" s="50" t="n">
        <x:f>IFERROR(IF(AND(A665=A664,C665=C664+1,ISNUMBER(AE664)),AE664,""),"")</x:f>
        <x:v>0</x:v>
      </x:c>
      <x:c r="AG665" s="52" t="n">
        <x:f>IFERROR(IF(AND(A665=A664,C665=C664+1,ISNUMBER(U665),ISNUMBER(U664),U664&lt;&gt;0),U665/U664-1,""),"")</x:f>
        <x:v>0.03768430554014213</x:v>
      </x:c>
      <x:c r="AH665" s="50" t="n">
        <x:f>IF(AND(ISNUMBER(AE665),ISNUMBER(AF665),ISNUMBER(AG665)),IF(AND(AE665=1,AF665=1,AG665&lt;0),1,0),"")</x:f>
        <x:v>0</x:v>
      </x:c>
      <x:c r="AI665" s="50" t="n">
        <x:f>IF(AND(A665=A666,C666=C665+1,ISNUMBER(AH666)),C666,"")</x:f>
        <x:v>2023</x:v>
      </x:c>
      <x:c r="AJ665" s="50" t="n">
        <x:f>IF(AND(A665=A666,C666=C665+1,ISNUMBER(AH666)),AH666,"")</x:f>
        <x:v>0</x:v>
      </x:c>
    </x:row>
    <x:row r="666" ht="15">
      <x:c r="A666" s="9" t="s">
        <x:v>68</x:v>
      </x:c>
      <x:c r="B666" s="10">
        <x:v>45291</x:v>
      </x:c>
      <x:c r="C666" s="9">
        <x:v>2023</x:v>
      </x:c>
      <x:c r="D666" s="11">
        <x:v>9097.7999999999993</x:v>
      </x:c>
      <x:c r="E666" s="11">
        <x:v>2155</x:v>
      </x:c>
      <x:c r="F666" s="11">
        <x:v>2706.4</x:v>
      </x:c>
      <x:c r="G666" s="11">
        <x:v>6417</x:v>
      </x:c>
      <x:c r="H666" s="11">
        <x:v>3628</x:v>
      </x:c>
      <x:c r="I666" s="11">
        <x:v>2680.8</x:v>
      </x:c>
      <x:c r="J666" s="11">
        <x:v>5705</x:v>
      </x:c>
      <x:c r="K666" s="11">
        <x:v>1067.9000000000001</x:v>
      </x:c>
      <x:c r="L666" s="11">
        <x:v>764.4</x:v>
      </x:c>
      <x:c r="M666" s="11">
        <x:v>444</x:v>
      </x:c>
      <x:c r="N666" s="11">
        <x:v>3184</x:v>
      </x:c>
      <x:c r="O666" s="11">
        <x:v>11931.3</x:v>
      </x:c>
      <x:c r="P666" s="11">
        <x:v>515.1</x:v>
      </x:c>
      <x:c r="Q666" s="11">
        <x:v>1038.3</x:v>
      </x:c>
      <x:c r="R666" s="11">
        <x:v>186.6</x:v>
      </x:c>
      <x:c r="S666" s="11">
        <x:v>363.4</x:v>
      </x:c>
      <x:c r="T666" s="11">
        <x:v>822.2</x:v>
      </x:c>
      <x:c r="U666" s="11">
        <x:v>3281.4396999999999</x:v>
      </x:c>
      <x:c r="V666" s="11">
        <x:v>18</x:v>
      </x:c>
      <x:c r="W666" s="12">
        <x:v>0</x:v>
      </x:c>
      <x:c r="X666" s="8">
        <x:v>0</x:v>
      </x:c>
      <x:c r="Y666" s="13">
        <x:f t="shared" si="60"/>
        <x:v>0.79626071534141296</x:v>
      </x:c>
      <x:c r="Z666" s="13">
        <x:f t="shared" si="61"/>
        <x:v>0.70533535580030338</x:v>
      </x:c>
      <x:c r="AA666" s="13">
        <x:f t="shared" si="62"/>
        <x:v>3.9943722658225066E-2</x:v>
      </x:c>
      <x:c r="AB666" s="13">
        <x:f t="shared" si="63"/>
        <x:v>5.661808349271253E-2</x:v>
      </x:c>
      <x:c r="AC666" s="13">
        <x:f t="shared" si="64"/>
        <x:v>0.12812840891382266</x:v>
      </x:c>
      <x:c r="AD666" s="13">
        <x:f t="shared" si="65"/>
        <x:v>0.62707467739453504</x:v>
      </x:c>
      <x:c r="AE666" s="50" t="n">
        <x:f>IF(OR(NOT(ISNUMBER(Q666)),NOT(ISNUMBER(R666))),"",IF(Q666&lt;R666,1,0))</x:f>
        <x:v>0</x:v>
      </x:c>
      <x:c r="AF666" s="50" t="n">
        <x:f>IFERROR(IF(AND(A666=A665,C666=C665+1,ISNUMBER(AE665)),AE665,""),"")</x:f>
        <x:v>0</x:v>
      </x:c>
      <x:c r="AG666" s="52" t="n">
        <x:f>IFERROR(IF(AND(A666=A665,C666=C665+1,ISNUMBER(U666),ISNUMBER(U665),U665&lt;&gt;0),U666/U665-1,""),"")</x:f>
        <x:v>0.060550481546922885</x:v>
      </x:c>
      <x:c r="AH666" s="50" t="n">
        <x:f>IF(AND(ISNUMBER(AE666),ISNUMBER(AF666),ISNUMBER(AG666)),IF(AND(AE666=1,AF666=1,AG666&lt;0),1,0),"")</x:f>
        <x:v>0</x:v>
      </x:c>
      <x:c r="AI666" s="50" t="n">
        <x:f>IF(AND(A666=A667,C667=C666+1,ISNUMBER(AH667)),C667,"")</x:f>
        <x:v>2024</x:v>
      </x:c>
      <x:c r="AJ666" s="50" t="n">
        <x:f>IF(AND(A666=A667,C667=C666+1,ISNUMBER(AH667)),AH667,"")</x:f>
        <x:v>0</x:v>
      </x:c>
    </x:row>
    <x:row r="667" ht="15">
      <x:c r="A667" s="9" t="s">
        <x:v>68</x:v>
      </x:c>
      <x:c r="B667" s="10">
        <x:v>45657</x:v>
      </x:c>
      <x:c r="C667" s="9">
        <x:v>2024</x:v>
      </x:c>
      <x:c r="D667" s="11">
        <x:v>8682.2000000000007</x:v>
      </x:c>
      <x:c r="E667" s="11">
        <x:v>2153.3000000000002</x:v>
      </x:c>
      <x:c r="F667" s="11">
        <x:v>2516.1999999999998</x:v>
      </x:c>
      <x:c r="G667" s="11">
        <x:v>5852.1</x:v>
      </x:c>
      <x:c r="H667" s="11">
        <x:v>3133.2</x:v>
      </x:c>
      <x:c r="I667" s="11">
        <x:v>2830.1</x:v>
      </x:c>
      <x:c r="J667" s="11">
        <x:v>5789.6</x:v>
      </x:c>
      <x:c r="K667" s="11">
        <x:v>1022.4</x:v>
      </x:c>
      <x:c r="L667" s="11">
        <x:v>776.9</x:v>
      </x:c>
      <x:c r="M667" s="11">
        <x:v>250.4</x:v>
      </x:c>
      <x:c r="N667" s="11">
        <x:v>2882.8</x:v>
      </x:c>
      <x:c r="O667" s="11">
        <x:v>13040.1</x:v>
      </x:c>
      <x:c r="P667" s="11">
        <x:v>714.2</x:v>
      </x:c>
      <x:c r="Q667" s="11">
        <x:v>1240.5</x:v>
      </x:c>
      <x:c r="R667" s="11">
        <x:v>163.19999999999999</x:v>
      </x:c>
      <x:c r="S667" s="11">
        <x:v>431.2</x:v>
      </x:c>
      <x:c r="T667" s="11">
        <x:v>1110</x:v>
      </x:c>
      <x:c r="U667" s="11">
        <x:v>5408.9832999999999</x:v>
      </x:c>
      <x:c r="V667" s="11">
        <x:v>18</x:v>
      </x:c>
      <x:c r="W667" s="12">
        <x:v>0</x:v>
      </x:c>
      <x:c r="X667" s="8">
        <x:v>0</x:v>
      </x:c>
      <x:c r="Y667" s="13">
        <x:f t="shared" si="60"/>
        <x:v>0.85577458071695423</x:v>
      </x:c>
      <x:c r="Z667" s="13">
        <x:f t="shared" si="61"/>
        <x:v>0.67403423095528781</x:v>
      </x:c>
      <x:c r="AA667" s="13">
        <x:f t="shared" si="62"/>
        <x:v>4.9664831494321708E-2</x:v>
      </x:c>
      <x:c r="AB667" s="13">
        <x:f t="shared" si="63"/>
        <x:v>8.226025661698648E-2</x:v>
      </x:c>
      <x:c r="AC667" s="13">
        <x:f t="shared" si="64"/>
        <x:v>0.18967550110216844</x:v>
      </x:c>
      <x:c r="AD667" s="13">
        <x:f t="shared" si="65"/>
        <x:v>0.66683559466494668</x:v>
      </x:c>
      <x:c r="AE667" s="50" t="n">
        <x:f>IF(OR(NOT(ISNUMBER(Q667)),NOT(ISNUMBER(R667))),"",IF(Q667&lt;R667,1,0))</x:f>
        <x:v>0</x:v>
      </x:c>
      <x:c r="AF667" s="50" t="n">
        <x:f>IFERROR(IF(AND(A667=A666,C667=C666+1,ISNUMBER(AE666)),AE666,""),"")</x:f>
        <x:v>0</x:v>
      </x:c>
      <x:c r="AG667" s="52" t="n">
        <x:f>IFERROR(IF(AND(A667=A666,C667=C666+1,ISNUMBER(U667),ISNUMBER(U666),U666&lt;&gt;0),U667/U666-1,""),"")</x:f>
        <x:v>0.648356756334727</x:v>
      </x:c>
      <x:c r="AH667" s="50" t="n">
        <x:f>IF(AND(ISNUMBER(AE667),ISNUMBER(AF667),ISNUMBER(AG667)),IF(AND(AE667=1,AF667=1,AG667&lt;0),1,0),"")</x:f>
        <x:v>0</x:v>
      </x:c>
      <x:c r="AI667" s="50" t="str">
        <x:f>IF(AND(A667=A668,C668=C667+1,ISNUMBER(AH668)),C668,"")</x:f>
      </x:c>
      <x:c r="AJ667" s="50" t="str">
        <x:f>IF(AND(A667=A668,C668=C667+1,ISNUMBER(AH668)),AH668,"")</x:f>
      </x:c>
    </x:row>
    <x:row r="668" ht="15">
      <x:c r="A668" s="9" t="s">
        <x:v>69</x:v>
      </x:c>
      <x:c r="B668" s="10">
        <x:v>39447</x:v>
      </x:c>
      <x:c r="C668" s="9">
        <x:v>2007</x:v>
      </x:c>
      <x:c r="D668" s="11">
        <x:v>2778.2</x:v>
      </x:c>
      <x:c r="E668" s="11">
        <x:v>1040.5</x:v>
      </x:c>
      <x:c r="F668" s="11">
        <x:v>871.3</x:v>
      </x:c>
      <x:c r="G668" s="11">
        <x:v>1874.9</x:v>
      </x:c>
      <x:c r="H668" s="11">
        <x:v>779.2</x:v>
      </x:c>
      <x:c r="I668" s="11">
        <x:v>903.3</x:v>
      </x:c>
      <x:c r="J668" s="11">
        <x:v>208.9</x:v>
      </x:c>
      <x:c r="K668" s="11">
        <x:v>186.2</x:v>
      </x:c>
      <x:c r="L668" s="11">
        <x:v>319.7</x:v>
      </x:c>
      <x:c r="M668" s="11">
        <x:v>212.1</x:v>
      </x:c>
      <x:c r="N668" s="11">
        <x:v>567.1</x:v>
      </x:c>
      <x:c r="O668" s="11">
        <x:v>2160.9</x:v>
      </x:c>
      <x:c r="P668" s="11">
        <x:v>363</x:v>
      </x:c>
      <x:c r="Q668" s="11">
        <x:v>444.9</x:v>
      </x:c>
      <x:c r="R668" s="11">
        <x:v>57.8</x:v>
      </x:c>
      <x:c r="S668" s="11">
        <x:v>1728.1</x:v>
      </x:c>
      <x:c r="T668" s="11">
        <x:v>246</x:v>
      </x:c>
      <x:c r="U668" s="11">
        <x:v>4036.1669000000002</x:v>
      </x:c>
      <x:c r="V668" s="11">
        <x:v>18</x:v>
      </x:c>
      <x:c r="W668" s="12">
        <x:v>0</x:v>
      </x:c>
      <x:c r="X668" s="8">
        <x:v>0</x:v>
      </x:c>
      <x:c r="Y668" s="13">
        <x:f t="shared" si="60"/>
        <x:v>1.1941925857913462</x:v>
      </x:c>
      <x:c r="Z668" s="13">
        <x:f t="shared" si="61"/>
        <x:v>0.67486142106399838</x:v>
      </x:c>
      <x:c r="AA668" s="13">
        <x:f t="shared" si="62"/>
        <x:v>0.62202145273918363</x:v>
      </x:c>
      <x:c r="AB668" s="13">
        <x:f t="shared" si="63"/>
        <x:v>0.13066013965877188</x:v>
      </x:c>
      <x:c r="AC668" s="13">
        <x:f t="shared" si="64"/>
        <x:v>0.13120699770654434</x:v>
      </x:c>
      <x:c r="AD668" s="13">
        <x:f t="shared" si="65"/>
        <x:v>7.5192570729249161E-2</x:v>
      </x:c>
      <x:c r="AE668" s="50" t="n">
        <x:f>IF(OR(NOT(ISNUMBER(Q668)),NOT(ISNUMBER(R668))),"",IF(Q668&lt;R668,1,0))</x:f>
        <x:v>0</x:v>
      </x:c>
      <x:c r="AF668" s="50" t="str">
        <x:f>IFERROR(IF(AND(A668=A667,C668=C667+1,ISNUMBER(AE667)),AE667,""),"")</x:f>
      </x:c>
      <x:c r="AG668" s="52" t="str">
        <x:f>IFERROR(IF(AND(A668=A667,C668=C667+1,ISNUMBER(U668),ISNUMBER(U667),U667&lt;&gt;0),U668/U667-1,""),"")</x:f>
      </x:c>
      <x:c r="AH668" s="50" t="str">
        <x:f>IF(AND(ISNUMBER(AE668),ISNUMBER(AF668),ISNUMBER(AG668)),IF(AND(AE668=1,AF668=1,AG668&lt;0),1,0),"")</x:f>
      </x:c>
      <x:c r="AI668" s="50" t="n">
        <x:f>IF(AND(A668=A669,C669=C668+1,ISNUMBER(AH669)),C669,"")</x:f>
        <x:v>2008</x:v>
      </x:c>
      <x:c r="AJ668" s="50" t="n">
        <x:f>IF(AND(A668=A669,C669=C668+1,ISNUMBER(AH669)),AH669,"")</x:f>
        <x:v>0</x:v>
      </x:c>
    </x:row>
    <x:row r="669" ht="15">
      <x:c r="A669" s="9" t="s">
        <x:v>69</x:v>
      </x:c>
      <x:c r="B669" s="10">
        <x:v>39813</x:v>
      </x:c>
      <x:c r="C669" s="9">
        <x:v>2008</x:v>
      </x:c>
      <x:c r="D669" s="11">
        <x:v>2933.3</x:v>
      </x:c>
      <x:c r="E669" s="11">
        <x:v>1084.7</x:v>
      </x:c>
      <x:c r="F669" s="11">
        <x:v>817.2</x:v>
      </x:c>
      <x:c r="G669" s="11">
        <x:v>2015.1</x:v>
      </x:c>
      <x:c r="H669" s="11">
        <x:v>903.1</x:v>
      </x:c>
      <x:c r="I669" s="11">
        <x:v>918.2</x:v>
      </x:c>
      <x:c r="J669" s="11">
        <x:v>253.7</x:v>
      </x:c>
      <x:c r="K669" s="11">
        <x:v>132.5</x:v>
      </x:c>
      <x:c r="L669" s="11">
        <x:v>380.3</x:v>
      </x:c>
      <x:c r="M669" s="11">
        <x:v>182.4</x:v>
      </x:c>
      <x:c r="N669" s="11">
        <x:v>720.7</x:v>
      </x:c>
      <x:c r="O669" s="11">
        <x:v>2321.1999999999998</x:v>
      </x:c>
      <x:c r="P669" s="11">
        <x:v>347.5</x:v>
      </x:c>
      <x:c r="Q669" s="11">
        <x:v>431.7</x:v>
      </x:c>
      <x:c r="R669" s="11">
        <x:v>43.2</x:v>
      </x:c>
      <x:c r="S669" s="11">
        <x:v>268.5</x:v>
      </x:c>
      <x:c r="T669" s="11">
        <x:v>198.1</x:v>
      </x:c>
      <x:c r="U669" s="11">
        <x:v>4061.0949999999998</x:v>
      </x:c>
      <x:c r="V669" s="11">
        <x:v>18</x:v>
      </x:c>
      <x:c r="W669" s="12">
        <x:v>0</x:v>
      </x:c>
      <x:c r="X669" s="8">
        <x:v>0</x:v>
      </x:c>
      <x:c r="Y669" s="13">
        <x:f t="shared" si="60"/>
        <x:v>1.3273372491434166</x:v>
      </x:c>
      <x:c r="Z669" s="13">
        <x:f t="shared" si="61"/>
        <x:v>0.68697371561040455</x:v>
      </x:c>
      <x:c r="AA669" s="13">
        <x:f t="shared" si="62"/>
        <x:v>9.1535131081035004E-2</x:v>
      </x:c>
      <x:c r="AB669" s="13">
        <x:f t="shared" si="63"/>
        <x:v>0.11846725530971942</x:v>
      </x:c>
      <x:c r="AC669" s="13">
        <x:f t="shared" si="64"/>
        <x:v>9.830777628901792E-2</x:v>
      </x:c>
      <x:c r="AD669" s="13">
        <x:f t="shared" si="65"/>
        <x:v>8.6489619200218179E-2</x:v>
      </x:c>
      <x:c r="AE669" s="50" t="n">
        <x:f>IF(OR(NOT(ISNUMBER(Q669)),NOT(ISNUMBER(R669))),"",IF(Q669&lt;R669,1,0))</x:f>
        <x:v>0</x:v>
      </x:c>
      <x:c r="AF669" s="50" t="n">
        <x:f>IFERROR(IF(AND(A669=A668,C669=C668+1,ISNUMBER(AE668)),AE668,""),"")</x:f>
        <x:v>0</x:v>
      </x:c>
      <x:c r="AG669" s="52" t="n">
        <x:f>IFERROR(IF(AND(A669=A668,C669=C668+1,ISNUMBER(U669),ISNUMBER(U668),U668&lt;&gt;0),U669/U668-1,""),"")</x:f>
        <x:v>0.006176181663845481</x:v>
      </x:c>
      <x:c r="AH669" s="50" t="n">
        <x:f>IF(AND(ISNUMBER(AE669),ISNUMBER(AF669),ISNUMBER(AG669)),IF(AND(AE669=1,AF669=1,AG669&lt;0),1,0),"")</x:f>
        <x:v>0</x:v>
      </x:c>
      <x:c r="AI669" s="50" t="n">
        <x:f>IF(AND(A669=A670,C670=C669+1,ISNUMBER(AH670)),C670,"")</x:f>
        <x:v>2009</x:v>
      </x:c>
      <x:c r="AJ669" s="50" t="n">
        <x:f>IF(AND(A669=A670,C670=C669+1,ISNUMBER(AH670)),AH670,"")</x:f>
        <x:v>0</x:v>
      </x:c>
    </x:row>
    <x:row r="670" ht="15">
      <x:c r="A670" s="9" t="s">
        <x:v>69</x:v>
      </x:c>
      <x:c r="B670" s="10">
        <x:v>40178</x:v>
      </x:c>
      <x:c r="C670" s="9">
        <x:v>2009</x:v>
      </x:c>
      <x:c r="D670" s="11">
        <x:v>3176</x:v>
      </x:c>
      <x:c r="E670" s="11">
        <x:v>1099.5999999999999</x:v>
      </x:c>
      <x:c r="F670" s="11">
        <x:v>858</x:v>
      </x:c>
      <x:c r="G670" s="11">
        <x:v>2313.1999999999998</x:v>
      </x:c>
      <x:c r="H670" s="11">
        <x:v>976.6</x:v>
      </x:c>
      <x:c r="I670" s="11">
        <x:v>862.8</x:v>
      </x:c>
      <x:c r="J670" s="11">
        <x:v>251.3</x:v>
      </x:c>
      <x:c r="K670" s="11">
        <x:v>91.7</x:v>
      </x:c>
      <x:c r="L670" s="11">
        <x:v>413.6</x:v>
      </x:c>
      <x:c r="M670" s="11">
        <x:v>224.4</x:v>
      </x:c>
      <x:c r="N670" s="11">
        <x:v>752.2</x:v>
      </x:c>
      <x:c r="O670" s="11">
        <x:v>2664.6</x:v>
      </x:c>
      <x:c r="P670" s="11">
        <x:v>428.5</x:v>
      </x:c>
      <x:c r="Q670" s="11">
        <x:v>545.9</x:v>
      </x:c>
      <x:c r="R670" s="11">
        <x:v>54.4</x:v>
      </x:c>
      <x:c r="S670" s="11">
        <x:v>269.5</x:v>
      </x:c>
      <x:c r="T670" s="11">
        <x:v>332.1</x:v>
      </x:c>
      <x:c r="U670" s="11">
        <x:v>2800.9902999999999</x:v>
      </x:c>
      <x:c r="V670" s="11">
        <x:v>18</x:v>
      </x:c>
      <x:c r="W670" s="12">
        <x:v>0</x:v>
      </x:c>
      <x:c r="X670" s="8">
        <x:v>0</x:v>
      </x:c>
      <x:c r="Y670" s="13">
        <x:f t="shared" si="60"/>
        <x:v>1.2815850815850816</x:v>
      </x:c>
      <x:c r="Z670" s="13">
        <x:f t="shared" si="61"/>
        <x:v>0.72833753148614599</x:v>
      </x:c>
      <x:c r="AA670" s="13">
        <x:f t="shared" si="62"/>
        <x:v>8.4855163727959704E-2</x:v>
      </x:c>
      <x:c r="AB670" s="13">
        <x:f t="shared" si="63"/>
        <x:v>0.13491813602015112</x:v>
      </x:c>
      <x:c r="AC670" s="13">
        <x:f t="shared" si="64"/>
        <x:v>0.14356735258516343</x:v>
      </x:c>
      <x:c r="AD670" s="13">
        <x:f t="shared" si="65"/>
        <x:v>7.9124685138539042E-2</x:v>
      </x:c>
      <x:c r="AE670" s="50" t="n">
        <x:f>IF(OR(NOT(ISNUMBER(Q670)),NOT(ISNUMBER(R670))),"",IF(Q670&lt;R670,1,0))</x:f>
        <x:v>0</x:v>
      </x:c>
      <x:c r="AF670" s="50" t="n">
        <x:f>IFERROR(IF(AND(A670=A669,C670=C669+1,ISNUMBER(AE669)),AE669,""),"")</x:f>
        <x:v>0</x:v>
      </x:c>
      <x:c r="AG670" s="52" t="n">
        <x:f>IFERROR(IF(AND(A670=A669,C670=C669+1,ISNUMBER(U670),ISNUMBER(U669),U669&lt;&gt;0),U670/U669-1,""),"")</x:f>
        <x:v>-0.31028693000286867</x:v>
      </x:c>
      <x:c r="AH670" s="50" t="n">
        <x:f>IF(AND(ISNUMBER(AE670),ISNUMBER(AF670),ISNUMBER(AG670)),IF(AND(AE670=1,AF670=1,AG670&lt;0),1,0),"")</x:f>
        <x:v>0</x:v>
      </x:c>
      <x:c r="AI670" s="50" t="n">
        <x:f>IF(AND(A670=A671,C671=C670+1,ISNUMBER(AH671)),C671,"")</x:f>
        <x:v>2010</x:v>
      </x:c>
      <x:c r="AJ670" s="50" t="n">
        <x:f>IF(AND(A670=A671,C671=C670+1,ISNUMBER(AH671)),AH671,"")</x:f>
        <x:v>0</x:v>
      </x:c>
    </x:row>
    <x:row r="671" ht="15">
      <x:c r="A671" s="9" t="s">
        <x:v>69</x:v>
      </x:c>
      <x:c r="B671" s="10">
        <x:v>40543</x:v>
      </x:c>
      <x:c r="C671" s="9">
        <x:v>2010</x:v>
      </x:c>
      <x:c r="D671" s="11">
        <x:v>3458.3</x:v>
      </x:c>
      <x:c r="E671" s="11">
        <x:v>1157.3</x:v>
      </x:c>
      <x:c r="F671" s="11">
        <x:v>640.9</x:v>
      </x:c>
      <x:c r="G671" s="11">
        <x:v>2358.5</x:v>
      </x:c>
      <x:c r="H671" s="11">
        <x:v>1009.7</x:v>
      </x:c>
      <x:c r="I671" s="11">
        <x:v>1099.8</x:v>
      </x:c>
      <x:c r="J671" s="11">
        <x:v>519.5</x:v>
      </x:c>
      <x:c r="K671" s="11">
        <x:v>172.9</x:v>
      </x:c>
      <x:c r="L671" s="11">
        <x:v>390</x:v>
      </x:c>
      <x:c r="M671" s="11">
        <x:v>14.7</x:v>
      </x:c>
      <x:c r="N671" s="11">
        <x:v>995</x:v>
      </x:c>
      <x:c r="O671" s="11">
        <x:v>2769.6</x:v>
      </x:c>
      <x:c r="P671" s="11">
        <x:v>435.9</x:v>
      </x:c>
      <x:c r="Q671" s="11">
        <x:v>569.20000000000005</x:v>
      </x:c>
      <x:c r="R671" s="11">
        <x:v>65.099999999999994</x:v>
      </x:c>
      <x:c r="S671" s="11">
        <x:v>310</x:v>
      </x:c>
      <x:c r="T671" s="11">
        <x:v>410.5</x:v>
      </x:c>
      <x:c r="U671" s="11">
        <x:v>4360.5249999999996</x:v>
      </x:c>
      <x:c r="V671" s="11">
        <x:v>18</x:v>
      </x:c>
      <x:c r="W671" s="12">
        <x:v>0</x:v>
      </x:c>
      <x:c r="X671" s="8">
        <x:v>0</x:v>
      </x:c>
      <x:c r="Y671" s="13">
        <x:f t="shared" si="60"/>
        <x:v>1.8057419254173819</x:v>
      </x:c>
      <x:c r="Z671" s="13">
        <x:f t="shared" si="61"/>
        <x:v>0.68198247693953673</x:v>
      </x:c>
      <x:c r="AA671" s="13">
        <x:f t="shared" si="62"/>
        <x:v>8.9639418211259869E-2</x:v>
      </x:c>
      <x:c r="AB671" s="13">
        <x:f t="shared" si="63"/>
        <x:v>0.12604458838157476</x:v>
      </x:c>
      <x:c r="AC671" s="13">
        <x:f t="shared" si="64"/>
        <x:v>0.17405130379478481</x:v>
      </x:c>
      <x:c r="AD671" s="13">
        <x:f t="shared" si="65"/>
        <x:v>0.15021831535725644</x:v>
      </x:c>
      <x:c r="AE671" s="50" t="n">
        <x:f>IF(OR(NOT(ISNUMBER(Q671)),NOT(ISNUMBER(R671))),"",IF(Q671&lt;R671,1,0))</x:f>
        <x:v>0</x:v>
      </x:c>
      <x:c r="AF671" s="50" t="n">
        <x:f>IFERROR(IF(AND(A671=A670,C671=C670+1,ISNUMBER(AE670)),AE670,""),"")</x:f>
        <x:v>0</x:v>
      </x:c>
      <x:c r="AG671" s="52" t="n">
        <x:f>IFERROR(IF(AND(A671=A670,C671=C670+1,ISNUMBER(U671),ISNUMBER(U670),U670&lt;&gt;0),U671/U670-1,""),"")</x:f>
        <x:v>0.5567797575021947</x:v>
      </x:c>
      <x:c r="AH671" s="50" t="n">
        <x:f>IF(AND(ISNUMBER(AE671),ISNUMBER(AF671),ISNUMBER(AG671)),IF(AND(AE671=1,AF671=1,AG671&lt;0),1,0),"")</x:f>
        <x:v>0</x:v>
      </x:c>
      <x:c r="AI671" s="50" t="n">
        <x:f>IF(AND(A671=A672,C672=C671+1,ISNUMBER(AH672)),C672,"")</x:f>
        <x:v>2011</x:v>
      </x:c>
      <x:c r="AJ671" s="50" t="n">
        <x:f>IF(AND(A671=A672,C672=C671+1,ISNUMBER(AH672)),AH672,"")</x:f>
        <x:v>0</x:v>
      </x:c>
    </x:row>
    <x:row r="672" ht="15">
      <x:c r="A672" s="9" t="s">
        <x:v>69</x:v>
      </x:c>
      <x:c r="B672" s="10">
        <x:v>40908</x:v>
      </x:c>
      <x:c r="C672" s="9">
        <x:v>2011</x:v>
      </x:c>
      <x:c r="D672" s="11">
        <x:v>3627</x:v>
      </x:c>
      <x:c r="E672" s="11">
        <x:v>1328.5</x:v>
      </x:c>
      <x:c r="F672" s="11">
        <x:v>630.79999999999995</x:v>
      </x:c>
      <x:c r="G672" s="11">
        <x:v>2247.1</x:v>
      </x:c>
      <x:c r="H672" s="11">
        <x:v>990.1</x:v>
      </x:c>
      <x:c r="I672" s="11">
        <x:v>1379.9</x:v>
      </x:c>
      <x:c r="J672" s="11">
        <x:v>775.6</x:v>
      </x:c>
      <x:c r="K672" s="11">
        <x:v>261.10000000000002</x:v>
      </x:c>
      <x:c r="L672" s="11">
        <x:v>432.5</x:v>
      </x:c>
      <x:c r="M672" s="11">
        <x:v>11.7</x:v>
      </x:c>
      <x:c r="N672" s="11">
        <x:v>978.4</x:v>
      </x:c>
      <x:c r="O672" s="11">
        <x:v>2842</x:v>
      </x:c>
      <x:c r="P672" s="11">
        <x:v>438</x:v>
      </x:c>
      <x:c r="Q672" s="11">
        <x:v>573.70000000000005</x:v>
      </x:c>
      <x:c r="R672" s="11">
        <x:v>60.3</x:v>
      </x:c>
      <x:c r="S672" s="11">
        <x:v>383.8</x:v>
      </x:c>
      <x:c r="T672" s="11">
        <x:v>321.7</x:v>
      </x:c>
      <x:c r="U672" s="11">
        <x:v>4453.1770999999999</x:v>
      </x:c>
      <x:c r="V672" s="11">
        <x:v>18</x:v>
      </x:c>
      <x:c r="W672" s="12">
        <x:v>0</x:v>
      </x:c>
      <x:c r="X672" s="8">
        <x:v>0</x:v>
      </x:c>
      <x:c r="Y672" s="13">
        <x:f t="shared" si="60"/>
        <x:v>2.1060558021559928</x:v>
      </x:c>
      <x:c r="Z672" s="13">
        <x:f t="shared" si="61"/>
        <x:v>0.61954783567686789</x:v>
      </x:c>
      <x:c r="AA672" s="13">
        <x:f t="shared" si="62"/>
        <x:v>0.10581748001102841</x:v>
      </x:c>
      <x:c r="AB672" s="13">
        <x:f t="shared" si="63"/>
        <x:v>0.12076095947063689</x:v>
      </x:c>
      <x:c r="AC672" s="13">
        <x:f t="shared" si="64"/>
        <x:v>0.14316229807307196</x:v>
      </x:c>
      <x:c r="AD672" s="13">
        <x:f t="shared" si="65"/>
        <x:v>0.21384063964709127</x:v>
      </x:c>
      <x:c r="AE672" s="50" t="n">
        <x:f>IF(OR(NOT(ISNUMBER(Q672)),NOT(ISNUMBER(R672))),"",IF(Q672&lt;R672,1,0))</x:f>
        <x:v>0</x:v>
      </x:c>
      <x:c r="AF672" s="50" t="n">
        <x:f>IFERROR(IF(AND(A672=A671,C672=C671+1,ISNUMBER(AE671)),AE671,""),"")</x:f>
        <x:v>0</x:v>
      </x:c>
      <x:c r="AG672" s="52" t="n">
        <x:f>IFERROR(IF(AND(A672=A671,C672=C671+1,ISNUMBER(U672),ISNUMBER(U671),U671&lt;&gt;0),U672/U671-1,""),"")</x:f>
        <x:v>0.021247923128522528</x:v>
      </x:c>
      <x:c r="AH672" s="50" t="n">
        <x:f>IF(AND(ISNUMBER(AE672),ISNUMBER(AF672),ISNUMBER(AG672)),IF(AND(AE672=1,AF672=1,AG672&lt;0),1,0),"")</x:f>
        <x:v>0</x:v>
      </x:c>
      <x:c r="AI672" s="50" t="n">
        <x:f>IF(AND(A672=A673,C673=C672+1,ISNUMBER(AH673)),C673,"")</x:f>
        <x:v>2012</x:v>
      </x:c>
      <x:c r="AJ672" s="50" t="n">
        <x:f>IF(AND(A672=A673,C673=C672+1,ISNUMBER(AH673)),AH673,"")</x:f>
        <x:v>0</x:v>
      </x:c>
    </x:row>
    <x:row r="673" ht="15">
      <x:c r="A673" s="9" t="s">
        <x:v>69</x:v>
      </x:c>
      <x:c r="B673" s="10">
        <x:v>41274</x:v>
      </x:c>
      <x:c r="C673" s="9">
        <x:v>2012</x:v>
      </x:c>
      <x:c r="D673" s="11">
        <x:v>3605.3</x:v>
      </x:c>
      <x:c r="E673" s="11">
        <x:v>1301.7</x:v>
      </x:c>
      <x:c r="F673" s="11">
        <x:v>812.9</x:v>
      </x:c>
      <x:c r="G673" s="11">
        <x:v>2624.5</x:v>
      </x:c>
      <x:c r="H673" s="11">
        <x:v>997</x:v>
      </x:c>
      <x:c r="I673" s="11">
        <x:v>980.8</x:v>
      </x:c>
      <x:c r="J673" s="11">
        <x:v>376.1</x:v>
      </x:c>
      <x:c r="K673" s="11">
        <x:v>205.6</x:v>
      </x:c>
      <x:c r="L673" s="11">
        <x:v>438.5</x:v>
      </x:c>
      <x:c r="M673" s="11">
        <x:v>175.3</x:v>
      </x:c>
      <x:c r="N673" s="11">
        <x:v>821.7</x:v>
      </x:c>
      <x:c r="O673" s="11">
        <x:v>3030.1</x:v>
      </x:c>
      <x:c r="P673" s="11">
        <x:v>406.6</x:v>
      </x:c>
      <x:c r="Q673" s="11">
        <x:v>548.70000000000005</x:v>
      </x:c>
      <x:c r="R673" s="11">
        <x:v>64.8</x:v>
      </x:c>
      <x:c r="S673" s="11">
        <x:v>256.60000000000002</x:v>
      </x:c>
      <x:c r="T673" s="11">
        <x:v>331.5</x:v>
      </x:c>
      <x:c r="U673" s="11">
        <x:v>4190.3858</x:v>
      </x:c>
      <x:c r="V673" s="11">
        <x:v>18</x:v>
      </x:c>
      <x:c r="W673" s="12">
        <x:v>0</x:v>
      </x:c>
      <x:c r="X673" s="8">
        <x:v>0</x:v>
      </x:c>
      <x:c r="Y673" s="13">
        <x:f t="shared" si="60"/>
        <x:v>1.601303973428466</x:v>
      </x:c>
      <x:c r="Z673" s="13">
        <x:f t="shared" si="61"/>
        <x:v>0.7279560646825507</x:v>
      </x:c>
      <x:c r="AA673" s="13">
        <x:f t="shared" si="62"/>
        <x:v>7.1172995312456661E-2</x:v>
      </x:c>
      <x:c r="AB673" s="13">
        <x:f t="shared" si="63"/>
        <x:v>0.11277840956369789</x:v>
      </x:c>
      <x:c r="AC673" s="13">
        <x:f t="shared" si="64"/>
        <x:v>0.1263097732901505</x:v>
      </x:c>
      <x:c r="AD673" s="13">
        <x:f t="shared" si="65"/>
        <x:v>0.10431864199927884</x:v>
      </x:c>
      <x:c r="AE673" s="50" t="n">
        <x:f>IF(OR(NOT(ISNUMBER(Q673)),NOT(ISNUMBER(R673))),"",IF(Q673&lt;R673,1,0))</x:f>
        <x:v>0</x:v>
      </x:c>
      <x:c r="AF673" s="50" t="n">
        <x:f>IFERROR(IF(AND(A673=A672,C673=C672+1,ISNUMBER(AE672)),AE672,""),"")</x:f>
        <x:v>0</x:v>
      </x:c>
      <x:c r="AG673" s="52" t="n">
        <x:f>IFERROR(IF(AND(A673=A672,C673=C672+1,ISNUMBER(U673),ISNUMBER(U672),U672&lt;&gt;0),U673/U672-1,""),"")</x:f>
        <x:v>-0.05901209273711572</x:v>
      </x:c>
      <x:c r="AH673" s="50" t="n">
        <x:f>IF(AND(ISNUMBER(AE673),ISNUMBER(AF673),ISNUMBER(AG673)),IF(AND(AE673=1,AF673=1,AG673&lt;0),1,0),"")</x:f>
        <x:v>0</x:v>
      </x:c>
      <x:c r="AI673" s="50" t="n">
        <x:f>IF(AND(A673=A674,C674=C673+1,ISNUMBER(AH674)),C674,"")</x:f>
        <x:v>2013</x:v>
      </x:c>
      <x:c r="AJ673" s="50" t="n">
        <x:f>IF(AND(A673=A674,C674=C673+1,ISNUMBER(AH674)),AH674,"")</x:f>
        <x:v>0</x:v>
      </x:c>
    </x:row>
    <x:row r="674" ht="15">
      <x:c r="A674" s="9" t="s">
        <x:v>69</x:v>
      </x:c>
      <x:c r="B674" s="10">
        <x:v>41639</x:v>
      </x:c>
      <x:c r="C674" s="9">
        <x:v>2013</x:v>
      </x:c>
      <x:c r="D674" s="11">
        <x:v>4066.1</x:v>
      </x:c>
      <x:c r="E674" s="11">
        <x:v>1606.4</x:v>
      </x:c>
      <x:c r="F674" s="11">
        <x:v>872.9</x:v>
      </x:c>
      <x:c r="G674" s="11">
        <x:v>2572.5</x:v>
      </x:c>
      <x:c r="H674" s="11">
        <x:v>1138.2</x:v>
      </x:c>
      <x:c r="I674" s="11">
        <x:v>1493.6</x:v>
      </x:c>
      <x:c r="J674" s="11">
        <x:v>929.2</x:v>
      </x:c>
      <x:c r="K674" s="11">
        <x:v>393.8</x:v>
      </x:c>
      <x:c r="L674" s="11">
        <x:v>475.6</x:v>
      </x:c>
      <x:c r="M674" s="11">
        <x:v>187.1</x:v>
      </x:c>
      <x:c r="N674" s="11">
        <x:v>951.1</x:v>
      </x:c>
      <x:c r="O674" s="11">
        <x:v>3108.6</x:v>
      </x:c>
      <x:c r="P674" s="11">
        <x:v>486.5</x:v>
      </x:c>
      <x:c r="Q674" s="11">
        <x:v>619.9</x:v>
      </x:c>
      <x:c r="R674" s="11">
        <x:v>64.3</x:v>
      </x:c>
      <x:c r="S674" s="11">
        <x:v>315</x:v>
      </x:c>
      <x:c r="T674" s="11">
        <x:v>353.4</x:v>
      </x:c>
      <x:c r="U674" s="11">
        <x:v>5454.3864000000003</x:v>
      </x:c>
      <x:c r="V674" s="11">
        <x:v>18</x:v>
      </x:c>
      <x:c r="W674" s="12">
        <x:v>0</x:v>
      </x:c>
      <x:c r="X674" s="8">
        <x:v>0</x:v>
      </x:c>
      <x:c r="Y674" s="13">
        <x:f t="shared" si="60"/>
        <x:v>1.8403024401420554</x:v>
      </x:c>
      <x:c r="Z674" s="13">
        <x:f t="shared" si="61"/>
        <x:v>0.63267012616512142</x:v>
      </x:c>
      <x:c r="AA674" s="13">
        <x:f t="shared" si="62"/>
        <x:v>7.746981136715772E-2</x:v>
      </x:c>
      <x:c r="AB674" s="13">
        <x:f t="shared" si="63"/>
        <x:v>0.11964781977816581</x:v>
      </x:c>
      <x:c r="AC674" s="13">
        <x:f t="shared" si="64"/>
        <x:v>0.13737609329446063</x:v>
      </x:c>
      <x:c r="AD674" s="13">
        <x:f t="shared" si="65"/>
        <x:v>0.22852364673766018</x:v>
      </x:c>
      <x:c r="AE674" s="50" t="n">
        <x:f>IF(OR(NOT(ISNUMBER(Q674)),NOT(ISNUMBER(R674))),"",IF(Q674&lt;R674,1,0))</x:f>
        <x:v>0</x:v>
      </x:c>
      <x:c r="AF674" s="50" t="n">
        <x:f>IFERROR(IF(AND(A674=A673,C674=C673+1,ISNUMBER(AE673)),AE673,""),"")</x:f>
        <x:v>0</x:v>
      </x:c>
      <x:c r="AG674" s="52" t="n">
        <x:f>IFERROR(IF(AND(A674=A673,C674=C673+1,ISNUMBER(U674),ISNUMBER(U673),U673&lt;&gt;0),U674/U673-1,""),"")</x:f>
        <x:v>0.30164301339509136</x:v>
      </x:c>
      <x:c r="AH674" s="50" t="n">
        <x:f>IF(AND(ISNUMBER(AE674),ISNUMBER(AF674),ISNUMBER(AG674)),IF(AND(AE674=1,AF674=1,AG674&lt;0),1,0),"")</x:f>
        <x:v>0</x:v>
      </x:c>
      <x:c r="AI674" s="50" t="n">
        <x:f>IF(AND(A674=A675,C675=C674+1,ISNUMBER(AH675)),C675,"")</x:f>
        <x:v>2014</x:v>
      </x:c>
      <x:c r="AJ674" s="50" t="n">
        <x:f>IF(AND(A674=A675,C675=C674+1,ISNUMBER(AH675)),AH675,"")</x:f>
        <x:v>0</x:v>
      </x:c>
    </x:row>
    <x:row r="675" ht="15">
      <x:c r="A675" s="9" t="s">
        <x:v>69</x:v>
      </x:c>
      <x:c r="B675" s="10">
        <x:v>42004</x:v>
      </x:c>
      <x:c r="C675" s="9">
        <x:v>2014</x:v>
      </x:c>
      <x:c r="D675" s="11">
        <x:v>3564.5</x:v>
      </x:c>
      <x:c r="E675" s="11">
        <x:v>1293.8</x:v>
      </x:c>
      <x:c r="F675" s="11">
        <x:v>637.79999999999995</x:v>
      </x:c>
      <x:c r="G675" s="11">
        <x:v>2319.1</x:v>
      </x:c>
      <x:c r="H675" s="11">
        <x:v>994.4</x:v>
      </x:c>
      <x:c r="I675" s="11">
        <x:v>1245.4000000000001</x:v>
      </x:c>
      <x:c r="J675" s="11">
        <x:v>558.5</x:v>
      </x:c>
      <x:c r="K675" s="11">
        <x:v>190.2</x:v>
      </x:c>
      <x:c r="L675" s="11">
        <x:v>427.3</x:v>
      </x:c>
      <x:c r="M675" s="11">
        <x:v>12.5</x:v>
      </x:c>
      <x:c r="N675" s="11">
        <x:v>981.9</x:v>
      </x:c>
      <x:c r="O675" s="11">
        <x:v>2951.6</x:v>
      </x:c>
      <x:c r="P675" s="11">
        <x:v>377.6</x:v>
      </x:c>
      <x:c r="Q675" s="11">
        <x:v>496.7</x:v>
      </x:c>
      <x:c r="R675" s="11">
        <x:v>62.4</x:v>
      </x:c>
      <x:c r="S675" s="11">
        <x:v>232.8</x:v>
      </x:c>
      <x:c r="T675" s="11">
        <x:v>256.2</x:v>
      </x:c>
      <x:c r="U675" s="11">
        <x:v>5029.3157000000001</x:v>
      </x:c>
      <x:c r="V675" s="11">
        <x:v>18</x:v>
      </x:c>
      <x:c r="W675" s="12">
        <x:v>0</x:v>
      </x:c>
      <x:c r="X675" s="8">
        <x:v>0</x:v>
      </x:c>
      <x:c r="Y675" s="13">
        <x:f t="shared" si="60"/>
        <x:v>2.028535591094387</x:v>
      </x:c>
      <x:c r="Z675" s="13">
        <x:f t="shared" si="61"/>
        <x:v>0.6506101837564876</x:v>
      </x:c>
      <x:c r="AA675" s="13">
        <x:f t="shared" si="62"/>
        <x:v>6.5310702763360928E-2</x:v>
      </x:c>
      <x:c r="AB675" s="13">
        <x:f t="shared" si="63"/>
        <x:v>0.10593351101136204</x:v>
      </x:c>
      <x:c r="AC675" s="13">
        <x:f t="shared" si="64"/>
        <x:v>0.11047389073347419</x:v>
      </x:c>
      <x:c r="AD675" s="13">
        <x:f t="shared" si="65"/>
        <x:v>0.15668396689577782</x:v>
      </x:c>
      <x:c r="AE675" s="50" t="n">
        <x:f>IF(OR(NOT(ISNUMBER(Q675)),NOT(ISNUMBER(R675))),"",IF(Q675&lt;R675,1,0))</x:f>
        <x:v>0</x:v>
      </x:c>
      <x:c r="AF675" s="50" t="n">
        <x:f>IFERROR(IF(AND(A675=A674,C675=C674+1,ISNUMBER(AE674)),AE674,""),"")</x:f>
        <x:v>0</x:v>
      </x:c>
      <x:c r="AG675" s="52" t="n">
        <x:f>IFERROR(IF(AND(A675=A674,C675=C674+1,ISNUMBER(U675),ISNUMBER(U674),U674&lt;&gt;0),U675/U674-1,""),"")</x:f>
        <x:v>-0.07793190082756152</x:v>
      </x:c>
      <x:c r="AH675" s="50" t="n">
        <x:f>IF(AND(ISNUMBER(AE675),ISNUMBER(AF675),ISNUMBER(AG675)),IF(AND(AE675=1,AF675=1,AG675&lt;0),1,0),"")</x:f>
        <x:v>0</x:v>
      </x:c>
      <x:c r="AI675" s="50" t="n">
        <x:f>IF(AND(A675=A676,C676=C675+1,ISNUMBER(AH676)),C676,"")</x:f>
        <x:v>2015</x:v>
      </x:c>
      <x:c r="AJ675" s="50" t="n">
        <x:f>IF(AND(A675=A676,C676=C675+1,ISNUMBER(AH676)),AH676,"")</x:f>
        <x:v>0</x:v>
      </x:c>
    </x:row>
    <x:row r="676" ht="15">
      <x:c r="A676" s="9" t="s">
        <x:v>69</x:v>
      </x:c>
      <x:c r="B676" s="10">
        <x:v>42369</x:v>
      </x:c>
      <x:c r="C676" s="9">
        <x:v>2015</x:v>
      </x:c>
      <x:c r="D676" s="11">
        <x:v>3980</x:v>
      </x:c>
      <x:c r="E676" s="11">
        <x:v>1615</x:v>
      </x:c>
      <x:c r="F676" s="11">
        <x:v>770</x:v>
      </x:c>
      <x:c r="G676" s="11">
        <x:v>2552</x:v>
      </x:c>
      <x:c r="H676" s="11">
        <x:v>1313</x:v>
      </x:c>
      <x:c r="I676" s="11">
        <x:v>1428</x:v>
      </x:c>
      <x:c r="J676" s="11">
        <x:v>743</x:v>
      </x:c>
      <x:c r="K676" s="11">
        <x:v>495</x:v>
      </x:c>
      <x:c r="L676" s="11">
        <x:v>454</x:v>
      </x:c>
      <x:c r="M676" s="11">
        <x:v>163</x:v>
      </x:c>
      <x:c r="N676" s="11">
        <x:v>1150</x:v>
      </x:c>
      <x:c r="O676" s="11">
        <x:v>2897</x:v>
      </x:c>
      <x:c r="P676" s="11">
        <x:v>394</x:v>
      </x:c>
      <x:c r="Q676" s="11">
        <x:v>514</x:v>
      </x:c>
      <x:c r="R676" s="11">
        <x:v>55</x:v>
      </x:c>
      <x:c r="S676" s="11">
        <x:v>246</x:v>
      </x:c>
      <x:c r="T676" s="11">
        <x:v>266</x:v>
      </x:c>
      <x:c r="U676" s="11">
        <x:v>4457.9694</x:v>
      </x:c>
      <x:c r="V676" s="11">
        <x:v>18</x:v>
      </x:c>
      <x:c r="W676" s="12">
        <x:v>0</x:v>
      </x:c>
      <x:c r="X676" s="8">
        <x:v>0</x:v>
      </x:c>
      <x:c r="Y676" s="13">
        <x:f t="shared" si="60"/>
        <x:v>2.0974025974025974</x:v>
      </x:c>
      <x:c r="Z676" s="13">
        <x:f t="shared" si="61"/>
        <x:v>0.64120603015075373</x:v>
      </x:c>
      <x:c r="AA676" s="13">
        <x:f t="shared" si="62"/>
        <x:v>6.1809045226130656E-2</x:v>
      </x:c>
      <x:c r="AB676" s="13">
        <x:f t="shared" si="63"/>
        <x:v>9.8994974874371866E-2</x:v>
      </x:c>
      <x:c r="AC676" s="13">
        <x:f t="shared" si="64"/>
        <x:v>0.1042319749216301</x:v>
      </x:c>
      <x:c r="AD676" s="13">
        <x:f t="shared" si="65"/>
        <x:v>0.18668341708542713</x:v>
      </x:c>
      <x:c r="AE676" s="50" t="n">
        <x:f>IF(OR(NOT(ISNUMBER(Q676)),NOT(ISNUMBER(R676))),"",IF(Q676&lt;R676,1,0))</x:f>
        <x:v>0</x:v>
      </x:c>
      <x:c r="AF676" s="50" t="n">
        <x:f>IFERROR(IF(AND(A676=A675,C676=C675+1,ISNUMBER(AE675)),AE675,""),"")</x:f>
        <x:v>0</x:v>
      </x:c>
      <x:c r="AG676" s="52" t="n">
        <x:f>IFERROR(IF(AND(A676=A675,C676=C675+1,ISNUMBER(U676),ISNUMBER(U675),U675&lt;&gt;0),U676/U675-1,""),"")</x:f>
        <x:v>-0.11360318860078722</x:v>
      </x:c>
      <x:c r="AH676" s="50" t="n">
        <x:f>IF(AND(ISNUMBER(AE676),ISNUMBER(AF676),ISNUMBER(AG676)),IF(AND(AE676=1,AF676=1,AG676&lt;0),1,0),"")</x:f>
        <x:v>0</x:v>
      </x:c>
      <x:c r="AI676" s="50" t="n">
        <x:f>IF(AND(A676=A677,C677=C676+1,ISNUMBER(AH677)),C677,"")</x:f>
        <x:v>2016</x:v>
      </x:c>
      <x:c r="AJ676" s="50" t="n">
        <x:f>IF(AND(A676=A677,C677=C676+1,ISNUMBER(AH677)),AH677,"")</x:f>
        <x:v>0</x:v>
      </x:c>
    </x:row>
    <x:row r="677" ht="15">
      <x:c r="A677" s="9" t="s">
        <x:v>69</x:v>
      </x:c>
      <x:c r="B677" s="10">
        <x:v>42735</x:v>
      </x:c>
      <x:c r="C677" s="9">
        <x:v>2016</x:v>
      </x:c>
      <x:c r="D677" s="11">
        <x:v>4473</x:v>
      </x:c>
      <x:c r="E677" s="11">
        <x:v>1753</x:v>
      </x:c>
      <x:c r="F677" s="11">
        <x:v>996</x:v>
      </x:c>
      <x:c r="G677" s="11">
        <x:v>2813</x:v>
      </x:c>
      <x:c r="H677" s="11">
        <x:v>1409</x:v>
      </x:c>
      <x:c r="I677" s="11">
        <x:v>1660</x:v>
      </x:c>
      <x:c r="J677" s="11">
        <x:v>1205</x:v>
      </x:c>
      <x:c r="K677" s="11">
        <x:v>431</x:v>
      </x:c>
      <x:c r="L677" s="11">
        <x:v>478</x:v>
      </x:c>
      <x:c r="M677" s="11">
        <x:v>270</x:v>
      </x:c>
      <x:c r="N677" s="11">
        <x:v>1139</x:v>
      </x:c>
      <x:c r="O677" s="11">
        <x:v>2949</x:v>
      </x:c>
      <x:c r="P677" s="11">
        <x:v>387</x:v>
      </x:c>
      <x:c r="Q677" s="11">
        <x:v>498</x:v>
      </x:c>
      <x:c r="R677" s="11">
        <x:v>62</x:v>
      </x:c>
      <x:c r="S677" s="11">
        <x:v>259</x:v>
      </x:c>
      <x:c r="T677" s="11">
        <x:v>358</x:v>
      </x:c>
      <x:c r="U677" s="11">
        <x:v>4991.6674000000003</x:v>
      </x:c>
      <x:c r="V677" s="11">
        <x:v>18</x:v>
      </x:c>
      <x:c r="W677" s="12">
        <x:v>0</x:v>
      </x:c>
      <x:c r="X677" s="8">
        <x:v>0</x:v>
      </x:c>
      <x:c r="Y677" s="13">
        <x:f t="shared" si="60"/>
        <x:v>1.7600401606425702</x:v>
      </x:c>
      <x:c r="Z677" s="13">
        <x:f t="shared" si="61"/>
        <x:v>0.62888441761681202</x:v>
      </x:c>
      <x:c r="AA677" s="13">
        <x:f t="shared" si="62"/>
        <x:v>5.7902973395931145E-2</x:v>
      </x:c>
      <x:c r="AB677" s="13">
        <x:f t="shared" si="63"/>
        <x:v>8.651911468812877E-2</x:v>
      </x:c>
      <x:c r="AC677" s="13">
        <x:f t="shared" si="64"/>
        <x:v>0.12726626377532882</x:v>
      </x:c>
      <x:c r="AD677" s="13">
        <x:f t="shared" si="65"/>
        <x:v>0.26939414263357925</x:v>
      </x:c>
      <x:c r="AE677" s="50" t="n">
        <x:f>IF(OR(NOT(ISNUMBER(Q677)),NOT(ISNUMBER(R677))),"",IF(Q677&lt;R677,1,0))</x:f>
        <x:v>0</x:v>
      </x:c>
      <x:c r="AF677" s="50" t="n">
        <x:f>IFERROR(IF(AND(A677=A676,C677=C676+1,ISNUMBER(AE676)),AE676,""),"")</x:f>
        <x:v>0</x:v>
      </x:c>
      <x:c r="AG677" s="52" t="n">
        <x:f>IFERROR(IF(AND(A677=A676,C677=C676+1,ISNUMBER(U677),ISNUMBER(U676),U676&lt;&gt;0),U677/U676-1,""),"")</x:f>
        <x:v>0.11971773516435547</x:v>
      </x:c>
      <x:c r="AH677" s="50" t="n">
        <x:f>IF(AND(ISNUMBER(AE677),ISNUMBER(AF677),ISNUMBER(AG677)),IF(AND(AE677=1,AF677=1,AG677&lt;0),1,0),"")</x:f>
        <x:v>0</x:v>
      </x:c>
      <x:c r="AI677" s="50" t="n">
        <x:f>IF(AND(A677=A678,C678=C677+1,ISNUMBER(AH678)),C678,"")</x:f>
        <x:v>2017</x:v>
      </x:c>
      <x:c r="AJ677" s="50" t="n">
        <x:f>IF(AND(A677=A678,C678=C677+1,ISNUMBER(AH678)),AH678,"")</x:f>
        <x:v>0</x:v>
      </x:c>
    </x:row>
    <x:row r="678" ht="15">
      <x:c r="A678" s="9" t="s">
        <x:v>69</x:v>
      </x:c>
      <x:c r="B678" s="10">
        <x:v>43100</x:v>
      </x:c>
      <x:c r="C678" s="9">
        <x:v>2017</x:v>
      </x:c>
      <x:c r="D678" s="11">
        <x:v>5157</x:v>
      </x:c>
      <x:c r="E678" s="11">
        <x:v>2031</x:v>
      </x:c>
      <x:c r="F678" s="11">
        <x:v>867</x:v>
      </x:c>
      <x:c r="G678" s="11">
        <x:v>3053</x:v>
      </x:c>
      <x:c r="H678" s="11">
        <x:v>1749</x:v>
      </x:c>
      <x:c r="I678" s="11">
        <x:v>2104</x:v>
      </x:c>
      <x:c r="J678" s="11">
        <x:v>1634</x:v>
      </x:c>
      <x:c r="K678" s="11">
        <x:v>782</x:v>
      </x:c>
      <x:c r="L678" s="11">
        <x:v>452</x:v>
      </x:c>
      <x:c r="M678" s="11">
        <x:v>151</x:v>
      </x:c>
      <x:c r="N678" s="11">
        <x:v>1598</x:v>
      </x:c>
      <x:c r="O678" s="11">
        <x:v>3280</x:v>
      </x:c>
      <x:c r="P678" s="11">
        <x:v>674</x:v>
      </x:c>
      <x:c r="Q678" s="11">
        <x:v>793</x:v>
      </x:c>
      <x:c r="R678" s="11">
        <x:v>66</x:v>
      </x:c>
      <x:c r="S678" s="11">
        <x:v>564</x:v>
      </x:c>
      <x:c r="T678" s="11">
        <x:v>479</x:v>
      </x:c>
      <x:c r="U678" s="11">
        <x:v>6070.5667999999996</x:v>
      </x:c>
      <x:c r="V678" s="11">
        <x:v>18</x:v>
      </x:c>
      <x:c r="W678" s="12">
        <x:v>0</x:v>
      </x:c>
      <x:c r="X678" s="8">
        <x:v>0</x:v>
      </x:c>
      <x:c r="Y678" s="13">
        <x:f t="shared" si="60"/>
        <x:v>2.3425605536332181</x:v>
      </x:c>
      <x:c r="Z678" s="13">
        <x:f t="shared" si="61"/>
        <x:v>0.59201085902656581</x:v>
      </x:c>
      <x:c r="AA678" s="13">
        <x:f t="shared" si="62"/>
        <x:v>0.10936591041303083</x:v>
      </x:c>
      <x:c r="AB678" s="13">
        <x:f t="shared" si="63"/>
        <x:v>0.13069614116734535</x:v>
      </x:c>
      <x:c r="AC678" s="13">
        <x:f t="shared" si="64"/>
        <x:v>0.1568948575171962</x:v>
      </x:c>
      <x:c r="AD678" s="13">
        <x:f t="shared" si="65"/>
        <x:v>0.31685088229590846</x:v>
      </x:c>
      <x:c r="AE678" s="50" t="n">
        <x:f>IF(OR(NOT(ISNUMBER(Q678)),NOT(ISNUMBER(R678))),"",IF(Q678&lt;R678,1,0))</x:f>
        <x:v>0</x:v>
      </x:c>
      <x:c r="AF678" s="50" t="n">
        <x:f>IFERROR(IF(AND(A678=A677,C678=C677+1,ISNUMBER(AE677)),AE677,""),"")</x:f>
        <x:v>0</x:v>
      </x:c>
      <x:c r="AG678" s="52" t="n">
        <x:f>IFERROR(IF(AND(A678=A677,C678=C677+1,ISNUMBER(U678),ISNUMBER(U677),U677&lt;&gt;0),U678/U677-1,""),"")</x:f>
        <x:v>0.21614008176906974</x:v>
      </x:c>
      <x:c r="AH678" s="50" t="n">
        <x:f>IF(AND(ISNUMBER(AE678),ISNUMBER(AF678),ISNUMBER(AG678)),IF(AND(AE678=1,AF678=1,AG678&lt;0),1,0),"")</x:f>
        <x:v>0</x:v>
      </x:c>
      <x:c r="AI678" s="50" t="n">
        <x:f>IF(AND(A678=A679,C679=C678+1,ISNUMBER(AH679)),C679,"")</x:f>
        <x:v>2018</x:v>
      </x:c>
      <x:c r="AJ678" s="50" t="n">
        <x:f>IF(AND(A678=A679,C679=C678+1,ISNUMBER(AH679)),AH679,"")</x:f>
        <x:v>0</x:v>
      </x:c>
    </x:row>
    <x:row r="679" ht="15">
      <x:c r="A679" s="9" t="s">
        <x:v>69</x:v>
      </x:c>
      <x:c r="B679" s="10">
        <x:v>43465</x:v>
      </x:c>
      <x:c r="C679" s="9">
        <x:v>2018</x:v>
      </x:c>
      <x:c r="D679" s="11">
        <x:v>5173</x:v>
      </x:c>
      <x:c r="E679" s="11">
        <x:v>1961</x:v>
      </x:c>
      <x:c r="F679" s="11">
        <x:v>961</x:v>
      </x:c>
      <x:c r="G679" s="11">
        <x:v>2885</x:v>
      </x:c>
      <x:c r="H679" s="11">
        <x:v>1610</x:v>
      </x:c>
      <x:c r="I679" s="11">
        <x:v>2288</x:v>
      </x:c>
      <x:c r="J679" s="11">
        <x:v>1826</x:v>
      </x:c>
      <x:c r="K679" s="11">
        <x:v>717</x:v>
      </x:c>
      <x:c r="L679" s="11">
        <x:v>466</x:v>
      </x:c>
      <x:c r="M679" s="11">
        <x:v>203</x:v>
      </x:c>
      <x:c r="N679" s="11">
        <x:v>1407</x:v>
      </x:c>
      <x:c r="O679" s="11">
        <x:v>2328</x:v>
      </x:c>
      <x:c r="P679" s="11">
        <x:v>342</x:v>
      </x:c>
      <x:c r="Q679" s="11">
        <x:v>468</x:v>
      </x:c>
      <x:c r="R679" s="11">
        <x:v>65</x:v>
      </x:c>
      <x:c r="S679" s="11">
        <x:v>277</x:v>
      </x:c>
      <x:c r="T679" s="11">
        <x:v>405</x:v>
      </x:c>
      <x:c r="U679" s="11">
        <x:v>6387.5861999999997</x:v>
      </x:c>
      <x:c r="V679" s="11">
        <x:v>18</x:v>
      </x:c>
      <x:c r="W679" s="12">
        <x:v>0</x:v>
      </x:c>
      <x:c r="X679" s="8">
        <x:v>0</x:v>
      </x:c>
      <x:c r="Y679" s="13">
        <x:f t="shared" si="60"/>
        <x:v>2.0405827263267429</x:v>
      </x:c>
      <x:c r="Z679" s="13">
        <x:f t="shared" si="61"/>
        <x:v>0.55770346027450224</x:v>
      </x:c>
      <x:c r="AA679" s="13">
        <x:f t="shared" si="62"/>
        <x:v>5.354726464334042E-2</x:v>
      </x:c>
      <x:c r="AB679" s="13">
        <x:f t="shared" si="63"/>
        <x:v>6.6112507249178429E-2</x:v>
      </x:c>
      <x:c r="AC679" s="13">
        <x:f t="shared" si="64"/>
        <x:v>0.14038128249566725</x:v>
      </x:c>
      <x:c r="AD679" s="13">
        <x:f t="shared" si="65"/>
        <x:v>0.35298666151169533</x:v>
      </x:c>
      <x:c r="AE679" s="50" t="n">
        <x:f>IF(OR(NOT(ISNUMBER(Q679)),NOT(ISNUMBER(R679))),"",IF(Q679&lt;R679,1,0))</x:f>
        <x:v>0</x:v>
      </x:c>
      <x:c r="AF679" s="50" t="n">
        <x:f>IFERROR(IF(AND(A679=A678,C679=C678+1,ISNUMBER(AE678)),AE678,""),"")</x:f>
        <x:v>0</x:v>
      </x:c>
      <x:c r="AG679" s="52" t="n">
        <x:f>IFERROR(IF(AND(A679=A678,C679=C678+1,ISNUMBER(U679),ISNUMBER(U678),U678&lt;&gt;0),U679/U678-1,""),"")</x:f>
        <x:v>0.052222372382097815</x:v>
      </x:c>
      <x:c r="AH679" s="50" t="n">
        <x:f>IF(AND(ISNUMBER(AE679),ISNUMBER(AF679),ISNUMBER(AG679)),IF(AND(AE679=1,AF679=1,AG679&lt;0),1,0),"")</x:f>
        <x:v>0</x:v>
      </x:c>
      <x:c r="AI679" s="50" t="n">
        <x:f>IF(AND(A679=A680,C680=C679+1,ISNUMBER(AH680)),C680,"")</x:f>
        <x:v>2019</x:v>
      </x:c>
      <x:c r="AJ679" s="50" t="n">
        <x:f>IF(AND(A679=A680,C680=C679+1,ISNUMBER(AH680)),AH680,"")</x:f>
        <x:v>0</x:v>
      </x:c>
    </x:row>
    <x:row r="680" ht="15">
      <x:c r="A680" s="9" t="s">
        <x:v>69</x:v>
      </x:c>
      <x:c r="B680" s="10">
        <x:v>43830</x:v>
      </x:c>
      <x:c r="C680" s="9">
        <x:v>2019</x:v>
      </x:c>
      <x:c r="D680" s="11">
        <x:v>5318</x:v>
      </x:c>
      <x:c r="E680" s="11">
        <x:v>2700</x:v>
      </x:c>
      <x:c r="F680" s="11">
        <x:v>918</x:v>
      </x:c>
      <x:c r="G680" s="11">
        <x:v>2937</x:v>
      </x:c>
      <x:c r="H680" s="11">
        <x:v>1509</x:v>
      </x:c>
      <x:c r="I680" s="11">
        <x:v>2381</x:v>
      </x:c>
      <x:c r="J680" s="11">
        <x:v>1993</x:v>
      </x:c>
      <x:c r="K680" s="11">
        <x:v>289</x:v>
      </x:c>
      <x:c r="L680" s="11">
        <x:v>417</x:v>
      </x:c>
      <x:c r="M680" s="11">
        <x:v>9</x:v>
      </x:c>
      <x:c r="N680" s="11">
        <x:v>1500</x:v>
      </x:c>
      <x:c r="O680" s="11">
        <x:v>2498</x:v>
      </x:c>
      <x:c r="P680" s="11">
        <x:v>326</x:v>
      </x:c>
      <x:c r="Q680" s="11">
        <x:v>463</x:v>
      </x:c>
      <x:c r="R680" s="11">
        <x:v>62</x:v>
      </x:c>
      <x:c r="S680" s="11">
        <x:v>225</x:v>
      </x:c>
      <x:c r="T680" s="11">
        <x:v>346</x:v>
      </x:c>
      <x:c r="U680" s="11">
        <x:v>6501.6103000000003</x:v>
      </x:c>
      <x:c r="V680" s="11">
        <x:v>18</x:v>
      </x:c>
      <x:c r="W680" s="12">
        <x:v>0</x:v>
      </x:c>
      <x:c r="X680" s="8">
        <x:v>0</x:v>
      </x:c>
      <x:c r="Y680" s="13">
        <x:f t="shared" si="60"/>
        <x:v>2.9411764705882355</x:v>
      </x:c>
      <x:c r="Z680" s="13">
        <x:f t="shared" si="61"/>
        <x:v>0.55227529146295595</x:v>
      </x:c>
      <x:c r="AA680" s="13">
        <x:f t="shared" si="62"/>
        <x:v>4.2309138773975179E-2</x:v>
      </x:c>
      <x:c r="AB680" s="13">
        <x:f t="shared" si="63"/>
        <x:v>6.1301241068070701E-2</x:v>
      </x:c>
      <x:c r="AC680" s="13">
        <x:f t="shared" si="64"/>
        <x:v>0.11780728634661219</x:v>
      </x:c>
      <x:c r="AD680" s="13">
        <x:f t="shared" si="65"/>
        <x:v>0.37476494922903347</x:v>
      </x:c>
      <x:c r="AE680" s="50" t="n">
        <x:f>IF(OR(NOT(ISNUMBER(Q680)),NOT(ISNUMBER(R680))),"",IF(Q680&lt;R680,1,0))</x:f>
        <x:v>0</x:v>
      </x:c>
      <x:c r="AF680" s="50" t="n">
        <x:f>IFERROR(IF(AND(A680=A679,C680=C679+1,ISNUMBER(AE679)),AE679,""),"")</x:f>
        <x:v>0</x:v>
      </x:c>
      <x:c r="AG680" s="52" t="n">
        <x:f>IFERROR(IF(AND(A680=A679,C680=C679+1,ISNUMBER(U680),ISNUMBER(U679),U679&lt;&gt;0),U680/U679-1,""),"")</x:f>
        <x:v>0.01785089021577524</x:v>
      </x:c>
      <x:c r="AH680" s="50" t="n">
        <x:f>IF(AND(ISNUMBER(AE680),ISNUMBER(AF680),ISNUMBER(AG680)),IF(AND(AE680=1,AF680=1,AG680&lt;0),1,0),"")</x:f>
        <x:v>0</x:v>
      </x:c>
      <x:c r="AI680" s="50" t="n">
        <x:f>IF(AND(A680=A681,C681=C680+1,ISNUMBER(AH681)),C681,"")</x:f>
        <x:v>2020</x:v>
      </x:c>
      <x:c r="AJ680" s="50" t="n">
        <x:f>IF(AND(A680=A681,C681=C680+1,ISNUMBER(AH681)),AH681,"")</x:f>
        <x:v>0</x:v>
      </x:c>
    </x:row>
    <x:row r="681" ht="15">
      <x:c r="A681" s="9" t="s">
        <x:v>69</x:v>
      </x:c>
      <x:c r="B681" s="10">
        <x:v>44196</x:v>
      </x:c>
      <x:c r="C681" s="9">
        <x:v>2020</x:v>
      </x:c>
      <x:c r="D681" s="11">
        <x:v>5413</x:v>
      </x:c>
      <x:c r="E681" s="11">
        <x:v>2766</x:v>
      </x:c>
      <x:c r="F681" s="11">
        <x:v>1001</x:v>
      </x:c>
      <x:c r="G681" s="11">
        <x:v>3019</x:v>
      </x:c>
      <x:c r="H681" s="11">
        <x:v>1561</x:v>
      </x:c>
      <x:c r="I681" s="11">
        <x:v>2394</x:v>
      </x:c>
      <x:c r="J681" s="11">
        <x:v>1259</x:v>
      </x:c>
      <x:c r="K681" s="11">
        <x:v>366</x:v>
      </x:c>
      <x:c r="L681" s="11">
        <x:v>446</x:v>
      </x:c>
      <x:c r="M681" s="11">
        <x:v>41</x:v>
      </x:c>
      <x:c r="N681" s="11">
        <x:v>1520</x:v>
      </x:c>
      <x:c r="O681" s="11">
        <x:v>2548</x:v>
      </x:c>
      <x:c r="P681" s="11">
        <x:v>241</x:v>
      </x:c>
      <x:c r="Q681" s="11">
        <x:v>385</x:v>
      </x:c>
      <x:c r="R681" s="11">
        <x:v>51</x:v>
      </x:c>
      <x:c r="S681" s="11">
        <x:v>265</x:v>
      </x:c>
      <x:c r="T681" s="11">
        <x:v>429</x:v>
      </x:c>
      <x:c r="U681" s="11">
        <x:v>5368.6615000000002</x:v>
      </x:c>
      <x:c r="V681" s="11">
        <x:v>18</x:v>
      </x:c>
      <x:c r="W681" s="12">
        <x:v>0</x:v>
      </x:c>
      <x:c r="X681" s="8">
        <x:v>0</x:v>
      </x:c>
      <x:c r="Y681" s="13">
        <x:f t="shared" si="60"/>
        <x:v>2.7632367632367631</x:v>
      </x:c>
      <x:c r="Z681" s="13">
        <x:f t="shared" si="61"/>
        <x:v>0.55773138740070205</x:v>
      </x:c>
      <x:c r="AA681" s="13">
        <x:f t="shared" si="62"/>
        <x:v>4.8956216515795306E-2</x:v>
      </x:c>
      <x:c r="AB681" s="13">
        <x:f t="shared" si="63"/>
        <x:v>4.4522445963421392E-2</x:v>
      </x:c>
      <x:c r="AC681" s="13">
        <x:f t="shared" si="64"/>
        <x:v>0.14210003312355085</x:v>
      </x:c>
      <x:c r="AD681" s="13">
        <x:f t="shared" si="65"/>
        <x:v>0.23258821355994827</x:v>
      </x:c>
      <x:c r="AE681" s="50" t="n">
        <x:f>IF(OR(NOT(ISNUMBER(Q681)),NOT(ISNUMBER(R681))),"",IF(Q681&lt;R681,1,0))</x:f>
        <x:v>0</x:v>
      </x:c>
      <x:c r="AF681" s="50" t="n">
        <x:f>IFERROR(IF(AND(A681=A680,C681=C680+1,ISNUMBER(AE680)),AE680,""),"")</x:f>
        <x:v>0</x:v>
      </x:c>
      <x:c r="AG681" s="52" t="n">
        <x:f>IFERROR(IF(AND(A681=A680,C681=C680+1,ISNUMBER(U681),ISNUMBER(U680),U680&lt;&gt;0),U681/U680-1,""),"")</x:f>
        <x:v>-0.17425664531139307</x:v>
      </x:c>
      <x:c r="AH681" s="50" t="n">
        <x:f>IF(AND(ISNUMBER(AE681),ISNUMBER(AF681),ISNUMBER(AG681)),IF(AND(AE681=1,AF681=1,AG681&lt;0),1,0),"")</x:f>
        <x:v>0</x:v>
      </x:c>
      <x:c r="AI681" s="50" t="n">
        <x:f>IF(AND(A681=A682,C682=C681+1,ISNUMBER(AH682)),C682,"")</x:f>
        <x:v>2021</x:v>
      </x:c>
      <x:c r="AJ681" s="50" t="n">
        <x:f>IF(AND(A681=A682,C682=C681+1,ISNUMBER(AH682)),AH682,"")</x:f>
        <x:v>0</x:v>
      </x:c>
    </x:row>
    <x:row r="682" ht="15">
      <x:c r="A682" s="9" t="s">
        <x:v>69</x:v>
      </x:c>
      <x:c r="B682" s="10">
        <x:v>44561</x:v>
      </x:c>
      <x:c r="C682" s="9">
        <x:v>2021</x:v>
      </x:c>
      <x:c r="D682" s="11">
        <x:v>5337</x:v>
      </x:c>
      <x:c r="E682" s="11">
        <x:v>2736</x:v>
      </x:c>
      <x:c r="F682" s="11">
        <x:v>987</x:v>
      </x:c>
      <x:c r="G682" s="11">
        <x:v>2914</x:v>
      </x:c>
      <x:c r="H682" s="11">
        <x:v>1502</x:v>
      </x:c>
      <x:c r="I682" s="11">
        <x:v>2423</x:v>
      </x:c>
      <x:c r="J682" s="11">
        <x:v>1367</x:v>
      </x:c>
      <x:c r="K682" s="11">
        <x:v>405</x:v>
      </x:c>
      <x:c r="L682" s="11">
        <x:v>381</x:v>
      </x:c>
      <x:c r="M682" s="11">
        <x:v>36</x:v>
      </x:c>
      <x:c r="N682" s="11">
        <x:v>1466</x:v>
      </x:c>
      <x:c r="O682" s="11">
        <x:v>2406</x:v>
      </x:c>
      <x:c r="P682" s="11">
        <x:v>326</x:v>
      </x:c>
      <x:c r="Q682" s="11">
        <x:v>465</x:v>
      </x:c>
      <x:c r="R682" s="11">
        <x:v>46</x:v>
      </x:c>
      <x:c r="S682" s="11">
        <x:v>284</x:v>
      </x:c>
      <x:c r="T682" s="11">
        <x:v>535</x:v>
      </x:c>
      <x:c r="U682" s="11">
        <x:v>6165.6459999999997</x:v>
      </x:c>
      <x:c r="V682" s="11">
        <x:v>18</x:v>
      </x:c>
      <x:c r="W682" s="12">
        <x:v>0</x:v>
      </x:c>
      <x:c r="X682" s="8">
        <x:v>0</x:v>
      </x:c>
      <x:c r="Y682" s="13">
        <x:f t="shared" si="60"/>
        <x:v>2.7720364741641337</x:v>
      </x:c>
      <x:c r="Z682" s="13">
        <x:f t="shared" si="61"/>
        <x:v>0.54599962525763535</x:v>
      </x:c>
      <x:c r="AA682" s="13">
        <x:f t="shared" si="62"/>
        <x:v>5.3213415776653554E-2</x:v>
      </x:c>
      <x:c r="AB682" s="13">
        <x:f t="shared" si="63"/>
        <x:v>6.1083005433764284E-2</x:v>
      </x:c>
      <x:c r="AC682" s="13">
        <x:f t="shared" si="64"/>
        <x:v>0.18359643102264928</x:v>
      </x:c>
      <x:c r="AD682" s="13">
        <x:f t="shared" si="65"/>
        <x:v>0.25613640622072326</x:v>
      </x:c>
      <x:c r="AE682" s="50" t="n">
        <x:f>IF(OR(NOT(ISNUMBER(Q682)),NOT(ISNUMBER(R682))),"",IF(Q682&lt;R682,1,0))</x:f>
        <x:v>0</x:v>
      </x:c>
      <x:c r="AF682" s="50" t="n">
        <x:f>IFERROR(IF(AND(A682=A681,C682=C681+1,ISNUMBER(AE681)),AE681,""),"")</x:f>
        <x:v>0</x:v>
      </x:c>
      <x:c r="AG682" s="52" t="n">
        <x:f>IFERROR(IF(AND(A682=A681,C682=C681+1,ISNUMBER(U682),ISNUMBER(U681),U681&lt;&gt;0),U682/U681-1,""),"")</x:f>
        <x:v>0.148451248043856</x:v>
      </x:c>
      <x:c r="AH682" s="50" t="n">
        <x:f>IF(AND(ISNUMBER(AE682),ISNUMBER(AF682),ISNUMBER(AG682)),IF(AND(AE682=1,AF682=1,AG682&lt;0),1,0),"")</x:f>
        <x:v>0</x:v>
      </x:c>
      <x:c r="AI682" s="50" t="n">
        <x:f>IF(AND(A682=A683,C683=C682+1,ISNUMBER(AH683)),C683,"")</x:f>
        <x:v>2022</x:v>
      </x:c>
      <x:c r="AJ682" s="50" t="n">
        <x:f>IF(AND(A682=A683,C683=C682+1,ISNUMBER(AH683)),AH683,"")</x:f>
        <x:v>0</x:v>
      </x:c>
    </x:row>
    <x:row r="683" ht="15">
      <x:c r="A683" s="9" t="s">
        <x:v>69</x:v>
      </x:c>
      <x:c r="B683" s="10">
        <x:v>44926</x:v>
      </x:c>
      <x:c r="C683" s="9">
        <x:v>2022</x:v>
      </x:c>
      <x:c r="D683" s="11">
        <x:v>5223</x:v>
      </x:c>
      <x:c r="E683" s="11">
        <x:v>2418</x:v>
      </x:c>
      <x:c r="F683" s="11">
        <x:v>1399</x:v>
      </x:c>
      <x:c r="G683" s="11">
        <x:v>2502</x:v>
      </x:c>
      <x:c r="H683" s="11">
        <x:v>1166</x:v>
      </x:c>
      <x:c r="I683" s="11">
        <x:v>2721</x:v>
      </x:c>
      <x:c r="J683" s="11">
        <x:v>1659</x:v>
      </x:c>
      <x:c r="K683" s="11">
        <x:v>1056</x:v>
      </x:c>
      <x:c r="L683" s="11">
        <x:v>570</x:v>
      </x:c>
      <x:c r="M683" s="11">
        <x:v>538</x:v>
      </x:c>
      <x:c r="N683" s="11">
        <x:v>628</x:v>
      </x:c>
      <x:c r="O683" s="11">
        <x:v>2566</x:v>
      </x:c>
      <x:c r="P683" s="11">
        <x:v>117</x:v>
      </x:c>
      <x:c r="Q683" s="11">
        <x:v>246</x:v>
      </x:c>
      <x:c r="R683" s="11">
        <x:v>52</x:v>
      </x:c>
      <x:c r="S683" s="11">
        <x:v>1033</x:v>
      </x:c>
      <x:c r="T683" s="11">
        <x:v>279</x:v>
      </x:c>
      <x:c r="U683" s="11">
        <x:v>5589.3437999999996</x:v>
      </x:c>
      <x:c r="V683" s="11">
        <x:v>18</x:v>
      </x:c>
      <x:c r="W683" s="12">
        <x:v>0</x:v>
      </x:c>
      <x:c r="X683" s="8">
        <x:v>0</x:v>
      </x:c>
      <x:c r="Y683" s="13">
        <x:f t="shared" si="60"/>
        <x:v>1.7283774124374554</x:v>
      </x:c>
      <x:c r="Z683" s="13">
        <x:f t="shared" si="61"/>
        <x:v>0.47903503733486502</x:v>
      </x:c>
      <x:c r="AA683" s="13">
        <x:f t="shared" si="62"/>
        <x:v>0.19777905418341948</x:v>
      </x:c>
      <x:c r="AB683" s="13">
        <x:f t="shared" si="63"/>
        <x:v>2.2400919012062034E-2</x:v>
      </x:c>
      <x:c r="AC683" s="13">
        <x:f t="shared" si="64"/>
        <x:v>0.11151079136690648</x:v>
      </x:c>
      <x:c r="AD683" s="13">
        <x:f t="shared" si="65"/>
        <x:v>0.31763354394026422</x:v>
      </x:c>
      <x:c r="AE683" s="50" t="n">
        <x:f>IF(OR(NOT(ISNUMBER(Q683)),NOT(ISNUMBER(R683))),"",IF(Q683&lt;R683,1,0))</x:f>
        <x:v>0</x:v>
      </x:c>
      <x:c r="AF683" s="50" t="n">
        <x:f>IFERROR(IF(AND(A683=A682,C683=C682+1,ISNUMBER(AE682)),AE682,""),"")</x:f>
        <x:v>0</x:v>
      </x:c>
      <x:c r="AG683" s="52" t="n">
        <x:f>IFERROR(IF(AND(A683=A682,C683=C682+1,ISNUMBER(U683),ISNUMBER(U682),U682&lt;&gt;0),U683/U682-1,""),"")</x:f>
        <x:v>-0.09346988133927903</x:v>
      </x:c>
      <x:c r="AH683" s="50" t="n">
        <x:f>IF(AND(ISNUMBER(AE683),ISNUMBER(AF683),ISNUMBER(AG683)),IF(AND(AE683=1,AF683=1,AG683&lt;0),1,0),"")</x:f>
        <x:v>0</x:v>
      </x:c>
      <x:c r="AI683" s="50" t="n">
        <x:f>IF(AND(A683=A684,C684=C683+1,ISNUMBER(AH684)),C684,"")</x:f>
        <x:v>2023</x:v>
      </x:c>
      <x:c r="AJ683" s="50" t="n">
        <x:f>IF(AND(A683=A684,C684=C683+1,ISNUMBER(AH684)),AH684,"")</x:f>
        <x:v>0</x:v>
      </x:c>
    </x:row>
    <x:row r="684" ht="15">
      <x:c r="A684" s="9" t="s">
        <x:v>69</x:v>
      </x:c>
      <x:c r="B684" s="10">
        <x:v>45291</x:v>
      </x:c>
      <x:c r="C684" s="9">
        <x:v>2023</x:v>
      </x:c>
      <x:c r="D684" s="11">
        <x:v>4381</x:v>
      </x:c>
      <x:c r="E684" s="11">
        <x:v>1746</x:v>
      </x:c>
      <x:c r="F684" s="11">
        <x:v>898</x:v>
      </x:c>
      <x:c r="G684" s="11">
        <x:v>1975</x:v>
      </x:c>
      <x:c r="H684" s="11">
        <x:v>654</x:v>
      </x:c>
      <x:c r="I684" s="11">
        <x:v>2406</x:v>
      </x:c>
      <x:c r="J684" s="11">
        <x:v>1431</x:v>
      </x:c>
      <x:c r="K684" s="11">
        <x:v>285</x:v>
      </x:c>
      <x:c r="L684" s="11">
        <x:v>637</x:v>
      </x:c>
      <x:c r="M684" s="11">
        <x:v>29</x:v>
      </x:c>
      <x:c r="N684" s="11">
        <x:v>625</x:v>
      </x:c>
      <x:c r="O684" s="11">
        <x:v>3037</x:v>
      </x:c>
      <x:c r="P684" s="11">
        <x:v>403</x:v>
      </x:c>
      <x:c r="Q684" s="11">
        <x:v>538</x:v>
      </x:c>
      <x:c r="R684" s="11">
        <x:v>67</x:v>
      </x:c>
      <x:c r="S684" s="11">
        <x:v>231</x:v>
      </x:c>
      <x:c r="T684" s="11">
        <x:v>293</x:v>
      </x:c>
      <x:c r="U684" s="11">
        <x:v>5934.6578</x:v>
      </x:c>
      <x:c r="V684" s="11">
        <x:v>18</x:v>
      </x:c>
      <x:c r="W684" s="12">
        <x:v>0</x:v>
      </x:c>
      <x:c r="X684" s="8">
        <x:v>0</x:v>
      </x:c>
      <x:c r="Y684" s="13">
        <x:f t="shared" si="60"/>
        <x:v>1.9443207126948776</x:v>
      </x:c>
      <x:c r="Z684" s="13">
        <x:f t="shared" si="61"/>
        <x:v>0.45081031727915999</x:v>
      </x:c>
      <x:c r="AA684" s="13">
        <x:f t="shared" si="62"/>
        <x:v>5.2727687742524537E-2</x:v>
      </x:c>
      <x:c r="AB684" s="13">
        <x:f t="shared" si="63"/>
        <x:v>9.1988130563798218E-2</x:v>
      </x:c>
      <x:c r="AC684" s="13">
        <x:f t="shared" si="64"/>
        <x:v>0.14835443037974683</x:v>
      </x:c>
      <x:c r="AD684" s="13">
        <x:f t="shared" si="65"/>
        <x:v>0.3266377539374572</x:v>
      </x:c>
      <x:c r="AE684" s="50" t="n">
        <x:f>IF(OR(NOT(ISNUMBER(Q684)),NOT(ISNUMBER(R684))),"",IF(Q684&lt;R684,1,0))</x:f>
        <x:v>0</x:v>
      </x:c>
      <x:c r="AF684" s="50" t="n">
        <x:f>IFERROR(IF(AND(A684=A683,C684=C683+1,ISNUMBER(AE683)),AE683,""),"")</x:f>
        <x:v>0</x:v>
      </x:c>
      <x:c r="AG684" s="52" t="n">
        <x:f>IFERROR(IF(AND(A684=A683,C684=C683+1,ISNUMBER(U684),ISNUMBER(U683),U683&lt;&gt;0),U684/U683-1,""),"")</x:f>
        <x:v>0.06178077648399438</x:v>
      </x:c>
      <x:c r="AH684" s="50" t="n">
        <x:f>IF(AND(ISNUMBER(AE684),ISNUMBER(AF684),ISNUMBER(AG684)),IF(AND(AE684=1,AF684=1,AG684&lt;0),1,0),"")</x:f>
        <x:v>0</x:v>
      </x:c>
      <x:c r="AI684" s="50" t="n">
        <x:f>IF(AND(A684=A685,C685=C684+1,ISNUMBER(AH685)),C685,"")</x:f>
        <x:v>2024</x:v>
      </x:c>
      <x:c r="AJ684" s="50" t="n">
        <x:f>IF(AND(A684=A685,C685=C684+1,ISNUMBER(AH685)),AH685,"")</x:f>
        <x:v>0</x:v>
      </x:c>
    </x:row>
    <x:row r="685" ht="15">
      <x:c r="A685" s="9" t="s">
        <x:v>69</x:v>
      </x:c>
      <x:c r="B685" s="10">
        <x:v>45657</x:v>
      </x:c>
      <x:c r="C685" s="9">
        <x:v>2024</x:v>
      </x:c>
      <x:c r="D685" s="11">
        <x:v>4232</x:v>
      </x:c>
      <x:c r="E685" s="11">
        <x:v>1956</x:v>
      </x:c>
      <x:c r="F685" s="11">
        <x:v>947</x:v>
      </x:c>
      <x:c r="G685" s="11">
        <x:v>1980</x:v>
      </x:c>
      <x:c r="H685" s="11">
        <x:v>659</x:v>
      </x:c>
      <x:c r="I685" s="11">
        <x:v>2252</x:v>
      </x:c>
      <x:c r="J685" s="11">
        <x:v>1306</x:v>
      </x:c>
      <x:c r="K685" s="11">
        <x:v>459</x:v>
      </x:c>
      <x:c r="L685" s="11">
        <x:v>643</x:v>
      </x:c>
      <x:c r="M685" s="11">
        <x:v>34</x:v>
      </x:c>
      <x:c r="N685" s="11">
        <x:v>625</x:v>
      </x:c>
      <x:c r="O685" s="11">
        <x:v>2778</x:v>
      </x:c>
      <x:c r="P685" s="11">
        <x:v>369</x:v>
      </x:c>
      <x:c r="Q685" s="11">
        <x:v>504</x:v>
      </x:c>
      <x:c r="R685" s="11">
        <x:v>58</x:v>
      </x:c>
      <x:c r="S685" s="11">
        <x:v>250</x:v>
      </x:c>
      <x:c r="T685" s="11">
        <x:v>418</x:v>
      </x:c>
      <x:c r="U685" s="11">
        <x:v>6163.4466000000002</x:v>
      </x:c>
      <x:c r="V685" s="11">
        <x:v>18</x:v>
      </x:c>
      <x:c r="W685" s="12">
        <x:v>0</x:v>
      </x:c>
      <x:c r="X685" s="8">
        <x:v>0</x:v>
      </x:c>
      <x:c r="Y685" s="13">
        <x:f t="shared" si="60"/>
        <x:v>2.0654699049630412</x:v>
      </x:c>
      <x:c r="Z685" s="13">
        <x:f t="shared" si="61"/>
        <x:v>0.4678638941398866</x:v>
      </x:c>
      <x:c r="AA685" s="13">
        <x:f t="shared" si="62"/>
        <x:v>5.9073724007561439E-2</x:v>
      </x:c>
      <x:c r="AB685" s="13">
        <x:f t="shared" si="63"/>
        <x:v>8.719281663516068E-2</x:v>
      </x:c>
      <x:c r="AC685" s="13">
        <x:f t="shared" si="64"/>
        <x:v>0.21111111111111111</x:v>
      </x:c>
      <x:c r="AD685" s="13">
        <x:f t="shared" si="65"/>
        <x:v>0.30860113421550095</x:v>
      </x:c>
      <x:c r="AE685" s="50" t="n">
        <x:f>IF(OR(NOT(ISNUMBER(Q685)),NOT(ISNUMBER(R685))),"",IF(Q685&lt;R685,1,0))</x:f>
        <x:v>0</x:v>
      </x:c>
      <x:c r="AF685" s="50" t="n">
        <x:f>IFERROR(IF(AND(A685=A684,C685=C684+1,ISNUMBER(AE684)),AE684,""),"")</x:f>
        <x:v>0</x:v>
      </x:c>
      <x:c r="AG685" s="52" t="n">
        <x:f>IFERROR(IF(AND(A685=A684,C685=C684+1,ISNUMBER(U685),ISNUMBER(U684),U684&lt;&gt;0),U685/U684-1,""),"")</x:f>
        <x:v>0.03855130450823974</x:v>
      </x:c>
      <x:c r="AH685" s="50" t="n">
        <x:f>IF(AND(ISNUMBER(AE685),ISNUMBER(AF685),ISNUMBER(AG685)),IF(AND(AE685=1,AF685=1,AG685&lt;0),1,0),"")</x:f>
        <x:v>0</x:v>
      </x:c>
      <x:c r="AI685" s="50" t="str">
        <x:f>IF(AND(A685=A686,C686=C685+1,ISNUMBER(AH686)),C686,"")</x:f>
      </x:c>
      <x:c r="AJ685" s="50" t="str">
        <x:f>IF(AND(A685=A686,C686=C685+1,ISNUMBER(AH686)),AH686,"")</x:f>
      </x:c>
    </x:row>
    <x:row r="686" ht="15">
      <x:c r="A686" s="9" t="s">
        <x:v>70</x:v>
      </x:c>
      <x:c r="B686" s="10">
        <x:v>39447</x:v>
      </x:c>
      <x:c r="C686" s="9">
        <x:v>2007</x:v>
      </x:c>
      <x:c r="D686" s="11">
        <x:v>1268.5</x:v>
      </x:c>
      <x:c r="E686" s="11">
        <x:v>700.3</x:v>
      </x:c>
      <x:c r="F686" s="11">
        <x:v>412</x:v>
      </x:c>
      <x:c r="G686" s="11">
        <x:v>855.6</x:v>
      </x:c>
      <x:c r="H686" s="11">
        <x:v>339.6</x:v>
      </x:c>
      <x:c r="I686" s="11">
        <x:v>412.9</x:v>
      </x:c>
      <x:c r="J686" s="11">
        <x:v>151.80000000000001</x:v>
      </x:c>
      <x:c r="K686" s="11">
        <x:v>106.5</x:v>
      </x:c>
      <x:c r="L686" s="11">
        <x:v>252</x:v>
      </x:c>
      <x:c r="M686" s="11">
        <x:v>34.1</x:v>
      </x:c>
      <x:c r="N686" s="11">
        <x:v>305.5</x:v>
      </x:c>
      <x:c r="O686" s="11">
        <x:v>1599</x:v>
      </x:c>
      <x:c r="P686" s="11">
        <x:v>209.3</x:v>
      </x:c>
      <x:c r="Q686" s="11">
        <x:v>259.10000000000002</x:v>
      </x:c>
      <x:c r="R686" s="11">
        <x:v>20.2</x:v>
      </x:c>
      <x:c r="S686" s="11">
        <x:v>117</x:v>
      </x:c>
      <x:c r="T686" s="11">
        <x:v>107.3</x:v>
      </x:c>
      <x:c r="U686" s="11">
        <x:v>1332.0563</x:v>
      </x:c>
      <x:c r="V686" s="11">
        <x:v>18</x:v>
      </x:c>
      <x:c r="W686" s="12">
        <x:v>0</x:v>
      </x:c>
      <x:c r="X686" s="8">
        <x:v>0</x:v>
      </x:c>
      <x:c r="Y686" s="13">
        <x:f t="shared" si="60"/>
        <x:v>1.6997572815533979</x:v>
      </x:c>
      <x:c r="Z686" s="13">
        <x:f t="shared" si="61"/>
        <x:v>0.67449743791880179</x:v>
      </x:c>
      <x:c r="AA686" s="13">
        <x:f t="shared" si="62"/>
        <x:v>9.2234923137564054E-2</x:v>
      </x:c>
      <x:c r="AB686" s="13">
        <x:f t="shared" si="63"/>
        <x:v>0.16499802916830902</x:v>
      </x:c>
      <x:c r="AC686" s="13">
        <x:f t="shared" si="64"/>
        <x:v>0.12540906965871901</x:v>
      </x:c>
      <x:c r="AD686" s="13">
        <x:f t="shared" si="65"/>
        <x:v>0.11966890027591645</x:v>
      </x:c>
      <x:c r="AE686" s="50" t="n">
        <x:f>IF(OR(NOT(ISNUMBER(Q686)),NOT(ISNUMBER(R686))),"",IF(Q686&lt;R686,1,0))</x:f>
        <x:v>0</x:v>
      </x:c>
      <x:c r="AF686" s="50" t="str">
        <x:f>IFERROR(IF(AND(A686=A685,C686=C685+1,ISNUMBER(AE685)),AE685,""),"")</x:f>
      </x:c>
      <x:c r="AG686" s="52" t="str">
        <x:f>IFERROR(IF(AND(A686=A685,C686=C685+1,ISNUMBER(U686),ISNUMBER(U685),U685&lt;&gt;0),U686/U685-1,""),"")</x:f>
      </x:c>
      <x:c r="AH686" s="50" t="str">
        <x:f>IF(AND(ISNUMBER(AE686),ISNUMBER(AF686),ISNUMBER(AG686)),IF(AND(AE686=1,AF686=1,AG686&lt;0),1,0),"")</x:f>
      </x:c>
      <x:c r="AI686" s="50" t="n">
        <x:f>IF(AND(A686=A687,C687=C686+1,ISNUMBER(AH687)),C687,"")</x:f>
        <x:v>2008</x:v>
      </x:c>
      <x:c r="AJ686" s="50" t="n">
        <x:f>IF(AND(A686=A687,C687=C686+1,ISNUMBER(AH687)),AH687,"")</x:f>
        <x:v>0</x:v>
      </x:c>
    </x:row>
    <x:row r="687" ht="15">
      <x:c r="A687" s="9" t="s">
        <x:v>70</x:v>
      </x:c>
      <x:c r="B687" s="10">
        <x:v>39813</x:v>
      </x:c>
      <x:c r="C687" s="9">
        <x:v>2008</x:v>
      </x:c>
      <x:c r="D687" s="11">
        <x:v>1611.7</x:v>
      </x:c>
      <x:c r="E687" s="11">
        <x:v>888.4</x:v>
      </x:c>
      <x:c r="F687" s="11">
        <x:v>555.29999999999995</x:v>
      </x:c>
      <x:c r="G687" s="11">
        <x:v>1150</x:v>
      </x:c>
      <x:c r="H687" s="11">
        <x:v>418</x:v>
      </x:c>
      <x:c r="I687" s="11">
        <x:v>461.7</x:v>
      </x:c>
      <x:c r="J687" s="11">
        <x:v>131.5</x:v>
      </x:c>
      <x:c r="K687" s="11">
        <x:v>123.9</x:v>
      </x:c>
      <x:c r="L687" s="11">
        <x:v>333.5</x:v>
      </x:c>
      <x:c r="M687" s="11">
        <x:v>46.5</x:v>
      </x:c>
      <x:c r="N687" s="11">
        <x:v>371.5</x:v>
      </x:c>
      <x:c r="O687" s="11">
        <x:v>1901</x:v>
      </x:c>
      <x:c r="P687" s="11">
        <x:v>209.8</x:v>
      </x:c>
      <x:c r="Q687" s="11">
        <x:v>269.3</x:v>
      </x:c>
      <x:c r="R687" s="11">
        <x:v>20.2</x:v>
      </x:c>
      <x:c r="S687" s="11">
        <x:v>112.9</x:v>
      </x:c>
      <x:c r="T687" s="11">
        <x:v>203.9</x:v>
      </x:c>
      <x:c r="U687" s="11">
        <x:v>920.96069999999997</x:v>
      </x:c>
      <x:c r="V687" s="11">
        <x:v>18</x:v>
      </x:c>
      <x:c r="W687" s="12">
        <x:v>0</x:v>
      </x:c>
      <x:c r="X687" s="8">
        <x:v>0</x:v>
      </x:c>
      <x:c r="Y687" s="13">
        <x:f t="shared" si="60"/>
        <x:v>1.5998559337295157</x:v>
      </x:c>
      <x:c r="Z687" s="13">
        <x:f t="shared" si="61"/>
        <x:v>0.71353229509213867</x:v>
      </x:c>
      <x:c r="AA687" s="13">
        <x:f t="shared" si="62"/>
        <x:v>7.0050257492089096E-2</x:v>
      </x:c>
      <x:c r="AB687" s="13">
        <x:f t="shared" si="63"/>
        <x:v>0.13017310913941801</x:v>
      </x:c>
      <x:c r="AC687" s="13">
        <x:f t="shared" si="64"/>
        <x:v>0.17730434782608695</x:v>
      </x:c>
      <x:c r="AD687" s="13">
        <x:f t="shared" si="65"/>
        <x:v>8.159086678662282E-2</x:v>
      </x:c>
      <x:c r="AE687" s="50" t="n">
        <x:f>IF(OR(NOT(ISNUMBER(Q687)),NOT(ISNUMBER(R687))),"",IF(Q687&lt;R687,1,0))</x:f>
        <x:v>0</x:v>
      </x:c>
      <x:c r="AF687" s="50" t="n">
        <x:f>IFERROR(IF(AND(A687=A686,C687=C686+1,ISNUMBER(AE686)),AE686,""),"")</x:f>
        <x:v>0</x:v>
      </x:c>
      <x:c r="AG687" s="52" t="n">
        <x:f>IFERROR(IF(AND(A687=A686,C687=C686+1,ISNUMBER(U687),ISNUMBER(U686),U686&lt;&gt;0),U687/U686-1,""),"")</x:f>
        <x:v>-0.308617285921023</x:v>
      </x:c>
      <x:c r="AH687" s="50" t="n">
        <x:f>IF(AND(ISNUMBER(AE687),ISNUMBER(AF687),ISNUMBER(AG687)),IF(AND(AE687=1,AF687=1,AG687&lt;0),1,0),"")</x:f>
        <x:v>0</x:v>
      </x:c>
      <x:c r="AI687" s="50" t="n">
        <x:f>IF(AND(A687=A688,C688=C687+1,ISNUMBER(AH688)),C688,"")</x:f>
        <x:v>2009</x:v>
      </x:c>
      <x:c r="AJ687" s="50" t="n">
        <x:f>IF(AND(A687=A688,C688=C687+1,ISNUMBER(AH688)),AH688,"")</x:f>
        <x:v>0</x:v>
      </x:c>
    </x:row>
    <x:row r="688" ht="15">
      <x:c r="A688" s="9" t="s">
        <x:v>70</x:v>
      </x:c>
      <x:c r="B688" s="10">
        <x:v>40178</x:v>
      </x:c>
      <x:c r="C688" s="9">
        <x:v>2009</x:v>
      </x:c>
      <x:c r="D688" s="11">
        <x:v>1390.7</x:v>
      </x:c>
      <x:c r="E688" s="11">
        <x:v>672.1</x:v>
      </x:c>
      <x:c r="F688" s="11">
        <x:v>399.3</x:v>
      </x:c>
      <x:c r="G688" s="11">
        <x:v>988.7</x:v>
      </x:c>
      <x:c r="H688" s="11">
        <x:v>253.4</x:v>
      </x:c>
      <x:c r="I688" s="11">
        <x:v>402</x:v>
      </x:c>
      <x:c r="J688" s="11">
        <x:v>91.9</x:v>
      </x:c>
      <x:c r="K688" s="11">
        <x:v>81</x:v>
      </x:c>
      <x:c r="L688" s="11">
        <x:v>249.9</x:v>
      </x:c>
      <x:c r="M688" s="11">
        <x:v>6.5</x:v>
      </x:c>
      <x:c r="N688" s="11">
        <x:v>246.9</x:v>
      </x:c>
      <x:c r="O688" s="11">
        <x:v>1792</x:v>
      </x:c>
      <x:c r="P688" s="11">
        <x:v>201</x:v>
      </x:c>
      <x:c r="Q688" s="11">
        <x:v>262.5</x:v>
      </x:c>
      <x:c r="R688" s="11">
        <x:v>22.2</x:v>
      </x:c>
      <x:c r="S688" s="11">
        <x:v>130.19999999999999</x:v>
      </x:c>
      <x:c r="T688" s="11">
        <x:v>216.2</x:v>
      </x:c>
      <x:c r="U688" s="11">
        <x:v>1760.3074999999999</x:v>
      </x:c>
      <x:c r="V688" s="11">
        <x:v>18</x:v>
      </x:c>
      <x:c r="W688" s="12">
        <x:v>0</x:v>
      </x:c>
      <x:c r="X688" s="8">
        <x:v>0</x:v>
      </x:c>
      <x:c r="Y688" s="13">
        <x:f t="shared" si="60"/>
        <x:v>1.6831955922865014</x:v>
      </x:c>
      <x:c r="Z688" s="13">
        <x:f t="shared" si="61"/>
        <x:v>0.71093693823254478</x:v>
      </x:c>
      <x:c r="AA688" s="13">
        <x:f t="shared" si="62"/>
        <x:v>9.3621917020205642E-2</x:v>
      </x:c>
      <x:c r="AB688" s="13">
        <x:f t="shared" si="63"/>
        <x:v>0.14453153088372761</x:v>
      </x:c>
      <x:c r="AC688" s="13">
        <x:f t="shared" si="64"/>
        <x:v>0.21867098209770403</x:v>
      </x:c>
      <x:c r="AD688" s="13">
        <x:f t="shared" si="65"/>
        <x:v>6.6081829294599839E-2</x:v>
      </x:c>
      <x:c r="AE688" s="50" t="n">
        <x:f>IF(OR(NOT(ISNUMBER(Q688)),NOT(ISNUMBER(R688))),"",IF(Q688&lt;R688,1,0))</x:f>
        <x:v>0</x:v>
      </x:c>
      <x:c r="AF688" s="50" t="n">
        <x:f>IFERROR(IF(AND(A688=A687,C688=C687+1,ISNUMBER(AE687)),AE687,""),"")</x:f>
        <x:v>0</x:v>
      </x:c>
      <x:c r="AG688" s="52" t="n">
        <x:f>IFERROR(IF(AND(A688=A687,C688=C687+1,ISNUMBER(U688),ISNUMBER(U687),U687&lt;&gt;0),U688/U687-1,""),"")</x:f>
        <x:v>0.9113817777457822</x:v>
      </x:c>
      <x:c r="AH688" s="50" t="n">
        <x:f>IF(AND(ISNUMBER(AE688),ISNUMBER(AF688),ISNUMBER(AG688)),IF(AND(AE688=1,AF688=1,AG688&lt;0),1,0),"")</x:f>
        <x:v>0</x:v>
      </x:c>
      <x:c r="AI688" s="50" t="n">
        <x:f>IF(AND(A688=A689,C689=C688+1,ISNUMBER(AH689)),C689,"")</x:f>
        <x:v>2010</x:v>
      </x:c>
      <x:c r="AJ688" s="50" t="n">
        <x:f>IF(AND(A688=A689,C689=C688+1,ISNUMBER(AH689)),AH689,"")</x:f>
        <x:v>0</x:v>
      </x:c>
    </x:row>
    <x:row r="689" ht="15">
      <x:c r="A689" s="9" t="s">
        <x:v>70</x:v>
      </x:c>
      <x:c r="B689" s="10">
        <x:v>40543</x:v>
      </x:c>
      <x:c r="C689" s="9">
        <x:v>2010</x:v>
      </x:c>
      <x:c r="D689" s="11">
        <x:v>1622.8</x:v>
      </x:c>
      <x:c r="E689" s="11">
        <x:v>792.4</x:v>
      </x:c>
      <x:c r="F689" s="11">
        <x:v>493.8</x:v>
      </x:c>
      <x:c r="G689" s="11">
        <x:v>1047</x:v>
      </x:c>
      <x:c r="H689" s="11">
        <x:v>268.3</x:v>
      </x:c>
      <x:c r="I689" s="11">
        <x:v>575.79999999999995</x:v>
      </x:c>
      <x:c r="J689" s="11">
        <x:v>205.2</x:v>
      </x:c>
      <x:c r="K689" s="11">
        <x:v>122.9</x:v>
      </x:c>
      <x:c r="L689" s="11">
        <x:v>288</x:v>
      </x:c>
      <x:c r="M689" s="11">
        <x:v>15.7</x:v>
      </x:c>
      <x:c r="N689" s="11">
        <x:v>252.6</x:v>
      </x:c>
      <x:c r="O689" s="11">
        <x:v>1911</x:v>
      </x:c>
      <x:c r="P689" s="11">
        <x:v>309.10000000000002</x:v>
      </x:c>
      <x:c r="Q689" s="11">
        <x:v>365.3</x:v>
      </x:c>
      <x:c r="R689" s="11">
        <x:v>20.7</x:v>
      </x:c>
      <x:c r="S689" s="11">
        <x:v>224.7</x:v>
      </x:c>
      <x:c r="T689" s="11">
        <x:v>241.9</x:v>
      </x:c>
      <x:c r="U689" s="11">
        <x:v>3212.0549999999998</x:v>
      </x:c>
      <x:c r="V689" s="11">
        <x:v>18</x:v>
      </x:c>
      <x:c r="W689" s="12">
        <x:v>0</x:v>
      </x:c>
      <x:c r="X689" s="8">
        <x:v>0</x:v>
      </x:c>
      <x:c r="Y689" s="13">
        <x:f t="shared" si="60"/>
        <x:v>1.6046982584042122</x:v>
      </x:c>
      <x:c r="Z689" s="13">
        <x:f t="shared" si="61"/>
        <x:v>0.64518116835099826</x:v>
      </x:c>
      <x:c r="AA689" s="13">
        <x:f t="shared" si="62"/>
        <x:v>0.13846438254868129</x:v>
      </x:c>
      <x:c r="AB689" s="13">
        <x:f t="shared" si="63"/>
        <x:v>0.19047325610056695</x:v>
      </x:c>
      <x:c r="AC689" s="13">
        <x:f t="shared" si="64"/>
        <x:v>0.23104106972301816</x:v>
      </x:c>
      <x:c r="AD689" s="13">
        <x:f t="shared" si="65"/>
        <x:v>0.1264481143702243</x:v>
      </x:c>
      <x:c r="AE689" s="50" t="n">
        <x:f>IF(OR(NOT(ISNUMBER(Q689)),NOT(ISNUMBER(R689))),"",IF(Q689&lt;R689,1,0))</x:f>
        <x:v>0</x:v>
      </x:c>
      <x:c r="AF689" s="50" t="n">
        <x:f>IFERROR(IF(AND(A689=A688,C689=C688+1,ISNUMBER(AE688)),AE688,""),"")</x:f>
        <x:v>0</x:v>
      </x:c>
      <x:c r="AG689" s="52" t="n">
        <x:f>IFERROR(IF(AND(A689=A688,C689=C688+1,ISNUMBER(U689),ISNUMBER(U688),U688&lt;&gt;0),U689/U688-1,""),"")</x:f>
        <x:v>0.8247124437065683</x:v>
      </x:c>
      <x:c r="AH689" s="50" t="n">
        <x:f>IF(AND(ISNUMBER(AE689),ISNUMBER(AF689),ISNUMBER(AG689)),IF(AND(AE689=1,AF689=1,AG689&lt;0),1,0),"")</x:f>
        <x:v>0</x:v>
      </x:c>
      <x:c r="AI689" s="50" t="n">
        <x:f>IF(AND(A689=A690,C690=C689+1,ISNUMBER(AH690)),C690,"")</x:f>
        <x:v>2011</x:v>
      </x:c>
      <x:c r="AJ689" s="50" t="n">
        <x:f>IF(AND(A689=A690,C690=C689+1,ISNUMBER(AH690)),AH690,"")</x:f>
        <x:v>0</x:v>
      </x:c>
    </x:row>
    <x:row r="690" ht="15">
      <x:c r="A690" s="9" t="s">
        <x:v>70</x:v>
      </x:c>
      <x:c r="B690" s="10">
        <x:v>40908</x:v>
      </x:c>
      <x:c r="C690" s="9">
        <x:v>2011</x:v>
      </x:c>
      <x:c r="D690" s="11">
        <x:v>1732.8</x:v>
      </x:c>
      <x:c r="E690" s="11">
        <x:v>898.4</x:v>
      </x:c>
      <x:c r="F690" s="11">
        <x:v>549.5</x:v>
      </x:c>
      <x:c r="G690" s="11">
        <x:v>1118.5999999999999</x:v>
      </x:c>
      <x:c r="H690" s="11">
        <x:v>256.10000000000002</x:v>
      </x:c>
      <x:c r="I690" s="11">
        <x:v>614.20000000000005</x:v>
      </x:c>
      <x:c r="J690" s="11">
        <x:v>251.7</x:v>
      </x:c>
      <x:c r="K690" s="11">
        <x:v>147.9</x:v>
      </x:c>
      <x:c r="L690" s="11">
        <x:v>323.60000000000002</x:v>
      </x:c>
      <x:c r="M690" s="11">
        <x:v>13.7</x:v>
      </x:c>
      <x:c r="N690" s="11">
        <x:v>242.4</x:v>
      </x:c>
      <x:c r="O690" s="11">
        <x:v>2131</x:v>
      </x:c>
      <x:c r="P690" s="11">
        <x:v>314.2</x:v>
      </x:c>
      <x:c r="Q690" s="11">
        <x:v>394.2</x:v>
      </x:c>
      <x:c r="R690" s="11">
        <x:v>20.399999999999999</x:v>
      </x:c>
      <x:c r="S690" s="11">
        <x:v>200.4</x:v>
      </x:c>
      <x:c r="T690" s="11">
        <x:v>199.7</x:v>
      </x:c>
      <x:c r="U690" s="11">
        <x:v>2585.52</x:v>
      </x:c>
      <x:c r="V690" s="11">
        <x:v>18</x:v>
      </x:c>
      <x:c r="W690" s="12">
        <x:v>0</x:v>
      </x:c>
      <x:c r="X690" s="8">
        <x:v>0</x:v>
      </x:c>
      <x:c r="Y690" s="13">
        <x:f t="shared" si="60"/>
        <x:v>1.6349408553230209</x:v>
      </x:c>
      <x:c r="Z690" s="13">
        <x:f t="shared" si="61"/>
        <x:v>0.64554478301015694</x:v>
      </x:c>
      <x:c r="AA690" s="13">
        <x:f t="shared" si="62"/>
        <x:v>0.11565096952908588</x:v>
      </x:c>
      <x:c r="AB690" s="13">
        <x:f t="shared" si="63"/>
        <x:v>0.18132502308402584</x:v>
      </x:c>
      <x:c r="AC690" s="13">
        <x:f t="shared" si="64"/>
        <x:v>0.17852672984087253</x:v>
      </x:c>
      <x:c r="AD690" s="13">
        <x:f t="shared" si="65"/>
        <x:v>0.1452562326869806</x:v>
      </x:c>
      <x:c r="AE690" s="50" t="n">
        <x:f>IF(OR(NOT(ISNUMBER(Q690)),NOT(ISNUMBER(R690))),"",IF(Q690&lt;R690,1,0))</x:f>
        <x:v>0</x:v>
      </x:c>
      <x:c r="AF690" s="50" t="n">
        <x:f>IFERROR(IF(AND(A690=A689,C690=C689+1,ISNUMBER(AE689)),AE689,""),"")</x:f>
        <x:v>0</x:v>
      </x:c>
      <x:c r="AG690" s="52" t="n">
        <x:f>IFERROR(IF(AND(A690=A689,C690=C689+1,ISNUMBER(U690),ISNUMBER(U689),U689&lt;&gt;0),U690/U689-1,""),"")</x:f>
        <x:v>-0.19505736981465138</x:v>
      </x:c>
      <x:c r="AH690" s="50" t="n">
        <x:f>IF(AND(ISNUMBER(AE690),ISNUMBER(AF690),ISNUMBER(AG690)),IF(AND(AE690=1,AF690=1,AG690&lt;0),1,0),"")</x:f>
        <x:v>0</x:v>
      </x:c>
      <x:c r="AI690" s="50" t="n">
        <x:f>IF(AND(A690=A691,C691=C690+1,ISNUMBER(AH691)),C691,"")</x:f>
        <x:v>2012</x:v>
      </x:c>
      <x:c r="AJ690" s="50" t="n">
        <x:f>IF(AND(A690=A691,C691=C690+1,ISNUMBER(AH691)),AH691,"")</x:f>
        <x:v>0</x:v>
      </x:c>
    </x:row>
    <x:row r="691" ht="15">
      <x:c r="A691" s="9" t="s">
        <x:v>70</x:v>
      </x:c>
      <x:c r="B691" s="10">
        <x:v>41274</x:v>
      </x:c>
      <x:c r="C691" s="9">
        <x:v>2012</x:v>
      </x:c>
      <x:c r="D691" s="11">
        <x:v>1724.4</x:v>
      </x:c>
      <x:c r="E691" s="11">
        <x:v>861.2</x:v>
      </x:c>
      <x:c r="F691" s="11">
        <x:v>468.9</x:v>
      </x:c>
      <x:c r="G691" s="11">
        <x:v>1040.9000000000001</x:v>
      </x:c>
      <x:c r="H691" s="11">
        <x:v>246.6</x:v>
      </x:c>
      <x:c r="I691" s="11">
        <x:v>683.5</x:v>
      </x:c>
      <x:c r="J691" s="11">
        <x:v>334.4</x:v>
      </x:c>
      <x:c r="K691" s="11">
        <x:v>102.8</x:v>
      </x:c>
      <x:c r="L691" s="11">
        <x:v>301.3</x:v>
      </x:c>
      <x:c r="M691" s="11">
        <x:v>9.4</x:v>
      </x:c>
      <x:c r="N691" s="11">
        <x:v>237.2</x:v>
      </x:c>
      <x:c r="O691" s="11">
        <x:v>1694</x:v>
      </x:c>
      <x:c r="P691" s="11">
        <x:v>249.4</x:v>
      </x:c>
      <x:c r="Q691" s="11">
        <x:v>324.7</x:v>
      </x:c>
      <x:c r="R691" s="11">
        <x:v>21</x:v>
      </x:c>
      <x:c r="S691" s="11">
        <x:v>215.9</x:v>
      </x:c>
      <x:c r="T691" s="11">
        <x:v>193.7</x:v>
      </x:c>
      <x:c r="U691" s="11">
        <x:v>3737.4789999999998</x:v>
      </x:c>
      <x:c r="V691" s="11">
        <x:v>18</x:v>
      </x:c>
      <x:c r="W691" s="12">
        <x:v>0</x:v>
      </x:c>
      <x:c r="X691" s="8">
        <x:v>0</x:v>
      </x:c>
      <x:c r="Y691" s="13">
        <x:f t="shared" si="60"/>
        <x:v>1.8366389422051612</x:v>
      </x:c>
      <x:c r="Z691" s="13">
        <x:f t="shared" si="61"/>
        <x:v>0.60363024820227329</x:v>
      </x:c>
      <x:c r="AA691" s="13">
        <x:f t="shared" si="62"/>
        <x:v>0.12520296914868939</x:v>
      </x:c>
      <x:c r="AB691" s="13">
        <x:f t="shared" si="63"/>
        <x:v>0.14463001623753188</x:v>
      </x:c>
      <x:c r="AC691" s="13">
        <x:f t="shared" si="64"/>
        <x:v>0.18608896147564605</x:v>
      </x:c>
      <x:c r="AD691" s="13">
        <x:f t="shared" si="65"/>
        <x:v>0.19392252377638597</x:v>
      </x:c>
      <x:c r="AE691" s="50" t="n">
        <x:f>IF(OR(NOT(ISNUMBER(Q691)),NOT(ISNUMBER(R691))),"",IF(Q691&lt;R691,1,0))</x:f>
        <x:v>0</x:v>
      </x:c>
      <x:c r="AF691" s="50" t="n">
        <x:f>IFERROR(IF(AND(A691=A690,C691=C690+1,ISNUMBER(AE690)),AE690,""),"")</x:f>
        <x:v>0</x:v>
      </x:c>
      <x:c r="AG691" s="52" t="n">
        <x:f>IFERROR(IF(AND(A691=A690,C691=C690+1,ISNUMBER(U691),ISNUMBER(U690),U690&lt;&gt;0),U691/U690-1,""),"")</x:f>
        <x:v>0.4455424827500851</x:v>
      </x:c>
      <x:c r="AH691" s="50" t="n">
        <x:f>IF(AND(ISNUMBER(AE691),ISNUMBER(AF691),ISNUMBER(AG691)),IF(AND(AE691=1,AF691=1,AG691&lt;0),1,0),"")</x:f>
        <x:v>0</x:v>
      </x:c>
      <x:c r="AI691" s="50" t="n">
        <x:f>IF(AND(A691=A692,C692=C691+1,ISNUMBER(AH692)),C692,"")</x:f>
        <x:v>2013</x:v>
      </x:c>
      <x:c r="AJ691" s="50" t="n">
        <x:f>IF(AND(A691=A692,C692=C691+1,ISNUMBER(AH692)),AH692,"")</x:f>
        <x:v>0</x:v>
      </x:c>
    </x:row>
    <x:row r="692" ht="15">
      <x:c r="A692" s="9" t="s">
        <x:v>70</x:v>
      </x:c>
      <x:c r="B692" s="10">
        <x:v>41639</x:v>
      </x:c>
      <x:c r="C692" s="9">
        <x:v>2013</x:v>
      </x:c>
      <x:c r="D692" s="11">
        <x:v>1701.5</x:v>
      </x:c>
      <x:c r="E692" s="11">
        <x:v>997.7</x:v>
      </x:c>
      <x:c r="F692" s="11">
        <x:v>563.20000000000005</x:v>
      </x:c>
      <x:c r="G692" s="11">
        <x:v>1054</x:v>
      </x:c>
      <x:c r="H692" s="11">
        <x:v>297.60000000000002</x:v>
      </x:c>
      <x:c r="I692" s="11">
        <x:v>647.5</x:v>
      </x:c>
      <x:c r="J692" s="11">
        <x:v>300.2</x:v>
      </x:c>
      <x:c r="K692" s="11">
        <x:v>71.7</x:v>
      </x:c>
      <x:c r="L692" s="11">
        <x:v>245.5</x:v>
      </x:c>
      <x:c r="M692" s="11">
        <x:v>88.7</x:v>
      </x:c>
      <x:c r="N692" s="11">
        <x:v>208.9</x:v>
      </x:c>
      <x:c r="O692" s="11">
        <x:v>1743</x:v>
      </x:c>
      <x:c r="P692" s="11">
        <x:v>270.5</x:v>
      </x:c>
      <x:c r="Q692" s="11">
        <x:v>336.8</x:v>
      </x:c>
      <x:c r="R692" s="11">
        <x:v>20.2</x:v>
      </x:c>
      <x:c r="S692" s="11">
        <x:v>223.9</x:v>
      </x:c>
      <x:c r="T692" s="11">
        <x:v>303.3</x:v>
      </x:c>
      <x:c r="U692" s="11">
        <x:v>5200.25</x:v>
      </x:c>
      <x:c r="V692" s="11">
        <x:v>18</x:v>
      </x:c>
      <x:c r="W692" s="12">
        <x:v>0</x:v>
      </x:c>
      <x:c r="X692" s="8">
        <x:v>0</x:v>
      </x:c>
      <x:c r="Y692" s="13">
        <x:f t="shared" si="60"/>
        <x:v>1.771484375</x:v>
      </x:c>
      <x:c r="Z692" s="13">
        <x:f t="shared" si="61"/>
        <x:v>0.61945342344989718</x:v>
      </x:c>
      <x:c r="AA692" s="13">
        <x:f t="shared" si="62"/>
        <x:v>0.13158977372906261</x:v>
      </x:c>
      <x:c r="AB692" s="13">
        <x:f t="shared" si="63"/>
        <x:v>0.15897737290625918</x:v>
      </x:c>
      <x:c r="AC692" s="13">
        <x:f t="shared" si="64"/>
        <x:v>0.2877609108159393</x:v>
      </x:c>
      <x:c r="AD692" s="13">
        <x:f t="shared" si="65"/>
        <x:v>0.17643255950631795</x:v>
      </x:c>
      <x:c r="AE692" s="50" t="n">
        <x:f>IF(OR(NOT(ISNUMBER(Q692)),NOT(ISNUMBER(R692))),"",IF(Q692&lt;R692,1,0))</x:f>
        <x:v>0</x:v>
      </x:c>
      <x:c r="AF692" s="50" t="n">
        <x:f>IFERROR(IF(AND(A692=A691,C692=C691+1,ISNUMBER(AE691)),AE691,""),"")</x:f>
        <x:v>0</x:v>
      </x:c>
      <x:c r="AG692" s="52" t="n">
        <x:f>IFERROR(IF(AND(A692=A691,C692=C691+1,ISNUMBER(U692),ISNUMBER(U691),U691&lt;&gt;0),U692/U691-1,""),"")</x:f>
        <x:v>0.3913790552401766</x:v>
      </x:c>
      <x:c r="AH692" s="50" t="n">
        <x:f>IF(AND(ISNUMBER(AE692),ISNUMBER(AF692),ISNUMBER(AG692)),IF(AND(AE692=1,AF692=1,AG692&lt;0),1,0),"")</x:f>
        <x:v>0</x:v>
      </x:c>
      <x:c r="AI692" s="50" t="n">
        <x:f>IF(AND(A692=A693,C693=C692+1,ISNUMBER(AH693)),C693,"")</x:f>
        <x:v>2014</x:v>
      </x:c>
      <x:c r="AJ692" s="50" t="n">
        <x:f>IF(AND(A692=A693,C693=C692+1,ISNUMBER(AH693)),AH693,"")</x:f>
        <x:v>0</x:v>
      </x:c>
    </x:row>
    <x:row r="693" ht="15">
      <x:c r="A693" s="9" t="s">
        <x:v>70</x:v>
      </x:c>
      <x:c r="B693" s="10">
        <x:v>42004</x:v>
      </x:c>
      <x:c r="C693" s="9">
        <x:v>2014</x:v>
      </x:c>
      <x:c r="D693" s="11">
        <x:v>1373</x:v>
      </x:c>
      <x:c r="E693" s="11">
        <x:v>691.3</x:v>
      </x:c>
      <x:c r="F693" s="11">
        <x:v>433.4</x:v>
      </x:c>
      <x:c r="G693" s="11">
        <x:v>818.9</x:v>
      </x:c>
      <x:c r="H693" s="11">
        <x:v>243.8</x:v>
      </x:c>
      <x:c r="I693" s="11">
        <x:v>554.1</x:v>
      </x:c>
      <x:c r="J693" s="11">
        <x:v>232.1</x:v>
      </x:c>
      <x:c r="K693" s="11">
        <x:v>43.8</x:v>
      </x:c>
      <x:c r="L693" s="11">
        <x:v>226.3</x:v>
      </x:c>
      <x:c r="M693" s="11">
        <x:v>25</x:v>
      </x:c>
      <x:c r="N693" s="11">
        <x:v>218.8</x:v>
      </x:c>
      <x:c r="O693" s="11">
        <x:v>1692</x:v>
      </x:c>
      <x:c r="P693" s="11">
        <x:v>269.8</x:v>
      </x:c>
      <x:c r="Q693" s="11">
        <x:v>327.39999999999998</x:v>
      </x:c>
      <x:c r="R693" s="11">
        <x:v>15.4</x:v>
      </x:c>
      <x:c r="S693" s="11">
        <x:v>668.5</x:v>
      </x:c>
      <x:c r="T693" s="11">
        <x:v>103.3</x:v>
      </x:c>
      <x:c r="U693" s="11">
        <x:v>3612.18</x:v>
      </x:c>
      <x:c r="V693" s="11">
        <x:v>18</x:v>
      </x:c>
      <x:c r="W693" s="12">
        <x:v>0</x:v>
      </x:c>
      <x:c r="X693" s="8">
        <x:v>0</x:v>
      </x:c>
      <x:c r="Y693" s="13">
        <x:f t="shared" si="60"/>
        <x:v>1.5950622981079834</x:v>
      </x:c>
      <x:c r="Z693" s="13">
        <x:f t="shared" si="61"/>
        <x:v>0.59643117261471235</x:v>
      </x:c>
      <x:c r="AA693" s="13">
        <x:f t="shared" si="62"/>
        <x:v>0.48689002184996361</x:v>
      </x:c>
      <x:c r="AB693" s="13">
        <x:f t="shared" si="63"/>
        <x:v>0.19650400582665697</x:v>
      </x:c>
      <x:c r="AC693" s="13">
        <x:f t="shared" si="64"/>
        <x:v>0.12614482842837954</x:v>
      </x:c>
      <x:c r="AD693" s="13">
        <x:f t="shared" si="65"/>
        <x:v>0.16904588492352512</x:v>
      </x:c>
      <x:c r="AE693" s="50" t="n">
        <x:f>IF(OR(NOT(ISNUMBER(Q693)),NOT(ISNUMBER(R693))),"",IF(Q693&lt;R693,1,0))</x:f>
        <x:v>0</x:v>
      </x:c>
      <x:c r="AF693" s="50" t="n">
        <x:f>IFERROR(IF(AND(A693=A692,C693=C692+1,ISNUMBER(AE692)),AE692,""),"")</x:f>
        <x:v>0</x:v>
      </x:c>
      <x:c r="AG693" s="52" t="n">
        <x:f>IFERROR(IF(AND(A693=A692,C693=C692+1,ISNUMBER(U693),ISNUMBER(U692),U692&lt;&gt;0),U693/U692-1,""),"")</x:f>
        <x:v>-0.3053833950290852</x:v>
      </x:c>
      <x:c r="AH693" s="50" t="n">
        <x:f>IF(AND(ISNUMBER(AE693),ISNUMBER(AF693),ISNUMBER(AG693)),IF(AND(AE693=1,AF693=1,AG693&lt;0),1,0),"")</x:f>
        <x:v>0</x:v>
      </x:c>
      <x:c r="AI693" s="50" t="n">
        <x:f>IF(AND(A693=A694,C694=C693+1,ISNUMBER(AH694)),C694,"")</x:f>
        <x:v>2015</x:v>
      </x:c>
      <x:c r="AJ693" s="50" t="n">
        <x:f>IF(AND(A693=A694,C694=C693+1,ISNUMBER(AH694)),AH694,"")</x:f>
        <x:v>0</x:v>
      </x:c>
    </x:row>
    <x:row r="694" ht="15">
      <x:c r="A694" s="9" t="s">
        <x:v>70</x:v>
      </x:c>
      <x:c r="B694" s="10">
        <x:v>42369</x:v>
      </x:c>
      <x:c r="C694" s="9">
        <x:v>2015</x:v>
      </x:c>
      <x:c r="D694" s="11">
        <x:v>1540.2</x:v>
      </x:c>
      <x:c r="E694" s="11">
        <x:v>739.1</x:v>
      </x:c>
      <x:c r="F694" s="11">
        <x:v>481.2</x:v>
      </x:c>
      <x:c r="G694" s="11">
        <x:v>951.3</x:v>
      </x:c>
      <x:c r="H694" s="11">
        <x:v>351.1</x:v>
      </x:c>
      <x:c r="I694" s="11">
        <x:v>588.9</x:v>
      </x:c>
      <x:c r="J694" s="11">
        <x:v>276.10000000000002</x:v>
      </x:c>
      <x:c r="K694" s="11">
        <x:v>114.2</x:v>
      </x:c>
      <x:c r="L694" s="11">
        <x:v>233.3</x:v>
      </x:c>
      <x:c r="M694" s="11">
        <x:v>60.5</x:v>
      </x:c>
      <x:c r="N694" s="11">
        <x:v>290.60000000000002</x:v>
      </x:c>
      <x:c r="O694" s="11">
        <x:v>1567</x:v>
      </x:c>
      <x:c r="P694" s="11">
        <x:v>185.9</x:v>
      </x:c>
      <x:c r="Q694" s="11">
        <x:v>256.3</x:v>
      </x:c>
      <x:c r="R694" s="11">
        <x:v>21.6</x:v>
      </x:c>
      <x:c r="S694" s="11">
        <x:v>127.6</x:v>
      </x:c>
      <x:c r="T694" s="11">
        <x:v>224.5</x:v>
      </x:c>
      <x:c r="U694" s="11">
        <x:v>2465.6129999999998</x:v>
      </x:c>
      <x:c r="V694" s="11">
        <x:v>18</x:v>
      </x:c>
      <x:c r="W694" s="12">
        <x:v>0</x:v>
      </x:c>
      <x:c r="X694" s="8">
        <x:v>0</x:v>
      </x:c>
      <x:c r="Y694" s="13">
        <x:f t="shared" si="60"/>
        <x:v>1.5359517871986701</x:v>
      </x:c>
      <x:c r="Z694" s="13">
        <x:f t="shared" si="61"/>
        <x:v>0.61764705882352933</x:v>
      </x:c>
      <x:c r="AA694" s="13">
        <x:f t="shared" si="62"/>
        <x:v>8.2846383586547195E-2</x:v>
      </x:c>
      <x:c r="AB694" s="13">
        <x:f t="shared" si="63"/>
        <x:v>0.12069861057005583</x:v>
      </x:c>
      <x:c r="AC694" s="13">
        <x:f t="shared" si="64"/>
        <x:v>0.23599285188689165</x:v>
      </x:c>
      <x:c r="AD694" s="13">
        <x:f t="shared" si="65"/>
        <x:v>0.17926243345020129</x:v>
      </x:c>
      <x:c r="AE694" s="50" t="n">
        <x:f>IF(OR(NOT(ISNUMBER(Q694)),NOT(ISNUMBER(R694))),"",IF(Q694&lt;R694,1,0))</x:f>
        <x:v>0</x:v>
      </x:c>
      <x:c r="AF694" s="50" t="n">
        <x:f>IFERROR(IF(AND(A694=A693,C694=C693+1,ISNUMBER(AE693)),AE693,""),"")</x:f>
        <x:v>0</x:v>
      </x:c>
      <x:c r="AG694" s="52" t="n">
        <x:f>IFERROR(IF(AND(A694=A693,C694=C693+1,ISNUMBER(U694),ISNUMBER(U693),U693&lt;&gt;0),U694/U693-1,""),"")</x:f>
        <x:v>-0.3174169061342458</x:v>
      </x:c>
      <x:c r="AH694" s="50" t="n">
        <x:f>IF(AND(ISNUMBER(AE694),ISNUMBER(AF694),ISNUMBER(AG694)),IF(AND(AE694=1,AF694=1,AG694&lt;0),1,0),"")</x:f>
        <x:v>0</x:v>
      </x:c>
      <x:c r="AI694" s="50" t="n">
        <x:f>IF(AND(A694=A695,C695=C694+1,ISNUMBER(AH695)),C695,"")</x:f>
        <x:v>2016</x:v>
      </x:c>
      <x:c r="AJ694" s="50" t="n">
        <x:f>IF(AND(A694=A695,C695=C694+1,ISNUMBER(AH695)),AH695,"")</x:f>
        <x:v>0</x:v>
      </x:c>
    </x:row>
    <x:row r="695" ht="15">
      <x:c r="A695" s="9" t="s">
        <x:v>70</x:v>
      </x:c>
      <x:c r="B695" s="10">
        <x:v>42735</x:v>
      </x:c>
      <x:c r="C695" s="9">
        <x:v>2016</x:v>
      </x:c>
      <x:c r="D695" s="11">
        <x:v>1649</x:v>
      </x:c>
      <x:c r="E695" s="11">
        <x:v>775.3</x:v>
      </x:c>
      <x:c r="F695" s="11">
        <x:v>523.1</x:v>
      </x:c>
      <x:c r="G695" s="11">
        <x:v>1065.8</x:v>
      </x:c>
      <x:c r="H695" s="11">
        <x:v>362.3</x:v>
      </x:c>
      <x:c r="I695" s="11">
        <x:v>583.20000000000005</x:v>
      </x:c>
      <x:c r="J695" s="11">
        <x:v>235.7</x:v>
      </x:c>
      <x:c r="K695" s="11">
        <x:v>79.7</x:v>
      </x:c>
      <x:c r="L695" s="11">
        <x:v>255.2</x:v>
      </x:c>
      <x:c r="M695" s="11">
        <x:v>19</x:v>
      </x:c>
      <x:c r="N695" s="11">
        <x:v>343.3</x:v>
      </x:c>
      <x:c r="O695" s="11">
        <x:v>1657</x:v>
      </x:c>
      <x:c r="P695" s="11">
        <x:v>188.3</x:v>
      </x:c>
      <x:c r="Q695" s="11">
        <x:v>254.6</x:v>
      </x:c>
      <x:c r="R695" s="11">
        <x:v>21.8</x:v>
      </x:c>
      <x:c r="S695" s="11">
        <x:v>130.80000000000001</x:v>
      </x:c>
      <x:c r="T695" s="11">
        <x:v>234.3</x:v>
      </x:c>
      <x:c r="U695" s="11">
        <x:v>2976.48</x:v>
      </x:c>
      <x:c r="V695" s="11">
        <x:v>18</x:v>
      </x:c>
      <x:c r="W695" s="12">
        <x:v>0</x:v>
      </x:c>
      <x:c r="X695" s="8">
        <x:v>0</x:v>
      </x:c>
      <x:c r="Y695" s="13">
        <x:f t="shared" si="60"/>
        <x:v>1.4821257885681514</x:v>
      </x:c>
      <x:c r="Z695" s="13">
        <x:f t="shared" si="61"/>
        <x:v>0.64633110976349295</x:v>
      </x:c>
      <x:c r="AA695" s="13">
        <x:f t="shared" si="62"/>
        <x:v>7.932080048514252E-2</x:v>
      </x:c>
      <x:c r="AB695" s="13">
        <x:f t="shared" si="63"/>
        <x:v>0.11419041843541541</x:v>
      </x:c>
      <x:c r="AC695" s="13">
        <x:f t="shared" si="64"/>
        <x:v>0.21983486582848566</x:v>
      </x:c>
      <x:c r="AD695" s="13">
        <x:f t="shared" si="65"/>
        <x:v>0.14293511218920557</x:v>
      </x:c>
      <x:c r="AE695" s="50" t="n">
        <x:f>IF(OR(NOT(ISNUMBER(Q695)),NOT(ISNUMBER(R695))),"",IF(Q695&lt;R695,1,0))</x:f>
        <x:v>0</x:v>
      </x:c>
      <x:c r="AF695" s="50" t="n">
        <x:f>IFERROR(IF(AND(A695=A694,C695=C694+1,ISNUMBER(AE694)),AE694,""),"")</x:f>
        <x:v>0</x:v>
      </x:c>
      <x:c r="AG695" s="52" t="n">
        <x:f>IFERROR(IF(AND(A695=A694,C695=C694+1,ISNUMBER(U695),ISNUMBER(U694),U694&lt;&gt;0),U695/U694-1,""),"")</x:f>
        <x:v>0.20719674985490433</x:v>
      </x:c>
      <x:c r="AH695" s="50" t="n">
        <x:f>IF(AND(ISNUMBER(AE695),ISNUMBER(AF695),ISNUMBER(AG695)),IF(AND(AE695=1,AF695=1,AG695&lt;0),1,0),"")</x:f>
        <x:v>0</x:v>
      </x:c>
      <x:c r="AI695" s="50" t="n">
        <x:f>IF(AND(A695=A696,C696=C695+1,ISNUMBER(AH696)),C696,"")</x:f>
        <x:v>2017</x:v>
      </x:c>
      <x:c r="AJ695" s="50" t="n">
        <x:f>IF(AND(A695=A696,C696=C695+1,ISNUMBER(AH696)),AH696,"")</x:f>
        <x:v>0</x:v>
      </x:c>
    </x:row>
    <x:row r="696" ht="15">
      <x:c r="A696" s="9" t="s">
        <x:v>70</x:v>
      </x:c>
      <x:c r="B696" s="10">
        <x:v>43100</x:v>
      </x:c>
      <x:c r="C696" s="9">
        <x:v>2017</x:v>
      </x:c>
      <x:c r="D696" s="11">
        <x:v>1605.1</x:v>
      </x:c>
      <x:c r="E696" s="11">
        <x:v>794.9</x:v>
      </x:c>
      <x:c r="F696" s="11">
        <x:v>645.4</x:v>
      </x:c>
      <x:c r="G696" s="11">
        <x:v>997.7</x:v>
      </x:c>
      <x:c r="H696" s="11">
        <x:v>363.8</x:v>
      </x:c>
      <x:c r="I696" s="11">
        <x:v>607.4</x:v>
      </x:c>
      <x:c r="J696" s="11">
        <x:v>307.7</x:v>
      </x:c>
      <x:c r="K696" s="11">
        <x:v>98.6</x:v>
      </x:c>
      <x:c r="L696" s="11">
        <x:v>251.3</x:v>
      </x:c>
      <x:c r="M696" s="11">
        <x:v>144.80000000000001</x:v>
      </x:c>
      <x:c r="N696" s="11">
        <x:v>219</x:v>
      </x:c>
      <x:c r="O696" s="11">
        <x:v>1751</x:v>
      </x:c>
      <x:c r="P696" s="11">
        <x:v>192.7</x:v>
      </x:c>
      <x:c r="Q696" s="11">
        <x:v>258.5</x:v>
      </x:c>
      <x:c r="R696" s="11">
        <x:v>19.8</x:v>
      </x:c>
      <x:c r="S696" s="11">
        <x:v>162.1</x:v>
      </x:c>
      <x:c r="T696" s="11">
        <x:v>199.8</x:v>
      </x:c>
      <x:c r="U696" s="11">
        <x:v>3815.0459999999998</x:v>
      </x:c>
      <x:c r="V696" s="11">
        <x:v>18</x:v>
      </x:c>
      <x:c r="W696" s="12">
        <x:v>0</x:v>
      </x:c>
      <x:c r="X696" s="8">
        <x:v>0</x:v>
      </x:c>
      <x:c r="Y696" s="13">
        <x:f t="shared" si="60"/>
        <x:v>1.2316392934614193</x:v>
      </x:c>
      <x:c r="Z696" s="13">
        <x:f t="shared" si="61"/>
        <x:v>0.62158120989346466</x:v>
      </x:c>
      <x:c r="AA696" s="13">
        <x:f t="shared" si="62"/>
        <x:v>0.10099059248644944</x:v>
      </x:c>
      <x:c r="AB696" s="13">
        <x:f t="shared" si="63"/>
        <x:v>0.12005482524453305</x:v>
      </x:c>
      <x:c r="AC696" s="13">
        <x:f t="shared" si="64"/>
        <x:v>0.20026059937857071</x:v>
      </x:c>
      <x:c r="AD696" s="13">
        <x:f t="shared" si="65"/>
        <x:v>0.19170145162295185</x:v>
      </x:c>
      <x:c r="AE696" s="50" t="n">
        <x:f>IF(OR(NOT(ISNUMBER(Q696)),NOT(ISNUMBER(R696))),"",IF(Q696&lt;R696,1,0))</x:f>
        <x:v>0</x:v>
      </x:c>
      <x:c r="AF696" s="50" t="n">
        <x:f>IFERROR(IF(AND(A696=A695,C696=C695+1,ISNUMBER(AE695)),AE695,""),"")</x:f>
        <x:v>0</x:v>
      </x:c>
      <x:c r="AG696" s="52" t="n">
        <x:f>IFERROR(IF(AND(A696=A695,C696=C695+1,ISNUMBER(U696),ISNUMBER(U695),U695&lt;&gt;0),U696/U695-1,""),"")</x:f>
        <x:v>0.2817307692307691</x:v>
      </x:c>
      <x:c r="AH696" s="50" t="n">
        <x:f>IF(AND(ISNUMBER(AE696),ISNUMBER(AF696),ISNUMBER(AG696)),IF(AND(AE696=1,AF696=1,AG696&lt;0),1,0),"")</x:f>
        <x:v>0</x:v>
      </x:c>
      <x:c r="AI696" s="50" t="n">
        <x:f>IF(AND(A696=A697,C697=C696+1,ISNUMBER(AH697)),C697,"")</x:f>
        <x:v>2018</x:v>
      </x:c>
      <x:c r="AJ696" s="50" t="n">
        <x:f>IF(AND(A696=A697,C697=C696+1,ISNUMBER(AH697)),AH697,"")</x:f>
        <x:v>0</x:v>
      </x:c>
    </x:row>
    <x:row r="697" ht="15">
      <x:c r="A697" s="9" t="s">
        <x:v>70</x:v>
      </x:c>
      <x:c r="B697" s="10">
        <x:v>43465</x:v>
      </x:c>
      <x:c r="C697" s="9">
        <x:v>2018</x:v>
      </x:c>
      <x:c r="D697" s="11">
        <x:v>1802.8</x:v>
      </x:c>
      <x:c r="E697" s="11">
        <x:v>863.7</x:v>
      </x:c>
      <x:c r="F697" s="11">
        <x:v>631.29999999999995</x:v>
      </x:c>
      <x:c r="G697" s="11">
        <x:v>1136.5999999999999</x:v>
      </x:c>
      <x:c r="H697" s="11">
        <x:v>536.70000000000005</x:v>
      </x:c>
      <x:c r="I697" s="11">
        <x:v>666.2</x:v>
      </x:c>
      <x:c r="J697" s="11">
        <x:v>368.6</x:v>
      </x:c>
      <x:c r="K697" s="11">
        <x:v>132.19999999999999</x:v>
      </x:c>
      <x:c r="L697" s="11">
        <x:v>272.5</x:v>
      </x:c>
      <x:c r="M697" s="11">
        <x:v>161.4</x:v>
      </x:c>
      <x:c r="N697" s="11">
        <x:v>375.3</x:v>
      </x:c>
      <x:c r="O697" s="11">
        <x:v>1907</x:v>
      </x:c>
      <x:c r="P697" s="11">
        <x:v>231.6</x:v>
      </x:c>
      <x:c r="Q697" s="11">
        <x:v>311.3</x:v>
      </x:c>
      <x:c r="R697" s="11">
        <x:v>18.7</x:v>
      </x:c>
      <x:c r="S697" s="11">
        <x:v>169.4</x:v>
      </x:c>
      <x:c r="T697" s="11">
        <x:v>194.1</x:v>
      </x:c>
      <x:c r="U697" s="11">
        <x:v>2702.672</x:v>
      </x:c>
      <x:c r="V697" s="11">
        <x:v>18</x:v>
      </x:c>
      <x:c r="W697" s="12">
        <x:v>0</x:v>
      </x:c>
      <x:c r="X697" s="8">
        <x:v>0</x:v>
      </x:c>
      <x:c r="Y697" s="13">
        <x:f t="shared" si="60"/>
        <x:v>1.3681292570885477</x:v>
      </x:c>
      <x:c r="Z697" s="13">
        <x:f t="shared" si="61"/>
        <x:v>0.63046372309740395</x:v>
      </x:c>
      <x:c r="AA697" s="13">
        <x:f t="shared" si="62"/>
        <x:v>9.3964943421344579E-2</x:v>
      </x:c>
      <x:c r="AB697" s="13">
        <x:f t="shared" si="63"/>
        <x:v>0.1284668293765254</x:v>
      </x:c>
      <x:c r="AC697" s="13">
        <x:f t="shared" si="64"/>
        <x:v>0.17077247932430056</x:v>
      </x:c>
      <x:c r="AD697" s="13">
        <x:f t="shared" si="65"/>
        <x:v>0.20445972930996231</x:v>
      </x:c>
      <x:c r="AE697" s="50" t="n">
        <x:f>IF(OR(NOT(ISNUMBER(Q697)),NOT(ISNUMBER(R697))),"",IF(Q697&lt;R697,1,0))</x:f>
        <x:v>0</x:v>
      </x:c>
      <x:c r="AF697" s="50" t="n">
        <x:f>IFERROR(IF(AND(A697=A696,C697=C696+1,ISNUMBER(AE696)),AE696,""),"")</x:f>
        <x:v>0</x:v>
      </x:c>
      <x:c r="AG697" s="52" t="n">
        <x:f>IFERROR(IF(AND(A697=A696,C697=C696+1,ISNUMBER(U697),ISNUMBER(U696),U696&lt;&gt;0),U697/U696-1,""),"")</x:f>
        <x:v>-0.29157551442367924</x:v>
      </x:c>
      <x:c r="AH697" s="50" t="n">
        <x:f>IF(AND(ISNUMBER(AE697),ISNUMBER(AF697),ISNUMBER(AG697)),IF(AND(AE697=1,AF697=1,AG697&lt;0),1,0),"")</x:f>
        <x:v>0</x:v>
      </x:c>
      <x:c r="AI697" s="50" t="n">
        <x:f>IF(AND(A697=A698,C698=C697+1,ISNUMBER(AH698)),C698,"")</x:f>
        <x:v>2019</x:v>
      </x:c>
      <x:c r="AJ697" s="50" t="n">
        <x:f>IF(AND(A697=A698,C698=C697+1,ISNUMBER(AH698)),AH698,"")</x:f>
        <x:v>0</x:v>
      </x:c>
    </x:row>
    <x:row r="698" ht="15">
      <x:c r="A698" s="9" t="s">
        <x:v>70</x:v>
      </x:c>
      <x:c r="B698" s="10">
        <x:v>43830</x:v>
      </x:c>
      <x:c r="C698" s="9">
        <x:v>2019</x:v>
      </x:c>
      <x:c r="D698" s="11">
        <x:v>1823.6</x:v>
      </x:c>
      <x:c r="E698" s="11">
        <x:v>771</x:v>
      </x:c>
      <x:c r="F698" s="11">
        <x:v>562.1</x:v>
      </x:c>
      <x:c r="G698" s="11">
        <x:v>1113.7</x:v>
      </x:c>
      <x:c r="H698" s="11">
        <x:v>526</x:v>
      </x:c>
      <x:c r="I698" s="11">
        <x:v>709.9</x:v>
      </x:c>
      <x:c r="J698" s="11">
        <x:v>418.3</x:v>
      </x:c>
      <x:c r="K698" s="11">
        <x:v>88.2</x:v>
      </x:c>
      <x:c r="L698" s="11">
        <x:v>280.8</x:v>
      </x:c>
      <x:c r="M698" s="11">
        <x:v>103.3</x:v>
      </x:c>
      <x:c r="N698" s="11">
        <x:v>422.7</x:v>
      </x:c>
      <x:c r="O698" s="11">
        <x:v>1873</x:v>
      </x:c>
      <x:c r="P698" s="11">
        <x:v>204.3</x:v>
      </x:c>
      <x:c r="Q698" s="11">
        <x:v>315</x:v>
      </x:c>
      <x:c r="R698" s="11">
        <x:v>19.399999999999999</x:v>
      </x:c>
      <x:c r="S698" s="11">
        <x:v>156.1</x:v>
      </x:c>
      <x:c r="T698" s="11">
        <x:v>299.89999999999998</x:v>
      </x:c>
      <x:c r="U698" s="11">
        <x:v>3376.6559999999999</x:v>
      </x:c>
      <x:c r="V698" s="11">
        <x:v>18</x:v>
      </x:c>
      <x:c r="W698" s="12">
        <x:v>0</x:v>
      </x:c>
      <x:c r="X698" s="8">
        <x:v>0</x:v>
      </x:c>
      <x:c r="Y698" s="13">
        <x:f t="shared" si="60"/>
        <x:v>1.3716420565735634</x:v>
      </x:c>
      <x:c r="Z698" s="13">
        <x:f t="shared" si="61"/>
        <x:v>0.61071506909409967</x:v>
      </x:c>
      <x:c r="AA698" s="13">
        <x:f t="shared" si="62"/>
        <x:v>8.5599912261460853E-2</x:v>
      </x:c>
      <x:c r="AB698" s="13">
        <x:f t="shared" si="63"/>
        <x:v>0.11203114718139943</x:v>
      </x:c>
      <x:c r="AC698" s="13">
        <x:f t="shared" si="64"/>
        <x:v>0.269282571608153</x:v>
      </x:c>
      <x:c r="AD698" s="13">
        <x:f t="shared" si="65"/>
        <x:v>0.22938144329896909</x:v>
      </x:c>
      <x:c r="AE698" s="50" t="n">
        <x:f>IF(OR(NOT(ISNUMBER(Q698)),NOT(ISNUMBER(R698))),"",IF(Q698&lt;R698,1,0))</x:f>
        <x:v>0</x:v>
      </x:c>
      <x:c r="AF698" s="50" t="n">
        <x:f>IFERROR(IF(AND(A698=A697,C698=C697+1,ISNUMBER(AE697)),AE697,""),"")</x:f>
        <x:v>0</x:v>
      </x:c>
      <x:c r="AG698" s="52" t="n">
        <x:f>IFERROR(IF(AND(A698=A697,C698=C697+1,ISNUMBER(U698),ISNUMBER(U697),U697&lt;&gt;0),U698/U697-1,""),"")</x:f>
        <x:v>0.2493769129217307</x:v>
      </x:c>
      <x:c r="AH698" s="50" t="n">
        <x:f>IF(AND(ISNUMBER(AE698),ISNUMBER(AF698),ISNUMBER(AG698)),IF(AND(AE698=1,AF698=1,AG698&lt;0),1,0),"")</x:f>
        <x:v>0</x:v>
      </x:c>
      <x:c r="AI698" s="50" t="n">
        <x:f>IF(AND(A698=A699,C699=C698+1,ISNUMBER(AH699)),C699,"")</x:f>
        <x:v>2020</x:v>
      </x:c>
      <x:c r="AJ698" s="50" t="n">
        <x:f>IF(AND(A698=A699,C699=C698+1,ISNUMBER(AH699)),AH699,"")</x:f>
        <x:v>0</x:v>
      </x:c>
    </x:row>
    <x:row r="699" ht="15">
      <x:c r="A699" s="9" t="s">
        <x:v>70</x:v>
      </x:c>
      <x:c r="B699" s="10">
        <x:v>44196</x:v>
      </x:c>
      <x:c r="C699" s="9">
        <x:v>2020</x:v>
      </x:c>
      <x:c r="D699" s="11">
        <x:v>1957.5</x:v>
      </x:c>
      <x:c r="E699" s="11">
        <x:v>897.3</x:v>
      </x:c>
      <x:c r="F699" s="11">
        <x:v>586.6</x:v>
      </x:c>
      <x:c r="G699" s="11">
        <x:v>1158</x:v>
      </x:c>
      <x:c r="H699" s="11">
        <x:v>524.1</x:v>
      </x:c>
      <x:c r="I699" s="11">
        <x:v>799.5</x:v>
      </x:c>
      <x:c r="J699" s="11">
        <x:v>506.4</x:v>
      </x:c>
      <x:c r="K699" s="11">
        <x:v>207.9</x:v>
      </x:c>
      <x:c r="L699" s="11">
        <x:v>293.3</x:v>
      </x:c>
      <x:c r="M699" s="11">
        <x:v>99.8</x:v>
      </x:c>
      <x:c r="N699" s="11">
        <x:v>424.3</x:v>
      </x:c>
      <x:c r="O699" s="11">
        <x:v>1825</x:v>
      </x:c>
      <x:c r="P699" s="11">
        <x:v>226.8</x:v>
      </x:c>
      <x:c r="Q699" s="11">
        <x:v>337.9</x:v>
      </x:c>
      <x:c r="R699" s="11">
        <x:v>14.8</x:v>
      </x:c>
      <x:c r="S699" s="11">
        <x:v>170.2</x:v>
      </x:c>
      <x:c r="T699" s="11">
        <x:v>318</x:v>
      </x:c>
      <x:c r="U699" s="11">
        <x:v>3337.7249999999999</x:v>
      </x:c>
      <x:c r="V699" s="11">
        <x:v>18</x:v>
      </x:c>
      <x:c r="W699" s="12">
        <x:v>0</x:v>
      </x:c>
      <x:c r="X699" s="8">
        <x:v>0</x:v>
      </x:c>
      <x:c r="Y699" s="13">
        <x:f t="shared" si="60"/>
        <x:v>1.5296624616433685</x:v>
      </x:c>
      <x:c r="Z699" s="13">
        <x:f t="shared" si="61"/>
        <x:v>0.59157088122605361</x:v>
      </x:c>
      <x:c r="AA699" s="13">
        <x:f t="shared" si="62"/>
        <x:v>8.6947637292464866E-2</x:v>
      </x:c>
      <x:c r="AB699" s="13">
        <x:f t="shared" si="63"/>
        <x:v>0.11586206896551725</x:v>
      </x:c>
      <x:c r="AC699" s="13">
        <x:f t="shared" si="64"/>
        <x:v>0.27461139896373055</x:v>
      </x:c>
      <x:c r="AD699" s="13">
        <x:f t="shared" si="65"/>
        <x:v>0.25869731800766282</x:v>
      </x:c>
      <x:c r="AE699" s="50" t="n">
        <x:f>IF(OR(NOT(ISNUMBER(Q699)),NOT(ISNUMBER(R699))),"",IF(Q699&lt;R699,1,0))</x:f>
        <x:v>0</x:v>
      </x:c>
      <x:c r="AF699" s="50" t="n">
        <x:f>IFERROR(IF(AND(A699=A698,C699=C698+1,ISNUMBER(AE698)),AE698,""),"")</x:f>
        <x:v>0</x:v>
      </x:c>
      <x:c r="AG699" s="52" t="n">
        <x:f>IFERROR(IF(AND(A699=A698,C699=C698+1,ISNUMBER(U699),ISNUMBER(U698),U698&lt;&gt;0),U699/U698-1,""),"")</x:f>
        <x:v>-0.011529453992352168</x:v>
      </x:c>
      <x:c r="AH699" s="50" t="n">
        <x:f>IF(AND(ISNUMBER(AE699),ISNUMBER(AF699),ISNUMBER(AG699)),IF(AND(AE699=1,AF699=1,AG699&lt;0),1,0),"")</x:f>
        <x:v>0</x:v>
      </x:c>
      <x:c r="AI699" s="50" t="n">
        <x:f>IF(AND(A699=A700,C700=C699+1,ISNUMBER(AH700)),C700,"")</x:f>
        <x:v>2021</x:v>
      </x:c>
      <x:c r="AJ699" s="50" t="n">
        <x:f>IF(AND(A699=A700,C700=C699+1,ISNUMBER(AH700)),AH700,"")</x:f>
        <x:v>0</x:v>
      </x:c>
    </x:row>
    <x:row r="700" ht="15">
      <x:c r="A700" s="9" t="s">
        <x:v>70</x:v>
      </x:c>
      <x:c r="B700" s="10">
        <x:v>44561</x:v>
      </x:c>
      <x:c r="C700" s="9">
        <x:v>2021</x:v>
      </x:c>
      <x:c r="D700" s="11">
        <x:v>2168.8000000000002</x:v>
      </x:c>
      <x:c r="E700" s="11">
        <x:v>870.9</x:v>
      </x:c>
      <x:c r="F700" s="11">
        <x:v>727.9</x:v>
      </x:c>
      <x:c r="G700" s="11">
        <x:v>1389.7</x:v>
      </x:c>
      <x:c r="H700" s="11">
        <x:v>717.4</x:v>
      </x:c>
      <x:c r="I700" s="11">
        <x:v>779.1</x:v>
      </x:c>
      <x:c r="J700" s="11">
        <x:v>497.6</x:v>
      </x:c>
      <x:c r="K700" s="11">
        <x:v>94.6</x:v>
      </x:c>
      <x:c r="L700" s="11">
        <x:v>335.2</x:v>
      </x:c>
      <x:c r="M700" s="11">
        <x:v>217.1</x:v>
      </x:c>
      <x:c r="N700" s="11">
        <x:v>500.3</x:v>
      </x:c>
      <x:c r="O700" s="11">
        <x:v>1866</x:v>
      </x:c>
      <x:c r="P700" s="11">
        <x:v>250.5</x:v>
      </x:c>
      <x:c r="Q700" s="11">
        <x:v>350</x:v>
      </x:c>
      <x:c r="R700" s="11">
        <x:v>14.5</x:v>
      </x:c>
      <x:c r="S700" s="11">
        <x:v>196.3</x:v>
      </x:c>
      <x:c r="T700" s="11">
        <x:v>257.10000000000002</x:v>
      </x:c>
      <x:c r="U700" s="11">
        <x:v>4772.2640000000001</x:v>
      </x:c>
      <x:c r="V700" s="11">
        <x:v>18</x:v>
      </x:c>
      <x:c r="W700" s="12">
        <x:v>0</x:v>
      </x:c>
      <x:c r="X700" s="8">
        <x:v>0</x:v>
      </x:c>
      <x:c r="Y700" s="13">
        <x:f t="shared" si="60"/>
        <x:v>1.1964555570820168</x:v>
      </x:c>
      <x:c r="Z700" s="13">
        <x:f t="shared" si="61"/>
        <x:v>0.64076908889708595</x:v>
      </x:c>
      <x:c r="AA700" s="13">
        <x:f t="shared" si="62"/>
        <x:v>9.0510881593507925E-2</x:v>
      </x:c>
      <x:c r="AB700" s="13">
        <x:f t="shared" si="63"/>
        <x:v>0.11550165990409442</x:v>
      </x:c>
      <x:c r="AC700" s="13">
        <x:f t="shared" si="64"/>
        <x:v>0.18500395768870981</x:v>
      </x:c>
      <x:c r="AD700" s="13">
        <x:f t="shared" si="65"/>
        <x:v>0.22943563260789376</x:v>
      </x:c>
      <x:c r="AE700" s="50" t="n">
        <x:f>IF(OR(NOT(ISNUMBER(Q700)),NOT(ISNUMBER(R700))),"",IF(Q700&lt;R700,1,0))</x:f>
        <x:v>0</x:v>
      </x:c>
      <x:c r="AF700" s="50" t="n">
        <x:f>IFERROR(IF(AND(A700=A699,C700=C699+1,ISNUMBER(AE699)),AE699,""),"")</x:f>
        <x:v>0</x:v>
      </x:c>
      <x:c r="AG700" s="52" t="n">
        <x:f>IFERROR(IF(AND(A700=A699,C700=C699+1,ISNUMBER(U700),ISNUMBER(U699),U699&lt;&gt;0),U700/U699-1,""),"")</x:f>
        <x:v>0.4297954445018688</x:v>
      </x:c>
      <x:c r="AH700" s="50" t="n">
        <x:f>IF(AND(ISNUMBER(AE700),ISNUMBER(AF700),ISNUMBER(AG700)),IF(AND(AE700=1,AF700=1,AG700&lt;0),1,0),"")</x:f>
        <x:v>0</x:v>
      </x:c>
      <x:c r="AI700" s="50" t="n">
        <x:f>IF(AND(A700=A701,C701=C700+1,ISNUMBER(AH701)),C701,"")</x:f>
        <x:v>2022</x:v>
      </x:c>
      <x:c r="AJ700" s="50" t="n">
        <x:f>IF(AND(A700=A701,C701=C700+1,ISNUMBER(AH701)),AH701,"")</x:f>
        <x:v>0</x:v>
      </x:c>
    </x:row>
    <x:row r="701" ht="15">
      <x:c r="A701" s="9" t="s">
        <x:v>70</x:v>
      </x:c>
      <x:c r="B701" s="10">
        <x:v>44926</x:v>
      </x:c>
      <x:c r="C701" s="9">
        <x:v>2022</x:v>
      </x:c>
      <x:c r="D701" s="11">
        <x:v>2529.8000000000002</x:v>
      </x:c>
      <x:c r="E701" s="11">
        <x:v>1054.2</x:v>
      </x:c>
      <x:c r="F701" s="11">
        <x:v>819.1</x:v>
      </x:c>
      <x:c r="G701" s="11">
        <x:v>1624.2</x:v>
      </x:c>
      <x:c r="H701" s="11">
        <x:v>945</x:v>
      </x:c>
      <x:c r="I701" s="11">
        <x:v>905.6</x:v>
      </x:c>
      <x:c r="J701" s="11">
        <x:v>589.20000000000005</x:v>
      </x:c>
      <x:c r="K701" s="11">
        <x:v>133</x:v>
      </x:c>
      <x:c r="L701" s="11">
        <x:v>417.7</x:v>
      </x:c>
      <x:c r="M701" s="11">
        <x:v>269.7</x:v>
      </x:c>
      <x:c r="N701" s="11">
        <x:v>675.3</x:v>
      </x:c>
      <x:c r="O701" s="11">
        <x:v>2049</x:v>
      </x:c>
      <x:c r="P701" s="11">
        <x:v>298.2</x:v>
      </x:c>
      <x:c r="Q701" s="11">
        <x:v>420.4</x:v>
      </x:c>
      <x:c r="R701" s="11">
        <x:v>23.8</x:v>
      </x:c>
      <x:c r="S701" s="11">
        <x:v>226.3</x:v>
      </x:c>
      <x:c r="T701" s="11">
        <x:v>264.5</x:v>
      </x:c>
      <x:c r="U701" s="11">
        <x:v>3542</x:v>
      </x:c>
      <x:c r="V701" s="11">
        <x:v>18</x:v>
      </x:c>
      <x:c r="W701" s="12">
        <x:v>0</x:v>
      </x:c>
      <x:c r="X701" s="8">
        <x:v>0</x:v>
      </x:c>
      <x:c r="Y701" s="13">
        <x:f t="shared" si="60"/>
        <x:v>1.2870223415944329</x:v>
      </x:c>
      <x:c r="Z701" s="13">
        <x:f t="shared" si="61"/>
        <x:v>0.64202703771049097</x:v>
      </x:c>
      <x:c r="AA701" s="13">
        <x:f t="shared" si="62"/>
        <x:v>8.9453711755870025E-2</x:v>
      </x:c>
      <x:c r="AB701" s="13">
        <x:f t="shared" si="63"/>
        <x:v>0.11787493082457109</x:v>
      </x:c>
      <x:c r="AC701" s="13">
        <x:f t="shared" si="64"/>
        <x:v>0.16284940278290849</x:v>
      </x:c>
      <x:c r="AD701" s="13">
        <x:f t="shared" si="65"/>
        <x:v>0.23290378686062138</x:v>
      </x:c>
      <x:c r="AE701" s="50" t="n">
        <x:f>IF(OR(NOT(ISNUMBER(Q701)),NOT(ISNUMBER(R701))),"",IF(Q701&lt;R701,1,0))</x:f>
        <x:v>0</x:v>
      </x:c>
      <x:c r="AF701" s="50" t="n">
        <x:f>IFERROR(IF(AND(A701=A700,C701=C700+1,ISNUMBER(AE700)),AE700,""),"")</x:f>
        <x:v>0</x:v>
      </x:c>
      <x:c r="AG701" s="52" t="n">
        <x:f>IFERROR(IF(AND(A701=A700,C701=C700+1,ISNUMBER(U701),ISNUMBER(U700),U700&lt;&gt;0),U701/U700-1,""),"")</x:f>
        <x:v>-0.2577946232647649</x:v>
      </x:c>
      <x:c r="AH701" s="50" t="n">
        <x:f>IF(AND(ISNUMBER(AE701),ISNUMBER(AF701),ISNUMBER(AG701)),IF(AND(AE701=1,AF701=1,AG701&lt;0),1,0),"")</x:f>
        <x:v>0</x:v>
      </x:c>
      <x:c r="AI701" s="50" t="n">
        <x:f>IF(AND(A701=A702,C702=C701+1,ISNUMBER(AH702)),C702,"")</x:f>
        <x:v>2023</x:v>
      </x:c>
      <x:c r="AJ701" s="50" t="n">
        <x:f>IF(AND(A701=A702,C702=C701+1,ISNUMBER(AH702)),AH702,"")</x:f>
        <x:v>0</x:v>
      </x:c>
    </x:row>
    <x:row r="702" ht="15">
      <x:c r="A702" s="9" t="s">
        <x:v>70</x:v>
      </x:c>
      <x:c r="B702" s="10">
        <x:v>45291</x:v>
      </x:c>
      <x:c r="C702" s="9">
        <x:v>2023</x:v>
      </x:c>
      <x:c r="D702" s="11">
        <x:v>2470.4</x:v>
      </x:c>
      <x:c r="E702" s="11">
        <x:v>1086</x:v>
      </x:c>
      <x:c r="F702" s="11">
        <x:v>721.6</x:v>
      </x:c>
      <x:c r="G702" s="11">
        <x:v>1440.2</x:v>
      </x:c>
      <x:c r="H702" s="11">
        <x:v>745.1</x:v>
      </x:c>
      <x:c r="I702" s="11">
        <x:v>1030.2</x:v>
      </x:c>
      <x:c r="J702" s="11">
        <x:v>746</x:v>
      </x:c>
      <x:c r="K702" s="11">
        <x:v>106.5</x:v>
      </x:c>
      <x:c r="L702" s="11">
        <x:v>437.3</x:v>
      </x:c>
      <x:c r="M702" s="11">
        <x:v>138.69999999999999</x:v>
      </x:c>
      <x:c r="N702" s="11">
        <x:v>606.4</x:v>
      </x:c>
      <x:c r="O702" s="11">
        <x:v>2196</x:v>
      </x:c>
      <x:c r="P702" s="11">
        <x:v>318.60000000000002</x:v>
      </x:c>
      <x:c r="Q702" s="11">
        <x:v>443</x:v>
      </x:c>
      <x:c r="R702" s="11">
        <x:v>30.8</x:v>
      </x:c>
      <x:c r="S702" s="11">
        <x:v>237.3</x:v>
      </x:c>
      <x:c r="T702" s="11">
        <x:v>340.5</x:v>
      </x:c>
      <x:c r="U702" s="11">
        <x:v>4632.6840000000002</x:v>
      </x:c>
      <x:c r="V702" s="11">
        <x:v>18</x:v>
      </x:c>
      <x:c r="W702" s="12">
        <x:v>0</x:v>
      </x:c>
      <x:c r="X702" s="8">
        <x:v>0</x:v>
      </x:c>
      <x:c r="Y702" s="13">
        <x:f t="shared" si="60"/>
        <x:v>1.5049889135254988</x:v>
      </x:c>
      <x:c r="Z702" s="13">
        <x:f t="shared" si="61"/>
        <x:v>0.58298251295336789</x:v>
      </x:c>
      <x:c r="AA702" s="13">
        <x:f t="shared" si="62"/>
        <x:v>9.6057318652849735E-2</x:v>
      </x:c>
      <x:c r="AB702" s="13">
        <x:f t="shared" si="63"/>
        <x:v>0.12896696891191711</x:v>
      </x:c>
      <x:c r="AC702" s="13">
        <x:f t="shared" si="64"/>
        <x:v>0.23642549645882516</x:v>
      </x:c>
      <x:c r="AD702" s="13">
        <x:f t="shared" si="65"/>
        <x:v>0.30197538860103623</x:v>
      </x:c>
      <x:c r="AE702" s="50" t="n">
        <x:f>IF(OR(NOT(ISNUMBER(Q702)),NOT(ISNUMBER(R702))),"",IF(Q702&lt;R702,1,0))</x:f>
        <x:v>0</x:v>
      </x:c>
      <x:c r="AF702" s="50" t="n">
        <x:f>IFERROR(IF(AND(A702=A701,C702=C701+1,ISNUMBER(AE701)),AE701,""),"")</x:f>
        <x:v>0</x:v>
      </x:c>
      <x:c r="AG702" s="52" t="n">
        <x:f>IFERROR(IF(AND(A702=A701,C702=C701+1,ISNUMBER(U702),ISNUMBER(U701),U701&lt;&gt;0),U702/U701-1,""),"")</x:f>
        <x:v>0.3079288537549407</x:v>
      </x:c>
      <x:c r="AH702" s="50" t="n">
        <x:f>IF(AND(ISNUMBER(AE702),ISNUMBER(AF702),ISNUMBER(AG702)),IF(AND(AE702=1,AF702=1,AG702&lt;0),1,0),"")</x:f>
        <x:v>0</x:v>
      </x:c>
      <x:c r="AI702" s="50" t="n">
        <x:f>IF(AND(A702=A703,C703=C702+1,ISNUMBER(AH703)),C703,"")</x:f>
        <x:v>2024</x:v>
      </x:c>
      <x:c r="AJ702" s="50" t="n">
        <x:f>IF(AND(A702=A703,C703=C702+1,ISNUMBER(AH703)),AH703,"")</x:f>
        <x:v>0</x:v>
      </x:c>
    </x:row>
    <x:row r="703" ht="15">
      <x:c r="A703" s="9" t="s">
        <x:v>70</x:v>
      </x:c>
      <x:c r="B703" s="10">
        <x:v>45657</x:v>
      </x:c>
      <x:c r="C703" s="9">
        <x:v>2024</x:v>
      </x:c>
      <x:c r="D703" s="11">
        <x:v>2490.5</x:v>
      </x:c>
      <x:c r="E703" s="11">
        <x:v>1149.4000000000001</x:v>
      </x:c>
      <x:c r="F703" s="11">
        <x:v>843.9</x:v>
      </x:c>
      <x:c r="G703" s="11">
        <x:v>1405.4</x:v>
      </x:c>
      <x:c r="H703" s="11">
        <x:v>695.5</x:v>
      </x:c>
      <x:c r="I703" s="11">
        <x:v>1085.0999999999999</x:v>
      </x:c>
      <x:c r="J703" s="11">
        <x:v>829.5</x:v>
      </x:c>
      <x:c r="K703" s="11">
        <x:v>147.80000000000001</x:v>
      </x:c>
      <x:c r="L703" s="11">
        <x:v>447.8</x:v>
      </x:c>
      <x:c r="M703" s="11">
        <x:v>238.2</x:v>
      </x:c>
      <x:c r="N703" s="11">
        <x:v>457.3</x:v>
      </x:c>
      <x:c r="O703" s="11">
        <x:v>2210</x:v>
      </x:c>
      <x:c r="P703" s="11">
        <x:v>356.2</x:v>
      </x:c>
      <x:c r="Q703" s="11">
        <x:v>475.2</x:v>
      </x:c>
      <x:c r="R703" s="11">
        <x:v>24.5</x:v>
      </x:c>
      <x:c r="S703" s="11">
        <x:v>248.5</x:v>
      </x:c>
      <x:c r="T703" s="11">
        <x:v>356.8</x:v>
      </x:c>
      <x:c r="U703" s="11">
        <x:v>4911.2370000000001</x:v>
      </x:c>
      <x:c r="V703" s="11">
        <x:v>18</x:v>
      </x:c>
      <x:c r="W703" s="12">
        <x:v>0</x:v>
      </x:c>
      <x:c r="X703" s="8">
        <x:v>0</x:v>
      </x:c>
      <x:c r="Y703" s="13">
        <x:f t="shared" si="60"/>
        <x:v>1.3620097167910892</x:v>
      </x:c>
      <x:c r="Z703" s="13">
        <x:f t="shared" si="61"/>
        <x:v>0.56430435655490874</x:v>
      </x:c>
      <x:c r="AA703" s="13">
        <x:f t="shared" si="62"/>
        <x:v>9.977916081108211E-2</x:v>
      </x:c>
      <x:c r="AB703" s="13">
        <x:f t="shared" si="63"/>
        <x:v>0.1430234892591849</x:v>
      </x:c>
      <x:c r="AC703" s="13">
        <x:f t="shared" si="64"/>
        <x:v>0.25387789953038281</x:v>
      </x:c>
      <x:c r="AD703" s="13">
        <x:f t="shared" si="65"/>
        <x:v>0.33306564946797834</x:v>
      </x:c>
      <x:c r="AE703" s="50" t="n">
        <x:f>IF(OR(NOT(ISNUMBER(Q703)),NOT(ISNUMBER(R703))),"",IF(Q703&lt;R703,1,0))</x:f>
        <x:v>0</x:v>
      </x:c>
      <x:c r="AF703" s="50" t="n">
        <x:f>IFERROR(IF(AND(A703=A702,C703=C702+1,ISNUMBER(AE702)),AE702,""),"")</x:f>
        <x:v>0</x:v>
      </x:c>
      <x:c r="AG703" s="52" t="n">
        <x:f>IFERROR(IF(AND(A703=A702,C703=C702+1,ISNUMBER(U703),ISNUMBER(U702),U702&lt;&gt;0),U703/U702-1,""),"")</x:f>
        <x:v>0.06012777905853284</x:v>
      </x:c>
      <x:c r="AH703" s="50" t="n">
        <x:f>IF(AND(ISNUMBER(AE703),ISNUMBER(AF703),ISNUMBER(AG703)),IF(AND(AE703=1,AF703=1,AG703&lt;0),1,0),"")</x:f>
        <x:v>0</x:v>
      </x:c>
      <x:c r="AI703" s="50" t="str">
        <x:f>IF(AND(A703=A704,C704=C703+1,ISNUMBER(AH704)),C704,"")</x:f>
      </x:c>
      <x:c r="AJ703" s="50" t="str">
        <x:f>IF(AND(A703=A704,C704=C703+1,ISNUMBER(AH704)),AH704,"")</x:f>
      </x:c>
    </x:row>
    <x:row r="704" ht="15">
      <x:c r="A704" s="9" t="s">
        <x:v>71</x:v>
      </x:c>
      <x:c r="B704" s="10">
        <x:v>39447</x:v>
      </x:c>
      <x:c r="C704" s="9">
        <x:v>2007</x:v>
      </x:c>
      <x:c r="D704" s="11">
        <x:v>7073</x:v>
      </x:c>
      <x:c r="E704" s="11">
        <x:v>2509</x:v>
      </x:c>
      <x:c r="F704" s="11">
        <x:v>1152</x:v>
      </x:c>
      <x:c r="G704" s="11">
        <x:v>2833</x:v>
      </x:c>
      <x:c r="H704" s="11">
        <x:v>1608</x:v>
      </x:c>
      <x:c r="I704" s="11">
        <x:v>3874</x:v>
      </x:c>
      <x:c r="J704" s="11">
        <x:v>1724</x:v>
      </x:c>
      <x:c r="K704" s="11">
        <x:v>560</x:v>
      </x:c>
      <x:c r="L704" s="11">
        <x:v>368</x:v>
      </x:c>
      <x:c r="M704" s="11">
        <x:v>559</x:v>
      </x:c>
      <x:c r="N704" s="11">
        <x:v>1049</x:v>
      </x:c>
      <x:c r="O704" s="11">
        <x:v>4162</x:v>
      </x:c>
      <x:c r="P704" s="11">
        <x:v>551</x:v>
      </x:c>
      <x:c r="Q704" s="11">
        <x:v>881</x:v>
      </x:c>
      <x:c r="R704" s="11">
        <x:v>150</x:v>
      </x:c>
      <x:c r="S704" s="11">
        <x:v>284</x:v>
      </x:c>
      <x:c r="T704" s="11">
        <x:v>514</x:v>
      </x:c>
      <x:c r="U704" s="11">
        <x:v>5914.7650000000003</x:v>
      </x:c>
      <x:c r="V704" s="11">
        <x:v>18</x:v>
      </x:c>
      <x:c r="W704" s="12">
        <x:v>0</x:v>
      </x:c>
      <x:c r="X704" s="8">
        <x:v>0</x:v>
      </x:c>
      <x:c r="Y704" s="13">
        <x:f t="shared" si="60"/>
        <x:v>2.1779513888888888</x:v>
      </x:c>
      <x:c r="Z704" s="13">
        <x:f t="shared" si="61"/>
        <x:v>0.40053725434751875</x:v>
      </x:c>
      <x:c r="AA704" s="13">
        <x:f t="shared" si="62"/>
        <x:v>4.0152693340873742E-2</x:v>
      </x:c>
      <x:c r="AB704" s="13">
        <x:f t="shared" si="63"/>
        <x:v>7.790188039021631E-2</x:v>
      </x:c>
      <x:c r="AC704" s="13">
        <x:f t="shared" si="64"/>
        <x:v>0.18143310977762089</x:v>
      </x:c>
      <x:c r="AD704" s="13">
        <x:f t="shared" si="65"/>
        <x:v>0.24374381450586738</x:v>
      </x:c>
      <x:c r="AE704" s="50" t="n">
        <x:f>IF(OR(NOT(ISNUMBER(Q704)),NOT(ISNUMBER(R704))),"",IF(Q704&lt;R704,1,0))</x:f>
        <x:v>0</x:v>
      </x:c>
      <x:c r="AF704" s="50" t="str">
        <x:f>IFERROR(IF(AND(A704=A703,C704=C703+1,ISNUMBER(AE703)),AE703,""),"")</x:f>
      </x:c>
      <x:c r="AG704" s="52" t="str">
        <x:f>IFERROR(IF(AND(A704=A703,C704=C703+1,ISNUMBER(U704),ISNUMBER(U703),U703&lt;&gt;0),U704/U703-1,""),"")</x:f>
      </x:c>
      <x:c r="AH704" s="50" t="str">
        <x:f>IF(AND(ISNUMBER(AE704),ISNUMBER(AF704),ISNUMBER(AG704)),IF(AND(AE704=1,AF704=1,AG704&lt;0),1,0),"")</x:f>
      </x:c>
      <x:c r="AI704" s="50" t="n">
        <x:f>IF(AND(A704=A705,C705=C704+1,ISNUMBER(AH705)),C705,"")</x:f>
        <x:v>2008</x:v>
      </x:c>
      <x:c r="AJ704" s="50" t="n">
        <x:f>IF(AND(A704=A705,C705=C704+1,ISNUMBER(AH705)),AH705,"")</x:f>
        <x:v>0</x:v>
      </x:c>
    </x:row>
    <x:row r="705" ht="15">
      <x:c r="A705" s="9" t="s">
        <x:v>71</x:v>
      </x:c>
      <x:c r="B705" s="10">
        <x:v>39813</x:v>
      </x:c>
      <x:c r="C705" s="9">
        <x:v>2008</x:v>
      </x:c>
      <x:c r="D705" s="11">
        <x:v>9896</x:v>
      </x:c>
      <x:c r="E705" s="11">
        <x:v>3280</x:v>
      </x:c>
      <x:c r="F705" s="11">
        <x:v>1970</x:v>
      </x:c>
      <x:c r="G705" s="11">
        <x:v>4872</x:v>
      </x:c>
      <x:c r="H705" s="11">
        <x:v>2231</x:v>
      </x:c>
      <x:c r="I705" s="11">
        <x:v>5024</x:v>
      </x:c>
      <x:c r="J705" s="11">
        <x:v>1679</x:v>
      </x:c>
      <x:c r="K705" s="11">
        <x:v>685</x:v>
      </x:c>
      <x:c r="L705" s="11">
        <x:v>501</x:v>
      </x:c>
      <x:c r="M705" s="11">
        <x:v>344</x:v>
      </x:c>
      <x:c r="N705" s="11">
        <x:v>1887</x:v>
      </x:c>
      <x:c r="O705" s="11">
        <x:v>4162</x:v>
      </x:c>
      <x:c r="P705" s="11">
        <x:v>651</x:v>
      </x:c>
      <x:c r="Q705" s="11">
        <x:v>847</x:v>
      </x:c>
      <x:c r="R705" s="11">
        <x:v>136</x:v>
      </x:c>
      <x:c r="S705" s="11">
        <x:v>292</x:v>
      </x:c>
      <x:c r="T705" s="11">
        <x:v>752</x:v>
      </x:c>
      <x:c r="U705" s="11">
        <x:v>5187.4592000000002</x:v>
      </x:c>
      <x:c r="V705" s="11">
        <x:v>18</x:v>
      </x:c>
      <x:c r="W705" s="12">
        <x:v>0</x:v>
      </x:c>
      <x:c r="X705" s="8">
        <x:v>0</x:v>
      </x:c>
      <x:c r="Y705" s="13">
        <x:f t="shared" si="60"/>
        <x:v>1.6649746192893402</x:v>
      </x:c>
      <x:c r="Z705" s="13">
        <x:f t="shared" si="61"/>
        <x:v>0.49232012934518998</x:v>
      </x:c>
      <x:c r="AA705" s="13">
        <x:f t="shared" si="62"/>
        <x:v>2.9506871463217461E-2</x:v>
      </x:c>
      <x:c r="AB705" s="13">
        <x:f t="shared" si="63"/>
        <x:v>6.5784155214227966E-2</x:v>
      </x:c>
      <x:c r="AC705" s="13">
        <x:f t="shared" si="64"/>
        <x:v>0.15435139573070608</x:v>
      </x:c>
      <x:c r="AD705" s="13">
        <x:f t="shared" si="65"/>
        <x:v>0.1696645109135004</x:v>
      </x:c>
      <x:c r="AE705" s="50" t="n">
        <x:f>IF(OR(NOT(ISNUMBER(Q705)),NOT(ISNUMBER(R705))),"",IF(Q705&lt;R705,1,0))</x:f>
        <x:v>0</x:v>
      </x:c>
      <x:c r="AF705" s="50" t="n">
        <x:f>IFERROR(IF(AND(A705=A704,C705=C704+1,ISNUMBER(AE704)),AE704,""),"")</x:f>
        <x:v>0</x:v>
      </x:c>
      <x:c r="AG705" s="52" t="n">
        <x:f>IFERROR(IF(AND(A705=A704,C705=C704+1,ISNUMBER(U705),ISNUMBER(U704),U704&lt;&gt;0),U705/U704-1,""),"")</x:f>
        <x:v>-0.12296444575566401</x:v>
      </x:c>
      <x:c r="AH705" s="50" t="n">
        <x:f>IF(AND(ISNUMBER(AE705),ISNUMBER(AF705),ISNUMBER(AG705)),IF(AND(AE705=1,AF705=1,AG705&lt;0),1,0),"")</x:f>
        <x:v>0</x:v>
      </x:c>
      <x:c r="AI705" s="50" t="n">
        <x:f>IF(AND(A705=A706,C706=C705+1,ISNUMBER(AH706)),C706,"")</x:f>
        <x:v>2009</x:v>
      </x:c>
      <x:c r="AJ705" s="50" t="n">
        <x:f>IF(AND(A705=A706,C706=C705+1,ISNUMBER(AH706)),AH706,"")</x:f>
        <x:v>0</x:v>
      </x:c>
    </x:row>
    <x:row r="706" ht="15">
      <x:c r="A706" s="9" t="s">
        <x:v>71</x:v>
      </x:c>
      <x:c r="B706" s="10">
        <x:v>40178</x:v>
      </x:c>
      <x:c r="C706" s="9">
        <x:v>2009</x:v>
      </x:c>
      <x:c r="D706" s="11">
        <x:v>9412</x:v>
      </x:c>
      <x:c r="E706" s="11">
        <x:v>3192</x:v>
      </x:c>
      <x:c r="F706" s="11">
        <x:v>1725</x:v>
      </x:c>
      <x:c r="G706" s="11">
        <x:v>4776</x:v>
      </x:c>
      <x:c r="H706" s="11">
        <x:v>2008</x:v>
      </x:c>
      <x:c r="I706" s="11">
        <x:v>4636</x:v>
      </x:c>
      <x:c r="J706" s="11">
        <x:v>1629</x:v>
      </x:c>
      <x:c r="K706" s="11">
        <x:v>750</x:v>
      </x:c>
      <x:c r="L706" s="11">
        <x:v>445</x:v>
      </x:c>
      <x:c r="M706" s="11">
        <x:v>74</x:v>
      </x:c>
      <x:c r="N706" s="11">
        <x:v>1934</x:v>
      </x:c>
      <x:c r="O706" s="11">
        <x:v>5140</x:v>
      </x:c>
      <x:c r="P706" s="11">
        <x:v>589</x:v>
      </x:c>
      <x:c r="Q706" s="11">
        <x:v>821</x:v>
      </x:c>
      <x:c r="R706" s="11">
        <x:v>92</x:v>
      </x:c>
      <x:c r="S706" s="11">
        <x:v>425</x:v>
      </x:c>
      <x:c r="T706" s="11">
        <x:v>844</x:v>
      </x:c>
      <x:c r="U706" s="11">
        <x:v>7224.2191000000003</x:v>
      </x:c>
      <x:c r="V706" s="11">
        <x:v>18</x:v>
      </x:c>
      <x:c r="W706" s="12">
        <x:v>0</x:v>
      </x:c>
      <x:c r="X706" s="8">
        <x:v>0</x:v>
      </x:c>
      <x:c r="Y706" s="13">
        <x:f t="shared" si="60"/>
        <x:v>1.8504347826086958</x:v>
      </x:c>
      <x:c r="Z706" s="13">
        <x:f t="shared" si="61"/>
        <x:v>0.50743731406714832</x:v>
      </x:c>
      <x:c r="AA706" s="13">
        <x:f t="shared" si="62"/>
        <x:v>4.5155121121971953E-2</x:v>
      </x:c>
      <x:c r="AB706" s="13">
        <x:f t="shared" si="63"/>
        <x:v>6.2579685507862304E-2</x:v>
      </x:c>
      <x:c r="AC706" s="13">
        <x:f t="shared" si="64"/>
        <x:v>0.17671691792294808</x:v>
      </x:c>
      <x:c r="AD706" s="13">
        <x:f t="shared" si="65"/>
        <x:v>0.17307692307692307</x:v>
      </x:c>
      <x:c r="AE706" s="50" t="n">
        <x:f>IF(OR(NOT(ISNUMBER(Q706)),NOT(ISNUMBER(R706))),"",IF(Q706&lt;R706,1,0))</x:f>
        <x:v>0</x:v>
      </x:c>
      <x:c r="AF706" s="50" t="n">
        <x:f>IFERROR(IF(AND(A706=A705,C706=C705+1,ISNUMBER(AE705)),AE705,""),"")</x:f>
        <x:v>0</x:v>
      </x:c>
      <x:c r="AG706" s="52" t="n">
        <x:f>IFERROR(IF(AND(A706=A705,C706=C705+1,ISNUMBER(U706),ISNUMBER(U705),U705&lt;&gt;0),U706/U705-1,""),"")</x:f>
        <x:v>0.3926315025282512</x:v>
      </x:c>
      <x:c r="AH706" s="50" t="n">
        <x:f>IF(AND(ISNUMBER(AE706),ISNUMBER(AF706),ISNUMBER(AG706)),IF(AND(AE706=1,AF706=1,AG706&lt;0),1,0),"")</x:f>
        <x:v>0</x:v>
      </x:c>
      <x:c r="AI706" s="50" t="n">
        <x:f>IF(AND(A706=A707,C707=C706+1,ISNUMBER(AH707)),C707,"")</x:f>
        <x:v>2010</x:v>
      </x:c>
      <x:c r="AJ706" s="50" t="n">
        <x:f>IF(AND(A706=A707,C707=C706+1,ISNUMBER(AH707)),AH707,"")</x:f>
        <x:v>0</x:v>
      </x:c>
    </x:row>
    <x:row r="707" ht="15">
      <x:c r="A707" s="9" t="s">
        <x:v>71</x:v>
      </x:c>
      <x:c r="B707" s="10">
        <x:v>40543</x:v>
      </x:c>
      <x:c r="C707" s="9">
        <x:v>2010</x:v>
      </x:c>
      <x:c r="D707" s="11">
        <x:v>10668</x:v>
      </x:c>
      <x:c r="E707" s="11">
        <x:v>4167</x:v>
      </x:c>
      <x:c r="F707" s="11">
        <x:v>2242</x:v>
      </x:c>
      <x:c r="G707" s="11">
        <x:v>5063</x:v>
      </x:c>
      <x:c r="H707" s="11">
        <x:v>2312</x:v>
      </x:c>
      <x:c r="I707" s="11">
        <x:v>5605</x:v>
      </x:c>
      <x:c r="J707" s="11">
        <x:v>2546</x:v>
      </x:c>
      <x:c r="K707" s="11">
        <x:v>1736</x:v>
      </x:c>
      <x:c r="L707" s="11">
        <x:v>429</x:v>
      </x:c>
      <x:c r="M707" s="11">
        <x:v>404</x:v>
      </x:c>
      <x:c r="N707" s="11">
        <x:v>1908</x:v>
      </x:c>
      <x:c r="O707" s="11">
        <x:v>5663</x:v>
      </x:c>
      <x:c r="P707" s="11">
        <x:v>702</x:v>
      </x:c>
      <x:c r="Q707" s="11">
        <x:v>948</x:v>
      </x:c>
      <x:c r="R707" s="11">
        <x:v>82</x:v>
      </x:c>
      <x:c r="S707" s="11">
        <x:v>1297</x:v>
      </x:c>
      <x:c r="T707" s="11">
        <x:v>1039</x:v>
      </x:c>
      <x:c r="U707" s="11">
        <x:v>8191.7842000000001</x:v>
      </x:c>
      <x:c r="V707" s="11">
        <x:v>18</x:v>
      </x:c>
      <x:c r="W707" s="12">
        <x:v>0</x:v>
      </x:c>
      <x:c r="X707" s="8">
        <x:v>0</x:v>
      </x:c>
      <x:c r="Y707" s="13" t="n">
        <x:f t="shared" ref="Y707:Y770" si="66">IF(AND(ISNUMBER(E707),ISNUMBER(F707),F707&lt;&gt;0),E707/F707,"")</x:f>
        <x:v>1.8586083853702051</x:v>
      </x:c>
      <x:c r="Z707" s="13" t="n">
        <x:f t="shared" ref="Z707:Z770" si="67">IF(AND(ISNUMBER(G707),ISNUMBER(D707),D707&lt;&gt;0),G707/D707,"")</x:f>
        <x:v>0.47459692538432696</x:v>
      </x:c>
      <x:c r="AA707" s="13" t="n">
        <x:f t="shared" ref="AA707:AA770" si="68">IF(AND(ISNUMBER(S707),ISNUMBER(D707),D707&lt;&gt;0),S707/D707,"")</x:f>
        <x:v>0.12157855268091489</x:v>
      </x:c>
      <x:c r="AB707" s="13" t="n">
        <x:f t="shared" ref="AB707:AB770" si="69">IF(AND(ISNUMBER(P707),ISNUMBER(D707),D707&lt;&gt;0),P707/D707,"")</x:f>
        <x:v>0.06580427446569179</x:v>
      </x:c>
      <x:c r="AC707" s="13" t="n">
        <x:f t="shared" ref="AC707:AC770" si="70">IF(AND(ISNUMBER(T707),ISNUMBER(G707),G707&lt;&gt;0),T707/G707,"")</x:f>
        <x:v>0.20521429982223977</x:v>
      </x:c>
      <x:c r="AD707" s="13" t="n">
        <x:f t="shared" ref="AD707:AD770" si="71">IF(AND(ISNUMBER(J707),ISNUMBER(D707),D707&lt;&gt;0),J707/D707,"")</x:f>
        <x:v>0.23865766779152606</x:v>
      </x:c>
      <x:c r="AE707" s="50" t="n">
        <x:f>IF(OR(NOT(ISNUMBER(Q707)),NOT(ISNUMBER(R707))),"",IF(Q707&lt;R707,1,0))</x:f>
        <x:v>0</x:v>
      </x:c>
      <x:c r="AF707" s="50" t="n">
        <x:f>IFERROR(IF(AND(A707=A706,C707=C706+1,ISNUMBER(AE706)),AE706,""),"")</x:f>
        <x:v>0</x:v>
      </x:c>
      <x:c r="AG707" s="52" t="n">
        <x:f>IFERROR(IF(AND(A707=A706,C707=C706+1,ISNUMBER(U707),ISNUMBER(U706),U706&lt;&gt;0),U707/U706-1,""),"")</x:f>
        <x:v>0.13393352092546573</x:v>
      </x:c>
      <x:c r="AH707" s="50" t="n">
        <x:f>IF(AND(ISNUMBER(AE707),ISNUMBER(AF707),ISNUMBER(AG707)),IF(AND(AE707=1,AF707=1,AG707&lt;0),1,0),"")</x:f>
        <x:v>0</x:v>
      </x:c>
      <x:c r="AI707" s="50" t="n">
        <x:f>IF(AND(A707=A708,C708=C707+1,ISNUMBER(AH708)),C708,"")</x:f>
        <x:v>2011</x:v>
      </x:c>
      <x:c r="AJ707" s="50" t="n">
        <x:f>IF(AND(A707=A708,C708=C707+1,ISNUMBER(AH708)),AH708,"")</x:f>
        <x:v>0</x:v>
      </x:c>
    </x:row>
    <x:row r="708" ht="15">
      <x:c r="A708" s="9" t="s">
        <x:v>71</x:v>
      </x:c>
      <x:c r="B708" s="10">
        <x:v>40908</x:v>
      </x:c>
      <x:c r="C708" s="9">
        <x:v>2011</x:v>
      </x:c>
      <x:c r="D708" s="11">
        <x:v>11244</x:v>
      </x:c>
      <x:c r="E708" s="11">
        <x:v>3821</x:v>
      </x:c>
      <x:c r="F708" s="11">
        <x:v>2090</x:v>
      </x:c>
      <x:c r="G708" s="11">
        <x:v>5282</x:v>
      </x:c>
      <x:c r="H708" s="11">
        <x:v>2051</x:v>
      </x:c>
      <x:c r="I708" s="11">
        <x:v>5962</x:v>
      </x:c>
      <x:c r="J708" s="11">
        <x:v>2980</x:v>
      </x:c>
      <x:c r="K708" s="11">
        <x:v>1369</x:v>
      </x:c>
      <x:c r="L708" s="11">
        <x:v>407</x:v>
      </x:c>
      <x:c r="M708" s="11">
        <x:v>87</x:v>
      </x:c>
      <x:c r="N708" s="11">
        <x:v>1964</x:v>
      </x:c>
      <x:c r="O708" s="11">
        <x:v>4817</x:v>
      </x:c>
      <x:c r="P708" s="11">
        <x:v>1085</x:v>
      </x:c>
      <x:c r="Q708" s="11">
        <x:v>1342</x:v>
      </x:c>
      <x:c r="R708" s="11">
        <x:v>65</x:v>
      </x:c>
      <x:c r="S708" s="11">
        <x:v>957</x:v>
      </x:c>
      <x:c r="T708" s="11">
        <x:v>912</x:v>
      </x:c>
      <x:c r="U708" s="11">
        <x:v>9869.0745999999999</x:v>
      </x:c>
      <x:c r="V708" s="11">
        <x:v>18</x:v>
      </x:c>
      <x:c r="W708" s="12">
        <x:v>0</x:v>
      </x:c>
      <x:c r="X708" s="8">
        <x:v>0</x:v>
      </x:c>
      <x:c r="Y708" s="13">
        <x:f t="shared" si="66"/>
        <x:v>1.8282296650717704</x:v>
      </x:c>
      <x:c r="Z708" s="13">
        <x:f t="shared" si="67"/>
        <x:v>0.4697616506581288</x:v>
      </x:c>
      <x:c r="AA708" s="13">
        <x:f t="shared" si="68"/>
        <x:v>8.5112059765208109E-2</x:v>
      </x:c>
      <x:c r="AB708" s="13">
        <x:f t="shared" si="69"/>
        <x:v>9.6495908929206689E-2</x:v>
      </x:c>
      <x:c r="AC708" s="13">
        <x:f t="shared" si="70"/>
        <x:v>0.17266187050359713</x:v>
      </x:c>
      <x:c r="AD708" s="13">
        <x:f t="shared" si="71"/>
        <x:v>0.26503023834934186</x:v>
      </x:c>
      <x:c r="AE708" s="50" t="n">
        <x:f>IF(OR(NOT(ISNUMBER(Q708)),NOT(ISNUMBER(R708))),"",IF(Q708&lt;R708,1,0))</x:f>
        <x:v>0</x:v>
      </x:c>
      <x:c r="AF708" s="50" t="n">
        <x:f>IFERROR(IF(AND(A708=A707,C708=C707+1,ISNUMBER(AE707)),AE707,""),"")</x:f>
        <x:v>0</x:v>
      </x:c>
      <x:c r="AG708" s="52" t="n">
        <x:f>IFERROR(IF(AND(A708=A707,C708=C707+1,ISNUMBER(U708),ISNUMBER(U707),U707&lt;&gt;0),U708/U707-1,""),"")</x:f>
        <x:v>0.20475275703673934</x:v>
      </x:c>
      <x:c r="AH708" s="50" t="n">
        <x:f>IF(AND(ISNUMBER(AE708),ISNUMBER(AF708),ISNUMBER(AG708)),IF(AND(AE708=1,AF708=1,AG708&lt;0),1,0),"")</x:f>
        <x:v>0</x:v>
      </x:c>
      <x:c r="AI708" s="50" t="n">
        <x:f>IF(AND(A708=A709,C709=C708+1,ISNUMBER(AH709)),C709,"")</x:f>
        <x:v>2012</x:v>
      </x:c>
      <x:c r="AJ708" s="50" t="n">
        <x:f>IF(AND(A708=A709,C709=C708+1,ISNUMBER(AH709)),AH709,"")</x:f>
        <x:v>0</x:v>
      </x:c>
    </x:row>
    <x:row r="709" ht="15">
      <x:c r="A709" s="9" t="s">
        <x:v>71</x:v>
      </x:c>
      <x:c r="B709" s="10">
        <x:v>41274</x:v>
      </x:c>
      <x:c r="C709" s="9">
        <x:v>2012</x:v>
      </x:c>
      <x:c r="D709" s="11">
        <x:v>11348</x:v>
      </x:c>
      <x:c r="E709" s="11">
        <x:v>4275</x:v>
      </x:c>
      <x:c r="F709" s="11">
        <x:v>2463</x:v>
      </x:c>
      <x:c r="G709" s="11">
        <x:v>5638</x:v>
      </x:c>
      <x:c r="H709" s="11">
        <x:v>2272</x:v>
      </x:c>
      <x:c r="I709" s="11">
        <x:v>5710</x:v>
      </x:c>
      <x:c r="J709" s="11">
        <x:v>2902</x:v>
      </x:c>
      <x:c r="K709" s="11">
        <x:v>1062</x:v>
      </x:c>
      <x:c r="L709" s="11">
        <x:v>261</x:v>
      </x:c>
      <x:c r="M709" s="11">
        <x:v>262</x:v>
      </x:c>
      <x:c r="N709" s="11">
        <x:v>2010</x:v>
      </x:c>
      <x:c r="O709" s="11">
        <x:v>4959</x:v>
      </x:c>
      <x:c r="P709" s="11">
        <x:v>478</x:v>
      </x:c>
      <x:c r="Q709" s="11">
        <x:v>795</x:v>
      </x:c>
      <x:c r="R709" s="11">
        <x:v>75</x:v>
      </x:c>
      <x:c r="S709" s="11">
        <x:v>311</x:v>
      </x:c>
      <x:c r="T709" s="11">
        <x:v>812</x:v>
      </x:c>
      <x:c r="U709" s="11">
        <x:v>9706.4707999999991</x:v>
      </x:c>
      <x:c r="V709" s="11">
        <x:v>18</x:v>
      </x:c>
      <x:c r="W709" s="12">
        <x:v>0</x:v>
      </x:c>
      <x:c r="X709" s="8">
        <x:v>0</x:v>
      </x:c>
      <x:c r="Y709" s="13">
        <x:f t="shared" si="66"/>
        <x:v>1.7356881851400732</x:v>
      </x:c>
      <x:c r="Z709" s="13">
        <x:f t="shared" si="67"/>
        <x:v>0.49682763482551989</x:v>
      </x:c>
      <x:c r="AA709" s="13">
        <x:f t="shared" si="68"/>
        <x:v>2.7405710257314066E-2</x:v>
      </x:c>
      <x:c r="AB709" s="13">
        <x:f t="shared" si="69"/>
        <x:v>4.2121959816707792E-2</x:v>
      </x:c>
      <x:c r="AC709" s="13">
        <x:f t="shared" si="70"/>
        <x:v>0.14402270308620077</x:v>
      </x:c>
      <x:c r="AD709" s="13">
        <x:f t="shared" si="71"/>
        <x:v>0.25572788156503351</x:v>
      </x:c>
      <x:c r="AE709" s="50" t="n">
        <x:f>IF(OR(NOT(ISNUMBER(Q709)),NOT(ISNUMBER(R709))),"",IF(Q709&lt;R709,1,0))</x:f>
        <x:v>0</x:v>
      </x:c>
      <x:c r="AF709" s="50" t="n">
        <x:f>IFERROR(IF(AND(A709=A708,C709=C708+1,ISNUMBER(AE708)),AE708,""),"")</x:f>
        <x:v>0</x:v>
      </x:c>
      <x:c r="AG709" s="52" t="n">
        <x:f>IFERROR(IF(AND(A709=A708,C709=C708+1,ISNUMBER(U709),ISNUMBER(U708),U708&lt;&gt;0),U709/U708-1,""),"")</x:f>
        <x:v>-0.016476093918674106</x:v>
      </x:c>
      <x:c r="AH709" s="50" t="n">
        <x:f>IF(AND(ISNUMBER(AE709),ISNUMBER(AF709),ISNUMBER(AG709)),IF(AND(AE709=1,AF709=1,AG709&lt;0),1,0),"")</x:f>
        <x:v>0</x:v>
      </x:c>
      <x:c r="AI709" s="50" t="n">
        <x:f>IF(AND(A709=A710,C710=C709+1,ISNUMBER(AH710)),C710,"")</x:f>
        <x:v>2013</x:v>
      </x:c>
      <x:c r="AJ709" s="50" t="n">
        <x:f>IF(AND(A709=A710,C710=C709+1,ISNUMBER(AH710)),AH710,"")</x:f>
        <x:v>0</x:v>
      </x:c>
    </x:row>
    <x:row r="710" ht="15">
      <x:c r="A710" s="9" t="s">
        <x:v>71</x:v>
      </x:c>
      <x:c r="B710" s="10">
        <x:v>41639</x:v>
      </x:c>
      <x:c r="C710" s="9">
        <x:v>2013</x:v>
      </x:c>
      <x:c r="D710" s="11">
        <x:v>10931</x:v>
      </x:c>
      <x:c r="E710" s="11">
        <x:v>3085</x:v>
      </x:c>
      <x:c r="F710" s="11">
        <x:v>2396</x:v>
      </x:c>
      <x:c r="G710" s="11">
        <x:v>5225</x:v>
      </x:c>
      <x:c r="H710" s="11">
        <x:v>2226</x:v>
      </x:c>
      <x:c r="I710" s="11">
        <x:v>5706</x:v>
      </x:c>
      <x:c r="J710" s="11">
        <x:v>3128</x:v>
      </x:c>
      <x:c r="K710" s="11">
        <x:v>729</x:v>
      </x:c>
      <x:c r="L710" s="11">
        <x:v>224</x:v>
      </x:c>
      <x:c r="M710" s="11">
        <x:v>533</x:v>
      </x:c>
      <x:c r="N710" s="11">
        <x:v>1693</x:v>
      </x:c>
      <x:c r="O710" s="11">
        <x:v>5069</x:v>
      </x:c>
      <x:c r="P710" s="11">
        <x:v>404</x:v>
      </x:c>
      <x:c r="Q710" s="11">
        <x:v>713</x:v>
      </x:c>
      <x:c r="R710" s="11">
        <x:v>82</x:v>
      </x:c>
      <x:c r="S710" s="11">
        <x:v>538</x:v>
      </x:c>
      <x:c r="T710" s="11">
        <x:v>429</x:v>
      </x:c>
      <x:c r="U710" s="11">
        <x:v>10977.157800000001</x:v>
      </x:c>
      <x:c r="V710" s="11">
        <x:v>18</x:v>
      </x:c>
      <x:c r="W710" s="12">
        <x:v>0</x:v>
      </x:c>
      <x:c r="X710" s="8">
        <x:v>0</x:v>
      </x:c>
      <x:c r="Y710" s="13">
        <x:f t="shared" si="66"/>
        <x:v>1.2875626043405677</x:v>
      </x:c>
      <x:c r="Z710" s="13">
        <x:f t="shared" si="67"/>
        <x:v>0.47799835330710821</x:v>
      </x:c>
      <x:c r="AA710" s="13">
        <x:f t="shared" si="68"/>
        <x:v>4.9217820876406547E-2</x:v>
      </x:c>
      <x:c r="AB710" s="13">
        <x:f t="shared" si="69"/>
        <x:v>3.6959107126520903E-2</x:v>
      </x:c>
      <x:c r="AC710" s="13">
        <x:f t="shared" si="70"/>
        <x:v>8.2105263157894737E-2</x:v>
      </x:c>
      <x:c r="AD710" s="13">
        <x:f t="shared" si="71"/>
        <x:v>0.28615863141524106</x:v>
      </x:c>
      <x:c r="AE710" s="50" t="n">
        <x:f>IF(OR(NOT(ISNUMBER(Q710)),NOT(ISNUMBER(R710))),"",IF(Q710&lt;R710,1,0))</x:f>
        <x:v>0</x:v>
      </x:c>
      <x:c r="AF710" s="50" t="n">
        <x:f>IFERROR(IF(AND(A710=A709,C710=C709+1,ISNUMBER(AE709)),AE709,""),"")</x:f>
        <x:v>0</x:v>
      </x:c>
      <x:c r="AG710" s="52" t="n">
        <x:f>IFERROR(IF(AND(A710=A709,C710=C709+1,ISNUMBER(U710),ISNUMBER(U709),U709&lt;&gt;0),U710/U709-1,""),"")</x:f>
        <x:v>0.1309113297904323</x:v>
      </x:c>
      <x:c r="AH710" s="50" t="n">
        <x:f>IF(AND(ISNUMBER(AE710),ISNUMBER(AF710),ISNUMBER(AG710)),IF(AND(AE710=1,AF710=1,AG710&lt;0),1,0),"")</x:f>
        <x:v>0</x:v>
      </x:c>
      <x:c r="AI710" s="50" t="n">
        <x:f>IF(AND(A710=A711,C711=C710+1,ISNUMBER(AH711)),C711,"")</x:f>
        <x:v>2014</x:v>
      </x:c>
      <x:c r="AJ710" s="50" t="n">
        <x:f>IF(AND(A710=A711,C711=C710+1,ISNUMBER(AH711)),AH711,"")</x:f>
        <x:v>0</x:v>
      </x:c>
    </x:row>
    <x:row r="711" ht="15">
      <x:c r="A711" s="9" t="s">
        <x:v>71</x:v>
      </x:c>
      <x:c r="B711" s="10">
        <x:v>42004</x:v>
      </x:c>
      <x:c r="C711" s="9">
        <x:v>2014</x:v>
      </x:c>
      <x:c r="D711" s="11">
        <x:v>11397</x:v>
      </x:c>
      <x:c r="E711" s="11">
        <x:v>2924</x:v>
      </x:c>
      <x:c r="F711" s="11">
        <x:v>2187</x:v>
      </x:c>
      <x:c r="G711" s="11">
        <x:v>5412</x:v>
      </x:c>
      <x:c r="H711" s="11">
        <x:v>2225</x:v>
      </x:c>
      <x:c r="I711" s="11">
        <x:v>5985</x:v>
      </x:c>
      <x:c r="J711" s="11">
        <x:v>3200</x:v>
      </x:c>
      <x:c r="K711" s="11">
        <x:v>530</x:v>
      </x:c>
      <x:c r="L711" s="11">
        <x:v>224</x:v>
      </x:c>
      <x:c r="M711" s="11">
        <x:v>342</x:v>
      </x:c>
      <x:c r="N711" s="11">
        <x:v>1883</x:v>
      </x:c>
      <x:c r="O711" s="11">
        <x:v>4540</x:v>
      </x:c>
      <x:c r="P711" s="11">
        <x:v>317</x:v>
      </x:c>
      <x:c r="Q711" s="11">
        <x:v>1010</x:v>
      </x:c>
      <x:c r="R711" s="11">
        <x:v>81</x:v>
      </x:c>
      <x:c r="S711" s="11">
        <x:v>471</x:v>
      </x:c>
      <x:c r="T711" s="11">
        <x:v>588</x:v>
      </x:c>
      <x:c r="U711" s="11">
        <x:v>9756.6077000000005</x:v>
      </x:c>
      <x:c r="V711" s="11">
        <x:v>18</x:v>
      </x:c>
      <x:c r="W711" s="12">
        <x:v>0</x:v>
      </x:c>
      <x:c r="X711" s="8">
        <x:v>0</x:v>
      </x:c>
      <x:c r="Y711" s="13">
        <x:f t="shared" si="66"/>
        <x:v>1.3369913122999544</x:v>
      </x:c>
      <x:c r="Z711" s="13">
        <x:f t="shared" si="67"/>
        <x:v>0.47486180573835218</x:v>
      </x:c>
      <x:c r="AA711" s="13">
        <x:f t="shared" si="68"/>
        <x:v>4.1326664911818897E-2</x:v>
      </x:c>
      <x:c r="AB711" s="13">
        <x:f t="shared" si="69"/>
        <x:v>2.7814337106256033E-2</x:v>
      </x:c>
      <x:c r="AC711" s="13">
        <x:f t="shared" si="70"/>
        <x:v>0.10864745011086474</x:v>
      </x:c>
      <x:c r="AD711" s="13">
        <x:f t="shared" si="71"/>
        <x:v>0.28077564271299466</x:v>
      </x:c>
      <x:c r="AE711" s="50" t="n">
        <x:f>IF(OR(NOT(ISNUMBER(Q711)),NOT(ISNUMBER(R711))),"",IF(Q711&lt;R711,1,0))</x:f>
        <x:v>0</x:v>
      </x:c>
      <x:c r="AF711" s="50" t="n">
        <x:f>IFERROR(IF(AND(A711=A710,C711=C710+1,ISNUMBER(AE710)),AE710,""),"")</x:f>
        <x:v>0</x:v>
      </x:c>
      <x:c r="AG711" s="52" t="n">
        <x:f>IFERROR(IF(AND(A711=A710,C711=C710+1,ISNUMBER(U711),ISNUMBER(U710),U710&lt;&gt;0),U711/U710-1,""),"")</x:f>
        <x:v>-0.11118999309639155</x:v>
      </x:c>
      <x:c r="AH711" s="50" t="n">
        <x:f>IF(AND(ISNUMBER(AE711),ISNUMBER(AF711),ISNUMBER(AG711)),IF(AND(AE711=1,AF711=1,AG711&lt;0),1,0),"")</x:f>
        <x:v>0</x:v>
      </x:c>
      <x:c r="AI711" s="50" t="n">
        <x:f>IF(AND(A711=A712,C712=C711+1,ISNUMBER(AH712)),C712,"")</x:f>
        <x:v>2015</x:v>
      </x:c>
      <x:c r="AJ711" s="50" t="n">
        <x:f>IF(AND(A711=A712,C712=C711+1,ISNUMBER(AH712)),AH712,"")</x:f>
        <x:v>0</x:v>
      </x:c>
    </x:row>
    <x:row r="712" ht="15">
      <x:c r="A712" s="9" t="s">
        <x:v>71</x:v>
      </x:c>
      <x:c r="B712" s="10">
        <x:v>42369</x:v>
      </x:c>
      <x:c r="C712" s="9">
        <x:v>2015</x:v>
      </x:c>
      <x:c r="D712" s="11">
        <x:v>11635</x:v>
      </x:c>
      <x:c r="E712" s="11">
        <x:v>4099</x:v>
      </x:c>
      <x:c r="F712" s="11">
        <x:v>1907</x:v>
      </x:c>
      <x:c r="G712" s="11">
        <x:v>5217</x:v>
      </x:c>
      <x:c r="H712" s="11">
        <x:v>2330</x:v>
      </x:c>
      <x:c r="I712" s="11">
        <x:v>6418</x:v>
      </x:c>
      <x:c r="J712" s="11">
        <x:v>3698</x:v>
      </x:c>
      <x:c r="K712" s="11">
        <x:v>1703</x:v>
      </x:c>
      <x:c r="L712" s="11">
        <x:v>211</x:v>
      </x:c>
      <x:c r="M712" s="11">
        <x:v>282</x:v>
      </x:c>
      <x:c r="N712" s="11">
        <x:v>2048</x:v>
      </x:c>
      <x:c r="O712" s="11">
        <x:v>4468</x:v>
      </x:c>
      <x:c r="P712" s="11">
        <x:v>-456</x:v>
      </x:c>
      <x:c r="Q712" s="11">
        <x:v>176</x:v>
      </x:c>
      <x:c r="R712" s="11">
        <x:v>61</x:v>
      </x:c>
      <x:c r="S712" s="11">
        <x:v>823</x:v>
      </x:c>
      <x:c r="T712" s="11">
        <x:v>397</x:v>
      </x:c>
      <x:c r="U712" s="11">
        <x:v>6043.0604999999996</x:v>
      </x:c>
      <x:c r="V712" s="11">
        <x:v>18</x:v>
      </x:c>
      <x:c r="W712" s="12">
        <x:v>0</x:v>
      </x:c>
      <x:c r="X712" s="8">
        <x:v>0</x:v>
      </x:c>
      <x:c r="Y712" s="13">
        <x:f t="shared" si="66"/>
        <x:v>2.1494493969585737</x:v>
      </x:c>
      <x:c r="Z712" s="13">
        <x:f t="shared" si="67"/>
        <x:v>0.44838848302535456</x:v>
      </x:c>
      <x:c r="AA712" s="13">
        <x:f t="shared" si="68"/>
        <x:v>7.0734851740438337E-2</x:v>
      </x:c>
      <x:c r="AB712" s="13">
        <x:f t="shared" si="69"/>
        <x:v>-3.9192092823377739E-2</x:v>
      </x:c>
      <x:c r="AC712" s="13">
        <x:f t="shared" si="70"/>
        <x:v>7.6097373969714402E-2</x:v>
      </x:c>
      <x:c r="AD712" s="13">
        <x:f t="shared" si="71"/>
        <x:v>0.31783412118607651</x:v>
      </x:c>
      <x:c r="AE712" s="50" t="n">
        <x:f>IF(OR(NOT(ISNUMBER(Q712)),NOT(ISNUMBER(R712))),"",IF(Q712&lt;R712,1,0))</x:f>
        <x:v>0</x:v>
      </x:c>
      <x:c r="AF712" s="50" t="n">
        <x:f>IFERROR(IF(AND(A712=A711,C712=C711+1,ISNUMBER(AE711)),AE711,""),"")</x:f>
        <x:v>0</x:v>
      </x:c>
      <x:c r="AG712" s="52" t="n">
        <x:f>IFERROR(IF(AND(A712=A711,C712=C711+1,ISNUMBER(U712),ISNUMBER(U711),U711&lt;&gt;0),U712/U711-1,""),"")</x:f>
        <x:v>-0.38061868573438706</x:v>
      </x:c>
      <x:c r="AH712" s="50" t="n">
        <x:f>IF(AND(ISNUMBER(AE712),ISNUMBER(AF712),ISNUMBER(AG712)),IF(AND(AE712=1,AF712=1,AG712&lt;0),1,0),"")</x:f>
        <x:v>0</x:v>
      </x:c>
      <x:c r="AI712" s="50" t="n">
        <x:f>IF(AND(A712=A713,C713=C712+1,ISNUMBER(AH713)),C713,"")</x:f>
        <x:v>2016</x:v>
      </x:c>
      <x:c r="AJ712" s="50" t="n">
        <x:f>IF(AND(A712=A713,C713=C712+1,ISNUMBER(AH713)),AH713,"")</x:f>
        <x:v>0</x:v>
      </x:c>
    </x:row>
    <x:row r="713" ht="15">
      <x:c r="A713" s="9" t="s">
        <x:v>71</x:v>
      </x:c>
      <x:c r="B713" s="10">
        <x:v>42735</x:v>
      </x:c>
      <x:c r="C713" s="9">
        <x:v>2016</x:v>
      </x:c>
      <x:c r="D713" s="11">
        <x:v>10066</x:v>
      </x:c>
      <x:c r="E713" s="11">
        <x:v>4085</x:v>
      </x:c>
      <x:c r="F713" s="11">
        <x:v>1924</x:v>
      </x:c>
      <x:c r="G713" s="11">
        <x:v>5718</x:v>
      </x:c>
      <x:c r="H713" s="11">
        <x:v>2468</x:v>
      </x:c>
      <x:c r="I713" s="11">
        <x:v>4348</x:v>
      </x:c>
      <x:c r="J713" s="11">
        <x:v>716</x:v>
      </x:c>
      <x:c r="K713" s="11">
        <x:v>1459</x:v>
      </x:c>
      <x:c r="L713" s="11">
        <x:v>235</x:v>
      </x:c>
      <x:c r="M713" s="11">
        <x:v>44</x:v>
      </x:c>
      <x:c r="N713" s="11">
        <x:v>2424</x:v>
      </x:c>
      <x:c r="O713" s="11">
        <x:v>4552</x:v>
      </x:c>
      <x:c r="P713" s="11">
        <x:v>-2594</x:v>
      </x:c>
      <x:c r="Q713" s="11">
        <x:v>-1880</x:v>
      </x:c>
      <x:c r="R713" s="11">
        <x:v>74</x:v>
      </x:c>
      <x:c r="S713" s="11">
        <x:v>-2337</x:v>
      </x:c>
      <x:c r="T713" s="11">
        <x:v>557</x:v>
      </x:c>
      <x:c r="U713" s="11">
        <x:v>6729.1094999999996</x:v>
      </x:c>
      <x:c r="V713" s="11">
        <x:v>18</x:v>
      </x:c>
      <x:c r="W713" s="12">
        <x:v>0</x:v>
      </x:c>
      <x:c r="X713" s="8">
        <x:v>0</x:v>
      </x:c>
      <x:c r="Y713" s="13">
        <x:f t="shared" si="66"/>
        <x:v>2.123180873180873</x:v>
      </x:c>
      <x:c r="Z713" s="13">
        <x:f t="shared" si="67"/>
        <x:v>0.56805086429564877</x:v>
      </x:c>
      <x:c r="AA713" s="13">
        <x:f t="shared" si="68"/>
        <x:v>-0.23216769322471686</x:v>
      </x:c>
      <x:c r="AB713" s="13">
        <x:f t="shared" si="69"/>
        <x:v>-0.25769918537651498</x:v>
      </x:c>
      <x:c r="AC713" s="13">
        <x:f t="shared" si="70"/>
        <x:v>9.7411682406435815E-2</x:v>
      </x:c>
      <x:c r="AD713" s="13">
        <x:f t="shared" si="71"/>
        <x:v>7.1130538446254721E-2</x:v>
      </x:c>
      <x:c r="AE713" s="50" t="n">
        <x:f>IF(OR(NOT(ISNUMBER(Q713)),NOT(ISNUMBER(R713))),"",IF(Q713&lt;R713,1,0))</x:f>
        <x:v>1</x:v>
      </x:c>
      <x:c r="AF713" s="50" t="n">
        <x:f>IFERROR(IF(AND(A713=A712,C713=C712+1,ISNUMBER(AE712)),AE712,""),"")</x:f>
        <x:v>0</x:v>
      </x:c>
      <x:c r="AG713" s="52" t="n">
        <x:f>IFERROR(IF(AND(A713=A712,C713=C712+1,ISNUMBER(U713),ISNUMBER(U712),U712&lt;&gt;0),U713/U712-1,""),"")</x:f>
        <x:v>0.11352674691904863</x:v>
      </x:c>
      <x:c r="AH713" s="50" t="n">
        <x:f>IF(AND(ISNUMBER(AE713),ISNUMBER(AF713),ISNUMBER(AG713)),IF(AND(AE713=1,AF713=1,AG713&lt;0),1,0),"")</x:f>
        <x:v>0</x:v>
      </x:c>
      <x:c r="AI713" s="50" t="n">
        <x:f>IF(AND(A713=A714,C714=C713+1,ISNUMBER(AH714)),C714,"")</x:f>
        <x:v>2017</x:v>
      </x:c>
      <x:c r="AJ713" s="50" t="n">
        <x:f>IF(AND(A713=A714,C714=C713+1,ISNUMBER(AH714)),AH714,"")</x:f>
        <x:v>0</x:v>
      </x:c>
    </x:row>
    <x:row r="714" ht="15">
      <x:c r="A714" s="9" t="s">
        <x:v>71</x:v>
      </x:c>
      <x:c r="B714" s="10">
        <x:v>43100</x:v>
      </x:c>
      <x:c r="C714" s="9">
        <x:v>2017</x:v>
      </x:c>
      <x:c r="D714" s="11">
        <x:v>7888</x:v>
      </x:c>
      <x:c r="E714" s="11">
        <x:v>3285</x:v>
      </x:c>
      <x:c r="F714" s="11">
        <x:v>2205</x:v>
      </x:c>
      <x:c r="G714" s="11">
        <x:v>3867</x:v>
      </x:c>
      <x:c r="H714" s="11">
        <x:v>1085</x:v>
      </x:c>
      <x:c r="I714" s="11">
        <x:v>4021</x:v>
      </x:c>
      <x:c r="J714" s="11">
        <x:v>662</x:v>
      </x:c>
      <x:c r="K714" s="11">
        <x:v>518</x:v>
      </x:c>
      <x:c r="L714" s="11">
        <x:v>148</x:v>
      </x:c>
      <x:c r="M714" s="11">
        <x:v>19</x:v>
      </x:c>
      <x:c r="N714" s="11">
        <x:v>1066</x:v>
      </x:c>
      <x:c r="O714" s="11">
        <x:v>4513</x:v>
      </x:c>
      <x:c r="P714" s="11">
        <x:v>373</x:v>
      </x:c>
      <x:c r="Q714" s="11">
        <x:v>1024</x:v>
      </x:c>
      <x:c r="R714" s="11">
        <x:v>99</x:v>
      </x:c>
      <x:c r="S714" s="11">
        <x:v>406</x:v>
      </x:c>
      <x:c r="T714" s="11">
        <x:v>776</x:v>
      </x:c>
      <x:c r="U714" s="11">
        <x:v>5903.1174000000001</x:v>
      </x:c>
      <x:c r="V714" s="11">
        <x:v>18</x:v>
      </x:c>
      <x:c r="W714" s="12">
        <x:v>0</x:v>
      </x:c>
      <x:c r="X714" s="8">
        <x:v>0</x:v>
      </x:c>
      <x:c r="Y714" s="13">
        <x:f t="shared" si="66"/>
        <x:v>1.489795918367347</x:v>
      </x:c>
      <x:c r="Z714" s="13">
        <x:f t="shared" si="67"/>
        <x:v>0.49023833671399597</x:v>
      </x:c>
      <x:c r="AA714" s="13">
        <x:f t="shared" si="68"/>
        <x:v>5.1470588235294115E-2</x:v>
      </x:c>
      <x:c r="AB714" s="13">
        <x:f t="shared" si="69"/>
        <x:v>4.7287018255578094E-2</x:v>
      </x:c>
      <x:c r="AC714" s="13">
        <x:f t="shared" si="70"/>
        <x:v>0.20067235583139384</x:v>
      </x:c>
      <x:c r="AD714" s="13">
        <x:f t="shared" si="71"/>
        <x:v>8.3924949290060849E-2</x:v>
      </x:c>
      <x:c r="AE714" s="50" t="n">
        <x:f>IF(OR(NOT(ISNUMBER(Q714)),NOT(ISNUMBER(R714))),"",IF(Q714&lt;R714,1,0))</x:f>
        <x:v>0</x:v>
      </x:c>
      <x:c r="AF714" s="50" t="n">
        <x:f>IFERROR(IF(AND(A714=A713,C714=C713+1,ISNUMBER(AE713)),AE713,""),"")</x:f>
        <x:v>1</x:v>
      </x:c>
      <x:c r="AG714" s="52" t="n">
        <x:f>IFERROR(IF(AND(A714=A713,C714=C713+1,ISNUMBER(U714),ISNUMBER(U713),U713&lt;&gt;0),U714/U713-1,""),"")</x:f>
        <x:v>-0.12274909480964746</x:v>
      </x:c>
      <x:c r="AH714" s="50" t="n">
        <x:f>IF(AND(ISNUMBER(AE714),ISNUMBER(AF714),ISNUMBER(AG714)),IF(AND(AE714=1,AF714=1,AG714&lt;0),1,0),"")</x:f>
        <x:v>0</x:v>
      </x:c>
      <x:c r="AI714" s="50" t="n">
        <x:f>IF(AND(A714=A715,C715=C714+1,ISNUMBER(AH715)),C715,"")</x:f>
        <x:v>2018</x:v>
      </x:c>
      <x:c r="AJ714" s="50" t="n">
        <x:f>IF(AND(A714=A715,C715=C714+1,ISNUMBER(AH715)),AH715,"")</x:f>
        <x:v>0</x:v>
      </x:c>
    </x:row>
    <x:row r="715" ht="15">
      <x:c r="A715" s="9" t="s">
        <x:v>71</x:v>
      </x:c>
      <x:c r="B715" s="10">
        <x:v>43465</x:v>
      </x:c>
      <x:c r="C715" s="9">
        <x:v>2018</x:v>
      </x:c>
      <x:c r="D715" s="11">
        <x:v>7905</x:v>
      </x:c>
      <x:c r="E715" s="11">
        <x:v>3376</x:v>
      </x:c>
      <x:c r="F715" s="11">
        <x:v>2134</x:v>
      </x:c>
      <x:c r="G715" s="11">
        <x:v>3380</x:v>
      </x:c>
      <x:c r="H715" s="11">
        <x:v>720</x:v>
      </x:c>
      <x:c r="I715" s="11">
        <x:v>4525</x:v>
      </x:c>
      <x:c r="J715" s="11">
        <x:v>1039</x:v>
      </x:c>
      <x:c r="K715" s="11">
        <x:v>568</x:v>
      </x:c>
      <x:c r="L715" s="11">
        <x:v>164</x:v>
      </x:c>
      <x:c r="M715" s="11">
        <x:v>46</x:v>
      </x:c>
      <x:c r="N715" s="11">
        <x:v>674</x:v>
      </x:c>
      <x:c r="O715" s="11">
        <x:v>4129</x:v>
      </x:c>
      <x:c r="P715" s="11">
        <x:v>509</x:v>
      </x:c>
      <x:c r="Q715" s="11">
        <x:v>1100</x:v>
      </x:c>
      <x:c r="R715" s="11">
        <x:v>42</x:v>
      </x:c>
      <x:c r="S715" s="11">
        <x:v>588</x:v>
      </x:c>
      <x:c r="T715" s="11">
        <x:v>599</x:v>
      </x:c>
      <x:c r="U715" s="11">
        <x:v>7329.6360000000004</x:v>
      </x:c>
      <x:c r="V715" s="11">
        <x:v>18</x:v>
      </x:c>
      <x:c r="W715" s="12">
        <x:v>0</x:v>
      </x:c>
      <x:c r="X715" s="8">
        <x:v>0</x:v>
      </x:c>
      <x:c r="Y715" s="13">
        <x:f t="shared" si="66"/>
        <x:v>1.5820056232427366</x:v>
      </x:c>
      <x:c r="Z715" s="13">
        <x:f t="shared" si="67"/>
        <x:v>0.42757748260594558</x:v>
      </x:c>
      <x:c r="AA715" s="13">
        <x:f t="shared" si="68"/>
        <x:v>7.4383301707779889E-2</x:v>
      </x:c>
      <x:c r="AB715" s="13">
        <x:f t="shared" si="69"/>
        <x:v>6.4389626818469325E-2</x:v>
      </x:c>
      <x:c r="AC715" s="13">
        <x:f t="shared" si="70"/>
        <x:v>0.1772189349112426</x:v>
      </x:c>
      <x:c r="AD715" s="13">
        <x:f t="shared" si="71"/>
        <x:v>0.13143580012650222</x:v>
      </x:c>
      <x:c r="AE715" s="50" t="n">
        <x:f>IF(OR(NOT(ISNUMBER(Q715)),NOT(ISNUMBER(R715))),"",IF(Q715&lt;R715,1,0))</x:f>
        <x:v>0</x:v>
      </x:c>
      <x:c r="AF715" s="50" t="n">
        <x:f>IFERROR(IF(AND(A715=A714,C715=C714+1,ISNUMBER(AE714)),AE714,""),"")</x:f>
        <x:v>0</x:v>
      </x:c>
      <x:c r="AG715" s="52" t="n">
        <x:f>IFERROR(IF(AND(A715=A714,C715=C714+1,ISNUMBER(U715),ISNUMBER(U714),U714&lt;&gt;0),U715/U714-1,""),"")</x:f>
        <x:v>0.24165512954223134</x:v>
      </x:c>
      <x:c r="AH715" s="50" t="n">
        <x:f>IF(AND(ISNUMBER(AE715),ISNUMBER(AF715),ISNUMBER(AG715)),IF(AND(AE715=1,AF715=1,AG715&lt;0),1,0),"")</x:f>
        <x:v>0</x:v>
      </x:c>
      <x:c r="AI715" s="50" t="n">
        <x:f>IF(AND(A715=A716,C716=C715+1,ISNUMBER(AH716)),C716,"")</x:f>
        <x:v>2019</x:v>
      </x:c>
      <x:c r="AJ715" s="50" t="n">
        <x:f>IF(AND(A715=A716,C716=C715+1,ISNUMBER(AH716)),AH716,"")</x:f>
        <x:v>0</x:v>
      </x:c>
    </x:row>
    <x:row r="716" ht="15">
      <x:c r="A716" s="9" t="s">
        <x:v>71</x:v>
      </x:c>
      <x:c r="B716" s="10">
        <x:v>43830</x:v>
      </x:c>
      <x:c r="C716" s="9">
        <x:v>2019</x:v>
      </x:c>
      <x:c r="D716" s="11">
        <x:v>7650</x:v>
      </x:c>
      <x:c r="E716" s="11">
        <x:v>3173</x:v>
      </x:c>
      <x:c r="F716" s="11">
        <x:v>1492</x:v>
      </x:c>
      <x:c r="G716" s="11">
        <x:v>3327</x:v>
      </x:c>
      <x:c r="H716" s="11">
        <x:v>1664</x:v>
      </x:c>
      <x:c r="I716" s="11">
        <x:v>4323</x:v>
      </x:c>
      <x:c r="J716" s="11">
        <x:v>911</x:v>
      </x:c>
      <x:c r="K716" s="11">
        <x:v>437</x:v>
      </x:c>
      <x:c r="L716" s="11">
        <x:v>169</x:v>
      </x:c>
      <x:c r="M716" s="11">
        <x:v>92</x:v>
      </x:c>
      <x:c r="N716" s="11">
        <x:v>1572</x:v>
      </x:c>
      <x:c r="O716" s="11">
        <x:v>3869</x:v>
      </x:c>
      <x:c r="P716" s="11">
        <x:v>221</x:v>
      </x:c>
      <x:c r="Q716" s="11">
        <x:v>610</x:v>
      </x:c>
      <x:c r="R716" s="11">
        <x:v>67</x:v>
      </x:c>
      <x:c r="S716" s="11">
        <x:v>264</x:v>
      </x:c>
      <x:c r="T716" s="11">
        <x:v>450</x:v>
      </x:c>
      <x:c r="U716" s="11">
        <x:v>4981.9705999999996</x:v>
      </x:c>
      <x:c r="V716" s="11">
        <x:v>18</x:v>
      </x:c>
      <x:c r="W716" s="12">
        <x:v>0</x:v>
      </x:c>
      <x:c r="X716" s="8">
        <x:v>0</x:v>
      </x:c>
      <x:c r="Y716" s="13">
        <x:f t="shared" si="66"/>
        <x:v>2.1266756032171581</x:v>
      </x:c>
      <x:c r="Z716" s="13">
        <x:f t="shared" si="67"/>
        <x:v>0.4349019607843137</x:v>
      </x:c>
      <x:c r="AA716" s="13">
        <x:f t="shared" si="68"/>
        <x:v>3.4509803921568626E-2</x:v>
      </x:c>
      <x:c r="AB716" s="13">
        <x:f t="shared" si="69"/>
        <x:v>2.8888888888888888E-2</x:v>
      </x:c>
      <x:c r="AC716" s="13">
        <x:f t="shared" si="70"/>
        <x:v>0.13525698827772767</x:v>
      </x:c>
      <x:c r="AD716" s="13">
        <x:f t="shared" si="71"/>
        <x:v>0.11908496732026144</x:v>
      </x:c>
      <x:c r="AE716" s="50" t="n">
        <x:f>IF(OR(NOT(ISNUMBER(Q716)),NOT(ISNUMBER(R716))),"",IF(Q716&lt;R716,1,0))</x:f>
        <x:v>0</x:v>
      </x:c>
      <x:c r="AF716" s="50" t="n">
        <x:f>IFERROR(IF(AND(A716=A715,C716=C715+1,ISNUMBER(AE715)),AE715,""),"")</x:f>
        <x:v>0</x:v>
      </x:c>
      <x:c r="AG716" s="52" t="n">
        <x:f>IFERROR(IF(AND(A716=A715,C716=C715+1,ISNUMBER(U716),ISNUMBER(U715),U715&lt;&gt;0),U716/U715-1,""),"")</x:f>
        <x:v>-0.320297679175337</x:v>
      </x:c>
      <x:c r="AH716" s="50" t="n">
        <x:f>IF(AND(ISNUMBER(AE716),ISNUMBER(AF716),ISNUMBER(AG716)),IF(AND(AE716=1,AF716=1,AG716&lt;0),1,0),"")</x:f>
        <x:v>0</x:v>
      </x:c>
      <x:c r="AI716" s="50" t="n">
        <x:f>IF(AND(A716=A717,C717=C716+1,ISNUMBER(AH717)),C717,"")</x:f>
        <x:v>2020</x:v>
      </x:c>
      <x:c r="AJ716" s="50" t="n">
        <x:f>IF(AND(A716=A717,C717=C716+1,ISNUMBER(AH717)),AH717,"")</x:f>
        <x:v>0</x:v>
      </x:c>
    </x:row>
    <x:row r="717" ht="15">
      <x:c r="A717" s="9" t="s">
        <x:v>71</x:v>
      </x:c>
      <x:c r="B717" s="10">
        <x:v>44196</x:v>
      </x:c>
      <x:c r="C717" s="9">
        <x:v>2020</x:v>
      </x:c>
      <x:c r="D717" s="11">
        <x:v>7451</x:v>
      </x:c>
      <x:c r="E717" s="11">
        <x:v>3340</x:v>
      </x:c>
      <x:c r="F717" s="11">
        <x:v>1645</x:v>
      </x:c>
      <x:c r="G717" s="11">
        <x:v>3317</x:v>
      </x:c>
      <x:c r="H717" s="11">
        <x:v>1473</x:v>
      </x:c>
      <x:c r="I717" s="11">
        <x:v>4134</x:v>
      </x:c>
      <x:c r="J717" s="11">
        <x:v>865</x:v>
      </x:c>
      <x:c r="K717" s="11">
        <x:v>1097</x:v>
      </x:c>
      <x:c r="L717" s="11">
        <x:v>129</x:v>
      </x:c>
      <x:c r="M717" s="11">
        <x:v>76</x:v>
      </x:c>
      <x:c r="N717" s="11">
        <x:v>1397</x:v>
      </x:c>
      <x:c r="O717" s="11">
        <x:v>3397</x:v>
      </x:c>
      <x:c r="P717" s="11">
        <x:v>406</x:v>
      </x:c>
      <x:c r="Q717" s="11">
        <x:v>723</x:v>
      </x:c>
      <x:c r="R717" s="11">
        <x:v>79</x:v>
      </x:c>
      <x:c r="S717" s="11">
        <x:v>310</x:v>
      </x:c>
      <x:c r="T717" s="11">
        <x:v>406</x:v>
      </x:c>
      <x:c r="U717" s="11">
        <x:v>5125.1674000000003</x:v>
      </x:c>
      <x:c r="V717" s="11">
        <x:v>18</x:v>
      </x:c>
      <x:c r="W717" s="12">
        <x:v>0</x:v>
      </x:c>
      <x:c r="X717" s="8">
        <x:v>0</x:v>
      </x:c>
      <x:c r="Y717" s="13">
        <x:f t="shared" si="66"/>
        <x:v>2.0303951367781155</x:v>
      </x:c>
      <x:c r="Z717" s="13">
        <x:f t="shared" si="67"/>
        <x:v>0.44517514427593613</x:v>
      </x:c>
      <x:c r="AA717" s="13">
        <x:f t="shared" si="68"/>
        <x:v>4.1605153670648237E-2</x:v>
      </x:c>
      <x:c r="AB717" s="13">
        <x:f t="shared" si="69"/>
        <x:v>5.4489330291236072E-2</x:v>
      </x:c>
      <x:c r="AC717" s="13">
        <x:f t="shared" si="70"/>
        <x:v>0.12239975881820922</x:v>
      </x:c>
      <x:c r="AD717" s="13">
        <x:f t="shared" si="71"/>
        <x:v>0.11609179975842168</x:v>
      </x:c>
      <x:c r="AE717" s="50" t="n">
        <x:f>IF(OR(NOT(ISNUMBER(Q717)),NOT(ISNUMBER(R717))),"",IF(Q717&lt;R717,1,0))</x:f>
        <x:v>0</x:v>
      </x:c>
      <x:c r="AF717" s="50" t="n">
        <x:f>IFERROR(IF(AND(A717=A716,C717=C716+1,ISNUMBER(AE716)),AE716,""),"")</x:f>
        <x:v>0</x:v>
      </x:c>
      <x:c r="AG717" s="52" t="n">
        <x:f>IFERROR(IF(AND(A717=A716,C717=C716+1,ISNUMBER(U717),ISNUMBER(U716),U716&lt;&gt;0),U717/U716-1,""),"")</x:f>
        <x:v>0.028743003822623958</x:v>
      </x:c>
      <x:c r="AH717" s="50" t="n">
        <x:f>IF(AND(ISNUMBER(AE717),ISNUMBER(AF717),ISNUMBER(AG717)),IF(AND(AE717=1,AF717=1,AG717&lt;0),1,0),"")</x:f>
        <x:v>0</x:v>
      </x:c>
      <x:c r="AI717" s="50" t="n">
        <x:f>IF(AND(A717=A718,C718=C717+1,ISNUMBER(AH718)),C718,"")</x:f>
        <x:v>2021</x:v>
      </x:c>
      <x:c r="AJ717" s="50" t="n">
        <x:f>IF(AND(A717=A718,C718=C717+1,ISNUMBER(AH718)),AH718,"")</x:f>
        <x:v>0</x:v>
      </x:c>
    </x:row>
    <x:row r="718" ht="15">
      <x:c r="A718" s="9" t="s">
        <x:v>71</x:v>
      </x:c>
      <x:c r="B718" s="10">
        <x:v>44561</x:v>
      </x:c>
      <x:c r="C718" s="9">
        <x:v>2021</x:v>
      </x:c>
      <x:c r="D718" s="11">
        <x:v>7343</x:v>
      </x:c>
      <x:c r="E718" s="11">
        <x:v>3221</x:v>
      </x:c>
      <x:c r="F718" s="11">
        <x:v>1580</x:v>
      </x:c>
      <x:c r="G718" s="11">
        <x:v>3063</x:v>
      </x:c>
      <x:c r="H718" s="11">
        <x:v>1313</x:v>
      </x:c>
      <x:c r="I718" s="11">
        <x:v>4280</x:v>
      </x:c>
      <x:c r="J718" s="11">
        <x:v>1030</x:v>
      </x:c>
      <x:c r="K718" s="11">
        <x:v>937</x:v>
      </x:c>
      <x:c r="L718" s="11">
        <x:v>98</x:v>
      </x:c>
      <x:c r="M718" s="11">
        <x:v>68</x:v>
      </x:c>
      <x:c r="N718" s="11">
        <x:v>1245</x:v>
      </x:c>
      <x:c r="O718" s="11">
        <x:v>3428</x:v>
      </x:c>
      <x:c r="P718" s="11">
        <x:v>182</x:v>
      </x:c>
      <x:c r="Q718" s="11">
        <x:v>590</x:v>
      </x:c>
      <x:c r="R718" s="11">
        <x:v>68</x:v>
      </x:c>
      <x:c r="S718" s="11">
        <x:v>159</x:v>
      </x:c>
      <x:c r="T718" s="11">
        <x:v>339</x:v>
      </x:c>
      <x:c r="U718" s="11">
        <x:v>4640.7098999999998</x:v>
      </x:c>
      <x:c r="V718" s="11">
        <x:v>18</x:v>
      </x:c>
      <x:c r="W718" s="12">
        <x:v>0</x:v>
      </x:c>
      <x:c r="X718" s="8">
        <x:v>0</x:v>
      </x:c>
      <x:c r="Y718" s="13">
        <x:f t="shared" si="66"/>
        <x:v>2.0386075949367091</x:v>
      </x:c>
      <x:c r="Z718" s="13">
        <x:f t="shared" si="67"/>
        <x:v>0.41713196241318262</x:v>
      </x:c>
      <x:c r="AA718" s="13">
        <x:f t="shared" si="68"/>
        <x:v>2.1653275228108403E-2</x:v>
      </x:c>
      <x:c r="AB718" s="13">
        <x:f t="shared" si="69"/>
        <x:v>2.4785510009532889E-2</x:v>
      </x:c>
      <x:c r="AC718" s="13">
        <x:f t="shared" si="70"/>
        <x:v>0.11067580803134182</x:v>
      </x:c>
      <x:c r="AD718" s="13">
        <x:f t="shared" si="71"/>
        <x:v>0.14026964455944438</x:v>
      </x:c>
      <x:c r="AE718" s="50" t="n">
        <x:f>IF(OR(NOT(ISNUMBER(Q718)),NOT(ISNUMBER(R718))),"",IF(Q718&lt;R718,1,0))</x:f>
        <x:v>0</x:v>
      </x:c>
      <x:c r="AF718" s="50" t="n">
        <x:f>IFERROR(IF(AND(A718=A717,C718=C717+1,ISNUMBER(AE717)),AE717,""),"")</x:f>
        <x:v>0</x:v>
      </x:c>
      <x:c r="AG718" s="52" t="n">
        <x:f>IFERROR(IF(AND(A718=A717,C718=C717+1,ISNUMBER(U718),ISNUMBER(U717),U717&lt;&gt;0),U718/U717-1,""),"")</x:f>
        <x:v>-0.09452520516695717</x:v>
      </x:c>
      <x:c r="AH718" s="50" t="n">
        <x:f>IF(AND(ISNUMBER(AE718),ISNUMBER(AF718),ISNUMBER(AG718)),IF(AND(AE718=1,AF718=1,AG718&lt;0),1,0),"")</x:f>
        <x:v>0</x:v>
      </x:c>
      <x:c r="AI718" s="50" t="n">
        <x:f>IF(AND(A718=A719,C719=C718+1,ISNUMBER(AH719)),C719,"")</x:f>
        <x:v>2022</x:v>
      </x:c>
      <x:c r="AJ718" s="50" t="n">
        <x:f>IF(AND(A718=A719,C719=C718+1,ISNUMBER(AH719)),AH719,"")</x:f>
        <x:v>0</x:v>
      </x:c>
    </x:row>
    <x:row r="719" ht="15">
      <x:c r="A719" s="9" t="s">
        <x:v>71</x:v>
      </x:c>
      <x:c r="B719" s="10">
        <x:v>44926</x:v>
      </x:c>
      <x:c r="C719" s="9">
        <x:v>2022</x:v>
      </x:c>
      <x:c r="D719" s="11">
        <x:v>7324</x:v>
      </x:c>
      <x:c r="E719" s="11">
        <x:v>2818</x:v>
      </x:c>
      <x:c r="F719" s="11">
        <x:v>1479</x:v>
      </x:c>
      <x:c r="G719" s="11">
        <x:v>2909</x:v>
      </x:c>
      <x:c r="H719" s="11">
        <x:v>1230</x:v>
      </x:c>
      <x:c r="I719" s="11">
        <x:v>4415</x:v>
      </x:c>
      <x:c r="J719" s="11">
        <x:v>881</x:v>
      </x:c>
      <x:c r="K719" s="11">
        <x:v>558</x:v>
      </x:c>
      <x:c r="L719" s="11">
        <x:v>105</x:v>
      </x:c>
      <x:c r="M719" s="11">
        <x:v>86</x:v>
      </x:c>
      <x:c r="N719" s="11">
        <x:v>1144</x:v>
      </x:c>
      <x:c r="O719" s="11">
        <x:v>3841</x:v>
      </x:c>
      <x:c r="P719" s="11">
        <x:v>270</x:v>
      </x:c>
      <x:c r="Q719" s="11">
        <x:v>585</x:v>
      </x:c>
      <x:c r="R719" s="11">
        <x:v>46</x:v>
      </x:c>
      <x:c r="S719" s="11">
        <x:v>242</x:v>
      </x:c>
      <x:c r="T719" s="11">
        <x:v>384</x:v>
      </x:c>
      <x:c r="U719" s="11">
        <x:v>6726.973</x:v>
      </x:c>
      <x:c r="V719" s="11">
        <x:v>18</x:v>
      </x:c>
      <x:c r="W719" s="12">
        <x:v>0</x:v>
      </x:c>
      <x:c r="X719" s="8">
        <x:v>0</x:v>
      </x:c>
      <x:c r="Y719" s="13">
        <x:f t="shared" si="66"/>
        <x:v>1.905341446923597</x:v>
      </x:c>
      <x:c r="Z719" s="13">
        <x:f t="shared" si="67"/>
        <x:v>0.39718732932823592</x:v>
      </x:c>
      <x:c r="AA719" s="13">
        <x:f t="shared" si="68"/>
        <x:v>3.3042053522665212E-2</x:v>
      </x:c>
      <x:c r="AB719" s="13">
        <x:f t="shared" si="69"/>
        <x:v>3.6865101037684325E-2</x:v>
      </x:c>
      <x:c r="AC719" s="13">
        <x:f t="shared" si="70"/>
        <x:v>0.13200412512891027</x:v>
      </x:c>
      <x:c r="AD719" s="13">
        <x:f t="shared" si="71"/>
        <x:v>0.12028945931185145</x:v>
      </x:c>
      <x:c r="AE719" s="50" t="n">
        <x:f>IF(OR(NOT(ISNUMBER(Q719)),NOT(ISNUMBER(R719))),"",IF(Q719&lt;R719,1,0))</x:f>
        <x:v>0</x:v>
      </x:c>
      <x:c r="AF719" s="50" t="n">
        <x:f>IFERROR(IF(AND(A719=A718,C719=C718+1,ISNUMBER(AE718)),AE718,""),"")</x:f>
        <x:v>0</x:v>
      </x:c>
      <x:c r="AG719" s="52" t="n">
        <x:f>IFERROR(IF(AND(A719=A718,C719=C718+1,ISNUMBER(U719),ISNUMBER(U718),U718&lt;&gt;0),U719/U718-1,""),"")</x:f>
        <x:v>0.44955688783735437</x:v>
      </x:c>
      <x:c r="AH719" s="50" t="n">
        <x:f>IF(AND(ISNUMBER(AE719),ISNUMBER(AF719),ISNUMBER(AG719)),IF(AND(AE719=1,AF719=1,AG719&lt;0),1,0),"")</x:f>
        <x:v>0</x:v>
      </x:c>
      <x:c r="AI719" s="50" t="n">
        <x:f>IF(AND(A719=A720,C720=C719+1,ISNUMBER(AH720)),C720,"")</x:f>
        <x:v>2023</x:v>
      </x:c>
      <x:c r="AJ719" s="50" t="n">
        <x:f>IF(AND(A719=A720,C720=C719+1,ISNUMBER(AH720)),AH720,"")</x:f>
        <x:v>0</x:v>
      </x:c>
    </x:row>
    <x:row r="720" ht="15">
      <x:c r="A720" s="9" t="s">
        <x:v>71</x:v>
      </x:c>
      <x:c r="B720" s="10">
        <x:v>45291</x:v>
      </x:c>
      <x:c r="C720" s="9">
        <x:v>2023</x:v>
      </x:c>
      <x:c r="D720" s="11">
        <x:v>6727</x:v>
      </x:c>
      <x:c r="E720" s="11">
        <x:v>2433</x:v>
      </x:c>
      <x:c r="F720" s="11">
        <x:v>1404</x:v>
      </x:c>
      <x:c r="G720" s="11">
        <x:v>2739</x:v>
      </x:c>
      <x:c r="H720" s="11">
        <x:v>1161</x:v>
      </x:c>
      <x:c r="I720" s="11">
        <x:v>3988</x:v>
      </x:c>
      <x:c r="J720" s="11">
        <x:v>745</x:v>
      </x:c>
      <x:c r="K720" s="11">
        <x:v>312</x:v>
      </x:c>
      <x:c r="L720" s="11">
        <x:v>91</x:v>
      </x:c>
      <x:c r="M720" s="11">
        <x:v>67</x:v>
      </x:c>
      <x:c r="N720" s="11">
        <x:v>1094</x:v>
      </x:c>
      <x:c r="O720" s="11">
        <x:v>3674</x:v>
      </x:c>
      <x:c r="P720" s="11">
        <x:v>497</x:v>
      </x:c>
      <x:c r="Q720" s="11">
        <x:v>756</x:v>
      </x:c>
      <x:c r="R720" s="11">
        <x:v>58</x:v>
      </x:c>
      <x:c r="S720" s="11">
        <x:v>378</x:v>
      </x:c>
      <x:c r="T720" s="11">
        <x:v>545</x:v>
      </x:c>
      <x:c r="U720" s="11">
        <x:v>6611.6408000000001</x:v>
      </x:c>
      <x:c r="V720" s="11">
        <x:v>18</x:v>
      </x:c>
      <x:c r="W720" s="12">
        <x:v>0</x:v>
      </x:c>
      <x:c r="X720" s="8">
        <x:v>0</x:v>
      </x:c>
      <x:c r="Y720" s="13">
        <x:f t="shared" si="66"/>
        <x:v>1.732905982905983</x:v>
      </x:c>
      <x:c r="Z720" s="13">
        <x:f t="shared" si="67"/>
        <x:v>0.40716515534413555</x:v>
      </x:c>
      <x:c r="AA720" s="13">
        <x:f t="shared" si="68"/>
        <x:v>5.6191467221644122E-2</x:v>
      </x:c>
      <x:c r="AB720" s="13">
        <x:f t="shared" si="69"/>
        <x:v>7.3881373569198758E-2</x:v>
      </x:c>
      <x:c r="AC720" s="13">
        <x:f t="shared" si="70"/>
        <x:v>0.19897772909821101</x:v>
      </x:c>
      <x:c r="AD720" s="13">
        <x:f t="shared" si="71"/>
        <x:v>0.11074773301620336</x:v>
      </x:c>
      <x:c r="AE720" s="50" t="n">
        <x:f>IF(OR(NOT(ISNUMBER(Q720)),NOT(ISNUMBER(R720))),"",IF(Q720&lt;R720,1,0))</x:f>
        <x:v>0</x:v>
      </x:c>
      <x:c r="AF720" s="50" t="n">
        <x:f>IFERROR(IF(AND(A720=A719,C720=C719+1,ISNUMBER(AE719)),AE719,""),"")</x:f>
        <x:v>0</x:v>
      </x:c>
      <x:c r="AG720" s="52" t="n">
        <x:f>IFERROR(IF(AND(A720=A719,C720=C719+1,ISNUMBER(U720),ISNUMBER(U719),U719&lt;&gt;0),U720/U719-1,""),"")</x:f>
        <x:v>-0.017144739543327958</x:v>
      </x:c>
      <x:c r="AH720" s="50" t="n">
        <x:f>IF(AND(ISNUMBER(AE720),ISNUMBER(AF720),ISNUMBER(AG720)),IF(AND(AE720=1,AF720=1,AG720&lt;0),1,0),"")</x:f>
        <x:v>0</x:v>
      </x:c>
      <x:c r="AI720" s="50" t="n">
        <x:f>IF(AND(A720=A721,C721=C720+1,ISNUMBER(AH721)),C721,"")</x:f>
        <x:v>2024</x:v>
      </x:c>
      <x:c r="AJ720" s="50" t="n">
        <x:f>IF(AND(A720=A721,C721=C720+1,ISNUMBER(AH721)),AH721,"")</x:f>
        <x:v>0</x:v>
      </x:c>
    </x:row>
    <x:row r="721" ht="15">
      <x:c r="A721" s="9" t="s">
        <x:v>71</x:v>
      </x:c>
      <x:c r="B721" s="10">
        <x:v>45657</x:v>
      </x:c>
      <x:c r="C721" s="9">
        <x:v>2024</x:v>
      </x:c>
      <x:c r="D721" s="11">
        <x:v>6892</x:v>
      </x:c>
      <x:c r="E721" s="11">
        <x:v>2728</x:v>
      </x:c>
      <x:c r="F721" s="11">
        <x:v>1478</x:v>
      </x:c>
      <x:c r="G721" s="11">
        <x:v>2839</x:v>
      </x:c>
      <x:c r="H721" s="11">
        <x:v>1472</x:v>
      </x:c>
      <x:c r="I721" s="11">
        <x:v>4053</x:v>
      </x:c>
      <x:c r="J721" s="11">
        <x:v>827</x:v>
      </x:c>
      <x:c r="K721" s="11">
        <x:v>543</x:v>
      </x:c>
      <x:c r="L721" s="11">
        <x:v>74</x:v>
      </x:c>
      <x:c r="M721" s="11">
        <x:v>315</x:v>
      </x:c>
      <x:c r="N721" s="11">
        <x:v>1157</x:v>
      </x:c>
      <x:c r="O721" s="11">
        <x:v>3552</x:v>
      </x:c>
      <x:c r="P721" s="11">
        <x:v>539</x:v>
      </x:c>
      <x:c r="Q721" s="11">
        <x:v>774</x:v>
      </x:c>
      <x:c r="R721" s="11">
        <x:v>112</x:v>
      </x:c>
      <x:c r="S721" s="11">
        <x:v>434</x:v>
      </x:c>
      <x:c r="T721" s="11">
        <x:v>649</x:v>
      </x:c>
      <x:c r="U721" s="11">
        <x:v>8541.3250000000007</x:v>
      </x:c>
      <x:c r="V721" s="11">
        <x:v>18</x:v>
      </x:c>
      <x:c r="W721" s="12">
        <x:v>0</x:v>
      </x:c>
      <x:c r="X721" s="8">
        <x:v>0</x:v>
      </x:c>
      <x:c r="Y721" s="13">
        <x:f t="shared" si="66"/>
        <x:v>1.8457374830852504</x:v>
      </x:c>
      <x:c r="Z721" s="13">
        <x:f t="shared" si="67"/>
        <x:v>0.41192687173534531</x:v>
      </x:c>
      <x:c r="AA721" s="13">
        <x:f t="shared" si="68"/>
        <x:v>6.2971561230412074E-2</x:v>
      </x:c>
      <x:c r="AB721" s="13">
        <x:f t="shared" si="69"/>
        <x:v>7.8206616366802095E-2</x:v>
      </x:c>
      <x:c r="AC721" s="13">
        <x:f t="shared" si="70"/>
        <x:v>0.2286016202888341</x:v>
      </x:c>
      <x:c r="AD721" s="13">
        <x:f t="shared" si="71"/>
        <x:v>0.11999419616947185</x:v>
      </x:c>
      <x:c r="AE721" s="50" t="n">
        <x:f>IF(OR(NOT(ISNUMBER(Q721)),NOT(ISNUMBER(R721))),"",IF(Q721&lt;R721,1,0))</x:f>
        <x:v>0</x:v>
      </x:c>
      <x:c r="AF721" s="50" t="n">
        <x:f>IFERROR(IF(AND(A721=A720,C721=C720+1,ISNUMBER(AE720)),AE720,""),"")</x:f>
        <x:v>0</x:v>
      </x:c>
      <x:c r="AG721" s="52" t="n">
        <x:f>IFERROR(IF(AND(A721=A720,C721=C720+1,ISNUMBER(U721),ISNUMBER(U720),U720&lt;&gt;0),U721/U720-1,""),"")</x:f>
        <x:v>0.2918616207946445</x:v>
      </x:c>
      <x:c r="AH721" s="50" t="n">
        <x:f>IF(AND(ISNUMBER(AE721),ISNUMBER(AF721),ISNUMBER(AG721)),IF(AND(AE721=1,AF721=1,AG721&lt;0),1,0),"")</x:f>
        <x:v>0</x:v>
      </x:c>
      <x:c r="AI721" s="50" t="str">
        <x:f>IF(AND(A721=A722,C722=C721+1,ISNUMBER(AH722)),C722,"")</x:f>
      </x:c>
      <x:c r="AJ721" s="50" t="str">
        <x:f>IF(AND(A721=A722,C722=C721+1,ISNUMBER(AH722)),AH722,"")</x:f>
      </x:c>
    </x:row>
    <x:row r="722" ht="15">
      <x:c r="A722" s="9" t="s">
        <x:v>72</x:v>
      </x:c>
      <x:c r="B722" s="10">
        <x:v>39447</x:v>
      </x:c>
      <x:c r="C722" s="9">
        <x:v>2007</x:v>
      </x:c>
      <x:c r="D722" s="11">
        <x:v>1229.4000000000001</x:v>
      </x:c>
      <x:c r="E722" s="11">
        <x:v>528.1</x:v>
      </x:c>
      <x:c r="F722" s="11">
        <x:v>377.6</x:v>
      </x:c>
      <x:c r="G722" s="11">
        <x:v>684.2</x:v>
      </x:c>
      <x:c r="H722" s="11">
        <x:v>225.5</x:v>
      </x:c>
      <x:c r="I722" s="11">
        <x:v>545.20000000000005</x:v>
      </x:c>
      <x:c r="J722" s="11">
        <x:v>485.6</x:v>
      </x:c>
      <x:c r="K722" s="11">
        <x:v>54.2</x:v>
      </x:c>
      <x:c r="L722" s="11">
        <x:v>173.5</x:v>
      </x:c>
      <x:c r="M722" s="11">
        <x:v>8.5</x:v>
      </x:c>
      <x:c r="N722" s="11">
        <x:v>217</x:v>
      </x:c>
      <x:c r="O722" s="11">
        <x:v>1008.8</x:v>
      </x:c>
      <x:c r="P722" s="11">
        <x:v>113.6</x:v>
      </x:c>
      <x:c r="Q722" s="11">
        <x:v>136.5</x:v>
      </x:c>
      <x:c r="R722" s="11">
        <x:v>12.7</x:v>
      </x:c>
      <x:c r="S722" s="11">
        <x:v>174.9</x:v>
      </x:c>
      <x:c r="T722" s="11">
        <x:v>105.4</x:v>
      </x:c>
      <x:c r="U722" s="11">
        <x:v>1716.4860000000001</x:v>
      </x:c>
      <x:c r="V722" s="11">
        <x:v>18</x:v>
      </x:c>
      <x:c r="W722" s="12">
        <x:v>0</x:v>
      </x:c>
      <x:c r="X722" s="8">
        <x:v>0</x:v>
      </x:c>
      <x:c r="Y722" s="13">
        <x:f t="shared" si="66"/>
        <x:v>1.3985699152542372</x:v>
      </x:c>
      <x:c r="Z722" s="13">
        <x:f t="shared" si="67"/>
        <x:v>0.55653164145111433</x:v>
      </x:c>
      <x:c r="AA722" s="13">
        <x:f t="shared" si="68"/>
        <x:v>0.14226451927769643</x:v>
      </x:c>
      <x:c r="AB722" s="13">
        <x:f t="shared" si="69"/>
        <x:v>9.2402798112900586E-2</x:v>
      </x:c>
      <x:c r="AC722" s="13">
        <x:f t="shared" si="70"/>
        <x:v>0.15404852382344345</x:v>
      </x:c>
      <x:c r="AD722" s="13">
        <x:f t="shared" si="71"/>
        <x:v>0.39498942573613144</x:v>
      </x:c>
      <x:c r="AE722" s="50" t="n">
        <x:f>IF(OR(NOT(ISNUMBER(Q722)),NOT(ISNUMBER(R722))),"",IF(Q722&lt;R722,1,0))</x:f>
        <x:v>0</x:v>
      </x:c>
      <x:c r="AF722" s="50" t="str">
        <x:f>IFERROR(IF(AND(A722=A721,C722=C721+1,ISNUMBER(AE721)),AE721,""),"")</x:f>
      </x:c>
      <x:c r="AG722" s="52" t="str">
        <x:f>IFERROR(IF(AND(A722=A721,C722=C721+1,ISNUMBER(U722),ISNUMBER(U721),U721&lt;&gt;0),U722/U721-1,""),"")</x:f>
      </x:c>
      <x:c r="AH722" s="50" t="str">
        <x:f>IF(AND(ISNUMBER(AE722),ISNUMBER(AF722),ISNUMBER(AG722)),IF(AND(AE722=1,AF722=1,AG722&lt;0),1,0),"")</x:f>
      </x:c>
      <x:c r="AI722" s="50" t="n">
        <x:f>IF(AND(A722=A723,C723=C722+1,ISNUMBER(AH723)),C723,"")</x:f>
        <x:v>2008</x:v>
      </x:c>
      <x:c r="AJ722" s="50" t="n">
        <x:f>IF(AND(A722=A723,C723=C722+1,ISNUMBER(AH723)),AH723,"")</x:f>
        <x:v>0</x:v>
      </x:c>
    </x:row>
    <x:row r="723" ht="15">
      <x:c r="A723" s="9" t="s">
        <x:v>72</x:v>
      </x:c>
      <x:c r="B723" s="10">
        <x:v>39813</x:v>
      </x:c>
      <x:c r="C723" s="9">
        <x:v>2008</x:v>
      </x:c>
      <x:c r="D723" s="11">
        <x:v>1757.4</x:v>
      </x:c>
      <x:c r="E723" s="11">
        <x:v>732.3</x:v>
      </x:c>
      <x:c r="F723" s="11">
        <x:v>618.5</x:v>
      </x:c>
      <x:c r="G723" s="11">
        <x:v>1060.5</x:v>
      </x:c>
      <x:c r="H723" s="11">
        <x:v>314</x:v>
      </x:c>
      <x:c r="I723" s="11">
        <x:v>696.9</x:v>
      </x:c>
      <x:c r="J723" s="11">
        <x:v>570.9</x:v>
      </x:c>
      <x:c r="K723" s="11">
        <x:v>74.099999999999994</x:v>
      </x:c>
      <x:c r="L723" s="11">
        <x:v>269.60000000000002</x:v>
      </x:c>
      <x:c r="M723" s="11">
        <x:v>71.400000000000006</x:v>
      </x:c>
      <x:c r="N723" s="11">
        <x:v>242.6</x:v>
      </x:c>
      <x:c r="O723" s="11">
        <x:v>1353.6</x:v>
      </x:c>
      <x:c r="P723" s="11">
        <x:v>169.3</x:v>
      </x:c>
      <x:c r="Q723" s="11">
        <x:v>206.5</x:v>
      </x:c>
      <x:c r="R723" s="11">
        <x:v>15.6</x:v>
      </x:c>
      <x:c r="S723" s="11">
        <x:v>170.8</x:v>
      </x:c>
      <x:c r="T723" s="11">
        <x:v>150.1</x:v>
      </x:c>
      <x:c r="U723" s="11">
        <x:v>670.22149999999999</x:v>
      </x:c>
      <x:c r="V723" s="11">
        <x:v>18</x:v>
      </x:c>
      <x:c r="W723" s="12">
        <x:v>0</x:v>
      </x:c>
      <x:c r="X723" s="8">
        <x:v>0</x:v>
      </x:c>
      <x:c r="Y723" s="13">
        <x:f t="shared" si="66"/>
        <x:v>1.1839935327405011</x:v>
      </x:c>
      <x:c r="Z723" s="13">
        <x:f t="shared" si="67"/>
        <x:v>0.60344827586206895</x:v>
      </x:c>
      <x:c r="AA723" s="13">
        <x:f t="shared" si="68"/>
        <x:v>9.7189029247752357E-2</x:v>
      </x:c>
      <x:c r="AB723" s="13">
        <x:f t="shared" si="69"/>
        <x:v>9.6335495618527375E-2</x:v>
      </x:c>
      <x:c r="AC723" s="13">
        <x:f t="shared" si="70"/>
        <x:v>0.14153701084394152</x:v>
      </x:c>
      <x:c r="AD723" s="13">
        <x:f t="shared" si="71"/>
        <x:v>0.32485489928303174</x:v>
      </x:c>
      <x:c r="AE723" s="50" t="n">
        <x:f>IF(OR(NOT(ISNUMBER(Q723)),NOT(ISNUMBER(R723))),"",IF(Q723&lt;R723,1,0))</x:f>
        <x:v>0</x:v>
      </x:c>
      <x:c r="AF723" s="50" t="n">
        <x:f>IFERROR(IF(AND(A723=A722,C723=C722+1,ISNUMBER(AE722)),AE722,""),"")</x:f>
        <x:v>0</x:v>
      </x:c>
      <x:c r="AG723" s="52" t="n">
        <x:f>IFERROR(IF(AND(A723=A722,C723=C722+1,ISNUMBER(U723),ISNUMBER(U722),U722&lt;&gt;0),U723/U722-1,""),"")</x:f>
        <x:v>-0.6095386155203131</x:v>
      </x:c>
      <x:c r="AH723" s="50" t="n">
        <x:f>IF(AND(ISNUMBER(AE723),ISNUMBER(AF723),ISNUMBER(AG723)),IF(AND(AE723=1,AF723=1,AG723&lt;0),1,0),"")</x:f>
        <x:v>0</x:v>
      </x:c>
      <x:c r="AI723" s="50" t="n">
        <x:f>IF(AND(A723=A724,C724=C723+1,ISNUMBER(AH724)),C724,"")</x:f>
        <x:v>2009</x:v>
      </x:c>
      <x:c r="AJ723" s="50" t="n">
        <x:f>IF(AND(A723=A724,C724=C723+1,ISNUMBER(AH724)),AH724,"")</x:f>
        <x:v>0</x:v>
      </x:c>
    </x:row>
    <x:row r="724" ht="15">
      <x:c r="A724" s="9" t="s">
        <x:v>72</x:v>
      </x:c>
      <x:c r="B724" s="10">
        <x:v>40178</x:v>
      </x:c>
      <x:c r="C724" s="9">
        <x:v>2009</x:v>
      </x:c>
      <x:c r="D724" s="11">
        <x:v>1551.5</x:v>
      </x:c>
      <x:c r="E724" s="11">
        <x:v>569.29999999999995</x:v>
      </x:c>
      <x:c r="F724" s="11">
        <x:v>435.8</x:v>
      </x:c>
      <x:c r="G724" s="11">
        <x:v>809.1</x:v>
      </x:c>
      <x:c r="H724" s="11">
        <x:v>176.2</x:v>
      </x:c>
      <x:c r="I724" s="11">
        <x:v>742.4</x:v>
      </x:c>
      <x:c r="J724" s="11">
        <x:v>620.4</x:v>
      </x:c>
      <x:c r="K724" s="11">
        <x:v>57</x:v>
      </x:c>
      <x:c r="L724" s="11">
        <x:v>235.3</x:v>
      </x:c>
      <x:c r="M724" s="11">
        <x:v>2</x:v>
      </x:c>
      <x:c r="N724" s="11">
        <x:v>174.2</x:v>
      </x:c>
      <x:c r="O724" s="11">
        <x:v>1390.2</x:v>
      </x:c>
      <x:c r="P724" s="11">
        <x:v>185.3</x:v>
      </x:c>
      <x:c r="Q724" s="11">
        <x:v>230.1</x:v>
      </x:c>
      <x:c r="R724" s="11">
        <x:v>5.5</x:v>
      </x:c>
      <x:c r="S724" s="11">
        <x:v>128.80000000000001</x:v>
      </x:c>
      <x:c r="T724" s="11">
        <x:v>237.3</x:v>
      </x:c>
      <x:c r="U724" s="11">
        <x:v>1526.1224999999999</x:v>
      </x:c>
      <x:c r="V724" s="11">
        <x:v>18</x:v>
      </x:c>
      <x:c r="W724" s="12">
        <x:v>0</x:v>
      </x:c>
      <x:c r="X724" s="8">
        <x:v>0</x:v>
      </x:c>
      <x:c r="Y724" s="13">
        <x:f t="shared" si="66"/>
        <x:v>1.3063331803579623</x:v>
      </x:c>
      <x:c r="Z724" s="13">
        <x:f t="shared" si="67"/>
        <x:v>0.52149532710280377</x:v>
      </x:c>
      <x:c r="AA724" s="13">
        <x:f t="shared" si="68"/>
        <x:v>8.301643570737996E-2</x:v>
      </x:c>
      <x:c r="AB724" s="13">
        <x:f t="shared" si="69"/>
        <x:v>0.11943280696100549</x:v>
      </x:c>
      <x:c r="AC724" s="13">
        <x:f t="shared" si="70"/>
        <x:v>0.29328883945124212</x:v>
      </x:c>
      <x:c r="AD724" s="13">
        <x:f t="shared" si="71"/>
        <x:v>0.39987109249113761</x:v>
      </x:c>
      <x:c r="AE724" s="50" t="n">
        <x:f>IF(OR(NOT(ISNUMBER(Q724)),NOT(ISNUMBER(R724))),"",IF(Q724&lt;R724,1,0))</x:f>
        <x:v>0</x:v>
      </x:c>
      <x:c r="AF724" s="50" t="n">
        <x:f>IFERROR(IF(AND(A724=A723,C724=C723+1,ISNUMBER(AE723)),AE723,""),"")</x:f>
        <x:v>0</x:v>
      </x:c>
      <x:c r="AG724" s="52" t="n">
        <x:f>IFERROR(IF(AND(A724=A723,C724=C723+1,ISNUMBER(U724),ISNUMBER(U723),U723&lt;&gt;0),U724/U723-1,""),"")</x:f>
        <x:v>1.2770419928337122</x:v>
      </x:c>
      <x:c r="AH724" s="50" t="n">
        <x:f>IF(AND(ISNUMBER(AE724),ISNUMBER(AF724),ISNUMBER(AG724)),IF(AND(AE724=1,AF724=1,AG724&lt;0),1,0),"")</x:f>
        <x:v>0</x:v>
      </x:c>
      <x:c r="AI724" s="50" t="n">
        <x:f>IF(AND(A724=A725,C725=C724+1,ISNUMBER(AH725)),C725,"")</x:f>
        <x:v>2010</x:v>
      </x:c>
      <x:c r="AJ724" s="50" t="n">
        <x:f>IF(AND(A724=A725,C725=C724+1,ISNUMBER(AH725)),AH725,"")</x:f>
        <x:v>0</x:v>
      </x:c>
    </x:row>
    <x:row r="725" ht="15">
      <x:c r="A725" s="9" t="s">
        <x:v>72</x:v>
      </x:c>
      <x:c r="B725" s="10">
        <x:v>40543</x:v>
      </x:c>
      <x:c r="C725" s="9">
        <x:v>2010</x:v>
      </x:c>
      <x:c r="D725" s="11">
        <x:v>2025.6</x:v>
      </x:c>
      <x:c r="E725" s="11">
        <x:v>771.3</x:v>
      </x:c>
      <x:c r="F725" s="11">
        <x:v>534.4</x:v>
      </x:c>
      <x:c r="G725" s="11">
        <x:v>1103.9000000000001</x:v>
      </x:c>
      <x:c r="H725" s="11">
        <x:v>367.6</x:v>
      </x:c>
      <x:c r="I725" s="11">
        <x:v>921.7</x:v>
      </x:c>
      <x:c r="J725" s="11">
        <x:v>758.8</x:v>
      </x:c>
      <x:c r="K725" s="11">
        <x:v>84</x:v>
      </x:c>
      <x:c r="L725" s="11">
        <x:v>310.10000000000002</x:v>
      </x:c>
      <x:c r="M725" s="11">
        <x:v>6.3</x:v>
      </x:c>
      <x:c r="N725" s="11">
        <x:v>361.3</x:v>
      </x:c>
      <x:c r="O725" s="11">
        <x:v>1635</x:v>
      </x:c>
      <x:c r="P725" s="11">
        <x:v>286.39999999999998</x:v>
      </x:c>
      <x:c r="Q725" s="11">
        <x:v>338.7</x:v>
      </x:c>
      <x:c r="R725" s="11">
        <x:v>9.1999999999999993</x:v>
      </x:c>
      <x:c r="S725" s="11">
        <x:v>185.1</x:v>
      </x:c>
      <x:c r="T725" s="11">
        <x:v>188.2</x:v>
      </x:c>
      <x:c r="U725" s="11">
        <x:v>3787.84</x:v>
      </x:c>
      <x:c r="V725" s="11">
        <x:v>18</x:v>
      </x:c>
      <x:c r="W725" s="12">
        <x:v>0</x:v>
      </x:c>
      <x:c r="X725" s="8">
        <x:v>0</x:v>
      </x:c>
      <x:c r="Y725" s="13">
        <x:f t="shared" si="66"/>
        <x:v>1.4433008982035929</x:v>
      </x:c>
      <x:c r="Z725" s="13">
        <x:f t="shared" si="67"/>
        <x:v>0.54497432859399686</x:v>
      </x:c>
      <x:c r="AA725" s="13">
        <x:f t="shared" si="68"/>
        <x:v>9.1380331753554506E-2</x:v>
      </x:c>
      <x:c r="AB725" s="13">
        <x:f t="shared" si="69"/>
        <x:v>0.14139020537124802</x:v>
      </x:c>
      <x:c r="AC725" s="13">
        <x:f t="shared" si="70"/>
        <x:v>0.17048645710662194</x:v>
      </x:c>
      <x:c r="AD725" s="13">
        <x:f t="shared" si="71"/>
        <x:v>0.37460505529225907</x:v>
      </x:c>
      <x:c r="AE725" s="50" t="n">
        <x:f>IF(OR(NOT(ISNUMBER(Q725)),NOT(ISNUMBER(R725))),"",IF(Q725&lt;R725,1,0))</x:f>
        <x:v>0</x:v>
      </x:c>
      <x:c r="AF725" s="50" t="n">
        <x:f>IFERROR(IF(AND(A725=A724,C725=C724+1,ISNUMBER(AE724)),AE724,""),"")</x:f>
        <x:v>0</x:v>
      </x:c>
      <x:c r="AG725" s="52" t="n">
        <x:f>IFERROR(IF(AND(A725=A724,C725=C724+1,ISNUMBER(U725),ISNUMBER(U724),U724&lt;&gt;0),U725/U724-1,""),"")</x:f>
        <x:v>1.4820025915350832</x:v>
      </x:c>
      <x:c r="AH725" s="50" t="n">
        <x:f>IF(AND(ISNUMBER(AE725),ISNUMBER(AF725),ISNUMBER(AG725)),IF(AND(AE725=1,AF725=1,AG725&lt;0),1,0),"")</x:f>
        <x:v>0</x:v>
      </x:c>
      <x:c r="AI725" s="50" t="n">
        <x:f>IF(AND(A725=A726,C726=C725+1,ISNUMBER(AH726)),C726,"")</x:f>
        <x:v>2011</x:v>
      </x:c>
      <x:c r="AJ725" s="50" t="n">
        <x:f>IF(AND(A725=A726,C726=C725+1,ISNUMBER(AH726)),AH726,"")</x:f>
        <x:v>0</x:v>
      </x:c>
    </x:row>
    <x:row r="726" ht="15">
      <x:c r="A726" s="9" t="s">
        <x:v>72</x:v>
      </x:c>
      <x:c r="B726" s="10">
        <x:v>40908</x:v>
      </x:c>
      <x:c r="C726" s="9">
        <x:v>2011</x:v>
      </x:c>
      <x:c r="D726" s="11">
        <x:v>2915.6</x:v>
      </x:c>
      <x:c r="E726" s="11">
        <x:v>1131.4000000000001</x:v>
      </x:c>
      <x:c r="F726" s="11">
        <x:v>801.2</x:v>
      </x:c>
      <x:c r="G726" s="11">
        <x:v>1798.1</x:v>
      </x:c>
      <x:c r="H726" s="11">
        <x:v>787.1</x:v>
      </x:c>
      <x:c r="I726" s="11">
        <x:v>1117.5</x:v>
      </x:c>
      <x:c r="J726" s="11">
        <x:v>974</x:v>
      </x:c>
      <x:c r="K726" s="11">
        <x:v>113.9</x:v>
      </x:c>
      <x:c r="L726" s="11">
        <x:v>463.8</x:v>
      </x:c>
      <x:c r="M726" s="11">
        <x:v>92</x:v>
      </x:c>
      <x:c r="N726" s="11">
        <x:v>695.1</x:v>
      </x:c>
      <x:c r="O726" s="11">
        <x:v>2292</x:v>
      </x:c>
      <x:c r="P726" s="11">
        <x:v>407.6</x:v>
      </x:c>
      <x:c r="Q726" s="11">
        <x:v>468.7</x:v>
      </x:c>
      <x:c r="R726" s="11">
        <x:v>12</x:v>
      </x:c>
      <x:c r="S726" s="11">
        <x:v>298.3</x:v>
      </x:c>
      <x:c r="T726" s="11">
        <x:v>189.4</x:v>
      </x:c>
      <x:c r="U726" s="11">
        <x:v>4328.16</x:v>
      </x:c>
      <x:c r="V726" s="11">
        <x:v>18</x:v>
      </x:c>
      <x:c r="W726" s="12">
        <x:v>0</x:v>
      </x:c>
      <x:c r="X726" s="8">
        <x:v>0</x:v>
      </x:c>
      <x:c r="Y726" s="13">
        <x:f t="shared" si="66"/>
        <x:v>1.4121318022965552</x:v>
      </x:c>
      <x:c r="Z726" s="13">
        <x:f t="shared" si="67"/>
        <x:v>0.61671697077788445</x:v>
      </x:c>
      <x:c r="AA726" s="13">
        <x:f t="shared" si="68"/>
        <x:v>0.10231170256550969</x:v>
      </x:c>
      <x:c r="AB726" s="13">
        <x:f t="shared" si="69"/>
        <x:v>0.13979969817533269</x:v>
      </x:c>
      <x:c r="AC726" s="13">
        <x:f t="shared" si="70"/>
        <x:v>0.10533340748567933</x:v>
      </x:c>
      <x:c r="AD726" s="13">
        <x:f t="shared" si="71"/>
        <x:v>0.33406502949650158</x:v>
      </x:c>
      <x:c r="AE726" s="50" t="n">
        <x:f>IF(OR(NOT(ISNUMBER(Q726)),NOT(ISNUMBER(R726))),"",IF(Q726&lt;R726,1,0))</x:f>
        <x:v>0</x:v>
      </x:c>
      <x:c r="AF726" s="50" t="n">
        <x:f>IFERROR(IF(AND(A726=A725,C726=C725+1,ISNUMBER(AE725)),AE725,""),"")</x:f>
        <x:v>0</x:v>
      </x:c>
      <x:c r="AG726" s="52" t="n">
        <x:f>IFERROR(IF(AND(A726=A725,C726=C725+1,ISNUMBER(U726),ISNUMBER(U725),U725&lt;&gt;0),U726/U725-1,""),"")</x:f>
        <x:v>0.1426459406944327</x:v>
      </x:c>
      <x:c r="AH726" s="50" t="n">
        <x:f>IF(AND(ISNUMBER(AE726),ISNUMBER(AF726),ISNUMBER(AG726)),IF(AND(AE726=1,AF726=1,AG726&lt;0),1,0),"")</x:f>
        <x:v>0</x:v>
      </x:c>
      <x:c r="AI726" s="50" t="n">
        <x:f>IF(AND(A726=A727,C727=C726+1,ISNUMBER(AH727)),C727,"")</x:f>
        <x:v>2012</x:v>
      </x:c>
      <x:c r="AJ726" s="50" t="n">
        <x:f>IF(AND(A726=A727,C727=C726+1,ISNUMBER(AH727)),AH727,"")</x:f>
        <x:v>0</x:v>
      </x:c>
    </x:row>
    <x:row r="727" ht="15">
      <x:c r="A727" s="9" t="s">
        <x:v>72</x:v>
      </x:c>
      <x:c r="B727" s="10">
        <x:v>41274</x:v>
      </x:c>
      <x:c r="C727" s="9">
        <x:v>2012</x:v>
      </x:c>
      <x:c r="D727" s="11">
        <x:v>3282.7</x:v>
      </x:c>
      <x:c r="E727" s="11">
        <x:v>1411.4</x:v>
      </x:c>
      <x:c r="F727" s="11">
        <x:v>644.6</x:v>
      </x:c>
      <x:c r="G727" s="11">
        <x:v>1972.4</x:v>
      </x:c>
      <x:c r="H727" s="11">
        <x:v>1080</x:v>
      </x:c>
      <x:c r="I727" s="11">
        <x:v>1310.3</x:v>
      </x:c>
      <x:c r="J727" s="11">
        <x:v>1209.8</x:v>
      </x:c>
      <x:c r="K727" s="11">
        <x:v>391.1</x:v>
      </x:c>
      <x:c r="L727" s="11">
        <x:v>512.70000000000005</x:v>
      </x:c>
      <x:c r="M727" s="11">
        <x:v>65.400000000000006</x:v>
      </x:c>
      <x:c r="N727" s="11">
        <x:v>1014.6</x:v>
      </x:c>
      <x:c r="O727" s="11">
        <x:v>2538.3000000000002</x:v>
      </x:c>
      <x:c r="P727" s="11">
        <x:v>463</x:v>
      </x:c>
      <x:c r="Q727" s="11">
        <x:v>549.1</x:v>
      </x:c>
      <x:c r="R727" s="11">
        <x:v>35.700000000000003</x:v>
      </x:c>
      <x:c r="S727" s="11">
        <x:v>315.39999999999998</x:v>
      </x:c>
      <x:c r="T727" s="11">
        <x:v>263.3</x:v>
      </x:c>
      <x:c r="U727" s="11">
        <x:v>4007.136</x:v>
      </x:c>
      <x:c r="V727" s="11">
        <x:v>18</x:v>
      </x:c>
      <x:c r="W727" s="12">
        <x:v>0</x:v>
      </x:c>
      <x:c r="X727" s="8">
        <x:v>0</x:v>
      </x:c>
      <x:c r="Y727" s="13">
        <x:f t="shared" si="66"/>
        <x:v>2.1895749301892646</x:v>
      </x:c>
      <x:c r="Z727" s="13">
        <x:f t="shared" si="67"/>
        <x:v>0.60084686386206487</x:v>
      </x:c>
      <x:c r="AA727" s="13">
        <x:f t="shared" si="68"/>
        <x:v>9.6079446796844062E-2</x:v>
      </x:c>
      <x:c r="AB727" s="13">
        <x:f t="shared" si="69"/>
        <x:v>0.14104243458128979</x:v>
      </x:c>
      <x:c r="AC727" s="13">
        <x:f t="shared" si="70"/>
        <x:v>0.13349219225309267</x:v>
      </x:c>
      <x:c r="AD727" s="13">
        <x:f t="shared" si="71"/>
        <x:v>0.36853809364242851</x:v>
      </x:c>
      <x:c r="AE727" s="50" t="n">
        <x:f>IF(OR(NOT(ISNUMBER(Q727)),NOT(ISNUMBER(R727))),"",IF(Q727&lt;R727,1,0))</x:f>
        <x:v>0</x:v>
      </x:c>
      <x:c r="AF727" s="50" t="n">
        <x:f>IFERROR(IF(AND(A727=A726,C727=C726+1,ISNUMBER(AE726)),AE726,""),"")</x:f>
        <x:v>0</x:v>
      </x:c>
      <x:c r="AG727" s="52" t="n">
        <x:f>IFERROR(IF(AND(A727=A726,C727=C726+1,ISNUMBER(U727),ISNUMBER(U726),U726&lt;&gt;0),U727/U726-1,""),"")</x:f>
        <x:v>-0.07417101031385154</x:v>
      </x:c>
      <x:c r="AH727" s="50" t="n">
        <x:f>IF(AND(ISNUMBER(AE727),ISNUMBER(AF727),ISNUMBER(AG727)),IF(AND(AE727=1,AF727=1,AG727&lt;0),1,0),"")</x:f>
        <x:v>0</x:v>
      </x:c>
      <x:c r="AI727" s="50" t="n">
        <x:f>IF(AND(A727=A728,C728=C727+1,ISNUMBER(AH728)),C728,"")</x:f>
        <x:v>2013</x:v>
      </x:c>
      <x:c r="AJ727" s="50" t="n">
        <x:f>IF(AND(A727=A728,C728=C727+1,ISNUMBER(AH728)),AH728,"")</x:f>
        <x:v>0</x:v>
      </x:c>
    </x:row>
    <x:row r="728" ht="15">
      <x:c r="A728" s="9" t="s">
        <x:v>72</x:v>
      </x:c>
      <x:c r="B728" s="10">
        <x:v>41639</x:v>
      </x:c>
      <x:c r="C728" s="9">
        <x:v>2013</x:v>
      </x:c>
      <x:c r="D728" s="11">
        <x:v>3162.9</x:v>
      </x:c>
      <x:c r="E728" s="11">
        <x:v>1102.9000000000001</x:v>
      </x:c>
      <x:c r="F728" s="11">
        <x:v>590.6</x:v>
      </x:c>
      <x:c r="G728" s="11">
        <x:v>1676.2</x:v>
      </x:c>
      <x:c r="H728" s="11">
        <x:v>826.1</x:v>
      </x:c>
      <x:c r="I728" s="11">
        <x:v>1486.7</x:v>
      </x:c>
      <x:c r="J728" s="11">
        <x:v>1479.3</x:v>
      </x:c>
      <x:c r="K728" s="11">
        <x:v>79.099999999999994</x:v>
      </x:c>
      <x:c r="L728" s="11">
        <x:v>485</x:v>
      </x:c>
      <x:c r="M728" s="11">
        <x:v>26.5</x:v>
      </x:c>
      <x:c r="N728" s="11">
        <x:v>799.6</x:v>
      </x:c>
      <x:c r="O728" s="11">
        <x:v>2429.8000000000002</x:v>
      </x:c>
      <x:c r="P728" s="11">
        <x:v>486</x:v>
      </x:c>
      <x:c r="Q728" s="11">
        <x:v>591.79999999999995</x:v>
      </x:c>
      <x:c r="R728" s="11">
        <x:v>45</x:v>
      </x:c>
      <x:c r="S728" s="11">
        <x:v>334.9</x:v>
      </x:c>
      <x:c r="T728" s="11">
        <x:v>355.5</x:v>
      </x:c>
      <x:c r="U728" s="11">
        <x:v>4511.1509999999998</x:v>
      </x:c>
      <x:c r="V728" s="11">
        <x:v>18</x:v>
      </x:c>
      <x:c r="W728" s="12">
        <x:v>0</x:v>
      </x:c>
      <x:c r="X728" s="8">
        <x:v>0</x:v>
      </x:c>
      <x:c r="Y728" s="13">
        <x:f t="shared" si="66"/>
        <x:v>1.867422959701998</x:v>
      </x:c>
      <x:c r="Z728" s="13">
        <x:f t="shared" si="67"/>
        <x:v>0.52995668532043383</x:v>
      </x:c>
      <x:c r="AA728" s="13">
        <x:f t="shared" si="68"/>
        <x:v>0.10588384077903189</x:v>
      </x:c>
      <x:c r="AB728" s="13">
        <x:f t="shared" si="69"/>
        <x:v>0.15365645451958646</x:v>
      </x:c>
      <x:c r="AC728" s="13">
        <x:f t="shared" si="70"/>
        <x:v>0.21208686314282305</x:v>
      </x:c>
      <x:c r="AD728" s="13">
        <x:f t="shared" si="71"/>
        <x:v>0.46770368965190173</x:v>
      </x:c>
      <x:c r="AE728" s="50" t="n">
        <x:f>IF(OR(NOT(ISNUMBER(Q728)),NOT(ISNUMBER(R728))),"",IF(Q728&lt;R728,1,0))</x:f>
        <x:v>0</x:v>
      </x:c>
      <x:c r="AF728" s="50" t="n">
        <x:f>IFERROR(IF(AND(A728=A727,C728=C727+1,ISNUMBER(AE727)),AE727,""),"")</x:f>
        <x:v>0</x:v>
      </x:c>
      <x:c r="AG728" s="52" t="n">
        <x:f>IFERROR(IF(AND(A728=A727,C728=C727+1,ISNUMBER(U728),ISNUMBER(U727),U727&lt;&gt;0),U728/U727-1,""),"")</x:f>
        <x:v>0.12577935962243347</x:v>
      </x:c>
      <x:c r="AH728" s="50" t="n">
        <x:f>IF(AND(ISNUMBER(AE728),ISNUMBER(AF728),ISNUMBER(AG728)),IF(AND(AE728=1,AF728=1,AG728&lt;0),1,0),"")</x:f>
        <x:v>0</x:v>
      </x:c>
      <x:c r="AI728" s="50" t="n">
        <x:f>IF(AND(A728=A729,C729=C728+1,ISNUMBER(AH729)),C729,"")</x:f>
        <x:v>2014</x:v>
      </x:c>
      <x:c r="AJ728" s="50" t="n">
        <x:f>IF(AND(A728=A729,C729=C728+1,ISNUMBER(AH729)),AH729,"")</x:f>
        <x:v>0</x:v>
      </x:c>
    </x:row>
    <x:row r="729" ht="15">
      <x:c r="A729" s="9" t="s">
        <x:v>72</x:v>
      </x:c>
      <x:c r="B729" s="10">
        <x:v>42004</x:v>
      </x:c>
      <x:c r="C729" s="9">
        <x:v>2014</x:v>
      </x:c>
      <x:c r="D729" s="11">
        <x:v>3563.2</x:v>
      </x:c>
      <x:c r="E729" s="11">
        <x:v>1399.3</x:v>
      </x:c>
      <x:c r="F729" s="11">
        <x:v>870.7</x:v>
      </x:c>
      <x:c r="G729" s="11">
        <x:v>2081</x:v>
      </x:c>
      <x:c r="H729" s="11">
        <x:v>1039.4000000000001</x:v>
      </x:c>
      <x:c r="I729" s="11">
        <x:v>1482.2</x:v>
      </x:c>
      <x:c r="J729" s="11">
        <x:v>1430.5</x:v>
      </x:c>
      <x:c r="K729" s="11">
        <x:v>178.7</x:v>
      </x:c>
      <x:c r="L729" s="11">
        <x:v>550</x:v>
      </x:c>
      <x:c r="M729" s="11">
        <x:v>166.1</x:v>
      </x:c>
      <x:c r="N729" s="11">
        <x:v>873.3</x:v>
      </x:c>
      <x:c r="O729" s="11">
        <x:v>2438.1999999999998</x:v>
      </x:c>
      <x:c r="P729" s="11">
        <x:v>183.6</x:v>
      </x:c>
      <x:c r="Q729" s="11">
        <x:v>289.60000000000002</x:v>
      </x:c>
      <x:c r="R729" s="11">
        <x:v>36.200000000000003</x:v>
      </x:c>
      <x:c r="S729" s="11">
        <x:v>73.099999999999994</x:v>
      </x:c>
      <x:c r="T729" s="11">
        <x:v>275.5</x:v>
      </x:c>
      <x:c r="U729" s="11">
        <x:v>4018.3220000000001</x:v>
      </x:c>
      <x:c r="V729" s="11">
        <x:v>18</x:v>
      </x:c>
      <x:c r="W729" s="12">
        <x:v>0</x:v>
      </x:c>
      <x:c r="X729" s="8">
        <x:v>0</x:v>
      </x:c>
      <x:c r="Y729" s="13">
        <x:f t="shared" si="66"/>
        <x:v>1.6070977374526243</x:v>
      </x:c>
      <x:c r="Z729" s="13">
        <x:f t="shared" si="67"/>
        <x:v>0.58402559497081274</x:v>
      </x:c>
      <x:c r="AA729" s="13">
        <x:f t="shared" si="68"/>
        <x:v>2.0515267175572519E-2</x:v>
      </x:c>
      <x:c r="AB729" s="13">
        <x:f t="shared" si="69"/>
        <x:v>5.1526717557251911E-2</x:v>
      </x:c>
      <x:c r="AC729" s="13">
        <x:f t="shared" si="70"/>
        <x:v>0.13238827486785198</x:v>
      </x:c>
      <x:c r="AD729" s="13">
        <x:f t="shared" si="71"/>
        <x:v>0.40146497530309838</x:v>
      </x:c>
      <x:c r="AE729" s="50" t="n">
        <x:f>IF(OR(NOT(ISNUMBER(Q729)),NOT(ISNUMBER(R729))),"",IF(Q729&lt;R729,1,0))</x:f>
        <x:v>0</x:v>
      </x:c>
      <x:c r="AF729" s="50" t="n">
        <x:f>IFERROR(IF(AND(A729=A728,C729=C728+1,ISNUMBER(AE728)),AE728,""),"")</x:f>
        <x:v>0</x:v>
      </x:c>
      <x:c r="AG729" s="52" t="n">
        <x:f>IFERROR(IF(AND(A729=A728,C729=C728+1,ISNUMBER(U729),ISNUMBER(U728),U728&lt;&gt;0),U729/U728-1,""),"")</x:f>
        <x:v>-0.10924684188137346</x:v>
      </x:c>
      <x:c r="AH729" s="50" t="n">
        <x:f>IF(AND(ISNUMBER(AE729),ISNUMBER(AF729),ISNUMBER(AG729)),IF(AND(AE729=1,AF729=1,AG729&lt;0),1,0),"")</x:f>
        <x:v>0</x:v>
      </x:c>
      <x:c r="AI729" s="50" t="n">
        <x:f>IF(AND(A729=A730,C730=C729+1,ISNUMBER(AH730)),C730,"")</x:f>
        <x:v>2015</x:v>
      </x:c>
      <x:c r="AJ729" s="50" t="n">
        <x:f>IF(AND(A729=A730,C730=C729+1,ISNUMBER(AH730)),AH730,"")</x:f>
        <x:v>0</x:v>
      </x:c>
    </x:row>
    <x:row r="730" ht="15">
      <x:c r="A730" s="9" t="s">
        <x:v>72</x:v>
      </x:c>
      <x:c r="B730" s="10">
        <x:v>42369</x:v>
      </x:c>
      <x:c r="C730" s="9">
        <x:v>2015</x:v>
      </x:c>
      <x:c r="D730" s="11">
        <x:v>3071.9</x:v>
      </x:c>
      <x:c r="E730" s="11">
        <x:v>1179.2</x:v>
      </x:c>
      <x:c r="F730" s="11">
        <x:v>780.3</x:v>
      </x:c>
      <x:c r="G730" s="11">
        <x:v>1874.1</x:v>
      </x:c>
      <x:c r="H730" s="11">
        <x:v>1009</x:v>
      </x:c>
      <x:c r="I730" s="11">
        <x:v>1197.8</x:v>
      </x:c>
      <x:c r="J730" s="11">
        <x:v>1166.5</x:v>
      </x:c>
      <x:c r="K730" s="11">
        <x:v>184</x:v>
      </x:c>
      <x:c r="L730" s="11">
        <x:v>478.7</x:v>
      </x:c>
      <x:c r="M730" s="11">
        <x:v>195.6</x:v>
      </x:c>
      <x:c r="N730" s="11">
        <x:v>813.4</x:v>
      </x:c>
      <x:c r="O730" s="11">
        <x:v>1879.8</x:v>
      </x:c>
      <x:c r="P730" s="11">
        <x:v>-137.6</x:v>
      </x:c>
      <x:c r="Q730" s="11">
        <x:v>-21.7</x:v>
      </x:c>
      <x:c r="R730" s="11">
        <x:v>35.5</x:v>
      </x:c>
      <x:c r="S730" s="11">
        <x:v>-178.7</x:v>
      </x:c>
      <x:c r="T730" s="11">
        <x:v>282.2</x:v>
      </x:c>
      <x:c r="U730" s="11">
        <x:v>2140</x:v>
      </x:c>
      <x:c r="V730" s="11">
        <x:v>18</x:v>
      </x:c>
      <x:c r="W730" s="12">
        <x:v>0</x:v>
      </x:c>
      <x:c r="X730" s="8">
        <x:v>0</x:v>
      </x:c>
      <x:c r="Y730" s="13">
        <x:f t="shared" si="66"/>
        <x:v>1.5112136357811099</x:v>
      </x:c>
      <x:c r="Z730" s="13">
        <x:f t="shared" si="67"/>
        <x:v>0.61007845307464426</x:v>
      </x:c>
      <x:c r="AA730" s="13">
        <x:f t="shared" si="68"/>
        <x:v>-5.8172466551645555E-2</x:v>
      </x:c>
      <x:c r="AB730" s="13">
        <x:f t="shared" si="69"/>
        <x:v>-4.4793124776197138E-2</x:v>
      </x:c>
      <x:c r="AC730" s="13">
        <x:f t="shared" si="70"/>
        <x:v>0.15057894456005549</x:v>
      </x:c>
      <x:c r="AD730" s="13">
        <x:f t="shared" si="71"/>
        <x:v>0.37973241316449102</x:v>
      </x:c>
      <x:c r="AE730" s="50" t="n">
        <x:f>IF(OR(NOT(ISNUMBER(Q730)),NOT(ISNUMBER(R730))),"",IF(Q730&lt;R730,1,0))</x:f>
        <x:v>1</x:v>
      </x:c>
      <x:c r="AF730" s="50" t="n">
        <x:f>IFERROR(IF(AND(A730=A729,C730=C729+1,ISNUMBER(AE729)),AE729,""),"")</x:f>
        <x:v>0</x:v>
      </x:c>
      <x:c r="AG730" s="52" t="n">
        <x:f>IFERROR(IF(AND(A730=A729,C730=C729+1,ISNUMBER(U730),ISNUMBER(U729),U729&lt;&gt;0),U730/U729-1,""),"")</x:f>
        <x:v>-0.4674393938564406</x:v>
      </x:c>
      <x:c r="AH730" s="50" t="n">
        <x:f>IF(AND(ISNUMBER(AE730),ISNUMBER(AF730),ISNUMBER(AG730)),IF(AND(AE730=1,AF730=1,AG730&lt;0),1,0),"")</x:f>
        <x:v>0</x:v>
      </x:c>
      <x:c r="AI730" s="50" t="n">
        <x:f>IF(AND(A730=A731,C731=C730+1,ISNUMBER(AH731)),C731,"")</x:f>
        <x:v>2016</x:v>
      </x:c>
      <x:c r="AJ730" s="50" t="n">
        <x:f>IF(AND(A730=A731,C731=C730+1,ISNUMBER(AH731)),AH731,"")</x:f>
        <x:v>0</x:v>
      </x:c>
    </x:row>
    <x:row r="731" ht="15">
      <x:c r="A731" s="9" t="s">
        <x:v>72</x:v>
      </x:c>
      <x:c r="B731" s="10">
        <x:v>42735</x:v>
      </x:c>
      <x:c r="C731" s="9">
        <x:v>2016</x:v>
      </x:c>
      <x:c r="D731" s="11">
        <x:v>3523.7</x:v>
      </x:c>
      <x:c r="E731" s="11">
        <x:v>1361.3</x:v>
      </x:c>
      <x:c r="F731" s="11">
        <x:v>853.5</x:v>
      </x:c>
      <x:c r="G731" s="11">
        <x:v>2140.1</x:v>
      </x:c>
      <x:c r="H731" s="11">
        <x:v>1093.0999999999999</x:v>
      </x:c>
      <x:c r="I731" s="11">
        <x:v>1383.6</x:v>
      </x:c>
      <x:c r="J731" s="11">
        <x:v>1066.4000000000001</x:v>
      </x:c>
      <x:c r="K731" s="11">
        <x:v>258.60000000000002</x:v>
      </x:c>
      <x:c r="L731" s="11">
        <x:v>551.6</x:v>
      </x:c>
      <x:c r="M731" s="11">
        <x:v>144</x:v>
      </x:c>
      <x:c r="N731" s="11">
        <x:v>949.1</x:v>
      </x:c>
      <x:c r="O731" s="11">
        <x:v>1844.9</x:v>
      </x:c>
      <x:c r="P731" s="11">
        <x:v>89.7</x:v>
      </x:c>
      <x:c r="Q731" s="11">
        <x:v>196.2</x:v>
      </x:c>
      <x:c r="R731" s="11">
        <x:v>41.7</x:v>
      </x:c>
      <x:c r="S731" s="11">
        <x:v>38.299999999999997</x:v>
      </x:c>
      <x:c r="T731" s="11">
        <x:v>183.5</x:v>
      </x:c>
      <x:c r="U731" s="11">
        <x:v>4114.53</x:v>
      </x:c>
      <x:c r="V731" s="11">
        <x:v>18</x:v>
      </x:c>
      <x:c r="W731" s="12">
        <x:v>0</x:v>
      </x:c>
      <x:c r="X731" s="8">
        <x:v>0</x:v>
      </x:c>
      <x:c r="Y731" s="13">
        <x:f t="shared" si="66"/>
        <x:v>1.5949619214997071</x:v>
      </x:c>
      <x:c r="Z731" s="13">
        <x:f t="shared" si="67"/>
        <x:v>0.60734455260095921</x:v>
      </x:c>
      <x:c r="AA731" s="13">
        <x:f t="shared" si="68"/>
        <x:v>1.0869256747169169E-2</x:v>
      </x:c>
      <x:c r="AB731" s="13">
        <x:f t="shared" si="69"/>
        <x:v>2.5456196611516307E-2</x:v>
      </x:c>
      <x:c r="AC731" s="13">
        <x:f t="shared" si="70"/>
        <x:v>8.5743656838465493E-2</x:v>
      </x:c>
      <x:c r="AD731" s="13">
        <x:f t="shared" si="71"/>
        <x:v>0.30263643329454837</x:v>
      </x:c>
      <x:c r="AE731" s="50" t="n">
        <x:f>IF(OR(NOT(ISNUMBER(Q731)),NOT(ISNUMBER(R731))),"",IF(Q731&lt;R731,1,0))</x:f>
        <x:v>0</x:v>
      </x:c>
      <x:c r="AF731" s="50" t="n">
        <x:f>IFERROR(IF(AND(A731=A730,C731=C730+1,ISNUMBER(AE730)),AE730,""),"")</x:f>
        <x:v>1</x:v>
      </x:c>
      <x:c r="AG731" s="52" t="n">
        <x:f>IFERROR(IF(AND(A731=A730,C731=C730+1,ISNUMBER(U731),ISNUMBER(U730),U730&lt;&gt;0),U731/U730-1,""),"")</x:f>
        <x:v>0.9226775700934577</x:v>
      </x:c>
      <x:c r="AH731" s="50" t="n">
        <x:f>IF(AND(ISNUMBER(AE731),ISNUMBER(AF731),ISNUMBER(AG731)),IF(AND(AE731=1,AF731=1,AG731&lt;0),1,0),"")</x:f>
        <x:v>0</x:v>
      </x:c>
      <x:c r="AI731" s="50" t="n">
        <x:f>IF(AND(A731=A732,C732=C731+1,ISNUMBER(AH732)),C732,"")</x:f>
        <x:v>2017</x:v>
      </x:c>
      <x:c r="AJ731" s="50" t="n">
        <x:f>IF(AND(A731=A732,C732=C731+1,ISNUMBER(AH732)),AH732,"")</x:f>
        <x:v>0</x:v>
      </x:c>
    </x:row>
    <x:row r="732" ht="15">
      <x:c r="A732" s="9" t="s">
        <x:v>72</x:v>
      </x:c>
      <x:c r="B732" s="10">
        <x:v>43100</x:v>
      </x:c>
      <x:c r="C732" s="9">
        <x:v>2017</x:v>
      </x:c>
      <x:c r="D732" s="11">
        <x:v>3589.8</x:v>
      </x:c>
      <x:c r="E732" s="11">
        <x:v>1537.7</x:v>
      </x:c>
      <x:c r="F732" s="11">
        <x:v>1112.7</x:v>
      </x:c>
      <x:c r="G732" s="11">
        <x:v>2121.1</x:v>
      </x:c>
      <x:c r="H732" s="11">
        <x:v>1127.8</x:v>
      </x:c>
      <x:c r="I732" s="11">
        <x:v>1468.7</x:v>
      </x:c>
      <x:c r="J732" s="11">
        <x:v>1139</x:v>
      </x:c>
      <x:c r="K732" s="11">
        <x:v>284.60000000000002</x:v>
      </x:c>
      <x:c r="L732" s="11">
        <x:v>589.1</x:v>
      </x:c>
      <x:c r="M732" s="11">
        <x:v>388.4</x:v>
      </x:c>
      <x:c r="N732" s="11">
        <x:v>739.4</x:v>
      </x:c>
      <x:c r="O732" s="11">
        <x:v>1985.6</x:v>
      </x:c>
      <x:c r="P732" s="11">
        <x:v>228.8</x:v>
      </x:c>
      <x:c r="Q732" s="11">
        <x:v>342.4</x:v>
      </x:c>
      <x:c r="R732" s="11">
        <x:v>38.1</x:v>
      </x:c>
      <x:c r="S732" s="11">
        <x:v>159.9</x:v>
      </x:c>
      <x:c r="T732" s="11">
        <x:v>95.6</x:v>
      </x:c>
      <x:c r="U732" s="11">
        <x:v>4765.4980999999998</x:v>
      </x:c>
      <x:c r="V732" s="11">
        <x:v>18</x:v>
      </x:c>
      <x:c r="W732" s="12">
        <x:v>0</x:v>
      </x:c>
      <x:c r="X732" s="8">
        <x:v>0</x:v>
      </x:c>
      <x:c r="Y732" s="13">
        <x:f t="shared" si="66"/>
        <x:v>1.381953806057338</x:v>
      </x:c>
      <x:c r="Z732" s="13">
        <x:f t="shared" si="67"/>
        <x:v>0.59086857206529608</x:v>
      </x:c>
      <x:c r="AA732" s="13">
        <x:f t="shared" si="68"/>
        <x:v>4.454287146916263E-2</x:v>
      </x:c>
      <x:c r="AB732" s="13">
        <x:f t="shared" si="69"/>
        <x:v>6.3736141289208306E-2</x:v>
      </x:c>
      <x:c r="AC732" s="13">
        <x:f t="shared" si="70"/>
        <x:v>4.5070953750412521E-2</x:v>
      </x:c>
      <x:c r="AD732" s="13">
        <x:f t="shared" si="71"/>
        <x:v>0.31728787119059554</x:v>
      </x:c>
      <x:c r="AE732" s="50" t="n">
        <x:f>IF(OR(NOT(ISNUMBER(Q732)),NOT(ISNUMBER(R732))),"",IF(Q732&lt;R732,1,0))</x:f>
        <x:v>0</x:v>
      </x:c>
      <x:c r="AF732" s="50" t="n">
        <x:f>IFERROR(IF(AND(A732=A731,C732=C731+1,ISNUMBER(AE731)),AE731,""),"")</x:f>
        <x:v>0</x:v>
      </x:c>
      <x:c r="AG732" s="52" t="n">
        <x:f>IFERROR(IF(AND(A732=A731,C732=C731+1,ISNUMBER(U732),ISNUMBER(U731),U731&lt;&gt;0),U732/U731-1,""),"")</x:f>
        <x:v>0.1582120193557952</x:v>
      </x:c>
      <x:c r="AH732" s="50" t="n">
        <x:f>IF(AND(ISNUMBER(AE732),ISNUMBER(AF732),ISNUMBER(AG732)),IF(AND(AE732=1,AF732=1,AG732&lt;0),1,0),"")</x:f>
        <x:v>0</x:v>
      </x:c>
      <x:c r="AI732" s="50" t="n">
        <x:f>IF(AND(A732=A733,C733=C732+1,ISNUMBER(AH733)),C733,"")</x:f>
        <x:v>2018</x:v>
      </x:c>
      <x:c r="AJ732" s="50" t="n">
        <x:f>IF(AND(A732=A733,C733=C732+1,ISNUMBER(AH733)),AH733,"")</x:f>
        <x:v>0</x:v>
      </x:c>
    </x:row>
    <x:row r="733" ht="15">
      <x:c r="A733" s="9" t="s">
        <x:v>72</x:v>
      </x:c>
      <x:c r="B733" s="10">
        <x:v>43465</x:v>
      </x:c>
      <x:c r="C733" s="9">
        <x:v>2018</x:v>
      </x:c>
      <x:c r="D733" s="11">
        <x:v>4744.8</x:v>
      </x:c>
      <x:c r="E733" s="11">
        <x:v>1998.6</x:v>
      </x:c>
      <x:c r="F733" s="11">
        <x:v>1543</x:v>
      </x:c>
      <x:c r="G733" s="11">
        <x:v>2595.9</x:v>
      </x:c>
      <x:c r="H733" s="11">
        <x:v>1403.4</x:v>
      </x:c>
      <x:c r="I733" s="11">
        <x:v>2148.9</x:v>
      </x:c>
      <x:c r="J733" s="11">
        <x:v>1095</x:v>
      </x:c>
      <x:c r="K733" s="11">
        <x:v>263</x:v>
      </x:c>
      <x:c r="L733" s="11">
        <x:v>692.7</x:v>
      </x:c>
      <x:c r="M733" s="11">
        <x:v>662.5</x:v>
      </x:c>
      <x:c r="N733" s="11">
        <x:v>740.9</x:v>
      </x:c>
      <x:c r="O733" s="11">
        <x:v>2449.9</x:v>
      </x:c>
      <x:c r="P733" s="11">
        <x:v>136.6</x:v>
      </x:c>
      <x:c r="Q733" s="11">
        <x:v>268.39999999999998</x:v>
      </x:c>
      <x:c r="R733" s="11">
        <x:v>34.799999999999997</x:v>
      </x:c>
      <x:c r="S733" s="11">
        <x:v>18</x:v>
      </x:c>
      <x:c r="T733" s="11">
        <x:v>182.9</x:v>
      </x:c>
      <x:c r="U733" s="11">
        <x:v>3367.4274</x:v>
      </x:c>
      <x:c r="V733" s="11">
        <x:v>18</x:v>
      </x:c>
      <x:c r="W733" s="12">
        <x:v>0</x:v>
      </x:c>
      <x:c r="X733" s="8">
        <x:v>0</x:v>
      </x:c>
      <x:c r="Y733" s="13">
        <x:f t="shared" si="66"/>
        <x:v>1.2952689565780946</x:v>
      </x:c>
      <x:c r="Z733" s="13">
        <x:f t="shared" si="67"/>
        <x:v>0.54710419828022261</x:v>
      </x:c>
      <x:c r="AA733" s="13">
        <x:f t="shared" si="68"/>
        <x:v>3.7936267071320179E-3</x:v>
      </x:c>
      <x:c r="AB733" s="13">
        <x:f t="shared" si="69"/>
        <x:v>2.8789411566346314E-2</x:v>
      </x:c>
      <x:c r="AC733" s="13">
        <x:f t="shared" si="70"/>
        <x:v>7.0457259524634996E-2</x:v>
      </x:c>
      <x:c r="AD733" s="13">
        <x:f t="shared" si="71"/>
        <x:v>0.23077895801719778</x:v>
      </x:c>
      <x:c r="AE733" s="50" t="n">
        <x:f>IF(OR(NOT(ISNUMBER(Q733)),NOT(ISNUMBER(R733))),"",IF(Q733&lt;R733,1,0))</x:f>
        <x:v>0</x:v>
      </x:c>
      <x:c r="AF733" s="50" t="n">
        <x:f>IFERROR(IF(AND(A733=A732,C733=C732+1,ISNUMBER(AE732)),AE732,""),"")</x:f>
        <x:v>0</x:v>
      </x:c>
      <x:c r="AG733" s="52" t="n">
        <x:f>IFERROR(IF(AND(A733=A732,C733=C732+1,ISNUMBER(U733),ISNUMBER(U732),U732&lt;&gt;0),U733/U732-1,""),"")</x:f>
        <x:v>-0.29337346708836165</x:v>
      </x:c>
      <x:c r="AH733" s="50" t="n">
        <x:f>IF(AND(ISNUMBER(AE733),ISNUMBER(AF733),ISNUMBER(AG733)),IF(AND(AE733=1,AF733=1,AG733&lt;0),1,0),"")</x:f>
        <x:v>0</x:v>
      </x:c>
      <x:c r="AI733" s="50" t="n">
        <x:f>IF(AND(A733=A734,C734=C733+1,ISNUMBER(AH734)),C734,"")</x:f>
        <x:v>2019</x:v>
      </x:c>
      <x:c r="AJ733" s="50" t="n">
        <x:f>IF(AND(A733=A734,C734=C733+1,ISNUMBER(AH734)),AH734,"")</x:f>
        <x:v>0</x:v>
      </x:c>
    </x:row>
    <x:row r="734" ht="15">
      <x:c r="A734" s="9" t="s">
        <x:v>72</x:v>
      </x:c>
      <x:c r="B734" s="10">
        <x:v>43830</x:v>
      </x:c>
      <x:c r="C734" s="9">
        <x:v>2019</x:v>
      </x:c>
      <x:c r="D734" s="11">
        <x:v>3852.2</x:v>
      </x:c>
      <x:c r="E734" s="11">
        <x:v>1528.7</x:v>
      </x:c>
      <x:c r="F734" s="11">
        <x:v>1213.3</x:v>
      </x:c>
      <x:c r="G734" s="11">
        <x:v>2338.8000000000002</x:v>
      </x:c>
      <x:c r="H734" s="11">
        <x:v>1430.3</x:v>
      </x:c>
      <x:c r="I734" s="11">
        <x:v>1513.4</x:v>
      </x:c>
      <x:c r="J734" s="11">
        <x:v>590.6</x:v>
      </x:c>
      <x:c r="K734" s="11">
        <x:v>273.8</x:v>
      </x:c>
      <x:c r="L734" s="11">
        <x:v>642.9</x:v>
      </x:c>
      <x:c r="M734" s="11">
        <x:v>534.1</x:v>
      </x:c>
      <x:c r="N734" s="11">
        <x:v>896.2</x:v>
      </x:c>
      <x:c r="O734" s="11">
        <x:v>2049.8000000000002</x:v>
      </x:c>
      <x:c r="P734" s="11">
        <x:v>246.2</x:v>
      </x:c>
      <x:c r="Q734" s="11">
        <x:v>429.3</x:v>
      </x:c>
      <x:c r="R734" s="11">
        <x:v>43.3</x:v>
      </x:c>
      <x:c r="S734" s="11">
        <x:v>-379.9</x:v>
      </x:c>
      <x:c r="T734" s="11">
        <x:v>222.4</x:v>
      </x:c>
      <x:c r="U734" s="11">
        <x:v>3918.6619999999998</x:v>
      </x:c>
      <x:c r="V734" s="11">
        <x:v>18</x:v>
      </x:c>
      <x:c r="W734" s="12">
        <x:v>0</x:v>
      </x:c>
      <x:c r="X734" s="8">
        <x:v>0</x:v>
      </x:c>
      <x:c r="Y734" s="13">
        <x:f t="shared" si="66"/>
        <x:v>1.2599521964889147</x:v>
      </x:c>
      <x:c r="Z734" s="13">
        <x:f t="shared" si="67"/>
        <x:v>0.60713358600280365</x:v>
      </x:c>
      <x:c r="AA734" s="13">
        <x:f t="shared" si="68"/>
        <x:v>-9.8618970977623177E-2</x:v>
      </x:c>
      <x:c r="AB734" s="13">
        <x:f t="shared" si="69"/>
        <x:v>6.3911531073153005E-2</x:v>
      </x:c>
      <x:c r="AC734" s="13">
        <x:f t="shared" si="70"/>
        <x:v>9.5091499914486052E-2</x:v>
      </x:c>
      <x:c r="AD734" s="13">
        <x:f t="shared" si="71"/>
        <x:v>0.15331498883754738</x:v>
      </x:c>
      <x:c r="AE734" s="50" t="n">
        <x:f>IF(OR(NOT(ISNUMBER(Q734)),NOT(ISNUMBER(R734))),"",IF(Q734&lt;R734,1,0))</x:f>
        <x:v>0</x:v>
      </x:c>
      <x:c r="AF734" s="50" t="n">
        <x:f>IFERROR(IF(AND(A734=A733,C734=C733+1,ISNUMBER(AE733)),AE733,""),"")</x:f>
        <x:v>0</x:v>
      </x:c>
      <x:c r="AG734" s="52" t="n">
        <x:f>IFERROR(IF(AND(A734=A733,C734=C733+1,ISNUMBER(U734),ISNUMBER(U733),U733&lt;&gt;0),U734/U733-1,""),"")</x:f>
        <x:v>0.16369606067824938</x:v>
      </x:c>
      <x:c r="AH734" s="50" t="n">
        <x:f>IF(AND(ISNUMBER(AE734),ISNUMBER(AF734),ISNUMBER(AG734)),IF(AND(AE734=1,AF734=1,AG734&lt;0),1,0),"")</x:f>
        <x:v>0</x:v>
      </x:c>
      <x:c r="AI734" s="50" t="n">
        <x:f>IF(AND(A734=A735,C735=C734+1,ISNUMBER(AH735)),C735,"")</x:f>
        <x:v>2020</x:v>
      </x:c>
      <x:c r="AJ734" s="50" t="n">
        <x:f>IF(AND(A734=A735,C735=C734+1,ISNUMBER(AH735)),AH735,"")</x:f>
        <x:v>0</x:v>
      </x:c>
    </x:row>
    <x:row r="735" ht="15">
      <x:c r="A735" s="9" t="s">
        <x:v>72</x:v>
      </x:c>
      <x:c r="B735" s="10">
        <x:v>44196</x:v>
      </x:c>
      <x:c r="C735" s="9">
        <x:v>2020</x:v>
      </x:c>
      <x:c r="D735" s="11">
        <x:v>3542.2</x:v>
      </x:c>
      <x:c r="E735" s="11">
        <x:v>1688.7</x:v>
      </x:c>
      <x:c r="F735" s="11">
        <x:v>644.1</x:v>
      </x:c>
      <x:c r="G735" s="11">
        <x:v>2235.3000000000002</x:v>
      </x:c>
      <x:c r="H735" s="11">
        <x:v>1359.1</x:v>
      </x:c>
      <x:c r="I735" s="11">
        <x:v>1306.9000000000001</x:v>
      </x:c>
      <x:c r="J735" s="11">
        <x:v>408.3</x:v>
      </x:c>
      <x:c r="K735" s="11">
        <x:v>351.7</x:v>
      </x:c>
      <x:c r="L735" s="11">
        <x:v>443.6</x:v>
      </x:c>
      <x:c r="M735" s="11">
        <x:v>26.5</x:v>
      </x:c>
      <x:c r="N735" s="11">
        <x:v>1332.6</x:v>
      </x:c>
      <x:c r="O735" s="11">
        <x:v>1964.7</x:v>
      </x:c>
      <x:c r="P735" s="11">
        <x:v>244</x:v>
      </x:c>
      <x:c r="Q735" s="11">
        <x:v>391.2</x:v>
      </x:c>
      <x:c r="R735" s="11">
        <x:v>47.1</x:v>
      </x:c>
      <x:c r="S735" s="11">
        <x:v>-154.69999999999999</x:v>
      </x:c>
      <x:c r="T735" s="11">
        <x:v>224</x:v>
      </x:c>
      <x:c r="U735" s="11">
        <x:v>5164.7420000000002</x:v>
      </x:c>
      <x:c r="V735" s="11">
        <x:v>18</x:v>
      </x:c>
      <x:c r="W735" s="12">
        <x:v>0</x:v>
      </x:c>
      <x:c r="X735" s="8">
        <x:v>0</x:v>
      </x:c>
      <x:c r="Y735" s="13">
        <x:f t="shared" si="66"/>
        <x:v>2.6217978574755474</x:v>
      </x:c>
      <x:c r="Z735" s="13">
        <x:f t="shared" si="67"/>
        <x:v>0.63104850093162446</x:v>
      </x:c>
      <x:c r="AA735" s="13">
        <x:f t="shared" si="68"/>
        <x:v>-4.3673423296256564E-2</x:v>
      </x:c>
      <x:c r="AB735" s="13">
        <x:f t="shared" si="69"/>
        <x:v>6.8883744565524249E-2</x:v>
      </x:c>
      <x:c r="AC735" s="13">
        <x:f t="shared" si="70"/>
        <x:v>0.10021026260457208</x:v>
      </x:c>
      <x:c r="AD735" s="13">
        <x:f t="shared" si="71"/>
        <x:v>0.11526734797583424</x:v>
      </x:c>
      <x:c r="AE735" s="50" t="n">
        <x:f>IF(OR(NOT(ISNUMBER(Q735)),NOT(ISNUMBER(R735))),"",IF(Q735&lt;R735,1,0))</x:f>
        <x:v>0</x:v>
      </x:c>
      <x:c r="AF735" s="50" t="n">
        <x:f>IFERROR(IF(AND(A735=A734,C735=C734+1,ISNUMBER(AE734)),AE734,""),"")</x:f>
        <x:v>0</x:v>
      </x:c>
      <x:c r="AG735" s="52" t="n">
        <x:f>IFERROR(IF(AND(A735=A734,C735=C734+1,ISNUMBER(U735),ISNUMBER(U734),U734&lt;&gt;0),U735/U734-1,""),"")</x:f>
        <x:v>0.31798608810864537</x:v>
      </x:c>
      <x:c r="AH735" s="50" t="n">
        <x:f>IF(AND(ISNUMBER(AE735),ISNUMBER(AF735),ISNUMBER(AG735)),IF(AND(AE735=1,AF735=1,AG735&lt;0),1,0),"")</x:f>
        <x:v>0</x:v>
      </x:c>
      <x:c r="AI735" s="50" t="n">
        <x:f>IF(AND(A735=A736,C736=C735+1,ISNUMBER(AH736)),C736,"")</x:f>
        <x:v>2021</x:v>
      </x:c>
      <x:c r="AJ735" s="50" t="n">
        <x:f>IF(AND(A735=A736,C736=C735+1,ISNUMBER(AH736)),AH736,"")</x:f>
        <x:v>0</x:v>
      </x:c>
    </x:row>
    <x:row r="736" ht="15">
      <x:c r="A736" s="9" t="s">
        <x:v>72</x:v>
      </x:c>
      <x:c r="B736" s="10">
        <x:v>44561</x:v>
      </x:c>
      <x:c r="C736" s="9">
        <x:v>2021</x:v>
      </x:c>
      <x:c r="D736" s="11">
        <x:v>3496.8</x:v>
      </x:c>
      <x:c r="E736" s="11">
        <x:v>1626.7</x:v>
      </x:c>
      <x:c r="F736" s="11">
        <x:v>1062.9000000000001</x:v>
      </x:c>
      <x:c r="G736" s="11">
        <x:v>2042.3</x:v>
      </x:c>
      <x:c r="H736" s="11">
        <x:v>1336.9</x:v>
      </x:c>
      <x:c r="I736" s="11">
        <x:v>1454.5</x:v>
      </x:c>
      <x:c r="J736" s="11">
        <x:v>705.9</x:v>
      </x:c>
      <x:c r="K736" s="11">
        <x:v>564.4</x:v>
      </x:c>
      <x:c r="L736" s="11">
        <x:v>516.5</x:v>
      </x:c>
      <x:c r="M736" s="11">
        <x:v>524.1</x:v>
      </x:c>
      <x:c r="N736" s="11">
        <x:v>812.8</x:v>
      </x:c>
      <x:c r="O736" s="11">
        <x:v>1933.6</x:v>
      </x:c>
      <x:c r="P736" s="11">
        <x:v>263.10000000000002</x:v>
      </x:c>
      <x:c r="Q736" s="11">
        <x:v>373.9</x:v>
      </x:c>
      <x:c r="R736" s="11">
        <x:v>49.5</x:v>
      </x:c>
      <x:c r="S736" s="11">
        <x:v>258.5</x:v>
      </x:c>
      <x:c r="T736" s="11">
        <x:v>113.8</x:v>
      </x:c>
      <x:c r="U736" s="11">
        <x:v>4443.0540000000001</x:v>
      </x:c>
      <x:c r="V736" s="11">
        <x:v>18</x:v>
      </x:c>
      <x:c r="W736" s="12">
        <x:v>0</x:v>
      </x:c>
      <x:c r="X736" s="8">
        <x:v>0</x:v>
      </x:c>
      <x:c r="Y736" s="13">
        <x:f t="shared" si="66"/>
        <x:v>1.5304356007150248</x:v>
      </x:c>
      <x:c r="Z736" s="13">
        <x:f t="shared" si="67"/>
        <x:v>0.58404827270647441</x:v>
      </x:c>
      <x:c r="AA736" s="13">
        <x:f t="shared" si="68"/>
        <x:v>7.3924731182795689E-2</x:v>
      </x:c>
      <x:c r="AB736" s="13">
        <x:f t="shared" si="69"/>
        <x:v>7.5240219629375438E-2</x:v>
      </x:c>
      <x:c r="AC736" s="13">
        <x:f t="shared" si="70"/>
        <x:v>5.5721490476423642E-2</x:v>
      </x:c>
      <x:c r="AD736" s="13">
        <x:f t="shared" si="71"/>
        <x:v>0.20187028140013724</x:v>
      </x:c>
      <x:c r="AE736" s="50" t="n">
        <x:f>IF(OR(NOT(ISNUMBER(Q736)),NOT(ISNUMBER(R736))),"",IF(Q736&lt;R736,1,0))</x:f>
        <x:v>0</x:v>
      </x:c>
      <x:c r="AF736" s="50" t="n">
        <x:f>IFERROR(IF(AND(A736=A735,C736=C735+1,ISNUMBER(AE735)),AE735,""),"")</x:f>
        <x:v>0</x:v>
      </x:c>
      <x:c r="AG736" s="52" t="n">
        <x:f>IFERROR(IF(AND(A736=A735,C736=C735+1,ISNUMBER(U736),ISNUMBER(U735),U735&lt;&gt;0),U736/U735-1,""),"")</x:f>
        <x:v>-0.13973360140738877</x:v>
      </x:c>
      <x:c r="AH736" s="50" t="n">
        <x:f>IF(AND(ISNUMBER(AE736),ISNUMBER(AF736),ISNUMBER(AG736)),IF(AND(AE736=1,AF736=1,AG736&lt;0),1,0),"")</x:f>
        <x:v>0</x:v>
      </x:c>
      <x:c r="AI736" s="50" t="n">
        <x:f>IF(AND(A736=A737,C737=C736+1,ISNUMBER(AH737)),C737,"")</x:f>
        <x:v>2022</x:v>
      </x:c>
      <x:c r="AJ736" s="50" t="n">
        <x:f>IF(AND(A736=A737,C737=C736+1,ISNUMBER(AH737)),AH737,"")</x:f>
        <x:v>0</x:v>
      </x:c>
    </x:row>
    <x:row r="737" ht="15">
      <x:c r="A737" s="9" t="s">
        <x:v>72</x:v>
      </x:c>
      <x:c r="B737" s="10">
        <x:v>44926</x:v>
      </x:c>
      <x:c r="C737" s="9">
        <x:v>2022</x:v>
      </x:c>
      <x:c r="D737" s="11">
        <x:v>4055.9</x:v>
      </x:c>
      <x:c r="E737" s="11">
        <x:v>1949.4</x:v>
      </x:c>
      <x:c r="F737" s="11">
        <x:v>1085.7</x:v>
      </x:c>
      <x:c r="G737" s="11">
        <x:v>2318</x:v>
      </x:c>
      <x:c r="H737" s="11">
        <x:v>1488.4</x:v>
      </x:c>
      <x:c r="I737" s="11">
        <x:v>1737.9</x:v>
      </x:c>
      <x:c r="J737" s="11">
        <x:v>899.5</x:v>
      </x:c>
      <x:c r="K737" s="11">
        <x:v>691.2</x:v>
      </x:c>
      <x:c r="L737" s="11">
        <x:v>679.1</x:v>
      </x:c>
      <x:c r="M737" s="11">
        <x:v>406.3</x:v>
      </x:c>
      <x:c r="N737" s="11">
        <x:v>1082.0999999999999</x:v>
      </x:c>
      <x:c r="O737" s="11">
        <x:v>2472.1</x:v>
      </x:c>
      <x:c r="P737" s="11">
        <x:v>324.3</x:v>
      </x:c>
      <x:c r="Q737" s="11">
        <x:v>444.3</x:v>
      </x:c>
      <x:c r="R737" s="11">
        <x:v>48.7</x:v>
      </x:c>
      <x:c r="S737" s="11">
        <x:v>213.4</x:v>
      </x:c>
      <x:c r="T737" s="11">
        <x:v>278.2</x:v>
      </x:c>
      <x:c r="U737" s="11">
        <x:v>4332.7240000000002</x:v>
      </x:c>
      <x:c r="V737" s="11">
        <x:v>18</x:v>
      </x:c>
      <x:c r="W737" s="12">
        <x:v>0</x:v>
      </x:c>
      <x:c r="X737" s="8">
        <x:v>0</x:v>
      </x:c>
      <x:c r="Y737" s="13">
        <x:f t="shared" si="66"/>
        <x:v>1.7955236253108593</x:v>
      </x:c>
      <x:c r="Z737" s="13">
        <x:f t="shared" si="67"/>
        <x:v>0.5715131043664784</x:v>
      </x:c>
      <x:c r="AA737" s="13">
        <x:f t="shared" si="68"/>
        <x:v>5.2614709435636974E-2</x:v>
      </x:c>
      <x:c r="AB737" s="13">
        <x:f t="shared" si="69"/>
        <x:v>7.9957592642816641E-2</x:v>
      </x:c>
      <x:c r="AC737" s="13">
        <x:f t="shared" si="70"/>
        <x:v>0.12001725625539257</x:v>
      </x:c>
      <x:c r="AD737" s="13">
        <x:f t="shared" si="71"/>
        <x:v>0.22177568480485219</x:v>
      </x:c>
      <x:c r="AE737" s="50" t="n">
        <x:f>IF(OR(NOT(ISNUMBER(Q737)),NOT(ISNUMBER(R737))),"",IF(Q737&lt;R737,1,0))</x:f>
        <x:v>0</x:v>
      </x:c>
      <x:c r="AF737" s="50" t="n">
        <x:f>IFERROR(IF(AND(A737=A736,C737=C736+1,ISNUMBER(AE736)),AE736,""),"")</x:f>
        <x:v>0</x:v>
      </x:c>
      <x:c r="AG737" s="52" t="n">
        <x:f>IFERROR(IF(AND(A737=A736,C737=C736+1,ISNUMBER(U737),ISNUMBER(U736),U736&lt;&gt;0),U737/U736-1,""),"")</x:f>
        <x:v>-0.02483201869704932</x:v>
      </x:c>
      <x:c r="AH737" s="50" t="n">
        <x:f>IF(AND(ISNUMBER(AE737),ISNUMBER(AF737),ISNUMBER(AG737)),IF(AND(AE737=1,AF737=1,AG737&lt;0),1,0),"")</x:f>
        <x:v>0</x:v>
      </x:c>
      <x:c r="AI737" s="50" t="n">
        <x:f>IF(AND(A737=A738,C738=C737+1,ISNUMBER(AH738)),C738,"")</x:f>
        <x:v>2023</x:v>
      </x:c>
      <x:c r="AJ737" s="50" t="n">
        <x:f>IF(AND(A737=A738,C738=C737+1,ISNUMBER(AH738)),AH738,"")</x:f>
        <x:v>0</x:v>
      </x:c>
    </x:row>
    <x:row r="738" ht="15">
      <x:c r="A738" s="9" t="s">
        <x:v>72</x:v>
      </x:c>
      <x:c r="B738" s="10">
        <x:v>45291</x:v>
      </x:c>
      <x:c r="C738" s="9">
        <x:v>2023</x:v>
      </x:c>
      <x:c r="D738" s="11">
        <x:v>3892.7</x:v>
      </x:c>
      <x:c r="E738" s="11">
        <x:v>1878.8</x:v>
      </x:c>
      <x:c r="F738" s="11">
        <x:v>923.4</x:v>
      </x:c>
      <x:c r="G738" s="11">
        <x:v>2193</x:v>
      </x:c>
      <x:c r="H738" s="11">
        <x:v>1397.3</x:v>
      </x:c>
      <x:c r="I738" s="11">
        <x:v>1699.7</x:v>
      </x:c>
      <x:c r="J738" s="11">
        <x:v>1008.2</x:v>
      </x:c>
      <x:c r="K738" s="11">
        <x:v>707.2</x:v>
      </x:c>
      <x:c r="L738" s="11">
        <x:v>608.1</x:v>
      </x:c>
      <x:c r="M738" s="11">
        <x:v>286.2</x:v>
      </x:c>
      <x:c r="N738" s="11">
        <x:v>1111.0999999999999</x:v>
      </x:c>
      <x:c r="O738" s="11">
        <x:v>2636</x:v>
      </x:c>
      <x:c r="P738" s="11">
        <x:v>380.1</x:v>
      </x:c>
      <x:c r="Q738" s="11">
        <x:v>489.3</x:v>
      </x:c>
      <x:c r="R738" s="11">
        <x:v>64.099999999999994</x:v>
      </x:c>
      <x:c r="S738" s="11">
        <x:v>227.9</x:v>
      </x:c>
      <x:c r="T738" s="11">
        <x:v>358.5</x:v>
      </x:c>
      <x:c r="U738" s="11">
        <x:v>4897.3540000000003</x:v>
      </x:c>
      <x:c r="V738" s="11">
        <x:v>18</x:v>
      </x:c>
      <x:c r="W738" s="12">
        <x:v>0</x:v>
      </x:c>
      <x:c r="X738" s="8">
        <x:v>0</x:v>
      </x:c>
      <x:c r="Y738" s="13">
        <x:f t="shared" si="66"/>
        <x:v>2.0346545375785143</x:v>
      </x:c>
      <x:c r="Z738" s="13">
        <x:f t="shared" si="67"/>
        <x:v>0.56336219076733374</x:v>
      </x:c>
      <x:c r="AA738" s="13">
        <x:f t="shared" si="68"/>
        <x:v>5.8545482569938606E-2</x:v>
      </x:c>
      <x:c r="AB738" s="13">
        <x:f t="shared" si="69"/>
        <x:v>9.7644308577593972E-2</x:v>
      </x:c>
      <x:c r="AC738" s="13">
        <x:f t="shared" si="70"/>
        <x:v>0.16347469220246238</x:v>
      </x:c>
      <x:c r="AD738" s="13">
        <x:f t="shared" si="71"/>
        <x:v>0.2589976109127341</x:v>
      </x:c>
      <x:c r="AE738" s="50" t="n">
        <x:f>IF(OR(NOT(ISNUMBER(Q738)),NOT(ISNUMBER(R738))),"",IF(Q738&lt;R738,1,0))</x:f>
        <x:v>0</x:v>
      </x:c>
      <x:c r="AF738" s="50" t="n">
        <x:f>IFERROR(IF(AND(A738=A737,C738=C737+1,ISNUMBER(AE737)),AE737,""),"")</x:f>
        <x:v>0</x:v>
      </x:c>
      <x:c r="AG738" s="52" t="n">
        <x:f>IFERROR(IF(AND(A738=A737,C738=C737+1,ISNUMBER(U738),ISNUMBER(U737),U737&lt;&gt;0),U738/U737-1,""),"")</x:f>
        <x:v>0.13031755542240875</x:v>
      </x:c>
      <x:c r="AH738" s="50" t="n">
        <x:f>IF(AND(ISNUMBER(AE738),ISNUMBER(AF738),ISNUMBER(AG738)),IF(AND(AE738=1,AF738=1,AG738&lt;0),1,0),"")</x:f>
        <x:v>0</x:v>
      </x:c>
      <x:c r="AI738" s="50" t="n">
        <x:f>IF(AND(A738=A739,C739=C738+1,ISNUMBER(AH739)),C739,"")</x:f>
        <x:v>2024</x:v>
      </x:c>
      <x:c r="AJ738" s="50" t="n">
        <x:f>IF(AND(A738=A739,C739=C738+1,ISNUMBER(AH739)),AH739,"")</x:f>
        <x:v>0</x:v>
      </x:c>
    </x:row>
    <x:row r="739" ht="15">
      <x:c r="A739" s="9" t="s">
        <x:v>72</x:v>
      </x:c>
      <x:c r="B739" s="10">
        <x:v>45657</x:v>
      </x:c>
      <x:c r="C739" s="9">
        <x:v>2024</x:v>
      </x:c>
      <x:c r="D739" s="11">
        <x:v>3785</x:v>
      </x:c>
      <x:c r="E739" s="11">
        <x:v>1733.8</x:v>
      </x:c>
      <x:c r="F739" s="11">
        <x:v>746.8</x:v>
      </x:c>
      <x:c r="G739" s="11">
        <x:v>1931.4</x:v>
      </x:c>
      <x:c r="H739" s="11">
        <x:v>1090.4000000000001</x:v>
      </x:c>
      <x:c r="I739" s="11">
        <x:v>1853.6</x:v>
      </x:c>
      <x:c r="J739" s="11">
        <x:v>1230.7</x:v>
      </x:c>
      <x:c r="K739" s="11">
        <x:v>556.4</x:v>
      </x:c>
      <x:c r="L739" s="11">
        <x:v>580.1</x:v>
      </x:c>
      <x:c r="M739" s="11">
        <x:v>55.2</x:v>
      </x:c>
      <x:c r="N739" s="11">
        <x:v>1035.2</x:v>
      </x:c>
      <x:c r="O739" s="11">
        <x:v>2505.6</x:v>
      </x:c>
      <x:c r="P739" s="11">
        <x:v>396.6</x:v>
      </x:c>
      <x:c r="Q739" s="11">
        <x:v>507.1</x:v>
      </x:c>
      <x:c r="R739" s="11">
        <x:v>61.3</x:v>
      </x:c>
      <x:c r="S739" s="11">
        <x:v>312.2</x:v>
      </x:c>
      <x:c r="T739" s="11">
        <x:v>407.3</x:v>
      </x:c>
      <x:c r="U739" s="11">
        <x:v>5669.6639999999998</x:v>
      </x:c>
      <x:c r="V739" s="11">
        <x:v>18</x:v>
      </x:c>
      <x:c r="W739" s="12">
        <x:v>0</x:v>
      </x:c>
      <x:c r="X739" s="8">
        <x:v>0</x:v>
      </x:c>
      <x:c r="Y739" s="13">
        <x:f t="shared" si="66"/>
        <x:v>2.3216389930369576</x:v>
      </x:c>
      <x:c r="Z739" s="13">
        <x:f t="shared" si="67"/>
        <x:v>0.51027741083223255</x:v>
      </x:c>
      <x:c r="AA739" s="13">
        <x:f t="shared" si="68"/>
        <x:v>8.2483487450462342E-2</x:v>
      </x:c>
      <x:c r="AB739" s="13">
        <x:f t="shared" si="69"/>
        <x:v>0.10478203434610305</x:v>
      </x:c>
      <x:c r="AC739" s="13">
        <x:f t="shared" si="70"/>
        <x:v>0.21088329709019363</x:v>
      </x:c>
      <x:c r="AD739" s="13">
        <x:f t="shared" si="71"/>
        <x:v>0.3251519154557464</x:v>
      </x:c>
      <x:c r="AE739" s="50" t="n">
        <x:f>IF(OR(NOT(ISNUMBER(Q739)),NOT(ISNUMBER(R739))),"",IF(Q739&lt;R739,1,0))</x:f>
        <x:v>0</x:v>
      </x:c>
      <x:c r="AF739" s="50" t="n">
        <x:f>IFERROR(IF(AND(A739=A738,C739=C738+1,ISNUMBER(AE738)),AE738,""),"")</x:f>
        <x:v>0</x:v>
      </x:c>
      <x:c r="AG739" s="52" t="n">
        <x:f>IFERROR(IF(AND(A739=A738,C739=C738+1,ISNUMBER(U739),ISNUMBER(U738),U738&lt;&gt;0),U739/U738-1,""),"")</x:f>
        <x:v>0.1576994434137291</x:v>
      </x:c>
      <x:c r="AH739" s="50" t="n">
        <x:f>IF(AND(ISNUMBER(AE739),ISNUMBER(AF739),ISNUMBER(AG739)),IF(AND(AE739=1,AF739=1,AG739&lt;0),1,0),"")</x:f>
        <x:v>0</x:v>
      </x:c>
      <x:c r="AI739" s="50" t="str">
        <x:f>IF(AND(A739=A740,C740=C739+1,ISNUMBER(AH740)),C740,"")</x:f>
      </x:c>
      <x:c r="AJ739" s="50" t="str">
        <x:f>IF(AND(A739=A740,C740=C739+1,ISNUMBER(AH740)),AH740,"")</x:f>
      </x:c>
    </x:row>
    <x:row r="740" ht="15">
      <x:c r="A740" s="9" t="s">
        <x:v>73</x:v>
      </x:c>
      <x:c r="B740" s="10">
        <x:v>39447</x:v>
      </x:c>
      <x:c r="C740" s="9">
        <x:v>2007</x:v>
      </x:c>
      <x:c r="D740" s="11">
        <x:v>9576</x:v>
      </x:c>
      <x:c r="E740" s="11">
        <x:v>1940</x:v>
      </x:c>
      <x:c r="F740" s="11">
        <x:v>2721</x:v>
      </x:c>
      <x:c r="G740" s="11">
        <x:v>5227</x:v>
      </x:c>
      <x:c r="H740" s="11">
        <x:v>2463</x:v>
      </x:c>
      <x:c r="I740" s="11">
        <x:v>4349</x:v>
      </x:c>
      <x:c r="J740" s="11">
        <x:v>2184</x:v>
      </x:c>
      <x:c r="K740" s="11">
        <x:v>1128</x:v>
      </x:c>
      <x:c r="L740" s="11">
        <x:v>590</x:v>
      </x:c>
      <x:c r="M740" s="11">
        <x:v>373</x:v>
      </x:c>
      <x:c r="N740" s="11">
        <x:v>2090</x:v>
      </x:c>
      <x:c r="O740" s="11">
        <x:v>17151</x:v>
      </x:c>
      <x:c r="P740" s="11">
        <x:v>507</x:v>
      </x:c>
      <x:c r="Q740" s="11">
        <x:v>1007</x:v>
      </x:c>
      <x:c r="R740" s="11">
        <x:v>107</x:v>
      </x:c>
      <x:c r="S740" s="11">
        <x:v>325</x:v>
      </x:c>
      <x:c r="T740" s="11">
        <x:v>756</x:v>
      </x:c>
      <x:c r="U740" s="11">
        <x:v>9529.6470000000008</x:v>
      </x:c>
      <x:c r="V740" s="11">
        <x:v>18</x:v>
      </x:c>
      <x:c r="W740" s="12">
        <x:v>0</x:v>
      </x:c>
      <x:c r="X740" s="8">
        <x:v>0</x:v>
      </x:c>
      <x:c r="Y740" s="13">
        <x:f t="shared" si="66"/>
        <x:v>0.71297317162807794</x:v>
      </x:c>
      <x:c r="Z740" s="13">
        <x:f t="shared" si="67"/>
        <x:v>0.54584377610693402</x:v>
      </x:c>
      <x:c r="AA740" s="13">
        <x:f t="shared" si="68"/>
        <x:v>3.3939014202172095E-2</x:v>
      </x:c>
      <x:c r="AB740" s="13">
        <x:f t="shared" si="69"/>
        <x:v>5.2944862155388468E-2</x:v>
      </x:c>
      <x:c r="AC740" s="13">
        <x:f t="shared" si="70"/>
        <x:v>0.14463363305911614</x:v>
      </x:c>
      <x:c r="AD740" s="13">
        <x:f t="shared" si="71"/>
        <x:v>0.22807017543859648</x:v>
      </x:c>
      <x:c r="AE740" s="50" t="n">
        <x:f>IF(OR(NOT(ISNUMBER(Q740)),NOT(ISNUMBER(R740))),"",IF(Q740&lt;R740,1,0))</x:f>
        <x:v>0</x:v>
      </x:c>
      <x:c r="AF740" s="50" t="str">
        <x:f>IFERROR(IF(AND(A740=A739,C740=C739+1,ISNUMBER(AE739)),AE739,""),"")</x:f>
      </x:c>
      <x:c r="AG740" s="52" t="str">
        <x:f>IFERROR(IF(AND(A740=A739,C740=C739+1,ISNUMBER(U740),ISNUMBER(U739),U739&lt;&gt;0),U740/U739-1,""),"")</x:f>
      </x:c>
      <x:c r="AH740" s="50" t="str">
        <x:f>IF(AND(ISNUMBER(AE740),ISNUMBER(AF740),ISNUMBER(AG740)),IF(AND(AE740=1,AF740=1,AG740&lt;0),1,0),"")</x:f>
      </x:c>
      <x:c r="AI740" s="50" t="n">
        <x:f>IF(AND(A740=A741,C741=C740+1,ISNUMBER(AH741)),C741,"")</x:f>
        <x:v>2008</x:v>
      </x:c>
      <x:c r="AJ740" s="50" t="n">
        <x:f>IF(AND(A740=A741,C741=C740+1,ISNUMBER(AH741)),AH741,"")</x:f>
        <x:v>0</x:v>
      </x:c>
    </x:row>
    <x:row r="741" ht="15">
      <x:c r="A741" s="9" t="s">
        <x:v>73</x:v>
      </x:c>
      <x:c r="B741" s="10">
        <x:v>39813</x:v>
      </x:c>
      <x:c r="C741" s="9">
        <x:v>2008</x:v>
      </x:c>
      <x:c r="D741" s="11">
        <x:v>10115</x:v>
      </x:c>
      <x:c r="E741" s="11">
        <x:v>1610</x:v>
      </x:c>
      <x:c r="F741" s="11">
        <x:v>2652</x:v>
      </x:c>
      <x:c r="G741" s="11">
        <x:v>5180</x:v>
      </x:c>
      <x:c r="H741" s="11">
        <x:v>2202</x:v>
      </x:c>
      <x:c r="I741" s="11">
        <x:v>4935</x:v>
      </x:c>
      <x:c r="J741" s="11">
        <x:v>2366</x:v>
      </x:c>
      <x:c r="K741" s="11">
        <x:v>719</x:v>
      </x:c>
      <x:c r="L741" s="11">
        <x:v>681</x:v>
      </x:c>
      <x:c r="M741" s="11">
        <x:v>165</x:v>
      </x:c>
      <x:c r="N741" s="11">
        <x:v>2037</x:v>
      </x:c>
      <x:c r="O741" s="11">
        <x:v>17837</x:v>
      </x:c>
      <x:c r="P741" s="11">
        <x:v>523</x:v>
      </x:c>
      <x:c r="Q741" s="11">
        <x:v>1004</x:v>
      </x:c>
      <x:c r="R741" s="11">
        <x:v>132</x:v>
      </x:c>
      <x:c r="S741" s="11">
        <x:v>329</x:v>
      </x:c>
      <x:c r="T741" s="11">
        <x:v>837</x:v>
      </x:c>
      <x:c r="U741" s="11">
        <x:v>5813.1875</x:v>
      </x:c>
      <x:c r="V741" s="11">
        <x:v>18</x:v>
      </x:c>
      <x:c r="W741" s="12">
        <x:v>0</x:v>
      </x:c>
      <x:c r="X741" s="8">
        <x:v>0</x:v>
      </x:c>
      <x:c r="Y741" s="13">
        <x:f t="shared" si="66"/>
        <x:v>0.60708898944193057</x:v>
      </x:c>
      <x:c r="Z741" s="13">
        <x:f t="shared" si="67"/>
        <x:v>0.51211072664359858</x:v>
      </x:c>
      <x:c r="AA741" s="13">
        <x:f t="shared" si="68"/>
        <x:v>3.2525951557093424E-2</x:v>
      </x:c>
      <x:c r="AB741" s="13">
        <x:f t="shared" si="69"/>
        <x:v>5.1705388037567968E-2</x:v>
      </x:c>
      <x:c r="AC741" s="13">
        <x:f t="shared" si="70"/>
        <x:v>0.16158301158301158</x:v>
      </x:c>
      <x:c r="AD741" s="13">
        <x:f t="shared" si="71"/>
        <x:v>0.23391003460207613</x:v>
      </x:c>
      <x:c r="AE741" s="50" t="n">
        <x:f>IF(OR(NOT(ISNUMBER(Q741)),NOT(ISNUMBER(R741))),"",IF(Q741&lt;R741,1,0))</x:f>
        <x:v>0</x:v>
      </x:c>
      <x:c r="AF741" s="50" t="n">
        <x:f>IFERROR(IF(AND(A741=A740,C741=C740+1,ISNUMBER(AE740)),AE740,""),"")</x:f>
        <x:v>0</x:v>
      </x:c>
      <x:c r="AG741" s="52" t="n">
        <x:f>IFERROR(IF(AND(A741=A740,C741=C740+1,ISNUMBER(U741),ISNUMBER(U740),U740&lt;&gt;0),U741/U740-1,""),"")</x:f>
        <x:v>-0.38998920946389726</x:v>
      </x:c>
      <x:c r="AH741" s="50" t="n">
        <x:f>IF(AND(ISNUMBER(AE741),ISNUMBER(AF741),ISNUMBER(AG741)),IF(AND(AE741=1,AF741=1,AG741&lt;0),1,0),"")</x:f>
        <x:v>0</x:v>
      </x:c>
      <x:c r="AI741" s="50" t="n">
        <x:f>IF(AND(A741=A742,C742=C741+1,ISNUMBER(AH742)),C742,"")</x:f>
        <x:v>2009</x:v>
      </x:c>
      <x:c r="AJ741" s="50" t="n">
        <x:f>IF(AND(A741=A742,C742=C741+1,ISNUMBER(AH742)),AH742,"")</x:f>
        <x:v>0</x:v>
      </x:c>
    </x:row>
    <x:row r="742" ht="15">
      <x:c r="A742" s="9" t="s">
        <x:v>73</x:v>
      </x:c>
      <x:c r="B742" s="10">
        <x:v>40178</x:v>
      </x:c>
      <x:c r="C742" s="9">
        <x:v>2009</x:v>
      </x:c>
      <x:c r="D742" s="11">
        <x:v>10033</x:v>
      </x:c>
      <x:c r="E742" s="11">
        <x:v>1570</x:v>
      </x:c>
      <x:c r="F742" s="11">
        <x:v>2919</x:v>
      </x:c>
      <x:c r="G742" s="11">
        <x:v>5657</x:v>
      </x:c>
      <x:c r="H742" s="11">
        <x:v>2331</x:v>
      </x:c>
      <x:c r="I742" s="11">
        <x:v>4376</x:v>
      </x:c>
      <x:c r="J742" s="11">
        <x:v>2477</x:v>
      </x:c>
      <x:c r="K742" s="11">
        <x:v>627</x:v>
      </x:c>
      <x:c r="L742" s="11">
        <x:v>689</x:v>
      </x:c>
      <x:c r="M742" s="11">
        <x:v>154</x:v>
      </x:c>
      <x:c r="N742" s="11">
        <x:v>2177</x:v>
      </x:c>
      <x:c r="O742" s="11">
        <x:v>18911</x:v>
      </x:c>
      <x:c r="P742" s="11">
        <x:v>663</x:v>
      </x:c>
      <x:c r="Q742" s="11">
        <x:v>1131</x:v>
      </x:c>
      <x:c r="R742" s="11">
        <x:v>152</x:v>
      </x:c>
      <x:c r="S742" s="11">
        <x:v>289</x:v>
      </x:c>
      <x:c r="T742" s="11">
        <x:v>934</x:v>
      </x:c>
      <x:c r="U742" s="11">
        <x:v>5486.89</x:v>
      </x:c>
      <x:c r="V742" s="11">
        <x:v>18</x:v>
      </x:c>
      <x:c r="W742" s="12">
        <x:v>0</x:v>
      </x:c>
      <x:c r="X742" s="8">
        <x:v>0</x:v>
      </x:c>
      <x:c r="Y742" s="13">
        <x:f t="shared" si="66"/>
        <x:v>0.53785542994176083</x:v>
      </x:c>
      <x:c r="Z742" s="13">
        <x:f t="shared" si="67"/>
        <x:v>0.56383933021030597</x:v>
      </x:c>
      <x:c r="AA742" s="13">
        <x:f t="shared" si="68"/>
        <x:v>2.8804943685836738E-2</x:v>
      </x:c>
      <x:c r="AB742" s="13">
        <x:f t="shared" si="69"/>
        <x:v>6.6081929632213696E-2</x:v>
      </x:c>
      <x:c r="AC742" s="13">
        <x:f t="shared" si="70"/>
        <x:v>0.16510517942372283</x:v>
      </x:c>
      <x:c r="AD742" s="13">
        <x:f t="shared" si="71"/>
        <x:v>0.24688527858068374</x:v>
      </x:c>
      <x:c r="AE742" s="50" t="n">
        <x:f>IF(OR(NOT(ISNUMBER(Q742)),NOT(ISNUMBER(R742))),"",IF(Q742&lt;R742,1,0))</x:f>
        <x:v>0</x:v>
      </x:c>
      <x:c r="AF742" s="50" t="n">
        <x:f>IFERROR(IF(AND(A742=A741,C742=C741+1,ISNUMBER(AE741)),AE741,""),"")</x:f>
        <x:v>0</x:v>
      </x:c>
      <x:c r="AG742" s="52" t="n">
        <x:f>IFERROR(IF(AND(A742=A741,C742=C741+1,ISNUMBER(U742),ISNUMBER(U741),U741&lt;&gt;0),U742/U741-1,""),"")</x:f>
        <x:v>-0.056130565201965354</x:v>
      </x:c>
      <x:c r="AH742" s="50" t="n">
        <x:f>IF(AND(ISNUMBER(AE742),ISNUMBER(AF742),ISNUMBER(AG742)),IF(AND(AE742=1,AF742=1,AG742&lt;0),1,0),"")</x:f>
        <x:v>0</x:v>
      </x:c>
      <x:c r="AI742" s="50" t="n">
        <x:f>IF(AND(A742=A743,C743=C742+1,ISNUMBER(AH743)),C743,"")</x:f>
        <x:v>2010</x:v>
      </x:c>
      <x:c r="AJ742" s="50" t="n">
        <x:f>IF(AND(A742=A743,C743=C742+1,ISNUMBER(AH743)),AH743,"")</x:f>
        <x:v>0</x:v>
      </x:c>
    </x:row>
    <x:row r="743" ht="15">
      <x:c r="A743" s="9" t="s">
        <x:v>73</x:v>
      </x:c>
      <x:c r="B743" s="10">
        <x:v>40543</x:v>
      </x:c>
      <x:c r="C743" s="9">
        <x:v>2010</x:v>
      </x:c>
      <x:c r="D743" s="11">
        <x:v>10855</x:v>
      </x:c>
      <x:c r="E743" s="11">
        <x:v>1797</x:v>
      </x:c>
      <x:c r="F743" s="11">
        <x:v>2793</x:v>
      </x:c>
      <x:c r="G743" s="11">
        <x:v>5889</x:v>
      </x:c>
      <x:c r="H743" s="11">
        <x:v>2430</x:v>
      </x:c>
      <x:c r="I743" s="11">
        <x:v>4966</x:v>
      </x:c>
      <x:c r="J743" s="11">
        <x:v>2963</x:v>
      </x:c>
      <x:c r="K743" s="11">
        <x:v>837</x:v>
      </x:c>
      <x:c r="L743" s="11">
        <x:v>702</x:v>
      </x:c>
      <x:c r="M743" s="11">
        <x:v>73</x:v>
      </x:c>
      <x:c r="N743" s="11">
        <x:v>2357</x:v>
      </x:c>
      <x:c r="O743" s="11">
        <x:v>19964</x:v>
      </x:c>
      <x:c r="P743" s="11">
        <x:v>704</x:v>
      </x:c>
      <x:c r="Q743" s="11">
        <x:v>1183</x:v>
      </x:c>
      <x:c r="R743" s="11">
        <x:v>122</x:v>
      </x:c>
      <x:c r="S743" s="11">
        <x:v>585</x:v>
      </x:c>
      <x:c r="T743" s="11">
        <x:v>1026</x:v>
      </x:c>
      <x:c r="U743" s="11">
        <x:v>6195.66</x:v>
      </x:c>
      <x:c r="V743" s="11">
        <x:v>18</x:v>
      </x:c>
      <x:c r="W743" s="12">
        <x:v>0</x:v>
      </x:c>
      <x:c r="X743" s="8">
        <x:v>0</x:v>
      </x:c>
      <x:c r="Y743" s="13">
        <x:f t="shared" si="66"/>
        <x:v>0.6433941997851772</x:v>
      </x:c>
      <x:c r="Z743" s="13">
        <x:f t="shared" si="67"/>
        <x:v>0.54251497005988025</x:v>
      </x:c>
      <x:c r="AA743" s="13">
        <x:f t="shared" si="68"/>
        <x:v>5.3892215568862277E-2</x:v>
      </x:c>
      <x:c r="AB743" s="13">
        <x:f t="shared" si="69"/>
        <x:v>6.4854905573468444E-2</x:v>
      </x:c>
      <x:c r="AC743" s="13">
        <x:f t="shared" si="70"/>
        <x:v>0.17422312786551197</x:v>
      </x:c>
      <x:c r="AD743" s="13">
        <x:f t="shared" si="71"/>
        <x:v>0.27296176877015199</x:v>
      </x:c>
      <x:c r="AE743" s="50" t="n">
        <x:f>IF(OR(NOT(ISNUMBER(Q743)),NOT(ISNUMBER(R743))),"",IF(Q743&lt;R743,1,0))</x:f>
        <x:v>0</x:v>
      </x:c>
      <x:c r="AF743" s="50" t="n">
        <x:f>IFERROR(IF(AND(A743=A742,C743=C742+1,ISNUMBER(AE742)),AE742,""),"")</x:f>
        <x:v>0</x:v>
      </x:c>
      <x:c r="AG743" s="52" t="n">
        <x:f>IFERROR(IF(AND(A743=A742,C743=C742+1,ISNUMBER(U743),ISNUMBER(U742),U742&lt;&gt;0),U743/U742-1,""),"")</x:f>
        <x:v>0.1291751793821272</x:v>
      </x:c>
      <x:c r="AH743" s="50" t="n">
        <x:f>IF(AND(ISNUMBER(AE743),ISNUMBER(AF743),ISNUMBER(AG743)),IF(AND(AE743=1,AF743=1,AG743&lt;0),1,0),"")</x:f>
        <x:v>0</x:v>
      </x:c>
      <x:c r="AI743" s="50" t="n">
        <x:f>IF(AND(A743=A744,C744=C743+1,ISNUMBER(AH744)),C744,"")</x:f>
        <x:v>2011</x:v>
      </x:c>
      <x:c r="AJ743" s="50" t="n">
        <x:f>IF(AND(A743=A744,C744=C743+1,ISNUMBER(AH744)),AH744,"")</x:f>
        <x:v>0</x:v>
      </x:c>
    </x:row>
    <x:row r="744" ht="15">
      <x:c r="A744" s="9" t="s">
        <x:v>73</x:v>
      </x:c>
      <x:c r="B744" s="10">
        <x:v>40908</x:v>
      </x:c>
      <x:c r="C744" s="9">
        <x:v>2011</x:v>
      </x:c>
      <x:c r="D744" s="11">
        <x:v>11399</x:v>
      </x:c>
      <x:c r="E744" s="11">
        <x:v>1708</x:v>
      </x:c>
      <x:c r="F744" s="11">
        <x:v>2942</x:v>
      </x:c>
      <x:c r="G744" s="11">
        <x:v>5975</x:v>
      </x:c>
      <x:c r="H744" s="11">
        <x:v>2413</x:v>
      </x:c>
      <x:c r="I744" s="11">
        <x:v>5424</x:v>
      </x:c>
      <x:c r="J744" s="11">
        <x:v>3374</x:v>
      </x:c>
      <x:c r="K744" s="11">
        <x:v>501</x:v>
      </x:c>
      <x:c r="L744" s="11">
        <x:v>812</x:v>
      </x:c>
      <x:c r="M744" s="11">
        <x:v>74</x:v>
      </x:c>
      <x:c r="N744" s="11">
        <x:v>2339</x:v>
      </x:c>
      <x:c r="O744" s="11">
        <x:v>21102</x:v>
      </x:c>
      <x:c r="P744" s="11">
        <x:v>846</x:v>
      </x:c>
      <x:c r="Q744" s="11">
        <x:v>1328</x:v>
      </x:c>
      <x:c r="R744" s="11">
        <x:v>136</x:v>
      </x:c>
      <x:c r="S744" s="11">
        <x:v>640</x:v>
      </x:c>
      <x:c r="T744" s="11">
        <x:v>874</x:v>
      </x:c>
      <x:c r="U744" s="11">
        <x:v>6567.21</x:v>
      </x:c>
      <x:c r="V744" s="11">
        <x:v>18</x:v>
      </x:c>
      <x:c r="W744" s="12">
        <x:v>0</x:v>
      </x:c>
      <x:c r="X744" s="8">
        <x:v>0</x:v>
      </x:c>
      <x:c r="Y744" s="13">
        <x:f t="shared" si="66"/>
        <x:v>0.58055744391570363</x:v>
      </x:c>
      <x:c r="Z744" s="13">
        <x:f t="shared" si="67"/>
        <x:v>0.52416878673567857</x:v>
      </x:c>
      <x:c r="AA744" s="13">
        <x:f t="shared" si="68"/>
        <x:v>5.6145275901394856E-2</x:v>
      </x:c>
      <x:c r="AB744" s="13">
        <x:f t="shared" si="69"/>
        <x:v>7.4217036582156323E-2</x:v>
      </x:c>
      <x:c r="AC744" s="13">
        <x:f t="shared" si="70"/>
        <x:v>0.14627615062761506</x:v>
      </x:c>
      <x:c r="AD744" s="13">
        <x:f t="shared" si="71"/>
        <x:v>0.29599087639266602</x:v>
      </x:c>
      <x:c r="AE744" s="50" t="n">
        <x:f>IF(OR(NOT(ISNUMBER(Q744)),NOT(ISNUMBER(R744))),"",IF(Q744&lt;R744,1,0))</x:f>
        <x:v>0</x:v>
      </x:c>
      <x:c r="AF744" s="50" t="n">
        <x:f>IFERROR(IF(AND(A744=A743,C744=C743+1,ISNUMBER(AE743)),AE743,""),"")</x:f>
        <x:v>0</x:v>
      </x:c>
      <x:c r="AG744" s="52" t="n">
        <x:f>IFERROR(IF(AND(A744=A743,C744=C743+1,ISNUMBER(U744),ISNUMBER(U743),U743&lt;&gt;0),U744/U743-1,""),"")</x:f>
        <x:v>0.05996939793339218</x:v>
      </x:c>
      <x:c r="AH744" s="50" t="n">
        <x:f>IF(AND(ISNUMBER(AE744),ISNUMBER(AF744),ISNUMBER(AG744)),IF(AND(AE744=1,AF744=1,AG744&lt;0),1,0),"")</x:f>
        <x:v>0</x:v>
      </x:c>
      <x:c r="AI744" s="50" t="n">
        <x:f>IF(AND(A744=A745,C745=C744+1,ISNUMBER(AH745)),C745,"")</x:f>
        <x:v>2012</x:v>
      </x:c>
      <x:c r="AJ744" s="50" t="n">
        <x:f>IF(AND(A744=A745,C745=C744+1,ISNUMBER(AH745)),AH745,"")</x:f>
        <x:v>0</x:v>
      </x:c>
    </x:row>
    <x:row r="745" ht="15">
      <x:c r="A745" s="9" t="s">
        <x:v>73</x:v>
      </x:c>
      <x:c r="B745" s="10">
        <x:v>41274</x:v>
      </x:c>
      <x:c r="C745" s="9">
        <x:v>2012</x:v>
      </x:c>
      <x:c r="D745" s="11">
        <x:v>12340</x:v>
      </x:c>
      <x:c r="E745" s="11">
        <x:v>2032</x:v>
      </x:c>
      <x:c r="F745" s="11">
        <x:v>3136</x:v>
      </x:c>
      <x:c r="G745" s="11">
        <x:v>6711</x:v>
      </x:c>
      <x:c r="H745" s="11">
        <x:v>2767</x:v>
      </x:c>
      <x:c r="I745" s="11">
        <x:v>5629</x:v>
      </x:c>
      <x:c r="J745" s="11">
        <x:v>3715</x:v>
      </x:c>
      <x:c r="K745" s="11">
        <x:v>739</x:v>
      </x:c>
      <x:c r="L745" s="11">
        <x:v>938</x:v>
      </x:c>
      <x:c r="M745" s="11">
        <x:v>150</x:v>
      </x:c>
      <x:c r="N745" s="11">
        <x:v>2617</x:v>
      </x:c>
      <x:c r="O745" s="11">
        <x:v>22294</x:v>
      </x:c>
      <x:c r="P745" s="11">
        <x:v>868</x:v>
      </x:c>
      <x:c r="Q745" s="11">
        <x:v>1367</x:v>
      </x:c>
      <x:c r="R745" s="11">
        <x:v>154</x:v>
      </x:c>
      <x:c r="S745" s="11">
        <x:v>598</x:v>
      </x:c>
      <x:c r="T745" s="11">
        <x:v>1085</x:v>
      </x:c>
      <x:c r="U745" s="11">
        <x:v>5705.49</x:v>
      </x:c>
      <x:c r="V745" s="11">
        <x:v>18</x:v>
      </x:c>
      <x:c r="W745" s="12">
        <x:v>0</x:v>
      </x:c>
      <x:c r="X745" s="8">
        <x:v>0</x:v>
      </x:c>
      <x:c r="Y745" s="13">
        <x:f t="shared" si="66"/>
        <x:v>0.64795918367346939</x:v>
      </x:c>
      <x:c r="Z745" s="13">
        <x:f t="shared" si="67"/>
        <x:v>0.54384116693679097</x:v>
      </x:c>
      <x:c r="AA745" s="13">
        <x:f t="shared" si="68"/>
        <x:v>4.8460291734197733E-2</x:v>
      </x:c>
      <x:c r="AB745" s="13">
        <x:f t="shared" si="69"/>
        <x:v>7.0340356564019449E-2</x:v>
      </x:c>
      <x:c r="AC745" s="13">
        <x:f t="shared" si="70"/>
        <x:v>0.16167486216659216</x:v>
      </x:c>
      <x:c r="AD745" s="13">
        <x:f t="shared" si="71"/>
        <x:v>0.30105348460291737</x:v>
      </x:c>
      <x:c r="AE745" s="50" t="n">
        <x:f>IF(OR(NOT(ISNUMBER(Q745)),NOT(ISNUMBER(R745))),"",IF(Q745&lt;R745,1,0))</x:f>
        <x:v>0</x:v>
      </x:c>
      <x:c r="AF745" s="50" t="n">
        <x:f>IFERROR(IF(AND(A745=A744,C745=C744+1,ISNUMBER(AE744)),AE744,""),"")</x:f>
        <x:v>0</x:v>
      </x:c>
      <x:c r="AG745" s="52" t="n">
        <x:f>IFERROR(IF(AND(A745=A744,C745=C744+1,ISNUMBER(U745),ISNUMBER(U744),U744&lt;&gt;0),U745/U744-1,""),"")</x:f>
        <x:v>-0.13121553901885274</x:v>
      </x:c>
      <x:c r="AH745" s="50" t="n">
        <x:f>IF(AND(ISNUMBER(AE745),ISNUMBER(AF745),ISNUMBER(AG745)),IF(AND(AE745=1,AF745=1,AG745&lt;0),1,0),"")</x:f>
        <x:v>0</x:v>
      </x:c>
      <x:c r="AI745" s="50" t="n">
        <x:f>IF(AND(A745=A746,C746=C745+1,ISNUMBER(AH746)),C746,"")</x:f>
        <x:v>2013</x:v>
      </x:c>
      <x:c r="AJ745" s="50" t="n">
        <x:f>IF(AND(A745=A746,C746=C745+1,ISNUMBER(AH746)),AH746,"")</x:f>
        <x:v>0</x:v>
      </x:c>
    </x:row>
    <x:row r="746" ht="15">
      <x:c r="A746" s="9" t="s">
        <x:v>73</x:v>
      </x:c>
      <x:c r="B746" s="10">
        <x:v>41639</x:v>
      </x:c>
      <x:c r="C746" s="9">
        <x:v>2013</x:v>
      </x:c>
      <x:c r="D746" s="11">
        <x:v>12695</x:v>
      </x:c>
      <x:c r="E746" s="11">
        <x:v>1901</x:v>
      </x:c>
      <x:c r="F746" s="11">
        <x:v>3115</x:v>
      </x:c>
      <x:c r="G746" s="11">
        <x:v>6857</x:v>
      </x:c>
      <x:c r="H746" s="11">
        <x:v>2782</x:v>
      </x:c>
      <x:c r="I746" s="11">
        <x:v>5838</x:v>
      </x:c>
      <x:c r="J746" s="11">
        <x:v>3401</x:v>
      </x:c>
      <x:c r="K746" s="11">
        <x:v>517</x:v>
      </x:c>
      <x:c r="L746" s="11">
        <x:v>987</x:v>
      </x:c>
      <x:c r="M746" s="11">
        <x:v>165</x:v>
      </x:c>
      <x:c r="N746" s="11">
        <x:v>2617</x:v>
      </x:c>
      <x:c r="O746" s="11">
        <x:v>23303</x:v>
      </x:c>
      <x:c r="P746" s="11">
        <x:v>882</x:v>
      </x:c>
      <x:c r="Q746" s="11">
        <x:v>1399</x:v>
      </x:c>
      <x:c r="R746" s="11">
        <x:v>153</x:v>
      </x:c>
      <x:c r="S746" s="11">
        <x:v>602</x:v>
      </x:c>
      <x:c r="T746" s="11">
        <x:v>1018</x:v>
      </x:c>
      <x:c r="U746" s="11">
        <x:v>6867.8040000000001</x:v>
      </x:c>
      <x:c r="V746" s="11">
        <x:v>18</x:v>
      </x:c>
      <x:c r="W746" s="12">
        <x:v>0</x:v>
      </x:c>
      <x:c r="X746" s="8">
        <x:v>0</x:v>
      </x:c>
      <x:c r="Y746" s="13">
        <x:f t="shared" si="66"/>
        <x:v>0.61027287319422152</x:v>
      </x:c>
      <x:c r="Z746" s="13">
        <x:f t="shared" si="67"/>
        <x:v>0.54013391098857821</x:v>
      </x:c>
      <x:c r="AA746" s="13">
        <x:f t="shared" si="68"/>
        <x:v>4.742024419062623E-2</x:v>
      </x:c>
      <x:c r="AB746" s="13">
        <x:f t="shared" si="69"/>
        <x:v>6.947617172115006E-2</x:v>
      </x:c>
      <x:c r="AC746" s="13">
        <x:f t="shared" si="70"/>
        <x:v>0.14846142627971415</x:v>
      </x:c>
      <x:c r="AD746" s="13">
        <x:f t="shared" si="71"/>
        <x:v>0.26790074832611266</x:v>
      </x:c>
      <x:c r="AE746" s="50" t="n">
        <x:f>IF(OR(NOT(ISNUMBER(Q746)),NOT(ISNUMBER(R746))),"",IF(Q746&lt;R746,1,0))</x:f>
        <x:v>0</x:v>
      </x:c>
      <x:c r="AF746" s="50" t="n">
        <x:f>IFERROR(IF(AND(A746=A745,C746=C745+1,ISNUMBER(AE745)),AE745,""),"")</x:f>
        <x:v>0</x:v>
      </x:c>
      <x:c r="AG746" s="52" t="n">
        <x:f>IFERROR(IF(AND(A746=A745,C746=C745+1,ISNUMBER(U746),ISNUMBER(U745),U745&lt;&gt;0),U746/U745-1,""),"")</x:f>
        <x:v>0.2037185237376633</x:v>
      </x:c>
      <x:c r="AH746" s="50" t="n">
        <x:f>IF(AND(ISNUMBER(AE746),ISNUMBER(AF746),ISNUMBER(AG746)),IF(AND(AE746=1,AF746=1,AG746&lt;0),1,0),"")</x:f>
        <x:v>0</x:v>
      </x:c>
      <x:c r="AI746" s="50" t="n">
        <x:f>IF(AND(A746=A747,C747=C746+1,ISNUMBER(AH747)),C747,"")</x:f>
        <x:v>2014</x:v>
      </x:c>
      <x:c r="AJ746" s="50" t="n">
        <x:f>IF(AND(A746=A747,C747=C746+1,ISNUMBER(AH747)),AH747,"")</x:f>
        <x:v>0</x:v>
      </x:c>
    </x:row>
    <x:row r="747" ht="15">
      <x:c r="A747" s="9" t="s">
        <x:v>73</x:v>
      </x:c>
      <x:c r="B747" s="10">
        <x:v>42004</x:v>
      </x:c>
      <x:c r="C747" s="9">
        <x:v>2014</x:v>
      </x:c>
      <x:c r="D747" s="11">
        <x:v>16540</x:v>
      </x:c>
      <x:c r="E747" s="11">
        <x:v>4362</x:v>
      </x:c>
      <x:c r="F747" s="11">
        <x:v>6765</x:v>
      </x:c>
      <x:c r="G747" s="11">
        <x:v>10535</x:v>
      </x:c>
      <x:c r="H747" s="11">
        <x:v>2784</x:v>
      </x:c>
      <x:c r="I747" s="11">
        <x:v>6005</x:v>
      </x:c>
      <x:c r="J747" s="11">
        <x:v>3560</x:v>
      </x:c>
      <x:c r="K747" s="11">
        <x:v>1592</x:v>
      </x:c>
      <x:c r="L747" s="11">
        <x:v>1005</x:v>
      </x:c>
      <x:c r="M747" s="11">
        <x:v>534</x:v>
      </x:c>
      <x:c r="N747" s="11">
        <x:v>2250</x:v>
      </x:c>
      <x:c r="O747" s="11">
        <x:v>23949</x:v>
      </x:c>
      <x:c r="P747" s="11">
        <x:v>1015</x:v>
      </x:c>
      <x:c r="Q747" s="11">
        <x:v>1566</x:v>
      </x:c>
      <x:c r="R747" s="11">
        <x:v>147</x:v>
      </x:c>
      <x:c r="S747" s="11">
        <x:v>716</x:v>
      </x:c>
      <x:c r="T747" s="11">
        <x:v>959</x:v>
      </x:c>
      <x:c r="U747" s="11">
        <x:v>5980.3519999999999</x:v>
      </x:c>
      <x:c r="V747" s="11">
        <x:v>18</x:v>
      </x:c>
      <x:c r="W747" s="12">
        <x:v>0</x:v>
      </x:c>
      <x:c r="X747" s="8">
        <x:v>0</x:v>
      </x:c>
      <x:c r="Y747" s="13">
        <x:f t="shared" si="66"/>
        <x:v>0.64478935698447892</x:v>
      </x:c>
      <x:c r="Z747" s="13">
        <x:f t="shared" si="67"/>
        <x:v>0.63694074969770254</x:v>
      </x:c>
      <x:c r="AA747" s="13">
        <x:f t="shared" si="68"/>
        <x:v>4.3288996372430472E-2</x:v>
      </x:c>
      <x:c r="AB747" s="13">
        <x:f t="shared" si="69"/>
        <x:v>6.1366384522370011E-2</x:v>
      </x:c>
      <x:c r="AC747" s="13">
        <x:f t="shared" si="70"/>
        <x:v>9.102990033222591E-2</x:v>
      </x:c>
      <x:c r="AD747" s="13">
        <x:f t="shared" si="71"/>
        <x:v>0.21523579201934703</x:v>
      </x:c>
      <x:c r="AE747" s="50" t="n">
        <x:f>IF(OR(NOT(ISNUMBER(Q747)),NOT(ISNUMBER(R747))),"",IF(Q747&lt;R747,1,0))</x:f>
        <x:v>0</x:v>
      </x:c>
      <x:c r="AF747" s="50" t="n">
        <x:f>IFERROR(IF(AND(A747=A746,C747=C746+1,ISNUMBER(AE746)),AE746,""),"")</x:f>
        <x:v>0</x:v>
      </x:c>
      <x:c r="AG747" s="52" t="n">
        <x:f>IFERROR(IF(AND(A747=A746,C747=C746+1,ISNUMBER(U747),ISNUMBER(U746),U746&lt;&gt;0),U747/U746-1,""),"")</x:f>
        <x:v>-0.12921917981351827</x:v>
      </x:c>
      <x:c r="AH747" s="50" t="n">
        <x:f>IF(AND(ISNUMBER(AE747),ISNUMBER(AF747),ISNUMBER(AG747)),IF(AND(AE747=1,AF747=1,AG747&lt;0),1,0),"")</x:f>
        <x:v>0</x:v>
      </x:c>
      <x:c r="AI747" s="50" t="n">
        <x:f>IF(AND(A747=A748,C748=C747+1,ISNUMBER(AH748)),C748,"")</x:f>
        <x:v>2015</x:v>
      </x:c>
      <x:c r="AJ747" s="50" t="n">
        <x:f>IF(AND(A747=A748,C748=C747+1,ISNUMBER(AH748)),AH748,"")</x:f>
        <x:v>0</x:v>
      </x:c>
    </x:row>
    <x:row r="748" ht="15">
      <x:c r="A748" s="9" t="s">
        <x:v>73</x:v>
      </x:c>
      <x:c r="B748" s="10">
        <x:v>42369</x:v>
      </x:c>
      <x:c r="C748" s="9">
        <x:v>2015</x:v>
      </x:c>
      <x:c r="D748" s="11">
        <x:v>16537</x:v>
      </x:c>
      <x:c r="E748" s="11">
        <x:v>4421</x:v>
      </x:c>
      <x:c r="F748" s="11">
        <x:v>6923</x:v>
      </x:c>
      <x:c r="G748" s="11">
        <x:v>10998</x:v>
      </x:c>
      <x:c r="H748" s="11">
        <x:v>2766</x:v>
      </x:c>
      <x:c r="I748" s="11">
        <x:v>5539</x:v>
      </x:c>
      <x:c r="J748" s="11">
        <x:v>3057</x:v>
      </x:c>
      <x:c r="K748" s="11">
        <x:v>1285</x:v>
      </x:c>
      <x:c r="L748" s="11">
        <x:v>997</x:v>
      </x:c>
      <x:c r="M748" s="11">
        <x:v>260</x:v>
      </x:c>
      <x:c r="N748" s="11">
        <x:v>2506</x:v>
      </x:c>
      <x:c r="O748" s="11">
        <x:v>23775</x:v>
      </x:c>
      <x:c r="P748" s="11">
        <x:v>69</x:v>
      </x:c>
      <x:c r="Q748" s="11">
        <x:v>648</x:v>
      </x:c>
      <x:c r="R748" s="11">
        <x:v>131</x:v>
      </x:c>
      <x:c r="S748" s="11">
        <x:v>-166</x:v>
      </x:c>
      <x:c r="T748" s="11">
        <x:v>1001</x:v>
      </x:c>
      <x:c r="U748" s="11">
        <x:v>4972.1289999999999</x:v>
      </x:c>
      <x:c r="V748" s="11">
        <x:v>18</x:v>
      </x:c>
      <x:c r="W748" s="12">
        <x:v>0</x:v>
      </x:c>
      <x:c r="X748" s="8">
        <x:v>0</x:v>
      </x:c>
      <x:c r="Y748" s="13">
        <x:f t="shared" si="66"/>
        <x:v>0.63859598439982668</x:v>
      </x:c>
      <x:c r="Z748" s="13">
        <x:f t="shared" si="67"/>
        <x:v>0.66505412106186124</x:v>
      </x:c>
      <x:c r="AA748" s="13">
        <x:f t="shared" si="68"/>
        <x:v>-1.0038096389913527E-2</x:v>
      </x:c>
      <x:c r="AB748" s="13">
        <x:f t="shared" si="69"/>
        <x:v>4.172461752433936E-3</x:v>
      </x:c>
      <x:c r="AC748" s="13">
        <x:f t="shared" si="70"/>
        <x:v>9.101654846335698E-2</x:v>
      </x:c>
      <x:c r="AD748" s="13">
        <x:f t="shared" si="71"/>
        <x:v>0.18485819677087742</x:v>
      </x:c>
      <x:c r="AE748" s="50" t="n">
        <x:f>IF(OR(NOT(ISNUMBER(Q748)),NOT(ISNUMBER(R748))),"",IF(Q748&lt;R748,1,0))</x:f>
        <x:v>0</x:v>
      </x:c>
      <x:c r="AF748" s="50" t="n">
        <x:f>IFERROR(IF(AND(A748=A747,C748=C747+1,ISNUMBER(AE747)),AE747,""),"")</x:f>
        <x:v>0</x:v>
      </x:c>
      <x:c r="AG748" s="52" t="n">
        <x:f>IFERROR(IF(AND(A748=A747,C748=C747+1,ISNUMBER(U748),ISNUMBER(U747),U747&lt;&gt;0),U748/U747-1,""),"")</x:f>
        <x:v>-0.16858924023201305</x:v>
      </x:c>
      <x:c r="AH748" s="50" t="n">
        <x:f>IF(AND(ISNUMBER(AE748),ISNUMBER(AF748),ISNUMBER(AG748)),IF(AND(AE748=1,AF748=1,AG748&lt;0),1,0),"")</x:f>
        <x:v>0</x:v>
      </x:c>
      <x:c r="AI748" s="50" t="n">
        <x:f>IF(AND(A748=A749,C749=C748+1,ISNUMBER(AH749)),C749,"")</x:f>
        <x:v>2016</x:v>
      </x:c>
      <x:c r="AJ748" s="50" t="n">
        <x:f>IF(AND(A748=A749,C749=C748+1,ISNUMBER(AH749)),AH749,"")</x:f>
        <x:v>0</x:v>
      </x:c>
    </x:row>
    <x:row r="749" ht="15">
      <x:c r="A749" s="9" t="s">
        <x:v>73</x:v>
      </x:c>
      <x:c r="B749" s="10">
        <x:v>42735</x:v>
      </x:c>
      <x:c r="C749" s="9">
        <x:v>2016</x:v>
      </x:c>
      <x:c r="D749" s="11">
        <x:v>16973</x:v>
      </x:c>
      <x:c r="E749" s="11">
        <x:v>4444</x:v>
      </x:c>
      <x:c r="F749" s="11">
        <x:v>6724</x:v>
      </x:c>
      <x:c r="G749" s="11">
        <x:v>10608</x:v>
      </x:c>
      <x:c r="H749" s="11">
        <x:v>2413</x:v>
      </x:c>
      <x:c r="I749" s="11">
        <x:v>6365</x:v>
      </x:c>
      <x:c r="J749" s="11">
        <x:v>3391</x:v>
      </x:c>
      <x:c r="K749" s="11">
        <x:v>1143</x:v>
      </x:c>
      <x:c r="L749" s="11">
        <x:v>968</x:v>
      </x:c>
      <x:c r="M749" s="11">
        <x:v>223</x:v>
      </x:c>
      <x:c r="N749" s="11">
        <x:v>2190</x:v>
      </x:c>
      <x:c r="O749" s="11">
        <x:v>23506</x:v>
      </x:c>
      <x:c r="P749" s="11">
        <x:v>731</x:v>
      </x:c>
      <x:c r="Q749" s="11">
        <x:v>1315</x:v>
      </x:c>
      <x:c r="R749" s="11">
        <x:v>132</x:v>
      </x:c>
      <x:c r="S749" s="11">
        <x:v>471</x:v>
      </x:c>
      <x:c r="T749" s="11">
        <x:v>448</x:v>
      </x:c>
      <x:c r="U749" s="11">
        <x:v>5258.2920000000004</x:v>
      </x:c>
      <x:c r="V749" s="11">
        <x:v>18</x:v>
      </x:c>
      <x:c r="W749" s="12">
        <x:v>0</x:v>
      </x:c>
      <x:c r="X749" s="8">
        <x:v>0</x:v>
      </x:c>
      <x:c r="Y749" s="13">
        <x:f t="shared" si="66"/>
        <x:v>0.66091612135633548</x:v>
      </x:c>
      <x:c r="Z749" s="13">
        <x:f t="shared" si="67"/>
        <x:v>0.62499263536204563</x:v>
      </x:c>
      <x:c r="AA749" s="13">
        <x:f t="shared" si="68"/>
        <x:v>2.7749955812172274E-2</x:v>
      </x:c>
      <x:c r="AB749" s="13">
        <x:f t="shared" si="69"/>
        <x:v>4.3068402757320448E-2</x:v>
      </x:c>
      <x:c r="AC749" s="13">
        <x:f t="shared" si="70"/>
        <x:v>4.2232277526395176E-2</x:v>
      </x:c>
      <x:c r="AD749" s="13">
        <x:f t="shared" si="71"/>
        <x:v>0.19978789842691333</x:v>
      </x:c>
      <x:c r="AE749" s="50" t="n">
        <x:f>IF(OR(NOT(ISNUMBER(Q749)),NOT(ISNUMBER(R749))),"",IF(Q749&lt;R749,1,0))</x:f>
        <x:v>0</x:v>
      </x:c>
      <x:c r="AF749" s="50" t="n">
        <x:f>IFERROR(IF(AND(A749=A748,C749=C748+1,ISNUMBER(AE748)),AE748,""),"")</x:f>
        <x:v>0</x:v>
      </x:c>
      <x:c r="AG749" s="52" t="n">
        <x:f>IFERROR(IF(AND(A749=A748,C749=C748+1,ISNUMBER(U749),ISNUMBER(U748),U748&lt;&gt;0),U749/U748-1,""),"")</x:f>
        <x:v>0.057553414241666045</x:v>
      </x:c>
      <x:c r="AH749" s="50" t="n">
        <x:f>IF(AND(ISNUMBER(AE749),ISNUMBER(AF749),ISNUMBER(AG749)),IF(AND(AE749=1,AF749=1,AG749&lt;0),1,0),"")</x:f>
        <x:v>0</x:v>
      </x:c>
      <x:c r="AI749" s="50" t="n">
        <x:f>IF(AND(A749=A750,C750=C749+1,ISNUMBER(AH750)),C750,"")</x:f>
        <x:v>2017</x:v>
      </x:c>
      <x:c r="AJ749" s="50" t="n">
        <x:f>IF(AND(A749=A750,C750=C749+1,ISNUMBER(AH750)),AH750,"")</x:f>
        <x:v>0</x:v>
      </x:c>
    </x:row>
    <x:row r="750" ht="15">
      <x:c r="A750" s="9" t="s">
        <x:v>73</x:v>
      </x:c>
      <x:c r="B750" s="10">
        <x:v>43100</x:v>
      </x:c>
      <x:c r="C750" s="9">
        <x:v>2017</x:v>
      </x:c>
      <x:c r="D750" s="11">
        <x:v>19798</x:v>
      </x:c>
      <x:c r="E750" s="11">
        <x:v>6322</x:v>
      </x:c>
      <x:c r="F750" s="11">
        <x:v>8586</x:v>
      </x:c>
      <x:c r="G750" s="11">
        <x:v>12926</x:v>
      </x:c>
      <x:c r="H750" s="11">
        <x:v>2211</x:v>
      </x:c>
      <x:c r="I750" s="11">
        <x:v>6872</x:v>
      </x:c>
      <x:c r="J750" s="11">
        <x:v>3201</x:v>
      </x:c>
      <x:c r="K750" s="11">
        <x:v>1083</x:v>
      </x:c>
      <x:c r="L750" s="11">
        <x:v>1775</x:v>
      </x:c>
      <x:c r="M750" s="11">
        <x:v>172</x:v>
      </x:c>
      <x:c r="N750" s="11">
        <x:v>2039</x:v>
      </x:c>
      <x:c r="O750" s="11">
        <x:v>26224</x:v>
      </x:c>
      <x:c r="P750" s="11">
        <x:v>642</x:v>
      </x:c>
      <x:c r="Q750" s="11">
        <x:v>1270</x:v>
      </x:c>
      <x:c r="R750" s="11">
        <x:v>141</x:v>
      </x:c>
      <x:c r="S750" s="11">
        <x:v>377</x:v>
      </x:c>
      <x:c r="T750" s="11">
        <x:v>1236</x:v>
      </x:c>
      <x:c r="U750" s="11">
        <x:v>5828.8320000000003</x:v>
      </x:c>
      <x:c r="V750" s="11">
        <x:v>18</x:v>
      </x:c>
      <x:c r="W750" s="12">
        <x:v>0</x:v>
      </x:c>
      <x:c r="X750" s="8">
        <x:v>0</x:v>
      </x:c>
      <x:c r="Y750" s="13">
        <x:f t="shared" si="66"/>
        <x:v>0.7363149312834848</x:v>
      </x:c>
      <x:c r="Z750" s="13">
        <x:f t="shared" si="67"/>
        <x:v>0.65289423174057981</x:v>
      </x:c>
      <x:c r="AA750" s="13">
        <x:f t="shared" si="68"/>
        <x:v>1.9042327507829075E-2</x:v>
      </x:c>
      <x:c r="AB750" s="13">
        <x:f t="shared" si="69"/>
        <x:v>3.2427517931104155E-2</x:v>
      </x:c>
      <x:c r="AC750" s="13">
        <x:f t="shared" si="70"/>
        <x:v>9.562122853164165E-2</x:v>
      </x:c>
      <x:c r="AD750" s="13">
        <x:f t="shared" si="71"/>
        <x:v>0.16168299828265481</x:v>
      </x:c>
      <x:c r="AE750" s="50" t="n">
        <x:f>IF(OR(NOT(ISNUMBER(Q750)),NOT(ISNUMBER(R750))),"",IF(Q750&lt;R750,1,0))</x:f>
        <x:v>0</x:v>
      </x:c>
      <x:c r="AF750" s="50" t="n">
        <x:f>IFERROR(IF(AND(A750=A749,C750=C749+1,ISNUMBER(AE749)),AE749,""),"")</x:f>
        <x:v>0</x:v>
      </x:c>
      <x:c r="AG750" s="52" t="n">
        <x:f>IFERROR(IF(AND(A750=A749,C750=C749+1,ISNUMBER(U750),ISNUMBER(U749),U749&lt;&gt;0),U750/U749-1,""),"")</x:f>
        <x:v>0.10850291311323135</x:v>
      </x:c>
      <x:c r="AH750" s="50" t="n">
        <x:f>IF(AND(ISNUMBER(AE750),ISNUMBER(AF750),ISNUMBER(AG750)),IF(AND(AE750=1,AF750=1,AG750&lt;0),1,0),"")</x:f>
        <x:v>0</x:v>
      </x:c>
      <x:c r="AI750" s="50" t="n">
        <x:f>IF(AND(A750=A751,C751=C750+1,ISNUMBER(AH751)),C751,"")</x:f>
        <x:v>2018</x:v>
      </x:c>
      <x:c r="AJ750" s="50" t="n">
        <x:f>IF(AND(A750=A751,C751=C750+1,ISNUMBER(AH751)),AH751,"")</x:f>
        <x:v>0</x:v>
      </x:c>
    </x:row>
    <x:row r="751" ht="15">
      <x:c r="A751" s="9" t="s">
        <x:v>73</x:v>
      </x:c>
      <x:c r="B751" s="10">
        <x:v>43465</x:v>
      </x:c>
      <x:c r="C751" s="9">
        <x:v>2018</x:v>
      </x:c>
      <x:c r="D751" s="11">
        <x:v>22001</x:v>
      </x:c>
      <x:c r="E751" s="11">
        <x:v>7866</x:v>
      </x:c>
      <x:c r="F751" s="11">
        <x:v>10302</x:v>
      </x:c>
      <x:c r="G751" s="11">
        <x:v>14590</x:v>
      </x:c>
      <x:c r="H751" s="11">
        <x:v>2240</x:v>
      </x:c>
      <x:c r="I751" s="11">
        <x:v>7411</x:v>
      </x:c>
      <x:c r="J751" s="11">
        <x:v>3795</x:v>
      </x:c>
      <x:c r="K751" s="11">
        <x:v>1730</x:v>
      </x:c>
      <x:c r="L751" s="11">
        <x:v>1810</x:v>
      </x:c>
      <x:c r="M751" s="11">
        <x:v>638</x:v>
      </x:c>
      <x:c r="N751" s="11">
        <x:v>1602</x:v>
      </x:c>
      <x:c r="O751" s="11">
        <x:v>28456</x:v>
      </x:c>
      <x:c r="P751" s="11">
        <x:v>518</x:v>
      </x:c>
      <x:c r="Q751" s="11">
        <x:v>1249</x:v>
      </x:c>
      <x:c r="R751" s="11">
        <x:v>126</x:v>
      </x:c>
      <x:c r="S751" s="11">
        <x:v>309</x:v>
      </x:c>
      <x:c r="T751" s="11">
        <x:v>1416</x:v>
      </x:c>
      <x:c r="U751" s="11">
        <x:v>5331.42</x:v>
      </x:c>
      <x:c r="V751" s="11">
        <x:v>18</x:v>
      </x:c>
      <x:c r="W751" s="12">
        <x:v>0</x:v>
      </x:c>
      <x:c r="X751" s="8">
        <x:v>0</x:v>
      </x:c>
      <x:c r="Y751" s="13">
        <x:f t="shared" si="66"/>
        <x:v>0.76354105998835176</x:v>
      </x:c>
      <x:c r="Z751" s="13">
        <x:f t="shared" si="67"/>
        <x:v>0.66315167492386706</x:v>
      </x:c>
      <x:c r="AA751" s="13">
        <x:f t="shared" si="68"/>
        <x:v>1.4044816144720694E-2</x:v>
      </x:c>
      <x:c r="AB751" s="13">
        <x:f t="shared" si="69"/>
        <x:v>2.3544384346166083E-2</x:v>
      </x:c>
      <x:c r="AC751" s="13">
        <x:f t="shared" si="70"/>
        <x:v>9.7052775873886221E-2</x:v>
      </x:c>
      <x:c r="AD751" s="13">
        <x:f t="shared" si="71"/>
        <x:v>0.17249215944729784</x:v>
      </x:c>
      <x:c r="AE751" s="50" t="n">
        <x:f>IF(OR(NOT(ISNUMBER(Q751)),NOT(ISNUMBER(R751))),"",IF(Q751&lt;R751,1,0))</x:f>
        <x:v>0</x:v>
      </x:c>
      <x:c r="AF751" s="50" t="n">
        <x:f>IFERROR(IF(AND(A751=A750,C751=C750+1,ISNUMBER(AE750)),AE750,""),"")</x:f>
        <x:v>0</x:v>
      </x:c>
      <x:c r="AG751" s="52" t="n">
        <x:f>IFERROR(IF(AND(A751=A750,C751=C750+1,ISNUMBER(U751),ISNUMBER(U750),U750&lt;&gt;0),U751/U750-1,""),"")</x:f>
        <x:v>-0.08533647907505315</x:v>
      </x:c>
      <x:c r="AH751" s="50" t="n">
        <x:f>IF(AND(ISNUMBER(AE751),ISNUMBER(AF751),ISNUMBER(AG751)),IF(AND(AE751=1,AF751=1,AG751&lt;0),1,0),"")</x:f>
        <x:v>0</x:v>
      </x:c>
      <x:c r="AI751" s="50" t="n">
        <x:f>IF(AND(A751=A752,C752=C751+1,ISNUMBER(AH752)),C752,"")</x:f>
        <x:v>2019</x:v>
      </x:c>
      <x:c r="AJ751" s="50" t="n">
        <x:f>IF(AND(A751=A752,C752=C751+1,ISNUMBER(AH752)),AH752,"")</x:f>
        <x:v>0</x:v>
      </x:c>
    </x:row>
    <x:row r="752" ht="15">
      <x:c r="A752" s="9" t="s">
        <x:v>73</x:v>
      </x:c>
      <x:c r="B752" s="10">
        <x:v>43830</x:v>
      </x:c>
      <x:c r="C752" s="9">
        <x:v>2019</x:v>
      </x:c>
      <x:c r="D752" s="11">
        <x:v>28011</x:v>
      </x:c>
      <x:c r="E752" s="11">
        <x:v>7558</x:v>
      </x:c>
      <x:c r="F752" s="11">
        <x:v>11849</x:v>
      </x:c>
      <x:c r="G752" s="11">
        <x:v>20229</x:v>
      </x:c>
      <x:c r="H752" s="11">
        <x:v>7491</x:v>
      </x:c>
      <x:c r="I752" s="11">
        <x:v>7782</x:v>
      </x:c>
      <x:c r="J752" s="11">
        <x:v>4089</x:v>
      </x:c>
      <x:c r="K752" s="11">
        <x:v>1121</x:v>
      </x:c>
      <x:c r="L752" s="11">
        <x:v>1929</x:v>
      </x:c>
      <x:c r="M752" s="11">
        <x:v>1349</x:v>
      </x:c>
      <x:c r="N752" s="11">
        <x:v>6142</x:v>
      </x:c>
      <x:c r="O752" s="11">
        <x:v>29007</x:v>
      </x:c>
      <x:c r="P752" s="11">
        <x:v>601</x:v>
      </x:c>
      <x:c r="Q752" s="11">
        <x:v>1863</x:v>
      </x:c>
      <x:c r="R752" s="11">
        <x:v>416</x:v>
      </x:c>
      <x:c r="S752" s="11">
        <x:v>186</x:v>
      </x:c>
      <x:c r="T752" s="11">
        <x:v>1065</x:v>
      </x:c>
      <x:c r="U752" s="11">
        <x:v>4937.0280000000002</x:v>
      </x:c>
      <x:c r="V752" s="11">
        <x:v>18</x:v>
      </x:c>
      <x:c r="W752" s="12">
        <x:v>0</x:v>
      </x:c>
      <x:c r="X752" s="8">
        <x:v>0</x:v>
      </x:c>
      <x:c r="Y752" s="13">
        <x:f t="shared" si="66"/>
        <x:v>0.63785973499873405</x:v>
      </x:c>
      <x:c r="Z752" s="13">
        <x:f t="shared" si="67"/>
        <x:v>0.72218057191817497</x:v>
      </x:c>
      <x:c r="AA752" s="13">
        <x:f t="shared" si="68"/>
        <x:v>6.6402484738138584E-3</x:v>
      </x:c>
      <x:c r="AB752" s="13">
        <x:f t="shared" si="69"/>
        <x:v>2.1455856627753383E-2</x:v>
      </x:c>
      <x:c r="AC752" s="13">
        <x:f t="shared" si="70"/>
        <x:v>5.2647189678184783E-2</x:v>
      </x:c>
      <x:c r="AD752" s="13">
        <x:f t="shared" si="71"/>
        <x:v>0.14597836564206917</x:v>
      </x:c>
      <x:c r="AE752" s="50" t="n">
        <x:f>IF(OR(NOT(ISNUMBER(Q752)),NOT(ISNUMBER(R752))),"",IF(Q752&lt;R752,1,0))</x:f>
        <x:v>0</x:v>
      </x:c>
      <x:c r="AF752" s="50" t="n">
        <x:f>IFERROR(IF(AND(A752=A751,C752=C751+1,ISNUMBER(AE751)),AE751,""),"")</x:f>
        <x:v>0</x:v>
      </x:c>
      <x:c r="AG752" s="52" t="n">
        <x:f>IFERROR(IF(AND(A752=A751,C752=C751+1,ISNUMBER(U752),ISNUMBER(U751),U751&lt;&gt;0),U752/U751-1,""),"")</x:f>
        <x:v>-0.07397503854507803</x:v>
      </x:c>
      <x:c r="AH752" s="50" t="n">
        <x:f>IF(AND(ISNUMBER(AE752),ISNUMBER(AF752),ISNUMBER(AG752)),IF(AND(AE752=1,AF752=1,AG752&lt;0),1,0),"")</x:f>
        <x:v>0</x:v>
      </x:c>
      <x:c r="AI752" s="50" t="n">
        <x:f>IF(AND(A752=A753,C753=C752+1,ISNUMBER(AH753)),C753,"")</x:f>
        <x:v>2020</x:v>
      </x:c>
      <x:c r="AJ752" s="50" t="n">
        <x:f>IF(AND(A752=A753,C753=C752+1,ISNUMBER(AH753)),AH753,"")</x:f>
        <x:v>0</x:v>
      </x:c>
    </x:row>
    <x:row r="753" ht="15">
      <x:c r="A753" s="9" t="s">
        <x:v>73</x:v>
      </x:c>
      <x:c r="B753" s="10">
        <x:v>44196</x:v>
      </x:c>
      <x:c r="C753" s="9">
        <x:v>2020</x:v>
      </x:c>
      <x:c r="D753" s="11">
        <x:v>27937</x:v>
      </x:c>
      <x:c r="E753" s="11">
        <x:v>7586</x:v>
      </x:c>
      <x:c r="F753" s="11">
        <x:v>12047</x:v>
      </x:c>
      <x:c r="G753" s="11">
        <x:v>20164</x:v>
      </x:c>
      <x:c r="H753" s="11">
        <x:v>7070</x:v>
      </x:c>
      <x:c r="I753" s="11">
        <x:v>7773</x:v>
      </x:c>
      <x:c r="J753" s="11">
        <x:v>4068</x:v>
      </x:c>
      <x:c r="K753" s="11">
        <x:v>994</x:v>
      </x:c>
      <x:c r="L753" s="11">
        <x:v>1732</x:v>
      </x:c>
      <x:c r="M753" s="11">
        <x:v>558</x:v>
      </x:c>
      <x:c r="N753" s="11">
        <x:v>6512</x:v>
      </x:c>
      <x:c r="O753" s="11">
        <x:v>28993</x:v>
      </x:c>
      <x:c r="P753" s="11">
        <x:v>650</x:v>
      </x:c>
      <x:c r="Q753" s="11">
        <x:v>1906</x:v>
      </x:c>
      <x:c r="R753" s="11">
        <x:v>394</x:v>
      </x:c>
      <x:c r="S753" s="11">
        <x:v>152</x:v>
      </x:c>
      <x:c r="T753" s="11">
        <x:v>1517</x:v>
      </x:c>
      <x:c r="U753" s="11">
        <x:v>4680.0870000000004</x:v>
      </x:c>
      <x:c r="V753" s="11">
        <x:v>18</x:v>
      </x:c>
      <x:c r="W753" s="12">
        <x:v>0</x:v>
      </x:c>
      <x:c r="X753" s="8">
        <x:v>0</x:v>
      </x:c>
      <x:c r="Y753" s="13">
        <x:f t="shared" si="66"/>
        <x:v>0.62970034033369304</x:v>
      </x:c>
      <x:c r="Z753" s="13">
        <x:f t="shared" si="67"/>
        <x:v>0.72176683251601814</x:v>
      </x:c>
      <x:c r="AA753" s="13">
        <x:f t="shared" si="68"/>
        <x:v>5.4408132584028348E-3</x:v>
      </x:c>
      <x:c r="AB753" s="13">
        <x:f t="shared" si="69"/>
        <x:v>2.3266635644485806E-2</x:v>
      </x:c>
      <x:c r="AC753" s="13">
        <x:f t="shared" si="70"/>
        <x:v>7.5233088672882364E-2</x:v>
      </x:c>
      <x:c r="AD753" s="13">
        <x:f t="shared" si="71"/>
        <x:v>0.1456133443104127</x:v>
      </x:c>
      <x:c r="AE753" s="50" t="n">
        <x:f>IF(OR(NOT(ISNUMBER(Q753)),NOT(ISNUMBER(R753))),"",IF(Q753&lt;R753,1,0))</x:f>
        <x:v>0</x:v>
      </x:c>
      <x:c r="AF753" s="50" t="n">
        <x:f>IFERROR(IF(AND(A753=A752,C753=C752+1,ISNUMBER(AE752)),AE752,""),"")</x:f>
        <x:v>0</x:v>
      </x:c>
      <x:c r="AG753" s="52" t="n">
        <x:f>IFERROR(IF(AND(A753=A752,C753=C752+1,ISNUMBER(U753),ISNUMBER(U752),U752&lt;&gt;0),U753/U752-1,""),"")</x:f>
        <x:v>-0.052043658654558955</x:v>
      </x:c>
      <x:c r="AH753" s="50" t="n">
        <x:f>IF(AND(ISNUMBER(AE753),ISNUMBER(AF753),ISNUMBER(AG753)),IF(AND(AE753=1,AF753=1,AG753&lt;0),1,0),"")</x:f>
        <x:v>0</x:v>
      </x:c>
      <x:c r="AI753" s="50" t="n">
        <x:f>IF(AND(A753=A754,C754=C753+1,ISNUMBER(AH754)),C754,"")</x:f>
        <x:v>2021</x:v>
      </x:c>
      <x:c r="AJ753" s="50" t="n">
        <x:f>IF(AND(A753=A754,C754=C753+1,ISNUMBER(AH754)),AH754,"")</x:f>
        <x:v>0</x:v>
      </x:c>
    </x:row>
    <x:row r="754" ht="15">
      <x:c r="A754" s="9" t="s">
        <x:v>73</x:v>
      </x:c>
      <x:c r="B754" s="10">
        <x:v>44561</x:v>
      </x:c>
      <x:c r="C754" s="9">
        <x:v>2021</x:v>
      </x:c>
      <x:c r="D754" s="11">
        <x:v>25260</x:v>
      </x:c>
      <x:c r="E754" s="11">
        <x:v>7171</x:v>
      </x:c>
      <x:c r="F754" s="11">
        <x:v>11829</x:v>
      </x:c>
      <x:c r="G754" s="11">
        <x:v>18559</x:v>
      </x:c>
      <x:c r="H754" s="11">
        <x:v>6938</x:v>
      </x:c>
      <x:c r="I754" s="11">
        <x:v>6701</x:v>
      </x:c>
      <x:c r="J754" s="11">
        <x:v>3228</x:v>
      </x:c>
      <x:c r="K754" s="11">
        <x:v>1575</x:v>
      </x:c>
      <x:c r="L754" s="11">
        <x:v>1625</x:v>
      </x:c>
      <x:c r="M754" s="11">
        <x:v>880</x:v>
      </x:c>
      <x:c r="N754" s="11">
        <x:v>6058</x:v>
      </x:c>
      <x:c r="O754" s="11">
        <x:v>29048</x:v>
      </x:c>
      <x:c r="P754" s="11">
        <x:v>156</x:v>
      </x:c>
      <x:c r="Q754" s="11">
        <x:v>1405</x:v>
      </x:c>
      <x:c r="R754" s="11">
        <x:v>356</x:v>
      </x:c>
      <x:c r="S754" s="11">
        <x:v>-201</x:v>
      </x:c>
      <x:c r="T754" s="11">
        <x:v>2365</x:v>
      </x:c>
      <x:c r="U754" s="11">
        <x:v>5124.607</x:v>
      </x:c>
      <x:c r="V754" s="11">
        <x:v>18</x:v>
      </x:c>
      <x:c r="W754" s="12">
        <x:v>0</x:v>
      </x:c>
      <x:c r="X754" s="8">
        <x:v>0</x:v>
      </x:c>
      <x:c r="Y754" s="13">
        <x:f t="shared" si="66"/>
        <x:v>0.60622199678755606</x:v>
      </x:c>
      <x:c r="Z754" s="13">
        <x:f t="shared" si="67"/>
        <x:v>0.73471892319873322</x:v>
      </x:c>
      <x:c r="AA754" s="13">
        <x:f t="shared" si="68"/>
        <x:v>-7.9572446555819486E-3</x:v>
      </x:c>
      <x:c r="AB754" s="13">
        <x:f t="shared" si="69"/>
        <x:v>6.1757719714964372E-3</x:v>
      </x:c>
      <x:c r="AC754" s="13">
        <x:f t="shared" si="70"/>
        <x:v>0.12743143488334502</x:v>
      </x:c>
      <x:c r="AD754" s="13">
        <x:f t="shared" si="71"/>
        <x:v>0.12779097387173396</x:v>
      </x:c>
      <x:c r="AE754" s="50" t="n">
        <x:f>IF(OR(NOT(ISNUMBER(Q754)),NOT(ISNUMBER(R754))),"",IF(Q754&lt;R754,1,0))</x:f>
        <x:v>0</x:v>
      </x:c>
      <x:c r="AF754" s="50" t="n">
        <x:f>IFERROR(IF(AND(A754=A753,C754=C753+1,ISNUMBER(AE753)),AE753,""),"")</x:f>
        <x:v>0</x:v>
      </x:c>
      <x:c r="AG754" s="52" t="n">
        <x:f>IFERROR(IF(AND(A754=A753,C754=C753+1,ISNUMBER(U754),ISNUMBER(U753),U753&lt;&gt;0),U754/U753-1,""),"")</x:f>
        <x:v>0.09498114030786176</x:v>
      </x:c>
      <x:c r="AH754" s="50" t="n">
        <x:f>IF(AND(ISNUMBER(AE754),ISNUMBER(AF754),ISNUMBER(AG754)),IF(AND(AE754=1,AF754=1,AG754&lt;0),1,0),"")</x:f>
        <x:v>0</x:v>
      </x:c>
      <x:c r="AI754" s="50" t="n">
        <x:f>IF(AND(A754=A755,C755=C754+1,ISNUMBER(AH755)),C755,"")</x:f>
        <x:v>2022</x:v>
      </x:c>
      <x:c r="AJ754" s="50" t="n">
        <x:f>IF(AND(A754=A755,C755=C754+1,ISNUMBER(AH755)),AH755,"")</x:f>
        <x:v>0</x:v>
      </x:c>
    </x:row>
    <x:row r="755" ht="15">
      <x:c r="A755" s="9" t="s">
        <x:v>73</x:v>
      </x:c>
      <x:c r="B755" s="10">
        <x:v>44926</x:v>
      </x:c>
      <x:c r="C755" s="9">
        <x:v>2022</x:v>
      </x:c>
      <x:c r="D755" s="11">
        <x:v>26912</x:v>
      </x:c>
      <x:c r="E755" s="11">
        <x:v>6750</x:v>
      </x:c>
      <x:c r="F755" s="11">
        <x:v>9868</x:v>
      </x:c>
      <x:c r="G755" s="11">
        <x:v>18489</x:v>
      </x:c>
      <x:c r="H755" s="11">
        <x:v>7382</x:v>
      </x:c>
      <x:c r="I755" s="11">
        <x:v>8423</x:v>
      </x:c>
      <x:c r="J755" s="11">
        <x:v>4692</x:v>
      </x:c>
      <x:c r="K755" s="11">
        <x:v>825</x:v>
      </x:c>
      <x:c r="L755" s="11">
        <x:v>1797</x:v>
      </x:c>
      <x:c r="M755" s="11">
        <x:v>580</x:v>
      </x:c>
      <x:c r="N755" s="11">
        <x:v>6802</x:v>
      </x:c>
      <x:c r="O755" s="11">
        <x:v>29895</x:v>
      </x:c>
      <x:c r="P755" s="11">
        <x:v>1156</x:v>
      </x:c>
      <x:c r="Q755" s="11">
        <x:v>2376</x:v>
      </x:c>
      <x:c r="R755" s="11">
        <x:v>324</x:v>
      </x:c>
      <x:c r="S755" s="11">
        <x:v>677</x:v>
      </x:c>
      <x:c r="T755" s="11">
        <x:v>1011</x:v>
      </x:c>
      <x:c r="U755" s="11">
        <x:v>5809.6319999999996</x:v>
      </x:c>
      <x:c r="V755" s="11">
        <x:v>18</x:v>
      </x:c>
      <x:c r="W755" s="12">
        <x:v>0</x:v>
      </x:c>
      <x:c r="X755" s="8">
        <x:v>0</x:v>
      </x:c>
      <x:c r="Y755" s="13">
        <x:f t="shared" si="66"/>
        <x:v>0.68402918524523715</x:v>
      </x:c>
      <x:c r="Z755" s="13">
        <x:f t="shared" si="67"/>
        <x:v>0.68701694411414982</x:v>
      </x:c>
      <x:c r="AA755" s="13">
        <x:f t="shared" si="68"/>
        <x:v>2.5156064209274673E-2</x:v>
      </x:c>
      <x:c r="AB755" s="13">
        <x:f t="shared" si="69"/>
        <x:v>4.2954815695600473E-2</x:v>
      </x:c>
      <x:c r="AC755" s="13">
        <x:f t="shared" si="70"/>
        <x:v>5.4681161771864349E-2</x:v>
      </x:c>
      <x:c r="AD755" s="13">
        <x:f t="shared" si="71"/>
        <x:v>0.17434601664684898</x:v>
      </x:c>
      <x:c r="AE755" s="50" t="n">
        <x:f>IF(OR(NOT(ISNUMBER(Q755)),NOT(ISNUMBER(R755))),"",IF(Q755&lt;R755,1,0))</x:f>
        <x:v>0</x:v>
      </x:c>
      <x:c r="AF755" s="50" t="n">
        <x:f>IFERROR(IF(AND(A755=A754,C755=C754+1,ISNUMBER(AE754)),AE754,""),"")</x:f>
        <x:v>0</x:v>
      </x:c>
      <x:c r="AG755" s="52" t="n">
        <x:f>IFERROR(IF(AND(A755=A754,C755=C754+1,ISNUMBER(U755),ISNUMBER(U754),U754&lt;&gt;0),U755/U754-1,""),"")</x:f>
        <x:v>0.13367366512202783</x:v>
      </x:c>
      <x:c r="AH755" s="50" t="n">
        <x:f>IF(AND(ISNUMBER(AE755),ISNUMBER(AF755),ISNUMBER(AG755)),IF(AND(AE755=1,AF755=1,AG755&lt;0),1,0),"")</x:f>
        <x:v>0</x:v>
      </x:c>
      <x:c r="AI755" s="50" t="n">
        <x:f>IF(AND(A755=A756,C756=C755+1,ISNUMBER(AH756)),C756,"")</x:f>
        <x:v>2023</x:v>
      </x:c>
      <x:c r="AJ755" s="50" t="n">
        <x:f>IF(AND(A755=A756,C756=C755+1,ISNUMBER(AH756)),AH756,"")</x:f>
        <x:v>0</x:v>
      </x:c>
    </x:row>
    <x:row r="756" ht="15">
      <x:c r="A756" s="9" t="s">
        <x:v>73</x:v>
      </x:c>
      <x:c r="B756" s="10">
        <x:v>45291</x:v>
      </x:c>
      <x:c r="C756" s="9">
        <x:v>2023</x:v>
      </x:c>
      <x:c r="D756" s="11">
        <x:v>26158</x:v>
      </x:c>
      <x:c r="E756" s="11">
        <x:v>7901</x:v>
      </x:c>
      <x:c r="F756" s="11">
        <x:v>11614</x:v>
      </x:c>
      <x:c r="G756" s="11">
        <x:v>18905</x:v>
      </x:c>
      <x:c r="H756" s="11">
        <x:v>7145</x:v>
      </x:c>
      <x:c r="I756" s="11">
        <x:v>7253</x:v>
      </x:c>
      <x:c r="J756" s="11">
        <x:v>3641</x:v>
      </x:c>
      <x:c r="K756" s="11">
        <x:v>1319</x:v>
      </x:c>
      <x:c r="L756" s="11">
        <x:v>1899</x:v>
      </x:c>
      <x:c r="M756" s="11">
        <x:v>1586</x:v>
      </x:c>
      <x:c r="N756" s="11">
        <x:v>5559</x:v>
      </x:c>
      <x:c r="O756" s="11">
        <x:v>31491</x:v>
      </x:c>
      <x:c r="P756" s="11">
        <x:v>562</x:v>
      </x:c>
      <x:c r="Q756" s="11">
        <x:v>1770</x:v>
      </x:c>
      <x:c r="R756" s="11">
        <x:v>310</x:v>
      </x:c>
      <x:c r="S756" s="11">
        <x:v>207</x:v>
      </x:c>
      <x:c r="T756" s="11">
        <x:v>2186</x:v>
      </x:c>
      <x:c r="U756" s="11">
        <x:v>6218.6880000000001</x:v>
      </x:c>
      <x:c r="V756" s="11">
        <x:v>18</x:v>
      </x:c>
      <x:c r="W756" s="12">
        <x:v>0</x:v>
      </x:c>
      <x:c r="X756" s="8">
        <x:v>0</x:v>
      </x:c>
      <x:c r="Y756" s="13">
        <x:f t="shared" si="66"/>
        <x:v>0.68029963836748752</x:v>
      </x:c>
      <x:c r="Z756" s="13">
        <x:f t="shared" si="67"/>
        <x:v>0.722723449805031</x:v>
      </x:c>
      <x:c r="AA756" s="13">
        <x:f t="shared" si="68"/>
        <x:v>7.9134490404465171E-3</x:v>
      </x:c>
      <x:c r="AB756" s="13">
        <x:f t="shared" si="69"/>
        <x:v>2.1484822998700207E-2</x:v>
      </x:c>
      <x:c r="AC756" s="13">
        <x:f t="shared" si="70"/>
        <x:v>0.11563078550647976</x:v>
      </x:c>
      <x:c r="AD756" s="13">
        <x:f t="shared" si="71"/>
        <x:v>0.13919259882253995</x:v>
      </x:c>
      <x:c r="AE756" s="50" t="n">
        <x:f>IF(OR(NOT(ISNUMBER(Q756)),NOT(ISNUMBER(R756))),"",IF(Q756&lt;R756,1,0))</x:f>
        <x:v>0</x:v>
      </x:c>
      <x:c r="AF756" s="50" t="n">
        <x:f>IFERROR(IF(AND(A756=A755,C756=C755+1,ISNUMBER(AE755)),AE755,""),"")</x:f>
        <x:v>0</x:v>
      </x:c>
      <x:c r="AG756" s="52" t="n">
        <x:f>IFERROR(IF(AND(A756=A755,C756=C755+1,ISNUMBER(U756),ISNUMBER(U755),U755&lt;&gt;0),U756/U755-1,""),"")</x:f>
        <x:v>0.07040996744716366</x:v>
      </x:c>
      <x:c r="AH756" s="50" t="n">
        <x:f>IF(AND(ISNUMBER(AE756),ISNUMBER(AF756),ISNUMBER(AG756)),IF(AND(AE756=1,AF756=1,AG756&lt;0),1,0),"")</x:f>
        <x:v>0</x:v>
      </x:c>
      <x:c r="AI756" s="50" t="n">
        <x:f>IF(AND(A756=A757,C757=C756+1,ISNUMBER(AH757)),C757,"")</x:f>
        <x:v>2024</x:v>
      </x:c>
      <x:c r="AJ756" s="50" t="n">
        <x:f>IF(AND(A756=A757,C757=C756+1,ISNUMBER(AH757)),AH757,"")</x:f>
        <x:v>0</x:v>
      </x:c>
    </x:row>
    <x:row r="757" ht="15">
      <x:c r="A757" s="9" t="s">
        <x:v>73</x:v>
      </x:c>
      <x:c r="B757" s="10">
        <x:v>45657</x:v>
      </x:c>
      <x:c r="C757" s="9">
        <x:v>2024</x:v>
      </x:c>
      <x:c r="D757" s="11">
        <x:v>25061</x:v>
      </x:c>
      <x:c r="E757" s="11">
        <x:v>7581</x:v>
      </x:c>
      <x:c r="F757" s="11">
        <x:v>11452</x:v>
      </x:c>
      <x:c r="G757" s="11">
        <x:v>18193</x:v>
      </x:c>
      <x:c r="H757" s="11">
        <x:v>6549</x:v>
      </x:c>
      <x:c r="I757" s="11">
        <x:v>6868</x:v>
      </x:c>
      <x:c r="J757" s="11">
        <x:v>3237</x:v>
      </x:c>
      <x:c r="K757" s="11">
        <x:v>1987</x:v>
      </x:c>
      <x:c r="L757" s="11">
        <x:v>1927</x:v>
      </x:c>
      <x:c r="M757" s="11">
        <x:v>580</x:v>
      </x:c>
      <x:c r="N757" s="11">
        <x:v>5969</x:v>
      </x:c>
      <x:c r="O757" s="11">
        <x:v>32238</x:v>
      </x:c>
      <x:c r="P757" s="11">
        <x:v>744</x:v>
      </x:c>
      <x:c r="Q757" s="11">
        <x:v>1904</x:v>
      </x:c>
      <x:c r="R757" s="11">
        <x:v>304</x:v>
      </x:c>
      <x:c r="S757" s="11">
        <x:v>137</x:v>
      </x:c>
      <x:c r="T757" s="11">
        <x:v>2140</x:v>
      </x:c>
      <x:c r="U757" s="11">
        <x:v>5913.2740000000003</x:v>
      </x:c>
      <x:c r="V757" s="11">
        <x:v>18</x:v>
      </x:c>
      <x:c r="W757" s="12">
        <x:v>0</x:v>
      </x:c>
      <x:c r="X757" s="8">
        <x:v>0</x:v>
      </x:c>
      <x:c r="Y757" s="13">
        <x:f t="shared" si="66"/>
        <x:v>0.66198044009779955</x:v>
      </x:c>
      <x:c r="Z757" s="13">
        <x:f t="shared" si="67"/>
        <x:v>0.7259486852080923</x:v>
      </x:c>
      <x:c r="AA757" s="13">
        <x:f t="shared" si="68"/>
        <x:v>5.4666613463149917E-3</x:v>
      </x:c>
      <x:c r="AB757" s="13">
        <x:f t="shared" si="69"/>
        <x:v>2.9687562347871194E-2</x:v>
      </x:c>
      <x:c r="AC757" s="13">
        <x:f t="shared" si="70"/>
        <x:v>0.11762765898972131</x:v>
      </x:c>
      <x:c r="AD757" s="13">
        <x:f t="shared" si="71"/>
        <x:v>0.12916483779577831</x:v>
      </x:c>
      <x:c r="AE757" s="50" t="n">
        <x:f>IF(OR(NOT(ISNUMBER(Q757)),NOT(ISNUMBER(R757))),"",IF(Q757&lt;R757,1,0))</x:f>
        <x:v>0</x:v>
      </x:c>
      <x:c r="AF757" s="50" t="n">
        <x:f>IFERROR(IF(AND(A757=A756,C757=C756+1,ISNUMBER(AE756)),AE756,""),"")</x:f>
        <x:v>0</x:v>
      </x:c>
      <x:c r="AG757" s="52" t="n">
        <x:f>IFERROR(IF(AND(A757=A756,C757=C756+1,ISNUMBER(U757),ISNUMBER(U756),U756&lt;&gt;0),U757/U756-1,""),"")</x:f>
        <x:v>-0.04911228863708872</x:v>
      </x:c>
      <x:c r="AH757" s="50" t="n">
        <x:f>IF(AND(ISNUMBER(AE757),ISNUMBER(AF757),ISNUMBER(AG757)),IF(AND(AE757=1,AF757=1,AG757&lt;0),1,0),"")</x:f>
        <x:v>0</x:v>
      </x:c>
      <x:c r="AI757" s="50" t="str">
        <x:f>IF(AND(A757=A758,C758=C757+1,ISNUMBER(AH758)),C758,"")</x:f>
      </x:c>
      <x:c r="AJ757" s="50" t="str">
        <x:f>IF(AND(A757=A758,C758=C757+1,ISNUMBER(AH758)),AH758,"")</x:f>
      </x:c>
    </x:row>
    <x:row r="758" ht="15">
      <x:c r="A758" s="9" t="s">
        <x:v>74</x:v>
      </x:c>
      <x:c r="B758" s="10">
        <x:v>39447</x:v>
      </x:c>
      <x:c r="C758" s="9">
        <x:v>2007</x:v>
      </x:c>
      <x:c r="D758" s="11">
        <x:v>65.650999999999996</x:v>
      </x:c>
      <x:c r="E758" s="11">
        <x:v>26.794</x:v>
      </x:c>
      <x:c r="F758" s="11">
        <x:v>23.733000000000001</x:v>
      </x:c>
      <x:c r="G758" s="11">
        <x:v>35.793999999999997</x:v>
      </x:c>
      <x:c r="H758" s="11">
        <x:v>16.280999999999999</x:v>
      </x:c>
      <x:c r="I758" s="11">
        <x:v>29.856999999999999</x:v>
      </x:c>
      <x:c r="J758" s="11">
        <x:v>21.689</x:v>
      </x:c>
      <x:c r="K758" s="11">
        <x:v>6.1029999999999998</x:v>
      </x:c>
      <x:c r="L758" s="11">
        <x:v>11.26</x:v>
      </x:c>
      <x:c r="M758" s="11">
        <x:v>6.4610000000000003</x:v>
      </x:c>
      <x:c r="N758" s="11">
        <x:v>9.82</x:v>
      </x:c>
      <x:c r="O758" s="11">
        <x:v>109.501</x:v>
      </x:c>
      <x:c r="P758" s="11">
        <x:v>2.339</x:v>
      </x:c>
      <x:c r="Q758" s="11">
        <x:v>12.509</x:v>
      </x:c>
      <x:c r="R758" s="11">
        <x:v>1.1100000000000001</x:v>
      </x:c>
      <x:c r="S758" s="11">
        <x:v>-3.4809999999999999</x:v>
      </x:c>
      <x:c r="T758" s="11">
        <x:v>7.7160000000000002</x:v>
      </x:c>
      <x:c r="U758" s="11">
        <x:v>86.2273</x:v>
      </x:c>
      <x:c r="V758" s="11">
        <x:v>18</x:v>
      </x:c>
      <x:c r="W758" s="12">
        <x:v>0</x:v>
      </x:c>
      <x:c r="X758" s="8">
        <x:v>0</x:v>
      </x:c>
      <x:c r="Y758" s="13">
        <x:f t="shared" si="66"/>
        <x:v>1.1289765305692496</x:v>
      </x:c>
      <x:c r="Z758" s="13">
        <x:f t="shared" si="67"/>
        <x:v>0.54521637141856172</x:v>
      </x:c>
      <x:c r="AA758" s="13">
        <x:f t="shared" si="68"/>
        <x:v>-5.3022802394479901E-2</x:v>
      </x:c>
      <x:c r="AB758" s="13">
        <x:f t="shared" si="69"/>
        <x:v>3.5627789371068225E-2</x:v>
      </x:c>
      <x:c r="AC758" s="13">
        <x:f t="shared" si="70"/>
        <x:v>0.21556685478013077</x:v>
      </x:c>
      <x:c r="AD758" s="13">
        <x:f t="shared" si="71"/>
        <x:v>0.33036815890085452</x:v>
      </x:c>
      <x:c r="AE758" s="50" t="n">
        <x:f>IF(OR(NOT(ISNUMBER(Q758)),NOT(ISNUMBER(R758))),"",IF(Q758&lt;R758,1,0))</x:f>
        <x:v>0</x:v>
      </x:c>
      <x:c r="AF758" s="50" t="str">
        <x:f>IFERROR(IF(AND(A758=A757,C758=C757+1,ISNUMBER(AE757)),AE757,""),"")</x:f>
      </x:c>
      <x:c r="AG758" s="52" t="str">
        <x:f>IFERROR(IF(AND(A758=A757,C758=C757+1,ISNUMBER(U758),ISNUMBER(U757),U757&lt;&gt;0),U758/U757-1,""),"")</x:f>
      </x:c>
      <x:c r="AH758" s="50" t="str">
        <x:f>IF(AND(ISNUMBER(AE758),ISNUMBER(AF758),ISNUMBER(AG758)),IF(AND(AE758=1,AF758=1,AG758&lt;0),1,0),"")</x:f>
      </x:c>
      <x:c r="AI758" s="50" t="n">
        <x:f>IF(AND(A758=A759,C759=C758+1,ISNUMBER(AH759)),C759,"")</x:f>
        <x:v>2008</x:v>
      </x:c>
      <x:c r="AJ758" s="50" t="n">
        <x:f>IF(AND(A758=A759,C759=C758+1,ISNUMBER(AH759)),AH759,"")</x:f>
        <x:v>0</x:v>
      </x:c>
    </x:row>
    <x:row r="759" ht="15">
      <x:c r="A759" s="9" t="s">
        <x:v>74</x:v>
      </x:c>
      <x:c r="B759" s="10">
        <x:v>39813</x:v>
      </x:c>
      <x:c r="C759" s="9">
        <x:v>2008</x:v>
      </x:c>
      <x:c r="D759" s="11">
        <x:v>67.486999999999995</x:v>
      </x:c>
      <x:c r="E759" s="11">
        <x:v>29.32</x:v>
      </x:c>
      <x:c r="F759" s="11">
        <x:v>20.92</x:v>
      </x:c>
      <x:c r="G759" s="11">
        <x:v>37.960999999999999</x:v>
      </x:c>
      <x:c r="H759" s="11">
        <x:v>17.792000000000002</x:v>
      </x:c>
      <x:c r="I759" s="11">
        <x:v>29.526</x:v>
      </x:c>
      <x:c r="J759" s="11">
        <x:v>20.469000000000001</x:v>
      </x:c>
      <x:c r="K759" s="11">
        <x:v>7.7229999999999999</x:v>
      </x:c>
      <x:c r="L759" s="11">
        <x:v>10.391999999999999</x:v>
      </x:c>
      <x:c r="M759" s="11">
        <x:v>2.7909999999999999</x:v>
      </x:c>
      <x:c r="N759" s="11">
        <x:v>15.000999999999999</x:v>
      </x:c>
      <x:c r="O759" s="11">
        <x:v>110.345</x:v>
      </x:c>
      <x:c r="P759" s="11">
        <x:v>5.1269999999999998</x:v>
      </x:c>
      <x:c r="Q759" s="11">
        <x:v>14.894</x:v>
      </x:c>
      <x:c r="R759" s="11">
        <x:v>1.9179999999999999</x:v>
      </x:c>
      <x:c r="S759" s="11">
        <x:v>-0.74</x:v>
      </x:c>
      <x:c r="T759" s="11">
        <x:v>9.4190000000000005</x:v>
      </x:c>
      <x:c r="U759" s="11">
        <x:v>53.697499999999998</x:v>
      </x:c>
      <x:c r="V759" s="11">
        <x:v>18</x:v>
      </x:c>
      <x:c r="W759" s="12">
        <x:v>0</x:v>
      </x:c>
      <x:c r="X759" s="8">
        <x:v>0</x:v>
      </x:c>
      <x:c r="Y759" s="13">
        <x:f t="shared" si="66"/>
        <x:v>1.4015296367112811</x:v>
      </x:c>
      <x:c r="Z759" s="13">
        <x:f t="shared" si="67"/>
        <x:v>0.56249351726999275</x:v>
      </x:c>
      <x:c r="AA759" s="13">
        <x:f t="shared" si="68"/>
        <x:v>-1.0965074755138027E-2</x:v>
      </x:c>
      <x:c r="AB759" s="13">
        <x:f t="shared" si="69"/>
        <x:v>7.5970186850800897E-2</x:v>
      </x:c>
      <x:c r="AC759" s="13">
        <x:f t="shared" si="70"/>
        <x:v>0.24812307368088304</x:v>
      </x:c>
      <x:c r="AD759" s="13">
        <x:f t="shared" si="71"/>
        <x:v>0.3033028583282707</x:v>
      </x:c>
      <x:c r="AE759" s="50" t="n">
        <x:f>IF(OR(NOT(ISNUMBER(Q759)),NOT(ISNUMBER(R759))),"",IF(Q759&lt;R759,1,0))</x:f>
        <x:v>0</x:v>
      </x:c>
      <x:c r="AF759" s="50" t="n">
        <x:f>IFERROR(IF(AND(A759=A758,C759=C758+1,ISNUMBER(AE758)),AE758,""),"")</x:f>
        <x:v>0</x:v>
      </x:c>
      <x:c r="AG759" s="52" t="n">
        <x:f>IFERROR(IF(AND(A759=A758,C759=C758+1,ISNUMBER(U759),ISNUMBER(U758),U758&lt;&gt;0),U759/U758-1,""),"")</x:f>
        <x:v>-0.3772563909573883</x:v>
      </x:c>
      <x:c r="AH759" s="50" t="n">
        <x:f>IF(AND(ISNUMBER(AE759),ISNUMBER(AF759),ISNUMBER(AG759)),IF(AND(AE759=1,AF759=1,AG759&lt;0),1,0),"")</x:f>
        <x:v>0</x:v>
      </x:c>
      <x:c r="AI759" s="50" t="n">
        <x:f>IF(AND(A759=A760,C760=C759+1,ISNUMBER(AH760)),C760,"")</x:f>
        <x:v>2009</x:v>
      </x:c>
      <x:c r="AJ759" s="50" t="n">
        <x:f>IF(AND(A759=A760,C760=C759+1,ISNUMBER(AH760)),AH760,"")</x:f>
        <x:v>0</x:v>
      </x:c>
    </x:row>
    <x:row r="760" ht="15">
      <x:c r="A760" s="9" t="s">
        <x:v>74</x:v>
      </x:c>
      <x:c r="B760" s="10">
        <x:v>40178</x:v>
      </x:c>
      <x:c r="C760" s="9">
        <x:v>2009</x:v>
      </x:c>
      <x:c r="D760" s="11">
        <x:v>70.132000000000005</x:v>
      </x:c>
      <x:c r="E760" s="11">
        <x:v>31.234000000000002</x:v>
      </x:c>
      <x:c r="F760" s="11">
        <x:v>17.922999999999998</x:v>
      </x:c>
      <x:c r="G760" s="11">
        <x:v>32.140999999999998</x:v>
      </x:c>
      <x:c r="H760" s="11">
        <x:v>12.002000000000001</x:v>
      </x:c>
      <x:c r="I760" s="11">
        <x:v>37.991</x:v>
      </x:c>
      <x:c r="J760" s="11">
        <x:v>26.776</x:v>
      </x:c>
      <x:c r="K760" s="11">
        <x:v>10.355</x:v>
      </x:c>
      <x:c r="L760" s="11">
        <x:v>10.678000000000001</x:v>
      </x:c>
      <x:c r="M760" s="11">
        <x:v>2E-3</x:v>
      </x:c>
      <x:c r="N760" s="11">
        <x:v>12</x:v>
      </x:c>
      <x:c r="O760" s="11">
        <x:v>125.706</x:v>
      </x:c>
      <x:c r="P760" s="11">
        <x:v>8.9329999999999998</x:v>
      </x:c>
      <x:c r="Q760" s="11">
        <x:v>19.538</x:v>
      </x:c>
      <x:c r="R760" s="11">
        <x:v>1.2</x:v>
      </x:c>
      <x:c r="S760" s="11">
        <x:v>5.4690000000000003</x:v>
      </x:c>
      <x:c r="T760" s="11">
        <x:v>17.193999999999999</x:v>
      </x:c>
      <x:c r="U760" s="11">
        <x:v>64.592699999999994</x:v>
      </x:c>
      <x:c r="V760" s="11">
        <x:v>18</x:v>
      </x:c>
      <x:c r="W760" s="12">
        <x:v>0</x:v>
      </x:c>
      <x:c r="X760" s="8">
        <x:v>0</x:v>
      </x:c>
      <x:c r="Y760" s="13">
        <x:f t="shared" si="66"/>
        <x:v>1.742677007197456</x:v>
      </x:c>
      <x:c r="Z760" s="13">
        <x:f t="shared" si="67"/>
        <x:v>0.45829293332572857</x:v>
      </x:c>
      <x:c r="AA760" s="13">
        <x:f t="shared" si="68"/>
        <x:v>7.7981520561227397E-2</x:v>
      </x:c>
      <x:c r="AB760" s="13">
        <x:f t="shared" si="69"/>
        <x:v>0.12737409456453544</x:v>
      </x:c>
      <x:c r="AC760" s="13">
        <x:f t="shared" si="70"/>
        <x:v>0.53495535297594976</x:v>
      </x:c>
      <x:c r="AD760" s="13">
        <x:f t="shared" si="71"/>
        <x:v>0.38179433069069751</x:v>
      </x:c>
      <x:c r="AE760" s="50" t="n">
        <x:f>IF(OR(NOT(ISNUMBER(Q760)),NOT(ISNUMBER(R760))),"",IF(Q760&lt;R760,1,0))</x:f>
        <x:v>0</x:v>
      </x:c>
      <x:c r="AF760" s="50" t="n">
        <x:f>IFERROR(IF(AND(A760=A759,C760=C759+1,ISNUMBER(AE759)),AE759,""),"")</x:f>
        <x:v>0</x:v>
      </x:c>
      <x:c r="AG760" s="52" t="n">
        <x:f>IFERROR(IF(AND(A760=A759,C760=C759+1,ISNUMBER(U760),ISNUMBER(U759),U759&lt;&gt;0),U760/U759-1,""),"")</x:f>
        <x:v>0.20289957633036915</x:v>
      </x:c>
      <x:c r="AH760" s="50" t="n">
        <x:f>IF(AND(ISNUMBER(AE760),ISNUMBER(AF760),ISNUMBER(AG760)),IF(AND(AE760=1,AF760=1,AG760&lt;0),1,0),"")</x:f>
        <x:v>0</x:v>
      </x:c>
      <x:c r="AI760" s="50" t="n">
        <x:f>IF(AND(A760=A761,C761=C760+1,ISNUMBER(AH761)),C761,"")</x:f>
        <x:v>2010</x:v>
      </x:c>
      <x:c r="AJ760" s="50" t="n">
        <x:f>IF(AND(A760=A761,C761=C760+1,ISNUMBER(AH761)),AH761,"")</x:f>
        <x:v>0</x:v>
      </x:c>
    </x:row>
    <x:row r="761" ht="15">
      <x:c r="A761" s="9" t="s">
        <x:v>74</x:v>
      </x:c>
      <x:c r="B761" s="10">
        <x:v>40543</x:v>
      </x:c>
      <x:c r="C761" s="9">
        <x:v>2010</x:v>
      </x:c>
      <x:c r="D761" s="11">
        <x:v>75.751999999999995</x:v>
      </x:c>
      <x:c r="E761" s="11">
        <x:v>37.570999999999998</x:v>
      </x:c>
      <x:c r="F761" s="11">
        <x:v>18.425000000000001</x:v>
      </x:c>
      <x:c r="G761" s="11">
        <x:v>20.449000000000002</x:v>
      </x:c>
      <x:c r="H761" s="11">
        <x:v>0</x:v>
      </x:c>
      <x:c r="I761" s="11">
        <x:v>55.302999999999997</x:v>
      </x:c>
      <x:c r="J761" s="11">
        <x:v>42.186999999999998</x:v>
      </x:c>
      <x:c r="K761" s="11">
        <x:v>17.088999999999999</x:v>
      </x:c>
      <x:c r="L761" s="11">
        <x:v>10.138</x:v>
      </x:c>
      <x:c r="M761" s="11">
        <x:v>0</x:v>
      </x:c>
      <x:c r="N761" s="11">
        <x:v>0</x:v>
      </x:c>
      <x:c r="O761" s="11">
        <x:v>126.511</x:v>
      </x:c>
      <x:c r="P761" s="11">
        <x:v>16.045000000000002</x:v>
      </x:c>
      <x:c r="Q761" s="11">
        <x:v>26.207000000000001</x:v>
      </x:c>
      <x:c r="R761" s="11">
        <x:v>0.28199999999999997</x:v>
      </x:c>
      <x:c r="S761" s="11">
        <x:v>15.08</x:v>
      </x:c>
      <x:c r="T761" s="11">
        <x:v>26.303999999999998</x:v>
      </x:c>
      <x:c r="U761" s="11">
        <x:v>107.8828</x:v>
      </x:c>
      <x:c r="V761" s="11">
        <x:v>18</x:v>
      </x:c>
      <x:c r="W761" s="12">
        <x:v>0</x:v>
      </x:c>
      <x:c r="X761" s="8">
        <x:v>0</x:v>
      </x:c>
      <x:c r="Y761" s="13">
        <x:f t="shared" si="66"/>
        <x:v>2.0391316146540026</x:v>
      </x:c>
      <x:c r="Z761" s="13">
        <x:f t="shared" si="67"/>
        <x:v>0.26994666807477036</x:v>
      </x:c>
      <x:c r="AA761" s="13">
        <x:f t="shared" si="68"/>
        <x:v>0.19907065159995777</x:v>
      </x:c>
      <x:c r="AB761" s="13">
        <x:f t="shared" si="69"/>
        <x:v>0.21180958918576412</x:v>
      </x:c>
      <x:c r="AC761" s="13">
        <x:f t="shared" si="70"/>
        <x:v>1.2863220695388526</x:v>
      </x:c>
      <x:c r="AD761" s="13">
        <x:f t="shared" si="71"/>
        <x:v>0.55690938853099592</x:v>
      </x:c>
      <x:c r="AE761" s="50" t="n">
        <x:f>IF(OR(NOT(ISNUMBER(Q761)),NOT(ISNUMBER(R761))),"",IF(Q761&lt;R761,1,0))</x:f>
        <x:v>0</x:v>
      </x:c>
      <x:c r="AF761" s="50" t="n">
        <x:f>IFERROR(IF(AND(A761=A760,C761=C760+1,ISNUMBER(AE760)),AE760,""),"")</x:f>
        <x:v>0</x:v>
      </x:c>
      <x:c r="AG761" s="52" t="n">
        <x:f>IFERROR(IF(AND(A761=A760,C761=C760+1,ISNUMBER(U761),ISNUMBER(U760),U760&lt;&gt;0),U761/U760-1,""),"")</x:f>
        <x:v>0.6702011217985935</x:v>
      </x:c>
      <x:c r="AH761" s="50" t="n">
        <x:f>IF(AND(ISNUMBER(AE761),ISNUMBER(AF761),ISNUMBER(AG761)),IF(AND(AE761=1,AF761=1,AG761&lt;0),1,0),"")</x:f>
        <x:v>0</x:v>
      </x:c>
      <x:c r="AI761" s="50" t="n">
        <x:f>IF(AND(A761=A762,C762=C761+1,ISNUMBER(AH762)),C762,"")</x:f>
        <x:v>2011</x:v>
      </x:c>
      <x:c r="AJ761" s="50" t="n">
        <x:f>IF(AND(A761=A762,C762=C761+1,ISNUMBER(AH762)),AH762,"")</x:f>
        <x:v>0</x:v>
      </x:c>
    </x:row>
    <x:row r="762" ht="15">
      <x:c r="A762" s="9" t="s">
        <x:v>74</x:v>
      </x:c>
      <x:c r="B762" s="10">
        <x:v>40908</x:v>
      </x:c>
      <x:c r="C762" s="9">
        <x:v>2011</x:v>
      </x:c>
      <x:c r="D762" s="11">
        <x:v>72.123999999999995</x:v>
      </x:c>
      <x:c r="E762" s="11">
        <x:v>36.386000000000003</x:v>
      </x:c>
      <x:c r="F762" s="11">
        <x:v>16.885999999999999</x:v>
      </x:c>
      <x:c r="G762" s="11">
        <x:v>18.997</x:v>
      </x:c>
      <x:c r="H762" s="11">
        <x:v>0</x:v>
      </x:c>
      <x:c r="I762" s="11">
        <x:v>53.127000000000002</x:v>
      </x:c>
      <x:c r="J762" s="11">
        <x:v>40.777000000000001</x:v>
      </x:c>
      <x:c r="K762" s="11">
        <x:v>17.571999999999999</x:v>
      </x:c>
      <x:c r="L762" s="11">
        <x:v>8.4309999999999992</x:v>
      </x:c>
      <x:c r="M762" s="11">
        <x:v>0</x:v>
      </x:c>
      <x:c r="N762" s="11">
        <x:v>0</x:v>
      </x:c>
      <x:c r="O762" s="11">
        <x:v>123.05200000000001</x:v>
      </x:c>
      <x:c r="P762" s="11">
        <x:v>15.244</x:v>
      </x:c>
      <x:c r="Q762" s="11">
        <x:v>25.204000000000001</x:v>
      </x:c>
      <x:c r="R762" s="11">
        <x:v>4.7E-2</x:v>
      </x:c>
      <x:c r="S762" s="11">
        <x:v>11.24</x:v>
      </x:c>
      <x:c r="T762" s="11">
        <x:v>22.27</x:v>
      </x:c>
      <x:c r="U762" s="11">
        <x:v>133.47409999999999</x:v>
      </x:c>
      <x:c r="V762" s="11">
        <x:v>18</x:v>
      </x:c>
      <x:c r="W762" s="12">
        <x:v>0</x:v>
      </x:c>
      <x:c r="X762" s="8">
        <x:v>0</x:v>
      </x:c>
      <x:c r="Y762" s="13">
        <x:f t="shared" si="66"/>
        <x:v>2.1548027952149713</x:v>
      </x:c>
      <x:c r="Z762" s="13">
        <x:f t="shared" si="67"/>
        <x:v>0.26339359991126393</x:v>
      </x:c>
      <x:c r="AA762" s="13">
        <x:f t="shared" si="68"/>
        <x:v>0.15584271532360935</x:v>
      </x:c>
      <x:c r="AB762" s="13">
        <x:f t="shared" si="69"/>
        <x:v>0.21135821640508015</x:v>
      </x:c>
      <x:c r="AC762" s="13">
        <x:f t="shared" si="70"/>
        <x:v>1.1722903616360478</x:v>
      </x:c>
      <x:c r="AD762" s="13">
        <x:f t="shared" si="71"/>
        <x:v>0.56537352337640734</x:v>
      </x:c>
      <x:c r="AE762" s="50" t="n">
        <x:f>IF(OR(NOT(ISNUMBER(Q762)),NOT(ISNUMBER(R762))),"",IF(Q762&lt;R762,1,0))</x:f>
        <x:v>0</x:v>
      </x:c>
      <x:c r="AF762" s="50" t="n">
        <x:f>IFERROR(IF(AND(A762=A761,C762=C761+1,ISNUMBER(AE761)),AE761,""),"")</x:f>
        <x:v>0</x:v>
      </x:c>
      <x:c r="AG762" s="52" t="n">
        <x:f>IFERROR(IF(AND(A762=A761,C762=C761+1,ISNUMBER(U762),ISNUMBER(U761),U761&lt;&gt;0),U762/U761-1,""),"")</x:f>
        <x:v>0.23721390249418794</x:v>
      </x:c>
      <x:c r="AH762" s="50" t="n">
        <x:f>IF(AND(ISNUMBER(AE762),ISNUMBER(AF762),ISNUMBER(AG762)),IF(AND(AE762=1,AF762=1,AG762&lt;0),1,0),"")</x:f>
        <x:v>0</x:v>
      </x:c>
      <x:c r="AI762" s="50" t="n">
        <x:f>IF(AND(A762=A763,C763=C762+1,ISNUMBER(AH763)),C763,"")</x:f>
        <x:v>2012</x:v>
      </x:c>
      <x:c r="AJ762" s="50" t="n">
        <x:f>IF(AND(A762=A763,C763=C762+1,ISNUMBER(AH763)),AH763,"")</x:f>
        <x:v>0</x:v>
      </x:c>
    </x:row>
    <x:row r="763" ht="15">
      <x:c r="A763" s="9" t="s">
        <x:v>74</x:v>
      </x:c>
      <x:c r="B763" s="10">
        <x:v>41274</x:v>
      </x:c>
      <x:c r="C763" s="9">
        <x:v>2012</x:v>
      </x:c>
      <x:c r="D763" s="11">
        <x:v>74.350999999999999</x:v>
      </x:c>
      <x:c r="E763" s="11">
        <x:v>38.31</x:v>
      </x:c>
      <x:c r="F763" s="11">
        <x:v>24.254000000000001</x:v>
      </x:c>
      <x:c r="G763" s="11">
        <x:v>25.744</x:v>
      </x:c>
      <x:c r="H763" s="11">
        <x:v>0</x:v>
      </x:c>
      <x:c r="I763" s="11">
        <x:v>48.606999999999999</x:v>
      </x:c>
      <x:c r="J763" s="11">
        <x:v>35.847999999999999</x:v>
      </x:c>
      <x:c r="K763" s="11">
        <x:v>17.358000000000001</x:v>
      </x:c>
      <x:c r="L763" s="11">
        <x:v>9.4770000000000003</x:v>
      </x:c>
      <x:c r="M763" s="11">
        <x:v>0</x:v>
      </x:c>
      <x:c r="N763" s="11">
        <x:v>0</x:v>
      </x:c>
      <x:c r="O763" s="11">
        <x:v>131.00899999999999</x:v>
      </x:c>
      <x:c r="P763" s="11">
        <x:v>19.14</x:v>
      </x:c>
      <x:c r="Q763" s="11">
        <x:v>29.227</x:v>
      </x:c>
      <x:c r="R763" s="11">
        <x:v>0</x:v>
      </x:c>
      <x:c r="S763" s="11">
        <x:v>14.714</x:v>
      </x:c>
      <x:c r="T763" s="11">
        <x:v>23.167999999999999</x:v>
      </x:c>
      <x:c r="U763" s="11">
        <x:v>177.68809999999999</x:v>
      </x:c>
      <x:c r="V763" s="11">
        <x:v>18</x:v>
      </x:c>
      <x:c r="W763" s="12">
        <x:v>0</x:v>
      </x:c>
      <x:c r="X763" s="8">
        <x:v>0</x:v>
      </x:c>
      <x:c r="Y763" s="13">
        <x:f t="shared" si="66"/>
        <x:v>1.5795332728622082</x:v>
      </x:c>
      <x:c r="Z763" s="13">
        <x:f t="shared" si="67"/>
        <x:v>0.34624954607200981</x:v>
      </x:c>
      <x:c r="AA763" s="13">
        <x:f t="shared" si="68"/>
        <x:v>0.19789915401272345</x:v>
      </x:c>
      <x:c r="AB763" s="13">
        <x:f t="shared" si="69"/>
        <x:v>0.25742760689163563</x:v>
      </x:c>
      <x:c r="AC763" s="13">
        <x:f t="shared" si="70"/>
        <x:v>0.8999378495960223</x:v>
      </x:c>
      <x:c r="AD763" s="13">
        <x:f t="shared" si="71"/>
        <x:v>0.48214549905179488</x:v>
      </x:c>
      <x:c r="AE763" s="50" t="n">
        <x:f>IF(OR(NOT(ISNUMBER(Q763)),NOT(ISNUMBER(R763))),"",IF(Q763&lt;R763,1,0))</x:f>
        <x:v>0</x:v>
      </x:c>
      <x:c r="AF763" s="50" t="n">
        <x:f>IFERROR(IF(AND(A763=A762,C763=C762+1,ISNUMBER(AE762)),AE762,""),"")</x:f>
        <x:v>0</x:v>
      </x:c>
      <x:c r="AG763" s="52" t="n">
        <x:f>IFERROR(IF(AND(A763=A762,C763=C762+1,ISNUMBER(U763),ISNUMBER(U762),U762&lt;&gt;0),U763/U762-1,""),"")</x:f>
        <x:v>0.33125527724105286</x:v>
      </x:c>
      <x:c r="AH763" s="50" t="n">
        <x:f>IF(AND(ISNUMBER(AE763),ISNUMBER(AF763),ISNUMBER(AG763)),IF(AND(AE763=1,AF763=1,AG763&lt;0),1,0),"")</x:f>
        <x:v>0</x:v>
      </x:c>
      <x:c r="AI763" s="50" t="n">
        <x:f>IF(AND(A763=A764,C764=C763+1,ISNUMBER(AH764)),C764,"")</x:f>
        <x:v>2013</x:v>
      </x:c>
      <x:c r="AJ763" s="50" t="n">
        <x:f>IF(AND(A763=A764,C764=C763+1,ISNUMBER(AH764)),AH764,"")</x:f>
        <x:v>0</x:v>
      </x:c>
    </x:row>
    <x:row r="764" ht="15">
      <x:c r="A764" s="9" t="s">
        <x:v>74</x:v>
      </x:c>
      <x:c r="B764" s="10">
        <x:v>41639</x:v>
      </x:c>
      <x:c r="C764" s="9">
        <x:v>2013</x:v>
      </x:c>
      <x:c r="D764" s="11">
        <x:v>72.418000000000006</x:v>
      </x:c>
      <x:c r="E764" s="11">
        <x:v>33.488999999999997</x:v>
      </x:c>
      <x:c r="F764" s="11">
        <x:v>23.446000000000002</x:v>
      </x:c>
      <x:c r="G764" s="11">
        <x:v>24.564</x:v>
      </x:c>
      <x:c r="H764" s="11">
        <x:v>0</x:v>
      </x:c>
      <x:c r="I764" s="11">
        <x:v>47.853999999999999</x:v>
      </x:c>
      <x:c r="J764" s="11">
        <x:v>34.320999999999998</x:v>
      </x:c>
      <x:c r="K764" s="11">
        <x:v>13.930999999999999</x:v>
      </x:c>
      <x:c r="L764" s="11">
        <x:v>8.17</x:v>
      </x:c>
      <x:c r="M764" s="11">
        <x:v>0</x:v>
      </x:c>
      <x:c r="N764" s="11">
        <x:v>0</x:v>
      </x:c>
      <x:c r="O764" s="11">
        <x:v>134.59700000000001</x:v>
      </x:c>
      <x:c r="P764" s="11">
        <x:v>21.254000000000001</x:v>
      </x:c>
      <x:c r="Q764" s="11">
        <x:v>30.231000000000002</x:v>
      </x:c>
      <x:c r="R764" s="11">
        <x:v>0</x:v>
      </x:c>
      <x:c r="S764" s="11">
        <x:v>16.318000000000001</x:v>
      </x:c>
      <x:c r="T764" s="11">
        <x:v>26.803999999999998</x:v>
      </x:c>
      <x:c r="U764" s="11">
        <x:v>227.68430000000001</x:v>
      </x:c>
      <x:c r="V764" s="11">
        <x:v>18</x:v>
      </x:c>
      <x:c r="W764" s="12">
        <x:v>0</x:v>
      </x:c>
      <x:c r="X764" s="8">
        <x:v>0</x:v>
      </x:c>
      <x:c r="Y764" s="13">
        <x:f t="shared" si="66"/>
        <x:v>1.428345986522221</x:v>
      </x:c>
      <x:c r="Z764" s="13">
        <x:f t="shared" si="67"/>
        <x:v>0.33919743710127315</x:v>
      </x:c>
      <x:c r="AA764" s="13">
        <x:f t="shared" si="68"/>
        <x:v>0.22533071888204589</x:v>
      </x:c>
      <x:c r="AB764" s="13">
        <x:f t="shared" si="69"/>
        <x:v>0.29349056864315504</x:v>
      </x:c>
      <x:c r="AC764" s="13">
        <x:f t="shared" si="70"/>
        <x:v>1.0911903598762416</x:v>
      </x:c>
      <x:c r="AD764" s="13">
        <x:f t="shared" si="71"/>
        <x:v>0.47392913364080747</x:v>
      </x:c>
      <x:c r="AE764" s="50" t="n">
        <x:f>IF(OR(NOT(ISNUMBER(Q764)),NOT(ISNUMBER(R764))),"",IF(Q764&lt;R764,1,0))</x:f>
        <x:v>0</x:v>
      </x:c>
      <x:c r="AF764" s="50" t="n">
        <x:f>IFERROR(IF(AND(A764=A763,C764=C763+1,ISNUMBER(AE763)),AE763,""),"")</x:f>
        <x:v>0</x:v>
      </x:c>
      <x:c r="AG764" s="52" t="n">
        <x:f>IFERROR(IF(AND(A764=A763,C764=C763+1,ISNUMBER(U764),ISNUMBER(U763),U763&lt;&gt;0),U764/U763-1,""),"")</x:f>
        <x:v>0.2813705588612856</x:v>
      </x:c>
      <x:c r="AH764" s="50" t="n">
        <x:f>IF(AND(ISNUMBER(AE764),ISNUMBER(AF764),ISNUMBER(AG764)),IF(AND(AE764=1,AF764=1,AG764&lt;0),1,0),"")</x:f>
        <x:v>0</x:v>
      </x:c>
      <x:c r="AI764" s="50" t="n">
        <x:f>IF(AND(A764=A765,C765=C764+1,ISNUMBER(AH765)),C765,"")</x:f>
        <x:v>2014</x:v>
      </x:c>
      <x:c r="AJ764" s="50" t="n">
        <x:f>IF(AND(A764=A765,C765=C764+1,ISNUMBER(AH765)),AH765,"")</x:f>
        <x:v>0</x:v>
      </x:c>
    </x:row>
    <x:row r="765" ht="15">
      <x:c r="A765" s="9" t="s">
        <x:v>74</x:v>
      </x:c>
      <x:c r="B765" s="10">
        <x:v>42004</x:v>
      </x:c>
      <x:c r="C765" s="9">
        <x:v>2014</x:v>
      </x:c>
      <x:c r="D765" s="11">
        <x:v>72.632000000000005</x:v>
      </x:c>
      <x:c r="E765" s="11">
        <x:v>35.366</x:v>
      </x:c>
      <x:c r="F765" s="11">
        <x:v>16.361000000000001</x:v>
      </x:c>
      <x:c r="G765" s="11">
        <x:v>17.238</x:v>
      </x:c>
      <x:c r="H765" s="11">
        <x:v>0</x:v>
      </x:c>
      <x:c r="I765" s="11">
        <x:v>55.393999999999998</x:v>
      </x:c>
      <x:c r="J765" s="11">
        <x:v>42.655999999999999</x:v>
      </x:c>
      <x:c r="K765" s="11">
        <x:v>17.55</x:v>
      </x:c>
      <x:c r="L765" s="11">
        <x:v>8.0350000000000001</x:v>
      </x:c>
      <x:c r="M765" s="11">
        <x:v>0</x:v>
      </x:c>
      <x:c r="N765" s="11">
        <x:v>0</x:v>
      </x:c>
      <x:c r="O765" s="11">
        <x:v>123.501</x:v>
      </x:c>
      <x:c r="P765" s="11">
        <x:v>12.297000000000001</x:v>
      </x:c>
      <x:c r="Q765" s="11">
        <x:v>22.173999999999999</x:v>
      </x:c>
      <x:c r="R765" s="11">
        <x:v>0</x:v>
      </x:c>
      <x:c r="S765" s="11">
        <x:v>8.0069999999999997</x:v>
      </x:c>
      <x:c r="T765" s="11">
        <x:v>20.38</x:v>
      </x:c>
      <x:c r="U765" s="11">
        <x:v>187.97399999999999</x:v>
      </x:c>
      <x:c r="V765" s="11">
        <x:v>18</x:v>
      </x:c>
      <x:c r="W765" s="12">
        <x:v>0</x:v>
      </x:c>
      <x:c r="X765" s="8">
        <x:v>0</x:v>
      </x:c>
      <x:c r="Y765" s="13">
        <x:f t="shared" si="66"/>
        <x:v>2.1616038139478024</x:v>
      </x:c>
      <x:c r="Z765" s="13">
        <x:f t="shared" si="67"/>
        <x:v>0.23733340676285933</x:v>
      </x:c>
      <x:c r="AA765" s="13">
        <x:f t="shared" si="68"/>
        <x:v>0.11024066527150567</x:v>
      </x:c>
      <x:c r="AB765" s="13">
        <x:f t="shared" si="69"/>
        <x:v>0.16930554025773764</x:v>
      </x:c>
      <x:c r="AC765" s="13">
        <x:f t="shared" si="70"/>
        <x:v>1.1822717252581505</x:v>
      </x:c>
      <x:c r="AD765" s="13">
        <x:f t="shared" si="71"/>
        <x:v>0.58728934904725183</x:v>
      </x:c>
      <x:c r="AE765" s="50" t="n">
        <x:f>IF(OR(NOT(ISNUMBER(Q765)),NOT(ISNUMBER(R765))),"",IF(Q765&lt;R765,1,0))</x:f>
        <x:v>0</x:v>
      </x:c>
      <x:c r="AF765" s="50" t="n">
        <x:f>IFERROR(IF(AND(A765=A764,C765=C764+1,ISNUMBER(AE764)),AE764,""),"")</x:f>
        <x:v>0</x:v>
      </x:c>
      <x:c r="AG765" s="52" t="n">
        <x:f>IFERROR(IF(AND(A765=A764,C765=C764+1,ISNUMBER(U765),ISNUMBER(U764),U764&lt;&gt;0),U765/U764-1,""),"")</x:f>
        <x:v>-0.17440947838739873</x:v>
      </x:c>
      <x:c r="AH765" s="50" t="n">
        <x:f>IF(AND(ISNUMBER(AE765),ISNUMBER(AF765),ISNUMBER(AG765)),IF(AND(AE765=1,AF765=1,AG765&lt;0),1,0),"")</x:f>
        <x:v>0</x:v>
      </x:c>
      <x:c r="AI765" s="50" t="n">
        <x:f>IF(AND(A765=A766,C766=C765+1,ISNUMBER(AH766)),C766,"")</x:f>
        <x:v>2015</x:v>
      </x:c>
      <x:c r="AJ765" s="50" t="n">
        <x:f>IF(AND(A765=A766,C766=C765+1,ISNUMBER(AH766)),AH766,"")</x:f>
        <x:v>0</x:v>
      </x:c>
    </x:row>
    <x:row r="766" ht="15">
      <x:c r="A766" s="9" t="s">
        <x:v>74</x:v>
      </x:c>
      <x:c r="B766" s="10">
        <x:v>42369</x:v>
      </x:c>
      <x:c r="C766" s="9">
        <x:v>2015</x:v>
      </x:c>
      <x:c r="D766" s="11">
        <x:v>67.441000000000003</x:v>
      </x:c>
      <x:c r="E766" s="11">
        <x:v>30.210999999999999</x:v>
      </x:c>
      <x:c r="F766" s="11">
        <x:v>15.093999999999999</x:v>
      </x:c>
      <x:c r="G766" s="11">
        <x:v>15.916</x:v>
      </x:c>
      <x:c r="H766" s="11">
        <x:v>0</x:v>
      </x:c>
      <x:c r="I766" s="11">
        <x:v>51.524999999999999</x:v>
      </x:c>
      <x:c r="J766" s="11">
        <x:v>38.521999999999998</x:v>
      </x:c>
      <x:c r="K766" s="11">
        <x:v>12.561</x:v>
      </x:c>
      <x:c r="L766" s="11">
        <x:v>7.625</x:v>
      </x:c>
      <x:c r="M766" s="11">
        <x:v>0</x:v>
      </x:c>
      <x:c r="N766" s="11">
        <x:v>0</x:v>
      </x:c>
      <x:c r="O766" s="11">
        <x:v>119.13200000000001</x:v>
      </x:c>
      <x:c r="P766" s="11">
        <x:v>16.477</x:v>
      </x:c>
      <x:c r="Q766" s="11">
        <x:v>27.558</x:v>
      </x:c>
      <x:c r="R766" s="11">
        <x:v>0</x:v>
      </x:c>
      <x:c r="S766" s="11">
        <x:v>12.257</x:v>
      </x:c>
      <x:c r="T766" s="11">
        <x:v>23.388000000000002</x:v>
      </x:c>
      <x:c r="U766" s="11">
        <x:v>162.88509999999999</x:v>
      </x:c>
      <x:c r="V766" s="11">
        <x:v>18</x:v>
      </x:c>
      <x:c r="W766" s="12">
        <x:v>0</x:v>
      </x:c>
      <x:c r="X766" s="8">
        <x:v>0</x:v>
      </x:c>
      <x:c r="Y766" s="13">
        <x:f t="shared" si="66"/>
        <x:v>2.0015237842851463</x:v>
      </x:c>
      <x:c r="Z766" s="13">
        <x:f t="shared" si="67"/>
        <x:v>0.23599887308907044</x:v>
      </x:c>
      <x:c r="AA766" s="13">
        <x:f t="shared" si="68"/>
        <x:v>0.18174404294123753</x:v>
      </x:c>
      <x:c r="AB766" s="13">
        <x:f t="shared" si="69"/>
        <x:v>0.24431725508222002</x:v>
      </x:c>
      <x:c r="AC766" s="13">
        <x:f t="shared" si="70"/>
        <x:v>1.4694646896205077</x:v>
      </x:c>
      <x:c r="AD766" s="13">
        <x:f t="shared" si="71"/>
        <x:v>0.57119556352960366</x:v>
      </x:c>
      <x:c r="AE766" s="50" t="n">
        <x:f>IF(OR(NOT(ISNUMBER(Q766)),NOT(ISNUMBER(R766))),"",IF(Q766&lt;R766,1,0))</x:f>
        <x:v>0</x:v>
      </x:c>
      <x:c r="AF766" s="50" t="n">
        <x:f>IFERROR(IF(AND(A766=A765,C766=C765+1,ISNUMBER(AE765)),AE765,""),"")</x:f>
        <x:v>0</x:v>
      </x:c>
      <x:c r="AG766" s="52" t="n">
        <x:f>IFERROR(IF(AND(A766=A765,C766=C765+1,ISNUMBER(U766),ISNUMBER(U765),U765&lt;&gt;0),U766/U765-1,""),"")</x:f>
        <x:v>-0.1334700543692212</x:v>
      </x:c>
      <x:c r="AH766" s="50" t="n">
        <x:f>IF(AND(ISNUMBER(AE766),ISNUMBER(AF766),ISNUMBER(AG766)),IF(AND(AE766=1,AF766=1,AG766&lt;0),1,0),"")</x:f>
        <x:v>0</x:v>
      </x:c>
      <x:c r="AI766" s="50" t="n">
        <x:f>IF(AND(A766=A767,C767=C766+1,ISNUMBER(AH767)),C767,"")</x:f>
        <x:v>2016</x:v>
      </x:c>
      <x:c r="AJ766" s="50" t="n">
        <x:f>IF(AND(A766=A767,C767=C766+1,ISNUMBER(AH767)),AH767,"")</x:f>
        <x:v>0</x:v>
      </x:c>
    </x:row>
    <x:row r="767" ht="15">
      <x:c r="A767" s="9" t="s">
        <x:v>74</x:v>
      </x:c>
      <x:c r="B767" s="10">
        <x:v>42735</x:v>
      </x:c>
      <x:c r="C767" s="9">
        <x:v>2016</x:v>
      </x:c>
      <x:c r="D767" s="11">
        <x:v>69.863</x:v>
      </x:c>
      <x:c r="E767" s="11">
        <x:v>31.16</x:v>
      </x:c>
      <x:c r="F767" s="11">
        <x:v>15.590999999999999</x:v>
      </x:c>
      <x:c r="G767" s="11">
        <x:v>16.7</x:v>
      </x:c>
      <x:c r="H767" s="11">
        <x:v>0</x:v>
      </x:c>
      <x:c r="I767" s="11">
        <x:v>53.162999999999997</x:v>
      </x:c>
      <x:c r="J767" s="11">
        <x:v>39.371000000000002</x:v>
      </x:c>
      <x:c r="K767" s="11">
        <x:v>11.775</x:v>
      </x:c>
      <x:c r="L767" s="11">
        <x:v>8.5399999999999991</x:v>
      </x:c>
      <x:c r="M767" s="11">
        <x:v>0</x:v>
      </x:c>
      <x:c r="N767" s="11">
        <x:v>0</x:v>
      </x:c>
      <x:c r="O767" s="11">
        <x:v>118.069</x:v>
      </x:c>
      <x:c r="P767" s="11">
        <x:v>16.86</x:v>
      </x:c>
      <x:c r="Q767" s="11">
        <x:v>27.25</x:v>
      </x:c>
      <x:c r="R767" s="11">
        <x:v>5.0000000000000001E-3</x:v>
      </x:c>
      <x:c r="S767" s="11">
        <x:v>13.496</x:v>
      </x:c>
      <x:c r="T767" s="11">
        <x:v>24.312999999999999</x:v>
      </x:c>
      <x:c r="U767" s="11">
        <x:v>161.80950000000001</x:v>
      </x:c>
      <x:c r="V767" s="11">
        <x:v>18</x:v>
      </x:c>
      <x:c r="W767" s="12">
        <x:v>0</x:v>
      </x:c>
      <x:c r="X767" s="8">
        <x:v>0</x:v>
      </x:c>
      <x:c r="Y767" s="13">
        <x:f t="shared" si="66"/>
        <x:v>1.9985889295106152</x:v>
      </x:c>
      <x:c r="Z767" s="13">
        <x:f t="shared" si="67"/>
        <x:v>0.23903926255671815</x:v>
      </x:c>
      <x:c r="AA767" s="13">
        <x:f t="shared" si="68"/>
        <x:v>0.1931780770937406</x:v>
      </x:c>
      <x:c r="AB767" s="13">
        <x:f t="shared" si="69"/>
        <x:v>0.24132945908420766</x:v>
      </x:c>
      <x:c r="AC767" s="13">
        <x:f t="shared" si="70"/>
        <x:v>1.455868263473054</x:v>
      </x:c>
      <x:c r="AD767" s="13">
        <x:f t="shared" si="71"/>
        <x:v>0.56354579677368566</x:v>
      </x:c>
      <x:c r="AE767" s="50" t="n">
        <x:f>IF(OR(NOT(ISNUMBER(Q767)),NOT(ISNUMBER(R767))),"",IF(Q767&lt;R767,1,0))</x:f>
        <x:v>0</x:v>
      </x:c>
      <x:c r="AF767" s="50" t="n">
        <x:f>IFERROR(IF(AND(A767=A766,C767=C766+1,ISNUMBER(AE766)),AE766,""),"")</x:f>
        <x:v>0</x:v>
      </x:c>
      <x:c r="AG767" s="52" t="n">
        <x:f>IFERROR(IF(AND(A767=A766,C767=C766+1,ISNUMBER(U767),ISNUMBER(U766),U766&lt;&gt;0),U767/U766-1,""),"")</x:f>
        <x:v>-0.0066034278150670644</x:v>
      </x:c>
      <x:c r="AH767" s="50" t="n">
        <x:f>IF(AND(ISNUMBER(AE767),ISNUMBER(AF767),ISNUMBER(AG767)),IF(AND(AE767=1,AF767=1,AG767&lt;0),1,0),"")</x:f>
        <x:v>0</x:v>
      </x:c>
      <x:c r="AI767" s="50" t="n">
        <x:f>IF(AND(A767=A768,C768=C767+1,ISNUMBER(AH768)),C768,"")</x:f>
        <x:v>2017</x:v>
      </x:c>
      <x:c r="AJ767" s="50" t="n">
        <x:f>IF(AND(A767=A768,C768=C767+1,ISNUMBER(AH768)),AH768,"")</x:f>
        <x:v>0</x:v>
      </x:c>
    </x:row>
    <x:row r="768" ht="15">
      <x:c r="A768" s="9" t="s">
        <x:v>74</x:v>
      </x:c>
      <x:c r="B768" s="10">
        <x:v>43100</x:v>
      </x:c>
      <x:c r="C768" s="9">
        <x:v>2017</x:v>
      </x:c>
      <x:c r="D768" s="11">
        <x:v>86.864999999999995</x:v>
      </x:c>
      <x:c r="E768" s="11">
        <x:v>43.902999999999999</x:v>
      </x:c>
      <x:c r="F768" s="11">
        <x:v>23.044</x:v>
      </x:c>
      <x:c r="G768" s="11">
        <x:v>24.033000000000001</x:v>
      </x:c>
      <x:c r="H768" s="11">
        <x:v>0</x:v>
      </x:c>
      <x:c r="I768" s="11">
        <x:v>62.832000000000001</x:v>
      </x:c>
      <x:c r="J768" s="11">
        <x:v>46.295999999999999</x:v>
      </x:c>
      <x:c r="K768" s="11">
        <x:v>17.91</x:v>
      </x:c>
      <x:c r="L768" s="11">
        <x:v>12.420999999999999</x:v>
      </x:c>
      <x:c r="M768" s="11">
        <x:v>0</x:v>
      </x:c>
      <x:c r="N768" s="11">
        <x:v>0</x:v>
      </x:c>
      <x:c r="O768" s="11">
        <x:v>158.114</x:v>
      </x:c>
      <x:c r="P768" s="11">
        <x:v>38.323</x:v>
      </x:c>
      <x:c r="Q768" s="11">
        <x:v>48.546999999999997</x:v>
      </x:c>
      <x:c r="R768" s="11">
        <x:v>7.0000000000000001E-3</x:v>
      </x:c>
      <x:c r="S768" s="11">
        <x:v>30.547000000000001</x:v>
      </x:c>
      <x:c r="T768" s="11">
        <x:v>43.970999999999997</x:v>
      </x:c>
      <x:c r="U768" s="11">
        <x:v>297.60309999999998</x:v>
      </x:c>
      <x:c r="V768" s="11">
        <x:v>18</x:v>
      </x:c>
      <x:c r="W768" s="12">
        <x:v>0</x:v>
      </x:c>
      <x:c r="X768" s="8">
        <x:v>0</x:v>
      </x:c>
      <x:c r="Y768" s="13">
        <x:f t="shared" si="66"/>
        <x:v>1.9051813921194236</x:v>
      </x:c>
      <x:c r="Z768" s="13">
        <x:f t="shared" si="67"/>
        <x:v>0.27667069590744259</x:v>
      </x:c>
      <x:c r="AA768" s="13">
        <x:f t="shared" si="68"/>
        <x:v>0.35166062280550281</x:v>
      </x:c>
      <x:c r="AB768" s="13">
        <x:f t="shared" si="69"/>
        <x:v>0.44117884072986824</x:v>
      </x:c>
      <x:c r="AC768" s="13">
        <x:f t="shared" si="70"/>
        <x:v>1.8296092872300584</x:v>
      </x:c>
      <x:c r="AD768" s="13">
        <x:f t="shared" si="71"/>
        <x:v>0.53296494560524954</x:v>
      </x:c>
      <x:c r="AE768" s="50" t="n">
        <x:f>IF(OR(NOT(ISNUMBER(Q768)),NOT(ISNUMBER(R768))),"",IF(Q768&lt;R768,1,0))</x:f>
        <x:v>0</x:v>
      </x:c>
      <x:c r="AF768" s="50" t="n">
        <x:f>IFERROR(IF(AND(A768=A767,C768=C767+1,ISNUMBER(AE767)),AE767,""),"")</x:f>
        <x:v>0</x:v>
      </x:c>
      <x:c r="AG768" s="52" t="n">
        <x:f>IFERROR(IF(AND(A768=A767,C768=C767+1,ISNUMBER(U768),ISNUMBER(U767),U767&lt;&gt;0),U768/U767-1,""),"")</x:f>
        <x:v>0.8392189580957852</x:v>
      </x:c>
      <x:c r="AH768" s="50" t="n">
        <x:f>IF(AND(ISNUMBER(AE768),ISNUMBER(AF768),ISNUMBER(AG768)),IF(AND(AE768=1,AF768=1,AG768&lt;0),1,0),"")</x:f>
        <x:v>0</x:v>
      </x:c>
      <x:c r="AI768" s="50" t="n">
        <x:f>IF(AND(A768=A769,C769=C768+1,ISNUMBER(AH769)),C769,"")</x:f>
        <x:v>2018</x:v>
      </x:c>
      <x:c r="AJ768" s="50" t="n">
        <x:f>IF(AND(A768=A769,C769=C768+1,ISNUMBER(AH769)),AH769,"")</x:f>
        <x:v>0</x:v>
      </x:c>
    </x:row>
    <x:row r="769" ht="15">
      <x:c r="A769" s="9" t="s">
        <x:v>74</x:v>
      </x:c>
      <x:c r="B769" s="10">
        <x:v>43465</x:v>
      </x:c>
      <x:c r="C769" s="9">
        <x:v>2018</x:v>
      </x:c>
      <x:c r="D769" s="11">
        <x:v>118.143</x:v>
      </x:c>
      <x:c r="E769" s="11">
        <x:v>64.662999999999997</x:v>
      </x:c>
      <x:c r="F769" s="11">
        <x:v>28.817</x:v>
      </x:c>
      <x:c r="G769" s="11">
        <x:v>30.021000000000001</x:v>
      </x:c>
      <x:c r="H769" s="11">
        <x:v>0</x:v>
      </x:c>
      <x:c r="I769" s="11">
        <x:v>88.122</x:v>
      </x:c>
      <x:c r="J769" s="11">
        <x:v>70.956999999999994</x:v>
      </x:c>
      <x:c r="K769" s="11">
        <x:v>28.545000000000002</x:v>
      </x:c>
      <x:c r="L769" s="11">
        <x:v>20.158999999999999</x:v>
      </x:c>
      <x:c r="M769" s="11">
        <x:v>0</x:v>
      </x:c>
      <x:c r="N769" s="11">
        <x:v>0</x:v>
      </x:c>
      <x:c r="O769" s="11">
        <x:v>221.304</x:v>
      </x:c>
      <x:c r="P769" s="11">
        <x:v>74.319000000000003</x:v>
      </x:c>
      <x:c r="Q769" s="11">
        <x:v>86.481999999999999</x:v>
      </x:c>
      <x:c r="R769" s="11">
        <x:v>0.13900000000000001</x:v>
      </x:c>
      <x:c r="S769" s="11">
        <x:v>59.454999999999998</x:v>
      </x:c>
      <x:c r="T769" s="11">
        <x:v>70.066000000000003</x:v>
      </x:c>
      <x:c r="U769" s="11">
        <x:v>962.3827</x:v>
      </x:c>
      <x:c r="V769" s="11">
        <x:v>18</x:v>
      </x:c>
      <x:c r="W769" s="12">
        <x:v>0</x:v>
      </x:c>
      <x:c r="X769" s="8">
        <x:v>0</x:v>
      </x:c>
      <x:c r="Y769" s="13">
        <x:f t="shared" si="66"/>
        <x:v>2.2439185203178678</x:v>
      </x:c>
      <x:c r="Z769" s="13">
        <x:f t="shared" si="67"/>
        <x:v>0.25410731063203068</x:v>
      </x:c>
      <x:c r="AA769" s="13">
        <x:f t="shared" si="68"/>
        <x:v>0.50324606620790058</x:v>
      </x:c>
      <x:c r="AB769" s="13">
        <x:f t="shared" si="69"/>
        <x:v>0.62905969883954194</x:v>
      </x:c>
      <x:c r="AC769" s="13">
        <x:f t="shared" si="70"/>
        <x:v>2.333899603610806</x:v>
      </x:c>
      <x:c r="AD769" s="13">
        <x:f t="shared" si="71"/>
        <x:v>0.60060265948892433</x:v>
      </x:c>
      <x:c r="AE769" s="50" t="n">
        <x:f>IF(OR(NOT(ISNUMBER(Q769)),NOT(ISNUMBER(R769))),"",IF(Q769&lt;R769,1,0))</x:f>
        <x:v>0</x:v>
      </x:c>
      <x:c r="AF769" s="50" t="n">
        <x:f>IFERROR(IF(AND(A769=A768,C769=C768+1,ISNUMBER(AE768)),AE768,""),"")</x:f>
        <x:v>0</x:v>
      </x:c>
      <x:c r="AG769" s="52" t="n">
        <x:f>IFERROR(IF(AND(A769=A768,C769=C768+1,ISNUMBER(U769),ISNUMBER(U768),U768&lt;&gt;0),U769/U768-1,""),"")</x:f>
        <x:v>2.2337791508220177</x:v>
      </x:c>
      <x:c r="AH769" s="50" t="n">
        <x:f>IF(AND(ISNUMBER(AE769),ISNUMBER(AF769),ISNUMBER(AG769)),IF(AND(AE769=1,AF769=1,AG769&lt;0),1,0),"")</x:f>
        <x:v>0</x:v>
      </x:c>
      <x:c r="AI769" s="50" t="n">
        <x:f>IF(AND(A769=A770,C770=C769+1,ISNUMBER(AH770)),C770,"")</x:f>
        <x:v>2019</x:v>
      </x:c>
      <x:c r="AJ769" s="50" t="n">
        <x:f>IF(AND(A769=A770,C770=C769+1,ISNUMBER(AH770)),AH770,"")</x:f>
        <x:v>0</x:v>
      </x:c>
    </x:row>
    <x:row r="770" ht="15">
      <x:c r="A770" s="9" t="s">
        <x:v>74</x:v>
      </x:c>
      <x:c r="B770" s="10">
        <x:v>43830</x:v>
      </x:c>
      <x:c r="C770" s="9">
        <x:v>2019</x:v>
      </x:c>
      <x:c r="D770" s="11">
        <x:v>137.58000000000001</x:v>
      </x:c>
      <x:c r="E770" s="11">
        <x:v>73.173000000000002</x:v>
      </x:c>
      <x:c r="F770" s="11">
        <x:v>29.253</x:v>
      </x:c>
      <x:c r="G770" s="11">
        <x:v>31.106999999999999</x:v>
      </x:c>
      <x:c r="H770" s="11">
        <x:v>0</x:v>
      </x:c>
      <x:c r="I770" s="11">
        <x:v>106.473</x:v>
      </x:c>
      <x:c r="J770" s="11">
        <x:v>87.882000000000005</x:v>
      </x:c>
      <x:c r="K770" s="11">
        <x:v>29.370999999999999</x:v>
      </x:c>
      <x:c r="L770" s="11">
        <x:v>24.192</x:v>
      </x:c>
      <x:c r="M770" s="11">
        <x:v>0</x:v>
      </x:c>
      <x:c r="N770" s="11">
        <x:v>0</x:v>
      </x:c>
      <x:c r="O770" s="11">
        <x:v>256.57400000000001</x:v>
      </x:c>
      <x:c r="P770" s="11">
        <x:v>81.198999999999998</x:v>
      </x:c>
      <x:c r="Q770" s="11">
        <x:v>97.088999999999999</x:v>
      </x:c>
      <x:c r="R770" s="11">
        <x:v>5.0000000000000001E-3</x:v>
      </x:c>
      <x:c r="S770" s="11">
        <x:v>65.820999999999998</x:v>
      </x:c>
      <x:c r="T770" s="11">
        <x:v>72.576999999999998</x:v>
      </x:c>
      <x:c r="U770" s="11">
        <x:v>1450.2392</x:v>
      </x:c>
      <x:c r="V770" s="11">
        <x:v>18</x:v>
      </x:c>
      <x:c r="W770" s="12">
        <x:v>0</x:v>
      </x:c>
      <x:c r="X770" s="8">
        <x:v>0</x:v>
      </x:c>
      <x:c r="Y770" s="13">
        <x:f t="shared" si="66"/>
        <x:v>2.5013844733873452</x:v>
      </x:c>
      <x:c r="Z770" s="13">
        <x:f t="shared" si="67"/>
        <x:v>0.22610117749672914</x:v>
      </x:c>
      <x:c r="AA770" s="13">
        <x:f t="shared" si="68"/>
        <x:v>0.47841982846343939</x:v>
      </x:c>
      <x:c r="AB770" s="13">
        <x:f t="shared" si="69"/>
        <x:v>0.59019479575519695</x:v>
      </x:c>
      <x:c r="AC770" s="13">
        <x:f t="shared" si="70"/>
        <x:v>2.3331404507024143</x:v>
      </x:c>
      <x:c r="AD770" s="13">
        <x:f t="shared" si="71"/>
        <x:v>0.63877017008286086</x:v>
      </x:c>
      <x:c r="AE770" s="50" t="n">
        <x:f>IF(OR(NOT(ISNUMBER(Q770)),NOT(ISNUMBER(R770))),"",IF(Q770&lt;R770,1,0))</x:f>
        <x:v>0</x:v>
      </x:c>
      <x:c r="AF770" s="50" t="n">
        <x:f>IFERROR(IF(AND(A770=A769,C770=C769+1,ISNUMBER(AE769)),AE769,""),"")</x:f>
        <x:v>0</x:v>
      </x:c>
      <x:c r="AG770" s="52" t="n">
        <x:f>IFERROR(IF(AND(A770=A769,C770=C769+1,ISNUMBER(U770),ISNUMBER(U769),U769&lt;&gt;0),U770/U769-1,""),"")</x:f>
        <x:v>0.5069256752017675</x:v>
      </x:c>
      <x:c r="AH770" s="50" t="n">
        <x:f>IF(AND(ISNUMBER(AE770),ISNUMBER(AF770),ISNUMBER(AG770)),IF(AND(AE770=1,AF770=1,AG770&lt;0),1,0),"")</x:f>
        <x:v>0</x:v>
      </x:c>
      <x:c r="AI770" s="50" t="n">
        <x:f>IF(AND(A770=A771,C771=C770+1,ISNUMBER(AH771)),C771,"")</x:f>
        <x:v>2020</x:v>
      </x:c>
      <x:c r="AJ770" s="50" t="n">
        <x:f>IF(AND(A770=A771,C771=C770+1,ISNUMBER(AH771)),AH771,"")</x:f>
        <x:v>0</x:v>
      </x:c>
    </x:row>
    <x:row r="771" ht="15">
      <x:c r="A771" s="9" t="s">
        <x:v>74</x:v>
      </x:c>
      <x:c r="B771" s="10">
        <x:v>44196</x:v>
      </x:c>
      <x:c r="C771" s="9">
        <x:v>2020</x:v>
      </x:c>
      <x:c r="D771" s="11">
        <x:v>202.7</x:v>
      </x:c>
      <x:c r="E771" s="11">
        <x:v>93.4</x:v>
      </x:c>
      <x:c r="F771" s="11">
        <x:v>43.1</x:v>
      </x:c>
      <x:c r="G771" s="11">
        <x:v>69</x:v>
      </x:c>
      <x:c r="H771" s="11">
        <x:v>32.1</x:v>
      </x:c>
      <x:c r="I771" s="11">
        <x:v>133.69999999999999</x:v>
      </x:c>
      <x:c r="J771" s="11">
        <x:v>113.8</x:v>
      </x:c>
      <x:c r="K771" s="11">
        <x:v>52.9</x:v>
      </x:c>
      <x:c r="L771" s="11">
        <x:v>20.7</x:v>
      </x:c>
      <x:c r="M771" s="11">
        <x:v>8.3000000000000007</x:v>
      </x:c>
      <x:c r="N771" s="11">
        <x:v>23.8</x:v>
      </x:c>
      <x:c r="O771" s="11">
        <x:v>269.7</x:v>
      </x:c>
      <x:c r="P771" s="11">
        <x:v>90</x:v>
      </x:c>
      <x:c r="Q771" s="11">
        <x:v>115</x:v>
      </x:c>
      <x:c r="R771" s="11">
        <x:v>0.7</x:v>
      </x:c>
      <x:c r="S771" s="11">
        <x:v>71.3</x:v>
      </x:c>
      <x:c r="T771" s="11">
        <x:v>104.6</x:v>
      </x:c>
      <x:c r="U771" s="11">
        <x:v>2595.1192000000001</x:v>
      </x:c>
      <x:c r="V771" s="11">
        <x:v>18</x:v>
      </x:c>
      <x:c r="W771" s="12">
        <x:v>0</x:v>
      </x:c>
      <x:c r="X771" s="8">
        <x:v>0</x:v>
      </x:c>
      <x:c r="Y771" s="13" t="n">
        <x:f t="shared" ref="Y771:Y834" si="72">IF(AND(ISNUMBER(E771),ISNUMBER(F771),F771&lt;&gt;0),E771/F771,"")</x:f>
        <x:v>2.1670533642691416</x:v>
      </x:c>
      <x:c r="Z771" s="13" t="n">
        <x:f t="shared" ref="Z771:Z834" si="73">IF(AND(ISNUMBER(G771),ISNUMBER(D771),D771&lt;&gt;0),G771/D771,"")</x:f>
        <x:v>0.34040453872718307</x:v>
      </x:c>
      <x:c r="AA771" s="13" t="n">
        <x:f t="shared" ref="AA771:AA834" si="74">IF(AND(ISNUMBER(S771),ISNUMBER(D771),D771&lt;&gt;0),S771/D771,"")</x:f>
        <x:v>0.3517513566847558</x:v>
      </x:c>
      <x:c r="AB771" s="13" t="n">
        <x:f t="shared" ref="AB771:AB834" si="75">IF(AND(ISNUMBER(P771),ISNUMBER(D771),D771&lt;&gt;0),P771/D771,"")</x:f>
        <x:v>0.4440059200789344</x:v>
      </x:c>
      <x:c r="AC771" s="13" t="n">
        <x:f t="shared" ref="AC771:AC834" si="76">IF(AND(ISNUMBER(T771),ISNUMBER(G771),G771&lt;&gt;0),T771/G771,"")</x:f>
        <x:v>1.5159420289855072</x:v>
      </x:c>
      <x:c r="AD771" s="13" t="n">
        <x:f t="shared" ref="AD771:AD834" si="77">IF(AND(ISNUMBER(J771),ISNUMBER(D771),D771&lt;&gt;0),J771/D771,"")</x:f>
        <x:v>0.5614208189442526</x:v>
      </x:c>
      <x:c r="AE771" s="50" t="n">
        <x:f>IF(OR(NOT(ISNUMBER(Q771)),NOT(ISNUMBER(R771))),"",IF(Q771&lt;R771,1,0))</x:f>
        <x:v>0</x:v>
      </x:c>
      <x:c r="AF771" s="50" t="n">
        <x:f>IFERROR(IF(AND(A771=A770,C771=C770+1,ISNUMBER(AE770)),AE770,""),"")</x:f>
        <x:v>0</x:v>
      </x:c>
      <x:c r="AG771" s="52" t="n">
        <x:f>IFERROR(IF(AND(A771=A770,C771=C770+1,ISNUMBER(U771),ISNUMBER(U770),U770&lt;&gt;0),U771/U770-1,""),"")</x:f>
        <x:v>0.7894421830550438</x:v>
      </x:c>
      <x:c r="AH771" s="50" t="n">
        <x:f>IF(AND(ISNUMBER(AE771),ISNUMBER(AF771),ISNUMBER(AG771)),IF(AND(AE771=1,AF771=1,AG771&lt;0),1,0),"")</x:f>
        <x:v>0</x:v>
      </x:c>
      <x:c r="AI771" s="50" t="n">
        <x:f>IF(AND(A771=A772,C772=C771+1,ISNUMBER(AH772)),C772,"")</x:f>
        <x:v>2021</x:v>
      </x:c>
      <x:c r="AJ771" s="50" t="n">
        <x:f>IF(AND(A771=A772,C772=C771+1,ISNUMBER(AH772)),AH772,"")</x:f>
        <x:v>0</x:v>
      </x:c>
    </x:row>
    <x:row r="772" ht="15">
      <x:c r="A772" s="9" t="s">
        <x:v>74</x:v>
      </x:c>
      <x:c r="B772" s="10">
        <x:v>44561</x:v>
      </x:c>
      <x:c r="C772" s="9">
        <x:v>2021</x:v>
      </x:c>
      <x:c r="D772" s="11">
        <x:v>281.7</x:v>
      </x:c>
      <x:c r="E772" s="11">
        <x:v>144.4</x:v>
      </x:c>
      <x:c r="F772" s="11">
        <x:v>44.7</x:v>
      </x:c>
      <x:c r="G772" s="11">
        <x:v>85.4</x:v>
      </x:c>
      <x:c r="H772" s="11">
        <x:v>47</x:v>
      </x:c>
      <x:c r="I772" s="11">
        <x:v>196.3</x:v>
      </x:c>
      <x:c r="J772" s="11">
        <x:v>178.1</x:v>
      </x:c>
      <x:c r="K772" s="11">
        <x:v>85.2</x:v>
      </x:c>
      <x:c r="L772" s="11">
        <x:v>27.5</x:v>
      </x:c>
      <x:c r="M772" s="11">
        <x:v>8.6</x:v>
      </x:c>
      <x:c r="N772" s="11">
        <x:v>38.4</x:v>
      </x:c>
      <x:c r="O772" s="11">
        <x:v>369.5</x:v>
      </x:c>
      <x:c r="P772" s="11">
        <x:v>151.69999999999999</x:v>
      </x:c>
      <x:c r="Q772" s="11">
        <x:v>177.9</x:v>
      </x:c>
      <x:c r="R772" s="11">
        <x:v>0.9</x:v>
      </x:c>
      <x:c r="S772" s="11">
        <x:v>122</x:v>
      </x:c>
      <x:c r="T772" s="11">
        <x:v>132.9</x:v>
      </x:c>
      <x:c r="U772" s="11">
        <x:v>3908.3202000000001</x:v>
      </x:c>
      <x:c r="V772" s="11">
        <x:v>18</x:v>
      </x:c>
      <x:c r="W772" s="12">
        <x:v>0</x:v>
      </x:c>
      <x:c r="X772" s="8">
        <x:v>0</x:v>
      </x:c>
      <x:c r="Y772" s="13">
        <x:f t="shared" si="72"/>
        <x:v>3.2304250559284116</x:v>
      </x:c>
      <x:c r="Z772" s="13">
        <x:f t="shared" si="73"/>
        <x:v>0.30315938942137027</x:v>
      </x:c>
      <x:c r="AA772" s="13">
        <x:f t="shared" si="74"/>
        <x:v>0.43308484203052894</x:v>
      </x:c>
      <x:c r="AB772" s="13">
        <x:f t="shared" si="75"/>
        <x:v>0.53851615193468227</x:v>
      </x:c>
      <x:c r="AC772" s="13">
        <x:f t="shared" si="76"/>
        <x:v>1.5562060889929743</x:v>
      </x:c>
      <x:c r="AD772" s="13">
        <x:f t="shared" si="77"/>
        <x:v>0.63223287184948529</x:v>
      </x:c>
      <x:c r="AE772" s="50" t="n">
        <x:f>IF(OR(NOT(ISNUMBER(Q772)),NOT(ISNUMBER(R772))),"",IF(Q772&lt;R772,1,0))</x:f>
        <x:v>0</x:v>
      </x:c>
      <x:c r="AF772" s="50" t="n">
        <x:f>IFERROR(IF(AND(A772=A771,C772=C771+1,ISNUMBER(AE771)),AE771,""),"")</x:f>
        <x:v>0</x:v>
      </x:c>
      <x:c r="AG772" s="52" t="n">
        <x:f>IFERROR(IF(AND(A772=A771,C772=C771+1,ISNUMBER(U772),ISNUMBER(U771),U771&lt;&gt;0),U772/U771-1,""),"")</x:f>
        <x:v>0.5060272375927857</x:v>
      </x:c>
      <x:c r="AH772" s="50" t="n">
        <x:f>IF(AND(ISNUMBER(AE772),ISNUMBER(AF772),ISNUMBER(AG772)),IF(AND(AE772=1,AF772=1,AG772&lt;0),1,0),"")</x:f>
        <x:v>0</x:v>
      </x:c>
      <x:c r="AI772" s="50" t="n">
        <x:f>IF(AND(A772=A773,C773=C772+1,ISNUMBER(AH773)),C773,"")</x:f>
        <x:v>2022</x:v>
      </x:c>
      <x:c r="AJ772" s="50" t="n">
        <x:f>IF(AND(A772=A773,C773=C772+1,ISNUMBER(AH773)),AH773,"")</x:f>
        <x:v>0</x:v>
      </x:c>
    </x:row>
    <x:row r="773" ht="15">
      <x:c r="A773" s="9" t="s">
        <x:v>74</x:v>
      </x:c>
      <x:c r="B773" s="10">
        <x:v>44926</x:v>
      </x:c>
      <x:c r="C773" s="9">
        <x:v>2022</x:v>
      </x:c>
      <x:c r="D773" s="11">
        <x:v>321.10000000000002</x:v>
      </x:c>
      <x:c r="E773" s="11">
        <x:v>153.80000000000001</x:v>
      </x:c>
      <x:c r="F773" s="11">
        <x:v>44.6</x:v>
      </x:c>
      <x:c r="G773" s="11">
        <x:v>86.4</x:v>
      </x:c>
      <x:c r="H773" s="11">
        <x:v>48.9</x:v>
      </x:c>
      <x:c r="I773" s="11">
        <x:v>234.7</x:v>
      </x:c>
      <x:c r="J773" s="11">
        <x:v>213.9</x:v>
      </x:c>
      <x:c r="K773" s="11">
        <x:v>71.400000000000006</x:v>
      </x:c>
      <x:c r="L773" s="11">
        <x:v>38.4</x:v>
      </x:c>
      <x:c r="M773" s="11">
        <x:v>9.1999999999999993</x:v>
      </x:c>
      <x:c r="N773" s="11">
        <x:v>39.700000000000003</x:v>
      </x:c>
      <x:c r="O773" s="11">
        <x:v>414.8</x:v>
      </x:c>
      <x:c r="P773" s="11">
        <x:v>157.1</x:v>
      </x:c>
      <x:c r="Q773" s="11">
        <x:v>191.9</x:v>
      </x:c>
      <x:c r="R773" s="11">
        <x:v>0.8</x:v>
      </x:c>
      <x:c r="S773" s="11">
        <x:v>128.4</x:v>
      </x:c>
      <x:c r="T773" s="11">
        <x:v>121.7</x:v>
      </x:c>
      <x:c r="U773" s="11">
        <x:v>2346.1295</x:v>
      </x:c>
      <x:c r="V773" s="11">
        <x:v>18</x:v>
      </x:c>
      <x:c r="W773" s="12">
        <x:v>0</x:v>
      </x:c>
      <x:c r="X773" s="8">
        <x:v>0</x:v>
      </x:c>
      <x:c r="Y773" s="13">
        <x:f t="shared" si="72"/>
        <x:v>3.4484304932735426</x:v>
      </x:c>
      <x:c r="Z773" s="13">
        <x:f t="shared" si="73"/>
        <x:v>0.26907505450015573</x:v>
      </x:c>
      <x:c r="AA773" s="13">
        <x:f t="shared" si="74"/>
        <x:v>0.3998754282155092</x:v>
      </x:c>
      <x:c r="AB773" s="13">
        <x:f t="shared" si="75"/>
        <x:v>0.48925568358766736</x:v>
      </x:c>
      <x:c r="AC773" s="13">
        <x:f t="shared" si="76"/>
        <x:v>1.4085648148148147</x:v>
      </x:c>
      <x:c r="AD773" s="13">
        <x:f t="shared" si="77"/>
        <x:v>0.6661476175646216</x:v>
      </x:c>
      <x:c r="AE773" s="50" t="n">
        <x:f>IF(OR(NOT(ISNUMBER(Q773)),NOT(ISNUMBER(R773))),"",IF(Q773&lt;R773,1,0))</x:f>
        <x:v>0</x:v>
      </x:c>
      <x:c r="AF773" s="50" t="n">
        <x:f>IFERROR(IF(AND(A773=A772,C773=C772+1,ISNUMBER(AE772)),AE772,""),"")</x:f>
        <x:v>0</x:v>
      </x:c>
      <x:c r="AG773" s="52" t="n">
        <x:f>IFERROR(IF(AND(A773=A772,C773=C772+1,ISNUMBER(U773),ISNUMBER(U772),U772&lt;&gt;0),U773/U772-1,""),"")</x:f>
        <x:v>-0.3997089849495955</x:v>
      </x:c>
      <x:c r="AH773" s="50" t="n">
        <x:f>IF(AND(ISNUMBER(AE773),ISNUMBER(AF773),ISNUMBER(AG773)),IF(AND(AE773=1,AF773=1,AG773&lt;0),1,0),"")</x:f>
        <x:v>0</x:v>
      </x:c>
      <x:c r="AI773" s="50" t="n">
        <x:f>IF(AND(A773=A774,C774=C773+1,ISNUMBER(AH774)),C774,"")</x:f>
        <x:v>2023</x:v>
      </x:c>
      <x:c r="AJ773" s="50" t="n">
        <x:f>IF(AND(A773=A774,C774=C773+1,ISNUMBER(AH774)),AH774,"")</x:f>
        <x:v>0</x:v>
      </x:c>
    </x:row>
    <x:row r="774" ht="15">
      <x:c r="A774" s="9" t="s">
        <x:v>74</x:v>
      </x:c>
      <x:c r="B774" s="10">
        <x:v>45291</x:v>
      </x:c>
      <x:c r="C774" s="9">
        <x:v>2023</x:v>
      </x:c>
      <x:c r="D774" s="11">
        <x:v>326.8</x:v>
      </x:c>
      <x:c r="E774" s="11">
        <x:v>174</x:v>
      </x:c>
      <x:c r="F774" s="11">
        <x:v>48.2</x:v>
      </x:c>
      <x:c r="G774" s="11">
        <x:v>91.7</x:v>
      </x:c>
      <x:c r="H774" s="11">
        <x:v>49.9</x:v>
      </x:c>
      <x:c r="I774" s="11">
        <x:v>235.1</x:v>
      </x:c>
      <x:c r="J774" s="11">
        <x:v>213.2</x:v>
      </x:c>
      <x:c r="K774" s="11">
        <x:v>90.2</x:v>
      </x:c>
      <x:c r="L774" s="11">
        <x:v>33</x:v>
      </x:c>
      <x:c r="M774" s="11">
        <x:v>9.9</x:v>
      </x:c>
      <x:c r="N774" s="11">
        <x:v>40</x:v>
      </x:c>
      <x:c r="O774" s="11">
        <x:v>470.8</x:v>
      </x:c>
      <x:c r="P774" s="11">
        <x:v>170.2</x:v>
      </x:c>
      <x:c r="Q774" s="11">
        <x:v>209.7</x:v>
      </x:c>
      <x:c r="R774" s="11">
        <x:v>0.9</x:v>
      </x:c>
      <x:c r="S774" s="11">
        <x:v>134.69999999999999</x:v>
      </x:c>
      <x:c r="T774" s="11">
        <x:v>193.9</x:v>
      </x:c>
      <x:c r="U774" s="11">
        <x:v>3102.3224</x:v>
      </x:c>
      <x:c r="V774" s="11">
        <x:v>18</x:v>
      </x:c>
      <x:c r="W774" s="12">
        <x:v>0</x:v>
      </x:c>
      <x:c r="X774" s="8">
        <x:v>0</x:v>
      </x:c>
      <x:c r="Y774" s="13">
        <x:f t="shared" si="72"/>
        <x:v>3.609958506224066</x:v>
      </x:c>
      <x:c r="Z774" s="13">
        <x:f t="shared" si="73"/>
        <x:v>0.2805997552019584</x:v>
      </x:c>
      <x:c r="AA774" s="13">
        <x:f t="shared" si="74"/>
        <x:v>0.41217870257037936</x:v>
      </x:c>
      <x:c r="AB774" s="13">
        <x:f t="shared" si="75"/>
        <x:v>0.52080783353733162</x:v>
      </x:c>
      <x:c r="AC774" s="13">
        <x:f t="shared" si="76"/>
        <x:v>2.114503816793893</x:v>
      </x:c>
      <x:c r="AD774" s="13">
        <x:f t="shared" si="77"/>
        <x:v>0.65238678090575275</x:v>
      </x:c>
      <x:c r="AE774" s="50" t="n">
        <x:f>IF(OR(NOT(ISNUMBER(Q774)),NOT(ISNUMBER(R774))),"",IF(Q774&lt;R774,1,0))</x:f>
        <x:v>0</x:v>
      </x:c>
      <x:c r="AF774" s="50" t="n">
        <x:f>IFERROR(IF(AND(A774=A773,C774=C773+1,ISNUMBER(AE773)),AE773,""),"")</x:f>
        <x:v>0</x:v>
      </x:c>
      <x:c r="AG774" s="52" t="n">
        <x:f>IFERROR(IF(AND(A774=A773,C774=C773+1,ISNUMBER(U774),ISNUMBER(U773),U773&lt;&gt;0),U774/U773-1,""),"")</x:f>
        <x:v>0.3223150725482118</x:v>
      </x:c>
      <x:c r="AH774" s="50" t="n">
        <x:f>IF(AND(ISNUMBER(AE774),ISNUMBER(AF774),ISNUMBER(AG774)),IF(AND(AE774=1,AF774=1,AG774&lt;0),1,0),"")</x:f>
        <x:v>0</x:v>
      </x:c>
      <x:c r="AI774" s="50" t="n">
        <x:f>IF(AND(A774=A775,C775=C774+1,ISNUMBER(AH775)),C775,"")</x:f>
        <x:v>2024</x:v>
      </x:c>
      <x:c r="AJ774" s="50" t="n">
        <x:f>IF(AND(A774=A775,C775=C774+1,ISNUMBER(AH775)),AH775,"")</x:f>
        <x:v>0</x:v>
      </x:c>
    </x:row>
    <x:row r="775" ht="15">
      <x:c r="A775" s="9" t="s">
        <x:v>74</x:v>
      </x:c>
      <x:c r="B775" s="10">
        <x:v>45657</x:v>
      </x:c>
      <x:c r="C775" s="9">
        <x:v>2024</x:v>
      </x:c>
      <x:c r="D775" s="11">
        <x:v>351.3</x:v>
      </x:c>
      <x:c r="E775" s="11">
        <x:v>191.9</x:v>
      </x:c>
      <x:c r="F775" s="11">
        <x:v>58.4</x:v>
      </x:c>
      <x:c r="G775" s="11">
        <x:v>99.9</x:v>
      </x:c>
      <x:c r="H775" s="11">
        <x:v>47.2</x:v>
      </x:c>
      <x:c r="I775" s="11">
        <x:v>251.4</x:v>
      </x:c>
      <x:c r="J775" s="11">
        <x:v>227.4</x:v>
      </x:c>
      <x:c r="K775" s="11">
        <x:v>107.6</x:v>
      </x:c>
      <x:c r="L775" s="11">
        <x:v>42.2</x:v>
      </x:c>
      <x:c r="M775" s="11">
        <x:v>10</x:v>
      </x:c>
      <x:c r="N775" s="11">
        <x:v>37.200000000000003</x:v>
      </x:c>
      <x:c r="O775" s="11">
        <x:v>525.70000000000005</x:v>
      </x:c>
      <x:c r="P775" s="11">
        <x:v>201.8</x:v>
      </x:c>
      <x:c r="Q775" s="11">
        <x:v>240.8</x:v>
      </x:c>
      <x:c r="R775" s="11">
        <x:v>1.1000000000000001</x:v>
      </x:c>
      <x:c r="S775" s="11">
        <x:v>151.1</x:v>
      </x:c>
      <x:c r="T775" s="11">
        <x:v>198.7</x:v>
      </x:c>
      <x:c r="U775" s="11">
        <x:v>3288.5598</x:v>
      </x:c>
      <x:c r="V775" s="11">
        <x:v>18</x:v>
      </x:c>
      <x:c r="W775" s="12">
        <x:v>0</x:v>
      </x:c>
      <x:c r="X775" s="8">
        <x:v>0</x:v>
      </x:c>
      <x:c r="Y775" s="13">
        <x:f t="shared" si="72"/>
        <x:v>3.2859589041095894</x:v>
      </x:c>
      <x:c r="Z775" s="13">
        <x:f t="shared" si="73"/>
        <x:v>0.28437233134073442</x:v>
      </x:c>
      <x:c r="AA775" s="13">
        <x:f t="shared" si="74"/>
        <x:v>0.4301167093652149</x:v>
      </x:c>
      <x:c r="AB775" s="13">
        <x:f t="shared" si="75"/>
        <x:v>0.57443780244805009</x:v>
      </x:c>
      <x:c r="AC775" s="13">
        <x:f t="shared" si="76"/>
        <x:v>1.9889889889889887</x:v>
      </x:c>
      <x:c r="AD775" s="13">
        <x:f t="shared" si="77"/>
        <x:v>0.64730999146029033</x:v>
      </x:c>
      <x:c r="AE775" s="50" t="n">
        <x:f>IF(OR(NOT(ISNUMBER(Q775)),NOT(ISNUMBER(R775))),"",IF(Q775&lt;R775,1,0))</x:f>
        <x:v>0</x:v>
      </x:c>
      <x:c r="AF775" s="50" t="n">
        <x:f>IFERROR(IF(AND(A775=A774,C775=C774+1,ISNUMBER(AE774)),AE774,""),"")</x:f>
        <x:v>0</x:v>
      </x:c>
      <x:c r="AG775" s="52" t="n">
        <x:f>IFERROR(IF(AND(A775=A774,C775=C774+1,ISNUMBER(U775),ISNUMBER(U774),U774&lt;&gt;0),U775/U774-1,""),"")</x:f>
        <x:v>0.06003160728878476</x:v>
      </x:c>
      <x:c r="AH775" s="50" t="n">
        <x:f>IF(AND(ISNUMBER(AE775),ISNUMBER(AF775),ISNUMBER(AG775)),IF(AND(AE775=1,AF775=1,AG775&lt;0),1,0),"")</x:f>
        <x:v>0</x:v>
      </x:c>
      <x:c r="AI775" s="50" t="str">
        <x:f>IF(AND(A775=A776,C776=C775+1,ISNUMBER(AH776)),C776,"")</x:f>
      </x:c>
      <x:c r="AJ775" s="50" t="str">
        <x:f>IF(AND(A775=A776,C776=C775+1,ISNUMBER(AH776)),AH776,"")</x:f>
      </x:c>
    </x:row>
    <x:row r="776" ht="15">
      <x:c r="A776" s="9" t="s">
        <x:v>75</x:v>
      </x:c>
      <x:c r="B776" s="10">
        <x:v>39447</x:v>
      </x:c>
      <x:c r="C776" s="9">
        <x:v>2007</x:v>
      </x:c>
      <x:c r="D776" s="11">
        <x:v>414.7</x:v>
      </x:c>
      <x:c r="E776" s="11">
        <x:v>143.1</x:v>
      </x:c>
      <x:c r="F776" s="11">
        <x:v>97.3</x:v>
      </x:c>
      <x:c r="G776" s="11">
        <x:v>147.19999999999999</x:v>
      </x:c>
      <x:c r="H776" s="11">
        <x:v>21.2</x:v>
      </x:c>
      <x:c r="I776" s="11">
        <x:v>267.5</x:v>
      </x:c>
      <x:c r="J776" s="11">
        <x:v>14.2</x:v>
      </x:c>
      <x:c r="K776" s="11">
        <x:v>46.4</x:v>
      </x:c>
      <x:c r="L776" s="11">
        <x:v>29.7</x:v>
      </x:c>
      <x:c r="M776" s="11">
        <x:v>8.1</x:v>
      </x:c>
      <x:c r="N776" s="11">
        <x:v>13.1</x:v>
      </x:c>
      <x:c r="O776" s="11">
        <x:v>288.60000000000002</x:v>
      </x:c>
      <x:c r="P776" s="11">
        <x:v>25</x:v>
      </x:c>
      <x:c r="Q776" s="11">
        <x:v>33.5</x:v>
      </x:c>
      <x:c r="R776" s="11">
        <x:v>3.7</x:v>
      </x:c>
      <x:c r="S776" s="11">
        <x:v>214.8</x:v>
      </x:c>
      <x:c r="T776" s="11">
        <x:v>22.5</x:v>
      </x:c>
      <x:c r="U776" s="11">
        <x:v>211.19069999999999</x:v>
      </x:c>
      <x:c r="V776" s="11">
        <x:v>18</x:v>
      </x:c>
      <x:c r="W776" s="12">
        <x:v>0</x:v>
      </x:c>
      <x:c r="X776" s="8">
        <x:v>0</x:v>
      </x:c>
      <x:c r="Y776" s="13">
        <x:f t="shared" si="72"/>
        <x:v>1.4707091469681397</x:v>
      </x:c>
      <x:c r="Z776" s="13">
        <x:f t="shared" si="73"/>
        <x:v>0.35495538943814803</x:v>
      </x:c>
      <x:c r="AA776" s="13">
        <x:f t="shared" si="74"/>
        <x:v>0.51796479382686278</x:v>
      </x:c>
      <x:c r="AB776" s="13">
        <x:f t="shared" si="75"/>
        <x:v>6.0284543043163732E-2</x:v>
      </x:c>
      <x:c r="AC776" s="13">
        <x:f t="shared" si="76"/>
        <x:v>0.15285326086956522</x:v>
      </x:c>
      <x:c r="AD776" s="13">
        <x:f t="shared" si="77"/>
        <x:v>3.4241620448517002E-2</x:v>
      </x:c>
      <x:c r="AE776" s="50" t="n">
        <x:f>IF(OR(NOT(ISNUMBER(Q776)),NOT(ISNUMBER(R776))),"",IF(Q776&lt;R776,1,0))</x:f>
        <x:v>0</x:v>
      </x:c>
      <x:c r="AF776" s="50" t="str">
        <x:f>IFERROR(IF(AND(A776=A775,C776=C775+1,ISNUMBER(AE775)),AE775,""),"")</x:f>
      </x:c>
      <x:c r="AG776" s="52" t="str">
        <x:f>IFERROR(IF(AND(A776=A775,C776=C775+1,ISNUMBER(U776),ISNUMBER(U775),U775&lt;&gt;0),U776/U775-1,""),"")</x:f>
      </x:c>
      <x:c r="AH776" s="50" t="str">
        <x:f>IF(AND(ISNUMBER(AE776),ISNUMBER(AF776),ISNUMBER(AG776)),IF(AND(AE776=1,AF776=1,AG776&lt;0),1,0),"")</x:f>
      </x:c>
      <x:c r="AI776" s="50" t="n">
        <x:f>IF(AND(A776=A777,C777=C776+1,ISNUMBER(AH777)),C777,"")</x:f>
        <x:v>2008</x:v>
      </x:c>
      <x:c r="AJ776" s="50" t="n">
        <x:f>IF(AND(A776=A777,C777=C776+1,ISNUMBER(AH777)),AH777,"")</x:f>
        <x:v>0</x:v>
      </x:c>
    </x:row>
    <x:row r="777" ht="15">
      <x:c r="A777" s="9" t="s">
        <x:v>75</x:v>
      </x:c>
      <x:c r="B777" s="10">
        <x:v>39813</x:v>
      </x:c>
      <x:c r="C777" s="9">
        <x:v>2008</x:v>
      </x:c>
      <x:c r="D777" s="11">
        <x:v>2534.6</x:v>
      </x:c>
      <x:c r="E777" s="11">
        <x:v>925.4</x:v>
      </x:c>
      <x:c r="F777" s="11">
        <x:v>638.20000000000005</x:v>
      </x:c>
      <x:c r="G777" s="11">
        <x:v>1727.1</x:v>
      </x:c>
      <x:c r="H777" s="11">
        <x:v>710.5</x:v>
      </x:c>
      <x:c r="I777" s="11">
        <x:v>807.5</x:v>
      </x:c>
      <x:c r="J777" s="11">
        <x:v>-80.599999999999994</x:v>
      </x:c>
      <x:c r="K777" s="11">
        <x:v>165.7</x:v>
      </x:c>
      <x:c r="L777" s="11">
        <x:v>327.9</x:v>
      </x:c>
      <x:c r="M777" s="11">
        <x:v>0.7</x:v>
      </x:c>
      <x:c r="N777" s="11">
        <x:v>709.8</x:v>
      </x:c>
      <x:c r="O777" s="11">
        <x:v>895.3</x:v>
      </x:c>
      <x:c r="P777" s="11">
        <x:v>106.2</x:v>
      </x:c>
      <x:c r="Q777" s="11">
        <x:v>140.5</x:v>
      </x:c>
      <x:c r="R777" s="11">
        <x:v>24.4</x:v>
      </x:c>
      <x:c r="S777" s="11">
        <x:v>-48.3</x:v>
      </x:c>
      <x:c r="T777" s="11">
        <x:v>123</x:v>
      </x:c>
      <x:c r="U777" s="11">
        <x:v>431.65649999999999</x:v>
      </x:c>
      <x:c r="V777" s="11">
        <x:v>18</x:v>
      </x:c>
      <x:c r="W777" s="12">
        <x:v>0</x:v>
      </x:c>
      <x:c r="X777" s="8">
        <x:v>0</x:v>
      </x:c>
      <x:c r="Y777" s="13">
        <x:f t="shared" si="72"/>
        <x:v>1.4500156690692572</x:v>
      </x:c>
      <x:c r="Z777" s="13">
        <x:f t="shared" si="73"/>
        <x:v>0.68140929535232386</x:v>
      </x:c>
      <x:c r="AA777" s="13">
        <x:f t="shared" si="74"/>
        <x:v>-1.9056261343012703E-2</x:v>
      </x:c>
      <x:c r="AB777" s="13">
        <x:f t="shared" si="75"/>
        <x:v>4.1900102580288805E-2</x:v>
      </x:c>
      <x:c r="AC777" s="13">
        <x:f t="shared" si="76"/>
        <x:v>7.1217648080597537E-2</x:v>
      </x:c>
      <x:c r="AD777" s="13">
        <x:f t="shared" si="77"/>
        <x:v>-3.1799889528919746E-2</x:v>
      </x:c>
      <x:c r="AE777" s="50" t="n">
        <x:f>IF(OR(NOT(ISNUMBER(Q777)),NOT(ISNUMBER(R777))),"",IF(Q777&lt;R777,1,0))</x:f>
        <x:v>0</x:v>
      </x:c>
      <x:c r="AF777" s="50" t="n">
        <x:f>IFERROR(IF(AND(A777=A776,C777=C776+1,ISNUMBER(AE776)),AE776,""),"")</x:f>
        <x:v>0</x:v>
      </x:c>
      <x:c r="AG777" s="52" t="n">
        <x:f>IFERROR(IF(AND(A777=A776,C777=C776+1,ISNUMBER(U777),ISNUMBER(U776),U776&lt;&gt;0),U777/U776-1,""),"")</x:f>
        <x:v>1.0439181270766187</x:v>
      </x:c>
      <x:c r="AH777" s="50" t="n">
        <x:f>IF(AND(ISNUMBER(AE777),ISNUMBER(AF777),ISNUMBER(AG777)),IF(AND(AE777=1,AF777=1,AG777&lt;0),1,0),"")</x:f>
        <x:v>0</x:v>
      </x:c>
      <x:c r="AI777" s="50" t="n">
        <x:f>IF(AND(A777=A778,C778=C777+1,ISNUMBER(AH778)),C778,"")</x:f>
        <x:v>2009</x:v>
      </x:c>
      <x:c r="AJ777" s="50" t="n">
        <x:f>IF(AND(A777=A778,C778=C777+1,ISNUMBER(AH778)),AH778,"")</x:f>
        <x:v>0</x:v>
      </x:c>
    </x:row>
    <x:row r="778" ht="15">
      <x:c r="A778" s="9" t="s">
        <x:v>75</x:v>
      </x:c>
      <x:c r="B778" s="10">
        <x:v>40178</x:v>
      </x:c>
      <x:c r="C778" s="9">
        <x:v>2009</x:v>
      </x:c>
      <x:c r="D778" s="11">
        <x:v>2044.7</x:v>
      </x:c>
      <x:c r="E778" s="11">
        <x:v>585.1</x:v>
      </x:c>
      <x:c r="F778" s="11">
        <x:v>417.5</x:v>
      </x:c>
      <x:c r="G778" s="11">
        <x:v>1281.4000000000001</x:v>
      </x:c>
      <x:c r="H778" s="11">
        <x:v>469.2</x:v>
      </x:c>
      <x:c r="I778" s="11">
        <x:v>763.3</x:v>
      </x:c>
      <x:c r="J778" s="11">
        <x:v>-95.4</x:v>
      </x:c>
      <x:c r="K778" s="11">
        <x:v>147.5</x:v>
      </x:c>
      <x:c r="L778" s="11">
        <x:v>222.6</x:v>
      </x:c>
      <x:c r="M778" s="11">
        <x:v>1.3</x:v>
      </x:c>
      <x:c r="N778" s="11">
        <x:v>467.9</x:v>
      </x:c>
      <x:c r="O778" s="11">
        <x:v>1298.5</x:v>
      </x:c>
      <x:c r="P778" s="11">
        <x:v>112.7</x:v>
      </x:c>
      <x:c r="Q778" s="11">
        <x:v>146.30000000000001</x:v>
      </x:c>
      <x:c r="R778" s="11">
        <x:v>27.5</x:v>
      </x:c>
      <x:c r="S778" s="11">
        <x:v>79.5</x:v>
      </x:c>
      <x:c r="T778" s="11">
        <x:v>178.8</x:v>
      </x:c>
      <x:c r="U778" s="11">
        <x:v>895.65620000000001</x:v>
      </x:c>
      <x:c r="V778" s="11">
        <x:v>18</x:v>
      </x:c>
      <x:c r="W778" s="12">
        <x:v>0</x:v>
      </x:c>
      <x:c r="X778" s="8">
        <x:v>0</x:v>
      </x:c>
      <x:c r="Y778" s="13">
        <x:f t="shared" si="72"/>
        <x:v>1.401437125748503</x:v>
      </x:c>
      <x:c r="Z778" s="13">
        <x:f t="shared" si="73"/>
        <x:v>0.62669340245512795</x:v>
      </x:c>
      <x:c r="AA778" s="13">
        <x:f t="shared" si="74"/>
        <x:v>3.8881009439037509E-2</x:v>
      </x:c>
      <x:c r="AB778" s="13">
        <x:f t="shared" si="75"/>
        <x:v>5.5118110236220472E-2</x:v>
      </x:c>
      <x:c r="AC778" s="13">
        <x:f t="shared" si="76"/>
        <x:v>0.13953488372093023</x:v>
      </x:c>
      <x:c r="AD778" s="13">
        <x:f t="shared" si="77"/>
        <x:v>-4.6657211326845013E-2</x:v>
      </x:c>
      <x:c r="AE778" s="50" t="n">
        <x:f>IF(OR(NOT(ISNUMBER(Q778)),NOT(ISNUMBER(R778))),"",IF(Q778&lt;R778,1,0))</x:f>
        <x:v>0</x:v>
      </x:c>
      <x:c r="AF778" s="50" t="n">
        <x:f>IFERROR(IF(AND(A778=A777,C778=C777+1,ISNUMBER(AE777)),AE777,""),"")</x:f>
        <x:v>0</x:v>
      </x:c>
      <x:c r="AG778" s="52" t="n">
        <x:f>IFERROR(IF(AND(A778=A777,C778=C777+1,ISNUMBER(U778),ISNUMBER(U777),U777&lt;&gt;0),U778/U777-1,""),"")</x:f>
        <x:v>1.0749280967621244</x:v>
      </x:c>
      <x:c r="AH778" s="50" t="n">
        <x:f>IF(AND(ISNUMBER(AE778),ISNUMBER(AF778),ISNUMBER(AG778)),IF(AND(AE778=1,AF778=1,AG778&lt;0),1,0),"")</x:f>
        <x:v>0</x:v>
      </x:c>
      <x:c r="AI778" s="50" t="n">
        <x:f>IF(AND(A778=A779,C779=C778+1,ISNUMBER(AH779)),C779,"")</x:f>
        <x:v>2010</x:v>
      </x:c>
      <x:c r="AJ778" s="50" t="n">
        <x:f>IF(AND(A778=A779,C779=C778+1,ISNUMBER(AH779)),AH779,"")</x:f>
        <x:v>0</x:v>
      </x:c>
    </x:row>
    <x:row r="779" ht="15">
      <x:c r="A779" s="9" t="s">
        <x:v>75</x:v>
      </x:c>
      <x:c r="B779" s="10">
        <x:v>40543</x:v>
      </x:c>
      <x:c r="C779" s="9">
        <x:v>2010</x:v>
      </x:c>
      <x:c r="D779" s="11">
        <x:v>2143.8000000000002</x:v>
      </x:c>
      <x:c r="E779" s="11">
        <x:v>673.6</x:v>
      </x:c>
      <x:c r="F779" s="11">
        <x:v>452.2</x:v>
      </x:c>
      <x:c r="G779" s="11">
        <x:v>1260.9000000000001</x:v>
      </x:c>
      <x:c r="H779" s="11">
        <x:v>483.1</x:v>
      </x:c>
      <x:c r="I779" s="11">
        <x:v>882.9</x:v>
      </x:c>
      <x:c r="J779" s="11">
        <x:v>25.1</x:v>
      </x:c>
      <x:c r="K779" s="11">
        <x:v>195.7</x:v>
      </x:c>
      <x:c r="L779" s="11">
        <x:v>216.3</x:v>
      </x:c>
      <x:c r="M779" s="11">
        <x:v>0.3</x:v>
      </x:c>
      <x:c r="N779" s="11">
        <x:v>482.8</x:v>
      </x:c>
      <x:c r="O779" s="11">
        <x:v>1035.4000000000001</x:v>
      </x:c>
      <x:c r="P779" s="11">
        <x:v>134.4</x:v>
      </x:c>
      <x:c r="Q779" s="11">
        <x:v>158.4</x:v>
      </x:c>
      <x:c r="R779" s="11">
        <x:v>29.6</x:v>
      </x:c>
      <x:c r="S779" s="11">
        <x:v>141.1</x:v>
      </x:c>
      <x:c r="T779" s="11">
        <x:v>127.5</x:v>
      </x:c>
      <x:c r="U779" s="11">
        <x:v>1547.4948999999999</x:v>
      </x:c>
      <x:c r="V779" s="11">
        <x:v>18</x:v>
      </x:c>
      <x:c r="W779" s="12">
        <x:v>0</x:v>
      </x:c>
      <x:c r="X779" s="8">
        <x:v>0</x:v>
      </x:c>
      <x:c r="Y779" s="13">
        <x:f t="shared" si="72"/>
        <x:v>1.489606368863335</x:v>
      </x:c>
      <x:c r="Z779" s="13">
        <x:f t="shared" si="73"/>
        <x:v>0.58816120906801006</x:v>
      </x:c>
      <x:c r="AA779" s="13">
        <x:f t="shared" si="74"/>
        <x:v>6.5817706875641382E-2</x:v>
      </x:c>
      <x:c r="AB779" s="13">
        <x:f t="shared" si="75"/>
        <x:v>6.2692415337251603E-2</x:v>
      </x:c>
      <x:c r="AC779" s="13">
        <x:f t="shared" si="76"/>
        <x:v>0.10111824886985486</x:v>
      </x:c>
      <x:c r="AD779" s="13">
        <x:f t="shared" si="77"/>
        <x:v>1.170818173337065E-2</x:v>
      </x:c>
      <x:c r="AE779" s="50" t="n">
        <x:f>IF(OR(NOT(ISNUMBER(Q779)),NOT(ISNUMBER(R779))),"",IF(Q779&lt;R779,1,0))</x:f>
        <x:v>0</x:v>
      </x:c>
      <x:c r="AF779" s="50" t="n">
        <x:f>IFERROR(IF(AND(A779=A778,C779=C778+1,ISNUMBER(AE778)),AE778,""),"")</x:f>
        <x:v>0</x:v>
      </x:c>
      <x:c r="AG779" s="52" t="n">
        <x:f>IFERROR(IF(AND(A779=A778,C779=C778+1,ISNUMBER(U779),ISNUMBER(U778),U778&lt;&gt;0),U779/U778-1,""),"")</x:f>
        <x:v>0.7277778013483298</x:v>
      </x:c>
      <x:c r="AH779" s="50" t="n">
        <x:f>IF(AND(ISNUMBER(AE779),ISNUMBER(AF779),ISNUMBER(AG779)),IF(AND(AE779=1,AF779=1,AG779&lt;0),1,0),"")</x:f>
        <x:v>0</x:v>
      </x:c>
      <x:c r="AI779" s="50" t="n">
        <x:f>IF(AND(A779=A780,C780=C779+1,ISNUMBER(AH780)),C780,"")</x:f>
        <x:v>2011</x:v>
      </x:c>
      <x:c r="AJ779" s="50" t="n">
        <x:f>IF(AND(A779=A780,C780=C779+1,ISNUMBER(AH780)),AH780,"")</x:f>
        <x:v>0</x:v>
      </x:c>
    </x:row>
    <x:row r="780" ht="15">
      <x:c r="A780" s="9" t="s">
        <x:v>75</x:v>
      </x:c>
      <x:c r="B780" s="10">
        <x:v>40908</x:v>
      </x:c>
      <x:c r="C780" s="9">
        <x:v>2011</x:v>
      </x:c>
      <x:c r="D780" s="11">
        <x:v>1781.5</x:v>
      </x:c>
      <x:c r="E780" s="11">
        <x:v>619.4</x:v>
      </x:c>
      <x:c r="F780" s="11">
        <x:v>394</x:v>
      </x:c>
      <x:c r="G780" s="11">
        <x:v>1133.0999999999999</x:v>
      </x:c>
      <x:c r="H780" s="11">
        <x:v>486.3</x:v>
      </x:c>
      <x:c r="I780" s="11">
        <x:v>648.4</x:v>
      </x:c>
      <x:c r="J780" s="11">
        <x:v>-133.4</x:v>
      </x:c>
      <x:c r="K780" s="11">
        <x:v>195.6</x:v>
      </x:c>
      <x:c r="L780" s="11">
        <x:v>205.8</x:v>
      </x:c>
      <x:c r="M780" s="11">
        <x:v>28.8</x:v>
      </x:c>
      <x:c r="N780" s="11">
        <x:v>457.5</x:v>
      </x:c>
      <x:c r="O780" s="11">
        <x:v>1080.4000000000001</x:v>
      </x:c>
      <x:c r="P780" s="11">
        <x:v>110.5</x:v>
      </x:c>
      <x:c r="Q780" s="11">
        <x:v>132.1</x:v>
      </x:c>
      <x:c r="R780" s="11">
        <x:v>28.1</x:v>
      </x:c>
      <x:c r="S780" s="11">
        <x:v>286.39999999999998</x:v>
      </x:c>
      <x:c r="T780" s="11">
        <x:v>101.2</x:v>
      </x:c>
      <x:c r="U780" s="11">
        <x:v>1329.2674999999999</x:v>
      </x:c>
      <x:c r="V780" s="11">
        <x:v>18</x:v>
      </x:c>
      <x:c r="W780" s="12">
        <x:v>0</x:v>
      </x:c>
      <x:c r="X780" s="8">
        <x:v>0</x:v>
      </x:c>
      <x:c r="Y780" s="13">
        <x:f t="shared" si="72"/>
        <x:v>1.5720812182741115</x:v>
      </x:c>
      <x:c r="Z780" s="13">
        <x:f t="shared" si="73"/>
        <x:v>0.63603704743193934</x:v>
      </x:c>
      <x:c r="AA780" s="13">
        <x:f t="shared" si="74"/>
        <x:v>0.1607634016278417</x:v>
      </x:c>
      <x:c r="AB780" s="13">
        <x:f t="shared" si="75"/>
        <x:v>6.2026382262138649E-2</x:v>
      </x:c>
      <x:c r="AC780" s="13">
        <x:f t="shared" si="76"/>
        <x:v>8.9312505515841509E-2</x:v>
      </x:c>
      <x:c r="AD780" s="13">
        <x:f t="shared" si="77"/>
        <x:v>-7.4880718495649742E-2</x:v>
      </x:c>
      <x:c r="AE780" s="50" t="n">
        <x:f>IF(OR(NOT(ISNUMBER(Q780)),NOT(ISNUMBER(R780))),"",IF(Q780&lt;R780,1,0))</x:f>
        <x:v>0</x:v>
      </x:c>
      <x:c r="AF780" s="50" t="n">
        <x:f>IFERROR(IF(AND(A780=A779,C780=C779+1,ISNUMBER(AE779)),AE779,""),"")</x:f>
        <x:v>0</x:v>
      </x:c>
      <x:c r="AG780" s="52" t="n">
        <x:f>IFERROR(IF(AND(A780=A779,C780=C779+1,ISNUMBER(U780),ISNUMBER(U779),U779&lt;&gt;0),U780/U779-1,""),"")</x:f>
        <x:v>-0.14101978623645217</x:v>
      </x:c>
      <x:c r="AH780" s="50" t="n">
        <x:f>IF(AND(ISNUMBER(AE780),ISNUMBER(AF780),ISNUMBER(AG780)),IF(AND(AE780=1,AF780=1,AG780&lt;0),1,0),"")</x:f>
        <x:v>0</x:v>
      </x:c>
      <x:c r="AI780" s="50" t="n">
        <x:f>IF(AND(A780=A781,C781=C780+1,ISNUMBER(AH781)),C781,"")</x:f>
        <x:v>2012</x:v>
      </x:c>
      <x:c r="AJ780" s="50" t="n">
        <x:f>IF(AND(A780=A781,C781=C780+1,ISNUMBER(AH781)),AH781,"")</x:f>
        <x:v>0</x:v>
      </x:c>
    </x:row>
    <x:row r="781" ht="15">
      <x:c r="A781" s="9" t="s">
        <x:v>75</x:v>
      </x:c>
      <x:c r="B781" s="10">
        <x:v>41274</x:v>
      </x:c>
      <x:c r="C781" s="9">
        <x:v>2012</x:v>
      </x:c>
      <x:c r="D781" s="11">
        <x:v>4450</x:v>
      </x:c>
      <x:c r="E781" s="11">
        <x:v>919.4</x:v>
      </x:c>
      <x:c r="F781" s="11">
        <x:v>696.3</x:v>
      </x:c>
      <x:c r="G781" s="11">
        <x:v>2708.3</x:v>
      </x:c>
      <x:c r="H781" s="11">
        <x:v>1154.2</x:v>
      </x:c>
      <x:c r="I781" s="11">
        <x:v>1741.7</x:v>
      </x:c>
      <x:c r="J781" s="11">
        <x:v>1299.5</x:v>
      </x:c>
      <x:c r="K781" s="11">
        <x:v>156.5</x:v>
      </x:c>
      <x:c r="L781" s="11">
        <x:v>375.5</x:v>
      </x:c>
      <x:c r="M781" s="11">
        <x:v>6.2</x:v>
      </x:c>
      <x:c r="N781" s="11">
        <x:v>1148</x:v>
      </x:c>
      <x:c r="O781" s="11">
        <x:v>1051.0999999999999</x:v>
      </x:c>
      <x:c r="P781" s="11">
        <x:v>54.8</x:v>
      </x:c>
      <x:c r="Q781" s="11">
        <x:v>75.3</x:v>
      </x:c>
      <x:c r="R781" s="11">
        <x:v>35.200000000000003</x:v>
      </x:c>
      <x:c r="S781" s="11">
        <x:v>39.1</x:v>
      </x:c>
      <x:c r="T781" s="11">
        <x:v>28.5</x:v>
      </x:c>
      <x:c r="U781" s="11">
        <x:v>2830.9114</x:v>
      </x:c>
      <x:c r="V781" s="11">
        <x:v>18</x:v>
      </x:c>
      <x:c r="W781" s="12">
        <x:v>0</x:v>
      </x:c>
      <x:c r="X781" s="8">
        <x:v>0</x:v>
      </x:c>
      <x:c r="Y781" s="13">
        <x:f t="shared" si="72"/>
        <x:v>1.3204078701709034</x:v>
      </x:c>
      <x:c r="Z781" s="13">
        <x:f t="shared" si="73"/>
        <x:v>0.60860674157303374</x:v>
      </x:c>
      <x:c r="AA781" s="13">
        <x:f t="shared" si="74"/>
        <x:v>8.7865168539325838E-3</x:v>
      </x:c>
      <x:c r="AB781" s="13">
        <x:f t="shared" si="75"/>
        <x:v>1.2314606741573033E-2</x:v>
      </x:c>
      <x:c r="AC781" s="13">
        <x:f t="shared" si="76"/>
        <x:v>1.052320643946387E-2</x:v>
      </x:c>
      <x:c r="AD781" s="13">
        <x:f t="shared" si="77"/>
        <x:v>0.29202247191011238</x:v>
      </x:c>
      <x:c r="AE781" s="50" t="n">
        <x:f>IF(OR(NOT(ISNUMBER(Q781)),NOT(ISNUMBER(R781))),"",IF(Q781&lt;R781,1,0))</x:f>
        <x:v>0</x:v>
      </x:c>
      <x:c r="AF781" s="50" t="n">
        <x:f>IFERROR(IF(AND(A781=A780,C781=C780+1,ISNUMBER(AE780)),AE780,""),"")</x:f>
        <x:v>0</x:v>
      </x:c>
      <x:c r="AG781" s="52" t="n">
        <x:f>IFERROR(IF(AND(A781=A780,C781=C780+1,ISNUMBER(U781),ISNUMBER(U780),U780&lt;&gt;0),U781/U780-1,""),"")</x:f>
        <x:v>1.1296777360463564</x:v>
      </x:c>
      <x:c r="AH781" s="50" t="n">
        <x:f>IF(AND(ISNUMBER(AE781),ISNUMBER(AF781),ISNUMBER(AG781)),IF(AND(AE781=1,AF781=1,AG781&lt;0),1,0),"")</x:f>
        <x:v>0</x:v>
      </x:c>
      <x:c r="AI781" s="50" t="n">
        <x:f>IF(AND(A781=A782,C782=C781+1,ISNUMBER(AH782)),C782,"")</x:f>
        <x:v>2013</x:v>
      </x:c>
      <x:c r="AJ781" s="50" t="n">
        <x:f>IF(AND(A781=A782,C782=C781+1,ISNUMBER(AH782)),AH782,"")</x:f>
        <x:v>0</x:v>
      </x:c>
    </x:row>
    <x:row r="782" ht="15">
      <x:c r="A782" s="9" t="s">
        <x:v>75</x:v>
      </x:c>
      <x:c r="B782" s="10">
        <x:v>41639</x:v>
      </x:c>
      <x:c r="C782" s="9">
        <x:v>2013</x:v>
      </x:c>
      <x:c r="D782" s="11">
        <x:v>3677.3</x:v>
      </x:c>
      <x:c r="E782" s="11">
        <x:v>732.8</x:v>
      </x:c>
      <x:c r="F782" s="11">
        <x:v>524.4</x:v>
      </x:c>
      <x:c r="G782" s="11">
        <x:v>1489.4</x:v>
      </x:c>
      <x:c r="H782" s="11">
        <x:v>341.2</x:v>
      </x:c>
      <x:c r="I782" s="11">
        <x:v>2187.9</x:v>
      </x:c>
      <x:c r="J782" s="11">
        <x:v>1775.3</x:v>
      </x:c>
      <x:c r="K782" s="11">
        <x:v>200.4</x:v>
      </x:c>
      <x:c r="L782" s="11">
        <x:v>234.5</x:v>
      </x:c>
      <x:c r="M782" s="11">
        <x:v>0</x:v>
      </x:c>
      <x:c r="N782" s="11">
        <x:v>341.2</x:v>
      </x:c>
      <x:c r="O782" s="11">
        <x:v>1466.4</x:v>
      </x:c>
      <x:c r="P782" s="11">
        <x:v>195.3</x:v>
      </x:c>
      <x:c r="Q782" s="11">
        <x:v>228.5</x:v>
      </x:c>
      <x:c r="R782" s="11">
        <x:v>60.7</x:v>
      </x:c>
      <x:c r="S782" s="11">
        <x:v>562.70000000000005</x:v>
      </x:c>
      <x:c r="T782" s="11">
        <x:v>160.4</x:v>
      </x:c>
      <x:c r="U782" s="11">
        <x:v>3872.0787999999998</x:v>
      </x:c>
      <x:c r="V782" s="11">
        <x:v>18</x:v>
      </x:c>
      <x:c r="W782" s="12">
        <x:v>0</x:v>
      </x:c>
      <x:c r="X782" s="8">
        <x:v>0</x:v>
      </x:c>
      <x:c r="Y782" s="13">
        <x:f t="shared" si="72"/>
        <x:v>1.3974065598779557</x:v>
      </x:c>
      <x:c r="Z782" s="13">
        <x:f t="shared" si="73"/>
        <x:v>0.40502542626383486</x:v>
      </x:c>
      <x:c r="AA782" s="13">
        <x:f t="shared" si="74"/>
        <x:v>0.15301987871536182</x:v>
      </x:c>
      <x:c r="AB782" s="13">
        <x:f t="shared" si="75"/>
        <x:v>5.3109618470073151E-2</x:v>
      </x:c>
      <x:c r="AC782" s="13">
        <x:f t="shared" si="76"/>
        <x:v>0.10769437357325097</x:v>
      </x:c>
      <x:c r="AD782" s="13">
        <x:f t="shared" si="77"/>
        <x:v>0.48277268648192961</x:v>
      </x:c>
      <x:c r="AE782" s="50" t="n">
        <x:f>IF(OR(NOT(ISNUMBER(Q782)),NOT(ISNUMBER(R782))),"",IF(Q782&lt;R782,1,0))</x:f>
        <x:v>0</x:v>
      </x:c>
      <x:c r="AF782" s="50" t="n">
        <x:f>IFERROR(IF(AND(A782=A781,C782=C781+1,ISNUMBER(AE781)),AE781,""),"")</x:f>
        <x:v>0</x:v>
      </x:c>
      <x:c r="AG782" s="52" t="n">
        <x:f>IFERROR(IF(AND(A782=A781,C782=C781+1,ISNUMBER(U782),ISNUMBER(U781),U781&lt;&gt;0),U782/U781-1,""),"")</x:f>
        <x:v>0.3677852298733191</x:v>
      </x:c>
      <x:c r="AH782" s="50" t="n">
        <x:f>IF(AND(ISNUMBER(AE782),ISNUMBER(AF782),ISNUMBER(AG782)),IF(AND(AE782=1,AF782=1,AG782&lt;0),1,0),"")</x:f>
        <x:v>0</x:v>
      </x:c>
      <x:c r="AI782" s="50" t="n">
        <x:f>IF(AND(A782=A783,C783=C782+1,ISNUMBER(AH783)),C783,"")</x:f>
        <x:v>2014</x:v>
      </x:c>
      <x:c r="AJ782" s="50" t="n">
        <x:f>IF(AND(A782=A783,C783=C782+1,ISNUMBER(AH783)),AH783,"")</x:f>
        <x:v>0</x:v>
      </x:c>
    </x:row>
    <x:row r="783" ht="15">
      <x:c r="A783" s="9" t="s">
        <x:v>75</x:v>
      </x:c>
      <x:c r="B783" s="10">
        <x:v>42004</x:v>
      </x:c>
      <x:c r="C783" s="9">
        <x:v>2014</x:v>
      </x:c>
      <x:c r="D783" s="11">
        <x:v>3184.1</x:v>
      </x:c>
      <x:c r="E783" s="11">
        <x:v>498.4</x:v>
      </x:c>
      <x:c r="F783" s="11">
        <x:v>452</x:v>
      </x:c>
      <x:c r="G783" s="11">
        <x:v>1610.4</x:v>
      </x:c>
      <x:c r="H783" s="11">
        <x:v>571.79999999999995</x:v>
      </x:c>
      <x:c r="I783" s="11">
        <x:v>1573.7</x:v>
      </x:c>
      <x:c r="J783" s="11">
        <x:v>1267.5</x:v>
      </x:c>
      <x:c r="K783" s="11">
        <x:v>70.5</x:v>
      </x:c>
      <x:c r="L783" s="11">
        <x:v>166.5</x:v>
      </x:c>
      <x:c r="M783" s="11">
        <x:v>0.9</x:v>
      </x:c>
      <x:c r="N783" s="11">
        <x:v>570.9</x:v>
      </x:c>
      <x:c r="O783" s="11">
        <x:v>324.3</x:v>
      </x:c>
      <x:c r="P783" s="11">
        <x:v>35.9</x:v>
      </x:c>
      <x:c r="Q783" s="11">
        <x:v>43</x:v>
      </x:c>
      <x:c r="R783" s="11">
        <x:v>36.700000000000003</x:v>
      </x:c>
      <x:c r="S783" s="11">
        <x:v>193.9</x:v>
      </x:c>
      <x:c r="T783" s="11">
        <x:v>131.9</x:v>
      </x:c>
      <x:c r="U783" s="11">
        <x:v>2655.2121999999999</x:v>
      </x:c>
      <x:c r="V783" s="11">
        <x:v>18</x:v>
      </x:c>
      <x:c r="W783" s="12">
        <x:v>0</x:v>
      </x:c>
      <x:c r="X783" s="8">
        <x:v>0</x:v>
      </x:c>
      <x:c r="Y783" s="13">
        <x:f t="shared" si="72"/>
        <x:v>1.1026548672566372</x:v>
      </x:c>
      <x:c r="Z783" s="13">
        <x:f t="shared" si="73"/>
        <x:v>0.50576300995571755</x:v>
      </x:c>
      <x:c r="AA783" s="13">
        <x:f t="shared" si="74"/>
        <x:v>6.0896328632894701E-2</x:v>
      </x:c>
      <x:c r="AB783" s="13">
        <x:f t="shared" si="75"/>
        <x:v>1.1274771520994943E-2</x:v>
      </x:c>
      <x:c r="AC783" s="13">
        <x:f t="shared" si="76"/>
        <x:v>8.190511674118231E-2</x:v>
      </x:c>
      <x:c r="AD783" s="13">
        <x:f t="shared" si="77"/>
        <x:v>0.39807166860337301</x:v>
      </x:c>
      <x:c r="AE783" s="50" t="n">
        <x:f>IF(OR(NOT(ISNUMBER(Q783)),NOT(ISNUMBER(R783))),"",IF(Q783&lt;R783,1,0))</x:f>
        <x:v>0</x:v>
      </x:c>
      <x:c r="AF783" s="50" t="n">
        <x:f>IFERROR(IF(AND(A783=A782,C783=C782+1,ISNUMBER(AE782)),AE782,""),"")</x:f>
        <x:v>0</x:v>
      </x:c>
      <x:c r="AG783" s="52" t="n">
        <x:f>IFERROR(IF(AND(A783=A782,C783=C782+1,ISNUMBER(U783),ISNUMBER(U782),U782&lt;&gt;0),U783/U782-1,""),"")</x:f>
        <x:v>-0.31426700303723154</x:v>
      </x:c>
      <x:c r="AH783" s="50" t="n">
        <x:f>IF(AND(ISNUMBER(AE783),ISNUMBER(AF783),ISNUMBER(AG783)),IF(AND(AE783=1,AF783=1,AG783&lt;0),1,0),"")</x:f>
        <x:v>0</x:v>
      </x:c>
      <x:c r="AI783" s="50" t="n">
        <x:f>IF(AND(A783=A784,C784=C783+1,ISNUMBER(AH784)),C784,"")</x:f>
        <x:v>2015</x:v>
      </x:c>
      <x:c r="AJ783" s="50" t="n">
        <x:f>IF(AND(A783=A784,C784=C783+1,ISNUMBER(AH784)),AH784,"")</x:f>
        <x:v>0</x:v>
      </x:c>
    </x:row>
    <x:row r="784" ht="15">
      <x:c r="A784" s="9" t="s">
        <x:v>75</x:v>
      </x:c>
      <x:c r="B784" s="10">
        <x:v>42369</x:v>
      </x:c>
      <x:c r="C784" s="9">
        <x:v>2015</x:v>
      </x:c>
      <x:c r="D784" s="11">
        <x:v>2988.8</x:v>
      </x:c>
      <x:c r="E784" s="11">
        <x:v>2576.1</x:v>
      </x:c>
      <x:c r="F784" s="11">
        <x:v>88</x:v>
      </x:c>
      <x:c r="G784" s="11">
        <x:v>143.4</x:v>
      </x:c>
      <x:c r="H784" s="11">
        <x:v>0</x:v>
      </x:c>
      <x:c r="I784" s="11">
        <x:v>2845.4</x:v>
      </x:c>
      <x:c r="J784" s="11">
        <x:v>2702.2</x:v>
      </x:c>
      <x:c r="K784" s="11">
        <x:v>2451.4</x:v>
      </x:c>
      <x:c r="L784" s="11">
        <x:v>55.6</x:v>
      </x:c>
      <x:c r="M784" s="11">
        <x:v>0</x:v>
      </x:c>
      <x:c r="N784" s="11">
        <x:v>0</x:v>
      </x:c>
      <x:c r="O784" s="11">
        <x:v>261.10000000000002</x:v>
      </x:c>
      <x:c r="P784" s="11">
        <x:v>4.5</x:v>
      </x:c>
      <x:c r="Q784" s="11">
        <x:v>12.6</x:v>
      </x:c>
      <x:c r="R784" s="11">
        <x:v>43.8</x:v>
      </x:c>
      <x:c r="S784" s="11">
        <x:v>1407.1</x:v>
      </x:c>
      <x:c r="T784" s="11">
        <x:v>41.8</x:v>
      </x:c>
      <x:c r="U784" s="11">
        <x:v>2895.0571</x:v>
      </x:c>
      <x:c r="V784" s="11">
        <x:v>18</x:v>
      </x:c>
      <x:c r="W784" s="12">
        <x:v>0</x:v>
      </x:c>
      <x:c r="X784" s="8">
        <x:v>0</x:v>
      </x:c>
      <x:c r="Y784" s="13">
        <x:f t="shared" si="72"/>
        <x:v>29.273863636363636</x:v>
      </x:c>
      <x:c r="Z784" s="13">
        <x:f t="shared" si="73"/>
        <x:v>4.797912205567452E-2</x:v>
      </x:c>
      <x:c r="AA784" s="13">
        <x:f t="shared" si="74"/>
        <x:v>0.47079095289079226</x:v>
      </x:c>
      <x:c r="AB784" s="13">
        <x:f t="shared" si="75"/>
        <x:v>1.5056209850107065E-3</x:v>
      </x:c>
      <x:c r="AC784" s="13">
        <x:f t="shared" si="76"/>
        <x:v>0.2914923291492329</x:v>
      </x:c>
      <x:c r="AD784" s="13">
        <x:f t="shared" si="77"/>
        <x:v>0.90410867237687353</x:v>
      </x:c>
      <x:c r="AE784" s="50" t="n">
        <x:f>IF(OR(NOT(ISNUMBER(Q784)),NOT(ISNUMBER(R784))),"",IF(Q784&lt;R784,1,0))</x:f>
        <x:v>1</x:v>
      </x:c>
      <x:c r="AF784" s="50" t="n">
        <x:f>IFERROR(IF(AND(A784=A783,C784=C783+1,ISNUMBER(AE783)),AE783,""),"")</x:f>
        <x:v>0</x:v>
      </x:c>
      <x:c r="AG784" s="52" t="n">
        <x:f>IFERROR(IF(AND(A784=A783,C784=C783+1,ISNUMBER(U784),ISNUMBER(U783),U783&lt;&gt;0),U784/U783-1,""),"")</x:f>
        <x:v>0.09032984256399557</x:v>
      </x:c>
      <x:c r="AH784" s="50" t="n">
        <x:f>IF(AND(ISNUMBER(AE784),ISNUMBER(AF784),ISNUMBER(AG784)),IF(AND(AE784=1,AF784=1,AG784&lt;0),1,0),"")</x:f>
        <x:v>0</x:v>
      </x:c>
      <x:c r="AI784" s="50" t="n">
        <x:f>IF(AND(A784=A785,C785=C784+1,ISNUMBER(AH785)),C785,"")</x:f>
        <x:v>2016</x:v>
      </x:c>
      <x:c r="AJ784" s="50" t="n">
        <x:f>IF(AND(A784=A785,C785=C784+1,ISNUMBER(AH785)),AH785,"")</x:f>
        <x:v>0</x:v>
      </x:c>
    </x:row>
    <x:row r="785" ht="15">
      <x:c r="A785" s="9" t="s">
        <x:v>75</x:v>
      </x:c>
      <x:c r="B785" s="10">
        <x:v>42735</x:v>
      </x:c>
      <x:c r="C785" s="9">
        <x:v>2016</x:v>
      </x:c>
      <x:c r="D785" s="11">
        <x:v>3649</x:v>
      </x:c>
      <x:c r="E785" s="11">
        <x:v>707.8</x:v>
      </x:c>
      <x:c r="F785" s="11">
        <x:v>583.6</x:v>
      </x:c>
      <x:c r="G785" s="11">
        <x:v>1486.2</x:v>
      </x:c>
      <x:c r="H785" s="11">
        <x:v>583.6</x:v>
      </x:c>
      <x:c r="I785" s="11">
        <x:v>2162.8000000000002</x:v>
      </x:c>
      <x:c r="J785" s="11">
        <x:v>2686</x:v>
      </x:c>
      <x:c r="K785" s="11">
        <x:v>42.1</x:v>
      </x:c>
      <x:c r="L785" s="11">
        <x:v>296.10000000000002</x:v>
      </x:c>
      <x:c r="M785" s="11">
        <x:v>0.5</x:v>
      </x:c>
      <x:c r="N785" s="11">
        <x:v>583.1</x:v>
      </x:c>
      <x:c r="O785" s="11">
        <x:v>889.3</x:v>
      </x:c>
      <x:c r="P785" s="11">
        <x:v>-62.5</x:v>
      </x:c>
      <x:c r="Q785" s="11">
        <x:v>-44.4</x:v>
      </x:c>
      <x:c r="R785" s="11">
        <x:v>8.4</x:v>
      </x:c>
      <x:c r="S785" s="11">
        <x:v>-39</x:v>
      </x:c>
      <x:c r="T785" s="11">
        <x:v>53.3</x:v>
      </x:c>
      <x:c r="U785" s="11">
        <x:v>3731.0414000000001</x:v>
      </x:c>
      <x:c r="V785" s="11">
        <x:v>18</x:v>
      </x:c>
      <x:c r="W785" s="12">
        <x:v>0</x:v>
      </x:c>
      <x:c r="X785" s="8">
        <x:v>0</x:v>
      </x:c>
      <x:c r="Y785" s="13">
        <x:f t="shared" si="72"/>
        <x:v>1.212816997943797</x:v>
      </x:c>
      <x:c r="Z785" s="13">
        <x:f t="shared" si="73"/>
        <x:v>0.40728966840230202</x:v>
      </x:c>
      <x:c r="AA785" s="13">
        <x:f t="shared" si="74"/>
        <x:v>-1.068785968758564E-2</x:v>
      </x:c>
      <x:c r="AB785" s="13">
        <x:f t="shared" si="75"/>
        <x:v>-1.7127980268566732E-2</x:v>
      </x:c>
      <x:c r="AC785" s="13">
        <x:f t="shared" si="76"/>
        <x:v>3.5863275467635576E-2</x:v>
      </x:c>
      <x:c r="AD785" s="13">
        <x:f t="shared" si="77"/>
        <x:v>0.73609208002192383</x:v>
      </x:c>
      <x:c r="AE785" s="50" t="n">
        <x:f>IF(OR(NOT(ISNUMBER(Q785)),NOT(ISNUMBER(R785))),"",IF(Q785&lt;R785,1,0))</x:f>
        <x:v>1</x:v>
      </x:c>
      <x:c r="AF785" s="50" t="n">
        <x:f>IFERROR(IF(AND(A785=A784,C785=C784+1,ISNUMBER(AE784)),AE784,""),"")</x:f>
        <x:v>1</x:v>
      </x:c>
      <x:c r="AG785" s="52" t="n">
        <x:f>IFERROR(IF(AND(A785=A784,C785=C784+1,ISNUMBER(U785),ISNUMBER(U784),U784&lt;&gt;0),U785/U784-1,""),"")</x:f>
        <x:v>0.28876262924140605</x:v>
      </x:c>
      <x:c r="AH785" s="50" t="n">
        <x:f>IF(AND(ISNUMBER(AE785),ISNUMBER(AF785),ISNUMBER(AG785)),IF(AND(AE785=1,AF785=1,AG785&lt;0),1,0),"")</x:f>
        <x:v>0</x:v>
      </x:c>
      <x:c r="AI785" s="50" t="n">
        <x:f>IF(AND(A785=A786,C786=C785+1,ISNUMBER(AH786)),C786,"")</x:f>
        <x:v>2017</x:v>
      </x:c>
      <x:c r="AJ785" s="50" t="n">
        <x:f>IF(AND(A785=A786,C786=C785+1,ISNUMBER(AH786)),AH786,"")</x:f>
        <x:v>0</x:v>
      </x:c>
    </x:row>
    <x:row r="786" ht="15">
      <x:c r="A786" s="9" t="s">
        <x:v>75</x:v>
      </x:c>
      <x:c r="B786" s="10">
        <x:v>43100</x:v>
      </x:c>
      <x:c r="C786" s="9">
        <x:v>2017</x:v>
      </x:c>
      <x:c r="D786" s="11">
        <x:v>3146</x:v>
      </x:c>
      <x:c r="E786" s="11">
        <x:v>634</x:v>
      </x:c>
      <x:c r="F786" s="11">
        <x:v>467</x:v>
      </x:c>
      <x:c r="G786" s="11">
        <x:v>1261</x:v>
      </x:c>
      <x:c r="H786" s="11">
        <x:v>588</x:v>
      </x:c>
      <x:c r="I786" s="11">
        <x:v>1885</x:v>
      </x:c>
      <x:c r="J786" s="11">
        <x:v>2538</x:v>
      </x:c>
      <x:c r="K786" s="11">
        <x:v>16</x:v>
      </x:c>
      <x:c r="L786" s="11">
        <x:v>276</x:v>
      </x:c>
      <x:c r="M786" s="11">
        <x:v>0</x:v>
      </x:c>
      <x:c r="N786" s="11">
        <x:v>588</x:v>
      </x:c>
      <x:c r="O786" s="11">
        <x:v>2092</x:v>
      </x:c>
      <x:c r="P786" s="11">
        <x:v>-7</x:v>
      </x:c>
      <x:c r="Q786" s="11">
        <x:v>28</x:v>
      </x:c>
      <x:c r="R786" s="11">
        <x:v>19</x:v>
      </x:c>
      <x:c r="S786" s="11">
        <x:v>-24</x:v>
      </x:c>
      <x:c r="T786" s="11">
        <x:v>33</x:v>
      </x:c>
      <x:c r="U786" s="11">
        <x:v>4119.2275</x:v>
      </x:c>
      <x:c r="V786" s="11">
        <x:v>18</x:v>
      </x:c>
      <x:c r="W786" s="12">
        <x:v>0</x:v>
      </x:c>
      <x:c r="X786" s="8">
        <x:v>0</x:v>
      </x:c>
      <x:c r="Y786" s="13">
        <x:f t="shared" si="72"/>
        <x:v>1.3576017130620985</x:v>
      </x:c>
      <x:c r="Z786" s="13">
        <x:f t="shared" si="73"/>
        <x:v>0.40082644628099173</x:v>
      </x:c>
      <x:c r="AA786" s="13">
        <x:f t="shared" si="74"/>
        <x:v>-7.6287349014621739E-3</x:v>
      </x:c>
      <x:c r="AB786" s="13">
        <x:f t="shared" si="75"/>
        <x:v>-2.2250476795931343E-3</x:v>
      </x:c>
      <x:c r="AC786" s="13">
        <x:f t="shared" si="76"/>
        <x:v>2.6169706582077717E-2</x:v>
      </x:c>
      <x:c r="AD786" s="13">
        <x:f t="shared" si="77"/>
        <x:v>0.80673871582962497</x:v>
      </x:c>
      <x:c r="AE786" s="50" t="n">
        <x:f>IF(OR(NOT(ISNUMBER(Q786)),NOT(ISNUMBER(R786))),"",IF(Q786&lt;R786,1,0))</x:f>
        <x:v>0</x:v>
      </x:c>
      <x:c r="AF786" s="50" t="n">
        <x:f>IFERROR(IF(AND(A786=A785,C786=C785+1,ISNUMBER(AE785)),AE785,""),"")</x:f>
        <x:v>1</x:v>
      </x:c>
      <x:c r="AG786" s="52" t="n">
        <x:f>IFERROR(IF(AND(A786=A785,C786=C785+1,ISNUMBER(U786),ISNUMBER(U785),U785&lt;&gt;0),U786/U785-1,""),"")</x:f>
        <x:v>0.10404229232085171</x:v>
      </x:c>
      <x:c r="AH786" s="50" t="n">
        <x:f>IF(AND(ISNUMBER(AE786),ISNUMBER(AF786),ISNUMBER(AG786)),IF(AND(AE786=1,AF786=1,AG786&lt;0),1,0),"")</x:f>
        <x:v>0</x:v>
      </x:c>
      <x:c r="AI786" s="50" t="n">
        <x:f>IF(AND(A786=A787,C787=C786+1,ISNUMBER(AH787)),C787,"")</x:f>
        <x:v>2018</x:v>
      </x:c>
      <x:c r="AJ786" s="50" t="n">
        <x:f>IF(AND(A786=A787,C787=C786+1,ISNUMBER(AH787)),AH787,"")</x:f>
        <x:v>0</x:v>
      </x:c>
    </x:row>
    <x:row r="787" ht="15">
      <x:c r="A787" s="9" t="s">
        <x:v>75</x:v>
      </x:c>
      <x:c r="B787" s="10">
        <x:v>43465</x:v>
      </x:c>
      <x:c r="C787" s="9">
        <x:v>2018</x:v>
      </x:c>
      <x:c r="D787" s="11">
        <x:v>19744</x:v>
      </x:c>
      <x:c r="E787" s="11">
        <x:v>4321</x:v>
      </x:c>
      <x:c r="F787" s="11">
        <x:v>3697</x:v>
      </x:c>
      <x:c r="G787" s="11">
        <x:v>11483</x:v>
      </x:c>
      <x:c r="H787" s="11">
        <x:v>3812</x:v>
      </x:c>
      <x:c r="I787" s="11">
        <x:v>8261</x:v>
      </x:c>
      <x:c r="J787" s="11">
        <x:v>1492</x:v>
      </x:c>
      <x:c r="K787" s="11">
        <x:v>415</x:v>
      </x:c>
      <x:c r="L787" s="11">
        <x:v>1489</x:v>
      </x:c>
      <x:c r="M787" s="11">
        <x:v>382</x:v>
      </x:c>
      <x:c r="N787" s="11">
        <x:v>3430</x:v>
      </x:c>
      <x:c r="O787" s="11">
        <x:v>8152</x:v>
      </x:c>
      <x:c r="P787" s="11">
        <x:v>-421</x:v>
      </x:c>
      <x:c r="Q787" s="11">
        <x:v>-148</x:v>
      </x:c>
      <x:c r="R787" s="11">
        <x:v>121</x:v>
      </x:c>
      <x:c r="S787" s="11">
        <x:v>-475</x:v>
      </x:c>
      <x:c r="T787" s="11">
        <x:v>444</x:v>
      </x:c>
      <x:c r="U787" s="11">
        <x:v>7960.2507999999998</x:v>
      </x:c>
      <x:c r="V787" s="11">
        <x:v>18</x:v>
      </x:c>
      <x:c r="W787" s="12">
        <x:v>0</x:v>
      </x:c>
      <x:c r="X787" s="8">
        <x:v>0</x:v>
      </x:c>
      <x:c r="Y787" s="13">
        <x:f t="shared" si="72"/>
        <x:v>1.1687855017581823</x:v>
      </x:c>
      <x:c r="Z787" s="13">
        <x:f t="shared" si="73"/>
        <x:v>0.5815944084278768</x:v>
      </x:c>
      <x:c r="AA787" s="13">
        <x:f t="shared" si="74"/>
        <x:v>-2.4057941653160452E-2</x:v>
      </x:c>
      <x:c r="AB787" s="13">
        <x:f t="shared" si="75"/>
        <x:v>-2.1322933549432738E-2</x:v>
      </x:c>
      <x:c r="AC787" s="13">
        <x:f t="shared" si="76"/>
        <x:v>3.8665853870939647E-2</x:v>
      </x:c>
      <x:c r="AD787" s="13">
        <x:f t="shared" si="77"/>
        <x:v>7.556726094003241E-2</x:v>
      </x:c>
      <x:c r="AE787" s="50" t="n">
        <x:f>IF(OR(NOT(ISNUMBER(Q787)),NOT(ISNUMBER(R787))),"",IF(Q787&lt;R787,1,0))</x:f>
        <x:v>1</x:v>
      </x:c>
      <x:c r="AF787" s="50" t="n">
        <x:f>IFERROR(IF(AND(A787=A786,C787=C786+1,ISNUMBER(AE786)),AE786,""),"")</x:f>
        <x:v>0</x:v>
      </x:c>
      <x:c r="AG787" s="52" t="n">
        <x:f>IFERROR(IF(AND(A787=A786,C787=C786+1,ISNUMBER(U787),ISNUMBER(U786),U786&lt;&gt;0),U787/U786-1,""),"")</x:f>
        <x:v>0.9324620453713712</x:v>
      </x:c>
      <x:c r="AH787" s="50" t="n">
        <x:f>IF(AND(ISNUMBER(AE787),ISNUMBER(AF787),ISNUMBER(AG787)),IF(AND(AE787=1,AF787=1,AG787&lt;0),1,0),"")</x:f>
        <x:v>0</x:v>
      </x:c>
      <x:c r="AI787" s="50" t="n">
        <x:f>IF(AND(A787=A788,C788=C787+1,ISNUMBER(AH788)),C788,"")</x:f>
        <x:v>2019</x:v>
      </x:c>
      <x:c r="AJ787" s="50" t="n">
        <x:f>IF(AND(A787=A788,C788=C787+1,ISNUMBER(AH788)),AH788,"")</x:f>
        <x:v>0</x:v>
      </x:c>
    </x:row>
    <x:row r="788" ht="15">
      <x:c r="A788" s="9" t="s">
        <x:v>75</x:v>
      </x:c>
      <x:c r="B788" s="10">
        <x:v>43830</x:v>
      </x:c>
      <x:c r="C788" s="9">
        <x:v>2019</x:v>
      </x:c>
      <x:c r="D788" s="11">
        <x:v>18240</x:v>
      </x:c>
      <x:c r="E788" s="11">
        <x:v>3918</x:v>
      </x:c>
      <x:c r="F788" s="11">
        <x:v>3486</x:v>
      </x:c>
      <x:c r="G788" s="11">
        <x:v>10689</x:v>
      </x:c>
      <x:c r="H788" s="11">
        <x:v>4330</x:v>
      </x:c>
      <x:c r="I788" s="11">
        <x:v>7551</x:v>
      </x:c>
      <x:c r="J788" s="11">
        <x:v>1197</x:v>
      </x:c>
      <x:c r="K788" s="11">
        <x:v>512</x:v>
      </x:c>
      <x:c r="L788" s="11">
        <x:v>1332</x:v>
      </x:c>
      <x:c r="M788" s="11">
        <x:v>355</x:v>
      </x:c>
      <x:c r="N788" s="11">
        <x:v>3975</x:v>
      </x:c>
      <x:c r="O788" s="11">
        <x:v>10967</x:v>
      </x:c>
      <x:c r="P788" s="11">
        <x:v>280</x:v>
      </x:c>
      <x:c r="Q788" s="11">
        <x:v>778</x:v>
      </x:c>
      <x:c r="R788" s="11">
        <x:v>184</x:v>
      </x:c>
      <x:c r="S788" s="11">
        <x:v>-60</x:v>
      </x:c>
      <x:c r="T788" s="11">
        <x:v>825</x:v>
      </x:c>
      <x:c r="U788" s="11">
        <x:v>11664.6702</x:v>
      </x:c>
      <x:c r="V788" s="11">
        <x:v>18</x:v>
      </x:c>
      <x:c r="W788" s="12">
        <x:v>0</x:v>
      </x:c>
      <x:c r="X788" s="8">
        <x:v>0</x:v>
      </x:c>
      <x:c r="Y788" s="13">
        <x:f t="shared" si="72"/>
        <x:v>1.1239242685025816</x:v>
      </x:c>
      <x:c r="Z788" s="13">
        <x:f t="shared" si="73"/>
        <x:v>0.58601973684210529</x:v>
      </x:c>
      <x:c r="AA788" s="13">
        <x:f t="shared" si="74"/>
        <x:v>-3.2894736842105261E-3</x:v>
      </x:c>
      <x:c r="AB788" s="13">
        <x:f t="shared" si="75"/>
        <x:v>1.5350877192982455E-2</x:v>
      </x:c>
      <x:c r="AC788" s="13">
        <x:f t="shared" si="76"/>
        <x:v>7.7182149873701936E-2</x:v>
      </x:c>
      <x:c r="AD788" s="13">
        <x:f t="shared" si="77"/>
        <x:v>6.5625000000000003E-2</x:v>
      </x:c>
      <x:c r="AE788" s="50" t="n">
        <x:f>IF(OR(NOT(ISNUMBER(Q788)),NOT(ISNUMBER(R788))),"",IF(Q788&lt;R788,1,0))</x:f>
        <x:v>0</x:v>
      </x:c>
      <x:c r="AF788" s="50" t="n">
        <x:f>IFERROR(IF(AND(A788=A787,C788=C787+1,ISNUMBER(AE787)),AE787,""),"")</x:f>
        <x:v>1</x:v>
      </x:c>
      <x:c r="AG788" s="52" t="n">
        <x:f>IFERROR(IF(AND(A788=A787,C788=C787+1,ISNUMBER(U788),ISNUMBER(U787),U787&lt;&gt;0),U788/U787-1,""),"")</x:f>
        <x:v>0.46536465911350433</x:v>
      </x:c>
      <x:c r="AH788" s="50" t="n">
        <x:f>IF(AND(ISNUMBER(AE788),ISNUMBER(AF788),ISNUMBER(AG788)),IF(AND(AE788=1,AF788=1,AG788&lt;0),1,0),"")</x:f>
        <x:v>0</x:v>
      </x:c>
      <x:c r="AI788" s="50" t="n">
        <x:f>IF(AND(A788=A789,C789=C788+1,ISNUMBER(AH789)),C789,"")</x:f>
        <x:v>2020</x:v>
      </x:c>
      <x:c r="AJ788" s="50" t="n">
        <x:f>IF(AND(A788=A789,C789=C788+1,ISNUMBER(AH789)),AH789,"")</x:f>
        <x:v>0</x:v>
      </x:c>
    </x:row>
    <x:row r="789" ht="15">
      <x:c r="A789" s="9" t="s">
        <x:v>75</x:v>
      </x:c>
      <x:c r="B789" s="10">
        <x:v>44196</x:v>
      </x:c>
      <x:c r="C789" s="9">
        <x:v>2020</x:v>
      </x:c>
      <x:c r="D789" s="11">
        <x:v>16680</x:v>
      </x:c>
      <x:c r="E789" s="11">
        <x:v>3165</x:v>
      </x:c>
      <x:c r="F789" s="11">
        <x:v>3363</x:v>
      </x:c>
      <x:c r="G789" s="11">
        <x:v>9570</x:v>
      </x:c>
      <x:c r="H789" s="11">
        <x:v>3646</x:v>
      </x:c>
      <x:c r="I789" s="11">
        <x:v>7110</x:v>
      </x:c>
      <x:c r="J789" s="11">
        <x:v>861</x:v>
      </x:c>
      <x:c r="K789" s="11">
        <x:v>311</x:v>
      </x:c>
      <x:c r="L789" s="11">
        <x:v>1126</x:v>
      </x:c>
      <x:c r="M789" s="11">
        <x:v>246</x:v>
      </x:c>
      <x:c r="N789" s="11">
        <x:v>3400</x:v>
      </x:c>
      <x:c r="O789" s="11">
        <x:v>7132</x:v>
      </x:c>
      <x:c r="P789" s="11">
        <x:v>-519</x:v>
      </x:c>
      <x:c r="Q789" s="11">
        <x:v>-27</x:v>
      </x:c>
      <x:c r="R789" s="11">
        <x:v>172</x:v>
      </x:c>
      <x:c r="S789" s="11">
        <x:v>-536</x:v>
      </x:c>
      <x:c r="T789" s="11">
        <x:v>821</x:v>
      </x:c>
      <x:c r="U789" s="11">
        <x:v>8650.1229999999996</x:v>
      </x:c>
      <x:c r="V789" s="11">
        <x:v>18</x:v>
      </x:c>
      <x:c r="W789" s="12">
        <x:v>0</x:v>
      </x:c>
      <x:c r="X789" s="8">
        <x:v>0</x:v>
      </x:c>
      <x:c r="Y789" s="13">
        <x:f t="shared" si="72"/>
        <x:v>0.94112399643175737</x:v>
      </x:c>
      <x:c r="Z789" s="13">
        <x:f t="shared" si="73"/>
        <x:v>0.57374100719424459</x:v>
      </x:c>
      <x:c r="AA789" s="13">
        <x:f t="shared" si="74"/>
        <x:v>-3.2134292565947242E-2</x:v>
      </x:c>
      <x:c r="AB789" s="13">
        <x:f t="shared" si="75"/>
        <x:v>-3.1115107913669064E-2</x:v>
      </x:c>
      <x:c r="AC789" s="13">
        <x:f t="shared" si="76"/>
        <x:v>8.5788923719958207E-2</x:v>
      </x:c>
      <x:c r="AD789" s="13">
        <x:f t="shared" si="77"/>
        <x:v>5.161870503597122E-2</x:v>
      </x:c>
      <x:c r="AE789" s="50" t="n">
        <x:f>IF(OR(NOT(ISNUMBER(Q789)),NOT(ISNUMBER(R789))),"",IF(Q789&lt;R789,1,0))</x:f>
        <x:v>1</x:v>
      </x:c>
      <x:c r="AF789" s="50" t="n">
        <x:f>IFERROR(IF(AND(A789=A788,C789=C788+1,ISNUMBER(AE788)),AE788,""),"")</x:f>
        <x:v>0</x:v>
      </x:c>
      <x:c r="AG789" s="52" t="n">
        <x:f>IFERROR(IF(AND(A789=A788,C789=C788+1,ISNUMBER(U789),ISNUMBER(U788),U788&lt;&gt;0),U789/U788-1,""),"")</x:f>
        <x:v>-0.2584339847002276</x:v>
      </x:c>
      <x:c r="AH789" s="50" t="n">
        <x:f>IF(AND(ISNUMBER(AE789),ISNUMBER(AF789),ISNUMBER(AG789)),IF(AND(AE789=1,AF789=1,AG789&lt;0),1,0),"")</x:f>
        <x:v>0</x:v>
      </x:c>
      <x:c r="AI789" s="50" t="n">
        <x:f>IF(AND(A789=A790,C790=C789+1,ISNUMBER(AH790)),C790,"")</x:f>
        <x:v>2021</x:v>
      </x:c>
      <x:c r="AJ789" s="50" t="n">
        <x:f>IF(AND(A789=A790,C790=C789+1,ISNUMBER(AH790)),AH790,"")</x:f>
        <x:v>1</x:v>
      </x:c>
    </x:row>
    <x:row r="790" ht="15">
      <x:c r="A790" s="9" t="s">
        <x:v>75</x:v>
      </x:c>
      <x:c r="B790" s="10">
        <x:v>44561</x:v>
      </x:c>
      <x:c r="C790" s="9">
        <x:v>2021</x:v>
      </x:c>
      <x:c r="D790" s="11">
        <x:v>14022</x:v>
      </x:c>
      <x:c r="E790" s="11">
        <x:v>2584</x:v>
      </x:c>
      <x:c r="F790" s="11">
        <x:v>3124</x:v>
      </x:c>
      <x:c r="G790" s="11">
        <x:v>6482</x:v>
      </x:c>
      <x:c r="H790" s="11">
        <x:v>1741</x:v>
      </x:c>
      <x:c r="I790" s="11">
        <x:v>7540</x:v>
      </x:c>
      <x:c r="J790" s="11">
        <x:v>5319</x:v>
      </x:c>
      <x:c r="K790" s="11">
        <x:v>473</x:v>
      </x:c>
      <x:c r="L790" s="11">
        <x:v>893</x:v>
      </x:c>
      <x:c r="M790" s="11">
        <x:v>519</x:v>
      </x:c>
      <x:c r="N790" s="11">
        <x:v>1222</x:v>
      </x:c>
      <x:c r="O790" s="11">
        <x:v>6650</x:v>
      </x:c>
      <x:c r="P790" s="11">
        <x:v>-531</x:v>
      </x:c>
      <x:c r="Q790" s="11">
        <x:v>-106</x:v>
      </x:c>
      <x:c r="R790" s="11">
        <x:v>162</x:v>
      </x:c>
      <x:c r="S790" s="11">
        <x:v>833</x:v>
      </x:c>
      <x:c r="T790" s="11">
        <x:v>317</x:v>
      </x:c>
      <x:c r="U790" s="11">
        <x:v>6991.5146999999997</x:v>
      </x:c>
      <x:c r="V790" s="11">
        <x:v>18</x:v>
      </x:c>
      <x:c r="W790" s="12">
        <x:v>0</x:v>
      </x:c>
      <x:c r="X790" s="8">
        <x:v>0</x:v>
      </x:c>
      <x:c r="Y790" s="13">
        <x:f t="shared" si="72"/>
        <x:v>0.82714468629961591</x:v>
      </x:c>
      <x:c r="Z790" s="13">
        <x:f t="shared" si="73"/>
        <x:v>0.46227357010412207</x:v>
      </x:c>
      <x:c r="AA790" s="13">
        <x:f t="shared" si="74"/>
        <x:v>5.9406646698045927E-2</x:v>
      </x:c>
      <x:c r="AB790" s="13">
        <x:f t="shared" si="75"/>
        <x:v>-3.7869062901155326E-2</x:v>
      </x:c>
      <x:c r="AC790" s="13">
        <x:f t="shared" si="76"/>
        <x:v>4.8904659055846962E-2</x:v>
      </x:c>
      <x:c r="AD790" s="13">
        <x:f t="shared" si="77"/>
        <x:v>0.37933247753530169</x:v>
      </x:c>
      <x:c r="AE790" s="50" t="n">
        <x:f>IF(OR(NOT(ISNUMBER(Q790)),NOT(ISNUMBER(R790))),"",IF(Q790&lt;R790,1,0))</x:f>
        <x:v>1</x:v>
      </x:c>
      <x:c r="AF790" s="50" t="n">
        <x:f>IFERROR(IF(AND(A790=A789,C790=C789+1,ISNUMBER(AE789)),AE789,""),"")</x:f>
        <x:v>1</x:v>
      </x:c>
      <x:c r="AG790" s="52" t="n">
        <x:f>IFERROR(IF(AND(A790=A789,C790=C789+1,ISNUMBER(U790),ISNUMBER(U789),U789&lt;&gt;0),U790/U789-1,""),"")</x:f>
        <x:v>-0.19174389774573142</x:v>
      </x:c>
      <x:c r="AH790" s="50" t="n">
        <x:f>IF(AND(ISNUMBER(AE790),ISNUMBER(AF790),ISNUMBER(AG790)),IF(AND(AE790=1,AF790=1,AG790&lt;0),1,0),"")</x:f>
        <x:v>1</x:v>
      </x:c>
      <x:c r="AI790" s="50" t="n">
        <x:f>IF(AND(A790=A791,C791=C790+1,ISNUMBER(AH791)),C791,"")</x:f>
        <x:v>2022</x:v>
      </x:c>
      <x:c r="AJ790" s="50" t="n">
        <x:f>IF(AND(A790=A791,C791=C790+1,ISNUMBER(AH791)),AH791,"")</x:f>
        <x:v>1</x:v>
      </x:c>
    </x:row>
    <x:row r="791" ht="15">
      <x:c r="A791" s="9" t="s">
        <x:v>75</x:v>
      </x:c>
      <x:c r="B791" s="10">
        <x:v>44926</x:v>
      </x:c>
      <x:c r="C791" s="9">
        <x:v>2022</x:v>
      </x:c>
      <x:c r="D791" s="11">
        <x:v>13987</x:v>
      </x:c>
      <x:c r="E791" s="11">
        <x:v>2873</x:v>
      </x:c>
      <x:c r="F791" s="11">
        <x:v>2978</x:v>
      </x:c>
      <x:c r="G791" s="11">
        <x:v>6819</x:v>
      </x:c>
      <x:c r="H791" s="11">
        <x:v>1862</x:v>
      </x:c>
      <x:c r="I791" s="11">
        <x:v>7168</x:v>
      </x:c>
      <x:c r="J791" s="11">
        <x:v>4379</x:v>
      </x:c>
      <x:c r="K791" s="11">
        <x:v>355</x:v>
      </x:c>
      <x:c r="L791" s="11">
        <x:v>1025</x:v>
      </x:c>
      <x:c r="M791" s="11">
        <x:v>123</x:v>
      </x:c>
      <x:c r="N791" s="11">
        <x:v>1739</x:v>
      </x:c>
      <x:c r="O791" s="11">
        <x:v>2954</x:v>
      </x:c>
      <x:c r="P791" s="11">
        <x:v>-270</x:v>
      </x:c>
      <x:c r="Q791" s="11">
        <x:v>-125</x:v>
      </x:c>
      <x:c r="R791" s="11">
        <x:v>85</x:v>
      </x:c>
      <x:c r="S791" s="11">
        <x:v>-308</x:v>
      </x:c>
      <x:c r="T791" s="11">
        <x:v>205</x:v>
      </x:c>
      <x:c r="U791" s="11">
        <x:v>5673.21</x:v>
      </x:c>
      <x:c r="V791" s="11">
        <x:v>18</x:v>
      </x:c>
      <x:c r="W791" s="12">
        <x:v>0</x:v>
      </x:c>
      <x:c r="X791" s="8">
        <x:v>0</x:v>
      </x:c>
      <x:c r="Y791" s="13">
        <x:f t="shared" si="72"/>
        <x:v>0.96474143720617866</x:v>
      </x:c>
      <x:c r="Z791" s="13">
        <x:f t="shared" si="73"/>
        <x:v>0.48752412954886681</x:v>
      </x:c>
      <x:c r="AA791" s="13">
        <x:f t="shared" si="74"/>
        <x:v>-2.2020447558447131E-2</x:v>
      </x:c>
      <x:c r="AB791" s="13">
        <x:f t="shared" si="75"/>
        <x:v>-1.9303639093443913E-2</x:v>
      </x:c>
      <x:c r="AC791" s="13">
        <x:f t="shared" si="76"/>
        <x:v>3.0063059099574716E-2</x:v>
      </x:c>
      <x:c r="AD791" s="13">
        <x:f t="shared" si="77"/>
        <x:v>0.31307642811181813</x:v>
      </x:c>
      <x:c r="AE791" s="50" t="n">
        <x:f>IF(OR(NOT(ISNUMBER(Q791)),NOT(ISNUMBER(R791))),"",IF(Q791&lt;R791,1,0))</x:f>
        <x:v>1</x:v>
      </x:c>
      <x:c r="AF791" s="50" t="n">
        <x:f>IFERROR(IF(AND(A791=A790,C791=C790+1,ISNUMBER(AE790)),AE790,""),"")</x:f>
        <x:v>1</x:v>
      </x:c>
      <x:c r="AG791" s="52" t="n">
        <x:f>IFERROR(IF(AND(A791=A790,C791=C790+1,ISNUMBER(U791),ISNUMBER(U790),U790&lt;&gt;0),U791/U790-1,""),"")</x:f>
        <x:v>-0.18855780994066995</x:v>
      </x:c>
      <x:c r="AH791" s="50" t="n">
        <x:f>IF(AND(ISNUMBER(AE791),ISNUMBER(AF791),ISNUMBER(AG791)),IF(AND(AE791=1,AF791=1,AG791&lt;0),1,0),"")</x:f>
        <x:v>1</x:v>
      </x:c>
      <x:c r="AI791" s="50" t="n">
        <x:f>IF(AND(A791=A792,C792=C791+1,ISNUMBER(AH792)),C792,"")</x:f>
        <x:v>2023</x:v>
      </x:c>
      <x:c r="AJ791" s="50" t="n">
        <x:f>IF(AND(A791=A792,C792=C791+1,ISNUMBER(AH792)),AH792,"")</x:f>
        <x:v>0</x:v>
      </x:c>
    </x:row>
    <x:row r="792" ht="15">
      <x:c r="A792" s="9" t="s">
        <x:v>75</x:v>
      </x:c>
      <x:c r="B792" s="10">
        <x:v>45291</x:v>
      </x:c>
      <x:c r="C792" s="9">
        <x:v>2023</x:v>
      </x:c>
      <x:c r="D792" s="11">
        <x:v>7104</x:v>
      </x:c>
      <x:c r="E792" s="11">
        <x:v>1423</x:v>
      </x:c>
      <x:c r="F792" s="11">
        <x:v>1640</x:v>
      </x:c>
      <x:c r="G792" s="11">
        <x:v>3537</x:v>
      </x:c>
      <x:c r="H792" s="11">
        <x:v>822</x:v>
      </x:c>
      <x:c r="I792" s="11">
        <x:v>3567</x:v>
      </x:c>
      <x:c r="J792" s="11">
        <x:v>1182</x:v>
      </x:c>
      <x:c r="K792" s="11">
        <x:v>58</x:v>
      </x:c>
      <x:c r="L792" s="11">
        <x:v>513</x:v>
      </x:c>
      <x:c r="M792" s="11">
        <x:v>94</x:v>
      </x:c>
      <x:c r="N792" s="11">
        <x:v>728</x:v>
      </x:c>
      <x:c r="O792" s="11">
        <x:v>3350</x:v>
      </x:c>
      <x:c r="P792" s="11">
        <x:v>57</x:v>
      </x:c>
      <x:c r="Q792" s="11">
        <x:v>199</x:v>
      </x:c>
      <x:c r="R792" s="11">
        <x:v>58</x:v>
      </x:c>
      <x:c r="S792" s="11">
        <x:v>-1019</x:v>
      </x:c>
      <x:c r="T792" s="11">
        <x:v>31</x:v>
      </x:c>
      <x:c r="U792" s="11">
        <x:v>7561.8275999999996</x:v>
      </x:c>
      <x:c r="V792" s="11">
        <x:v>18</x:v>
      </x:c>
      <x:c r="W792" s="12">
        <x:v>0</x:v>
      </x:c>
      <x:c r="X792" s="8">
        <x:v>0</x:v>
      </x:c>
      <x:c r="Y792" s="13">
        <x:f t="shared" si="72"/>
        <x:v>0.86768292682926829</x:v>
      </x:c>
      <x:c r="Z792" s="13">
        <x:f t="shared" si="73"/>
        <x:v>0.49788851351351349</x:v>
      </x:c>
      <x:c r="AA792" s="13">
        <x:f t="shared" si="74"/>
        <x:v>-0.14344031531531531</x:v>
      </x:c>
      <x:c r="AB792" s="13">
        <x:f t="shared" si="75"/>
        <x:v>8.0236486486486482E-3</x:v>
      </x:c>
      <x:c r="AC792" s="13">
        <x:f t="shared" si="76"/>
        <x:v>8.7644896805202151E-3</x:v>
      </x:c>
      <x:c r="AD792" s="13">
        <x:f t="shared" si="77"/>
        <x:v>0.16638513513513514</x:v>
      </x:c>
      <x:c r="AE792" s="50" t="n">
        <x:f>IF(OR(NOT(ISNUMBER(Q792)),NOT(ISNUMBER(R792))),"",IF(Q792&lt;R792,1,0))</x:f>
        <x:v>0</x:v>
      </x:c>
      <x:c r="AF792" s="50" t="n">
        <x:f>IFERROR(IF(AND(A792=A791,C792=C791+1,ISNUMBER(AE791)),AE791,""),"")</x:f>
        <x:v>1</x:v>
      </x:c>
      <x:c r="AG792" s="52" t="n">
        <x:f>IFERROR(IF(AND(A792=A791,C792=C791+1,ISNUMBER(U792),ISNUMBER(U791),U791&lt;&gt;0),U792/U791-1,""),"")</x:f>
        <x:v>0.33290105601590625</x:v>
      </x:c>
      <x:c r="AH792" s="50" t="n">
        <x:f>IF(AND(ISNUMBER(AE792),ISNUMBER(AF792),ISNUMBER(AG792)),IF(AND(AE792=1,AF792=1,AG792&lt;0),1,0),"")</x:f>
        <x:v>0</x:v>
      </x:c>
      <x:c r="AI792" s="50" t="n">
        <x:f>IF(AND(A792=A793,C793=C792+1,ISNUMBER(AH793)),C793,"")</x:f>
        <x:v>2024</x:v>
      </x:c>
      <x:c r="AJ792" s="50" t="n">
        <x:f>IF(AND(A792=A793,C793=C792+1,ISNUMBER(AH793)),AH793,"")</x:f>
        <x:v>0</x:v>
      </x:c>
    </x:row>
    <x:row r="793" ht="15">
      <x:c r="A793" s="9" t="s">
        <x:v>75</x:v>
      </x:c>
      <x:c r="B793" s="10">
        <x:v>45657</x:v>
      </x:c>
      <x:c r="C793" s="9">
        <x:v>2024</x:v>
      </x:c>
      <x:c r="D793" s="11">
        <x:v>7436</x:v>
      </x:c>
      <x:c r="E793" s="11">
        <x:v>1580</x:v>
      </x:c>
      <x:c r="F793" s="11">
        <x:v>1751</x:v>
      </x:c>
      <x:c r="G793" s="11">
        <x:v>4592</x:v>
      </x:c>
      <x:c r="H793" s="11">
        <x:v>1646</x:v>
      </x:c>
      <x:c r="I793" s="11">
        <x:v>2844</x:v>
      </x:c>
      <x:c r="J793" s="11">
        <x:v>3778</x:v>
      </x:c>
      <x:c r="K793" s="11">
        <x:v>88</x:v>
      </x:c>
      <x:c r="L793" s="11">
        <x:v>528</x:v>
      </x:c>
      <x:c r="M793" s="11">
        <x:v>41</x:v>
      </x:c>
      <x:c r="N793" s="11">
        <x:v>1605</x:v>
      </x:c>
      <x:c r="O793" s="11">
        <x:v>3468</x:v>
      </x:c>
      <x:c r="P793" s="11">
        <x:v>-4</x:v>
      </x:c>
      <x:c r="Q793" s="11">
        <x:v>138</x:v>
      </x:c>
      <x:c r="R793" s="11">
        <x:v>101</x:v>
      </x:c>
      <x:c r="S793" s="11">
        <x:v>-49</x:v>
      </x:c>
      <x:c r="T793" s="11">
        <x:v>-118</x:v>
      </x:c>
      <x:c r="U793" s="11">
        <x:v>7078.7777999999998</x:v>
      </x:c>
      <x:c r="V793" s="11">
        <x:v>18</x:v>
      </x:c>
      <x:c r="W793" s="12">
        <x:v>0</x:v>
      </x:c>
      <x:c r="X793" s="8">
        <x:v>0</x:v>
      </x:c>
      <x:c r="Y793" s="13">
        <x:f t="shared" si="72"/>
        <x:v>0.90234151913192462</x:v>
      </x:c>
      <x:c r="Z793" s="13">
        <x:f t="shared" si="73"/>
        <x:v>0.61753630984400221</x:v>
      </x:c>
      <x:c r="AA793" s="13">
        <x:f t="shared" si="74"/>
        <x:v>-6.5895642818719746E-3</x:v>
      </x:c>
      <x:c r="AB793" s="13">
        <x:f t="shared" si="75"/>
        <x:v>-5.3792361484669173E-4</x:v>
      </x:c>
      <x:c r="AC793" s="13">
        <x:f t="shared" si="76"/>
        <x:v>-2.5696864111498258E-2</x:v>
      </x:c>
      <x:c r="AD793" s="13">
        <x:f t="shared" si="77"/>
        <x:v>0.50806885422270043</x:v>
      </x:c>
      <x:c r="AE793" s="50" t="n">
        <x:f>IF(OR(NOT(ISNUMBER(Q793)),NOT(ISNUMBER(R793))),"",IF(Q793&lt;R793,1,0))</x:f>
        <x:v>0</x:v>
      </x:c>
      <x:c r="AF793" s="50" t="n">
        <x:f>IFERROR(IF(AND(A793=A792,C793=C792+1,ISNUMBER(AE792)),AE792,""),"")</x:f>
        <x:v>0</x:v>
      </x:c>
      <x:c r="AG793" s="52" t="n">
        <x:f>IFERROR(IF(AND(A793=A792,C793=C792+1,ISNUMBER(U793),ISNUMBER(U792),U792&lt;&gt;0),U793/U792-1,""),"")</x:f>
        <x:v>-0.06388003344588278</x:v>
      </x:c>
      <x:c r="AH793" s="50" t="n">
        <x:f>IF(AND(ISNUMBER(AE793),ISNUMBER(AF793),ISNUMBER(AG793)),IF(AND(AE793=1,AF793=1,AG793&lt;0),1,0),"")</x:f>
        <x:v>0</x:v>
      </x:c>
      <x:c r="AI793" s="50" t="str">
        <x:f>IF(AND(A793=A794,C794=C793+1,ISNUMBER(AH794)),C794,"")</x:f>
      </x:c>
      <x:c r="AJ793" s="50" t="str">
        <x:f>IF(AND(A793=A794,C794=C793+1,ISNUMBER(AH794)),AH794,"")</x:f>
      </x:c>
    </x:row>
    <x:row r="794" ht="15">
      <x:c r="A794" s="9" t="s">
        <x:v>76</x:v>
      </x:c>
      <x:c r="B794" s="10">
        <x:v>39447</x:v>
      </x:c>
      <x:c r="C794" s="9">
        <x:v>2007</x:v>
      </x:c>
      <x:c r="D794" s="11">
        <x:v>649.4</x:v>
      </x:c>
      <x:c r="E794" s="11">
        <x:v>322.2</x:v>
      </x:c>
      <x:c r="F794" s="11">
        <x:v>418.2</x:v>
      </x:c>
      <x:c r="G794" s="11">
        <x:v>442.2</x:v>
      </x:c>
      <x:c r="H794" s="11">
        <x:v>169.3</x:v>
      </x:c>
      <x:c r="I794" s="11">
        <x:v>207.2</x:v>
      </x:c>
      <x:c r="J794" s="11">
        <x:v>-17.100000000000001</x:v>
      </x:c>
      <x:c r="K794" s="11">
        <x:v>95.6</x:v>
      </x:c>
      <x:c r="L794" s="11">
        <x:v>57.7</x:v>
      </x:c>
      <x:c r="M794" s="11">
        <x:v>165.7</x:v>
      </x:c>
      <x:c r="N794" s="11">
        <x:v>3.6</x:v>
      </x:c>
      <x:c r="O794" s="11">
        <x:v>988.3</x:v>
      </x:c>
      <x:c r="P794" s="11">
        <x:v>62.2</x:v>
      </x:c>
      <x:c r="Q794" s="11">
        <x:v>75.099999999999994</x:v>
      </x:c>
      <x:c r="R794" s="11">
        <x:v>9.8000000000000007</x:v>
      </x:c>
      <x:c r="S794" s="11">
        <x:v>43.4</x:v>
      </x:c>
      <x:c r="T794" s="11">
        <x:v>49.8</x:v>
      </x:c>
      <x:c r="U794" s="11">
        <x:v>838.96730000000002</x:v>
      </x:c>
      <x:c r="V794" s="11">
        <x:v>18</x:v>
      </x:c>
      <x:c r="W794" s="12">
        <x:v>0</x:v>
      </x:c>
      <x:c r="X794" s="8">
        <x:v>0</x:v>
      </x:c>
      <x:c r="Y794" s="13">
        <x:f t="shared" si="72"/>
        <x:v>0.77044476327116207</x:v>
      </x:c>
      <x:c r="Z794" s="13">
        <x:f t="shared" si="73"/>
        <x:v>0.68093624884508774</x:v>
      </x:c>
      <x:c r="AA794" s="13">
        <x:f t="shared" si="74"/>
        <x:v>6.6830920850015393E-2</x:v>
      </x:c>
      <x:c r="AB794" s="13">
        <x:f t="shared" si="75"/>
        <x:v>9.5780720665229455E-2</x:v>
      </x:c>
      <x:c r="AC794" s="13">
        <x:f t="shared" si="76"/>
        <x:v>0.11261872455902307</x:v>
      </x:c>
      <x:c r="AD794" s="13">
        <x:f t="shared" si="77"/>
        <x:v>-2.6331998768093629E-2</x:v>
      </x:c>
      <x:c r="AE794" s="50" t="n">
        <x:f>IF(OR(NOT(ISNUMBER(Q794)),NOT(ISNUMBER(R794))),"",IF(Q794&lt;R794,1,0))</x:f>
        <x:v>0</x:v>
      </x:c>
      <x:c r="AF794" s="50" t="str">
        <x:f>IFERROR(IF(AND(A794=A793,C794=C793+1,ISNUMBER(AE793)),AE793,""),"")</x:f>
      </x:c>
      <x:c r="AG794" s="52" t="str">
        <x:f>IFERROR(IF(AND(A794=A793,C794=C793+1,ISNUMBER(U794),ISNUMBER(U793),U793&lt;&gt;0),U794/U793-1,""),"")</x:f>
      </x:c>
      <x:c r="AH794" s="50" t="str">
        <x:f>IF(AND(ISNUMBER(AE794),ISNUMBER(AF794),ISNUMBER(AG794)),IF(AND(AE794=1,AF794=1,AG794&lt;0),1,0),"")</x:f>
      </x:c>
      <x:c r="AI794" s="50" t="n">
        <x:f>IF(AND(A794=A795,C795=C794+1,ISNUMBER(AH795)),C795,"")</x:f>
        <x:v>2008</x:v>
      </x:c>
      <x:c r="AJ794" s="50" t="n">
        <x:f>IF(AND(A794=A795,C795=C794+1,ISNUMBER(AH795)),AH795,"")</x:f>
        <x:v>0</x:v>
      </x:c>
    </x:row>
    <x:row r="795" ht="15">
      <x:c r="A795" s="9" t="s">
        <x:v>76</x:v>
      </x:c>
      <x:c r="B795" s="10">
        <x:v>39813</x:v>
      </x:c>
      <x:c r="C795" s="9">
        <x:v>2008</x:v>
      </x:c>
      <x:c r="D795" s="11">
        <x:v>1457.3</x:v>
      </x:c>
      <x:c r="E795" s="11">
        <x:v>621.20000000000005</x:v>
      </x:c>
      <x:c r="F795" s="11">
        <x:v>639.79999999999995</x:v>
      </x:c>
      <x:c r="G795" s="11">
        <x:v>1096.5</x:v>
      </x:c>
      <x:c r="H795" s="11">
        <x:v>521.79999999999995</x:v>
      </x:c>
      <x:c r="I795" s="11">
        <x:v>360.8</x:v>
      </x:c>
      <x:c r="J795" s="11">
        <x:v>50.6</x:v>
      </x:c>
      <x:c r="K795" s="11">
        <x:v>199.6</x:v>
      </x:c>
      <x:c r="L795" s="11">
        <x:v>76.7</x:v>
      </x:c>
      <x:c r="M795" s="11">
        <x:v>144.30000000000001</x:v>
      </x:c>
      <x:c r="N795" s="11">
        <x:v>377.5</x:v>
      </x:c>
      <x:c r="O795" s="11">
        <x:v>1555.9</x:v>
      </x:c>
      <x:c r="P795" s="11">
        <x:v>107.7</x:v>
      </x:c>
      <x:c r="Q795" s="11">
        <x:v>138.6</x:v>
      </x:c>
      <x:c r="R795" s="11">
        <x:v>32</x:v>
      </x:c>
      <x:c r="S795" s="11">
        <x:v>67.3</x:v>
      </x:c>
      <x:c r="T795" s="11">
        <x:v>89.6</x:v>
      </x:c>
      <x:c r="U795" s="11">
        <x:v>1310.7716</x:v>
      </x:c>
      <x:c r="V795" s="11">
        <x:v>18</x:v>
      </x:c>
      <x:c r="W795" s="12">
        <x:v>0</x:v>
      </x:c>
      <x:c r="X795" s="8">
        <x:v>0</x:v>
      </x:c>
      <x:c r="Y795" s="13">
        <x:f t="shared" si="72"/>
        <x:v>0.97092841512972816</x:v>
      </x:c>
      <x:c r="Z795" s="13">
        <x:f t="shared" si="73"/>
        <x:v>0.75241885678995402</x:v>
      </x:c>
      <x:c r="AA795" s="13">
        <x:f t="shared" si="74"/>
        <x:v>4.6181294174157686E-2</x:v>
      </x:c>
      <x:c r="AB795" s="13">
        <x:f t="shared" si="75"/>
        <x:v>7.3903794688808075E-2</x:v>
      </x:c>
      <x:c r="AC795" s="13">
        <x:f t="shared" si="76"/>
        <x:v>8.171454628362973E-2</x:v>
      </x:c>
      <x:c r="AD795" s="13">
        <x:f t="shared" si="77"/>
        <x:v>3.4721745694091817E-2</x:v>
      </x:c>
      <x:c r="AE795" s="50" t="n">
        <x:f>IF(OR(NOT(ISNUMBER(Q795)),NOT(ISNUMBER(R795))),"",IF(Q795&lt;R795,1,0))</x:f>
        <x:v>0</x:v>
      </x:c>
      <x:c r="AF795" s="50" t="n">
        <x:f>IFERROR(IF(AND(A795=A794,C795=C794+1,ISNUMBER(AE794)),AE794,""),"")</x:f>
        <x:v>0</x:v>
      </x:c>
      <x:c r="AG795" s="52" t="n">
        <x:f>IFERROR(IF(AND(A795=A794,C795=C794+1,ISNUMBER(U795),ISNUMBER(U794),U794&lt;&gt;0),U795/U794-1,""),"")</x:f>
        <x:v>0.5623631576582306</x:v>
      </x:c>
      <x:c r="AH795" s="50" t="n">
        <x:f>IF(AND(ISNUMBER(AE795),ISNUMBER(AF795),ISNUMBER(AG795)),IF(AND(AE795=1,AF795=1,AG795&lt;0),1,0),"")</x:f>
        <x:v>0</x:v>
      </x:c>
      <x:c r="AI795" s="50" t="n">
        <x:f>IF(AND(A795=A796,C796=C795+1,ISNUMBER(AH796)),C796,"")</x:f>
        <x:v>2009</x:v>
      </x:c>
      <x:c r="AJ795" s="50" t="n">
        <x:f>IF(AND(A795=A796,C796=C795+1,ISNUMBER(AH796)),AH796,"")</x:f>
        <x:v>0</x:v>
      </x:c>
    </x:row>
    <x:row r="796" ht="15">
      <x:c r="A796" s="9" t="s">
        <x:v>76</x:v>
      </x:c>
      <x:c r="B796" s="10">
        <x:v>40178</x:v>
      </x:c>
      <x:c r="C796" s="9">
        <x:v>2009</x:v>
      </x:c>
      <x:c r="D796" s="11">
        <x:v>1417.7</x:v>
      </x:c>
      <x:c r="E796" s="11">
        <x:v>559.29999999999995</x:v>
      </x:c>
      <x:c r="F796" s="11">
        <x:v>676.6</x:v>
      </x:c>
      <x:c r="G796" s="11">
        <x:v>1124.9000000000001</x:v>
      </x:c>
      <x:c r="H796" s="11">
        <x:v>475.1</x:v>
      </x:c>
      <x:c r="I796" s="11">
        <x:v>292.8</x:v>
      </x:c>
      <x:c r="J796" s="11">
        <x:v>-16</x:v>
      </x:c>
      <x:c r="K796" s="11">
        <x:v>123.6</x:v>
      </x:c>
      <x:c r="L796" s="11">
        <x:v>94.4</x:v>
      </x:c>
      <x:c r="M796" s="11">
        <x:v>118.6</x:v>
      </x:c>
      <x:c r="N796" s="11">
        <x:v>356.5</x:v>
      </x:c>
      <x:c r="O796" s="11">
        <x:v>1901.9</x:v>
      </x:c>
      <x:c r="P796" s="11">
        <x:v>133.1</x:v>
      </x:c>
      <x:c r="Q796" s="11">
        <x:v>171.7</x:v>
      </x:c>
      <x:c r="R796" s="11">
        <x:v>26.6</x:v>
      </x:c>
      <x:c r="S796" s="11">
        <x:v>72</x:v>
      </x:c>
      <x:c r="T796" s="11">
        <x:v>117.1</x:v>
      </x:c>
      <x:c r="U796" s="11">
        <x:v>1315.2107000000001</x:v>
      </x:c>
      <x:c r="V796" s="11">
        <x:v>18</x:v>
      </x:c>
      <x:c r="W796" s="12">
        <x:v>0</x:v>
      </x:c>
      <x:c r="X796" s="8">
        <x:v>0</x:v>
      </x:c>
      <x:c r="Y796" s="13">
        <x:f t="shared" si="72"/>
        <x:v>0.82663316582914559</x:v>
      </x:c>
      <x:c r="Z796" s="13">
        <x:f t="shared" si="73"/>
        <x:v>0.79346829371517247</x:v>
      </x:c>
      <x:c r="AA796" s="13">
        <x:f t="shared" si="74"/>
        <x:v>5.0786485152006768E-2</x:v>
      </x:c>
      <x:c r="AB796" s="13">
        <x:f t="shared" si="75"/>
        <x:v>9.388446074627918E-2</x:v>
      </x:c>
      <x:c r="AC796" s="13">
        <x:f t="shared" si="76"/>
        <x:v>0.10409814205707173</x:v>
      </x:c>
      <x:c r="AD796" s="13">
        <x:f t="shared" si="77"/>
        <x:v>-1.1285885589334839E-2</x:v>
      </x:c>
      <x:c r="AE796" s="50" t="n">
        <x:f>IF(OR(NOT(ISNUMBER(Q796)),NOT(ISNUMBER(R796))),"",IF(Q796&lt;R796,1,0))</x:f>
        <x:v>0</x:v>
      </x:c>
      <x:c r="AF796" s="50" t="n">
        <x:f>IFERROR(IF(AND(A796=A795,C796=C795+1,ISNUMBER(AE795)),AE795,""),"")</x:f>
        <x:v>0</x:v>
      </x:c>
      <x:c r="AG796" s="52" t="n">
        <x:f>IFERROR(IF(AND(A796=A795,C796=C795+1,ISNUMBER(U796),ISNUMBER(U795),U795&lt;&gt;0),U796/U795-1,""),"")</x:f>
        <x:v>0.0033866312025681022</x:v>
      </x:c>
      <x:c r="AH796" s="50" t="n">
        <x:f>IF(AND(ISNUMBER(AE796),ISNUMBER(AF796),ISNUMBER(AG796)),IF(AND(AE796=1,AF796=1,AG796&lt;0),1,0),"")</x:f>
        <x:v>0</x:v>
      </x:c>
      <x:c r="AI796" s="50" t="n">
        <x:f>IF(AND(A796=A797,C797=C796+1,ISNUMBER(AH797)),C797,"")</x:f>
        <x:v>2010</x:v>
      </x:c>
      <x:c r="AJ796" s="50" t="n">
        <x:f>IF(AND(A796=A797,C797=C796+1,ISNUMBER(AH797)),AH797,"")</x:f>
        <x:v>0</x:v>
      </x:c>
    </x:row>
    <x:row r="797" ht="15">
      <x:c r="A797" s="9" t="s">
        <x:v>76</x:v>
      </x:c>
      <x:c r="B797" s="10">
        <x:v>40543</x:v>
      </x:c>
      <x:c r="C797" s="9">
        <x:v>2010</x:v>
      </x:c>
      <x:c r="D797" s="11">
        <x:v>1485.1</x:v>
      </x:c>
      <x:c r="E797" s="11">
        <x:v>607.70000000000005</x:v>
      </x:c>
      <x:c r="F797" s="11">
        <x:v>696.6</x:v>
      </x:c>
      <x:c r="G797" s="11">
        <x:v>1399.3</x:v>
      </x:c>
      <x:c r="H797" s="11">
        <x:v>491.9</x:v>
      </x:c>
      <x:c r="I797" s="11">
        <x:v>85.8</x:v>
      </x:c>
      <x:c r="J797" s="11">
        <x:v>-234.2</x:v>
      </x:c>
      <x:c r="K797" s="11">
        <x:v>189.6</x:v>
      </x:c>
      <x:c r="L797" s="11">
        <x:v>84.2</x:v>
      </x:c>
      <x:c r="M797" s="11">
        <x:v>162.80000000000001</x:v>
      </x:c>
      <x:c r="N797" s="11">
        <x:v>329.1</x:v>
      </x:c>
      <x:c r="O797" s="11">
        <x:v>1895.5</x:v>
      </x:c>
      <x:c r="P797" s="11">
        <x:v>148.1</x:v>
      </x:c>
      <x:c r="Q797" s="11">
        <x:v>189.3</x:v>
      </x:c>
      <x:c r="R797" s="11">
        <x:v>10.3</x:v>
      </x:c>
      <x:c r="S797" s="11">
        <x:v>106</x:v>
      </x:c>
      <x:c r="T797" s="11">
        <x:v>150.1</x:v>
      </x:c>
      <x:c r="U797" s="11">
        <x:v>1383.8678</x:v>
      </x:c>
      <x:c r="V797" s="11">
        <x:v>18</x:v>
      </x:c>
      <x:c r="W797" s="12">
        <x:v>0</x:v>
      </x:c>
      <x:c r="X797" s="8">
        <x:v>0</x:v>
      </x:c>
      <x:c r="Y797" s="13">
        <x:f t="shared" si="72"/>
        <x:v>0.8723801320700546</x:v>
      </x:c>
      <x:c r="Z797" s="13">
        <x:f t="shared" si="73"/>
        <x:v>0.94222611271968215</x:v>
      </x:c>
      <x:c r="AA797" s="13">
        <x:f t="shared" si="74"/>
        <x:v>7.1375664938387998E-2</x:v>
      </x:c>
      <x:c r="AB797" s="13">
        <x:f t="shared" si="75"/>
        <x:v>9.9723924314860948E-2</x:v>
      </x:c>
      <x:c r="AC797" s="13">
        <x:f t="shared" si="76"/>
        <x:v>0.10726791967412277</x:v>
      </x:c>
      <x:c r="AD797" s="13">
        <x:f t="shared" si="77"/>
        <x:v>-0.15769981819406101</x:v>
      </x:c>
      <x:c r="AE797" s="50" t="n">
        <x:f>IF(OR(NOT(ISNUMBER(Q797)),NOT(ISNUMBER(R797))),"",IF(Q797&lt;R797,1,0))</x:f>
        <x:v>0</x:v>
      </x:c>
      <x:c r="AF797" s="50" t="n">
        <x:f>IFERROR(IF(AND(A797=A796,C797=C796+1,ISNUMBER(AE796)),AE796,""),"")</x:f>
        <x:v>0</x:v>
      </x:c>
      <x:c r="AG797" s="52" t="n">
        <x:f>IFERROR(IF(AND(A797=A796,C797=C796+1,ISNUMBER(U797),ISNUMBER(U796),U796&lt;&gt;0),U797/U796-1,""),"")</x:f>
        <x:v>0.05220235814687335</x:v>
      </x:c>
      <x:c r="AH797" s="50" t="n">
        <x:f>IF(AND(ISNUMBER(AE797),ISNUMBER(AF797),ISNUMBER(AG797)),IF(AND(AE797=1,AF797=1,AG797&lt;0),1,0),"")</x:f>
        <x:v>0</x:v>
      </x:c>
      <x:c r="AI797" s="50" t="n">
        <x:f>IF(AND(A797=A798,C798=C797+1,ISNUMBER(AH798)),C798,"")</x:f>
        <x:v>2011</x:v>
      </x:c>
      <x:c r="AJ797" s="50" t="n">
        <x:f>IF(AND(A797=A798,C798=C797+1,ISNUMBER(AH798)),AH798,"")</x:f>
        <x:v>0</x:v>
      </x:c>
    </x:row>
    <x:row r="798" ht="15">
      <x:c r="A798" s="9" t="s">
        <x:v>76</x:v>
      </x:c>
      <x:c r="B798" s="10">
        <x:v>40908</x:v>
      </x:c>
      <x:c r="C798" s="9">
        <x:v>2011</x:v>
      </x:c>
      <x:c r="D798" s="11">
        <x:v>3189.7</x:v>
      </x:c>
      <x:c r="E798" s="11">
        <x:v>744.7</x:v>
      </x:c>
      <x:c r="F798" s="11">
        <x:v>964.2</x:v>
      </x:c>
      <x:c r="G798" s="11">
        <x:v>2169.1</x:v>
      </x:c>
      <x:c r="H798" s="11">
        <x:v>834.3</x:v>
      </x:c>
      <x:c r="I798" s="11">
        <x:v>1020.6</x:v>
      </x:c>
      <x:c r="J798" s="11">
        <x:v>-109.5</x:v>
      </x:c>
      <x:c r="K798" s="11">
        <x:v>104.3</x:v>
      </x:c>
      <x:c r="L798" s="11">
        <x:v>96.6</x:v>
      </x:c>
      <x:c r="M798" s="11">
        <x:v>35.299999999999997</x:v>
      </x:c>
      <x:c r="N798" s="11">
        <x:v>799</x:v>
      </x:c>
      <x:c r="O798" s="11">
        <x:v>2703.2</x:v>
      </x:c>
      <x:c r="P798" s="11">
        <x:v>153.19999999999999</x:v>
      </x:c>
      <x:c r="Q798" s="11">
        <x:v>271.7</x:v>
      </x:c>
      <x:c r="R798" s="11">
        <x:v>56.8</x:v>
      </x:c>
      <x:c r="S798" s="11">
        <x:v>101.1</x:v>
      </x:c>
      <x:c r="T798" s="11">
        <x:v>239.2</x:v>
      </x:c>
      <x:c r="U798" s="11">
        <x:v>2230.3009999999999</x:v>
      </x:c>
      <x:c r="V798" s="11">
        <x:v>18</x:v>
      </x:c>
      <x:c r="W798" s="12">
        <x:v>0</x:v>
      </x:c>
      <x:c r="X798" s="8">
        <x:v>0</x:v>
      </x:c>
      <x:c r="Y798" s="13">
        <x:f t="shared" si="72"/>
        <x:v>0.77235013482679948</x:v>
      </x:c>
      <x:c r="Z798" s="13">
        <x:f t="shared" si="73"/>
        <x:v>0.68003260494717377</x:v>
      </x:c>
      <x:c r="AA798" s="13">
        <x:f t="shared" si="74"/>
        <x:v>3.169577076214064E-2</x:v>
      </x:c>
      <x:c r="AB798" s="13">
        <x:f t="shared" si="75"/>
        <x:v>4.8029595259742291E-2</x:v>
      </x:c>
      <x:c r="AC798" s="13">
        <x:f t="shared" si="76"/>
        <x:v>0.11027615139919782</x:v>
      </x:c>
      <x:c r="AD798" s="13">
        <x:f t="shared" si="77"/>
        <x:v>-3.4329247264633038E-2</x:v>
      </x:c>
      <x:c r="AE798" s="50" t="n">
        <x:f>IF(OR(NOT(ISNUMBER(Q798)),NOT(ISNUMBER(R798))),"",IF(Q798&lt;R798,1,0))</x:f>
        <x:v>0</x:v>
      </x:c>
      <x:c r="AF798" s="50" t="n">
        <x:f>IFERROR(IF(AND(A798=A797,C798=C797+1,ISNUMBER(AE797)),AE797,""),"")</x:f>
        <x:v>0</x:v>
      </x:c>
      <x:c r="AG798" s="52" t="n">
        <x:f>IFERROR(IF(AND(A798=A797,C798=C797+1,ISNUMBER(U798),ISNUMBER(U797),U797&lt;&gt;0),U798/U797-1,""),"")</x:f>
        <x:v>0.6116431063718659</x:v>
      </x:c>
      <x:c r="AH798" s="50" t="n">
        <x:f>IF(AND(ISNUMBER(AE798),ISNUMBER(AF798),ISNUMBER(AG798)),IF(AND(AE798=1,AF798=1,AG798&lt;0),1,0),"")</x:f>
        <x:v>0</x:v>
      </x:c>
      <x:c r="AI798" s="50" t="n">
        <x:f>IF(AND(A798=A799,C799=C798+1,ISNUMBER(AH799)),C799,"")</x:f>
        <x:v>2012</x:v>
      </x:c>
      <x:c r="AJ798" s="50" t="n">
        <x:f>IF(AND(A798=A799,C799=C798+1,ISNUMBER(AH799)),AH799,"")</x:f>
        <x:v>0</x:v>
      </x:c>
    </x:row>
    <x:row r="799" ht="15">
      <x:c r="A799" s="9" t="s">
        <x:v>76</x:v>
      </x:c>
      <x:c r="B799" s="10">
        <x:v>41274</x:v>
      </x:c>
      <x:c r="C799" s="9">
        <x:v>2012</x:v>
      </x:c>
      <x:c r="D799" s="11">
        <x:v>2997.6</x:v>
      </x:c>
      <x:c r="E799" s="11">
        <x:v>662.1</x:v>
      </x:c>
      <x:c r="F799" s="11">
        <x:v>918.1</x:v>
      </x:c>
      <x:c r="G799" s="11">
        <x:v>2077.6</x:v>
      </x:c>
      <x:c r="H799" s="11">
        <x:v>761.5</x:v>
      </x:c>
      <x:c r="I799" s="11">
        <x:v>920</x:v>
      </x:c>
      <x:c r="J799" s="11">
        <x:v>-160.9</x:v>
      </x:c>
      <x:c r="K799" s="11">
        <x:v>100.3</x:v>
      </x:c>
      <x:c r="L799" s="11">
        <x:v>81.599999999999994</x:v>
      </x:c>
      <x:c r="M799" s="11">
        <x:v>4.2</x:v>
      </x:c>
      <x:c r="N799" s="11">
        <x:v>757.3</x:v>
      </x:c>
      <x:c r="O799" s="11">
        <x:v>3070.4</x:v>
      </x:c>
      <x:c r="P799" s="11">
        <x:v>202</x:v>
      </x:c>
      <x:c r="Q799" s="11">
        <x:v>325.89999999999998</x:v>
      </x:c>
      <x:c r="R799" s="11">
        <x:v>44.9</x:v>
      </x:c>
      <x:c r="S799" s="11">
        <x:v>100.8</x:v>
      </x:c>
      <x:c r="T799" s="11">
        <x:v>202.2</x:v>
      </x:c>
      <x:c r="U799" s="11">
        <x:v>2858.1453999999999</x:v>
      </x:c>
      <x:c r="V799" s="11">
        <x:v>18</x:v>
      </x:c>
      <x:c r="W799" s="12">
        <x:v>0</x:v>
      </x:c>
      <x:c r="X799" s="8">
        <x:v>0</x:v>
      </x:c>
      <x:c r="Y799" s="13">
        <x:f t="shared" si="72"/>
        <x:v>0.7211632719747304</x:v>
      </x:c>
      <x:c r="Z799" s="13">
        <x:f t="shared" si="73"/>
        <x:v>0.69308780357619426</x:v>
      </x:c>
      <x:c r="AA799" s="13">
        <x:f t="shared" si="74"/>
        <x:v>3.3626901521216973E-2</x:v>
      </x:c>
      <x:c r="AB799" s="13">
        <x:f t="shared" si="75"/>
        <x:v>6.7387243127835603E-2</x:v>
      </x:c>
      <x:c r="AC799" s="13">
        <x:f t="shared" si="76"/>
        <x:v>9.7323835194455144E-2</x:v>
      </x:c>
      <x:c r="AD799" s="13">
        <x:f t="shared" si="77"/>
        <x:v>-5.3676274352815592E-2</x:v>
      </x:c>
      <x:c r="AE799" s="50" t="n">
        <x:f>IF(OR(NOT(ISNUMBER(Q799)),NOT(ISNUMBER(R799))),"",IF(Q799&lt;R799,1,0))</x:f>
        <x:v>0</x:v>
      </x:c>
      <x:c r="AF799" s="50" t="n">
        <x:f>IFERROR(IF(AND(A799=A798,C799=C798+1,ISNUMBER(AE798)),AE798,""),"")</x:f>
        <x:v>0</x:v>
      </x:c>
      <x:c r="AG799" s="52" t="n">
        <x:f>IFERROR(IF(AND(A799=A798,C799=C798+1,ISNUMBER(U799),ISNUMBER(U798),U798&lt;&gt;0),U799/U798-1,""),"")</x:f>
        <x:v>0.2815065769149545</x:v>
      </x:c>
      <x:c r="AH799" s="50" t="n">
        <x:f>IF(AND(ISNUMBER(AE799),ISNUMBER(AF799),ISNUMBER(AG799)),IF(AND(AE799=1,AF799=1,AG799&lt;0),1,0),"")</x:f>
        <x:v>0</x:v>
      </x:c>
      <x:c r="AI799" s="50" t="n">
        <x:f>IF(AND(A799=A800,C800=C799+1,ISNUMBER(AH800)),C800,"")</x:f>
        <x:v>2013</x:v>
      </x:c>
      <x:c r="AJ799" s="50" t="n">
        <x:f>IF(AND(A799=A800,C800=C799+1,ISNUMBER(AH800)),AH800,"")</x:f>
        <x:v>0</x:v>
      </x:c>
    </x:row>
    <x:row r="800" ht="15">
      <x:c r="A800" s="9" t="s">
        <x:v>76</x:v>
      </x:c>
      <x:c r="B800" s="10">
        <x:v>41639</x:v>
      </x:c>
      <x:c r="C800" s="9">
        <x:v>2013</x:v>
      </x:c>
      <x:c r="D800" s="11">
        <x:v>3004.2</x:v>
      </x:c>
      <x:c r="E800" s="11">
        <x:v>702.1</x:v>
      </x:c>
      <x:c r="F800" s="11">
        <x:v>943</x:v>
      </x:c>
      <x:c r="G800" s="11">
        <x:v>2035.3</x:v>
      </x:c>
      <x:c r="H800" s="11">
        <x:v>692.8</x:v>
      </x:c>
      <x:c r="I800" s="11">
        <x:v>968.9</x:v>
      </x:c>
      <x:c r="J800" s="11">
        <x:v>-110.7</x:v>
      </x:c>
      <x:c r="K800" s="11">
        <x:v>97.1</x:v>
      </x:c>
      <x:c r="L800" s="11">
        <x:v>73.900000000000006</x:v>
      </x:c>
      <x:c r="M800" s="11">
        <x:v>8.8000000000000007</x:v>
      </x:c>
      <x:c r="N800" s="11">
        <x:v>684</x:v>
      </x:c>
      <x:c r="O800" s="11">
        <x:v>3243.5</x:v>
      </x:c>
      <x:c r="P800" s="11">
        <x:v>203.5</x:v>
      </x:c>
      <x:c r="Q800" s="11">
        <x:v>314.5</x:v>
      </x:c>
      <x:c r="R800" s="11">
        <x:v>37.6</x:v>
      </x:c>
      <x:c r="S800" s="11">
        <x:v>142.69999999999999</x:v>
      </x:c>
      <x:c r="T800" s="11">
        <x:v>224.2</x:v>
      </x:c>
      <x:c r="U800" s="11">
        <x:v>3939.3411999999998</x:v>
      </x:c>
      <x:c r="V800" s="11">
        <x:v>18</x:v>
      </x:c>
      <x:c r="W800" s="12">
        <x:v>0</x:v>
      </x:c>
      <x:c r="X800" s="8">
        <x:v>0</x:v>
      </x:c>
      <x:c r="Y800" s="13">
        <x:f t="shared" si="72"/>
        <x:v>0.74453870625662777</x:v>
      </x:c>
      <x:c r="Z800" s="13">
        <x:f t="shared" si="73"/>
        <x:v>0.6774848545369816</x:v>
      </x:c>
      <x:c r="AA800" s="13">
        <x:f t="shared" si="74"/>
        <x:v>4.7500166433659542E-2</x:v>
      </x:c>
      <x:c r="AB800" s="13">
        <x:f t="shared" si="75"/>
        <x:v>6.7738499434125563E-2</x:v>
      </x:c>
      <x:c r="AC800" s="13">
        <x:f t="shared" si="76"/>
        <x:v>0.11015575099493932</x:v>
      </x:c>
      <x:c r="AD800" s="13">
        <x:f t="shared" si="77"/>
        <x:v>-3.6848412222887962E-2</x:v>
      </x:c>
      <x:c r="AE800" s="50" t="n">
        <x:f>IF(OR(NOT(ISNUMBER(Q800)),NOT(ISNUMBER(R800))),"",IF(Q800&lt;R800,1,0))</x:f>
        <x:v>0</x:v>
      </x:c>
      <x:c r="AF800" s="50" t="n">
        <x:f>IFERROR(IF(AND(A800=A799,C800=C799+1,ISNUMBER(AE799)),AE799,""),"")</x:f>
        <x:v>0</x:v>
      </x:c>
      <x:c r="AG800" s="52" t="n">
        <x:f>IFERROR(IF(AND(A800=A799,C800=C799+1,ISNUMBER(U800),ISNUMBER(U799),U799&lt;&gt;0),U800/U799-1,""),"")</x:f>
        <x:v>0.3782857932979897</x:v>
      </x:c>
      <x:c r="AH800" s="50" t="n">
        <x:f>IF(AND(ISNUMBER(AE800),ISNUMBER(AF800),ISNUMBER(AG800)),IF(AND(AE800=1,AF800=1,AG800&lt;0),1,0),"")</x:f>
        <x:v>0</x:v>
      </x:c>
      <x:c r="AI800" s="50" t="n">
        <x:f>IF(AND(A800=A801,C801=C800+1,ISNUMBER(AH801)),C801,"")</x:f>
        <x:v>2014</x:v>
      </x:c>
      <x:c r="AJ800" s="50" t="n">
        <x:f>IF(AND(A800=A801,C801=C800+1,ISNUMBER(AH801)),AH801,"")</x:f>
        <x:v>0</x:v>
      </x:c>
    </x:row>
    <x:row r="801" ht="15">
      <x:c r="A801" s="9" t="s">
        <x:v>76</x:v>
      </x:c>
      <x:c r="B801" s="10">
        <x:v>42004</x:v>
      </x:c>
      <x:c r="C801" s="9">
        <x:v>2014</x:v>
      </x:c>
      <x:c r="D801" s="11">
        <x:v>3131.2</x:v>
      </x:c>
      <x:c r="E801" s="11">
        <x:v>807.3</x:v>
      </x:c>
      <x:c r="F801" s="11">
        <x:v>1053.9000000000001</x:v>
      </x:c>
      <x:c r="G801" s="11">
        <x:v>2105.1</x:v>
      </x:c>
      <x:c r="H801" s="11">
        <x:v>667.1</x:v>
      </x:c>
      <x:c r="I801" s="11">
        <x:v>1026.0999999999999</x:v>
      </x:c>
      <x:c r="J801" s="11">
        <x:v>-53.3</x:v>
      </x:c>
      <x:c r="K801" s="11">
        <x:v>86.3</x:v>
      </x:c>
      <x:c r="L801" s="11">
        <x:v>105.9</x:v>
      </x:c>
      <x:c r="M801" s="11">
        <x:v>17.7</x:v>
      </x:c>
      <x:c r="N801" s="11">
        <x:v>649.4</x:v>
      </x:c>
      <x:c r="O801" s="11">
        <x:v>3321</x:v>
      </x:c>
      <x:c r="P801" s="11">
        <x:v>233.1</x:v>
      </x:c>
      <x:c r="Q801" s="11">
        <x:v>339.8</x:v>
      </x:c>
      <x:c r="R801" s="11">
        <x:v>30.5</x:v>
      </x:c>
      <x:c r="S801" s="11">
        <x:v>180.5</x:v>
      </x:c>
      <x:c r="T801" s="11">
        <x:v>196.7</x:v>
      </x:c>
      <x:c r="U801" s="11">
        <x:v>4877.1359000000002</x:v>
      </x:c>
      <x:c r="V801" s="11">
        <x:v>18</x:v>
      </x:c>
      <x:c r="W801" s="12">
        <x:v>0</x:v>
      </x:c>
      <x:c r="X801" s="8">
        <x:v>0</x:v>
      </x:c>
      <x:c r="Y801" s="13">
        <x:f t="shared" si="72"/>
        <x:v>0.76601195559350976</x:v>
      </x:c>
      <x:c r="Z801" s="13">
        <x:f t="shared" si="73"/>
        <x:v>0.67229816044966784</x:v>
      </x:c>
      <x:c r="AA801" s="13">
        <x:f t="shared" si="74"/>
        <x:v>5.7645631067961167E-2</x:v>
      </x:c>
      <x:c r="AB801" s="13">
        <x:f t="shared" si="75"/>
        <x:v>7.4444302503832396E-2</x:v>
      </x:c>
      <x:c r="AC801" s="13">
        <x:f t="shared" si="76"/>
        <x:v>9.3439741579972452E-2</x:v>
      </x:c>
      <x:c r="AD801" s="13">
        <x:f t="shared" si="77"/>
        <x:v>-1.7022227899846705E-2</x:v>
      </x:c>
      <x:c r="AE801" s="50" t="n">
        <x:f>IF(OR(NOT(ISNUMBER(Q801)),NOT(ISNUMBER(R801))),"",IF(Q801&lt;R801,1,0))</x:f>
        <x:v>0</x:v>
      </x:c>
      <x:c r="AF801" s="50" t="n">
        <x:f>IFERROR(IF(AND(A801=A800,C801=C800+1,ISNUMBER(AE800)),AE800,""),"")</x:f>
        <x:v>0</x:v>
      </x:c>
      <x:c r="AG801" s="52" t="n">
        <x:f>IFERROR(IF(AND(A801=A800,C801=C800+1,ISNUMBER(U801),ISNUMBER(U800),U800&lt;&gt;0),U801/U800-1,""),"")</x:f>
        <x:v>0.23805876474980137</x:v>
      </x:c>
      <x:c r="AH801" s="50" t="n">
        <x:f>IF(AND(ISNUMBER(AE801),ISNUMBER(AF801),ISNUMBER(AG801)),IF(AND(AE801=1,AF801=1,AG801&lt;0),1,0),"")</x:f>
        <x:v>0</x:v>
      </x:c>
      <x:c r="AI801" s="50" t="n">
        <x:f>IF(AND(A801=A802,C802=C801+1,ISNUMBER(AH802)),C802,"")</x:f>
        <x:v>2015</x:v>
      </x:c>
      <x:c r="AJ801" s="50" t="n">
        <x:f>IF(AND(A801=A802,C802=C801+1,ISNUMBER(AH802)),AH802,"")</x:f>
        <x:v>0</x:v>
      </x:c>
    </x:row>
    <x:row r="802" ht="15">
      <x:c r="A802" s="9" t="s">
        <x:v>76</x:v>
      </x:c>
      <x:c r="B802" s="10">
        <x:v>42369</x:v>
      </x:c>
      <x:c r="C802" s="9">
        <x:v>2015</x:v>
      </x:c>
      <x:c r="D802" s="11">
        <x:v>5564.1</x:v>
      </x:c>
      <x:c r="E802" s="11">
        <x:v>1065</x:v>
      </x:c>
      <x:c r="F802" s="11">
        <x:v>1286.4000000000001</x:v>
      </x:c>
      <x:c r="G802" s="11">
        <x:v>3366</x:v>
      </x:c>
      <x:c r="H802" s="11">
        <x:v>1560.1</x:v>
      </x:c>
      <x:c r="I802" s="11">
        <x:v>2198.1</x:v>
      </x:c>
      <x:c r="J802" s="11">
        <x:v>314.5</x:v>
      </x:c>
      <x:c r="K802" s="11">
        <x:v>130.6</x:v>
      </x:c>
      <x:c r="L802" s="11">
        <x:v>155.19999999999999</x:v>
      </x:c>
      <x:c r="M802" s="11">
        <x:v>64.8</x:v>
      </x:c>
      <x:c r="N802" s="11">
        <x:v>1495.3</x:v>
      </x:c>
      <x:c r="O802" s="11">
        <x:v>3996.6</x:v>
      </x:c>
      <x:c r="P802" s="11">
        <x:v>352.3</x:v>
      </x:c>
      <x:c r="Q802" s="11">
        <x:v>524.4</x:v>
      </x:c>
      <x:c r="R802" s="11">
        <x:v>66.5</x:v>
      </x:c>
      <x:c r="S802" s="11">
        <x:v>260.2</x:v>
      </x:c>
      <x:c r="T802" s="11">
        <x:v>326.39999999999998</x:v>
      </x:c>
      <x:c r="U802" s="11">
        <x:v>4944.1255000000001</x:v>
      </x:c>
      <x:c r="V802" s="11">
        <x:v>18</x:v>
      </x:c>
      <x:c r="W802" s="12">
        <x:v>0</x:v>
      </x:c>
      <x:c r="X802" s="8">
        <x:v>0</x:v>
      </x:c>
      <x:c r="Y802" s="13">
        <x:f t="shared" si="72"/>
        <x:v>0.82789179104477606</x:v>
      </x:c>
      <x:c r="Z802" s="13">
        <x:f t="shared" si="73"/>
        <x:v>0.60494958753437211</x:v>
      </x:c>
      <x:c r="AA802" s="13">
        <x:f t="shared" si="74"/>
        <x:v>4.6764076849804992E-2</x:v>
      </x:c>
      <x:c r="AB802" s="13">
        <x:f t="shared" si="75"/>
        <x:v>6.3316619039916602E-2</x:v>
      </x:c>
      <x:c r="AC802" s="13">
        <x:f t="shared" si="76"/>
        <x:v>9.696969696969697E-2</x:v>
      </x:c>
      <x:c r="AD802" s="13">
        <x:f t="shared" si="77"/>
        <x:v>5.652306752215093E-2</x:v>
      </x:c>
      <x:c r="AE802" s="50" t="n">
        <x:f>IF(OR(NOT(ISNUMBER(Q802)),NOT(ISNUMBER(R802))),"",IF(Q802&lt;R802,1,0))</x:f>
        <x:v>0</x:v>
      </x:c>
      <x:c r="AF802" s="50" t="n">
        <x:f>IFERROR(IF(AND(A802=A801,C802=C801+1,ISNUMBER(AE801)),AE801,""),"")</x:f>
        <x:v>0</x:v>
      </x:c>
      <x:c r="AG802" s="52" t="n">
        <x:f>IFERROR(IF(AND(A802=A801,C802=C801+1,ISNUMBER(U802),ISNUMBER(U801),U801&lt;&gt;0),U802/U801-1,""),"")</x:f>
        <x:v>0.013735438456820459</x:v>
      </x:c>
      <x:c r="AH802" s="50" t="n">
        <x:f>IF(AND(ISNUMBER(AE802),ISNUMBER(AF802),ISNUMBER(AG802)),IF(AND(AE802=1,AF802=1,AG802&lt;0),1,0),"")</x:f>
        <x:v>0</x:v>
      </x:c>
      <x:c r="AI802" s="50" t="n">
        <x:f>IF(AND(A802=A803,C803=C802+1,ISNUMBER(AH803)),C803,"")</x:f>
        <x:v>2016</x:v>
      </x:c>
      <x:c r="AJ802" s="50" t="n">
        <x:f>IF(AND(A802=A803,C803=C802+1,ISNUMBER(AH803)),AH803,"")</x:f>
        <x:v>0</x:v>
      </x:c>
    </x:row>
    <x:row r="803" ht="15">
      <x:c r="A803" s="9" t="s">
        <x:v>76</x:v>
      </x:c>
      <x:c r="B803" s="10">
        <x:v>42735</x:v>
      </x:c>
      <x:c r="C803" s="9">
        <x:v>2016</x:v>
      </x:c>
      <x:c r="D803" s="11">
        <x:v>5678.6</x:v>
      </x:c>
      <x:c r="E803" s="11">
        <x:v>1126.8</x:v>
      </x:c>
      <x:c r="F803" s="11">
        <x:v>1372.5</x:v>
      </x:c>
      <x:c r="G803" s="11">
        <x:v>3322.3</x:v>
      </x:c>
      <x:c r="H803" s="11">
        <x:v>1532.9</x:v>
      </x:c>
      <x:c r="I803" s="11">
        <x:v>2356.3000000000002</x:v>
      </x:c>
      <x:c r="J803" s="11">
        <x:v>519.20000000000005</x:v>
      </x:c>
      <x:c r="K803" s="11">
        <x:v>185.9</x:v>
      </x:c>
      <x:c r="L803" s="11">
        <x:v>139.1</x:v>
      </x:c>
      <x:c r="M803" s="11">
        <x:v>131.6</x:v>
      </x:c>
      <x:c r="N803" s="11">
        <x:v>1401.3</x:v>
      </x:c>
      <x:c r="O803" s="11">
        <x:v>4158.3999999999996</x:v>
      </x:c>
      <x:c r="P803" s="11">
        <x:v>352.5</x:v>
      </x:c>
      <x:c r="Q803" s="11">
        <x:v>554.29999999999995</x:v>
      </x:c>
      <x:c r="R803" s="11">
        <x:v>60.1</x:v>
      </x:c>
      <x:c r="S803" s="11">
        <x:v>286.60000000000002</x:v>
      </x:c>
      <x:c r="T803" s="11">
        <x:v>413.3</x:v>
      </x:c>
      <x:c r="U803" s="11">
        <x:v>4787.3467000000001</x:v>
      </x:c>
      <x:c r="V803" s="11">
        <x:v>18</x:v>
      </x:c>
      <x:c r="W803" s="12">
        <x:v>0</x:v>
      </x:c>
      <x:c r="X803" s="8">
        <x:v>0</x:v>
      </x:c>
      <x:c r="Y803" s="13">
        <x:f t="shared" si="72"/>
        <x:v>0.82098360655737701</x:v>
      </x:c>
      <x:c r="Z803" s="13">
        <x:f t="shared" si="73"/>
        <x:v>0.5850561758179833</x:v>
      </x:c>
      <x:c r="AA803" s="13">
        <x:f t="shared" si="74"/>
        <x:v>5.0470186313527982E-2</x:v>
      </x:c>
      <x:c r="AB803" s="13">
        <x:f t="shared" si="75"/>
        <x:v>6.2075159370267315E-2</x:v>
      </x:c>
      <x:c r="AC803" s="13">
        <x:f t="shared" si="76"/>
        <x:v>0.12440176985823075</x:v>
      </x:c>
      <x:c r="AD803" s="13">
        <x:f t="shared" si="77"/>
        <x:v>9.143098651075969E-2</x:v>
      </x:c>
      <x:c r="AE803" s="50" t="n">
        <x:f>IF(OR(NOT(ISNUMBER(Q803)),NOT(ISNUMBER(R803))),"",IF(Q803&lt;R803,1,0))</x:f>
        <x:v>0</x:v>
      </x:c>
      <x:c r="AF803" s="50" t="n">
        <x:f>IFERROR(IF(AND(A803=A802,C803=C802+1,ISNUMBER(AE802)),AE802,""),"")</x:f>
        <x:v>0</x:v>
      </x:c>
      <x:c r="AG803" s="52" t="n">
        <x:f>IFERROR(IF(AND(A803=A802,C803=C802+1,ISNUMBER(U803),ISNUMBER(U802),U802&lt;&gt;0),U803/U802-1,""),"")</x:f>
        <x:v>-0.03171011739083085</x:v>
      </x:c>
      <x:c r="AH803" s="50" t="n">
        <x:f>IF(AND(ISNUMBER(AE803),ISNUMBER(AF803),ISNUMBER(AG803)),IF(AND(AE803=1,AF803=1,AG803&lt;0),1,0),"")</x:f>
        <x:v>0</x:v>
      </x:c>
      <x:c r="AI803" s="50" t="n">
        <x:f>IF(AND(A803=A804,C804=C803+1,ISNUMBER(AH804)),C804,"")</x:f>
        <x:v>2017</x:v>
      </x:c>
      <x:c r="AJ803" s="50" t="n">
        <x:f>IF(AND(A803=A804,C804=C803+1,ISNUMBER(AH804)),AH804,"")</x:f>
        <x:v>0</x:v>
      </x:c>
    </x:row>
    <x:row r="804" ht="15">
      <x:c r="A804" s="9" t="s">
        <x:v>76</x:v>
      </x:c>
      <x:c r="B804" s="10">
        <x:v>43100</x:v>
      </x:c>
      <x:c r="C804" s="9">
        <x:v>2017</x:v>
      </x:c>
      <x:c r="D804" s="11">
        <x:v>6130.9</x:v>
      </x:c>
      <x:c r="E804" s="11">
        <x:v>1264.4000000000001</x:v>
      </x:c>
      <x:c r="F804" s="11">
        <x:v>1504.3</x:v>
      </x:c>
      <x:c r="G804" s="11">
        <x:v>3438.7</x:v>
      </x:c>
      <x:c r="H804" s="11">
        <x:v>1552.4</x:v>
      </x:c>
      <x:c r="I804" s="11">
        <x:v>2692.2</x:v>
      </x:c>
      <x:c r="J804" s="11">
        <x:v>757.9</x:v>
      </x:c>
      <x:c r="K804" s="11">
        <x:v>191.4</x:v>
      </x:c>
      <x:c r="L804" s="11">
        <x:v>159.19999999999999</x:v>
      </x:c>
      <x:c r="M804" s="11">
        <x:v>154.30000000000001</x:v>
      </x:c>
      <x:c r="N804" s="11">
        <x:v>1398.1</x:v>
      </x:c>
      <x:c r="O804" s="11">
        <x:v>4547.1000000000004</x:v>
      </x:c>
      <x:c r="P804" s="11">
        <x:v>359.6</x:v>
      </x:c>
      <x:c r="Q804" s="11">
        <x:v>564.6</x:v>
      </x:c>
      <x:c r="R804" s="11">
        <x:v>52.1</x:v>
      </x:c>
      <x:c r="S804" s="11">
        <x:v>311.8</x:v>
      </x:c>
      <x:c r="T804" s="11">
        <x:v>417.6</x:v>
      </x:c>
      <x:c r="U804" s="11">
        <x:v>4459.3620000000001</x:v>
      </x:c>
      <x:c r="V804" s="11">
        <x:v>18</x:v>
      </x:c>
      <x:c r="W804" s="12">
        <x:v>0</x:v>
      </x:c>
      <x:c r="X804" s="8">
        <x:v>0</x:v>
      </x:c>
      <x:c r="Y804" s="13">
        <x:f t="shared" si="72"/>
        <x:v>0.84052383168251021</x:v>
      </x:c>
      <x:c r="Z804" s="13">
        <x:f t="shared" si="73"/>
        <x:v>0.56088013179141727</x:v>
      </x:c>
      <x:c r="AA804" s="13">
        <x:f t="shared" si="74"/>
        <x:v>5.0857133536674884E-2</x:v>
      </x:c>
      <x:c r="AB804" s="13">
        <x:f t="shared" si="75"/>
        <x:v>5.8653705002528186E-2</x:v>
      </x:c>
      <x:c r="AC804" s="13">
        <x:f t="shared" si="76"/>
        <x:v>0.12144124232995028</x:v>
      </x:c>
      <x:c r="AD804" s="13">
        <x:f t="shared" si="77"/>
        <x:v>0.12361969694498361</x:v>
      </x:c>
      <x:c r="AE804" s="50" t="n">
        <x:f>IF(OR(NOT(ISNUMBER(Q804)),NOT(ISNUMBER(R804))),"",IF(Q804&lt;R804,1,0))</x:f>
        <x:v>0</x:v>
      </x:c>
      <x:c r="AF804" s="50" t="n">
        <x:f>IFERROR(IF(AND(A804=A803,C804=C803+1,ISNUMBER(AE803)),AE803,""),"")</x:f>
        <x:v>0</x:v>
      </x:c>
      <x:c r="AG804" s="52" t="n">
        <x:f>IFERROR(IF(AND(A804=A803,C804=C803+1,ISNUMBER(U804),ISNUMBER(U803),U803&lt;&gt;0),U804/U803-1,""),"")</x:f>
        <x:v>-0.0685107472997516</x:v>
      </x:c>
      <x:c r="AH804" s="50" t="n">
        <x:f>IF(AND(ISNUMBER(AE804),ISNUMBER(AF804),ISNUMBER(AG804)),IF(AND(AE804=1,AF804=1,AG804&lt;0),1,0),"")</x:f>
        <x:v>0</x:v>
      </x:c>
      <x:c r="AI804" s="50" t="n">
        <x:f>IF(AND(A804=A805,C805=C804+1,ISNUMBER(AH805)),C805,"")</x:f>
        <x:v>2018</x:v>
      </x:c>
      <x:c r="AJ804" s="50" t="n">
        <x:f>IF(AND(A804=A805,C805=C804+1,ISNUMBER(AH805)),AH805,"")</x:f>
        <x:v>0</x:v>
      </x:c>
    </x:row>
    <x:row r="805" ht="15">
      <x:c r="A805" s="9" t="s">
        <x:v>76</x:v>
      </x:c>
      <x:c r="B805" s="10">
        <x:v>43465</x:v>
      </x:c>
      <x:c r="C805" s="9">
        <x:v>2018</x:v>
      </x:c>
      <x:c r="D805" s="11">
        <x:v>6321</x:v>
      </x:c>
      <x:c r="E805" s="11">
        <x:v>1570.7</x:v>
      </x:c>
      <x:c r="F805" s="11">
        <x:v>1498.5</x:v>
      </x:c>
      <x:c r="G805" s="11">
        <x:v>3410</x:v>
      </x:c>
      <x:c r="H805" s="11">
        <x:v>1523.3</x:v>
      </x:c>
      <x:c r="I805" s="11">
        <x:v>2911</x:v>
      </x:c>
      <x:c r="J805" s="11">
        <x:v>994.9</x:v>
      </x:c>
      <x:c r="K805" s="11">
        <x:v>286.3</x:v>
      </x:c>
      <x:c r="L805" s="11">
        <x:v>181.4</x:v>
      </x:c>
      <x:c r="M805" s="11">
        <x:v>38.1</x:v>
      </x:c>
      <x:c r="N805" s="11">
        <x:v>1485.2</x:v>
      </x:c>
      <x:c r="O805" s="11">
        <x:v>4659.6000000000004</x:v>
      </x:c>
      <x:c r="P805" s="11">
        <x:v>370.6</x:v>
      </x:c>
      <x:c r="Q805" s="11">
        <x:v>573</x:v>
      </x:c>
      <x:c r="R805" s="11">
        <x:v>49.8</x:v>
      </x:c>
      <x:c r="S805" s="11">
        <x:v>336.3</x:v>
      </x:c>
      <x:c r="T805" s="11">
        <x:v>362.9</x:v>
      </x:c>
      <x:c r="U805" s="11">
        <x:v>3381.43</x:v>
      </x:c>
      <x:c r="V805" s="11">
        <x:v>18</x:v>
      </x:c>
      <x:c r="W805" s="12">
        <x:v>0</x:v>
      </x:c>
      <x:c r="X805" s="8">
        <x:v>0</x:v>
      </x:c>
      <x:c r="Y805" s="13">
        <x:f t="shared" si="72"/>
        <x:v>1.0481815148481815</x:v>
      </x:c>
      <x:c r="Z805" s="13">
        <x:f t="shared" si="73"/>
        <x:v>0.5394716025945262</x:v>
      </x:c>
      <x:c r="AA805" s="13">
        <x:f t="shared" si="74"/>
        <x:v>5.3203607024205034E-2</x:v>
      </x:c>
      <x:c r="AB805" s="13">
        <x:f t="shared" si="75"/>
        <x:v>5.8629963613352321E-2</x:v>
      </x:c>
      <x:c r="AC805" s="13">
        <x:f t="shared" si="76"/>
        <x:v>0.10642228739002932</x:v>
      </x:c>
      <x:c r="AD805" s="13">
        <x:f t="shared" si="77"/>
        <x:v>0.15739598164847335</x:v>
      </x:c>
      <x:c r="AE805" s="50" t="n">
        <x:f>IF(OR(NOT(ISNUMBER(Q805)),NOT(ISNUMBER(R805))),"",IF(Q805&lt;R805,1,0))</x:f>
        <x:v>0</x:v>
      </x:c>
      <x:c r="AF805" s="50" t="n">
        <x:f>IFERROR(IF(AND(A805=A804,C805=C804+1,ISNUMBER(AE804)),AE804,""),"")</x:f>
        <x:v>0</x:v>
      </x:c>
      <x:c r="AG805" s="52" t="n">
        <x:f>IFERROR(IF(AND(A805=A804,C805=C804+1,ISNUMBER(U805),ISNUMBER(U804),U804&lt;&gt;0),U805/U804-1,""),"")</x:f>
        <x:v>-0.24172336760280955</x:v>
      </x:c>
      <x:c r="AH805" s="50" t="n">
        <x:f>IF(AND(ISNUMBER(AE805),ISNUMBER(AF805),ISNUMBER(AG805)),IF(AND(AE805=1,AF805=1,AG805&lt;0),1,0),"")</x:f>
        <x:v>0</x:v>
      </x:c>
      <x:c r="AI805" s="50" t="n">
        <x:f>IF(AND(A805=A806,C806=C805+1,ISNUMBER(AH806)),C806,"")</x:f>
        <x:v>2019</x:v>
      </x:c>
      <x:c r="AJ805" s="50" t="n">
        <x:f>IF(AND(A805=A806,C806=C805+1,ISNUMBER(AH806)),AH806,"")</x:f>
        <x:v>0</x:v>
      </x:c>
    </x:row>
    <x:row r="806" ht="15">
      <x:c r="A806" s="9" t="s">
        <x:v>76</x:v>
      </x:c>
      <x:c r="B806" s="10">
        <x:v>43830</x:v>
      </x:c>
      <x:c r="C806" s="9">
        <x:v>2019</x:v>
      </x:c>
      <x:c r="D806" s="11">
        <x:v>6178.1</x:v>
      </x:c>
      <x:c r="E806" s="11">
        <x:v>1447.9</x:v>
      </x:c>
      <x:c r="F806" s="11">
        <x:v>1525.7</x:v>
      </x:c>
      <x:c r="G806" s="11">
        <x:v>3293.2</x:v>
      </x:c>
      <x:c r="H806" s="11">
        <x:v>1411.5</x:v>
      </x:c>
      <x:c r="I806" s="11">
        <x:v>2884.9</x:v>
      </x:c>
      <x:c r="J806" s="11">
        <x:v>998.2</x:v>
      </x:c>
      <x:c r="K806" s="11">
        <x:v>275.2</x:v>
      </x:c>
      <x:c r="L806" s="11">
        <x:v>196.5</x:v>
      </x:c>
      <x:c r="M806" s="11">
        <x:v>53.9</x:v>
      </x:c>
      <x:c r="N806" s="11">
        <x:v>1357.6</x:v>
      </x:c>
      <x:c r="O806" s="11">
        <x:v>4474.8</x:v>
      </x:c>
      <x:c r="P806" s="11">
        <x:v>196.5</x:v>
      </x:c>
      <x:c r="Q806" s="11">
        <x:v>400.3</x:v>
      </x:c>
      <x:c r="R806" s="11">
        <x:v>48.6</x:v>
      </x:c>
      <x:c r="S806" s="11">
        <x:v>199.4</x:v>
      </x:c>
      <x:c r="T806" s="11">
        <x:v>431</x:v>
      </x:c>
      <x:c r="U806" s="11">
        <x:v>2495.1192000000001</x:v>
      </x:c>
      <x:c r="V806" s="11">
        <x:v>18</x:v>
      </x:c>
      <x:c r="W806" s="12">
        <x:v>0</x:v>
      </x:c>
      <x:c r="X806" s="8">
        <x:v>0</x:v>
      </x:c>
      <x:c r="Y806" s="13">
        <x:f t="shared" si="72"/>
        <x:v>0.94900701317428071</x:v>
      </x:c>
      <x:c r="Z806" s="13">
        <x:f t="shared" si="73"/>
        <x:v>0.53304413978407594</x:v>
      </x:c>
      <x:c r="AA806" s="13">
        <x:f t="shared" si="74"/>
        <x:v>3.227529499360645E-2</x:v>
      </x:c>
      <x:c r="AB806" s="13">
        <x:f t="shared" si="75"/>
        <x:v>3.1805895016267134E-2</x:v>
      </x:c>
      <x:c r="AC806" s="13">
        <x:f t="shared" si="76"/>
        <x:v>0.13087574395724524</x:v>
      </x:c>
      <x:c r="AD806" s="13">
        <x:f t="shared" si="77"/>
        <x:v>0.16157070944141402</x:v>
      </x:c>
      <x:c r="AE806" s="50" t="n">
        <x:f>IF(OR(NOT(ISNUMBER(Q806)),NOT(ISNUMBER(R806))),"",IF(Q806&lt;R806,1,0))</x:f>
        <x:v>0</x:v>
      </x:c>
      <x:c r="AF806" s="50" t="n">
        <x:f>IFERROR(IF(AND(A806=A805,C806=C805+1,ISNUMBER(AE805)),AE805,""),"")</x:f>
        <x:v>0</x:v>
      </x:c>
      <x:c r="AG806" s="52" t="n">
        <x:f>IFERROR(IF(AND(A806=A805,C806=C805+1,ISNUMBER(U806),ISNUMBER(U805),U805&lt;&gt;0),U806/U805-1,""),"")</x:f>
        <x:v>-0.262111236961877</x:v>
      </x:c>
      <x:c r="AH806" s="50" t="n">
        <x:f>IF(AND(ISNUMBER(AE806),ISNUMBER(AF806),ISNUMBER(AG806)),IF(AND(AE806=1,AF806=1,AG806&lt;0),1,0),"")</x:f>
        <x:v>0</x:v>
      </x:c>
      <x:c r="AI806" s="50" t="n">
        <x:f>IF(AND(A806=A807,C807=C806+1,ISNUMBER(AH807)),C807,"")</x:f>
        <x:v>2020</x:v>
      </x:c>
      <x:c r="AJ806" s="50" t="n">
        <x:f>IF(AND(A806=A807,C807=C806+1,ISNUMBER(AH807)),AH807,"")</x:f>
        <x:v>0</x:v>
      </x:c>
    </x:row>
    <x:row r="807" ht="15">
      <x:c r="A807" s="9" t="s">
        <x:v>76</x:v>
      </x:c>
      <x:c r="B807" s="10">
        <x:v>44196</x:v>
      </x:c>
      <x:c r="C807" s="9">
        <x:v>2020</x:v>
      </x:c>
      <x:c r="D807" s="11">
        <x:v>7789.1</x:v>
      </x:c>
      <x:c r="E807" s="11">
        <x:v>3086</x:v>
      </x:c>
      <x:c r="F807" s="11">
        <x:v>2591.6</x:v>
      </x:c>
      <x:c r="G807" s="11">
        <x:v>5474.3</x:v>
      </x:c>
      <x:c r="H807" s="11">
        <x:v>3727.3</x:v>
      </x:c>
      <x:c r="I807" s="11">
        <x:v>2314.8000000000002</x:v>
      </x:c>
      <x:c r="J807" s="11">
        <x:v>480.1</x:v>
      </x:c>
      <x:c r="K807" s="11">
        <x:v>1845.9</x:v>
      </x:c>
      <x:c r="L807" s="11">
        <x:v>191.6</x:v>
      </x:c>
      <x:c r="M807" s="11">
        <x:v>1128.8</x:v>
      </x:c>
      <x:c r="N807" s="11">
        <x:v>2598.5</x:v>
      </x:c>
      <x:c r="O807" s="11">
        <x:v>4428.5</x:v>
      </x:c>
      <x:c r="P807" s="11">
        <x:v>-75.599999999999994</x:v>
      </x:c>
      <x:c r="Q807" s="11">
        <x:v>206.3</x:v>
      </x:c>
      <x:c r="R807" s="11">
        <x:v>78.900000000000006</x:v>
      </x:c>
      <x:c r="S807" s="11">
        <x:v>-117.8</x:v>
      </x:c>
      <x:c r="T807" s="11">
        <x:v>353.3</x:v>
      </x:c>
      <x:c r="U807" s="11">
        <x:v>1937.4462000000001</x:v>
      </x:c>
      <x:c r="V807" s="11">
        <x:v>18</x:v>
      </x:c>
      <x:c r="W807" s="12">
        <x:v>0</x:v>
      </x:c>
      <x:c r="X807" s="8">
        <x:v>0</x:v>
      </x:c>
      <x:c r="Y807" s="13">
        <x:f t="shared" si="72"/>
        <x:v>1.1907701805834234</x:v>
      </x:c>
      <x:c r="Z807" s="13">
        <x:f t="shared" si="73"/>
        <x:v>0.70281547290444335</x:v>
      </x:c>
      <x:c r="AA807" s="13">
        <x:f t="shared" si="74"/>
        <x:v>-1.5123698501752448E-2</x:v>
      </x:c>
      <x:c r="AB807" s="13">
        <x:f t="shared" si="75"/>
        <x:v>-9.7058710248937603E-3</x:v>
      </x:c>
      <x:c r="AC807" s="13">
        <x:f t="shared" si="76"/>
        <x:v>6.4537931790365891E-2</x:v>
      </x:c>
      <x:c r="AD807" s="13">
        <x:f t="shared" si="77"/>
        <x:v>6.1637416389570043E-2</x:v>
      </x:c>
      <x:c r="AE807" s="50" t="n">
        <x:f>IF(OR(NOT(ISNUMBER(Q807)),NOT(ISNUMBER(R807))),"",IF(Q807&lt;R807,1,0))</x:f>
        <x:v>0</x:v>
      </x:c>
      <x:c r="AF807" s="50" t="n">
        <x:f>IFERROR(IF(AND(A807=A806,C807=C806+1,ISNUMBER(AE806)),AE806,""),"")</x:f>
        <x:v>0</x:v>
      </x:c>
      <x:c r="AG807" s="52" t="n">
        <x:f>IFERROR(IF(AND(A807=A806,C807=C806+1,ISNUMBER(U807),ISNUMBER(U806),U806&lt;&gt;0),U807/U806-1,""),"")</x:f>
        <x:v>-0.22350555436389574</x:v>
      </x:c>
      <x:c r="AH807" s="50" t="n">
        <x:f>IF(AND(ISNUMBER(AE807),ISNUMBER(AF807),ISNUMBER(AG807)),IF(AND(AE807=1,AF807=1,AG807&lt;0),1,0),"")</x:f>
        <x:v>0</x:v>
      </x:c>
      <x:c r="AI807" s="50" t="n">
        <x:f>IF(AND(A807=A808,C808=C807+1,ISNUMBER(AH808)),C808,"")</x:f>
        <x:v>2021</x:v>
      </x:c>
      <x:c r="AJ807" s="50" t="n">
        <x:f>IF(AND(A807=A808,C808=C807+1,ISNUMBER(AH808)),AH808,"")</x:f>
        <x:v>0</x:v>
      </x:c>
    </x:row>
    <x:row r="808" ht="15">
      <x:c r="A808" s="9" t="s">
        <x:v>76</x:v>
      </x:c>
      <x:c r="B808" s="10">
        <x:v>44561</x:v>
      </x:c>
      <x:c r="C808" s="9">
        <x:v>2021</x:v>
      </x:c>
      <x:c r="D808" s="11">
        <x:v>4610.8999999999996</x:v>
      </x:c>
      <x:c r="E808" s="11">
        <x:v>1854.8</x:v>
      </x:c>
      <x:c r="F808" s="11">
        <x:v>2111.9</x:v>
      </x:c>
      <x:c r="G808" s="11">
        <x:v>4381.8999999999996</x:v>
      </x:c>
      <x:c r="H808" s="11">
        <x:v>2319.8000000000002</x:v>
      </x:c>
      <x:c r="I808" s="11">
        <x:v>229</x:v>
      </x:c>
      <x:c r="J808" s="11">
        <x:v>-1671.7</x:v>
      </x:c>
      <x:c r="K808" s="11">
        <x:v>904.8</x:v>
      </x:c>
      <x:c r="L808" s="11">
        <x:v>153</x:v>
      </x:c>
      <x:c r="M808" s="11">
        <x:v>509.8</x:v>
      </x:c>
      <x:c r="N808" s="11">
        <x:v>1810</x:v>
      </x:c>
      <x:c r="O808" s="11">
        <x:v>3971.6</x:v>
      </x:c>
      <x:c r="P808" s="11">
        <x:v>-1736.7</x:v>
      </x:c>
      <x:c r="Q808" s="11">
        <x:v>-1408.4</x:v>
      </x:c>
      <x:c r="R808" s="11">
        <x:v>74.900000000000006</x:v>
      </x:c>
      <x:c r="S808" s="11">
        <x:v>-1803</x:v>
      </x:c>
      <x:c r="T808" s="11">
        <x:v>464.2</x:v>
      </x:c>
      <x:c r="U808" s="11">
        <x:v>1155.7937999999999</x:v>
      </x:c>
      <x:c r="V808" s="11">
        <x:v>18</x:v>
      </x:c>
      <x:c r="W808" s="12">
        <x:v>0</x:v>
      </x:c>
      <x:c r="X808" s="8">
        <x:v>0</x:v>
      </x:c>
      <x:c r="Y808" s="13">
        <x:f t="shared" si="72"/>
        <x:v>0.87826128131066805</x:v>
      </x:c>
      <x:c r="Z808" s="13">
        <x:f t="shared" si="73"/>
        <x:v>0.95033507558177366</x:v>
      </x:c>
      <x:c r="AA808" s="13">
        <x:f t="shared" si="74"/>
        <x:v>-0.3910299507688304</x:v>
      </x:c>
      <x:c r="AB808" s="13">
        <x:f t="shared" si="75"/>
        <x:v>-0.37665097920145746</x:v>
      </x:c>
      <x:c r="AC808" s="13">
        <x:f t="shared" si="76"/>
        <x:v>0.10593578128209225</x:v>
      </x:c>
      <x:c r="AD808" s="13">
        <x:f t="shared" si="77"/>
        <x:v>-0.36255394825305259</x:v>
      </x:c>
      <x:c r="AE808" s="50" t="n">
        <x:f>IF(OR(NOT(ISNUMBER(Q808)),NOT(ISNUMBER(R808))),"",IF(Q808&lt;R808,1,0))</x:f>
        <x:v>1</x:v>
      </x:c>
      <x:c r="AF808" s="50" t="n">
        <x:f>IFERROR(IF(AND(A808=A807,C808=C807+1,ISNUMBER(AE807)),AE807,""),"")</x:f>
        <x:v>0</x:v>
      </x:c>
      <x:c r="AG808" s="52" t="n">
        <x:f>IFERROR(IF(AND(A808=A807,C808=C807+1,ISNUMBER(U808),ISNUMBER(U807),U807&lt;&gt;0),U808/U807-1,""),"")</x:f>
        <x:v>-0.4034446995224952</x:v>
      </x:c>
      <x:c r="AH808" s="50" t="n">
        <x:f>IF(AND(ISNUMBER(AE808),ISNUMBER(AF808),ISNUMBER(AG808)),IF(AND(AE808=1,AF808=1,AG808&lt;0),1,0),"")</x:f>
        <x:v>0</x:v>
      </x:c>
      <x:c r="AI808" s="50" t="n">
        <x:f>IF(AND(A808=A809,C809=C808+1,ISNUMBER(AH809)),C809,"")</x:f>
        <x:v>2022</x:v>
      </x:c>
      <x:c r="AJ808" s="50" t="n">
        <x:f>IF(AND(A808=A809,C809=C808+1,ISNUMBER(AH809)),AH809,"")</x:f>
        <x:v>0</x:v>
      </x:c>
    </x:row>
    <x:row r="809" ht="15">
      <x:c r="A809" s="9" t="s">
        <x:v>76</x:v>
      </x:c>
      <x:c r="B809" s="10">
        <x:v>44926</x:v>
      </x:c>
      <x:c r="C809" s="9">
        <x:v>2022</x:v>
      </x:c>
      <x:c r="D809" s="11">
        <x:v>4600.7</x:v>
      </x:c>
      <x:c r="E809" s="11">
        <x:v>2137.1999999999998</x:v>
      </x:c>
      <x:c r="F809" s="11">
        <x:v>2482.6999999999998</x:v>
      </x:c>
      <x:c r="G809" s="11">
        <x:v>3899.2</x:v>
      </x:c>
      <x:c r="H809" s="11">
        <x:v>2145.1999999999998</x:v>
      </x:c>
      <x:c r="I809" s="11">
        <x:v>701.5</x:v>
      </x:c>
      <x:c r="J809" s="11">
        <x:v>-1241.4000000000001</x:v>
      </x:c>
      <x:c r="K809" s="11">
        <x:v>1146.3</x:v>
      </x:c>
      <x:c r="L809" s="11">
        <x:v>142.69999999999999</x:v>
      </x:c>
      <x:c r="M809" s="11">
        <x:v>968.2</x:v>
      </x:c>
      <x:c r="N809" s="11">
        <x:v>1177</x:v>
      </x:c>
      <x:c r="O809" s="11">
        <x:v>4101.8</x:v>
      </x:c>
      <x:c r="P809" s="11">
        <x:v>226.8</x:v>
      </x:c>
      <x:c r="Q809" s="11">
        <x:v>444.6</x:v>
      </x:c>
      <x:c r="R809" s="11">
        <x:v>76.7</x:v>
      </x:c>
      <x:c r="S809" s="11">
        <x:v>164.2</x:v>
      </x:c>
      <x:c r="T809" s="11">
        <x:v>48.4</x:v>
      </x:c>
      <x:c r="U809" s="11">
        <x:v>1640.6610000000001</x:v>
      </x:c>
      <x:c r="V809" s="11">
        <x:v>18</x:v>
      </x:c>
      <x:c r="W809" s="12">
        <x:v>0</x:v>
      </x:c>
      <x:c r="X809" s="8">
        <x:v>0</x:v>
      </x:c>
      <x:c r="Y809" s="13">
        <x:f t="shared" si="72"/>
        <x:v>0.86083699198453301</x:v>
      </x:c>
      <x:c r="Z809" s="13">
        <x:f t="shared" si="73"/>
        <x:v>0.84752320299084927</x:v>
      </x:c>
      <x:c r="AA809" s="13">
        <x:f t="shared" si="74"/>
        <x:v>3.5690221053317969E-2</x:v>
      </x:c>
      <x:c r="AB809" s="13">
        <x:f t="shared" si="75"/>
        <x:v>4.9296846132110335E-2</x:v>
      </x:c>
      <x:c r="AC809" s="13">
        <x:f t="shared" si="76"/>
        <x:v>1.241280262617973E-2</x:v>
      </x:c>
      <x:c r="AD809" s="13">
        <x:f t="shared" si="77"/>
        <x:v>-0.26982850435803252</x:v>
      </x:c>
      <x:c r="AE809" s="50" t="n">
        <x:f>IF(OR(NOT(ISNUMBER(Q809)),NOT(ISNUMBER(R809))),"",IF(Q809&lt;R809,1,0))</x:f>
        <x:v>0</x:v>
      </x:c>
      <x:c r="AF809" s="50" t="n">
        <x:f>IFERROR(IF(AND(A809=A808,C809=C808+1,ISNUMBER(AE808)),AE808,""),"")</x:f>
        <x:v>1</x:v>
      </x:c>
      <x:c r="AG809" s="52" t="n">
        <x:f>IFERROR(IF(AND(A809=A808,C809=C808+1,ISNUMBER(U809),ISNUMBER(U808),U808&lt;&gt;0),U809/U808-1,""),"")</x:f>
        <x:v>0.41951012369161367</x:v>
      </x:c>
      <x:c r="AH809" s="50" t="n">
        <x:f>IF(AND(ISNUMBER(AE809),ISNUMBER(AF809),ISNUMBER(AG809)),IF(AND(AE809=1,AF809=1,AG809&lt;0),1,0),"")</x:f>
        <x:v>0</x:v>
      </x:c>
      <x:c r="AI809" s="50" t="n">
        <x:f>IF(AND(A809=A810,C810=C809+1,ISNUMBER(AH810)),C810,"")</x:f>
        <x:v>2023</x:v>
      </x:c>
      <x:c r="AJ809" s="50" t="n">
        <x:f>IF(AND(A809=A810,C810=C809+1,ISNUMBER(AH810)),AH810,"")</x:f>
        <x:v>0</x:v>
      </x:c>
    </x:row>
    <x:row r="810" ht="15">
      <x:c r="A810" s="9" t="s">
        <x:v>76</x:v>
      </x:c>
      <x:c r="B810" s="10">
        <x:v>45291</x:v>
      </x:c>
      <x:c r="C810" s="9">
        <x:v>2023</x:v>
      </x:c>
      <x:c r="D810" s="11">
        <x:v>3309.9</x:v>
      </x:c>
      <x:c r="E810" s="11">
        <x:v>1437.7</x:v>
      </x:c>
      <x:c r="F810" s="11">
        <x:v>1693.5</x:v>
      </x:c>
      <x:c r="G810" s="11">
        <x:v>2939</x:v>
      </x:c>
      <x:c r="H810" s="11">
        <x:v>1016.8</x:v>
      </x:c>
      <x:c r="I810" s="11">
        <x:v>370.9</x:v>
      </x:c>
      <x:c r="J810" s="11">
        <x:v>-1568.8</x:v>
      </x:c>
      <x:c r="K810" s="11">
        <x:v>451.7</x:v>
      </x:c>
      <x:c r="L810" s="11">
        <x:v>126.8</x:v>
      </x:c>
      <x:c r="M810" s="11">
        <x:v>69.5</x:v>
      </x:c>
      <x:c r="N810" s="11">
        <x:v>947.3</x:v>
      </x:c>
      <x:c r="O810" s="11">
        <x:v>4438.6000000000004</x:v>
      </x:c>
      <x:c r="P810" s="11">
        <x:v>45.5</x:v>
      </x:c>
      <x:c r="Q810" s="11">
        <x:v>173.9</x:v>
      </x:c>
      <x:c r="R810" s="11">
        <x:v>54.6</x:v>
      </x:c>
      <x:c r="S810" s="11">
        <x:v>-35</x:v>
      </x:c>
      <x:c r="T810" s="11">
        <x:v>270</x:v>
      </x:c>
      <x:c r="U810" s="11">
        <x:v>1510.7238</x:v>
      </x:c>
      <x:c r="V810" s="11">
        <x:v>18</x:v>
      </x:c>
      <x:c r="W810" s="12">
        <x:v>0</x:v>
      </x:c>
      <x:c r="X810" s="8">
        <x:v>0</x:v>
      </x:c>
      <x:c r="Y810" s="13">
        <x:f t="shared" si="72"/>
        <x:v>0.84895187481547096</x:v>
      </x:c>
      <x:c r="Z810" s="13">
        <x:f t="shared" si="73"/>
        <x:v>0.88794223390434757</x:v>
      </x:c>
      <x:c r="AA810" s="13">
        <x:f t="shared" si="74"/>
        <x:v>-1.0574337593280763E-2</x:v>
      </x:c>
      <x:c r="AB810" s="13">
        <x:f t="shared" si="75"/>
        <x:v>1.3746638871264993E-2</x:v>
      </x:c>
      <x:c r="AC810" s="13">
        <x:f t="shared" si="76"/>
        <x:v>9.1867982306907112E-2</x:v>
      </x:c>
      <x:c r="AD810" s="13">
        <x:f t="shared" si="77"/>
        <x:v>-0.47397202332396748</x:v>
      </x:c>
      <x:c r="AE810" s="50" t="n">
        <x:f>IF(OR(NOT(ISNUMBER(Q810)),NOT(ISNUMBER(R810))),"",IF(Q810&lt;R810,1,0))</x:f>
        <x:v>0</x:v>
      </x:c>
      <x:c r="AF810" s="50" t="n">
        <x:f>IFERROR(IF(AND(A810=A809,C810=C809+1,ISNUMBER(AE809)),AE809,""),"")</x:f>
        <x:v>0</x:v>
      </x:c>
      <x:c r="AG810" s="52" t="n">
        <x:f>IFERROR(IF(AND(A810=A809,C810=C809+1,ISNUMBER(U810),ISNUMBER(U809),U809&lt;&gt;0),U810/U809-1,""),"")</x:f>
        <x:v>-0.07919807931071687</x:v>
      </x:c>
      <x:c r="AH810" s="50" t="n">
        <x:f>IF(AND(ISNUMBER(AE810),ISNUMBER(AF810),ISNUMBER(AG810)),IF(AND(AE810=1,AF810=1,AG810&lt;0),1,0),"")</x:f>
        <x:v>0</x:v>
      </x:c>
      <x:c r="AI810" s="50" t="n">
        <x:f>IF(AND(A810=A811,C811=C810+1,ISNUMBER(AH811)),C811,"")</x:f>
        <x:v>2024</x:v>
      </x:c>
      <x:c r="AJ810" s="50" t="n">
        <x:f>IF(AND(A810=A811,C811=C810+1,ISNUMBER(AH811)),AH811,"")</x:f>
        <x:v>0</x:v>
      </x:c>
    </x:row>
    <x:row r="811" ht="15">
      <x:c r="A811" s="9" t="s">
        <x:v>76</x:v>
      </x:c>
      <x:c r="B811" s="10">
        <x:v>45657</x:v>
      </x:c>
      <x:c r="C811" s="9">
        <x:v>2024</x:v>
      </x:c>
      <x:c r="D811" s="11">
        <x:v>3580.1</x:v>
      </x:c>
      <x:c r="E811" s="11">
        <x:v>1611.7</x:v>
      </x:c>
      <x:c r="F811" s="11">
        <x:v>1881.2</x:v>
      </x:c>
      <x:c r="G811" s="11">
        <x:v>3174</x:v>
      </x:c>
      <x:c r="H811" s="11">
        <x:v>998</x:v>
      </x:c>
      <x:c r="I811" s="11">
        <x:v>406.1</x:v>
      </x:c>
      <x:c r="J811" s="11">
        <x:v>-1523.9</x:v>
      </x:c>
      <x:c r="K811" s="11">
        <x:v>570.6</x:v>
      </x:c>
      <x:c r="L811" s="11">
        <x:v>187.4</x:v>
      </x:c>
      <x:c r="M811" s="11">
        <x:v>65</x:v>
      </x:c>
      <x:c r="N811" s="11">
        <x:v>933</x:v>
      </x:c>
      <x:c r="O811" s="11">
        <x:v>4390.1000000000004</x:v>
      </x:c>
      <x:c r="P811" s="11">
        <x:v>241.6</x:v>
      </x:c>
      <x:c r="Q811" s="11">
        <x:v>359.5</x:v>
      </x:c>
      <x:c r="R811" s="11">
        <x:v>51.1</x:v>
      </x:c>
      <x:c r="S811" s="11">
        <x:v>165.7</x:v>
      </x:c>
      <x:c r="T811" s="11">
        <x:v>321.8</x:v>
      </x:c>
      <x:c r="U811" s="11">
        <x:v>2629.1044000000002</x:v>
      </x:c>
      <x:c r="V811" s="11">
        <x:v>18</x:v>
      </x:c>
      <x:c r="W811" s="12">
        <x:v>0</x:v>
      </x:c>
      <x:c r="X811" s="8">
        <x:v>0</x:v>
      </x:c>
      <x:c r="Y811" s="13">
        <x:f t="shared" si="72"/>
        <x:v>0.85674037848182016</x:v>
      </x:c>
      <x:c r="Z811" s="13">
        <x:f t="shared" si="73"/>
        <x:v>0.88656741431803587</x:v>
      </x:c>
      <x:c r="AA811" s="13">
        <x:f t="shared" si="74"/>
        <x:v>4.6283623362475906E-2</x:v>
      </x:c>
      <x:c r="AB811" s="13">
        <x:f t="shared" si="75"/>
        <x:v>6.7484148487472417E-2</x:v>
      </x:c>
      <x:c r="AC811" s="13">
        <x:f t="shared" si="76"/>
        <x:v>0.10138626339004411</x:v>
      </x:c>
      <x:c r="AD811" s="13">
        <x:f t="shared" si="77"/>
        <x:v>-0.42565850115918552</x:v>
      </x:c>
      <x:c r="AE811" s="50" t="n">
        <x:f>IF(OR(NOT(ISNUMBER(Q811)),NOT(ISNUMBER(R811))),"",IF(Q811&lt;R811,1,0))</x:f>
        <x:v>0</x:v>
      </x:c>
      <x:c r="AF811" s="50" t="n">
        <x:f>IFERROR(IF(AND(A811=A810,C811=C810+1,ISNUMBER(AE810)),AE810,""),"")</x:f>
        <x:v>0</x:v>
      </x:c>
      <x:c r="AG811" s="52" t="n">
        <x:f>IFERROR(IF(AND(A811=A810,C811=C810+1,ISNUMBER(U811),ISNUMBER(U810),U810&lt;&gt;0),U811/U810-1,""),"")</x:f>
        <x:v>0.7402945528494356</x:v>
      </x:c>
      <x:c r="AH811" s="50" t="n">
        <x:f>IF(AND(ISNUMBER(AE811),ISNUMBER(AF811),ISNUMBER(AG811)),IF(AND(AE811=1,AF811=1,AG811&lt;0),1,0),"")</x:f>
        <x:v>0</x:v>
      </x:c>
      <x:c r="AI811" s="50" t="str">
        <x:f>IF(AND(A811=A812,C812=C811+1,ISNUMBER(AH812)),C812,"")</x:f>
      </x:c>
      <x:c r="AJ811" s="50" t="str">
        <x:f>IF(AND(A811=A812,C812=C811+1,ISNUMBER(AH812)),AH812,"")</x:f>
      </x:c>
    </x:row>
    <x:row r="812" ht="15">
      <x:c r="A812" s="9" t="s">
        <x:v>77</x:v>
      </x:c>
      <x:c r="B812" s="10">
        <x:v>39447</x:v>
      </x:c>
      <x:c r="C812" s="9">
        <x:v>2007</x:v>
      </x:c>
      <x:c r="D812" s="11">
        <x:v>6980</x:v>
      </x:c>
      <x:c r="E812" s="11">
        <x:v>2259</x:v>
      </x:c>
      <x:c r="F812" s="11">
        <x:v>1443</x:v>
      </x:c>
      <x:c r="G812" s="11">
        <x:v>2516</x:v>
      </x:c>
      <x:c r="H812" s="11">
        <x:v>723</x:v>
      </x:c>
      <x:c r="I812" s="11">
        <x:v>4464</x:v>
      </x:c>
      <x:c r="J812" s="11">
        <x:v>4074</x:v>
      </x:c>
      <x:c r="K812" s="11">
        <x:v>411</x:v>
      </x:c>
      <x:c r="L812" s="11">
        <x:v>765</x:v>
      </x:c>
      <x:c r="M812" s="11">
        <x:v>125</x:v>
      </x:c>
      <x:c r="N812" s="11">
        <x:v>598</x:v>
      </x:c>
      <x:c r="O812" s="11">
        <x:v>6800</x:v>
      </x:c>
      <x:c r="P812" s="11">
        <x:v>539</x:v>
      </x:c>
      <x:c r="Q812" s="11">
        <x:v>832</x:v>
      </x:c>
      <x:c r="R812" s="11">
        <x:v>55</x:v>
      </x:c>
      <x:c r="S812" s="11">
        <x:v>369</x:v>
      </x:c>
      <x:c r="T812" s="11">
        <x:v>661</x:v>
      </x:c>
      <x:c r="U812" s="11">
        <x:v>6277.9748</x:v>
      </x:c>
      <x:c r="V812" s="11">
        <x:v>18</x:v>
      </x:c>
      <x:c r="W812" s="12">
        <x:v>0</x:v>
      </x:c>
      <x:c r="X812" s="8">
        <x:v>0</x:v>
      </x:c>
      <x:c r="Y812" s="13">
        <x:f t="shared" si="72"/>
        <x:v>1.5654885654885655</x:v>
      </x:c>
      <x:c r="Z812" s="13">
        <x:f t="shared" si="73"/>
        <x:v>0.36045845272206306</x:v>
      </x:c>
      <x:c r="AA812" s="13">
        <x:f t="shared" si="74"/>
        <x:v>5.286532951289398E-2</x:v>
      </x:c>
      <x:c r="AB812" s="13">
        <x:f t="shared" si="75"/>
        <x:v>7.7220630372492841E-2</x:v>
      </x:c>
      <x:c r="AC812" s="13">
        <x:f t="shared" si="76"/>
        <x:v>0.2627186009538951</x:v>
      </x:c>
      <x:c r="AD812" s="13">
        <x:f t="shared" si="77"/>
        <x:v>0.58366762177650433</x:v>
      </x:c>
      <x:c r="AE812" s="50" t="n">
        <x:f>IF(OR(NOT(ISNUMBER(Q812)),NOT(ISNUMBER(R812))),"",IF(Q812&lt;R812,1,0))</x:f>
        <x:v>0</x:v>
      </x:c>
      <x:c r="AF812" s="50" t="str">
        <x:f>IFERROR(IF(AND(A812=A811,C812=C811+1,ISNUMBER(AE811)),AE811,""),"")</x:f>
      </x:c>
      <x:c r="AG812" s="52" t="str">
        <x:f>IFERROR(IF(AND(A812=A811,C812=C811+1,ISNUMBER(U812),ISNUMBER(U811),U811&lt;&gt;0),U812/U811-1,""),"")</x:f>
      </x:c>
      <x:c r="AH812" s="50" t="str">
        <x:f>IF(AND(ISNUMBER(AE812),ISNUMBER(AF812),ISNUMBER(AG812)),IF(AND(AE812=1,AF812=1,AG812&lt;0),1,0),"")</x:f>
      </x:c>
      <x:c r="AI812" s="50" t="n">
        <x:f>IF(AND(A812=A813,C813=C812+1,ISNUMBER(AH813)),C813,"")</x:f>
        <x:v>2008</x:v>
      </x:c>
      <x:c r="AJ812" s="50" t="n">
        <x:f>IF(AND(A812=A813,C813=C812+1,ISNUMBER(AH813)),AH813,"")</x:f>
        <x:v>0</x:v>
      </x:c>
    </x:row>
    <x:row r="813" ht="15">
      <x:c r="A813" s="9" t="s">
        <x:v>77</x:v>
      </x:c>
      <x:c r="B813" s="10">
        <x:v>39813</x:v>
      </x:c>
      <x:c r="C813" s="9">
        <x:v>2008</x:v>
      </x:c>
      <x:c r="D813" s="11">
        <x:v>8151</x:v>
      </x:c>
      <x:c r="E813" s="11">
        <x:v>2780</x:v>
      </x:c>
      <x:c r="F813" s="11">
        <x:v>1842</x:v>
      </x:c>
      <x:c r="G813" s="11">
        <x:v>3307</x:v>
      </x:c>
      <x:c r="H813" s="11">
        <x:v>1148</x:v>
      </x:c>
      <x:c r="I813" s="11">
        <x:v>4844</x:v>
      </x:c>
      <x:c r="J813" s="11">
        <x:v>4088</x:v>
      </x:c>
      <x:c r="K813" s="11">
        <x:v>348</x:v>
      </x:c>
      <x:c r="L813" s="11">
        <x:v>1042</x:v>
      </x:c>
      <x:c r="M813" s="11">
        <x:v>278</x:v>
      </x:c>
      <x:c r="N813" s="11">
        <x:v>870</x:v>
      </x:c>
      <x:c r="O813" s="11">
        <x:v>8235</x:v>
      </x:c>
      <x:c r="P813" s="11">
        <x:v>568</x:v>
      </x:c>
      <x:c r="Q813" s="11">
        <x:v>878</x:v>
      </x:c>
      <x:c r="R813" s="11">
        <x:v>74</x:v>
      </x:c>
      <x:c r="S813" s="11">
        <x:v>357</x:v>
      </x:c>
      <x:c r="T813" s="11">
        <x:v>500</x:v>
      </x:c>
      <x:c r="U813" s="11">
        <x:v>6147.3486000000003</x:v>
      </x:c>
      <x:c r="V813" s="11">
        <x:v>18</x:v>
      </x:c>
      <x:c r="W813" s="12">
        <x:v>0</x:v>
      </x:c>
      <x:c r="X813" s="8">
        <x:v>0</x:v>
      </x:c>
      <x:c r="Y813" s="13">
        <x:f t="shared" si="72"/>
        <x:v>1.509229098805646</x:v>
      </x:c>
      <x:c r="Z813" s="13">
        <x:f t="shared" si="73"/>
        <x:v>0.40571708992761624</x:v>
      </x:c>
      <x:c r="AA813" s="13">
        <x:f t="shared" si="74"/>
        <x:v>4.3798306956201696E-2</x:v>
      </x:c>
      <x:c r="AB813" s="13">
        <x:f t="shared" si="75"/>
        <x:v>6.9684701263648632E-2</x:v>
      </x:c>
      <x:c r="AC813" s="13">
        <x:f t="shared" si="76"/>
        <x:v>0.15119443604475355</x:v>
      </x:c>
      <x:c r="AD813" s="13">
        <x:f t="shared" si="77"/>
        <x:v>0.50153355416513312</x:v>
      </x:c>
      <x:c r="AE813" s="50" t="n">
        <x:f>IF(OR(NOT(ISNUMBER(Q813)),NOT(ISNUMBER(R813))),"",IF(Q813&lt;R813,1,0))</x:f>
        <x:v>0</x:v>
      </x:c>
      <x:c r="AF813" s="50" t="n">
        <x:f>IFERROR(IF(AND(A813=A812,C813=C812+1,ISNUMBER(AE812)),AE812,""),"")</x:f>
        <x:v>0</x:v>
      </x:c>
      <x:c r="AG813" s="52" t="n">
        <x:f>IFERROR(IF(AND(A813=A812,C813=C812+1,ISNUMBER(U813),ISNUMBER(U812),U812&lt;&gt;0),U813/U812-1,""),"")</x:f>
        <x:v>-0.020807060264083854</x:v>
      </x:c>
      <x:c r="AH813" s="50" t="n">
        <x:f>IF(AND(ISNUMBER(AE813),ISNUMBER(AF813),ISNUMBER(AG813)),IF(AND(AE813=1,AF813=1,AG813&lt;0),1,0),"")</x:f>
        <x:v>0</x:v>
      </x:c>
      <x:c r="AI813" s="50" t="n">
        <x:f>IF(AND(A813=A814,C814=C813+1,ISNUMBER(AH814)),C814,"")</x:f>
        <x:v>2009</x:v>
      </x:c>
      <x:c r="AJ813" s="50" t="n">
        <x:f>IF(AND(A813=A814,C814=C813+1,ISNUMBER(AH814)),AH814,"")</x:f>
        <x:v>0</x:v>
      </x:c>
    </x:row>
    <x:row r="814" ht="15">
      <x:c r="A814" s="9" t="s">
        <x:v>77</x:v>
      </x:c>
      <x:c r="B814" s="10">
        <x:v>40178</x:v>
      </x:c>
      <x:c r="C814" s="9">
        <x:v>2009</x:v>
      </x:c>
      <x:c r="D814" s="11">
        <x:v>9033</x:v>
      </x:c>
      <x:c r="E814" s="11">
        <x:v>3015</x:v>
      </x:c>
      <x:c r="F814" s="11">
        <x:v>2460</x:v>
      </x:c>
      <x:c r="G814" s="11">
        <x:v>3957</x:v>
      </x:c>
      <x:c r="H814" s="11">
        <x:v>1390</x:v>
      </x:c>
      <x:c r="I814" s="11">
        <x:v>5076</x:v>
      </x:c>
      <x:c r="J814" s="11">
        <x:v>4121</x:v>
      </x:c>
      <x:c r="K814" s="11">
        <x:v>383</x:v>
      </x:c>
      <x:c r="L814" s="11">
        <x:v>1262</x:v>
      </x:c>
      <x:c r="M814" s="11">
        <x:v>584</x:v>
      </x:c>
      <x:c r="N814" s="11">
        <x:v>806</x:v>
      </x:c>
      <x:c r="O814" s="11">
        <x:v>9255</x:v>
      </x:c>
      <x:c r="P814" s="11">
        <x:v>612</x:v>
      </x:c>
      <x:c r="Q814" s="11">
        <x:v>987</x:v>
      </x:c>
      <x:c r="R814" s="11">
        <x:v>86</x:v>
      </x:c>
      <x:c r="S814" s="11">
        <x:v>359</x:v>
      </x:c>
      <x:c r="T814" s="11">
        <x:v>760</x:v>
      </x:c>
      <x:c r="U814" s="11">
        <x:v>6634.2281000000003</x:v>
      </x:c>
      <x:c r="V814" s="11">
        <x:v>18</x:v>
      </x:c>
      <x:c r="W814" s="12">
        <x:v>0</x:v>
      </x:c>
      <x:c r="X814" s="8">
        <x:v>0</x:v>
      </x:c>
      <x:c r="Y814" s="13">
        <x:f t="shared" si="72"/>
        <x:v>1.225609756097561</x:v>
      </x:c>
      <x:c r="Z814" s="13">
        <x:f t="shared" si="73"/>
        <x:v>0.43806044503487213</x:v>
      </x:c>
      <x:c r="AA814" s="13">
        <x:f t="shared" si="74"/>
        <x:v>3.9743163954389461E-2</x:v>
      </x:c>
      <x:c r="AB814" s="13">
        <x:f t="shared" si="75"/>
        <x:v>6.7751577548987044E-2</x:v>
      </x:c>
      <x:c r="AC814" s="13">
        <x:f t="shared" si="76"/>
        <x:v>0.19206469547637098</x:v>
      </x:c>
      <x:c r="AD814" s="13">
        <x:f t="shared" si="77"/>
        <x:v>0.45621609653492751</x:v>
      </x:c>
      <x:c r="AE814" s="50" t="n">
        <x:f>IF(OR(NOT(ISNUMBER(Q814)),NOT(ISNUMBER(R814))),"",IF(Q814&lt;R814,1,0))</x:f>
        <x:v>0</x:v>
      </x:c>
      <x:c r="AF814" s="50" t="n">
        <x:f>IFERROR(IF(AND(A814=A813,C814=C813+1,ISNUMBER(AE813)),AE813,""),"")</x:f>
        <x:v>0</x:v>
      </x:c>
      <x:c r="AG814" s="52" t="n">
        <x:f>IFERROR(IF(AND(A814=A813,C814=C813+1,ISNUMBER(U814),ISNUMBER(U813),U813&lt;&gt;0),U814/U813-1,""),"")</x:f>
        <x:v>0.07920154389812861</x:v>
      </x:c>
      <x:c r="AH814" s="50" t="n">
        <x:f>IF(AND(ISNUMBER(AE814),ISNUMBER(AF814),ISNUMBER(AG814)),IF(AND(AE814=1,AF814=1,AG814&lt;0),1,0),"")</x:f>
        <x:v>0</x:v>
      </x:c>
      <x:c r="AI814" s="50" t="n">
        <x:f>IF(AND(A814=A815,C815=C814+1,ISNUMBER(AH815)),C815,"")</x:f>
        <x:v>2010</x:v>
      </x:c>
      <x:c r="AJ814" s="50" t="n">
        <x:f>IF(AND(A814=A815,C815=C814+1,ISNUMBER(AH815)),AH815,"")</x:f>
        <x:v>0</x:v>
      </x:c>
    </x:row>
    <x:row r="815" ht="15">
      <x:c r="A815" s="9" t="s">
        <x:v>77</x:v>
      </x:c>
      <x:c r="B815" s="10">
        <x:v>40543</x:v>
      </x:c>
      <x:c r="C815" s="9">
        <x:v>2010</x:v>
      </x:c>
      <x:c r="D815" s="11">
        <x:v>9288</x:v>
      </x:c>
      <x:c r="E815" s="11">
        <x:v>2795</x:v>
      </x:c>
      <x:c r="F815" s="11">
        <x:v>2127</x:v>
      </x:c>
      <x:c r="G815" s="11">
        <x:v>3544</x:v>
      </x:c>
      <x:c r="H815" s="11">
        <x:v>1161</x:v>
      </x:c>
      <x:c r="I815" s="11">
        <x:v>5744</x:v>
      </x:c>
      <x:c r="J815" s="11">
        <x:v>4471</x:v>
      </x:c>
      <x:c r="K815" s="11">
        <x:v>345</x:v>
      </x:c>
      <x:c r="L815" s="11">
        <x:v>1238</x:v>
      </x:c>
      <x:c r="M815" s="11">
        <x:v>367</x:v>
      </x:c>
      <x:c r="N815" s="11">
        <x:v>794</x:v>
      </x:c>
      <x:c r="O815" s="11">
        <x:v>10167</x:v>
      </x:c>
      <x:c r="P815" s="11">
        <x:v>801</x:v>
      </x:c>
      <x:c r="Q815" s="11">
        <x:v>1214</x:v>
      </x:c>
      <x:c r="R815" s="11">
        <x:v>80</x:v>
      </x:c>
      <x:c r="S815" s="11">
        <x:v>546</x:v>
      </x:c>
      <x:c r="T815" s="11">
        <x:v>1105</x:v>
      </x:c>
      <x:c r="U815" s="11">
        <x:v>8312.5769999999993</x:v>
      </x:c>
      <x:c r="V815" s="11">
        <x:v>18</x:v>
      </x:c>
      <x:c r="W815" s="12">
        <x:v>0</x:v>
      </x:c>
      <x:c r="X815" s="8">
        <x:v>0</x:v>
      </x:c>
      <x:c r="Y815" s="13">
        <x:f t="shared" si="72"/>
        <x:v>1.314057357780912</x:v>
      </x:c>
      <x:c r="Z815" s="13">
        <x:f t="shared" si="73"/>
        <x:v>0.38156761412575368</x:v>
      </x:c>
      <x:c r="AA815" s="13">
        <x:f t="shared" si="74"/>
        <x:v>5.8785529715762272E-2</x:v>
      </x:c>
      <x:c r="AB815" s="13">
        <x:f t="shared" si="75"/>
        <x:v>8.624031007751938E-2</x:v>
      </x:c>
      <x:c r="AC815" s="13">
        <x:f t="shared" si="76"/>
        <x:v>0.31179458239277652</x:v>
      </x:c>
      <x:c r="AD815" s="13">
        <x:f t="shared" si="77"/>
        <x:v>0.48137381567614124</x:v>
      </x:c>
      <x:c r="AE815" s="50" t="n">
        <x:f>IF(OR(NOT(ISNUMBER(Q815)),NOT(ISNUMBER(R815))),"",IF(Q815&lt;R815,1,0))</x:f>
        <x:v>0</x:v>
      </x:c>
      <x:c r="AF815" s="50" t="n">
        <x:f>IFERROR(IF(AND(A815=A814,C815=C814+1,ISNUMBER(AE814)),AE814,""),"")</x:f>
        <x:v>0</x:v>
      </x:c>
      <x:c r="AG815" s="52" t="n">
        <x:f>IFERROR(IF(AND(A815=A814,C815=C814+1,ISNUMBER(U815),ISNUMBER(U814),U814&lt;&gt;0),U815/U814-1,""),"")</x:f>
        <x:v>0.2529832973334154</x:v>
      </x:c>
      <x:c r="AH815" s="50" t="n">
        <x:f>IF(AND(ISNUMBER(AE815),ISNUMBER(AF815),ISNUMBER(AG815)),IF(AND(AE815=1,AF815=1,AG815&lt;0),1,0),"")</x:f>
        <x:v>0</x:v>
      </x:c>
      <x:c r="AI815" s="50" t="n">
        <x:f>IF(AND(A815=A816,C816=C815+1,ISNUMBER(AH816)),C816,"")</x:f>
        <x:v>2011</x:v>
      </x:c>
      <x:c r="AJ815" s="50" t="n">
        <x:f>IF(AND(A815=A816,C816=C815+1,ISNUMBER(AH816)),AH816,"")</x:f>
        <x:v>0</x:v>
      </x:c>
    </x:row>
    <x:row r="816" ht="15">
      <x:c r="A816" s="9" t="s">
        <x:v>77</x:v>
      </x:c>
      <x:c r="B816" s="10">
        <x:v>40908</x:v>
      </x:c>
      <x:c r="C816" s="9">
        <x:v>2011</x:v>
      </x:c>
      <x:c r="D816" s="11">
        <x:v>10202</x:v>
      </x:c>
      <x:c r="E816" s="11">
        <x:v>3163</x:v>
      </x:c>
      <x:c r="F816" s="11">
        <x:v>2542</x:v>
      </x:c>
      <x:c r="G816" s="11">
        <x:v>4027</x:v>
      </x:c>
      <x:c r="H816" s="11">
        <x:v>1626</x:v>
      </x:c>
      <x:c r="I816" s="11">
        <x:v>6175</x:v>
      </x:c>
      <x:c r="J816" s="11">
        <x:v>4816</x:v>
      </x:c>
      <x:c r="K816" s="11">
        <x:v>341</x:v>
      </x:c>
      <x:c r="L816" s="11">
        <x:v>1425</x:v>
      </x:c>
      <x:c r="M816" s="11">
        <x:v>729</x:v>
      </x:c>
      <x:c r="N816" s="11">
        <x:v>897</x:v>
      </x:c>
      <x:c r="O816" s="11">
        <x:v>11065</x:v>
      </x:c>
      <x:c r="P816" s="11">
        <x:v>808</x:v>
      </x:c>
      <x:c r="Q816" s="11">
        <x:v>1221</x:v>
      </x:c>
      <x:c r="R816" s="11">
        <x:v>93</x:v>
      </x:c>
      <x:c r="S816" s="11">
        <x:v>541</x:v>
      </x:c>
      <x:c r="T816" s="11">
        <x:v>657</x:v>
      </x:c>
      <x:c r="U816" s="11">
        <x:v>8850.9153000000006</x:v>
      </x:c>
      <x:c r="V816" s="11">
        <x:v>18</x:v>
      </x:c>
      <x:c r="W816" s="12">
        <x:v>0</x:v>
      </x:c>
      <x:c r="X816" s="8">
        <x:v>0</x:v>
      </x:c>
      <x:c r="Y816" s="13">
        <x:f t="shared" si="72"/>
        <x:v>1.2442958300550748</x:v>
      </x:c>
      <x:c r="Z816" s="13">
        <x:f t="shared" si="73"/>
        <x:v>0.39472652421093901</x:v>
      </x:c>
      <x:c r="AA816" s="13">
        <x:f t="shared" si="74"/>
        <x:v>5.3028817878847286E-2</x:v>
      </x:c>
      <x:c r="AB816" s="13">
        <x:f t="shared" si="75"/>
        <x:v>7.9200156831993732E-2</x:v>
      </x:c>
      <x:c r="AC816" s="13">
        <x:f t="shared" si="76"/>
        <x:v>0.16314874596473802</x:v>
      </x:c>
      <x:c r="AD816" s="13">
        <x:f t="shared" si="77"/>
        <x:v>0.47206430111742798</x:v>
      </x:c>
      <x:c r="AE816" s="50" t="n">
        <x:f>IF(OR(NOT(ISNUMBER(Q816)),NOT(ISNUMBER(R816))),"",IF(Q816&lt;R816,1,0))</x:f>
        <x:v>0</x:v>
      </x:c>
      <x:c r="AF816" s="50" t="n">
        <x:f>IFERROR(IF(AND(A816=A815,C816=C815+1,ISNUMBER(AE815)),AE815,""),"")</x:f>
        <x:v>0</x:v>
      </x:c>
      <x:c r="AG816" s="52" t="n">
        <x:f>IFERROR(IF(AND(A816=A815,C816=C815+1,ISNUMBER(U816),ISNUMBER(U815),U815&lt;&gt;0),U816/U815-1,""),"")</x:f>
        <x:v>0.06476190235591206</x:v>
      </x:c>
      <x:c r="AH816" s="50" t="n">
        <x:f>IF(AND(ISNUMBER(AE816),ISNUMBER(AF816),ISNUMBER(AG816)),IF(AND(AE816=1,AF816=1,AG816&lt;0),1,0),"")</x:f>
        <x:v>0</x:v>
      </x:c>
      <x:c r="AI816" s="50" t="n">
        <x:f>IF(AND(A816=A817,C817=C816+1,ISNUMBER(AH817)),C817,"")</x:f>
        <x:v>2012</x:v>
      </x:c>
      <x:c r="AJ816" s="50" t="n">
        <x:f>IF(AND(A816=A817,C817=C816+1,ISNUMBER(AH817)),AH817,"")</x:f>
        <x:v>0</x:v>
      </x:c>
    </x:row>
    <x:row r="817" ht="15">
      <x:c r="A817" s="9" t="s">
        <x:v>77</x:v>
      </x:c>
      <x:c r="B817" s="10">
        <x:v>41274</x:v>
      </x:c>
      <x:c r="C817" s="9">
        <x:v>2012</x:v>
      </x:c>
      <x:c r="D817" s="11">
        <x:v>10240</x:v>
      </x:c>
      <x:c r="E817" s="11">
        <x:v>3269</x:v>
      </x:c>
      <x:c r="F817" s="11">
        <x:v>2588</x:v>
      </x:c>
      <x:c r="G817" s="11">
        <x:v>4019</x:v>
      </x:c>
      <x:c r="H817" s="11">
        <x:v>1452</x:v>
      </x:c>
      <x:c r="I817" s="11">
        <x:v>6221</x:v>
      </x:c>
      <x:c r="J817" s="11">
        <x:v>5099</x:v>
      </x:c>
      <x:c r="K817" s="11">
        <x:v>391</x:v>
      </x:c>
      <x:c r="L817" s="11">
        <x:v>1500</x:v>
      </x:c>
      <x:c r="M817" s="11">
        <x:v>538</x:v>
      </x:c>
      <x:c r="N817" s="11">
        <x:v>914</x:v>
      </x:c>
      <x:c r="O817" s="11">
        <x:v>12252</x:v>
      </x:c>
      <x:c r="P817" s="11">
        <x:v>848</x:v>
      </x:c>
      <x:c r="Q817" s="11">
        <x:v>1364</x:v>
      </x:c>
      <x:c r="R817" s="11">
        <x:v>109</x:v>
      </x:c>
      <x:c r="S817" s="11">
        <x:v>555</x:v>
      </x:c>
      <x:c r="T817" s="11">
        <x:v>1153</x:v>
      </x:c>
      <x:c r="U817" s="11">
        <x:v>10093.843500000001</x:v>
      </x:c>
      <x:c r="V817" s="11">
        <x:v>18</x:v>
      </x:c>
      <x:c r="W817" s="12">
        <x:v>0</x:v>
      </x:c>
      <x:c r="X817" s="8">
        <x:v>0</x:v>
      </x:c>
      <x:c r="Y817" s="13">
        <x:f t="shared" si="72"/>
        <x:v>1.2631375579598145</x:v>
      </x:c>
      <x:c r="Z817" s="13">
        <x:f t="shared" si="73"/>
        <x:v>0.39248046874999998</x:v>
      </x:c>
      <x:c r="AA817" s="13">
        <x:f t="shared" si="74"/>
        <x:v>5.419921875E-2</x:v>
      </x:c>
      <x:c r="AB817" s="13">
        <x:f t="shared" si="75"/>
        <x:v>8.2812499999999997E-2</x:v>
      </x:c>
      <x:c r="AC817" s="13">
        <x:f t="shared" si="76"/>
        <x:v>0.28688728539437669</x:v>
      </x:c>
      <x:c r="AD817" s="13">
        <x:f t="shared" si="77"/>
        <x:v>0.49794921874999998</x:v>
      </x:c>
      <x:c r="AE817" s="50" t="n">
        <x:f>IF(OR(NOT(ISNUMBER(Q817)),NOT(ISNUMBER(R817))),"",IF(Q817&lt;R817,1,0))</x:f>
        <x:v>0</x:v>
      </x:c>
      <x:c r="AF817" s="50" t="n">
        <x:f>IFERROR(IF(AND(A817=A816,C817=C816+1,ISNUMBER(AE816)),AE816,""),"")</x:f>
        <x:v>0</x:v>
      </x:c>
      <x:c r="AG817" s="52" t="n">
        <x:f>IFERROR(IF(AND(A817=A816,C817=C816+1,ISNUMBER(U817),ISNUMBER(U816),U816&lt;&gt;0),U817/U816-1,""),"")</x:f>
        <x:v>0.14042934068073176</x:v>
      </x:c>
      <x:c r="AH817" s="50" t="n">
        <x:f>IF(AND(ISNUMBER(AE817),ISNUMBER(AF817),ISNUMBER(AG817)),IF(AND(AE817=1,AF817=1,AG817&lt;0),1,0),"")</x:f>
        <x:v>0</x:v>
      </x:c>
      <x:c r="AI817" s="50" t="n">
        <x:f>IF(AND(A817=A818,C818=C817+1,ISNUMBER(AH818)),C818,"")</x:f>
        <x:v>2013</x:v>
      </x:c>
      <x:c r="AJ817" s="50" t="n">
        <x:f>IF(AND(A817=A818,C818=C817+1,ISNUMBER(AH818)),AH818,"")</x:f>
        <x:v>0</x:v>
      </x:c>
    </x:row>
    <x:row r="818" ht="15">
      <x:c r="A818" s="9" t="s">
        <x:v>77</x:v>
      </x:c>
      <x:c r="B818" s="10">
        <x:v>41639</x:v>
      </x:c>
      <x:c r="C818" s="9">
        <x:v>2013</x:v>
      </x:c>
      <x:c r="D818" s="11">
        <x:v>10374</x:v>
      </x:c>
      <x:c r="E818" s="11">
        <x:v>3424</x:v>
      </x:c>
      <x:c r="F818" s="11">
        <x:v>2526</x:v>
      </x:c>
      <x:c r="G818" s="11">
        <x:v>3855</x:v>
      </x:c>
      <x:c r="H818" s="11">
        <x:v>1166</x:v>
      </x:c>
      <x:c r="I818" s="11">
        <x:v>6519</x:v>
      </x:c>
      <x:c r="J818" s="11">
        <x:v>5508</x:v>
      </x:c>
      <x:c r="K818" s="11">
        <x:v>362</x:v>
      </x:c>
      <x:c r="L818" s="11">
        <x:v>1581</x:v>
      </x:c>
      <x:c r="M818" s="11">
        <x:v>394</x:v>
      </x:c>
      <x:c r="N818" s="11">
        <x:v>772</x:v>
      </x:c>
      <x:c r="O818" s="11">
        <x:v>13315</x:v>
      </x:c>
      <x:c r="P818" s="11">
        <x:v>1076</x:v>
      </x:c>
      <x:c r="Q818" s="11">
        <x:v>1611</x:v>
      </x:c>
      <x:c r="R818" s="11">
        <x:v>96</x:v>
      </x:c>
      <x:c r="S818" s="11">
        <x:v>585</x:v>
      </x:c>
      <x:c r="T818" s="11">
        <x:v>1190</x:v>
      </x:c>
      <x:c r="U818" s="11">
        <x:v>14321.3827</x:v>
      </x:c>
      <x:c r="V818" s="11">
        <x:v>18</x:v>
      </x:c>
      <x:c r="W818" s="12">
        <x:v>0</x:v>
      </x:c>
      <x:c r="X818" s="8">
        <x:v>0</x:v>
      </x:c>
      <x:c r="Y818" s="13">
        <x:f t="shared" si="72"/>
        <x:v>1.3555027711797307</x:v>
      </x:c>
      <x:c r="Z818" s="13">
        <x:f t="shared" si="73"/>
        <x:v>0.3716020821283979</x:v>
      </x:c>
      <x:c r="AA818" s="13">
        <x:f t="shared" si="74"/>
        <x:v>5.6390977443609019E-2</x:v>
      </x:c>
      <x:c r="AB818" s="13">
        <x:f t="shared" si="75"/>
        <x:v>0.10372084056294582</x:v>
      </x:c>
      <x:c r="AC818" s="13">
        <x:f t="shared" si="76"/>
        <x:v>0.30869001297016863</x:v>
      </x:c>
      <x:c r="AD818" s="13">
        <x:f t="shared" si="77"/>
        <x:v>0.53094274146905729</x:v>
      </x:c>
      <x:c r="AE818" s="50" t="n">
        <x:f>IF(OR(NOT(ISNUMBER(Q818)),NOT(ISNUMBER(R818))),"",IF(Q818&lt;R818,1,0))</x:f>
        <x:v>0</x:v>
      </x:c>
      <x:c r="AF818" s="50" t="n">
        <x:f>IFERROR(IF(AND(A818=A817,C818=C817+1,ISNUMBER(AE817)),AE817,""),"")</x:f>
        <x:v>0</x:v>
      </x:c>
      <x:c r="AG818" s="52" t="n">
        <x:f>IFERROR(IF(AND(A818=A817,C818=C817+1,ISNUMBER(U818),ISNUMBER(U817),U817&lt;&gt;0),U818/U817-1,""),"")</x:f>
        <x:v>0.41882353337457623</x:v>
      </x:c>
      <x:c r="AH818" s="50" t="n">
        <x:f>IF(AND(ISNUMBER(AE818),ISNUMBER(AF818),ISNUMBER(AG818)),IF(AND(AE818=1,AF818=1,AG818&lt;0),1,0),"")</x:f>
        <x:v>0</x:v>
      </x:c>
      <x:c r="AI818" s="50" t="n">
        <x:f>IF(AND(A818=A819,C819=C818+1,ISNUMBER(AH819)),C819,"")</x:f>
        <x:v>2014</x:v>
      </x:c>
      <x:c r="AJ818" s="50" t="n">
        <x:f>IF(AND(A818=A819,C819=C818+1,ISNUMBER(AH819)),AH819,"")</x:f>
        <x:v>0</x:v>
      </x:c>
    </x:row>
    <x:row r="819" ht="15">
      <x:c r="A819" s="9" t="s">
        <x:v>77</x:v>
      </x:c>
      <x:c r="B819" s="10">
        <x:v>42004</x:v>
      </x:c>
      <x:c r="C819" s="9">
        <x:v>2014</x:v>
      </x:c>
      <x:c r="D819" s="11">
        <x:v>10472</x:v>
      </x:c>
      <x:c r="E819" s="11">
        <x:v>3626</x:v>
      </x:c>
      <x:c r="F819" s="11">
        <x:v>2684</x:v>
      </x:c>
      <x:c r="G819" s="11">
        <x:v>3719</x:v>
      </x:c>
      <x:c r="H819" s="11">
        <x:v>965</x:v>
      </x:c>
      <x:c r="I819" s="11">
        <x:v>6753</x:v>
      </x:c>
      <x:c r="J819" s="11">
        <x:v>5950</x:v>
      </x:c>
      <x:c r="K819" s="11">
        <x:v>519</x:v>
      </x:c>
      <x:c r="L819" s="11">
        <x:v>1631</x:v>
      </x:c>
      <x:c r="M819" s="11">
        <x:v>358</x:v>
      </x:c>
      <x:c r="N819" s="11">
        <x:v>607</x:v>
      </x:c>
      <x:c r="O819" s="11">
        <x:v>12943</x:v>
      </x:c>
      <x:c r="P819" s="11">
        <x:v>1077</x:v>
      </x:c>
      <x:c r="Q819" s="11">
        <x:v>1573</x:v>
      </x:c>
      <x:c r="R819" s="11">
        <x:v>71</x:v>
      </x:c>
      <x:c r="S819" s="11">
        <x:v>762</x:v>
      </x:c>
      <x:c r="T819" s="11">
        <x:v>1389</x:v>
      </x:c>
      <x:c r="U819" s="11">
        <x:v>20749.7755</x:v>
      </x:c>
      <x:c r="V819" s="11">
        <x:v>18</x:v>
      </x:c>
      <x:c r="W819" s="12">
        <x:v>0</x:v>
      </x:c>
      <x:c r="X819" s="8">
        <x:v>0</x:v>
      </x:c>
      <x:c r="Y819" s="13">
        <x:f t="shared" si="72"/>
        <x:v>1.3509687034277198</x:v>
      </x:c>
      <x:c r="Z819" s="13">
        <x:f t="shared" si="73"/>
        <x:v>0.35513750954927426</x:v>
      </x:c>
      <x:c r="AA819" s="13">
        <x:f t="shared" si="74"/>
        <x:v>7.2765469824293355E-2</x:v>
      </x:c>
      <x:c r="AB819" s="13">
        <x:f t="shared" si="75"/>
        <x:v>0.10284568372803667</x:v>
      </x:c>
      <x:c r="AC819" s="13">
        <x:f t="shared" si="76"/>
        <x:v>0.37348749663888142</x:v>
      </x:c>
      <x:c r="AD819" s="13">
        <x:f t="shared" si="77"/>
        <x:v>0.56818181818181823</x:v>
      </x:c>
      <x:c r="AE819" s="50" t="n">
        <x:f>IF(OR(NOT(ISNUMBER(Q819)),NOT(ISNUMBER(R819))),"",IF(Q819&lt;R819,1,0))</x:f>
        <x:v>0</x:v>
      </x:c>
      <x:c r="AF819" s="50" t="n">
        <x:f>IFERROR(IF(AND(A819=A818,C819=C818+1,ISNUMBER(AE818)),AE818,""),"")</x:f>
        <x:v>0</x:v>
      </x:c>
      <x:c r="AG819" s="52" t="n">
        <x:f>IFERROR(IF(AND(A819=A818,C819=C818+1,ISNUMBER(U819),ISNUMBER(U818),U818&lt;&gt;0),U819/U818-1,""),"")</x:f>
        <x:v>0.4488667703852365</x:v>
      </x:c>
      <x:c r="AH819" s="50" t="n">
        <x:f>IF(AND(ISNUMBER(AE819),ISNUMBER(AF819),ISNUMBER(AG819)),IF(AND(AE819=1,AF819=1,AG819&lt;0),1,0),"")</x:f>
        <x:v>0</x:v>
      </x:c>
      <x:c r="AI819" s="50" t="n">
        <x:f>IF(AND(A819=A820,C820=C819+1,ISNUMBER(AH820)),C820,"")</x:f>
        <x:v>2015</x:v>
      </x:c>
      <x:c r="AJ819" s="50" t="n">
        <x:f>IF(AND(A819=A820,C820=C819+1,ISNUMBER(AH820)),AH820,"")</x:f>
        <x:v>0</x:v>
      </x:c>
    </x:row>
    <x:row r="820" ht="15">
      <x:c r="A820" s="9" t="s">
        <x:v>77</x:v>
      </x:c>
      <x:c r="B820" s="10">
        <x:v>42369</x:v>
      </x:c>
      <x:c r="C820" s="9">
        <x:v>2015</x:v>
      </x:c>
      <x:c r="D820" s="11">
        <x:v>10219</x:v>
      </x:c>
      <x:c r="E820" s="11">
        <x:v>3849</x:v>
      </x:c>
      <x:c r="F820" s="11">
        <x:v>2742</x:v>
      </x:c>
      <x:c r="G820" s="11">
        <x:v>3708</x:v>
      </x:c>
      <x:c r="H820" s="11">
        <x:v>896</x:v>
      </x:c>
      <x:c r="I820" s="11">
        <x:v>6511</x:v>
      </x:c>
      <x:c r="J820" s="11">
        <x:v>6232</x:v>
      </x:c>
      <x:c r="K820" s="11">
        <x:v>702</x:v>
      </x:c>
      <x:c r="L820" s="11">
        <x:v>1897</x:v>
      </x:c>
      <x:c r="M820" s="11">
        <x:v>319</x:v>
      </x:c>
      <x:c r="N820" s="11">
        <x:v>577</x:v>
      </x:c>
      <x:c r="O820" s="11">
        <x:v>12800</x:v>
      </x:c>
      <x:c r="P820" s="11">
        <x:v>890</x:v>
      </x:c>
      <x:c r="Q820" s="11">
        <x:v>1379</x:v>
      </x:c>
      <x:c r="R820" s="11">
        <x:v>60</x:v>
      </x:c>
      <x:c r="S820" s="11">
        <x:v>528</x:v>
      </x:c>
      <x:c r="T820" s="11">
        <x:v>1168</x:v>
      </x:c>
      <x:c r="U820" s="11">
        <x:v>24431.065299999998</x:v>
      </x:c>
      <x:c r="V820" s="11">
        <x:v>18</x:v>
      </x:c>
      <x:c r="W820" s="12">
        <x:v>0</x:v>
      </x:c>
      <x:c r="X820" s="8">
        <x:v>0</x:v>
      </x:c>
      <x:c r="Y820" s="13">
        <x:f t="shared" si="72"/>
        <x:v>1.4037199124726476</x:v>
      </x:c>
      <x:c r="Z820" s="13">
        <x:f t="shared" si="73"/>
        <x:v>0.36285350817105394</x:v>
      </x:c>
      <x:c r="AA820" s="13">
        <x:f t="shared" si="74"/>
        <x:v>5.1668460710441337E-2</x:v>
      </x:c>
      <x:c r="AB820" s="13">
        <x:f t="shared" si="75"/>
        <x:v>8.7092670515706044E-2</x:v>
      </x:c>
      <x:c r="AC820" s="13">
        <x:f t="shared" si="76"/>
        <x:v>0.31499460625674219</x:v>
      </x:c>
      <x:c r="AD820" s="13">
        <x:f t="shared" si="77"/>
        <x:v>0.60984440747626967</x:v>
      </x:c>
      <x:c r="AE820" s="50" t="n">
        <x:f>IF(OR(NOT(ISNUMBER(Q820)),NOT(ISNUMBER(R820))),"",IF(Q820&lt;R820,1,0))</x:f>
        <x:v>0</x:v>
      </x:c>
      <x:c r="AF820" s="50" t="n">
        <x:f>IFERROR(IF(AND(A820=A819,C820=C819+1,ISNUMBER(AE819)),AE819,""),"")</x:f>
        <x:v>0</x:v>
      </x:c>
      <x:c r="AG820" s="52" t="n">
        <x:f>IFERROR(IF(AND(A820=A819,C820=C819+1,ISNUMBER(U820),ISNUMBER(U819),U819&lt;&gt;0),U820/U819-1,""),"")</x:f>
        <x:v>0.1774134761120667</x:v>
      </x:c>
      <x:c r="AH820" s="50" t="n">
        <x:f>IF(AND(ISNUMBER(AE820),ISNUMBER(AF820),ISNUMBER(AG820)),IF(AND(AE820=1,AF820=1,AG820&lt;0),1,0),"")</x:f>
        <x:v>0</x:v>
      </x:c>
      <x:c r="AI820" s="50" t="n">
        <x:f>IF(AND(A820=A821,C821=C820+1,ISNUMBER(AH821)),C821,"")</x:f>
        <x:v>2016</x:v>
      </x:c>
      <x:c r="AJ820" s="50" t="n">
        <x:f>IF(AND(A820=A821,C821=C820+1,ISNUMBER(AH821)),AH821,"")</x:f>
        <x:v>0</x:v>
      </x:c>
    </x:row>
    <x:row r="821" ht="15">
      <x:c r="A821" s="9" t="s">
        <x:v>77</x:v>
      </x:c>
      <x:c r="B821" s="10">
        <x:v>42735</x:v>
      </x:c>
      <x:c r="C821" s="9">
        <x:v>2016</x:v>
      </x:c>
      <x:c r="D821" s="11">
        <x:v>11376</x:v>
      </x:c>
      <x:c r="E821" s="11">
        <x:v>4437</x:v>
      </x:c>
      <x:c r="F821" s="11">
        <x:v>2960</x:v>
      </x:c>
      <x:c r="G821" s="11">
        <x:v>4254</x:v>
      </x:c>
      <x:c r="H821" s="11">
        <x:v>885</x:v>
      </x:c>
      <x:c r="I821" s="11">
        <x:v>7122</x:v>
      </x:c>
      <x:c r="J821" s="11">
        <x:v>6423</x:v>
      </x:c>
      <x:c r="K821" s="11">
        <x:v>555</x:v>
      </x:c>
      <x:c r="L821" s="11">
        <x:v>2033</x:v>
      </x:c>
      <x:c r="M821" s="11">
        <x:v>245</x:v>
      </x:c>
      <x:c r="N821" s="11">
        <x:v>640</x:v>
      </x:c>
      <x:c r="O821" s="11">
        <x:v>13399</x:v>
      </x:c>
      <x:c r="P821" s="11">
        <x:v>1049</x:v>
      </x:c>
      <x:c r="Q821" s="11">
        <x:v>1535</x:v>
      </x:c>
      <x:c r="R821" s="11">
        <x:v>55</x:v>
      </x:c>
      <x:c r="S821" s="11">
        <x:v>818</x:v>
      </x:c>
      <x:c r="T821" s="11">
        <x:v>1279</x:v>
      </x:c>
      <x:c r="U821" s="11">
        <x:v>21462.287100000001</x:v>
      </x:c>
      <x:c r="V821" s="11">
        <x:v>18</x:v>
      </x:c>
      <x:c r="W821" s="12">
        <x:v>0</x:v>
      </x:c>
      <x:c r="X821" s="8">
        <x:v>0</x:v>
      </x:c>
      <x:c r="Y821" s="13">
        <x:f t="shared" si="72"/>
        <x:v>1.4989864864864866</x:v>
      </x:c>
      <x:c r="Z821" s="13">
        <x:f t="shared" si="73"/>
        <x:v>0.37394514767932491</x:v>
      </x:c>
      <x:c r="AA821" s="13">
        <x:f t="shared" si="74"/>
        <x:v>7.1905766526019696E-2</x:v>
      </x:c>
      <x:c r="AB821" s="13">
        <x:f t="shared" si="75"/>
        <x:v>9.2211673699015465E-2</x:v>
      </x:c>
      <x:c r="AC821" s="13">
        <x:f t="shared" si="76"/>
        <x:v>0.30065820404325339</x:v>
      </x:c>
      <x:c r="AD821" s="13">
        <x:f t="shared" si="77"/>
        <x:v>0.56460970464135019</x:v>
      </x:c>
      <x:c r="AE821" s="50" t="n">
        <x:f>IF(OR(NOT(ISNUMBER(Q821)),NOT(ISNUMBER(R821))),"",IF(Q821&lt;R821,1,0))</x:f>
        <x:v>0</x:v>
      </x:c>
      <x:c r="AF821" s="50" t="n">
        <x:f>IFERROR(IF(AND(A821=A820,C821=C820+1,ISNUMBER(AE820)),AE820,""),"")</x:f>
        <x:v>0</x:v>
      </x:c>
      <x:c r="AG821" s="52" t="n">
        <x:f>IFERROR(IF(AND(A821=A820,C821=C820+1,ISNUMBER(U821),ISNUMBER(U820),U820&lt;&gt;0),U821/U820-1,""),"")</x:f>
        <x:v>-0.1215165267476076</x:v>
      </x:c>
      <x:c r="AH821" s="50" t="n">
        <x:f>IF(AND(ISNUMBER(AE821),ISNUMBER(AF821),ISNUMBER(AG821)),IF(AND(AE821=1,AF821=1,AG821&lt;0),1,0),"")</x:f>
        <x:v>0</x:v>
      </x:c>
      <x:c r="AI821" s="50" t="n">
        <x:f>IF(AND(A821=A822,C822=C821+1,ISNUMBER(AH822)),C822,"")</x:f>
        <x:v>2017</x:v>
      </x:c>
      <x:c r="AJ821" s="50" t="n">
        <x:f>IF(AND(A821=A822,C822=C821+1,ISNUMBER(AH822)),AH822,"")</x:f>
        <x:v>0</x:v>
      </x:c>
    </x:row>
    <x:row r="822" ht="15">
      <x:c r="A822" s="9" t="s">
        <x:v>77</x:v>
      </x:c>
      <x:c r="B822" s="10">
        <x:v>43100</x:v>
      </x:c>
      <x:c r="C822" s="9">
        <x:v>2017</x:v>
      </x:c>
      <x:c r="D822" s="11">
        <x:v>12810</x:v>
      </x:c>
      <x:c r="E822" s="11">
        <x:v>5190</x:v>
      </x:c>
      <x:c r="F822" s="11">
        <x:v>3153</x:v>
      </x:c>
      <x:c r="G822" s="11">
        <x:v>4398</x:v>
      </x:c>
      <x:c r="H822" s="11">
        <x:v>877</x:v>
      </x:c>
      <x:c r="I822" s="11">
        <x:v>8412</x:v>
      </x:c>
      <x:c r="J822" s="11">
        <x:v>7694</x:v>
      </x:c>
      <x:c r="K822" s="11">
        <x:v>1550</x:v>
      </x:c>
      <x:c r="L822" s="11">
        <x:v>2191</x:v>
      </x:c>
      <x:c r="M822" s="11">
        <x:v>265</x:v>
      </x:c>
      <x:c r="N822" s="11">
        <x:v>612</x:v>
      </x:c>
      <x:c r="O822" s="11">
        <x:v>15357</x:v>
      </x:c>
      <x:c r="P822" s="11">
        <x:v>1281</x:v>
      </x:c>
      <x:c r="Q822" s="11">
        <x:v>1852</x:v>
      </x:c>
      <x:c r="R822" s="11">
        <x:v>57</x:v>
      </x:c>
      <x:c r="S822" s="11">
        <x:v>1198</x:v>
      </x:c>
      <x:c r="T822" s="11">
        <x:v>1659</x:v>
      </x:c>
      <x:c r="U822" s="11">
        <x:v>25001.0707</x:v>
      </x:c>
      <x:c r="V822" s="11">
        <x:v>18</x:v>
      </x:c>
      <x:c r="W822" s="12">
        <x:v>0</x:v>
      </x:c>
      <x:c r="X822" s="8">
        <x:v>0</x:v>
      </x:c>
      <x:c r="Y822" s="13">
        <x:f t="shared" si="72"/>
        <x:v>1.6460513796384395</x:v>
      </x:c>
      <x:c r="Z822" s="13">
        <x:f t="shared" si="73"/>
        <x:v>0.34332552693208429</x:v>
      </x:c>
      <x:c r="AA822" s="13">
        <x:f t="shared" si="74"/>
        <x:v>9.352068696330991E-2</x:v>
      </x:c>
      <x:c r="AB822" s="13">
        <x:f t="shared" si="75"/>
        <x:v>0.1</x:v>
      </x:c>
      <x:c r="AC822" s="13">
        <x:f t="shared" si="76"/>
        <x:v>0.37721691678035468</x:v>
      </x:c>
      <x:c r="AD822" s="13">
        <x:f t="shared" si="77"/>
        <x:v>0.60062451209992196</x:v>
      </x:c>
      <x:c r="AE822" s="50" t="n">
        <x:f>IF(OR(NOT(ISNUMBER(Q822)),NOT(ISNUMBER(R822))),"",IF(Q822&lt;R822,1,0))</x:f>
        <x:v>0</x:v>
      </x:c>
      <x:c r="AF822" s="50" t="n">
        <x:f>IFERROR(IF(AND(A822=A821,C822=C821+1,ISNUMBER(AE821)),AE821,""),"")</x:f>
        <x:v>0</x:v>
      </x:c>
      <x:c r="AG822" s="52" t="n">
        <x:f>IFERROR(IF(AND(A822=A821,C822=C821+1,ISNUMBER(U822),ISNUMBER(U821),U821&lt;&gt;0),U822/U821-1,""),"")</x:f>
        <x:v>0.16488380681479176</x:v>
      </x:c>
      <x:c r="AH822" s="50" t="n">
        <x:f>IF(AND(ISNUMBER(AE822),ISNUMBER(AF822),ISNUMBER(AG822)),IF(AND(AE822=1,AF822=1,AG822&lt;0),1,0),"")</x:f>
        <x:v>0</x:v>
      </x:c>
      <x:c r="AI822" s="50" t="n">
        <x:f>IF(AND(A822=A823,C823=C822+1,ISNUMBER(AH823)),C823,"")</x:f>
        <x:v>2018</x:v>
      </x:c>
      <x:c r="AJ822" s="50" t="n">
        <x:f>IF(AND(A822=A823,C823=C822+1,ISNUMBER(AH823)),AH823,"")</x:f>
        <x:v>0</x:v>
      </x:c>
    </x:row>
    <x:row r="823" ht="15">
      <x:c r="A823" s="9" t="s">
        <x:v>77</x:v>
      </x:c>
      <x:c r="B823" s="10">
        <x:v>43465</x:v>
      </x:c>
      <x:c r="C823" s="9">
        <x:v>2018</x:v>
      </x:c>
      <x:c r="D823" s="11">
        <x:v>13692</x:v>
      </x:c>
      <x:c r="E823" s="11">
        <x:v>5285</x:v>
      </x:c>
      <x:c r="F823" s="11">
        <x:v>3248</x:v>
      </x:c>
      <x:c r="G823" s="11">
        <x:v>4396</x:v>
      </x:c>
      <x:c r="H823" s="11">
        <x:v>778</x:v>
      </x:c>
      <x:c r="I823" s="11">
        <x:v>9296</x:v>
      </x:c>
      <x:c r="J823" s="11">
        <x:v>8615</x:v>
      </x:c>
      <x:c r="K823" s="11">
        <x:v>1362</x:v>
      </x:c>
      <x:c r="L823" s="11">
        <x:v>2271</x:v>
      </x:c>
      <x:c r="M823" s="11">
        <x:v>419</x:v>
      </x:c>
      <x:c r="N823" s="11">
        <x:v>359</x:v>
      </x:c>
      <x:c r="O823" s="11">
        <x:v>15574</x:v>
      </x:c>
      <x:c r="P823" s="11">
        <x:v>1302</x:v>
      </x:c>
      <x:c r="Q823" s="11">
        <x:v>1876</x:v>
      </x:c>
      <x:c r="R823" s="11">
        <x:v>49</x:v>
      </x:c>
      <x:c r="S823" s="11">
        <x:v>1007</x:v>
      </x:c>
      <x:c r="T823" s="11">
        <x:v>1402</x:v>
      </x:c>
      <x:c r="U823" s="11">
        <x:v>17701.834699999999</x:v>
      </x:c>
      <x:c r="V823" s="11">
        <x:v>18</x:v>
      </x:c>
      <x:c r="W823" s="12">
        <x:v>0</x:v>
      </x:c>
      <x:c r="X823" s="8">
        <x:v>0</x:v>
      </x:c>
      <x:c r="Y823" s="13">
        <x:f t="shared" si="72"/>
        <x:v>1.6271551724137931</x:v>
      </x:c>
      <x:c r="Z823" s="13">
        <x:f t="shared" si="73"/>
        <x:v>0.32106339468302658</x:v>
      </x:c>
      <x:c r="AA823" s="13">
        <x:f t="shared" si="74"/>
        <x:v>7.3546596552731519E-2</x:v>
      </x:c>
      <x:c r="AB823" s="13">
        <x:f t="shared" si="75"/>
        <x:v>9.5092024539877307E-2</x:v>
      </x:c>
      <x:c r="AC823" s="13">
        <x:f t="shared" si="76"/>
        <x:v>0.31892629663330302</x:v>
      </x:c>
      <x:c r="AD823" s="13">
        <x:f t="shared" si="77"/>
        <x:v>0.62919953257376571</x:v>
      </x:c>
      <x:c r="AE823" s="50" t="n">
        <x:f>IF(OR(NOT(ISNUMBER(Q823)),NOT(ISNUMBER(R823))),"",IF(Q823&lt;R823,1,0))</x:f>
        <x:v>0</x:v>
      </x:c>
      <x:c r="AF823" s="50" t="n">
        <x:f>IFERROR(IF(AND(A823=A822,C823=C822+1,ISNUMBER(AE822)),AE822,""),"")</x:f>
        <x:v>0</x:v>
      </x:c>
      <x:c r="AG823" s="52" t="n">
        <x:f>IFERROR(IF(AND(A823=A822,C823=C822+1,ISNUMBER(U823),ISNUMBER(U822),U822&lt;&gt;0),U823/U822-1,""),"")</x:f>
        <x:v>-0.29195693606834205</x:v>
      </x:c>
      <x:c r="AH823" s="50" t="n">
        <x:f>IF(AND(ISNUMBER(AE823),ISNUMBER(AF823),ISNUMBER(AG823)),IF(AND(AE823=1,AF823=1,AG823&lt;0),1,0),"")</x:f>
        <x:v>0</x:v>
      </x:c>
      <x:c r="AI823" s="50" t="n">
        <x:f>IF(AND(A823=A824,C824=C823+1,ISNUMBER(AH824)),C824,"")</x:f>
        <x:v>2019</x:v>
      </x:c>
      <x:c r="AJ823" s="50" t="n">
        <x:f>IF(AND(A823=A824,C824=C823+1,ISNUMBER(AH824)),AH824,"")</x:f>
        <x:v>0</x:v>
      </x:c>
    </x:row>
    <x:row r="824" ht="15">
      <x:c r="A824" s="9" t="s">
        <x:v>77</x:v>
      </x:c>
      <x:c r="B824" s="10">
        <x:v>43830</x:v>
      </x:c>
      <x:c r="C824" s="9">
        <x:v>2019</x:v>
      </x:c>
      <x:c r="D824" s="11">
        <x:v>13760</x:v>
      </x:c>
      <x:c r="E824" s="11">
        <x:v>5596</x:v>
      </x:c>
      <x:c r="F824" s="11">
        <x:v>3068</x:v>
      </x:c>
      <x:c r="G824" s="11">
        <x:v>4210</x:v>
      </x:c>
      <x:c r="H824" s="11">
        <x:v>588</x:v>
      </x:c>
      <x:c r="I824" s="11">
        <x:v>9550</x:v>
      </x:c>
      <x:c r="J824" s="11">
        <x:v>8832</x:v>
      </x:c>
      <x:c r="K824" s="11">
        <x:v>1495</x:v>
      </x:c>
      <x:c r="L824" s="11">
        <x:v>2470</x:v>
      </x:c>
      <x:c r="M824" s="11">
        <x:v>227</x:v>
      </x:c>
      <x:c r="N824" s="11">
        <x:v>361</x:v>
      </x:c>
      <x:c r="O824" s="11">
        <x:v>15824</x:v>
      </x:c>
      <x:c r="P824" s="11">
        <x:v>1282</x:v>
      </x:c>
      <x:c r="Q824" s="11">
        <x:v>1894</x:v>
      </x:c>
      <x:c r="R824" s="11">
        <x:v>41</x:v>
      </x:c>
      <x:c r="S824" s="11">
        <x:v>878</x:v>
      </x:c>
      <x:c r="T824" s="11">
        <x:v>1538</x:v>
      </x:c>
      <x:c r="U824" s="11">
        <x:v>18548.926100000001</x:v>
      </x:c>
      <x:c r="V824" s="11">
        <x:v>18</x:v>
      </x:c>
      <x:c r="W824" s="12">
        <x:v>0</x:v>
      </x:c>
      <x:c r="X824" s="8">
        <x:v>0</x:v>
      </x:c>
      <x:c r="Y824" s="13">
        <x:f t="shared" si="72"/>
        <x:v>1.8239895697522817</x:v>
      </x:c>
      <x:c r="Z824" s="13">
        <x:f t="shared" si="73"/>
        <x:v>0.30595930232558138</x:v>
      </x:c>
      <x:c r="AA824" s="13">
        <x:f t="shared" si="74"/>
        <x:v>6.380813953488372E-2</x:v>
      </x:c>
      <x:c r="AB824" s="13">
        <x:f t="shared" si="75"/>
        <x:v>9.3168604651162792E-2</x:v>
      </x:c>
      <x:c r="AC824" s="13">
        <x:f t="shared" si="76"/>
        <x:v>0.36532066508313538</x:v>
      </x:c>
      <x:c r="AD824" s="13">
        <x:f t="shared" si="77"/>
        <x:v>0.64186046511627903</x:v>
      </x:c>
      <x:c r="AE824" s="50" t="n">
        <x:f>IF(OR(NOT(ISNUMBER(Q824)),NOT(ISNUMBER(R824))),"",IF(Q824&lt;R824,1,0))</x:f>
        <x:v>0</x:v>
      </x:c>
      <x:c r="AF824" s="50" t="n">
        <x:f>IFERROR(IF(AND(A824=A823,C824=C823+1,ISNUMBER(AE823)),AE823,""),"")</x:f>
        <x:v>0</x:v>
      </x:c>
      <x:c r="AG824" s="52" t="n">
        <x:f>IFERROR(IF(AND(A824=A823,C824=C823+1,ISNUMBER(U824),ISNUMBER(U823),U823&lt;&gt;0),U824/U823-1,""),"")</x:f>
        <x:v>0.04785331093392253</x:v>
      </x:c>
      <x:c r="AH824" s="50" t="n">
        <x:f>IF(AND(ISNUMBER(AE824),ISNUMBER(AF824),ISNUMBER(AG824)),IF(AND(AE824=1,AF824=1,AG824&lt;0),1,0),"")</x:f>
        <x:v>0</x:v>
      </x:c>
      <x:c r="AI824" s="50" t="n">
        <x:f>IF(AND(A824=A825,C825=C824+1,ISNUMBER(AH825)),C825,"")</x:f>
        <x:v>2020</x:v>
      </x:c>
      <x:c r="AJ824" s="50" t="n">
        <x:f>IF(AND(A824=A825,C825=C824+1,ISNUMBER(AH825)),AH825,"")</x:f>
        <x:v>0</x:v>
      </x:c>
    </x:row>
    <x:row r="825" ht="15">
      <x:c r="A825" s="9" t="s">
        <x:v>77</x:v>
      </x:c>
      <x:c r="B825" s="10">
        <x:v>44196</x:v>
      </x:c>
      <x:c r="C825" s="9">
        <x:v>2020</x:v>
      </x:c>
      <x:c r="D825" s="11">
        <x:v>16669</x:v>
      </x:c>
      <x:c r="E825" s="11">
        <x:v>5753</x:v>
      </x:c>
      <x:c r="F825" s="11">
        <x:v>3153</x:v>
      </x:c>
      <x:c r="G825" s="11">
        <x:v>7230</x:v>
      </x:c>
      <x:c r="H825" s="11">
        <x:v>4111</x:v>
      </x:c>
      <x:c r="I825" s="11">
        <x:v>9439</x:v>
      </x:c>
      <x:c r="J825" s="11">
        <x:v>8819</x:v>
      </x:c>
      <x:c r="K825" s="11">
        <x:v>1996</x:v>
      </x:c>
      <x:c r="L825" s="11">
        <x:v>2222</x:v>
      </x:c>
      <x:c r="M825" s="11">
        <x:v>451</x:v>
      </x:c>
      <x:c r="N825" s="11">
        <x:v>3660</x:v>
      </x:c>
      <x:c r="O825" s="11">
        <x:v>13937</x:v>
      </x:c>
      <x:c r="P825" s="11">
        <x:v>810</x:v>
      </x:c>
      <x:c r="Q825" s="11">
        <x:v>1726</x:v>
      </x:c>
      <x:c r="R825" s="11">
        <x:v>123</x:v>
      </x:c>
      <x:c r="S825" s="11">
        <x:v>455</x:v>
      </x:c>
      <x:c r="T825" s="11">
        <x:v>1703</x:v>
      </x:c>
      <x:c r="U825" s="11">
        <x:v>15314.15</x:v>
      </x:c>
      <x:c r="V825" s="11">
        <x:v>18</x:v>
      </x:c>
      <x:c r="W825" s="12">
        <x:v>0</x:v>
      </x:c>
      <x:c r="X825" s="8">
        <x:v>0</x:v>
      </x:c>
      <x:c r="Y825" s="13">
        <x:f t="shared" si="72"/>
        <x:v>1.8246114811290834</x:v>
      </x:c>
      <x:c r="Z825" s="13">
        <x:f t="shared" si="73"/>
        <x:v>0.43373927650128979</x:v>
      </x:c>
      <x:c r="AA825" s="13">
        <x:f t="shared" si="74"/>
        <x:v>2.72961785350051E-2</x:v>
      </x:c>
      <x:c r="AB825" s="13">
        <x:f t="shared" si="75"/>
        <x:v>4.8593196952426664E-2</x:v>
      </x:c>
      <x:c r="AC825" s="13">
        <x:f t="shared" si="76"/>
        <x:v>0.23554633471645919</x:v>
      </x:c>
      <x:c r="AD825" s="13">
        <x:f t="shared" si="77"/>
        <x:v>0.52906593076969222</x:v>
      </x:c>
      <x:c r="AE825" s="50" t="n">
        <x:f>IF(OR(NOT(ISNUMBER(Q825)),NOT(ISNUMBER(R825))),"",IF(Q825&lt;R825,1,0))</x:f>
        <x:v>0</x:v>
      </x:c>
      <x:c r="AF825" s="50" t="n">
        <x:f>IFERROR(IF(AND(A825=A824,C825=C824+1,ISNUMBER(AE824)),AE824,""),"")</x:f>
        <x:v>0</x:v>
      </x:c>
      <x:c r="AG825" s="52" t="n">
        <x:f>IFERROR(IF(AND(A825=A824,C825=C824+1,ISNUMBER(U825),ISNUMBER(U824),U824&lt;&gt;0),U825/U824-1,""),"")</x:f>
        <x:v>-0.17439155682441376</x:v>
      </x:c>
      <x:c r="AH825" s="50" t="n">
        <x:f>IF(AND(ISNUMBER(AE825),ISNUMBER(AF825),ISNUMBER(AG825)),IF(AND(AE825=1,AF825=1,AG825&lt;0),1,0),"")</x:f>
        <x:v>0</x:v>
      </x:c>
      <x:c r="AI825" s="50" t="n">
        <x:f>IF(AND(A825=A826,C826=C825+1,ISNUMBER(AH826)),C826,"")</x:f>
        <x:v>2021</x:v>
      </x:c>
      <x:c r="AJ825" s="50" t="n">
        <x:f>IF(AND(A825=A826,C826=C825+1,ISNUMBER(AH826)),AH826,"")</x:f>
        <x:v>0</x:v>
      </x:c>
    </x:row>
    <x:row r="826" ht="15">
      <x:c r="A826" s="9" t="s">
        <x:v>77</x:v>
      </x:c>
      <x:c r="B826" s="10">
        <x:v>44561</x:v>
      </x:c>
      <x:c r="C826" s="9">
        <x:v>2021</x:v>
      </x:c>
      <x:c r="D826" s="11">
        <x:v>16895</x:v>
      </x:c>
      <x:c r="E826" s="11">
        <x:v>6105</x:v>
      </x:c>
      <x:c r="F826" s="11">
        <x:v>3282</x:v>
      </x:c>
      <x:c r="G826" s="11">
        <x:v>6891</x:v>
      </x:c>
      <x:c r="H826" s="11">
        <x:v>3687</x:v>
      </x:c>
      <x:c r="I826" s="11">
        <x:v>10004</x:v>
      </x:c>
      <x:c r="J826" s="11">
        <x:v>9692</x:v>
      </x:c>
      <x:c r="K826" s="11">
        <x:v>2275</x:v>
      </x:c>
      <x:c r="L826" s="11">
        <x:v>2236</x:v>
      </x:c>
      <x:c r="M826" s="11">
        <x:v>619</x:v>
      </x:c>
      <x:c r="N826" s="11">
        <x:v>3068</x:v>
      </x:c>
      <x:c r="O826" s="11">
        <x:v>13884</x:v>
      </x:c>
      <x:c r="P826" s="11">
        <x:v>731</x:v>
      </x:c>
      <x:c r="Q826" s="11">
        <x:v>1628</x:v>
      </x:c>
      <x:c r="R826" s="11">
        <x:v>110</x:v>
      </x:c>
      <x:c r="S826" s="11">
        <x:v>478</x:v>
      </x:c>
      <x:c r="T826" s="11">
        <x:v>1369</x:v>
      </x:c>
      <x:c r="U826" s="11">
        <x:v>14931</x:v>
      </x:c>
      <x:c r="V826" s="11">
        <x:v>18</x:v>
      </x:c>
      <x:c r="W826" s="12">
        <x:v>0</x:v>
      </x:c>
      <x:c r="X826" s="8">
        <x:v>0</x:v>
      </x:c>
      <x:c r="Y826" s="13">
        <x:f t="shared" si="72"/>
        <x:v>1.8601462522851919</x:v>
      </x:c>
      <x:c r="Z826" s="13">
        <x:f t="shared" si="73"/>
        <x:v>0.40787215152411954</x:v>
      </x:c>
      <x:c r="AA826" s="13">
        <x:f t="shared" si="74"/>
        <x:v>2.8292394199467299E-2</x:v>
      </x:c>
      <x:c r="AB826" s="13">
        <x:f t="shared" si="75"/>
        <x:v>4.3267238828055637E-2</x:v>
      </x:c>
      <x:c r="AC826" s="13">
        <x:f t="shared" si="76"/>
        <x:v>0.1986649252648382</x:v>
      </x:c>
      <x:c r="AD826" s="13">
        <x:f t="shared" si="77"/>
        <x:v>0.57366084640426163</x:v>
      </x:c>
      <x:c r="AE826" s="50" t="n">
        <x:f>IF(OR(NOT(ISNUMBER(Q826)),NOT(ISNUMBER(R826))),"",IF(Q826&lt;R826,1,0))</x:f>
        <x:v>0</x:v>
      </x:c>
      <x:c r="AF826" s="50" t="n">
        <x:f>IFERROR(IF(AND(A826=A825,C826=C825+1,ISNUMBER(AE825)),AE825,""),"")</x:f>
        <x:v>0</x:v>
      </x:c>
      <x:c r="AG826" s="52" t="n">
        <x:f>IFERROR(IF(AND(A826=A825,C826=C825+1,ISNUMBER(U826),ISNUMBER(U825),U825&lt;&gt;0),U826/U825-1,""),"")</x:f>
        <x:v>-0.02501934485426871</x:v>
      </x:c>
      <x:c r="AH826" s="50" t="n">
        <x:f>IF(AND(ISNUMBER(AE826),ISNUMBER(AF826),ISNUMBER(AG826)),IF(AND(AE826=1,AF826=1,AG826&lt;0),1,0),"")</x:f>
        <x:v>0</x:v>
      </x:c>
      <x:c r="AI826" s="50" t="n">
        <x:f>IF(AND(A826=A827,C827=C826+1,ISNUMBER(AH827)),C827,"")</x:f>
        <x:v>2022</x:v>
      </x:c>
      <x:c r="AJ826" s="50" t="n">
        <x:f>IF(AND(A826=A827,C827=C826+1,ISNUMBER(AH827)),AH827,"")</x:f>
        <x:v>0</x:v>
      </x:c>
    </x:row>
    <x:row r="827" ht="15">
      <x:c r="A827" s="9" t="s">
        <x:v>77</x:v>
      </x:c>
      <x:c r="B827" s="10">
        <x:v>44926</x:v>
      </x:c>
      <x:c r="C827" s="9">
        <x:v>2022</x:v>
      </x:c>
      <x:c r="D827" s="11">
        <x:v>19775</x:v>
      </x:c>
      <x:c r="E827" s="11">
        <x:v>7834</x:v>
      </x:c>
      <x:c r="F827" s="11">
        <x:v>4053</x:v>
      </x:c>
      <x:c r="G827" s="11">
        <x:v>8221</x:v>
      </x:c>
      <x:c r="H827" s="11">
        <x:v>3889</x:v>
      </x:c>
      <x:c r="I827" s="11">
        <x:v>11554</x:v>
      </x:c>
      <x:c r="J827" s="11">
        <x:v>10649</x:v>
      </x:c>
      <x:c r="K827" s="11">
        <x:v>2121</x:v>
      </x:c>
      <x:c r="L827" s="11">
        <x:v>3364</x:v>
      </x:c>
      <x:c r="M827" s="11">
        <x:v>473</x:v>
      </x:c>
      <x:c r="N827" s="11">
        <x:v>3416</x:v>
      </x:c>
      <x:c r="O827" s="11">
        <x:v>16997</x:v>
      </x:c>
      <x:c r="P827" s="11">
        <x:v>1070</x:v>
      </x:c>
      <x:c r="Q827" s="11">
        <x:v>1940</x:v>
      </x:c>
      <x:c r="R827" s="11">
        <x:v>109</x:v>
      </x:c>
      <x:c r="S827" s="11">
        <x:v>700</x:v>
      </x:c>
      <x:c r="T827" s="11">
        <x:v>1149</x:v>
      </x:c>
      <x:c r="U827" s="11">
        <x:v>10450.305</x:v>
      </x:c>
      <x:c r="V827" s="11">
        <x:v>18</x:v>
      </x:c>
      <x:c r="W827" s="12">
        <x:v>0</x:v>
      </x:c>
      <x:c r="X827" s="8">
        <x:v>0</x:v>
      </x:c>
      <x:c r="Y827" s="13">
        <x:f t="shared" si="72"/>
        <x:v>1.932889217863311</x:v>
      </x:c>
      <x:c r="Z827" s="13">
        <x:f t="shared" si="73"/>
        <x:v>0.41572692793931731</x:v>
      </x:c>
      <x:c r="AA827" s="13">
        <x:f t="shared" si="74"/>
        <x:v>3.5398230088495575E-2</x:v>
      </x:c>
      <x:c r="AB827" s="13">
        <x:f t="shared" si="75"/>
        <x:v>5.4108723135271805E-2</x:v>
      </x:c>
      <x:c r="AC827" s="13">
        <x:f t="shared" si="76"/>
        <x:v>0.13976401897579369</x:v>
      </x:c>
      <x:c r="AD827" s="13">
        <x:f t="shared" si="77"/>
        <x:v>0.53850821744627053</x:v>
      </x:c>
      <x:c r="AE827" s="50" t="n">
        <x:f>IF(OR(NOT(ISNUMBER(Q827)),NOT(ISNUMBER(R827))),"",IF(Q827&lt;R827,1,0))</x:f>
        <x:v>0</x:v>
      </x:c>
      <x:c r="AF827" s="50" t="n">
        <x:f>IFERROR(IF(AND(A827=A826,C827=C826+1,ISNUMBER(AE826)),AE826,""),"")</x:f>
        <x:v>0</x:v>
      </x:c>
      <x:c r="AG827" s="52" t="n">
        <x:f>IFERROR(IF(AND(A827=A826,C827=C826+1,ISNUMBER(U827),ISNUMBER(U826),U826&lt;&gt;0),U827/U826-1,""),"")</x:f>
        <x:v>-0.30009342977697406</x:v>
      </x:c>
      <x:c r="AH827" s="50" t="n">
        <x:f>IF(AND(ISNUMBER(AE827),ISNUMBER(AF827),ISNUMBER(AG827)),IF(AND(AE827=1,AF827=1,AG827&lt;0),1,0),"")</x:f>
        <x:v>0</x:v>
      </x:c>
      <x:c r="AI827" s="50" t="n">
        <x:f>IF(AND(A827=A828,C828=C827+1,ISNUMBER(AH828)),C828,"")</x:f>
        <x:v>2023</x:v>
      </x:c>
      <x:c r="AJ827" s="50" t="n">
        <x:f>IF(AND(A827=A828,C828=C827+1,ISNUMBER(AH828)),AH828,"")</x:f>
        <x:v>0</x:v>
      </x:c>
    </x:row>
    <x:row r="828" ht="15">
      <x:c r="A828" s="9" t="s">
        <x:v>77</x:v>
      </x:c>
      <x:c r="B828" s="10">
        <x:v>45291</x:v>
      </x:c>
      <x:c r="C828" s="9">
        <x:v>2023</x:v>
      </x:c>
      <x:c r="D828" s="11">
        <x:v>18844</x:v>
      </x:c>
      <x:c r="E828" s="11">
        <x:v>6739</x:v>
      </x:c>
      <x:c r="F828" s="11">
        <x:v>3689</x:v>
      </x:c>
      <x:c r="G828" s="11">
        <x:v>7651</x:v>
      </x:c>
      <x:c r="H828" s="11">
        <x:v>3722</x:v>
      </x:c>
      <x:c r="I828" s="11">
        <x:v>11193</x:v>
      </x:c>
      <x:c r="J828" s="11">
        <x:v>10910</x:v>
      </x:c>
      <x:c r="K828" s="11">
        <x:v>1457</x:v>
      </x:c>
      <x:c r="L828" s="11">
        <x:v>3306</x:v>
      </x:c>
      <x:c r="M828" s="11">
        <x:v>503</x:v>
      </x:c>
      <x:c r="N828" s="11">
        <x:v>3219</x:v>
      </x:c>
      <x:c r="O828" s="11">
        <x:v>19750</x:v>
      </x:c>
      <x:c r="P828" s="11">
        <x:v>1273</x:v>
      </x:c>
      <x:c r="Q828" s="11">
        <x:v>2159</x:v>
      </x:c>
      <x:c r="R828" s="11">
        <x:v>125</x:v>
      </x:c>
      <x:c r="S828" s="11">
        <x:v>1044</x:v>
      </x:c>
      <x:c r="T828" s="11">
        <x:v>1687</x:v>
      </x:c>
      <x:c r="U828" s="11">
        <x:v>16190.18</x:v>
      </x:c>
      <x:c r="V828" s="11">
        <x:v>18</x:v>
      </x:c>
      <x:c r="W828" s="12">
        <x:v>0</x:v>
      </x:c>
      <x:c r="X828" s="8">
        <x:v>0</x:v>
      </x:c>
      <x:c r="Y828" s="13">
        <x:f t="shared" si="72"/>
        <x:v>1.8267823258335592</x:v>
      </x:c>
      <x:c r="Z828" s="13">
        <x:f t="shared" si="73"/>
        <x:v>0.40601783060921248</x:v>
      </x:c>
      <x:c r="AA828" s="13">
        <x:f t="shared" si="74"/>
        <x:v>5.5402250053067287E-2</x:v>
      </x:c>
      <x:c r="AB828" s="13">
        <x:f t="shared" si="75"/>
        <x:v>6.7554659308002543E-2</x:v>
      </x:c>
      <x:c r="AC828" s="13">
        <x:f t="shared" si="76"/>
        <x:v>0.22049405306495884</x:v>
      </x:c>
      <x:c r="AD828" s="13">
        <x:f t="shared" si="77"/>
        <x:v>0.5789641265124178</x:v>
      </x:c>
      <x:c r="AE828" s="50" t="n">
        <x:f>IF(OR(NOT(ISNUMBER(Q828)),NOT(ISNUMBER(R828))),"",IF(Q828&lt;R828,1,0))</x:f>
        <x:v>0</x:v>
      </x:c>
      <x:c r="AF828" s="50" t="n">
        <x:f>IFERROR(IF(AND(A828=A827,C828=C827+1,ISNUMBER(AE827)),AE827,""),"")</x:f>
        <x:v>0</x:v>
      </x:c>
      <x:c r="AG828" s="52" t="n">
        <x:f>IFERROR(IF(AND(A828=A827,C828=C827+1,ISNUMBER(U828),ISNUMBER(U827),U827&lt;&gt;0),U828/U827-1,""),"")</x:f>
        <x:v>0.5492543040609819</x:v>
      </x:c>
      <x:c r="AH828" s="50" t="n">
        <x:f>IF(AND(ISNUMBER(AE828),ISNUMBER(AF828),ISNUMBER(AG828)),IF(AND(AE828=1,AF828=1,AG828&lt;0),1,0),"")</x:f>
        <x:v>0</x:v>
      </x:c>
      <x:c r="AI828" s="50" t="n">
        <x:f>IF(AND(A828=A829,C829=C828+1,ISNUMBER(AH829)),C829,"")</x:f>
        <x:v>2024</x:v>
      </x:c>
      <x:c r="AJ828" s="50" t="n">
        <x:f>IF(AND(A828=A829,C829=C828+1,ISNUMBER(AH829)),AH829,"")</x:f>
        <x:v>0</x:v>
      </x:c>
    </x:row>
    <x:row r="829" ht="15">
      <x:c r="A829" s="9" t="s">
        <x:v>77</x:v>
      </x:c>
      <x:c r="B829" s="10">
        <x:v>45657</x:v>
      </x:c>
      <x:c r="C829" s="9">
        <x:v>2024</x:v>
      </x:c>
      <x:c r="D829" s="11">
        <x:v>19014</x:v>
      </x:c>
      <x:c r="E829" s="11">
        <x:v>6520</x:v>
      </x:c>
      <x:c r="F829" s="11">
        <x:v>3668</x:v>
      </x:c>
      <x:c r="G829" s="11">
        <x:v>7736</x:v>
      </x:c>
      <x:c r="H829" s="11">
        <x:v>3678</x:v>
      </x:c>
      <x:c r="I829" s="11">
        <x:v>11278</x:v>
      </x:c>
      <x:c r="J829" s="11">
        <x:v>11395</x:v>
      </x:c>
      <x:c r="K829" s="11">
        <x:v>1323</x:v>
      </x:c>
      <x:c r="L829" s="11">
        <x:v>3036</x:v>
      </x:c>
      <x:c r="M829" s="11">
        <x:v>426</x:v>
      </x:c>
      <x:c r="N829" s="11">
        <x:v>3252</x:v>
      </x:c>
      <x:c r="O829" s="11">
        <x:v>20003</x:v>
      </x:c>
      <x:c r="P829" s="11">
        <x:v>1819</x:v>
      </x:c>
      <x:c r="Q829" s="11">
        <x:v>2768</x:v>
      </x:c>
      <x:c r="R829" s="11">
        <x:v>133</x:v>
      </x:c>
      <x:c r="S829" s="11">
        <x:v>1455</x:v>
      </x:c>
      <x:c r="T829" s="11">
        <x:v>2910</x:v>
      </x:c>
      <x:c r="U829" s="11">
        <x:v>16439.39</x:v>
      </x:c>
      <x:c r="V829" s="11">
        <x:v>18</x:v>
      </x:c>
      <x:c r="W829" s="12">
        <x:v>0</x:v>
      </x:c>
      <x:c r="X829" s="8">
        <x:v>0</x:v>
      </x:c>
      <x:c r="Y829" s="13">
        <x:f t="shared" si="72"/>
        <x:v>1.777535441657579</x:v>
      </x:c>
      <x:c r="Z829" s="13">
        <x:f t="shared" si="73"/>
        <x:v>0.40685810455453875</x:v>
      </x:c>
      <x:c r="AA829" s="13">
        <x:f t="shared" si="74"/>
        <x:v>7.652256232249921E-2</x:v>
      </x:c>
      <x:c r="AB829" s="13">
        <x:f t="shared" si="75"/>
        <x:v>9.5666351109708642E-2</x:v>
      </x:c>
      <x:c r="AC829" s="13">
        <x:f t="shared" si="76"/>
        <x:v>0.37616339193381593</x:v>
      </x:c>
      <x:c r="AD829" s="13">
        <x:f t="shared" si="77"/>
        <x:v>0.59929525612706425</x:v>
      </x:c>
      <x:c r="AE829" s="50" t="n">
        <x:f>IF(OR(NOT(ISNUMBER(Q829)),NOT(ISNUMBER(R829))),"",IF(Q829&lt;R829,1,0))</x:f>
        <x:v>0</x:v>
      </x:c>
      <x:c r="AF829" s="50" t="n">
        <x:f>IFERROR(IF(AND(A829=A828,C829=C828+1,ISNUMBER(AE828)),AE828,""),"")</x:f>
        <x:v>0</x:v>
      </x:c>
      <x:c r="AG829" s="52" t="n">
        <x:f>IFERROR(IF(AND(A829=A828,C829=C828+1,ISNUMBER(U829),ISNUMBER(U828),U828&lt;&gt;0),U829/U828-1,""),"")</x:f>
        <x:v>0.015392663948146312</x:v>
      </x:c>
      <x:c r="AH829" s="50" t="n">
        <x:f>IF(AND(ISNUMBER(AE829),ISNUMBER(AF829),ISNUMBER(AG829)),IF(AND(AE829=1,AF829=1,AG829&lt;0),1,0),"")</x:f>
        <x:v>0</x:v>
      </x:c>
      <x:c r="AI829" s="50" t="str">
        <x:f>IF(AND(A829=A830,C830=C829+1,ISNUMBER(AH830)),C830,"")</x:f>
      </x:c>
      <x:c r="AJ829" s="50" t="str">
        <x:f>IF(AND(A829=A830,C830=C829+1,ISNUMBER(AH830)),AH830,"")</x:f>
      </x:c>
    </x:row>
    <x:row r="830" ht="15">
      <x:c r="A830" s="9" t="s">
        <x:v>78</x:v>
      </x:c>
      <x:c r="B830" s="10">
        <x:v>39447</x:v>
      </x:c>
      <x:c r="C830" s="9">
        <x:v>2007</x:v>
      </x:c>
      <x:c r="D830" s="11">
        <x:v>365.40899999999999</x:v>
      </x:c>
      <x:c r="E830" s="11">
        <x:v>221.43899999999999</x:v>
      </x:c>
      <x:c r="F830" s="11">
        <x:v>69.935000000000002</x:v>
      </x:c>
      <x:c r="G830" s="11">
        <x:v>122.444</x:v>
      </x:c>
      <x:c r="H830" s="11">
        <x:v>23.013000000000002</x:v>
      </x:c>
      <x:c r="I830" s="11">
        <x:v>242.965</x:v>
      </x:c>
      <x:c r="J830" s="11">
        <x:v>169.86600000000001</x:v>
      </x:c>
      <x:c r="K830" s="11">
        <x:v>38.844000000000001</x:v>
      </x:c>
      <x:c r="L830" s="11">
        <x:v>73.823999999999998</x:v>
      </x:c>
      <x:c r="M830" s="11">
        <x:v>2.782</x:v>
      </x:c>
      <x:c r="N830" s="11">
        <x:v>20.231000000000002</x:v>
      </x:c>
      <x:c r="O830" s="11">
        <x:v>417.31700000000001</x:v>
      </x:c>
      <x:c r="P830" s="11">
        <x:v>68.335999999999999</x:v>
      </x:c>
      <x:c r="Q830" s="11">
        <x:v>82.566999999999993</x:v>
      </x:c>
      <x:c r="R830" s="11">
        <x:v>13.247999999999999</x:v>
      </x:c>
      <x:c r="S830" s="11">
        <x:v>49.100999999999999</x:v>
      </x:c>
      <x:c r="T830" s="11">
        <x:v>56.13</x:v>
      </x:c>
      <x:c r="U830" s="11">
        <x:v>677.7713</x:v>
      </x:c>
      <x:c r="V830" s="11">
        <x:v>18</x:v>
      </x:c>
      <x:c r="W830" s="12">
        <x:v>0</x:v>
      </x:c>
      <x:c r="X830" s="8">
        <x:v>0</x:v>
      </x:c>
      <x:c r="Y830" s="13">
        <x:f t="shared" si="72"/>
        <x:v>3.166354472009723</x:v>
      </x:c>
      <x:c r="Z830" s="13">
        <x:f t="shared" si="73"/>
        <x:v>0.33508753205312403</x:v>
      </x:c>
      <x:c r="AA830" s="13">
        <x:f t="shared" si="74"/>
        <x:v>0.13437271659975533</x:v>
      </x:c>
      <x:c r="AB830" s="13">
        <x:f t="shared" si="75"/>
        <x:v>0.18701236149082262</x:v>
      </x:c>
      <x:c r="AC830" s="13">
        <x:f t="shared" si="76"/>
        <x:v>0.45841364215478098</x:v>
      </x:c>
      <x:c r="AD830" s="13">
        <x:f t="shared" si="77"/>
        <x:v>0.4648653974040049</x:v>
      </x:c>
      <x:c r="AE830" s="50" t="n">
        <x:f>IF(OR(NOT(ISNUMBER(Q830)),NOT(ISNUMBER(R830))),"",IF(Q830&lt;R830,1,0))</x:f>
        <x:v>0</x:v>
      </x:c>
      <x:c r="AF830" s="50" t="str">
        <x:f>IFERROR(IF(AND(A830=A829,C830=C829+1,ISNUMBER(AE829)),AE829,""),"")</x:f>
      </x:c>
      <x:c r="AG830" s="52" t="str">
        <x:f>IFERROR(IF(AND(A830=A829,C830=C829+1,ISNUMBER(U830),ISNUMBER(U829),U829&lt;&gt;0),U830/U829-1,""),"")</x:f>
      </x:c>
      <x:c r="AH830" s="50" t="str">
        <x:f>IF(AND(ISNUMBER(AE830),ISNUMBER(AF830),ISNUMBER(AG830)),IF(AND(AE830=1,AF830=1,AG830&lt;0),1,0),"")</x:f>
      </x:c>
      <x:c r="AI830" s="50" t="n">
        <x:f>IF(AND(A830=A831,C831=C830+1,ISNUMBER(AH831)),C831,"")</x:f>
        <x:v>2008</x:v>
      </x:c>
      <x:c r="AJ830" s="50" t="n">
        <x:f>IF(AND(A830=A831,C831=C830+1,ISNUMBER(AH831)),AH831,"")</x:f>
        <x:v>0</x:v>
      </x:c>
    </x:row>
    <x:row r="831" ht="15">
      <x:c r="A831" s="9" t="s">
        <x:v>78</x:v>
      </x:c>
      <x:c r="B831" s="10">
        <x:v>39813</x:v>
      </x:c>
      <x:c r="C831" s="9">
        <x:v>2008</x:v>
      </x:c>
      <x:c r="D831" s="11">
        <x:v>514.31100000000004</x:v>
      </x:c>
      <x:c r="E831" s="11">
        <x:v>295.10899999999998</x:v>
      </x:c>
      <x:c r="F831" s="11">
        <x:v>104.17100000000001</x:v>
      </x:c>
      <x:c r="G831" s="11">
        <x:v>218.30500000000001</x:v>
      </x:c>
      <x:c r="H831" s="11">
        <x:v>36.75</x:v>
      </x:c>
      <x:c r="I831" s="11">
        <x:v>296.00599999999997</x:v>
      </x:c>
      <x:c r="J831" s="11">
        <x:v>171.64500000000001</x:v>
      </x:c>
      <x:c r="K831" s="11">
        <x:v>54.14</x:v>
      </x:c>
      <x:c r="L831" s="11">
        <x:v>102.38200000000001</x:v>
      </x:c>
      <x:c r="M831" s="11">
        <x:v>11.228999999999999</x:v>
      </x:c>
      <x:c r="N831" s="11">
        <x:v>25.521000000000001</x:v>
      </x:c>
      <x:c r="O831" s="11">
        <x:v>502.31599999999997</x:v>
      </x:c>
      <x:c r="P831" s="11">
        <x:v>81.028000000000006</x:v>
      </x:c>
      <x:c r="Q831" s="11">
        <x:v>100.887</x:v>
      </x:c>
      <x:c r="R831" s="11">
        <x:v>14.805</x:v>
      </x:c>
      <x:c r="S831" s="11">
        <x:v>59.546999999999997</x:v>
      </x:c>
      <x:c r="T831" s="11">
        <x:v>66.603999999999999</x:v>
      </x:c>
      <x:c r="U831" s="11">
        <x:v>701.22580000000005</x:v>
      </x:c>
      <x:c r="V831" s="11">
        <x:v>18</x:v>
      </x:c>
      <x:c r="W831" s="12">
        <x:v>0</x:v>
      </x:c>
      <x:c r="X831" s="8">
        <x:v>0</x:v>
      </x:c>
      <x:c r="Y831" s="13">
        <x:f t="shared" si="72"/>
        <x:v>2.8329285501723125</x:v>
      </x:c>
      <x:c r="Z831" s="13">
        <x:f t="shared" si="73"/>
        <x:v>0.4244610751082516</x:v>
      </x:c>
      <x:c r="AA831" s="13">
        <x:f t="shared" si="74"/>
        <x:v>0.11578014080974351</x:v>
      </x:c>
      <x:c r="AB831" s="13">
        <x:f t="shared" si="75"/>
        <x:v>0.15754669839843985</x:v>
      </x:c>
      <x:c r="AC831" s="13">
        <x:f t="shared" si="76"/>
        <x:v>0.30509608117083897</x:v>
      </x:c>
      <x:c r="AD831" s="13">
        <x:f t="shared" si="77"/>
        <x:v>0.33373775789357024</x:v>
      </x:c>
      <x:c r="AE831" s="50" t="n">
        <x:f>IF(OR(NOT(ISNUMBER(Q831)),NOT(ISNUMBER(R831))),"",IF(Q831&lt;R831,1,0))</x:f>
        <x:v>0</x:v>
      </x:c>
      <x:c r="AF831" s="50" t="n">
        <x:f>IFERROR(IF(AND(A831=A830,C831=C830+1,ISNUMBER(AE830)),AE830,""),"")</x:f>
        <x:v>0</x:v>
      </x:c>
      <x:c r="AG831" s="52" t="n">
        <x:f>IFERROR(IF(AND(A831=A830,C831=C830+1,ISNUMBER(U831),ISNUMBER(U830),U830&lt;&gt;0),U831/U830-1,""),"")</x:f>
        <x:v>0.03460533073619376</x:v>
      </x:c>
      <x:c r="AH831" s="50" t="n">
        <x:f>IF(AND(ISNUMBER(AE831),ISNUMBER(AF831),ISNUMBER(AG831)),IF(AND(AE831=1,AF831=1,AG831&lt;0),1,0),"")</x:f>
        <x:v>0</x:v>
      </x:c>
      <x:c r="AI831" s="50" t="n">
        <x:f>IF(AND(A831=A832,C832=C831+1,ISNUMBER(AH832)),C832,"")</x:f>
        <x:v>2009</x:v>
      </x:c>
      <x:c r="AJ831" s="50" t="n">
        <x:f>IF(AND(A831=A832,C832=C831+1,ISNUMBER(AH832)),AH832,"")</x:f>
        <x:v>0</x:v>
      </x:c>
    </x:row>
    <x:row r="832" ht="15">
      <x:c r="A832" s="9" t="s">
        <x:v>78</x:v>
      </x:c>
      <x:c r="B832" s="10">
        <x:v>40178</x:v>
      </x:c>
      <x:c r="C832" s="9">
        <x:v>2009</x:v>
      </x:c>
      <x:c r="D832" s="11">
        <x:v>538.86099999999999</x:v>
      </x:c>
      <x:c r="E832" s="11">
        <x:v>280.99599999999998</x:v>
      </x:c>
      <x:c r="F832" s="11">
        <x:v>97.379000000000005</x:v>
      </x:c>
      <x:c r="G832" s="11">
        <x:v>231.49700000000001</x:v>
      </x:c>
      <x:c r="H832" s="11">
        <x:v>54.161000000000001</x:v>
      </x:c>
      <x:c r="I832" s="11">
        <x:v>307.36399999999998</x:v>
      </x:c>
      <x:c r="J832" s="11">
        <x:v>196.48099999999999</x:v>
      </x:c>
      <x:c r="K832" s="11">
        <x:v>62.194000000000003</x:v>
      </x:c>
      <x:c r="L832" s="11">
        <x:v>86.478999999999999</x:v>
      </x:c>
      <x:c r="M832" s="11">
        <x:v>9.9060000000000006</x:v>
      </x:c>
      <x:c r="N832" s="11">
        <x:v>44.255000000000003</x:v>
      </x:c>
      <x:c r="O832" s="11">
        <x:v>518.70500000000004</x:v>
      </x:c>
      <x:c r="P832" s="11">
        <x:v>76.522000000000006</x:v>
      </x:c>
      <x:c r="Q832" s="11">
        <x:v>95.072000000000003</x:v>
      </x:c>
      <x:c r="R832" s="11">
        <x:v>1.369</x:v>
      </x:c>
      <x:c r="S832" s="11">
        <x:v>52.963000000000001</x:v>
      </x:c>
      <x:c r="T832" s="11">
        <x:v>73.805000000000007</x:v>
      </x:c>
      <x:c r="U832" s="11">
        <x:v>957.75760000000002</x:v>
      </x:c>
      <x:c r="V832" s="11">
        <x:v>18</x:v>
      </x:c>
      <x:c r="W832" s="12">
        <x:v>0</x:v>
      </x:c>
      <x:c r="X832" s="8">
        <x:v>0</x:v>
      </x:c>
      <x:c r="Y832" s="13">
        <x:f t="shared" si="72"/>
        <x:v>2.8855913492642147</x:v>
      </x:c>
      <x:c r="Z832" s="13">
        <x:f t="shared" si="73"/>
        <x:v>0.42960429498516317</x:v>
      </x:c>
      <x:c r="AA832" s="13">
        <x:f t="shared" si="74"/>
        <x:v>9.8286942272682573E-2</x:v>
      </x:c>
      <x:c r="AB832" s="13">
        <x:f t="shared" si="75"/>
        <x:v>0.14200693685384544</x:v>
      </x:c>
      <x:c r="AC832" s="13">
        <x:f t="shared" si="76"/>
        <x:v>0.31881622656017139</x:v>
      </x:c>
      <x:c r="AD832" s="13">
        <x:f t="shared" si="77"/>
        <x:v>0.36462278769478584</x:v>
      </x:c>
      <x:c r="AE832" s="50" t="n">
        <x:f>IF(OR(NOT(ISNUMBER(Q832)),NOT(ISNUMBER(R832))),"",IF(Q832&lt;R832,1,0))</x:f>
        <x:v>0</x:v>
      </x:c>
      <x:c r="AF832" s="50" t="n">
        <x:f>IFERROR(IF(AND(A832=A831,C832=C831+1,ISNUMBER(AE831)),AE831,""),"")</x:f>
        <x:v>0</x:v>
      </x:c>
      <x:c r="AG832" s="52" t="n">
        <x:f>IFERROR(IF(AND(A832=A831,C832=C831+1,ISNUMBER(U832),ISNUMBER(U831),U831&lt;&gt;0),U832/U831-1,""),"")</x:f>
        <x:v>0.365833373501089</x:v>
      </x:c>
      <x:c r="AH832" s="50" t="n">
        <x:f>IF(AND(ISNUMBER(AE832),ISNUMBER(AF832),ISNUMBER(AG832)),IF(AND(AE832=1,AF832=1,AG832&lt;0),1,0),"")</x:f>
        <x:v>0</x:v>
      </x:c>
      <x:c r="AI832" s="50" t="n">
        <x:f>IF(AND(A832=A833,C833=C832+1,ISNUMBER(AH833)),C833,"")</x:f>
        <x:v>2010</x:v>
      </x:c>
      <x:c r="AJ832" s="50" t="n">
        <x:f>IF(AND(A832=A833,C833=C832+1,ISNUMBER(AH833)),AH833,"")</x:f>
        <x:v>0</x:v>
      </x:c>
    </x:row>
    <x:row r="833" ht="15">
      <x:c r="A833" s="9" t="s">
        <x:v>78</x:v>
      </x:c>
      <x:c r="B833" s="10">
        <x:v>40543</x:v>
      </x:c>
      <x:c r="C833" s="9">
        <x:v>2010</x:v>
      </x:c>
      <x:c r="D833" s="11">
        <x:v>613.48699999999997</x:v>
      </x:c>
      <x:c r="E833" s="11">
        <x:v>324.8</x:v>
      </x:c>
      <x:c r="F833" s="11">
        <x:v>122.11499999999999</x:v>
      </x:c>
      <x:c r="G833" s="11">
        <x:v>233.96299999999999</x:v>
      </x:c>
      <x:c r="H833" s="11">
        <x:v>27.353000000000002</x:v>
      </x:c>
      <x:c r="I833" s="11">
        <x:v>379.524</x:v>
      </x:c>
      <x:c r="J833" s="11">
        <x:v>260.351</x:v>
      </x:c>
      <x:c r="K833" s="11">
        <x:v>74.480999999999995</x:v>
      </x:c>
      <x:c r="L833" s="11">
        <x:v>96.114999999999995</x:v>
      </x:c>
      <x:c r="M833" s="11">
        <x:v>2.1739999999999999</x:v>
      </x:c>
      <x:c r="N833" s="11">
        <x:v>25.178999999999998</x:v>
      </x:c>
      <x:c r="O833" s="11">
        <x:v>589.74599999999998</x:v>
      </x:c>
      <x:c r="P833" s="11">
        <x:v>121.396</x:v>
      </x:c>
      <x:c r="Q833" s="11">
        <x:v>143.96100000000001</x:v>
      </x:c>
      <x:c r="R833" s="11">
        <x:v>1.3149999999999999</x:v>
      </x:c>
      <x:c r="S833" s="11">
        <x:v>86.454999999999998</x:v>
      </x:c>
      <x:c r="T833" s="11">
        <x:v>84.260999999999996</x:v>
      </x:c>
      <x:c r="U833" s="11">
        <x:v>1495.3423</x:v>
      </x:c>
      <x:c r="V833" s="11">
        <x:v>18</x:v>
      </x:c>
      <x:c r="W833" s="12">
        <x:v>0</x:v>
      </x:c>
      <x:c r="X833" s="8">
        <x:v>0</x:v>
      </x:c>
      <x:c r="Y833" s="13">
        <x:f t="shared" si="72"/>
        <x:v>2.6597879048437951</x:v>
      </x:c>
      <x:c r="Z833" s="13">
        <x:f t="shared" si="73"/>
        <x:v>0.38136586431334324</x:v>
      </x:c>
      <x:c r="AA833" s="13">
        <x:f t="shared" si="74"/>
        <x:v>0.14092393155845193</x:v>
      </x:c>
      <x:c r="AB833" s="13">
        <x:f t="shared" si="75"/>
        <x:v>0.1978786836558884</x:v>
      </x:c>
      <x:c r="AC833" s="13">
        <x:f t="shared" si="76"/>
        <x:v>0.36014668986121734</x:v>
      </x:c>
      <x:c r="AD833" s="13">
        <x:f t="shared" si="77"/>
        <x:v>0.4243790006960213</x:v>
      </x:c>
      <x:c r="AE833" s="50" t="n">
        <x:f>IF(OR(NOT(ISNUMBER(Q833)),NOT(ISNUMBER(R833))),"",IF(Q833&lt;R833,1,0))</x:f>
        <x:v>0</x:v>
      </x:c>
      <x:c r="AF833" s="50" t="n">
        <x:f>IFERROR(IF(AND(A833=A832,C833=C832+1,ISNUMBER(AE832)),AE832,""),"")</x:f>
        <x:v>0</x:v>
      </x:c>
      <x:c r="AG833" s="52" t="n">
        <x:f>IFERROR(IF(AND(A833=A832,C833=C832+1,ISNUMBER(U833),ISNUMBER(U832),U832&lt;&gt;0),U833/U832-1,""),"")</x:f>
        <x:v>0.5612951544315596</x:v>
      </x:c>
      <x:c r="AH833" s="50" t="n">
        <x:f>IF(AND(ISNUMBER(AE833),ISNUMBER(AF833),ISNUMBER(AG833)),IF(AND(AE833=1,AF833=1,AG833&lt;0),1,0),"")</x:f>
        <x:v>0</x:v>
      </x:c>
      <x:c r="AI833" s="50" t="n">
        <x:f>IF(AND(A833=A834,C834=C833+1,ISNUMBER(AH834)),C834,"")</x:f>
        <x:v>2011</x:v>
      </x:c>
      <x:c r="AJ833" s="50" t="n">
        <x:f>IF(AND(A833=A834,C834=C833+1,ISNUMBER(AH834)),AH834,"")</x:f>
        <x:v>0</x:v>
      </x:c>
    </x:row>
    <x:row r="834" ht="15">
      <x:c r="A834" s="9" t="s">
        <x:v>78</x:v>
      </x:c>
      <x:c r="B834" s="10">
        <x:v>40908</x:v>
      </x:c>
      <x:c r="C834" s="9">
        <x:v>2011</x:v>
      </x:c>
      <x:c r="D834" s="11">
        <x:v>643.75099999999998</x:v>
      </x:c>
      <x:c r="E834" s="11">
        <x:v>338.00799999999998</x:v>
      </x:c>
      <x:c r="F834" s="11">
        <x:v>141.62799999999999</x:v>
      </x:c>
      <x:c r="G834" s="11">
        <x:v>243.631</x:v>
      </x:c>
      <x:c r="H834" s="11">
        <x:v>47.902999999999999</x:v>
      </x:c>
      <x:c r="I834" s="11">
        <x:v>400.12</x:v>
      </x:c>
      <x:c r="J834" s="11">
        <x:v>288.24299999999999</x:v>
      </x:c>
      <x:c r="K834" s="11">
        <x:v>60.171999999999997</x:v>
      </x:c>
      <x:c r="L834" s="11">
        <x:v>116.325</x:v>
      </x:c>
      <x:c r="M834" s="11">
        <x:v>41.546999999999997</x:v>
      </x:c>
      <x:c r="N834" s="11">
        <x:v>6.3559999999999999</x:v>
      </x:c>
      <x:c r="O834" s="11">
        <x:v>649.99099999999999</x:v>
      </x:c>
      <x:c r="P834" s="11">
        <x:v>129.49799999999999</x:v>
      </x:c>
      <x:c r="Q834" s="11">
        <x:v>150.32599999999999</x:v>
      </x:c>
      <x:c r="R834" s="11">
        <x:v>1.381</x:v>
      </x:c>
      <x:c r="S834" s="11">
        <x:v>93.049000000000007</x:v>
      </x:c>
      <x:c r="T834" s="11">
        <x:v>76.346000000000004</x:v>
      </x:c>
      <x:c r="U834" s="11">
        <x:v>1454.8369</x:v>
      </x:c>
      <x:c r="V834" s="11">
        <x:v>18</x:v>
      </x:c>
      <x:c r="W834" s="12">
        <x:v>0</x:v>
      </x:c>
      <x:c r="X834" s="8">
        <x:v>0</x:v>
      </x:c>
      <x:c r="Y834" s="13">
        <x:f t="shared" si="72"/>
        <x:v>2.386590222272432</x:v>
      </x:c>
      <x:c r="Z834" s="13">
        <x:f t="shared" si="73"/>
        <x:v>0.37845533443831547</x:v>
      </x:c>
      <x:c r="AA834" s="13">
        <x:f t="shared" si="74"/>
        <x:v>0.14454191139120562</x:v>
      </x:c>
      <x:c r="AB834" s="13">
        <x:f t="shared" si="75"/>
        <x:v>0.20116162926348852</x:v>
      </x:c>
      <x:c r="AC834" s="13">
        <x:f t="shared" si="76"/>
        <x:v>0.31336734651994208</x:v>
      </x:c>
      <x:c r="AD834" s="13">
        <x:f t="shared" si="77"/>
        <x:v>0.44775542096245291</x:v>
      </x:c>
      <x:c r="AE834" s="50" t="n">
        <x:f>IF(OR(NOT(ISNUMBER(Q834)),NOT(ISNUMBER(R834))),"",IF(Q834&lt;R834,1,0))</x:f>
        <x:v>0</x:v>
      </x:c>
      <x:c r="AF834" s="50" t="n">
        <x:f>IFERROR(IF(AND(A834=A833,C834=C833+1,ISNUMBER(AE833)),AE833,""),"")</x:f>
        <x:v>0</x:v>
      </x:c>
      <x:c r="AG834" s="52" t="n">
        <x:f>IFERROR(IF(AND(A834=A833,C834=C833+1,ISNUMBER(U834),ISNUMBER(U833),U833&lt;&gt;0),U834/U833-1,""),"")</x:f>
        <x:v>-0.02708771095420759</x:v>
      </x:c>
      <x:c r="AH834" s="50" t="n">
        <x:f>IF(AND(ISNUMBER(AE834),ISNUMBER(AF834),ISNUMBER(AG834)),IF(AND(AE834=1,AF834=1,AG834&lt;0),1,0),"")</x:f>
        <x:v>0</x:v>
      </x:c>
      <x:c r="AI834" s="50" t="n">
        <x:f>IF(AND(A834=A835,C835=C834+1,ISNUMBER(AH835)),C835,"")</x:f>
        <x:v>2012</x:v>
      </x:c>
      <x:c r="AJ834" s="50" t="n">
        <x:f>IF(AND(A834=A835,C835=C834+1,ISNUMBER(AH835)),AH835,"")</x:f>
        <x:v>0</x:v>
      </x:c>
    </x:row>
    <x:row r="835" ht="15">
      <x:c r="A835" s="9" t="s">
        <x:v>78</x:v>
      </x:c>
      <x:c r="B835" s="10">
        <x:v>41274</x:v>
      </x:c>
      <x:c r="C835" s="9">
        <x:v>2012</x:v>
      </x:c>
      <x:c r="D835" s="11">
        <x:v>679.73900000000003</x:v>
      </x:c>
      <x:c r="E835" s="11">
        <x:v>366.71300000000002</x:v>
      </x:c>
      <x:c r="F835" s="11">
        <x:v>117.423</x:v>
      </x:c>
      <x:c r="G835" s="11">
        <x:v>243.19</x:v>
      </x:c>
      <x:c r="H835" s="11">
        <x:v>48.155999999999999</x:v>
      </x:c>
      <x:c r="I835" s="11">
        <x:v>436.54899999999998</x:v>
      </x:c>
      <x:c r="J835" s="11">
        <x:v>331.94499999999999</x:v>
      </x:c>
      <x:c r="K835" s="11">
        <x:v>99.831999999999994</x:v>
      </x:c>
      <x:c r="L835" s="11">
        <x:v>103.69</x:v>
      </x:c>
      <x:c r="M835" s="11">
        <x:v>14.555</x:v>
      </x:c>
      <x:c r="N835" s="11">
        <x:v>33.600999999999999</x:v>
      </x:c>
      <x:c r="O835" s="11">
        <x:v>661.72299999999996</x:v>
      </x:c>
      <x:c r="P835" s="11">
        <x:v>125.714</x:v>
      </x:c>
      <x:c r="Q835" s="11">
        <x:v>150.685</x:v>
      </x:c>
      <x:c r="R835" s="11">
        <x:v>1.478</x:v>
      </x:c>
      <x:c r="S835" s="11">
        <x:v>87.438000000000002</x:v>
      </x:c>
      <x:c r="T835" s="11">
        <x:v>110.26300000000001</x:v>
      </x:c>
      <x:c r="U835" s="11">
        <x:v>1771.0772999999999</x:v>
      </x:c>
      <x:c r="V835" s="11">
        <x:v>18</x:v>
      </x:c>
      <x:c r="W835" s="12">
        <x:v>0</x:v>
      </x:c>
      <x:c r="X835" s="8">
        <x:v>0</x:v>
      </x:c>
      <x:c r="Y835" s="13" t="n">
        <x:f t="shared" ref="Y835:Y898" si="78">IF(AND(ISNUMBER(E835),ISNUMBER(F835),F835&lt;&gt;0),E835/F835,"")</x:f>
        <x:v>3.1230082692487846</x:v>
      </x:c>
      <x:c r="Z835" s="13" t="n">
        <x:f t="shared" ref="Z835:Z898" si="79">IF(AND(ISNUMBER(G835),ISNUMBER(D835),D835&lt;&gt;0),G835/D835,"")</x:f>
        <x:v>0.35776967335992194</x:v>
      </x:c>
      <x:c r="AA835" s="13" t="n">
        <x:f t="shared" ref="AA835:AA898" si="80">IF(AND(ISNUMBER(S835),ISNUMBER(D835),D835&lt;&gt;0),S835/D835,"")</x:f>
        <x:v>0.12863466712958943</x:v>
      </x:c>
      <x:c r="AB835" s="13" t="n">
        <x:f t="shared" ref="AB835:AB898" si="81">IF(AND(ISNUMBER(P835),ISNUMBER(D835),D835&lt;&gt;0),P835/D835,"")</x:f>
        <x:v>0.18494451546843713</x:v>
      </x:c>
      <x:c r="AC835" s="13" t="n">
        <x:f t="shared" ref="AC835:AC898" si="82">IF(AND(ISNUMBER(T835),ISNUMBER(G835),G835&lt;&gt;0),T835/G835,"")</x:f>
        <x:v>0.4534026892553148</x:v>
      </x:c>
      <x:c r="AD835" s="13" t="n">
        <x:f t="shared" ref="AD835:AD898" si="83">IF(AND(ISNUMBER(J835),ISNUMBER(D835),D835&lt;&gt;0),J835/D835,"")</x:f>
        <x:v>0.4883418488566935</x:v>
      </x:c>
      <x:c r="AE835" s="50" t="n">
        <x:f>IF(OR(NOT(ISNUMBER(Q835)),NOT(ISNUMBER(R835))),"",IF(Q835&lt;R835,1,0))</x:f>
        <x:v>0</x:v>
      </x:c>
      <x:c r="AF835" s="50" t="n">
        <x:f>IFERROR(IF(AND(A835=A834,C835=C834+1,ISNUMBER(AE834)),AE834,""),"")</x:f>
        <x:v>0</x:v>
      </x:c>
      <x:c r="AG835" s="52" t="n">
        <x:f>IFERROR(IF(AND(A835=A834,C835=C834+1,ISNUMBER(U835),ISNUMBER(U834),U834&lt;&gt;0),U835/U834-1,""),"")</x:f>
        <x:v>0.21737172050007803</x:v>
      </x:c>
      <x:c r="AH835" s="50" t="n">
        <x:f>IF(AND(ISNUMBER(AE835),ISNUMBER(AF835),ISNUMBER(AG835)),IF(AND(AE835=1,AF835=1,AG835&lt;0),1,0),"")</x:f>
        <x:v>0</x:v>
      </x:c>
      <x:c r="AI835" s="50" t="n">
        <x:f>IF(AND(A835=A836,C836=C835+1,ISNUMBER(AH836)),C836,"")</x:f>
        <x:v>2013</x:v>
      </x:c>
      <x:c r="AJ835" s="50" t="n">
        <x:f>IF(AND(A835=A836,C836=C835+1,ISNUMBER(AH836)),AH836,"")</x:f>
        <x:v>0</x:v>
      </x:c>
    </x:row>
    <x:row r="836" ht="15">
      <x:c r="A836" s="9" t="s">
        <x:v>78</x:v>
      </x:c>
      <x:c r="B836" s="10">
        <x:v>41639</x:v>
      </x:c>
      <x:c r="C836" s="9">
        <x:v>2013</x:v>
      </x:c>
      <x:c r="D836" s="11">
        <x:v>696.70100000000002</x:v>
      </x:c>
      <x:c r="E836" s="11">
        <x:v>390.45100000000002</x:v>
      </x:c>
      <x:c r="F836" s="11">
        <x:v>144.47999999999999</x:v>
      </x:c>
      <x:c r="G836" s="11">
        <x:v>293.16699999999997</x:v>
      </x:c>
      <x:c r="H836" s="11">
        <x:v>100.91800000000001</x:v>
      </x:c>
      <x:c r="I836" s="11">
        <x:v>403.53399999999999</x:v>
      </x:c>
      <x:c r="J836" s="11">
        <x:v>311.73700000000002</x:v>
      </x:c>
      <x:c r="K836" s="11">
        <x:v>117.318</x:v>
      </x:c>
      <x:c r="L836" s="11">
        <x:v>104.164</x:v>
      </x:c>
      <x:c r="M836" s="11">
        <x:v>41.445</x:v>
      </x:c>
      <x:c r="N836" s="11">
        <x:v>59.472999999999999</x:v>
      </x:c>
      <x:c r="O836" s="11">
        <x:v>689.38800000000003</x:v>
      </x:c>
      <x:c r="P836" s="11">
        <x:v>147.04</x:v>
      </x:c>
      <x:c r="Q836" s="11">
        <x:v>173.71799999999999</x:v>
      </x:c>
      <x:c r="R836" s="11">
        <x:v>1.5509999999999999</x:v>
      </x:c>
      <x:c r="S836" s="11">
        <x:v>102.104</x:v>
      </x:c>
      <x:c r="T836" s="11">
        <x:v>120.143</x:v>
      </x:c>
      <x:c r="U836" s="11">
        <x:v>2253.6849999999999</x:v>
      </x:c>
      <x:c r="V836" s="11">
        <x:v>18</x:v>
      </x:c>
      <x:c r="W836" s="12">
        <x:v>0</x:v>
      </x:c>
      <x:c r="X836" s="8">
        <x:v>0</x:v>
      </x:c>
      <x:c r="Y836" s="13">
        <x:f t="shared" si="78"/>
        <x:v>2.7024570874861578</x:v>
      </x:c>
      <x:c r="Z836" s="13">
        <x:f t="shared" si="79"/>
        <x:v>0.42079313794583323</x:v>
      </x:c>
      <x:c r="AA836" s="13">
        <x:f t="shared" si="80"/>
        <x:v>0.14655354305505516</x:v>
      </x:c>
      <x:c r="AB836" s="13">
        <x:f t="shared" si="81"/>
        <x:v>0.21105179983952943</x:v>
      </x:c>
      <x:c r="AC836" s="13">
        <x:f t="shared" si="82"/>
        <x:v>0.40981079043685004</x:v>
      </x:c>
      <x:c r="AD836" s="13">
        <x:f t="shared" si="83"/>
        <x:v>0.44744732675853777</x:v>
      </x:c>
      <x:c r="AE836" s="50" t="n">
        <x:f>IF(OR(NOT(ISNUMBER(Q836)),NOT(ISNUMBER(R836))),"",IF(Q836&lt;R836,1,0))</x:f>
        <x:v>0</x:v>
      </x:c>
      <x:c r="AF836" s="50" t="n">
        <x:f>IFERROR(IF(AND(A836=A835,C836=C835+1,ISNUMBER(AE835)),AE835,""),"")</x:f>
        <x:v>0</x:v>
      </x:c>
      <x:c r="AG836" s="52" t="n">
        <x:f>IFERROR(IF(AND(A836=A835,C836=C835+1,ISNUMBER(U836),ISNUMBER(U835),U835&lt;&gt;0),U836/U835-1,""),"")</x:f>
        <x:v>0.27249386573923107</x:v>
      </x:c>
      <x:c r="AH836" s="50" t="n">
        <x:f>IF(AND(ISNUMBER(AE836),ISNUMBER(AF836),ISNUMBER(AG836)),IF(AND(AE836=1,AF836=1,AG836&lt;0),1,0),"")</x:f>
        <x:v>0</x:v>
      </x:c>
      <x:c r="AI836" s="50" t="n">
        <x:f>IF(AND(A836=A837,C837=C836+1,ISNUMBER(AH837)),C837,"")</x:f>
        <x:v>2014</x:v>
      </x:c>
      <x:c r="AJ836" s="50" t="n">
        <x:f>IF(AND(A836=A837,C837=C836+1,ISNUMBER(AH837)),AH837,"")</x:f>
        <x:v>0</x:v>
      </x:c>
    </x:row>
    <x:row r="837" ht="15">
      <x:c r="A837" s="9" t="s">
        <x:v>78</x:v>
      </x:c>
      <x:c r="B837" s="10">
        <x:v>42004</x:v>
      </x:c>
      <x:c r="C837" s="9">
        <x:v>2014</x:v>
      </x:c>
      <x:c r="D837" s="11">
        <x:v>739.48400000000004</x:v>
      </x:c>
      <x:c r="E837" s="11">
        <x:v>430.291</x:v>
      </x:c>
      <x:c r="F837" s="11">
        <x:v>153.75800000000001</x:v>
      </x:c>
      <x:c r="G837" s="11">
        <x:v>297.60599999999999</x:v>
      </x:c>
      <x:c r="H837" s="11">
        <x:v>89.924999999999997</x:v>
      </x:c>
      <x:c r="I837" s="11">
        <x:v>441.87799999999999</x:v>
      </x:c>
      <x:c r="J837" s="11">
        <x:v>362.79599999999999</x:v>
      </x:c>
      <x:c r="K837" s="11">
        <x:v>142.41800000000001</x:v>
      </x:c>
      <x:c r="L837" s="11">
        <x:v>98.007000000000005</x:v>
      </x:c>
      <x:c r="M837" s="11">
        <x:v>40.829000000000001</x:v>
      </x:c>
      <x:c r="N837" s="11">
        <x:v>49.095999999999997</x:v>
      </x:c>
      <x:c r="O837" s="11">
        <x:v>678.27700000000004</x:v>
      </x:c>
      <x:c r="P837" s="11">
        <x:v>148.095</x:v>
      </x:c>
      <x:c r="Q837" s="11">
        <x:v>174.89400000000001</x:v>
      </x:c>
      <x:c r="R837" s="11">
        <x:v>2.31</x:v>
      </x:c>
      <x:c r="S837" s="11">
        <x:v>100.327</x:v>
      </x:c>
      <x:c r="T837" s="11">
        <x:v>116.703</x:v>
      </x:c>
      <x:c r="U837" s="11">
        <x:v>2173.6624999999999</x:v>
      </x:c>
      <x:c r="V837" s="11">
        <x:v>18</x:v>
      </x:c>
      <x:c r="W837" s="12">
        <x:v>0</x:v>
      </x:c>
      <x:c r="X837" s="8">
        <x:v>0</x:v>
      </x:c>
      <x:c r="Y837" s="13">
        <x:f t="shared" si="78"/>
        <x:v>2.7984950376565769</x:v>
      </x:c>
      <x:c r="Z837" s="13">
        <x:f t="shared" si="79"/>
        <x:v>0.40245089819387569</x:v>
      </x:c>
      <x:c r="AA837" s="13">
        <x:f t="shared" si="80"/>
        <x:v>0.13567163048828643</x:v>
      </x:c>
      <x:c r="AB837" s="13">
        <x:f t="shared" si="81"/>
        <x:v>0.20026802473075819</x:v>
      </x:c>
      <x:c r="AC837" s="13">
        <x:f t="shared" si="82"/>
        <x:v>0.39213927138565757</x:v>
      </x:c>
      <x:c r="AD837" s="13">
        <x:f t="shared" si="83"/>
        <x:v>0.49060696377474017</x:v>
      </x:c>
      <x:c r="AE837" s="50" t="n">
        <x:f>IF(OR(NOT(ISNUMBER(Q837)),NOT(ISNUMBER(R837))),"",IF(Q837&lt;R837,1,0))</x:f>
        <x:v>0</x:v>
      </x:c>
      <x:c r="AF837" s="50" t="n">
        <x:f>IFERROR(IF(AND(A837=A836,C837=C836+1,ISNUMBER(AE836)),AE836,""),"")</x:f>
        <x:v>0</x:v>
      </x:c>
      <x:c r="AG837" s="52" t="n">
        <x:f>IFERROR(IF(AND(A837=A836,C837=C836+1,ISNUMBER(U837),ISNUMBER(U836),U836&lt;&gt;0),U837/U836-1,""),"")</x:f>
        <x:v>-0.03550740232108751</x:v>
      </x:c>
      <x:c r="AH837" s="50" t="n">
        <x:f>IF(AND(ISNUMBER(AE837),ISNUMBER(AF837),ISNUMBER(AG837)),IF(AND(AE837=1,AF837=1,AG837&lt;0),1,0),"")</x:f>
        <x:v>0</x:v>
      </x:c>
      <x:c r="AI837" s="50" t="n">
        <x:f>IF(AND(A837=A838,C838=C837+1,ISNUMBER(AH838)),C838,"")</x:f>
        <x:v>2015</x:v>
      </x:c>
      <x:c r="AJ837" s="50" t="n">
        <x:f>IF(AND(A837=A838,C838=C837+1,ISNUMBER(AH838)),AH838,"")</x:f>
        <x:v>0</x:v>
      </x:c>
    </x:row>
    <x:row r="838" ht="15">
      <x:c r="A838" s="9" t="s">
        <x:v>78</x:v>
      </x:c>
      <x:c r="B838" s="10">
        <x:v>42369</x:v>
      </x:c>
      <x:c r="C838" s="9">
        <x:v>2015</x:v>
      </x:c>
      <x:c r="D838" s="11">
        <x:v>691.673</x:v>
      </x:c>
      <x:c r="E838" s="11">
        <x:v>374.24400000000003</x:v>
      </x:c>
      <x:c r="F838" s="11">
        <x:v>119.736</x:v>
      </x:c>
      <x:c r="G838" s="11">
        <x:v>293.358</x:v>
      </x:c>
      <x:c r="H838" s="11">
        <x:v>95.012</x:v>
      </x:c>
      <x:c r="I838" s="11">
        <x:v>398.315</x:v>
      </x:c>
      <x:c r="J838" s="11">
        <x:v>326.79899999999998</x:v>
      </x:c>
      <x:c r="K838" s="11">
        <x:v>99.834999999999994</x:v>
      </x:c>
      <x:c r="L838" s="11">
        <x:v>92.501999999999995</x:v>
      </x:c>
      <x:c r="M838" s="11">
        <x:v>14.339</x:v>
      </x:c>
      <x:c r="N838" s="11">
        <x:v>80.673000000000002</x:v>
      </x:c>
      <x:c r="O838" s="11">
        <x:v>667.21400000000006</x:v>
      </x:c>
      <x:c r="P838" s="11">
        <x:v>142.809</x:v>
      </x:c>
      <x:c r="Q838" s="11">
        <x:v>172.107</x:v>
      </x:c>
      <x:c r="R838" s="11">
        <x:v>1.2929999999999999</x:v>
      </x:c>
      <x:c r="S838" s="11">
        <x:v>96.555999999999997</x:v>
      </x:c>
      <x:c r="T838" s="11">
        <x:v>132.48099999999999</x:v>
      </x:c>
      <x:c r="U838" s="11">
        <x:v>2404.4157</x:v>
      </x:c>
      <x:c r="V838" s="11">
        <x:v>18</x:v>
      </x:c>
      <x:c r="W838" s="12">
        <x:v>0</x:v>
      </x:c>
      <x:c r="X838" s="8">
        <x:v>0</x:v>
      </x:c>
      <x:c r="Y838" s="13">
        <x:f t="shared" si="78"/>
        <x:v>3.1255762677891363</x:v>
      </x:c>
      <x:c r="Z838" s="13">
        <x:f t="shared" si="79"/>
        <x:v>0.42412816460957709</x:v>
      </x:c>
      <x:c r="AA838" s="13">
        <x:f t="shared" si="80"/>
        <x:v>0.13959775790004814</x:v>
      </x:c>
      <x:c r="AB838" s="13">
        <x:f t="shared" si="81"/>
        <x:v>0.20646895281440797</x:v>
      </x:c>
      <x:c r="AC838" s="13">
        <x:f t="shared" si="82"/>
        <x:v>0.45160179712160564</x:v>
      </x:c>
      <x:c r="AD838" s="13">
        <x:f t="shared" si="83"/>
        <x:v>0.4724761556400206</x:v>
      </x:c>
      <x:c r="AE838" s="50" t="n">
        <x:f>IF(OR(NOT(ISNUMBER(Q838)),NOT(ISNUMBER(R838))),"",IF(Q838&lt;R838,1,0))</x:f>
        <x:v>0</x:v>
      </x:c>
      <x:c r="AF838" s="50" t="n">
        <x:f>IFERROR(IF(AND(A838=A837,C838=C837+1,ISNUMBER(AE837)),AE837,""),"")</x:f>
        <x:v>0</x:v>
      </x:c>
      <x:c r="AG838" s="52" t="n">
        <x:f>IFERROR(IF(AND(A838=A837,C838=C837+1,ISNUMBER(U838),ISNUMBER(U837),U837&lt;&gt;0),U838/U837-1,""),"")</x:f>
        <x:v>0.10615870679095774</x:v>
      </x:c>
      <x:c r="AH838" s="50" t="n">
        <x:f>IF(AND(ISNUMBER(AE838),ISNUMBER(AF838),ISNUMBER(AG838)),IF(AND(AE838=1,AF838=1,AG838&lt;0),1,0),"")</x:f>
        <x:v>0</x:v>
      </x:c>
      <x:c r="AI838" s="50" t="n">
        <x:f>IF(AND(A838=A839,C839=C838+1,ISNUMBER(AH839)),C839,"")</x:f>
        <x:v>2016</x:v>
      </x:c>
      <x:c r="AJ838" s="50" t="n">
        <x:f>IF(AND(A838=A839,C839=C838+1,ISNUMBER(AH839)),AH839,"")</x:f>
        <x:v>0</x:v>
      </x:c>
    </x:row>
    <x:row r="839" ht="15">
      <x:c r="A839" s="9" t="s">
        <x:v>78</x:v>
      </x:c>
      <x:c r="B839" s="10">
        <x:v>42735</x:v>
      </x:c>
      <x:c r="C839" s="9">
        <x:v>2016</x:v>
      </x:c>
      <x:c r="D839" s="11">
        <x:v>864</x:v>
      </x:c>
      <x:c r="E839" s="11">
        <x:v>450.1</x:v>
      </x:c>
      <x:c r="F839" s="11">
        <x:v>162.19999999999999</x:v>
      </x:c>
      <x:c r="G839" s="11">
        <x:v>339.6</x:v>
      </x:c>
      <x:c r="H839" s="11">
        <x:v>91.8</x:v>
      </x:c>
      <x:c r="I839" s="11">
        <x:v>524.4</x:v>
      </x:c>
      <x:c r="J839" s="11">
        <x:v>386.3</x:v>
      </x:c>
      <x:c r="K839" s="11">
        <x:v>119.2</x:v>
      </x:c>
      <x:c r="L839" s="11">
        <x:v>112.5</x:v>
      </x:c>
      <x:c r="M839" s="11">
        <x:v>33.6</x:v>
      </x:c>
      <x:c r="N839" s="11">
        <x:v>58.2</x:v>
      </x:c>
      <x:c r="O839" s="11">
        <x:v>757.4</x:v>
      </x:c>
      <x:c r="P839" s="11">
        <x:v>174.1</x:v>
      </x:c>
      <x:c r="Q839" s="11">
        <x:v>207.2</x:v>
      </x:c>
      <x:c r="R839" s="11">
        <x:v>1.4</x:v>
      </x:c>
      <x:c r="S839" s="11">
        <x:v>121.1</x:v>
      </x:c>
      <x:c r="T839" s="11">
        <x:v>159.30000000000001</x:v>
      </x:c>
      <x:c r="U839" s="11">
        <x:v>3072.6972000000001</x:v>
      </x:c>
      <x:c r="V839" s="11">
        <x:v>18</x:v>
      </x:c>
      <x:c r="W839" s="12">
        <x:v>0</x:v>
      </x:c>
      <x:c r="X839" s="8">
        <x:v>0</x:v>
      </x:c>
      <x:c r="Y839" s="13">
        <x:f t="shared" si="78"/>
        <x:v>2.7749691738594331</x:v>
      </x:c>
      <x:c r="Z839" s="13">
        <x:f t="shared" si="79"/>
        <x:v>0.3930555555555556</x:v>
      </x:c>
      <x:c r="AA839" s="13">
        <x:f t="shared" si="80"/>
        <x:v>0.14016203703703703</x:v>
      </x:c>
      <x:c r="AB839" s="13">
        <x:f t="shared" si="81"/>
        <x:v>0.20150462962962962</x:v>
      </x:c>
      <x:c r="AC839" s="13">
        <x:f t="shared" si="82"/>
        <x:v>0.46908127208480566</x:v>
      </x:c>
      <x:c r="AD839" s="13">
        <x:f t="shared" si="83"/>
        <x:v>0.44710648148148152</x:v>
      </x:c>
      <x:c r="AE839" s="50" t="n">
        <x:f>IF(OR(NOT(ISNUMBER(Q839)),NOT(ISNUMBER(R839))),"",IF(Q839&lt;R839,1,0))</x:f>
        <x:v>0</x:v>
      </x:c>
      <x:c r="AF839" s="50" t="n">
        <x:f>IFERROR(IF(AND(A839=A838,C839=C838+1,ISNUMBER(AE838)),AE838,""),"")</x:f>
        <x:v>0</x:v>
      </x:c>
      <x:c r="AG839" s="52" t="n">
        <x:f>IFERROR(IF(AND(A839=A838,C839=C838+1,ISNUMBER(U839),ISNUMBER(U838),U838&lt;&gt;0),U839/U838-1,""),"")</x:f>
        <x:v>0.2779392515196104</x:v>
      </x:c>
      <x:c r="AH839" s="50" t="n">
        <x:f>IF(AND(ISNUMBER(AE839),ISNUMBER(AF839),ISNUMBER(AG839)),IF(AND(AE839=1,AF839=1,AG839&lt;0),1,0),"")</x:f>
        <x:v>0</x:v>
      </x:c>
      <x:c r="AI839" s="50" t="n">
        <x:f>IF(AND(A839=A840,C840=C839+1,ISNUMBER(AH840)),C840,"")</x:f>
        <x:v>2017</x:v>
      </x:c>
      <x:c r="AJ839" s="50" t="n">
        <x:f>IF(AND(A839=A840,C840=C839+1,ISNUMBER(AH840)),AH840,"")</x:f>
        <x:v>0</x:v>
      </x:c>
    </x:row>
    <x:row r="840" ht="15">
      <x:c r="A840" s="9" t="s">
        <x:v>78</x:v>
      </x:c>
      <x:c r="B840" s="10">
        <x:v>43100</x:v>
      </x:c>
      <x:c r="C840" s="9">
        <x:v>2017</x:v>
      </x:c>
      <x:c r="D840" s="11">
        <x:v>1476.5</x:v>
      </x:c>
      <x:c r="E840" s="11">
        <x:v>575.20000000000005</x:v>
      </x:c>
      <x:c r="F840" s="11">
        <x:v>246.7</x:v>
      </x:c>
      <x:c r="G840" s="11">
        <x:v>867</x:v>
      </x:c>
      <x:c r="H840" s="11">
        <x:v>525.70000000000005</x:v>
      </x:c>
      <x:c r="I840" s="11">
        <x:v>609.5</x:v>
      </x:c>
      <x:c r="J840" s="11">
        <x:v>494.2</x:v>
      </x:c>
      <x:c r="K840" s="11">
        <x:v>152.1</x:v>
      </x:c>
      <x:c r="L840" s="11">
        <x:v>145.4</x:v>
      </x:c>
      <x:c r="M840" s="11">
        <x:v>69.8</x:v>
      </x:c>
      <x:c r="N840" s="11">
        <x:v>455.9</x:v>
      </x:c>
      <x:c r="O840" s="11">
        <x:v>998.7</x:v>
      </x:c>
      <x:c r="P840" s="11">
        <x:v>198.9</x:v>
      </x:c>
      <x:c r="Q840" s="11">
        <x:v>253.1</x:v>
      </x:c>
      <x:c r="R840" s="11">
        <x:v>5.6</x:v>
      </x:c>
      <x:c r="S840" s="11">
        <x:v>157.6</x:v>
      </x:c>
      <x:c r="T840" s="11">
        <x:v>161.1</x:v>
      </x:c>
      <x:c r="U840" s="11">
        <x:v>4136.3310000000001</x:v>
      </x:c>
      <x:c r="V840" s="11">
        <x:v>18</x:v>
      </x:c>
      <x:c r="W840" s="12">
        <x:v>0</x:v>
      </x:c>
      <x:c r="X840" s="8">
        <x:v>0</x:v>
      </x:c>
      <x:c r="Y840" s="13">
        <x:f t="shared" si="78"/>
        <x:v>2.331576813944062</x:v>
      </x:c>
      <x:c r="Z840" s="13">
        <x:f t="shared" si="79"/>
        <x:v>0.58719945817812391</x:v>
      </x:c>
      <x:c r="AA840" s="13">
        <x:f t="shared" si="80"/>
        <x:v>0.10673890958347443</x:v>
      </x:c>
      <x:c r="AB840" s="13">
        <x:f t="shared" si="81"/>
        <x:v>0.13471046393498137</x:v>
      </x:c>
      <x:c r="AC840" s="13">
        <x:f t="shared" si="82"/>
        <x:v>0.18581314878892732</x:v>
      </x:c>
      <x:c r="AD840" s="13">
        <x:f t="shared" si="83"/>
        <x:v>0.33471046393498138</x:v>
      </x:c>
      <x:c r="AE840" s="50" t="n">
        <x:f>IF(OR(NOT(ISNUMBER(Q840)),NOT(ISNUMBER(R840))),"",IF(Q840&lt;R840,1,0))</x:f>
        <x:v>0</x:v>
      </x:c>
      <x:c r="AF840" s="50" t="n">
        <x:f>IFERROR(IF(AND(A840=A839,C840=C839+1,ISNUMBER(AE839)),AE839,""),"")</x:f>
        <x:v>0</x:v>
      </x:c>
      <x:c r="AG840" s="52" t="n">
        <x:f>IFERROR(IF(AND(A840=A839,C840=C839+1,ISNUMBER(U840),ISNUMBER(U839),U839&lt;&gt;0),U840/U839-1,""),"")</x:f>
        <x:v>0.3461563996608583</x:v>
      </x:c>
      <x:c r="AH840" s="50" t="n">
        <x:f>IF(AND(ISNUMBER(AE840),ISNUMBER(AF840),ISNUMBER(AG840)),IF(AND(AE840=1,AF840=1,AG840&lt;0),1,0),"")</x:f>
        <x:v>0</x:v>
      </x:c>
      <x:c r="AI840" s="50" t="n">
        <x:f>IF(AND(A840=A841,C841=C840+1,ISNUMBER(AH841)),C841,"")</x:f>
        <x:v>2018</x:v>
      </x:c>
      <x:c r="AJ840" s="50" t="n">
        <x:f>IF(AND(A840=A841,C841=C840+1,ISNUMBER(AH841)),AH841,"")</x:f>
        <x:v>0</x:v>
      </x:c>
    </x:row>
    <x:row r="841" ht="15">
      <x:c r="A841" s="9" t="s">
        <x:v>78</x:v>
      </x:c>
      <x:c r="B841" s="10">
        <x:v>43465</x:v>
      </x:c>
      <x:c r="C841" s="9">
        <x:v>2018</x:v>
      </x:c>
      <x:c r="D841" s="11">
        <x:v>1553.8</x:v>
      </x:c>
      <x:c r="E841" s="11">
        <x:v>630.29999999999995</x:v>
      </x:c>
      <x:c r="F841" s="11">
        <x:v>253.3</x:v>
      </x:c>
      <x:c r="G841" s="11">
        <x:v>786.9</x:v>
      </x:c>
      <x:c r="H841" s="11">
        <x:v>422.9</x:v>
      </x:c>
      <x:c r="I841" s="11">
        <x:v>766.9</x:v>
      </x:c>
      <x:c r="J841" s="11">
        <x:v>646</x:v>
      </x:c>
      <x:c r="K841" s="11">
        <x:v>187.1</x:v>
      </x:c>
      <x:c r="L841" s="11">
        <x:v>160.6</x:v>
      </x:c>
      <x:c r="M841" s="11">
        <x:v>57.6</x:v>
      </x:c>
      <x:c r="N841" s="11">
        <x:v>365.3</x:v>
      </x:c>
      <x:c r="O841" s="11">
        <x:v>1153.3</x:v>
      </x:c>
      <x:c r="P841" s="11">
        <x:v>299.10000000000002</x:v>
      </x:c>
      <x:c r="Q841" s="11">
        <x:v>357.2</x:v>
      </x:c>
      <x:c r="R841" s="11">
        <x:v>9.4</x:v>
      </x:c>
      <x:c r="S841" s="11">
        <x:v>223.1</x:v>
      </x:c>
      <x:c r="T841" s="11">
        <x:v>213.7</x:v>
      </x:c>
      <x:c r="U841" s="11">
        <x:v>4596.7987000000003</x:v>
      </x:c>
      <x:c r="V841" s="11">
        <x:v>18</x:v>
      </x:c>
      <x:c r="W841" s="12">
        <x:v>0</x:v>
      </x:c>
      <x:c r="X841" s="8">
        <x:v>0</x:v>
      </x:c>
      <x:c r="Y841" s="13">
        <x:f t="shared" si="78"/>
        <x:v>2.4883537307540462</x:v>
      </x:c>
      <x:c r="Z841" s="13">
        <x:f t="shared" si="79"/>
        <x:v>0.50643583472776421</x:v>
      </x:c>
      <x:c r="AA841" s="13">
        <x:f t="shared" si="80"/>
        <x:v>0.14358347277641911</x:v>
      </x:c>
      <x:c r="AB841" s="13">
        <x:f t="shared" si="81"/>
        <x:v>0.19249581670742696</x:v>
      </x:c>
      <x:c r="AC841" s="13">
        <x:f t="shared" si="82"/>
        <x:v>0.27157199135849536</x:v>
      </x:c>
      <x:c r="AD841" s="13">
        <x:f t="shared" si="83"/>
        <x:v>0.41575492341356673</x:v>
      </x:c>
      <x:c r="AE841" s="50" t="n">
        <x:f>IF(OR(NOT(ISNUMBER(Q841)),NOT(ISNUMBER(R841))),"",IF(Q841&lt;R841,1,0))</x:f>
        <x:v>0</x:v>
      </x:c>
      <x:c r="AF841" s="50" t="n">
        <x:f>IFERROR(IF(AND(A841=A840,C841=C840+1,ISNUMBER(AE840)),AE840,""),"")</x:f>
        <x:v>0</x:v>
      </x:c>
      <x:c r="AG841" s="52" t="n">
        <x:f>IFERROR(IF(AND(A841=A840,C841=C840+1,ISNUMBER(U841),ISNUMBER(U840),U840&lt;&gt;0),U841/U840-1,""),"")</x:f>
        <x:v>0.11132273988711261</x:v>
      </x:c>
      <x:c r="AH841" s="50" t="n">
        <x:f>IF(AND(ISNUMBER(AE841),ISNUMBER(AF841),ISNUMBER(AG841)),IF(AND(AE841=1,AF841=1,AG841&lt;0),1,0),"")</x:f>
        <x:v>0</x:v>
      </x:c>
      <x:c r="AI841" s="50" t="n">
        <x:f>IF(AND(A841=A842,C842=C841+1,ISNUMBER(AH842)),C842,"")</x:f>
        <x:v>2019</x:v>
      </x:c>
      <x:c r="AJ841" s="50" t="n">
        <x:f>IF(AND(A841=A842,C842=C841+1,ISNUMBER(AH842)),AH842,"")</x:f>
        <x:v>0</x:v>
      </x:c>
    </x:row>
    <x:row r="842" ht="15">
      <x:c r="A842" s="9" t="s">
        <x:v>78</x:v>
      </x:c>
      <x:c r="B842" s="10">
        <x:v>43830</x:v>
      </x:c>
      <x:c r="C842" s="9">
        <x:v>2019</x:v>
      </x:c>
      <x:c r="D842" s="11">
        <x:v>1694.3</x:v>
      </x:c>
      <x:c r="E842" s="11">
        <x:v>638.79999999999995</x:v>
      </x:c>
      <x:c r="F842" s="11">
        <x:v>250.6</x:v>
      </x:c>
      <x:c r="G842" s="11">
        <x:v>868</x:v>
      </x:c>
      <x:c r="H842" s="11">
        <x:v>502.6</x:v>
      </x:c>
      <x:c r="I842" s="11">
        <x:v>826.3</x:v>
      </x:c>
      <x:c r="J842" s="11">
        <x:v>735.1</x:v>
      </x:c>
      <x:c r="K842" s="11">
        <x:v>168.5</x:v>
      </x:c>
      <x:c r="L842" s="11">
        <x:v>185.9</x:v>
      </x:c>
      <x:c r="M842" s="11">
        <x:v>45.6</x:v>
      </x:c>
      <x:c r="N842" s="11">
        <x:v>457</x:v>
      </x:c>
      <x:c r="O842" s="11">
        <x:v>1242.4000000000001</x:v>
      </x:c>
      <x:c r="P842" s="11">
        <x:v>245</x:v>
      </x:c>
      <x:c r="Q842" s="11">
        <x:v>321.60000000000002</x:v>
      </x:c>
      <x:c r="R842" s="11">
        <x:v>6.4</x:v>
      </x:c>
      <x:c r="S842" s="11">
        <x:v>166.6</x:v>
      </x:c>
      <x:c r="T842" s="11">
        <x:v>228.9</x:v>
      </x:c>
      <x:c r="U842" s="11">
        <x:v>6555.2093000000004</x:v>
      </x:c>
      <x:c r="V842" s="11">
        <x:v>18</x:v>
      </x:c>
      <x:c r="W842" s="12">
        <x:v>0</x:v>
      </x:c>
      <x:c r="X842" s="8">
        <x:v>0</x:v>
      </x:c>
      <x:c r="Y842" s="13">
        <x:f t="shared" si="78"/>
        <x:v>2.5490822027134876</x:v>
      </x:c>
      <x:c r="Z842" s="13">
        <x:f t="shared" si="79"/>
        <x:v>0.51230596706604503</x:v>
      </x:c>
      <x:c r="AA842" s="13">
        <x:f t="shared" si="80"/>
        <x:v>9.832969367880541E-2</x:v>
      </x:c>
      <x:c r="AB842" s="13">
        <x:f t="shared" si="81"/>
        <x:v>0.14460249070412559</x:v>
      </x:c>
      <x:c r="AC842" s="13">
        <x:f t="shared" si="82"/>
        <x:v>0.26370967741935486</x:v>
      </x:c>
      <x:c r="AD842" s="13">
        <x:f t="shared" si="83"/>
        <x:v>0.43386649353715401</x:v>
      </x:c>
      <x:c r="AE842" s="50" t="n">
        <x:f>IF(OR(NOT(ISNUMBER(Q842)),NOT(ISNUMBER(R842))),"",IF(Q842&lt;R842,1,0))</x:f>
        <x:v>0</x:v>
      </x:c>
      <x:c r="AF842" s="50" t="n">
        <x:f>IFERROR(IF(AND(A842=A841,C842=C841+1,ISNUMBER(AE841)),AE841,""),"")</x:f>
        <x:v>0</x:v>
      </x:c>
      <x:c r="AG842" s="52" t="n">
        <x:f>IFERROR(IF(AND(A842=A841,C842=C841+1,ISNUMBER(U842),ISNUMBER(U841),U841&lt;&gt;0),U842/U841-1,""),"")</x:f>
        <x:v>0.4260379293963863</x:v>
      </x:c>
      <x:c r="AH842" s="50" t="n">
        <x:f>IF(AND(ISNUMBER(AE842),ISNUMBER(AF842),ISNUMBER(AG842)),IF(AND(AE842=1,AF842=1,AG842&lt;0),1,0),"")</x:f>
        <x:v>0</x:v>
      </x:c>
      <x:c r="AI842" s="50" t="n">
        <x:f>IF(AND(A842=A843,C843=C842+1,ISNUMBER(AH843)),C843,"")</x:f>
        <x:v>2020</x:v>
      </x:c>
      <x:c r="AJ842" s="50" t="n">
        <x:f>IF(AND(A842=A843,C843=C842+1,ISNUMBER(AH843)),AH843,"")</x:f>
        <x:v>0</x:v>
      </x:c>
    </x:row>
    <x:row r="843" ht="15">
      <x:c r="A843" s="9" t="s">
        <x:v>78</x:v>
      </x:c>
      <x:c r="B843" s="10">
        <x:v>44196</x:v>
      </x:c>
      <x:c r="C843" s="9">
        <x:v>2020</x:v>
      </x:c>
      <x:c r="D843" s="11">
        <x:v>1741.4</x:v>
      </x:c>
      <x:c r="E843" s="11">
        <x:v>692.5</x:v>
      </x:c>
      <x:c r="F843" s="11">
        <x:v>228</x:v>
      </x:c>
      <x:c r="G843" s="11">
        <x:v>889.1</x:v>
      </x:c>
      <x:c r="H843" s="11">
        <x:v>509.1</x:v>
      </x:c>
      <x:c r="I843" s="11">
        <x:v>852.3</x:v>
      </x:c>
      <x:c r="J843" s="11">
        <x:v>782.8</x:v>
      </x:c>
      <x:c r="K843" s="11">
        <x:v>246.2</x:v>
      </x:c>
      <x:c r="L843" s="11">
        <x:v>180.1</x:v>
      </x:c>
      <x:c r="M843" s="11">
        <x:v>33.1</x:v>
      </x:c>
      <x:c r="N843" s="11">
        <x:v>476</x:v>
      </x:c>
      <x:c r="O843" s="11">
        <x:v>1193.4000000000001</x:v>
      </x:c>
      <x:c r="P843" s="11">
        <x:v>249</x:v>
      </x:c>
      <x:c r="Q843" s="11">
        <x:v>324.39999999999998</x:v>
      </x:c>
      <x:c r="R843" s="11">
        <x:v>7.4</x:v>
      </x:c>
      <x:c r="S843" s="11">
        <x:v>173.6</x:v>
      </x:c>
      <x:c r="T843" s="11">
        <x:v>260.60000000000002</x:v>
      </x:c>
      <x:c r="U843" s="11">
        <x:v>8331.8750999999993</x:v>
      </x:c>
      <x:c r="V843" s="11">
        <x:v>18</x:v>
      </x:c>
      <x:c r="W843" s="12">
        <x:v>0</x:v>
      </x:c>
      <x:c r="X843" s="8">
        <x:v>0</x:v>
      </x:c>
      <x:c r="Y843" s="13">
        <x:f t="shared" si="78"/>
        <x:v>3.0372807017543861</x:v>
      </x:c>
      <x:c r="Z843" s="13">
        <x:f t="shared" si="79"/>
        <x:v>0.5105662110945216</x:v>
      </x:c>
      <x:c r="AA843" s="13">
        <x:f t="shared" si="80"/>
        <x:v>9.9689904674399893E-2</x:v>
      </x:c>
      <x:c r="AB843" s="13">
        <x:f t="shared" si="81"/>
        <x:v>0.14298840013782013</x:v>
      </x:c>
      <x:c r="AC843" s="13">
        <x:f t="shared" si="82"/>
        <x:v>0.29310538747047576</x:v>
      </x:c>
      <x:c r="AD843" s="13">
        <x:f t="shared" si="83"/>
        <x:v>0.44952337199954057</x:v>
      </x:c>
      <x:c r="AE843" s="50" t="n">
        <x:f>IF(OR(NOT(ISNUMBER(Q843)),NOT(ISNUMBER(R843))),"",IF(Q843&lt;R843,1,0))</x:f>
        <x:v>0</x:v>
      </x:c>
      <x:c r="AF843" s="50" t="n">
        <x:f>IFERROR(IF(AND(A843=A842,C843=C842+1,ISNUMBER(AE842)),AE842,""),"")</x:f>
        <x:v>0</x:v>
      </x:c>
      <x:c r="AG843" s="52" t="n">
        <x:f>IFERROR(IF(AND(A843=A842,C843=C842+1,ISNUMBER(U843),ISNUMBER(U842),U842&lt;&gt;0),U843/U842-1,""),"")</x:f>
        <x:v>0.27103113244606836</x:v>
      </x:c>
      <x:c r="AH843" s="50" t="n">
        <x:f>IF(AND(ISNUMBER(AE843),ISNUMBER(AF843),ISNUMBER(AG843)),IF(AND(AE843=1,AF843=1,AG843&lt;0),1,0),"")</x:f>
        <x:v>0</x:v>
      </x:c>
      <x:c r="AI843" s="50" t="n">
        <x:f>IF(AND(A843=A844,C844=C843+1,ISNUMBER(AH844)),C844,"")</x:f>
        <x:v>2021</x:v>
      </x:c>
      <x:c r="AJ843" s="50" t="n">
        <x:f>IF(AND(A843=A844,C844=C843+1,ISNUMBER(AH844)),AH844,"")</x:f>
        <x:v>0</x:v>
      </x:c>
    </x:row>
    <x:row r="844" ht="15">
      <x:c r="A844" s="9" t="s">
        <x:v>78</x:v>
      </x:c>
      <x:c r="B844" s="10">
        <x:v>44561</x:v>
      </x:c>
      <x:c r="C844" s="9">
        <x:v>2021</x:v>
      </x:c>
      <x:c r="D844" s="11">
        <x:v>1863.2</x:v>
      </x:c>
      <x:c r="E844" s="11">
        <x:v>803.7</x:v>
      </x:c>
      <x:c r="F844" s="11">
        <x:v>381.7</x:v>
      </x:c>
      <x:c r="G844" s="11">
        <x:v>853.2</x:v>
      </x:c>
      <x:c r="H844" s="11">
        <x:v>465.2</x:v>
      </x:c>
      <x:c r="I844" s="11">
        <x:v>1010</x:v>
      </x:c>
      <x:c r="J844" s="11">
        <x:v>961.1</x:v>
      </x:c>
      <x:c r="K844" s="11">
        <x:v>274.60000000000002</x:v>
      </x:c>
      <x:c r="L844" s="11">
        <x:v>201.3</x:v>
      </x:c>
      <x:c r="M844" s="11">
        <x:v>126.4</x:v>
      </x:c>
      <x:c r="N844" s="11">
        <x:v>338.8</x:v>
      </x:c>
      <x:c r="O844" s="11">
        <x:v>1344.5</x:v>
      </x:c>
      <x:c r="P844" s="11">
        <x:v>320.89999999999998</x:v>
      </x:c>
      <x:c r="Q844" s="11">
        <x:v>389.9</x:v>
      </x:c>
      <x:c r="R844" s="11">
        <x:v>7.4</x:v>
      </x:c>
      <x:c r="S844" s="11">
        <x:v>234.6</x:v>
      </x:c>
      <x:c r="T844" s="11">
        <x:v>276.8</x:v>
      </x:c>
      <x:c r="U844" s="11">
        <x:v>11839.450699999999</x:v>
      </x:c>
      <x:c r="V844" s="11">
        <x:v>18</x:v>
      </x:c>
      <x:c r="W844" s="12">
        <x:v>0</x:v>
      </x:c>
      <x:c r="X844" s="8">
        <x:v>0</x:v>
      </x:c>
      <x:c r="Y844" s="13">
        <x:f t="shared" si="78"/>
        <x:v>2.1055802986638725</x:v>
      </x:c>
      <x:c r="Z844" s="13">
        <x:f t="shared" si="79"/>
        <x:v>0.4579218548733362</x:v>
      </x:c>
      <x:c r="AA844" s="13">
        <x:f t="shared" si="80"/>
        <x:v>0.12591240875912407</x:v>
      </x:c>
      <x:c r="AB844" s="13">
        <x:f t="shared" si="81"/>
        <x:v>0.17223057106054099</x:v>
      </x:c>
      <x:c r="AC844" s="13">
        <x:f t="shared" si="82"/>
        <x:v>0.32442569151429912</x:v>
      </x:c>
      <x:c r="AD844" s="13">
        <x:f t="shared" si="83"/>
        <x:v>0.51583297552597684</x:v>
      </x:c>
      <x:c r="AE844" s="50" t="n">
        <x:f>IF(OR(NOT(ISNUMBER(Q844)),NOT(ISNUMBER(R844))),"",IF(Q844&lt;R844,1,0))</x:f>
        <x:v>0</x:v>
      </x:c>
      <x:c r="AF844" s="50" t="n">
        <x:f>IFERROR(IF(AND(A844=A843,C844=C843+1,ISNUMBER(AE843)),AE843,""),"")</x:f>
        <x:v>0</x:v>
      </x:c>
      <x:c r="AG844" s="52" t="n">
        <x:f>IFERROR(IF(AND(A844=A843,C844=C843+1,ISNUMBER(U844),ISNUMBER(U843),U843&lt;&gt;0),U844/U843-1,""),"")</x:f>
        <x:v>0.4209827389275196</x:v>
      </x:c>
      <x:c r="AH844" s="50" t="n">
        <x:f>IF(AND(ISNUMBER(AE844),ISNUMBER(AF844),ISNUMBER(AG844)),IF(AND(AE844=1,AF844=1,AG844&lt;0),1,0),"")</x:f>
        <x:v>0</x:v>
      </x:c>
      <x:c r="AI844" s="50" t="n">
        <x:f>IF(AND(A844=A845,C845=C844+1,ISNUMBER(AH845)),C845,"")</x:f>
        <x:v>2022</x:v>
      </x:c>
      <x:c r="AJ844" s="50" t="n">
        <x:f>IF(AND(A844=A845,C845=C844+1,ISNUMBER(AH845)),AH845,"")</x:f>
        <x:v>0</x:v>
      </x:c>
    </x:row>
    <x:row r="845" ht="15">
      <x:c r="A845" s="9" t="s">
        <x:v>78</x:v>
      </x:c>
      <x:c r="B845" s="10">
        <x:v>44926</x:v>
      </x:c>
      <x:c r="C845" s="9">
        <x:v>2022</x:v>
      </x:c>
      <x:c r="D845" s="11">
        <x:v>2784.9</x:v>
      </x:c>
      <x:c r="E845" s="11">
        <x:v>1053.5</x:v>
      </x:c>
      <x:c r="F845" s="11">
        <x:v>637.5</x:v>
      </x:c>
      <x:c r="G845" s="11">
        <x:v>1615.1</x:v>
      </x:c>
      <x:c r="H845" s="11">
        <x:v>1084.5</x:v>
      </x:c>
      <x:c r="I845" s="11">
        <x:v>1169.8</x:v>
      </x:c>
      <x:c r="J845" s="11">
        <x:v>1067</x:v>
      </x:c>
      <x:c r="K845" s="11">
        <x:v>328.9</x:v>
      </x:c>
      <x:c r="L845" s="11">
        <x:v>290</x:v>
      </x:c>
      <x:c r="M845" s="11">
        <x:v>302.10000000000002</x:v>
      </x:c>
      <x:c r="N845" s="11">
        <x:v>782.4</x:v>
      </x:c>
      <x:c r="O845" s="11">
        <x:v>1610.6</x:v>
      </x:c>
      <x:c r="P845" s="11">
        <x:v>318.8</x:v>
      </x:c>
      <x:c r="Q845" s="11">
        <x:v>399.8</x:v>
      </x:c>
      <x:c r="R845" s="11">
        <x:v>15.5</x:v>
      </x:c>
      <x:c r="S845" s="11">
        <x:v>224.7</x:v>
      </x:c>
      <x:c r="T845" s="11">
        <x:v>246.7</x:v>
      </x:c>
      <x:c r="U845" s="11">
        <x:v>7831.3275000000003</x:v>
      </x:c>
      <x:c r="V845" s="11">
        <x:v>18</x:v>
      </x:c>
      <x:c r="W845" s="12">
        <x:v>0</x:v>
      </x:c>
      <x:c r="X845" s="8">
        <x:v>0</x:v>
      </x:c>
      <x:c r="Y845" s="13">
        <x:f t="shared" si="78"/>
        <x:v>1.6525490196078432</x:v>
      </x:c>
      <x:c r="Z845" s="13">
        <x:f t="shared" si="79"/>
        <x:v>0.57994901073647165</x:v>
      </x:c>
      <x:c r="AA845" s="13">
        <x:f t="shared" si="80"/>
        <x:v>8.0685123343746626E-2</x:v>
      </x:c>
      <x:c r="AB845" s="13">
        <x:f t="shared" si="81"/>
        <x:v>0.11447448741426981</x:v>
      </x:c>
      <x:c r="AC845" s="13">
        <x:f t="shared" si="82"/>
        <x:v>0.15274596000247662</x:v>
      </x:c>
      <x:c r="AD845" s="13">
        <x:f t="shared" si="83"/>
        <x:v>0.38313763510359439</x:v>
      </x:c>
      <x:c r="AE845" s="50" t="n">
        <x:f>IF(OR(NOT(ISNUMBER(Q845)),NOT(ISNUMBER(R845))),"",IF(Q845&lt;R845,1,0))</x:f>
        <x:v>0</x:v>
      </x:c>
      <x:c r="AF845" s="50" t="n">
        <x:f>IFERROR(IF(AND(A845=A844,C845=C844+1,ISNUMBER(AE844)),AE844,""),"")</x:f>
        <x:v>0</x:v>
      </x:c>
      <x:c r="AG845" s="52" t="n">
        <x:f>IFERROR(IF(AND(A845=A844,C845=C844+1,ISNUMBER(U845),ISNUMBER(U844),U844&lt;&gt;0),U845/U844-1,""),"")</x:f>
        <x:v>-0.3385396249844598</x:v>
      </x:c>
      <x:c r="AH845" s="50" t="n">
        <x:f>IF(AND(ISNUMBER(AE845),ISNUMBER(AF845),ISNUMBER(AG845)),IF(AND(AE845=1,AF845=1,AG845&lt;0),1,0),"")</x:f>
        <x:v>0</x:v>
      </x:c>
      <x:c r="AI845" s="50" t="n">
        <x:f>IF(AND(A845=A846,C846=C845+1,ISNUMBER(AH846)),C846,"")</x:f>
        <x:v>2023</x:v>
      </x:c>
      <x:c r="AJ845" s="50" t="n">
        <x:f>IF(AND(A845=A846,C846=C845+1,ISNUMBER(AH846)),AH846,"")</x:f>
        <x:v>0</x:v>
      </x:c>
    </x:row>
    <x:row r="846" ht="15">
      <x:c r="A846" s="9" t="s">
        <x:v>78</x:v>
      </x:c>
      <x:c r="B846" s="10">
        <x:v>45291</x:v>
      </x:c>
      <x:c r="C846" s="9">
        <x:v>2023</x:v>
      </x:c>
      <x:c r="D846" s="11">
        <x:v>2708.4</x:v>
      </x:c>
      <x:c r="E846" s="11">
        <x:v>1024.8</x:v>
      </x:c>
      <x:c r="F846" s="11">
        <x:v>454</x:v>
      </x:c>
      <x:c r="G846" s="11">
        <x:v>1550.7</x:v>
      </x:c>
      <x:c r="H846" s="11">
        <x:v>1123.0999999999999</x:v>
      </x:c>
      <x:c r="I846" s="11">
        <x:v>1157.7</x:v>
      </x:c>
      <x:c r="J846" s="11">
        <x:v>1120.3</x:v>
      </x:c>
      <x:c r="K846" s="11">
        <x:v>359.7</x:v>
      </x:c>
      <x:c r="L846" s="11">
        <x:v>285.2</x:v>
      </x:c>
      <x:c r="M846" s="11">
        <x:v>165</x:v>
      </x:c>
      <x:c r="N846" s="11">
        <x:v>958.1</x:v>
      </x:c>
      <x:c r="O846" s="11">
        <x:v>1682.6</x:v>
      </x:c>
      <x:c r="P846" s="11">
        <x:v>284.39999999999998</x:v>
      </x:c>
      <x:c r="Q846" s="11">
        <x:v>397.1</x:v>
      </x:c>
      <x:c r="R846" s="11">
        <x:v>49.1</x:v>
      </x:c>
      <x:c r="S846" s="11">
        <x:v>183.6</x:v>
      </x:c>
      <x:c r="T846" s="11">
        <x:v>309.89999999999998</x:v>
      </x:c>
      <x:c r="U846" s="11">
        <x:v>7750.1737999999996</x:v>
      </x:c>
      <x:c r="V846" s="11">
        <x:v>18</x:v>
      </x:c>
      <x:c r="W846" s="12">
        <x:v>0</x:v>
      </x:c>
      <x:c r="X846" s="8">
        <x:v>0</x:v>
      </x:c>
      <x:c r="Y846" s="13">
        <x:f t="shared" si="78"/>
        <x:v>2.2572687224669603</x:v>
      </x:c>
      <x:c r="Z846" s="13">
        <x:f t="shared" si="79"/>
        <x:v>0.57255206025697825</x:v>
      </x:c>
      <x:c r="AA846" s="13">
        <x:f t="shared" si="80"/>
        <x:v>6.778910057598582E-2</x:v>
      </x:c>
      <x:c r="AB846" s="13">
        <x:f t="shared" si="81"/>
        <x:v>0.10500664599025254</x:v>
      </x:c>
      <x:c r="AC846" s="13">
        <x:f t="shared" si="82"/>
        <x:v>0.19984523118591602</x:v>
      </x:c>
      <x:c r="AD846" s="13">
        <x:f t="shared" si="83"/>
        <x:v>0.41363904888495051</x:v>
      </x:c>
      <x:c r="AE846" s="50" t="n">
        <x:f>IF(OR(NOT(ISNUMBER(Q846)),NOT(ISNUMBER(R846))),"",IF(Q846&lt;R846,1,0))</x:f>
        <x:v>0</x:v>
      </x:c>
      <x:c r="AF846" s="50" t="n">
        <x:f>IFERROR(IF(AND(A846=A845,C846=C845+1,ISNUMBER(AE845)),AE845,""),"")</x:f>
        <x:v>0</x:v>
      </x:c>
      <x:c r="AG846" s="52" t="n">
        <x:f>IFERROR(IF(AND(A846=A845,C846=C845+1,ISNUMBER(U846),ISNUMBER(U845),U845&lt;&gt;0),U846/U845-1,""),"")</x:f>
        <x:v>-0.01036270032124198</x:v>
      </x:c>
      <x:c r="AH846" s="50" t="n">
        <x:f>IF(AND(ISNUMBER(AE846),ISNUMBER(AF846),ISNUMBER(AG846)),IF(AND(AE846=1,AF846=1,AG846&lt;0),1,0),"")</x:f>
        <x:v>0</x:v>
      </x:c>
      <x:c r="AI846" s="50" t="n">
        <x:f>IF(AND(A846=A847,C847=C846+1,ISNUMBER(AH847)),C847,"")</x:f>
        <x:v>2024</x:v>
      </x:c>
      <x:c r="AJ846" s="50" t="n">
        <x:f>IF(AND(A846=A847,C847=C846+1,ISNUMBER(AH847)),AH847,"")</x:f>
        <x:v>0</x:v>
      </x:c>
    </x:row>
    <x:row r="847" ht="15">
      <x:c r="A847" s="9" t="s">
        <x:v>78</x:v>
      </x:c>
      <x:c r="B847" s="10">
        <x:v>45657</x:v>
      </x:c>
      <x:c r="C847" s="9">
        <x:v>2024</x:v>
      </x:c>
      <x:c r="D847" s="11">
        <x:v>2645</x:v>
      </x:c>
      <x:c r="E847" s="11">
        <x:v>986.9</x:v>
      </x:c>
      <x:c r="F847" s="11">
        <x:v>533.1</x:v>
      </x:c>
      <x:c r="G847" s="11">
        <x:v>1435.8</x:v>
      </x:c>
      <x:c r="H847" s="11">
        <x:v>1025.5</x:v>
      </x:c>
      <x:c r="I847" s="11">
        <x:v>1209.2</x:v>
      </x:c>
      <x:c r="J847" s="11">
        <x:v>1190.5999999999999</x:v>
      </x:c>
      <x:c r="K847" s="11">
        <x:v>334.2</x:v>
      </x:c>
      <x:c r="L847" s="11">
        <x:v>253.2</x:v>
      </x:c>
      <x:c r="M847" s="11">
        <x:v>241.4</x:v>
      </x:c>
      <x:c r="N847" s="11">
        <x:v>784.1</x:v>
      </x:c>
      <x:c r="O847" s="11">
        <x:v>1665.2</x:v>
      </x:c>
      <x:c r="P847" s="11">
        <x:v>304.60000000000002</x:v>
      </x:c>
      <x:c r="Q847" s="11">
        <x:v>408.3</x:v>
      </x:c>
      <x:c r="R847" s="11">
        <x:v>54.8</x:v>
      </x:c>
      <x:c r="S847" s="11">
        <x:v>191.2</x:v>
      </x:c>
      <x:c r="T847" s="11">
        <x:v>325.8</x:v>
      </x:c>
      <x:c r="U847" s="11">
        <x:v>5052.1350000000002</x:v>
      </x:c>
      <x:c r="V847" s="11">
        <x:v>18</x:v>
      </x:c>
      <x:c r="W847" s="12">
        <x:v>0</x:v>
      </x:c>
      <x:c r="X847" s="8">
        <x:v>0</x:v>
      </x:c>
      <x:c r="Y847" s="13">
        <x:f t="shared" si="78"/>
        <x:v>1.8512474207465766</x:v>
      </x:c>
      <x:c r="Z847" s="13">
        <x:f t="shared" si="79"/>
        <x:v>0.5428355387523629</x:v>
      </x:c>
      <x:c r="AA847" s="13">
        <x:f t="shared" si="80"/>
        <x:v>7.2287334593572769E-2</x:v>
      </x:c>
      <x:c r="AB847" s="13">
        <x:f t="shared" si="81"/>
        <x:v>0.11516068052930058</x:v>
      </x:c>
      <x:c r="AC847" s="13">
        <x:f t="shared" si="82"/>
        <x:v>0.22691182615963226</x:v>
      </x:c>
      <x:c r="AD847" s="13">
        <x:f t="shared" si="83"/>
        <x:v>0.45013232514177692</x:v>
      </x:c>
      <x:c r="AE847" s="50" t="n">
        <x:f>IF(OR(NOT(ISNUMBER(Q847)),NOT(ISNUMBER(R847))),"",IF(Q847&lt;R847,1,0))</x:f>
        <x:v>0</x:v>
      </x:c>
      <x:c r="AF847" s="50" t="n">
        <x:f>IFERROR(IF(AND(A847=A846,C847=C846+1,ISNUMBER(AE846)),AE846,""),"")</x:f>
        <x:v>0</x:v>
      </x:c>
      <x:c r="AG847" s="52" t="n">
        <x:f>IFERROR(IF(AND(A847=A846,C847=C846+1,ISNUMBER(U847),ISNUMBER(U846),U846&lt;&gt;0),U847/U846-1,""),"")</x:f>
        <x:v>-0.3481262316981846</x:v>
      </x:c>
      <x:c r="AH847" s="50" t="n">
        <x:f>IF(AND(ISNUMBER(AE847),ISNUMBER(AF847),ISNUMBER(AG847)),IF(AND(AE847=1,AF847=1,AG847&lt;0),1,0),"")</x:f>
        <x:v>0</x:v>
      </x:c>
      <x:c r="AI847" s="50" t="str">
        <x:f>IF(AND(A847=A848,C848=C847+1,ISNUMBER(AH848)),C848,"")</x:f>
      </x:c>
      <x:c r="AJ847" s="50" t="str">
        <x:f>IF(AND(A847=A848,C848=C847+1,ISNUMBER(AH848)),AH848,"")</x:f>
      </x:c>
    </x:row>
    <x:row r="848" ht="15">
      <x:c r="A848" s="9" t="s">
        <x:v>79</x:v>
      </x:c>
      <x:c r="B848" s="10">
        <x:v>39447</x:v>
      </x:c>
      <x:c r="C848" s="9">
        <x:v>2007</x:v>
      </x:c>
      <x:c r="D848" s="11">
        <x:v>1259.5751</x:v>
      </x:c>
      <x:c r="E848" s="11">
        <x:v>755.13649999999996</x:v>
      </x:c>
      <x:c r="F848" s="11">
        <x:v>539.36599999999999</x:v>
      </x:c>
      <x:c r="G848" s="11">
        <x:v>792.48320000000001</x:v>
      </x:c>
      <x:c r="H848" s="11">
        <x:v>267.97489999999999</x:v>
      </x:c>
      <x:c r="I848" s="11">
        <x:v>467.09190000000001</x:v>
      </x:c>
      <x:c r="J848" s="11">
        <x:v>361.31920000000002</x:v>
      </x:c>
      <x:c r="K848" s="11">
        <x:v>228.93700000000001</x:v>
      </x:c>
      <x:c r="L848" s="11">
        <x:v>120.52030000000001</x:v>
      </x:c>
      <x:c r="M848" s="11">
        <x:v>85.561599999999999</x:v>
      </x:c>
      <x:c r="N848" s="11">
        <x:v>182.41329999999999</x:v>
      </x:c>
      <x:c r="O848" s="11">
        <x:v>2742.6480999999999</x:v>
      </x:c>
      <x:c r="P848" s="11">
        <x:v>117.03019999999999</x:v>
      </x:c>
      <x:c r="Q848" s="11">
        <x:v>148.1061</x:v>
      </x:c>
      <x:c r="R848" s="11">
        <x:v>21.2424</x:v>
      </x:c>
      <x:c r="S848" s="11">
        <x:v>95.024600000000007</x:v>
      </x:c>
      <x:c r="T848" s="11">
        <x:v>70.039900000000003</x:v>
      </x:c>
      <x:c r="U848" s="11">
        <x:v>1574.8285000000001</x:v>
      </x:c>
      <x:c r="V848" s="11">
        <x:v>18</x:v>
      </x:c>
      <x:c r="W848" s="12">
        <x:v>0</x:v>
      </x:c>
      <x:c r="X848" s="8">
        <x:v>0</x:v>
      </x:c>
      <x:c r="Y848" s="13">
        <x:f t="shared" si="78"/>
        <x:v>1.4000446820897128</x:v>
      </x:c>
      <x:c r="Z848" s="13">
        <x:f t="shared" si="79"/>
        <x:v>0.62916708975907831</x:v>
      </x:c>
      <x:c r="AA848" s="13">
        <x:f t="shared" si="80"/>
        <x:v>7.5441789854372318E-2</x:v>
      </x:c>
      <x:c r="AB848" s="13">
        <x:f t="shared" si="81"/>
        <x:v>9.2912443251696536E-2</x:v>
      </x:c>
      <x:c r="AC848" s="13">
        <x:f t="shared" si="82"/>
        <x:v>8.8380296263693675E-2</x:v>
      </x:c>
      <x:c r="AD848" s="13">
        <x:f t="shared" si="83"/>
        <x:v>0.28685800473508888</x:v>
      </x:c>
      <x:c r="AE848" s="50" t="n">
        <x:f>IF(OR(NOT(ISNUMBER(Q848)),NOT(ISNUMBER(R848))),"",IF(Q848&lt;R848,1,0))</x:f>
        <x:v>0</x:v>
      </x:c>
      <x:c r="AF848" s="50" t="str">
        <x:f>IFERROR(IF(AND(A848=A847,C848=C847+1,ISNUMBER(AE847)),AE847,""),"")</x:f>
      </x:c>
      <x:c r="AG848" s="52" t="str">
        <x:f>IFERROR(IF(AND(A848=A847,C848=C847+1,ISNUMBER(U848),ISNUMBER(U847),U847&lt;&gt;0),U848/U847-1,""),"")</x:f>
      </x:c>
      <x:c r="AH848" s="50" t="str">
        <x:f>IF(AND(ISNUMBER(AE848),ISNUMBER(AF848),ISNUMBER(AG848)),IF(AND(AE848=1,AF848=1,AG848&lt;0),1,0),"")</x:f>
      </x:c>
      <x:c r="AI848" s="50" t="n">
        <x:f>IF(AND(A848=A849,C849=C848+1,ISNUMBER(AH849)),C849,"")</x:f>
        <x:v>2008</x:v>
      </x:c>
      <x:c r="AJ848" s="50" t="n">
        <x:f>IF(AND(A848=A849,C849=C848+1,ISNUMBER(AH849)),AH849,"")</x:f>
        <x:v>0</x:v>
      </x:c>
    </x:row>
    <x:row r="849" ht="15">
      <x:c r="A849" s="9" t="s">
        <x:v>79</x:v>
      </x:c>
      <x:c r="B849" s="10">
        <x:v>39813</x:v>
      </x:c>
      <x:c r="C849" s="9">
        <x:v>2008</x:v>
      </x:c>
      <x:c r="D849" s="11">
        <x:v>1837.2316000000001</x:v>
      </x:c>
      <x:c r="E849" s="11">
        <x:v>1205.2496000000001</x:v>
      </x:c>
      <x:c r="F849" s="11">
        <x:v>881.3673</x:v>
      </x:c>
      <x:c r="G849" s="11">
        <x:v>1246.4154000000001</x:v>
      </x:c>
      <x:c r="H849" s="11">
        <x:v>331.31020000000001</x:v>
      </x:c>
      <x:c r="I849" s="11">
        <x:v>590.81619999999998</x:v>
      </x:c>
      <x:c r="J849" s="11">
        <x:v>517.95129999999995</x:v>
      </x:c>
      <x:c r="K849" s="11">
        <x:v>386.62259999999998</x:v>
      </x:c>
      <x:c r="L849" s="11">
        <x:v>174.87459999999999</x:v>
      </x:c>
      <x:c r="M849" s="11">
        <x:v>48.744799999999998</x:v>
      </x:c>
      <x:c r="N849" s="11">
        <x:v>282.56540000000001</x:v>
      </x:c>
      <x:c r="O849" s="11">
        <x:v>3907.7359999999999</x:v>
      </x:c>
      <x:c r="P849" s="11">
        <x:v>140.92250000000001</x:v>
      </x:c>
      <x:c r="Q849" s="11">
        <x:v>178.62469999999999</x:v>
      </x:c>
      <x:c r="R849" s="11">
        <x:v>31.7255</x:v>
      </x:c>
      <x:c r="S849" s="11">
        <x:v>116.1952</x:v>
      </x:c>
      <x:c r="T849" s="11">
        <x:v>183.65639999999999</x:v>
      </x:c>
      <x:c r="U849" s="11">
        <x:v>1051.0418999999999</x:v>
      </x:c>
      <x:c r="V849" s="11">
        <x:v>18</x:v>
      </x:c>
      <x:c r="W849" s="12">
        <x:v>0</x:v>
      </x:c>
      <x:c r="X849" s="8">
        <x:v>0</x:v>
      </x:c>
      <x:c r="Y849" s="13">
        <x:f t="shared" si="78"/>
        <x:v>1.3674771006367039</x:v>
      </x:c>
      <x:c r="Z849" s="13">
        <x:f t="shared" si="79"/>
        <x:v>0.67842040165213791</x:v>
      </x:c>
      <x:c r="AA849" s="13">
        <x:f t="shared" si="80"/>
        <x:v>6.3244721024828879E-2</x:v>
      </x:c>
      <x:c r="AB849" s="13">
        <x:f t="shared" si="81"/>
        <x:v>7.6703720968004249E-2</x:v>
      </x:c>
      <x:c r="AC849" s="13">
        <x:f t="shared" si="82"/>
        <x:v>0.14734766595470497</x:v>
      </x:c>
      <x:c r="AD849" s="13">
        <x:f t="shared" si="83"/>
        <x:v>0.28191943791953061</x:v>
      </x:c>
      <x:c r="AE849" s="50" t="n">
        <x:f>IF(OR(NOT(ISNUMBER(Q849)),NOT(ISNUMBER(R849))),"",IF(Q849&lt;R849,1,0))</x:f>
        <x:v>0</x:v>
      </x:c>
      <x:c r="AF849" s="50" t="n">
        <x:f>IFERROR(IF(AND(A849=A848,C849=C848+1,ISNUMBER(AE848)),AE848,""),"")</x:f>
        <x:v>0</x:v>
      </x:c>
      <x:c r="AG849" s="52" t="n">
        <x:f>IFERROR(IF(AND(A849=A848,C849=C848+1,ISNUMBER(U849),ISNUMBER(U848),U848&lt;&gt;0),U849/U848-1,""),"")</x:f>
        <x:v>-0.33259913698539245</x:v>
      </x:c>
      <x:c r="AH849" s="50" t="n">
        <x:f>IF(AND(ISNUMBER(AE849),ISNUMBER(AF849),ISNUMBER(AG849)),IF(AND(AE849=1,AF849=1,AG849&lt;0),1,0),"")</x:f>
        <x:v>0</x:v>
      </x:c>
      <x:c r="AI849" s="50" t="n">
        <x:f>IF(AND(A849=A850,C850=C849+1,ISNUMBER(AH850)),C850,"")</x:f>
        <x:v>2009</x:v>
      </x:c>
      <x:c r="AJ849" s="50" t="n">
        <x:f>IF(AND(A849=A850,C850=C849+1,ISNUMBER(AH850)),AH850,"")</x:f>
        <x:v>0</x:v>
      </x:c>
    </x:row>
    <x:row r="850" ht="15">
      <x:c r="A850" s="9" t="s">
        <x:v>79</x:v>
      </x:c>
      <x:c r="B850" s="10">
        <x:v>40178</x:v>
      </x:c>
      <x:c r="C850" s="9">
        <x:v>2009</x:v>
      </x:c>
      <x:c r="D850" s="11">
        <x:v>2045.6396999999999</x:v>
      </x:c>
      <x:c r="E850" s="11">
        <x:v>1210.7249999999999</x:v>
      </x:c>
      <x:c r="F850" s="11">
        <x:v>808.97109999999998</x:v>
      </x:c>
      <x:c r="G850" s="11">
        <x:v>1373.7529</x:v>
      </x:c>
      <x:c r="H850" s="11">
        <x:v>580.13869999999997</x:v>
      </x:c>
      <x:c r="I850" s="11">
        <x:v>671.88679999999999</x:v>
      </x:c>
      <x:c r="J850" s="11">
        <x:v>666.96310000000005</x:v>
      </x:c>
      <x:c r="K850" s="11">
        <x:v>394.85219999999998</x:v>
      </x:c>
      <x:c r="L850" s="11">
        <x:v>193.13749999999999</x:v>
      </x:c>
      <x:c r="M850" s="11">
        <x:v>94.05</x:v>
      </x:c>
      <x:c r="N850" s="11">
        <x:v>486.08870000000002</x:v>
      </x:c>
      <x:c r="O850" s="11">
        <x:v>5343.3553000000002</x:v>
      </x:c>
      <x:c r="P850" s="11">
        <x:v>129.27160000000001</x:v>
      </x:c>
      <x:c r="Q850" s="11">
        <x:v>171.95750000000001</x:v>
      </x:c>
      <x:c r="R850" s="11">
        <x:v>29.9147</x:v>
      </x:c>
      <x:c r="S850" s="11">
        <x:v>97.108599999999996</x:v>
      </x:c>
      <x:c r="T850" s="11">
        <x:v>173.59719999999999</x:v>
      </x:c>
      <x:c r="U850" s="11">
        <x:v>880.29070000000002</x:v>
      </x:c>
      <x:c r="V850" s="11">
        <x:v>18</x:v>
      </x:c>
      <x:c r="W850" s="12">
        <x:v>0</x:v>
      </x:c>
      <x:c r="X850" s="8">
        <x:v>0</x:v>
      </x:c>
      <x:c r="Y850" s="13">
        <x:f t="shared" si="78"/>
        <x:v>1.4966233033540999</x:v>
      </x:c>
      <x:c r="Z850" s="13">
        <x:f t="shared" si="79"/>
        <x:v>0.67155174002538176</x:v>
      </x:c>
      <x:c r="AA850" s="13">
        <x:f t="shared" si="80"/>
        <x:v>4.7471018478962838E-2</x:v>
      </x:c>
      <x:c r="AB850" s="13">
        <x:f t="shared" si="81"/>
        <x:v>6.3193728592576687E-2</x:v>
      </x:c>
      <x:c r="AC850" s="13">
        <x:f t="shared" si="82"/>
        <x:v>0.12636712177277296</x:v>
      </x:c>
      <x:c r="AD850" s="13">
        <x:f t="shared" si="83"/>
        <x:v>0.32604133562718796</x:v>
      </x:c>
      <x:c r="AE850" s="50" t="n">
        <x:f>IF(OR(NOT(ISNUMBER(Q850)),NOT(ISNUMBER(R850))),"",IF(Q850&lt;R850,1,0))</x:f>
        <x:v>0</x:v>
      </x:c>
      <x:c r="AF850" s="50" t="n">
        <x:f>IFERROR(IF(AND(A850=A849,C850=C849+1,ISNUMBER(AE849)),AE849,""),"")</x:f>
        <x:v>0</x:v>
      </x:c>
      <x:c r="AG850" s="52" t="n">
        <x:f>IFERROR(IF(AND(A850=A849,C850=C849+1,ISNUMBER(U850),ISNUMBER(U849),U849&lt;&gt;0),U850/U849-1,""),"")</x:f>
        <x:v>-0.16245898474646914</x:v>
      </x:c>
      <x:c r="AH850" s="50" t="n">
        <x:f>IF(AND(ISNUMBER(AE850),ISNUMBER(AF850),ISNUMBER(AG850)),IF(AND(AE850=1,AF850=1,AG850&lt;0),1,0),"")</x:f>
        <x:v>0</x:v>
      </x:c>
      <x:c r="AI850" s="50" t="n">
        <x:f>IF(AND(A850=A851,C851=C850+1,ISNUMBER(AH851)),C851,"")</x:f>
        <x:v>2010</x:v>
      </x:c>
      <x:c r="AJ850" s="50" t="n">
        <x:f>IF(AND(A850=A851,C851=C850+1,ISNUMBER(AH851)),AH851,"")</x:f>
        <x:v>0</x:v>
      </x:c>
    </x:row>
    <x:row r="851" ht="15">
      <x:c r="A851" s="9" t="s">
        <x:v>79</x:v>
      </x:c>
      <x:c r="B851" s="10">
        <x:v>40543</x:v>
      </x:c>
      <x:c r="C851" s="9">
        <x:v>2010</x:v>
      </x:c>
      <x:c r="D851" s="11">
        <x:v>2621.6505999999999</x:v>
      </x:c>
      <x:c r="E851" s="11">
        <x:v>1668.7318</x:v>
      </x:c>
      <x:c r="F851" s="11">
        <x:v>1052.3651</x:v>
      </x:c>
      <x:c r="G851" s="11">
        <x:v>1876.0697</x:v>
      </x:c>
      <x:c r="H851" s="11">
        <x:v>758.86</x:v>
      </x:c>
      <x:c r="I851" s="11">
        <x:v>745.58090000000004</x:v>
      </x:c>
      <x:c r="J851" s="11">
        <x:v>718.43290000000002</x:v>
      </x:c>
      <x:c r="K851" s="11">
        <x:v>636.88840000000005</x:v>
      </x:c>
      <x:c r="L851" s="11">
        <x:v>209.2604</x:v>
      </x:c>
      <x:c r="M851" s="11">
        <x:v>51.8202</x:v>
      </x:c>
      <x:c r="N851" s="11">
        <x:v>707.03980000000001</x:v>
      </x:c>
      <x:c r="O851" s="11">
        <x:v>5957.1346000000003</x:v>
      </x:c>
      <x:c r="P851" s="11">
        <x:v>156.71889999999999</x:v>
      </x:c>
      <x:c r="Q851" s="11">
        <x:v>203.76150000000001</x:v>
      </x:c>
      <x:c r="R851" s="11">
        <x:v>11.104699999999999</x:v>
      </x:c>
      <x:c r="S851" s="11">
        <x:v>115.8683</x:v>
      </x:c>
      <x:c r="T851" s="11">
        <x:v>223.1335</x:v>
      </x:c>
      <x:c r="U851" s="11">
        <x:v>1404.9224999999999</x:v>
      </x:c>
      <x:c r="V851" s="11">
        <x:v>18</x:v>
      </x:c>
      <x:c r="W851" s="12">
        <x:v>0</x:v>
      </x:c>
      <x:c r="X851" s="8">
        <x:v>0</x:v>
      </x:c>
      <x:c r="Y851" s="13">
        <x:f t="shared" si="78"/>
        <x:v>1.5856966370321479</x:v>
      </x:c>
      <x:c r="Z851" s="13">
        <x:f t="shared" si="79"/>
        <x:v>0.71560630543215786</x:v>
      </x:c>
      <x:c r="AA851" s="13">
        <x:f t="shared" si="80"/>
        <x:v>4.4196698064951905E-2</x:v>
      </x:c>
      <x:c r="AB851" s="13">
        <x:f t="shared" si="81"/>
        <x:v>5.9778713456324038E-2</x:v>
      </x:c>
      <x:c r="AC851" s="13">
        <x:f t="shared" si="82"/>
        <x:v>0.11893667916495852</x:v>
      </x:c>
      <x:c r="AD851" s="13">
        <x:f t="shared" si="83"/>
        <x:v>0.27403838635095007</x:v>
      </x:c>
      <x:c r="AE851" s="50" t="n">
        <x:f>IF(OR(NOT(ISNUMBER(Q851)),NOT(ISNUMBER(R851))),"",IF(Q851&lt;R851,1,0))</x:f>
        <x:v>0</x:v>
      </x:c>
      <x:c r="AF851" s="50" t="n">
        <x:f>IFERROR(IF(AND(A851=A850,C851=C850+1,ISNUMBER(AE850)),AE850,""),"")</x:f>
        <x:v>0</x:v>
      </x:c>
      <x:c r="AG851" s="52" t="n">
        <x:f>IFERROR(IF(AND(A851=A850,C851=C850+1,ISNUMBER(U851),ISNUMBER(U850),U850&lt;&gt;0),U851/U850-1,""),"")</x:f>
        <x:v>0.5959756248702841</x:v>
      </x:c>
      <x:c r="AH851" s="50" t="n">
        <x:f>IF(AND(ISNUMBER(AE851),ISNUMBER(AF851),ISNUMBER(AG851)),IF(AND(AE851=1,AF851=1,AG851&lt;0),1,0),"")</x:f>
        <x:v>0</x:v>
      </x:c>
      <x:c r="AI851" s="50" t="n">
        <x:f>IF(AND(A851=A852,C852=C851+1,ISNUMBER(AH852)),C852,"")</x:f>
        <x:v>2011</x:v>
      </x:c>
      <x:c r="AJ851" s="50" t="n">
        <x:f>IF(AND(A851=A852,C852=C851+1,ISNUMBER(AH852)),AH852,"")</x:f>
        <x:v>0</x:v>
      </x:c>
    </x:row>
    <x:row r="852" ht="15">
      <x:c r="A852" s="9" t="s">
        <x:v>79</x:v>
      </x:c>
      <x:c r="B852" s="10">
        <x:v>40908</x:v>
      </x:c>
      <x:c r="C852" s="9">
        <x:v>2011</x:v>
      </x:c>
      <x:c r="D852" s="11">
        <x:v>2750.6287000000002</x:v>
      </x:c>
      <x:c r="E852" s="11">
        <x:v>1754.5868</x:v>
      </x:c>
      <x:c r="F852" s="11">
        <x:v>1115.2655999999999</x:v>
      </x:c>
      <x:c r="G852" s="11">
        <x:v>1927.4656</x:v>
      </x:c>
      <x:c r="H852" s="11">
        <x:v>709.13430000000005</x:v>
      </x:c>
      <x:c r="I852" s="11">
        <x:v>823.16309999999999</x:v>
      </x:c>
      <x:c r="J852" s="11">
        <x:v>790.68619999999999</x:v>
      </x:c>
      <x:c r="K852" s="11">
        <x:v>618.6395</x:v>
      </x:c>
      <x:c r="L852" s="11">
        <x:v>219.18270000000001</x:v>
      </x:c>
      <x:c r="M852" s="11">
        <x:v>35.812399999999997</x:v>
      </x:c>
      <x:c r="N852" s="11">
        <x:v>673.32190000000003</x:v>
      </x:c>
      <x:c r="O852" s="11">
        <x:v>7378.3702000000003</x:v>
      </x:c>
      <x:c r="P852" s="11">
        <x:v>175.10400000000001</x:v>
      </x:c>
      <x:c r="Q852" s="11">
        <x:v>229.39099999999999</x:v>
      </x:c>
      <x:c r="R852" s="11">
        <x:v>37.589799999999997</x:v>
      </x:c>
      <x:c r="S852" s="11">
        <x:v>123.3407</x:v>
      </x:c>
      <x:c r="T852" s="11">
        <x:v>163.0504</x:v>
      </x:c>
      <x:c r="U852" s="11">
        <x:v>1647.2260000000001</x:v>
      </x:c>
      <x:c r="V852" s="11">
        <x:v>18</x:v>
      </x:c>
      <x:c r="W852" s="12">
        <x:v>0</x:v>
      </x:c>
      <x:c r="X852" s="8">
        <x:v>0</x:v>
      </x:c>
      <x:c r="Y852" s="13">
        <x:f t="shared" si="78"/>
        <x:v>1.573245691429916</x:v>
      </x:c>
      <x:c r="Z852" s="13">
        <x:f t="shared" si="79"/>
        <x:v>0.70073638074088296</x:v>
      </x:c>
      <x:c r="AA852" s="13">
        <x:f t="shared" si="80"/>
        <x:v>4.4840912188548021E-2</x:v>
      </x:c>
      <x:c r="AB852" s="13">
        <x:f t="shared" si="81"/>
        <x:v>6.3659628069757293E-2</x:v>
      </x:c>
      <x:c r="AC852" s="13">
        <x:f t="shared" si="82"/>
        <x:v>8.4593156941426093E-2</x:v>
      </x:c>
      <x:c r="AD852" s="13">
        <x:f t="shared" si="83"/>
        <x:v>0.28745653675466992</x:v>
      </x:c>
      <x:c r="AE852" s="50" t="n">
        <x:f>IF(OR(NOT(ISNUMBER(Q852)),NOT(ISNUMBER(R852))),"",IF(Q852&lt;R852,1,0))</x:f>
        <x:v>0</x:v>
      </x:c>
      <x:c r="AF852" s="50" t="n">
        <x:f>IFERROR(IF(AND(A852=A851,C852=C851+1,ISNUMBER(AE851)),AE851,""),"")</x:f>
        <x:v>0</x:v>
      </x:c>
      <x:c r="AG852" s="52" t="n">
        <x:f>IFERROR(IF(AND(A852=A851,C852=C851+1,ISNUMBER(U852),ISNUMBER(U851),U851&lt;&gt;0),U852/U851-1,""),"")</x:f>
        <x:v>0.17246752045041647</x:v>
      </x:c>
      <x:c r="AH852" s="50" t="n">
        <x:f>IF(AND(ISNUMBER(AE852),ISNUMBER(AF852),ISNUMBER(AG852)),IF(AND(AE852=1,AF852=1,AG852&lt;0),1,0),"")</x:f>
        <x:v>0</x:v>
      </x:c>
      <x:c r="AI852" s="50" t="n">
        <x:f>IF(AND(A852=A853,C853=C852+1,ISNUMBER(AH853)),C853,"")</x:f>
        <x:v>2012</x:v>
      </x:c>
      <x:c r="AJ852" s="50" t="n">
        <x:f>IF(AND(A852=A853,C853=C852+1,ISNUMBER(AH853)),AH853,"")</x:f>
        <x:v>0</x:v>
      </x:c>
    </x:row>
    <x:row r="853" ht="15">
      <x:c r="A853" s="9" t="s">
        <x:v>79</x:v>
      </x:c>
      <x:c r="B853" s="10">
        <x:v>41274</x:v>
      </x:c>
      <x:c r="C853" s="9">
        <x:v>2012</x:v>
      </x:c>
      <x:c r="D853" s="11">
        <x:v>3155.7946999999999</x:v>
      </x:c>
      <x:c r="E853" s="11">
        <x:v>2006.5940000000001</x:v>
      </x:c>
      <x:c r="F853" s="11">
        <x:v>1463.5453</x:v>
      </x:c>
      <x:c r="G853" s="11">
        <x:v>2310.4212000000002</x:v>
      </x:c>
      <x:c r="H853" s="11">
        <x:v>766.49120000000005</x:v>
      </x:c>
      <x:c r="I853" s="11">
        <x:v>845.37350000000004</x:v>
      </x:c>
      <x:c r="J853" s="11">
        <x:v>774.80089999999996</x:v>
      </x:c>
      <x:c r="K853" s="11">
        <x:v>525.26210000000003</x:v>
      </x:c>
      <x:c r="L853" s="11">
        <x:v>281.93869999999998</x:v>
      </x:c>
      <x:c r="M853" s="11">
        <x:v>59.193199999999997</x:v>
      </x:c>
      <x:c r="N853" s="11">
        <x:v>707.298</x:v>
      </x:c>
      <x:c r="O853" s="11">
        <x:v>9226.3212999999996</x:v>
      </x:c>
      <x:c r="P853" s="11">
        <x:v>130.5712</x:v>
      </x:c>
      <x:c r="Q853" s="11">
        <x:v>188.23509999999999</x:v>
      </x:c>
      <x:c r="R853" s="11">
        <x:v>38.620699999999999</x:v>
      </x:c>
      <x:c r="S853" s="11">
        <x:v>88.400700000000001</x:v>
      </x:c>
      <x:c r="T853" s="11">
        <x:v>180.2208</x:v>
      </x:c>
      <x:c r="U853" s="11">
        <x:v>1312.1217999999999</x:v>
      </x:c>
      <x:c r="V853" s="11">
        <x:v>18</x:v>
      </x:c>
      <x:c r="W853" s="12">
        <x:v>0</x:v>
      </x:c>
      <x:c r="X853" s="8">
        <x:v>0</x:v>
      </x:c>
      <x:c r="Y853" s="13">
        <x:f t="shared" si="78"/>
        <x:v>1.3710501478840458</x:v>
      </x:c>
      <x:c r="Z853" s="13">
        <x:f t="shared" si="79"/>
        <x:v>0.73212024850665991</x:v>
      </x:c>
      <x:c r="AA853" s="13">
        <x:f t="shared" si="80"/>
        <x:v>2.8012183428788952E-2</x:v>
      </x:c>
      <x:c r="AB853" s="13">
        <x:f t="shared" si="81"/>
        <x:v>4.1375061565316659E-2</x:v>
      </x:c>
      <x:c r="AC853" s="13">
        <x:f t="shared" si="82"/>
        <x:v>7.8003439372872782E-2</x:v>
      </x:c>
      <x:c r="AD853" s="13">
        <x:f t="shared" si="83"/>
        <x:v>0.24551688992950016</x:v>
      </x:c>
      <x:c r="AE853" s="50" t="n">
        <x:f>IF(OR(NOT(ISNUMBER(Q853)),NOT(ISNUMBER(R853))),"",IF(Q853&lt;R853,1,0))</x:f>
        <x:v>0</x:v>
      </x:c>
      <x:c r="AF853" s="50" t="n">
        <x:f>IFERROR(IF(AND(A853=A852,C853=C852+1,ISNUMBER(AE852)),AE852,""),"")</x:f>
        <x:v>0</x:v>
      </x:c>
      <x:c r="AG853" s="52" t="n">
        <x:f>IFERROR(IF(AND(A853=A852,C853=C852+1,ISNUMBER(U853),ISNUMBER(U852),U852&lt;&gt;0),U853/U852-1,""),"")</x:f>
        <x:v>-0.2034354727280896</x:v>
      </x:c>
      <x:c r="AH853" s="50" t="n">
        <x:f>IF(AND(ISNUMBER(AE853),ISNUMBER(AF853),ISNUMBER(AG853)),IF(AND(AE853=1,AF853=1,AG853&lt;0),1,0),"")</x:f>
        <x:v>0</x:v>
      </x:c>
      <x:c r="AI853" s="50" t="n">
        <x:f>IF(AND(A853=A854,C854=C853+1,ISNUMBER(AH854)),C854,"")</x:f>
        <x:v>2013</x:v>
      </x:c>
      <x:c r="AJ853" s="50" t="n">
        <x:f>IF(AND(A853=A854,C854=C853+1,ISNUMBER(AH854)),AH854,"")</x:f>
        <x:v>0</x:v>
      </x:c>
    </x:row>
    <x:row r="854" ht="15">
      <x:c r="A854" s="9" t="s">
        <x:v>79</x:v>
      </x:c>
      <x:c r="B854" s="10">
        <x:v>41639</x:v>
      </x:c>
      <x:c r="C854" s="9">
        <x:v>2013</x:v>
      </x:c>
      <x:c r="D854" s="11">
        <x:v>3386.5259999999998</x:v>
      </x:c>
      <x:c r="E854" s="11">
        <x:v>2059.511</x:v>
      </x:c>
      <x:c r="F854" s="11">
        <x:v>1680.511</x:v>
      </x:c>
      <x:c r="G854" s="11">
        <x:v>2494.1840000000002</x:v>
      </x:c>
      <x:c r="H854" s="11">
        <x:v>826.77499999999998</x:v>
      </x:c>
      <x:c r="I854" s="11">
        <x:v>892.34199999999998</x:v>
      </x:c>
      <x:c r="J854" s="11">
        <x:v>725.51400000000001</x:v>
      </x:c>
      <x:c r="K854" s="11">
        <x:v>518.92499999999995</x:v>
      </x:c>
      <x:c r="L854" s="11">
        <x:v>389.52600000000001</x:v>
      </x:c>
      <x:c r="M854" s="11">
        <x:v>154.06</x:v>
      </x:c>
      <x:c r="N854" s="11">
        <x:v>672.71500000000003</x:v>
      </x:c>
      <x:c r="O854" s="11">
        <x:v>10572.686</x:v>
      </x:c>
      <x:c r="P854" s="11">
        <x:v>148.625</x:v>
      </x:c>
      <x:c r="Q854" s="11">
        <x:v>217.279</x:v>
      </x:c>
      <x:c r="R854" s="11">
        <x:v>38.064999999999998</x:v>
      </x:c>
      <x:c r="S854" s="11">
        <x:v>106.295</x:v>
      </x:c>
      <x:c r="T854" s="11">
        <x:v>193.785</x:v>
      </x:c>
      <x:c r="U854" s="11">
        <x:v>1899.8407</x:v>
      </x:c>
      <x:c r="V854" s="11">
        <x:v>18</x:v>
      </x:c>
      <x:c r="W854" s="12">
        <x:v>0</x:v>
      </x:c>
      <x:c r="X854" s="8">
        <x:v>0</x:v>
      </x:c>
      <x:c r="Y854" s="13">
        <x:f t="shared" si="78"/>
        <x:v>1.2255266404087803</x:v>
      </x:c>
      <x:c r="Z854" s="13">
        <x:f t="shared" si="79"/>
        <x:v>0.7365022444829894</x:v>
      </x:c>
      <x:c r="AA854" s="13">
        <x:f t="shared" si="80"/>
        <x:v>3.1387622596135395E-2</x:v>
      </x:c>
      <x:c r="AB854" s="13">
        <x:f t="shared" si="81"/>
        <x:v>4.3887157517763044E-2</x:v>
      </x:c>
      <x:c r="AC854" s="13">
        <x:f t="shared" si="82"/>
        <x:v>7.7694749064222995E-2</x:v>
      </x:c>
      <x:c r="AD854" s="13">
        <x:f t="shared" si="83"/>
        <x:v>0.21423547316630673</x:v>
      </x:c>
      <x:c r="AE854" s="50" t="n">
        <x:f>IF(OR(NOT(ISNUMBER(Q854)),NOT(ISNUMBER(R854))),"",IF(Q854&lt;R854,1,0))</x:f>
        <x:v>0</x:v>
      </x:c>
      <x:c r="AF854" s="50" t="n">
        <x:f>IFERROR(IF(AND(A854=A853,C854=C853+1,ISNUMBER(AE853)),AE853,""),"")</x:f>
        <x:v>0</x:v>
      </x:c>
      <x:c r="AG854" s="52" t="n">
        <x:f>IFERROR(IF(AND(A854=A853,C854=C853+1,ISNUMBER(U854),ISNUMBER(U853),U853&lt;&gt;0),U854/U853-1,""),"")</x:f>
        <x:v>0.44791489631526593</x:v>
      </x:c>
      <x:c r="AH854" s="50" t="n">
        <x:f>IF(AND(ISNUMBER(AE854),ISNUMBER(AF854),ISNUMBER(AG854)),IF(AND(AE854=1,AF854=1,AG854&lt;0),1,0),"")</x:f>
        <x:v>0</x:v>
      </x:c>
      <x:c r="AI854" s="50" t="n">
        <x:f>IF(AND(A854=A855,C855=C854+1,ISNUMBER(AH855)),C855,"")</x:f>
        <x:v>2014</x:v>
      </x:c>
      <x:c r="AJ854" s="50" t="n">
        <x:f>IF(AND(A854=A855,C855=C854+1,ISNUMBER(AH855)),AH855,"")</x:f>
        <x:v>0</x:v>
      </x:c>
    </x:row>
    <x:row r="855" ht="15">
      <x:c r="A855" s="9" t="s">
        <x:v>79</x:v>
      </x:c>
      <x:c r="B855" s="10">
        <x:v>42004</x:v>
      </x:c>
      <x:c r="C855" s="9">
        <x:v>2014</x:v>
      </x:c>
      <x:c r="D855" s="11">
        <x:v>3703.5839999999998</x:v>
      </x:c>
      <x:c r="E855" s="11">
        <x:v>2422.5889999999999</x:v>
      </x:c>
      <x:c r="F855" s="11">
        <x:v>1879.8820000000001</x:v>
      </x:c>
      <x:c r="G855" s="11">
        <x:v>2757.3290000000002</x:v>
      </x:c>
      <x:c r="H855" s="11">
        <x:v>1042.557</x:v>
      </x:c>
      <x:c r="I855" s="11">
        <x:v>946.255</x:v>
      </x:c>
      <x:c r="J855" s="11">
        <x:v>786.15800000000002</x:v>
      </x:c>
      <x:c r="K855" s="11">
        <x:v>962.13900000000001</x:v>
      </x:c>
      <x:c r="L855" s="11">
        <x:v>501.40800000000002</x:v>
      </x:c>
      <x:c r="M855" s="11">
        <x:v>316.726</x:v>
      </x:c>
      <x:c r="N855" s="11">
        <x:v>725.83100000000002</x:v>
      </x:c>
      <x:c r="O855" s="11">
        <x:v>11044.763000000001</x:v>
      </x:c>
      <x:c r="P855" s="11">
        <x:v>172.47900000000001</x:v>
      </x:c>
      <x:c r="Q855" s="11">
        <x:v>248.297</x:v>
      </x:c>
      <x:c r="R855" s="11">
        <x:v>47.917999999999999</x:v>
      </x:c>
      <x:c r="S855" s="11">
        <x:v>121.23399999999999</x:v>
      </x:c>
      <x:c r="T855" s="11">
        <x:v>273.565</x:v>
      </x:c>
      <x:c r="U855" s="11">
        <x:v>2733.9</x:v>
      </x:c>
      <x:c r="V855" s="11">
        <x:v>18</x:v>
      </x:c>
      <x:c r="W855" s="12">
        <x:v>0</x:v>
      </x:c>
      <x:c r="X855" s="8">
        <x:v>0</x:v>
      </x:c>
      <x:c r="Y855" s="13">
        <x:f t="shared" si="78"/>
        <x:v>1.2886920562035276</x:v>
      </x:c>
      <x:c r="Z855" s="13">
        <x:f t="shared" si="79"/>
        <x:v>0.74450289233348033</x:v>
      </x:c>
      <x:c r="AA855" s="13">
        <x:f t="shared" si="80"/>
        <x:v>3.2734237970571206E-2</x:v>
      </x:c>
      <x:c r="AB855" s="13">
        <x:f t="shared" si="81"/>
        <x:v>4.6570835169392678E-2</x:v>
      </x:c>
      <x:c r="AC855" s="13">
        <x:f t="shared" si="82"/>
        <x:v>9.9213768106743871E-2</x:v>
      </x:c>
      <x:c r="AD855" s="13">
        <x:f t="shared" si="83"/>
        <x:v>0.21226952055090423</x:v>
      </x:c>
      <x:c r="AE855" s="50" t="n">
        <x:f>IF(OR(NOT(ISNUMBER(Q855)),NOT(ISNUMBER(R855))),"",IF(Q855&lt;R855,1,0))</x:f>
        <x:v>0</x:v>
      </x:c>
      <x:c r="AF855" s="50" t="n">
        <x:f>IFERROR(IF(AND(A855=A854,C855=C854+1,ISNUMBER(AE854)),AE854,""),"")</x:f>
        <x:v>0</x:v>
      </x:c>
      <x:c r="AG855" s="52" t="n">
        <x:f>IFERROR(IF(AND(A855=A854,C855=C854+1,ISNUMBER(U855),ISNUMBER(U854),U854&lt;&gt;0),U855/U854-1,""),"")</x:f>
        <x:v>0.4390153869216509</x:v>
      </x:c>
      <x:c r="AH855" s="50" t="n">
        <x:f>IF(AND(ISNUMBER(AE855),ISNUMBER(AF855),ISNUMBER(AG855)),IF(AND(AE855=1,AF855=1,AG855&lt;0),1,0),"")</x:f>
        <x:v>0</x:v>
      </x:c>
      <x:c r="AI855" s="50" t="n">
        <x:f>IF(AND(A855=A856,C856=C855+1,ISNUMBER(AH856)),C856,"")</x:f>
        <x:v>2015</x:v>
      </x:c>
      <x:c r="AJ855" s="50" t="n">
        <x:f>IF(AND(A855=A856,C856=C855+1,ISNUMBER(AH856)),AH856,"")</x:f>
        <x:v>0</x:v>
      </x:c>
    </x:row>
    <x:row r="856" ht="15">
      <x:c r="A856" s="9" t="s">
        <x:v>79</x:v>
      </x:c>
      <x:c r="B856" s="10">
        <x:v>42369</x:v>
      </x:c>
      <x:c r="C856" s="9">
        <x:v>2015</x:v>
      </x:c>
      <x:c r="D856" s="11">
        <x:v>3917.8229999999999</x:v>
      </x:c>
      <x:c r="E856" s="11">
        <x:v>2446.462</x:v>
      </x:c>
      <x:c r="F856" s="11">
        <x:v>1505.152</x:v>
      </x:c>
      <x:c r="G856" s="11">
        <x:v>2930.83</x:v>
      </x:c>
      <x:c r="H856" s="11">
        <x:v>1463.8579999999999</x:v>
      </x:c>
      <x:c r="I856" s="11">
        <x:v>986.99300000000005</x:v>
      </x:c>
      <x:c r="J856" s="11">
        <x:v>849.11900000000003</x:v>
      </x:c>
      <x:c r="K856" s="11">
        <x:v>1260.942</x:v>
      </x:c>
      <x:c r="L856" s="11">
        <x:v>320.65499999999997</x:v>
      </x:c>
      <x:c r="M856" s="11">
        <x:v>149.47200000000001</x:v>
      </x:c>
      <x:c r="N856" s="11">
        <x:v>1314.386</x:v>
      </x:c>
      <x:c r="O856" s="11">
        <x:v>10606.08</x:v>
      </x:c>
      <x:c r="P856" s="11">
        <x:v>177.85499999999999</x:v>
      </x:c>
      <x:c r="Q856" s="11">
        <x:v>262.91000000000003</x:v>
      </x:c>
      <x:c r="R856" s="11">
        <x:v>56.387999999999998</x:v>
      </x:c>
      <x:c r="S856" s="11">
        <x:v>144.42699999999999</x:v>
      </x:c>
      <x:c r="T856" s="11">
        <x:v>301.375</x:v>
      </x:c>
      <x:c r="U856" s="11">
        <x:v>3380.0495000000001</x:v>
      </x:c>
      <x:c r="V856" s="11">
        <x:v>18</x:v>
      </x:c>
      <x:c r="W856" s="12">
        <x:v>0</x:v>
      </x:c>
      <x:c r="X856" s="8">
        <x:v>0</x:v>
      </x:c>
      <x:c r="Y856" s="13">
        <x:f t="shared" si="78"/>
        <x:v>1.6253919869886895</x:v>
      </x:c>
      <x:c r="Z856" s="13">
        <x:f t="shared" si="79"/>
        <x:v>0.7480761637266411</x:v>
      </x:c>
      <x:c r="AA856" s="13">
        <x:f t="shared" si="80"/>
        <x:v>3.6864095187556969E-2</x:v>
      </x:c>
      <x:c r="AB856" s="13">
        <x:f t="shared" si="81"/>
        <x:v>4.5396384675877394E-2</x:v>
      </x:c>
      <x:c r="AC856" s="13">
        <x:f t="shared" si="82"/>
        <x:v>0.10282923267470308</x:v>
      </x:c>
      <x:c r="AD856" s="13">
        <x:f t="shared" si="83"/>
        <x:v>0.21673235365660981</x:v>
      </x:c>
      <x:c r="AE856" s="50" t="n">
        <x:f>IF(OR(NOT(ISNUMBER(Q856)),NOT(ISNUMBER(R856))),"",IF(Q856&lt;R856,1,0))</x:f>
        <x:v>0</x:v>
      </x:c>
      <x:c r="AF856" s="50" t="n">
        <x:f>IFERROR(IF(AND(A856=A855,C856=C855+1,ISNUMBER(AE855)),AE855,""),"")</x:f>
        <x:v>0</x:v>
      </x:c>
      <x:c r="AG856" s="52" t="n">
        <x:f>IFERROR(IF(AND(A856=A855,C856=C855+1,ISNUMBER(U856),ISNUMBER(U855),U855&lt;&gt;0),U856/U855-1,""),"")</x:f>
        <x:v>0.23634715973517695</x:v>
      </x:c>
      <x:c r="AH856" s="50" t="n">
        <x:f>IF(AND(ISNUMBER(AE856),ISNUMBER(AF856),ISNUMBER(AG856)),IF(AND(AE856=1,AF856=1,AG856&lt;0),1,0),"")</x:f>
        <x:v>0</x:v>
      </x:c>
      <x:c r="AI856" s="50" t="n">
        <x:f>IF(AND(A856=A857,C857=C856+1,ISNUMBER(AH857)),C857,"")</x:f>
        <x:v>2016</x:v>
      </x:c>
      <x:c r="AJ856" s="50" t="n">
        <x:f>IF(AND(A856=A857,C857=C856+1,ISNUMBER(AH857)),AH857,"")</x:f>
        <x:v>0</x:v>
      </x:c>
    </x:row>
    <x:row r="857" ht="15">
      <x:c r="A857" s="9" t="s">
        <x:v>79</x:v>
      </x:c>
      <x:c r="B857" s="10">
        <x:v>42735</x:v>
      </x:c>
      <x:c r="C857" s="9">
        <x:v>2016</x:v>
      </x:c>
      <x:c r="D857" s="11">
        <x:v>4797.4759999999997</x:v>
      </x:c>
      <x:c r="E857" s="11">
        <x:v>2507.9659999999999</x:v>
      </x:c>
      <x:c r="F857" s="11">
        <x:v>1756.8130000000001</x:v>
      </x:c>
      <x:c r="G857" s="11">
        <x:v>3447</x:v>
      </x:c>
      <x:c r="H857" s="11">
        <x:v>1453.2249999999999</x:v>
      </x:c>
      <x:c r="I857" s="11">
        <x:v>1350.4760000000001</x:v>
      </x:c>
      <x:c r="J857" s="11">
        <x:v>948.31600000000003</x:v>
      </x:c>
      <x:c r="K857" s="11">
        <x:v>1182.0340000000001</x:v>
      </x:c>
      <x:c r="L857" s="11">
        <x:v>393.94799999999998</x:v>
      </x:c>
      <x:c r="M857" s="11">
        <x:v>192.804</x:v>
      </x:c>
      <x:c r="N857" s="11">
        <x:v>1260.421</x:v>
      </x:c>
      <x:c r="O857" s="11">
        <x:v>10447.629999999999</x:v>
      </x:c>
      <x:c r="P857" s="11">
        <x:v>239.46600000000001</x:v>
      </x:c>
      <x:c r="Q857" s="11">
        <x:v>345.91</x:v>
      </x:c>
      <x:c r="R857" s="11">
        <x:v>58.338999999999999</x:v>
      </x:c>
      <x:c r="S857" s="11">
        <x:v>178.03100000000001</x:v>
      </x:c>
      <x:c r="T857" s="11">
        <x:v>328.73599999999999</x:v>
      </x:c>
      <x:c r="U857" s="11">
        <x:v>5444.3234000000002</x:v>
      </x:c>
      <x:c r="V857" s="11">
        <x:v>18</x:v>
      </x:c>
      <x:c r="W857" s="12">
        <x:v>0</x:v>
      </x:c>
      <x:c r="X857" s="8">
        <x:v>0</x:v>
      </x:c>
      <x:c r="Y857" s="13">
        <x:f t="shared" si="78"/>
        <x:v>1.4275657113193037</x:v>
      </x:c>
      <x:c r="Z857" s="13">
        <x:f t="shared" si="79"/>
        <x:v>0.71850281272902672</x:v>
      </x:c>
      <x:c r="AA857" s="13">
        <x:f t="shared" si="80"/>
        <x:v>3.7109304976199992E-2</x:v>
      </x:c>
      <x:c r="AB857" s="13">
        <x:f t="shared" si="81"/>
        <x:v>4.9914996969239664E-2</x:v>
      </x:c>
      <x:c r="AC857" s="13">
        <x:f t="shared" si="82"/>
        <x:v>9.5368726428778638E-2</x:v>
      </x:c>
      <x:c r="AD857" s="13">
        <x:f t="shared" si="83"/>
        <x:v>0.19766977468985777</x:v>
      </x:c>
      <x:c r="AE857" s="50" t="n">
        <x:f>IF(OR(NOT(ISNUMBER(Q857)),NOT(ISNUMBER(R857))),"",IF(Q857&lt;R857,1,0))</x:f>
        <x:v>0</x:v>
      </x:c>
      <x:c r="AF857" s="50" t="n">
        <x:f>IFERROR(IF(AND(A857=A856,C857=C856+1,ISNUMBER(AE856)),AE856,""),"")</x:f>
        <x:v>0</x:v>
      </x:c>
      <x:c r="AG857" s="52" t="n">
        <x:f>IFERROR(IF(AND(A857=A856,C857=C856+1,ISNUMBER(U857),ISNUMBER(U856),U856&lt;&gt;0),U857/U856-1,""),"")</x:f>
        <x:v>0.6107229790569635</x:v>
      </x:c>
      <x:c r="AH857" s="50" t="n">
        <x:f>IF(AND(ISNUMBER(AE857),ISNUMBER(AF857),ISNUMBER(AG857)),IF(AND(AE857=1,AF857=1,AG857&lt;0),1,0),"")</x:f>
        <x:v>0</x:v>
      </x:c>
      <x:c r="AI857" s="50" t="n">
        <x:f>IF(AND(A857=A858,C858=C857+1,ISNUMBER(AH858)),C858,"")</x:f>
        <x:v>2017</x:v>
      </x:c>
      <x:c r="AJ857" s="50" t="n">
        <x:f>IF(AND(A857=A858,C858=C857+1,ISNUMBER(AH858)),AH858,"")</x:f>
        <x:v>0</x:v>
      </x:c>
    </x:row>
    <x:row r="858" ht="15">
      <x:c r="A858" s="9" t="s">
        <x:v>79</x:v>
      </x:c>
      <x:c r="B858" s="10">
        <x:v>43100</x:v>
      </x:c>
      <x:c r="C858" s="9">
        <x:v>2017</x:v>
      </x:c>
      <x:c r="D858" s="11">
        <x:v>5432.375</x:v>
      </x:c>
      <x:c r="E858" s="11">
        <x:v>2938.4589999999998</x:v>
      </x:c>
      <x:c r="F858" s="11">
        <x:v>2126.3270000000002</x:v>
      </x:c>
      <x:c r="G858" s="11">
        <x:v>3924.654</x:v>
      </x:c>
      <x:c r="H858" s="11">
        <x:v>1468.412</x:v>
      </x:c>
      <x:c r="I858" s="11">
        <x:v>1507.721</x:v>
      </x:c>
      <x:c r="J858" s="11">
        <x:v>1074.434</x:v>
      </x:c>
      <x:c r="K858" s="11">
        <x:v>1048.0640000000001</x:v>
      </x:c>
      <x:c r="L858" s="11">
        <x:v>456.39499999999998</x:v>
      </x:c>
      <x:c r="M858" s="11">
        <x:v>148.44499999999999</x:v>
      </x:c>
      <x:c r="N858" s="11">
        <x:v>1319.9670000000001</x:v>
      </x:c>
      <x:c r="O858" s="11">
        <x:v>12269.802</x:v>
      </x:c>
      <x:c r="P858" s="11">
        <x:v>268.91300000000001</x:v>
      </x:c>
      <x:c r="Q858" s="11">
        <x:v>400.096</x:v>
      </x:c>
      <x:c r="R858" s="11">
        <x:v>64.022000000000006</x:v>
      </x:c>
      <x:c r="S858" s="11">
        <x:v>216.197</x:v>
      </x:c>
      <x:c r="T858" s="11">
        <x:v>424.404</x:v>
      </x:c>
      <x:c r="U858" s="11">
        <x:v>6239.3494000000001</x:v>
      </x:c>
      <x:c r="V858" s="11">
        <x:v>18</x:v>
      </x:c>
      <x:c r="W858" s="12">
        <x:v>0</x:v>
      </x:c>
      <x:c r="X858" s="8">
        <x:v>0</x:v>
      </x:c>
      <x:c r="Y858" s="13">
        <x:f t="shared" si="78"/>
        <x:v>1.3819412536265587</x:v>
      </x:c>
      <x:c r="Z858" s="13">
        <x:f t="shared" si="79"/>
        <x:v>0.72245638417819091</x:v>
      </x:c>
      <x:c r="AA858" s="13">
        <x:f t="shared" si="80"/>
        <x:v>3.9797878460157851E-2</x:v>
      </x:c>
      <x:c r="AB858" s="13">
        <x:f t="shared" si="81"/>
        <x:v>4.9501921351158565E-2</x:v>
      </x:c>
      <x:c r="AC858" s="13">
        <x:f t="shared" si="82"/>
        <x:v>0.10813794031270017</x:v>
      </x:c>
      <x:c r="AD858" s="13">
        <x:f t="shared" si="83"/>
        <x:v>0.197783474079017</x:v>
      </x:c>
      <x:c r="AE858" s="50" t="n">
        <x:f>IF(OR(NOT(ISNUMBER(Q858)),NOT(ISNUMBER(R858))),"",IF(Q858&lt;R858,1,0))</x:f>
        <x:v>0</x:v>
      </x:c>
      <x:c r="AF858" s="50" t="n">
        <x:f>IFERROR(IF(AND(A858=A857,C858=C857+1,ISNUMBER(AE857)),AE857,""),"")</x:f>
        <x:v>0</x:v>
      </x:c>
      <x:c r="AG858" s="52" t="n">
        <x:f>IFERROR(IF(AND(A858=A857,C858=C857+1,ISNUMBER(U858),ISNUMBER(U857),U857&lt;&gt;0),U858/U857-1,""),"")</x:f>
        <x:v>0.1460284302728967</x:v>
      </x:c>
      <x:c r="AH858" s="50" t="n">
        <x:f>IF(AND(ISNUMBER(AE858),ISNUMBER(AF858),ISNUMBER(AG858)),IF(AND(AE858=1,AF858=1,AG858&lt;0),1,0),"")</x:f>
        <x:v>0</x:v>
      </x:c>
      <x:c r="AI858" s="50" t="n">
        <x:f>IF(AND(A858=A859,C859=C858+1,ISNUMBER(AH859)),C859,"")</x:f>
        <x:v>2018</x:v>
      </x:c>
      <x:c r="AJ858" s="50" t="n">
        <x:f>IF(AND(A858=A859,C859=C858+1,ISNUMBER(AH859)),AH859,"")</x:f>
        <x:v>0</x:v>
      </x:c>
    </x:row>
    <x:row r="859" ht="15">
      <x:c r="A859" s="9" t="s">
        <x:v>79</x:v>
      </x:c>
      <x:c r="B859" s="10">
        <x:v>43465</x:v>
      </x:c>
      <x:c r="C859" s="9">
        <x:v>2018</x:v>
      </x:c>
      <x:c r="D859" s="11">
        <x:v>6044.1360000000004</x:v>
      </x:c>
      <x:c r="E859" s="11">
        <x:v>3003.567</x:v>
      </x:c>
      <x:c r="F859" s="11">
        <x:v>2237.25</x:v>
      </x:c>
      <x:c r="G859" s="11">
        <x:v>4366.2190000000001</x:v>
      </x:c>
      <x:c r="H859" s="11">
        <x:v>1673.4179999999999</x:v>
      </x:c>
      <x:c r="I859" s="11">
        <x:v>1677.9169999999999</x:v>
      </x:c>
      <x:c r="J859" s="11">
        <x:v>1237.9369999999999</x:v>
      </x:c>
      <x:c r="K859" s="11">
        <x:v>1038.827</x:v>
      </x:c>
      <x:c r="L859" s="11">
        <x:v>530.47299999999996</x:v>
      </x:c>
      <x:c r="M859" s="11">
        <x:v>74.897000000000006</x:v>
      </x:c>
      <x:c r="N859" s="11">
        <x:v>1598.521</x:v>
      </x:c>
      <x:c r="O859" s="11">
        <x:v>13121.671</x:v>
      </x:c>
      <x:c r="P859" s="11">
        <x:v>296.49200000000002</x:v>
      </x:c>
      <x:c r="Q859" s="11">
        <x:v>433.27300000000002</x:v>
      </x:c>
      <x:c r="R859" s="11">
        <x:v>61.762</x:v>
      </x:c>
      <x:c r="S859" s="11">
        <x:v>261.82400000000001</x:v>
      </x:c>
      <x:c r="T859" s="11">
        <x:v>364.87400000000002</x:v>
      </x:c>
      <x:c r="U859" s="11">
        <x:v>5852.9567999999999</x:v>
      </x:c>
      <x:c r="V859" s="11">
        <x:v>18</x:v>
      </x:c>
      <x:c r="W859" s="12">
        <x:v>0</x:v>
      </x:c>
      <x:c r="X859" s="8">
        <x:v>0</x:v>
      </x:c>
      <x:c r="Y859" s="13">
        <x:f t="shared" si="78"/>
        <x:v>1.3425263157894738</x:v>
      </x:c>
      <x:c r="Z859" s="13">
        <x:f t="shared" si="79"/>
        <x:v>0.72238927118780905</x:v>
      </x:c>
      <x:c r="AA859" s="13">
        <x:f t="shared" si="80"/>
        <x:v>4.3318681115051015E-2</x:v>
      </x:c>
      <x:c r="AB859" s="13">
        <x:f t="shared" si="81"/>
        <x:v>4.9054488515811026E-2</x:v>
      </x:c>
      <x:c r="AC859" s="13">
        <x:f t="shared" si="82"/>
        <x:v>8.3567498561112036E-2</x:v>
      </x:c>
      <x:c r="AD859" s="13">
        <x:f t="shared" si="83"/>
        <x:v>0.20481620532694828</x:v>
      </x:c>
      <x:c r="AE859" s="50" t="n">
        <x:f>IF(OR(NOT(ISNUMBER(Q859)),NOT(ISNUMBER(R859))),"",IF(Q859&lt;R859,1,0))</x:f>
        <x:v>0</x:v>
      </x:c>
      <x:c r="AF859" s="50" t="n">
        <x:f>IFERROR(IF(AND(A859=A858,C859=C858+1,ISNUMBER(AE858)),AE858,""),"")</x:f>
        <x:v>0</x:v>
      </x:c>
      <x:c r="AG859" s="52" t="n">
        <x:f>IFERROR(IF(AND(A859=A858,C859=C858+1,ISNUMBER(U859),ISNUMBER(U858),U858&lt;&gt;0),U859/U858-1,""),"")</x:f>
        <x:v>-0.06192834784985757</x:v>
      </x:c>
      <x:c r="AH859" s="50" t="n">
        <x:f>IF(AND(ISNUMBER(AE859),ISNUMBER(AF859),ISNUMBER(AG859)),IF(AND(AE859=1,AF859=1,AG859&lt;0),1,0),"")</x:f>
        <x:v>0</x:v>
      </x:c>
      <x:c r="AI859" s="50" t="n">
        <x:f>IF(AND(A859=A860,C860=C859+1,ISNUMBER(AH860)),C860,"")</x:f>
        <x:v>2019</x:v>
      </x:c>
      <x:c r="AJ859" s="50" t="n">
        <x:f>IF(AND(A859=A860,C860=C859+1,ISNUMBER(AH860)),AH860,"")</x:f>
        <x:v>0</x:v>
      </x:c>
    </x:row>
    <x:row r="860" ht="15">
      <x:c r="A860" s="9" t="s">
        <x:v>79</x:v>
      </x:c>
      <x:c r="B860" s="10">
        <x:v>43830</x:v>
      </x:c>
      <x:c r="C860" s="9">
        <x:v>2019</x:v>
      </x:c>
      <x:c r="D860" s="11">
        <x:v>7077.616</x:v>
      </x:c>
      <x:c r="E860" s="11">
        <x:v>3817.5929999999998</x:v>
      </x:c>
      <x:c r="F860" s="11">
        <x:v>2684.25</x:v>
      </x:c>
      <x:c r="G860" s="11">
        <x:v>4644.0889999999999</x:v>
      </x:c>
      <x:c r="H860" s="11">
        <x:v>1773.9290000000001</x:v>
      </x:c>
      <x:c r="I860" s="11">
        <x:v>2433.527</x:v>
      </x:c>
      <x:c r="J860" s="11">
        <x:v>1368.25</x:v>
      </x:c>
      <x:c r="K860" s="11">
        <x:v>1554.0930000000001</x:v>
      </x:c>
      <x:c r="L860" s="11">
        <x:v>678.00599999999997</x:v>
      </x:c>
      <x:c r="M860" s="11">
        <x:v>331.57299999999998</x:v>
      </x:c>
      <x:c r="N860" s="11">
        <x:v>1442.356</x:v>
      </x:c>
      <x:c r="O860" s="11">
        <x:v>15226.893</x:v>
      </x:c>
      <x:c r="P860" s="11">
        <x:v>368.995</x:v>
      </x:c>
      <x:c r="Q860" s="11">
        <x:v>541.93299999999999</x:v>
      </x:c>
      <x:c r="R860" s="11">
        <x:v>72.650000000000006</x:v>
      </x:c>
      <x:c r="S860" s="11">
        <x:v>262.59300000000002</x:v>
      </x:c>
      <x:c r="T860" s="11">
        <x:v>495.60599999999999</x:v>
      </x:c>
      <x:c r="U860" s="11">
        <x:v>6519.4331000000002</x:v>
      </x:c>
      <x:c r="V860" s="11">
        <x:v>18</x:v>
      </x:c>
      <x:c r="W860" s="12">
        <x:v>0</x:v>
      </x:c>
      <x:c r="X860" s="8">
        <x:v>0</x:v>
      </x:c>
      <x:c r="Y860" s="13">
        <x:f t="shared" si="78"/>
        <x:v>1.4222196144174351</x:v>
      </x:c>
      <x:c r="Z860" s="13">
        <x:f t="shared" si="79"/>
        <x:v>0.65616572020861264</x:v>
      </x:c>
      <x:c r="AA860" s="13">
        <x:f t="shared" si="80"/>
        <x:v>3.7101899848762637E-2</x:v>
      </x:c>
      <x:c r="AB860" s="13">
        <x:f t="shared" si="81"/>
        <x:v>5.2135493081286129E-2</x:v>
      </x:c>
      <x:c r="AC860" s="13">
        <x:f t="shared" si="82"/>
        <x:v>0.10671759305215726</x:v>
      </x:c>
      <x:c r="AD860" s="13">
        <x:f t="shared" si="83"/>
        <x:v>0.19332074529050461</x:v>
      </x:c>
      <x:c r="AE860" s="50" t="n">
        <x:f>IF(OR(NOT(ISNUMBER(Q860)),NOT(ISNUMBER(R860))),"",IF(Q860&lt;R860,1,0))</x:f>
        <x:v>0</x:v>
      </x:c>
      <x:c r="AF860" s="50" t="n">
        <x:f>IFERROR(IF(AND(A860=A859,C860=C859+1,ISNUMBER(AE859)),AE859,""),"")</x:f>
        <x:v>0</x:v>
      </x:c>
      <x:c r="AG860" s="52" t="n">
        <x:f>IFERROR(IF(AND(A860=A859,C860=C859+1,ISNUMBER(U860),ISNUMBER(U859),U859&lt;&gt;0),U860/U859-1,""),"")</x:f>
        <x:v>0.11387001865450297</x:v>
      </x:c>
      <x:c r="AH860" s="50" t="n">
        <x:f>IF(AND(ISNUMBER(AE860),ISNUMBER(AF860),ISNUMBER(AG860)),IF(AND(AE860=1,AF860=1,AG860&lt;0),1,0),"")</x:f>
        <x:v>0</x:v>
      </x:c>
      <x:c r="AI860" s="50" t="n">
        <x:f>IF(AND(A860=A861,C861=C860+1,ISNUMBER(AH861)),C861,"")</x:f>
        <x:v>2020</x:v>
      </x:c>
      <x:c r="AJ860" s="50" t="n">
        <x:f>IF(AND(A860=A861,C861=C860+1,ISNUMBER(AH861)),AH861,"")</x:f>
        <x:v>0</x:v>
      </x:c>
    </x:row>
    <x:row r="861" ht="15">
      <x:c r="A861" s="9" t="s">
        <x:v>79</x:v>
      </x:c>
      <x:c r="B861" s="10">
        <x:v>44196</x:v>
      </x:c>
      <x:c r="C861" s="9">
        <x:v>2020</x:v>
      </x:c>
      <x:c r="D861" s="11">
        <x:v>7921.1090000000004</x:v>
      </x:c>
      <x:c r="E861" s="11">
        <x:v>4105.2359999999999</x:v>
      </x:c>
      <x:c r="F861" s="11">
        <x:v>2745.8980000000001</x:v>
      </x:c>
      <x:c r="G861" s="11">
        <x:v>5379.6509999999998</x:v>
      </x:c>
      <x:c r="H861" s="11">
        <x:v>2393.1350000000002</x:v>
      </x:c>
      <x:c r="I861" s="11">
        <x:v>2541.4580000000001</x:v>
      </x:c>
      <x:c r="J861" s="11">
        <x:v>1482.288</x:v>
      </x:c>
      <x:c r="K861" s="11">
        <x:v>1794.4670000000001</x:v>
      </x:c>
      <x:c r="L861" s="11">
        <x:v>630.99599999999998</x:v>
      </x:c>
      <x:c r="M861" s="11">
        <x:v>277.67500000000001</x:v>
      </x:c>
      <x:c r="N861" s="11">
        <x:v>2115.46</x:v>
      </x:c>
      <x:c r="O861" s="11">
        <x:v>14755.393</x:v>
      </x:c>
      <x:c r="P861" s="11">
        <x:v>365.58300000000003</x:v>
      </x:c>
      <x:c r="Q861" s="11">
        <x:v>604.45500000000004</x:v>
      </x:c>
      <x:c r="R861" s="11">
        <x:v>75.373000000000005</x:v>
      </x:c>
      <x:c r="S861" s="11">
        <x:v>245.50899999999999</x:v>
      </x:c>
      <x:c r="T861" s="11">
        <x:v>568.29499999999996</x:v>
      </x:c>
      <x:c r="U861" s="11">
        <x:v>5018.4728999999998</x:v>
      </x:c>
      <x:c r="V861" s="11">
        <x:v>18</x:v>
      </x:c>
      <x:c r="W861" s="12">
        <x:v>0</x:v>
      </x:c>
      <x:c r="X861" s="8">
        <x:v>0</x:v>
      </x:c>
      <x:c r="Y861" s="13">
        <x:f t="shared" si="78"/>
        <x:v>1.4950431516392815</x:v>
      </x:c>
      <x:c r="Z861" s="13">
        <x:f t="shared" si="79"/>
        <x:v>0.67915376495892177</x:v>
      </x:c>
      <x:c r="AA861" s="13">
        <x:f t="shared" si="80"/>
        <x:v>3.0994271130469229E-2</x:v>
      </x:c>
      <x:c r="AB861" s="13">
        <x:f t="shared" si="81"/>
        <x:v>4.6153007110494249E-2</x:v>
      </x:c>
      <x:c r="AC861" s="13">
        <x:f t="shared" si="82"/>
        <x:v>0.10563789361057065</x:v>
      </x:c>
      <x:c r="AD861" s="13">
        <x:f t="shared" si="83"/>
        <x:v>0.18713137263986646</x:v>
      </x:c>
      <x:c r="AE861" s="50" t="n">
        <x:f>IF(OR(NOT(ISNUMBER(Q861)),NOT(ISNUMBER(R861))),"",IF(Q861&lt;R861,1,0))</x:f>
        <x:v>0</x:v>
      </x:c>
      <x:c r="AF861" s="50" t="n">
        <x:f>IFERROR(IF(AND(A861=A860,C861=C860+1,ISNUMBER(AE860)),AE860,""),"")</x:f>
        <x:v>0</x:v>
      </x:c>
      <x:c r="AG861" s="52" t="n">
        <x:f>IFERROR(IF(AND(A861=A860,C861=C860+1,ISNUMBER(U861),ISNUMBER(U860),U860&lt;&gt;0),U861/U860-1,""),"")</x:f>
        <x:v>-0.23022863751757805</x:v>
      </x:c>
      <x:c r="AH861" s="50" t="n">
        <x:f>IF(AND(ISNUMBER(AE861),ISNUMBER(AF861),ISNUMBER(AG861)),IF(AND(AE861=1,AF861=1,AG861&lt;0),1,0),"")</x:f>
        <x:v>0</x:v>
      </x:c>
      <x:c r="AI861" s="50" t="n">
        <x:f>IF(AND(A861=A862,C862=C861+1,ISNUMBER(AH862)),C862,"")</x:f>
        <x:v>2021</x:v>
      </x:c>
      <x:c r="AJ861" s="50" t="n">
        <x:f>IF(AND(A861=A862,C862=C861+1,ISNUMBER(AH862)),AH862,"")</x:f>
        <x:v>0</x:v>
      </x:c>
    </x:row>
    <x:row r="862" ht="15">
      <x:c r="A862" s="9" t="s">
        <x:v>79</x:v>
      </x:c>
      <x:c r="B862" s="10">
        <x:v>44561</x:v>
      </x:c>
      <x:c r="C862" s="9">
        <x:v>2021</x:v>
      </x:c>
      <x:c r="D862" s="11">
        <x:v>8034.8019999999997</x:v>
      </x:c>
      <x:c r="E862" s="11">
        <x:v>4202.0590000000002</x:v>
      </x:c>
      <x:c r="F862" s="11">
        <x:v>2996.0790000000002</x:v>
      </x:c>
      <x:c r="G862" s="11">
        <x:v>5329.1580000000004</x:v>
      </x:c>
      <x:c r="H862" s="11">
        <x:v>2088.0830000000001</x:v>
      </x:c>
      <x:c r="I862" s="11">
        <x:v>2705.6439999999998</x:v>
      </x:c>
      <x:c r="J862" s="11">
        <x:v>1631.797</x:v>
      </x:c>
      <x:c r="K862" s="11">
        <x:v>1786.556</x:v>
      </x:c>
      <x:c r="L862" s="11">
        <x:v>685.95</x:v>
      </x:c>
      <x:c r="M862" s="11">
        <x:v>273.26600000000002</x:v>
      </x:c>
      <x:c r="N862" s="11">
        <x:v>1814.817</x:v>
      </x:c>
      <x:c r="O862" s="11">
        <x:v>13412.45</x:v>
      </x:c>
      <x:c r="P862" s="11">
        <x:v>423.31900000000002</x:v>
      </x:c>
      <x:c r="Q862" s="11">
        <x:v>682.78899999999999</x:v>
      </x:c>
      <x:c r="R862" s="11">
        <x:v>65.941000000000003</x:v>
      </x:c>
      <x:c r="S862" s="11">
        <x:v>292.61900000000003</x:v>
      </x:c>
      <x:c r="T862" s="11">
        <x:v>755.69799999999998</x:v>
      </x:c>
      <x:c r="U862" s="11">
        <x:v>6199.7520000000004</x:v>
      </x:c>
      <x:c r="V862" s="11">
        <x:v>18</x:v>
      </x:c>
      <x:c r="W862" s="12">
        <x:v>0</x:v>
      </x:c>
      <x:c r="X862" s="8">
        <x:v>0</x:v>
      </x:c>
      <x:c r="Y862" s="13">
        <x:f t="shared" si="78"/>
        <x:v>1.4025194262234073</x:v>
      </x:c>
      <x:c r="Z862" s="13">
        <x:f t="shared" si="79"/>
        <x:v>0.66325940577004894</x:v>
      </x:c>
      <x:c r="AA862" s="13">
        <x:f t="shared" si="80"/>
        <x:v>3.6418943491077944E-2</x:v>
      </x:c>
      <x:c r="AB862" s="13">
        <x:f t="shared" si="81"/>
        <x:v>5.268567912438913E-2</x:v>
      </x:c>
      <x:c r="AC862" s="13">
        <x:f t="shared" si="82"/>
        <x:v>0.14180439011190885</x:v>
      </x:c>
      <x:c r="AD862" s="13">
        <x:f t="shared" si="83"/>
        <x:v>0.20309112782119584</x:v>
      </x:c>
      <x:c r="AE862" s="50" t="n">
        <x:f>IF(OR(NOT(ISNUMBER(Q862)),NOT(ISNUMBER(R862))),"",IF(Q862&lt;R862,1,0))</x:f>
        <x:v>0</x:v>
      </x:c>
      <x:c r="AF862" s="50" t="n">
        <x:f>IFERROR(IF(AND(A862=A861,C862=C861+1,ISNUMBER(AE861)),AE861,""),"")</x:f>
        <x:v>0</x:v>
      </x:c>
      <x:c r="AG862" s="52" t="n">
        <x:f>IFERROR(IF(AND(A862=A861,C862=C861+1,ISNUMBER(U862),ISNUMBER(U861),U861&lt;&gt;0),U862/U861-1,""),"")</x:f>
        <x:v>0.23538616697521686</x:v>
      </x:c>
      <x:c r="AH862" s="50" t="n">
        <x:f>IF(AND(ISNUMBER(AE862),ISNUMBER(AF862),ISNUMBER(AG862)),IF(AND(AE862=1,AF862=1,AG862&lt;0),1,0),"")</x:f>
        <x:v>0</x:v>
      </x:c>
      <x:c r="AI862" s="50" t="n">
        <x:f>IF(AND(A862=A863,C863=C862+1,ISNUMBER(AH863)),C863,"")</x:f>
        <x:v>2022</x:v>
      </x:c>
      <x:c r="AJ862" s="50" t="n">
        <x:f>IF(AND(A862=A863,C863=C862+1,ISNUMBER(AH863)),AH863,"")</x:f>
        <x:v>0</x:v>
      </x:c>
    </x:row>
    <x:row r="863" ht="15">
      <x:c r="A863" s="9" t="s">
        <x:v>79</x:v>
      </x:c>
      <x:c r="B863" s="10">
        <x:v>44926</x:v>
      </x:c>
      <x:c r="C863" s="9">
        <x:v>2022</x:v>
      </x:c>
      <x:c r="D863" s="11">
        <x:v>9559.1759999999995</x:v>
      </x:c>
      <x:c r="E863" s="11">
        <x:v>5143.9120000000003</x:v>
      </x:c>
      <x:c r="F863" s="11">
        <x:v>3762.3890000000001</x:v>
      </x:c>
      <x:c r="G863" s="11">
        <x:v>6588.6130000000003</x:v>
      </x:c>
      <x:c r="H863" s="11">
        <x:v>2337.8519999999999</x:v>
      </x:c>
      <x:c r="I863" s="11">
        <x:v>2970.5630000000001</x:v>
      </x:c>
      <x:c r="J863" s="11">
        <x:v>1783.0329999999999</x:v>
      </x:c>
      <x:c r="K863" s="11">
        <x:v>1394.2719999999999</x:v>
      </x:c>
      <x:c r="L863" s="11">
        <x:v>1133.6659999999999</x:v>
      </x:c>
      <x:c r="M863" s="11">
        <x:v>131.20599999999999</x:v>
      </x:c>
      <x:c r="N863" s="11">
        <x:v>2206.6460000000002</x:v>
      </x:c>
      <x:c r="O863" s="11">
        <x:v>17732.02</x:v>
      </x:c>
      <x:c r="P863" s="11">
        <x:v>458.92599999999999</x:v>
      </x:c>
      <x:c r="Q863" s="11">
        <x:v>749.04600000000005</x:v>
      </x:c>
      <x:c r="R863" s="11">
        <x:v>58.302</x:v>
      </x:c>
      <x:c r="S863" s="11">
        <x:v>312.37299999999999</x:v>
      </x:c>
      <x:c r="T863" s="11">
        <x:v>475.29899999999998</x:v>
      </x:c>
      <x:c r="U863" s="11">
        <x:v>5845.7560000000003</x:v>
      </x:c>
      <x:c r="V863" s="11">
        <x:v>18</x:v>
      </x:c>
      <x:c r="W863" s="12">
        <x:v>0</x:v>
      </x:c>
      <x:c r="X863" s="8">
        <x:v>0</x:v>
      </x:c>
      <x:c r="Y863" s="13">
        <x:f t="shared" si="78"/>
        <x:v>1.3671930254952371</x:v>
      </x:c>
      <x:c r="Z863" s="13">
        <x:f t="shared" si="79"/>
        <x:v>0.68924486796769935</x:v>
      </x:c>
      <x:c r="AA863" s="13">
        <x:f t="shared" si="80"/>
        <x:v>3.2677816581680265E-2</x:v>
      </x:c>
      <x:c r="AB863" s="13">
        <x:f t="shared" si="81"/>
        <x:v>4.8008949725373819E-2</x:v>
      </x:c>
      <x:c r="AC863" s="13">
        <x:f t="shared" si="82"/>
        <x:v>7.2139462433140317E-2</x:v>
      </x:c>
      <x:c r="AD863" s="13">
        <x:f t="shared" si="83"/>
        <x:v>0.18652580515308015</x:v>
      </x:c>
      <x:c r="AE863" s="50" t="n">
        <x:f>IF(OR(NOT(ISNUMBER(Q863)),NOT(ISNUMBER(R863))),"",IF(Q863&lt;R863,1,0))</x:f>
        <x:v>0</x:v>
      </x:c>
      <x:c r="AF863" s="50" t="n">
        <x:f>IFERROR(IF(AND(A863=A862,C863=C862+1,ISNUMBER(AE862)),AE862,""),"")</x:f>
        <x:v>0</x:v>
      </x:c>
      <x:c r="AG863" s="52" t="n">
        <x:f>IFERROR(IF(AND(A863=A862,C863=C862+1,ISNUMBER(U863),ISNUMBER(U862),U862&lt;&gt;0),U863/U862-1,""),"")</x:f>
        <x:v>-0.057098412968776824</x:v>
      </x:c>
      <x:c r="AH863" s="50" t="n">
        <x:f>IF(AND(ISNUMBER(AE863),ISNUMBER(AF863),ISNUMBER(AG863)),IF(AND(AE863=1,AF863=1,AG863&lt;0),1,0),"")</x:f>
        <x:v>0</x:v>
      </x:c>
      <x:c r="AI863" s="50" t="n">
        <x:f>IF(AND(A863=A864,C864=C863+1,ISNUMBER(AH864)),C864,"")</x:f>
        <x:v>2023</x:v>
      </x:c>
      <x:c r="AJ863" s="50" t="n">
        <x:f>IF(AND(A863=A864,C864=C863+1,ISNUMBER(AH864)),AH864,"")</x:f>
        <x:v>0</x:v>
      </x:c>
    </x:row>
    <x:row r="864" ht="15">
      <x:c r="A864" s="9" t="s">
        <x:v>79</x:v>
      </x:c>
      <x:c r="B864" s="10">
        <x:v>45291</x:v>
      </x:c>
      <x:c r="C864" s="9">
        <x:v>2023</x:v>
      </x:c>
      <x:c r="D864" s="11">
        <x:v>9840.7759999999998</x:v>
      </x:c>
      <x:c r="E864" s="11">
        <x:v>4986.0789999999997</x:v>
      </x:c>
      <x:c r="F864" s="11">
        <x:v>3893.1469999999999</x:v>
      </x:c>
      <x:c r="G864" s="11">
        <x:v>6782.4660000000003</x:v>
      </x:c>
      <x:c r="H864" s="11">
        <x:v>2601.1610000000001</x:v>
      </x:c>
      <x:c r="I864" s="11">
        <x:v>3058.31</x:v>
      </x:c>
      <x:c r="J864" s="11">
        <x:v>1941.223</x:v>
      </x:c>
      <x:c r="K864" s="11">
        <x:v>1421.749</x:v>
      </x:c>
      <x:c r="L864" s="11">
        <x:v>1192.8030000000001</x:v>
      </x:c>
      <x:c r="M864" s="11">
        <x:v>392.01400000000001</x:v>
      </x:c>
      <x:c r="N864" s="11">
        <x:v>2209.1469999999999</x:v>
      </x:c>
      <x:c r="O864" s="11">
        <x:v>22204.846000000001</x:v>
      </x:c>
      <x:c r="P864" s="11">
        <x:v>511.80599999999998</x:v>
      </x:c>
      <x:c r="Q864" s="11">
        <x:v>842.63300000000004</x:v>
      </x:c>
      <x:c r="R864" s="11">
        <x:v>80.03</x:v>
      </x:c>
      <x:c r="S864" s="11">
        <x:v>334.02199999999999</x:v>
      </x:c>
      <x:c r="T864" s="11">
        <x:v>672.44</x:v>
      </x:c>
      <x:c r="U864" s="11">
        <x:v>4658.8932000000004</x:v>
      </x:c>
      <x:c r="V864" s="11">
        <x:v>18</x:v>
      </x:c>
      <x:c r="W864" s="12">
        <x:v>0</x:v>
      </x:c>
      <x:c r="X864" s="8">
        <x:v>0</x:v>
      </x:c>
      <x:c r="Y864" s="13">
        <x:f t="shared" si="78"/>
        <x:v>1.2807322713475755</x:v>
      </x:c>
      <x:c r="Z864" s="13">
        <x:f t="shared" si="79"/>
        <x:v>0.68922064682703887</x:v>
      </x:c>
      <x:c r="AA864" s="13">
        <x:f t="shared" si="80"/>
        <x:v>3.3942648425286784E-2</x:v>
      </x:c>
      <x:c r="AB864" s="13">
        <x:f t="shared" si="81"/>
        <x:v>5.2008703378676642E-2</x:v>
      </x:c>
      <x:c r="AC864" s="13">
        <x:f t="shared" si="82"/>
        <x:v>9.9143880706515891E-2</x:v>
      </x:c>
      <x:c r="AD864" s="13">
        <x:f t="shared" si="83"/>
        <x:v>0.19726320363353458</x:v>
      </x:c>
      <x:c r="AE864" s="50" t="n">
        <x:f>IF(OR(NOT(ISNUMBER(Q864)),NOT(ISNUMBER(R864))),"",IF(Q864&lt;R864,1,0))</x:f>
        <x:v>0</x:v>
      </x:c>
      <x:c r="AF864" s="50" t="n">
        <x:f>IFERROR(IF(AND(A864=A863,C864=C863+1,ISNUMBER(AE863)),AE863,""),"")</x:f>
        <x:v>0</x:v>
      </x:c>
      <x:c r="AG864" s="52" t="n">
        <x:f>IFERROR(IF(AND(A864=A863,C864=C863+1,ISNUMBER(U864),ISNUMBER(U863),U863&lt;&gt;0),U864/U863-1,""),"")</x:f>
        <x:v>-0.2030298219768324</x:v>
      </x:c>
      <x:c r="AH864" s="50" t="n">
        <x:f>IF(AND(ISNUMBER(AE864),ISNUMBER(AF864),ISNUMBER(AG864)),IF(AND(AE864=1,AF864=1,AG864&lt;0),1,0),"")</x:f>
        <x:v>0</x:v>
      </x:c>
      <x:c r="AI864" s="50" t="n">
        <x:f>IF(AND(A864=A865,C865=C864+1,ISNUMBER(AH865)),C865,"")</x:f>
        <x:v>2024</x:v>
      </x:c>
      <x:c r="AJ864" s="50" t="n">
        <x:f>IF(AND(A864=A865,C865=C864+1,ISNUMBER(AH865)),AH865,"")</x:f>
        <x:v>0</x:v>
      </x:c>
    </x:row>
    <x:row r="865" ht="15">
      <x:c r="A865" s="9" t="s">
        <x:v>79</x:v>
      </x:c>
      <x:c r="B865" s="10">
        <x:v>45657</x:v>
      </x:c>
      <x:c r="C865" s="9">
        <x:v>2024</x:v>
      </x:c>
      <x:c r="D865" s="11">
        <x:v>9483.2189999999991</x:v>
      </x:c>
      <x:c r="E865" s="11">
        <x:v>4408.9930000000004</x:v>
      </x:c>
      <x:c r="F865" s="11">
        <x:v>3739.1660000000002</x:v>
      </x:c>
      <x:c r="G865" s="11">
        <x:v>6300.1869999999999</x:v>
      </x:c>
      <x:c r="H865" s="11">
        <x:v>2305.9009999999998</x:v>
      </x:c>
      <x:c r="I865" s="11">
        <x:v>3183.0320000000002</x:v>
      </x:c>
      <x:c r="J865" s="11">
        <x:v>2078.5680000000002</x:v>
      </x:c>
      <x:c r="K865" s="11">
        <x:v>1109.4459999999999</x:v>
      </x:c>
      <x:c r="L865" s="11">
        <x:v>1072.0609999999999</x:v>
      </x:c>
      <x:c r="M865" s="11">
        <x:v>446.27</x:v>
      </x:c>
      <x:c r="N865" s="11">
        <x:v>1859.6310000000001</x:v>
      </x:c>
      <x:c r="O865" s="11">
        <x:v>18854.050999999999</x:v>
      </x:c>
      <x:c r="P865" s="11">
        <x:v>461.49299999999999</x:v>
      </x:c>
      <x:c r="Q865" s="11">
        <x:v>815.76199999999994</x:v>
      </x:c>
      <x:c r="R865" s="11">
        <x:v>90.203999999999994</x:v>
      </x:c>
      <x:c r="S865" s="11">
        <x:v>326.255</x:v>
      </x:c>
      <x:c r="T865" s="11">
        <x:v>738.56799999999998</x:v>
      </x:c>
      <x:c r="U865" s="11">
        <x:v>5693.9039000000002</x:v>
      </x:c>
      <x:c r="V865" s="11">
        <x:v>18</x:v>
      </x:c>
      <x:c r="W865" s="12">
        <x:v>0</x:v>
      </x:c>
      <x:c r="X865" s="8">
        <x:v>0</x:v>
      </x:c>
      <x:c r="Y865" s="13">
        <x:f t="shared" si="78"/>
        <x:v>1.1791380751750524</x:v>
      </x:c>
      <x:c r="Z865" s="13">
        <x:f t="shared" si="79"/>
        <x:v>0.66435110272155484</x:v>
      </x:c>
      <x:c r="AA865" s="13">
        <x:f t="shared" si="80"/>
        <x:v>3.440340247335847E-2</x:v>
      </x:c>
      <x:c r="AB865" s="13">
        <x:f t="shared" si="81"/>
        <x:v>4.8664171944146815E-2</x:v>
      </x:c>
      <x:c r="AC865" s="13">
        <x:f t="shared" si="82"/>
        <x:v>0.11722953620265557</x:v>
      </x:c>
      <x:c r="AD865" s="13">
        <x:f t="shared" si="83"/>
        <x:v>0.21918380246201216</x:v>
      </x:c>
      <x:c r="AE865" s="50" t="n">
        <x:f>IF(OR(NOT(ISNUMBER(Q865)),NOT(ISNUMBER(R865))),"",IF(Q865&lt;R865,1,0))</x:f>
        <x:v>0</x:v>
      </x:c>
      <x:c r="AF865" s="50" t="n">
        <x:f>IFERROR(IF(AND(A865=A864,C865=C864+1,ISNUMBER(AE864)),AE864,""),"")</x:f>
        <x:v>0</x:v>
      </x:c>
      <x:c r="AG865" s="52" t="n">
        <x:f>IFERROR(IF(AND(A865=A864,C865=C864+1,ISNUMBER(U865),ISNUMBER(U864),U864&lt;&gt;0),U865/U864-1,""),"")</x:f>
        <x:v>0.22215806535337612</x:v>
      </x:c>
      <x:c r="AH865" s="50" t="n">
        <x:f>IF(AND(ISNUMBER(AE865),ISNUMBER(AF865),ISNUMBER(AG865)),IF(AND(AE865=1,AF865=1,AG865&lt;0),1,0),"")</x:f>
        <x:v>0</x:v>
      </x:c>
      <x:c r="AI865" s="50" t="str">
        <x:f>IF(AND(A865=A866,C866=C865+1,ISNUMBER(AH866)),C866,"")</x:f>
      </x:c>
      <x:c r="AJ865" s="50" t="str">
        <x:f>IF(AND(A865=A866,C866=C865+1,ISNUMBER(AH866)),AH866,"")</x:f>
      </x:c>
    </x:row>
    <x:row r="866" ht="15">
      <x:c r="A866" s="9" t="s">
        <x:v>80</x:v>
      </x:c>
      <x:c r="B866" s="10">
        <x:v>39447</x:v>
      </x:c>
      <x:c r="C866" s="9">
        <x:v>2007</x:v>
      </x:c>
      <x:c r="D866" s="11">
        <x:v>8616.5</x:v>
      </x:c>
      <x:c r="E866" s="11">
        <x:v>2473.9</x:v>
      </x:c>
      <x:c r="F866" s="11">
        <x:v>2342.5</x:v>
      </x:c>
      <x:c r="G866" s="11">
        <x:v>4195.5</x:v>
      </x:c>
      <x:c r="H866" s="11">
        <x:v>1672.7</x:v>
      </x:c>
      <x:c r="I866" s="11">
        <x:v>4421</x:v>
      </x:c>
      <x:c r="J866" s="11">
        <x:v>1762.7</x:v>
      </x:c>
      <x:c r="K866" s="11">
        <x:v>394.5</x:v>
      </x:c>
      <x:c r="L866" s="11">
        <x:v>1531</x:v>
      </x:c>
      <x:c r="M866" s="11">
        <x:v>241</x:v>
      </x:c>
      <x:c r="N866" s="11">
        <x:v>1431.7</x:v>
      </x:c>
      <x:c r="O866" s="11">
        <x:v>8675.9</x:v>
      </x:c>
      <x:c r="P866" s="11">
        <x:v>436.2</x:v>
      </x:c>
      <x:c r="Q866" s="11">
        <x:v>643.20000000000005</x:v>
      </x:c>
      <x:c r="R866" s="11">
        <x:v>75.599999999999994</x:v>
      </x:c>
      <x:c r="S866" s="11">
        <x:v>336.8</x:v>
      </x:c>
      <x:c r="T866" s="11">
        <x:v>506.9</x:v>
      </x:c>
      <x:c r="U866" s="11">
        <x:v>5956.4750000000004</x:v>
      </x:c>
      <x:c r="V866" s="11">
        <x:v>18</x:v>
      </x:c>
      <x:c r="W866" s="12">
        <x:v>0</x:v>
      </x:c>
      <x:c r="X866" s="8">
        <x:v>0</x:v>
      </x:c>
      <x:c r="Y866" s="13">
        <x:f t="shared" si="78"/>
        <x:v>1.0560939167556029</x:v>
      </x:c>
      <x:c r="Z866" s="13">
        <x:f t="shared" si="79"/>
        <x:v>0.48691464051529043</x:v>
      </x:c>
      <x:c r="AA866" s="13">
        <x:f t="shared" si="80"/>
        <x:v>3.9087796669181225E-2</x:v>
      </x:c>
      <x:c r="AB866" s="13">
        <x:f t="shared" si="81"/>
        <x:v>5.0623803168339809E-2</x:v>
      </x:c>
      <x:c r="AC866" s="13">
        <x:f t="shared" si="82"/>
        <x:v>0.12081992611130973</x:v>
      </x:c>
      <x:c r="AD866" s="13">
        <x:f t="shared" si="83"/>
        <x:v>0.2045726222944351</x:v>
      </x:c>
      <x:c r="AE866" s="50" t="n">
        <x:f>IF(OR(NOT(ISNUMBER(Q866)),NOT(ISNUMBER(R866))),"",IF(Q866&lt;R866,1,0))</x:f>
        <x:v>0</x:v>
      </x:c>
      <x:c r="AF866" s="50" t="str">
        <x:f>IFERROR(IF(AND(A866=A865,C866=C865+1,ISNUMBER(AE865)),AE865,""),"")</x:f>
      </x:c>
      <x:c r="AG866" s="52" t="str">
        <x:f>IFERROR(IF(AND(A866=A865,C866=C865+1,ISNUMBER(U866),ISNUMBER(U865),U865&lt;&gt;0),U866/U865-1,""),"")</x:f>
      </x:c>
      <x:c r="AH866" s="50" t="str">
        <x:f>IF(AND(ISNUMBER(AE866),ISNUMBER(AF866),ISNUMBER(AG866)),IF(AND(AE866=1,AF866=1,AG866&lt;0),1,0),"")</x:f>
      </x:c>
      <x:c r="AI866" s="50" t="n">
        <x:f>IF(AND(A866=A867,C867=C866+1,ISNUMBER(AH867)),C867,"")</x:f>
        <x:v>2008</x:v>
      </x:c>
      <x:c r="AJ866" s="50" t="n">
        <x:f>IF(AND(A866=A867,C867=C866+1,ISNUMBER(AH867)),AH867,"")</x:f>
        <x:v>0</x:v>
      </x:c>
    </x:row>
    <x:row r="867" ht="15">
      <x:c r="A867" s="9" t="s">
        <x:v>80</x:v>
      </x:c>
      <x:c r="B867" s="10">
        <x:v>39813</x:v>
      </x:c>
      <x:c r="C867" s="9">
        <x:v>2008</x:v>
      </x:c>
      <x:c r="D867" s="11">
        <x:v>9403</x:v>
      </x:c>
      <x:c r="E867" s="11">
        <x:v>2641</x:v>
      </x:c>
      <x:c r="F867" s="11">
        <x:v>2575</x:v>
      </x:c>
      <x:c r="G867" s="11">
        <x:v>4679</x:v>
      </x:c>
      <x:c r="H867" s="11">
        <x:v>1811</x:v>
      </x:c>
      <x:c r="I867" s="11">
        <x:v>4724</x:v>
      </x:c>
      <x:c r="J867" s="11">
        <x:v>1815</x:v>
      </x:c>
      <x:c r="K867" s="11">
        <x:v>218</x:v>
      </x:c>
      <x:c r="L867" s="11">
        <x:v>1873</x:v>
      </x:c>
      <x:c r="M867" s="11">
        <x:v>191</x:v>
      </x:c>
      <x:c r="N867" s="11">
        <x:v>1620</x:v>
      </x:c>
      <x:c r="O867" s="11">
        <x:v>9050</x:v>
      </x:c>
      <x:c r="P867" s="11">
        <x:v>483</x:v>
      </x:c>
      <x:c r="Q867" s="11">
        <x:v>709</x:v>
      </x:c>
      <x:c r="R867" s="11">
        <x:v>100</x:v>
      </x:c>
      <x:c r="S867" s="11">
        <x:v>274</x:v>
      </x:c>
      <x:c r="T867" s="11">
        <x:v>398</x:v>
      </x:c>
      <x:c r="U867" s="11">
        <x:v>3560.3879999999999</x:v>
      </x:c>
      <x:c r="V867" s="11">
        <x:v>18</x:v>
      </x:c>
      <x:c r="W867" s="12">
        <x:v>0</x:v>
      </x:c>
      <x:c r="X867" s="8">
        <x:v>0</x:v>
      </x:c>
      <x:c r="Y867" s="13">
        <x:f t="shared" si="78"/>
        <x:v>1.0256310679611651</x:v>
      </x:c>
      <x:c r="Z867" s="13">
        <x:f t="shared" si="79"/>
        <x:v>0.4976071466553228</x:v>
      </x:c>
      <x:c r="AA867" s="13">
        <x:f t="shared" si="80"/>
        <x:v>2.9139636286291608E-2</x:v>
      </x:c>
      <x:c r="AB867" s="13">
        <x:f t="shared" si="81"/>
        <x:v>5.1366585132404552E-2</x:v>
      </x:c>
      <x:c r="AC867" s="13">
        <x:f t="shared" si="82"/>
        <x:v>8.5060910450951058E-2</x:v>
      </x:c>
      <x:c r="AD867" s="13">
        <x:f t="shared" si="83"/>
        <x:v>0.1930235031372966</x:v>
      </x:c>
      <x:c r="AE867" s="50" t="n">
        <x:f>IF(OR(NOT(ISNUMBER(Q867)),NOT(ISNUMBER(R867))),"",IF(Q867&lt;R867,1,0))</x:f>
        <x:v>0</x:v>
      </x:c>
      <x:c r="AF867" s="50" t="n">
        <x:f>IFERROR(IF(AND(A867=A866,C867=C866+1,ISNUMBER(AE866)),AE866,""),"")</x:f>
        <x:v>0</x:v>
      </x:c>
      <x:c r="AG867" s="52" t="n">
        <x:f>IFERROR(IF(AND(A867=A866,C867=C866+1,ISNUMBER(U867),ISNUMBER(U866),U866&lt;&gt;0),U867/U866-1,""),"")</x:f>
        <x:v>-0.4022659374881957</x:v>
      </x:c>
      <x:c r="AH867" s="50" t="n">
        <x:f>IF(AND(ISNUMBER(AE867),ISNUMBER(AF867),ISNUMBER(AG867)),IF(AND(AE867=1,AF867=1,AG867&lt;0),1,0),"")</x:f>
        <x:v>0</x:v>
      </x:c>
      <x:c r="AI867" s="50" t="n">
        <x:f>IF(AND(A867=A868,C868=C867+1,ISNUMBER(AH868)),C868,"")</x:f>
        <x:v>2009</x:v>
      </x:c>
      <x:c r="AJ867" s="50" t="n">
        <x:f>IF(AND(A867=A868,C868=C867+1,ISNUMBER(AH868)),AH868,"")</x:f>
        <x:v>0</x:v>
      </x:c>
    </x:row>
    <x:row r="868" ht="15">
      <x:c r="A868" s="9" t="s">
        <x:v>80</x:v>
      </x:c>
      <x:c r="B868" s="10">
        <x:v>40178</x:v>
      </x:c>
      <x:c r="C868" s="9">
        <x:v>2009</x:v>
      </x:c>
      <x:c r="D868" s="11">
        <x:v>10231</x:v>
      </x:c>
      <x:c r="E868" s="11">
        <x:v>3597</x:v>
      </x:c>
      <x:c r="F868" s="11">
        <x:v>3064</x:v>
      </x:c>
      <x:c r="G868" s="11">
        <x:v>5433</x:v>
      </x:c>
      <x:c r="H868" s="11">
        <x:v>2296</x:v>
      </x:c>
      <x:c r="I868" s="11">
        <x:v>4798</x:v>
      </x:c>
      <x:c r="J868" s="11">
        <x:v>1768</x:v>
      </x:c>
      <x:c r="K868" s="11">
        <x:v>1157</x:v>
      </x:c>
      <x:c r="L868" s="11">
        <x:v>1792</x:v>
      </x:c>
      <x:c r="M868" s="11">
        <x:v>389</x:v>
      </x:c>
      <x:c r="N868" s="11">
        <x:v>1907</x:v>
      </x:c>
      <x:c r="O868" s="11">
        <x:v>10026</x:v>
      </x:c>
      <x:c r="P868" s="11">
        <x:v>187</x:v>
      </x:c>
      <x:c r="Q868" s="11">
        <x:v>452</x:v>
      </x:c>
      <x:c r="R868" s="11">
        <x:v>114</x:v>
      </x:c>
      <x:c r="S868" s="11">
        <x:v>209</x:v>
      </x:c>
      <x:c r="T868" s="11">
        <x:v>790</x:v>
      </x:c>
      <x:c r="U868" s="11">
        <x:v>3284.1509999999998</x:v>
      </x:c>
      <x:c r="V868" s="11">
        <x:v>18</x:v>
      </x:c>
      <x:c r="W868" s="12">
        <x:v>0</x:v>
      </x:c>
      <x:c r="X868" s="8">
        <x:v>0</x:v>
      </x:c>
      <x:c r="Y868" s="13">
        <x:f t="shared" si="78"/>
        <x:v>1.1739556135770235</x:v>
      </x:c>
      <x:c r="Z868" s="13">
        <x:f t="shared" si="79"/>
        <x:v>0.53103313459094903</x:v>
      </x:c>
      <x:c r="AA868" s="13">
        <x:f t="shared" si="80"/>
        <x:v>2.0428110644120808E-2</x:v>
      </x:c>
      <x:c r="AB868" s="13">
        <x:f t="shared" si="81"/>
        <x:v>1.8277783207897566E-2</x:v>
      </x:c>
      <x:c r="AC868" s="13">
        <x:f t="shared" si="82"/>
        <x:v>0.14540769372354131</x:v>
      </x:c>
      <x:c r="AD868" s="13">
        <x:f t="shared" si="83"/>
        <x:v>0.17280813214739518</x:v>
      </x:c>
      <x:c r="AE868" s="50" t="n">
        <x:f>IF(OR(NOT(ISNUMBER(Q868)),NOT(ISNUMBER(R868))),"",IF(Q868&lt;R868,1,0))</x:f>
        <x:v>0</x:v>
      </x:c>
      <x:c r="AF868" s="50" t="n">
        <x:f>IFERROR(IF(AND(A868=A867,C868=C867+1,ISNUMBER(AE867)),AE867,""),"")</x:f>
        <x:v>0</x:v>
      </x:c>
      <x:c r="AG868" s="52" t="n">
        <x:f>IFERROR(IF(AND(A868=A867,C868=C867+1,ISNUMBER(U868),ISNUMBER(U867),U867&lt;&gt;0),U868/U867-1,""),"")</x:f>
        <x:v>-0.07758620689655171</x:v>
      </x:c>
      <x:c r="AH868" s="50" t="n">
        <x:f>IF(AND(ISNUMBER(AE868),ISNUMBER(AF868),ISNUMBER(AG868)),IF(AND(AE868=1,AF868=1,AG868&lt;0),1,0),"")</x:f>
        <x:v>0</x:v>
      </x:c>
      <x:c r="AI868" s="50" t="n">
        <x:f>IF(AND(A868=A869,C869=C868+1,ISNUMBER(AH869)),C869,"")</x:f>
        <x:v>2010</x:v>
      </x:c>
      <x:c r="AJ868" s="50" t="n">
        <x:f>IF(AND(A868=A869,C869=C868+1,ISNUMBER(AH869)),AH869,"")</x:f>
        <x:v>0</x:v>
      </x:c>
    </x:row>
    <x:row r="869" ht="15">
      <x:c r="A869" s="9" t="s">
        <x:v>80</x:v>
      </x:c>
      <x:c r="B869" s="10">
        <x:v>40543</x:v>
      </x:c>
      <x:c r="C869" s="9">
        <x:v>2010</x:v>
      </x:c>
      <x:c r="D869" s="11">
        <x:v>9846</x:v>
      </x:c>
      <x:c r="E869" s="11">
        <x:v>3381</x:v>
      </x:c>
      <x:c r="F869" s="11">
        <x:v>3430</x:v>
      </x:c>
      <x:c r="G869" s="11">
        <x:v>4891</x:v>
      </x:c>
      <x:c r="H869" s="11">
        <x:v>1530</x:v>
      </x:c>
      <x:c r="I869" s="11">
        <x:v>4955</x:v>
      </x:c>
      <x:c r="J869" s="11">
        <x:v>1921</x:v>
      </x:c>
      <x:c r="K869" s="11">
        <x:v>1260</x:v>
      </x:c>
      <x:c r="L869" s="11">
        <x:v>1545</x:v>
      </x:c>
      <x:c r="M869" s="11">
        <x:v>647</x:v>
      </x:c>
      <x:c r="N869" s="11">
        <x:v>883</x:v>
      </x:c>
      <x:c r="O869" s="11">
        <x:v>10503</x:v>
      </x:c>
      <x:c r="P869" s="11">
        <x:v>597</x:v>
      </x:c>
      <x:c r="Q869" s="11">
        <x:v>857</x:v>
      </x:c>
      <x:c r="R869" s="11">
        <x:v>73</x:v>
      </x:c>
      <x:c r="S869" s="11">
        <x:v>388</x:v>
      </x:c>
      <x:c r="T869" s="11">
        <x:v>1069</x:v>
      </x:c>
      <x:c r="U869" s="11">
        <x:v>5014.5259999999998</x:v>
      </x:c>
      <x:c r="V869" s="11">
        <x:v>18</x:v>
      </x:c>
      <x:c r="W869" s="12">
        <x:v>0</x:v>
      </x:c>
      <x:c r="X869" s="8">
        <x:v>0</x:v>
      </x:c>
      <x:c r="Y869" s="13">
        <x:f t="shared" si="78"/>
        <x:v>0.98571428571428577</x:v>
      </x:c>
      <x:c r="Z869" s="13">
        <x:f t="shared" si="79"/>
        <x:v>0.49674994921795651</x:v>
      </x:c>
      <x:c r="AA869" s="13">
        <x:f t="shared" si="80"/>
        <x:v>3.9406865732277065E-2</x:v>
      </x:c>
      <x:c r="AB869" s="13">
        <x:f t="shared" si="81"/>
        <x:v>6.0633759902498474E-2</x:v>
      </x:c>
      <x:c r="AC869" s="13">
        <x:f t="shared" si="82"/>
        <x:v>0.21856471069310979</x:v>
      </x:c>
      <x:c r="AD869" s="13">
        <x:f t="shared" si="83"/>
        <x:v>0.19510461100954701</x:v>
      </x:c>
      <x:c r="AE869" s="50" t="n">
        <x:f>IF(OR(NOT(ISNUMBER(Q869)),NOT(ISNUMBER(R869))),"",IF(Q869&lt;R869,1,0))</x:f>
        <x:v>0</x:v>
      </x:c>
      <x:c r="AF869" s="50" t="n">
        <x:f>IFERROR(IF(AND(A869=A868,C869=C868+1,ISNUMBER(AE868)),AE868,""),"")</x:f>
        <x:v>0</x:v>
      </x:c>
      <x:c r="AG869" s="52" t="n">
        <x:f>IFERROR(IF(AND(A869=A868,C869=C868+1,ISNUMBER(U869),ISNUMBER(U868),U868&lt;&gt;0),U869/U868-1,""),"")</x:f>
        <x:v>0.5268865530239017</x:v>
      </x:c>
      <x:c r="AH869" s="50" t="n">
        <x:f>IF(AND(ISNUMBER(AE869),ISNUMBER(AF869),ISNUMBER(AG869)),IF(AND(AE869=1,AF869=1,AG869&lt;0),1,0),"")</x:f>
        <x:v>0</x:v>
      </x:c>
      <x:c r="AI869" s="50" t="n">
        <x:f>IF(AND(A869=A870,C870=C869+1,ISNUMBER(AH870)),C870,"")</x:f>
        <x:v>2011</x:v>
      </x:c>
      <x:c r="AJ869" s="50" t="n">
        <x:f>IF(AND(A869=A870,C870=C869+1,ISNUMBER(AH870)),AH870,"")</x:f>
        <x:v>0</x:v>
      </x:c>
    </x:row>
    <x:row r="870" ht="15">
      <x:c r="A870" s="9" t="s">
        <x:v>80</x:v>
      </x:c>
      <x:c r="B870" s="10">
        <x:v>40908</x:v>
      </x:c>
      <x:c r="C870" s="9">
        <x:v>2011</x:v>
      </x:c>
      <x:c r="D870" s="11">
        <x:v>9603</x:v>
      </x:c>
      <x:c r="E870" s="11">
        <x:v>3095</x:v>
      </x:c>
      <x:c r="F870" s="11">
        <x:v>3125</x:v>
      </x:c>
      <x:c r="G870" s="11">
        <x:v>4143</x:v>
      </x:c>
      <x:c r="H870" s="11">
        <x:v>773</x:v>
      </x:c>
      <x:c r="I870" s="11">
        <x:v>5460</x:v>
      </x:c>
      <x:c r="J870" s="11">
        <x:v>2390</x:v>
      </x:c>
      <x:c r="K870" s="11">
        <x:v>731</x:v>
      </x:c>
      <x:c r="L870" s="11">
        <x:v>1791</x:v>
      </x:c>
      <x:c r="M870" s="11">
        <x:v>196</x:v>
      </x:c>
      <x:c r="N870" s="11">
        <x:v>577</x:v>
      </x:c>
      <x:c r="O870" s="11">
        <x:v>10450</x:v>
      </x:c>
      <x:c r="P870" s="11">
        <x:v>667</x:v>
      </x:c>
      <x:c r="Q870" s="11">
        <x:v>905</x:v>
      </x:c>
      <x:c r="R870" s="11">
        <x:v>44</x:v>
      </x:c>
      <x:c r="S870" s="11">
        <x:v>494</x:v>
      </x:c>
      <x:c r="T870" s="11">
        <x:v>617</x:v>
      </x:c>
      <x:c r="U870" s="11">
        <x:v>6042.384</x:v>
      </x:c>
      <x:c r="V870" s="11">
        <x:v>18</x:v>
      </x:c>
      <x:c r="W870" s="12">
        <x:v>0</x:v>
      </x:c>
      <x:c r="X870" s="8">
        <x:v>0</x:v>
      </x:c>
      <x:c r="Y870" s="13">
        <x:f t="shared" si="78"/>
        <x:v>0.99039999999999995</x:v>
      </x:c>
      <x:c r="Z870" s="13">
        <x:f t="shared" si="79"/>
        <x:v>0.43142767885035926</x:v>
      </x:c>
      <x:c r="AA870" s="13">
        <x:f t="shared" si="80"/>
        <x:v>5.1442257627824638E-2</x:v>
      </x:c>
      <x:c r="AB870" s="13">
        <x:f t="shared" si="81"/>
        <x:v>6.9457461210038526E-2</x:v>
      </x:c>
      <x:c r="AC870" s="13">
        <x:f t="shared" si="82"/>
        <x:v>0.14892589910692736</x:v>
      </x:c>
      <x:c r="AD870" s="13">
        <x:f t="shared" si="83"/>
        <x:v>0.24888055815890867</x:v>
      </x:c>
      <x:c r="AE870" s="50" t="n">
        <x:f>IF(OR(NOT(ISNUMBER(Q870)),NOT(ISNUMBER(R870))),"",IF(Q870&lt;R870,1,0))</x:f>
        <x:v>0</x:v>
      </x:c>
      <x:c r="AF870" s="50" t="n">
        <x:f>IFERROR(IF(AND(A870=A869,C870=C869+1,ISNUMBER(AE869)),AE869,""),"")</x:f>
        <x:v>0</x:v>
      </x:c>
      <x:c r="AG870" s="52" t="n">
        <x:f>IFERROR(IF(AND(A870=A869,C870=C869+1,ISNUMBER(U870),ISNUMBER(U869),U869&lt;&gt;0),U870/U869-1,""),"")</x:f>
        <x:v>0.2049761034243316</x:v>
      </x:c>
      <x:c r="AH870" s="50" t="n">
        <x:f>IF(AND(ISNUMBER(AE870),ISNUMBER(AF870),ISNUMBER(AG870)),IF(AND(AE870=1,AF870=1,AG870&lt;0),1,0),"")</x:f>
        <x:v>0</x:v>
      </x:c>
      <x:c r="AI870" s="50" t="n">
        <x:f>IF(AND(A870=A871,C871=C870+1,ISNUMBER(AH871)),C871,"")</x:f>
        <x:v>2012</x:v>
      </x:c>
      <x:c r="AJ870" s="50" t="n">
        <x:f>IF(AND(A870=A871,C871=C870+1,ISNUMBER(AH871)),AH871,"")</x:f>
        <x:v>0</x:v>
      </x:c>
    </x:row>
    <x:row r="871" ht="15">
      <x:c r="A871" s="9" t="s">
        <x:v>80</x:v>
      </x:c>
      <x:c r="B871" s="10">
        <x:v>41274</x:v>
      </x:c>
      <x:c r="C871" s="9">
        <x:v>2012</x:v>
      </x:c>
      <x:c r="D871" s="11">
        <x:v>9633</x:v>
      </x:c>
      <x:c r="E871" s="11">
        <x:v>2989</x:v>
      </x:c>
      <x:c r="F871" s="11">
        <x:v>3050</x:v>
      </x:c>
      <x:c r="G871" s="11">
        <x:v>3906</x:v>
      </x:c>
      <x:c r="H871" s="11">
        <x:v>742</x:v>
      </x:c>
      <x:c r="I871" s="11">
        <x:v>5727</x:v>
      </x:c>
      <x:c r="J871" s="11">
        <x:v>2869</x:v>
      </x:c>
      <x:c r="K871" s="11">
        <x:v>587</x:v>
      </x:c>
      <x:c r="L871" s="11">
        <x:v>1844</x:v>
      </x:c>
      <x:c r="M871" s="11">
        <x:v>367</x:v>
      </x:c>
      <x:c r="N871" s="11">
        <x:v>375</x:v>
      </x:c>
      <x:c r="O871" s="11">
        <x:v>10831</x:v>
      </x:c>
      <x:c r="P871" s="11">
        <x:v>775</x:v>
      </x:c>
      <x:c r="Q871" s="11">
        <x:v>1012</x:v>
      </x:c>
      <x:c r="R871" s="11">
        <x:v>27</x:v>
      </x:c>
      <x:c r="S871" s="11">
        <x:v>640</x:v>
      </x:c>
      <x:c r="T871" s="11">
        <x:v>681</x:v>
      </x:c>
      <x:c r="U871" s="11">
        <x:v>6047.1120000000001</x:v>
      </x:c>
      <x:c r="V871" s="11">
        <x:v>18</x:v>
      </x:c>
      <x:c r="W871" s="12">
        <x:v>0</x:v>
      </x:c>
      <x:c r="X871" s="8">
        <x:v>0</x:v>
      </x:c>
      <x:c r="Y871" s="13">
        <x:f t="shared" si="78"/>
        <x:v>0.98</x:v>
      </x:c>
      <x:c r="Z871" s="13">
        <x:f t="shared" si="79"/>
        <x:v>0.40548115851759575</x:v>
      </x:c>
      <x:c r="AA871" s="13">
        <x:f t="shared" si="80"/>
        <x:v>6.6438285061766841E-2</x:v>
      </x:c>
      <x:c r="AB871" s="13">
        <x:f t="shared" si="81"/>
        <x:v>8.045261081698328E-2</x:v>
      </x:c>
      <x:c r="AC871" s="13">
        <x:f t="shared" si="82"/>
        <x:v>0.17434715821812596</x:v>
      </x:c>
      <x:c r="AD871" s="13">
        <x:f t="shared" si="83"/>
        <x:v>0.2978303747534517</x:v>
      </x:c>
      <x:c r="AE871" s="50" t="n">
        <x:f>IF(OR(NOT(ISNUMBER(Q871)),NOT(ISNUMBER(R871))),"",IF(Q871&lt;R871,1,0))</x:f>
        <x:v>0</x:v>
      </x:c>
      <x:c r="AF871" s="50" t="n">
        <x:f>IFERROR(IF(AND(A871=A870,C871=C870+1,ISNUMBER(AE870)),AE870,""),"")</x:f>
        <x:v>0</x:v>
      </x:c>
      <x:c r="AG871" s="52" t="n">
        <x:f>IFERROR(IF(AND(A871=A870,C871=C870+1,ISNUMBER(U871),ISNUMBER(U870),U870&lt;&gt;0),U871/U870-1,""),"")</x:f>
        <x:v>0.0007824726134584292</x:v>
      </x:c>
      <x:c r="AH871" s="50" t="n">
        <x:f>IF(AND(ISNUMBER(AE871),ISNUMBER(AF871),ISNUMBER(AG871)),IF(AND(AE871=1,AF871=1,AG871&lt;0),1,0),"")</x:f>
        <x:v>0</x:v>
      </x:c>
      <x:c r="AI871" s="50" t="n">
        <x:f>IF(AND(A871=A872,C872=C871+1,ISNUMBER(AH872)),C872,"")</x:f>
        <x:v>2013</x:v>
      </x:c>
      <x:c r="AJ871" s="50" t="n">
        <x:f>IF(AND(A871=A872,C872=C871+1,ISNUMBER(AH872)),AH872,"")</x:f>
        <x:v>0</x:v>
      </x:c>
    </x:row>
    <x:row r="872" ht="15">
      <x:c r="A872" s="9" t="s">
        <x:v>80</x:v>
      </x:c>
      <x:c r="B872" s="10">
        <x:v>41639</x:v>
      </x:c>
      <x:c r="C872" s="9">
        <x:v>2013</x:v>
      </x:c>
      <x:c r="D872" s="11">
        <x:v>9897</x:v>
      </x:c>
      <x:c r="E872" s="11">
        <x:v>3068</x:v>
      </x:c>
      <x:c r="F872" s="11">
        <x:v>2870</x:v>
      </x:c>
      <x:c r="G872" s="11">
        <x:v>3741</x:v>
      </x:c>
      <x:c r="H872" s="11">
        <x:v>431</x:v>
      </x:c>
      <x:c r="I872" s="11">
        <x:v>6156</x:v>
      </x:c>
      <x:c r="J872" s="11">
        <x:v>3106</x:v>
      </x:c>
      <x:c r="K872" s="11">
        <x:v>398</x:v>
      </x:c>
      <x:c r="L872" s="11">
        <x:v>2083</x:v>
      </x:c>
      <x:c r="M872" s="11">
        <x:v>99</x:v>
      </x:c>
      <x:c r="N872" s="11">
        <x:v>332</x:v>
      </x:c>
      <x:c r="O872" s="11">
        <x:v>10573</x:v>
      </x:c>
      <x:c r="P872" s="11">
        <x:v>672</x:v>
      </x:c>
      <x:c r="Q872" s="11">
        <x:v>920</x:v>
      </x:c>
      <x:c r="R872" s="11">
        <x:v>19</x:v>
      </x:c>
      <x:c r="S872" s="11">
        <x:v>564</x:v>
      </x:c>
      <x:c r="T872" s="11">
        <x:v>607</x:v>
      </x:c>
      <x:c r="U872" s="11">
        <x:v>6518.2560000000003</x:v>
      </x:c>
      <x:c r="V872" s="11">
        <x:v>18</x:v>
      </x:c>
      <x:c r="W872" s="12">
        <x:v>0</x:v>
      </x:c>
      <x:c r="X872" s="8">
        <x:v>0</x:v>
      </x:c>
      <x:c r="Y872" s="13">
        <x:f t="shared" si="78"/>
        <x:v>1.0689895470383275</x:v>
      </x:c>
      <x:c r="Z872" s="13">
        <x:f t="shared" si="79"/>
        <x:v>0.37799333131251894</x:v>
      </x:c>
      <x:c r="AA872" s="13">
        <x:f t="shared" si="80"/>
        <x:v>5.6986965747196118E-2</x:v>
      </x:c>
      <x:c r="AB872" s="13">
        <x:f t="shared" si="81"/>
        <x:v>6.7899363443467711E-2</x:v>
      </x:c>
      <x:c r="AC872" s="13">
        <x:f t="shared" si="82"/>
        <x:v>0.16225608126169475</x:v>
      </x:c>
      <x:c r="AD872" s="13">
        <x:f t="shared" si="83"/>
        <x:v>0.31383247448721835</x:v>
      </x:c>
      <x:c r="AE872" s="50" t="n">
        <x:f>IF(OR(NOT(ISNUMBER(Q872)),NOT(ISNUMBER(R872))),"",IF(Q872&lt;R872,1,0))</x:f>
        <x:v>0</x:v>
      </x:c>
      <x:c r="AF872" s="50" t="n">
        <x:f>IFERROR(IF(AND(A872=A871,C872=C871+1,ISNUMBER(AE871)),AE871,""),"")</x:f>
        <x:v>0</x:v>
      </x:c>
      <x:c r="AG872" s="52" t="n">
        <x:f>IFERROR(IF(AND(A872=A871,C872=C871+1,ISNUMBER(U872),ISNUMBER(U871),U871&lt;&gt;0),U872/U871-1,""),"")</x:f>
        <x:v>0.07791223314534279</x:v>
      </x:c>
      <x:c r="AH872" s="50" t="n">
        <x:f>IF(AND(ISNUMBER(AE872),ISNUMBER(AF872),ISNUMBER(AG872)),IF(AND(AE872=1,AF872=1,AG872&lt;0),1,0),"")</x:f>
        <x:v>0</x:v>
      </x:c>
      <x:c r="AI872" s="50" t="n">
        <x:f>IF(AND(A872=A873,C873=C872+1,ISNUMBER(AH873)),C873,"")</x:f>
        <x:v>2014</x:v>
      </x:c>
      <x:c r="AJ872" s="50" t="n">
        <x:f>IF(AND(A872=A873,C873=C872+1,ISNUMBER(AH873)),AH873,"")</x:f>
        <x:v>0</x:v>
      </x:c>
    </x:row>
    <x:row r="873" ht="15">
      <x:c r="A873" s="9" t="s">
        <x:v>80</x:v>
      </x:c>
      <x:c r="B873" s="10">
        <x:v>42004</x:v>
      </x:c>
      <x:c r="C873" s="9">
        <x:v>2014</x:v>
      </x:c>
      <x:c r="D873" s="11">
        <x:v>9820</x:v>
      </x:c>
      <x:c r="E873" s="11">
        <x:v>3407</x:v>
      </x:c>
      <x:c r="F873" s="11">
        <x:v>2790</x:v>
      </x:c>
      <x:c r="G873" s="11">
        <x:v>3503</x:v>
      </x:c>
      <x:c r="H873" s="11">
        <x:v>324</x:v>
      </x:c>
      <x:c r="I873" s="11">
        <x:v>6317</x:v>
      </x:c>
      <x:c r="J873" s="11">
        <x:v>3495</x:v>
      </x:c>
      <x:c r="K873" s="11">
        <x:v>535</x:v>
      </x:c>
      <x:c r="L873" s="11">
        <x:v>2054</x:v>
      </x:c>
      <x:c r="M873" s="11">
        <x:v>94</x:v>
      </x:c>
      <x:c r="N873" s="11">
        <x:v>230</x:v>
      </x:c>
      <x:c r="O873" s="11">
        <x:v>11125</x:v>
      </x:c>
      <x:c r="P873" s="11">
        <x:v>728</x:v>
      </x:c>
      <x:c r="Q873" s="11">
        <x:v>989</x:v>
      </x:c>
      <x:c r="R873" s="11">
        <x:v>10</x:v>
      </x:c>
      <x:c r="S873" s="11">
        <x:v>709</x:v>
      </x:c>
      <x:c r="T873" s="11">
        <x:v>837</x:v>
      </x:c>
      <x:c r="U873" s="11">
        <x:v>8781.6959999999999</x:v>
      </x:c>
      <x:c r="V873" s="11">
        <x:v>18</x:v>
      </x:c>
      <x:c r="W873" s="12">
        <x:v>0</x:v>
      </x:c>
      <x:c r="X873" s="8">
        <x:v>0</x:v>
      </x:c>
      <x:c r="Y873" s="13">
        <x:f t="shared" si="78"/>
        <x:v>1.2211469534050179</x:v>
      </x:c>
      <x:c r="Z873" s="13">
        <x:f t="shared" si="79"/>
        <x:v>0.35672097759674132</x:v>
      </x:c>
      <x:c r="AA873" s="13">
        <x:f t="shared" si="80"/>
        <x:v>7.2199592668024434E-2</x:v>
      </x:c>
      <x:c r="AB873" s="13">
        <x:f t="shared" si="81"/>
        <x:v>7.4134419551934824E-2</x:v>
      </x:c>
      <x:c r="AC873" s="13">
        <x:f t="shared" si="82"/>
        <x:v>0.23893805309734514</x:v>
      </x:c>
      <x:c r="AD873" s="13">
        <x:f t="shared" si="83"/>
        <x:v>0.3559063136456212</x:v>
      </x:c>
      <x:c r="AE873" s="50" t="n">
        <x:f>IF(OR(NOT(ISNUMBER(Q873)),NOT(ISNUMBER(R873))),"",IF(Q873&lt;R873,1,0))</x:f>
        <x:v>0</x:v>
      </x:c>
      <x:c r="AF873" s="50" t="n">
        <x:f>IFERROR(IF(AND(A873=A872,C873=C872+1,ISNUMBER(AE872)),AE872,""),"")</x:f>
        <x:v>0</x:v>
      </x:c>
      <x:c r="AG873" s="52" t="n">
        <x:f>IFERROR(IF(AND(A873=A872,C873=C872+1,ISNUMBER(U873),ISNUMBER(U872),U872&lt;&gt;0),U873/U872-1,""),"")</x:f>
        <x:v>0.3472462572810886</x:v>
      </x:c>
      <x:c r="AH873" s="50" t="n">
        <x:f>IF(AND(ISNUMBER(AE873),ISNUMBER(AF873),ISNUMBER(AG873)),IF(AND(AE873=1,AF873=1,AG873&lt;0),1,0),"")</x:f>
        <x:v>0</x:v>
      </x:c>
      <x:c r="AI873" s="50" t="n">
        <x:f>IF(AND(A873=A874,C874=C873+1,ISNUMBER(AH874)),C874,"")</x:f>
        <x:v>2015</x:v>
      </x:c>
      <x:c r="AJ873" s="50" t="n">
        <x:f>IF(AND(A873=A874,C874=C873+1,ISNUMBER(AH874)),AH874,"")</x:f>
        <x:v>0</x:v>
      </x:c>
    </x:row>
    <x:row r="874" ht="15">
      <x:c r="A874" s="9" t="s">
        <x:v>80</x:v>
      </x:c>
      <x:c r="B874" s="10">
        <x:v>42369</x:v>
      </x:c>
      <x:c r="C874" s="9">
        <x:v>2015</x:v>
      </x:c>
      <x:c r="D874" s="11">
        <x:v>9713</x:v>
      </x:c>
      <x:c r="E874" s="11">
        <x:v>3517</x:v>
      </x:c>
      <x:c r="F874" s="11">
        <x:v>2747</x:v>
      </x:c>
      <x:c r="G874" s="11">
        <x:v>3483</x:v>
      </x:c>
      <x:c r="H874" s="11">
        <x:v>337</x:v>
      </x:c>
      <x:c r="I874" s="11">
        <x:v>6230</x:v>
      </x:c>
      <x:c r="J874" s="11">
        <x:v>3652</x:v>
      </x:c>
      <x:c r="K874" s="11">
        <x:v>561</x:v>
      </x:c>
      <x:c r="L874" s="11">
        <x:v>2021</x:v>
      </x:c>
      <x:c r="M874" s="11">
        <x:v>105</x:v>
      </x:c>
      <x:c r="N874" s="11">
        <x:v>232</x:v>
      </x:c>
      <x:c r="O874" s="11">
        <x:v>10966</x:v>
      </x:c>
      <x:c r="P874" s="11">
        <x:v>647</x:v>
      </x:c>
      <x:c r="Q874" s="11">
        <x:v>909</x:v>
      </x:c>
      <x:c r="R874" s="11">
        <x:v>13</x:v>
      </x:c>
      <x:c r="S874" s="11">
        <x:v>573</x:v>
      </x:c>
      <x:c r="T874" s="11">
        <x:v>659</x:v>
      </x:c>
      <x:c r="U874" s="11">
        <x:v>8055.8</x:v>
      </x:c>
      <x:c r="V874" s="11">
        <x:v>18</x:v>
      </x:c>
      <x:c r="W874" s="12">
        <x:v>0</x:v>
      </x:c>
      <x:c r="X874" s="8">
        <x:v>0</x:v>
      </x:c>
      <x:c r="Y874" s="13">
        <x:f t="shared" si="78"/>
        <x:v>1.2803057881325082</x:v>
      </x:c>
      <x:c r="Z874" s="13">
        <x:f t="shared" si="79"/>
        <x:v>0.35859157829712757</x:v>
      </x:c>
      <x:c r="AA874" s="13">
        <x:f t="shared" si="80"/>
        <x:v>5.8993102028209614E-2</x:v>
      </x:c>
      <x:c r="AB874" s="13">
        <x:f t="shared" si="81"/>
        <x:v>6.6611757438484506E-2</x:v>
      </x:c>
      <x:c r="AC874" s="13">
        <x:f t="shared" si="82"/>
        <x:v>0.18920470858455354</x:v>
      </x:c>
      <x:c r="AD874" s="13">
        <x:f t="shared" si="83"/>
        <x:v>0.37599093997734995</x:v>
      </x:c>
      <x:c r="AE874" s="50" t="n">
        <x:f>IF(OR(NOT(ISNUMBER(Q874)),NOT(ISNUMBER(R874))),"",IF(Q874&lt;R874,1,0))</x:f>
        <x:v>0</x:v>
      </x:c>
      <x:c r="AF874" s="50" t="n">
        <x:f>IFERROR(IF(AND(A874=A873,C874=C873+1,ISNUMBER(AE873)),AE873,""),"")</x:f>
        <x:v>0</x:v>
      </x:c>
      <x:c r="AG874" s="52" t="n">
        <x:f>IFERROR(IF(AND(A874=A873,C874=C873+1,ISNUMBER(U874),ISNUMBER(U873),U873&lt;&gt;0),U874/U873-1,""),"")</x:f>
        <x:v>-0.08266011485708458</x:v>
      </x:c>
      <x:c r="AH874" s="50" t="n">
        <x:f>IF(AND(ISNUMBER(AE874),ISNUMBER(AF874),ISNUMBER(AG874)),IF(AND(AE874=1,AF874=1,AG874&lt;0),1,0),"")</x:f>
        <x:v>0</x:v>
      </x:c>
      <x:c r="AI874" s="50" t="n">
        <x:f>IF(AND(A874=A875,C875=C874+1,ISNUMBER(AH875)),C875,"")</x:f>
        <x:v>2016</x:v>
      </x:c>
      <x:c r="AJ874" s="50" t="n">
        <x:f>IF(AND(A874=A875,C875=C874+1,ISNUMBER(AH875)),AH875,"")</x:f>
        <x:v>0</x:v>
      </x:c>
    </x:row>
    <x:row r="875" ht="15">
      <x:c r="A875" s="9" t="s">
        <x:v>80</x:v>
      </x:c>
      <x:c r="B875" s="10">
        <x:v>42735</x:v>
      </x:c>
      <x:c r="C875" s="9">
        <x:v>2016</x:v>
      </x:c>
      <x:c r="D875" s="11">
        <x:v>9694</x:v>
      </x:c>
      <x:c r="E875" s="11">
        <x:v>3392</x:v>
      </x:c>
      <x:c r="F875" s="11">
        <x:v>2648</x:v>
      </x:c>
      <x:c r="G875" s="11">
        <x:v>3508</x:v>
      </x:c>
      <x:c r="H875" s="11">
        <x:v>317</x:v>
      </x:c>
      <x:c r="I875" s="11">
        <x:v>6186</x:v>
      </x:c>
      <x:c r="J875" s="11">
        <x:v>3637</x:v>
      </x:c>
      <x:c r="K875" s="11">
        <x:v>730</x:v>
      </x:c>
      <x:c r="L875" s="11">
        <x:v>1957</x:v>
      </x:c>
      <x:c r="M875" s="11">
        <x:v>138</x:v>
      </x:c>
      <x:c r="N875" s="11">
        <x:v>179</x:v>
      </x:c>
      <x:c r="O875" s="11">
        <x:v>10441</x:v>
      </x:c>
      <x:c r="P875" s="11">
        <x:v>523</x:v>
      </x:c>
      <x:c r="Q875" s="11">
        <x:v>763</x:v>
      </x:c>
      <x:c r="R875" s="11">
        <x:v>14</x:v>
      </x:c>
      <x:c r="S875" s="11">
        <x:v>412</x:v>
      </x:c>
      <x:c r="T875" s="11">
        <x:v>806</x:v>
      </x:c>
      <x:c r="U875" s="11">
        <x:v>7487.2560000000003</x:v>
      </x:c>
      <x:c r="V875" s="11">
        <x:v>18</x:v>
      </x:c>
      <x:c r="W875" s="12">
        <x:v>0</x:v>
      </x:c>
      <x:c r="X875" s="8">
        <x:v>0</x:v>
      </x:c>
      <x:c r="Y875" s="13">
        <x:f t="shared" si="78"/>
        <x:v>1.2809667673716012</x:v>
      </x:c>
      <x:c r="Z875" s="13">
        <x:f t="shared" si="79"/>
        <x:v>0.36187332370538478</x:v>
      </x:c>
      <x:c r="AA875" s="13">
        <x:f t="shared" si="80"/>
        <x:v>4.2500515782958534E-2</x:v>
      </x:c>
      <x:c r="AB875" s="13">
        <x:f t="shared" si="81"/>
        <x:v>5.3950897462347845E-2</x:v>
      </x:c>
      <x:c r="AC875" s="13">
        <x:f t="shared" si="82"/>
        <x:v>0.22976054732041049</x:v>
      </x:c>
      <x:c r="AD875" s="13">
        <x:f t="shared" si="83"/>
        <x:v>0.37518052403548585</x:v>
      </x:c>
      <x:c r="AE875" s="50" t="n">
        <x:f>IF(OR(NOT(ISNUMBER(Q875)),NOT(ISNUMBER(R875))),"",IF(Q875&lt;R875,1,0))</x:f>
        <x:v>0</x:v>
      </x:c>
      <x:c r="AF875" s="50" t="n">
        <x:f>IFERROR(IF(AND(A875=A874,C875=C874+1,ISNUMBER(AE874)),AE874,""),"")</x:f>
        <x:v>0</x:v>
      </x:c>
      <x:c r="AG875" s="52" t="n">
        <x:f>IFERROR(IF(AND(A875=A874,C875=C874+1,ISNUMBER(U875),ISNUMBER(U874),U874&lt;&gt;0),U875/U874-1,""),"")</x:f>
        <x:v>-0.07057573425358121</x:v>
      </x:c>
      <x:c r="AH875" s="50" t="n">
        <x:f>IF(AND(ISNUMBER(AE875),ISNUMBER(AF875),ISNUMBER(AG875)),IF(AND(AE875=1,AF875=1,AG875&lt;0),1,0),"")</x:f>
        <x:v>0</x:v>
      </x:c>
      <x:c r="AI875" s="50" t="n">
        <x:f>IF(AND(A875=A876,C876=C875+1,ISNUMBER(AH876)),C876,"")</x:f>
        <x:v>2017</x:v>
      </x:c>
      <x:c r="AJ875" s="50" t="n">
        <x:f>IF(AND(A875=A876,C876=C875+1,ISNUMBER(AH876)),AH876,"")</x:f>
        <x:v>0</x:v>
      </x:c>
    </x:row>
    <x:row r="876" ht="15">
      <x:c r="A876" s="9" t="s">
        <x:v>80</x:v>
      </x:c>
      <x:c r="B876" s="10">
        <x:v>43100</x:v>
      </x:c>
      <x:c r="C876" s="9">
        <x:v>2017</x:v>
      </x:c>
      <x:c r="D876" s="11">
        <x:v>10233</x:v>
      </x:c>
      <x:c r="E876" s="11">
        <x:v>3561</x:v>
      </x:c>
      <x:c r="F876" s="11">
        <x:v>2739</x:v>
      </x:c>
      <x:c r="G876" s="11">
        <x:v>3462</x:v>
      </x:c>
      <x:c r="H876" s="11">
        <x:v>198</x:v>
      </x:c>
      <x:c r="I876" s="11">
        <x:v>6771</x:v>
      </x:c>
      <x:c r="J876" s="11">
        <x:v>3837</x:v>
      </x:c>
      <x:c r="K876" s="11">
        <x:v>795</x:v>
      </x:c>
      <x:c r="L876" s="11">
        <x:v>2173</x:v>
      </x:c>
      <x:c r="M876" s="11">
        <x:v>14</x:v>
      </x:c>
      <x:c r="N876" s="11">
        <x:v>184</x:v>
      </x:c>
      <x:c r="O876" s="11">
        <x:v>11225</x:v>
      </x:c>
      <x:c r="P876" s="11">
        <x:v>772</x:v>
      </x:c>
      <x:c r="Q876" s="11">
        <x:v>1025</x:v>
      </x:c>
      <x:c r="R876" s="11">
        <x:v>14</x:v>
      </x:c>
      <x:c r="S876" s="11">
        <x:v>610</x:v>
      </x:c>
      <x:c r="T876" s="11">
        <x:v>818</x:v>
      </x:c>
      <x:c r="U876" s="11">
        <x:v>7530.88</x:v>
      </x:c>
      <x:c r="V876" s="11">
        <x:v>18</x:v>
      </x:c>
      <x:c r="W876" s="12">
        <x:v>0</x:v>
      </x:c>
      <x:c r="X876" s="8">
        <x:v>0</x:v>
      </x:c>
      <x:c r="Y876" s="13">
        <x:f t="shared" si="78"/>
        <x:v>1.3001095290251916</x:v>
      </x:c>
      <x:c r="Z876" s="13">
        <x:f t="shared" si="79"/>
        <x:v>0.3383172090296101</x:v>
      </x:c>
      <x:c r="AA876" s="13">
        <x:f t="shared" si="80"/>
        <x:v>5.9611062249584679E-2</x:v>
      </x:c>
      <x:c r="AB876" s="13">
        <x:f t="shared" si="81"/>
        <x:v>7.5442196814228479E-2</x:v>
      </x:c>
      <x:c r="AC876" s="13">
        <x:f t="shared" si="82"/>
        <x:v>0.23627960716348931</x:v>
      </x:c>
      <x:c r="AD876" s="13">
        <x:f t="shared" si="83"/>
        <x:v>0.37496335385517443</x:v>
      </x:c>
      <x:c r="AE876" s="50" t="n">
        <x:f>IF(OR(NOT(ISNUMBER(Q876)),NOT(ISNUMBER(R876))),"",IF(Q876&lt;R876,1,0))</x:f>
        <x:v>0</x:v>
      </x:c>
      <x:c r="AF876" s="50" t="n">
        <x:f>IFERROR(IF(AND(A876=A875,C876=C875+1,ISNUMBER(AE875)),AE875,""),"")</x:f>
        <x:v>0</x:v>
      </x:c>
      <x:c r="AG876" s="52" t="n">
        <x:f>IFERROR(IF(AND(A876=A875,C876=C875+1,ISNUMBER(U876),ISNUMBER(U875),U875&lt;&gt;0),U876/U875-1,""),"")</x:f>
        <x:v>0.0058264336093223346</x:v>
      </x:c>
      <x:c r="AH876" s="50" t="n">
        <x:f>IF(AND(ISNUMBER(AE876),ISNUMBER(AF876),ISNUMBER(AG876)),IF(AND(AE876=1,AF876=1,AG876&lt;0),1,0),"")</x:f>
        <x:v>0</x:v>
      </x:c>
      <x:c r="AI876" s="50" t="n">
        <x:f>IF(AND(A876=A877,C877=C876+1,ISNUMBER(AH877)),C877,"")</x:f>
        <x:v>2018</x:v>
      </x:c>
      <x:c r="AJ876" s="50" t="n">
        <x:f>IF(AND(A876=A877,C877=C876+1,ISNUMBER(AH877)),AH877,"")</x:f>
        <x:v>0</x:v>
      </x:c>
    </x:row>
    <x:row r="877" ht="15">
      <x:c r="A877" s="9" t="s">
        <x:v>80</x:v>
      </x:c>
      <x:c r="B877" s="10">
        <x:v>43465</x:v>
      </x:c>
      <x:c r="C877" s="9">
        <x:v>2018</x:v>
      </x:c>
      <x:c r="D877" s="11">
        <x:v>10347</x:v>
      </x:c>
      <x:c r="E877" s="11">
        <x:v>3522</x:v>
      </x:c>
      <x:c r="F877" s="11">
        <x:v>3050</x:v>
      </x:c>
      <x:c r="G877" s="11">
        <x:v>3599</x:v>
      </x:c>
      <x:c r="H877" s="11">
        <x:v>176</x:v>
      </x:c>
      <x:c r="I877" s="11">
        <x:v>6748</x:v>
      </x:c>
      <x:c r="J877" s="11">
        <x:v>3790</x:v>
      </x:c>
      <x:c r="K877" s="11">
        <x:v>230</x:v>
      </x:c>
      <x:c r="L877" s="11">
        <x:v>2701</x:v>
      </x:c>
      <x:c r="M877" s="11">
        <x:v>140</x:v>
      </x:c>
      <x:c r="N877" s="11">
        <x:v>36</x:v>
      </x:c>
      <x:c r="O877" s="11">
        <x:v>11655</x:v>
      </x:c>
      <x:c r="P877" s="11">
        <x:v>682</x:v>
      </x:c>
      <x:c r="Q877" s="11">
        <x:v>936</x:v>
      </x:c>
      <x:c r="R877" s="11">
        <x:v>12</x:v>
      </x:c>
      <x:c r="S877" s="11">
        <x:v>485</x:v>
      </x:c>
      <x:c r="T877" s="11">
        <x:v>406</x:v>
      </x:c>
      <x:c r="U877" s="11">
        <x:v>7498.67</x:v>
      </x:c>
      <x:c r="V877" s="11">
        <x:v>18</x:v>
      </x:c>
      <x:c r="W877" s="12">
        <x:v>0</x:v>
      </x:c>
      <x:c r="X877" s="8">
        <x:v>0</x:v>
      </x:c>
      <x:c r="Y877" s="13">
        <x:f t="shared" si="78"/>
        <x:v>1.1547540983606557</x:v>
      </x:c>
      <x:c r="Z877" s="13">
        <x:f t="shared" si="79"/>
        <x:v>0.34783028897264906</x:v>
      </x:c>
      <x:c r="AA877" s="13">
        <x:f t="shared" si="80"/>
        <x:v>4.6873489900454236E-2</x:v>
      </x:c>
      <x:c r="AB877" s="13">
        <x:f t="shared" si="81"/>
        <x:v>6.5912824973422254E-2</x:v>
      </x:c>
      <x:c r="AC877" s="13">
        <x:f t="shared" si="82"/>
        <x:v>0.11280911364267852</x:v>
      </x:c>
      <x:c r="AD877" s="13">
        <x:f t="shared" si="83"/>
        <x:v>0.36628974582004448</x:v>
      </x:c>
      <x:c r="AE877" s="50" t="n">
        <x:f>IF(OR(NOT(ISNUMBER(Q877)),NOT(ISNUMBER(R877))),"",IF(Q877&lt;R877,1,0))</x:f>
        <x:v>0</x:v>
      </x:c>
      <x:c r="AF877" s="50" t="n">
        <x:f>IFERROR(IF(AND(A877=A876,C877=C876+1,ISNUMBER(AE876)),AE876,""),"")</x:f>
        <x:v>0</x:v>
      </x:c>
      <x:c r="AG877" s="52" t="n">
        <x:f>IFERROR(IF(AND(A877=A876,C877=C876+1,ISNUMBER(U877),ISNUMBER(U876),U876&lt;&gt;0),U877/U876-1,""),"")</x:f>
        <x:v>-0.004277056598963158</x:v>
      </x:c>
      <x:c r="AH877" s="50" t="n">
        <x:f>IF(AND(ISNUMBER(AE877),ISNUMBER(AF877),ISNUMBER(AG877)),IF(AND(AE877=1,AF877=1,AG877&lt;0),1,0),"")</x:f>
        <x:v>0</x:v>
      </x:c>
      <x:c r="AI877" s="50" t="n">
        <x:f>IF(AND(A877=A878,C878=C877+1,ISNUMBER(AH878)),C878,"")</x:f>
        <x:v>2019</x:v>
      </x:c>
      <x:c r="AJ877" s="50" t="n">
        <x:f>IF(AND(A877=A878,C878=C877+1,ISNUMBER(AH878)),AH878,"")</x:f>
        <x:v>0</x:v>
      </x:c>
    </x:row>
    <x:row r="878" ht="15">
      <x:c r="A878" s="9" t="s">
        <x:v>80</x:v>
      </x:c>
      <x:c r="B878" s="10">
        <x:v>43830</x:v>
      </x:c>
      <x:c r="C878" s="9">
        <x:v>2019</x:v>
      </x:c>
      <x:c r="D878" s="11">
        <x:v>11848</x:v>
      </x:c>
      <x:c r="E878" s="11">
        <x:v>3325</x:v>
      </x:c>
      <x:c r="F878" s="11">
        <x:v>2890</x:v>
      </x:c>
      <x:c r="G878" s="11">
        <x:v>5699</x:v>
      </x:c>
      <x:c r="H878" s="11">
        <x:v>2766</x:v>
      </x:c>
      <x:c r="I878" s="11">
        <x:v>6149</x:v>
      </x:c>
      <x:c r="J878" s="11">
        <x:v>3192</x:v>
      </x:c>
      <x:c r="K878" s="11">
        <x:v>229</x:v>
      </x:c>
      <x:c r="L878" s="11">
        <x:v>2574</x:v>
      </x:c>
      <x:c r="M878" s="11">
        <x:v>309</x:v>
      </x:c>
      <x:c r="N878" s="11">
        <x:v>2457</x:v>
      </x:c>
      <x:c r="O878" s="11">
        <x:v>11685</x:v>
      </x:c>
      <x:c r="P878" s="11">
        <x:v>479</x:v>
      </x:c>
      <x:c r="Q878" s="11">
        <x:v>1014</x:v>
      </x:c>
      <x:c r="R878" s="11">
        <x:v>190</x:v>
      </x:c>
      <x:c r="S878" s="11">
        <x:v>193</x:v>
      </x:c>
      <x:c r="T878" s="11">
        <x:v>1057</x:v>
      </x:c>
      <x:c r="U878" s="11">
        <x:v>4698.97</x:v>
      </x:c>
      <x:c r="V878" s="11">
        <x:v>18</x:v>
      </x:c>
      <x:c r="W878" s="12">
        <x:v>0</x:v>
      </x:c>
      <x:c r="X878" s="8">
        <x:v>0</x:v>
      </x:c>
      <x:c r="Y878" s="13">
        <x:f t="shared" si="78"/>
        <x:v>1.1505190311418685</x:v>
      </x:c>
      <x:c r="Z878" s="13">
        <x:f t="shared" si="79"/>
        <x:v>0.48100945307224846</x:v>
      </x:c>
      <x:c r="AA878" s="13">
        <x:f t="shared" si="80"/>
        <x:v>1.6289669142471302E-2</x:v>
      </x:c>
      <x:c r="AB878" s="13">
        <x:f t="shared" si="81"/>
        <x:v>4.0428764348413235E-2</x:v>
      </x:c>
      <x:c r="AC878" s="13">
        <x:f t="shared" si="82"/>
        <x:v>0.18547113528689244</x:v>
      </x:c>
      <x:c r="AD878" s="13">
        <x:f t="shared" si="83"/>
        <x:v>0.26941255908170153</x:v>
      </x:c>
      <x:c r="AE878" s="50" t="n">
        <x:f>IF(OR(NOT(ISNUMBER(Q878)),NOT(ISNUMBER(R878))),"",IF(Q878&lt;R878,1,0))</x:f>
        <x:v>0</x:v>
      </x:c>
      <x:c r="AF878" s="50" t="n">
        <x:f>IFERROR(IF(AND(A878=A877,C878=C877+1,ISNUMBER(AE877)),AE877,""),"")</x:f>
        <x:v>0</x:v>
      </x:c>
      <x:c r="AG878" s="52" t="n">
        <x:f>IFERROR(IF(AND(A878=A877,C878=C877+1,ISNUMBER(U878),ISNUMBER(U877),U877&lt;&gt;0),U878/U877-1,""),"")</x:f>
        <x:v>-0.3733595424255234</x:v>
      </x:c>
      <x:c r="AH878" s="50" t="n">
        <x:f>IF(AND(ISNUMBER(AE878),ISNUMBER(AF878),ISNUMBER(AG878)),IF(AND(AE878=1,AF878=1,AG878&lt;0),1,0),"")</x:f>
        <x:v>0</x:v>
      </x:c>
      <x:c r="AI878" s="50" t="n">
        <x:f>IF(AND(A878=A879,C879=C878+1,ISNUMBER(AH879)),C879,"")</x:f>
        <x:v>2020</x:v>
      </x:c>
      <x:c r="AJ878" s="50" t="n">
        <x:f>IF(AND(A878=A879,C879=C878+1,ISNUMBER(AH879)),AH879,"")</x:f>
        <x:v>0</x:v>
      </x:c>
    </x:row>
    <x:row r="879" ht="15">
      <x:c r="A879" s="9" t="s">
        <x:v>80</x:v>
      </x:c>
      <x:c r="B879" s="10">
        <x:v>44196</x:v>
      </x:c>
      <x:c r="C879" s="9">
        <x:v>2020</x:v>
      </x:c>
      <x:c r="D879" s="11">
        <x:v>11913</x:v>
      </x:c>
      <x:c r="E879" s="11">
        <x:v>3787</x:v>
      </x:c>
      <x:c r="F879" s="11">
        <x:v>3434</x:v>
      </x:c>
      <x:c r="G879" s="11">
        <x:v>6111</x:v>
      </x:c>
      <x:c r="H879" s="11">
        <x:v>3264</x:v>
      </x:c>
      <x:c r="I879" s="11">
        <x:v>5802</x:v>
      </x:c>
      <x:c r="J879" s="11">
        <x:v>2994</x:v>
      </x:c>
      <x:c r="K879" s="11">
        <x:v>790</x:v>
      </x:c>
      <x:c r="L879" s="11">
        <x:v>2485</x:v>
      </x:c>
      <x:c r="M879" s="11">
        <x:v>950</x:v>
      </x:c>
      <x:c r="N879" s="11">
        <x:v>2314</x:v>
      </x:c>
      <x:c r="O879" s="11">
        <x:v>11513</x:v>
      </x:c>
      <x:c r="P879" s="11">
        <x:v>280</x:v>
      </x:c>
      <x:c r="Q879" s="11">
        <x:v>825</x:v>
      </x:c>
      <x:c r="R879" s="11">
        <x:v>198</x:v>
      </x:c>
      <x:c r="S879" s="11">
        <x:v>8</x:v>
      </x:c>
      <x:c r="T879" s="11">
        <x:v>711</x:v>
      </x:c>
      <x:c r="U879" s="11">
        <x:v>4304.3999999999996</x:v>
      </x:c>
      <x:c r="V879" s="11">
        <x:v>18</x:v>
      </x:c>
      <x:c r="W879" s="12">
        <x:v>0</x:v>
      </x:c>
      <x:c r="X879" s="8">
        <x:v>0</x:v>
      </x:c>
      <x:c r="Y879" s="13">
        <x:f t="shared" si="78"/>
        <x:v>1.1027955736750146</x:v>
      </x:c>
      <x:c r="Z879" s="13">
        <x:f t="shared" si="79"/>
        <x:v>0.51296902543439937</x:v>
      </x:c>
      <x:c r="AA879" s="13">
        <x:f t="shared" si="80"/>
        <x:v>6.7153529757407878E-4</x:v>
      </x:c>
      <x:c r="AB879" s="13">
        <x:f t="shared" si="81"/>
        <x:v>2.3503735415092757E-2</x:v>
      </x:c>
      <x:c r="AC879" s="13">
        <x:f t="shared" si="82"/>
        <x:v>0.11634756995581738</x:v>
      </x:c>
      <x:c r="AD879" s="13">
        <x:f t="shared" si="83"/>
        <x:v>0.25132208511709897</x:v>
      </x:c>
      <x:c r="AE879" s="50" t="n">
        <x:f>IF(OR(NOT(ISNUMBER(Q879)),NOT(ISNUMBER(R879))),"",IF(Q879&lt;R879,1,0))</x:f>
        <x:v>0</x:v>
      </x:c>
      <x:c r="AF879" s="50" t="n">
        <x:f>IFERROR(IF(AND(A879=A878,C879=C878+1,ISNUMBER(AE878)),AE878,""),"")</x:f>
        <x:v>0</x:v>
      </x:c>
      <x:c r="AG879" s="52" t="n">
        <x:f>IFERROR(IF(AND(A879=A878,C879=C878+1,ISNUMBER(U879),ISNUMBER(U878),U878&lt;&gt;0),U879/U878-1,""),"")</x:f>
        <x:v>-0.0839694656488551</x:v>
      </x:c>
      <x:c r="AH879" s="50" t="n">
        <x:f>IF(AND(ISNUMBER(AE879),ISNUMBER(AF879),ISNUMBER(AG879)),IF(AND(AE879=1,AF879=1,AG879&lt;0),1,0),"")</x:f>
        <x:v>0</x:v>
      </x:c>
      <x:c r="AI879" s="50" t="n">
        <x:f>IF(AND(A879=A880,C880=C879+1,ISNUMBER(AH880)),C880,"")</x:f>
        <x:v>2021</x:v>
      </x:c>
      <x:c r="AJ879" s="50" t="n">
        <x:f>IF(AND(A879=A880,C880=C879+1,ISNUMBER(AH880)),AH880,"")</x:f>
        <x:v>0</x:v>
      </x:c>
    </x:row>
    <x:row r="880" ht="15">
      <x:c r="A880" s="9" t="s">
        <x:v>80</x:v>
      </x:c>
      <x:c r="B880" s="10">
        <x:v>44561</x:v>
      </x:c>
      <x:c r="C880" s="9">
        <x:v>2021</x:v>
      </x:c>
      <x:c r="D880" s="11">
        <x:v>12269</x:v>
      </x:c>
      <x:c r="E880" s="11">
        <x:v>3957</x:v>
      </x:c>
      <x:c r="F880" s="11">
        <x:v>3183</x:v>
      </x:c>
      <x:c r="G880" s="11">
        <x:v>5698</x:v>
      </x:c>
      <x:c r="H880" s="11">
        <x:v>2524</x:v>
      </x:c>
      <x:c r="I880" s="11">
        <x:v>6571</x:v>
      </x:c>
      <x:c r="J880" s="11">
        <x:v>3630</x:v>
      </x:c>
      <x:c r="K880" s="11">
        <x:v>1142</x:v>
      </x:c>
      <x:c r="L880" s="11">
        <x:v>2488</x:v>
      </x:c>
      <x:c r="M880" s="11">
        <x:v>431</x:v>
      </x:c>
      <x:c r="N880" s="11">
        <x:v>2093</x:v>
      </x:c>
      <x:c r="O880" s="11">
        <x:v>12343</x:v>
      </x:c>
      <x:c r="P880" s="11">
        <x:v>910</x:v>
      </x:c>
      <x:c r="Q880" s="11">
        <x:v>1446</x:v>
      </x:c>
      <x:c r="R880" s="11">
        <x:v>180</x:v>
      </x:c>
      <x:c r="S880" s="11">
        <x:v>592</x:v>
      </x:c>
      <x:c r="T880" s="11">
        <x:v>1477</x:v>
      </x:c>
      <x:c r="U880" s="11">
        <x:v>5862.2470000000003</x:v>
      </x:c>
      <x:c r="V880" s="11">
        <x:v>18</x:v>
      </x:c>
      <x:c r="W880" s="12">
        <x:v>0</x:v>
      </x:c>
      <x:c r="X880" s="8">
        <x:v>0</x:v>
      </x:c>
      <x:c r="Y880" s="13">
        <x:f t="shared" si="78"/>
        <x:v>1.2431668237511782</x:v>
      </x:c>
      <x:c r="Z880" s="13">
        <x:f t="shared" si="79"/>
        <x:v>0.46442252832341674</x:v>
      </x:c>
      <x:c r="AA880" s="13">
        <x:f t="shared" si="80"/>
        <x:v>4.825169125438096E-2</x:v>
      </x:c>
      <x:c r="AB880" s="13">
        <x:f t="shared" si="81"/>
        <x:v>7.4170674056565328E-2</x:v>
      </x:c>
      <x:c r="AC880" s="13">
        <x:f t="shared" si="82"/>
        <x:v>0.25921375921375922</x:v>
      </x:c>
      <x:c r="AD880" s="13">
        <x:f t="shared" si="83"/>
        <x:v>0.29586763387399134</x:v>
      </x:c>
      <x:c r="AE880" s="50" t="n">
        <x:f>IF(OR(NOT(ISNUMBER(Q880)),NOT(ISNUMBER(R880))),"",IF(Q880&lt;R880,1,0))</x:f>
        <x:v>0</x:v>
      </x:c>
      <x:c r="AF880" s="50" t="n">
        <x:f>IFERROR(IF(AND(A880=A879,C880=C879+1,ISNUMBER(AE879)),AE879,""),"")</x:f>
        <x:v>0</x:v>
      </x:c>
      <x:c r="AG880" s="52" t="n">
        <x:f>IFERROR(IF(AND(A880=A879,C880=C879+1,ISNUMBER(U880),ISNUMBER(U879),U879&lt;&gt;0),U880/U879-1,""),"")</x:f>
        <x:v>0.36191966360003724</x:v>
      </x:c>
      <x:c r="AH880" s="50" t="n">
        <x:f>IF(AND(ISNUMBER(AE880),ISNUMBER(AF880),ISNUMBER(AG880)),IF(AND(AE880=1,AF880=1,AG880&lt;0),1,0),"")</x:f>
        <x:v>0</x:v>
      </x:c>
      <x:c r="AI880" s="50" t="n">
        <x:f>IF(AND(A880=A881,C881=C880+1,ISNUMBER(AH881)),C881,"")</x:f>
        <x:v>2022</x:v>
      </x:c>
      <x:c r="AJ880" s="50" t="n">
        <x:f>IF(AND(A880=A881,C881=C880+1,ISNUMBER(AH881)),AH881,"")</x:f>
        <x:v>0</x:v>
      </x:c>
    </x:row>
    <x:row r="881" ht="15">
      <x:c r="A881" s="9" t="s">
        <x:v>80</x:v>
      </x:c>
      <x:c r="B881" s="10">
        <x:v>44926</x:v>
      </x:c>
      <x:c r="C881" s="9">
        <x:v>2022</x:v>
      </x:c>
      <x:c r="D881" s="11">
        <x:v>12352</x:v>
      </x:c>
      <x:c r="E881" s="11">
        <x:v>3948</x:v>
      </x:c>
      <x:c r="F881" s="11">
        <x:v>3116</x:v>
      </x:c>
      <x:c r="G881" s="11">
        <x:v>5574</x:v>
      </x:c>
      <x:c r="H881" s="11">
        <x:v>2392</x:v>
      </x:c>
      <x:c r="I881" s="11">
        <x:v>6778</x:v>
      </x:c>
      <x:c r="J881" s="11">
        <x:v>4025</x:v>
      </x:c>
      <x:c r="K881" s="11">
        <x:v>823</x:v>
      </x:c>
      <x:c r="L881" s="11">
        <x:v>2749</x:v>
      </x:c>
      <x:c r="M881" s="11">
        <x:v>361</x:v>
      </x:c>
      <x:c r="N881" s="11">
        <x:v>2031</x:v>
      </x:c>
      <x:c r="O881" s="11">
        <x:v>13183</x:v>
      </x:c>
      <x:c r="P881" s="11">
        <x:v>1139</x:v>
      </x:c>
      <x:c r="Q881" s="11">
        <x:v>1694</x:v>
      </x:c>
      <x:c r="R881" s="11">
        <x:v>145</x:v>
      </x:c>
      <x:c r="S881" s="11">
        <x:v>843</x:v>
      </x:c>
      <x:c r="T881" s="11">
        <x:v>1025</x:v>
      </x:c>
      <x:c r="U881" s="11">
        <x:v>6840.5259999999998</x:v>
      </x:c>
      <x:c r="V881" s="11">
        <x:v>18</x:v>
      </x:c>
      <x:c r="W881" s="12">
        <x:v>0</x:v>
      </x:c>
      <x:c r="X881" s="8">
        <x:v>0</x:v>
      </x:c>
      <x:c r="Y881" s="13">
        <x:f t="shared" si="78"/>
        <x:v>1.2670089858793325</x:v>
      </x:c>
      <x:c r="Z881" s="13">
        <x:f t="shared" si="79"/>
        <x:v>0.45126295336787564</x:v>
      </x:c>
      <x:c r="AA881" s="13">
        <x:f t="shared" si="80"/>
        <x:v>6.8248056994818659E-2</x:v>
      </x:c>
      <x:c r="AB881" s="13">
        <x:f t="shared" si="81"/>
        <x:v>9.2211787564766834E-2</x:v>
      </x:c>
      <x:c r="AC881" s="13">
        <x:f t="shared" si="82"/>
        <x:v>0.18388948690348045</x:v>
      </x:c>
      <x:c r="AD881" s="13">
        <x:f t="shared" si="83"/>
        <x:v>0.32585816062176165</x:v>
      </x:c>
      <x:c r="AE881" s="50" t="n">
        <x:f>IF(OR(NOT(ISNUMBER(Q881)),NOT(ISNUMBER(R881))),"",IF(Q881&lt;R881,1,0))</x:f>
        <x:v>0</x:v>
      </x:c>
      <x:c r="AF881" s="50" t="n">
        <x:f>IFERROR(IF(AND(A881=A880,C881=C880+1,ISNUMBER(AE880)),AE880,""),"")</x:f>
        <x:v>0</x:v>
      </x:c>
      <x:c r="AG881" s="52" t="n">
        <x:f>IFERROR(IF(AND(A881=A880,C881=C880+1,ISNUMBER(U881),ISNUMBER(U880),U880&lt;&gt;0),U881/U880-1,""),"")</x:f>
        <x:v>0.16687782005773544</x:v>
      </x:c>
      <x:c r="AH881" s="50" t="n">
        <x:f>IF(AND(ISNUMBER(AE881),ISNUMBER(AF881),ISNUMBER(AG881)),IF(AND(AE881=1,AF881=1,AG881&lt;0),1,0),"")</x:f>
        <x:v>0</x:v>
      </x:c>
      <x:c r="AI881" s="50" t="n">
        <x:f>IF(AND(A881=A882,C882=C881+1,ISNUMBER(AH882)),C882,"")</x:f>
        <x:v>2023</x:v>
      </x:c>
      <x:c r="AJ881" s="50" t="n">
        <x:f>IF(AND(A881=A882,C882=C881+1,ISNUMBER(AH882)),AH882,"")</x:f>
        <x:v>0</x:v>
      </x:c>
    </x:row>
    <x:row r="882" ht="15">
      <x:c r="A882" s="9" t="s">
        <x:v>80</x:v>
      </x:c>
      <x:c r="B882" s="10">
        <x:v>45291</x:v>
      </x:c>
      <x:c r="C882" s="9">
        <x:v>2023</x:v>
      </x:c>
      <x:c r="D882" s="11">
        <x:v>12103</x:v>
      </x:c>
      <x:c r="E882" s="11">
        <x:v>3762</x:v>
      </x:c>
      <x:c r="F882" s="11">
        <x:v>2899</x:v>
      </x:c>
      <x:c r="G882" s="11">
        <x:v>5440</x:v>
      </x:c>
      <x:c r="H882" s="11">
        <x:v>2562</x:v>
      </x:c>
      <x:c r="I882" s="11">
        <x:v>6663</x:v>
      </x:c>
      <x:c r="J882" s="11">
        <x:v>3796</x:v>
      </x:c>
      <x:c r="K882" s="11">
        <x:v>286</x:v>
      </x:c>
      <x:c r="L882" s="11">
        <x:v>3070</x:v>
      </x:c>
      <x:c r="M882" s="11">
        <x:v>359</x:v>
      </x:c>
      <x:c r="N882" s="11">
        <x:v>2203</x:v>
      </x:c>
      <x:c r="O882" s="11">
        <x:v>13059</x:v>
      </x:c>
      <x:c r="P882" s="11">
        <x:v>718</x:v>
      </x:c>
      <x:c r="Q882" s="11">
        <x:v>1300</x:v>
      </x:c>
      <x:c r="R882" s="11">
        <x:v>129</x:v>
      </x:c>
      <x:c r="S882" s="11">
        <x:v>471</x:v>
      </x:c>
      <x:c r="T882" s="11">
        <x:v>700</x:v>
      </x:c>
      <x:c r="U882" s="11">
        <x:v>5412.6</x:v>
      </x:c>
      <x:c r="V882" s="11">
        <x:v>18</x:v>
      </x:c>
      <x:c r="W882" s="12">
        <x:v>0</x:v>
      </x:c>
      <x:c r="X882" s="8">
        <x:v>0</x:v>
      </x:c>
      <x:c r="Y882" s="13">
        <x:f t="shared" si="78"/>
        <x:v>1.2976888582269748</x:v>
      </x:c>
      <x:c r="Z882" s="13">
        <x:f t="shared" si="79"/>
        <x:v>0.4494753366933818</x:v>
      </x:c>
      <x:c r="AA882" s="13">
        <x:f t="shared" si="80"/>
        <x:v>3.8915971246798312E-2</x:v>
      </x:c>
      <x:c r="AB882" s="13">
        <x:f t="shared" si="81"/>
        <x:v>5.9324134512104436E-2</x:v>
      </x:c>
      <x:c r="AC882" s="13">
        <x:f t="shared" si="82"/>
        <x:v>0.12867647058823528</x:v>
      </x:c>
      <x:c r="AD882" s="13">
        <x:f t="shared" si="83"/>
        <x:v>0.31364124597207305</x:v>
      </x:c>
      <x:c r="AE882" s="50" t="n">
        <x:f>IF(OR(NOT(ISNUMBER(Q882)),NOT(ISNUMBER(R882))),"",IF(Q882&lt;R882,1,0))</x:f>
        <x:v>0</x:v>
      </x:c>
      <x:c r="AF882" s="50" t="n">
        <x:f>IFERROR(IF(AND(A882=A881,C882=C881+1,ISNUMBER(AE881)),AE881,""),"")</x:f>
        <x:v>0</x:v>
      </x:c>
      <x:c r="AG882" s="52" t="n">
        <x:f>IFERROR(IF(AND(A882=A881,C882=C881+1,ISNUMBER(U882),ISNUMBER(U881),U881&lt;&gt;0),U882/U881-1,""),"")</x:f>
        <x:v>-0.20874505849403968</x:v>
      </x:c>
      <x:c r="AH882" s="50" t="n">
        <x:f>IF(AND(ISNUMBER(AE882),ISNUMBER(AF882),ISNUMBER(AG882)),IF(AND(AE882=1,AF882=1,AG882&lt;0),1,0),"")</x:f>
        <x:v>0</x:v>
      </x:c>
      <x:c r="AI882" s="50" t="n">
        <x:f>IF(AND(A882=A883,C883=C882+1,ISNUMBER(AH883)),C883,"")</x:f>
        <x:v>2024</x:v>
      </x:c>
      <x:c r="AJ882" s="50" t="n">
        <x:f>IF(AND(A882=A883,C883=C882+1,ISNUMBER(AH883)),AH883,"")</x:f>
        <x:v>0</x:v>
      </x:c>
    </x:row>
    <x:row r="883" ht="15">
      <x:c r="A883" s="9" t="s">
        <x:v>80</x:v>
      </x:c>
      <x:c r="B883" s="10">
        <x:v>45657</x:v>
      </x:c>
      <x:c r="C883" s="9">
        <x:v>2024</x:v>
      </x:c>
      <x:c r="D883" s="11">
        <x:v>11900</x:v>
      </x:c>
      <x:c r="E883" s="11">
        <x:v>3696</x:v>
      </x:c>
      <x:c r="F883" s="11">
        <x:v>2862</x:v>
      </x:c>
      <x:c r="G883" s="11">
        <x:v>5296</x:v>
      </x:c>
      <x:c r="H883" s="11">
        <x:v>2476</x:v>
      </x:c>
      <x:c r="I883" s="11">
        <x:v>6604</x:v>
      </x:c>
      <x:c r="J883" s="11">
        <x:v>3741</x:v>
      </x:c>
      <x:c r="K883" s="11">
        <x:v>360</x:v>
      </x:c>
      <x:c r="L883" s="11">
        <x:v>2914</x:v>
      </x:c>
      <x:c r="M883" s="11">
        <x:v>373</x:v>
      </x:c>
      <x:c r="N883" s="11">
        <x:v>2103</x:v>
      </x:c>
      <x:c r="O883" s="11">
        <x:v>12980</x:v>
      </x:c>
      <x:c r="P883" s="11">
        <x:v>581</x:v>
      </x:c>
      <x:c r="Q883" s="11">
        <x:v>1222</x:v>
      </x:c>
      <x:c r="R883" s="11">
        <x:v>7</x:v>
      </x:c>
      <x:c r="S883" s="11">
        <x:v>345</x:v>
      </x:c>
      <x:c r="T883" s="11">
        <x:v>1205</x:v>
      </x:c>
      <x:c r="U883" s="11">
        <x:v>4132.5</x:v>
      </x:c>
      <x:c r="V883" s="11">
        <x:v>18</x:v>
      </x:c>
      <x:c r="W883" s="12">
        <x:v>0</x:v>
      </x:c>
      <x:c r="X883" s="8">
        <x:v>0</x:v>
      </x:c>
      <x:c r="Y883" s="13">
        <x:f t="shared" si="78"/>
        <x:v>1.2914046121593292</x:v>
      </x:c>
      <x:c r="Z883" s="13">
        <x:f t="shared" si="79"/>
        <x:v>0.44504201680672267</x:v>
      </x:c>
      <x:c r="AA883" s="13">
        <x:f t="shared" si="80"/>
        <x:v>2.8991596638655463E-2</x:v>
      </x:c>
      <x:c r="AB883" s="13">
        <x:f t="shared" si="81"/>
        <x:v>4.8823529411764703E-2</x:v>
      </x:c>
      <x:c r="AC883" s="13">
        <x:f t="shared" si="82"/>
        <x:v>0.22753021148036254</x:v>
      </x:c>
      <x:c r="AD883" s="13">
        <x:f t="shared" si="83"/>
        <x:v>0.31436974789915967</x:v>
      </x:c>
      <x:c r="AE883" s="50" t="n">
        <x:f>IF(OR(NOT(ISNUMBER(Q883)),NOT(ISNUMBER(R883))),"",IF(Q883&lt;R883,1,0))</x:f>
        <x:v>0</x:v>
      </x:c>
      <x:c r="AF883" s="50" t="n">
        <x:f>IFERROR(IF(AND(A883=A882,C883=C882+1,ISNUMBER(AE882)),AE882,""),"")</x:f>
        <x:v>0</x:v>
      </x:c>
      <x:c r="AG883" s="52" t="n">
        <x:f>IFERROR(IF(AND(A883=A882,C883=C882+1,ISNUMBER(U883),ISNUMBER(U882),U882&lt;&gt;0),U883/U882-1,""),"")</x:f>
        <x:v>-0.2365037135572553</x:v>
      </x:c>
      <x:c r="AH883" s="50" t="n">
        <x:f>IF(AND(ISNUMBER(AE883),ISNUMBER(AF883),ISNUMBER(AG883)),IF(AND(AE883=1,AF883=1,AG883&lt;0),1,0),"")</x:f>
        <x:v>0</x:v>
      </x:c>
      <x:c r="AI883" s="50" t="str">
        <x:f>IF(AND(A883=A884,C884=C883+1,ISNUMBER(AH884)),C884,"")</x:f>
      </x:c>
      <x:c r="AJ883" s="50" t="str">
        <x:f>IF(AND(A883=A884,C884=C883+1,ISNUMBER(AH884)),AH884,"")</x:f>
      </x:c>
    </x:row>
    <x:row r="884" ht="15">
      <x:c r="A884" s="9" t="s">
        <x:v>81</x:v>
      </x:c>
      <x:c r="B884" s="10">
        <x:v>39447</x:v>
      </x:c>
      <x:c r="C884" s="9">
        <x:v>2007</x:v>
      </x:c>
      <x:c r="D884" s="11">
        <x:v>1046.8800000000001</x:v>
      </x:c>
      <x:c r="E884" s="11">
        <x:v>346.51499999999999</x:v>
      </x:c>
      <x:c r="F884" s="11">
        <x:v>507.351</x:v>
      </x:c>
      <x:c r="G884" s="11">
        <x:v>623.83900000000006</x:v>
      </x:c>
      <x:c r="H884" s="11">
        <x:v>455.92099999999999</x:v>
      </x:c>
      <x:c r="I884" s="11">
        <x:v>423.041</x:v>
      </x:c>
      <x:c r="J884" s="11">
        <x:v>293.13299999999998</x:v>
      </x:c>
      <x:c r="K884" s="11">
        <x:v>4.8019999999999996</x:v>
      </x:c>
      <x:c r="L884" s="11">
        <x:v>36.481000000000002</x:v>
      </x:c>
      <x:c r="M884" s="11">
        <x:v>455.92099999999999</x:v>
      </x:c>
      <x:c r="N884" s="11">
        <x:v>0</x:v>
      </x:c>
      <x:c r="O884" s="11">
        <x:v>647.94000000000005</x:v>
      </x:c>
      <x:c r="P884" s="11">
        <x:v>224.60900000000001</x:v>
      </x:c>
      <x:c r="Q884" s="11">
        <x:v>274.48200000000003</x:v>
      </x:c>
      <x:c r="R884" s="11">
        <x:v>2.4289999999999998</x:v>
      </x:c>
      <x:c r="S884" s="11">
        <x:v>143.49700000000001</x:v>
      </x:c>
      <x:c r="T884" s="11">
        <x:v>92.503</x:v>
      </x:c>
      <x:c r="U884" s="11" t="s">
        <x:v>40</x:v>
      </x:c>
      <x:c r="V884" s="11">
        <x:v>17</x:v>
      </x:c>
      <x:c r="W884" s="12">
        <x:v>1</x:v>
      </x:c>
      <x:c r="X884" s="8">
        <x:v>0</x:v>
      </x:c>
      <x:c r="Y884" s="13">
        <x:f t="shared" si="78"/>
        <x:v>0.68298870013067869</x:v>
      </x:c>
      <x:c r="Z884" s="13">
        <x:f t="shared" si="79"/>
        <x:v>0.59590306434357332</x:v>
      </x:c>
      <x:c r="AA884" s="13">
        <x:f t="shared" si="80"/>
        <x:v>0.13707110652605839</x:v>
      </x:c>
      <x:c r="AB884" s="13">
        <x:f t="shared" si="81"/>
        <x:v>0.21455085587650924</x:v>
      </x:c>
      <x:c r="AC884" s="13">
        <x:f t="shared" si="82"/>
        <x:v>0.14828024538382498</x:v>
      </x:c>
      <x:c r="AD884" s="13">
        <x:f t="shared" si="83"/>
        <x:v>0.28000630444750108</x:v>
      </x:c>
      <x:c r="AE884" s="50" t="n">
        <x:f>IF(OR(NOT(ISNUMBER(Q884)),NOT(ISNUMBER(R884))),"",IF(Q884&lt;R884,1,0))</x:f>
        <x:v>0</x:v>
      </x:c>
      <x:c r="AF884" s="50" t="str">
        <x:f>IFERROR(IF(AND(A884=A883,C884=C883+1,ISNUMBER(AE883)),AE883,""),"")</x:f>
      </x:c>
      <x:c r="AG884" s="52" t="str">
        <x:f>IFERROR(IF(AND(A884=A883,C884=C883+1,ISNUMBER(U884),ISNUMBER(U883),U883&lt;&gt;0),U884/U883-1,""),"")</x:f>
      </x:c>
      <x:c r="AH884" s="50" t="str">
        <x:f>IF(AND(ISNUMBER(AE884),ISNUMBER(AF884),ISNUMBER(AG884)),IF(AND(AE884=1,AF884=1,AG884&lt;0),1,0),"")</x:f>
      </x:c>
      <x:c r="AI884" s="50" t="str">
        <x:f>IF(AND(A884=A885,C885=C884+1,ISNUMBER(AH885)),C885,"")</x:f>
      </x:c>
      <x:c r="AJ884" s="50" t="str">
        <x:f>IF(AND(A884=A885,C885=C884+1,ISNUMBER(AH885)),AH885,"")</x:f>
      </x:c>
    </x:row>
    <x:row r="885" ht="15">
      <x:c r="A885" s="9" t="s">
        <x:v>81</x:v>
      </x:c>
      <x:c r="B885" s="10">
        <x:v>39813</x:v>
      </x:c>
      <x:c r="C885" s="9">
        <x:v>2008</x:v>
      </x:c>
      <x:c r="D885" s="11">
        <x:v>1201.4100000000001</x:v>
      </x:c>
      <x:c r="E885" s="11">
        <x:v>367.72199999999998</x:v>
      </x:c>
      <x:c r="F885" s="11">
        <x:v>89.620999999999995</x:v>
      </x:c>
      <x:c r="G885" s="11">
        <x:v>208.018</x:v>
      </x:c>
      <x:c r="H885" s="11">
        <x:v>0</x:v>
      </x:c>
      <x:c r="I885" s="11">
        <x:v>993.39200000000005</x:v>
      </x:c>
      <x:c r="J885" s="11">
        <x:v>285.19499999999999</x:v>
      </x:c>
      <x:c r="K885" s="11">
        <x:v>211.98500000000001</x:v>
      </x:c>
      <x:c r="L885" s="11">
        <x:v>38.639000000000003</x:v>
      </x:c>
      <x:c r="M885" s="11">
        <x:v>0</x:v>
      </x:c>
      <x:c r="N885" s="11">
        <x:v>0</x:v>
      </x:c>
      <x:c r="O885" s="11">
        <x:v>720.48299999999995</x:v>
      </x:c>
      <x:c r="P885" s="11">
        <x:v>283.58100000000002</x:v>
      </x:c>
      <x:c r="Q885" s="11">
        <x:v>335.48700000000002</x:v>
      </x:c>
      <x:c r="R885" s="11">
        <x:v>10.515000000000001</x:v>
      </x:c>
      <x:c r="S885" s="11">
        <x:v>127.949</x:v>
      </x:c>
      <x:c r="T885" s="11">
        <x:v>414.20800000000003</x:v>
      </x:c>
      <x:c r="U885" s="11">
        <x:v>2404.1001000000001</x:v>
      </x:c>
      <x:c r="V885" s="11">
        <x:v>18</x:v>
      </x:c>
      <x:c r="W885" s="12">
        <x:v>0</x:v>
      </x:c>
      <x:c r="X885" s="8">
        <x:v>0</x:v>
      </x:c>
      <x:c r="Y885" s="13">
        <x:f t="shared" si="78"/>
        <x:v>4.103078519543411</x:v>
      </x:c>
      <x:c r="Z885" s="13">
        <x:f t="shared" si="79"/>
        <x:v>0.17314488808982778</x:v>
      </x:c>
      <x:c r="AA885" s="13">
        <x:f t="shared" si="80"/>
        <x:v>0.10649903030605704</x:v>
      </x:c>
      <x:c r="AB885" s="13">
        <x:f t="shared" si="81"/>
        <x:v>0.23604015282043597</x:v>
      </x:c>
      <x:c r="AC885" s="13">
        <x:f t="shared" si="82"/>
        <x:v>1.9912122989356691</x:v>
      </x:c>
      <x:c r="AD885" s="13">
        <x:f t="shared" si="83"/>
        <x:v>0.23738357430019724</x:v>
      </x:c>
      <x:c r="AE885" s="50" t="n">
        <x:f>IF(OR(NOT(ISNUMBER(Q885)),NOT(ISNUMBER(R885))),"",IF(Q885&lt;R885,1,0))</x:f>
        <x:v>0</x:v>
      </x:c>
      <x:c r="AF885" s="50" t="n">
        <x:f>IFERROR(IF(AND(A885=A884,C885=C884+1,ISNUMBER(AE884)),AE884,""),"")</x:f>
        <x:v>0</x:v>
      </x:c>
      <x:c r="AG885" s="52" t="str">
        <x:f>IFERROR(IF(AND(A885=A884,C885=C884+1,ISNUMBER(U885),ISNUMBER(U884),U884&lt;&gt;0),U885/U884-1,""),"")</x:f>
      </x:c>
      <x:c r="AH885" s="50" t="str">
        <x:f>IF(AND(ISNUMBER(AE885),ISNUMBER(AF885),ISNUMBER(AG885)),IF(AND(AE885=1,AF885=1,AG885&lt;0),1,0),"")</x:f>
      </x:c>
      <x:c r="AI885" s="50" t="n">
        <x:f>IF(AND(A885=A886,C886=C885+1,ISNUMBER(AH886)),C886,"")</x:f>
        <x:v>2009</x:v>
      </x:c>
      <x:c r="AJ885" s="50" t="n">
        <x:f>IF(AND(A885=A886,C886=C885+1,ISNUMBER(AH886)),AH886,"")</x:f>
        <x:v>0</x:v>
      </x:c>
    </x:row>
    <x:row r="886" ht="15">
      <x:c r="A886" s="9" t="s">
        <x:v>81</x:v>
      </x:c>
      <x:c r="B886" s="10">
        <x:v>40178</x:v>
      </x:c>
      <x:c r="C886" s="9">
        <x:v>2009</x:v>
      </x:c>
      <x:c r="D886" s="11">
        <x:v>1543.348</x:v>
      </x:c>
      <x:c r="E886" s="11">
        <x:v>520.26900000000001</x:v>
      </x:c>
      <x:c r="F886" s="11">
        <x:v>74.165999999999997</x:v>
      </x:c>
      <x:c r="G886" s="11">
        <x:v>240.245</x:v>
      </x:c>
      <x:c r="H886" s="11">
        <x:v>0</x:v>
      </x:c>
      <x:c r="I886" s="11">
        <x:v>1303.1030000000001</x:v>
      </x:c>
      <x:c r="J886" s="11">
        <x:v>513.69100000000003</x:v>
      </x:c>
      <x:c r="K886" s="11">
        <x:v>312.19200000000001</x:v>
      </x:c>
      <x:c r="L886" s="11">
        <x:v>33.783000000000001</x:v>
      </x:c>
      <x:c r="M886" s="11">
        <x:v>0</x:v>
      </x:c>
      <x:c r="N886" s="11">
        <x:v>0</x:v>
      </x:c>
      <x:c r="O886" s="11">
        <x:v>849.94399999999996</x:v>
      </x:c>
      <x:c r="P886" s="11">
        <x:v>428.75599999999997</x:v>
      </x:c>
      <x:c r="Q886" s="11">
        <x:v>495.983</x:v>
      </x:c>
      <x:c r="R886" s="11">
        <x:v>0</x:v>
      </x:c>
      <x:c r="S886" s="11">
        <x:v>322.01100000000002</x:v>
      </x:c>
      <x:c r="T886" s="11">
        <x:v>392.27199999999999</x:v>
      </x:c>
      <x:c r="U886" s="11">
        <x:v>9171.9189999999999</x:v>
      </x:c>
      <x:c r="V886" s="11">
        <x:v>18</x:v>
      </x:c>
      <x:c r="W886" s="12">
        <x:v>0</x:v>
      </x:c>
      <x:c r="X886" s="8">
        <x:v>0</x:v>
      </x:c>
      <x:c r="Y886" s="13">
        <x:f t="shared" si="78"/>
        <x:v>7.0149259768627141</x:v>
      </x:c>
      <x:c r="Z886" s="13">
        <x:f t="shared" si="79"/>
        <x:v>0.15566482737529061</x:v>
      </x:c>
      <x:c r="AA886" s="13">
        <x:f t="shared" si="80"/>
        <x:v>0.20864445348683514</x:v>
      </x:c>
      <x:c r="AB886" s="13">
        <x:f t="shared" si="81"/>
        <x:v>0.27780902298120708</x:v>
      </x:c>
      <x:c r="AC886" s="13">
        <x:f t="shared" si="82"/>
        <x:v>1.6327998501529688</x:v>
      </x:c>
      <x:c r="AD886" s="13">
        <x:f t="shared" si="83"/>
        <x:v>0.33284197731166271</x:v>
      </x:c>
      <x:c r="AE886" s="50" t="n">
        <x:f>IF(OR(NOT(ISNUMBER(Q886)),NOT(ISNUMBER(R886))),"",IF(Q886&lt;R886,1,0))</x:f>
        <x:v>0</x:v>
      </x:c>
      <x:c r="AF886" s="50" t="n">
        <x:f>IFERROR(IF(AND(A886=A885,C886=C885+1,ISNUMBER(AE885)),AE885,""),"")</x:f>
        <x:v>0</x:v>
      </x:c>
      <x:c r="AG886" s="52" t="n">
        <x:f>IFERROR(IF(AND(A886=A885,C886=C885+1,ISNUMBER(U886),ISNUMBER(U885),U885&lt;&gt;0),U886/U885-1,""),"")</x:f>
        <x:v>2.8151152691187855</x:v>
      </x:c>
      <x:c r="AH886" s="50" t="n">
        <x:f>IF(AND(ISNUMBER(AE886),ISNUMBER(AF886),ISNUMBER(AG886)),IF(AND(AE886=1,AF886=1,AG886&lt;0),1,0),"")</x:f>
        <x:v>0</x:v>
      </x:c>
      <x:c r="AI886" s="50" t="n">
        <x:f>IF(AND(A886=A887,C887=C886+1,ISNUMBER(AH887)),C887,"")</x:f>
        <x:v>2010</x:v>
      </x:c>
      <x:c r="AJ886" s="50" t="n">
        <x:f>IF(AND(A886=A887,C887=C886+1,ISNUMBER(AH887)),AH887,"")</x:f>
        <x:v>0</x:v>
      </x:c>
    </x:row>
    <x:row r="887" ht="15">
      <x:c r="A887" s="9" t="s">
        <x:v>81</x:v>
      </x:c>
      <x:c r="B887" s="10">
        <x:v>40543</x:v>
      </x:c>
      <x:c r="C887" s="9">
        <x:v>2010</x:v>
      </x:c>
      <x:c r="D887" s="11">
        <x:v>2347.8580000000002</x:v>
      </x:c>
      <x:c r="E887" s="11">
        <x:v>930.35199999999998</x:v>
      </x:c>
      <x:c r="F887" s="11">
        <x:v>165.04</x:v>
      </x:c>
      <x:c r="G887" s="11">
        <x:v>428.59</x:v>
      </x:c>
      <x:c r="H887" s="11">
        <x:v>0</x:v>
      </x:c>
      <x:c r="I887" s="11">
        <x:v>1919.268</x:v>
      </x:c>
      <x:c r="J887" s="11">
        <x:v>996.65800000000002</x:v>
      </x:c>
      <x:c r="K887" s="11">
        <x:v>559.53700000000003</x:v>
      </x:c>
      <x:c r="L887" s="11">
        <x:v>63.091999999999999</x:v>
      </x:c>
      <x:c r="M887" s="11">
        <x:v>0</x:v>
      </x:c>
      <x:c r="N887" s="11">
        <x:v>0</x:v>
      </x:c>
      <x:c r="O887" s="11">
        <x:v>1409.5540000000001</x:v>
      </x:c>
      <x:c r="P887" s="11">
        <x:v>833.45500000000004</x:v>
      </x:c>
      <x:c r="Q887" s="11">
        <x:v>938.67100000000005</x:v>
      </x:c>
      <x:c r="R887" s="11">
        <x:v>0</x:v>
      </x:c>
      <x:c r="S887" s="11">
        <x:v>665.12599999999998</x:v>
      </x:c>
      <x:c r="T887" s="11">
        <x:v>703.30700000000002</x:v>
      </x:c>
      <x:c r="U887" s="11">
        <x:v>18650.316500000001</x:v>
      </x:c>
      <x:c r="V887" s="11">
        <x:v>18</x:v>
      </x:c>
      <x:c r="W887" s="12">
        <x:v>0</x:v>
      </x:c>
      <x:c r="X887" s="8">
        <x:v>0</x:v>
      </x:c>
      <x:c r="Y887" s="13">
        <x:f t="shared" si="78"/>
        <x:v>5.6371303926320895</x:v>
      </x:c>
      <x:c r="Z887" s="13">
        <x:f t="shared" si="79"/>
        <x:v>0.18254511133126447</x:v>
      </x:c>
      <x:c r="AA887" s="13">
        <x:f t="shared" si="80"/>
        <x:v>0.28329055675428411</x:v>
      </x:c>
      <x:c r="AB887" s="13">
        <x:f t="shared" si="81"/>
        <x:v>0.35498526742247616</x:v>
      </x:c>
      <x:c r="AC887" s="13">
        <x:f t="shared" si="82"/>
        <x:v>1.6409785575958376</x:v>
      </x:c>
      <x:c r="AD887" s="13">
        <x:f t="shared" si="83"/>
        <x:v>0.42449671147062557</x:v>
      </x:c>
      <x:c r="AE887" s="50" t="n">
        <x:f>IF(OR(NOT(ISNUMBER(Q887)),NOT(ISNUMBER(R887))),"",IF(Q887&lt;R887,1,0))</x:f>
        <x:v>0</x:v>
      </x:c>
      <x:c r="AF887" s="50" t="n">
        <x:f>IFERROR(IF(AND(A887=A886,C887=C886+1,ISNUMBER(AE886)),AE886,""),"")</x:f>
        <x:v>0</x:v>
      </x:c>
      <x:c r="AG887" s="52" t="n">
        <x:f>IFERROR(IF(AND(A887=A886,C887=C886+1,ISNUMBER(U887),ISNUMBER(U886),U886&lt;&gt;0),U887/U886-1,""),"")</x:f>
        <x:v>1.0334148720676666</x:v>
      </x:c>
      <x:c r="AH887" s="50" t="n">
        <x:f>IF(AND(ISNUMBER(AE887),ISNUMBER(AF887),ISNUMBER(AG887)),IF(AND(AE887=1,AF887=1,AG887&lt;0),1,0),"")</x:f>
        <x:v>0</x:v>
      </x:c>
      <x:c r="AI887" s="50" t="n">
        <x:f>IF(AND(A887=A888,C888=C887+1,ISNUMBER(AH888)),C888,"")</x:f>
        <x:v>2011</x:v>
      </x:c>
      <x:c r="AJ887" s="50" t="n">
        <x:f>IF(AND(A887=A888,C888=C887+1,ISNUMBER(AH888)),AH888,"")</x:f>
        <x:v>0</x:v>
      </x:c>
    </x:row>
    <x:row r="888" ht="15">
      <x:c r="A888" s="9" t="s">
        <x:v>81</x:v>
      </x:c>
      <x:c r="B888" s="10">
        <x:v>40908</x:v>
      </x:c>
      <x:c r="C888" s="9">
        <x:v>2011</x:v>
      </x:c>
      <x:c r="D888" s="11">
        <x:v>2859.384</x:v>
      </x:c>
      <x:c r="E888" s="11">
        <x:v>1100.723</x:v>
      </x:c>
      <x:c r="F888" s="11">
        <x:v>291.32499999999999</x:v>
      </x:c>
      <x:c r="G888" s="11">
        <x:v>710.00099999999998</x:v>
      </x:c>
      <x:c r="H888" s="11">
        <x:v>0</x:v>
      </x:c>
      <x:c r="I888" s="11">
        <x:v>2149.3829999999998</x:v>
      </x:c>
      <x:c r="J888" s="11">
        <x:v>1192.3150000000001</x:v>
      </x:c>
      <x:c r="K888" s="11">
        <x:v>684.92200000000003</x:v>
      </x:c>
      <x:c r="L888" s="11">
        <x:v>99.835999999999999</x:v>
      </x:c>
      <x:c r="M888" s="11">
        <x:v>0</x:v>
      </x:c>
      <x:c r="N888" s="11">
        <x:v>0</x:v>
      </x:c>
      <x:c r="O888" s="11">
        <x:v>2192.663</x:v>
      </x:c>
      <x:c r="P888" s="11">
        <x:v>1360.8869999999999</x:v>
      </x:c>
      <x:c r="Q888" s="11">
        <x:v>1532.96</x:v>
      </x:c>
      <x:c r="R888" s="11">
        <x:v>0</x:v>
      </x:c>
      <x:c r="S888" s="11">
        <x:v>901.74800000000005</x:v>
      </x:c>
      <x:c r="T888" s="11">
        <x:v>1256.3699999999999</x:v>
      </x:c>
      <x:c r="U888" s="11">
        <x:v>16983.958999999999</x:v>
      </x:c>
      <x:c r="V888" s="11">
        <x:v>18</x:v>
      </x:c>
      <x:c r="W888" s="12">
        <x:v>0</x:v>
      </x:c>
      <x:c r="X888" s="8">
        <x:v>0</x:v>
      </x:c>
      <x:c r="Y888" s="13">
        <x:f t="shared" si="78"/>
        <x:v>3.7783334763580192</x:v>
      </x:c>
      <x:c r="Z888" s="13">
        <x:f t="shared" si="79"/>
        <x:v>0.24830557910375101</x:v>
      </x:c>
      <x:c r="AA888" s="13">
        <x:f t="shared" si="80"/>
        <x:v>0.31536442814256499</x:v>
      </x:c>
      <x:c r="AB888" s="13">
        <x:f t="shared" si="81"/>
        <x:v>0.47593712491921336</x:v>
      </x:c>
      <x:c r="AC888" s="13">
        <x:f t="shared" si="82"/>
        <x:v>1.7695327189680015</x:v>
      </x:c>
      <x:c r="AD888" s="13">
        <x:f t="shared" si="83"/>
        <x:v>0.41698316840270494</x:v>
      </x:c>
      <x:c r="AE888" s="50" t="n">
        <x:f>IF(OR(NOT(ISNUMBER(Q888)),NOT(ISNUMBER(R888))),"",IF(Q888&lt;R888,1,0))</x:f>
        <x:v>0</x:v>
      </x:c>
      <x:c r="AF888" s="50" t="n">
        <x:f>IFERROR(IF(AND(A888=A887,C888=C887+1,ISNUMBER(AE887)),AE887,""),"")</x:f>
        <x:v>0</x:v>
      </x:c>
      <x:c r="AG888" s="52" t="n">
        <x:f>IFERROR(IF(AND(A888=A887,C888=C887+1,ISNUMBER(U888),ISNUMBER(U887),U887&lt;&gt;0),U888/U887-1,""),"")</x:f>
        <x:v>-0.08934741134285851</x:v>
      </x:c>
      <x:c r="AH888" s="50" t="n">
        <x:f>IF(AND(ISNUMBER(AE888),ISNUMBER(AF888),ISNUMBER(AG888)),IF(AND(AE888=1,AF888=1,AG888&lt;0),1,0),"")</x:f>
        <x:v>0</x:v>
      </x:c>
      <x:c r="AI888" s="50" t="n">
        <x:f>IF(AND(A888=A889,C889=C888+1,ISNUMBER(AH889)),C889,"")</x:f>
        <x:v>2012</x:v>
      </x:c>
      <x:c r="AJ888" s="50" t="n">
        <x:f>IF(AND(A888=A889,C889=C888+1,ISNUMBER(AH889)),AH889,"")</x:f>
        <x:v>0</x:v>
      </x:c>
    </x:row>
    <x:row r="889" ht="15">
      <x:c r="A889" s="9" t="s">
        <x:v>81</x:v>
      </x:c>
      <x:c r="B889" s="10">
        <x:v>41274</x:v>
      </x:c>
      <x:c r="C889" s="9">
        <x:v>2012</x:v>
      </x:c>
      <x:c r="D889" s="11">
        <x:v>3284.87</x:v>
      </x:c>
      <x:c r="E889" s="11">
        <x:v>1146.2660000000001</x:v>
      </x:c>
      <x:c r="F889" s="11">
        <x:v>177.23500000000001</x:v>
      </x:c>
      <x:c r="G889" s="11">
        <x:v>672.63099999999997</x:v>
      </x:c>
      <x:c r="H889" s="11">
        <x:v>0</x:v>
      </x:c>
      <x:c r="I889" s="11">
        <x:v>2612.239</x:v>
      </x:c>
      <x:c r="J889" s="11">
        <x:v>1536.075</x:v>
      </x:c>
      <x:c r="K889" s="11">
        <x:v>613.77300000000002</x:v>
      </x:c>
      <x:c r="L889" s="11">
        <x:v>194.614</x:v>
      </x:c>
      <x:c r="M889" s="11">
        <x:v>0</x:v>
      </x:c>
      <x:c r="N889" s="11">
        <x:v>0</x:v>
      </x:c>
      <x:c r="O889" s="11">
        <x:v>2157.404</x:v>
      </x:c>
      <x:c r="P889" s="11">
        <x:v>1060.691</x:v>
      </x:c>
      <x:c r="Q889" s="11">
        <x:v>1304.4570000000001</x:v>
      </x:c>
      <x:c r="R889" s="11">
        <x:v>0</x:v>
      </x:c>
      <x:c r="S889" s="11">
        <x:v>741.22199999999998</x:v>
      </x:c>
      <x:c r="T889" s="11">
        <x:v>750.01900000000001</x:v>
      </x:c>
      <x:c r="U889" s="11">
        <x:v>21514.0661</x:v>
      </x:c>
      <x:c r="V889" s="11">
        <x:v>18</x:v>
      </x:c>
      <x:c r="W889" s="12">
        <x:v>0</x:v>
      </x:c>
      <x:c r="X889" s="8">
        <x:v>0</x:v>
      </x:c>
      <x:c r="Y889" s="13">
        <x:f t="shared" si="78"/>
        <x:v>6.4674923124664989</x:v>
      </x:c>
      <x:c r="Z889" s="13">
        <x:f t="shared" si="79"/>
        <x:v>0.204766398670267</x:v>
      </x:c>
      <x:c r="AA889" s="13">
        <x:f t="shared" si="80"/>
        <x:v>0.22564728588954813</x:v>
      </x:c>
      <x:c r="AB889" s="13">
        <x:f t="shared" si="81"/>
        <x:v>0.32290197176752811</x:v>
      </x:c>
      <x:c r="AC889" s="13">
        <x:f t="shared" si="82"/>
        <x:v>1.1150526811877539</x:v>
      </x:c>
      <x:c r="AD889" s="13">
        <x:f t="shared" si="83"/>
        <x:v>0.46762124528520155</x:v>
      </x:c>
      <x:c r="AE889" s="50" t="n">
        <x:f>IF(OR(NOT(ISNUMBER(Q889)),NOT(ISNUMBER(R889))),"",IF(Q889&lt;R889,1,0))</x:f>
        <x:v>0</x:v>
      </x:c>
      <x:c r="AF889" s="50" t="n">
        <x:f>IFERROR(IF(AND(A889=A888,C889=C888+1,ISNUMBER(AE888)),AE888,""),"")</x:f>
        <x:v>0</x:v>
      </x:c>
      <x:c r="AG889" s="52" t="n">
        <x:f>IFERROR(IF(AND(A889=A888,C889=C888+1,ISNUMBER(U889),ISNUMBER(U888),U888&lt;&gt;0),U889/U888-1,""),"")</x:f>
        <x:v>0.2667285701761293</x:v>
      </x:c>
      <x:c r="AH889" s="50" t="n">
        <x:f>IF(AND(ISNUMBER(AE889),ISNUMBER(AF889),ISNUMBER(AG889)),IF(AND(AE889=1,AF889=1,AG889&lt;0),1,0),"")</x:f>
        <x:v>0</x:v>
      </x:c>
      <x:c r="AI889" s="50" t="n">
        <x:f>IF(AND(A889=A890,C890=C889+1,ISNUMBER(AH890)),C890,"")</x:f>
        <x:v>2013</x:v>
      </x:c>
      <x:c r="AJ889" s="50" t="n">
        <x:f>IF(AND(A889=A890,C890=C889+1,ISNUMBER(AH890)),AH890,"")</x:f>
        <x:v>0</x:v>
      </x:c>
    </x:row>
    <x:row r="890" ht="15">
      <x:c r="A890" s="9" t="s">
        <x:v>81</x:v>
      </x:c>
      <x:c r="B890" s="10">
        <x:v>41639</x:v>
      </x:c>
      <x:c r="C890" s="9">
        <x:v>2013</x:v>
      </x:c>
      <x:c r="D890" s="11">
        <x:v>4084.0540000000001</x:v>
      </x:c>
      <x:c r="E890" s="11">
        <x:v>1773.452</x:v>
      </x:c>
      <x:c r="F890" s="11">
        <x:v>144.113</x:v>
      </x:c>
      <x:c r="G890" s="11">
        <x:v>1412.0830000000001</x:v>
      </x:c>
      <x:c r="H890" s="11">
        <x:v>836.226</x:v>
      </x:c>
      <x:c r="I890" s="11">
        <x:v>2671.971</x:v>
      </x:c>
      <x:c r="J890" s="11">
        <x:v>1269.7809999999999</x:v>
      </x:c>
      <x:c r="K890" s="11">
        <x:v>1251.694</x:v>
      </x:c>
      <x:c r="L890" s="11">
        <x:v>208.14099999999999</x:v>
      </x:c>
      <x:c r="M890" s="11">
        <x:v>40.92</x:v>
      </x:c>
      <x:c r="N890" s="11">
        <x:v>795.30600000000004</x:v>
      </x:c>
      <x:c r="O890" s="11">
        <x:v>1615.1659999999999</x:v>
      </x:c>
      <x:c r="P890" s="11">
        <x:v>488.09699999999998</x:v>
      </x:c>
      <x:c r="Q890" s="11">
        <x:v>727.44399999999996</x:v>
      </x:c>
      <x:c r="R890" s="11">
        <x:v>6.1349999999999998</x:v>
      </x:c>
      <x:c r="S890" s="11">
        <x:v>240.44800000000001</x:v>
      </x:c>
      <x:c r="T890" s="11">
        <x:v>452.11099999999999</x:v>
      </x:c>
      <x:c r="U890" s="11">
        <x:v>9100.5990000000002</x:v>
      </x:c>
      <x:c r="V890" s="11">
        <x:v>18</x:v>
      </x:c>
      <x:c r="W890" s="12">
        <x:v>0</x:v>
      </x:c>
      <x:c r="X890" s="8">
        <x:v>0</x:v>
      </x:c>
      <x:c r="Y890" s="13">
        <x:f t="shared" si="78"/>
        <x:v>12.305982111259913</x:v>
      </x:c>
      <x:c r="Z890" s="13">
        <x:f t="shared" si="79"/>
        <x:v>0.34575522262927966</x:v>
      </x:c>
      <x:c r="AA890" s="13">
        <x:f t="shared" si="80"/>
        <x:v>5.8874833682414585E-2</x:v>
      </x:c>
      <x:c r="AB890" s="13">
        <x:f t="shared" si="81"/>
        <x:v>0.11951286638227604</x:v>
      </x:c>
      <x:c r="AC890" s="13">
        <x:f t="shared" si="82"/>
        <x:v>0.32017310597181609</x:v>
      </x:c>
      <x:c r="AD890" s="13">
        <x:f t="shared" si="83"/>
        <x:v>0.3109119027319423</x:v>
      </x:c>
      <x:c r="AE890" s="50" t="n">
        <x:f>IF(OR(NOT(ISNUMBER(Q890)),NOT(ISNUMBER(R890))),"",IF(Q890&lt;R890,1,0))</x:f>
        <x:v>0</x:v>
      </x:c>
      <x:c r="AF890" s="50" t="n">
        <x:f>IFERROR(IF(AND(A890=A889,C890=C889+1,ISNUMBER(AE889)),AE889,""),"")</x:f>
        <x:v>0</x:v>
      </x:c>
      <x:c r="AG890" s="52" t="n">
        <x:f>IFERROR(IF(AND(A890=A889,C890=C889+1,ISNUMBER(U890),ISNUMBER(U889),U889&lt;&gt;0),U890/U889-1,""),"")</x:f>
        <x:v>-0.5769930724531891</x:v>
      </x:c>
      <x:c r="AH890" s="50" t="n">
        <x:f>IF(AND(ISNUMBER(AE890),ISNUMBER(AF890),ISNUMBER(AG890)),IF(AND(AE890=1,AF890=1,AG890&lt;0),1,0),"")</x:f>
        <x:v>0</x:v>
      </x:c>
      <x:c r="AI890" s="50" t="n">
        <x:f>IF(AND(A890=A891,C891=C890+1,ISNUMBER(AH891)),C891,"")</x:f>
        <x:v>2014</x:v>
      </x:c>
      <x:c r="AJ890" s="50" t="n">
        <x:f>IF(AND(A890=A891,C891=C890+1,ISNUMBER(AH891)),AH891,"")</x:f>
        <x:v>0</x:v>
      </x:c>
    </x:row>
    <x:row r="891" ht="15">
      <x:c r="A891" s="9" t="s">
        <x:v>81</x:v>
      </x:c>
      <x:c r="B891" s="10">
        <x:v>42004</x:v>
      </x:c>
      <x:c r="C891" s="9">
        <x:v>2014</x:v>
      </x:c>
      <x:c r="D891" s="11">
        <x:v>3742.154</x:v>
      </x:c>
      <x:c r="E891" s="11">
        <x:v>1177.8510000000001</x:v>
      </x:c>
      <x:c r="F891" s="11">
        <x:v>139.762</x:v>
      </x:c>
      <x:c r="G891" s="11">
        <x:v>1440.3130000000001</x:v>
      </x:c>
      <x:c r="H891" s="11">
        <x:v>796.16</x:v>
      </x:c>
      <x:c r="I891" s="11">
        <x:v>2301.8409999999999</x:v>
      </x:c>
      <x:c r="J891" s="11">
        <x:v>1265.877</x:v>
      </x:c>
      <x:c r="K891" s="11">
        <x:v>154.34</x:v>
      </x:c>
      <x:c r="L891" s="11">
        <x:v>221.2</x:v>
      </x:c>
      <x:c r="M891" s="11">
        <x:v>0</x:v>
      </x:c>
      <x:c r="N891" s="11">
        <x:v>796.16</x:v>
      </x:c>
      <x:c r="O891" s="11">
        <x:v>1413.701</x:v>
      </x:c>
      <x:c r="P891" s="11">
        <x:v>245.578</x:v>
      </x:c>
      <x:c r="Q891" s="11">
        <x:v>541.03</x:v>
      </x:c>
      <x:c r="R891" s="11">
        <x:v>43.567</x:v>
      </x:c>
      <x:c r="S891" s="11">
        <x:v>108.449</x:v>
      </x:c>
      <x:c r="T891" s="11">
        <x:v>84.046000000000006</x:v>
      </x:c>
      <x:c r="U891" s="11">
        <x:v>8794.8618000000006</x:v>
      </x:c>
      <x:c r="V891" s="11">
        <x:v>18</x:v>
      </x:c>
      <x:c r="W891" s="12">
        <x:v>0</x:v>
      </x:c>
      <x:c r="X891" s="8">
        <x:v>0</x:v>
      </x:c>
      <x:c r="Y891" s="13">
        <x:f t="shared" si="78"/>
        <x:v>8.4275482606144738</x:v>
      </x:c>
      <x:c r="Z891" s="13">
        <x:f t="shared" si="79"/>
        <x:v>0.38488875658243893</x:v>
      </x:c>
      <x:c r="AA891" s="13">
        <x:f t="shared" si="80"/>
        <x:v>2.8980367991269199E-2</x:v>
      </x:c>
      <x:c r="AB891" s="13">
        <x:f t="shared" si="81"/>
        <x:v>6.5624771187930808E-2</x:v>
      </x:c>
      <x:c r="AC891" s="13">
        <x:f t="shared" si="82"/>
        <x:v>5.8352594193067757E-2</x:v>
      </x:c>
      <x:c r="AD891" s="13">
        <x:f t="shared" si="83"/>
        <x:v>0.33827496142595948</x:v>
      </x:c>
      <x:c r="AE891" s="50" t="n">
        <x:f>IF(OR(NOT(ISNUMBER(Q891)),NOT(ISNUMBER(R891))),"",IF(Q891&lt;R891,1,0))</x:f>
        <x:v>0</x:v>
      </x:c>
      <x:c r="AF891" s="50" t="n">
        <x:f>IFERROR(IF(AND(A891=A890,C891=C890+1,ISNUMBER(AE890)),AE890,""),"")</x:f>
        <x:v>0</x:v>
      </x:c>
      <x:c r="AG891" s="52" t="n">
        <x:f>IFERROR(IF(AND(A891=A890,C891=C890+1,ISNUMBER(U891),ISNUMBER(U890),U890&lt;&gt;0),U891/U890-1,""),"")</x:f>
        <x:v>-0.033595283123671216</x:v>
      </x:c>
      <x:c r="AH891" s="50" t="n">
        <x:f>IF(AND(ISNUMBER(AE891),ISNUMBER(AF891),ISNUMBER(AG891)),IF(AND(AE891=1,AF891=1,AG891&lt;0),1,0),"")</x:f>
        <x:v>0</x:v>
      </x:c>
      <x:c r="AI891" s="50" t="n">
        <x:f>IF(AND(A891=A892,C892=C891+1,ISNUMBER(AH892)),C892,"")</x:f>
        <x:v>2015</x:v>
      </x:c>
      <x:c r="AJ891" s="50" t="n">
        <x:f>IF(AND(A891=A892,C892=C891+1,ISNUMBER(AH892)),AH892,"")</x:f>
        <x:v>0</x:v>
      </x:c>
    </x:row>
    <x:row r="892" ht="15">
      <x:c r="A892" s="9" t="s">
        <x:v>81</x:v>
      </x:c>
      <x:c r="B892" s="10">
        <x:v>42369</x:v>
      </x:c>
      <x:c r="C892" s="9">
        <x:v>2015</x:v>
      </x:c>
      <x:c r="D892" s="11">
        <x:v>3857.712</x:v>
      </x:c>
      <x:c r="E892" s="11">
        <x:v>1079.1949999999999</x:v>
      </x:c>
      <x:c r="F892" s="11">
        <x:v>103.32</x:v>
      </x:c>
      <x:c r="G892" s="11">
        <x:v>1483.3710000000001</x:v>
      </x:c>
      <x:c r="H892" s="11">
        <x:v>797.03200000000004</x:v>
      </x:c>
      <x:c r="I892" s="11">
        <x:v>2374.3409999999999</x:v>
      </x:c>
      <x:c r="J892" s="11">
        <x:v>1296.9059999999999</x:v>
      </x:c>
      <x:c r="K892" s="11">
        <x:v>381.42</x:v>
      </x:c>
      <x:c r="L892" s="11">
        <x:v>224.2</x:v>
      </x:c>
      <x:c r="M892" s="11">
        <x:v>0</x:v>
      </x:c>
      <x:c r="N892" s="11">
        <x:v>797.03200000000004</x:v>
      </x:c>
      <x:c r="O892" s="11">
        <x:v>1444.386</x:v>
      </x:c>
      <x:c r="P892" s="11">
        <x:v>200.43899999999999</x:v>
      </x:c>
      <x:c r="Q892" s="11">
        <x:v>531.64800000000002</x:v>
      </x:c>
      <x:c r="R892" s="11">
        <x:v>35.969000000000001</x:v>
      </x:c>
      <x:c r="S892" s="11">
        <x:v>70.522999999999996</x:v>
      </x:c>
      <x:c r="T892" s="11">
        <x:v>512.36400000000003</x:v>
      </x:c>
      <x:c r="U892" s="11">
        <x:v>7687.0307000000003</x:v>
      </x:c>
      <x:c r="V892" s="11">
        <x:v>18</x:v>
      </x:c>
      <x:c r="W892" s="12">
        <x:v>0</x:v>
      </x:c>
      <x:c r="X892" s="8">
        <x:v>0</x:v>
      </x:c>
      <x:c r="Y892" s="13">
        <x:f t="shared" si="78"/>
        <x:v>10.445170344560589</x:v>
      </x:c>
      <x:c r="Z892" s="13">
        <x:f t="shared" si="79"/>
        <x:v>0.38452092846744396</x:v>
      </x:c>
      <x:c r="AA892" s="13">
        <x:f t="shared" si="80"/>
        <x:v>1.8281043271244714E-2</x:v>
      </x:c>
      <x:c r="AB892" s="13">
        <x:f t="shared" si="81"/>
        <x:v>5.1957999975114778E-2</x:v>
      </x:c>
      <x:c r="AC892" s="13">
        <x:f t="shared" si="82"/>
        <x:v>0.34540516162173862</x:v>
      </x:c>
      <x:c r="AD892" s="13">
        <x:f t="shared" si="83"/>
        <x:v>0.3361852828827035</x:v>
      </x:c>
      <x:c r="AE892" s="50" t="n">
        <x:f>IF(OR(NOT(ISNUMBER(Q892)),NOT(ISNUMBER(R892))),"",IF(Q892&lt;R892,1,0))</x:f>
        <x:v>0</x:v>
      </x:c>
      <x:c r="AF892" s="50" t="n">
        <x:f>IFERROR(IF(AND(A892=A891,C892=C891+1,ISNUMBER(AE891)),AE891,""),"")</x:f>
        <x:v>0</x:v>
      </x:c>
      <x:c r="AG892" s="52" t="n">
        <x:f>IFERROR(IF(AND(A892=A891,C892=C891+1,ISNUMBER(U892),ISNUMBER(U891),U891&lt;&gt;0),U892/U891-1,""),"")</x:f>
        <x:v>-0.12596344606574716</x:v>
      </x:c>
      <x:c r="AH892" s="50" t="n">
        <x:f>IF(AND(ISNUMBER(AE892),ISNUMBER(AF892),ISNUMBER(AG892)),IF(AND(AE892=1,AF892=1,AG892&lt;0),1,0),"")</x:f>
        <x:v>0</x:v>
      </x:c>
      <x:c r="AI892" s="50" t="n">
        <x:f>IF(AND(A892=A893,C893=C892+1,ISNUMBER(AH893)),C893,"")</x:f>
        <x:v>2016</x:v>
      </x:c>
      <x:c r="AJ892" s="50" t="n">
        <x:f>IF(AND(A892=A893,C893=C892+1,ISNUMBER(AH893)),AH893,"")</x:f>
        <x:v>0</x:v>
      </x:c>
    </x:row>
    <x:row r="893" ht="15">
      <x:c r="A893" s="9" t="s">
        <x:v>81</x:v>
      </x:c>
      <x:c r="B893" s="10">
        <x:v>42735</x:v>
      </x:c>
      <x:c r="C893" s="9">
        <x:v>2016</x:v>
      </x:c>
      <x:c r="D893" s="11">
        <x:v>4289.7860000000001</x:v>
      </x:c>
      <x:c r="E893" s="11">
        <x:v>1424.306</x:v>
      </x:c>
      <x:c r="F893" s="11">
        <x:v>154.12100000000001</x:v>
      </x:c>
      <x:c r="G893" s="11">
        <x:v>1573.4179999999999</x:v>
      </x:c>
      <x:c r="H893" s="11">
        <x:v>798.02700000000004</x:v>
      </x:c>
      <x:c r="I893" s="11">
        <x:v>2716.3679999999999</x:v>
      </x:c>
      <x:c r="J893" s="11">
        <x:v>1637.8879999999999</x:v>
      </x:c>
      <x:c r="K893" s="11">
        <x:v>711.95399999999995</x:v>
      </x:c>
      <x:c r="L893" s="11">
        <x:v>187.499</x:v>
      </x:c>
      <x:c r="M893" s="11">
        <x:v>0</x:v>
      </x:c>
      <x:c r="N893" s="11">
        <x:v>798.02700000000004</x:v>
      </x:c>
      <x:c r="O893" s="11">
        <x:v>1905.5029999999999</x:v>
      </x:c>
      <x:c r="P893" s="11">
        <x:v>676.45500000000004</x:v>
      </x:c>
      <x:c r="Q893" s="11">
        <x:v>1022.957</x:v>
      </x:c>
      <x:c r="R893" s="11">
        <x:v>29.006</x:v>
      </x:c>
      <x:c r="S893" s="11">
        <x:v>426.98599999999999</x:v>
      </x:c>
      <x:c r="T893" s="11">
        <x:v>876.88800000000003</x:v>
      </x:c>
      <x:c r="U893" s="11">
        <x:v>11107.381299999999</x:v>
      </x:c>
      <x:c r="V893" s="11">
        <x:v>18</x:v>
      </x:c>
      <x:c r="W893" s="12">
        <x:v>0</x:v>
      </x:c>
      <x:c r="X893" s="8">
        <x:v>0</x:v>
      </x:c>
      <x:c r="Y893" s="13">
        <x:f t="shared" si="78"/>
        <x:v>9.2414790975921512</x:v>
      </x:c>
      <x:c r="Z893" s="13">
        <x:f t="shared" si="79"/>
        <x:v>0.36678239893551795</x:v>
      </x:c>
      <x:c r="AA893" s="13">
        <x:f t="shared" si="80"/>
        <x:v>9.9535501304727089E-2</x:v>
      </x:c>
      <x:c r="AB893" s="13">
        <x:f t="shared" si="81"/>
        <x:v>0.15768968428728147</x:v>
      </x:c>
      <x:c r="AC893" s="13">
        <x:f t="shared" si="82"/>
        <x:v>0.55731407674248046</x:v>
      </x:c>
      <x:c r="AD893" s="13">
        <x:f t="shared" si="83"/>
        <x:v>0.38181112064797634</x:v>
      </x:c>
      <x:c r="AE893" s="50" t="n">
        <x:f>IF(OR(NOT(ISNUMBER(Q893)),NOT(ISNUMBER(R893))),"",IF(Q893&lt;R893,1,0))</x:f>
        <x:v>0</x:v>
      </x:c>
      <x:c r="AF893" s="50" t="n">
        <x:f>IFERROR(IF(AND(A893=A892,C893=C892+1,ISNUMBER(AE892)),AE892,""),"")</x:f>
        <x:v>0</x:v>
      </x:c>
      <x:c r="AG893" s="52" t="n">
        <x:f>IFERROR(IF(AND(A893=A892,C893=C892+1,ISNUMBER(U893),ISNUMBER(U892),U892&lt;&gt;0),U893/U892-1,""),"")</x:f>
        <x:v>0.44495081826588767</x:v>
      </x:c>
      <x:c r="AH893" s="50" t="n">
        <x:f>IF(AND(ISNUMBER(AE893),ISNUMBER(AF893),ISNUMBER(AG893)),IF(AND(AE893=1,AF893=1,AG893&lt;0),1,0),"")</x:f>
        <x:v>0</x:v>
      </x:c>
      <x:c r="AI893" s="50" t="n">
        <x:f>IF(AND(A893=A894,C894=C893+1,ISNUMBER(AH894)),C894,"")</x:f>
        <x:v>2017</x:v>
      </x:c>
      <x:c r="AJ893" s="50" t="n">
        <x:f>IF(AND(A893=A894,C894=C893+1,ISNUMBER(AH894)),AH894,"")</x:f>
        <x:v>0</x:v>
      </x:c>
    </x:row>
    <x:row r="894" ht="15">
      <x:c r="A894" s="9" t="s">
        <x:v>81</x:v>
      </x:c>
      <x:c r="B894" s="10">
        <x:v>43100</x:v>
      </x:c>
      <x:c r="C894" s="9">
        <x:v>2017</x:v>
      </x:c>
      <x:c r="D894" s="11">
        <x:v>4737.9650000000001</x:v>
      </x:c>
      <x:c r="E894" s="11">
        <x:v>1493.856</x:v>
      </x:c>
      <x:c r="F894" s="11">
        <x:v>172.43100000000001</x:v>
      </x:c>
      <x:c r="G894" s="11">
        <x:v>1671.37</x:v>
      </x:c>
      <x:c r="H894" s="11">
        <x:v>799.04600000000005</x:v>
      </x:c>
      <x:c r="I894" s="11">
        <x:v>3066.5949999999998</x:v>
      </x:c>
      <x:c r="J894" s="11">
        <x:v>1962.7080000000001</x:v>
      </x:c>
      <x:c r="K894" s="11">
        <x:v>876.03399999999999</x:v>
      </x:c>
      <x:c r="L894" s="11">
        <x:v>179.48500000000001</x:v>
      </x:c>
      <x:c r="M894" s="11">
        <x:v>0</x:v>
      </x:c>
      <x:c r="N894" s="11">
        <x:v>799.04600000000005</x:v>
      </x:c>
      <x:c r="O894" s="11">
        <x:v>2093.308</x:v>
      </x:c>
      <x:c r="P894" s="11">
        <x:v>709.30899999999997</x:v>
      </x:c>
      <x:c r="Q894" s="11">
        <x:v>1076.9179999999999</x:v>
      </x:c>
      <x:c r="R894" s="11">
        <x:v>35.808</x:v>
      </x:c>
      <x:c r="S894" s="11">
        <x:v>560.57799999999997</x:v>
      </x:c>
      <x:c r="T894" s="11">
        <x:v>740.50300000000004</x:v>
      </x:c>
      <x:c r="U894" s="11">
        <x:v>14241.0581</x:v>
      </x:c>
      <x:c r="V894" s="11">
        <x:v>18</x:v>
      </x:c>
      <x:c r="W894" s="12">
        <x:v>0</x:v>
      </x:c>
      <x:c r="X894" s="8">
        <x:v>0</x:v>
      </x:c>
      <x:c r="Y894" s="13">
        <x:f t="shared" si="78"/>
        <x:v>8.6635001826817675</x:v>
      </x:c>
      <x:c r="Z894" s="13">
        <x:f t="shared" si="79"/>
        <x:v>0.35276115378648848</x:v>
      </x:c>
      <x:c r="AA894" s="13">
        <x:f t="shared" si="80"/>
        <x:v>0.11831619693264935</x:v>
      </x:c>
      <x:c r="AB894" s="13">
        <x:f t="shared" si="81"/>
        <x:v>0.14970752211128616</x:v>
      </x:c>
      <x:c r="AC894" s="13">
        <x:f t="shared" si="82"/>
        <x:v>0.44305150864261061</x:v>
      </x:c>
      <x:c r="AD894" s="13">
        <x:f t="shared" si="83"/>
        <x:v>0.41425126610264112</x:v>
      </x:c>
      <x:c r="AE894" s="50" t="n">
        <x:f>IF(OR(NOT(ISNUMBER(Q894)),NOT(ISNUMBER(R894))),"",IF(Q894&lt;R894,1,0))</x:f>
        <x:v>0</x:v>
      </x:c>
      <x:c r="AF894" s="50" t="n">
        <x:f>IFERROR(IF(AND(A894=A893,C894=C893+1,ISNUMBER(AE893)),AE893,""),"")</x:f>
        <x:v>0</x:v>
      </x:c>
      <x:c r="AG894" s="52" t="n">
        <x:f>IFERROR(IF(AND(A894=A893,C894=C893+1,ISNUMBER(U894),ISNUMBER(U893),U893&lt;&gt;0),U894/U893-1,""),"")</x:f>
        <x:v>0.2821256167734154</x:v>
      </x:c>
      <x:c r="AH894" s="50" t="n">
        <x:f>IF(AND(ISNUMBER(AE894),ISNUMBER(AF894),ISNUMBER(AG894)),IF(AND(AE894=1,AF894=1,AG894&lt;0),1,0),"")</x:f>
        <x:v>0</x:v>
      </x:c>
      <x:c r="AI894" s="50" t="n">
        <x:f>IF(AND(A894=A895,C895=C894+1,ISNUMBER(AH895)),C895,"")</x:f>
        <x:v>2018</x:v>
      </x:c>
      <x:c r="AJ894" s="50" t="n">
        <x:f>IF(AND(A894=A895,C895=C894+1,ISNUMBER(AH895)),AH895,"")</x:f>
        <x:v>0</x:v>
      </x:c>
    </x:row>
    <x:row r="895" ht="15">
      <x:c r="A895" s="9" t="s">
        <x:v>81</x:v>
      </x:c>
      <x:c r="B895" s="10">
        <x:v>43465</x:v>
      </x:c>
      <x:c r="C895" s="9">
        <x:v>2018</x:v>
      </x:c>
      <x:c r="D895" s="11">
        <x:v>4756.1369999999997</x:v>
      </x:c>
      <x:c r="E895" s="11">
        <x:v>1302.818</x:v>
      </x:c>
      <x:c r="F895" s="11">
        <x:v>160.59700000000001</x:v>
      </x:c>
      <x:c r="G895" s="11">
        <x:v>1627.884</x:v>
      </x:c>
      <x:c r="H895" s="11">
        <x:v>800.12699999999995</x:v>
      </x:c>
      <x:c r="I895" s="11">
        <x:v>3128.2530000000002</x:v>
      </x:c>
      <x:c r="J895" s="11">
        <x:v>2033.86</x:v>
      </x:c>
      <x:c r="K895" s="11">
        <x:v>560.78499999999997</x:v>
      </x:c>
      <x:c r="L895" s="11">
        <x:v>243.404</x:v>
      </x:c>
      <x:c r="M895" s="11">
        <x:v>0</x:v>
      </x:c>
      <x:c r="N895" s="11">
        <x:v>800.12699999999995</x:v>
      </x:c>
      <x:c r="O895" s="11">
        <x:v>2103.7849999999999</x:v>
      </x:c>
      <x:c r="P895" s="11">
        <x:v>506.69600000000003</x:v>
      </x:c>
      <x:c r="Q895" s="11">
        <x:v>918.46</x:v>
      </x:c>
      <x:c r="R895" s="11">
        <x:v>36.258000000000003</x:v>
      </x:c>
      <x:c r="S895" s="11">
        <x:v>349.846</x:v>
      </x:c>
      <x:c r="T895" s="11">
        <x:v>572.702</x:v>
      </x:c>
      <x:c r="U895" s="11">
        <x:v>8078.4943000000003</x:v>
      </x:c>
      <x:c r="V895" s="11">
        <x:v>18</x:v>
      </x:c>
      <x:c r="W895" s="12">
        <x:v>0</x:v>
      </x:c>
      <x:c r="X895" s="8">
        <x:v>0</x:v>
      </x:c>
      <x:c r="Y895" s="13">
        <x:f t="shared" si="78"/>
        <x:v>8.1123433189910141</x:v>
      </x:c>
      <x:c r="Z895" s="13">
        <x:f t="shared" si="79"/>
        <x:v>0.34227020794396801</x:v>
      </x:c>
      <x:c r="AA895" s="13">
        <x:f t="shared" si="80"/>
        <x:v>7.3556754147325876E-2</x:v>
      </x:c>
      <x:c r="AB895" s="13">
        <x:f t="shared" si="81"/>
        <x:v>0.10653519862863498</x:v>
      </x:c>
      <x:c r="AC895" s="13">
        <x:f t="shared" si="82"/>
        <x:v>0.35180762265615978</x:v>
      </x:c>
      <x:c r="AD895" s="13">
        <x:f t="shared" si="83"/>
        <x:v>0.42762855653653375</x:v>
      </x:c>
      <x:c r="AE895" s="50" t="n">
        <x:f>IF(OR(NOT(ISNUMBER(Q895)),NOT(ISNUMBER(R895))),"",IF(Q895&lt;R895,1,0))</x:f>
        <x:v>0</x:v>
      </x:c>
      <x:c r="AF895" s="50" t="n">
        <x:f>IFERROR(IF(AND(A895=A894,C895=C894+1,ISNUMBER(AE894)),AE894,""),"")</x:f>
        <x:v>0</x:v>
      </x:c>
      <x:c r="AG895" s="52" t="n">
        <x:f>IFERROR(IF(AND(A895=A894,C895=C894+1,ISNUMBER(U895),ISNUMBER(U894),U894&lt;&gt;0),U895/U894-1,""),"")</x:f>
        <x:v>-0.4327321577320157</x:v>
      </x:c>
      <x:c r="AH895" s="50" t="n">
        <x:f>IF(AND(ISNUMBER(AE895),ISNUMBER(AF895),ISNUMBER(AG895)),IF(AND(AE895=1,AF895=1,AG895&lt;0),1,0),"")</x:f>
        <x:v>0</x:v>
      </x:c>
      <x:c r="AI895" s="50" t="n">
        <x:f>IF(AND(A895=A896,C896=C895+1,ISNUMBER(AH896)),C896,"")</x:f>
        <x:v>2019</x:v>
      </x:c>
      <x:c r="AJ895" s="50" t="n">
        <x:f>IF(AND(A895=A896,C896=C895+1,ISNUMBER(AH896)),AH896,"")</x:f>
        <x:v>0</x:v>
      </x:c>
    </x:row>
    <x:row r="896" ht="15">
      <x:c r="A896" s="9" t="s">
        <x:v>81</x:v>
      </x:c>
      <x:c r="B896" s="10">
        <x:v>43830</x:v>
      </x:c>
      <x:c r="C896" s="9">
        <x:v>2019</x:v>
      </x:c>
      <x:c r="D896" s="11">
        <x:v>4831.1499999999996</x:v>
      </x:c>
      <x:c r="E896" s="11">
        <x:v>1146.9870000000001</x:v>
      </x:c>
      <x:c r="F896" s="11">
        <x:v>180.07599999999999</x:v>
      </x:c>
      <x:c r="G896" s="11">
        <x:v>1552.431</x:v>
      </x:c>
      <x:c r="H896" s="11">
        <x:v>813.78300000000002</x:v>
      </x:c>
      <x:c r="I896" s="11">
        <x:v>3278.7190000000001</x:v>
      </x:c>
      <x:c r="J896" s="11">
        <x:v>2093.6660000000002</x:v>
      </x:c>
      <x:c r="K896" s="11">
        <x:v>336.57600000000002</x:v>
      </x:c>
      <x:c r="L896" s="11">
        <x:v>272.12</x:v>
      </x:c>
      <x:c r="M896" s="11">
        <x:v>4.5350000000000001</x:v>
      </x:c>
      <x:c r="N896" s="11">
        <x:v>809.24800000000005</x:v>
      </x:c>
      <x:c r="O896" s="11">
        <x:v>2119.6410000000001</x:v>
      </x:c>
      <x:c r="P896" s="11">
        <x:v>171.73</x:v>
      </x:c>
      <x:c r="Q896" s="11">
        <x:v>662.40800000000002</x:v>
      </x:c>
      <x:c r="R896" s="11">
        <x:v>41.905000000000001</x:v>
      </x:c>
      <x:c r="S896" s="11">
        <x:v>203.99700000000001</x:v>
      </x:c>
      <x:c r="T896" s="11">
        <x:v>403.01600000000002</x:v>
      </x:c>
      <x:c r="U896" s="11">
        <x:v>6256.9471000000003</x:v>
      </x:c>
      <x:c r="V896" s="11">
        <x:v>18</x:v>
      </x:c>
      <x:c r="W896" s="12">
        <x:v>0</x:v>
      </x:c>
      <x:c r="X896" s="8">
        <x:v>0</x:v>
      </x:c>
      <x:c r="Y896" s="13">
        <x:f t="shared" si="78"/>
        <x:v>6.3694606721606437</x:v>
      </x:c>
      <x:c r="Z896" s="13">
        <x:f t="shared" si="79"/>
        <x:v>0.32133777671982866</x:v>
      </x:c>
      <x:c r="AA896" s="13">
        <x:f t="shared" si="80"/>
        <x:v>4.2225350071929048E-2</x:v>
      </x:c>
      <x:c r="AB896" s="13">
        <x:f t="shared" si="81"/>
        <x:v>3.5546401995384121E-2</x:v>
      </x:c>
      <x:c r="AC896" s="13">
        <x:f t="shared" si="82"/>
        <x:v>0.25960316432743225</x:v>
      </x:c>
      <x:c r="AD896" s="13">
        <x:f t="shared" si="83"/>
        <x:v>0.43336803866574219</x:v>
      </x:c>
      <x:c r="AE896" s="50" t="n">
        <x:f>IF(OR(NOT(ISNUMBER(Q896)),NOT(ISNUMBER(R896))),"",IF(Q896&lt;R896,1,0))</x:f>
        <x:v>0</x:v>
      </x:c>
      <x:c r="AF896" s="50" t="n">
        <x:f>IFERROR(IF(AND(A896=A895,C896=C895+1,ISNUMBER(AE895)),AE895,""),"")</x:f>
        <x:v>0</x:v>
      </x:c>
      <x:c r="AG896" s="52" t="n">
        <x:f>IFERROR(IF(AND(A896=A895,C896=C895+1,ISNUMBER(U896),ISNUMBER(U895),U895&lt;&gt;0),U896/U895-1,""),"")</x:f>
        <x:v>-0.22548102806732184</x:v>
      </x:c>
      <x:c r="AH896" s="50" t="n">
        <x:f>IF(AND(ISNUMBER(AE896),ISNUMBER(AF896),ISNUMBER(AG896)),IF(AND(AE896=1,AF896=1,AG896&lt;0),1,0),"")</x:f>
        <x:v>0</x:v>
      </x:c>
      <x:c r="AI896" s="50" t="n">
        <x:f>IF(AND(A896=A897,C897=C896+1,ISNUMBER(AH897)),C897,"")</x:f>
        <x:v>2020</x:v>
      </x:c>
      <x:c r="AJ896" s="50" t="n">
        <x:f>IF(AND(A896=A897,C897=C896+1,ISNUMBER(AH897)),AH897,"")</x:f>
        <x:v>0</x:v>
      </x:c>
    </x:row>
    <x:row r="897" ht="15">
      <x:c r="A897" s="9" t="s">
        <x:v>81</x:v>
      </x:c>
      <x:c r="B897" s="10">
        <x:v>44196</x:v>
      </x:c>
      <x:c r="C897" s="9">
        <x:v>2020</x:v>
      </x:c>
      <x:c r="D897" s="11">
        <x:v>5672.0619999999999</x:v>
      </x:c>
      <x:c r="E897" s="11">
        <x:v>2000.8689999999999</x:v>
      </x:c>
      <x:c r="F897" s="11">
        <x:v>339.83100000000002</x:v>
      </x:c>
      <x:c r="G897" s="11">
        <x:v>2057.4580000000001</x:v>
      </x:c>
      <x:c r="H897" s="11">
        <x:v>1169.415</x:v>
      </x:c>
      <x:c r="I897" s="11">
        <x:v>3614.6039999999998</x:v>
      </x:c>
      <x:c r="J897" s="11">
        <x:v>2363.2750000000001</x:v>
      </x:c>
      <x:c r="K897" s="11">
        <x:v>1070.415</x:v>
      </x:c>
      <x:c r="L897" s="11">
        <x:v>351.58699999999999</x:v>
      </x:c>
      <x:c r="M897" s="11">
        <x:v>5.048</x:v>
      </x:c>
      <x:c r="N897" s="11">
        <x:v>1164.367</x:v>
      </x:c>
      <x:c r="O897" s="11">
        <x:v>2430.0549999999998</x:v>
      </x:c>
      <x:c r="P897" s="11">
        <x:v>649.68299999999999</x:v>
      </x:c>
      <x:c r="Q897" s="11">
        <x:v>1165.5920000000001</x:v>
      </x:c>
      <x:c r="R897" s="11">
        <x:v>44.186</x:v>
      </x:c>
      <x:c r="S897" s="11">
        <x:v>374.12400000000002</x:v>
      </x:c>
      <x:c r="T897" s="11">
        <x:v>891.50400000000002</x:v>
      </x:c>
      <x:c r="U897" s="11">
        <x:v>11362.021199999999</x:v>
      </x:c>
      <x:c r="V897" s="11">
        <x:v>18</x:v>
      </x:c>
      <x:c r="W897" s="12">
        <x:v>0</x:v>
      </x:c>
      <x:c r="X897" s="8">
        <x:v>0</x:v>
      </x:c>
      <x:c r="Y897" s="13">
        <x:f t="shared" si="78"/>
        <x:v>5.8878354240784381</x:v>
      </x:c>
      <x:c r="Z897" s="13">
        <x:f t="shared" si="79"/>
        <x:v>0.36273545669987389</x:v>
      </x:c>
      <x:c r="AA897" s="13">
        <x:f t="shared" si="80"/>
        <x:v>6.5959081547416101E-2</x:v>
      </x:c>
      <x:c r="AB897" s="13">
        <x:f t="shared" si="81"/>
        <x:v>0.11454088477876299</x:v>
      </x:c>
      <x:c r="AC897" s="13">
        <x:f t="shared" si="82"/>
        <x:v>0.43330362029261349</x:v>
      </x:c>
      <x:c r="AD897" s="13">
        <x:f t="shared" si="83"/>
        <x:v>0.41665182785378585</x:v>
      </x:c>
      <x:c r="AE897" s="50" t="n">
        <x:f>IF(OR(NOT(ISNUMBER(Q897)),NOT(ISNUMBER(R897))),"",IF(Q897&lt;R897,1,0))</x:f>
        <x:v>0</x:v>
      </x:c>
      <x:c r="AF897" s="50" t="n">
        <x:f>IFERROR(IF(AND(A897=A896,C897=C896+1,ISNUMBER(AE896)),AE896,""),"")</x:f>
        <x:v>0</x:v>
      </x:c>
      <x:c r="AG897" s="52" t="n">
        <x:f>IFERROR(IF(AND(A897=A896,C897=C896+1,ISNUMBER(U897),ISNUMBER(U896),U896&lt;&gt;0),U897/U896-1,""),"")</x:f>
        <x:v>0.8159049482774112</x:v>
      </x:c>
      <x:c r="AH897" s="50" t="n">
        <x:f>IF(AND(ISNUMBER(AE897),ISNUMBER(AF897),ISNUMBER(AG897)),IF(AND(AE897=1,AF897=1,AG897&lt;0),1,0),"")</x:f>
        <x:v>0</x:v>
      </x:c>
      <x:c r="AI897" s="50" t="n">
        <x:f>IF(AND(A897=A898,C898=C897+1,ISNUMBER(AH898)),C898,"")</x:f>
        <x:v>2021</x:v>
      </x:c>
      <x:c r="AJ897" s="50" t="n">
        <x:f>IF(AND(A897=A898,C898=C897+1,ISNUMBER(AH898)),AH898,"")</x:f>
        <x:v>0</x:v>
      </x:c>
    </x:row>
    <x:row r="898" ht="15">
      <x:c r="A898" s="9" t="s">
        <x:v>81</x:v>
      </x:c>
      <x:c r="B898" s="10">
        <x:v>44561</x:v>
      </x:c>
      <x:c r="C898" s="9">
        <x:v>2021</x:v>
      </x:c>
      <x:c r="D898" s="11">
        <x:v>5767.4669999999996</x:v>
      </x:c>
      <x:c r="E898" s="11">
        <x:v>2088.42</x:v>
      </x:c>
      <x:c r="F898" s="11">
        <x:v>468.89699999999999</x:v>
      </x:c>
      <x:c r="G898" s="11">
        <x:v>1964.7950000000001</x:v>
      </x:c>
      <x:c r="H898" s="11">
        <x:v>1168.3720000000001</x:v>
      </x:c>
      <x:c r="I898" s="11">
        <x:v>3802.672</x:v>
      </x:c>
      <x:c r="J898" s="11">
        <x:v>2543.087</x:v>
      </x:c>
      <x:c r="K898" s="11">
        <x:v>1235.2819999999999</x:v>
      </x:c>
      <x:c r="L898" s="11">
        <x:v>396.18400000000003</x:v>
      </x:c>
      <x:c r="M898" s="11">
        <x:v>4.681</x:v>
      </x:c>
      <x:c r="N898" s="11">
        <x:v>1163.691</x:v>
      </x:c>
      <x:c r="O898" s="11">
        <x:v>2703.0949999999998</x:v>
      </x:c>
      <x:c r="P898" s="11">
        <x:v>666.73299999999995</x:v>
      </x:c>
      <x:c r="Q898" s="11">
        <x:v>1196.123</x:v>
      </x:c>
      <x:c r="R898" s="11">
        <x:v>49.392000000000003</x:v>
      </x:c>
      <x:c r="S898" s="11">
        <x:v>421.209</x:v>
      </x:c>
      <x:c r="T898" s="11">
        <x:v>895.14099999999996</x:v>
      </x:c>
      <x:c r="U898" s="11">
        <x:v>8904.6638999999996</x:v>
      </x:c>
      <x:c r="V898" s="11">
        <x:v>18</x:v>
      </x:c>
      <x:c r="W898" s="12">
        <x:v>0</x:v>
      </x:c>
      <x:c r="X898" s="8">
        <x:v>0</x:v>
      </x:c>
      <x:c r="Y898" s="13">
        <x:f t="shared" si="78"/>
        <x:v>4.4538992571929441</x:v>
      </x:c>
      <x:c r="Z898" s="13">
        <x:f t="shared" si="79"/>
        <x:v>0.3406686158759123</x:v>
      </x:c>
      <x:c r="AA898" s="13">
        <x:f t="shared" si="80"/>
        <x:v>7.3031887308587992E-2</x:v>
      </x:c>
      <x:c r="AB898" s="13">
        <x:f t="shared" si="81"/>
        <x:v>0.11560239529762371</x:v>
      </x:c>
      <x:c r="AC898" s="13">
        <x:f t="shared" si="82"/>
        <x:v>0.45559002338666371</x:v>
      </x:c>
      <x:c r="AD898" s="13">
        <x:f t="shared" si="83"/>
        <x:v>0.44093654978866809</x:v>
      </x:c>
      <x:c r="AE898" s="50" t="n">
        <x:f>IF(OR(NOT(ISNUMBER(Q898)),NOT(ISNUMBER(R898))),"",IF(Q898&lt;R898,1,0))</x:f>
        <x:v>0</x:v>
      </x:c>
      <x:c r="AF898" s="50" t="n">
        <x:f>IFERROR(IF(AND(A898=A897,C898=C897+1,ISNUMBER(AE897)),AE897,""),"")</x:f>
        <x:v>0</x:v>
      </x:c>
      <x:c r="AG898" s="52" t="n">
        <x:f>IFERROR(IF(AND(A898=A897,C898=C897+1,ISNUMBER(U898),ISNUMBER(U897),U897&lt;&gt;0),U898/U897-1,""),"")</x:f>
        <x:v>-0.21627818296976953</x:v>
      </x:c>
      <x:c r="AH898" s="50" t="n">
        <x:f>IF(AND(ISNUMBER(AE898),ISNUMBER(AF898),ISNUMBER(AG898)),IF(AND(AE898=1,AF898=1,AG898&lt;0),1,0),"")</x:f>
        <x:v>0</x:v>
      </x:c>
      <x:c r="AI898" s="50" t="n">
        <x:f>IF(AND(A898=A899,C899=C898+1,ISNUMBER(AH899)),C899,"")</x:f>
        <x:v>2022</x:v>
      </x:c>
      <x:c r="AJ898" s="50" t="n">
        <x:f>IF(AND(A898=A899,C899=C898+1,ISNUMBER(AH899)),AH899,"")</x:f>
        <x:v>0</x:v>
      </x:c>
    </x:row>
    <x:row r="899" ht="15">
      <x:c r="A899" s="9" t="s">
        <x:v>81</x:v>
      </x:c>
      <x:c r="B899" s="10">
        <x:v>44926</x:v>
      </x:c>
      <x:c r="C899" s="9">
        <x:v>2022</x:v>
      </x:c>
      <x:c r="D899" s="11">
        <x:v>5914.28</x:v>
      </x:c>
      <x:c r="E899" s="11">
        <x:v>1940.181</x:v>
      </x:c>
      <x:c r="F899" s="11">
        <x:v>687.93</x:v>
      </x:c>
      <x:c r="G899" s="11">
        <x:v>1997.3430000000001</x:v>
      </x:c>
      <x:c r="H899" s="11">
        <x:v>1278.6479999999999</x:v>
      </x:c>
      <x:c r="I899" s="11">
        <x:v>3916.9369999999999</x:v>
      </x:c>
      <x:c r="J899" s="11">
        <x:v>2612.4690000000001</x:v>
      </x:c>
      <x:c r="K899" s="11">
        <x:v>969.06</x:v>
      </x:c>
      <x:c r="L899" s="11">
        <x:v>495.74400000000003</x:v>
      </x:c>
      <x:c r="M899" s="11">
        <x:v>332.197</x:v>
      </x:c>
      <x:c r="N899" s="11">
        <x:v>946.45100000000002</x:v>
      </x:c>
      <x:c r="O899" s="11">
        <x:v>2432.9899999999998</x:v>
      </x:c>
      <x:c r="P899" s="11">
        <x:v>283.59300000000002</x:v>
      </x:c>
      <x:c r="Q899" s="11">
        <x:v>785.36199999999997</x:v>
      </x:c>
      <x:c r="R899" s="11">
        <x:v>52.115000000000002</x:v>
      </x:c>
      <x:c r="S899" s="11">
        <x:v>271.89699999999999</x:v>
      </x:c>
      <x:c r="T899" s="11">
        <x:v>480.23200000000003</x:v>
      </x:c>
      <x:c r="U899" s="11">
        <x:v>8039.4943000000003</x:v>
      </x:c>
      <x:c r="V899" s="11">
        <x:v>18</x:v>
      </x:c>
      <x:c r="W899" s="12">
        <x:v>0</x:v>
      </x:c>
      <x:c r="X899" s="8">
        <x:v>0</x:v>
      </x:c>
      <x:c r="Y899" s="13" t="n">
        <x:f t="shared" ref="Y899:Y962" si="84">IF(AND(ISNUMBER(E899),ISNUMBER(F899),F899&lt;&gt;0),E899/F899,"")</x:f>
        <x:v>2.8203174741616155</x:v>
      </x:c>
      <x:c r="Z899" s="13" t="n">
        <x:f t="shared" ref="Z899:Z962" si="85">IF(AND(ISNUMBER(G899),ISNUMBER(D899),D899&lt;&gt;0),G899/D899,"")</x:f>
        <x:v>0.3377153262950013</x:v>
      </x:c>
      <x:c r="AA899" s="13" t="n">
        <x:f t="shared" ref="AA899:AA962" si="86">IF(AND(ISNUMBER(S899),ISNUMBER(D899),D899&lt;&gt;0),S899/D899,"")</x:f>
        <x:v>0.045972967123639734</x:v>
      </x:c>
      <x:c r="AB899" s="13" t="n">
        <x:f t="shared" ref="AB899:AB962" si="87">IF(AND(ISNUMBER(P899),ISNUMBER(D899),D899&lt;&gt;0),P899/D899,"")</x:f>
        <x:v>0.047950553575414084</x:v>
      </x:c>
      <x:c r="AC899" s="13" t="n">
        <x:f t="shared" ref="AC899:AC962" si="88">IF(AND(ISNUMBER(T899),ISNUMBER(G899),G899&lt;&gt;0),T899/G899,"")</x:f>
        <x:v>0.24043541845341537</x:v>
      </x:c>
      <x:c r="AD899" s="13" t="n">
        <x:f t="shared" ref="AD899:AD962" si="89">IF(AND(ISNUMBER(J899),ISNUMBER(D899),D899&lt;&gt;0),J899/D899,"")</x:f>
        <x:v>0.4417222383789743</x:v>
      </x:c>
      <x:c r="AE899" s="50" t="n">
        <x:f>IF(OR(NOT(ISNUMBER(Q899)),NOT(ISNUMBER(R899))),"",IF(Q899&lt;R899,1,0))</x:f>
        <x:v>0</x:v>
      </x:c>
      <x:c r="AF899" s="50" t="n">
        <x:f>IFERROR(IF(AND(A899=A898,C899=C898+1,ISNUMBER(AE898)),AE898,""),"")</x:f>
        <x:v>0</x:v>
      </x:c>
      <x:c r="AG899" s="52" t="n">
        <x:f>IFERROR(IF(AND(A899=A898,C899=C898+1,ISNUMBER(U899),ISNUMBER(U898),U898&lt;&gt;0),U899/U898-1,""),"")</x:f>
        <x:v>-0.09715915274466447</x:v>
      </x:c>
      <x:c r="AH899" s="50" t="n">
        <x:f>IF(AND(ISNUMBER(AE899),ISNUMBER(AF899),ISNUMBER(AG899)),IF(AND(AE899=1,AF899=1,AG899&lt;0),1,0),"")</x:f>
        <x:v>0</x:v>
      </x:c>
      <x:c r="AI899" s="50" t="n">
        <x:f>IF(AND(A899=A900,C900=C899+1,ISNUMBER(AH900)),C900,"")</x:f>
        <x:v>2023</x:v>
      </x:c>
      <x:c r="AJ899" s="50" t="n">
        <x:f>IF(AND(A899=A900,C900=C899+1,ISNUMBER(AH900)),AH900,"")</x:f>
        <x:v>0</x:v>
      </x:c>
    </x:row>
    <x:row r="900" ht="15">
      <x:c r="A900" s="9" t="s">
        <x:v>81</x:v>
      </x:c>
      <x:c r="B900" s="10">
        <x:v>45291</x:v>
      </x:c>
      <x:c r="C900" s="9">
        <x:v>2023</x:v>
      </x:c>
      <x:c r="D900" s="11">
        <x:v>5737.6059999999998</x:v>
      </x:c>
      <x:c r="E900" s="11">
        <x:v>1539.018</x:v>
      </x:c>
      <x:c r="F900" s="11">
        <x:v>372.024</x:v>
      </x:c>
      <x:c r="G900" s="11">
        <x:v>1670.4090000000001</x:v>
      </x:c>
      <x:c r="H900" s="11">
        <x:v>948.952</x:v>
      </x:c>
      <x:c r="I900" s="11">
        <x:v>4067.1970000000001</x:v>
      </x:c>
      <x:c r="J900" s="11">
        <x:v>2737.962</x:v>
      </x:c>
      <x:c r="K900" s="11">
        <x:v>534.58000000000004</x:v>
      </x:c>
      <x:c r="L900" s="11">
        <x:v>462.97300000000001</x:v>
      </x:c>
      <x:c r="M900" s="11">
        <x:v>77.447000000000003</x:v>
      </x:c>
      <x:c r="N900" s="11">
        <x:v>871.505</x:v>
      </x:c>
      <x:c r="O900" s="11">
        <x:v>2705.0859999999998</x:v>
      </x:c>
      <x:c r="P900" s="11">
        <x:v>142.495</x:v>
      </x:c>
      <x:c r="Q900" s="11">
        <x:v>640.96400000000006</x:v>
      </x:c>
      <x:c r="R900" s="11">
        <x:v>61.960999999999999</x:v>
      </x:c>
      <x:c r="S900" s="11">
        <x:v>233.90899999999999</x:v>
      </x:c>
      <x:c r="T900" s="11">
        <x:v>414.59899999999999</x:v>
      </x:c>
      <x:c r="U900" s="11">
        <x:v>5590.3157000000001</x:v>
      </x:c>
      <x:c r="V900" s="11">
        <x:v>18</x:v>
      </x:c>
      <x:c r="W900" s="12">
        <x:v>0</x:v>
      </x:c>
      <x:c r="X900" s="8">
        <x:v>0</x:v>
      </x:c>
      <x:c r="Y900" s="13">
        <x:f t="shared" si="84"/>
        <x:v>4.1368782659183276</x:v>
      </x:c>
      <x:c r="Z900" s="13">
        <x:f t="shared" si="85"/>
        <x:v>0.29113344485487502</x:v>
      </x:c>
      <x:c r="AA900" s="13">
        <x:f t="shared" si="86"/>
        <x:v>4.0767699978004765E-2</x:v>
      </x:c>
      <x:c r="AB900" s="13">
        <x:f t="shared" si="87"/>
        <x:v>2.4835271017215197E-2</x:v>
      </x:c>
      <x:c r="AC900" s="13">
        <x:f t="shared" si="88"/>
        <x:v>0.24820208703377433</x:v>
      </x:c>
      <x:c r="AD900" s="13">
        <x:f t="shared" si="89"/>
        <x:v>0.47719588971428156</x:v>
      </x:c>
      <x:c r="AE900" s="50" t="n">
        <x:f>IF(OR(NOT(ISNUMBER(Q900)),NOT(ISNUMBER(R900))),"",IF(Q900&lt;R900,1,0))</x:f>
        <x:v>0</x:v>
      </x:c>
      <x:c r="AF900" s="50" t="n">
        <x:f>IFERROR(IF(AND(A900=A899,C900=C899+1,ISNUMBER(AE899)),AE899,""),"")</x:f>
        <x:v>0</x:v>
      </x:c>
      <x:c r="AG900" s="52" t="n">
        <x:f>IFERROR(IF(AND(A900=A899,C900=C899+1,ISNUMBER(U900),ISNUMBER(U899),U899&lt;&gt;0),U900/U899-1,""),"")</x:f>
        <x:v>-0.30464336544153037</x:v>
      </x:c>
      <x:c r="AH900" s="50" t="n">
        <x:f>IF(AND(ISNUMBER(AE900),ISNUMBER(AF900),ISNUMBER(AG900)),IF(AND(AE900=1,AF900=1,AG900&lt;0),1,0),"")</x:f>
        <x:v>0</x:v>
      </x:c>
      <x:c r="AI900" s="50" t="n">
        <x:f>IF(AND(A900=A901,C901=C900+1,ISNUMBER(AH901)),C901,"")</x:f>
        <x:v>2024</x:v>
      </x:c>
      <x:c r="AJ900" s="50" t="n">
        <x:f>IF(AND(A900=A901,C901=C900+1,ISNUMBER(AH901)),AH901,"")</x:f>
        <x:v>0</x:v>
      </x:c>
    </x:row>
    <x:row r="901" ht="15">
      <x:c r="A901" s="9" t="s">
        <x:v>81</x:v>
      </x:c>
      <x:c r="B901" s="10">
        <x:v>45657</x:v>
      </x:c>
      <x:c r="C901" s="9">
        <x:v>2024</x:v>
      </x:c>
      <x:c r="D901" s="11">
        <x:v>5880.4579999999996</x:v>
      </x:c>
      <x:c r="E901" s="11">
        <x:v>2442.529</x:v>
      </x:c>
      <x:c r="F901" s="11">
        <x:v>368.58499999999998</x:v>
      </x:c>
      <x:c r="G901" s="11">
        <x:v>1670.088</x:v>
      </x:c>
      <x:c r="H901" s="11">
        <x:v>853.45500000000004</x:v>
      </x:c>
      <x:c r="I901" s="11">
        <x:v>4210.37</x:v>
      </x:c>
      <x:c r="J901" s="11">
        <x:v>2800.9560000000001</x:v>
      </x:c>
      <x:c r="K901" s="11">
        <x:v>1110.413</x:v>
      </x:c>
      <x:c r="L901" s="11">
        <x:v>412.41699999999997</x:v>
      </x:c>
      <x:c r="M901" s="11">
        <x:v>6.367</x:v>
      </x:c>
      <x:c r="N901" s="11">
        <x:v>847.08799999999997</x:v>
      </x:c>
      <x:c r="O901" s="11">
        <x:v>3496.3850000000002</x:v>
      </x:c>
      <x:c r="P901" s="11">
        <x:v>945.82</x:v>
      </x:c>
      <x:c r="Q901" s="11">
        <x:v>1566.6869999999999</x:v>
      </x:c>
      <x:c r="R901" s="11">
        <x:v>45.418999999999997</x:v>
      </x:c>
      <x:c r="S901" s="11">
        <x:v>140.91999999999999</x:v>
      </x:c>
      <x:c r="T901" s="11">
        <x:v>1300.2180000000001</x:v>
      </x:c>
      <x:c r="U901" s="11">
        <x:v>5733.4440000000004</x:v>
      </x:c>
      <x:c r="V901" s="11">
        <x:v>18</x:v>
      </x:c>
      <x:c r="W901" s="12">
        <x:v>0</x:v>
      </x:c>
      <x:c r="X901" s="8">
        <x:v>0</x:v>
      </x:c>
      <x:c r="Y901" s="13">
        <x:f t="shared" si="84"/>
        <x:v>6.626772657595942</x:v>
      </x:c>
      <x:c r="Z901" s="13">
        <x:f t="shared" si="85"/>
        <x:v>0.28400644983775075</x:v>
      </x:c>
      <x:c r="AA901" s="13">
        <x:f t="shared" si="86"/>
        <x:v>2.3964119801552872E-2</x:v>
      </x:c>
      <x:c r="AB901" s="13">
        <x:f t="shared" si="87"/>
        <x:v>0.16084121338848098</x:v>
      </x:c>
      <x:c r="AC901" s="13">
        <x:f t="shared" si="88"/>
        <x:v>0.77853262822078839</x:v>
      </x:c>
      <x:c r="AD901" s="13">
        <x:f t="shared" si="89"/>
        <x:v>0.47631596042349089</x:v>
      </x:c>
      <x:c r="AE901" s="50" t="n">
        <x:f>IF(OR(NOT(ISNUMBER(Q901)),NOT(ISNUMBER(R901))),"",IF(Q901&lt;R901,1,0))</x:f>
        <x:v>0</x:v>
      </x:c>
      <x:c r="AF901" s="50" t="n">
        <x:f>IFERROR(IF(AND(A901=A900,C901=C900+1,ISNUMBER(AE900)),AE900,""),"")</x:f>
        <x:v>0</x:v>
      </x:c>
      <x:c r="AG901" s="52" t="n">
        <x:f>IFERROR(IF(AND(A901=A900,C901=C900+1,ISNUMBER(U901),ISNUMBER(U900),U900&lt;&gt;0),U901/U900-1,""),"")</x:f>
        <x:v>0.025602901102705244</x:v>
      </x:c>
      <x:c r="AH901" s="50" t="n">
        <x:f>IF(AND(ISNUMBER(AE901),ISNUMBER(AF901),ISNUMBER(AG901)),IF(AND(AE901=1,AF901=1,AG901&lt;0),1,0),"")</x:f>
        <x:v>0</x:v>
      </x:c>
      <x:c r="AI901" s="50" t="str">
        <x:f>IF(AND(A901=A902,C902=C901+1,ISNUMBER(AH902)),C902,"")</x:f>
      </x:c>
      <x:c r="AJ901" s="50" t="str">
        <x:f>IF(AND(A901=A902,C902=C901+1,ISNUMBER(AH902)),AH902,"")</x:f>
      </x:c>
    </x:row>
    <x:row r="902" ht="15">
      <x:c r="A902" s="9" t="s">
        <x:v>82</x:v>
      </x:c>
      <x:c r="B902" s="10">
        <x:v>39447</x:v>
      </x:c>
      <x:c r="C902" s="9">
        <x:v>2007</x:v>
      </x:c>
      <x:c r="D902" s="11">
        <x:v>17963.8</x:v>
      </x:c>
      <x:c r="E902" s="11">
        <x:v>3263.1</x:v>
      </x:c>
      <x:c r="F902" s="11" t="s">
        <x:v>40</x:v>
      </x:c>
      <x:c r="G902" s="11">
        <x:v>8151.6</x:v>
      </x:c>
      <x:c r="H902" s="11">
        <x:v>5140.6000000000004</x:v>
      </x:c>
      <x:c r="I902" s="11">
        <x:v>10791.3</x:v>
      </x:c>
      <x:c r="J902" s="11">
        <x:v>10668.9</x:v>
      </x:c>
      <x:c r="K902" s="11">
        <x:v>52.7</x:v>
      </x:c>
      <x:c r="L902" s="11" t="s">
        <x:v>40</x:v>
      </x:c>
      <x:c r="M902" s="11">
        <x:v>531.9</x:v>
      </x:c>
      <x:c r="N902" s="11">
        <x:v>4608.7</x:v>
      </x:c>
      <x:c r="O902" s="11">
        <x:v>1641.1</x:v>
      </x:c>
      <x:c r="P902" s="11">
        <x:v>594.9</x:v>
      </x:c>
      <x:c r="Q902" s="11">
        <x:v>627.79999999999995</x:v>
      </x:c>
      <x:c r="R902" s="11">
        <x:v>257.3</x:v>
      </x:c>
      <x:c r="S902" s="11">
        <x:v>3528.3</x:v>
      </x:c>
      <x:c r="T902" s="11">
        <x:v>361.5</x:v>
      </x:c>
      <x:c r="U902" s="11">
        <x:v>11117.3</x:v>
      </x:c>
      <x:c r="V902" s="11">
        <x:v>16</x:v>
      </x:c>
      <x:c r="W902" s="12">
        <x:v>2</x:v>
      </x:c>
      <x:c r="X902" s="8">
        <x:v>0</x:v>
      </x:c>
      <x:c r="Y902" s="13" t="str">
        <x:f t="shared" si="84"/>
      </x:c>
      <x:c r="Z902" s="13">
        <x:f t="shared" si="85"/>
        <x:v>0.45377926719291023</x:v>
      </x:c>
      <x:c r="AA902" s="13">
        <x:f t="shared" si="86"/>
        <x:v>0.19641167236330845</x:v>
      </x:c>
      <x:c r="AB902" s="13">
        <x:f t="shared" si="87"/>
        <x:v>3.3116601164564288E-2</x:v>
      </x:c>
      <x:c r="AC902" s="13">
        <x:f t="shared" si="88"/>
        <x:v>4.4347122037391433E-2</x:v>
      </x:c>
      <x:c r="AD902" s="13">
        <x:f t="shared" si="89"/>
        <x:v>0.59391108785446289</x:v>
      </x:c>
      <x:c r="AE902" s="50" t="n">
        <x:f>IF(OR(NOT(ISNUMBER(Q902)),NOT(ISNUMBER(R902))),"",IF(Q902&lt;R902,1,0))</x:f>
        <x:v>0</x:v>
      </x:c>
      <x:c r="AF902" s="50" t="str">
        <x:f>IFERROR(IF(AND(A902=A901,C902=C901+1,ISNUMBER(AE901)),AE901,""),"")</x:f>
      </x:c>
      <x:c r="AG902" s="52" t="str">
        <x:f>IFERROR(IF(AND(A902=A901,C902=C901+1,ISNUMBER(U902),ISNUMBER(U901),U901&lt;&gt;0),U902/U901-1,""),"")</x:f>
      </x:c>
      <x:c r="AH902" s="50" t="str">
        <x:f>IF(AND(ISNUMBER(AE902),ISNUMBER(AF902),ISNUMBER(AG902)),IF(AND(AE902=1,AF902=1,AG902&lt;0),1,0),"")</x:f>
      </x:c>
      <x:c r="AI902" s="50" t="n">
        <x:f>IF(AND(A902=A903,C903=C902+1,ISNUMBER(AH903)),C903,"")</x:f>
        <x:v>2008</x:v>
      </x:c>
      <x:c r="AJ902" s="50" t="n">
        <x:f>IF(AND(A902=A903,C903=C902+1,ISNUMBER(AH903)),AH903,"")</x:f>
        <x:v>0</x:v>
      </x:c>
    </x:row>
    <x:row r="903" ht="15">
      <x:c r="A903" s="9" t="s">
        <x:v>82</x:v>
      </x:c>
      <x:c r="B903" s="10">
        <x:v>39813</x:v>
      </x:c>
      <x:c r="C903" s="9">
        <x:v>2008</x:v>
      </x:c>
      <x:c r="D903" s="11">
        <x:v>16616</x:v>
      </x:c>
      <x:c r="E903" s="11">
        <x:v>1727.8</x:v>
      </x:c>
      <x:c r="F903" s="11" t="s">
        <x:v>40</x:v>
      </x:c>
      <x:c r="G903" s="11">
        <x:v>7033.1</x:v>
      </x:c>
      <x:c r="H903" s="11">
        <x:v>5426.5</x:v>
      </x:c>
      <x:c r="I903" s="11">
        <x:v>9582.9</x:v>
      </x:c>
      <x:c r="J903" s="11">
        <x:v>9459.7000000000007</x:v>
      </x:c>
      <x:c r="K903" s="11">
        <x:v>48.4</x:v>
      </x:c>
      <x:c r="L903" s="11" t="s">
        <x:v>40</x:v>
      </x:c>
      <x:c r="M903" s="11">
        <x:v>794</x:v>
      </x:c>
      <x:c r="N903" s="11">
        <x:v>4632.5</x:v>
      </x:c>
      <x:c r="O903" s="11">
        <x:v>809.2</x:v>
      </x:c>
      <x:c r="P903" s="11">
        <x:v>491.8</x:v>
      </x:c>
      <x:c r="Q903" s="11">
        <x:v>537.6</x:v>
      </x:c>
      <x:c r="R903" s="11">
        <x:v>263.8</x:v>
      </x:c>
      <x:c r="S903" s="11">
        <x:v>-830.8</x:v>
      </x:c>
      <x:c r="T903" s="11">
        <x:v>-0.8</x:v>
      </x:c>
      <x:c r="U903" s="11">
        <x:v>7085.7389000000003</x:v>
      </x:c>
      <x:c r="V903" s="11">
        <x:v>16</x:v>
      </x:c>
      <x:c r="W903" s="12">
        <x:v>2</x:v>
      </x:c>
      <x:c r="X903" s="8">
        <x:v>0</x:v>
      </x:c>
      <x:c r="Y903" s="13" t="str">
        <x:f t="shared" si="84"/>
      </x:c>
      <x:c r="Z903" s="13">
        <x:f t="shared" si="85"/>
        <x:v>0.42327274915743862</x:v>
      </x:c>
      <x:c r="AA903" s="13">
        <x:f t="shared" si="86"/>
        <x:v>-4.9999999999999996E-2</x:v>
      </x:c>
      <x:c r="AB903" s="13">
        <x:f t="shared" si="87"/>
        <x:v>2.9597977852672125E-2</x:v>
      </x:c>
      <x:c r="AC903" s="13">
        <x:f t="shared" si="88"/>
        <x:v>-1.1374784945472125E-4</x:v>
      </x:c>
      <x:c r="AD903" s="13">
        <x:f t="shared" si="89"/>
        <x:v>0.56931271064034672</x:v>
      </x:c>
      <x:c r="AE903" s="50" t="n">
        <x:f>IF(OR(NOT(ISNUMBER(Q903)),NOT(ISNUMBER(R903))),"",IF(Q903&lt;R903,1,0))</x:f>
        <x:v>0</x:v>
      </x:c>
      <x:c r="AF903" s="50" t="n">
        <x:f>IFERROR(IF(AND(A903=A902,C903=C902+1,ISNUMBER(AE902)),AE902,""),"")</x:f>
        <x:v>0</x:v>
      </x:c>
      <x:c r="AG903" s="52" t="n">
        <x:f>IFERROR(IF(AND(A903=A902,C903=C902+1,ISNUMBER(U903),ISNUMBER(U902),U902&lt;&gt;0),U903/U902-1,""),"")</x:f>
        <x:v>-0.36263850935029185</x:v>
      </x:c>
      <x:c r="AH903" s="50" t="n">
        <x:f>IF(AND(ISNUMBER(AE903),ISNUMBER(AF903),ISNUMBER(AG903)),IF(AND(AE903=1,AF903=1,AG903&lt;0),1,0),"")</x:f>
        <x:v>0</x:v>
      </x:c>
      <x:c r="AI903" s="50" t="n">
        <x:f>IF(AND(A903=A904,C904=C903+1,ISNUMBER(AH904)),C904,"")</x:f>
        <x:v>2009</x:v>
      </x:c>
      <x:c r="AJ903" s="50" t="n">
        <x:f>IF(AND(A903=A904,C904=C903+1,ISNUMBER(AH904)),AH904,"")</x:f>
        <x:v>0</x:v>
      </x:c>
    </x:row>
    <x:row r="904" ht="15">
      <x:c r="A904" s="9" t="s">
        <x:v>82</x:v>
      </x:c>
      <x:c r="B904" s="10">
        <x:v>40178</x:v>
      </x:c>
      <x:c r="C904" s="9">
        <x:v>2009</x:v>
      </x:c>
      <x:c r="D904" s="11">
        <x:v>11171.7</x:v>
      </x:c>
      <x:c r="E904" s="11">
        <x:v>2126</x:v>
      </x:c>
      <x:c r="F904" s="11">
        <x:v>900.4</x:v>
      </x:c>
      <x:c r="G904" s="11">
        <x:v>6351.5</x:v>
      </x:c>
      <x:c r="H904" s="11">
        <x:v>5450.6</x:v>
      </x:c>
      <x:c r="I904" s="11">
        <x:v>4820.2</x:v>
      </x:c>
      <x:c r="J904" s="11">
        <x:v>3935.9</x:v>
      </x:c>
      <x:c r="K904" s="11">
        <x:v>1609.1</x:v>
      </x:c>
      <x:c r="L904" s="11" t="s">
        <x:v>40</x:v>
      </x:c>
      <x:c r="M904" s="11">
        <x:v>1.1000000000000001</x:v>
      </x:c>
      <x:c r="N904" s="11">
        <x:v>5449.5</x:v>
      </x:c>
      <x:c r="O904" s="11">
        <x:v>813.2</x:v>
      </x:c>
      <x:c r="P904" s="11">
        <x:v>-3718.9</x:v>
      </x:c>
      <x:c r="Q904" s="11">
        <x:v>-3694.6</x:v>
      </x:c>
      <x:c r="R904" s="11">
        <x:v>219.2</x:v>
      </x:c>
      <x:c r="S904" s="11">
        <x:v>-5191.3</x:v>
      </x:c>
      <x:c r="T904" s="11">
        <x:v>367.2</x:v>
      </x:c>
      <x:c r="U904" s="11">
        <x:v>3327.5612000000001</x:v>
      </x:c>
      <x:c r="V904" s="11">
        <x:v>17</x:v>
      </x:c>
      <x:c r="W904" s="12">
        <x:v>1</x:v>
      </x:c>
      <x:c r="X904" s="8">
        <x:v>0</x:v>
      </x:c>
      <x:c r="Y904" s="13">
        <x:f t="shared" si="84"/>
        <x:v>2.3611728120835185</x:v>
      </x:c>
      <x:c r="Z904" s="13">
        <x:f t="shared" si="85"/>
        <x:v>0.56853477984550249</x:v>
      </x:c>
      <x:c r="AA904" s="13">
        <x:f t="shared" si="86"/>
        <x:v>-0.46468308314759615</x:v>
      </x:c>
      <x:c r="AB904" s="13">
        <x:f t="shared" si="87"/>
        <x:v>-0.3328857738750593</x:v>
      </x:c>
      <x:c r="AC904" s="13">
        <x:f t="shared" si="88"/>
        <x:v>5.7813115012201842E-2</x:v>
      </x:c>
      <x:c r="AD904" s="13">
        <x:f t="shared" si="89"/>
        <x:v>0.35230985436415224</x:v>
      </x:c>
      <x:c r="AE904" s="50" t="n">
        <x:f>IF(OR(NOT(ISNUMBER(Q904)),NOT(ISNUMBER(R904))),"",IF(Q904&lt;R904,1,0))</x:f>
        <x:v>1</x:v>
      </x:c>
      <x:c r="AF904" s="50" t="n">
        <x:f>IFERROR(IF(AND(A904=A903,C904=C903+1,ISNUMBER(AE903)),AE903,""),"")</x:f>
        <x:v>0</x:v>
      </x:c>
      <x:c r="AG904" s="52" t="n">
        <x:f>IFERROR(IF(AND(A904=A903,C904=C903+1,ISNUMBER(U904),ISNUMBER(U903),U903&lt;&gt;0),U904/U903-1,""),"")</x:f>
        <x:v>-0.5303861394046004</x:v>
      </x:c>
      <x:c r="AH904" s="50" t="n">
        <x:f>IF(AND(ISNUMBER(AE904),ISNUMBER(AF904),ISNUMBER(AG904)),IF(AND(AE904=1,AF904=1,AG904&lt;0),1,0),"")</x:f>
        <x:v>0</x:v>
      </x:c>
      <x:c r="AI904" s="50" t="n">
        <x:f>IF(AND(A904=A905,C905=C904+1,ISNUMBER(AH905)),C905,"")</x:f>
        <x:v>2010</x:v>
      </x:c>
      <x:c r="AJ904" s="50" t="n">
        <x:f>IF(AND(A904=A905,C905=C904+1,ISNUMBER(AH905)),AH905,"")</x:f>
        <x:v>0</x:v>
      </x:c>
    </x:row>
    <x:row r="905" ht="15">
      <x:c r="A905" s="9" t="s">
        <x:v>82</x:v>
      </x:c>
      <x:c r="B905" s="10">
        <x:v>40543</x:v>
      </x:c>
      <x:c r="C905" s="9">
        <x:v>2010</x:v>
      </x:c>
      <x:c r="D905" s="11">
        <x:v>9722.9</x:v>
      </x:c>
      <x:c r="E905" s="11">
        <x:v>678.3</x:v>
      </x:c>
      <x:c r="F905" s="11">
        <x:v>817.7</x:v>
      </x:c>
      <x:c r="G905" s="11">
        <x:v>4033.9</x:v>
      </x:c>
      <x:c r="H905" s="11">
        <x:v>3518.3</x:v>
      </x:c>
      <x:c r="I905" s="11">
        <x:v>5689</x:v>
      </x:c>
      <x:c r="J905" s="11">
        <x:v>4798.5</x:v>
      </x:c>
      <x:c r="K905" s="11">
        <x:v>159.4</x:v>
      </x:c>
      <x:c r="L905" s="11" t="s">
        <x:v>40</x:v>
      </x:c>
      <x:c r="M905" s="11">
        <x:v>0.5</x:v>
      </x:c>
      <x:c r="N905" s="11">
        <x:v>3517.8</x:v>
      </x:c>
      <x:c r="O905" s="11">
        <x:v>827.5</x:v>
      </x:c>
      <x:c r="P905" s="11">
        <x:v>1170.4000000000001</x:v>
      </x:c>
      <x:c r="Q905" s="11">
        <x:v>1175.2</x:v>
      </x:c>
      <x:c r="R905" s="11">
        <x:v>231.1</x:v>
      </x:c>
      <x:c r="S905" s="11">
        <x:v>1088.9000000000001</x:v>
      </x:c>
      <x:c r="T905" s="11">
        <x:v>179.3</x:v>
      </x:c>
      <x:c r="U905" s="11">
        <x:v>5180.7816000000003</x:v>
      </x:c>
      <x:c r="V905" s="11">
        <x:v>17</x:v>
      </x:c>
      <x:c r="W905" s="12">
        <x:v>1</x:v>
      </x:c>
      <x:c r="X905" s="8">
        <x:v>0</x:v>
      </x:c>
      <x:c r="Y905" s="13">
        <x:f t="shared" si="84"/>
        <x:v>0.8295218295218294</x:v>
      </x:c>
      <x:c r="Z905" s="13">
        <x:f t="shared" si="85"/>
        <x:v>0.41488650505507618</x:v>
      </x:c>
      <x:c r="AA905" s="13">
        <x:f t="shared" si="86"/>
        <x:v>0.11199333532176615</x:v>
      </x:c>
      <x:c r="AB905" s="13">
        <x:f t="shared" si="87"/>
        <x:v>0.12037560810046387</x:v>
      </x:c>
      <x:c r="AC905" s="13">
        <x:f t="shared" si="88"/>
        <x:v>4.4448300651974519E-2</x:v>
      </x:c>
      <x:c r="AD905" s="13">
        <x:f t="shared" si="89"/>
        <x:v>0.49352559421571757</x:v>
      </x:c>
      <x:c r="AE905" s="50" t="n">
        <x:f>IF(OR(NOT(ISNUMBER(Q905)),NOT(ISNUMBER(R905))),"",IF(Q905&lt;R905,1,0))</x:f>
        <x:v>0</x:v>
      </x:c>
      <x:c r="AF905" s="50" t="n">
        <x:f>IFERROR(IF(AND(A905=A904,C905=C904+1,ISNUMBER(AE904)),AE904,""),"")</x:f>
        <x:v>1</x:v>
      </x:c>
      <x:c r="AG905" s="52" t="n">
        <x:f>IFERROR(IF(AND(A905=A904,C905=C904+1,ISNUMBER(U905),ISNUMBER(U904),U904&lt;&gt;0),U905/U904-1,""),"")</x:f>
        <x:v>0.5569305231711441</x:v>
      </x:c>
      <x:c r="AH905" s="50" t="n">
        <x:f>IF(AND(ISNUMBER(AE905),ISNUMBER(AF905),ISNUMBER(AG905)),IF(AND(AE905=1,AF905=1,AG905&lt;0),1,0),"")</x:f>
        <x:v>0</x:v>
      </x:c>
      <x:c r="AI905" s="50" t="n">
        <x:f>IF(AND(A905=A906,C906=C905+1,ISNUMBER(AH906)),C906,"")</x:f>
        <x:v>2011</x:v>
      </x:c>
      <x:c r="AJ905" s="50" t="n">
        <x:f>IF(AND(A905=A906,C906=C905+1,ISNUMBER(AH906)),AH906,"")</x:f>
        <x:v>0</x:v>
      </x:c>
    </x:row>
    <x:row r="906" ht="15">
      <x:c r="A906" s="9" t="s">
        <x:v>82</x:v>
      </x:c>
      <x:c r="B906" s="10">
        <x:v>40908</x:v>
      </x:c>
      <x:c r="C906" s="9">
        <x:v>2011</x:v>
      </x:c>
      <x:c r="D906" s="11">
        <x:v>10670.9</x:v>
      </x:c>
      <x:c r="E906" s="11">
        <x:v>556.29999999999995</x:v>
      </x:c>
      <x:c r="F906" s="11">
        <x:v>499.1</x:v>
      </x:c>
      <x:c r="G906" s="11">
        <x:v>3858.6</x:v>
      </x:c>
      <x:c r="H906" s="11">
        <x:v>3384.3</x:v>
      </x:c>
      <x:c r="I906" s="11">
        <x:v>6812.3</x:v>
      </x:c>
      <x:c r="J906" s="11">
        <x:v>5914.3</x:v>
      </x:c>
      <x:c r="K906" s="11">
        <x:v>37.6</x:v>
      </x:c>
      <x:c r="L906" s="11" t="s">
        <x:v>40</x:v>
      </x:c>
      <x:c r="M906" s="11">
        <x:v>0.2</x:v>
      </x:c>
      <x:c r="N906" s="11">
        <x:v>3384.1</x:v>
      </x:c>
      <x:c r="O906" s="11">
        <x:v>695.8</x:v>
      </x:c>
      <x:c r="P906" s="11">
        <x:v>1217.7</x:v>
      </x:c>
      <x:c r="Q906" s="11">
        <x:v>1224.2</x:v>
      </x:c>
      <x:c r="R906" s="11">
        <x:v>223.4</x:v>
      </x:c>
      <x:c r="S906" s="11">
        <x:v>1241.5999999999999</x:v>
      </x:c>
      <x:c r="T906" s="11">
        <x:v>153.5</x:v>
      </x:c>
      <x:c r="U906" s="11">
        <x:v>5688.9156999999996</x:v>
      </x:c>
      <x:c r="V906" s="11">
        <x:v>17</x:v>
      </x:c>
      <x:c r="W906" s="12">
        <x:v>1</x:v>
      </x:c>
      <x:c r="X906" s="8">
        <x:v>0</x:v>
      </x:c>
      <x:c r="Y906" s="13">
        <x:f t="shared" si="84"/>
        <x:v>1.1146062913243837</x:v>
      </x:c>
      <x:c r="Z906" s="13">
        <x:f t="shared" si="85"/>
        <x:v>0.36160023990478779</x:v>
      </x:c>
      <x:c r="AA906" s="13">
        <x:f t="shared" si="86"/>
        <x:v>0.11635382207686323</x:v>
      </x:c>
      <x:c r="AB906" s="13">
        <x:f t="shared" si="87"/>
        <x:v>0.11411408597212983</x:v>
      </x:c>
      <x:c r="AC906" s="13">
        <x:f t="shared" si="88"/>
        <x:v>3.9781267817343077E-2</x:v>
      </x:c>
      <x:c r="AD906" s="13">
        <x:f t="shared" si="89"/>
        <x:v>0.55424565875418197</x:v>
      </x:c>
      <x:c r="AE906" s="50" t="n">
        <x:f>IF(OR(NOT(ISNUMBER(Q906)),NOT(ISNUMBER(R906))),"",IF(Q906&lt;R906,1,0))</x:f>
        <x:v>0</x:v>
      </x:c>
      <x:c r="AF906" s="50" t="n">
        <x:f>IFERROR(IF(AND(A906=A905,C906=C905+1,ISNUMBER(AE905)),AE905,""),"")</x:f>
        <x:v>0</x:v>
      </x:c>
      <x:c r="AG906" s="52" t="n">
        <x:f>IFERROR(IF(AND(A906=A905,C906=C905+1,ISNUMBER(U906),ISNUMBER(U905),U905&lt;&gt;0),U906/U905-1,""),"")</x:f>
        <x:v>0.0980805869137582</x:v>
      </x:c>
      <x:c r="AH906" s="50" t="n">
        <x:f>IF(AND(ISNUMBER(AE906),ISNUMBER(AF906),ISNUMBER(AG906)),IF(AND(AE906=1,AF906=1,AG906&lt;0),1,0),"")</x:f>
        <x:v>0</x:v>
      </x:c>
      <x:c r="AI906" s="50" t="n">
        <x:f>IF(AND(A906=A907,C907=C906+1,ISNUMBER(AH907)),C907,"")</x:f>
        <x:v>2012</x:v>
      </x:c>
      <x:c r="AJ906" s="50" t="n">
        <x:f>IF(AND(A906=A907,C907=C906+1,ISNUMBER(AH907)),AH907,"")</x:f>
        <x:v>0</x:v>
      </x:c>
    </x:row>
    <x:row r="907" ht="15">
      <x:c r="A907" s="9" t="s">
        <x:v>82</x:v>
      </x:c>
      <x:c r="B907" s="10">
        <x:v>41274</x:v>
      </x:c>
      <x:c r="C907" s="9">
        <x:v>2012</x:v>
      </x:c>
      <x:c r="D907" s="11">
        <x:v>10819.6</x:v>
      </x:c>
      <x:c r="E907" s="11">
        <x:v>951.9</x:v>
      </x:c>
      <x:c r="F907" s="11">
        <x:v>402.3</x:v>
      </x:c>
      <x:c r="G907" s="11">
        <x:v>3664</x:v>
      </x:c>
      <x:c r="H907" s="11">
        <x:v>3235.9</x:v>
      </x:c>
      <x:c r="I907" s="11">
        <x:v>7155.6</x:v>
      </x:c>
      <x:c r="J907" s="11">
        <x:v>6271.2</x:v>
      </x:c>
      <x:c r="K907" s="11">
        <x:v>29.7</x:v>
      </x:c>
      <x:c r="L907" s="11" t="s">
        <x:v>40</x:v>
      </x:c>
      <x:c r="M907" s="11">
        <x:v>23.3</x:v>
      </x:c>
      <x:c r="N907" s="11">
        <x:v>3212.6</x:v>
      </x:c>
      <x:c r="O907" s="11">
        <x:v>671.5</x:v>
      </x:c>
      <x:c r="P907" s="11">
        <x:v>599.70000000000005</x:v>
      </x:c>
      <x:c r="Q907" s="11">
        <x:v>604.29999999999995</x:v>
      </x:c>
      <x:c r="R907" s="11">
        <x:v>193.1</x:v>
      </x:c>
      <x:c r="S907" s="11">
        <x:v>522.9</x:v>
      </x:c>
      <x:c r="T907" s="11">
        <x:v>278.2</x:v>
      </x:c>
      <x:c r="U907" s="11">
        <x:v>5613.1025</x:v>
      </x:c>
      <x:c r="V907" s="11">
        <x:v>17</x:v>
      </x:c>
      <x:c r="W907" s="12">
        <x:v>1</x:v>
      </x:c>
      <x:c r="X907" s="8">
        <x:v>0</x:v>
      </x:c>
      <x:c r="Y907" s="13">
        <x:f t="shared" si="84"/>
        <x:v>2.3661446681580909</x:v>
      </x:c>
      <x:c r="Z907" s="13">
        <x:f t="shared" si="85"/>
        <x:v>0.33864468187363672</x:v>
      </x:c>
      <x:c r="AA907" s="13">
        <x:f t="shared" si="86"/>
        <x:v>4.8328958556693405E-2</x:v>
      </x:c>
      <x:c r="AB907" s="13">
        <x:f t="shared" si="87"/>
        <x:v>5.5427187696402827E-2</x:v>
      </x:c>
      <x:c r="AC907" s="13">
        <x:f t="shared" si="88"/>
        <x:v>7.5927947598253276E-2</x:v>
      </x:c>
      <x:c r="AD907" s="13">
        <x:f t="shared" si="89"/>
        <x:v>0.57961477318939703</x:v>
      </x:c>
      <x:c r="AE907" s="50" t="n">
        <x:f>IF(OR(NOT(ISNUMBER(Q907)),NOT(ISNUMBER(R907))),"",IF(Q907&lt;R907,1,0))</x:f>
        <x:v>0</x:v>
      </x:c>
      <x:c r="AF907" s="50" t="n">
        <x:f>IFERROR(IF(AND(A907=A906,C907=C906+1,ISNUMBER(AE906)),AE906,""),"")</x:f>
        <x:v>0</x:v>
      </x:c>
      <x:c r="AG907" s="52" t="n">
        <x:f>IFERROR(IF(AND(A907=A906,C907=C906+1,ISNUMBER(U907),ISNUMBER(U906),U906&lt;&gt;0),U907/U906-1,""),"")</x:f>
        <x:v>-0.013326476256274922</x:v>
      </x:c>
      <x:c r="AH907" s="50" t="n">
        <x:f>IF(AND(ISNUMBER(AE907),ISNUMBER(AF907),ISNUMBER(AG907)),IF(AND(AE907=1,AF907=1,AG907&lt;0),1,0),"")</x:f>
        <x:v>0</x:v>
      </x:c>
      <x:c r="AI907" s="50" t="n">
        <x:f>IF(AND(A907=A908,C908=C907+1,ISNUMBER(AH908)),C908,"")</x:f>
        <x:v>2013</x:v>
      </x:c>
      <x:c r="AJ907" s="50" t="n">
        <x:f>IF(AND(A907=A908,C908=C907+1,ISNUMBER(AH908)),AH908,"")</x:f>
        <x:v>0</x:v>
      </x:c>
    </x:row>
    <x:row r="908" ht="15">
      <x:c r="A908" s="9" t="s">
        <x:v>82</x:v>
      </x:c>
      <x:c r="B908" s="10">
        <x:v>41639</x:v>
      </x:c>
      <x:c r="C908" s="9">
        <x:v>2013</x:v>
      </x:c>
      <x:c r="D908" s="11">
        <x:v>11785.9</x:v>
      </x:c>
      <x:c r="E908" s="11">
        <x:v>570.20000000000005</x:v>
      </x:c>
      <x:c r="F908" s="11">
        <x:v>837.8</x:v>
      </x:c>
      <x:c r="G908" s="11">
        <x:v>4299.2</x:v>
      </x:c>
      <x:c r="H908" s="11">
        <x:v>3751.4</x:v>
      </x:c>
      <x:c r="I908" s="11">
        <x:v>7486.7</x:v>
      </x:c>
      <x:c r="J908" s="11">
        <x:v>6590.3</x:v>
      </x:c>
      <x:c r="K908" s="11">
        <x:v>41.7</x:v>
      </x:c>
      <x:c r="L908" s="11" t="s">
        <x:v>40</x:v>
      </x:c>
      <x:c r="M908" s="11">
        <x:v>28.7</x:v>
      </x:c>
      <x:c r="N908" s="11">
        <x:v>3722.7</x:v>
      </x:c>
      <x:c r="O908" s="11">
        <x:v>736.6</x:v>
      </x:c>
      <x:c r="P908" s="11">
        <x:v>651.29999999999995</x:v>
      </x:c>
      <x:c r="Q908" s="11">
        <x:v>653.9</x:v>
      </x:c>
      <x:c r="R908" s="11">
        <x:v>193.8</x:v>
      </x:c>
      <x:c r="S908" s="11">
        <x:v>533</x:v>
      </x:c>
      <x:c r="T908" s="11">
        <x:v>277.3</x:v>
      </x:c>
      <x:c r="U908" s="11">
        <x:v>6470.3450000000003</x:v>
      </x:c>
      <x:c r="V908" s="11">
        <x:v>17</x:v>
      </x:c>
      <x:c r="W908" s="12">
        <x:v>1</x:v>
      </x:c>
      <x:c r="X908" s="8">
        <x:v>0</x:v>
      </x:c>
      <x:c r="Y908" s="13">
        <x:f t="shared" si="84"/>
        <x:v>0.68059202673669139</x:v>
      </x:c>
      <x:c r="Z908" s="13">
        <x:f t="shared" si="85"/>
        <x:v>0.36477485809314519</x:v>
      </x:c>
      <x:c r="AA908" s="13">
        <x:f t="shared" si="86"/>
        <x:v>4.5223529811045403E-2</x:v>
      </x:c>
      <x:c r="AB908" s="13">
        <x:f t="shared" si="87"/>
        <x:v>5.526094740325304E-2</x:v>
      </x:c>
      <x:c r="AC908" s="13">
        <x:f t="shared" si="88"/>
        <x:v>6.4500372162262745E-2</x:v>
      </x:c>
      <x:c r="AD908" s="13">
        <x:f t="shared" si="89"/>
        <x:v>0.55916815856234992</x:v>
      </x:c>
      <x:c r="AE908" s="50" t="n">
        <x:f>IF(OR(NOT(ISNUMBER(Q908)),NOT(ISNUMBER(R908))),"",IF(Q908&lt;R908,1,0))</x:f>
        <x:v>0</x:v>
      </x:c>
      <x:c r="AF908" s="50" t="n">
        <x:f>IFERROR(IF(AND(A908=A907,C908=C907+1,ISNUMBER(AE907)),AE907,""),"")</x:f>
        <x:v>0</x:v>
      </x:c>
      <x:c r="AG908" s="52" t="n">
        <x:f>IFERROR(IF(AND(A908=A907,C908=C907+1,ISNUMBER(U908),ISNUMBER(U907),U907&lt;&gt;0),U908/U907-1,""),"")</x:f>
        <x:v>0.1527216900101147</x:v>
      </x:c>
      <x:c r="AH908" s="50" t="n">
        <x:f>IF(AND(ISNUMBER(AE908),ISNUMBER(AF908),ISNUMBER(AG908)),IF(AND(AE908=1,AF908=1,AG908&lt;0),1,0),"")</x:f>
        <x:v>0</x:v>
      </x:c>
      <x:c r="AI908" s="50" t="n">
        <x:f>IF(AND(A908=A909,C909=C908+1,ISNUMBER(AH909)),C909,"")</x:f>
        <x:v>2014</x:v>
      </x:c>
      <x:c r="AJ908" s="50" t="n">
        <x:f>IF(AND(A908=A909,C909=C908+1,ISNUMBER(AH909)),AH909,"")</x:f>
        <x:v>0</x:v>
      </x:c>
    </x:row>
    <x:row r="909" ht="15">
      <x:c r="A909" s="9" t="s">
        <x:v>82</x:v>
      </x:c>
      <x:c r="B909" s="10">
        <x:v>42004</x:v>
      </x:c>
      <x:c r="C909" s="9">
        <x:v>2014</x:v>
      </x:c>
      <x:c r="D909" s="11">
        <x:v>12171.7</x:v>
      </x:c>
      <x:c r="E909" s="11">
        <x:v>594.6</x:v>
      </x:c>
      <x:c r="F909" s="11">
        <x:v>844.7</x:v>
      </x:c>
      <x:c r="G909" s="11">
        <x:v>3753.4</x:v>
      </x:c>
      <x:c r="H909" s="11">
        <x:v>3362.2</x:v>
      </x:c>
      <x:c r="I909" s="11">
        <x:v>8418.2999999999993</x:v>
      </x:c>
      <x:c r="J909" s="11">
        <x:v>7522.5</x:v>
      </x:c>
      <x:c r="K909" s="11">
        <x:v>20.9</x:v>
      </x:c>
      <x:c r="L909" s="11" t="s">
        <x:v>40</x:v>
      </x:c>
      <x:c r="M909" s="11">
        <x:v>30.1</x:v>
      </x:c>
      <x:c r="N909" s="11">
        <x:v>3332.1</x:v>
      </x:c>
      <x:c r="O909" s="11">
        <x:v>716.5</x:v>
      </x:c>
      <x:c r="P909" s="11">
        <x:v>1075.0999999999999</x:v>
      </x:c>
      <x:c r="Q909" s="11">
        <x:v>1077.8</x:v>
      </x:c>
      <x:c r="R909" s="11">
        <x:v>216.9</x:v>
      </x:c>
      <x:c r="S909" s="11">
        <x:v>1116.5999999999999</x:v>
      </x:c>
      <x:c r="T909" s="11">
        <x:v>186</x:v>
      </x:c>
      <x:c r="U909" s="11">
        <x:v>8041.3959999999997</x:v>
      </x:c>
      <x:c r="V909" s="11">
        <x:v>17</x:v>
      </x:c>
      <x:c r="W909" s="12">
        <x:v>1</x:v>
      </x:c>
      <x:c r="X909" s="8">
        <x:v>0</x:v>
      </x:c>
      <x:c r="Y909" s="13">
        <x:f t="shared" si="84"/>
        <x:v>0.70391855096483957</x:v>
      </x:c>
      <x:c r="Z909" s="13">
        <x:f t="shared" si="85"/>
        <x:v>0.30837105745294413</x:v>
      </x:c>
      <x:c r="AA909" s="13">
        <x:f t="shared" si="86"/>
        <x:v>9.1737390832833526E-2</x:v>
      </x:c>
      <x:c r="AB909" s="13">
        <x:f t="shared" si="87"/>
        <x:v>8.8327842454217556E-2</x:v>
      </x:c>
      <x:c r="AC909" s="13">
        <x:f t="shared" si="88"/>
        <x:v>4.9555070069803378E-2</x:v>
      </x:c>
      <x:c r="AD909" s="13">
        <x:f t="shared" si="89"/>
        <x:v>0.61803199224430438</x:v>
      </x:c>
      <x:c r="AE909" s="50" t="n">
        <x:f>IF(OR(NOT(ISNUMBER(Q909)),NOT(ISNUMBER(R909))),"",IF(Q909&lt;R909,1,0))</x:f>
        <x:v>0</x:v>
      </x:c>
      <x:c r="AF909" s="50" t="n">
        <x:f>IFERROR(IF(AND(A909=A908,C909=C908+1,ISNUMBER(AE908)),AE908,""),"")</x:f>
        <x:v>0</x:v>
      </x:c>
      <x:c r="AG909" s="52" t="n">
        <x:f>IFERROR(IF(AND(A909=A908,C909=C908+1,ISNUMBER(U909),ISNUMBER(U908),U908&lt;&gt;0),U909/U908-1,""),"")</x:f>
        <x:v>0.24280791827947334</x:v>
      </x:c>
      <x:c r="AH909" s="50" t="n">
        <x:f>IF(AND(ISNUMBER(AE909),ISNUMBER(AF909),ISNUMBER(AG909)),IF(AND(AE909=1,AF909=1,AG909&lt;0),1,0),"")</x:f>
        <x:v>0</x:v>
      </x:c>
      <x:c r="AI909" s="50" t="n">
        <x:f>IF(AND(A909=A910,C910=C909+1,ISNUMBER(AH910)),C910,"")</x:f>
        <x:v>2015</x:v>
      </x:c>
      <x:c r="AJ909" s="50" t="n">
        <x:f>IF(AND(A909=A910,C910=C909+1,ISNUMBER(AH910)),AH910,"")</x:f>
        <x:v>0</x:v>
      </x:c>
    </x:row>
    <x:row r="910" ht="15">
      <x:c r="A910" s="9" t="s">
        <x:v>82</x:v>
      </x:c>
      <x:c r="B910" s="10">
        <x:v>42369</x:v>
      </x:c>
      <x:c r="C910" s="9">
        <x:v>2015</x:v>
      </x:c>
      <x:c r="D910" s="11">
        <x:v>14877.3</x:v>
      </x:c>
      <x:c r="E910" s="11">
        <x:v>649.70000000000005</x:v>
      </x:c>
      <x:c r="F910" s="11">
        <x:v>568.1</x:v>
      </x:c>
      <x:c r="G910" s="11">
        <x:v>4271</x:v>
      </x:c>
      <x:c r="H910" s="11">
        <x:v>3783.7</x:v>
      </x:c>
      <x:c r="I910" s="11">
        <x:v>10606.3</x:v>
      </x:c>
      <x:c r="J910" s="11">
        <x:v>9708.7000000000007</x:v>
      </x:c>
      <x:c r="K910" s="11">
        <x:v>14.3</x:v>
      </x:c>
      <x:c r="L910" s="11" t="s">
        <x:v>40</x:v>
      </x:c>
      <x:c r="M910" s="11">
        <x:v>192.6</x:v>
      </x:c>
      <x:c r="N910" s="11">
        <x:v>3591.1</x:v>
      </x:c>
      <x:c r="O910" s="11">
        <x:v>770.4</x:v>
      </x:c>
      <x:c r="P910" s="11">
        <x:v>2236.3000000000002</x:v>
      </x:c>
      <x:c r="Q910" s="11">
        <x:v>2239.5</x:v>
      </x:c>
      <x:c r="R910" s="11">
        <x:v>206.3</x:v>
      </x:c>
      <x:c r="S910" s="11">
        <x:v>2416.8000000000002</x:v>
      </x:c>
      <x:c r="T910" s="11">
        <x:v>293.2</x:v>
      </x:c>
      <x:c r="U910" s="11">
        <x:v>9892.4349999999995</x:v>
      </x:c>
      <x:c r="V910" s="11">
        <x:v>17</x:v>
      </x:c>
      <x:c r="W910" s="12">
        <x:v>1</x:v>
      </x:c>
      <x:c r="X910" s="8">
        <x:v>0</x:v>
      </x:c>
      <x:c r="Y910" s="13">
        <x:f t="shared" si="84"/>
        <x:v>1.1436366836824503</x:v>
      </x:c>
      <x:c r="Z910" s="13">
        <x:f t="shared" si="85"/>
        <x:v>0.2870816613229551</x:v>
      </x:c>
      <x:c r="AA910" s="13">
        <x:f t="shared" si="86"/>
        <x:v>0.16244883144118893</x:v>
      </x:c>
      <x:c r="AB910" s="13">
        <x:f t="shared" si="87"/>
        <x:v>0.15031625362128884</x:v>
      </x:c>
      <x:c r="AC910" s="13">
        <x:f t="shared" si="88"/>
        <x:v>6.8649028330601727E-2</x:v>
      </x:c>
      <x:c r="AD910" s="13">
        <x:f t="shared" si="89"/>
        <x:v>0.65258481041586858</x:v>
      </x:c>
      <x:c r="AE910" s="50" t="n">
        <x:f>IF(OR(NOT(ISNUMBER(Q910)),NOT(ISNUMBER(R910))),"",IF(Q910&lt;R910,1,0))</x:f>
        <x:v>0</x:v>
      </x:c>
      <x:c r="AF910" s="50" t="n">
        <x:f>IFERROR(IF(AND(A910=A909,C910=C909+1,ISNUMBER(AE909)),AE909,""),"")</x:f>
        <x:v>0</x:v>
      </x:c>
      <x:c r="AG910" s="52" t="n">
        <x:f>IFERROR(IF(AND(A910=A909,C910=C909+1,ISNUMBER(U910),ISNUMBER(U909),U909&lt;&gt;0),U910/U909-1,""),"")</x:f>
        <x:v>0.23018876324459092</x:v>
      </x:c>
      <x:c r="AH910" s="50" t="n">
        <x:f>IF(AND(ISNUMBER(AE910),ISNUMBER(AF910),ISNUMBER(AG910)),IF(AND(AE910=1,AF910=1,AG910&lt;0),1,0),"")</x:f>
        <x:v>0</x:v>
      </x:c>
      <x:c r="AI910" s="50" t="n">
        <x:f>IF(AND(A910=A911,C911=C910+1,ISNUMBER(AH911)),C911,"")</x:f>
        <x:v>2016</x:v>
      </x:c>
      <x:c r="AJ910" s="50" t="n">
        <x:f>IF(AND(A910=A911,C911=C910+1,ISNUMBER(AH911)),AH911,"")</x:f>
        <x:v>0</x:v>
      </x:c>
    </x:row>
    <x:row r="911" ht="15">
      <x:c r="A911" s="9" t="s">
        <x:v>82</x:v>
      </x:c>
      <x:c r="B911" s="10">
        <x:v>42735</x:v>
      </x:c>
      <x:c r="C911" s="9">
        <x:v>2016</x:v>
      </x:c>
      <x:c r="D911" s="11">
        <x:v>14990</x:v>
      </x:c>
      <x:c r="E911" s="11">
        <x:v>613.20000000000005</x:v>
      </x:c>
      <x:c r="F911" s="11">
        <x:v>327.2</x:v>
      </x:c>
      <x:c r="G911" s="11">
        <x:v>3291.1</x:v>
      </x:c>
      <x:c r="H911" s="11">
        <x:v>2873</x:v>
      </x:c>
      <x:c r="I911" s="11">
        <x:v>11698.9</x:v>
      </x:c>
      <x:c r="J911" s="11">
        <x:v>10800.8</x:v>
      </x:c>
      <x:c r="K911" s="11">
        <x:v>24.7</x:v>
      </x:c>
      <x:c r="L911" s="11" t="s">
        <x:v>40</x:v>
      </x:c>
      <x:c r="M911" s="11">
        <x:v>16</x:v>
      </x:c>
      <x:c r="N911" s="11">
        <x:v>2857</x:v>
      </x:c>
      <x:c r="O911" s="11">
        <x:v>942.5</x:v>
      </x:c>
      <x:c r="P911" s="11">
        <x:v>1271.5</x:v>
      </x:c>
      <x:c r="Q911" s="11">
        <x:v>1275.5</x:v>
      </x:c>
      <x:c r="R911" s="11">
        <x:v>201.7</x:v>
      </x:c>
      <x:c r="S911" s="11">
        <x:v>1338</x:v>
      </x:c>
      <x:c r="T911" s="11">
        <x:v>495.2</x:v>
      </x:c>
      <x:c r="U911" s="11">
        <x:v>8692.3950000000004</x:v>
      </x:c>
      <x:c r="V911" s="11">
        <x:v>17</x:v>
      </x:c>
      <x:c r="W911" s="12">
        <x:v>1</x:v>
      </x:c>
      <x:c r="X911" s="8">
        <x:v>0</x:v>
      </x:c>
      <x:c r="Y911" s="13">
        <x:f t="shared" si="84"/>
        <x:v>1.8740831295843523</x:v>
      </x:c>
      <x:c r="Z911" s="13">
        <x:f t="shared" si="85"/>
        <x:v>0.2195530353569046</x:v>
      </x:c>
      <x:c r="AA911" s="13">
        <x:f t="shared" si="86"/>
        <x:v>8.9259506337558372E-2</x:v>
      </x:c>
      <x:c r="AB911" s="13">
        <x:f t="shared" si="87"/>
        <x:v>8.4823215476984654E-2</x:v>
      </x:c>
      <x:c r="AC911" s="13">
        <x:f t="shared" si="88"/>
        <x:v>0.15046640940718908</x:v>
      </x:c>
      <x:c r="AD911" s="13">
        <x:f t="shared" si="89"/>
        <x:v>0.72053368912608395</x:v>
      </x:c>
      <x:c r="AE911" s="50" t="n">
        <x:f>IF(OR(NOT(ISNUMBER(Q911)),NOT(ISNUMBER(R911))),"",IF(Q911&lt;R911,1,0))</x:f>
        <x:v>0</x:v>
      </x:c>
      <x:c r="AF911" s="50" t="n">
        <x:f>IFERROR(IF(AND(A911=A910,C911=C910+1,ISNUMBER(AE910)),AE910,""),"")</x:f>
        <x:v>0</x:v>
      </x:c>
      <x:c r="AG911" s="52" t="n">
        <x:f>IFERROR(IF(AND(A911=A910,C911=C910+1,ISNUMBER(U911),ISNUMBER(U910),U910&lt;&gt;0),U911/U910-1,""),"")</x:f>
        <x:v>-0.12130885873902619</x:v>
      </x:c>
      <x:c r="AH911" s="50" t="n">
        <x:f>IF(AND(ISNUMBER(AE911),ISNUMBER(AF911),ISNUMBER(AG911)),IF(AND(AE911=1,AF911=1,AG911&lt;0),1,0),"")</x:f>
        <x:v>0</x:v>
      </x:c>
      <x:c r="AI911" s="50" t="n">
        <x:f>IF(AND(A911=A912,C912=C911+1,ISNUMBER(AH912)),C912,"")</x:f>
        <x:v>2017</x:v>
      </x:c>
      <x:c r="AJ911" s="50" t="n">
        <x:f>IF(AND(A911=A912,C912=C911+1,ISNUMBER(AH912)),AH912,"")</x:f>
        <x:v>0</x:v>
      </x:c>
    </x:row>
    <x:row r="912" ht="15">
      <x:c r="A912" s="9" t="s">
        <x:v>82</x:v>
      </x:c>
      <x:c r="B912" s="10">
        <x:v>43100</x:v>
      </x:c>
      <x:c r="C912" s="9">
        <x:v>2017</x:v>
      </x:c>
      <x:c r="D912" s="11">
        <x:v>14844</x:v>
      </x:c>
      <x:c r="E912" s="11">
        <x:v>591</x:v>
      </x:c>
      <x:c r="F912" s="11">
        <x:v>713</x:v>
      </x:c>
      <x:c r="G912" s="11">
        <x:v>3328</x:v>
      </x:c>
      <x:c r="H912" s="11">
        <x:v>2949</x:v>
      </x:c>
      <x:c r="I912" s="11">
        <x:v>11516</x:v>
      </x:c>
      <x:c r="J912" s="11">
        <x:v>10615</x:v>
      </x:c>
      <x:c r="K912" s="11">
        <x:v>30</x:v>
      </x:c>
      <x:c r="L912" s="11" t="s">
        <x:v>40</x:v>
      </x:c>
      <x:c r="M912" s="11">
        <x:v>435</x:v>
      </x:c>
      <x:c r="N912" s="11">
        <x:v>2514</x:v>
      </x:c>
      <x:c r="O912" s="11">
        <x:v>824</x:v>
      </x:c>
      <x:c r="P912" s="11">
        <x:v>370</x:v>
      </x:c>
      <x:c r="Q912" s="11">
        <x:v>372</x:v>
      </x:c>
      <x:c r="R912" s="11">
        <x:v>178</x:v>
      </x:c>
      <x:c r="S912" s="11">
        <x:v>113</x:v>
      </x:c>
      <x:c r="T912" s="11">
        <x:v>386</x:v>
      </x:c>
      <x:c r="U912" s="11">
        <x:v>8366.1</x:v>
      </x:c>
      <x:c r="V912" s="11">
        <x:v>17</x:v>
      </x:c>
      <x:c r="W912" s="12">
        <x:v>1</x:v>
      </x:c>
      <x:c r="X912" s="8">
        <x:v>0</x:v>
      </x:c>
      <x:c r="Y912" s="13">
        <x:f t="shared" si="84"/>
        <x:v>0.82889200561009813</x:v>
      </x:c>
      <x:c r="Z912" s="13">
        <x:f t="shared" si="85"/>
        <x:v>0.22419832929129616</x:v>
      </x:c>
      <x:c r="AA912" s="13">
        <x:f t="shared" si="86"/>
        <x:v>7.6125033683643222E-3</x:v>
      </x:c>
      <x:c r="AB912" s="13">
        <x:f t="shared" si="87"/>
        <x:v>2.4925895984909727E-2</x:v>
      </x:c>
      <x:c r="AC912" s="13">
        <x:f t="shared" si="88"/>
        <x:v>0.11598557692307693</x:v>
      </x:c>
      <x:c r="AD912" s="13">
        <x:f t="shared" si="89"/>
        <x:v>0.71510374562112633</x:v>
      </x:c>
      <x:c r="AE912" s="50" t="n">
        <x:f>IF(OR(NOT(ISNUMBER(Q912)),NOT(ISNUMBER(R912))),"",IF(Q912&lt;R912,1,0))</x:f>
        <x:v>0</x:v>
      </x:c>
      <x:c r="AF912" s="50" t="n">
        <x:f>IFERROR(IF(AND(A912=A911,C912=C911+1,ISNUMBER(AE911)),AE911,""),"")</x:f>
        <x:v>0</x:v>
      </x:c>
      <x:c r="AG912" s="52" t="n">
        <x:f>IFERROR(IF(AND(A912=A911,C912=C911+1,ISNUMBER(U912),ISNUMBER(U911),U911&lt;&gt;0),U912/U911-1,""),"")</x:f>
        <x:v>-0.03753798579102763</x:v>
      </x:c>
      <x:c r="AH912" s="50" t="n">
        <x:f>IF(AND(ISNUMBER(AE912),ISNUMBER(AF912),ISNUMBER(AG912)),IF(AND(AE912=1,AF912=1,AG912&lt;0),1,0),"")</x:f>
        <x:v>0</x:v>
      </x:c>
      <x:c r="AI912" s="50" t="n">
        <x:f>IF(AND(A912=A913,C913=C912+1,ISNUMBER(AH913)),C913,"")</x:f>
        <x:v>2018</x:v>
      </x:c>
      <x:c r="AJ912" s="50" t="n">
        <x:f>IF(AND(A912=A913,C913=C912+1,ISNUMBER(AH913)),AH913,"")</x:f>
        <x:v>0</x:v>
      </x:c>
    </x:row>
    <x:row r="913" ht="15">
      <x:c r="A913" s="9" t="s">
        <x:v>82</x:v>
      </x:c>
      <x:c r="B913" s="10">
        <x:v>43465</x:v>
      </x:c>
      <x:c r="C913" s="9">
        <x:v>2018</x:v>
      </x:c>
      <x:c r="D913" s="11">
        <x:v>14469</x:v>
      </x:c>
      <x:c r="E913" s="11">
        <x:v>572</x:v>
      </x:c>
      <x:c r="F913" s="11">
        <x:v>1180</x:v>
      </x:c>
      <x:c r="G913" s="11">
        <x:v>4083</x:v>
      </x:c>
      <x:c r="H913" s="11">
        <x:v>3730</x:v>
      </x:c>
      <x:c r="I913" s="11">
        <x:v>10386</x:v>
      </x:c>
      <x:c r="J913" s="11">
        <x:v>9963</x:v>
      </x:c>
      <x:c r="K913" s="11">
        <x:v>62</x:v>
      </x:c>
      <x:c r="L913" s="11" t="s">
        <x:v>40</x:v>
      </x:c>
      <x:c r="M913" s="11">
        <x:v>903</x:v>
      </x:c>
      <x:c r="N913" s="11">
        <x:v>2827</x:v>
      </x:c>
      <x:c r="O913" s="11">
        <x:v>869</x:v>
      </x:c>
      <x:c r="P913" s="11">
        <x:v>516</x:v>
      </x:c>
      <x:c r="Q913" s="11">
        <x:v>518</x:v>
      </x:c>
      <x:c r="R913" s="11">
        <x:v>124</x:v>
      </x:c>
      <x:c r="S913" s="11">
        <x:v>-44</x:v>
      </x:c>
      <x:c r="T913" s="11">
        <x:v>445</x:v>
      </x:c>
      <x:c r="U913" s="11">
        <x:v>7168.8149999999996</x:v>
      </x:c>
      <x:c r="V913" s="11">
        <x:v>17</x:v>
      </x:c>
      <x:c r="W913" s="12">
        <x:v>1</x:v>
      </x:c>
      <x:c r="X913" s="8">
        <x:v>0</x:v>
      </x:c>
      <x:c r="Y913" s="13">
        <x:f t="shared" si="84"/>
        <x:v>0.48474576271186443</x:v>
      </x:c>
      <x:c r="Z913" s="13">
        <x:f t="shared" si="85"/>
        <x:v>0.28218950860460296</x:v>
      </x:c>
      <x:c r="AA913" s="13">
        <x:f t="shared" si="86"/>
        <x:v>-3.0409841730596448E-3</x:v>
      </x:c>
      <x:c r="AB913" s="13">
        <x:f t="shared" si="87"/>
        <x:v>3.5662450756790379E-2</x:v>
      </x:c>
      <x:c r="AC913" s="13">
        <x:f t="shared" si="88"/>
        <x:v>0.10898848885623316</x:v>
      </x:c>
      <x:c r="AD913" s="13">
        <x:f t="shared" si="89"/>
        <x:v>0.68857557536802816</x:v>
      </x:c>
      <x:c r="AE913" s="50" t="n">
        <x:f>IF(OR(NOT(ISNUMBER(Q913)),NOT(ISNUMBER(R913))),"",IF(Q913&lt;R913,1,0))</x:f>
        <x:v>0</x:v>
      </x:c>
      <x:c r="AF913" s="50" t="n">
        <x:f>IFERROR(IF(AND(A913=A912,C913=C912+1,ISNUMBER(AE912)),AE912,""),"")</x:f>
        <x:v>0</x:v>
      </x:c>
      <x:c r="AG913" s="52" t="n">
        <x:f>IFERROR(IF(AND(A913=A912,C913=C912+1,ISNUMBER(U913),ISNUMBER(U912),U912&lt;&gt;0),U913/U912-1,""),"")</x:f>
        <x:v>-0.14311148563846965</x:v>
      </x:c>
      <x:c r="AH913" s="50" t="n">
        <x:f>IF(AND(ISNUMBER(AE913),ISNUMBER(AF913),ISNUMBER(AG913)),IF(AND(AE913=1,AF913=1,AG913&lt;0),1,0),"")</x:f>
        <x:v>0</x:v>
      </x:c>
      <x:c r="AI913" s="50" t="n">
        <x:f>IF(AND(A913=A914,C914=C913+1,ISNUMBER(AH914)),C914,"")</x:f>
        <x:v>2019</x:v>
      </x:c>
      <x:c r="AJ913" s="50" t="n">
        <x:f>IF(AND(A913=A914,C914=C913+1,ISNUMBER(AH914)),AH914,"")</x:f>
        <x:v>0</x:v>
      </x:c>
    </x:row>
    <x:row r="914" ht="15">
      <x:c r="A914" s="9" t="s">
        <x:v>82</x:v>
      </x:c>
      <x:c r="B914" s="10">
        <x:v>43830</x:v>
      </x:c>
      <x:c r="C914" s="9">
        <x:v>2019</x:v>
      </x:c>
      <x:c r="D914" s="11">
        <x:v>14034</x:v>
      </x:c>
      <x:c r="E914" s="11">
        <x:v>524</x:v>
      </x:c>
      <x:c r="F914" s="11">
        <x:v>1225</x:v>
      </x:c>
      <x:c r="G914" s="11">
        <x:v>4114</x:v>
      </x:c>
      <x:c r="H914" s="11">
        <x:v>3781</x:v>
      </x:c>
      <x:c r="I914" s="11">
        <x:v>9920</x:v>
      </x:c>
      <x:c r="J914" s="11">
        <x:v>9497</x:v>
      </x:c>
      <x:c r="K914" s="11">
        <x:v>14</x:v>
      </x:c>
      <x:c r="L914" s="11" t="s">
        <x:v>40</x:v>
      </x:c>
      <x:c r="M914" s="11">
        <x:v>964</x:v>
      </x:c>
      <x:c r="N914" s="11">
        <x:v>2817</x:v>
      </x:c>
      <x:c r="O914" s="11">
        <x:v>783</x:v>
      </x:c>
      <x:c r="P914" s="11">
        <x:v>71</x:v>
      </x:c>
      <x:c r="Q914" s="11">
        <x:v>72</x:v>
      </x:c>
      <x:c r="R914" s="11">
        <x:v>99</x:v>
      </x:c>
      <x:c r="S914" s="11">
        <x:v>-119</x:v>
      </x:c>
      <x:c r="T914" s="11">
        <x:v>424</x:v>
      </x:c>
      <x:c r="U914" s="11">
        <x:v>6759.16</x:v>
      </x:c>
      <x:c r="V914" s="11">
        <x:v>17</x:v>
      </x:c>
      <x:c r="W914" s="12">
        <x:v>1</x:v>
      </x:c>
      <x:c r="X914" s="8">
        <x:v>0</x:v>
      </x:c>
      <x:c r="Y914" s="13">
        <x:f t="shared" si="84"/>
        <x:v>0.42775510204081635</x:v>
      </x:c>
      <x:c r="Z914" s="13">
        <x:f t="shared" si="85"/>
        <x:v>0.29314521875445348</x:v>
      </x:c>
      <x:c r="AA914" s="13">
        <x:f t="shared" si="86"/>
        <x:v>-8.4794071540544389E-3</x:v>
      </x:c>
      <x:c r="AB914" s="13">
        <x:f t="shared" si="87"/>
        <x:v>5.059142083511472E-3</x:v>
      </x:c>
      <x:c r="AC914" s="13">
        <x:f t="shared" si="88"/>
        <x:v>0.10306271268838113</x:v>
      </x:c>
      <x:c r="AD914" s="13">
        <x:f t="shared" si="89"/>
        <x:v>0.67671369531138659</x:v>
      </x:c>
      <x:c r="AE914" s="50" t="n">
        <x:f>IF(OR(NOT(ISNUMBER(Q914)),NOT(ISNUMBER(R914))),"",IF(Q914&lt;R914,1,0))</x:f>
        <x:v>1</x:v>
      </x:c>
      <x:c r="AF914" s="50" t="n">
        <x:f>IFERROR(IF(AND(A914=A913,C914=C913+1,ISNUMBER(AE913)),AE913,""),"")</x:f>
        <x:v>0</x:v>
      </x:c>
      <x:c r="AG914" s="52" t="n">
        <x:f>IFERROR(IF(AND(A914=A913,C914=C913+1,ISNUMBER(U914),ISNUMBER(U913),U913&lt;&gt;0),U914/U913-1,""),"")</x:f>
        <x:v>-0.05714403287014658</x:v>
      </x:c>
      <x:c r="AH914" s="50" t="n">
        <x:f>IF(AND(ISNUMBER(AE914),ISNUMBER(AF914),ISNUMBER(AG914)),IF(AND(AE914=1,AF914=1,AG914&lt;0),1,0),"")</x:f>
        <x:v>0</x:v>
      </x:c>
      <x:c r="AI914" s="50" t="n">
        <x:f>IF(AND(A914=A915,C915=C914+1,ISNUMBER(AH915)),C915,"")</x:f>
        <x:v>2020</x:v>
      </x:c>
      <x:c r="AJ914" s="50" t="n">
        <x:f>IF(AND(A914=A915,C915=C914+1,ISNUMBER(AH915)),AH915,"")</x:f>
        <x:v>1</x:v>
      </x:c>
    </x:row>
    <x:row r="915" ht="15">
      <x:c r="A915" s="9" t="s">
        <x:v>82</x:v>
      </x:c>
      <x:c r="B915" s="10">
        <x:v>44196</x:v>
      </x:c>
      <x:c r="C915" s="9">
        <x:v>2020</x:v>
      </x:c>
      <x:c r="D915" s="11">
        <x:v>14360</x:v>
      </x:c>
      <x:c r="E915" s="11">
        <x:v>1859</x:v>
      </x:c>
      <x:c r="F915" s="11">
        <x:v>1249</x:v>
      </x:c>
      <x:c r="G915" s="11">
        <x:v>5610</x:v>
      </x:c>
      <x:c r="H915" s="11">
        <x:v>5332</x:v>
      </x:c>
      <x:c r="I915" s="11">
        <x:v>8750</x:v>
      </x:c>
      <x:c r="J915" s="11">
        <x:v>8326</x:v>
      </x:c>
      <x:c r="K915" s="11">
        <x:v>1345</x:v>
      </x:c>
      <x:c r="L915" s="11" t="s">
        <x:v>40</x:v>
      </x:c>
      <x:c r="M915" s="11">
        <x:v>1038</x:v>
      </x:c>
      <x:c r="N915" s="11">
        <x:v>4294</x:v>
      </x:c>
      <x:c r="O915" s="11">
        <x:v>759</x:v>
      </x:c>
      <x:c r="P915" s="11">
        <x:v>-515</x:v>
      </x:c>
      <x:c r="Q915" s="11">
        <x:v>-515</x:v>
      </x:c>
      <x:c r="R915" s="11">
        <x:v>95</x:v>
      </x:c>
      <x:c r="S915" s="11">
        <x:v>-832</x:v>
      </x:c>
      <x:c r="T915" s="11">
        <x:v>401</x:v>
      </x:c>
      <x:c r="U915" s="11">
        <x:v>4120.32</x:v>
      </x:c>
      <x:c r="V915" s="11">
        <x:v>17</x:v>
      </x:c>
      <x:c r="W915" s="12">
        <x:v>1</x:v>
      </x:c>
      <x:c r="X915" s="8">
        <x:v>0</x:v>
      </x:c>
      <x:c r="Y915" s="13">
        <x:f t="shared" si="84"/>
        <x:v>1.488390712570056</x:v>
      </x:c>
      <x:c r="Z915" s="13">
        <x:f t="shared" si="85"/>
        <x:v>0.39066852367688021</x:v>
      </x:c>
      <x:c r="AA915" s="13">
        <x:f t="shared" si="86"/>
        <x:v>-5.7938718662952644E-2</x:v>
      </x:c>
      <x:c r="AB915" s="13">
        <x:f t="shared" si="87"/>
        <x:v>-3.5863509749303621E-2</x:v>
      </x:c>
      <x:c r="AC915" s="13">
        <x:f t="shared" si="88"/>
        <x:v>7.147950089126559E-2</x:v>
      </x:c>
      <x:c r="AD915" s="13">
        <x:f t="shared" si="89"/>
        <x:v>0.57980501392757655</x:v>
      </x:c>
      <x:c r="AE915" s="50" t="n">
        <x:f>IF(OR(NOT(ISNUMBER(Q915)),NOT(ISNUMBER(R915))),"",IF(Q915&lt;R915,1,0))</x:f>
        <x:v>1</x:v>
      </x:c>
      <x:c r="AF915" s="50" t="n">
        <x:f>IFERROR(IF(AND(A915=A914,C915=C914+1,ISNUMBER(AE914)),AE914,""),"")</x:f>
        <x:v>1</x:v>
      </x:c>
      <x:c r="AG915" s="52" t="n">
        <x:f>IFERROR(IF(AND(A915=A914,C915=C914+1,ISNUMBER(U915),ISNUMBER(U914),U914&lt;&gt;0),U915/U914-1,""),"")</x:f>
        <x:v>-0.39040945916356473</x:v>
      </x:c>
      <x:c r="AH915" s="50" t="n">
        <x:f>IF(AND(ISNUMBER(AE915),ISNUMBER(AF915),ISNUMBER(AG915)),IF(AND(AE915=1,AF915=1,AG915&lt;0),1,0),"")</x:f>
        <x:v>1</x:v>
      </x:c>
      <x:c r="AI915" s="50" t="n">
        <x:f>IF(AND(A915=A916,C916=C915+1,ISNUMBER(AH916)),C916,"")</x:f>
        <x:v>2021</x:v>
      </x:c>
      <x:c r="AJ915" s="50" t="n">
        <x:f>IF(AND(A915=A916,C916=C915+1,ISNUMBER(AH916)),AH916,"")</x:f>
        <x:v>0</x:v>
      </x:c>
    </x:row>
    <x:row r="916" ht="15">
      <x:c r="A916" s="9" t="s">
        <x:v>82</x:v>
      </x:c>
      <x:c r="B916" s="10">
        <x:v>44561</x:v>
      </x:c>
      <x:c r="C916" s="9">
        <x:v>2021</x:v>
      </x:c>
      <x:c r="D916" s="11">
        <x:v>10990</x:v>
      </x:c>
      <x:c r="E916" s="11">
        <x:v>406</x:v>
      </x:c>
      <x:c r="F916" s="11">
        <x:v>1165</x:v>
      </x:c>
      <x:c r="G916" s="11">
        <x:v>3778</x:v>
      </x:c>
      <x:c r="H916" s="11">
        <x:v>3516</x:v>
      </x:c>
      <x:c r="I916" s="11">
        <x:v>7212</x:v>
      </x:c>
      <x:c r="J916" s="11">
        <x:v>6787</x:v>
      </x:c>
      <x:c r="K916" s="11">
        <x:v>0</x:v>
      </x:c>
      <x:c r="L916" s="11" t="s">
        <x:v>40</x:v>
      </x:c>
      <x:c r="M916" s="11">
        <x:v>906</x:v>
      </x:c>
      <x:c r="N916" s="11">
        <x:v>2610</x:v>
      </x:c>
      <x:c r="O916" s="11">
        <x:v>647</x:v>
      </x:c>
      <x:c r="P916" s="11">
        <x:v>-1130</x:v>
      </x:c>
      <x:c r="Q916" s="11">
        <x:v>-1125</x:v>
      </x:c>
      <x:c r="R916" s="11">
        <x:v>74</x:v>
      </x:c>
      <x:c r="S916" s="11">
        <x:v>-1393</x:v>
      </x:c>
      <x:c r="T916" s="11">
        <x:v>233</x:v>
      </x:c>
      <x:c r="U916" s="11">
        <x:v>5106.74</x:v>
      </x:c>
      <x:c r="V916" s="11">
        <x:v>17</x:v>
      </x:c>
      <x:c r="W916" s="12">
        <x:v>1</x:v>
      </x:c>
      <x:c r="X916" s="8">
        <x:v>0</x:v>
      </x:c>
      <x:c r="Y916" s="13">
        <x:f t="shared" si="84"/>
        <x:v>0.3484978540772532</x:v>
      </x:c>
      <x:c r="Z916" s="13">
        <x:f t="shared" si="85"/>
        <x:v>0.3437670609645132</x:v>
      </x:c>
      <x:c r="AA916" s="13">
        <x:f t="shared" si="86"/>
        <x:v>-0.1267515923566879</x:v>
      </x:c>
      <x:c r="AB916" s="13">
        <x:f t="shared" si="87"/>
        <x:v>-0.10282074613284804</x:v>
      </x:c>
      <x:c r="AC916" s="13">
        <x:f t="shared" si="88"/>
        <x:v>6.1672842773954475E-2</x:v>
      </x:c>
      <x:c r="AD916" s="13">
        <x:f t="shared" si="89"/>
        <x:v>0.61756141947224752</x:v>
      </x:c>
      <x:c r="AE916" s="50" t="n">
        <x:f>IF(OR(NOT(ISNUMBER(Q916)),NOT(ISNUMBER(R916))),"",IF(Q916&lt;R916,1,0))</x:f>
        <x:v>1</x:v>
      </x:c>
      <x:c r="AF916" s="50" t="n">
        <x:f>IFERROR(IF(AND(A916=A915,C916=C915+1,ISNUMBER(AE915)),AE915,""),"")</x:f>
        <x:v>1</x:v>
      </x:c>
      <x:c r="AG916" s="52" t="n">
        <x:f>IFERROR(IF(AND(A916=A915,C916=C915+1,ISNUMBER(U916),ISNUMBER(U915),U915&lt;&gt;0),U916/U915-1,""),"")</x:f>
        <x:v>0.23940373563218387</x:v>
      </x:c>
      <x:c r="AH916" s="50" t="n">
        <x:f>IF(AND(ISNUMBER(AE916),ISNUMBER(AF916),ISNUMBER(AG916)),IF(AND(AE916=1,AF916=1,AG916&lt;0),1,0),"")</x:f>
        <x:v>0</x:v>
      </x:c>
      <x:c r="AI916" s="50" t="n">
        <x:f>IF(AND(A916=A917,C917=C916+1,ISNUMBER(AH917)),C917,"")</x:f>
        <x:v>2022</x:v>
      </x:c>
      <x:c r="AJ916" s="50" t="n">
        <x:f>IF(AND(A916=A917,C917=C916+1,ISNUMBER(AH917)),AH917,"")</x:f>
        <x:v>0</x:v>
      </x:c>
    </x:row>
    <x:row r="917" ht="15">
      <x:c r="A917" s="9" t="s">
        <x:v>82</x:v>
      </x:c>
      <x:c r="B917" s="10">
        <x:v>44926</x:v>
      </x:c>
      <x:c r="C917" s="9">
        <x:v>2022</x:v>
      </x:c>
      <x:c r="D917" s="11">
        <x:v>12895</x:v>
      </x:c>
      <x:c r="E917" s="11">
        <x:v>668</x:v>
      </x:c>
      <x:c r="F917" s="11">
        <x:v>872</x:v>
      </x:c>
      <x:c r="G917" s="11">
        <x:v>4904</x:v>
      </x:c>
      <x:c r="H917" s="11">
        <x:v>4553</x:v>
      </x:c>
      <x:c r="I917" s="11">
        <x:v>7991</x:v>
      </x:c>
      <x:c r="J917" s="11">
        <x:v>7511</x:v>
      </x:c>
      <x:c r="K917" s="11">
        <x:v>146</x:v>
      </x:c>
      <x:c r="L917" s="11" t="s">
        <x:v>40</x:v>
      </x:c>
      <x:c r="M917" s="11">
        <x:v>541</x:v>
      </x:c>
      <x:c r="N917" s="11">
        <x:v>4012</x:v>
      </x:c>
      <x:c r="O917" s="11">
        <x:v>704</x:v>
      </x:c>
      <x:c r="P917" s="11">
        <x:v>820</x:v>
      </x:c>
      <x:c r="Q917" s="11">
        <x:v>825</x:v>
      </x:c>
      <x:c r="R917" s="11">
        <x:v>69</x:v>
      </x:c>
      <x:c r="S917" s="11">
        <x:v>869</x:v>
      </x:c>
      <x:c r="T917" s="11">
        <x:v>381</x:v>
      </x:c>
      <x:c r="U917" s="11">
        <x:v>5813.44</x:v>
      </x:c>
      <x:c r="V917" s="11">
        <x:v>17</x:v>
      </x:c>
      <x:c r="W917" s="12">
        <x:v>1</x:v>
      </x:c>
      <x:c r="X917" s="8">
        <x:v>0</x:v>
      </x:c>
      <x:c r="Y917" s="13">
        <x:f t="shared" si="84"/>
        <x:v>0.76605504587155959</x:v>
      </x:c>
      <x:c r="Z917" s="13">
        <x:f t="shared" si="85"/>
        <x:v>0.38030244280728964</x:v>
      </x:c>
      <x:c r="AA917" s="13">
        <x:f t="shared" si="86"/>
        <x:v>6.739046141915471E-2</x:v>
      </x:c>
      <x:c r="AB917" s="13">
        <x:f t="shared" si="87"/>
        <x:v>6.3590538968592472E-2</x:v>
      </x:c>
      <x:c r="AC917" s="13">
        <x:f t="shared" si="88"/>
        <x:v>7.769168026101142E-2</x:v>
      </x:c>
      <x:c r="AD917" s="13">
        <x:f t="shared" si="89"/>
        <x:v>0.58247382706475381</x:v>
      </x:c>
      <x:c r="AE917" s="50" t="n">
        <x:f>IF(OR(NOT(ISNUMBER(Q917)),NOT(ISNUMBER(R917))),"",IF(Q917&lt;R917,1,0))</x:f>
        <x:v>0</x:v>
      </x:c>
      <x:c r="AF917" s="50" t="n">
        <x:f>IFERROR(IF(AND(A917=A916,C917=C916+1,ISNUMBER(AE916)),AE916,""),"")</x:f>
        <x:v>1</x:v>
      </x:c>
      <x:c r="AG917" s="52" t="n">
        <x:f>IFERROR(IF(AND(A917=A916,C917=C916+1,ISNUMBER(U917),ISNUMBER(U916),U916&lt;&gt;0),U917/U916-1,""),"")</x:f>
        <x:v>0.13838574119692804</x:v>
      </x:c>
      <x:c r="AH917" s="50" t="n">
        <x:f>IF(AND(ISNUMBER(AE917),ISNUMBER(AF917),ISNUMBER(AG917)),IF(AND(AE917=1,AF917=1,AG917&lt;0),1,0),"")</x:f>
        <x:v>0</x:v>
      </x:c>
      <x:c r="AI917" s="50" t="n">
        <x:f>IF(AND(A917=A918,C918=C917+1,ISNUMBER(AH918)),C918,"")</x:f>
        <x:v>2023</x:v>
      </x:c>
      <x:c r="AJ917" s="50" t="n">
        <x:f>IF(AND(A917=A918,C918=C917+1,ISNUMBER(AH918)),AH918,"")</x:f>
        <x:v>0</x:v>
      </x:c>
    </x:row>
    <x:row r="918" ht="15">
      <x:c r="A918" s="9" t="s">
        <x:v>82</x:v>
      </x:c>
      <x:c r="B918" s="10">
        <x:v>45291</x:v>
      </x:c>
      <x:c r="C918" s="9">
        <x:v>2023</x:v>
      </x:c>
      <x:c r="D918" s="11">
        <x:v>10966</x:v>
      </x:c>
      <x:c r="E918" s="11">
        <x:v>532</x:v>
      </x:c>
      <x:c r="F918" s="11">
        <x:v>645</x:v>
      </x:c>
      <x:c r="G918" s="11">
        <x:v>3894</x:v>
      </x:c>
      <x:c r="H918" s="11">
        <x:v>3538</x:v>
      </x:c>
      <x:c r="I918" s="11">
        <x:v>7072</x:v>
      </x:c>
      <x:c r="J918" s="11">
        <x:v>6594</x:v>
      </x:c>
      <x:c r="K918" s="11">
        <x:v>41</x:v>
      </x:c>
      <x:c r="L918" s="11" t="s">
        <x:v>40</x:v>
      </x:c>
      <x:c r="M918" s="11">
        <x:v>315</x:v>
      </x:c>
      <x:c r="N918" s="11">
        <x:v>3223</x:v>
      </x:c>
      <x:c r="O918" s="11">
        <x:v>825</x:v>
      </x:c>
      <x:c r="P918" s="11">
        <x:v>-390</x:v>
      </x:c>
      <x:c r="Q918" s="11">
        <x:v>-385</x:v>
      </x:c>
      <x:c r="R918" s="11">
        <x:v>86</x:v>
      </x:c>
      <x:c r="S918" s="11">
        <x:v>-619</x:v>
      </x:c>
      <x:c r="T918" s="11">
        <x:v>342</x:v>
      </x:c>
      <x:c r="U918" s="11">
        <x:v>4603.0919999999996</x:v>
      </x:c>
      <x:c r="V918" s="11">
        <x:v>17</x:v>
      </x:c>
      <x:c r="W918" s="12">
        <x:v>1</x:v>
      </x:c>
      <x:c r="X918" s="8">
        <x:v>0</x:v>
      </x:c>
      <x:c r="Y918" s="13">
        <x:f t="shared" si="84"/>
        <x:v>0.82480620155038764</x:v>
      </x:c>
      <x:c r="Z918" s="13">
        <x:f t="shared" si="85"/>
        <x:v>0.35509757432062738</x:v>
      </x:c>
      <x:c r="AA918" s="13">
        <x:f t="shared" si="86"/>
        <x:v>-5.6447200437716581E-2</x:v>
      </x:c>
      <x:c r="AB918" s="13">
        <x:f t="shared" si="87"/>
        <x:v>-3.5564472004377165E-2</x:v>
      </x:c>
      <x:c r="AC918" s="13">
        <x:f t="shared" si="88"/>
        <x:v>8.7827426810477657E-2</x:v>
      </x:c>
      <x:c r="AD918" s="13">
        <x:f t="shared" si="89"/>
        <x:v>0.60131314973554628</x:v>
      </x:c>
      <x:c r="AE918" s="50" t="n">
        <x:f>IF(OR(NOT(ISNUMBER(Q918)),NOT(ISNUMBER(R918))),"",IF(Q918&lt;R918,1,0))</x:f>
        <x:v>1</x:v>
      </x:c>
      <x:c r="AF918" s="50" t="n">
        <x:f>IFERROR(IF(AND(A918=A917,C918=C917+1,ISNUMBER(AE917)),AE917,""),"")</x:f>
        <x:v>0</x:v>
      </x:c>
      <x:c r="AG918" s="52" t="n">
        <x:f>IFERROR(IF(AND(A918=A917,C918=C917+1,ISNUMBER(U918),ISNUMBER(U917),U917&lt;&gt;0),U918/U917-1,""),"")</x:f>
        <x:v>-0.20819824406891618</x:v>
      </x:c>
      <x:c r="AH918" s="50" t="n">
        <x:f>IF(AND(ISNUMBER(AE918),ISNUMBER(AF918),ISNUMBER(AG918)),IF(AND(AE918=1,AF918=1,AG918&lt;0),1,0),"")</x:f>
        <x:v>0</x:v>
      </x:c>
      <x:c r="AI918" s="50" t="n">
        <x:f>IF(AND(A918=A919,C919=C918+1,ISNUMBER(AH919)),C919,"")</x:f>
        <x:v>2024</x:v>
      </x:c>
      <x:c r="AJ918" s="50" t="n">
        <x:f>IF(AND(A918=A919,C919=C918+1,ISNUMBER(AH919)),AH919,"")</x:f>
        <x:v>0</x:v>
      </x:c>
    </x:row>
    <x:row r="919" ht="15">
      <x:c r="A919" s="9" t="s">
        <x:v>82</x:v>
      </x:c>
      <x:c r="B919" s="10">
        <x:v>45657</x:v>
      </x:c>
      <x:c r="C919" s="9">
        <x:v>2024</x:v>
      </x:c>
      <x:c r="D919" s="11">
        <x:v>10664</x:v>
      </x:c>
      <x:c r="E919" s="11">
        <x:v>574</x:v>
      </x:c>
      <x:c r="F919" s="11">
        <x:v>1353</x:v>
      </x:c>
      <x:c r="G919" s="11">
        <x:v>4217</x:v>
      </x:c>
      <x:c r="H919" s="11">
        <x:v>3780</x:v>
      </x:c>
      <x:c r="I919" s="11">
        <x:v>6447</x:v>
      </x:c>
      <x:c r="J919" s="11">
        <x:v>5980</x:v>
      </x:c>
      <x:c r="K919" s="11">
        <x:v>78</x:v>
      </x:c>
      <x:c r="L919" s="11" t="s">
        <x:v>40</x:v>
      </x:c>
      <x:c r="M919" s="11">
        <x:v>975</x:v>
      </x:c>
      <x:c r="N919" s="11">
        <x:v>2805</x:v>
      </x:c>
      <x:c r="O919" s="11">
        <x:v>851</x:v>
      </x:c>
      <x:c r="P919" s="11">
        <x:v>-201</x:v>
      </x:c>
      <x:c r="Q919" s="11">
        <x:v>-197</x:v>
      </x:c>
      <x:c r="R919" s="11">
        <x:v>125</x:v>
      </x:c>
      <x:c r="S919" s="11">
        <x:v>-319</x:v>
      </x:c>
      <x:c r="T919" s="11">
        <x:v>338</x:v>
      </x:c>
      <x:c r="U919" s="11">
        <x:v>4883.8440000000001</x:v>
      </x:c>
      <x:c r="V919" s="11">
        <x:v>17</x:v>
      </x:c>
      <x:c r="W919" s="12">
        <x:v>1</x:v>
      </x:c>
      <x:c r="X919" s="8">
        <x:v>0</x:v>
      </x:c>
      <x:c r="Y919" s="13">
        <x:f t="shared" si="84"/>
        <x:v>0.42424242424242425</x:v>
      </x:c>
      <x:c r="Z919" s="13">
        <x:f t="shared" si="85"/>
        <x:v>0.39544261065266317</x:v>
      </x:c>
      <x:c r="AA919" s="13">
        <x:f t="shared" si="86"/>
        <x:v>-2.9913728432108027E-2</x:v>
      </x:c>
      <x:c r="AB919" s="13">
        <x:f t="shared" si="87"/>
        <x:v>-1.8848462115528881E-2</x:v>
      </x:c>
      <x:c r="AC919" s="13">
        <x:f t="shared" si="88"/>
        <x:v>8.0151766658762155E-2</x:v>
      </x:c>
      <x:c r="AD919" s="13">
        <x:f t="shared" si="89"/>
        <x:v>0.56076519129782443</x:v>
      </x:c>
      <x:c r="AE919" s="50" t="n">
        <x:f>IF(OR(NOT(ISNUMBER(Q919)),NOT(ISNUMBER(R919))),"",IF(Q919&lt;R919,1,0))</x:f>
        <x:v>1</x:v>
      </x:c>
      <x:c r="AF919" s="50" t="n">
        <x:f>IFERROR(IF(AND(A919=A918,C919=C918+1,ISNUMBER(AE918)),AE918,""),"")</x:f>
        <x:v>1</x:v>
      </x:c>
      <x:c r="AG919" s="52" t="n">
        <x:f>IFERROR(IF(AND(A919=A918,C919=C918+1,ISNUMBER(U919),ISNUMBER(U918),U918&lt;&gt;0),U919/U918-1,""),"")</x:f>
        <x:v>0.06099204621589149</x:v>
      </x:c>
      <x:c r="AH919" s="50" t="n">
        <x:f>IF(AND(ISNUMBER(AE919),ISNUMBER(AF919),ISNUMBER(AG919)),IF(AND(AE919=1,AF919=1,AG919&lt;0),1,0),"")</x:f>
        <x:v>0</x:v>
      </x:c>
      <x:c r="AI919" s="50" t="str">
        <x:f>IF(AND(A919=A920,C920=C919+1,ISNUMBER(AH920)),C920,"")</x:f>
      </x:c>
      <x:c r="AJ919" s="50" t="str">
        <x:f>IF(AND(A919=A920,C920=C919+1,ISNUMBER(AH920)),AH920,"")</x:f>
      </x:c>
    </x:row>
    <x:row r="920" ht="15">
      <x:c r="A920" s="9" t="s">
        <x:v>83</x:v>
      </x:c>
      <x:c r="B920" s="10">
        <x:v>40178</x:v>
      </x:c>
      <x:c r="C920" s="9">
        <x:v>2009</x:v>
      </x:c>
      <x:c r="D920" s="11">
        <x:v>408.79950000000002</x:v>
      </x:c>
      <x:c r="E920" s="11">
        <x:v>219.13319999999999</x:v>
      </x:c>
      <x:c r="F920" s="11">
        <x:v>150.3492</x:v>
      </x:c>
      <x:c r="G920" s="11">
        <x:v>162.80090000000001</x:v>
      </x:c>
      <x:c r="H920" s="11">
        <x:v>3.3717000000000001</x:v>
      </x:c>
      <x:c r="I920" s="11">
        <x:v>245.99860000000001</x:v>
      </x:c>
      <x:c r="J920" s="11">
        <x:v>188.0838</x:v>
      </x:c>
      <x:c r="K920" s="11">
        <x:v>8.5068000000000001</x:v>
      </x:c>
      <x:c r="L920" s="11">
        <x:v>32.559199999999997</x:v>
      </x:c>
      <x:c r="M920" s="11">
        <x:v>0.26479999999999998</x:v>
      </x:c>
      <x:c r="N920" s="11">
        <x:v>3.1069</x:v>
      </x:c>
      <x:c r="O920" s="11">
        <x:v>373.29430000000002</x:v>
      </x:c>
      <x:c r="P920" s="11">
        <x:v>65.881299999999996</x:v>
      </x:c>
      <x:c r="Q920" s="11">
        <x:v>78.638800000000003</x:v>
      </x:c>
      <x:c r="R920" s="11">
        <x:v>3.2947000000000002</x:v>
      </x:c>
      <x:c r="S920" s="11">
        <x:v>65.129599999999996</x:v>
      </x:c>
      <x:c r="T920" s="11" t="s">
        <x:v>40</x:v>
      </x:c>
      <x:c r="U920" s="11" t="s">
        <x:v>40</x:v>
      </x:c>
      <x:c r="V920" s="11">
        <x:v>16</x:v>
      </x:c>
      <x:c r="W920" s="12">
        <x:v>2</x:v>
      </x:c>
      <x:c r="X920" s="8">
        <x:v>0</x:v>
      </x:c>
      <x:c r="Y920" s="13">
        <x:f t="shared" si="84"/>
        <x:v>1.4574949517523206</x:v>
      </x:c>
      <x:c r="Z920" s="13">
        <x:f t="shared" si="85"/>
        <x:v>0.39824143620527913</x:v>
      </x:c>
      <x:c r="AA920" s="13">
        <x:f t="shared" si="86"/>
        <x:v>0.15931917724948291</x:v>
      </x:c>
      <x:c r="AB920" s="13">
        <x:f t="shared" si="87"/>
        <x:v>0.16115797597599799</x:v>
      </x:c>
      <x:c r="AC920" s="13" t="str">
        <x:f t="shared" si="88"/>
      </x:c>
      <x:c r="AD920" s="13">
        <x:f t="shared" si="89"/>
        <x:v>0.46008813611562632</x:v>
      </x:c>
      <x:c r="AE920" s="50" t="n">
        <x:f>IF(OR(NOT(ISNUMBER(Q920)),NOT(ISNUMBER(R920))),"",IF(Q920&lt;R920,1,0))</x:f>
        <x:v>0</x:v>
      </x:c>
      <x:c r="AF920" s="50" t="str">
        <x:f>IFERROR(IF(AND(A920=A919,C920=C919+1,ISNUMBER(AE919)),AE919,""),"")</x:f>
      </x:c>
      <x:c r="AG920" s="52" t="str">
        <x:f>IFERROR(IF(AND(A920=A919,C920=C919+1,ISNUMBER(U920),ISNUMBER(U919),U919&lt;&gt;0),U920/U919-1,""),"")</x:f>
      </x:c>
      <x:c r="AH920" s="50" t="str">
        <x:f>IF(AND(ISNUMBER(AE920),ISNUMBER(AF920),ISNUMBER(AG920)),IF(AND(AE920=1,AF920=1,AG920&lt;0),1,0),"")</x:f>
      </x:c>
      <x:c r="AI920" s="50" t="str">
        <x:f>IF(AND(A920=A921,C921=C920+1,ISNUMBER(AH921)),C921,"")</x:f>
      </x:c>
      <x:c r="AJ920" s="50" t="str">
        <x:f>IF(AND(A920=A921,C921=C920+1,ISNUMBER(AH921)),AH921,"")</x:f>
      </x:c>
    </x:row>
    <x:row r="921" ht="15">
      <x:c r="A921" s="9" t="s">
        <x:v>83</x:v>
      </x:c>
      <x:c r="B921" s="10">
        <x:v>40543</x:v>
      </x:c>
      <x:c r="C921" s="9">
        <x:v>2010</x:v>
      </x:c>
      <x:c r="D921" s="11">
        <x:v>370.25510000000003</x:v>
      </x:c>
      <x:c r="E921" s="11">
        <x:v>212.89670000000001</x:v>
      </x:c>
      <x:c r="F921" s="11">
        <x:v>68.563000000000002</x:v>
      </x:c>
      <x:c r="G921" s="11">
        <x:v>73.896699999999996</x:v>
      </x:c>
      <x:c r="H921" s="11">
        <x:v>0.1918</x:v>
      </x:c>
      <x:c r="I921" s="11">
        <x:v>296.35840000000002</x:v>
      </x:c>
      <x:c r="J921" s="11">
        <x:v>240.44130000000001</x:v>
      </x:c>
      <x:c r="K921" s="11">
        <x:v>7.5896999999999997</x:v>
      </x:c>
      <x:c r="L921" s="11">
        <x:v>34.590200000000003</x:v>
      </x:c>
      <x:c r="M921" s="11">
        <x:v>0.1699</x:v>
      </x:c>
      <x:c r="N921" s="11">
        <x:v>2.18E-2</x:v>
      </x:c>
      <x:c r="O921" s="11">
        <x:v>310.71469999999999</x:v>
      </x:c>
      <x:c r="P921" s="11">
        <x:v>86.257199999999997</x:v>
      </x:c>
      <x:c r="Q921" s="11">
        <x:v>99.202399999999997</x:v>
      </x:c>
      <x:c r="R921" s="11">
        <x:v>2.4931999999999999</x:v>
      </x:c>
      <x:c r="S921" s="11">
        <x:v>58.338999999999999</x:v>
      </x:c>
      <x:c r="T921" s="11" t="s">
        <x:v>40</x:v>
      </x:c>
      <x:c r="U921" s="11" t="s">
        <x:v>40</x:v>
      </x:c>
      <x:c r="V921" s="11">
        <x:v>16</x:v>
      </x:c>
      <x:c r="W921" s="12">
        <x:v>2</x:v>
      </x:c>
      <x:c r="X921" s="8">
        <x:v>0</x:v>
      </x:c>
      <x:c r="Y921" s="13">
        <x:f t="shared" si="84"/>
        <x:v>3.1051252133074692</x:v>
      </x:c>
      <x:c r="Z921" s="13">
        <x:f t="shared" si="85"/>
        <x:v>0.19958320628129089</x:v>
      </x:c>
      <x:c r="AA921" s="13">
        <x:f t="shared" si="86"/>
        <x:v>0.15756433874914888</x:v>
      </x:c>
      <x:c r="AB921" s="13">
        <x:f t="shared" si="87"/>
        <x:v>0.23296694630269776</x:v>
      </x:c>
      <x:c r="AC921" s="13" t="str">
        <x:f t="shared" si="88"/>
      </x:c>
      <x:c r="AD921" s="13">
        <x:f t="shared" si="89"/>
        <x:v>0.64939362077659424</x:v>
      </x:c>
      <x:c r="AE921" s="50" t="n">
        <x:f>IF(OR(NOT(ISNUMBER(Q921)),NOT(ISNUMBER(R921))),"",IF(Q921&lt;R921,1,0))</x:f>
        <x:v>0</x:v>
      </x:c>
      <x:c r="AF921" s="50" t="n">
        <x:f>IFERROR(IF(AND(A921=A920,C921=C920+1,ISNUMBER(AE920)),AE920,""),"")</x:f>
        <x:v>0</x:v>
      </x:c>
      <x:c r="AG921" s="52" t="str">
        <x:f>IFERROR(IF(AND(A921=A920,C921=C920+1,ISNUMBER(U921),ISNUMBER(U920),U920&lt;&gt;0),U921/U920-1,""),"")</x:f>
      </x:c>
      <x:c r="AH921" s="50" t="str">
        <x:f>IF(AND(ISNUMBER(AE921),ISNUMBER(AF921),ISNUMBER(AG921)),IF(AND(AE921=1,AF921=1,AG921&lt;0),1,0),"")</x:f>
      </x:c>
      <x:c r="AI921" s="50" t="str">
        <x:f>IF(AND(A921=A922,C922=C921+1,ISNUMBER(AH922)),C922,"")</x:f>
      </x:c>
      <x:c r="AJ921" s="50" t="str">
        <x:f>IF(AND(A921=A922,C922=C921+1,ISNUMBER(AH922)),AH922,"")</x:f>
      </x:c>
    </x:row>
    <x:row r="922" ht="15">
      <x:c r="A922" s="9" t="s">
        <x:v>83</x:v>
      </x:c>
      <x:c r="B922" s="10">
        <x:v>40908</x:v>
      </x:c>
      <x:c r="C922" s="9">
        <x:v>2011</x:v>
      </x:c>
      <x:c r="D922" s="11">
        <x:v>4072.1</x:v>
      </x:c>
      <x:c r="E922" s="11">
        <x:v>606.6</x:v>
      </x:c>
      <x:c r="F922" s="11">
        <x:v>263.8</x:v>
      </x:c>
      <x:c r="G922" s="11">
        <x:v>5738.4</x:v>
      </x:c>
      <x:c r="H922" s="11">
        <x:v>2651.5</x:v>
      </x:c>
      <x:c r="I922" s="11">
        <x:v>-1666.3</x:v>
      </x:c>
      <x:c r="J922" s="11">
        <x:v>-2032.6</x:v>
      </x:c>
      <x:c r="K922" s="11">
        <x:v>81.5</x:v>
      </x:c>
      <x:c r="L922" s="11">
        <x:v>227.2</x:v>
      </x:c>
      <x:c r="M922" s="11">
        <x:v>13.5</x:v>
      </x:c>
      <x:c r="N922" s="11">
        <x:v>2638</x:v>
      </x:c>
      <x:c r="O922" s="11">
        <x:v>1598.6</x:v>
      </x:c>
      <x:c r="P922" s="11">
        <x:v>196.2</x:v>
      </x:c>
      <x:c r="Q922" s="11">
        <x:v>378.7</x:v>
      </x:c>
      <x:c r="R922" s="11">
        <x:v>492.7</x:v>
      </x:c>
      <x:c r="S922" s="11">
        <x:v>-285.3</x:v>
      </x:c>
      <x:c r="T922" s="11">
        <x:v>135.1</x:v>
      </x:c>
      <x:c r="U922" s="11" t="s">
        <x:v>40</x:v>
      </x:c>
      <x:c r="V922" s="11">
        <x:v>17</x:v>
      </x:c>
      <x:c r="W922" s="12">
        <x:v>1</x:v>
      </x:c>
      <x:c r="X922" s="8">
        <x:v>0</x:v>
      </x:c>
      <x:c r="Y922" s="13">
        <x:f t="shared" si="84"/>
        <x:v>2.2994692949203941</x:v>
      </x:c>
      <x:c r="Z922" s="13">
        <x:f t="shared" si="85"/>
        <x:v>1.4091991846958571</x:v>
      </x:c>
      <x:c r="AA922" s="13">
        <x:f t="shared" si="86"/>
        <x:v>-7.0062130104859899E-2</x:v>
      </x:c>
      <x:c r="AB922" s="13">
        <x:f t="shared" si="87"/>
        <x:v>4.8181527958547188E-2</x:v>
      </x:c>
      <x:c r="AC922" s="13">
        <x:f t="shared" si="88"/>
        <x:v>2.3543147915795343E-2</x:v>
      </x:c>
      <x:c r="AD922" s="13">
        <x:f t="shared" si="89"/>
        <x:v>-0.49915277129736496</x:v>
      </x:c>
      <x:c r="AE922" s="50" t="n">
        <x:f>IF(OR(NOT(ISNUMBER(Q922)),NOT(ISNUMBER(R922))),"",IF(Q922&lt;R922,1,0))</x:f>
        <x:v>1</x:v>
      </x:c>
      <x:c r="AF922" s="50" t="n">
        <x:f>IFERROR(IF(AND(A922=A921,C922=C921+1,ISNUMBER(AE921)),AE921,""),"")</x:f>
        <x:v>0</x:v>
      </x:c>
      <x:c r="AG922" s="52" t="str">
        <x:f>IFERROR(IF(AND(A922=A921,C922=C921+1,ISNUMBER(U922),ISNUMBER(U921),U921&lt;&gt;0),U922/U921-1,""),"")</x:f>
      </x:c>
      <x:c r="AH922" s="50" t="str">
        <x:f>IF(AND(ISNUMBER(AE922),ISNUMBER(AF922),ISNUMBER(AG922)),IF(AND(AE922=1,AF922=1,AG922&lt;0),1,0),"")</x:f>
      </x:c>
      <x:c r="AI922" s="50" t="str">
        <x:f>IF(AND(A922=A923,C923=C922+1,ISNUMBER(AH923)),C923,"")</x:f>
      </x:c>
      <x:c r="AJ922" s="50" t="str">
        <x:f>IF(AND(A922=A923,C923=C922+1,ISNUMBER(AH923)),AH923,"")</x:f>
      </x:c>
    </x:row>
    <x:row r="923" ht="15">
      <x:c r="A923" s="9" t="s">
        <x:v>83</x:v>
      </x:c>
      <x:c r="B923" s="10">
        <x:v>41274</x:v>
      </x:c>
      <x:c r="C923" s="9">
        <x:v>2012</x:v>
      </x:c>
      <x:c r="D923" s="11">
        <x:v>4495.3</x:v>
      </x:c>
      <x:c r="E923" s="11">
        <x:v>699</x:v>
      </x:c>
      <x:c r="F923" s="11">
        <x:v>326.3</x:v>
      </x:c>
      <x:c r="G923" s="11">
        <x:v>6352</x:v>
      </x:c>
      <x:c r="H923" s="11">
        <x:v>2951.3</x:v>
      </x:c>
      <x:c r="I923" s="11">
        <x:v>-1856.7</x:v>
      </x:c>
      <x:c r="J923" s="11">
        <x:v>-2193.6999999999998</x:v>
      </x:c>
      <x:c r="K923" s="11">
        <x:v>129.4</x:v>
      </x:c>
      <x:c r="L923" s="11">
        <x:v>207.9</x:v>
      </x:c>
      <x:c r="M923" s="11">
        <x:v>45.2</x:v>
      </x:c>
      <x:c r="N923" s="11">
        <x:v>2906.1</x:v>
      </x:c>
      <x:c r="O923" s="11">
        <x:v>1646.2</x:v>
      </x:c>
      <x:c r="P923" s="11">
        <x:v>258</x:v>
      </x:c>
      <x:c r="Q923" s="11">
        <x:v>438.8</x:v>
      </x:c>
      <x:c r="R923" s="11">
        <x:v>427</x:v>
      </x:c>
      <x:c r="S923" s="11">
        <x:v>-161.1</x:v>
      </x:c>
      <x:c r="T923" s="11">
        <x:v>188.8</x:v>
      </x:c>
      <x:c r="U923" s="11" t="s">
        <x:v>40</x:v>
      </x:c>
      <x:c r="V923" s="11">
        <x:v>17</x:v>
      </x:c>
      <x:c r="W923" s="12">
        <x:v>1</x:v>
      </x:c>
      <x:c r="X923" s="8">
        <x:v>0</x:v>
      </x:c>
      <x:c r="Y923" s="13">
        <x:f t="shared" si="84"/>
        <x:v>2.1422004290530188</x:v>
      </x:c>
      <x:c r="Z923" s="13">
        <x:f t="shared" si="85"/>
        <x:v>1.4130313883389318</x:v>
      </x:c>
      <x:c r="AA923" s="13">
        <x:f t="shared" si="86"/>
        <x:v>-3.5837430204880651E-2</x:v>
      </x:c>
      <x:c r="AB923" s="13">
        <x:f t="shared" si="87"/>
        <x:v>5.7393277423086329E-2</x:v>
      </x:c>
      <x:c r="AC923" s="13">
        <x:f t="shared" si="88"/>
        <x:v>2.9722921914357683E-2</x:v>
      </x:c>
      <x:c r="AD923" s="13">
        <x:f t="shared" si="89"/>
        <x:v>-0.48799857629079252</x:v>
      </x:c>
      <x:c r="AE923" s="50" t="n">
        <x:f>IF(OR(NOT(ISNUMBER(Q923)),NOT(ISNUMBER(R923))),"",IF(Q923&lt;R923,1,0))</x:f>
        <x:v>0</x:v>
      </x:c>
      <x:c r="AF923" s="50" t="n">
        <x:f>IFERROR(IF(AND(A923=A922,C923=C922+1,ISNUMBER(AE922)),AE922,""),"")</x:f>
        <x:v>1</x:v>
      </x:c>
      <x:c r="AG923" s="52" t="str">
        <x:f>IFERROR(IF(AND(A923=A922,C923=C922+1,ISNUMBER(U923),ISNUMBER(U922),U922&lt;&gt;0),U923/U922-1,""),"")</x:f>
      </x:c>
      <x:c r="AH923" s="50" t="str">
        <x:f>IF(AND(ISNUMBER(AE923),ISNUMBER(AF923),ISNUMBER(AG923)),IF(AND(AE923=1,AF923=1,AG923&lt;0),1,0),"")</x:f>
      </x:c>
      <x:c r="AI923" s="50" t="str">
        <x:f>IF(AND(A923=A924,C924=C923+1,ISNUMBER(AH924)),C924,"")</x:f>
      </x:c>
      <x:c r="AJ923" s="50" t="str">
        <x:f>IF(AND(A923=A924,C924=C923+1,ISNUMBER(AH924)),AH924,"")</x:f>
      </x:c>
    </x:row>
    <x:row r="924" ht="15">
      <x:c r="A924" s="9" t="s">
        <x:v>83</x:v>
      </x:c>
      <x:c r="B924" s="10">
        <x:v>41639</x:v>
      </x:c>
      <x:c r="C924" s="9">
        <x:v>2013</x:v>
      </x:c>
      <x:c r="D924" s="11">
        <x:v>4561.8</x:v>
      </x:c>
      <x:c r="E924" s="11">
        <x:v>895.3</x:v>
      </x:c>
      <x:c r="F924" s="11">
        <x:v>387</x:v>
      </x:c>
      <x:c r="G924" s="11">
        <x:v>6694.3</x:v>
      </x:c>
      <x:c r="H924" s="11">
        <x:v>2966.5</x:v>
      </x:c>
      <x:c r="I924" s="11">
        <x:v>-2132.5</x:v>
      </x:c>
      <x:c r="J924" s="11">
        <x:v>-2367.4</x:v>
      </x:c>
      <x:c r="K924" s="11">
        <x:v>271.39999999999998</x:v>
      </x:c>
      <x:c r="L924" s="11">
        <x:v>253.7</x:v>
      </x:c>
      <x:c r="M924" s="11">
        <x:v>73.599999999999994</x:v>
      </x:c>
      <x:c r="N924" s="11">
        <x:v>2892.9</x:v>
      </x:c>
      <x:c r="O924" s="11">
        <x:v>1700.7</x:v>
      </x:c>
      <x:c r="P924" s="11">
        <x:v>314.8</x:v>
      </x:c>
      <x:c r="Q924" s="11">
        <x:v>502.4</x:v>
      </x:c>
      <x:c r="R924" s="11">
        <x:v>448.4</x:v>
      </x:c>
      <x:c r="S924" s="11">
        <x:v>-173.7</x:v>
      </x:c>
      <x:c r="T924" s="11">
        <x:v>229.1</x:v>
      </x:c>
      <x:c r="U924" s="11" t="s">
        <x:v>40</x:v>
      </x:c>
      <x:c r="V924" s="11">
        <x:v>17</x:v>
      </x:c>
      <x:c r="W924" s="12">
        <x:v>1</x:v>
      </x:c>
      <x:c r="X924" s="8">
        <x:v>0</x:v>
      </x:c>
      <x:c r="Y924" s="13">
        <x:f t="shared" si="84"/>
        <x:v>2.31343669250646</x:v>
      </x:c>
      <x:c r="Z924" s="13">
        <x:f t="shared" si="85"/>
        <x:v>1.4674689815423736</x:v>
      </x:c>
      <x:c r="AA924" s="13">
        <x:f t="shared" si="86"/>
        <x:v>-3.8077074838879385E-2</x:v>
      </x:c>
      <x:c r="AB924" s="13">
        <x:f t="shared" si="87"/>
        <x:v>6.9007847779385331E-2</x:v>
      </x:c>
      <x:c r="AC924" s="13">
        <x:f t="shared" si="88"/>
        <x:v>3.4223145063710915E-2</x:v>
      </x:c>
      <x:c r="AD924" s="13">
        <x:f t="shared" si="89"/>
        <x:v>-0.5189618133193038</x:v>
      </x:c>
      <x:c r="AE924" s="50" t="n">
        <x:f>IF(OR(NOT(ISNUMBER(Q924)),NOT(ISNUMBER(R924))),"",IF(Q924&lt;R924,1,0))</x:f>
        <x:v>0</x:v>
      </x:c>
      <x:c r="AF924" s="50" t="n">
        <x:f>IFERROR(IF(AND(A924=A923,C924=C923+1,ISNUMBER(AE923)),AE923,""),"")</x:f>
        <x:v>0</x:v>
      </x:c>
      <x:c r="AG924" s="52" t="str">
        <x:f>IFERROR(IF(AND(A924=A923,C924=C923+1,ISNUMBER(U924),ISNUMBER(U923),U923&lt;&gt;0),U924/U923-1,""),"")</x:f>
      </x:c>
      <x:c r="AH924" s="50" t="str">
        <x:f>IF(AND(ISNUMBER(AE924),ISNUMBER(AF924),ISNUMBER(AG924)),IF(AND(AE924=1,AF924=1,AG924&lt;0),1,0),"")</x:f>
      </x:c>
      <x:c r="AI924" s="50" t="str">
        <x:f>IF(AND(A924=A925,C925=C924+1,ISNUMBER(AH925)),C925,"")</x:f>
      </x:c>
      <x:c r="AJ924" s="50" t="str">
        <x:f>IF(AND(A924=A925,C925=C924+1,ISNUMBER(AH925)),AH925,"")</x:f>
      </x:c>
    </x:row>
    <x:row r="925" ht="15">
      <x:c r="A925" s="9" t="s">
        <x:v>83</x:v>
      </x:c>
      <x:c r="B925" s="10">
        <x:v>42004</x:v>
      </x:c>
      <x:c r="C925" s="9">
        <x:v>2014</x:v>
      </x:c>
      <x:c r="D925" s="11">
        <x:v>3962.8</x:v>
      </x:c>
      <x:c r="E925" s="11">
        <x:v>769.4</x:v>
      </x:c>
      <x:c r="F925" s="11">
        <x:v>344.9</x:v>
      </x:c>
      <x:c r="G925" s="11">
        <x:v>6139.3</x:v>
      </x:c>
      <x:c r="H925" s="11">
        <x:v>2697.6</x:v>
      </x:c>
      <x:c r="I925" s="11">
        <x:v>-2174.6</x:v>
      </x:c>
      <x:c r="J925" s="11">
        <x:v>-2657.1</x:v>
      </x:c>
      <x:c r="K925" s="11">
        <x:v>234</x:v>
      </x:c>
      <x:c r="L925" s="11">
        <x:v>250.1</x:v>
      </x:c>
      <x:c r="M925" s="11">
        <x:v>43.7</x:v>
      </x:c>
      <x:c r="N925" s="11">
        <x:v>2653.9</x:v>
      </x:c>
      <x:c r="O925" s="11">
        <x:v>1735.5</x:v>
      </x:c>
      <x:c r="P925" s="11">
        <x:v>210.6</x:v>
      </x:c>
      <x:c r="Q925" s="11">
        <x:v>401.8</x:v>
      </x:c>
      <x:c r="R925" s="11">
        <x:v>449.6</x:v>
      </x:c>
      <x:c r="S925" s="11">
        <x:v>-286.5</x:v>
      </x:c>
      <x:c r="T925" s="11">
        <x:v>147.30000000000001</x:v>
      </x:c>
      <x:c r="U925" s="11" t="s">
        <x:v>40</x:v>
      </x:c>
      <x:c r="V925" s="11">
        <x:v>17</x:v>
      </x:c>
      <x:c r="W925" s="12">
        <x:v>1</x:v>
      </x:c>
      <x:c r="X925" s="8">
        <x:v>0</x:v>
      </x:c>
      <x:c r="Y925" s="13">
        <x:f t="shared" si="84"/>
        <x:v>2.2307915337779067</x:v>
      </x:c>
      <x:c r="Z925" s="13">
        <x:f t="shared" si="85"/>
        <x:v>1.5492328656505501</x:v>
      </x:c>
      <x:c r="AA925" s="13">
        <x:f t="shared" si="86"/>
        <x:v>-7.2297365499142022E-2</x:v>
      </x:c>
      <x:c r="AB925" s="13">
        <x:f t="shared" si="87"/>
        <x:v>5.3144241445442615E-2</x:v>
      </x:c>
      <x:c r="AC925" s="13">
        <x:f t="shared" si="88"/>
        <x:v>2.3992963367159125E-2</x:v>
      </x:c>
      <x:c r="AD925" s="13">
        <x:f t="shared" si="89"/>
        <x:v>-0.67051074997476523</x:v>
      </x:c>
      <x:c r="AE925" s="50" t="n">
        <x:f>IF(OR(NOT(ISNUMBER(Q925)),NOT(ISNUMBER(R925))),"",IF(Q925&lt;R925,1,0))</x:f>
        <x:v>1</x:v>
      </x:c>
      <x:c r="AF925" s="50" t="n">
        <x:f>IFERROR(IF(AND(A925=A924,C925=C924+1,ISNUMBER(AE924)),AE924,""),"")</x:f>
        <x:v>0</x:v>
      </x:c>
      <x:c r="AG925" s="52" t="str">
        <x:f>IFERROR(IF(AND(A925=A924,C925=C924+1,ISNUMBER(U925),ISNUMBER(U924),U924&lt;&gt;0),U925/U924-1,""),"")</x:f>
      </x:c>
      <x:c r="AH925" s="50" t="str">
        <x:f>IF(AND(ISNUMBER(AE925),ISNUMBER(AF925),ISNUMBER(AG925)),IF(AND(AE925=1,AF925=1,AG925&lt;0),1,0),"")</x:f>
      </x:c>
      <x:c r="AI925" s="50" t="str">
        <x:f>IF(AND(A925=A926,C926=C925+1,ISNUMBER(AH926)),C926,"")</x:f>
      </x:c>
      <x:c r="AJ925" s="50" t="str">
        <x:f>IF(AND(A925=A926,C926=C925+1,ISNUMBER(AH926)),AH926,"")</x:f>
      </x:c>
    </x:row>
    <x:row r="926" ht="15">
      <x:c r="A926" s="9" t="s">
        <x:v>83</x:v>
      </x:c>
      <x:c r="B926" s="10">
        <x:v>42369</x:v>
      </x:c>
      <x:c r="C926" s="9">
        <x:v>2015</x:v>
      </x:c>
      <x:c r="D926" s="11">
        <x:v>3791.4</x:v>
      </x:c>
      <x:c r="E926" s="11">
        <x:v>757.2</x:v>
      </x:c>
      <x:c r="F926" s="11">
        <x:v>285.60000000000002</x:v>
      </x:c>
      <x:c r="G926" s="11">
        <x:v>4010.2</x:v>
      </x:c>
      <x:c r="H926" s="11">
        <x:v>3498.5</x:v>
      </x:c>
      <x:c r="I926" s="11">
        <x:v>-218.8</x:v>
      </x:c>
      <x:c r="J926" s="11">
        <x:v>-2440.6999999999998</x:v>
      </x:c>
      <x:c r="K926" s="11">
        <x:v>273</x:v>
      </x:c>
      <x:c r="L926" s="11">
        <x:v>228.9</x:v>
      </x:c>
      <x:c r="M926" s="11">
        <x:v>21.5</x:v>
      </x:c>
      <x:c r="N926" s="11">
        <x:v>3477</x:v>
      </x:c>
      <x:c r="O926" s="11">
        <x:v>1650.4</x:v>
      </x:c>
      <x:c r="P926" s="11">
        <x:v>230.4</x:v>
      </x:c>
      <x:c r="Q926" s="11">
        <x:v>411.5</x:v>
      </x:c>
      <x:c r="R926" s="11">
        <x:v>258</x:v>
      </x:c>
      <x:c r="S926" s="11">
        <x:v>-93.4</x:v>
      </x:c>
      <x:c r="T926" s="11">
        <x:v>100.3</x:v>
      </x:c>
      <x:c r="U926" s="11" t="s">
        <x:v>40</x:v>
      </x:c>
      <x:c r="V926" s="11">
        <x:v>17</x:v>
      </x:c>
      <x:c r="W926" s="12">
        <x:v>1</x:v>
      </x:c>
      <x:c r="X926" s="8">
        <x:v>0</x:v>
      </x:c>
      <x:c r="Y926" s="13">
        <x:f t="shared" si="84"/>
        <x:v>2.6512605042016806</x:v>
      </x:c>
      <x:c r="Z926" s="13">
        <x:f t="shared" si="85"/>
        <x:v>1.0577095531993459</x:v>
      </x:c>
      <x:c r="AA926" s="13">
        <x:f t="shared" si="86"/>
        <x:v>-2.4634699583267396E-2</x:v>
      </x:c>
      <x:c r="AB926" s="13">
        <x:f t="shared" si="87"/>
        <x:v>6.0769109036239909E-2</x:v>
      </x:c>
      <x:c r="AC926" s="13">
        <x:f t="shared" si="88"/>
        <x:v>2.5011221385467058E-2</x:v>
      </x:c>
      <x:c r="AD926" s="13">
        <x:f t="shared" si="89"/>
        <x:v>-0.64374637337131402</x:v>
      </x:c>
      <x:c r="AE926" s="50" t="n">
        <x:f>IF(OR(NOT(ISNUMBER(Q926)),NOT(ISNUMBER(R926))),"",IF(Q926&lt;R926,1,0))</x:f>
        <x:v>0</x:v>
      </x:c>
      <x:c r="AF926" s="50" t="n">
        <x:f>IFERROR(IF(AND(A926=A925,C926=C925+1,ISNUMBER(AE925)),AE925,""),"")</x:f>
        <x:v>1</x:v>
      </x:c>
      <x:c r="AG926" s="52" t="str">
        <x:f>IFERROR(IF(AND(A926=A925,C926=C925+1,ISNUMBER(U926),ISNUMBER(U925),U925&lt;&gt;0),U926/U925-1,""),"")</x:f>
      </x:c>
      <x:c r="AH926" s="50" t="str">
        <x:f>IF(AND(ISNUMBER(AE926),ISNUMBER(AF926),ISNUMBER(AG926)),IF(AND(AE926=1,AF926=1,AG926&lt;0),1,0),"")</x:f>
      </x:c>
      <x:c r="AI926" s="50" t="str">
        <x:f>IF(AND(A926=A927,C927=C926+1,ISNUMBER(AH927)),C927,"")</x:f>
      </x:c>
      <x:c r="AJ926" s="50" t="str">
        <x:f>IF(AND(A926=A927,C927=C926+1,ISNUMBER(AH927)),AH927,"")</x:f>
      </x:c>
    </x:row>
    <x:row r="927" ht="15">
      <x:c r="A927" s="9" t="s">
        <x:v>83</x:v>
      </x:c>
      <x:c r="B927" s="10">
        <x:v>42735</x:v>
      </x:c>
      <x:c r="C927" s="9">
        <x:v>2016</x:v>
      </x:c>
      <x:c r="D927" s="11">
        <x:v>3513.9</x:v>
      </x:c>
      <x:c r="E927" s="11">
        <x:v>770.8</x:v>
      </x:c>
      <x:c r="F927" s="11">
        <x:v>319.10000000000002</x:v>
      </x:c>
      <x:c r="G927" s="11">
        <x:v>2267.6999999999998</x:v>
      </x:c>
      <x:c r="H927" s="11">
        <x:v>1775.6</x:v>
      </x:c>
      <x:c r="I927" s="11">
        <x:v>1246.2</x:v>
      </x:c>
      <x:c r="J927" s="11">
        <x:v>-2650.2</x:v>
      </x:c>
      <x:c r="K927" s="11">
        <x:v>264.10000000000002</x:v>
      </x:c>
      <x:c r="L927" s="11">
        <x:v>247.5</x:v>
      </x:c>
      <x:c r="M927" s="11">
        <x:v>38.5</x:v>
      </x:c>
      <x:c r="N927" s="11">
        <x:v>1737.1</x:v>
      </x:c>
      <x:c r="O927" s="11">
        <x:v>1688.3</x:v>
      </x:c>
      <x:c r="P927" s="11">
        <x:v>154</x:v>
      </x:c>
      <x:c r="Q927" s="11">
        <x:v>335.8</x:v>
      </x:c>
      <x:c r="R927" s="11">
        <x:v>234.4</x:v>
      </x:c>
      <x:c r="S927" s="11">
        <x:v>-202.8</x:v>
      </x:c>
      <x:c r="T927" s="11">
        <x:v>74.900000000000006</x:v>
      </x:c>
      <x:c r="U927" s="11">
        <x:v>5634.8694999999998</x:v>
      </x:c>
      <x:c r="V927" s="11">
        <x:v>18</x:v>
      </x:c>
      <x:c r="W927" s="12">
        <x:v>0</x:v>
      </x:c>
      <x:c r="X927" s="8">
        <x:v>0</x:v>
      </x:c>
      <x:c r="Y927" s="13">
        <x:f t="shared" si="84"/>
        <x:v>2.4155437167032274</x:v>
      </x:c>
      <x:c r="Z927" s="13">
        <x:f t="shared" si="85"/>
        <x:v>0.64535131904721244</x:v>
      </x:c>
      <x:c r="AA927" s="13">
        <x:f t="shared" si="86"/>
        <x:v>-5.7713651498335183E-2</x:v>
      </x:c>
      <x:c r="AB927" s="13">
        <x:f t="shared" si="87"/>
        <x:v>4.3825948376447821E-2</x:v>
      </x:c>
      <x:c r="AC927" s="13">
        <x:f t="shared" si="88"/>
        <x:v>3.3029060281342337E-2</x:v>
      </x:c>
      <x:c r="AD927" s="13">
        <x:f t="shared" si="89"/>
        <x:v>-0.7542047297874156</x:v>
      </x:c>
      <x:c r="AE927" s="50" t="n">
        <x:f>IF(OR(NOT(ISNUMBER(Q927)),NOT(ISNUMBER(R927))),"",IF(Q927&lt;R927,1,0))</x:f>
        <x:v>0</x:v>
      </x:c>
      <x:c r="AF927" s="50" t="n">
        <x:f>IFERROR(IF(AND(A927=A926,C927=C926+1,ISNUMBER(AE926)),AE926,""),"")</x:f>
        <x:v>0</x:v>
      </x:c>
      <x:c r="AG927" s="52" t="str">
        <x:f>IFERROR(IF(AND(A927=A926,C927=C926+1,ISNUMBER(U927),ISNUMBER(U926),U926&lt;&gt;0),U927/U926-1,""),"")</x:f>
      </x:c>
      <x:c r="AH927" s="50" t="str">
        <x:f>IF(AND(ISNUMBER(AE927),ISNUMBER(AF927),ISNUMBER(AG927)),IF(AND(AE927=1,AF927=1,AG927&lt;0),1,0),"")</x:f>
      </x:c>
      <x:c r="AI927" s="50" t="n">
        <x:f>IF(AND(A927=A928,C928=C927+1,ISNUMBER(AH928)),C928,"")</x:f>
        <x:v>2017</x:v>
      </x:c>
      <x:c r="AJ927" s="50" t="n">
        <x:f>IF(AND(A927=A928,C928=C927+1,ISNUMBER(AH928)),AH928,"")</x:f>
        <x:v>0</x:v>
      </x:c>
    </x:row>
    <x:row r="928" ht="15">
      <x:c r="A928" s="9" t="s">
        <x:v>83</x:v>
      </x:c>
      <x:c r="B928" s="10">
        <x:v>43100</x:v>
      </x:c>
      <x:c r="C928" s="9">
        <x:v>2017</x:v>
      </x:c>
      <x:c r="D928" s="11">
        <x:v>3800.9</x:v>
      </x:c>
      <x:c r="E928" s="11">
        <x:v>875.1</x:v>
      </x:c>
      <x:c r="F928" s="11">
        <x:v>338.5</x:v>
      </x:c>
      <x:c r="G928" s="11">
        <x:v>2277.1</x:v>
      </x:c>
      <x:c r="H928" s="11">
        <x:v>1822.9</x:v>
      </x:c>
      <x:c r="I928" s="11">
        <x:v>1523.8</x:v>
      </x:c>
      <x:c r="J928" s="11">
        <x:v>-850</x:v>
      </x:c>
      <x:c r="K928" s="11">
        <x:v>289.3</x:v>
      </x:c>
      <x:c r="L928" s="11">
        <x:v>284.5</x:v>
      </x:c>
      <x:c r="M928" s="11">
        <x:v>78.2</x:v>
      </x:c>
      <x:c r="N928" s="11">
        <x:v>1744.7</x:v>
      </x:c>
      <x:c r="O928" s="11">
        <x:v>1764.6</x:v>
      </x:c>
      <x:c r="P928" s="11">
        <x:v>247.8</x:v>
      </x:c>
      <x:c r="Q928" s="11">
        <x:v>427.2</x:v>
      </x:c>
      <x:c r="R928" s="11">
        <x:v>56.6</x:v>
      </x:c>
      <x:c r="S928" s="11">
        <x:v>158.4</x:v>
      </x:c>
      <x:c r="T928" s="11">
        <x:v>306.60000000000002</x:v>
      </x:c>
      <x:c r="U928" s="11">
        <x:v>5424.5481</x:v>
      </x:c>
      <x:c r="V928" s="11">
        <x:v>18</x:v>
      </x:c>
      <x:c r="W928" s="12">
        <x:v>0</x:v>
      </x:c>
      <x:c r="X928" s="8">
        <x:v>0</x:v>
      </x:c>
      <x:c r="Y928" s="13">
        <x:f t="shared" si="84"/>
        <x:v>2.5852289512555391</x:v>
      </x:c>
      <x:c r="Z928" s="13">
        <x:f t="shared" si="85"/>
        <x:v>0.59909495119576939</x:v>
      </x:c>
      <x:c r="AA928" s="13">
        <x:f t="shared" si="86"/>
        <x:v>4.1674340287826565E-2</x:v>
      </x:c>
      <x:c r="AB928" s="13">
        <x:f t="shared" si="87"/>
        <x:v>6.5195085374516556E-2</x:v>
      </x:c>
      <x:c r="AC928" s="13">
        <x:f t="shared" si="88"/>
        <x:v>0.13464494312941902</x:v>
      </x:c>
      <x:c r="AD928" s="13">
        <x:f t="shared" si="89"/>
        <x:v>-0.22363124523139255</x:v>
      </x:c>
      <x:c r="AE928" s="50" t="n">
        <x:f>IF(OR(NOT(ISNUMBER(Q928)),NOT(ISNUMBER(R928))),"",IF(Q928&lt;R928,1,0))</x:f>
        <x:v>0</x:v>
      </x:c>
      <x:c r="AF928" s="50" t="n">
        <x:f>IFERROR(IF(AND(A928=A927,C928=C927+1,ISNUMBER(AE927)),AE927,""),"")</x:f>
        <x:v>0</x:v>
      </x:c>
      <x:c r="AG928" s="52" t="n">
        <x:f>IFERROR(IF(AND(A928=A927,C928=C927+1,ISNUMBER(U928),ISNUMBER(U927),U927&lt;&gt;0),U928/U927-1,""),"")</x:f>
        <x:v>-0.03732498152796615</x:v>
      </x:c>
      <x:c r="AH928" s="50" t="n">
        <x:f>IF(AND(ISNUMBER(AE928),ISNUMBER(AF928),ISNUMBER(AG928)),IF(AND(AE928=1,AF928=1,AG928&lt;0),1,0),"")</x:f>
        <x:v>0</x:v>
      </x:c>
      <x:c r="AI928" s="50" t="n">
        <x:f>IF(AND(A928=A929,C929=C928+1,ISNUMBER(AH929)),C929,"")</x:f>
        <x:v>2018</x:v>
      </x:c>
      <x:c r="AJ928" s="50" t="n">
        <x:f>IF(AND(A928=A929,C929=C928+1,ISNUMBER(AH929)),AH929,"")</x:f>
        <x:v>0</x:v>
      </x:c>
    </x:row>
    <x:row r="929" ht="15">
      <x:c r="A929" s="9" t="s">
        <x:v>83</x:v>
      </x:c>
      <x:c r="B929" s="10">
        <x:v>43465</x:v>
      </x:c>
      <x:c r="C929" s="9">
        <x:v>2018</x:v>
      </x:c>
      <x:c r="D929" s="11">
        <x:v>3660.4</x:v>
      </x:c>
      <x:c r="E929" s="11">
        <x:v>903.2</x:v>
      </x:c>
      <x:c r="F929" s="11">
        <x:v>330.9</x:v>
      </x:c>
      <x:c r="G929" s="11">
        <x:v>2043.2</x:v>
      </x:c>
      <x:c r="H929" s="11">
        <x:v>1644.5</x:v>
      </x:c>
      <x:c r="I929" s="11">
        <x:v>1617.2</x:v>
      </x:c>
      <x:c r="J929" s="11">
        <x:v>-744.5</x:v>
      </x:c>
      <x:c r="K929" s="11">
        <x:v>315.60000000000002</x:v>
      </x:c>
      <x:c r="L929" s="11">
        <x:v>303.3</x:v>
      </x:c>
      <x:c r="M929" s="11">
        <x:v>63</x:v>
      </x:c>
      <x:c r="N929" s="11">
        <x:v>1581.5</x:v>
      </x:c>
      <x:c r="O929" s="11">
        <x:v>1832.1</x:v>
      </x:c>
      <x:c r="P929" s="11">
        <x:v>267.7</x:v>
      </x:c>
      <x:c r="Q929" s="11">
        <x:v>457.7</x:v>
      </x:c>
      <x:c r="R929" s="11">
        <x:v>65.400000000000006</x:v>
      </x:c>
      <x:c r="S929" s="11">
        <x:v>221.6</x:v>
      </x:c>
      <x:c r="T929" s="11">
        <x:v>352</x:v>
      </x:c>
      <x:c r="U929" s="11">
        <x:v>3482.1738999999998</x:v>
      </x:c>
      <x:c r="V929" s="11">
        <x:v>18</x:v>
      </x:c>
      <x:c r="W929" s="12">
        <x:v>0</x:v>
      </x:c>
      <x:c r="X929" s="8">
        <x:v>0</x:v>
      </x:c>
      <x:c r="Y929" s="13">
        <x:f t="shared" si="84"/>
        <x:v>2.729525536415836</x:v>
      </x:c>
      <x:c r="Z929" s="13">
        <x:f t="shared" si="85"/>
        <x:v>0.55819036170910286</x:v>
      </x:c>
      <x:c r="AA929" s="13">
        <x:f t="shared" si="86"/>
        <x:v>6.0539831712381156E-2</x:v>
      </x:c>
      <x:c r="AB929" s="13">
        <x:f t="shared" si="87"/>
        <x:v>7.3134083706698716E-2</x:v>
      </x:c>
      <x:c r="AC929" s="13">
        <x:f t="shared" si="88"/>
        <x:v>0.17227877838684416</x:v>
      </x:c>
      <x:c r="AD929" s="13">
        <x:f t="shared" si="89"/>
        <x:v>-0.2033930717954322</x:v>
      </x:c>
      <x:c r="AE929" s="50" t="n">
        <x:f>IF(OR(NOT(ISNUMBER(Q929)),NOT(ISNUMBER(R929))),"",IF(Q929&lt;R929,1,0))</x:f>
        <x:v>0</x:v>
      </x:c>
      <x:c r="AF929" s="50" t="n">
        <x:f>IFERROR(IF(AND(A929=A928,C929=C928+1,ISNUMBER(AE928)),AE928,""),"")</x:f>
        <x:v>0</x:v>
      </x:c>
      <x:c r="AG929" s="52" t="n">
        <x:f>IFERROR(IF(AND(A929=A928,C929=C928+1,ISNUMBER(U929),ISNUMBER(U928),U928&lt;&gt;0),U929/U928-1,""),"")</x:f>
        <x:v>-0.35807115435108783</x:v>
      </x:c>
      <x:c r="AH929" s="50" t="n">
        <x:f>IF(AND(ISNUMBER(AE929),ISNUMBER(AF929),ISNUMBER(AG929)),IF(AND(AE929=1,AF929=1,AG929&lt;0),1,0),"")</x:f>
        <x:v>0</x:v>
      </x:c>
      <x:c r="AI929" s="50" t="n">
        <x:f>IF(AND(A929=A930,C930=C929+1,ISNUMBER(AH930)),C930,"")</x:f>
        <x:v>2019</x:v>
      </x:c>
      <x:c r="AJ929" s="50" t="n">
        <x:f>IF(AND(A929=A930,C930=C929+1,ISNUMBER(AH930)),AH930,"")</x:f>
        <x:v>0</x:v>
      </x:c>
    </x:row>
    <x:row r="930" ht="15">
      <x:c r="A930" s="9" t="s">
        <x:v>83</x:v>
      </x:c>
      <x:c r="B930" s="10">
        <x:v>43830</x:v>
      </x:c>
      <x:c r="C930" s="9">
        <x:v>2019</x:v>
      </x:c>
      <x:c r="D930" s="11">
        <x:v>3609.8</x:v>
      </x:c>
      <x:c r="E930" s="11">
        <x:v>968.3</x:v>
      </x:c>
      <x:c r="F930" s="11">
        <x:v>397.3</x:v>
      </x:c>
      <x:c r="G930" s="11">
        <x:v>2048.8000000000002</x:v>
      </x:c>
      <x:c r="H930" s="11">
        <x:v>1574.6</x:v>
      </x:c>
      <x:c r="I930" s="11">
        <x:v>1561</x:v>
      </x:c>
      <x:c r="J930" s="11">
        <x:v>-847.7</x:v>
      </x:c>
      <x:c r="K930" s="11">
        <x:v>385.8</x:v>
      </x:c>
      <x:c r="L930" s="11">
        <x:v>281.8</x:v>
      </x:c>
      <x:c r="M930" s="11">
        <x:v>59.2</x:v>
      </x:c>
      <x:c r="N930" s="11">
        <x:v>1515.4</x:v>
      </x:c>
      <x:c r="O930" s="11">
        <x:v>1827.2</x:v>
      </x:c>
      <x:c r="P930" s="11">
        <x:v>96.9</x:v>
      </x:c>
      <x:c r="Q930" s="11">
        <x:v>306.7</x:v>
      </x:c>
      <x:c r="R930" s="11">
        <x:v>63.7</x:v>
      </x:c>
      <x:c r="S930" s="11">
        <x:v>9.8000000000000007</x:v>
      </x:c>
      <x:c r="T930" s="11">
        <x:v>401.8</x:v>
      </x:c>
      <x:c r="U930" s="11">
        <x:v>5187.7916999999998</x:v>
      </x:c>
      <x:c r="V930" s="11">
        <x:v>18</x:v>
      </x:c>
      <x:c r="W930" s="12">
        <x:v>0</x:v>
      </x:c>
      <x:c r="X930" s="8">
        <x:v>0</x:v>
      </x:c>
      <x:c r="Y930" s="13">
        <x:f t="shared" si="84"/>
        <x:v>2.4372011074754591</x:v>
      </x:c>
      <x:c r="Z930" s="13">
        <x:f t="shared" si="85"/>
        <x:v>0.56756607014239013</x:v>
      </x:c>
      <x:c r="AA930" s="13">
        <x:f t="shared" si="86"/>
        <x:v>2.7148318466397032E-3</x:v>
      </x:c>
      <x:c r="AB930" s="13">
        <x:f t="shared" si="87"/>
        <x:v>2.6843592442794616E-2</x:v>
      </x:c>
      <x:c r="AC930" s="13">
        <x:f t="shared" si="88"/>
        <x:v>0.19611479890667707</x:v>
      </x:c>
      <x:c r="AD930" s="13">
        <x:f t="shared" si="89"/>
        <x:v>-0.23483295473433433</x:v>
      </x:c>
      <x:c r="AE930" s="50" t="n">
        <x:f>IF(OR(NOT(ISNUMBER(Q930)),NOT(ISNUMBER(R930))),"",IF(Q930&lt;R930,1,0))</x:f>
        <x:v>0</x:v>
      </x:c>
      <x:c r="AF930" s="50" t="n">
        <x:f>IFERROR(IF(AND(A930=A929,C930=C929+1,ISNUMBER(AE929)),AE929,""),"")</x:f>
        <x:v>0</x:v>
      </x:c>
      <x:c r="AG930" s="52" t="n">
        <x:f>IFERROR(IF(AND(A930=A929,C930=C929+1,ISNUMBER(U930),ISNUMBER(U929),U929&lt;&gt;0),U930/U929-1,""),"")</x:f>
        <x:v>0.4898140784984921</x:v>
      </x:c>
      <x:c r="AH930" s="50" t="n">
        <x:f>IF(AND(ISNUMBER(AE930),ISNUMBER(AF930),ISNUMBER(AG930)),IF(AND(AE930=1,AF930=1,AG930&lt;0),1,0),"")</x:f>
        <x:v>0</x:v>
      </x:c>
      <x:c r="AI930" s="50" t="n">
        <x:f>IF(AND(A930=A931,C931=C930+1,ISNUMBER(AH931)),C931,"")</x:f>
        <x:v>2020</x:v>
      </x:c>
      <x:c r="AJ930" s="50" t="n">
        <x:f>IF(AND(A930=A931,C931=C930+1,ISNUMBER(AH931)),AH931,"")</x:f>
        <x:v>0</x:v>
      </x:c>
    </x:row>
    <x:row r="931" ht="15">
      <x:c r="A931" s="9" t="s">
        <x:v>83</x:v>
      </x:c>
      <x:c r="B931" s="10">
        <x:v>44196</x:v>
      </x:c>
      <x:c r="C931" s="9">
        <x:v>2020</x:v>
      </x:c>
      <x:c r="D931" s="11">
        <x:v>3766.5</x:v>
      </x:c>
      <x:c r="E931" s="11">
        <x:v>1178.5</x:v>
      </x:c>
      <x:c r="F931" s="11">
        <x:v>513.20000000000005</x:v>
      </x:c>
      <x:c r="G931" s="11">
        <x:v>2095.8000000000002</x:v>
      </x:c>
      <x:c r="H931" s="11">
        <x:v>1548.5</x:v>
      </x:c>
      <x:c r="I931" s="11">
        <x:v>1670.7</x:v>
      </x:c>
      <x:c r="J931" s="11">
        <x:v>-845.3</x:v>
      </x:c>
      <x:c r="K931" s="11">
        <x:v>565.4</x:v>
      </x:c>
      <x:c r="L931" s="11">
        <x:v>297.10000000000002</x:v>
      </x:c>
      <x:c r="M931" s="11">
        <x:v>106.4</x:v>
      </x:c>
      <x:c r="N931" s="11">
        <x:v>1442.1</x:v>
      </x:c>
      <x:c r="O931" s="11">
        <x:v>1894.3</x:v>
      </x:c>
      <x:c r="P931" s="11">
        <x:v>211</x:v>
      </x:c>
      <x:c r="Q931" s="11">
        <x:v>408.7</x:v>
      </x:c>
      <x:c r="R931" s="11">
        <x:v>42.3</x:v>
      </x:c>
      <x:c r="S931" s="11">
        <x:v>112.5</x:v>
      </x:c>
      <x:c r="T931" s="11">
        <x:v>399.5</x:v>
      </x:c>
      <x:c r="U931" s="11">
        <x:v>5415.7055</x:v>
      </x:c>
      <x:c r="V931" s="11">
        <x:v>18</x:v>
      </x:c>
      <x:c r="W931" s="12">
        <x:v>0</x:v>
      </x:c>
      <x:c r="X931" s="8">
        <x:v>0</x:v>
      </x:c>
      <x:c r="Y931" s="13">
        <x:f t="shared" si="84"/>
        <x:v>2.2963756819953232</x:v>
      </x:c>
      <x:c r="Z931" s="13">
        <x:f t="shared" si="85"/>
        <x:v>0.55643170051772206</x:v>
      </x:c>
      <x:c r="AA931" s="13">
        <x:f t="shared" si="86"/>
        <x:v>2.986857825567503E-2</x:v>
      </x:c>
      <x:c r="AB931" s="13">
        <x:f t="shared" si="87"/>
        <x:v>5.6020177883977167E-2</x:v>
      </x:c>
      <x:c r="AC931" s="13">
        <x:f t="shared" si="88"/>
        <x:v>0.19061933390590705</x:v>
      </x:c>
      <x:c r="AD931" s="13">
        <x:f t="shared" si="89"/>
        <x:v>-0.22442585955130756</x:v>
      </x:c>
      <x:c r="AE931" s="50" t="n">
        <x:f>IF(OR(NOT(ISNUMBER(Q931)),NOT(ISNUMBER(R931))),"",IF(Q931&lt;R931,1,0))</x:f>
        <x:v>0</x:v>
      </x:c>
      <x:c r="AF931" s="50" t="n">
        <x:f>IFERROR(IF(AND(A931=A930,C931=C930+1,ISNUMBER(AE930)),AE930,""),"")</x:f>
        <x:v>0</x:v>
      </x:c>
      <x:c r="AG931" s="52" t="n">
        <x:f>IFERROR(IF(AND(A931=A930,C931=C930+1,ISNUMBER(U931),ISNUMBER(U930),U930&lt;&gt;0),U931/U930-1,""),"")</x:f>
        <x:v>0.04393271996637793</x:v>
      </x:c>
      <x:c r="AH931" s="50" t="n">
        <x:f>IF(AND(ISNUMBER(AE931),ISNUMBER(AF931),ISNUMBER(AG931)),IF(AND(AE931=1,AF931=1,AG931&lt;0),1,0),"")</x:f>
        <x:v>0</x:v>
      </x:c>
      <x:c r="AI931" s="50" t="n">
        <x:f>IF(AND(A931=A932,C932=C931+1,ISNUMBER(AH932)),C932,"")</x:f>
        <x:v>2021</x:v>
      </x:c>
      <x:c r="AJ931" s="50" t="n">
        <x:f>IF(AND(A931=A932,C932=C931+1,ISNUMBER(AH932)),AH932,"")</x:f>
        <x:v>0</x:v>
      </x:c>
    </x:row>
    <x:row r="932" ht="15">
      <x:c r="A932" s="9" t="s">
        <x:v>83</x:v>
      </x:c>
      <x:c r="B932" s="10">
        <x:v>44561</x:v>
      </x:c>
      <x:c r="C932" s="9">
        <x:v>2021</x:v>
      </x:c>
      <x:c r="D932" s="11">
        <x:v>3674</x:v>
      </x:c>
      <x:c r="E932" s="11">
        <x:v>1110.8</x:v>
      </x:c>
      <x:c r="F932" s="11">
        <x:v>569.20000000000005</x:v>
      </x:c>
      <x:c r="G932" s="11">
        <x:v>1979.2</x:v>
      </x:c>
      <x:c r="H932" s="11">
        <x:v>1435.1</x:v>
      </x:c>
      <x:c r="I932" s="11">
        <x:v>1694.8</x:v>
      </x:c>
      <x:c r="J932" s="11">
        <x:v>-842</x:v>
      </x:c>
      <x:c r="K932" s="11">
        <x:v>463.4</x:v>
      </x:c>
      <x:c r="L932" s="11">
        <x:v>308.8</x:v>
      </x:c>
      <x:c r="M932" s="11">
        <x:v>164.5</x:v>
      </x:c>
      <x:c r="N932" s="11">
        <x:v>1270.5999999999999</x:v>
      </x:c>
      <x:c r="O932" s="11">
        <x:v>2038.3</x:v>
      </x:c>
      <x:c r="P932" s="11">
        <x:v>203.6</x:v>
      </x:c>
      <x:c r="Q932" s="11">
        <x:v>414.2</x:v>
      </x:c>
      <x:c r="R932" s="11">
        <x:v>32.4</x:v>
      </x:c>
      <x:c r="S932" s="11">
        <x:v>117.6</x:v>
      </x:c>
      <x:c r="T932" s="11">
        <x:v>305.89999999999998</x:v>
      </x:c>
      <x:c r="U932" s="11">
        <x:v>5251.8993</x:v>
      </x:c>
      <x:c r="V932" s="11">
        <x:v>18</x:v>
      </x:c>
      <x:c r="W932" s="12">
        <x:v>0</x:v>
      </x:c>
      <x:c r="X932" s="8">
        <x:v>0</x:v>
      </x:c>
      <x:c r="Y932" s="13">
        <x:f t="shared" si="84"/>
        <x:v>1.9515108924806743</x:v>
      </x:c>
      <x:c r="Z932" s="13">
        <x:f t="shared" si="85"/>
        <x:v>0.53870440936309205</x:v>
      </x:c>
      <x:c r="AA932" s="13">
        <x:f t="shared" si="86"/>
        <x:v>3.2008709853021226E-2</x:v>
      </x:c>
      <x:c r="AB932" s="13">
        <x:f t="shared" si="87"/>
        <x:v>5.5416439847577569E-2</x:v>
      </x:c>
      <x:c r="AC932" s="13">
        <x:f t="shared" si="88"/>
        <x:v>0.15455739692805173</x:v>
      </x:c>
      <x:c r="AD932" s="13">
        <x:f t="shared" si="89"/>
        <x:v>-0.22917800762112139</x:v>
      </x:c>
      <x:c r="AE932" s="50" t="n">
        <x:f>IF(OR(NOT(ISNUMBER(Q932)),NOT(ISNUMBER(R932))),"",IF(Q932&lt;R932,1,0))</x:f>
        <x:v>0</x:v>
      </x:c>
      <x:c r="AF932" s="50" t="n">
        <x:f>IFERROR(IF(AND(A932=A931,C932=C931+1,ISNUMBER(AE931)),AE931,""),"")</x:f>
        <x:v>0</x:v>
      </x:c>
      <x:c r="AG932" s="52" t="n">
        <x:f>IFERROR(IF(AND(A932=A931,C932=C931+1,ISNUMBER(U932),ISNUMBER(U931),U931&lt;&gt;0),U932/U931-1,""),"")</x:f>
        <x:v>-0.030246511742560545</x:v>
      </x:c>
      <x:c r="AH932" s="50" t="n">
        <x:f>IF(AND(ISNUMBER(AE932),ISNUMBER(AF932),ISNUMBER(AG932)),IF(AND(AE932=1,AF932=1,AG932&lt;0),1,0),"")</x:f>
        <x:v>0</x:v>
      </x:c>
      <x:c r="AI932" s="50" t="n">
        <x:f>IF(AND(A932=A933,C933=C932+1,ISNUMBER(AH933)),C933,"")</x:f>
        <x:v>2022</x:v>
      </x:c>
      <x:c r="AJ932" s="50" t="n">
        <x:f>IF(AND(A932=A933,C933=C932+1,ISNUMBER(AH933)),AH933,"")</x:f>
        <x:v>0</x:v>
      </x:c>
    </x:row>
    <x:row r="933" ht="15">
      <x:c r="A933" s="9" t="s">
        <x:v>83</x:v>
      </x:c>
      <x:c r="B933" s="10">
        <x:v>44926</x:v>
      </x:c>
      <x:c r="C933" s="9">
        <x:v>2022</x:v>
      </x:c>
      <x:c r="D933" s="11">
        <x:v>3592</x:v>
      </x:c>
      <x:c r="E933" s="11">
        <x:v>889.3</x:v>
      </x:c>
      <x:c r="F933" s="11">
        <x:v>533.1</x:v>
      </x:c>
      <x:c r="G933" s="11">
        <x:v>1982.3</x:v>
      </x:c>
      <x:c r="H933" s="11">
        <x:v>1300.2</x:v>
      </x:c>
      <x:c r="I933" s="11">
        <x:v>1609.7</x:v>
      </x:c>
      <x:c r="J933" s="11">
        <x:v>-892.2</x:v>
      </x:c>
      <x:c r="K933" s="11">
        <x:v>143.80000000000001</x:v>
      </x:c>
      <x:c r="L933" s="11">
        <x:v>336.9</x:v>
      </x:c>
      <x:c r="M933" s="11">
        <x:v>20.3</x:v>
      </x:c>
      <x:c r="N933" s="11">
        <x:v>1279.9000000000001</x:v>
      </x:c>
      <x:c r="O933" s="11">
        <x:v>2072.5</x:v>
      </x:c>
      <x:c r="P933" s="11">
        <x:v>207.3</x:v>
      </x:c>
      <x:c r="Q933" s="11">
        <x:v>416.5</x:v>
      </x:c>
      <x:c r="R933" s="11">
        <x:v>47.7</x:v>
      </x:c>
      <x:c r="S933" s="11">
        <x:v>62.9</x:v>
      </x:c>
      <x:c r="T933" s="11">
        <x:v>281.7</x:v>
      </x:c>
      <x:c r="U933" s="11">
        <x:v>5695.0747000000001</x:v>
      </x:c>
      <x:c r="V933" s="11">
        <x:v>18</x:v>
      </x:c>
      <x:c r="W933" s="12">
        <x:v>0</x:v>
      </x:c>
      <x:c r="X933" s="8">
        <x:v>0</x:v>
      </x:c>
      <x:c r="Y933" s="13">
        <x:f t="shared" si="84"/>
        <x:v>1.6681673232039016</x:v>
      </x:c>
      <x:c r="Z933" s="13">
        <x:f t="shared" si="85"/>
        <x:v>0.55186525612472159</x:v>
      </x:c>
      <x:c r="AA933" s="13">
        <x:f t="shared" si="86"/>
        <x:v>1.7511135857461023E-2</x:v>
      </x:c>
      <x:c r="AB933" s="13">
        <x:f t="shared" si="87"/>
        <x:v>5.7711581291759469E-2</x:v>
      </x:c>
      <x:c r="AC933" s="13">
        <x:f t="shared" si="88"/>
        <x:v>0.14210765272663067</x:v>
      </x:c>
      <x:c r="AD933" s="13">
        <x:f t="shared" si="89"/>
        <x:v>-0.24838530066815145</x:v>
      </x:c>
      <x:c r="AE933" s="50" t="n">
        <x:f>IF(OR(NOT(ISNUMBER(Q933)),NOT(ISNUMBER(R933))),"",IF(Q933&lt;R933,1,0))</x:f>
        <x:v>0</x:v>
      </x:c>
      <x:c r="AF933" s="50" t="n">
        <x:f>IFERROR(IF(AND(A933=A932,C933=C932+1,ISNUMBER(AE932)),AE932,""),"")</x:f>
        <x:v>0</x:v>
      </x:c>
      <x:c r="AG933" s="52" t="n">
        <x:f>IFERROR(IF(AND(A933=A932,C933=C932+1,ISNUMBER(U933),ISNUMBER(U932),U932&lt;&gt;0),U933/U932-1,""),"")</x:f>
        <x:v>0.08438383424449891</x:v>
      </x:c>
      <x:c r="AH933" s="50" t="n">
        <x:f>IF(AND(ISNUMBER(AE933),ISNUMBER(AF933),ISNUMBER(AG933)),IF(AND(AE933=1,AF933=1,AG933&lt;0),1,0),"")</x:f>
        <x:v>0</x:v>
      </x:c>
      <x:c r="AI933" s="50" t="n">
        <x:f>IF(AND(A933=A934,C934=C933+1,ISNUMBER(AH934)),C934,"")</x:f>
        <x:v>2023</x:v>
      </x:c>
      <x:c r="AJ933" s="50" t="n">
        <x:f>IF(AND(A933=A934,C934=C933+1,ISNUMBER(AH934)),AH934,"")</x:f>
        <x:v>0</x:v>
      </x:c>
    </x:row>
    <x:row r="934" ht="15">
      <x:c r="A934" s="9" t="s">
        <x:v>83</x:v>
      </x:c>
      <x:c r="B934" s="10">
        <x:v>45291</x:v>
      </x:c>
      <x:c r="C934" s="9">
        <x:v>2023</x:v>
      </x:c>
      <x:c r="D934" s="11">
        <x:v>3713.7</x:v>
      </x:c>
      <x:c r="E934" s="11">
        <x:v>870</x:v>
      </x:c>
      <x:c r="F934" s="11">
        <x:v>536.4</x:v>
      </x:c>
      <x:c r="G934" s="11">
        <x:v>2021</x:v>
      </x:c>
      <x:c r="H934" s="11">
        <x:v>1312.4</x:v>
      </x:c>
      <x:c r="I934" s="11">
        <x:v>1692.7</x:v>
      </x:c>
      <x:c r="J934" s="11">
        <x:v>-888.7</x:v>
      </x:c>
      <x:c r="K934" s="11">
        <x:v>97.6</x:v>
      </x:c>
      <x:c r="L934" s="11">
        <x:v>396.1</x:v>
      </x:c>
      <x:c r="M934" s="11">
        <x:v>20.7</x:v>
      </x:c>
      <x:c r="N934" s="11">
        <x:v>1291.7</x:v>
      </x:c>
      <x:c r="O934" s="11">
        <x:v>2142.4</x:v>
      </x:c>
      <x:c r="P934" s="11">
        <x:v>262.7</x:v>
      </x:c>
      <x:c r="Q934" s="11">
        <x:v>477.5</x:v>
      </x:c>
      <x:c r="R934" s="11">
        <x:v>73.3</x:v>
      </x:c>
      <x:c r="S934" s="11">
        <x:v>130.30000000000001</x:v>
      </x:c>
      <x:c r="T934" s="11">
        <x:v>367.4</x:v>
      </x:c>
      <x:c r="U934" s="11">
        <x:v>6388.6283000000003</x:v>
      </x:c>
      <x:c r="V934" s="11">
        <x:v>18</x:v>
      </x:c>
      <x:c r="W934" s="12">
        <x:v>0</x:v>
      </x:c>
      <x:c r="X934" s="8">
        <x:v>0</x:v>
      </x:c>
      <x:c r="Y934" s="13">
        <x:f t="shared" si="84"/>
        <x:v>1.621923937360179</x:v>
      </x:c>
      <x:c r="Z934" s="13">
        <x:f t="shared" si="85"/>
        <x:v>0.54420120095861269</x:v>
      </x:c>
      <x:c r="AA934" s="13">
        <x:f t="shared" si="86"/>
        <x:v>3.5086302070711152E-2</x:v>
      </x:c>
      <x:c r="AB934" s="13">
        <x:f t="shared" si="87"/>
        <x:v>7.0738077927673212E-2</x:v>
      </x:c>
      <x:c r="AC934" s="13">
        <x:f t="shared" si="88"/>
        <x:v>0.1817911924789708</x:v>
      </x:c>
      <x:c r="AD934" s="13">
        <x:f t="shared" si="89"/>
        <x:v>-0.23930312087675368</x:v>
      </x:c>
      <x:c r="AE934" s="50" t="n">
        <x:f>IF(OR(NOT(ISNUMBER(Q934)),NOT(ISNUMBER(R934))),"",IF(Q934&lt;R934,1,0))</x:f>
        <x:v>0</x:v>
      </x:c>
      <x:c r="AF934" s="50" t="n">
        <x:f>IFERROR(IF(AND(A934=A933,C934=C933+1,ISNUMBER(AE933)),AE933,""),"")</x:f>
        <x:v>0</x:v>
      </x:c>
      <x:c r="AG934" s="52" t="n">
        <x:f>IFERROR(IF(AND(A934=A933,C934=C933+1,ISNUMBER(U934),ISNUMBER(U933),U933&lt;&gt;0),U934/U933-1,""),"")</x:f>
        <x:v>0.12178129990112341</x:v>
      </x:c>
      <x:c r="AH934" s="50" t="n">
        <x:f>IF(AND(ISNUMBER(AE934),ISNUMBER(AF934),ISNUMBER(AG934)),IF(AND(AE934=1,AF934=1,AG934&lt;0),1,0),"")</x:f>
        <x:v>0</x:v>
      </x:c>
      <x:c r="AI934" s="50" t="n">
        <x:f>IF(AND(A934=A935,C935=C934+1,ISNUMBER(AH935)),C935,"")</x:f>
        <x:v>2024</x:v>
      </x:c>
      <x:c r="AJ934" s="50" t="n">
        <x:f>IF(AND(A934=A935,C935=C934+1,ISNUMBER(AH935)),AH935,"")</x:f>
        <x:v>0</x:v>
      </x:c>
    </x:row>
    <x:row r="935" ht="15">
      <x:c r="A935" s="9" t="s">
        <x:v>83</x:v>
      </x:c>
      <x:c r="B935" s="10">
        <x:v>45657</x:v>
      </x:c>
      <x:c r="C935" s="9">
        <x:v>2024</x:v>
      </x:c>
      <x:c r="D935" s="11">
        <x:v>3515</x:v>
      </x:c>
      <x:c r="E935" s="11">
        <x:v>793.3</x:v>
      </x:c>
      <x:c r="F935" s="11">
        <x:v>512.29999999999995</x:v>
      </x:c>
      <x:c r="G935" s="11">
        <x:v>1826.1</x:v>
      </x:c>
      <x:c r="H935" s="11">
        <x:v>1201.5999999999999</x:v>
      </x:c>
      <x:c r="I935" s="11">
        <x:v>1688.9</x:v>
      </x:c>
      <x:c r="J935" s="11">
        <x:v>-828.4</x:v>
      </x:c>
      <x:c r="K935" s="11">
        <x:v>64.7</x:v>
      </x:c>
      <x:c r="L935" s="11">
        <x:v>349.6</x:v>
      </x:c>
      <x:c r="M935" s="11">
        <x:v>22</x:v>
      </x:c>
      <x:c r="N935" s="11">
        <x:v>1179.5999999999999</x:v>
      </x:c>
      <x:c r="O935" s="11">
        <x:v>2289.1999999999998</x:v>
      </x:c>
      <x:c r="P935" s="11">
        <x:v>324.89999999999998</x:v>
      </x:c>
      <x:c r="Q935" s="11">
        <x:v>545.70000000000005</x:v>
      </x:c>
      <x:c r="R935" s="11">
        <x:v>73.3</x:v>
      </x:c>
      <x:c r="S935" s="11">
        <x:v>190.5</x:v>
      </x:c>
      <x:c r="T935" s="11">
        <x:v>396.2</x:v>
      </x:c>
      <x:c r="U935" s="11">
        <x:v>5676.2834000000003</x:v>
      </x:c>
      <x:c r="V935" s="11">
        <x:v>18</x:v>
      </x:c>
      <x:c r="W935" s="12">
        <x:v>0</x:v>
      </x:c>
      <x:c r="X935" s="8">
        <x:v>0</x:v>
      </x:c>
      <x:c r="Y935" s="13">
        <x:f t="shared" si="84"/>
        <x:v>1.5485067343353505</x:v>
      </x:c>
      <x:c r="Z935" s="13">
        <x:f t="shared" si="85"/>
        <x:v>0.5195163584637269</x:v>
      </x:c>
      <x:c r="AA935" s="13">
        <x:f t="shared" si="86"/>
        <x:v>5.4196301564722618E-2</x:v>
      </x:c>
      <x:c r="AB935" s="13">
        <x:f t="shared" si="87"/>
        <x:v>9.2432432432432432E-2</x:v>
      </x:c>
      <x:c r="AC935" s="13">
        <x:f t="shared" si="88"/>
        <x:v>0.21696511691583156</x:v>
      </x:c>
      <x:c r="AD935" s="13">
        <x:f t="shared" si="89"/>
        <x:v>-0.23567567567567566</x:v>
      </x:c>
      <x:c r="AE935" s="50" t="n">
        <x:f>IF(OR(NOT(ISNUMBER(Q935)),NOT(ISNUMBER(R935))),"",IF(Q935&lt;R935,1,0))</x:f>
        <x:v>0</x:v>
      </x:c>
      <x:c r="AF935" s="50" t="n">
        <x:f>IFERROR(IF(AND(A935=A934,C935=C934+1,ISNUMBER(AE934)),AE934,""),"")</x:f>
        <x:v>0</x:v>
      </x:c>
      <x:c r="AG935" s="52" t="n">
        <x:f>IFERROR(IF(AND(A935=A934,C935=C934+1,ISNUMBER(U935),ISNUMBER(U934),U934&lt;&gt;0),U935/U934-1,""),"")</x:f>
        <x:v>-0.11150201053330966</x:v>
      </x:c>
      <x:c r="AH935" s="50" t="n">
        <x:f>IF(AND(ISNUMBER(AE935),ISNUMBER(AF935),ISNUMBER(AG935)),IF(AND(AE935=1,AF935=1,AG935&lt;0),1,0),"")</x:f>
        <x:v>0</x:v>
      </x:c>
      <x:c r="AI935" s="50" t="str">
        <x:f>IF(AND(A935=A936,C936=C935+1,ISNUMBER(AH936)),C936,"")</x:f>
      </x:c>
      <x:c r="AJ935" s="50" t="str">
        <x:f>IF(AND(A935=A936,C936=C935+1,ISNUMBER(AH936)),AH936,"")</x:f>
      </x:c>
    </x:row>
    <x:row r="936" ht="15">
      <x:c r="A936" s="9" t="s">
        <x:v>84</x:v>
      </x:c>
      <x:c r="B936" s="10">
        <x:v>39447</x:v>
      </x:c>
      <x:c r="C936" s="9">
        <x:v>2007</x:v>
      </x:c>
      <x:c r="D936" s="11">
        <x:v>991.7</x:v>
      </x:c>
      <x:c r="E936" s="11">
        <x:v>392.8</x:v>
      </x:c>
      <x:c r="F936" s="11">
        <x:v>284.7</x:v>
      </x:c>
      <x:c r="G936" s="11">
        <x:v>772</x:v>
      </x:c>
      <x:c r="H936" s="11">
        <x:v>409.4</x:v>
      </x:c>
      <x:c r="I936" s="11">
        <x:v>219.7</x:v>
      </x:c>
      <x:c r="J936" s="11">
        <x:v>101.7</x:v>
      </x:c>
      <x:c r="K936" s="11">
        <x:v>43.4</x:v>
      </x:c>
      <x:c r="L936" s="11">
        <x:v>161.4</x:v>
      </x:c>
      <x:c r="M936" s="11">
        <x:v>83.5</x:v>
      </x:c>
      <x:c r="N936" s="11">
        <x:v>325.89999999999998</x:v>
      </x:c>
      <x:c r="O936" s="11">
        <x:v>804.8</x:v>
      </x:c>
      <x:c r="P936" s="11">
        <x:v>83.7</x:v>
      </x:c>
      <x:c r="Q936" s="11">
        <x:v>111.6</x:v>
      </x:c>
      <x:c r="R936" s="11">
        <x:v>31.1</x:v>
      </x:c>
      <x:c r="S936" s="11">
        <x:v>87.3</x:v>
      </x:c>
      <x:c r="T936" s="11">
        <x:v>-53.1</x:v>
      </x:c>
      <x:c r="U936" s="11">
        <x:v>813.10929999999996</x:v>
      </x:c>
      <x:c r="V936" s="11">
        <x:v>18</x:v>
      </x:c>
      <x:c r="W936" s="12">
        <x:v>0</x:v>
      </x:c>
      <x:c r="X936" s="8">
        <x:v>0</x:v>
      </x:c>
      <x:c r="Y936" s="13">
        <x:f t="shared" si="84"/>
        <x:v>1.3796979276431331</x:v>
      </x:c>
      <x:c r="Z936" s="13">
        <x:f t="shared" si="85"/>
        <x:v>0.7784612281940102</x:v>
      </x:c>
      <x:c r="AA936" s="13">
        <x:f t="shared" si="86"/>
        <x:v>8.8030654431783803E-2</x:v>
      </x:c>
      <x:c r="AB936" s="13">
        <x:f t="shared" si="87"/>
        <x:v>8.4400524352122613E-2</x:v>
      </x:c>
      <x:c r="AC936" s="13">
        <x:f t="shared" si="88"/>
        <x:v>-6.8782383419689119E-2</x:v>
      </x:c>
      <x:c r="AD936" s="13">
        <x:f t="shared" si="89"/>
        <x:v>0.10255117475042856</x:v>
      </x:c>
      <x:c r="AE936" s="50" t="n">
        <x:f>IF(OR(NOT(ISNUMBER(Q936)),NOT(ISNUMBER(R936))),"",IF(Q936&lt;R936,1,0))</x:f>
        <x:v>0</x:v>
      </x:c>
      <x:c r="AF936" s="50" t="str">
        <x:f>IFERROR(IF(AND(A936=A935,C936=C935+1,ISNUMBER(AE935)),AE935,""),"")</x:f>
      </x:c>
      <x:c r="AG936" s="52" t="str">
        <x:f>IFERROR(IF(AND(A936=A935,C936=C935+1,ISNUMBER(U936),ISNUMBER(U935),U935&lt;&gt;0),U936/U935-1,""),"")</x:f>
      </x:c>
      <x:c r="AH936" s="50" t="str">
        <x:f>IF(AND(ISNUMBER(AE936),ISNUMBER(AF936),ISNUMBER(AG936)),IF(AND(AE936=1,AF936=1,AG936&lt;0),1,0),"")</x:f>
      </x:c>
      <x:c r="AI936" s="50" t="n">
        <x:f>IF(AND(A936=A937,C937=C936+1,ISNUMBER(AH937)),C937,"")</x:f>
        <x:v>2008</x:v>
      </x:c>
      <x:c r="AJ936" s="50" t="n">
        <x:f>IF(AND(A936=A937,C937=C936+1,ISNUMBER(AH937)),AH937,"")</x:f>
        <x:v>0</x:v>
      </x:c>
    </x:row>
    <x:row r="937" ht="15">
      <x:c r="A937" s="9" t="s">
        <x:v>84</x:v>
      </x:c>
      <x:c r="B937" s="10">
        <x:v>39813</x:v>
      </x:c>
      <x:c r="C937" s="9">
        <x:v>2008</x:v>
      </x:c>
      <x:c r="D937" s="11">
        <x:v>1089</x:v>
      </x:c>
      <x:c r="E937" s="11">
        <x:v>431.1</x:v>
      </x:c>
      <x:c r="F937" s="11">
        <x:v>284.2</x:v>
      </x:c>
      <x:c r="G937" s="11">
        <x:v>823.7</x:v>
      </x:c>
      <x:c r="H937" s="11">
        <x:v>442.8</x:v>
      </x:c>
      <x:c r="I937" s="11">
        <x:v>265.3</x:v>
      </x:c>
      <x:c r="J937" s="11">
        <x:v>120.9</x:v>
      </x:c>
      <x:c r="K937" s="11">
        <x:v>42.3</x:v>
      </x:c>
      <x:c r="L937" s="11">
        <x:v>201.9</x:v>
      </x:c>
      <x:c r="M937" s="11">
        <x:v>87.2</x:v>
      </x:c>
      <x:c r="N937" s="11">
        <x:v>355.6</x:v>
      </x:c>
      <x:c r="O937" s="11">
        <x:v>911.1</x:v>
      </x:c>
      <x:c r="P937" s="11">
        <x:v>112.5</x:v>
      </x:c>
      <x:c r="Q937" s="11">
        <x:v>143.5</x:v>
      </x:c>
      <x:c r="R937" s="11">
        <x:v>25.5</x:v>
      </x:c>
      <x:c r="S937" s="11">
        <x:v>61</x:v>
      </x:c>
      <x:c r="T937" s="11">
        <x:v>58.6</x:v>
      </x:c>
      <x:c r="U937" s="11">
        <x:v>699.51890000000003</x:v>
      </x:c>
      <x:c r="V937" s="11">
        <x:v>18</x:v>
      </x:c>
      <x:c r="W937" s="12">
        <x:v>0</x:v>
      </x:c>
      <x:c r="X937" s="8">
        <x:v>0</x:v>
      </x:c>
      <x:c r="Y937" s="13">
        <x:f t="shared" si="84"/>
        <x:v>1.5168895144264605</x:v>
      </x:c>
      <x:c r="Z937" s="13">
        <x:f t="shared" si="85"/>
        <x:v>0.75638200183654736</x:v>
      </x:c>
      <x:c r="AA937" s="13">
        <x:f t="shared" si="86"/>
        <x:v>5.6014692378328741E-2</x:v>
      </x:c>
      <x:c r="AB937" s="13">
        <x:f t="shared" si="87"/>
        <x:v>0.10330578512396695</x:v>
      </x:c>
      <x:c r="AC937" s="13">
        <x:f t="shared" si="88"/>
        <x:v>7.1142406215855283E-2</x:v>
      </x:c>
      <x:c r="AD937" s="13">
        <x:f t="shared" si="89"/>
        <x:v>0.11101928374655648</x:v>
      </x:c>
      <x:c r="AE937" s="50" t="n">
        <x:f>IF(OR(NOT(ISNUMBER(Q937)),NOT(ISNUMBER(R937))),"",IF(Q937&lt;R937,1,0))</x:f>
        <x:v>0</x:v>
      </x:c>
      <x:c r="AF937" s="50" t="n">
        <x:f>IFERROR(IF(AND(A937=A936,C937=C936+1,ISNUMBER(AE936)),AE936,""),"")</x:f>
        <x:v>0</x:v>
      </x:c>
      <x:c r="AG937" s="52" t="n">
        <x:f>IFERROR(IF(AND(A937=A936,C937=C936+1,ISNUMBER(U937),ISNUMBER(U936),U936&lt;&gt;0),U937/U936-1,""),"")</x:f>
        <x:v>-0.13969880802002876</x:v>
      </x:c>
      <x:c r="AH937" s="50" t="n">
        <x:f>IF(AND(ISNUMBER(AE937),ISNUMBER(AF937),ISNUMBER(AG937)),IF(AND(AE937=1,AF937=1,AG937&lt;0),1,0),"")</x:f>
        <x:v>0</x:v>
      </x:c>
      <x:c r="AI937" s="50" t="n">
        <x:f>IF(AND(A937=A938,C938=C937+1,ISNUMBER(AH938)),C938,"")</x:f>
        <x:v>2009</x:v>
      </x:c>
      <x:c r="AJ937" s="50" t="n">
        <x:f>IF(AND(A937=A938,C938=C937+1,ISNUMBER(AH938)),AH938,"")</x:f>
        <x:v>0</x:v>
      </x:c>
    </x:row>
    <x:row r="938" ht="15">
      <x:c r="A938" s="9" t="s">
        <x:v>84</x:v>
      </x:c>
      <x:c r="B938" s="10">
        <x:v>40178</x:v>
      </x:c>
      <x:c r="C938" s="9">
        <x:v>2009</x:v>
      </x:c>
      <x:c r="D938" s="11">
        <x:v>983.1</x:v>
      </x:c>
      <x:c r="E938" s="11">
        <x:v>352.9</x:v>
      </x:c>
      <x:c r="F938" s="11">
        <x:v>273.10000000000002</x:v>
      </x:c>
      <x:c r="G938" s="11">
        <x:v>824.9</x:v>
      </x:c>
      <x:c r="H938" s="11">
        <x:v>333.8</x:v>
      </x:c>
      <x:c r="I938" s="11">
        <x:v>158.19999999999999</x:v>
      </x:c>
      <x:c r="J938" s="11">
        <x:v>21</x:v>
      </x:c>
      <x:c r="K938" s="11">
        <x:v>45</x:v>
      </x:c>
      <x:c r="L938" s="11">
        <x:v>148.9</x:v>
      </x:c>
      <x:c r="M938" s="11">
        <x:v>48.8</x:v>
      </x:c>
      <x:c r="N938" s="11">
        <x:v>285</x:v>
      </x:c>
      <x:c r="O938" s="11">
        <x:v>827.5</x:v>
      </x:c>
      <x:c r="P938" s="11">
        <x:v>104.3</x:v>
      </x:c>
      <x:c r="Q938" s="11">
        <x:v>136.9</x:v>
      </x:c>
      <x:c r="R938" s="11">
        <x:v>15.7</x:v>
      </x:c>
      <x:c r="S938" s="11">
        <x:v>23.8</x:v>
      </x:c>
      <x:c r="T938" s="11">
        <x:v>155.5</x:v>
      </x:c>
      <x:c r="U938" s="11">
        <x:v>1085.0476000000001</x:v>
      </x:c>
      <x:c r="V938" s="11">
        <x:v>18</x:v>
      </x:c>
      <x:c r="W938" s="12">
        <x:v>0</x:v>
      </x:c>
      <x:c r="X938" s="8">
        <x:v>0</x:v>
      </x:c>
      <x:c r="Y938" s="13">
        <x:f t="shared" si="84"/>
        <x:v>1.2922006590992308</x:v>
      </x:c>
      <x:c r="Z938" s="13">
        <x:f t="shared" si="85"/>
        <x:v>0.83908045977011492</x:v>
      </x:c>
      <x:c r="AA938" s="13">
        <x:f t="shared" si="86"/>
        <x:v>2.4209134370867663E-2</x:v>
      </x:c>
      <x:c r="AB938" s="13">
        <x:f t="shared" si="87"/>
        <x:v>0.10609297121350829</x:v>
      </x:c>
      <x:c r="AC938" s="13">
        <x:f t="shared" si="88"/>
        <x:v>0.18850769790277611</x:v>
      </x:c>
      <x:c r="AD938" s="13">
        <x:f t="shared" si="89"/>
        <x:v>2.1361000915471468E-2</x:v>
      </x:c>
      <x:c r="AE938" s="50" t="n">
        <x:f>IF(OR(NOT(ISNUMBER(Q938)),NOT(ISNUMBER(R938))),"",IF(Q938&lt;R938,1,0))</x:f>
        <x:v>0</x:v>
      </x:c>
      <x:c r="AF938" s="50" t="n">
        <x:f>IFERROR(IF(AND(A938=A937,C938=C937+1,ISNUMBER(AE937)),AE937,""),"")</x:f>
        <x:v>0</x:v>
      </x:c>
      <x:c r="AG938" s="52" t="n">
        <x:f>IFERROR(IF(AND(A938=A937,C938=C937+1,ISNUMBER(U938),ISNUMBER(U937),U937&lt;&gt;0),U938/U937-1,""),"")</x:f>
        <x:v>0.551134072288826</x:v>
      </x:c>
      <x:c r="AH938" s="50" t="n">
        <x:f>IF(AND(ISNUMBER(AE938),ISNUMBER(AF938),ISNUMBER(AG938)),IF(AND(AE938=1,AF938=1,AG938&lt;0),1,0),"")</x:f>
        <x:v>0</x:v>
      </x:c>
      <x:c r="AI938" s="50" t="n">
        <x:f>IF(AND(A938=A939,C939=C938+1,ISNUMBER(AH939)),C939,"")</x:f>
        <x:v>2010</x:v>
      </x:c>
      <x:c r="AJ938" s="50" t="n">
        <x:f>IF(AND(A938=A939,C939=C938+1,ISNUMBER(AH939)),AH939,"")</x:f>
        <x:v>0</x:v>
      </x:c>
    </x:row>
    <x:row r="939" ht="15">
      <x:c r="A939" s="9" t="s">
        <x:v>84</x:v>
      </x:c>
      <x:c r="B939" s="10">
        <x:v>40543</x:v>
      </x:c>
      <x:c r="C939" s="9">
        <x:v>2010</x:v>
      </x:c>
      <x:c r="D939" s="11">
        <x:v>981.2</x:v>
      </x:c>
      <x:c r="E939" s="11">
        <x:v>376.2</x:v>
      </x:c>
      <x:c r="F939" s="11">
        <x:v>216.3</x:v>
      </x:c>
      <x:c r="G939" s="11">
        <x:v>707</x:v>
      </x:c>
      <x:c r="H939" s="11">
        <x:v>285.10000000000002</x:v>
      </x:c>
      <x:c r="I939" s="11">
        <x:v>274.2</x:v>
      </x:c>
      <x:c r="J939" s="11">
        <x:v>128.6</x:v>
      </x:c>
      <x:c r="K939" s="11">
        <x:v>64.8</x:v>
      </x:c>
      <x:c r="L939" s="11">
        <x:v>164.6</x:v>
      </x:c>
      <x:c r="M939" s="11">
        <x:v>3.3</x:v>
      </x:c>
      <x:c r="N939" s="11">
        <x:v>281.8</x:v>
      </x:c>
      <x:c r="O939" s="11">
        <x:v>1001.9</x:v>
      </x:c>
      <x:c r="P939" s="11">
        <x:v>198.6</x:v>
      </x:c>
      <x:c r="Q939" s="11">
        <x:v>231.8</x:v>
      </x:c>
      <x:c r="R939" s="11">
        <x:v>10.1</x:v>
      </x:c>
      <x:c r="S939" s="11">
        <x:v>130.80000000000001</x:v>
      </x:c>
      <x:c r="T939" s="11">
        <x:v>132.6</x:v>
      </x:c>
      <x:c r="U939" s="11">
        <x:v>2203.5779000000002</x:v>
      </x:c>
      <x:c r="V939" s="11">
        <x:v>18</x:v>
      </x:c>
      <x:c r="W939" s="12">
        <x:v>0</x:v>
      </x:c>
      <x:c r="X939" s="8">
        <x:v>0</x:v>
      </x:c>
      <x:c r="Y939" s="13">
        <x:f t="shared" si="84"/>
        <x:v>1.7392510402219139</x:v>
      </x:c>
      <x:c r="Z939" s="13">
        <x:f t="shared" si="85"/>
        <x:v>0.72054626987362413</x:v>
      </x:c>
      <x:c r="AA939" s="13">
        <x:f t="shared" si="86"/>
        <x:v>0.1333061557276804</x:v>
      </x:c>
      <x:c r="AB939" s="13">
        <x:f t="shared" si="87"/>
        <x:v>0.20240521810028536</x:v>
      </x:c>
      <x:c r="AC939" s="13">
        <x:f t="shared" si="88"/>
        <x:v>0.18755304101838755</x:v>
      </x:c>
      <x:c r="AD939" s="13">
        <x:f t="shared" si="89"/>
        <x:v>0.13106400326131268</x:v>
      </x:c>
      <x:c r="AE939" s="50" t="n">
        <x:f>IF(OR(NOT(ISNUMBER(Q939)),NOT(ISNUMBER(R939))),"",IF(Q939&lt;R939,1,0))</x:f>
        <x:v>0</x:v>
      </x:c>
      <x:c r="AF939" s="50" t="n">
        <x:f>IFERROR(IF(AND(A939=A938,C939=C938+1,ISNUMBER(AE938)),AE938,""),"")</x:f>
        <x:v>0</x:v>
      </x:c>
      <x:c r="AG939" s="52" t="n">
        <x:f>IFERROR(IF(AND(A939=A938,C939=C938+1,ISNUMBER(U939),ISNUMBER(U938),U938&lt;&gt;0),U939/U938-1,""),"")</x:f>
        <x:v>1.0308582775539064</x:v>
      </x:c>
      <x:c r="AH939" s="50" t="n">
        <x:f>IF(AND(ISNUMBER(AE939),ISNUMBER(AF939),ISNUMBER(AG939)),IF(AND(AE939=1,AF939=1,AG939&lt;0),1,0),"")</x:f>
        <x:v>0</x:v>
      </x:c>
      <x:c r="AI939" s="50" t="n">
        <x:f>IF(AND(A939=A940,C940=C939+1,ISNUMBER(AH940)),C940,"")</x:f>
        <x:v>2011</x:v>
      </x:c>
      <x:c r="AJ939" s="50" t="n">
        <x:f>IF(AND(A939=A940,C940=C939+1,ISNUMBER(AH940)),AH940,"")</x:f>
        <x:v>0</x:v>
      </x:c>
    </x:row>
    <x:row r="940" ht="15">
      <x:c r="A940" s="9" t="s">
        <x:v>84</x:v>
      </x:c>
      <x:c r="B940" s="10">
        <x:v>40908</x:v>
      </x:c>
      <x:c r="C940" s="9">
        <x:v>2011</x:v>
      </x:c>
      <x:c r="D940" s="11">
        <x:v>997.5</x:v>
      </x:c>
      <x:c r="E940" s="11">
        <x:v>354.6</x:v>
      </x:c>
      <x:c r="F940" s="11">
        <x:v>199.6</x:v>
      </x:c>
      <x:c r="G940" s="11">
        <x:v>731.3</x:v>
      </x:c>
      <x:c r="H940" s="11">
        <x:v>275.39999999999998</x:v>
      </x:c>
      <x:c r="I940" s="11">
        <x:v>266.2</x:v>
      </x:c>
      <x:c r="J940" s="11">
        <x:v>130.19999999999999</x:v>
      </x:c>
      <x:c r="K940" s="11">
        <x:v>44.3</x:v>
      </x:c>
      <x:c r="L940" s="11">
        <x:v>164.6</x:v>
      </x:c>
      <x:c r="M940" s="11">
        <x:v>7.5</x:v>
      </x:c>
      <x:c r="N940" s="11">
        <x:v>267.89999999999998</x:v>
      </x:c>
      <x:c r="O940" s="11">
        <x:v>1028</x:v>
      </x:c>
      <x:c r="P940" s="11">
        <x:v>237.7</x:v>
      </x:c>
      <x:c r="Q940" s="11">
        <x:v>268.7</x:v>
      </x:c>
      <x:c r="R940" s="11">
        <x:v>10.199999999999999</x:v>
      </x:c>
      <x:c r="S940" s="11">
        <x:v>167.5</x:v>
      </x:c>
      <x:c r="T940" s="11">
        <x:v>164.9</x:v>
      </x:c>
      <x:c r="U940" s="11">
        <x:v>2409.9054000000001</x:v>
      </x:c>
      <x:c r="V940" s="11">
        <x:v>18</x:v>
      </x:c>
      <x:c r="W940" s="12">
        <x:v>0</x:v>
      </x:c>
      <x:c r="X940" s="8">
        <x:v>0</x:v>
      </x:c>
      <x:c r="Y940" s="13">
        <x:f t="shared" si="84"/>
        <x:v>1.7765531062124249</x:v>
      </x:c>
      <x:c r="Z940" s="13">
        <x:f t="shared" si="85"/>
        <x:v>0.73313283208020041</x:v>
      </x:c>
      <x:c r="AA940" s="13">
        <x:f t="shared" si="86"/>
        <x:v>0.16791979949874686</x:v>
      </x:c>
      <x:c r="AB940" s="13">
        <x:f t="shared" si="87"/>
        <x:v>0.23829573934837092</x:v>
      </x:c>
      <x:c r="AC940" s="13">
        <x:f t="shared" si="88"/>
        <x:v>0.22548885546287437</x:v>
      </x:c>
      <x:c r="AD940" s="13">
        <x:f t="shared" si="89"/>
        <x:v>0.13052631578947368</x:v>
      </x:c>
      <x:c r="AE940" s="50" t="n">
        <x:f>IF(OR(NOT(ISNUMBER(Q940)),NOT(ISNUMBER(R940))),"",IF(Q940&lt;R940,1,0))</x:f>
        <x:v>0</x:v>
      </x:c>
      <x:c r="AF940" s="50" t="n">
        <x:f>IFERROR(IF(AND(A940=A939,C940=C939+1,ISNUMBER(AE939)),AE939,""),"")</x:f>
        <x:v>0</x:v>
      </x:c>
      <x:c r="AG940" s="52" t="n">
        <x:f>IFERROR(IF(AND(A940=A939,C940=C939+1,ISNUMBER(U940),ISNUMBER(U939),U939&lt;&gt;0),U940/U939-1,""),"")</x:f>
        <x:v>0.09363295030323182</x:v>
      </x:c>
      <x:c r="AH940" s="50" t="n">
        <x:f>IF(AND(ISNUMBER(AE940),ISNUMBER(AF940),ISNUMBER(AG940)),IF(AND(AE940=1,AF940=1,AG940&lt;0),1,0),"")</x:f>
        <x:v>0</x:v>
      </x:c>
      <x:c r="AI940" s="50" t="n">
        <x:f>IF(AND(A940=A941,C941=C940+1,ISNUMBER(AH941)),C941,"")</x:f>
        <x:v>2012</x:v>
      </x:c>
      <x:c r="AJ940" s="50" t="n">
        <x:f>IF(AND(A940=A941,C941=C940+1,ISNUMBER(AH941)),AH941,"")</x:f>
        <x:v>0</x:v>
      </x:c>
    </x:row>
    <x:row r="941" ht="15">
      <x:c r="A941" s="9" t="s">
        <x:v>84</x:v>
      </x:c>
      <x:c r="B941" s="10">
        <x:v>41274</x:v>
      </x:c>
      <x:c r="C941" s="9">
        <x:v>2012</x:v>
      </x:c>
      <x:c r="D941" s="11">
        <x:v>1003.5</x:v>
      </x:c>
      <x:c r="E941" s="11">
        <x:v>387.2</x:v>
      </x:c>
      <x:c r="F941" s="11">
        <x:v>174.1</x:v>
      </x:c>
      <x:c r="G941" s="11">
        <x:v>659.2</x:v>
      </x:c>
      <x:c r="H941" s="11">
        <x:v>261.5</x:v>
      </x:c>
      <x:c r="I941" s="11">
        <x:v>344.3</x:v>
      </x:c>
      <x:c r="J941" s="11">
        <x:v>216.3</x:v>
      </x:c>
      <x:c r="K941" s="11">
        <x:v>53.8</x:v>
      </x:c>
      <x:c r="L941" s="11">
        <x:v>170.5</x:v>
      </x:c>
      <x:c r="M941" s="11">
        <x:v>5.4</x:v>
      </x:c>
      <x:c r="N941" s="11">
        <x:v>256.10000000000002</x:v>
      </x:c>
      <x:c r="O941" s="11">
        <x:v>1051.9000000000001</x:v>
      </x:c>
      <x:c r="P941" s="11">
        <x:v>254.9</x:v>
      </x:c>
      <x:c r="Q941" s="11">
        <x:v>286</x:v>
      </x:c>
      <x:c r="R941" s="11">
        <x:v>9.3000000000000007</x:v>
      </x:c>
      <x:c r="S941" s="11">
        <x:v>151</x:v>
      </x:c>
      <x:c r="T941" s="11">
        <x:v>139.4</x:v>
      </x:c>
      <x:c r="U941" s="11">
        <x:v>3189.6129999999998</x:v>
      </x:c>
      <x:c r="V941" s="11">
        <x:v>18</x:v>
      </x:c>
      <x:c r="W941" s="12">
        <x:v>0</x:v>
      </x:c>
      <x:c r="X941" s="8">
        <x:v>0</x:v>
      </x:c>
      <x:c r="Y941" s="13">
        <x:f t="shared" si="84"/>
        <x:v>2.2240091901206203</x:v>
      </x:c>
      <x:c r="Z941" s="13">
        <x:f t="shared" si="85"/>
        <x:v>0.65690084703537621</x:v>
      </x:c>
      <x:c r="AA941" s="13">
        <x:f t="shared" si="86"/>
        <x:v>0.15047334329845541</x:v>
      </x:c>
      <x:c r="AB941" s="13">
        <x:f t="shared" si="87"/>
        <x:v>0.25401096163428005</x:v>
      </x:c>
      <x:c r="AC941" s="13">
        <x:f t="shared" si="88"/>
        <x:v>0.21146844660194175</x:v>
      </x:c>
      <x:c r="AD941" s="13">
        <x:f t="shared" si="89"/>
        <x:v>0.21554559043348281</x:v>
      </x:c>
      <x:c r="AE941" s="50" t="n">
        <x:f>IF(OR(NOT(ISNUMBER(Q941)),NOT(ISNUMBER(R941))),"",IF(Q941&lt;R941,1,0))</x:f>
        <x:v>0</x:v>
      </x:c>
      <x:c r="AF941" s="50" t="n">
        <x:f>IFERROR(IF(AND(A941=A940,C941=C940+1,ISNUMBER(AE940)),AE940,""),"")</x:f>
        <x:v>0</x:v>
      </x:c>
      <x:c r="AG941" s="52" t="n">
        <x:f>IFERROR(IF(AND(A941=A940,C941=C940+1,ISNUMBER(U941),ISNUMBER(U940),U940&lt;&gt;0),U941/U940-1,""),"")</x:f>
        <x:v>0.323542824544067</x:v>
      </x:c>
      <x:c r="AH941" s="50" t="n">
        <x:f>IF(AND(ISNUMBER(AE941),ISNUMBER(AF941),ISNUMBER(AG941)),IF(AND(AE941=1,AF941=1,AG941&lt;0),1,0),"")</x:f>
        <x:v>0</x:v>
      </x:c>
      <x:c r="AI941" s="50" t="n">
        <x:f>IF(AND(A941=A942,C942=C941+1,ISNUMBER(AH942)),C942,"")</x:f>
        <x:v>2013</x:v>
      </x:c>
      <x:c r="AJ941" s="50" t="n">
        <x:f>IF(AND(A941=A942,C942=C941+1,ISNUMBER(AH942)),AH942,"")</x:f>
        <x:v>0</x:v>
      </x:c>
    </x:row>
    <x:row r="942" ht="15">
      <x:c r="A942" s="9" t="s">
        <x:v>84</x:v>
      </x:c>
      <x:c r="B942" s="10">
        <x:v>41639</x:v>
      </x:c>
      <x:c r="C942" s="9">
        <x:v>2013</x:v>
      </x:c>
      <x:c r="D942" s="11">
        <x:v>1017</x:v>
      </x:c>
      <x:c r="E942" s="11">
        <x:v>367</x:v>
      </x:c>
      <x:c r="F942" s="11">
        <x:v>191.8</x:v>
      </x:c>
      <x:c r="G942" s="11">
        <x:v>597.6</x:v>
      </x:c>
      <x:c r="H942" s="11">
        <x:v>239.7</x:v>
      </x:c>
      <x:c r="I942" s="11">
        <x:v>419.4</x:v>
      </x:c>
      <x:c r="J942" s="11">
        <x:v>304.2</x:v>
      </x:c>
      <x:c r="K942" s="11">
        <x:v>37.5</x:v>
      </x:c>
      <x:c r="L942" s="11">
        <x:v>192.8</x:v>
      </x:c>
      <x:c r="M942" s="11">
        <x:v>26.6</x:v>
      </x:c>
      <x:c r="N942" s="11">
        <x:v>213.1</x:v>
      </x:c>
      <x:c r="O942" s="11">
        <x:v>1077</x:v>
      </x:c>
      <x:c r="P942" s="11">
        <x:v>263.3</x:v>
      </x:c>
      <x:c r="Q942" s="11">
        <x:v>297.2</x:v>
      </x:c>
      <x:c r="R942" s="11">
        <x:v>9.6999999999999993</x:v>
      </x:c>
      <x:c r="S942" s="11">
        <x:v>177.5</x:v>
      </x:c>
      <x:c r="T942" s="11">
        <x:v>192.6</x:v>
      </x:c>
      <x:c r="U942" s="11">
        <x:v>3309.3625999999999</x:v>
      </x:c>
      <x:c r="V942" s="11">
        <x:v>18</x:v>
      </x:c>
      <x:c r="W942" s="12">
        <x:v>0</x:v>
      </x:c>
      <x:c r="X942" s="8">
        <x:v>0</x:v>
      </x:c>
      <x:c r="Y942" s="13">
        <x:f t="shared" si="84"/>
        <x:v>1.913451511991658</x:v>
      </x:c>
      <x:c r="Z942" s="13">
        <x:f t="shared" si="85"/>
        <x:v>0.5876106194690266</x:v>
      </x:c>
      <x:c r="AA942" s="13">
        <x:f t="shared" si="86"/>
        <x:v>0.17453294001966568</x:v>
      </x:c>
      <x:c r="AB942" s="13">
        <x:f t="shared" si="87"/>
        <x:v>0.25889872173058015</x:v>
      </x:c>
      <x:c r="AC942" s="13">
        <x:f t="shared" si="88"/>
        <x:v>0.32228915662650598</x:v>
      </x:c>
      <x:c r="AD942" s="13">
        <x:f t="shared" si="89"/>
        <x:v>0.29911504424778762</x:v>
      </x:c>
      <x:c r="AE942" s="50" t="n">
        <x:f>IF(OR(NOT(ISNUMBER(Q942)),NOT(ISNUMBER(R942))),"",IF(Q942&lt;R942,1,0))</x:f>
        <x:v>0</x:v>
      </x:c>
      <x:c r="AF942" s="50" t="n">
        <x:f>IFERROR(IF(AND(A942=A941,C942=C941+1,ISNUMBER(AE941)),AE941,""),"")</x:f>
        <x:v>0</x:v>
      </x:c>
      <x:c r="AG942" s="52" t="n">
        <x:f>IFERROR(IF(AND(A942=A941,C942=C941+1,ISNUMBER(U942),ISNUMBER(U941),U941&lt;&gt;0),U942/U941-1,""),"")</x:f>
        <x:v>0.03754361422529939</x:v>
      </x:c>
      <x:c r="AH942" s="50" t="n">
        <x:f>IF(AND(ISNUMBER(AE942),ISNUMBER(AF942),ISNUMBER(AG942)),IF(AND(AE942=1,AF942=1,AG942&lt;0),1,0),"")</x:f>
        <x:v>0</x:v>
      </x:c>
      <x:c r="AI942" s="50" t="n">
        <x:f>IF(AND(A942=A943,C943=C942+1,ISNUMBER(AH943)),C943,"")</x:f>
        <x:v>2014</x:v>
      </x:c>
      <x:c r="AJ942" s="50" t="n">
        <x:f>IF(AND(A942=A943,C943=C942+1,ISNUMBER(AH943)),AH943,"")</x:f>
        <x:v>0</x:v>
      </x:c>
    </x:row>
    <x:row r="943" ht="15">
      <x:c r="A943" s="9" t="s">
        <x:v>84</x:v>
      </x:c>
      <x:c r="B943" s="10">
        <x:v>42004</x:v>
      </x:c>
      <x:c r="C943" s="9">
        <x:v>2014</x:v>
      </x:c>
      <x:c r="D943" s="11">
        <x:v>1072</x:v>
      </x:c>
      <x:c r="E943" s="11">
        <x:v>393.6</x:v>
      </x:c>
      <x:c r="F943" s="11">
        <x:v>198.9</x:v>
      </x:c>
      <x:c r="G943" s="11">
        <x:v>583</x:v>
      </x:c>
      <x:c r="H943" s="11">
        <x:v>227.8</x:v>
      </x:c>
      <x:c r="I943" s="11">
        <x:v>489</x:v>
      </x:c>
      <x:c r="J943" s="11">
        <x:v>373.4</x:v>
      </x:c>
      <x:c r="K943" s="11">
        <x:v>47.6</x:v>
      </x:c>
      <x:c r="L943" s="11">
        <x:v>201</x:v>
      </x:c>
      <x:c r="M943" s="11">
        <x:v>25.9</x:v>
      </x:c>
      <x:c r="N943" s="11">
        <x:v>201.9</x:v>
      </x:c>
      <x:c r="O943" s="11">
        <x:v>1046.5999999999999</x:v>
      </x:c>
      <x:c r="P943" s="11">
        <x:v>242.4</x:v>
      </x:c>
      <x:c r="Q943" s="11">
        <x:v>279.39999999999998</x:v>
      </x:c>
      <x:c r="R943" s="11">
        <x:v>9.4</x:v>
      </x:c>
      <x:c r="S943" s="11">
        <x:v>165.3</x:v>
      </x:c>
      <x:c r="T943" s="11">
        <x:v>175.4</x:v>
      </x:c>
      <x:c r="U943" s="11">
        <x:v>3614.5111999999999</x:v>
      </x:c>
      <x:c r="V943" s="11">
        <x:v>18</x:v>
      </x:c>
      <x:c r="W943" s="12">
        <x:v>0</x:v>
      </x:c>
      <x:c r="X943" s="8">
        <x:v>0</x:v>
      </x:c>
      <x:c r="Y943" s="13">
        <x:f t="shared" si="84"/>
        <x:v>1.9788838612368025</x:v>
      </x:c>
      <x:c r="Z943" s="13">
        <x:f t="shared" si="85"/>
        <x:v>0.54384328358208955</x:v>
      </x:c>
      <x:c r="AA943" s="13">
        <x:f t="shared" si="86"/>
        <x:v>0.15419776119402986</x:v>
      </x:c>
      <x:c r="AB943" s="13">
        <x:f t="shared" si="87"/>
        <x:v>0.22611940298507463</x:v>
      </x:c>
      <x:c r="AC943" s="13">
        <x:f t="shared" si="88"/>
        <x:v>0.30085763293310464</x:v>
      </x:c>
      <x:c r="AD943" s="13">
        <x:f t="shared" si="89"/>
        <x:v>0.34832089552238804</x:v>
      </x:c>
      <x:c r="AE943" s="50" t="n">
        <x:f>IF(OR(NOT(ISNUMBER(Q943)),NOT(ISNUMBER(R943))),"",IF(Q943&lt;R943,1,0))</x:f>
        <x:v>0</x:v>
      </x:c>
      <x:c r="AF943" s="50" t="n">
        <x:f>IFERROR(IF(AND(A943=A942,C943=C942+1,ISNUMBER(AE942)),AE942,""),"")</x:f>
        <x:v>0</x:v>
      </x:c>
      <x:c r="AG943" s="52" t="n">
        <x:f>IFERROR(IF(AND(A943=A942,C943=C942+1,ISNUMBER(U943),ISNUMBER(U942),U942&lt;&gt;0),U943/U942-1,""),"")</x:f>
        <x:v>0.09220766560908134</x:v>
      </x:c>
      <x:c r="AH943" s="50" t="n">
        <x:f>IF(AND(ISNUMBER(AE943),ISNUMBER(AF943),ISNUMBER(AG943)),IF(AND(AE943=1,AF943=1,AG943&lt;0),1,0),"")</x:f>
        <x:v>0</x:v>
      </x:c>
      <x:c r="AI943" s="50" t="n">
        <x:f>IF(AND(A943=A944,C944=C943+1,ISNUMBER(AH944)),C944,"")</x:f>
        <x:v>2015</x:v>
      </x:c>
      <x:c r="AJ943" s="50" t="n">
        <x:f>IF(AND(A943=A944,C944=C943+1,ISNUMBER(AH944)),AH944,"")</x:f>
        <x:v>0</x:v>
      </x:c>
    </x:row>
    <x:row r="944" ht="15">
      <x:c r="A944" s="9" t="s">
        <x:v>84</x:v>
      </x:c>
      <x:c r="B944" s="10">
        <x:v>42369</x:v>
      </x:c>
      <x:c r="C944" s="9">
        <x:v>2015</x:v>
      </x:c>
      <x:c r="D944" s="11">
        <x:v>1322.7</x:v>
      </x:c>
      <x:c r="E944" s="11">
        <x:v>484.4</x:v>
      </x:c>
      <x:c r="F944" s="11">
        <x:v>262.2</x:v>
      </x:c>
      <x:c r="G944" s="11">
        <x:v>715.4</x:v>
      </x:c>
      <x:c r="H944" s="11">
        <x:v>366</x:v>
      </x:c>
      <x:c r="I944" s="11">
        <x:v>607.29999999999995</x:v>
      </x:c>
      <x:c r="J944" s="11">
        <x:v>494.4</x:v>
      </x:c>
      <x:c r="K944" s="11">
        <x:v>106.7</x:v>
      </x:c>
      <x:c r="L944" s="11">
        <x:v>221.6</x:v>
      </x:c>
      <x:c r="M944" s="11">
        <x:v>58.4</x:v>
      </x:c>
      <x:c r="N944" s="11">
        <x:v>307.60000000000002</x:v>
      </x:c>
      <x:c r="O944" s="11">
        <x:v>1081.7</x:v>
      </x:c>
      <x:c r="P944" s="11">
        <x:v>261.2</x:v>
      </x:c>
      <x:c r="Q944" s="11">
        <x:v>299.7</x:v>
      </x:c>
      <x:c r="R944" s="11">
        <x:v>6.6</x:v>
      </x:c>
      <x:c r="S944" s="11">
        <x:v>180.7</x:v>
      </x:c>
      <x:c r="T944" s="11">
        <x:v>208.3</x:v>
      </x:c>
      <x:c r="U944" s="11">
        <x:v>4257.2781000000004</x:v>
      </x:c>
      <x:c r="V944" s="11">
        <x:v>18</x:v>
      </x:c>
      <x:c r="W944" s="12">
        <x:v>0</x:v>
      </x:c>
      <x:c r="X944" s="8">
        <x:v>0</x:v>
      </x:c>
      <x:c r="Y944" s="13">
        <x:f t="shared" si="84"/>
        <x:v>1.84744469870328</x:v>
      </x:c>
      <x:c r="Z944" s="13">
        <x:f t="shared" si="85"/>
        <x:v>0.54086338549935731</x:v>
      </x:c>
      <x:c r="AA944" s="13">
        <x:f t="shared" si="86"/>
        <x:v>0.13661450064262493</x:v>
      </x:c>
      <x:c r="AB944" s="13">
        <x:f t="shared" si="87"/>
        <x:v>0.19747486202464654</x:v>
      </x:c>
      <x:c r="AC944" s="13">
        <x:f t="shared" si="88"/>
        <x:v>0.2911657813810456</x:v>
      </x:c>
      <x:c r="AD944" s="13">
        <x:f t="shared" si="89"/>
        <x:v>0.3737809026990247</x:v>
      </x:c>
      <x:c r="AE944" s="50" t="n">
        <x:f>IF(OR(NOT(ISNUMBER(Q944)),NOT(ISNUMBER(R944))),"",IF(Q944&lt;R944,1,0))</x:f>
        <x:v>0</x:v>
      </x:c>
      <x:c r="AF944" s="50" t="n">
        <x:f>IFERROR(IF(AND(A944=A943,C944=C943+1,ISNUMBER(AE943)),AE943,""),"")</x:f>
        <x:v>0</x:v>
      </x:c>
      <x:c r="AG944" s="52" t="n">
        <x:f>IFERROR(IF(AND(A944=A943,C944=C943+1,ISNUMBER(U944),ISNUMBER(U943),U943&lt;&gt;0),U944/U943-1,""),"")</x:f>
        <x:v>0.17782954995408518</x:v>
      </x:c>
      <x:c r="AH944" s="50" t="n">
        <x:f>IF(AND(ISNUMBER(AE944),ISNUMBER(AF944),ISNUMBER(AG944)),IF(AND(AE944=1,AF944=1,AG944&lt;0),1,0),"")</x:f>
        <x:v>0</x:v>
      </x:c>
      <x:c r="AI944" s="50" t="n">
        <x:f>IF(AND(A944=A945,C945=C944+1,ISNUMBER(AH945)),C945,"")</x:f>
        <x:v>2016</x:v>
      </x:c>
      <x:c r="AJ944" s="50" t="n">
        <x:f>IF(AND(A944=A945,C945=C944+1,ISNUMBER(AH945)),AH945,"")</x:f>
        <x:v>0</x:v>
      </x:c>
    </x:row>
    <x:row r="945" ht="15">
      <x:c r="A945" s="9" t="s">
        <x:v>84</x:v>
      </x:c>
      <x:c r="B945" s="10">
        <x:v>42735</x:v>
      </x:c>
      <x:c r="C945" s="9">
        <x:v>2016</x:v>
      </x:c>
      <x:c r="D945" s="11">
        <x:v>1499.8</x:v>
      </x:c>
      <x:c r="E945" s="11">
        <x:v>489.1</x:v>
      </x:c>
      <x:c r="F945" s="11">
        <x:v>251.7</x:v>
      </x:c>
      <x:c r="G945" s="11">
        <x:v>891</x:v>
      </x:c>
      <x:c r="H945" s="11">
        <x:v>425.1</x:v>
      </x:c>
      <x:c r="I945" s="11">
        <x:v>608.79999999999995</x:v>
      </x:c>
      <x:c r="J945" s="11">
        <x:v>416</x:v>
      </x:c>
      <x:c r="K945" s="11">
        <x:v>61</x:v>
      </x:c>
      <x:c r="L945" s="11">
        <x:v>235.7</x:v>
      </x:c>
      <x:c r="M945" s="11">
        <x:v>10.4</x:v>
      </x:c>
      <x:c r="N945" s="11">
        <x:v>414.7</x:v>
      </x:c>
      <x:c r="O945" s="11">
        <x:v>1243.5999999999999</x:v>
      </x:c>
      <x:c r="P945" s="11">
        <x:v>282.3</x:v>
      </x:c>
      <x:c r="Q945" s="11">
        <x:v>331.5</x:v>
      </x:c>
      <x:c r="R945" s="11">
        <x:v>8.4</x:v>
      </x:c>
      <x:c r="S945" s="11">
        <x:v>196.7</x:v>
      </x:c>
      <x:c r="T945" s="11">
        <x:v>264.5</x:v>
      </x:c>
      <x:c r="U945" s="11">
        <x:v>4318.5664999999999</x:v>
      </x:c>
      <x:c r="V945" s="11">
        <x:v>18</x:v>
      </x:c>
      <x:c r="W945" s="12">
        <x:v>0</x:v>
      </x:c>
      <x:c r="X945" s="8">
        <x:v>0</x:v>
      </x:c>
      <x:c r="Y945" s="13">
        <x:f t="shared" si="84"/>
        <x:v>1.943186332936035</x:v>
      </x:c>
      <x:c r="Z945" s="13">
        <x:f t="shared" si="85"/>
        <x:v>0.59407921056140822</x:v>
      </x:c>
      <x:c r="AA945" s="13">
        <x:f t="shared" si="86"/>
        <x:v>0.13115082010934792</x:v>
      </x:c>
      <x:c r="AB945" s="13">
        <x:f t="shared" si="87"/>
        <x:v>0.18822509667955728</x:v>
      </x:c>
      <x:c r="AC945" s="13">
        <x:f t="shared" si="88"/>
        <x:v>0.29685746352413017</x:v>
      </x:c>
      <x:c r="AD945" s="13">
        <x:f t="shared" si="89"/>
        <x:v>0.27737031604213896</x:v>
      </x:c>
      <x:c r="AE945" s="50" t="n">
        <x:f>IF(OR(NOT(ISNUMBER(Q945)),NOT(ISNUMBER(R945))),"",IF(Q945&lt;R945,1,0))</x:f>
        <x:v>0</x:v>
      </x:c>
      <x:c r="AF945" s="50" t="n">
        <x:f>IFERROR(IF(AND(A945=A944,C945=C944+1,ISNUMBER(AE944)),AE944,""),"")</x:f>
        <x:v>0</x:v>
      </x:c>
      <x:c r="AG945" s="52" t="n">
        <x:f>IFERROR(IF(AND(A945=A944,C945=C944+1,ISNUMBER(U945),ISNUMBER(U944),U944&lt;&gt;0),U945/U944-1,""),"")</x:f>
        <x:v>0.014396146683487654</x:v>
      </x:c>
      <x:c r="AH945" s="50" t="n">
        <x:f>IF(AND(ISNUMBER(AE945),ISNUMBER(AF945),ISNUMBER(AG945)),IF(AND(AE945=1,AF945=1,AG945&lt;0),1,0),"")</x:f>
        <x:v>0</x:v>
      </x:c>
      <x:c r="AI945" s="50" t="n">
        <x:f>IF(AND(A945=A946,C946=C945+1,ISNUMBER(AH946)),C946,"")</x:f>
        <x:v>2017</x:v>
      </x:c>
      <x:c r="AJ945" s="50" t="n">
        <x:f>IF(AND(A945=A946,C946=C945+1,ISNUMBER(AH946)),AH946,"")</x:f>
        <x:v>0</x:v>
      </x:c>
    </x:row>
    <x:row r="946" ht="15">
      <x:c r="A946" s="9" t="s">
        <x:v>84</x:v>
      </x:c>
      <x:c r="B946" s="10">
        <x:v>43100</x:v>
      </x:c>
      <x:c r="C946" s="9">
        <x:v>2017</x:v>
      </x:c>
      <x:c r="D946" s="11">
        <x:v>1648.7</x:v>
      </x:c>
      <x:c r="E946" s="11">
        <x:v>524</x:v>
      </x:c>
      <x:c r="F946" s="11">
        <x:v>270.89999999999998</x:v>
      </x:c>
      <x:c r="G946" s="11">
        <x:v>818.8</x:v>
      </x:c>
      <x:c r="H946" s="11">
        <x:v>444.8</x:v>
      </x:c>
      <x:c r="I946" s="11">
        <x:v>829.9</x:v>
      </x:c>
      <x:c r="J946" s="11">
        <x:v>660</x:v>
      </x:c>
      <x:c r="K946" s="11">
        <x:v>63.3</x:v>
      </x:c>
      <x:c r="L946" s="11">
        <x:v>258.5</x:v>
      </x:c>
      <x:c r="M946" s="11">
        <x:v>18.399999999999999</x:v>
      </x:c>
      <x:c r="N946" s="11">
        <x:v>426.4</x:v>
      </x:c>
      <x:c r="O946" s="11">
        <x:v>1373.1</x:v>
      </x:c>
      <x:c r="P946" s="11">
        <x:v>324.8</x:v>
      </x:c>
      <x:c r="Q946" s="11">
        <x:v>378.1</x:v>
      </x:c>
      <x:c r="R946" s="11">
        <x:v>8.9</x:v>
      </x:c>
      <x:c r="S946" s="11">
        <x:v>237</x:v>
      </x:c>
      <x:c r="T946" s="11">
        <x:v>263.10000000000002</x:v>
      </x:c>
      <x:c r="U946" s="11">
        <x:v>5977.8905000000004</x:v>
      </x:c>
      <x:c r="V946" s="11">
        <x:v>18</x:v>
      </x:c>
      <x:c r="W946" s="12">
        <x:v>0</x:v>
      </x:c>
      <x:c r="X946" s="8">
        <x:v>0</x:v>
      </x:c>
      <x:c r="Y946" s="13">
        <x:f t="shared" si="84"/>
        <x:v>1.9342930970837948</x:v>
      </x:c>
      <x:c r="Z946" s="13">
        <x:f t="shared" si="85"/>
        <x:v>0.49663371140898888</x:v>
      </x:c>
      <x:c r="AA946" s="13">
        <x:f t="shared" si="86"/>
        <x:v>0.14374962091344695</x:v>
      </x:c>
      <x:c r="AB946" s="13">
        <x:f t="shared" si="87"/>
        <x:v>0.19700369988475769</x:v>
      </x:c>
      <x:c r="AC946" s="13">
        <x:f t="shared" si="88"/>
        <x:v>0.32132388861748906</x:v>
      </x:c>
      <x:c r="AD946" s="13">
        <x:f t="shared" si="89"/>
        <x:v>0.40031540001213078</x:v>
      </x:c>
      <x:c r="AE946" s="50" t="n">
        <x:f>IF(OR(NOT(ISNUMBER(Q946)),NOT(ISNUMBER(R946))),"",IF(Q946&lt;R946,1,0))</x:f>
        <x:v>0</x:v>
      </x:c>
      <x:c r="AF946" s="50" t="n">
        <x:f>IFERROR(IF(AND(A946=A945,C946=C945+1,ISNUMBER(AE945)),AE945,""),"")</x:f>
        <x:v>0</x:v>
      </x:c>
      <x:c r="AG946" s="52" t="n">
        <x:f>IFERROR(IF(AND(A946=A945,C946=C945+1,ISNUMBER(U946),ISNUMBER(U945),U945&lt;&gt;0),U946/U945-1,""),"")</x:f>
        <x:v>0.38423027641232355</x:v>
      </x:c>
      <x:c r="AH946" s="50" t="n">
        <x:f>IF(AND(ISNUMBER(AE946),ISNUMBER(AF946),ISNUMBER(AG946)),IF(AND(AE946=1,AF946=1,AG946&lt;0),1,0),"")</x:f>
        <x:v>0</x:v>
      </x:c>
      <x:c r="AI946" s="50" t="n">
        <x:f>IF(AND(A946=A947,C947=C946+1,ISNUMBER(AH947)),C947,"")</x:f>
        <x:v>2018</x:v>
      </x:c>
      <x:c r="AJ946" s="50" t="n">
        <x:f>IF(AND(A946=A947,C947=C946+1,ISNUMBER(AH947)),AH947,"")</x:f>
        <x:v>0</x:v>
      </x:c>
    </x:row>
    <x:row r="947" ht="15">
      <x:c r="A947" s="9" t="s">
        <x:v>84</x:v>
      </x:c>
      <x:c r="B947" s="10">
        <x:v>43465</x:v>
      </x:c>
      <x:c r="C947" s="9">
        <x:v>2018</x:v>
      </x:c>
      <x:c r="D947" s="11">
        <x:v>1912.8</x:v>
      </x:c>
      <x:c r="E947" s="11">
        <x:v>592</x:v>
      </x:c>
      <x:c r="F947" s="11">
        <x:v>291.60000000000002</x:v>
      </x:c>
      <x:c r="G947" s="11">
        <x:v>914.8</x:v>
      </x:c>
      <x:c r="H947" s="11">
        <x:v>496.7</x:v>
      </x:c>
      <x:c r="I947" s="11">
        <x:v>998</x:v>
      </x:c>
      <x:c r="J947" s="11">
        <x:v>813.4</x:v>
      </x:c>
      <x:c r="K947" s="11">
        <x:v>71.2</x:v>
      </x:c>
      <x:c r="L947" s="11">
        <x:v>287.2</x:v>
      </x:c>
      <x:c r="M947" s="11">
        <x:v>49.2</x:v>
      </x:c>
      <x:c r="N947" s="11">
        <x:v>447.5</x:v>
      </x:c>
      <x:c r="O947" s="11">
        <x:v>1386.9</x:v>
      </x:c>
      <x:c r="P947" s="11">
        <x:v>327.9</x:v>
      </x:c>
      <x:c r="Q947" s="11">
        <x:v>384.1</x:v>
      </x:c>
      <x:c r="R947" s="11">
        <x:v>11.3</x:v>
      </x:c>
      <x:c r="S947" s="11">
        <x:v>238.5</x:v>
      </x:c>
      <x:c r="T947" s="11">
        <x:v>263.10000000000002</x:v>
      </x:c>
      <x:c r="U947" s="11">
        <x:v>6330.5645000000004</x:v>
      </x:c>
      <x:c r="V947" s="11">
        <x:v>18</x:v>
      </x:c>
      <x:c r="W947" s="12">
        <x:v>0</x:v>
      </x:c>
      <x:c r="X947" s="8">
        <x:v>0</x:v>
      </x:c>
      <x:c r="Y947" s="13">
        <x:f t="shared" si="84"/>
        <x:v>2.0301783264746227</x:v>
      </x:c>
      <x:c r="Z947" s="13">
        <x:f t="shared" si="85"/>
        <x:v>0.47825177749895442</x:v>
      </x:c>
      <x:c r="AA947" s="13">
        <x:f t="shared" si="86"/>
        <x:v>0.12468632371392722</x:v>
      </x:c>
      <x:c r="AB947" s="13">
        <x:f t="shared" si="87"/>
        <x:v>0.17142409033877037</x:v>
      </x:c>
      <x:c r="AC947" s="13">
        <x:f t="shared" si="88"/>
        <x:v>0.28760384783559251</x:v>
      </x:c>
      <x:c r="AD947" s="13">
        <x:f t="shared" si="89"/>
        <x:v>0.42524048515265578</x:v>
      </x:c>
      <x:c r="AE947" s="50" t="n">
        <x:f>IF(OR(NOT(ISNUMBER(Q947)),NOT(ISNUMBER(R947))),"",IF(Q947&lt;R947,1,0))</x:f>
        <x:v>0</x:v>
      </x:c>
      <x:c r="AF947" s="50" t="n">
        <x:f>IFERROR(IF(AND(A947=A946,C947=C946+1,ISNUMBER(AE946)),AE946,""),"")</x:f>
        <x:v>0</x:v>
      </x:c>
      <x:c r="AG947" s="52" t="n">
        <x:f>IFERROR(IF(AND(A947=A946,C947=C946+1,ISNUMBER(U947),ISNUMBER(U946),U946&lt;&gt;0),U947/U946-1,""),"")</x:f>
        <x:v>0.058996396805863105</x:v>
      </x:c>
      <x:c r="AH947" s="50" t="n">
        <x:f>IF(AND(ISNUMBER(AE947),ISNUMBER(AF947),ISNUMBER(AG947)),IF(AND(AE947=1,AF947=1,AG947&lt;0),1,0),"")</x:f>
        <x:v>0</x:v>
      </x:c>
      <x:c r="AI947" s="50" t="n">
        <x:f>IF(AND(A947=A948,C948=C947+1,ISNUMBER(AH948)),C948,"")</x:f>
        <x:v>2019</x:v>
      </x:c>
      <x:c r="AJ947" s="50" t="n">
        <x:f>IF(AND(A947=A948,C948=C947+1,ISNUMBER(AH948)),AH948,"")</x:f>
        <x:v>0</x:v>
      </x:c>
    </x:row>
    <x:row r="948" ht="15">
      <x:c r="A948" s="9" t="s">
        <x:v>84</x:v>
      </x:c>
      <x:c r="B948" s="10">
        <x:v>43830</x:v>
      </x:c>
      <x:c r="C948" s="9">
        <x:v>2019</x:v>
      </x:c>
      <x:c r="D948" s="11">
        <x:v>1891</x:v>
      </x:c>
      <x:c r="E948" s="11">
        <x:v>567.6</x:v>
      </x:c>
      <x:c r="F948" s="11">
        <x:v>336.4</x:v>
      </x:c>
      <x:c r="G948" s="11">
        <x:v>1022.4</x:v>
      </x:c>
      <x:c r="H948" s="11">
        <x:v>629.6</x:v>
      </x:c>
      <x:c r="I948" s="11">
        <x:v>868.6</x:v>
      </x:c>
      <x:c r="J948" s="11">
        <x:v>718.8</x:v>
      </x:c>
      <x:c r="K948" s="11">
        <x:v>81.900000000000006</x:v>
      </x:c>
      <x:c r="L948" s="11">
        <x:v>268.89999999999998</x:v>
      </x:c>
      <x:c r="M948" s="11">
        <x:v>117.3</x:v>
      </x:c>
      <x:c r="N948" s="11">
        <x:v>512.29999999999995</x:v>
      </x:c>
      <x:c r="O948" s="11">
        <x:v>1377.7</x:v>
      </x:c>
      <x:c r="P948" s="11">
        <x:v>323.3</x:v>
      </x:c>
      <x:c r="Q948" s="11">
        <x:v>389.7</x:v>
      </x:c>
      <x:c r="R948" s="11">
        <x:v>15.3</x:v>
      </x:c>
      <x:c r="S948" s="11">
        <x:v>223.9</x:v>
      </x:c>
      <x:c r="T948" s="11">
        <x:v>304.8</x:v>
      </x:c>
      <x:c r="U948" s="11">
        <x:v>6753.6323000000002</x:v>
      </x:c>
      <x:c r="V948" s="11">
        <x:v>18</x:v>
      </x:c>
      <x:c r="W948" s="12">
        <x:v>0</x:v>
      </x:c>
      <x:c r="X948" s="8">
        <x:v>0</x:v>
      </x:c>
      <x:c r="Y948" s="13">
        <x:f t="shared" si="84"/>
        <x:v>1.6872770511296078</x:v>
      </x:c>
      <x:c r="Z948" s="13">
        <x:f t="shared" si="85"/>
        <x:v>0.54066631411951349</x:v>
      </x:c>
      <x:c r="AA948" s="13">
        <x:f t="shared" si="86"/>
        <x:v>0.11840296139608673</x:v>
      </x:c>
      <x:c r="AB948" s="13">
        <x:f t="shared" si="87"/>
        <x:v>0.17096774193548386</x:v>
      </x:c>
      <x:c r="AC948" s="13">
        <x:f t="shared" si="88"/>
        <x:v>0.29812206572769956</x:v>
      </x:c>
      <x:c r="AD948" s="13">
        <x:f t="shared" si="89"/>
        <x:v>0.38011634056054994</x:v>
      </x:c>
      <x:c r="AE948" s="50" t="n">
        <x:f>IF(OR(NOT(ISNUMBER(Q948)),NOT(ISNUMBER(R948))),"",IF(Q948&lt;R948,1,0))</x:f>
        <x:v>0</x:v>
      </x:c>
      <x:c r="AF948" s="50" t="n">
        <x:f>IFERROR(IF(AND(A948=A947,C948=C947+1,ISNUMBER(AE947)),AE947,""),"")</x:f>
        <x:v>0</x:v>
      </x:c>
      <x:c r="AG948" s="52" t="n">
        <x:f>IFERROR(IF(AND(A948=A947,C948=C947+1,ISNUMBER(U948),ISNUMBER(U947),U947&lt;&gt;0),U948/U947-1,""),"")</x:f>
        <x:v>0.06682939570396917</x:v>
      </x:c>
      <x:c r="AH948" s="50" t="n">
        <x:f>IF(AND(ISNUMBER(AE948),ISNUMBER(AF948),ISNUMBER(AG948)),IF(AND(AE948=1,AF948=1,AG948&lt;0),1,0),"")</x:f>
        <x:v>0</x:v>
      </x:c>
      <x:c r="AI948" s="50" t="n">
        <x:f>IF(AND(A948=A949,C949=C948+1,ISNUMBER(AH949)),C949,"")</x:f>
        <x:v>2020</x:v>
      </x:c>
      <x:c r="AJ948" s="50" t="n">
        <x:f>IF(AND(A948=A949,C949=C948+1,ISNUMBER(AH949)),AH949,"")</x:f>
        <x:v>0</x:v>
      </x:c>
    </x:row>
    <x:row r="949" ht="15">
      <x:c r="A949" s="9" t="s">
        <x:v>84</x:v>
      </x:c>
      <x:c r="B949" s="10">
        <x:v>44196</x:v>
      </x:c>
      <x:c r="C949" s="9">
        <x:v>2020</x:v>
      </x:c>
      <x:c r="D949" s="11">
        <x:v>3028.9</x:v>
      </x:c>
      <x:c r="E949" s="11">
        <x:v>699</x:v>
      </x:c>
      <x:c r="F949" s="11">
        <x:v>345.4</x:v>
      </x:c>
      <x:c r="G949" s="11">
        <x:v>1433.8</x:v>
      </x:c>
      <x:c r="H949" s="11">
        <x:v>907</x:v>
      </x:c>
      <x:c r="I949" s="11">
        <x:v>1595.1</x:v>
      </x:c>
      <x:c r="J949" s="11">
        <x:v>842.6</x:v>
      </x:c>
      <x:c r="K949" s="11">
        <x:v>106.5</x:v>
      </x:c>
      <x:c r="L949" s="11">
        <x:v>302.60000000000002</x:v>
      </x:c>
      <x:c r="M949" s="11">
        <x:v>59.8</x:v>
      </x:c>
      <x:c r="N949" s="11">
        <x:v>847.2</x:v>
      </x:c>
      <x:c r="O949" s="11">
        <x:v>1390.3</x:v>
      </x:c>
      <x:c r="P949" s="11">
        <x:v>292.10000000000002</x:v>
      </x:c>
      <x:c r="Q949" s="11">
        <x:v>373.9</x:v>
      </x:c>
      <x:c r="R949" s="11">
        <x:v>16.899999999999999</x:v>
      </x:c>
      <x:c r="S949" s="11">
        <x:v>201.6</x:v>
      </x:c>
      <x:c r="T949" s="11">
        <x:v>287.5</x:v>
      </x:c>
      <x:c r="U949" s="11">
        <x:v>9401.7329000000009</x:v>
      </x:c>
      <x:c r="V949" s="11">
        <x:v>18</x:v>
      </x:c>
      <x:c r="W949" s="12">
        <x:v>0</x:v>
      </x:c>
      <x:c r="X949" s="8">
        <x:v>0</x:v>
      </x:c>
      <x:c r="Y949" s="13">
        <x:f t="shared" si="84"/>
        <x:v>2.0237405906195716</x:v>
      </x:c>
      <x:c r="Z949" s="13">
        <x:f t="shared" si="85"/>
        <x:v>0.47337317177853344</x:v>
      </x:c>
      <x:c r="AA949" s="13">
        <x:f t="shared" si="86"/>
        <x:v>6.6558816732146975E-2</x:v>
      </x:c>
      <x:c r="AB949" s="13">
        <x:f t="shared" si="87"/>
        <x:v>9.643765063224273E-2</x:v>
      </x:c>
      <x:c r="AC949" s="13">
        <x:f t="shared" si="88"/>
        <x:v>0.20051611103361697</x:v>
      </x:c>
      <x:c r="AD949" s="13">
        <x:f t="shared" si="89"/>
        <x:v>0.27818680048862621</x:v>
      </x:c>
      <x:c r="AE949" s="50" t="n">
        <x:f>IF(OR(NOT(ISNUMBER(Q949)),NOT(ISNUMBER(R949))),"",IF(Q949&lt;R949,1,0))</x:f>
        <x:v>0</x:v>
      </x:c>
      <x:c r="AF949" s="50" t="n">
        <x:f>IFERROR(IF(AND(A949=A948,C949=C948+1,ISNUMBER(AE948)),AE948,""),"")</x:f>
        <x:v>0</x:v>
      </x:c>
      <x:c r="AG949" s="52" t="n">
        <x:f>IFERROR(IF(AND(A949=A948,C949=C948+1,ISNUMBER(U949),ISNUMBER(U948),U948&lt;&gt;0),U949/U948-1,""),"")</x:f>
        <x:v>0.39210020361931774</x:v>
      </x:c>
      <x:c r="AH949" s="50" t="n">
        <x:f>IF(AND(ISNUMBER(AE949),ISNUMBER(AF949),ISNUMBER(AG949)),IF(AND(AE949=1,AF949=1,AG949&lt;0),1,0),"")</x:f>
        <x:v>0</x:v>
      </x:c>
      <x:c r="AI949" s="50" t="n">
        <x:f>IF(AND(A949=A950,C950=C949+1,ISNUMBER(AH950)),C950,"")</x:f>
        <x:v>2021</x:v>
      </x:c>
      <x:c r="AJ949" s="50" t="n">
        <x:f>IF(AND(A949=A950,C950=C949+1,ISNUMBER(AH950)),AH950,"")</x:f>
        <x:v>0</x:v>
      </x:c>
    </x:row>
    <x:row r="950" ht="15">
      <x:c r="A950" s="9" t="s">
        <x:v>84</x:v>
      </x:c>
      <x:c r="B950" s="10">
        <x:v>44561</x:v>
      </x:c>
      <x:c r="C950" s="9">
        <x:v>2021</x:v>
      </x:c>
      <x:c r="D950" s="11">
        <x:v>3293.4</x:v>
      </x:c>
      <x:c r="E950" s="11">
        <x:v>893.7</x:v>
      </x:c>
      <x:c r="F950" s="11">
        <x:v>459.9</x:v>
      </x:c>
      <x:c r="G950" s="11">
        <x:v>1527.5</x:v>
      </x:c>
      <x:c r="H950" s="11">
        <x:v>936</x:v>
      </x:c>
      <x:c r="I950" s="11">
        <x:v>1765.9</x:v>
      </x:c>
      <x:c r="J950" s="11">
        <x:v>1073</x:v>
      </x:c>
      <x:c r="K950" s="11">
        <x:v>112.8</x:v>
      </x:c>
      <x:c r="L950" s="11">
        <x:v>443</x:v>
      </x:c>
      <x:c r="M950" s="11">
        <x:v>63.1</x:v>
      </x:c>
      <x:c r="N950" s="11">
        <x:v>872.9</x:v>
      </x:c>
      <x:c r="O950" s="11">
        <x:v>1889.6</x:v>
      </x:c>
      <x:c r="P950" s="11">
        <x:v>439</x:v>
      </x:c>
      <x:c r="Q950" s="11">
        <x:v>552.29999999999995</x:v>
      </x:c>
      <x:c r="R950" s="11">
        <x:v>20.5</x:v>
      </x:c>
      <x:c r="S950" s="11">
        <x:v>320.8</x:v>
      </x:c>
      <x:c r="T950" s="11">
        <x:v>349.2</x:v>
      </x:c>
      <x:c r="U950" s="11">
        <x:v>14424.7327</x:v>
      </x:c>
      <x:c r="V950" s="11">
        <x:v>18</x:v>
      </x:c>
      <x:c r="W950" s="12">
        <x:v>0</x:v>
      </x:c>
      <x:c r="X950" s="8">
        <x:v>0</x:v>
      </x:c>
      <x:c r="Y950" s="13">
        <x:f t="shared" si="84"/>
        <x:v>1.9432485322896285</x:v>
      </x:c>
      <x:c r="Z950" s="13">
        <x:f t="shared" si="85"/>
        <x:v>0.46380640068014817</x:v>
      </x:c>
      <x:c r="AA950" s="13">
        <x:f t="shared" si="86"/>
        <x:v>9.7406935082285789E-2</x:v>
      </x:c>
      <x:c r="AB950" s="13">
        <x:f t="shared" si="87"/>
        <x:v>0.13329689682395093</x:v>
      </x:c>
      <x:c r="AC950" s="13">
        <x:f t="shared" si="88"/>
        <x:v>0.2286088379705401</x:v>
      </x:c>
      <x:c r="AD950" s="13">
        <x:f t="shared" si="89"/>
        <x:v>0.32580312139430373</x:v>
      </x:c>
      <x:c r="AE950" s="50" t="n">
        <x:f>IF(OR(NOT(ISNUMBER(Q950)),NOT(ISNUMBER(R950))),"",IF(Q950&lt;R950,1,0))</x:f>
        <x:v>0</x:v>
      </x:c>
      <x:c r="AF950" s="50" t="n">
        <x:f>IFERROR(IF(AND(A950=A949,C950=C949+1,ISNUMBER(AE949)),AE949,""),"")</x:f>
        <x:v>0</x:v>
      </x:c>
      <x:c r="AG950" s="52" t="n">
        <x:f>IFERROR(IF(AND(A950=A949,C950=C949+1,ISNUMBER(U950),ISNUMBER(U949),U949&lt;&gt;0),U950/U949-1,""),"")</x:f>
        <x:v>0.5342631888638316</x:v>
      </x:c>
      <x:c r="AH950" s="50" t="n">
        <x:f>IF(AND(ISNUMBER(AE950),ISNUMBER(AF950),ISNUMBER(AG950)),IF(AND(AE950=1,AF950=1,AG950&lt;0),1,0),"")</x:f>
        <x:v>0</x:v>
      </x:c>
      <x:c r="AI950" s="50" t="n">
        <x:f>IF(AND(A950=A951,C951=C950+1,ISNUMBER(AH951)),C951,"")</x:f>
        <x:v>2022</x:v>
      </x:c>
      <x:c r="AJ950" s="50" t="n">
        <x:f>IF(AND(A950=A951,C951=C950+1,ISNUMBER(AH951)),AH951,"")</x:f>
        <x:v>0</x:v>
      </x:c>
    </x:row>
    <x:row r="951" ht="15">
      <x:c r="A951" s="9" t="s">
        <x:v>84</x:v>
      </x:c>
      <x:c r="B951" s="10">
        <x:v>44926</x:v>
      </x:c>
      <x:c r="C951" s="9">
        <x:v>2022</x:v>
      </x:c>
      <x:c r="D951" s="11">
        <x:v>3611.9</x:v>
      </x:c>
      <x:c r="E951" s="11">
        <x:v>1160.4000000000001</x:v>
      </x:c>
      <x:c r="F951" s="11">
        <x:v>487.8</x:v>
      </x:c>
      <x:c r="G951" s="11">
        <x:v>1180.8</x:v>
      </x:c>
      <x:c r="H951" s="11">
        <x:v>615.79999999999995</x:v>
      </x:c>
      <x:c r="I951" s="11">
        <x:v>2431.1</x:v>
      </x:c>
      <x:c r="J951" s="11">
        <x:v>1645.7</x:v>
      </x:c>
      <x:c r="K951" s="11">
        <x:v>320.60000000000002</x:v>
      </x:c>
      <x:c r="L951" s="11">
        <x:v>464</x:v>
      </x:c>
      <x:c r="M951" s="11">
        <x:v>134.80000000000001</x:v>
      </x:c>
      <x:c r="N951" s="11">
        <x:v>481</x:v>
      </x:c>
      <x:c r="O951" s="11">
        <x:v>2089.3000000000002</x:v>
      </x:c>
      <x:c r="P951" s="11">
        <x:v>440.5</x:v>
      </x:c>
      <x:c r="Q951" s="11">
        <x:v>561.20000000000005</x:v>
      </x:c>
      <x:c r="R951" s="11">
        <x:v>18.7</x:v>
      </x:c>
      <x:c r="S951" s="11">
        <x:v>649.29999999999995</x:v>
      </x:c>
      <x:c r="T951" s="11">
        <x:v>313.3</x:v>
      </x:c>
      <x:c r="U951" s="11">
        <x:v>9413.1358</x:v>
      </x:c>
      <x:c r="V951" s="11">
        <x:v>18</x:v>
      </x:c>
      <x:c r="W951" s="12">
        <x:v>0</x:v>
      </x:c>
      <x:c r="X951" s="8">
        <x:v>0</x:v>
      </x:c>
      <x:c r="Y951" s="13">
        <x:f t="shared" si="84"/>
        <x:v>2.3788437884378846</x:v>
      </x:c>
      <x:c r="Z951" s="13">
        <x:f t="shared" si="85"/>
        <x:v>0.32691934992663141</x:v>
      </x:c>
      <x:c r="AA951" s="13">
        <x:f t="shared" si="86"/>
        <x:v>0.17976688169661395</x:v>
      </x:c>
      <x:c r="AB951" s="13">
        <x:f t="shared" si="87"/>
        <x:v>0.12195797225836817</x:v>
      </x:c>
      <x:c r="AC951" s="13">
        <x:f t="shared" si="88"/>
        <x:v>0.26532859078590787</x:v>
      </x:c>
      <x:c r="AD951" s="13">
        <x:f t="shared" si="89"/>
        <x:v>0.4556327694565187</x:v>
      </x:c>
      <x:c r="AE951" s="50" t="n">
        <x:f>IF(OR(NOT(ISNUMBER(Q951)),NOT(ISNUMBER(R951))),"",IF(Q951&lt;R951,1,0))</x:f>
        <x:v>0</x:v>
      </x:c>
      <x:c r="AF951" s="50" t="n">
        <x:f>IFERROR(IF(AND(A951=A950,C951=C950+1,ISNUMBER(AE950)),AE950,""),"")</x:f>
        <x:v>0</x:v>
      </x:c>
      <x:c r="AG951" s="52" t="n">
        <x:f>IFERROR(IF(AND(A951=A950,C951=C950+1,ISNUMBER(U951),ISNUMBER(U950),U950&lt;&gt;0),U951/U950-1,""),"")</x:f>
        <x:v>-0.3474308331550574</x:v>
      </x:c>
      <x:c r="AH951" s="50" t="n">
        <x:f>IF(AND(ISNUMBER(AE951),ISNUMBER(AF951),ISNUMBER(AG951)),IF(AND(AE951=1,AF951=1,AG951&lt;0),1,0),"")</x:f>
        <x:v>0</x:v>
      </x:c>
      <x:c r="AI951" s="50" t="n">
        <x:f>IF(AND(A951=A952,C952=C951+1,ISNUMBER(AH952)),C952,"")</x:f>
        <x:v>2023</x:v>
      </x:c>
      <x:c r="AJ951" s="50" t="n">
        <x:f>IF(AND(A951=A952,C952=C951+1,ISNUMBER(AH952)),AH952,"")</x:f>
        <x:v>0</x:v>
      </x:c>
    </x:row>
    <x:row r="952" ht="15">
      <x:c r="A952" s="9" t="s">
        <x:v>84</x:v>
      </x:c>
      <x:c r="B952" s="10">
        <x:v>45291</x:v>
      </x:c>
      <x:c r="C952" s="9">
        <x:v>2023</x:v>
      </x:c>
      <x:c r="D952" s="11">
        <x:v>3579.2</x:v>
      </x:c>
      <x:c r="E952" s="11">
        <x:v>909.4</x:v>
      </x:c>
      <x:c r="F952" s="11">
        <x:v>320.2</x:v>
      </x:c>
      <x:c r="G952" s="11">
        <x:v>1211.0999999999999</x:v>
      </x:c>
      <x:c r="H952" s="11">
        <x:v>710.1</x:v>
      </x:c>
      <x:c r="I952" s="11">
        <x:v>2368.1</x:v>
      </x:c>
      <x:c r="J952" s="11">
        <x:v>1640</x:v>
      </x:c>
      <x:c r="K952" s="11">
        <x:v>172.5</x:v>
      </x:c>
      <x:c r="L952" s="11">
        <x:v>341.2</x:v>
      </x:c>
      <x:c r="M952" s="11">
        <x:v>50.4</x:v>
      </x:c>
      <x:c r="N952" s="11">
        <x:v>659.7</x:v>
      </x:c>
      <x:c r="O952" s="11">
        <x:v>1694.5</x:v>
      </x:c>
      <x:c r="P952" s="11">
        <x:v>254.5</x:v>
      </x:c>
      <x:c r="Q952" s="11">
        <x:v>380.7</x:v>
      </x:c>
      <x:c r="R952" s="11">
        <x:v>26</x:v>
      </x:c>
      <x:c r="S952" s="11">
        <x:v>171</x:v>
      </x:c>
      <x:c r="T952" s="11">
        <x:v>345.8</x:v>
      </x:c>
      <x:c r="U952" s="11">
        <x:v>7198.1126000000004</x:v>
      </x:c>
      <x:c r="V952" s="11">
        <x:v>18</x:v>
      </x:c>
      <x:c r="W952" s="12">
        <x:v>0</x:v>
      </x:c>
      <x:c r="X952" s="8">
        <x:v>0</x:v>
      </x:c>
      <x:c r="Y952" s="13">
        <x:f t="shared" si="84"/>
        <x:v>2.8400999375390383</x:v>
      </x:c>
      <x:c r="Z952" s="13">
        <x:f t="shared" si="85"/>
        <x:v>0.33837170317389359</x:v>
      </x:c>
      <x:c r="AA952" s="13">
        <x:f t="shared" si="86"/>
        <x:v>4.7776039338399648E-2</x:v>
      </x:c>
      <x:c r="AB952" s="13">
        <x:f t="shared" si="87"/>
        <x:v>7.1105274921770226E-2</x:v>
      </x:c>
      <x:c r="AC952" s="13">
        <x:f t="shared" si="88"/>
        <x:v>0.2855255552803237</x:v>
      </x:c>
      <x:c r="AD952" s="13">
        <x:f t="shared" si="89"/>
        <x:v>0.45820295037997322</x:v>
      </x:c>
      <x:c r="AE952" s="50" t="n">
        <x:f>IF(OR(NOT(ISNUMBER(Q952)),NOT(ISNUMBER(R952))),"",IF(Q952&lt;R952,1,0))</x:f>
        <x:v>0</x:v>
      </x:c>
      <x:c r="AF952" s="50" t="n">
        <x:f>IFERROR(IF(AND(A952=A951,C952=C951+1,ISNUMBER(AE951)),AE951,""),"")</x:f>
        <x:v>0</x:v>
      </x:c>
      <x:c r="AG952" s="52" t="n">
        <x:f>IFERROR(IF(AND(A952=A951,C952=C951+1,ISNUMBER(U952),ISNUMBER(U951),U951&lt;&gt;0),U952/U951-1,""),"")</x:f>
        <x:v>-0.23531193505144155</x:v>
      </x:c>
      <x:c r="AH952" s="50" t="n">
        <x:f>IF(AND(ISNUMBER(AE952),ISNUMBER(AF952),ISNUMBER(AG952)),IF(AND(AE952=1,AF952=1,AG952&lt;0),1,0),"")</x:f>
        <x:v>0</x:v>
      </x:c>
      <x:c r="AI952" s="50" t="n">
        <x:f>IF(AND(A952=A953,C953=C952+1,ISNUMBER(AH953)),C953,"")</x:f>
        <x:v>2024</x:v>
      </x:c>
      <x:c r="AJ952" s="50" t="n">
        <x:f>IF(AND(A952=A953,C953=C952+1,ISNUMBER(AH953)),AH953,"")</x:f>
        <x:v>0</x:v>
      </x:c>
    </x:row>
    <x:row r="953" ht="15">
      <x:c r="A953" s="9" t="s">
        <x:v>84</x:v>
      </x:c>
      <x:c r="B953" s="10">
        <x:v>45657</x:v>
      </x:c>
      <x:c r="C953" s="9">
        <x:v>2024</x:v>
      </x:c>
      <x:c r="D953" s="11">
        <x:v>3509.3</x:v>
      </x:c>
      <x:c r="E953" s="11">
        <x:v>884.2</x:v>
      </x:c>
      <x:c r="F953" s="11">
        <x:v>336.5</x:v>
      </x:c>
      <x:c r="G953" s="11">
        <x:v>1212.4000000000001</x:v>
      </x:c>
      <x:c r="H953" s="11">
        <x:v>699.1</x:v>
      </x:c>
      <x:c r="I953" s="11">
        <x:v>2296.9</x:v>
      </x:c>
      <x:c r="J953" s="11">
        <x:v>1660.1</x:v>
      </x:c>
      <x:c r="K953" s="11">
        <x:v>166.8</x:v>
      </x:c>
      <x:c r="L953" s="11">
        <x:v>367.9</x:v>
      </x:c>
      <x:c r="M953" s="11">
        <x:v>48.2</x:v>
      </x:c>
      <x:c r="N953" s="11">
        <x:v>650.9</x:v>
      </x:c>
      <x:c r="O953" s="11">
        <x:v>1628.1</x:v>
      </x:c>
      <x:c r="P953" s="11">
        <x:v>229.3</x:v>
      </x:c>
      <x:c r="Q953" s="11">
        <x:v>365.1</x:v>
      </x:c>
      <x:c r="R953" s="11">
        <x:v>33.299999999999997</x:v>
      </x:c>
      <x:c r="S953" s="11">
        <x:v>158.5</x:v>
      </x:c>
      <x:c r="T953" s="11">
        <x:v>326.3</x:v>
      </x:c>
      <x:c r="U953" s="11">
        <x:v>4824.8734999999997</x:v>
      </x:c>
      <x:c r="V953" s="11">
        <x:v>18</x:v>
      </x:c>
      <x:c r="W953" s="12">
        <x:v>0</x:v>
      </x:c>
      <x:c r="X953" s="8">
        <x:v>0</x:v>
      </x:c>
      <x:c r="Y953" s="13">
        <x:f t="shared" si="84"/>
        <x:v>2.6276374442793462</x:v>
      </x:c>
      <x:c r="Z953" s="13">
        <x:f t="shared" si="85"/>
        <x:v>0.34548200495825376</x:v>
      </x:c>
      <x:c r="AA953" s="13">
        <x:f t="shared" si="86"/>
        <x:v>4.5165702561764449E-2</x:v>
      </x:c>
      <x:c r="AB953" s="13">
        <x:f t="shared" si="87"/>
        <x:v>6.5340666229732419E-2</x:v>
      </x:c>
      <x:c r="AC953" s="13">
        <x:f t="shared" si="88"/>
        <x:v>0.26913559881227317</x:v>
      </x:c>
      <x:c r="AD953" s="13">
        <x:f t="shared" si="89"/>
        <x:v>0.47305730487561615</x:v>
      </x:c>
      <x:c r="AE953" s="50" t="n">
        <x:f>IF(OR(NOT(ISNUMBER(Q953)),NOT(ISNUMBER(R953))),"",IF(Q953&lt;R953,1,0))</x:f>
        <x:v>0</x:v>
      </x:c>
      <x:c r="AF953" s="50" t="n">
        <x:f>IFERROR(IF(AND(A953=A952,C953=C952+1,ISNUMBER(AE952)),AE952,""),"")</x:f>
        <x:v>0</x:v>
      </x:c>
      <x:c r="AG953" s="52" t="n">
        <x:f>IFERROR(IF(AND(A953=A952,C953=C952+1,ISNUMBER(U953),ISNUMBER(U952),U952&lt;&gt;0),U953/U952-1,""),"")</x:f>
        <x:v>-0.3297029696367907</x:v>
      </x:c>
      <x:c r="AH953" s="50" t="n">
        <x:f>IF(AND(ISNUMBER(AE953),ISNUMBER(AF953),ISNUMBER(AG953)),IF(AND(AE953=1,AF953=1,AG953&lt;0),1,0),"")</x:f>
        <x:v>0</x:v>
      </x:c>
      <x:c r="AI953" s="50" t="str">
        <x:f>IF(AND(A953=A954,C954=C953+1,ISNUMBER(AH954)),C954,"")</x:f>
      </x:c>
      <x:c r="AJ953" s="50" t="str">
        <x:f>IF(AND(A953=A954,C954=C953+1,ISNUMBER(AH954)),AH954,"")</x:f>
      </x:c>
    </x:row>
    <x:row r="954" ht="15">
      <x:c r="A954" s="9" t="s">
        <x:v>85</x:v>
      </x:c>
      <x:c r="B954" s="10">
        <x:v>39447</x:v>
      </x:c>
      <x:c r="C954" s="9">
        <x:v>2007</x:v>
      </x:c>
      <x:c r="D954" s="11">
        <x:v>16380</x:v>
      </x:c>
      <x:c r="E954" s="11" t="s">
        <x:v>40</x:v>
      </x:c>
      <x:c r="F954" s="11">
        <x:v>746</x:v>
      </x:c>
      <x:c r="G954" s="11">
        <x:v>7633</x:v>
      </x:c>
      <x:c r="H954" s="11">
        <x:v>6671</x:v>
      </x:c>
      <x:c r="I954" s="11">
        <x:v>8747</x:v>
      </x:c>
      <x:c r="J954" s="11">
        <x:v>6822</x:v>
      </x:c>
      <x:c r="K954" s="11">
        <x:v>198</x:v>
      </x:c>
      <x:c r="L954" s="11" t="s">
        <x:v>40</x:v>
      </x:c>
      <x:c r="M954" s="11">
        <x:v>1603</x:v>
      </x:c>
      <x:c r="N954" s="11">
        <x:v>5068</x:v>
      </x:c>
      <x:c r="O954" s="11">
        <x:v>732</x:v>
      </x:c>
      <x:c r="P954" s="11">
        <x:v>538</x:v>
      </x:c>
      <x:c r="Q954" s="11">
        <x:v>553</x:v>
      </x:c>
      <x:c r="R954" s="11">
        <x:v>361</x:v>
      </x:c>
      <x:c r="S954" s="11">
        <x:v>2453</x:v>
      </x:c>
      <x:c r="T954" s="11">
        <x:v>219</x:v>
      </x:c>
      <x:c r="U954" s="11">
        <x:v>7965.4389000000001</x:v>
      </x:c>
      <x:c r="V954" s="11">
        <x:v>16</x:v>
      </x:c>
      <x:c r="W954" s="12">
        <x:v>2</x:v>
      </x:c>
      <x:c r="X954" s="8">
        <x:v>0</x:v>
      </x:c>
      <x:c r="Y954" s="13" t="str">
        <x:f t="shared" si="84"/>
      </x:c>
      <x:c r="Z954" s="13">
        <x:f t="shared" si="85"/>
        <x:v>0.465995115995116</x:v>
      </x:c>
      <x:c r="AA954" s="13">
        <x:f t="shared" si="86"/>
        <x:v>0.14975579975579975</x:v>
      </x:c>
      <x:c r="AB954" s="13">
        <x:f t="shared" si="87"/>
        <x:v>3.2844932844932846E-2</x:v>
      </x:c>
      <x:c r="AC954" s="13">
        <x:f t="shared" si="88"/>
        <x:v>2.8691209223110178E-2</x:v>
      </x:c>
      <x:c r="AD954" s="13">
        <x:f t="shared" si="89"/>
        <x:v>0.4164835164835165</x:v>
      </x:c>
      <x:c r="AE954" s="50" t="n">
        <x:f>IF(OR(NOT(ISNUMBER(Q954)),NOT(ISNUMBER(R954))),"",IF(Q954&lt;R954,1,0))</x:f>
        <x:v>0</x:v>
      </x:c>
      <x:c r="AF954" s="50" t="str">
        <x:f>IFERROR(IF(AND(A954=A953,C954=C953+1,ISNUMBER(AE953)),AE953,""),"")</x:f>
      </x:c>
      <x:c r="AG954" s="52" t="str">
        <x:f>IFERROR(IF(AND(A954=A953,C954=C953+1,ISNUMBER(U954),ISNUMBER(U953),U953&lt;&gt;0),U954/U953-1,""),"")</x:f>
      </x:c>
      <x:c r="AH954" s="50" t="str">
        <x:f>IF(AND(ISNUMBER(AE954),ISNUMBER(AF954),ISNUMBER(AG954)),IF(AND(AE954=1,AF954=1,AG954&lt;0),1,0),"")</x:f>
      </x:c>
      <x:c r="AI954" s="50" t="n">
        <x:f>IF(AND(A954=A955,C955=C954+1,ISNUMBER(AH955)),C955,"")</x:f>
        <x:v>2008</x:v>
      </x:c>
      <x:c r="AJ954" s="50" t="n">
        <x:f>IF(AND(A954=A955,C955=C954+1,ISNUMBER(AH955)),AH955,"")</x:f>
        <x:v>0</x:v>
      </x:c>
    </x:row>
    <x:row r="955" ht="15">
      <x:c r="A955" s="9" t="s">
        <x:v>85</x:v>
      </x:c>
      <x:c r="B955" s="10">
        <x:v>39813</x:v>
      </x:c>
      <x:c r="C955" s="9">
        <x:v>2008</x:v>
      </x:c>
      <x:c r="D955" s="11">
        <x:v>12648</x:v>
      </x:c>
      <x:c r="E955" s="11" t="s">
        <x:v>40</x:v>
      </x:c>
      <x:c r="F955" s="11">
        <x:v>561</x:v>
      </x:c>
      <x:c r="G955" s="11">
        <x:v>5858</x:v>
      </x:c>
      <x:c r="H955" s="11">
        <x:v>5262</x:v>
      </x:c>
      <x:c r="I955" s="11">
        <x:v>6790</x:v>
      </x:c>
      <x:c r="J955" s="11">
        <x:v>5055</x:v>
      </x:c>
      <x:c r="K955" s="11">
        <x:v>244</x:v>
      </x:c>
      <x:c r="L955" s="11" t="s">
        <x:v>40</x:v>
      </x:c>
      <x:c r="M955" s="11">
        <x:v>960</x:v>
      </x:c>
      <x:c r="N955" s="11">
        <x:v>4302</x:v>
      </x:c>
      <x:c r="O955" s="11">
        <x:v>715</x:v>
      </x:c>
      <x:c r="P955" s="11">
        <x:v>549</x:v>
      </x:c>
      <x:c r="Q955" s="11">
        <x:v>564</x:v>
      </x:c>
      <x:c r="R955" s="11">
        <x:v>354</x:v>
      </x:c>
      <x:c r="S955" s="11">
        <x:v>-1563</x:v>
      </x:c>
      <x:c r="T955" s="11">
        <x:v>182</x:v>
      </x:c>
      <x:c r="U955" s="11">
        <x:v>4791.0940000000001</x:v>
      </x:c>
      <x:c r="V955" s="11">
        <x:v>16</x:v>
      </x:c>
      <x:c r="W955" s="12">
        <x:v>2</x:v>
      </x:c>
      <x:c r="X955" s="8">
        <x:v>0</x:v>
      </x:c>
      <x:c r="Y955" s="13" t="str">
        <x:f t="shared" si="84"/>
      </x:c>
      <x:c r="Z955" s="13">
        <x:f t="shared" si="85"/>
        <x:v>0.46315623023402908</x:v>
      </x:c>
      <x:c r="AA955" s="13">
        <x:f t="shared" si="86"/>
        <x:v>-0.12357685009487666</x:v>
      </x:c>
      <x:c r="AB955" s="13">
        <x:f t="shared" si="87"/>
        <x:v>4.3406072106261857E-2</x:v>
      </x:c>
      <x:c r="AC955" s="13">
        <x:f t="shared" si="88"/>
        <x:v>3.1068624103789688E-2</x:v>
      </x:c>
      <x:c r="AD955" s="13">
        <x:f t="shared" si="89"/>
        <x:v>0.39966793168880455</x:v>
      </x:c>
      <x:c r="AE955" s="50" t="n">
        <x:f>IF(OR(NOT(ISNUMBER(Q955)),NOT(ISNUMBER(R955))),"",IF(Q955&lt;R955,1,0))</x:f>
        <x:v>0</x:v>
      </x:c>
      <x:c r="AF955" s="50" t="n">
        <x:f>IFERROR(IF(AND(A955=A954,C955=C954+1,ISNUMBER(AE954)),AE954,""),"")</x:f>
        <x:v>0</x:v>
      </x:c>
      <x:c r="AG955" s="52" t="n">
        <x:f>IFERROR(IF(AND(A955=A954,C955=C954+1,ISNUMBER(U955),ISNUMBER(U954),U954&lt;&gt;0),U955/U954-1,""),"")</x:f>
        <x:v>-0.3985147510201855</x:v>
      </x:c>
      <x:c r="AH955" s="50" t="n">
        <x:f>IF(AND(ISNUMBER(AE955),ISNUMBER(AF955),ISNUMBER(AG955)),IF(AND(AE955=1,AF955=1,AG955&lt;0),1,0),"")</x:f>
        <x:v>0</x:v>
      </x:c>
      <x:c r="AI955" s="50" t="n">
        <x:f>IF(AND(A955=A956,C956=C955+1,ISNUMBER(AH956)),C956,"")</x:f>
        <x:v>2009</x:v>
      </x:c>
      <x:c r="AJ955" s="50" t="n">
        <x:f>IF(AND(A955=A956,C956=C955+1,ISNUMBER(AH956)),AH956,"")</x:f>
        <x:v>0</x:v>
      </x:c>
    </x:row>
    <x:row r="956" ht="15">
      <x:c r="A956" s="9" t="s">
        <x:v>85</x:v>
      </x:c>
      <x:c r="B956" s="10">
        <x:v>40178</x:v>
      </x:c>
      <x:c r="C956" s="9">
        <x:v>2009</x:v>
      </x:c>
      <x:c r="D956" s="11">
        <x:v>7578</x:v>
      </x:c>
      <x:c r="E956" s="11" t="s">
        <x:v>40</x:v>
      </x:c>
      <x:c r="F956" s="11">
        <x:v>561</x:v>
      </x:c>
      <x:c r="G956" s="11">
        <x:v>4369</x:v>
      </x:c>
      <x:c r="H956" s="11">
        <x:v>3765</x:v>
      </x:c>
      <x:c r="I956" s="11">
        <x:v>3209</x:v>
      </x:c>
      <x:c r="J956" s="11">
        <x:v>1887</x:v>
      </x:c>
      <x:c r="K956" s="11">
        <x:v>616</x:v>
      </x:c>
      <x:c r="L956" s="11" t="s">
        <x:v>40</x:v>
      </x:c>
      <x:c r="M956" s="11">
        <x:v>345</x:v>
      </x:c>
      <x:c r="N956" s="11">
        <x:v>3420</x:v>
      </x:c>
      <x:c r="O956" s="11">
        <x:v>572</x:v>
      </x:c>
      <x:c r="P956" s="11">
        <x:v>-2835</x:v>
      </x:c>
      <x:c r="Q956" s="11">
        <x:v>-2820</x:v>
      </x:c>
      <x:c r="R956" s="11">
        <x:v>224</x:v>
      </x:c>
      <x:c r="S956" s="11">
        <x:v>-3881</x:v>
      </x:c>
      <x:c r="T956" s="11">
        <x:v>207</x:v>
      </x:c>
      <x:c r="U956" s="11">
        <x:v>3074.2537000000002</x:v>
      </x:c>
      <x:c r="V956" s="11">
        <x:v>16</x:v>
      </x:c>
      <x:c r="W956" s="12">
        <x:v>2</x:v>
      </x:c>
      <x:c r="X956" s="8">
        <x:v>0</x:v>
      </x:c>
      <x:c r="Y956" s="13" t="str">
        <x:f t="shared" si="84"/>
      </x:c>
      <x:c r="Z956" s="13">
        <x:f t="shared" si="85"/>
        <x:v>0.57653734494589604</x:v>
      </x:c>
      <x:c r="AA956" s="13">
        <x:f t="shared" si="86"/>
        <x:v>-0.51214040643969383</x:v>
      </x:c>
      <x:c r="AB956" s="13">
        <x:f t="shared" si="87"/>
        <x:v>-0.37410926365795727</x:v>
      </x:c>
      <x:c r="AC956" s="13">
        <x:f t="shared" si="88"/>
        <x:v>4.7379262989242388E-2</x:v>
      </x:c>
      <x:c r="AD956" s="13">
        <x:f t="shared" si="89"/>
        <x:v>0.24901029295328583</x:v>
      </x:c>
      <x:c r="AE956" s="50" t="n">
        <x:f>IF(OR(NOT(ISNUMBER(Q956)),NOT(ISNUMBER(R956))),"",IF(Q956&lt;R956,1,0))</x:f>
        <x:v>1</x:v>
      </x:c>
      <x:c r="AF956" s="50" t="n">
        <x:f>IFERROR(IF(AND(A956=A955,C956=C955+1,ISNUMBER(AE955)),AE955,""),"")</x:f>
        <x:v>0</x:v>
      </x:c>
      <x:c r="AG956" s="52" t="n">
        <x:f>IFERROR(IF(AND(A956=A955,C956=C955+1,ISNUMBER(U956),ISNUMBER(U955),U955&lt;&gt;0),U956/U955-1,""),"")</x:f>
        <x:v>-0.3583399323828753</x:v>
      </x:c>
      <x:c r="AH956" s="50" t="n">
        <x:f>IF(AND(ISNUMBER(AE956),ISNUMBER(AF956),ISNUMBER(AG956)),IF(AND(AE956=1,AF956=1,AG956&lt;0),1,0),"")</x:f>
        <x:v>0</x:v>
      </x:c>
      <x:c r="AI956" s="50" t="n">
        <x:f>IF(AND(A956=A957,C957=C956+1,ISNUMBER(AH957)),C957,"")</x:f>
        <x:v>2010</x:v>
      </x:c>
      <x:c r="AJ956" s="50" t="n">
        <x:f>IF(AND(A956=A957,C957=C956+1,ISNUMBER(AH957)),AH957,"")</x:f>
        <x:v>0</x:v>
      </x:c>
    </x:row>
    <x:row r="957" ht="15">
      <x:c r="A957" s="9" t="s">
        <x:v>85</x:v>
      </x:c>
      <x:c r="B957" s="10">
        <x:v>40543</x:v>
      </x:c>
      <x:c r="C957" s="9">
        <x:v>2010</x:v>
      </x:c>
      <x:c r="D957" s="11">
        <x:v>6398</x:v>
      </x:c>
      <x:c r="E957" s="11" t="s">
        <x:v>40</x:v>
      </x:c>
      <x:c r="F957" s="11">
        <x:v>561</x:v>
      </x:c>
      <x:c r="G957" s="11">
        <x:v>2190</x:v>
      </x:c>
      <x:c r="H957" s="11">
        <x:v>1781</x:v>
      </x:c>
      <x:c r="I957" s="11">
        <x:v>4208</x:v>
      </x:c>
      <x:c r="J957" s="11">
        <x:v>2837</x:v>
      </x:c>
      <x:c r="K957" s="11">
        <x:v>74</x:v>
      </x:c>
      <x:c r="L957" s="11" t="s">
        <x:v>40</x:v>
      </x:c>
      <x:c r="M957" s="11">
        <x:v>355</x:v>
      </x:c>
      <x:c r="N957" s="11">
        <x:v>1426</x:v>
      </x:c>
      <x:c r="O957" s="11">
        <x:v>407</x:v>
      </x:c>
      <x:c r="P957" s="11">
        <x:v>776</x:v>
      </x:c>
      <x:c r="Q957" s="11">
        <x:v>792</x:v>
      </x:c>
      <x:c r="R957" s="11">
        <x:v>146</x:v>
      </x:c>
      <x:c r="S957" s="11">
        <x:v>1140</x:v>
      </x:c>
      <x:c r="T957" s="11">
        <x:v>136</x:v>
      </x:c>
      <x:c r="U957" s="11">
        <x:v>4176.7218999999996</x:v>
      </x:c>
      <x:c r="V957" s="11">
        <x:v>16</x:v>
      </x:c>
      <x:c r="W957" s="12">
        <x:v>2</x:v>
      </x:c>
      <x:c r="X957" s="8">
        <x:v>0</x:v>
      </x:c>
      <x:c r="Y957" s="13" t="str">
        <x:f t="shared" si="84"/>
      </x:c>
      <x:c r="Z957" s="13">
        <x:f t="shared" si="85"/>
        <x:v>0.34229446702094407</x:v>
      </x:c>
      <x:c r="AA957" s="13">
        <x:f t="shared" si="86"/>
        <x:v>0.17818068146295718</x:v>
      </x:c>
      <x:c r="AB957" s="13">
        <x:f t="shared" si="87"/>
        <x:v>0.12128790246952173</x:v>
      </x:c>
      <x:c r="AC957" s="13">
        <x:f t="shared" si="88"/>
        <x:v>6.2100456621004566E-2</x:v>
      </x:c>
      <x:c r="AD957" s="13">
        <x:f t="shared" si="89"/>
        <x:v>0.44341981869334168</x:v>
      </x:c>
      <x:c r="AE957" s="50" t="n">
        <x:f>IF(OR(NOT(ISNUMBER(Q957)),NOT(ISNUMBER(R957))),"",IF(Q957&lt;R957,1,0))</x:f>
        <x:v>0</x:v>
      </x:c>
      <x:c r="AF957" s="50" t="n">
        <x:f>IFERROR(IF(AND(A957=A956,C957=C956+1,ISNUMBER(AE956)),AE956,""),"")</x:f>
        <x:v>1</x:v>
      </x:c>
      <x:c r="AG957" s="52" t="n">
        <x:f>IFERROR(IF(AND(A957=A956,C957=C956+1,ISNUMBER(U957),ISNUMBER(U956),U956&lt;&gt;0),U957/U956-1,""),"")</x:f>
        <x:v>0.35861327905370954</x:v>
      </x:c>
      <x:c r="AH957" s="50" t="n">
        <x:f>IF(AND(ISNUMBER(AE957),ISNUMBER(AF957),ISNUMBER(AG957)),IF(AND(AE957=1,AF957=1,AG957&lt;0),1,0),"")</x:f>
        <x:v>0</x:v>
      </x:c>
      <x:c r="AI957" s="50" t="n">
        <x:f>IF(AND(A957=A958,C958=C957+1,ISNUMBER(AH958)),C958,"")</x:f>
        <x:v>2011</x:v>
      </x:c>
      <x:c r="AJ957" s="50" t="n">
        <x:f>IF(AND(A957=A958,C958=C957+1,ISNUMBER(AH958)),AH958,"")</x:f>
        <x:v>0</x:v>
      </x:c>
    </x:row>
    <x:row r="958" ht="15">
      <x:c r="A958" s="9" t="s">
        <x:v>85</x:v>
      </x:c>
      <x:c r="B958" s="10">
        <x:v>40908</x:v>
      </x:c>
      <x:c r="C958" s="9">
        <x:v>2011</x:v>
      </x:c>
      <x:c r="D958" s="11">
        <x:v>7260</x:v>
      </x:c>
      <x:c r="E958" s="11" t="s">
        <x:v>40</x:v>
      </x:c>
      <x:c r="F958" s="11">
        <x:v>561</x:v>
      </x:c>
      <x:c r="G958" s="11">
        <x:v>2330</x:v>
      </x:c>
      <x:c r="H958" s="11">
        <x:v>1939</x:v>
      </x:c>
      <x:c r="I958" s="11">
        <x:v>4930</x:v>
      </x:c>
      <x:c r="J958" s="11">
        <x:v>3537</x:v>
      </x:c>
      <x:c r="K958" s="11">
        <x:v>60</x:v>
      </x:c>
      <x:c r="L958" s="11" t="s">
        <x:v>40</x:v>
      </x:c>
      <x:c r="M958" s="11">
        <x:v>666</x:v>
      </x:c>
      <x:c r="N958" s="11">
        <x:v>1273</x:v>
      </x:c>
      <x:c r="O958" s="11">
        <x:v>313</x:v>
      </x:c>
      <x:c r="P958" s="11">
        <x:v>520</x:v>
      </x:c>
      <x:c r="Q958" s="11">
        <x:v>531</x:v>
      </x:c>
      <x:c r="R958" s="11">
        <x:v>89</x:v>
      </x:c>
      <x:c r="S958" s="11">
        <x:v>840</x:v>
      </x:c>
      <x:c r="T958" s="11">
        <x:v>210</x:v>
      </x:c>
      <x:c r="U958" s="11">
        <x:v>4893.9126999999999</x:v>
      </x:c>
      <x:c r="V958" s="11">
        <x:v>16</x:v>
      </x:c>
      <x:c r="W958" s="12">
        <x:v>2</x:v>
      </x:c>
      <x:c r="X958" s="8">
        <x:v>0</x:v>
      </x:c>
      <x:c r="Y958" s="13" t="str">
        <x:f t="shared" si="84"/>
      </x:c>
      <x:c r="Z958" s="13">
        <x:f t="shared" si="85"/>
        <x:v>0.32093663911845732</x:v>
      </x:c>
      <x:c r="AA958" s="13">
        <x:f t="shared" si="86"/>
        <x:v>0.11570247933884298</x:v>
      </x:c>
      <x:c r="AB958" s="13">
        <x:f t="shared" si="87"/>
        <x:v>7.1625344352617082E-2</x:v>
      </x:c>
      <x:c r="AC958" s="13">
        <x:f t="shared" si="88"/>
        <x:v>9.012875536480687E-2</x:v>
      </x:c>
      <x:c r="AD958" s="13">
        <x:f t="shared" si="89"/>
        <x:v>0.4871900826446281</x:v>
      </x:c>
      <x:c r="AE958" s="50" t="n">
        <x:f>IF(OR(NOT(ISNUMBER(Q958)),NOT(ISNUMBER(R958))),"",IF(Q958&lt;R958,1,0))</x:f>
        <x:v>0</x:v>
      </x:c>
      <x:c r="AF958" s="50" t="n">
        <x:f>IFERROR(IF(AND(A958=A957,C958=C957+1,ISNUMBER(AE957)),AE957,""),"")</x:f>
        <x:v>0</x:v>
      </x:c>
      <x:c r="AG958" s="52" t="n">
        <x:f>IFERROR(IF(AND(A958=A957,C958=C957+1,ISNUMBER(U958),ISNUMBER(U957),U957&lt;&gt;0),U958/U957-1,""),"")</x:f>
        <x:v>0.17171140841337795</x:v>
      </x:c>
      <x:c r="AH958" s="50" t="n">
        <x:f>IF(AND(ISNUMBER(AE958),ISNUMBER(AF958),ISNUMBER(AG958)),IF(AND(AE958=1,AF958=1,AG958&lt;0),1,0),"")</x:f>
        <x:v>0</x:v>
      </x:c>
      <x:c r="AI958" s="50" t="n">
        <x:f>IF(AND(A958=A959,C959=C958+1,ISNUMBER(AH959)),C959,"")</x:f>
        <x:v>2012</x:v>
      </x:c>
      <x:c r="AJ958" s="50" t="n">
        <x:f>IF(AND(A958=A959,C959=C958+1,ISNUMBER(AH959)),AH959,"")</x:f>
        <x:v>0</x:v>
      </x:c>
    </x:row>
    <x:row r="959" ht="15">
      <x:c r="A959" s="9" t="s">
        <x:v>85</x:v>
      </x:c>
      <x:c r="B959" s="10">
        <x:v>41274</x:v>
      </x:c>
      <x:c r="C959" s="9">
        <x:v>2012</x:v>
      </x:c>
      <x:c r="D959" s="11">
        <x:v>8158</x:v>
      </x:c>
      <x:c r="E959" s="11">
        <x:v>552</x:v>
      </x:c>
      <x:c r="F959" s="11">
        <x:v>333</x:v>
      </x:c>
      <x:c r="G959" s="11">
        <x:v>3054</x:v>
      </x:c>
      <x:c r="H959" s="11">
        <x:v>2621</x:v>
      </x:c>
      <x:c r="I959" s="11">
        <x:v>5104</x:v>
      </x:c>
      <x:c r="J959" s="11">
        <x:v>3806</x:v>
      </x:c>
      <x:c r="K959" s="11">
        <x:v>137</x:v>
      </x:c>
      <x:c r="L959" s="11" t="s">
        <x:v>40</x:v>
      </x:c>
      <x:c r="M959" s="11">
        <x:v>1589</x:v>
      </x:c>
      <x:c r="N959" s="11">
        <x:v>1032</x:v>
      </x:c>
      <x:c r="O959" s="11">
        <x:v>348</x:v>
      </x:c>
      <x:c r="P959" s="11">
        <x:v>373</x:v>
      </x:c>
      <x:c r="Q959" s="11">
        <x:v>374</x:v>
      </x:c>
      <x:c r="R959" s="11">
        <x:v>96</x:v>
      </x:c>
      <x:c r="S959" s="11">
        <x:v>480</x:v>
      </x:c>
      <x:c r="T959" s="11">
        <x:v>206</x:v>
      </x:c>
      <x:c r="U959" s="11">
        <x:v>4259.4160000000002</x:v>
      </x:c>
      <x:c r="V959" s="11">
        <x:v>17</x:v>
      </x:c>
      <x:c r="W959" s="12">
        <x:v>1</x:v>
      </x:c>
      <x:c r="X959" s="8">
        <x:v>0</x:v>
      </x:c>
      <x:c r="Y959" s="13">
        <x:f t="shared" si="84"/>
        <x:v>1.6576576576576576</x:v>
      </x:c>
      <x:c r="Z959" s="13">
        <x:f t="shared" si="85"/>
        <x:v>0.37435645991664623</x:v>
      </x:c>
      <x:c r="AA959" s="13">
        <x:f t="shared" si="86"/>
        <x:v>5.883795047805835E-2</x:v>
      </x:c>
      <x:c r="AB959" s="13">
        <x:f t="shared" si="87"/>
        <x:v>4.5721990683991173E-2</x:v>
      </x:c>
      <x:c r="AC959" s="13">
        <x:f t="shared" si="88"/>
        <x:v>6.7452521283562536E-2</x:v>
      </x:c>
      <x:c r="AD959" s="13">
        <x:f t="shared" si="89"/>
        <x:v>0.46653591566560432</x:v>
      </x:c>
      <x:c r="AE959" s="50" t="n">
        <x:f>IF(OR(NOT(ISNUMBER(Q959)),NOT(ISNUMBER(R959))),"",IF(Q959&lt;R959,1,0))</x:f>
        <x:v>0</x:v>
      </x:c>
      <x:c r="AF959" s="50" t="n">
        <x:f>IFERROR(IF(AND(A959=A958,C959=C958+1,ISNUMBER(AE958)),AE958,""),"")</x:f>
        <x:v>0</x:v>
      </x:c>
      <x:c r="AG959" s="52" t="n">
        <x:f>IFERROR(IF(AND(A959=A958,C959=C958+1,ISNUMBER(U959),ISNUMBER(U958),U958&lt;&gt;0),U959/U958-1,""),"")</x:f>
        <x:v>-0.12965018767089975</x:v>
      </x:c>
      <x:c r="AH959" s="50" t="n">
        <x:f>IF(AND(ISNUMBER(AE959),ISNUMBER(AF959),ISNUMBER(AG959)),IF(AND(AE959=1,AF959=1,AG959&lt;0),1,0),"")</x:f>
        <x:v>0</x:v>
      </x:c>
      <x:c r="AI959" s="50" t="n">
        <x:f>IF(AND(A959=A960,C960=C959+1,ISNUMBER(AH960)),C960,"")</x:f>
        <x:v>2013</x:v>
      </x:c>
      <x:c r="AJ959" s="50" t="n">
        <x:f>IF(AND(A959=A960,C960=C959+1,ISNUMBER(AH960)),AH960,"")</x:f>
        <x:v>0</x:v>
      </x:c>
    </x:row>
    <x:row r="960" ht="15">
      <x:c r="A960" s="9" t="s">
        <x:v>85</x:v>
      </x:c>
      <x:c r="B960" s="10">
        <x:v>41639</x:v>
      </x:c>
      <x:c r="C960" s="9">
        <x:v>2013</x:v>
      </x:c>
      <x:c r="D960" s="11">
        <x:v>8269</x:v>
      </x:c>
      <x:c r="E960" s="11">
        <x:v>235</x:v>
      </x:c>
      <x:c r="F960" s="11">
        <x:v>320</x:v>
      </x:c>
      <x:c r="G960" s="11">
        <x:v>2582</x:v>
      </x:c>
      <x:c r="H960" s="11">
        <x:v>2178</x:v>
      </x:c>
      <x:c r="I960" s="11">
        <x:v>5687</x:v>
      </x:c>
      <x:c r="J960" s="11">
        <x:v>4146</x:v>
      </x:c>
      <x:c r="K960" s="11">
        <x:v>135</x:v>
      </x:c>
      <x:c r="L960" s="11" t="s">
        <x:v>40</x:v>
      </x:c>
      <x:c r="M960" s="11">
        <x:v>1130</x:v>
      </x:c>
      <x:c r="N960" s="11">
        <x:v>1048</x:v>
      </x:c>
      <x:c r="O960" s="11">
        <x:v>344</x:v>
      </x:c>
      <x:c r="P960" s="11">
        <x:v>304</x:v>
      </x:c>
      <x:c r="Q960" s="11">
        <x:v>305</x:v>
      </x:c>
      <x:c r="R960" s="11">
        <x:v>96</x:v>
      </x:c>
      <x:c r="S960" s="11">
        <x:v>284</x:v>
      </x:c>
      <x:c r="T960" s="11">
        <x:v>190</x:v>
      </x:c>
      <x:c r="U960" s="11">
        <x:v>5359.7239</x:v>
      </x:c>
      <x:c r="V960" s="11">
        <x:v>17</x:v>
      </x:c>
      <x:c r="W960" s="12">
        <x:v>1</x:v>
      </x:c>
      <x:c r="X960" s="8">
        <x:v>0</x:v>
      </x:c>
      <x:c r="Y960" s="13">
        <x:f t="shared" si="84"/>
        <x:v>0.734375</x:v>
      </x:c>
      <x:c r="Z960" s="13">
        <x:f t="shared" si="85"/>
        <x:v>0.31225057443463539</x:v>
      </x:c>
      <x:c r="AA960" s="13">
        <x:f t="shared" si="86"/>
        <x:v>3.4345144515660904E-2</x:v>
      </x:c>
      <x:c r="AB960" s="13">
        <x:f t="shared" si="87"/>
        <x:v>3.676381666465111E-2</x:v>
      </x:c>
      <x:c r="AC960" s="13">
        <x:f t="shared" si="88"/>
        <x:v>7.3586367157242441E-2</x:v>
      </x:c>
      <x:c r="AD960" s="13">
        <x:f t="shared" si="89"/>
        <x:v>0.50139073648566934</x:v>
      </x:c>
      <x:c r="AE960" s="50" t="n">
        <x:f>IF(OR(NOT(ISNUMBER(Q960)),NOT(ISNUMBER(R960))),"",IF(Q960&lt;R960,1,0))</x:f>
        <x:v>0</x:v>
      </x:c>
      <x:c r="AF960" s="50" t="n">
        <x:f>IFERROR(IF(AND(A960=A959,C960=C959+1,ISNUMBER(AE959)),AE959,""),"")</x:f>
        <x:v>0</x:v>
      </x:c>
      <x:c r="AG960" s="52" t="n">
        <x:f>IFERROR(IF(AND(A960=A959,C960=C959+1,ISNUMBER(U960),ISNUMBER(U959),U959&lt;&gt;0),U960/U959-1,""),"")</x:f>
        <x:v>0.258323652820011</x:v>
      </x:c>
      <x:c r="AH960" s="50" t="n">
        <x:f>IF(AND(ISNUMBER(AE960),ISNUMBER(AF960),ISNUMBER(AG960)),IF(AND(AE960=1,AF960=1,AG960&lt;0),1,0),"")</x:f>
        <x:v>0</x:v>
      </x:c>
      <x:c r="AI960" s="50" t="n">
        <x:f>IF(AND(A960=A961,C961=C960+1,ISNUMBER(AH961)),C961,"")</x:f>
        <x:v>2014</x:v>
      </x:c>
      <x:c r="AJ960" s="50" t="n">
        <x:f>IF(AND(A960=A961,C961=C960+1,ISNUMBER(AH961)),AH961,"")</x:f>
        <x:v>0</x:v>
      </x:c>
    </x:row>
    <x:row r="961" ht="15">
      <x:c r="A961" s="9" t="s">
        <x:v>85</x:v>
      </x:c>
      <x:c r="B961" s="10">
        <x:v>42004</x:v>
      </x:c>
      <x:c r="C961" s="9">
        <x:v>2014</x:v>
      </x:c>
      <x:c r="D961" s="11">
        <x:v>10779</x:v>
      </x:c>
      <x:c r="E961" s="11">
        <x:v>454</x:v>
      </x:c>
      <x:c r="F961" s="11">
        <x:v>766</x:v>
      </x:c>
      <x:c r="G961" s="11">
        <x:v>3662</x:v>
      </x:c>
      <x:c r="H961" s="11">
        <x:v>3298</x:v>
      </x:c>
      <x:c r="I961" s="11">
        <x:v>7117</x:v>
      </x:c>
      <x:c r="J961" s="11">
        <x:v>5091</x:v>
      </x:c>
      <x:c r="K961" s="11">
        <x:v>142</x:v>
      </x:c>
      <x:c r="L961" s="11" t="s">
        <x:v>40</x:v>
      </x:c>
      <x:c r="M961" s="11">
        <x:v>1746</x:v>
      </x:c>
      <x:c r="N961" s="11">
        <x:v>1552</x:v>
      </x:c>
      <x:c r="O961" s="11">
        <x:v>399</x:v>
      </x:c>
      <x:c r="P961" s="11">
        <x:v>840</x:v>
      </x:c>
      <x:c r="Q961" s="11">
        <x:v>841</x:v>
      </x:c>
      <x:c r="R961" s="11">
        <x:v>90</x:v>
      </x:c>
      <x:c r="S961" s="11">
        <x:v>1106</x:v>
      </x:c>
      <x:c r="T961" s="11">
        <x:v>247</x:v>
      </x:c>
      <x:c r="U961" s="11">
        <x:v>6594.4798000000001</x:v>
      </x:c>
      <x:c r="V961" s="11">
        <x:v>17</x:v>
      </x:c>
      <x:c r="W961" s="12">
        <x:v>1</x:v>
      </x:c>
      <x:c r="X961" s="8">
        <x:v>0</x:v>
      </x:c>
      <x:c r="Y961" s="13">
        <x:f t="shared" si="84"/>
        <x:v>0.59268929503916445</x:v>
      </x:c>
      <x:c r="Z961" s="13">
        <x:f t="shared" si="85"/>
        <x:v>0.33973466926431023</x:v>
      </x:c>
      <x:c r="AA961" s="13">
        <x:f t="shared" si="86"/>
        <x:v>0.10260692086464422</x:v>
      </x:c>
      <x:c r="AB961" s="13">
        <x:f t="shared" si="87"/>
        <x:v>7.7929306985805732E-2</x:v>
      </x:c>
      <x:c r="AC961" s="13">
        <x:f t="shared" si="88"/>
        <x:v>6.7449481157837249E-2</x:v>
      </x:c>
      <x:c r="AD961" s="13">
        <x:f t="shared" si="89"/>
        <x:v>0.47230726412468688</x:v>
      </x:c>
      <x:c r="AE961" s="50" t="n">
        <x:f>IF(OR(NOT(ISNUMBER(Q961)),NOT(ISNUMBER(R961))),"",IF(Q961&lt;R961,1,0))</x:f>
        <x:v>0</x:v>
      </x:c>
      <x:c r="AF961" s="50" t="n">
        <x:f>IFERROR(IF(AND(A961=A960,C961=C960+1,ISNUMBER(AE960)),AE960,""),"")</x:f>
        <x:v>0</x:v>
      </x:c>
      <x:c r="AG961" s="52" t="n">
        <x:f>IFERROR(IF(AND(A961=A960,C961=C960+1,ISNUMBER(U961),ISNUMBER(U960),U960&lt;&gt;0),U961/U960-1,""),"")</x:f>
        <x:v>0.23037677369910803</x:v>
      </x:c>
      <x:c r="AH961" s="50" t="n">
        <x:f>IF(AND(ISNUMBER(AE961),ISNUMBER(AF961),ISNUMBER(AG961)),IF(AND(AE961=1,AF961=1,AG961&lt;0),1,0),"")</x:f>
        <x:v>0</x:v>
      </x:c>
      <x:c r="AI961" s="50" t="n">
        <x:f>IF(AND(A961=A962,C962=C961+1,ISNUMBER(AH962)),C962,"")</x:f>
        <x:v>2015</x:v>
      </x:c>
      <x:c r="AJ961" s="50" t="n">
        <x:f>IF(AND(A961=A962,C962=C961+1,ISNUMBER(AH962)),AH962,"")</x:f>
        <x:v>0</x:v>
      </x:c>
    </x:row>
    <x:row r="962" ht="15">
      <x:c r="A962" s="9" t="s">
        <x:v>85</x:v>
      </x:c>
      <x:c r="B962" s="10">
        <x:v>42369</x:v>
      </x:c>
      <x:c r="C962" s="9">
        <x:v>2015</x:v>
      </x:c>
      <x:c r="D962" s="11">
        <x:v>13001</x:v>
      </x:c>
      <x:c r="E962" s="11">
        <x:v>402</x:v>
      </x:c>
      <x:c r="F962" s="11">
        <x:v>372</x:v>
      </x:c>
      <x:c r="G962" s="11">
        <x:v>4436</x:v>
      </x:c>
      <x:c r="H962" s="11">
        <x:v>3949</x:v>
      </x:c>
      <x:c r="I962" s="11">
        <x:v>8565</x:v>
      </x:c>
      <x:c r="J962" s="11">
        <x:v>6563</x:v>
      </x:c>
      <x:c r="K962" s="11">
        <x:v>108</x:v>
      </x:c>
      <x:c r="L962" s="11" t="s">
        <x:v>40</x:v>
      </x:c>
      <x:c r="M962" s="11">
        <x:v>1975</x:v>
      </x:c>
      <x:c r="N962" s="11">
        <x:v>1974</x:v>
      </x:c>
      <x:c r="O962" s="11">
        <x:v>556</x:v>
      </x:c>
      <x:c r="P962" s="11">
        <x:v>1195</x:v>
      </x:c>
      <x:c r="Q962" s="11">
        <x:v>1196</x:v>
      </x:c>
      <x:c r="R962" s="11">
        <x:v>112</x:v>
      </x:c>
      <x:c r="S962" s="11">
        <x:v>1710</x:v>
      </x:c>
      <x:c r="T962" s="11">
        <x:v>285</x:v>
      </x:c>
      <x:c r="U962" s="11">
        <x:v>8495.0264000000006</x:v>
      </x:c>
      <x:c r="V962" s="11">
        <x:v>17</x:v>
      </x:c>
      <x:c r="W962" s="12">
        <x:v>1</x:v>
      </x:c>
      <x:c r="X962" s="8">
        <x:v>0</x:v>
      </x:c>
      <x:c r="Y962" s="13">
        <x:f t="shared" si="84"/>
        <x:v>1.0806451612903225</x:v>
      </x:c>
      <x:c r="Z962" s="13">
        <x:f t="shared" si="85"/>
        <x:v>0.34120452272902085</x:v>
      </x:c>
      <x:c r="AA962" s="13">
        <x:f t="shared" si="86"/>
        <x:v>0.13152834397354049</x:v>
      </x:c>
      <x:c r="AB962" s="13">
        <x:f t="shared" si="87"/>
        <x:v>9.1916006461041463E-2</x:v>
      </x:c>
      <x:c r="AC962" s="13">
        <x:f t="shared" si="88"/>
        <x:v>6.4247069431920656E-2</x:v>
      </x:c>
      <x:c r="AD962" s="13">
        <x:f t="shared" si="89"/>
        <x:v>0.50480732251365279</x:v>
      </x:c>
      <x:c r="AE962" s="50" t="n">
        <x:f>IF(OR(NOT(ISNUMBER(Q962)),NOT(ISNUMBER(R962))),"",IF(Q962&lt;R962,1,0))</x:f>
        <x:v>0</x:v>
      </x:c>
      <x:c r="AF962" s="50" t="n">
        <x:f>IFERROR(IF(AND(A962=A961,C962=C961+1,ISNUMBER(AE961)),AE961,""),"")</x:f>
        <x:v>0</x:v>
      </x:c>
      <x:c r="AG962" s="52" t="n">
        <x:f>IFERROR(IF(AND(A962=A961,C962=C961+1,ISNUMBER(U962),ISNUMBER(U961),U961&lt;&gt;0),U962/U961-1,""),"")</x:f>
        <x:v>0.2882026570162517</x:v>
      </x:c>
      <x:c r="AH962" s="50" t="n">
        <x:f>IF(AND(ISNUMBER(AE962),ISNUMBER(AF962),ISNUMBER(AG962)),IF(AND(AE962=1,AF962=1,AG962&lt;0),1,0),"")</x:f>
        <x:v>0</x:v>
      </x:c>
      <x:c r="AI962" s="50" t="n">
        <x:f>IF(AND(A962=A963,C963=C962+1,ISNUMBER(AH963)),C963,"")</x:f>
        <x:v>2016</x:v>
      </x:c>
      <x:c r="AJ962" s="50" t="n">
        <x:f>IF(AND(A962=A963,C963=C962+1,ISNUMBER(AH963)),AH963,"")</x:f>
        <x:v>0</x:v>
      </x:c>
    </x:row>
    <x:row r="963" ht="15">
      <x:c r="A963" s="9" t="s">
        <x:v>85</x:v>
      </x:c>
      <x:c r="B963" s="10">
        <x:v>42735</x:v>
      </x:c>
      <x:c r="C963" s="9">
        <x:v>2016</x:v>
      </x:c>
      <x:c r="D963" s="11">
        <x:v>13875</x:v>
      </x:c>
      <x:c r="E963" s="11">
        <x:v>472</x:v>
      </x:c>
      <x:c r="F963" s="11">
        <x:v>310</x:v>
      </x:c>
      <x:c r="G963" s="11">
        <x:v>4256</x:v>
      </x:c>
      <x:c r="H963" s="11">
        <x:v>3761</x:v>
      </x:c>
      <x:c r="I963" s="11">
        <x:v>9619</x:v>
      </x:c>
      <x:c r="J963" s="11">
        <x:v>7667</x:v>
      </x:c>
      <x:c r="K963" s="11">
        <x:v>114</x:v>
      </x:c>
      <x:c r="L963" s="11" t="s">
        <x:v>40</x:v>
      </x:c>
      <x:c r="M963" s="11">
        <x:v>2110</x:v>
      </x:c>
      <x:c r="N963" s="11">
        <x:v>1651</x:v>
      </x:c>
      <x:c r="O963" s="11">
        <x:v>590</x:v>
      </x:c>
      <x:c r="P963" s="11">
        <x:v>974</x:v>
      </x:c>
      <x:c r="Q963" s="11">
        <x:v>975</x:v>
      </x:c>
      <x:c r="R963" s="11">
        <x:v>111</x:v>
      </x:c>
      <x:c r="S963" s="11">
        <x:v>1345</x:v>
      </x:c>
      <x:c r="T963" s="11">
        <x:v>294</x:v>
      </x:c>
      <x:c r="U963" s="11">
        <x:v>7210.2146000000002</x:v>
      </x:c>
      <x:c r="V963" s="11">
        <x:v>17</x:v>
      </x:c>
      <x:c r="W963" s="12">
        <x:v>1</x:v>
      </x:c>
      <x:c r="X963" s="8">
        <x:v>0</x:v>
      </x:c>
      <x:c r="Y963" s="13" t="n">
        <x:f t="shared" ref="Y963:Y1026" si="90">IF(AND(ISNUMBER(E963),ISNUMBER(F963),F963&lt;&gt;0),E963/F963,"")</x:f>
        <x:v>1.5225806451612902</x:v>
      </x:c>
      <x:c r="Z963" s="13" t="n">
        <x:f t="shared" ref="Z963:Z1026" si="91">IF(AND(ISNUMBER(G963),ISNUMBER(D963),D963&lt;&gt;0),G963/D963,"")</x:f>
        <x:v>0.30673873873873875</x:v>
      </x:c>
      <x:c r="AA963" s="13" t="n">
        <x:f t="shared" ref="AA963:AA1026" si="92">IF(AND(ISNUMBER(S963),ISNUMBER(D963),D963&lt;&gt;0),S963/D963,"")</x:f>
        <x:v>0.09693693693693693</x:v>
      </x:c>
      <x:c r="AB963" s="13" t="n">
        <x:f t="shared" ref="AB963:AB1026" si="93">IF(AND(ISNUMBER(P963),ISNUMBER(D963),D963&lt;&gt;0),P963/D963,"")</x:f>
        <x:v>0.0701981981981982</x:v>
      </x:c>
      <x:c r="AC963" s="13" t="n">
        <x:f t="shared" ref="AC963:AC1026" si="94">IF(AND(ISNUMBER(T963),ISNUMBER(G963),G963&lt;&gt;0),T963/G963,"")</x:f>
        <x:v>0.06907894736842106</x:v>
      </x:c>
      <x:c r="AD963" s="13" t="n">
        <x:f t="shared" ref="AD963:AD1026" si="95">IF(AND(ISNUMBER(J963),ISNUMBER(D963),D963&lt;&gt;0),J963/D963,"")</x:f>
        <x:v>0.5525765765765766</x:v>
      </x:c>
      <x:c r="AE963" s="50" t="n">
        <x:f>IF(OR(NOT(ISNUMBER(Q963)),NOT(ISNUMBER(R963))),"",IF(Q963&lt;R963,1,0))</x:f>
        <x:v>0</x:v>
      </x:c>
      <x:c r="AF963" s="50" t="n">
        <x:f>IFERROR(IF(AND(A963=A962,C963=C962+1,ISNUMBER(AE962)),AE962,""),"")</x:f>
        <x:v>0</x:v>
      </x:c>
      <x:c r="AG963" s="52" t="n">
        <x:f>IFERROR(IF(AND(A963=A962,C963=C962+1,ISNUMBER(U963),ISNUMBER(U962),U962&lt;&gt;0),U963/U962-1,""),"")</x:f>
        <x:v>-0.15124282603759776</x:v>
      </x:c>
      <x:c r="AH963" s="50" t="n">
        <x:f>IF(AND(ISNUMBER(AE963),ISNUMBER(AF963),ISNUMBER(AG963)),IF(AND(AE963=1,AF963=1,AG963&lt;0),1,0),"")</x:f>
        <x:v>0</x:v>
      </x:c>
      <x:c r="AI963" s="50" t="n">
        <x:f>IF(AND(A963=A964,C964=C963+1,ISNUMBER(AH964)),C964,"")</x:f>
        <x:v>2017</x:v>
      </x:c>
      <x:c r="AJ963" s="50" t="n">
        <x:f>IF(AND(A963=A964,C964=C963+1,ISNUMBER(AH964)),AH964,"")</x:f>
        <x:v>0</x:v>
      </x:c>
    </x:row>
    <x:row r="964" ht="15">
      <x:c r="A964" s="9" t="s">
        <x:v>85</x:v>
      </x:c>
      <x:c r="B964" s="10">
        <x:v>43100</x:v>
      </x:c>
      <x:c r="C964" s="9">
        <x:v>2017</x:v>
      </x:c>
      <x:c r="D964" s="11">
        <x:v>13467</x:v>
      </x:c>
      <x:c r="E964" s="11">
        <x:v>1159</x:v>
      </x:c>
      <x:c r="F964" s="11">
        <x:v>952</x:v>
      </x:c>
      <x:c r="G964" s="11">
        <x:v>3991</x:v>
      </x:c>
      <x:c r="H964" s="11">
        <x:v>3281</x:v>
      </x:c>
      <x:c r="I964" s="11">
        <x:v>9476</x:v>
      </x:c>
      <x:c r="J964" s="11">
        <x:v>7547</x:v>
      </x:c>
      <x:c r="K964" s="11">
        <x:v>114</x:v>
      </x:c>
      <x:c r="L964" s="11" t="s">
        <x:v>40</x:v>
      </x:c>
      <x:c r="M964" s="11">
        <x:v>1946</x:v>
      </x:c>
      <x:c r="N964" s="11">
        <x:v>1335</x:v>
      </x:c>
      <x:c r="O964" s="11">
        <x:v>589</x:v>
      </x:c>
      <x:c r="P964" s="11">
        <x:v>213</x:v>
      </x:c>
      <x:c r="Q964" s="11">
        <x:v>214</x:v>
      </x:c>
      <x:c r="R964" s="11">
        <x:v>80</x:v>
      </x:c>
      <x:c r="S964" s="11">
        <x:v>193</x:v>
      </x:c>
      <x:c r="T964" s="11">
        <x:v>363</x:v>
      </x:c>
      <x:c r="U964" s="11">
        <x:v>6281.5423000000001</x:v>
      </x:c>
      <x:c r="V964" s="11">
        <x:v>17</x:v>
      </x:c>
      <x:c r="W964" s="12">
        <x:v>1</x:v>
      </x:c>
      <x:c r="X964" s="8">
        <x:v>0</x:v>
      </x:c>
      <x:c r="Y964" s="13">
        <x:f t="shared" si="90"/>
        <x:v>1.2174369747899159</x:v>
      </x:c>
      <x:c r="Z964" s="13">
        <x:f t="shared" si="91"/>
        <x:v>0.29635405064231085</x:v>
      </x:c>
      <x:c r="AA964" s="13">
        <x:f t="shared" si="92"/>
        <x:v>1.4331328432464542E-2</x:v>
      </x:c>
      <x:c r="AB964" s="13">
        <x:f t="shared" si="93"/>
        <x:v>1.5816440187124081E-2</x:v>
      </x:c>
      <x:c r="AC964" s="13">
        <x:f t="shared" si="94"/>
        <x:v>9.0954647957905282E-2</x:v>
      </x:c>
      <x:c r="AD964" s="13">
        <x:f t="shared" si="95"/>
        <x:v>0.56040692062077668</x:v>
      </x:c>
      <x:c r="AE964" s="50" t="n">
        <x:f>IF(OR(NOT(ISNUMBER(Q964)),NOT(ISNUMBER(R964))),"",IF(Q964&lt;R964,1,0))</x:f>
        <x:v>0</x:v>
      </x:c>
      <x:c r="AF964" s="50" t="n">
        <x:f>IFERROR(IF(AND(A964=A963,C964=C963+1,ISNUMBER(AE963)),AE963,""),"")</x:f>
        <x:v>0</x:v>
      </x:c>
      <x:c r="AG964" s="52" t="n">
        <x:f>IFERROR(IF(AND(A964=A963,C964=C963+1,ISNUMBER(U964),ISNUMBER(U963),U963&lt;&gt;0),U964/U963-1,""),"")</x:f>
        <x:v>-0.12879953670172317</x:v>
      </x:c>
      <x:c r="AH964" s="50" t="n">
        <x:f>IF(AND(ISNUMBER(AE964),ISNUMBER(AF964),ISNUMBER(AG964)),IF(AND(AE964=1,AF964=1,AG964&lt;0),1,0),"")</x:f>
        <x:v>0</x:v>
      </x:c>
      <x:c r="AI964" s="50" t="n">
        <x:f>IF(AND(A964=A965,C965=C964+1,ISNUMBER(AH965)),C965,"")</x:f>
        <x:v>2018</x:v>
      </x:c>
      <x:c r="AJ964" s="50" t="n">
        <x:f>IF(AND(A964=A965,C965=C964+1,ISNUMBER(AH965)),AH965,"")</x:f>
        <x:v>0</x:v>
      </x:c>
    </x:row>
    <x:row r="965" ht="15">
      <x:c r="A965" s="9" t="s">
        <x:v>85</x:v>
      </x:c>
      <x:c r="B965" s="10">
        <x:v>43465</x:v>
      </x:c>
      <x:c r="C965" s="9">
        <x:v>2018</x:v>
      </x:c>
      <x:c r="D965" s="11">
        <x:v>13180</x:v>
      </x:c>
      <x:c r="E965" s="11">
        <x:v>468</x:v>
      </x:c>
      <x:c r="F965" s="11">
        <x:v>373</x:v>
      </x:c>
      <x:c r="G965" s="11">
        <x:v>3674</x:v>
      </x:c>
      <x:c r="H965" s="11">
        <x:v>3128</x:v>
      </x:c>
      <x:c r="I965" s="11">
        <x:v>9506</x:v>
      </x:c>
      <x:c r="J965" s="11">
        <x:v>7458</x:v>
      </x:c>
      <x:c r="K965" s="11">
        <x:v>105</x:v>
      </x:c>
      <x:c r="L965" s="11" t="s">
        <x:v>40</x:v>
      </x:c>
      <x:c r="M965" s="11">
        <x:v>1895</x:v>
      </x:c>
      <x:c r="N965" s="11">
        <x:v>1233</x:v>
      </x:c>
      <x:c r="O965" s="11">
        <x:v>639</x:v>
      </x:c>
      <x:c r="P965" s="11">
        <x:v>559</x:v>
      </x:c>
      <x:c r="Q965" s="11">
        <x:v>560</x:v>
      </x:c>
      <x:c r="R965" s="11">
        <x:v>72</x:v>
      </x:c>
      <x:c r="S965" s="11">
        <x:v>493</x:v>
      </x:c>
      <x:c r="T965" s="11">
        <x:v>438</x:v>
      </x:c>
      <x:c r="U965" s="11">
        <x:v>6308.1860999999999</x:v>
      </x:c>
      <x:c r="V965" s="11">
        <x:v>17</x:v>
      </x:c>
      <x:c r="W965" s="12">
        <x:v>1</x:v>
      </x:c>
      <x:c r="X965" s="8">
        <x:v>0</x:v>
      </x:c>
      <x:c r="Y965" s="13">
        <x:f t="shared" si="90"/>
        <x:v>1.2546916890080428</x:v>
      </x:c>
      <x:c r="Z965" s="13">
        <x:f t="shared" si="91"/>
        <x:v>0.27875569044006071</x:v>
      </x:c>
      <x:c r="AA965" s="13">
        <x:f t="shared" si="92"/>
        <x:v>3.7405159332321698E-2</x:v>
      </x:c>
      <x:c r="AB965" s="13">
        <x:f t="shared" si="93"/>
        <x:v>4.2412746585735961E-2</x:v>
      </x:c>
      <x:c r="AC965" s="13">
        <x:f t="shared" si="94"/>
        <x:v>0.11921611322808928</x:v>
      </x:c>
      <x:c r="AD965" s="13">
        <x:f t="shared" si="95"/>
        <x:v>0.56585735963581185</x:v>
      </x:c>
      <x:c r="AE965" s="50" t="n">
        <x:f>IF(OR(NOT(ISNUMBER(Q965)),NOT(ISNUMBER(R965))),"",IF(Q965&lt;R965,1,0))</x:f>
        <x:v>0</x:v>
      </x:c>
      <x:c r="AF965" s="50" t="n">
        <x:f>IFERROR(IF(AND(A965=A964,C965=C964+1,ISNUMBER(AE964)),AE964,""),"")</x:f>
        <x:v>0</x:v>
      </x:c>
      <x:c r="AG965" s="52" t="n">
        <x:f>IFERROR(IF(AND(A965=A964,C965=C964+1,ISNUMBER(U965),ISNUMBER(U964),U964&lt;&gt;0),U965/U964-1,""),"")</x:f>
        <x:v>0.0042416016206721086</x:v>
      </x:c>
      <x:c r="AH965" s="50" t="n">
        <x:f>IF(AND(ISNUMBER(AE965),ISNUMBER(AF965),ISNUMBER(AG965)),IF(AND(AE965=1,AF965=1,AG965&lt;0),1,0),"")</x:f>
        <x:v>0</x:v>
      </x:c>
      <x:c r="AI965" s="50" t="n">
        <x:f>IF(AND(A965=A966,C966=C965+1,ISNUMBER(AH966)),C966,"")</x:f>
        <x:v>2019</x:v>
      </x:c>
      <x:c r="AJ965" s="50" t="n">
        <x:f>IF(AND(A965=A966,C966=C965+1,ISNUMBER(AH966)),AH966,"")</x:f>
        <x:v>0</x:v>
      </x:c>
    </x:row>
    <x:row r="966" ht="15">
      <x:c r="A966" s="9" t="s">
        <x:v>85</x:v>
      </x:c>
      <x:c r="B966" s="10">
        <x:v>43830</x:v>
      </x:c>
      <x:c r="C966" s="9">
        <x:v>2019</x:v>
      </x:c>
      <x:c r="D966" s="11">
        <x:v>12256</x:v>
      </x:c>
      <x:c r="E966" s="11">
        <x:v>386</x:v>
      </x:c>
      <x:c r="F966" s="11">
        <x:v>413</x:v>
      </x:c>
      <x:c r="G966" s="11">
        <x:v>3567</x:v>
      </x:c>
      <x:c r="H966" s="11">
        <x:v>3031</x:v>
      </x:c>
      <x:c r="I966" s="11">
        <x:v>8689</x:v>
      </x:c>
      <x:c r="J966" s="11">
        <x:v>6686</x:v>
      </x:c>
      <x:c r="K966" s="11">
        <x:v>242</x:v>
      </x:c>
      <x:c r="L966" s="11" t="s">
        <x:v>40</x:v>
      </x:c>
      <x:c r="M966" s="11">
        <x:v>1803</x:v>
      </x:c>
      <x:c r="N966" s="11">
        <x:v>1228</x:v>
      </x:c>
      <x:c r="O966" s="11">
        <x:v>904</x:v>
      </x:c>
      <x:c r="P966" s="11">
        <x:v>-195</x:v>
      </x:c>
      <x:c r="Q966" s="11">
        <x:v>-194</x:v>
      </x:c>
      <x:c r="R966" s="11">
        <x:v>75</x:v>
      </x:c>
      <x:c r="S966" s="11">
        <x:v>-291</x:v>
      </x:c>
      <x:c r="T966" s="11">
        <x:v>613</x:v>
      </x:c>
      <x:c r="U966" s="11">
        <x:v>5591.4679999999998</x:v>
      </x:c>
      <x:c r="V966" s="11">
        <x:v>17</x:v>
      </x:c>
      <x:c r="W966" s="12">
        <x:v>1</x:v>
      </x:c>
      <x:c r="X966" s="8">
        <x:v>0</x:v>
      </x:c>
      <x:c r="Y966" s="13">
        <x:f t="shared" si="90"/>
        <x:v>0.93462469733656173</x:v>
      </x:c>
      <x:c r="Z966" s="13">
        <x:f t="shared" si="91"/>
        <x:v>0.29104112271540472</x:v>
      </x:c>
      <x:c r="AA966" s="13">
        <x:f t="shared" si="92"/>
        <x:v>-2.3743472584856398E-2</x:v>
      </x:c>
      <x:c r="AB966" s="13">
        <x:f t="shared" si="93"/>
        <x:v>-1.5910574412532637E-2</x:v>
      </x:c>
      <x:c r="AC966" s="13">
        <x:f t="shared" si="94"/>
        <x:v>0.17185309784132324</x:v>
      </x:c>
      <x:c r="AD966" s="13">
        <x:f t="shared" si="95"/>
        <x:v>0.54552872062663182</x:v>
      </x:c>
      <x:c r="AE966" s="50" t="n">
        <x:f>IF(OR(NOT(ISNUMBER(Q966)),NOT(ISNUMBER(R966))),"",IF(Q966&lt;R966,1,0))</x:f>
        <x:v>1</x:v>
      </x:c>
      <x:c r="AF966" s="50" t="n">
        <x:f>IFERROR(IF(AND(A966=A965,C966=C965+1,ISNUMBER(AE965)),AE965,""),"")</x:f>
        <x:v>0</x:v>
      </x:c>
      <x:c r="AG966" s="52" t="n">
        <x:f>IFERROR(IF(AND(A966=A965,C966=C965+1,ISNUMBER(U966),ISNUMBER(U965),U965&lt;&gt;0),U966/U965-1,""),"")</x:f>
        <x:v>-0.11361714582263194</x:v>
      </x:c>
      <x:c r="AH966" s="50" t="n">
        <x:f>IF(AND(ISNUMBER(AE966),ISNUMBER(AF966),ISNUMBER(AG966)),IF(AND(AE966=1,AF966=1,AG966&lt;0),1,0),"")</x:f>
        <x:v>0</x:v>
      </x:c>
      <x:c r="AI966" s="50" t="n">
        <x:f>IF(AND(A966=A967,C967=C966+1,ISNUMBER(AH967)),C967,"")</x:f>
        <x:v>2020</x:v>
      </x:c>
      <x:c r="AJ966" s="50" t="n">
        <x:f>IF(AND(A966=A967,C967=C966+1,ISNUMBER(AH967)),AH967,"")</x:f>
        <x:v>1</x:v>
      </x:c>
    </x:row>
    <x:row r="967" ht="15">
      <x:c r="A967" s="9" t="s">
        <x:v>85</x:v>
      </x:c>
      <x:c r="B967" s="10">
        <x:v>44196</x:v>
      </x:c>
      <x:c r="C967" s="9">
        <x:v>2020</x:v>
      </x:c>
      <x:c r="D967" s="11">
        <x:v>11245</x:v>
      </x:c>
      <x:c r="E967" s="11">
        <x:v>269</x:v>
      </x:c>
      <x:c r="F967" s="11">
        <x:v>907</x:v>
      </x:c>
      <x:c r="G967" s="11">
        <x:v>4098</x:v>
      </x:c>
      <x:c r="H967" s="11">
        <x:v>3502</x:v>
      </x:c>
      <x:c r="I967" s="11">
        <x:v>7147</x:v>
      </x:c>
      <x:c r="J967" s="11">
        <x:v>5243</x:v>
      </x:c>
      <x:c r="K967" s="11">
        <x:v>193</x:v>
      </x:c>
      <x:c r="L967" s="11" t="s">
        <x:v>40</x:v>
      </x:c>
      <x:c r="M967" s="11">
        <x:v>2272</x:v>
      </x:c>
      <x:c r="N967" s="11">
        <x:v>1230</x:v>
      </x:c>
      <x:c r="O967" s="11">
        <x:v>613</x:v>
      </x:c>
      <x:c r="P967" s="11">
        <x:v>-783</x:v>
      </x:c>
      <x:c r="Q967" s="11">
        <x:v>-782</x:v>
      </x:c>
      <x:c r="R967" s="11">
        <x:v>93</x:v>
      </x:c>
      <x:c r="S967" s="11">
        <x:v>-1027</x:v>
      </x:c>
      <x:c r="T967" s="11">
        <x:v>375</x:v>
      </x:c>
      <x:c r="U967" s="11">
        <x:v>3115.4459999999999</x:v>
      </x:c>
      <x:c r="V967" s="11">
        <x:v>17</x:v>
      </x:c>
      <x:c r="W967" s="12">
        <x:v>1</x:v>
      </x:c>
      <x:c r="X967" s="8">
        <x:v>0</x:v>
      </x:c>
      <x:c r="Y967" s="13">
        <x:f t="shared" si="90"/>
        <x:v>0.2965821389195149</x:v>
      </x:c>
      <x:c r="Z967" s="13">
        <x:f t="shared" si="91"/>
        <x:v>0.36442863494886618</x:v>
      </x:c>
      <x:c r="AA967" s="13">
        <x:f t="shared" si="92"/>
        <x:v>-9.1329479768786123E-2</x:v>
      </x:c>
      <x:c r="AB967" s="13">
        <x:f t="shared" si="93"/>
        <x:v>-6.9630947087594486E-2</x:v>
      </x:c>
      <x:c r="AC967" s="13">
        <x:f t="shared" si="94"/>
        <x:v>9.1508052708638363E-2</x:v>
      </x:c>
      <x:c r="AD967" s="13">
        <x:f t="shared" si="95"/>
        <x:v>0.46625166740773677</x:v>
      </x:c>
      <x:c r="AE967" s="50" t="n">
        <x:f>IF(OR(NOT(ISNUMBER(Q967)),NOT(ISNUMBER(R967))),"",IF(Q967&lt;R967,1,0))</x:f>
        <x:v>1</x:v>
      </x:c>
      <x:c r="AF967" s="50" t="n">
        <x:f>IFERROR(IF(AND(A967=A966,C967=C966+1,ISNUMBER(AE966)),AE966,""),"")</x:f>
        <x:v>1</x:v>
      </x:c>
      <x:c r="AG967" s="52" t="n">
        <x:f>IFERROR(IF(AND(A967=A966,C967=C966+1,ISNUMBER(U967),ISNUMBER(U966),U966&lt;&gt;0),U967/U966-1,""),"")</x:f>
        <x:v>-0.44282145583235033</x:v>
      </x:c>
      <x:c r="AH967" s="50" t="n">
        <x:f>IF(AND(ISNUMBER(AE967),ISNUMBER(AF967),ISNUMBER(AG967)),IF(AND(AE967=1,AF967=1,AG967&lt;0),1,0),"")</x:f>
        <x:v>1</x:v>
      </x:c>
      <x:c r="AI967" s="50" t="n">
        <x:f>IF(AND(A967=A968,C968=C967+1,ISNUMBER(AH968)),C968,"")</x:f>
        <x:v>2021</x:v>
      </x:c>
      <x:c r="AJ967" s="50" t="n">
        <x:f>IF(AND(A967=A968,C968=C967+1,ISNUMBER(AH968)),AH968,"")</x:f>
        <x:v>0</x:v>
      </x:c>
    </x:row>
    <x:row r="968" ht="15">
      <x:c r="A968" s="9" t="s">
        <x:v>85</x:v>
      </x:c>
      <x:c r="B968" s="10">
        <x:v>44561</x:v>
      </x:c>
      <x:c r="C968" s="9">
        <x:v>2021</x:v>
      </x:c>
      <x:c r="D968" s="11">
        <x:v>8875</x:v>
      </x:c>
      <x:c r="E968" s="11">
        <x:v>236</x:v>
      </x:c>
      <x:c r="F968" s="11">
        <x:v>387</x:v>
      </x:c>
      <x:c r="G968" s="11">
        <x:v>2892</x:v>
      </x:c>
      <x:c r="H968" s="11">
        <x:v>2410</x:v>
      </x:c>
      <x:c r="I968" s="11">
        <x:v>5983</x:v>
      </x:c>
      <x:c r="J968" s="11">
        <x:v>4154</x:v>
      </x:c>
      <x:c r="K968" s="11">
        <x:v>154</x:v>
      </x:c>
      <x:c r="L968" s="11" t="s">
        <x:v>40</x:v>
      </x:c>
      <x:c r="M968" s="11">
        <x:v>1361</x:v>
      </x:c>
      <x:c r="N968" s="11">
        <x:v>1049</x:v>
      </x:c>
      <x:c r="O968" s="11">
        <x:v>469</x:v>
      </x:c>
      <x:c r="P968" s="11">
        <x:v>-673</x:v>
      </x:c>
      <x:c r="Q968" s="11">
        <x:v>-782</x:v>
      </x:c>
      <x:c r="R968" s="11">
        <x:v>89</x:v>
      </x:c>
      <x:c r="S968" s="11">
        <x:v>-1031</x:v>
      </x:c>
      <x:c r="T968" s="11">
        <x:v>149</x:v>
      </x:c>
      <x:c r="U968" s="11">
        <x:v>4678.0239000000001</x:v>
      </x:c>
      <x:c r="V968" s="11">
        <x:v>17</x:v>
      </x:c>
      <x:c r="W968" s="12">
        <x:v>1</x:v>
      </x:c>
      <x:c r="X968" s="8">
        <x:v>0</x:v>
      </x:c>
      <x:c r="Y968" s="13">
        <x:f t="shared" si="90"/>
        <x:v>0.60981912144702843</x:v>
      </x:c>
      <x:c r="Z968" s="13">
        <x:f t="shared" si="91"/>
        <x:v>0.32585915492957745</x:v>
      </x:c>
      <x:c r="AA968" s="13">
        <x:f t="shared" si="92"/>
        <x:v>-0.11616901408450704</x:v>
      </x:c>
      <x:c r="AB968" s="13">
        <x:f t="shared" si="93"/>
        <x:v>-7.5830985915492963E-2</x:v>
      </x:c>
      <x:c r="AC968" s="13">
        <x:f t="shared" si="94"/>
        <x:v>5.1521438450899029E-2</x:v>
      </x:c>
      <x:c r="AD968" s="13">
        <x:f t="shared" si="95"/>
        <x:v>0.46805633802816904</x:v>
      </x:c>
      <x:c r="AE968" s="50" t="n">
        <x:f>IF(OR(NOT(ISNUMBER(Q968)),NOT(ISNUMBER(R968))),"",IF(Q968&lt;R968,1,0))</x:f>
        <x:v>1</x:v>
      </x:c>
      <x:c r="AF968" s="50" t="n">
        <x:f>IFERROR(IF(AND(A968=A967,C968=C967+1,ISNUMBER(AE967)),AE967,""),"")</x:f>
        <x:v>1</x:v>
      </x:c>
      <x:c r="AG968" s="52" t="n">
        <x:f>IFERROR(IF(AND(A968=A967,C968=C967+1,ISNUMBER(U968),ISNUMBER(U967),U967&lt;&gt;0),U968/U967-1,""),"")</x:f>
        <x:v>0.5015583322580459</x:v>
      </x:c>
      <x:c r="AH968" s="50" t="n">
        <x:f>IF(AND(ISNUMBER(AE968),ISNUMBER(AF968),ISNUMBER(AG968)),IF(AND(AE968=1,AF968=1,AG968&lt;0),1,0),"")</x:f>
        <x:v>0</x:v>
      </x:c>
      <x:c r="AI968" s="50" t="n">
        <x:f>IF(AND(A968=A969,C969=C968+1,ISNUMBER(AH969)),C969,"")</x:f>
        <x:v>2022</x:v>
      </x:c>
      <x:c r="AJ968" s="50" t="n">
        <x:f>IF(AND(A968=A969,C969=C968+1,ISNUMBER(AH969)),AH969,"")</x:f>
        <x:v>0</x:v>
      </x:c>
    </x:row>
    <x:row r="969" ht="15">
      <x:c r="A969" s="9" t="s">
        <x:v>85</x:v>
      </x:c>
      <x:c r="B969" s="10">
        <x:v>44926</x:v>
      </x:c>
      <x:c r="C969" s="9">
        <x:v>2022</x:v>
      </x:c>
      <x:c r="D969" s="11">
        <x:v>9842</x:v>
      </x:c>
      <x:c r="E969" s="11">
        <x:v>134</x:v>
      </x:c>
      <x:c r="F969" s="11">
        <x:v>434</x:v>
      </x:c>
      <x:c r="G969" s="11">
        <x:v>3109</x:v>
      </x:c>
      <x:c r="H969" s="11">
        <x:v>2747</x:v>
      </x:c>
      <x:c r="I969" s="11">
        <x:v>6733</x:v>
      </x:c>
      <x:c r="J969" s="11">
        <x:v>4959</x:v>
      </x:c>
      <x:c r="K969" s="11">
        <x:v>74</x:v>
      </x:c>
      <x:c r="L969" s="11" t="s">
        <x:v>40</x:v>
      </x:c>
      <x:c r="M969" s="11">
        <x:v>1607</x:v>
      </x:c>
      <x:c r="N969" s="11">
        <x:v>1140</x:v>
      </x:c>
      <x:c r="O969" s="11">
        <x:v>410</x:v>
      </x:c>
      <x:c r="P969" s="11">
        <x:v>664</x:v>
      </x:c>
      <x:c r="Q969" s="11">
        <x:v>-782</x:v>
      </x:c>
      <x:c r="R969" s="11">
        <x:v>81</x:v>
      </x:c>
      <x:c r="S969" s="11">
        <x:v>958</x:v>
      </x:c>
      <x:c r="T969" s="11">
        <x:v>245</x:v>
      </x:c>
      <x:c r="U969" s="11">
        <x:v>4915.9371000000001</x:v>
      </x:c>
      <x:c r="V969" s="11">
        <x:v>17</x:v>
      </x:c>
      <x:c r="W969" s="12">
        <x:v>1</x:v>
      </x:c>
      <x:c r="X969" s="8">
        <x:v>0</x:v>
      </x:c>
      <x:c r="Y969" s="13">
        <x:f t="shared" si="90"/>
        <x:v>0.30875576036866359</x:v>
      </x:c>
      <x:c r="Z969" s="13">
        <x:f t="shared" si="91"/>
        <x:v>0.31589107904897379</x:v>
      </x:c>
      <x:c r="AA969" s="13">
        <x:f t="shared" si="92"/>
        <x:v>9.7337939443202598E-2</x:v>
      </x:c>
      <x:c r="AB969" s="13">
        <x:f t="shared" si="93"/>
        <x:v>6.7465962202804305E-2</x:v>
      </x:c>
      <x:c r="AC969" s="13">
        <x:f t="shared" si="94"/>
        <x:v>7.8803473785783215E-2</x:v>
      </x:c>
      <x:c r="AD969" s="13">
        <x:f t="shared" si="95"/>
        <x:v>0.50386100386100385</x:v>
      </x:c>
      <x:c r="AE969" s="50" t="n">
        <x:f>IF(OR(NOT(ISNUMBER(Q969)),NOT(ISNUMBER(R969))),"",IF(Q969&lt;R969,1,0))</x:f>
        <x:v>1</x:v>
      </x:c>
      <x:c r="AF969" s="50" t="n">
        <x:f>IFERROR(IF(AND(A969=A968,C969=C968+1,ISNUMBER(AE968)),AE968,""),"")</x:f>
        <x:v>1</x:v>
      </x:c>
      <x:c r="AG969" s="52" t="n">
        <x:f>IFERROR(IF(AND(A969=A968,C969=C968+1,ISNUMBER(U969),ISNUMBER(U968),U968&lt;&gt;0),U969/U968-1,""),"")</x:f>
        <x:v>0.05085762815363126</x:v>
      </x:c>
      <x:c r="AH969" s="50" t="n">
        <x:f>IF(AND(ISNUMBER(AE969),ISNUMBER(AF969),ISNUMBER(AG969)),IF(AND(AE969=1,AF969=1,AG969&lt;0),1,0),"")</x:f>
        <x:v>0</x:v>
      </x:c>
      <x:c r="AI969" s="50" t="n">
        <x:f>IF(AND(A969=A970,C970=C969+1,ISNUMBER(AH970)),C970,"")</x:f>
        <x:v>2023</x:v>
      </x:c>
      <x:c r="AJ969" s="50" t="n">
        <x:f>IF(AND(A969=A970,C970=C969+1,ISNUMBER(AH970)),AH970,"")</x:f>
        <x:v>1</x:v>
      </x:c>
    </x:row>
    <x:row r="970" ht="15">
      <x:c r="A970" s="9" t="s">
        <x:v>85</x:v>
      </x:c>
      <x:c r="B970" s="10">
        <x:v>45291</x:v>
      </x:c>
      <x:c r="C970" s="9">
        <x:v>2023</x:v>
      </x:c>
      <x:c r="D970" s="11">
        <x:v>8290</x:v>
      </x:c>
      <x:c r="E970" s="11">
        <x:v>183</x:v>
      </x:c>
      <x:c r="F970" s="11">
        <x:v>684</x:v>
      </x:c>
      <x:c r="G970" s="11">
        <x:v>2765</x:v>
      </x:c>
      <x:c r="H970" s="11">
        <x:v>2393</x:v>
      </x:c>
      <x:c r="I970" s="11">
        <x:v>5525</x:v>
      </x:c>
      <x:c r="J970" s="11">
        <x:v>3742</x:v>
      </x:c>
      <x:c r="K970" s="11">
        <x:v>125</x:v>
      </x:c>
      <x:c r="L970" s="11" t="s">
        <x:v>40</x:v>
      </x:c>
      <x:c r="M970" s="11">
        <x:v>1340</x:v>
      </x:c>
      <x:c r="N970" s="11">
        <x:v>1053</x:v>
      </x:c>
      <x:c r="O970" s="11">
        <x:v>418</x:v>
      </x:c>
      <x:c r="P970" s="11">
        <x:v>-565</x:v>
      </x:c>
      <x:c r="Q970" s="11">
        <x:v>-782</x:v>
      </x:c>
      <x:c r="R970" s="11">
        <x:v>59</x:v>
      </x:c>
      <x:c r="S970" s="11">
        <x:v>-1038</x:v>
      </x:c>
      <x:c r="T970" s="11">
        <x:v>240</x:v>
      </x:c>
      <x:c r="U970" s="11">
        <x:v>3595.1439</x:v>
      </x:c>
      <x:c r="V970" s="11">
        <x:v>17</x:v>
      </x:c>
      <x:c r="W970" s="12">
        <x:v>1</x:v>
      </x:c>
      <x:c r="X970" s="8">
        <x:v>0</x:v>
      </x:c>
      <x:c r="Y970" s="13">
        <x:f t="shared" si="90"/>
        <x:v>0.26754385964912281</x:v>
      </x:c>
      <x:c r="Z970" s="13">
        <x:f t="shared" si="91"/>
        <x:v>0.3335343787696019</x:v>
      </x:c>
      <x:c r="AA970" s="13">
        <x:f t="shared" si="92"/>
        <x:v>-0.12521109770808203</x:v>
      </x:c>
      <x:c r="AB970" s="13">
        <x:f t="shared" si="93"/>
        <x:v>-6.8154402895054284E-2</x:v>
      </x:c>
      <x:c r="AC970" s="13">
        <x:f t="shared" si="94"/>
        <x:v>8.6799276672694395E-2</x:v>
      </x:c>
      <x:c r="AD970" s="13">
        <x:f t="shared" si="95"/>
        <x:v>0.45138721351025329</x:v>
      </x:c>
      <x:c r="AE970" s="50" t="n">
        <x:f>IF(OR(NOT(ISNUMBER(Q970)),NOT(ISNUMBER(R970))),"",IF(Q970&lt;R970,1,0))</x:f>
        <x:v>1</x:v>
      </x:c>
      <x:c r="AF970" s="50" t="n">
        <x:f>IFERROR(IF(AND(A970=A969,C970=C969+1,ISNUMBER(AE969)),AE969,""),"")</x:f>
        <x:v>1</x:v>
      </x:c>
      <x:c r="AG970" s="52" t="n">
        <x:f>IFERROR(IF(AND(A970=A969,C970=C969+1,ISNUMBER(U970),ISNUMBER(U969),U969&lt;&gt;0),U970/U969-1,""),"")</x:f>
        <x:v>-0.26867577292638667</x:v>
      </x:c>
      <x:c r="AH970" s="50" t="n">
        <x:f>IF(AND(ISNUMBER(AE970),ISNUMBER(AF970),ISNUMBER(AG970)),IF(AND(AE970=1,AF970=1,AG970&lt;0),1,0),"")</x:f>
        <x:v>1</x:v>
      </x:c>
      <x:c r="AI970" s="50" t="n">
        <x:f>IF(AND(A970=A971,C971=C970+1,ISNUMBER(AH971)),C971,"")</x:f>
        <x:v>2024</x:v>
      </x:c>
      <x:c r="AJ970" s="50" t="n">
        <x:f>IF(AND(A970=A971,C971=C970+1,ISNUMBER(AH971)),AH971,"")</x:f>
        <x:v>0</x:v>
      </x:c>
    </x:row>
    <x:row r="971" ht="15">
      <x:c r="A971" s="9" t="s">
        <x:v>85</x:v>
      </x:c>
      <x:c r="B971" s="10">
        <x:v>45657</x:v>
      </x:c>
      <x:c r="C971" s="9">
        <x:v>2024</x:v>
      </x:c>
      <x:c r="D971" s="11">
        <x:v>7974</x:v>
      </x:c>
      <x:c r="E971" s="11">
        <x:v>164</x:v>
      </x:c>
      <x:c r="F971" s="11">
        <x:v>278</x:v>
      </x:c>
      <x:c r="G971" s="11">
        <x:v>2662</x:v>
      </x:c>
      <x:c r="H971" s="11">
        <x:v>2202</x:v>
      </x:c>
      <x:c r="I971" s="11">
        <x:v>5312</x:v>
      </x:c>
      <x:c r="J971" s="11">
        <x:v>3528</x:v>
      </x:c>
      <x:c r="K971" s="11">
        <x:v>88</x:v>
      </x:c>
      <x:c r="L971" s="11" t="s">
        <x:v>40</x:v>
      </x:c>
      <x:c r="M971" s="11">
        <x:v>1589</x:v>
      </x:c>
      <x:c r="N971" s="11">
        <x:v>613</x:v>
      </x:c>
      <x:c r="O971" s="11">
        <x:v>575</x:v>
      </x:c>
      <x:c r="P971" s="11">
        <x:v>213</x:v>
      </x:c>
      <x:c r="Q971" s="11">
        <x:v>-782</x:v>
      </x:c>
      <x:c r="R971" s="11">
        <x:v>103</x:v>
      </x:c>
      <x:c r="S971" s="11">
        <x:v>-1</x:v>
      </x:c>
      <x:c r="T971" s="11">
        <x:v>409</x:v>
      </x:c>
      <x:c r="U971" s="11">
        <x:v>3665.4421000000002</x:v>
      </x:c>
      <x:c r="V971" s="11">
        <x:v>17</x:v>
      </x:c>
      <x:c r="W971" s="12">
        <x:v>1</x:v>
      </x:c>
      <x:c r="X971" s="8">
        <x:v>0</x:v>
      </x:c>
      <x:c r="Y971" s="13">
        <x:f t="shared" si="90"/>
        <x:v>0.58992805755395683</x:v>
      </x:c>
      <x:c r="Z971" s="13">
        <x:f t="shared" si="91"/>
        <x:v>0.33383496363180337</x:v>
      </x:c>
      <x:c r="AA971" s="13">
        <x:f t="shared" si="92"/>
        <x:v>-1.2540757461750688E-4</x:v>
      </x:c>
      <x:c r="AB971" s="13">
        <x:f t="shared" si="93"/>
        <x:v>2.6711813393528971E-2</x:v>
      </x:c>
      <x:c r="AC971" s="13">
        <x:f t="shared" si="94"/>
        <x:v>0.15364387678437266</x:v>
      </x:c>
      <x:c r="AD971" s="13">
        <x:f t="shared" si="95"/>
        <x:v>0.44243792325056436</x:v>
      </x:c>
      <x:c r="AE971" s="50" t="n">
        <x:f>IF(OR(NOT(ISNUMBER(Q971)),NOT(ISNUMBER(R971))),"",IF(Q971&lt;R971,1,0))</x:f>
        <x:v>1</x:v>
      </x:c>
      <x:c r="AF971" s="50" t="n">
        <x:f>IFERROR(IF(AND(A971=A970,C971=C970+1,ISNUMBER(AE970)),AE970,""),"")</x:f>
        <x:v>1</x:v>
      </x:c>
      <x:c r="AG971" s="52" t="n">
        <x:f>IFERROR(IF(AND(A971=A970,C971=C970+1,ISNUMBER(U971),ISNUMBER(U970),U970&lt;&gt;0),U971/U970-1,""),"")</x:f>
        <x:v>0.019553654027589795</x:v>
      </x:c>
      <x:c r="AH971" s="50" t="n">
        <x:f>IF(AND(ISNUMBER(AE971),ISNUMBER(AF971),ISNUMBER(AG971)),IF(AND(AE971=1,AF971=1,AG971&lt;0),1,0),"")</x:f>
        <x:v>0</x:v>
      </x:c>
      <x:c r="AI971" s="50" t="str">
        <x:f>IF(AND(A971=A972,C972=C971+1,ISNUMBER(AH972)),C972,"")</x:f>
      </x:c>
      <x:c r="AJ971" s="50" t="str">
        <x:f>IF(AND(A971=A972,C972=C971+1,ISNUMBER(AH972)),AH972,"")</x:f>
      </x:c>
    </x:row>
    <x:row r="972" ht="15">
      <x:c r="A972" s="9" t="s">
        <x:v>86</x:v>
      </x:c>
      <x:c r="B972" s="10">
        <x:v>39447</x:v>
      </x:c>
      <x:c r="C972" s="9">
        <x:v>2007</x:v>
      </x:c>
      <x:c r="D972" s="11">
        <x:v>411.8</x:v>
      </x:c>
      <x:c r="E972" s="11">
        <x:v>262.39999999999998</x:v>
      </x:c>
      <x:c r="F972" s="11">
        <x:v>212.9</x:v>
      </x:c>
      <x:c r="G972" s="11">
        <x:v>374.7</x:v>
      </x:c>
      <x:c r="H972" s="11">
        <x:v>39.299999999999997</x:v>
      </x:c>
      <x:c r="I972" s="11">
        <x:v>37.1</x:v>
      </x:c>
      <x:c r="J972" s="11">
        <x:v>-106.8</x:v>
      </x:c>
      <x:c r="K972" s="11">
        <x:v>33.6</x:v>
      </x:c>
      <x:c r="L972" s="11">
        <x:v>101</x:v>
      </x:c>
      <x:c r="M972" s="11">
        <x:v>3.3</x:v>
      </x:c>
      <x:c r="N972" s="11">
        <x:v>36</x:v>
      </x:c>
      <x:c r="O972" s="11">
        <x:v>976.5</x:v>
      </x:c>
      <x:c r="P972" s="11">
        <x:v>77.5</x:v>
      </x:c>
      <x:c r="Q972" s="11">
        <x:v>94.9</x:v>
      </x:c>
      <x:c r="R972" s="11">
        <x:v>9.9</x:v>
      </x:c>
      <x:c r="S972" s="11">
        <x:v>43.9</x:v>
      </x:c>
      <x:c r="T972" s="11">
        <x:v>19.100000000000001</x:v>
      </x:c>
      <x:c r="U972" s="11">
        <x:v>583.0806</x:v>
      </x:c>
      <x:c r="V972" s="11">
        <x:v>18</x:v>
      </x:c>
      <x:c r="W972" s="12">
        <x:v>0</x:v>
      </x:c>
      <x:c r="X972" s="8">
        <x:v>0</x:v>
      </x:c>
      <x:c r="Y972" s="13">
        <x:f t="shared" si="90"/>
        <x:v>1.232503522780648</x:v>
      </x:c>
      <x:c r="Z972" s="13">
        <x:f t="shared" si="91"/>
        <x:v>0.90990772219524041</x:v>
      </x:c>
      <x:c r="AA972" s="13">
        <x:f t="shared" si="92"/>
        <x:v>0.10660514813016027</x:v>
      </x:c>
      <x:c r="AB972" s="13">
        <x:f t="shared" si="93"/>
        <x:v>0.18819815444390481</x:v>
      </x:c>
      <x:c r="AC972" s="13">
        <x:f t="shared" si="94"/>
        <x:v>5.0974112623432086E-2</x:v>
      </x:c>
      <x:c r="AD972" s="13">
        <x:f t="shared" si="95"/>
        <x:v>-0.25934919864011657</x:v>
      </x:c>
      <x:c r="AE972" s="50" t="n">
        <x:f>IF(OR(NOT(ISNUMBER(Q972)),NOT(ISNUMBER(R972))),"",IF(Q972&lt;R972,1,0))</x:f>
        <x:v>0</x:v>
      </x:c>
      <x:c r="AF972" s="50" t="str">
        <x:f>IFERROR(IF(AND(A972=A971,C972=C971+1,ISNUMBER(AE971)),AE971,""),"")</x:f>
      </x:c>
      <x:c r="AG972" s="52" t="str">
        <x:f>IFERROR(IF(AND(A972=A971,C972=C971+1,ISNUMBER(U972),ISNUMBER(U971),U971&lt;&gt;0),U972/U971-1,""),"")</x:f>
      </x:c>
      <x:c r="AH972" s="50" t="str">
        <x:f>IF(AND(ISNUMBER(AE972),ISNUMBER(AF972),ISNUMBER(AG972)),IF(AND(AE972=1,AF972=1,AG972&lt;0),1,0),"")</x:f>
      </x:c>
      <x:c r="AI972" s="50" t="n">
        <x:f>IF(AND(A972=A973,C973=C972+1,ISNUMBER(AH973)),C973,"")</x:f>
        <x:v>2008</x:v>
      </x:c>
      <x:c r="AJ972" s="50" t="n">
        <x:f>IF(AND(A972=A973,C973=C972+1,ISNUMBER(AH973)),AH973,"")</x:f>
        <x:v>0</x:v>
      </x:c>
    </x:row>
    <x:row r="973" ht="15">
      <x:c r="A973" s="9" t="s">
        <x:v>86</x:v>
      </x:c>
      <x:c r="B973" s="10">
        <x:v>39813</x:v>
      </x:c>
      <x:c r="C973" s="9">
        <x:v>2008</x:v>
      </x:c>
      <x:c r="D973" s="11">
        <x:v>398.7</x:v>
      </x:c>
      <x:c r="E973" s="11">
        <x:v>244</x:v>
      </x:c>
      <x:c r="F973" s="11">
        <x:v>128.69999999999999</x:v>
      </x:c>
      <x:c r="G973" s="11">
        <x:v>456.5</x:v>
      </x:c>
      <x:c r="H973" s="11">
        <x:v>83.7</x:v>
      </x:c>
      <x:c r="I973" s="11">
        <x:v>-57.8</x:v>
      </x:c>
      <x:c r="J973" s="11">
        <x:v>-207.3</x:v>
      </x:c>
      <x:c r="K973" s="11">
        <x:v>21.2</x:v>
      </x:c>
      <x:c r="L973" s="11">
        <x:v>121.3</x:v>
      </x:c>
      <x:c r="M973" s="11">
        <x:v>3.4</x:v>
      </x:c>
      <x:c r="N973" s="11">
        <x:v>80.3</x:v>
      </x:c>
      <x:c r="O973" s="11">
        <x:v>805.7</x:v>
      </x:c>
      <x:c r="P973" s="11">
        <x:v>85.1</x:v>
      </x:c>
      <x:c r="Q973" s="11">
        <x:v>102.3</x:v>
      </x:c>
      <x:c r="R973" s="11">
        <x:v>6.3</x:v>
      </x:c>
      <x:c r="S973" s="11">
        <x:v>-51.2</x:v>
      </x:c>
      <x:c r="T973" s="11">
        <x:v>-44.8</x:v>
      </x:c>
      <x:c r="U973" s="11">
        <x:v>91.917699999999996</x:v>
      </x:c>
      <x:c r="V973" s="11">
        <x:v>18</x:v>
      </x:c>
      <x:c r="W973" s="12">
        <x:v>0</x:v>
      </x:c>
      <x:c r="X973" s="8">
        <x:v>0</x:v>
      </x:c>
      <x:c r="Y973" s="13">
        <x:f t="shared" si="90"/>
        <x:v>1.8958818958818962</x:v>
      </x:c>
      <x:c r="Z973" s="13">
        <x:f t="shared" si="91"/>
        <x:v>1.144971156257838</x:v>
      </x:c>
      <x:c r="AA973" s="13">
        <x:f t="shared" si="92"/>
        <x:v>-0.12841735640832708</x:v>
      </x:c>
      <x:c r="AB973" s="13">
        <x:f t="shared" si="93"/>
        <x:v>0.21344369199899674</x:v>
      </x:c>
      <x:c r="AC973" s="13">
        <x:f t="shared" si="94"/>
        <x:v>-9.8138006571741501E-2</x:v>
      </x:c>
      <x:c r="AD973" s="13">
        <x:f t="shared" si="95"/>
        <x:v>-0.51993980436418363</x:v>
      </x:c>
      <x:c r="AE973" s="50" t="n">
        <x:f>IF(OR(NOT(ISNUMBER(Q973)),NOT(ISNUMBER(R973))),"",IF(Q973&lt;R973,1,0))</x:f>
        <x:v>0</x:v>
      </x:c>
      <x:c r="AF973" s="50" t="n">
        <x:f>IFERROR(IF(AND(A973=A972,C973=C972+1,ISNUMBER(AE972)),AE972,""),"")</x:f>
        <x:v>0</x:v>
      </x:c>
      <x:c r="AG973" s="52" t="n">
        <x:f>IFERROR(IF(AND(A973=A972,C973=C972+1,ISNUMBER(U973),ISNUMBER(U972),U972&lt;&gt;0),U973/U972-1,""),"")</x:f>
        <x:v>-0.8423585006944152</x:v>
      </x:c>
      <x:c r="AH973" s="50" t="n">
        <x:f>IF(AND(ISNUMBER(AE973),ISNUMBER(AF973),ISNUMBER(AG973)),IF(AND(AE973=1,AF973=1,AG973&lt;0),1,0),"")</x:f>
        <x:v>0</x:v>
      </x:c>
      <x:c r="AI973" s="50" t="n">
        <x:f>IF(AND(A973=A974,C974=C973+1,ISNUMBER(AH974)),C974,"")</x:f>
        <x:v>2009</x:v>
      </x:c>
      <x:c r="AJ973" s="50" t="n">
        <x:f>IF(AND(A973=A974,C974=C973+1,ISNUMBER(AH974)),AH974,"")</x:f>
        <x:v>0</x:v>
      </x:c>
    </x:row>
    <x:row r="974" ht="15">
      <x:c r="A974" s="9" t="s">
        <x:v>86</x:v>
      </x:c>
      <x:c r="B974" s="10">
        <x:v>40178</x:v>
      </x:c>
      <x:c r="C974" s="9">
        <x:v>2009</x:v>
      </x:c>
      <x:c r="D974" s="11">
        <x:v>359.4</x:v>
      </x:c>
      <x:c r="E974" s="11">
        <x:v>196.4</x:v>
      </x:c>
      <x:c r="F974" s="11">
        <x:v>134.5</x:v>
      </x:c>
      <x:c r="G974" s="11">
        <x:v>433.1</x:v>
      </x:c>
      <x:c r="H974" s="11">
        <x:v>12.3</x:v>
      </x:c>
      <x:c r="I974" s="11">
        <x:v>-73.7</x:v>
      </x:c>
      <x:c r="J974" s="11">
        <x:v>-222.8</x:v>
      </x:c>
      <x:c r="K974" s="11">
        <x:v>14</x:v>
      </x:c>
      <x:c r="L974" s="11">
        <x:v>86.3</x:v>
      </x:c>
      <x:c r="M974" s="11">
        <x:v>2.2999999999999998</x:v>
      </x:c>
      <x:c r="N974" s="11">
        <x:v>10</x:v>
      </x:c>
      <x:c r="O974" s="11">
        <x:v>769.5</x:v>
      </x:c>
      <x:c r="P974" s="11">
        <x:v>91.1</x:v>
      </x:c>
      <x:c r="Q974" s="11">
        <x:v>109.2</x:v>
      </x:c>
      <x:c r="R974" s="11">
        <x:v>2.8</x:v>
      </x:c>
      <x:c r="S974" s="11">
        <x:v>45.7</x:v>
      </x:c>
      <x:c r="T974" s="11">
        <x:v>68.5</x:v>
      </x:c>
      <x:c r="U974" s="11">
        <x:v>481.45870000000002</x:v>
      </x:c>
      <x:c r="V974" s="11">
        <x:v>18</x:v>
      </x:c>
      <x:c r="W974" s="12">
        <x:v>0</x:v>
      </x:c>
      <x:c r="X974" s="8">
        <x:v>0</x:v>
      </x:c>
      <x:c r="Y974" s="13">
        <x:f t="shared" si="90"/>
        <x:v>1.4602230483271377</x:v>
      </x:c>
      <x:c r="Z974" s="13">
        <x:f t="shared" si="91"/>
        <x:v>1.2050639955481359</x:v>
      </x:c>
      <x:c r="AA974" s="13">
        <x:f t="shared" si="92"/>
        <x:v>0.12715637173066224</x:v>
      </x:c>
      <x:c r="AB974" s="13">
        <x:f t="shared" si="93"/>
        <x:v>0.25347801892042293</x:v>
      </x:c>
      <x:c r="AC974" s="13">
        <x:f t="shared" si="94"/>
        <x:v>0.15816208727776493</x:v>
      </x:c>
      <x:c r="AD974" s="13">
        <x:f t="shared" si="95"/>
        <x:v>-0.61992209237618257</x:v>
      </x:c>
      <x:c r="AE974" s="50" t="n">
        <x:f>IF(OR(NOT(ISNUMBER(Q974)),NOT(ISNUMBER(R974))),"",IF(Q974&lt;R974,1,0))</x:f>
        <x:v>0</x:v>
      </x:c>
      <x:c r="AF974" s="50" t="n">
        <x:f>IFERROR(IF(AND(A974=A973,C974=C973+1,ISNUMBER(AE973)),AE973,""),"")</x:f>
        <x:v>0</x:v>
      </x:c>
      <x:c r="AG974" s="52" t="n">
        <x:f>IFERROR(IF(AND(A974=A973,C974=C973+1,ISNUMBER(U974),ISNUMBER(U973),U973&lt;&gt;0),U974/U973-1,""),"")</x:f>
        <x:v>4.23793241127661</x:v>
      </x:c>
      <x:c r="AH974" s="50" t="n">
        <x:f>IF(AND(ISNUMBER(AE974),ISNUMBER(AF974),ISNUMBER(AG974)),IF(AND(AE974=1,AF974=1,AG974&lt;0),1,0),"")</x:f>
        <x:v>0</x:v>
      </x:c>
      <x:c r="AI974" s="50" t="n">
        <x:f>IF(AND(A974=A975,C975=C974+1,ISNUMBER(AH975)),C975,"")</x:f>
        <x:v>2010</x:v>
      </x:c>
      <x:c r="AJ974" s="50" t="n">
        <x:f>IF(AND(A974=A975,C975=C974+1,ISNUMBER(AH975)),AH975,"")</x:f>
        <x:v>0</x:v>
      </x:c>
    </x:row>
    <x:row r="975" ht="15">
      <x:c r="A975" s="9" t="s">
        <x:v>86</x:v>
      </x:c>
      <x:c r="B975" s="10">
        <x:v>40543</x:v>
      </x:c>
      <x:c r="C975" s="9">
        <x:v>2010</x:v>
      </x:c>
      <x:c r="D975" s="11">
        <x:v>379.5</x:v>
      </x:c>
      <x:c r="E975" s="11">
        <x:v>239.3</x:v>
      </x:c>
      <x:c r="F975" s="11">
        <x:v>157.19999999999999</x:v>
      </x:c>
      <x:c r="G975" s="11">
        <x:v>356.4</x:v>
      </x:c>
      <x:c r="H975" s="11">
        <x:v>3.8</x:v>
      </x:c>
      <x:c r="I975" s="11">
        <x:v>23.1</x:v>
      </x:c>
      <x:c r="J975" s="11">
        <x:v>-127.5</x:v>
      </x:c>
      <x:c r="K975" s="11">
        <x:v>38.6</x:v>
      </x:c>
      <x:c r="L975" s="11">
        <x:v>105.5</x:v>
      </x:c>
      <x:c r="M975" s="11">
        <x:v>1.5</x:v>
      </x:c>
      <x:c r="N975" s="11">
        <x:v>2.2999999999999998</x:v>
      </x:c>
      <x:c r="O975" s="11">
        <x:v>807.9</x:v>
      </x:c>
      <x:c r="P975" s="11">
        <x:v>105</x:v>
      </x:c>
      <x:c r="Q975" s="11">
        <x:v>123.2</x:v>
      </x:c>
      <x:c r="R975" s="11">
        <x:v>1.3</x:v>
      </x:c>
      <x:c r="S975" s="11">
        <x:v>66.900000000000006</x:v>
      </x:c>
      <x:c r="T975" s="11">
        <x:v>50.5</x:v>
      </x:c>
      <x:c r="U975" s="11">
        <x:v>622.82180000000005</x:v>
      </x:c>
      <x:c r="V975" s="11">
        <x:v>18</x:v>
      </x:c>
      <x:c r="W975" s="12">
        <x:v>0</x:v>
      </x:c>
      <x:c r="X975" s="8">
        <x:v>0</x:v>
      </x:c>
      <x:c r="Y975" s="13">
        <x:f t="shared" si="90"/>
        <x:v>1.5222646310432573</x:v>
      </x:c>
      <x:c r="Z975" s="13">
        <x:f t="shared" si="91"/>
        <x:v>0.9391304347826086</x:v>
      </x:c>
      <x:c r="AA975" s="13">
        <x:f t="shared" si="92"/>
        <x:v>0.17628458498023716</x:v>
      </x:c>
      <x:c r="AB975" s="13">
        <x:f t="shared" si="93"/>
        <x:v>0.27667984189723321</x:v>
      </x:c>
      <x:c r="AC975" s="13">
        <x:f t="shared" si="94"/>
        <x:v>0.14169472502805838</x:v>
      </x:c>
      <x:c r="AD975" s="13">
        <x:f t="shared" si="95"/>
        <x:v>-0.33596837944664032</x:v>
      </x:c>
      <x:c r="AE975" s="50" t="n">
        <x:f>IF(OR(NOT(ISNUMBER(Q975)),NOT(ISNUMBER(R975))),"",IF(Q975&lt;R975,1,0))</x:f>
        <x:v>0</x:v>
      </x:c>
      <x:c r="AF975" s="50" t="n">
        <x:f>IFERROR(IF(AND(A975=A974,C975=C974+1,ISNUMBER(AE974)),AE974,""),"")</x:f>
        <x:v>0</x:v>
      </x:c>
      <x:c r="AG975" s="52" t="n">
        <x:f>IFERROR(IF(AND(A975=A974,C975=C974+1,ISNUMBER(U975),ISNUMBER(U974),U974&lt;&gt;0),U975/U974-1,""),"")</x:f>
        <x:v>0.2936141770831018</x:v>
      </x:c>
      <x:c r="AH975" s="50" t="n">
        <x:f>IF(AND(ISNUMBER(AE975),ISNUMBER(AF975),ISNUMBER(AG975)),IF(AND(AE975=1,AF975=1,AG975&lt;0),1,0),"")</x:f>
        <x:v>0</x:v>
      </x:c>
      <x:c r="AI975" s="50" t="n">
        <x:f>IF(AND(A975=A976,C976=C975+1,ISNUMBER(AH976)),C976,"")</x:f>
        <x:v>2011</x:v>
      </x:c>
      <x:c r="AJ975" s="50" t="n">
        <x:f>IF(AND(A975=A976,C976=C975+1,ISNUMBER(AH976)),AH976,"")</x:f>
        <x:v>0</x:v>
      </x:c>
    </x:row>
    <x:row r="976" ht="15">
      <x:c r="A976" s="9" t="s">
        <x:v>86</x:v>
      </x:c>
      <x:c r="B976" s="10">
        <x:v>40908</x:v>
      </x:c>
      <x:c r="C976" s="9">
        <x:v>2011</x:v>
      </x:c>
      <x:c r="D976" s="11">
        <x:v>405.5</x:v>
      </x:c>
      <x:c r="E976" s="11">
        <x:v>273.2</x:v>
      </x:c>
      <x:c r="F976" s="11">
        <x:v>157.1</x:v>
      </x:c>
      <x:c r="G976" s="11">
        <x:v>335.3</x:v>
      </x:c>
      <x:c r="H976" s="11">
        <x:v>2.2999999999999998</x:v>
      </x:c>
      <x:c r="I976" s="11">
        <x:v>70.2</x:v>
      </x:c>
      <x:c r="J976" s="11">
        <x:v>-83.6</x:v>
      </x:c>
      <x:c r="K976" s="11">
        <x:v>59.4</x:v>
      </x:c>
      <x:c r="L976" s="11">
        <x:v>118.5</x:v>
      </x:c>
      <x:c r="M976" s="11">
        <x:v>1.1000000000000001</x:v>
      </x:c>
      <x:c r="N976" s="11">
        <x:v>1.2</x:v>
      </x:c>
      <x:c r="O976" s="11">
        <x:v>853.8</x:v>
      </x:c>
      <x:c r="P976" s="11">
        <x:v>115.3</x:v>
      </x:c>
      <x:c r="Q976" s="11">
        <x:v>132.9</x:v>
      </x:c>
      <x:c r="R976" s="11">
        <x:v>1</x:v>
      </x:c>
      <x:c r="S976" s="11">
        <x:v>73.3</x:v>
      </x:c>
      <x:c r="T976" s="11">
        <x:v>39.200000000000003</x:v>
      </x:c>
      <x:c r="U976" s="11">
        <x:v>632.0136</x:v>
      </x:c>
      <x:c r="V976" s="11">
        <x:v>18</x:v>
      </x:c>
      <x:c r="W976" s="12">
        <x:v>0</x:v>
      </x:c>
      <x:c r="X976" s="8">
        <x:v>0</x:v>
      </x:c>
      <x:c r="Y976" s="13">
        <x:f t="shared" si="90"/>
        <x:v>1.7390197326543602</x:v>
      </x:c>
      <x:c r="Z976" s="13">
        <x:f t="shared" si="91"/>
        <x:v>0.82688039457459928</x:v>
      </x:c>
      <x:c r="AA976" s="13">
        <x:f t="shared" si="92"/>
        <x:v>0.18076448828606659</x:v>
      </x:c>
      <x:c r="AB976" s="13">
        <x:f t="shared" si="93"/>
        <x:v>0.28434032059186187</x:v>
      </x:c>
      <x:c r="AC976" s="13">
        <x:f t="shared" si="94"/>
        <x:v>0.11691022964509395</x:v>
      </x:c>
      <x:c r="AD976" s="13">
        <x:f t="shared" si="95"/>
        <x:v>-0.20616522811344018</x:v>
      </x:c>
      <x:c r="AE976" s="50" t="n">
        <x:f>IF(OR(NOT(ISNUMBER(Q976)),NOT(ISNUMBER(R976))),"",IF(Q976&lt;R976,1,0))</x:f>
        <x:v>0</x:v>
      </x:c>
      <x:c r="AF976" s="50" t="n">
        <x:f>IFERROR(IF(AND(A976=A975,C976=C975+1,ISNUMBER(AE975)),AE975,""),"")</x:f>
        <x:v>0</x:v>
      </x:c>
      <x:c r="AG976" s="52" t="n">
        <x:f>IFERROR(IF(AND(A976=A975,C976=C975+1,ISNUMBER(U976),ISNUMBER(U975),U975&lt;&gt;0),U976/U975-1,""),"")</x:f>
        <x:v>0.014758314497019809</x:v>
      </x:c>
      <x:c r="AH976" s="50" t="n">
        <x:f>IF(AND(ISNUMBER(AE976),ISNUMBER(AF976),ISNUMBER(AG976)),IF(AND(AE976=1,AF976=1,AG976&lt;0),1,0),"")</x:f>
        <x:v>0</x:v>
      </x:c>
      <x:c r="AI976" s="50" t="n">
        <x:f>IF(AND(A976=A977,C977=C976+1,ISNUMBER(AH977)),C977,"")</x:f>
        <x:v>2012</x:v>
      </x:c>
      <x:c r="AJ976" s="50" t="n">
        <x:f>IF(AND(A976=A977,C977=C976+1,ISNUMBER(AH977)),AH977,"")</x:f>
        <x:v>0</x:v>
      </x:c>
    </x:row>
    <x:row r="977" ht="15">
      <x:c r="A977" s="9" t="s">
        <x:v>86</x:v>
      </x:c>
      <x:c r="B977" s="10">
        <x:v>41274</x:v>
      </x:c>
      <x:c r="C977" s="9">
        <x:v>2012</x:v>
      </x:c>
      <x:c r="D977" s="11">
        <x:v>449</x:v>
      </x:c>
      <x:c r="E977" s="11">
        <x:v>308.60000000000002</x:v>
      </x:c>
      <x:c r="F977" s="11">
        <x:v>155.19999999999999</x:v>
      </x:c>
      <x:c r="G977" s="11">
        <x:v>336.2</x:v>
      </x:c>
      <x:c r="H977" s="11">
        <x:v>1.3</x:v>
      </x:c>
      <x:c r="I977" s="11">
        <x:v>112.8</x:v>
      </x:c>
      <x:c r="J977" s="11">
        <x:v>-47.7</x:v>
      </x:c>
      <x:c r="K977" s="11">
        <x:v>96.7</x:v>
      </x:c>
      <x:c r="L977" s="11">
        <x:v>115.9</x:v>
      </x:c>
      <x:c r="M977" s="11">
        <x:v>1.2</x:v>
      </x:c>
      <x:c r="N977" s="11">
        <x:v>0.1</x:v>
      </x:c>
      <x:c r="O977" s="11">
        <x:v>887.1</x:v>
      </x:c>
      <x:c r="P977" s="11">
        <x:v>114.8</x:v>
      </x:c>
      <x:c r="Q977" s="11">
        <x:v>131.69999999999999</x:v>
      </x:c>
      <x:c r="R977" s="11">
        <x:v>0.4</x:v>
      </x:c>
      <x:c r="S977" s="11">
        <x:v>84.2</x:v>
      </x:c>
      <x:c r="T977" s="11">
        <x:v>64.5</x:v>
      </x:c>
      <x:c r="U977" s="11">
        <x:v>1111.9718</x:v>
      </x:c>
      <x:c r="V977" s="11">
        <x:v>18</x:v>
      </x:c>
      <x:c r="W977" s="12">
        <x:v>0</x:v>
      </x:c>
      <x:c r="X977" s="8">
        <x:v>0</x:v>
      </x:c>
      <x:c r="Y977" s="13">
        <x:f t="shared" si="90"/>
        <x:v>1.9884020618556704</x:v>
      </x:c>
      <x:c r="Z977" s="13">
        <x:f t="shared" si="91"/>
        <x:v>0.74877505567928726</x:v>
      </x:c>
      <x:c r="AA977" s="13">
        <x:f t="shared" si="92"/>
        <x:v>0.18752783964365258</x:v>
      </x:c>
      <x:c r="AB977" s="13">
        <x:f t="shared" si="93"/>
        <x:v>0.25567928730512252</x:v>
      </x:c>
      <x:c r="AC977" s="13">
        <x:f t="shared" si="94"/>
        <x:v>0.19185008923259966</x:v>
      </x:c>
      <x:c r="AD977" s="13">
        <x:f t="shared" si="95"/>
        <x:v>-0.10623608017817372</x:v>
      </x:c>
      <x:c r="AE977" s="50" t="n">
        <x:f>IF(OR(NOT(ISNUMBER(Q977)),NOT(ISNUMBER(R977))),"",IF(Q977&lt;R977,1,0))</x:f>
        <x:v>0</x:v>
      </x:c>
      <x:c r="AF977" s="50" t="n">
        <x:f>IFERROR(IF(AND(A977=A976,C977=C976+1,ISNUMBER(AE976)),AE976,""),"")</x:f>
        <x:v>0</x:v>
      </x:c>
      <x:c r="AG977" s="52" t="n">
        <x:f>IFERROR(IF(AND(A977=A976,C977=C976+1,ISNUMBER(U977),ISNUMBER(U976),U976&lt;&gt;0),U977/U976-1,""),"")</x:f>
        <x:v>0.7594111898857874</x:v>
      </x:c>
      <x:c r="AH977" s="50" t="n">
        <x:f>IF(AND(ISNUMBER(AE977),ISNUMBER(AF977),ISNUMBER(AG977)),IF(AND(AE977=1,AF977=1,AG977&lt;0),1,0),"")</x:f>
        <x:v>0</x:v>
      </x:c>
      <x:c r="AI977" s="50" t="n">
        <x:f>IF(AND(A977=A978,C978=C977+1,ISNUMBER(AH978)),C978,"")</x:f>
        <x:v>2013</x:v>
      </x:c>
      <x:c r="AJ977" s="50" t="n">
        <x:f>IF(AND(A977=A978,C978=C977+1,ISNUMBER(AH978)),AH978,"")</x:f>
        <x:v>0</x:v>
      </x:c>
    </x:row>
    <x:row r="978" ht="15">
      <x:c r="A978" s="9" t="s">
        <x:v>86</x:v>
      </x:c>
      <x:c r="B978" s="10">
        <x:v>41639</x:v>
      </x:c>
      <x:c r="C978" s="9">
        <x:v>2013</x:v>
      </x:c>
      <x:c r="D978" s="11">
        <x:v>508.9</x:v>
      </x:c>
      <x:c r="E978" s="11">
        <x:v>385.6</x:v>
      </x:c>
      <x:c r="F978" s="11">
        <x:v>177.2</x:v>
      </x:c>
      <x:c r="G978" s="11">
        <x:v>247.2</x:v>
      </x:c>
      <x:c r="H978" s="11">
        <x:v>0.2</x:v>
      </x:c>
      <x:c r="I978" s="11">
        <x:v>261.7</x:v>
      </x:c>
      <x:c r="J978" s="11">
        <x:v>88.1</x:v>
      </x:c>
      <x:c r="K978" s="11">
        <x:v>139.69999999999999</x:v>
      </x:c>
      <x:c r="L978" s="11">
        <x:v>123.4</x:v>
      </x:c>
      <x:c r="M978" s="11">
        <x:v>0.1</x:v>
      </x:c>
      <x:c r="N978" s="11">
        <x:v>0.1</x:v>
      </x:c>
      <x:c r="O978" s="11">
        <x:v>956.5</x:v>
      </x:c>
      <x:c r="P978" s="11">
        <x:v>141.4</x:v>
      </x:c>
      <x:c r="Q978" s="11">
        <x:v>160.1</x:v>
      </x:c>
      <x:c r="R978" s="11">
        <x:v>0.3</x:v>
      </x:c>
      <x:c r="S978" s="11">
        <x:v>97.3</x:v>
      </x:c>
      <x:c r="T978" s="11">
        <x:v>87.5</x:v>
      </x:c>
      <x:c r="U978" s="11">
        <x:v>2147.5358999999999</x:v>
      </x:c>
      <x:c r="V978" s="11">
        <x:v>18</x:v>
      </x:c>
      <x:c r="W978" s="12">
        <x:v>0</x:v>
      </x:c>
      <x:c r="X978" s="8">
        <x:v>0</x:v>
      </x:c>
      <x:c r="Y978" s="13">
        <x:f t="shared" si="90"/>
        <x:v>2.1760722347629802</x:v>
      </x:c>
      <x:c r="Z978" s="13">
        <x:f t="shared" si="91"/>
        <x:v>0.48575358616624092</x:v>
      </x:c>
      <x:c r="AA978" s="13">
        <x:f t="shared" si="92"/>
        <x:v>0.19119669876203577</x:v>
      </x:c>
      <x:c r="AB978" s="13">
        <x:f t="shared" si="93"/>
        <x:v>0.27785419532324623</x:v>
      </x:c>
      <x:c r="AC978" s="13">
        <x:f t="shared" si="94"/>
        <x:v>0.35396440129449841</x:v>
      </x:c>
      <x:c r="AD978" s="13">
        <x:f t="shared" si="95"/>
        <x:v>0.17311849086264491</x:v>
      </x:c>
      <x:c r="AE978" s="50" t="n">
        <x:f>IF(OR(NOT(ISNUMBER(Q978)),NOT(ISNUMBER(R978))),"",IF(Q978&lt;R978,1,0))</x:f>
        <x:v>0</x:v>
      </x:c>
      <x:c r="AF978" s="50" t="n">
        <x:f>IFERROR(IF(AND(A978=A977,C978=C977+1,ISNUMBER(AE977)),AE977,""),"")</x:f>
        <x:v>0</x:v>
      </x:c>
      <x:c r="AG978" s="52" t="n">
        <x:f>IFERROR(IF(AND(A978=A977,C978=C977+1,ISNUMBER(U978),ISNUMBER(U977),U977&lt;&gt;0),U978/U977-1,""),"")</x:f>
        <x:v>0.9312862970086111</x:v>
      </x:c>
      <x:c r="AH978" s="50" t="n">
        <x:f>IF(AND(ISNUMBER(AE978),ISNUMBER(AF978),ISNUMBER(AG978)),IF(AND(AE978=1,AF978=1,AG978&lt;0),1,0),"")</x:f>
        <x:v>0</x:v>
      </x:c>
      <x:c r="AI978" s="50" t="n">
        <x:f>IF(AND(A978=A979,C979=C978+1,ISNUMBER(AH979)),C979,"")</x:f>
        <x:v>2014</x:v>
      </x:c>
      <x:c r="AJ978" s="50" t="n">
        <x:f>IF(AND(A978=A979,C979=C978+1,ISNUMBER(AH979)),AH979,"")</x:f>
        <x:v>0</x:v>
      </x:c>
    </x:row>
    <x:row r="979" ht="15">
      <x:c r="A979" s="9" t="s">
        <x:v>86</x:v>
      </x:c>
      <x:c r="B979" s="10">
        <x:v>42004</x:v>
      </x:c>
      <x:c r="C979" s="9">
        <x:v>2014</x:v>
      </x:c>
      <x:c r="D979" s="11">
        <x:v>644.79999999999995</x:v>
      </x:c>
      <x:c r="E979" s="11">
        <x:v>493.7</x:v>
      </x:c>
      <x:c r="F979" s="11">
        <x:v>194</x:v>
      </x:c>
      <x:c r="G979" s="11">
        <x:v>349.9</x:v>
      </x:c>
      <x:c r="H979" s="11">
        <x:v>0.1</x:v>
      </x:c>
      <x:c r="I979" s="11">
        <x:v>294.89999999999998</x:v>
      </x:c>
      <x:c r="J979" s="11">
        <x:v>112.2</x:v>
      </x:c>
      <x:c r="K979" s="11">
        <x:v>131.9</x:v>
      </x:c>
      <x:c r="L979" s="11">
        <x:v>143.1</x:v>
      </x:c>
      <x:c r="M979" s="11">
        <x:v>0</x:v>
      </x:c>
      <x:c r="N979" s="11">
        <x:v>0.1</x:v>
      </x:c>
      <x:c r="O979" s="11">
        <x:v>1090.8</x:v>
      </x:c>
      <x:c r="P979" s="11">
        <x:v>181.8</x:v>
      </x:c>
      <x:c r="Q979" s="11">
        <x:v>202.6</x:v>
      </x:c>
      <x:c r="R979" s="11">
        <x:v>0</x:v>
      </x:c>
      <x:c r="S979" s="11">
        <x:v>157.80000000000001</x:v>
      </x:c>
      <x:c r="T979" s="11">
        <x:v>148.30000000000001</x:v>
      </x:c>
      <x:c r="U979" s="11">
        <x:v>2627.5446000000002</x:v>
      </x:c>
      <x:c r="V979" s="11">
        <x:v>18</x:v>
      </x:c>
      <x:c r="W979" s="12">
        <x:v>0</x:v>
      </x:c>
      <x:c r="X979" s="8">
        <x:v>0</x:v>
      </x:c>
      <x:c r="Y979" s="13">
        <x:f t="shared" si="90"/>
        <x:v>2.5448453608247421</x:v>
      </x:c>
      <x:c r="Z979" s="13">
        <x:f t="shared" si="91"/>
        <x:v>0.54264888337468986</x:v>
      </x:c>
      <x:c r="AA979" s="13">
        <x:f t="shared" si="92"/>
        <x:v>0.24472704714640203</x:v>
      </x:c>
      <x:c r="AB979" s="13">
        <x:f t="shared" si="93"/>
        <x:v>0.28194789081885857</x:v>
      </x:c>
      <x:c r="AC979" s="13">
        <x:f t="shared" si="94"/>
        <x:v>0.42383538153758221</x:v>
      </x:c>
      <x:c r="AD979" s="13">
        <x:f t="shared" si="95"/>
        <x:v>0.17400744416873451</x:v>
      </x:c>
      <x:c r="AE979" s="50" t="n">
        <x:f>IF(OR(NOT(ISNUMBER(Q979)),NOT(ISNUMBER(R979))),"",IF(Q979&lt;R979,1,0))</x:f>
        <x:v>0</x:v>
      </x:c>
      <x:c r="AF979" s="50" t="n">
        <x:f>IFERROR(IF(AND(A979=A978,C979=C978+1,ISNUMBER(AE978)),AE978,""),"")</x:f>
        <x:v>0</x:v>
      </x:c>
      <x:c r="AG979" s="52" t="n">
        <x:f>IFERROR(IF(AND(A979=A978,C979=C978+1,ISNUMBER(U979),ISNUMBER(U978),U978&lt;&gt;0),U979/U978-1,""),"")</x:f>
        <x:v>0.22351603062840542</x:v>
      </x:c>
      <x:c r="AH979" s="50" t="n">
        <x:f>IF(AND(ISNUMBER(AE979),ISNUMBER(AF979),ISNUMBER(AG979)),IF(AND(AE979=1,AF979=1,AG979&lt;0),1,0),"")</x:f>
        <x:v>0</x:v>
      </x:c>
      <x:c r="AI979" s="50" t="n">
        <x:f>IF(AND(A979=A980,C980=C979+1,ISNUMBER(AH980)),C980,"")</x:f>
        <x:v>2015</x:v>
      </x:c>
      <x:c r="AJ979" s="50" t="n">
        <x:f>IF(AND(A979=A980,C980=C979+1,ISNUMBER(AH980)),AH980,"")</x:f>
        <x:v>0</x:v>
      </x:c>
    </x:row>
    <x:row r="980" ht="15">
      <x:c r="A980" s="9" t="s">
        <x:v>86</x:v>
      </x:c>
      <x:c r="B980" s="10">
        <x:v>42369</x:v>
      </x:c>
      <x:c r="C980" s="9">
        <x:v>2015</x:v>
      </x:c>
      <x:c r="D980" s="11">
        <x:v>685.7</x:v>
      </x:c>
      <x:c r="E980" s="11">
        <x:v>532.70000000000005</x:v>
      </x:c>
      <x:c r="F980" s="11">
        <x:v>202.9</x:v>
      </x:c>
      <x:c r="G980" s="11">
        <x:v>264</x:v>
      </x:c>
      <x:c r="H980" s="11">
        <x:v>0</x:v>
      </x:c>
      <x:c r="I980" s="11">
        <x:v>421.7</x:v>
      </x:c>
      <x:c r="J980" s="11">
        <x:v>275.2</x:v>
      </x:c>
      <x:c r="K980" s="11">
        <x:v>166.1</x:v>
      </x:c>
      <x:c r="L980" s="11">
        <x:v>177.1</x:v>
      </x:c>
      <x:c r="M980" s="11">
        <x:v>0</x:v>
      </x:c>
      <x:c r="N980" s="11">
        <x:v>0</x:v>
      </x:c>
      <x:c r="O980" s="11">
        <x:v>1220.2</x:v>
      </x:c>
      <x:c r="P980" s="11">
        <x:v>212</x:v>
      </x:c>
      <x:c r="Q980" s="11">
        <x:v>233.6</x:v>
      </x:c>
      <x:c r="R980" s="11">
        <x:v>0</x:v>
      </x:c>
      <x:c r="S980" s="11">
        <x:v>175.4</x:v>
      </x:c>
      <x:c r="T980" s="11">
        <x:v>159</x:v>
      </x:c>
      <x:c r="U980" s="11">
        <x:v>3329.0763000000002</x:v>
      </x:c>
      <x:c r="V980" s="11">
        <x:v>18</x:v>
      </x:c>
      <x:c r="W980" s="12">
        <x:v>0</x:v>
      </x:c>
      <x:c r="X980" s="8">
        <x:v>0</x:v>
      </x:c>
      <x:c r="Y980" s="13">
        <x:f t="shared" si="90"/>
        <x:v>2.625431246919665</x:v>
      </x:c>
      <x:c r="Z980" s="13">
        <x:f t="shared" si="91"/>
        <x:v>0.38500802100043746</x:v>
      </x:c>
      <x:c r="AA980" s="13">
        <x:f t="shared" si="92"/>
        <x:v>0.25579699577074522</x:v>
      </x:c>
      <x:c r="AB980" s="13">
        <x:f t="shared" si="93"/>
        <x:v>0.3091731077730786</x:v>
      </x:c>
      <x:c r="AC980" s="13">
        <x:f t="shared" si="94"/>
        <x:v>0.60227272727272729</x:v>
      </x:c>
      <x:c r="AD980" s="13">
        <x:f t="shared" si="95"/>
        <x:v>0.40134169461863783</x:v>
      </x:c>
      <x:c r="AE980" s="50" t="n">
        <x:f>IF(OR(NOT(ISNUMBER(Q980)),NOT(ISNUMBER(R980))),"",IF(Q980&lt;R980,1,0))</x:f>
        <x:v>0</x:v>
      </x:c>
      <x:c r="AF980" s="50" t="n">
        <x:f>IFERROR(IF(AND(A980=A979,C980=C979+1,ISNUMBER(AE979)),AE979,""),"")</x:f>
        <x:v>0</x:v>
      </x:c>
      <x:c r="AG980" s="52" t="n">
        <x:f>IFERROR(IF(AND(A980=A979,C980=C979+1,ISNUMBER(U980),ISNUMBER(U979),U979&lt;&gt;0),U980/U979-1,""),"")</x:f>
        <x:v>0.26699135763480464</x:v>
      </x:c>
      <x:c r="AH980" s="50" t="n">
        <x:f>IF(AND(ISNUMBER(AE980),ISNUMBER(AF980),ISNUMBER(AG980)),IF(AND(AE980=1,AF980=1,AG980&lt;0),1,0),"")</x:f>
        <x:v>0</x:v>
      </x:c>
      <x:c r="AI980" s="50" t="n">
        <x:f>IF(AND(A980=A981,C981=C980+1,ISNUMBER(AH981)),C981,"")</x:f>
        <x:v>2016</x:v>
      </x:c>
      <x:c r="AJ980" s="50" t="n">
        <x:f>IF(AND(A980=A981,C981=C980+1,ISNUMBER(AH981)),AH981,"")</x:f>
        <x:v>0</x:v>
      </x:c>
    </x:row>
    <x:row r="981" ht="15">
      <x:c r="A981" s="9" t="s">
        <x:v>86</x:v>
      </x:c>
      <x:c r="B981" s="10">
        <x:v>42735</x:v>
      </x:c>
      <x:c r="C981" s="9">
        <x:v>2016</x:v>
      </x:c>
      <x:c r="D981" s="11">
        <x:v>747.8</x:v>
      </x:c>
      <x:c r="E981" s="11">
        <x:v>546.20000000000005</x:v>
      </x:c>
      <x:c r="F981" s="11">
        <x:v>234</x:v>
      </x:c>
      <x:c r="G981" s="11">
        <x:v>350.8</x:v>
      </x:c>
      <x:c r="H981" s="11">
        <x:v>0</x:v>
      </x:c>
      <x:c r="I981" s="11">
        <x:v>397</x:v>
      </x:c>
      <x:c r="J981" s="11">
        <x:v>298.60000000000002</x:v>
      </x:c>
      <x:c r="K981" s="11">
        <x:v>139.30000000000001</x:v>
      </x:c>
      <x:c r="L981" s="11">
        <x:v>183.7</x:v>
      </x:c>
      <x:c r="M981" s="11">
        <x:v>0</x:v>
      </x:c>
      <x:c r="N981" s="11">
        <x:v>0</x:v>
      </x:c>
      <x:c r="O981" s="11">
        <x:v>1307.3</x:v>
      </x:c>
      <x:c r="P981" s="11">
        <x:v>260.10000000000002</x:v>
      </x:c>
      <x:c r="Q981" s="11">
        <x:v>284.10000000000002</x:v>
      </x:c>
      <x:c r="R981" s="11">
        <x:v>0</x:v>
      </x:c>
      <x:c r="S981" s="11">
        <x:v>185.6</x:v>
      </x:c>
      <x:c r="T981" s="11">
        <x:v>208</x:v>
      </x:c>
      <x:c r="U981" s="11">
        <x:v>2405.4032999999999</x:v>
      </x:c>
      <x:c r="V981" s="11">
        <x:v>18</x:v>
      </x:c>
      <x:c r="W981" s="12">
        <x:v>0</x:v>
      </x:c>
      <x:c r="X981" s="8">
        <x:v>0</x:v>
      </x:c>
      <x:c r="Y981" s="13">
        <x:f t="shared" si="90"/>
        <x:v>2.3341880341880343</x:v>
      </x:c>
      <x:c r="Z981" s="13">
        <x:f t="shared" si="91"/>
        <x:v>0.46910938753677456</x:v>
      </x:c>
      <x:c r="AA981" s="13">
        <x:f t="shared" si="92"/>
        <x:v>0.24819470446643488</x:v>
      </x:c>
      <x:c r="AB981" s="13">
        <x:f t="shared" si="93"/>
        <x:v>0.34782027280021399</x:v>
      </x:c>
      <x:c r="AC981" s="13">
        <x:f t="shared" si="94"/>
        <x:v>0.59293044469783351</x:v>
      </x:c>
      <x:c r="AD981" s="13">
        <x:f t="shared" si="95"/>
        <x:v>0.39930462690558977</x:v>
      </x:c>
      <x:c r="AE981" s="50" t="n">
        <x:f>IF(OR(NOT(ISNUMBER(Q981)),NOT(ISNUMBER(R981))),"",IF(Q981&lt;R981,1,0))</x:f>
        <x:v>0</x:v>
      </x:c>
      <x:c r="AF981" s="50" t="n">
        <x:f>IFERROR(IF(AND(A981=A980,C981=C980+1,ISNUMBER(AE980)),AE980,""),"")</x:f>
        <x:v>0</x:v>
      </x:c>
      <x:c r="AG981" s="52" t="n">
        <x:f>IFERROR(IF(AND(A981=A980,C981=C980+1,ISNUMBER(U981),ISNUMBER(U980),U980&lt;&gt;0),U981/U980-1,""),"")</x:f>
        <x:v>-0.2774562421414013</x:v>
      </x:c>
      <x:c r="AH981" s="50" t="n">
        <x:f>IF(AND(ISNUMBER(AE981),ISNUMBER(AF981),ISNUMBER(AG981)),IF(AND(AE981=1,AF981=1,AG981&lt;0),1,0),"")</x:f>
        <x:v>0</x:v>
      </x:c>
      <x:c r="AI981" s="50" t="n">
        <x:f>IF(AND(A981=A982,C982=C981+1,ISNUMBER(AH982)),C982,"")</x:f>
        <x:v>2017</x:v>
      </x:c>
      <x:c r="AJ981" s="50" t="n">
        <x:f>IF(AND(A981=A982,C982=C981+1,ISNUMBER(AH982)),AH982,"")</x:f>
        <x:v>0</x:v>
      </x:c>
    </x:row>
    <x:row r="982" ht="15">
      <x:c r="A982" s="9" t="s">
        <x:v>86</x:v>
      </x:c>
      <x:c r="B982" s="10">
        <x:v>43100</x:v>
      </x:c>
      <x:c r="C982" s="9">
        <x:v>2017</x:v>
      </x:c>
      <x:c r="D982" s="11">
        <x:v>808.5</x:v>
      </x:c>
      <x:c r="E982" s="11">
        <x:v>587.20000000000005</x:v>
      </x:c>
      <x:c r="F982" s="11">
        <x:v>232.7</x:v>
      </x:c>
      <x:c r="G982" s="11">
        <x:v>354.3</x:v>
      </x:c>
      <x:c r="H982" s="11">
        <x:v>0</x:v>
      </x:c>
      <x:c r="I982" s="11">
        <x:v>454.2</x:v>
      </x:c>
      <x:c r="J982" s="11">
        <x:v>350.8</x:v>
      </x:c>
      <x:c r="K982" s="11">
        <x:v>186.1</x:v>
      </x:c>
      <x:c r="L982" s="11">
        <x:v>208.3</x:v>
      </x:c>
      <x:c r="M982" s="11">
        <x:v>0</x:v>
      </x:c>
      <x:c r="N982" s="11">
        <x:v>0</x:v>
      </x:c>
      <x:c r="O982" s="11">
        <x:v>1403.8</x:v>
      </x:c>
      <x:c r="P982" s="11">
        <x:v>245.7</x:v>
      </x:c>
      <x:c r="Q982" s="11">
        <x:v>273.7</x:v>
      </x:c>
      <x:c r="R982" s="11">
        <x:v>0</x:v>
      </x:c>
      <x:c r="S982" s="11">
        <x:v>185</x:v>
      </x:c>
      <x:c r="T982" s="11">
        <x:v>176.9</x:v>
      </x:c>
      <x:c r="U982" s="11">
        <x:v>2897.7645000000002</x:v>
      </x:c>
      <x:c r="V982" s="11">
        <x:v>18</x:v>
      </x:c>
      <x:c r="W982" s="12">
        <x:v>0</x:v>
      </x:c>
      <x:c r="X982" s="8">
        <x:v>0</x:v>
      </x:c>
      <x:c r="Y982" s="13">
        <x:f t="shared" si="90"/>
        <x:v>2.5234207133648479</x:v>
      </x:c>
      <x:c r="Z982" s="13">
        <x:f t="shared" si="91"/>
        <x:v>0.43821892393320966</x:v>
      </x:c>
      <x:c r="AA982" s="13">
        <x:f t="shared" si="92"/>
        <x:v>0.22881880024737167</x:v>
      </x:c>
      <x:c r="AB982" s="13">
        <x:f t="shared" si="93"/>
        <x:v>0.30389610389610389</x:v>
      </x:c>
      <x:c r="AC982" s="13">
        <x:f t="shared" si="94"/>
        <x:v>0.49929438329099635</x:v>
      </x:c>
      <x:c r="AD982" s="13">
        <x:f t="shared" si="95"/>
        <x:v>0.43388991960420531</x:v>
      </x:c>
      <x:c r="AE982" s="50" t="n">
        <x:f>IF(OR(NOT(ISNUMBER(Q982)),NOT(ISNUMBER(R982))),"",IF(Q982&lt;R982,1,0))</x:f>
        <x:v>0</x:v>
      </x:c>
      <x:c r="AF982" s="50" t="n">
        <x:f>IFERROR(IF(AND(A982=A981,C982=C981+1,ISNUMBER(AE981)),AE981,""),"")</x:f>
        <x:v>0</x:v>
      </x:c>
      <x:c r="AG982" s="52" t="n">
        <x:f>IFERROR(IF(AND(A982=A981,C982=C981+1,ISNUMBER(U982),ISNUMBER(U981),U981&lt;&gt;0),U982/U981-1,""),"")</x:f>
        <x:v>0.2046896668014051</x:v>
      </x:c>
      <x:c r="AH982" s="50" t="n">
        <x:f>IF(AND(ISNUMBER(AE982),ISNUMBER(AF982),ISNUMBER(AG982)),IF(AND(AE982=1,AF982=1,AG982&lt;0),1,0),"")</x:f>
        <x:v>0</x:v>
      </x:c>
      <x:c r="AI982" s="50" t="n">
        <x:f>IF(AND(A982=A983,C983=C982+1,ISNUMBER(AH983)),C983,"")</x:f>
        <x:v>2018</x:v>
      </x:c>
      <x:c r="AJ982" s="50" t="n">
        <x:f>IF(AND(A982=A983,C983=C982+1,ISNUMBER(AH983)),AH983,"")</x:f>
        <x:v>0</x:v>
      </x:c>
    </x:row>
    <x:row r="983" ht="15">
      <x:c r="A983" s="9" t="s">
        <x:v>86</x:v>
      </x:c>
      <x:c r="B983" s="10">
        <x:v>43465</x:v>
      </x:c>
      <x:c r="C983" s="9">
        <x:v>2018</x:v>
      </x:c>
      <x:c r="D983" s="11">
        <x:v>865</x:v>
      </x:c>
      <x:c r="E983" s="11">
        <x:v>643.6</x:v>
      </x:c>
      <x:c r="F983" s="11">
        <x:v>253.1</x:v>
      </x:c>
      <x:c r="G983" s="11">
        <x:v>297.89999999999998</x:v>
      </x:c>
      <x:c r="H983" s="11">
        <x:v>0</x:v>
      </x:c>
      <x:c r="I983" s="11">
        <x:v>567.1</x:v>
      </x:c>
      <x:c r="J983" s="11">
        <x:v>459.8</x:v>
      </x:c>
      <x:c r="K983" s="11">
        <x:v>231.3</x:v>
      </x:c>
      <x:c r="L983" s="11">
        <x:v>226.3</x:v>
      </x:c>
      <x:c r="M983" s="11">
        <x:v>0</x:v>
      </x:c>
      <x:c r="N983" s="11">
        <x:v>0</x:v>
      </x:c>
      <x:c r="O983" s="11">
        <x:v>1511.3</x:v>
      </x:c>
      <x:c r="P983" s="11">
        <x:v>239</x:v>
      </x:c>
      <x:c r="Q983" s="11">
        <x:v>269.2</x:v>
      </x:c>
      <x:c r="R983" s="11">
        <x:v>0</x:v>
      </x:c>
      <x:c r="S983" s="11">
        <x:v>190.4</x:v>
      </x:c>
      <x:c r="T983" s="11">
        <x:v>163.9</x:v>
      </x:c>
      <x:c r="U983" s="11">
        <x:v>2660.0104000000001</x:v>
      </x:c>
      <x:c r="V983" s="11">
        <x:v>18</x:v>
      </x:c>
      <x:c r="W983" s="12">
        <x:v>0</x:v>
      </x:c>
      <x:c r="X983" s="8">
        <x:v>0</x:v>
      </x:c>
      <x:c r="Y983" s="13">
        <x:f t="shared" si="90"/>
        <x:v>2.5428684314500201</x:v>
      </x:c>
      <x:c r="Z983" s="13">
        <x:f t="shared" si="91"/>
        <x:v>0.344393063583815</x:v>
      </x:c>
      <x:c r="AA983" s="13">
        <x:f t="shared" si="92"/>
        <x:v>0.22011560693641619</x:v>
      </x:c>
      <x:c r="AB983" s="13">
        <x:f t="shared" si="93"/>
        <x:v>0.27630057803468205</x:v>
      </x:c>
      <x:c r="AC983" s="13">
        <x:f t="shared" si="94"/>
        <x:v>0.55018462571332671</x:v>
      </x:c>
      <x:c r="AD983" s="13">
        <x:f t="shared" si="95"/>
        <x:v>0.53156069364161851</x:v>
      </x:c>
      <x:c r="AE983" s="50" t="n">
        <x:f>IF(OR(NOT(ISNUMBER(Q983)),NOT(ISNUMBER(R983))),"",IF(Q983&lt;R983,1,0))</x:f>
        <x:v>0</x:v>
      </x:c>
      <x:c r="AF983" s="50" t="n">
        <x:f>IFERROR(IF(AND(A983=A982,C983=C982+1,ISNUMBER(AE982)),AE982,""),"")</x:f>
        <x:v>0</x:v>
      </x:c>
      <x:c r="AG983" s="52" t="n">
        <x:f>IFERROR(IF(AND(A983=A982,C983=C982+1,ISNUMBER(U983),ISNUMBER(U982),U982&lt;&gt;0),U983/U982-1,""),"")</x:f>
        <x:v>-0.08204741965746354</x:v>
      </x:c>
      <x:c r="AH983" s="50" t="n">
        <x:f>IF(AND(ISNUMBER(AE983),ISNUMBER(AF983),ISNUMBER(AG983)),IF(AND(AE983=1,AF983=1,AG983&lt;0),1,0),"")</x:f>
        <x:v>0</x:v>
      </x:c>
      <x:c r="AI983" s="50" t="n">
        <x:f>IF(AND(A983=A984,C984=C983+1,ISNUMBER(AH984)),C984,"")</x:f>
        <x:v>2019</x:v>
      </x:c>
      <x:c r="AJ983" s="50" t="n">
        <x:f>IF(AND(A983=A984,C984=C983+1,ISNUMBER(AH984)),AH984,"")</x:f>
        <x:v>0</x:v>
      </x:c>
    </x:row>
    <x:row r="984" ht="15">
      <x:c r="A984" s="9" t="s">
        <x:v>86</x:v>
      </x:c>
      <x:c r="B984" s="10">
        <x:v>43830</x:v>
      </x:c>
      <x:c r="C984" s="9">
        <x:v>2019</x:v>
      </x:c>
      <x:c r="D984" s="11">
        <x:v>944</x:v>
      </x:c>
      <x:c r="E984" s="11">
        <x:v>692.3</x:v>
      </x:c>
      <x:c r="F984" s="11">
        <x:v>261.7</x:v>
      </x:c>
      <x:c r="G984" s="11">
        <x:v>328.8</x:v>
      </x:c>
      <x:c r="H984" s="11">
        <x:v>0</x:v>
      </x:c>
      <x:c r="I984" s="11">
        <x:v>615.20000000000005</x:v>
      </x:c>
      <x:c r="J984" s="11">
        <x:v>498.1</x:v>
      </x:c>
      <x:c r="K984" s="11">
        <x:v>218.5</x:v>
      </x:c>
      <x:c r="L984" s="11">
        <x:v>231.8</x:v>
      </x:c>
      <x:c r="M984" s="11">
        <x:v>0</x:v>
      </x:c>
      <x:c r="N984" s="11">
        <x:v>0</x:v>
      </x:c>
      <x:c r="O984" s="11">
        <x:v>1583.6</x:v>
      </x:c>
      <x:c r="P984" s="11">
        <x:v>262.5</x:v>
      </x:c>
      <x:c r="Q984" s="11">
        <x:v>297</x:v>
      </x:c>
      <x:c r="R984" s="11">
        <x:v>0</x:v>
      </x:c>
      <x:c r="S984" s="11">
        <x:v>209</x:v>
      </x:c>
      <x:c r="T984" s="11">
        <x:v>222.5</x:v>
      </x:c>
      <x:c r="U984" s="11">
        <x:v>4042.0731999999998</x:v>
      </x:c>
      <x:c r="V984" s="11">
        <x:v>18</x:v>
      </x:c>
      <x:c r="W984" s="12">
        <x:v>0</x:v>
      </x:c>
      <x:c r="X984" s="8">
        <x:v>0</x:v>
      </x:c>
      <x:c r="Y984" s="13">
        <x:f t="shared" si="90"/>
        <x:v>2.6453954910202522</x:v>
      </x:c>
      <x:c r="Z984" s="13">
        <x:f t="shared" si="91"/>
        <x:v>0.34830508474576272</x:v>
      </x:c>
      <x:c r="AA984" s="13">
        <x:f t="shared" si="92"/>
        <x:v>0.22139830508474576</x:v>
      </x:c>
      <x:c r="AB984" s="13">
        <x:f t="shared" si="93"/>
        <x:v>0.27807203389830509</x:v>
      </x:c>
      <x:c r="AC984" s="13">
        <x:f t="shared" si="94"/>
        <x:v>0.67670316301703159</x:v>
      </x:c>
      <x:c r="AD984" s="13">
        <x:f t="shared" si="95"/>
        <x:v>0.52764830508474581</x:v>
      </x:c>
      <x:c r="AE984" s="50" t="n">
        <x:f>IF(OR(NOT(ISNUMBER(Q984)),NOT(ISNUMBER(R984))),"",IF(Q984&lt;R984,1,0))</x:f>
        <x:v>0</x:v>
      </x:c>
      <x:c r="AF984" s="50" t="n">
        <x:f>IFERROR(IF(AND(A984=A983,C984=C983+1,ISNUMBER(AE983)),AE983,""),"")</x:f>
        <x:v>0</x:v>
      </x:c>
      <x:c r="AG984" s="52" t="n">
        <x:f>IFERROR(IF(AND(A984=A983,C984=C983+1,ISNUMBER(U984),ISNUMBER(U983),U983&lt;&gt;0),U984/U983-1,""),"")</x:f>
        <x:v>0.5195704497997451</x:v>
      </x:c>
      <x:c r="AH984" s="50" t="n">
        <x:f>IF(AND(ISNUMBER(AE984),ISNUMBER(AF984),ISNUMBER(AG984)),IF(AND(AE984=1,AF984=1,AG984&lt;0),1,0),"")</x:f>
        <x:v>0</x:v>
      </x:c>
      <x:c r="AI984" s="50" t="n">
        <x:f>IF(AND(A984=A985,C985=C984+1,ISNUMBER(AH985)),C985,"")</x:f>
        <x:v>2020</x:v>
      </x:c>
      <x:c r="AJ984" s="50" t="n">
        <x:f>IF(AND(A984=A985,C985=C984+1,ISNUMBER(AH985)),AH985,"")</x:f>
        <x:v>0</x:v>
      </x:c>
    </x:row>
    <x:row r="985" ht="15">
      <x:c r="A985" s="9" t="s">
        <x:v>86</x:v>
      </x:c>
      <x:c r="B985" s="10">
        <x:v>44196</x:v>
      </x:c>
      <x:c r="C985" s="9">
        <x:v>2020</x:v>
      </x:c>
      <x:c r="D985" s="11">
        <x:v>1687.2</x:v>
      </x:c>
      <x:c r="E985" s="11">
        <x:v>852.3</x:v>
      </x:c>
      <x:c r="F985" s="11">
        <x:v>392.6</x:v>
      </x:c>
      <x:c r="G985" s="11">
        <x:v>966.4</x:v>
      </x:c>
      <x:c r="H985" s="11">
        <x:v>580.5</x:v>
      </x:c>
      <x:c r="I985" s="11">
        <x:v>720.8</x:v>
      </x:c>
      <x:c r="J985" s="11">
        <x:v>599.79999999999995</x:v>
      </x:c>
      <x:c r="K985" s="11">
        <x:v>400.7</x:v>
      </x:c>
      <x:c r="L985" s="11">
        <x:v>255</x:v>
      </x:c>
      <x:c r="M985" s="11">
        <x:v>70</x:v>
      </x:c>
      <x:c r="N985" s="11">
        <x:v>510.5</x:v>
      </x:c>
      <x:c r="O985" s="11">
        <x:v>1547.5</x:v>
      </x:c>
      <x:c r="P985" s="11">
        <x:v>195.3</x:v>
      </x:c>
      <x:c r="Q985" s="11">
        <x:v>309.3</x:v>
      </x:c>
      <x:c r="R985" s="11">
        <x:v>10.4</x:v>
      </x:c>
      <x:c r="S985" s="11">
        <x:v>147.6</x:v>
      </x:c>
      <x:c r="T985" s="11">
        <x:v>329.8</x:v>
      </x:c>
      <x:c r="U985" s="11">
        <x:v>4148.5717999999997</x:v>
      </x:c>
      <x:c r="V985" s="11">
        <x:v>18</x:v>
      </x:c>
      <x:c r="W985" s="12">
        <x:v>0</x:v>
      </x:c>
      <x:c r="X985" s="8">
        <x:v>0</x:v>
      </x:c>
      <x:c r="Y985" s="13">
        <x:f t="shared" si="90"/>
        <x:v>2.1709118695873659</x:v>
      </x:c>
      <x:c r="Z985" s="13">
        <x:f t="shared" si="91"/>
        <x:v>0.5727833096254149</x:v>
      </x:c>
      <x:c r="AA985" s="13">
        <x:f t="shared" si="92"/>
        <x:v>8.7482219061166419E-2</x:v>
      </x:c>
      <x:c r="AB985" s="13">
        <x:f t="shared" si="93"/>
        <x:v>0.11575391180654339</x:v>
      </x:c>
      <x:c r="AC985" s="13">
        <x:f t="shared" si="94"/>
        <x:v>0.34126655629139074</x:v>
      </x:c>
      <x:c r="AD985" s="13">
        <x:f t="shared" si="95"/>
        <x:v>0.35550023707918443</x:v>
      </x:c>
      <x:c r="AE985" s="50" t="n">
        <x:f>IF(OR(NOT(ISNUMBER(Q985)),NOT(ISNUMBER(R985))),"",IF(Q985&lt;R985,1,0))</x:f>
        <x:v>0</x:v>
      </x:c>
      <x:c r="AF985" s="50" t="n">
        <x:f>IFERROR(IF(AND(A985=A984,C985=C984+1,ISNUMBER(AE984)),AE984,""),"")</x:f>
        <x:v>0</x:v>
      </x:c>
      <x:c r="AG985" s="52" t="n">
        <x:f>IFERROR(IF(AND(A985=A984,C985=C984+1,ISNUMBER(U985),ISNUMBER(U984),U984&lt;&gt;0),U985/U984-1,""),"")</x:f>
        <x:v>0.026347518892037902</x:v>
      </x:c>
      <x:c r="AH985" s="50" t="n">
        <x:f>IF(AND(ISNUMBER(AE985),ISNUMBER(AF985),ISNUMBER(AG985)),IF(AND(AE985=1,AF985=1,AG985&lt;0),1,0),"")</x:f>
        <x:v>0</x:v>
      </x:c>
      <x:c r="AI985" s="50" t="n">
        <x:f>IF(AND(A985=A986,C986=C985+1,ISNUMBER(AH986)),C986,"")</x:f>
        <x:v>2021</x:v>
      </x:c>
      <x:c r="AJ985" s="50" t="n">
        <x:f>IF(AND(A985=A986,C986=C985+1,ISNUMBER(AH986)),AH986,"")</x:f>
        <x:v>0</x:v>
      </x:c>
    </x:row>
    <x:row r="986" ht="15">
      <x:c r="A986" s="9" t="s">
        <x:v>86</x:v>
      </x:c>
      <x:c r="B986" s="10">
        <x:v>44561</x:v>
      </x:c>
      <x:c r="C986" s="9">
        <x:v>2021</x:v>
      </x:c>
      <x:c r="D986" s="11">
        <x:v>2051.4</x:v>
      </x:c>
      <x:c r="E986" s="11">
        <x:v>1022.7</x:v>
      </x:c>
      <x:c r="F986" s="11">
        <x:v>468.1</x:v>
      </x:c>
      <x:c r="G986" s="11">
        <x:v>1059.9000000000001</x:v>
      </x:c>
      <x:c r="H986" s="11">
        <x:v>591.20000000000005</x:v>
      </x:c>
      <x:c r="I986" s="11">
        <x:v>991.5</x:v>
      </x:c>
      <x:c r="J986" s="11">
        <x:v>860</x:v>
      </x:c>
      <x:c r="K986" s="11">
        <x:v>490.3</x:v>
      </x:c>
      <x:c r="L986" s="11">
        <x:v>301.60000000000002</x:v>
      </x:c>
      <x:c r="M986" s="11">
        <x:v>57.5</x:v>
      </x:c>
      <x:c r="N986" s="11">
        <x:v>533.70000000000005</x:v>
      </x:c>
      <x:c r="O986" s="11">
        <x:v>2093.6999999999998</x:v>
      </x:c>
      <x:c r="P986" s="11">
        <x:v>396.5</x:v>
      </x:c>
      <x:c r="Q986" s="11">
        <x:v>511.9</x:v>
      </x:c>
      <x:c r="R986" s="11">
        <x:v>11</x:v>
      </x:c>
      <x:c r="S986" s="11">
        <x:v>314.5</x:v>
      </x:c>
      <x:c r="T986" s="11">
        <x:v>437.4</x:v>
      </x:c>
      <x:c r="U986" s="11">
        <x:v>5311.4803000000002</x:v>
      </x:c>
      <x:c r="V986" s="11">
        <x:v>18</x:v>
      </x:c>
      <x:c r="W986" s="12">
        <x:v>0</x:v>
      </x:c>
      <x:c r="X986" s="8">
        <x:v>0</x:v>
      </x:c>
      <x:c r="Y986" s="13">
        <x:f t="shared" si="90"/>
        <x:v>2.1847895748771631</x:v>
      </x:c>
      <x:c r="Z986" s="13">
        <x:f t="shared" si="91"/>
        <x:v>0.51667154138637028</x:v>
      </x:c>
      <x:c r="AA986" s="13">
        <x:f t="shared" si="92"/>
        <x:v>0.15330993467875598</x:v>
      </x:c>
      <x:c r="AB986" s="13">
        <x:f t="shared" si="93"/>
        <x:v>0.19328263624841571</x:v>
      </x:c>
      <x:c r="AC986" s="13">
        <x:f t="shared" si="94"/>
        <x:v>0.41268044155108968</x:v>
      </x:c>
      <x:c r="AD986" s="13">
        <x:f t="shared" si="95"/>
        <x:v>0.41922589451106562</x:v>
      </x:c>
      <x:c r="AE986" s="50" t="n">
        <x:f>IF(OR(NOT(ISNUMBER(Q986)),NOT(ISNUMBER(R986))),"",IF(Q986&lt;R986,1,0))</x:f>
        <x:v>0</x:v>
      </x:c>
      <x:c r="AF986" s="50" t="n">
        <x:f>IFERROR(IF(AND(A986=A985,C986=C985+1,ISNUMBER(AE985)),AE985,""),"")</x:f>
        <x:v>0</x:v>
      </x:c>
      <x:c r="AG986" s="52" t="n">
        <x:f>IFERROR(IF(AND(A986=A985,C986=C985+1,ISNUMBER(U986),ISNUMBER(U985),U985&lt;&gt;0),U986/U985-1,""),"")</x:f>
        <x:v>0.28031538468250705</x:v>
      </x:c>
      <x:c r="AH986" s="50" t="n">
        <x:f>IF(AND(ISNUMBER(AE986),ISNUMBER(AF986),ISNUMBER(AG986)),IF(AND(AE986=1,AF986=1,AG986&lt;0),1,0),"")</x:f>
        <x:v>0</x:v>
      </x:c>
      <x:c r="AI986" s="50" t="n">
        <x:f>IF(AND(A986=A987,C987=C986+1,ISNUMBER(AH987)),C987,"")</x:f>
        <x:v>2022</x:v>
      </x:c>
      <x:c r="AJ986" s="50" t="n">
        <x:f>IF(AND(A986=A987,C987=C986+1,ISNUMBER(AH987)),AH987,"")</x:f>
        <x:v>0</x:v>
      </x:c>
    </x:row>
    <x:row r="987" ht="15">
      <x:c r="A987" s="9" t="s">
        <x:v>86</x:v>
      </x:c>
      <x:c r="B987" s="10">
        <x:v>44926</x:v>
      </x:c>
      <x:c r="C987" s="9">
        <x:v>2022</x:v>
      </x:c>
      <x:c r="D987" s="11">
        <x:v>2032.7</x:v>
      </x:c>
      <x:c r="E987" s="11">
        <x:v>946.9</x:v>
      </x:c>
      <x:c r="F987" s="11">
        <x:v>541.20000000000005</x:v>
      </x:c>
      <x:c r="G987" s="11">
        <x:v>1161</x:v>
      </x:c>
      <x:c r="H987" s="11">
        <x:v>665.3</x:v>
      </x:c>
      <x:c r="I987" s="11">
        <x:v>871.7</x:v>
      </x:c>
      <x:c r="J987" s="11">
        <x:v>732.8</x:v>
      </x:c>
      <x:c r="K987" s="11">
        <x:v>308</x:v>
      </x:c>
      <x:c r="L987" s="11">
        <x:v>373.3</x:v>
      </x:c>
      <x:c r="M987" s="11">
        <x:v>95.3</x:v>
      </x:c>
      <x:c r="N987" s="11">
        <x:v>570</x:v>
      </x:c>
      <x:c r="O987" s="11">
        <x:v>2319</x:v>
      </x:c>
      <x:c r="P987" s="11">
        <x:v>415.9</x:v>
      </x:c>
      <x:c r="Q987" s="11">
        <x:v>540.70000000000005</x:v>
      </x:c>
      <x:c r="R987" s="11">
        <x:v>13.1</x:v>
      </x:c>
      <x:c r="S987" s="11">
        <x:v>374.2</x:v>
      </x:c>
      <x:c r="T987" s="11">
        <x:v>396.4</x:v>
      </x:c>
      <x:c r="U987" s="11">
        <x:v>3159.5859</x:v>
      </x:c>
      <x:c r="V987" s="11">
        <x:v>18</x:v>
      </x:c>
      <x:c r="W987" s="12">
        <x:v>0</x:v>
      </x:c>
      <x:c r="X987" s="8">
        <x:v>0</x:v>
      </x:c>
      <x:c r="Y987" s="13">
        <x:f t="shared" si="90"/>
        <x:v>1.7496304508499629</x:v>
      </x:c>
      <x:c r="Z987" s="13">
        <x:f t="shared" si="91"/>
        <x:v>0.57116150932257592</x:v>
      </x:c>
      <x:c r="AA987" s="13">
        <x:f t="shared" si="92"/>
        <x:v>0.18409012643282333</x:v>
      </x:c>
      <x:c r="AB987" s="13">
        <x:f t="shared" si="93"/>
        <x:v>0.20460471294337579</x:v>
      </x:c>
      <x:c r="AC987" s="13">
        <x:f t="shared" si="94"/>
        <x:v>0.34142980189491817</x:v>
      </x:c>
      <x:c r="AD987" s="13">
        <x:f t="shared" si="95"/>
        <x:v>0.36050573129335362</x:v>
      </x:c>
      <x:c r="AE987" s="50" t="n">
        <x:f>IF(OR(NOT(ISNUMBER(Q987)),NOT(ISNUMBER(R987))),"",IF(Q987&lt;R987,1,0))</x:f>
        <x:v>0</x:v>
      </x:c>
      <x:c r="AF987" s="50" t="n">
        <x:f>IFERROR(IF(AND(A987=A986,C987=C986+1,ISNUMBER(AE986)),AE986,""),"")</x:f>
        <x:v>0</x:v>
      </x:c>
      <x:c r="AG987" s="52" t="n">
        <x:f>IFERROR(IF(AND(A987=A986,C987=C986+1,ISNUMBER(U987),ISNUMBER(U986),U986&lt;&gt;0),U987/U986-1,""),"")</x:f>
        <x:v>-0.4051402393415636</x:v>
      </x:c>
      <x:c r="AH987" s="50" t="n">
        <x:f>IF(AND(ISNUMBER(AE987),ISNUMBER(AF987),ISNUMBER(AG987)),IF(AND(AE987=1,AF987=1,AG987&lt;0),1,0),"")</x:f>
        <x:v>0</x:v>
      </x:c>
      <x:c r="AI987" s="50" t="n">
        <x:f>IF(AND(A987=A988,C988=C987+1,ISNUMBER(AH988)),C988,"")</x:f>
        <x:v>2023</x:v>
      </x:c>
      <x:c r="AJ987" s="50" t="n">
        <x:f>IF(AND(A987=A988,C988=C987+1,ISNUMBER(AH988)),AH988,"")</x:f>
        <x:v>0</x:v>
      </x:c>
    </x:row>
    <x:row r="988" ht="15">
      <x:c r="A988" s="9" t="s">
        <x:v>86</x:v>
      </x:c>
      <x:c r="B988" s="10">
        <x:v>45291</x:v>
      </x:c>
      <x:c r="C988" s="9">
        <x:v>2023</x:v>
      </x:c>
      <x:c r="D988" s="11">
        <x:v>2064.5</x:v>
      </x:c>
      <x:c r="E988" s="11">
        <x:v>899.8</x:v>
      </x:c>
      <x:c r="F988" s="11">
        <x:v>468</x:v>
      </x:c>
      <x:c r="G988" s="11">
        <x:v>1086.0999999999999</x:v>
      </x:c>
      <x:c r="H988" s="11">
        <x:v>684.5</x:v>
      </x:c>
      <x:c r="I988" s="11">
        <x:v>978.4</x:v>
      </x:c>
      <x:c r="J988" s="11">
        <x:v>833.1</x:v>
      </x:c>
      <x:c r="K988" s="11">
        <x:v>282.8</x:v>
      </x:c>
      <x:c r="L988" s="11">
        <x:v>382.8</x:v>
      </x:c>
      <x:c r="M988" s="11">
        <x:v>85.3</x:v>
      </x:c>
      <x:c r="N988" s="11">
        <x:v>599.20000000000005</x:v>
      </x:c>
      <x:c r="O988" s="11">
        <x:v>2310.9</x:v>
      </x:c>
      <x:c r="P988" s="11">
        <x:v>340.2</x:v>
      </x:c>
      <x:c r="Q988" s="11">
        <x:v>481.1</x:v>
      </x:c>
      <x:c r="R988" s="11">
        <x:v>16.8</x:v>
      </x:c>
      <x:c r="S988" s="11">
        <x:v>254.6</x:v>
      </x:c>
      <x:c r="T988" s="11">
        <x:v>377</x:v>
      </x:c>
      <x:c r="U988" s="11">
        <x:v>4464.0063</x:v>
      </x:c>
      <x:c r="V988" s="11">
        <x:v>18</x:v>
      </x:c>
      <x:c r="W988" s="12">
        <x:v>0</x:v>
      </x:c>
      <x:c r="X988" s="8">
        <x:v>0</x:v>
      </x:c>
      <x:c r="Y988" s="13">
        <x:f t="shared" si="90"/>
        <x:v>1.9226495726495725</x:v>
      </x:c>
      <x:c r="Z988" s="13">
        <x:f t="shared" si="91"/>
        <x:v>0.52608379752966816</x:v>
      </x:c>
      <x:c r="AA988" s="13">
        <x:f t="shared" si="92"/>
        <x:v>0.12332283845967547</x:v>
      </x:c>
      <x:c r="AB988" s="13">
        <x:f t="shared" si="93"/>
        <x:v>0.16478566238798739</x:v>
      </x:c>
      <x:c r="AC988" s="13">
        <x:f t="shared" si="94"/>
        <x:v>0.34711352545806096</x:v>
      </x:c>
      <x:c r="AD988" s="13">
        <x:f t="shared" si="95"/>
        <x:v>0.40353596512472756</x:v>
      </x:c>
      <x:c r="AE988" s="50" t="n">
        <x:f>IF(OR(NOT(ISNUMBER(Q988)),NOT(ISNUMBER(R988))),"",IF(Q988&lt;R988,1,0))</x:f>
        <x:v>0</x:v>
      </x:c>
      <x:c r="AF988" s="50" t="n">
        <x:f>IFERROR(IF(AND(A988=A987,C988=C987+1,ISNUMBER(AE987)),AE987,""),"")</x:f>
        <x:v>0</x:v>
      </x:c>
      <x:c r="AG988" s="52" t="n">
        <x:f>IFERROR(IF(AND(A988=A987,C988=C987+1,ISNUMBER(U988),ISNUMBER(U987),U987&lt;&gt;0),U988/U987-1,""),"")</x:f>
        <x:v>0.41284536685646045</x:v>
      </x:c>
      <x:c r="AH988" s="50" t="n">
        <x:f>IF(AND(ISNUMBER(AE988),ISNUMBER(AF988),ISNUMBER(AG988)),IF(AND(AE988=1,AF988=1,AG988&lt;0),1,0),"")</x:f>
        <x:v>0</x:v>
      </x:c>
      <x:c r="AI988" s="50" t="n">
        <x:f>IF(AND(A988=A989,C989=C988+1,ISNUMBER(AH989)),C989,"")</x:f>
        <x:v>2024</x:v>
      </x:c>
      <x:c r="AJ988" s="50" t="n">
        <x:f>IF(AND(A988=A989,C989=C988+1,ISNUMBER(AH989)),AH989,"")</x:f>
        <x:v>0</x:v>
      </x:c>
    </x:row>
    <x:row r="989" ht="15">
      <x:c r="A989" s="9" t="s">
        <x:v>86</x:v>
      </x:c>
      <x:c r="B989" s="10">
        <x:v>45657</x:v>
      </x:c>
      <x:c r="C989" s="9">
        <x:v>2024</x:v>
      </x:c>
      <x:c r="D989" s="11">
        <x:v>2237.5</x:v>
      </x:c>
      <x:c r="E989" s="11">
        <x:v>1024.5999999999999</x:v>
      </x:c>
      <x:c r="F989" s="11">
        <x:v>484.4</x:v>
      </x:c>
      <x:c r="G989" s="11">
        <x:v>1108.8</x:v>
      </x:c>
      <x:c r="H989" s="11">
        <x:v>681</x:v>
      </x:c>
      <x:c r="I989" s="11">
        <x:v>1128.7</x:v>
      </x:c>
      <x:c r="J989" s="11">
        <x:v>973.5</x:v>
      </x:c>
      <x:c r="K989" s="11">
        <x:v>343.6</x:v>
      </x:c>
      <x:c r="L989" s="11">
        <x:v>390.7</x:v>
      </x:c>
      <x:c r="M989" s="11">
        <x:v>89.3</x:v>
      </x:c>
      <x:c r="N989" s="11">
        <x:v>591.70000000000005</x:v>
      </x:c>
      <x:c r="O989" s="11">
        <x:v>2322.1</x:v>
      </x:c>
      <x:c r="P989" s="11">
        <x:v>339.2</x:v>
      </x:c>
      <x:c r="Q989" s="11">
        <x:v>493.3</x:v>
      </x:c>
      <x:c r="R989" s="11">
        <x:v>20.7</x:v>
      </x:c>
      <x:c r="S989" s="11">
        <x:v>249.3</x:v>
      </x:c>
      <x:c r="T989" s="11">
        <x:v>409.9</x:v>
      </x:c>
      <x:c r="U989" s="11">
        <x:v>4343.0043999999998</x:v>
      </x:c>
      <x:c r="V989" s="11">
        <x:v>18</x:v>
      </x:c>
      <x:c r="W989" s="12">
        <x:v>0</x:v>
      </x:c>
      <x:c r="X989" s="8">
        <x:v>0</x:v>
      </x:c>
      <x:c r="Y989" s="13">
        <x:f t="shared" si="90"/>
        <x:v>2.1151940545004129</x:v>
      </x:c>
      <x:c r="Z989" s="13">
        <x:f t="shared" si="91"/>
        <x:v>0.49555307262569831</x:v>
      </x:c>
      <x:c r="AA989" s="13">
        <x:f t="shared" si="92"/>
        <x:v>0.11141899441340783</x:v>
      </x:c>
      <x:c r="AB989" s="13">
        <x:f t="shared" si="93"/>
        <x:v>0.15159776536312849</x:v>
      </x:c>
      <x:c r="AC989" s="13">
        <x:f t="shared" si="94"/>
        <x:v>0.36967893217893216</x:v>
      </x:c>
      <x:c r="AD989" s="13">
        <x:f t="shared" si="95"/>
        <x:v>0.43508379888268156</x:v>
      </x:c>
      <x:c r="AE989" s="50" t="n">
        <x:f>IF(OR(NOT(ISNUMBER(Q989)),NOT(ISNUMBER(R989))),"",IF(Q989&lt;R989,1,0))</x:f>
        <x:v>0</x:v>
      </x:c>
      <x:c r="AF989" s="50" t="n">
        <x:f>IFERROR(IF(AND(A989=A988,C989=C988+1,ISNUMBER(AE988)),AE988,""),"")</x:f>
        <x:v>0</x:v>
      </x:c>
      <x:c r="AG989" s="52" t="n">
        <x:f>IFERROR(IF(AND(A989=A988,C989=C988+1,ISNUMBER(U989),ISNUMBER(U988),U988&lt;&gt;0),U989/U988-1,""),"")</x:f>
        <x:v>-0.027106122139657463</x:v>
      </x:c>
      <x:c r="AH989" s="50" t="n">
        <x:f>IF(AND(ISNUMBER(AE989),ISNUMBER(AF989),ISNUMBER(AG989)),IF(AND(AE989=1,AF989=1,AG989&lt;0),1,0),"")</x:f>
        <x:v>0</x:v>
      </x:c>
      <x:c r="AI989" s="50" t="str">
        <x:f>IF(AND(A989=A990,C990=C989+1,ISNUMBER(AH990)),C990,"")</x:f>
      </x:c>
      <x:c r="AJ989" s="50" t="str">
        <x:f>IF(AND(A989=A990,C990=C989+1,ISNUMBER(AH990)),AH990,"")</x:f>
      </x:c>
    </x:row>
    <x:row r="990" ht="15">
      <x:c r="A990" s="9" t="s">
        <x:v>87</x:v>
      </x:c>
      <x:c r="B990" s="10">
        <x:v>39813</x:v>
      </x:c>
      <x:c r="C990" s="9">
        <x:v>2008</x:v>
      </x:c>
      <x:c r="D990" s="11">
        <x:v>302.20800000000003</x:v>
      </x:c>
      <x:c r="E990" s="11">
        <x:v>251.648</x:v>
      </x:c>
      <x:c r="F990" s="11" t="s">
        <x:v>40</x:v>
      </x:c>
      <x:c r="G990" s="11">
        <x:v>24.31</x:v>
      </x:c>
      <x:c r="H990" s="11">
        <x:v>21.824999999999999</x:v>
      </x:c>
      <x:c r="I990" s="11">
        <x:v>277.89800000000002</x:v>
      </x:c>
      <x:c r="J990" s="11">
        <x:v>0.80100000000000005</x:v>
      </x:c>
      <x:c r="K990" s="11">
        <x:v>182.11199999999999</x:v>
      </x:c>
      <x:c r="L990" s="11" t="s">
        <x:v>40</x:v>
      </x:c>
      <x:c r="M990" s="11" t="s">
        <x:v>40</x:v>
      </x:c>
      <x:c r="N990" s="11">
        <x:v>21.824999999999999</x:v>
      </x:c>
      <x:c r="O990" s="11">
        <x:v>1.25</x:v>
      </x:c>
      <x:c r="P990" s="11">
        <x:v>-2.1139999999999999</x:v>
      </x:c>
      <x:c r="Q990" s="11" t="s">
        <x:v>40</x:v>
      </x:c>
      <x:c r="R990" s="11">
        <x:v>1.0549999999999999</x:v>
      </x:c>
      <x:c r="S990" s="11">
        <x:v>0.40500000000000003</x:v>
      </x:c>
      <x:c r="T990" s="11">
        <x:v>-1.748</x:v>
      </x:c>
      <x:c r="U990" s="11">
        <x:v>291.41250000000002</x:v>
      </x:c>
      <x:c r="V990" s="11">
        <x:v>14</x:v>
      </x:c>
      <x:c r="W990" s="12">
        <x:v>4</x:v>
      </x:c>
      <x:c r="X990" s="8">
        <x:v>0</x:v>
      </x:c>
      <x:c r="Y990" s="13" t="str">
        <x:f t="shared" si="90"/>
      </x:c>
      <x:c r="Z990" s="13">
        <x:f t="shared" si="91"/>
        <x:v>8.0441285472257512E-2</x:v>
      </x:c>
      <x:c r="AA990" s="13">
        <x:f t="shared" si="92"/>
        <x:v>1.3401365946632783E-3</x:v>
      </x:c>
      <x:c r="AB990" s="13">
        <x:f t="shared" si="93"/>
        <x:v>-6.9951821262177029E-3</x:v>
      </x:c>
      <x:c r="AC990" s="13">
        <x:f t="shared" si="94"/>
        <x:v>-7.1904566022213082E-2</x:v>
      </x:c>
      <x:c r="AD990" s="13">
        <x:f t="shared" si="95"/>
        <x:v>2.650492376111817E-3</x:v>
      </x:c>
      <x:c r="AE990" s="50" t="str">
        <x:f>IF(OR(NOT(ISNUMBER(Q990)),NOT(ISNUMBER(R990))),"",IF(Q990&lt;R990,1,0))</x:f>
      </x:c>
      <x:c r="AF990" s="50" t="str">
        <x:f>IFERROR(IF(AND(A990=A989,C990=C989+1,ISNUMBER(AE989)),AE989,""),"")</x:f>
      </x:c>
      <x:c r="AG990" s="52" t="str">
        <x:f>IFERROR(IF(AND(A990=A989,C990=C989+1,ISNUMBER(U990),ISNUMBER(U989),U989&lt;&gt;0),U990/U989-1,""),"")</x:f>
      </x:c>
      <x:c r="AH990" s="50" t="str">
        <x:f>IF(AND(ISNUMBER(AE990),ISNUMBER(AF990),ISNUMBER(AG990)),IF(AND(AE990=1,AF990=1,AG990&lt;0),1,0),"")</x:f>
      </x:c>
      <x:c r="AI990" s="50" t="str">
        <x:f>IF(AND(A990=A991,C991=C990+1,ISNUMBER(AH991)),C991,"")</x:f>
      </x:c>
      <x:c r="AJ990" s="50" t="str">
        <x:f>IF(AND(A990=A991,C991=C990+1,ISNUMBER(AH991)),AH991,"")</x:f>
      </x:c>
    </x:row>
    <x:row r="991" ht="15">
      <x:c r="A991" s="9" t="s">
        <x:v>87</x:v>
      </x:c>
      <x:c r="B991" s="10">
        <x:v>40178</x:v>
      </x:c>
      <x:c r="C991" s="9">
        <x:v>2009</x:v>
      </x:c>
      <x:c r="D991" s="11">
        <x:v>366.40499999999997</x:v>
      </x:c>
      <x:c r="E991" s="11">
        <x:v>171.24199999999999</x:v>
      </x:c>
      <x:c r="F991" s="11">
        <x:v>3.4289999999999998</x:v>
      </x:c>
      <x:c r="G991" s="11">
        <x:v>74.724000000000004</x:v>
      </x:c>
      <x:c r="H991" s="11">
        <x:v>69.634</x:v>
      </x:c>
      <x:c r="I991" s="11">
        <x:v>291.68099999999998</x:v>
      </x:c>
      <x:c r="J991" s="11">
        <x:v>14.584</x:v>
      </x:c>
      <x:c r="K991" s="11">
        <x:v>169.85599999999999</x:v>
      </x:c>
      <x:c r="L991" s="11" t="s">
        <x:v>40</x:v>
      </x:c>
      <x:c r="M991" s="11" t="s">
        <x:v>40</x:v>
      </x:c>
      <x:c r="N991" s="11">
        <x:v>69.634</x:v>
      </x:c>
      <x:c r="O991" s="11">
        <x:v>3.6539999999999999</x:v>
      </x:c>
      <x:c r="P991" s="11">
        <x:v>-10.587999999999999</x:v>
      </x:c>
      <x:c r="Q991" s="11" t="s">
        <x:v>40</x:v>
      </x:c>
      <x:c r="R991" s="11">
        <x:v>2.2959999999999998</x:v>
      </x:c>
      <x:c r="S991" s="11">
        <x:v>24.042999999999999</x:v>
      </x:c>
      <x:c r="T991" s="11">
        <x:v>10.404</x:v>
      </x:c>
      <x:c r="U991" s="11">
        <x:v>319.2</x:v>
      </x:c>
      <x:c r="V991" s="11">
        <x:v>15</x:v>
      </x:c>
      <x:c r="W991" s="12">
        <x:v>3</x:v>
      </x:c>
      <x:c r="X991" s="8">
        <x:v>0</x:v>
      </x:c>
      <x:c r="Y991" s="13">
        <x:f t="shared" si="90"/>
        <x:v>49.939340915718866</x:v>
      </x:c>
      <x:c r="Z991" s="13">
        <x:f t="shared" si="91"/>
        <x:v>0.20393826503459289</x:v>
      </x:c>
      <x:c r="AA991" s="13">
        <x:f t="shared" si="92"/>
        <x:v>6.5618646033760455E-2</x:v>
      </x:c>
      <x:c r="AB991" s="13">
        <x:f t="shared" si="93"/>
        <x:v>-2.8896985576070195E-2</x:v>
      </x:c>
      <x:c r="AC991" s="13">
        <x:f t="shared" si="94"/>
        <x:v>0.13923237514051709</x:v>
      </x:c>
      <x:c r="AD991" s="13">
        <x:f t="shared" si="95"/>
        <x:v>3.9802950287250449E-2</x:v>
      </x:c>
      <x:c r="AE991" s="50" t="str">
        <x:f>IF(OR(NOT(ISNUMBER(Q991)),NOT(ISNUMBER(R991))),"",IF(Q991&lt;R991,1,0))</x:f>
      </x:c>
      <x:c r="AF991" s="50" t="str">
        <x:f>IFERROR(IF(AND(A991=A990,C991=C990+1,ISNUMBER(AE990)),AE990,""),"")</x:f>
      </x:c>
      <x:c r="AG991" s="52" t="n">
        <x:f>IFERROR(IF(AND(A991=A990,C991=C990+1,ISNUMBER(U991),ISNUMBER(U990),U990&lt;&gt;0),U991/U990-1,""),"")</x:f>
        <x:v>0.0953545232273838</x:v>
      </x:c>
      <x:c r="AH991" s="50" t="str">
        <x:f>IF(AND(ISNUMBER(AE991),ISNUMBER(AF991),ISNUMBER(AG991)),IF(AND(AE991=1,AF991=1,AG991&lt;0),1,0),"")</x:f>
      </x:c>
      <x:c r="AI991" s="50" t="str">
        <x:f>IF(AND(A991=A992,C992=C991+1,ISNUMBER(AH992)),C992,"")</x:f>
      </x:c>
      <x:c r="AJ991" s="50" t="str">
        <x:f>IF(AND(A991=A992,C992=C991+1,ISNUMBER(AH992)),AH992,"")</x:f>
      </x:c>
    </x:row>
    <x:row r="992" ht="15">
      <x:c r="A992" s="9" t="s">
        <x:v>87</x:v>
      </x:c>
      <x:c r="B992" s="10">
        <x:v>40543</x:v>
      </x:c>
      <x:c r="C992" s="9">
        <x:v>2010</x:v>
      </x:c>
      <x:c r="D992" s="11">
        <x:v>738.322</x:v>
      </x:c>
      <x:c r="E992" s="11">
        <x:v>284.27100000000002</x:v>
      </x:c>
      <x:c r="F992" s="11">
        <x:v>10.285</x:v>
      </x:c>
      <x:c r="G992" s="11">
        <x:v>137.75200000000001</x:v>
      </x:c>
      <x:c r="H992" s="11">
        <x:v>121.565</x:v>
      </x:c>
      <x:c r="I992" s="11">
        <x:v>600.57000000000005</x:v>
      </x:c>
      <x:c r="J992" s="11">
        <x:v>103.95</x:v>
      </x:c>
      <x:c r="K992" s="11">
        <x:v>276.59300000000002</x:v>
      </x:c>
      <x:c r="L992" s="11" t="s">
        <x:v>40</x:v>
      </x:c>
      <x:c r="M992" s="11" t="s">
        <x:v>40</x:v>
      </x:c>
      <x:c r="N992" s="11">
        <x:v>121.565</x:v>
      </x:c>
      <x:c r="O992" s="11">
        <x:v>17.251000000000001</x:v>
      </x:c>
      <x:c r="P992" s="11">
        <x:v>76.543999999999997</x:v>
      </x:c>
      <x:c r="Q992" s="11" t="s">
        <x:v>40</x:v>
      </x:c>
      <x:c r="R992" s="11">
        <x:v>8.7720000000000002</x:v>
      </x:c>
      <x:c r="S992" s="11">
        <x:v>106.066</x:v>
      </x:c>
      <x:c r="T992" s="11">
        <x:v>-1.6950000000000001</x:v>
      </x:c>
      <x:c r="U992" s="11">
        <x:v>595</x:v>
      </x:c>
      <x:c r="V992" s="11">
        <x:v>15</x:v>
      </x:c>
      <x:c r="W992" s="12">
        <x:v>3</x:v>
      </x:c>
      <x:c r="X992" s="8">
        <x:v>0</x:v>
      </x:c>
      <x:c r="Y992" s="13">
        <x:f t="shared" si="90"/>
        <x:v>27.639377734564903</x:v>
      </x:c>
      <x:c r="Z992" s="13">
        <x:f t="shared" si="91"/>
        <x:v>0.1865744214583881</x:v>
      </x:c>
      <x:c r="AA992" s="13">
        <x:f t="shared" si="92"/>
        <x:v>0.14365818707826666</x:v>
      </x:c>
      <x:c r="AB992" s="13">
        <x:f t="shared" si="93"/>
        <x:v>0.10367292319611227</x:v>
      </x:c>
      <x:c r="AC992" s="13">
        <x:f t="shared" si="94"/>
        <x:v>-1.230472152854405E-2</x:v>
      </x:c>
      <x:c r="AD992" s="13">
        <x:f t="shared" si="95"/>
        <x:v>0.14079222886491261</x:v>
      </x:c>
      <x:c r="AE992" s="50" t="str">
        <x:f>IF(OR(NOT(ISNUMBER(Q992)),NOT(ISNUMBER(R992))),"",IF(Q992&lt;R992,1,0))</x:f>
      </x:c>
      <x:c r="AF992" s="50" t="str">
        <x:f>IFERROR(IF(AND(A992=A991,C992=C991+1,ISNUMBER(AE991)),AE991,""),"")</x:f>
      </x:c>
      <x:c r="AG992" s="52" t="n">
        <x:f>IFERROR(IF(AND(A992=A991,C992=C991+1,ISNUMBER(U992),ISNUMBER(U991),U991&lt;&gt;0),U992/U991-1,""),"")</x:f>
        <x:v>0.8640350877192984</x:v>
      </x:c>
      <x:c r="AH992" s="50" t="str">
        <x:f>IF(AND(ISNUMBER(AE992),ISNUMBER(AF992),ISNUMBER(AG992)),IF(AND(AE992=1,AF992=1,AG992&lt;0),1,0),"")</x:f>
      </x:c>
      <x:c r="AI992" s="50" t="str">
        <x:f>IF(AND(A992=A993,C993=C992+1,ISNUMBER(AH993)),C993,"")</x:f>
      </x:c>
      <x:c r="AJ992" s="50" t="str">
        <x:f>IF(AND(A992=A993,C993=C992+1,ISNUMBER(AH993)),AH993,"")</x:f>
      </x:c>
    </x:row>
    <x:row r="993" ht="15">
      <x:c r="A993" s="9" t="s">
        <x:v>87</x:v>
      </x:c>
      <x:c r="B993" s="10">
        <x:v>40908</x:v>
      </x:c>
      <x:c r="C993" s="9">
        <x:v>2011</x:v>
      </x:c>
      <x:c r="D993" s="11">
        <x:v>1096.076</x:v>
      </x:c>
      <x:c r="E993" s="11">
        <x:v>207.83600000000001</x:v>
      </x:c>
      <x:c r="F993" s="11">
        <x:v>32.771000000000001</x:v>
      </x:c>
      <x:c r="G993" s="11">
        <x:v>422.36900000000003</x:v>
      </x:c>
      <x:c r="H993" s="11">
        <x:v>382.95600000000002</x:v>
      </x:c>
      <x:c r="I993" s="11">
        <x:v>673.70699999999999</x:v>
      </x:c>
      <x:c r="J993" s="11">
        <x:v>566.58900000000006</x:v>
      </x:c>
      <x:c r="K993" s="11">
        <x:v>156.785</x:v>
      </x:c>
      <x:c r="L993" s="11" t="s">
        <x:v>40</x:v>
      </x:c>
      <x:c r="M993" s="11" t="s">
        <x:v>40</x:v>
      </x:c>
      <x:c r="N993" s="11">
        <x:v>382.95600000000002</x:v>
      </x:c>
      <x:c r="O993" s="11">
        <x:v>46.057000000000002</x:v>
      </x:c>
      <x:c r="P993" s="11">
        <x:v>44.076000000000001</x:v>
      </x:c>
      <x:c r="Q993" s="11">
        <x:v>80.947000000000003</x:v>
      </x:c>
      <x:c r="R993" s="11">
        <x:v>19.96</x:v>
      </x:c>
      <x:c r="S993" s="11">
        <x:v>43.311999999999998</x:v>
      </x:c>
      <x:c r="T993" s="11">
        <x:v>-9.359</x:v>
      </x:c>
      <x:c r="U993" s="11">
        <x:v>682.24400000000003</x:v>
      </x:c>
      <x:c r="V993" s="11">
        <x:v>16</x:v>
      </x:c>
      <x:c r="W993" s="12">
        <x:v>2</x:v>
      </x:c>
      <x:c r="X993" s="8">
        <x:v>0</x:v>
      </x:c>
      <x:c r="Y993" s="13">
        <x:f t="shared" si="90"/>
        <x:v>6.3420707332702699</x:v>
      </x:c>
      <x:c r="Z993" s="13">
        <x:f t="shared" si="91"/>
        <x:v>0.38534645407800189</x:v>
      </x:c>
      <x:c r="AA993" s="13">
        <x:f t="shared" si="92"/>
        <x:v>3.9515508048711949E-2</x:v>
      </x:c>
      <x:c r="AB993" s="13">
        <x:f t="shared" si="93"/>
        <x:v>4.0212540006349926E-2</x:v>
      </x:c>
      <x:c r="AC993" s="13">
        <x:f t="shared" si="94"/>
        <x:v>-2.2158349689489522E-2</x:v>
      </x:c>
      <x:c r="AD993" s="13">
        <x:f t="shared" si="95"/>
        <x:v>0.51692492126458389</x:v>
      </x:c>
      <x:c r="AE993" s="50" t="n">
        <x:f>IF(OR(NOT(ISNUMBER(Q993)),NOT(ISNUMBER(R993))),"",IF(Q993&lt;R993,1,0))</x:f>
        <x:v>0</x:v>
      </x:c>
      <x:c r="AF993" s="50" t="str">
        <x:f>IFERROR(IF(AND(A993=A992,C993=C992+1,ISNUMBER(AE992)),AE992,""),"")</x:f>
      </x:c>
      <x:c r="AG993" s="52" t="n">
        <x:f>IFERROR(IF(AND(A993=A992,C993=C992+1,ISNUMBER(U993),ISNUMBER(U992),U992&lt;&gt;0),U993/U992-1,""),"")</x:f>
        <x:v>0.14662857142857155</x:v>
      </x:c>
      <x:c r="AH993" s="50" t="str">
        <x:f>IF(AND(ISNUMBER(AE993),ISNUMBER(AF993),ISNUMBER(AG993)),IF(AND(AE993=1,AF993=1,AG993&lt;0),1,0),"")</x:f>
      </x:c>
      <x:c r="AI993" s="50" t="n">
        <x:f>IF(AND(A993=A994,C994=C993+1,ISNUMBER(AH994)),C994,"")</x:f>
        <x:v>2012</x:v>
      </x:c>
      <x:c r="AJ993" s="50" t="n">
        <x:f>IF(AND(A993=A994,C994=C993+1,ISNUMBER(AH994)),AH994,"")</x:f>
        <x:v>0</x:v>
      </x:c>
    </x:row>
    <x:row r="994" ht="15">
      <x:c r="A994" s="9" t="s">
        <x:v>87</x:v>
      </x:c>
      <x:c r="B994" s="10">
        <x:v>41274</x:v>
      </x:c>
      <x:c r="C994" s="9">
        <x:v>2012</x:v>
      </x:c>
      <x:c r="D994" s="11">
        <x:v>1004.011</x:v>
      </x:c>
      <x:c r="E994" s="11">
        <x:v>163.51</x:v>
      </x:c>
      <x:c r="F994" s="11">
        <x:v>35.216999999999999</x:v>
      </x:c>
      <x:c r="G994" s="11">
        <x:v>367.32400000000001</x:v>
      </x:c>
      <x:c r="H994" s="11">
        <x:v>319.83300000000003</x:v>
      </x:c>
      <x:c r="I994" s="11">
        <x:v>636.68700000000001</x:v>
      </x:c>
      <x:c r="J994" s="11">
        <x:v>529.255</x:v>
      </x:c>
      <x:c r="K994" s="11">
        <x:v>136.934</x:v>
      </x:c>
      <x:c r="L994" s="11" t="s">
        <x:v>40</x:v>
      </x:c>
      <x:c r="M994" s="11" t="s">
        <x:v>40</x:v>
      </x:c>
      <x:c r="N994" s="11">
        <x:v>319.83300000000003</x:v>
      </x:c>
      <x:c r="O994" s="11">
        <x:v>47.186</x:v>
      </x:c>
      <x:c r="P994" s="11">
        <x:v>18.567</x:v>
      </x:c>
      <x:c r="Q994" s="11">
        <x:v>22.532</x:v>
      </x:c>
      <x:c r="R994" s="11">
        <x:v>14.113</x:v>
      </x:c>
      <x:c r="S994" s="11">
        <x:v>2.6890000000000001</x:v>
      </x:c>
      <x:c r="T994" s="11">
        <x:v>37.954000000000001</x:v>
      </x:c>
      <x:c r="U994" s="11">
        <x:v>599.24590000000001</x:v>
      </x:c>
      <x:c r="V994" s="11">
        <x:v>16</x:v>
      </x:c>
      <x:c r="W994" s="12">
        <x:v>2</x:v>
      </x:c>
      <x:c r="X994" s="8">
        <x:v>0</x:v>
      </x:c>
      <x:c r="Y994" s="13">
        <x:f t="shared" si="90"/>
        <x:v>4.6429281313002244</x:v>
      </x:c>
      <x:c r="Z994" s="13">
        <x:f t="shared" si="91"/>
        <x:v>0.3658565493804351</x:v>
      </x:c>
      <x:c r="AA994" s="13">
        <x:f t="shared" si="92"/>
        <x:v>2.6782575091308762E-3</x:v>
      </x:c>
      <x:c r="AB994" s="13">
        <x:f t="shared" si="93"/>
        <x:v>1.8492825277810702E-2</x:v>
      </x:c>
      <x:c r="AC994" s="13">
        <x:f t="shared" si="94"/>
        <x:v>0.10332567433655301</x:v>
      </x:c>
      <x:c r="AD994" s="13">
        <x:f t="shared" si="95"/>
        <x:v>0.52714063889738261</x:v>
      </x:c>
      <x:c r="AE994" s="50" t="n">
        <x:f>IF(OR(NOT(ISNUMBER(Q994)),NOT(ISNUMBER(R994))),"",IF(Q994&lt;R994,1,0))</x:f>
        <x:v>0</x:v>
      </x:c>
      <x:c r="AF994" s="50" t="n">
        <x:f>IFERROR(IF(AND(A994=A993,C994=C993+1,ISNUMBER(AE993)),AE993,""),"")</x:f>
        <x:v>0</x:v>
      </x:c>
      <x:c r="AG994" s="52" t="n">
        <x:f>IFERROR(IF(AND(A994=A993,C994=C993+1,ISNUMBER(U994),ISNUMBER(U993),U993&lt;&gt;0),U994/U993-1,""),"")</x:f>
        <x:v>-0.12165456933296592</x:v>
      </x:c>
      <x:c r="AH994" s="50" t="n">
        <x:f>IF(AND(ISNUMBER(AE994),ISNUMBER(AF994),ISNUMBER(AG994)),IF(AND(AE994=1,AF994=1,AG994&lt;0),1,0),"")</x:f>
        <x:v>0</x:v>
      </x:c>
      <x:c r="AI994" s="50" t="n">
        <x:f>IF(AND(A994=A995,C995=C994+1,ISNUMBER(AH995)),C995,"")</x:f>
        <x:v>2013</x:v>
      </x:c>
      <x:c r="AJ994" s="50" t="n">
        <x:f>IF(AND(A994=A995,C995=C994+1,ISNUMBER(AH995)),AH995,"")</x:f>
        <x:v>0</x:v>
      </x:c>
    </x:row>
    <x:row r="995" ht="15">
      <x:c r="A995" s="9" t="s">
        <x:v>87</x:v>
      </x:c>
      <x:c r="B995" s="10">
        <x:v>41639</x:v>
      </x:c>
      <x:c r="C995" s="9">
        <x:v>2013</x:v>
      </x:c>
      <x:c r="D995" s="11">
        <x:v>1173.1120000000001</x:v>
      </x:c>
      <x:c r="E995" s="11">
        <x:v>53.14</x:v>
      </x:c>
      <x:c r="F995" s="11">
        <x:v>26.231999999999999</x:v>
      </x:c>
      <x:c r="G995" s="11">
        <x:v>496.44299999999998</x:v>
      </x:c>
      <x:c r="H995" s="11">
        <x:v>460.32799999999997</x:v>
      </x:c>
      <x:c r="I995" s="11">
        <x:v>676.66899999999998</x:v>
      </x:c>
      <x:c r="J995" s="11">
        <x:v>376.30900000000003</x:v>
      </x:c>
      <x:c r="K995" s="11">
        <x:v>37.572000000000003</x:v>
      </x:c>
      <x:c r="L995" s="11" t="s">
        <x:v>40</x:v>
      </x:c>
      <x:c r="M995" s="11" t="s">
        <x:v>40</x:v>
      </x:c>
      <x:c r="N995" s="11">
        <x:v>460.32799999999997</x:v>
      </x:c>
      <x:c r="O995" s="11">
        <x:v>43.131</x:v>
      </x:c>
      <x:c r="P995" s="11">
        <x:v>10.708</x:v>
      </x:c>
      <x:c r="Q995" s="11">
        <x:v>14.662000000000001</x:v>
      </x:c>
      <x:c r="R995" s="11">
        <x:v>12.553000000000001</x:v>
      </x:c>
      <x:c r="S995" s="11">
        <x:v>-13.456</x:v>
      </x:c>
      <x:c r="T995" s="11">
        <x:v>9.6690000000000005</x:v>
      </x:c>
      <x:c r="U995" s="11">
        <x:v>665.72649999999999</x:v>
      </x:c>
      <x:c r="V995" s="11">
        <x:v>16</x:v>
      </x:c>
      <x:c r="W995" s="12">
        <x:v>2</x:v>
      </x:c>
      <x:c r="X995" s="8">
        <x:v>0</x:v>
      </x:c>
      <x:c r="Y995" s="13">
        <x:f t="shared" si="90"/>
        <x:v>2.025770051845075</x:v>
      </x:c>
      <x:c r="Z995" s="13">
        <x:f t="shared" si="91"/>
        <x:v>0.42318465756040341</x:v>
      </x:c>
      <x:c r="AA995" s="13">
        <x:f t="shared" si="92"/>
        <x:v>-1.1470345542454598E-2</x:v>
      </x:c>
      <x:c r="AB995" s="13">
        <x:f t="shared" si="93"/>
        <x:v>9.1278582096168143E-3</x:v>
      </x:c>
      <x:c r="AC995" s="13">
        <x:f t="shared" si="94"/>
        <x:v>1.9476556220955881E-2</x:v>
      </x:c>
      <x:c r="AD995" s="13">
        <x:f t="shared" si="95"/>
        <x:v>0.32077840819972858</x:v>
      </x:c>
      <x:c r="AE995" s="50" t="n">
        <x:f>IF(OR(NOT(ISNUMBER(Q995)),NOT(ISNUMBER(R995))),"",IF(Q995&lt;R995,1,0))</x:f>
        <x:v>0</x:v>
      </x:c>
      <x:c r="AF995" s="50" t="n">
        <x:f>IFERROR(IF(AND(A995=A994,C995=C994+1,ISNUMBER(AE994)),AE994,""),"")</x:f>
        <x:v>0</x:v>
      </x:c>
      <x:c r="AG995" s="52" t="n">
        <x:f>IFERROR(IF(AND(A995=A994,C995=C994+1,ISNUMBER(U995),ISNUMBER(U994),U994&lt;&gt;0),U995/U994-1,""),"")</x:f>
        <x:v>0.11094043363500683</x:v>
      </x:c>
      <x:c r="AH995" s="50" t="n">
        <x:f>IF(AND(ISNUMBER(AE995),ISNUMBER(AF995),ISNUMBER(AG995)),IF(AND(AE995=1,AF995=1,AG995&lt;0),1,0),"")</x:f>
        <x:v>0</x:v>
      </x:c>
      <x:c r="AI995" s="50" t="n">
        <x:f>IF(AND(A995=A996,C996=C995+1,ISNUMBER(AH996)),C996,"")</x:f>
        <x:v>2014</x:v>
      </x:c>
      <x:c r="AJ995" s="50" t="n">
        <x:f>IF(AND(A995=A996,C996=C995+1,ISNUMBER(AH996)),AH996,"")</x:f>
        <x:v>0</x:v>
      </x:c>
    </x:row>
    <x:row r="996" ht="15">
      <x:c r="A996" s="9" t="s">
        <x:v>87</x:v>
      </x:c>
      <x:c r="B996" s="10">
        <x:v>42004</x:v>
      </x:c>
      <x:c r="C996" s="9">
        <x:v>2014</x:v>
      </x:c>
      <x:c r="D996" s="11">
        <x:v>1264.0740000000001</x:v>
      </x:c>
      <x:c r="E996" s="11">
        <x:v>122.407</x:v>
      </x:c>
      <x:c r="F996" s="11">
        <x:v>96.838999999999999</x:v>
      </x:c>
      <x:c r="G996" s="11">
        <x:v>508.22</x:v>
      </x:c>
      <x:c r="H996" s="11">
        <x:v>409.93799999999999</x:v>
      </x:c>
      <x:c r="I996" s="11">
        <x:v>755.85400000000004</x:v>
      </x:c>
      <x:c r="J996" s="11">
        <x:v>457.99400000000003</x:v>
      </x:c>
      <x:c r="K996" s="11">
        <x:v>78.356999999999999</x:v>
      </x:c>
      <x:c r="L996" s="11" t="s">
        <x:v>40</x:v>
      </x:c>
      <x:c r="M996" s="11" t="s">
        <x:v>40</x:v>
      </x:c>
      <x:c r="N996" s="11">
        <x:v>409.93799999999999</x:v>
      </x:c>
      <x:c r="O996" s="11">
        <x:v>59.286000000000001</x:v>
      </x:c>
      <x:c r="P996" s="11">
        <x:v>113.83199999999999</x:v>
      </x:c>
      <x:c r="Q996" s="11">
        <x:v>122.626</x:v>
      </x:c>
      <x:c r="R996" s="11">
        <x:v>14.75</x:v>
      </x:c>
      <x:c r="S996" s="11">
        <x:v>125.337</x:v>
      </x:c>
      <x:c r="T996" s="11">
        <x:v>10.221</x:v>
      </x:c>
      <x:c r="U996" s="11">
        <x:v>886.75429999999994</x:v>
      </x:c>
      <x:c r="V996" s="11">
        <x:v>16</x:v>
      </x:c>
      <x:c r="W996" s="12">
        <x:v>2</x:v>
      </x:c>
      <x:c r="X996" s="8">
        <x:v>0</x:v>
      </x:c>
      <x:c r="Y996" s="13">
        <x:f t="shared" si="90"/>
        <x:v>1.2640258573508607</x:v>
      </x:c>
      <x:c r="Z996" s="13">
        <x:f t="shared" si="91"/>
        <x:v>0.40204924711686185</x:v>
      </x:c>
      <x:c r="AA996" s="13">
        <x:f t="shared" si="92"/>
        <x:v>9.9153214131451159E-2</x:v>
      </x:c>
      <x:c r="AB996" s="13">
        <x:f t="shared" si="93"/>
        <x:v>9.0051690011818925E-2</x:v>
      </x:c>
      <x:c r="AC996" s="13">
        <x:f t="shared" si="94"/>
        <x:v>2.0111369092125457E-2</x:v>
      </x:c>
      <x:c r="AD996" s="13">
        <x:f t="shared" si="95"/>
        <x:v>0.3623158137893826</x:v>
      </x:c>
      <x:c r="AE996" s="50" t="n">
        <x:f>IF(OR(NOT(ISNUMBER(Q996)),NOT(ISNUMBER(R996))),"",IF(Q996&lt;R996,1,0))</x:f>
        <x:v>0</x:v>
      </x:c>
      <x:c r="AF996" s="50" t="n">
        <x:f>IFERROR(IF(AND(A996=A995,C996=C995+1,ISNUMBER(AE995)),AE995,""),"")</x:f>
        <x:v>0</x:v>
      </x:c>
      <x:c r="AG996" s="52" t="n">
        <x:f>IFERROR(IF(AND(A996=A995,C996=C995+1,ISNUMBER(U996),ISNUMBER(U995),U995&lt;&gt;0),U996/U995-1,""),"")</x:f>
        <x:v>0.3320099169854287</x:v>
      </x:c>
      <x:c r="AH996" s="50" t="n">
        <x:f>IF(AND(ISNUMBER(AE996),ISNUMBER(AF996),ISNUMBER(AG996)),IF(AND(AE996=1,AF996=1,AG996&lt;0),1,0),"")</x:f>
        <x:v>0</x:v>
      </x:c>
      <x:c r="AI996" s="50" t="n">
        <x:f>IF(AND(A996=A997,C997=C996+1,ISNUMBER(AH997)),C997,"")</x:f>
        <x:v>2015</x:v>
      </x:c>
      <x:c r="AJ996" s="50" t="n">
        <x:f>IF(AND(A996=A997,C997=C996+1,ISNUMBER(AH997)),AH997,"")</x:f>
        <x:v>0</x:v>
      </x:c>
    </x:row>
    <x:row r="997" ht="15">
      <x:c r="A997" s="9" t="s">
        <x:v>87</x:v>
      </x:c>
      <x:c r="B997" s="10">
        <x:v>42369</x:v>
      </x:c>
      <x:c r="C997" s="9">
        <x:v>2015</x:v>
      </x:c>
      <x:c r="D997" s="11">
        <x:v>1371.2470000000001</x:v>
      </x:c>
      <x:c r="E997" s="11">
        <x:v>57.808999999999997</x:v>
      </x:c>
      <x:c r="F997" s="11">
        <x:v>31.971</x:v>
      </x:c>
      <x:c r="G997" s="11">
        <x:v>501.096</x:v>
      </x:c>
      <x:c r="H997" s="11">
        <x:v>462.255</x:v>
      </x:c>
      <x:c r="I997" s="11">
        <x:v>870.15099999999995</x:v>
      </x:c>
      <x:c r="J997" s="11">
        <x:v>574.65</x:v>
      </x:c>
      <x:c r="K997" s="11">
        <x:v>50.567999999999998</x:v>
      </x:c>
      <x:c r="L997" s="11" t="s">
        <x:v>40</x:v>
      </x:c>
      <x:c r="M997" s="11" t="s">
        <x:v>40</x:v>
      </x:c>
      <x:c r="N997" s="11">
        <x:v>462.255</x:v>
      </x:c>
      <x:c r="O997" s="11">
        <x:v>62.402999999999999</x:v>
      </x:c>
      <x:c r="P997" s="11">
        <x:v>159.36500000000001</x:v>
      </x:c>
      <x:c r="Q997" s="11">
        <x:v>159.71199999999999</x:v>
      </x:c>
      <x:c r="R997" s="11">
        <x:v>15.231</x:v>
      </x:c>
      <x:c r="S997" s="11">
        <x:v>159.45099999999999</x:v>
      </x:c>
      <x:c r="T997" s="11">
        <x:v>24.806000000000001</x:v>
      </x:c>
      <x:c r="U997" s="11">
        <x:v>1009.7614</x:v>
      </x:c>
      <x:c r="V997" s="11">
        <x:v>16</x:v>
      </x:c>
      <x:c r="W997" s="12">
        <x:v>2</x:v>
      </x:c>
      <x:c r="X997" s="8">
        <x:v>0</x:v>
      </x:c>
      <x:c r="Y997" s="13">
        <x:f t="shared" si="90"/>
        <x:v>1.8081699039754777</x:v>
      </x:c>
      <x:c r="Z997" s="13">
        <x:f t="shared" si="91"/>
        <x:v>0.36543088152608538</x:v>
      </x:c>
      <x:c r="AA997" s="13">
        <x:f t="shared" si="92"/>
        <x:v>0.11628174938577804</x:v>
      </x:c>
      <x:c r="AB997" s="13">
        <x:f t="shared" si="93"/>
        <x:v>0.11621903274902333</x:v>
      </x:c>
      <x:c r="AC997" s="13">
        <x:f t="shared" si="94"/>
        <x:v>4.9503488353529065E-2</x:v>
      </x:c>
      <x:c r="AD997" s="13">
        <x:f t="shared" si="95"/>
        <x:v>0.41907110826860511</x:v>
      </x:c>
      <x:c r="AE997" s="50" t="n">
        <x:f>IF(OR(NOT(ISNUMBER(Q997)),NOT(ISNUMBER(R997))),"",IF(Q997&lt;R997,1,0))</x:f>
        <x:v>0</x:v>
      </x:c>
      <x:c r="AF997" s="50" t="n">
        <x:f>IFERROR(IF(AND(A997=A996,C997=C996+1,ISNUMBER(AE996)),AE996,""),"")</x:f>
        <x:v>0</x:v>
      </x:c>
      <x:c r="AG997" s="52" t="n">
        <x:f>IFERROR(IF(AND(A997=A996,C997=C996+1,ISNUMBER(U997),ISNUMBER(U996),U996&lt;&gt;0),U997/U996-1,""),"")</x:f>
        <x:v>0.13871610208148977</x:v>
      </x:c>
      <x:c r="AH997" s="50" t="n">
        <x:f>IF(AND(ISNUMBER(AE997),ISNUMBER(AF997),ISNUMBER(AG997)),IF(AND(AE997=1,AF997=1,AG997&lt;0),1,0),"")</x:f>
        <x:v>0</x:v>
      </x:c>
      <x:c r="AI997" s="50" t="n">
        <x:f>IF(AND(A997=A998,C998=C997+1,ISNUMBER(AH998)),C998,"")</x:f>
        <x:v>2016</x:v>
      </x:c>
      <x:c r="AJ997" s="50" t="n">
        <x:f>IF(AND(A997=A998,C998=C997+1,ISNUMBER(AH998)),AH998,"")</x:f>
        <x:v>0</x:v>
      </x:c>
    </x:row>
    <x:row r="998" ht="15">
      <x:c r="A998" s="9" t="s">
        <x:v>87</x:v>
      </x:c>
      <x:c r="B998" s="10">
        <x:v>42735</x:v>
      </x:c>
      <x:c r="C998" s="9">
        <x:v>2016</x:v>
      </x:c>
      <x:c r="D998" s="11">
        <x:v>1525.02</x:v>
      </x:c>
      <x:c r="E998" s="11">
        <x:v>58.67</x:v>
      </x:c>
      <x:c r="F998" s="11">
        <x:v>35.343000000000004</x:v>
      </x:c>
      <x:c r="G998" s="11">
        <x:v>626.82299999999998</x:v>
      </x:c>
      <x:c r="H998" s="11">
        <x:v>567.91</x:v>
      </x:c>
      <x:c r="I998" s="11">
        <x:v>898.197</x:v>
      </x:c>
      <x:c r="J998" s="11">
        <x:v>602.82100000000003</x:v>
      </x:c>
      <x:c r="K998" s="11">
        <x:v>42.621000000000002</x:v>
      </x:c>
      <x:c r="L998" s="11" t="s">
        <x:v>40</x:v>
      </x:c>
      <x:c r="M998" s="11">
        <x:v>395</x:v>
      </x:c>
      <x:c r="N998" s="11">
        <x:v>172.91</x:v>
      </x:c>
      <x:c r="O998" s="11">
        <x:v>70.138999999999996</x:v>
      </x:c>
      <x:c r="P998" s="11">
        <x:v>106.42100000000001</x:v>
      </x:c>
      <x:c r="Q998" s="11">
        <x:v>106.736</x:v>
      </x:c>
      <x:c r="R998" s="11">
        <x:v>14.375999999999999</x:v>
      </x:c>
      <x:c r="S998" s="11">
        <x:v>82.724000000000004</x:v>
      </x:c>
      <x:c r="T998" s="11">
        <x:v>30.867000000000001</x:v>
      </x:c>
      <x:c r="U998" s="11">
        <x:v>989.82100000000003</x:v>
      </x:c>
      <x:c r="V998" s="11">
        <x:v>17</x:v>
      </x:c>
      <x:c r="W998" s="12">
        <x:v>1</x:v>
      </x:c>
      <x:c r="X998" s="8">
        <x:v>0</x:v>
      </x:c>
      <x:c r="Y998" s="13">
        <x:f t="shared" si="90"/>
        <x:v>1.6600175423704835</x:v>
      </x:c>
      <x:c r="Z998" s="13">
        <x:f t="shared" si="91"/>
        <x:v>0.41102608490380454</x:v>
      </x:c>
      <x:c r="AA998" s="13">
        <x:f t="shared" si="92"/>
        <x:v>5.4244534497908226E-2</x:v>
      </x:c>
      <x:c r="AB998" s="13">
        <x:f t="shared" si="93"/>
        <x:v>6.9783347103644547E-2</x:v>
      </x:c>
      <x:c r="AC998" s="13">
        <x:f t="shared" si="94"/>
        <x:v>4.9243566365624748E-2</x:v>
      </x:c>
      <x:c r="AD998" s="13">
        <x:f t="shared" si="95"/>
        <x:v>0.39528727492098464</x:v>
      </x:c>
      <x:c r="AE998" s="50" t="n">
        <x:f>IF(OR(NOT(ISNUMBER(Q998)),NOT(ISNUMBER(R998))),"",IF(Q998&lt;R998,1,0))</x:f>
        <x:v>0</x:v>
      </x:c>
      <x:c r="AF998" s="50" t="n">
        <x:f>IFERROR(IF(AND(A998=A997,C998=C997+1,ISNUMBER(AE997)),AE997,""),"")</x:f>
        <x:v>0</x:v>
      </x:c>
      <x:c r="AG998" s="52" t="n">
        <x:f>IFERROR(IF(AND(A998=A997,C998=C997+1,ISNUMBER(U998),ISNUMBER(U997),U997&lt;&gt;0),U998/U997-1,""),"")</x:f>
        <x:v>-0.019747635431498933</x:v>
      </x:c>
      <x:c r="AH998" s="50" t="n">
        <x:f>IF(AND(ISNUMBER(AE998),ISNUMBER(AF998),ISNUMBER(AG998)),IF(AND(AE998=1,AF998=1,AG998&lt;0),1,0),"")</x:f>
        <x:v>0</x:v>
      </x:c>
      <x:c r="AI998" s="50" t="n">
        <x:f>IF(AND(A998=A999,C999=C998+1,ISNUMBER(AH999)),C999,"")</x:f>
        <x:v>2017</x:v>
      </x:c>
      <x:c r="AJ998" s="50" t="n">
        <x:f>IF(AND(A998=A999,C999=C998+1,ISNUMBER(AH999)),AH999,"")</x:f>
        <x:v>0</x:v>
      </x:c>
    </x:row>
    <x:row r="999" ht="15">
      <x:c r="A999" s="9" t="s">
        <x:v>87</x:v>
      </x:c>
      <x:c r="B999" s="10">
        <x:v>43100</x:v>
      </x:c>
      <x:c r="C999" s="9">
        <x:v>2017</x:v>
      </x:c>
      <x:c r="D999" s="11">
        <x:v>1542.979</x:v>
      </x:c>
      <x:c r="E999" s="11">
        <x:v>61.701999999999998</x:v>
      </x:c>
      <x:c r="F999" s="11">
        <x:v>46.395000000000003</x:v>
      </x:c>
      <x:c r="G999" s="11">
        <x:v>536.06399999999996</x:v>
      </x:c>
      <x:c r="H999" s="11">
        <x:v>466.31900000000002</x:v>
      </x:c>
      <x:c r="I999" s="11">
        <x:v>1006.915</x:v>
      </x:c>
      <x:c r="J999" s="11">
        <x:v>618.11900000000003</x:v>
      </x:c>
      <x:c r="K999" s="11">
        <x:v>42.944000000000003</x:v>
      </x:c>
      <x:c r="L999" s="11" t="s">
        <x:v>40</x:v>
      </x:c>
      <x:c r="M999" s="11">
        <x:v>277</x:v>
      </x:c>
      <x:c r="N999" s="11">
        <x:v>189.31899999999999</x:v>
      </x:c>
      <x:c r="O999" s="11">
        <x:v>75.617999999999995</x:v>
      </x:c>
      <x:c r="P999" s="11">
        <x:v>83.554000000000002</x:v>
      </x:c>
      <x:c r="Q999" s="11">
        <x:v>83.736000000000004</x:v>
      </x:c>
      <x:c r="R999" s="11">
        <x:v>16.401</x:v>
      </x:c>
      <x:c r="S999" s="11">
        <x:v>62.997999999999998</x:v>
      </x:c>
      <x:c r="T999" s="11">
        <x:v>57.131</x:v>
      </x:c>
      <x:c r="U999" s="11">
        <x:v>1099.2338</x:v>
      </x:c>
      <x:c r="V999" s="11">
        <x:v>17</x:v>
      </x:c>
      <x:c r="W999" s="12">
        <x:v>1</x:v>
      </x:c>
      <x:c r="X999" s="8">
        <x:v>0</x:v>
      </x:c>
      <x:c r="Y999" s="13">
        <x:f t="shared" si="90"/>
        <x:v>1.3299277939433127</x:v>
      </x:c>
      <x:c r="Z999" s="13">
        <x:f t="shared" si="91"/>
        <x:v>0.34742144902814615</x:v>
      </x:c>
      <x:c r="AA999" s="13">
        <x:f t="shared" si="92"/>
        <x:v>4.0828812316953109E-2</x:v>
      </x:c>
      <x:c r="AB999" s="13">
        <x:f t="shared" si="93"/>
        <x:v>5.4151093436786889E-2</x:v>
      </x:c>
      <x:c r="AC999" s="13">
        <x:f t="shared" si="94"/>
        <x:v>0.10657496119866286</x:v>
      </x:c>
      <x:c r="AD999" s="13">
        <x:f t="shared" si="95"/>
        <x:v>0.40060104512115852</x:v>
      </x:c>
      <x:c r="AE999" s="50" t="n">
        <x:f>IF(OR(NOT(ISNUMBER(Q999)),NOT(ISNUMBER(R999))),"",IF(Q999&lt;R999,1,0))</x:f>
        <x:v>0</x:v>
      </x:c>
      <x:c r="AF999" s="50" t="n">
        <x:f>IFERROR(IF(AND(A999=A998,C999=C998+1,ISNUMBER(AE998)),AE998,""),"")</x:f>
        <x:v>0</x:v>
      </x:c>
      <x:c r="AG999" s="52" t="n">
        <x:f>IFERROR(IF(AND(A999=A998,C999=C998+1,ISNUMBER(U999),ISNUMBER(U998),U998&lt;&gt;0),U999/U998-1,""),"")</x:f>
        <x:v>0.11053796595546062</x:v>
      </x:c>
      <x:c r="AH999" s="50" t="n">
        <x:f>IF(AND(ISNUMBER(AE999),ISNUMBER(AF999),ISNUMBER(AG999)),IF(AND(AE999=1,AF999=1,AG999&lt;0),1,0),"")</x:f>
        <x:v>0</x:v>
      </x:c>
      <x:c r="AI999" s="50" t="n">
        <x:f>IF(AND(A999=A1000,C1000=C999+1,ISNUMBER(AH1000)),C1000,"")</x:f>
        <x:v>2018</x:v>
      </x:c>
      <x:c r="AJ999" s="50" t="n">
        <x:f>IF(AND(A999=A1000,C1000=C999+1,ISNUMBER(AH1000)),AH1000,"")</x:f>
        <x:v>0</x:v>
      </x:c>
    </x:row>
    <x:row r="1000" ht="15">
      <x:c r="A1000" s="9" t="s">
        <x:v>87</x:v>
      </x:c>
      <x:c r="B1000" s="10">
        <x:v>43465</x:v>
      </x:c>
      <x:c r="C1000" s="9">
        <x:v>2018</x:v>
      </x:c>
      <x:c r="D1000" s="11">
        <x:v>1826.616</x:v>
      </x:c>
      <x:c r="E1000" s="11">
        <x:v>28.506</x:v>
      </x:c>
      <x:c r="F1000" s="11">
        <x:v>33.576000000000001</x:v>
      </x:c>
      <x:c r="G1000" s="11">
        <x:v>677.12699999999995</x:v>
      </x:c>
      <x:c r="H1000" s="11">
        <x:v>643.55100000000004</x:v>
      </x:c>
      <x:c r="I1000" s="11">
        <x:v>1149.489</x:v>
      </x:c>
      <x:c r="J1000" s="11">
        <x:v>751.55</x:v>
      </x:c>
      <x:c r="K1000" s="11">
        <x:v>26.161999999999999</x:v>
      </x:c>
      <x:c r="L1000" s="11" t="s">
        <x:v>40</x:v>
      </x:c>
      <x:c r="M1000" s="11">
        <x:v>520</x:v>
      </x:c>
      <x:c r="N1000" s="11">
        <x:v>123.551</x:v>
      </x:c>
      <x:c r="O1000" s="11">
        <x:v>83.709000000000003</x:v>
      </x:c>
      <x:c r="P1000" s="11">
        <x:v>183.804</x:v>
      </x:c>
      <x:c r="Q1000" s="11">
        <x:v>184.33</x:v>
      </x:c>
      <x:c r="R1000" s="11">
        <x:v>15.185</x:v>
      </x:c>
      <x:c r="S1000" s="11">
        <x:v>186.018</x:v>
      </x:c>
      <x:c r="T1000" s="11">
        <x:v>43.473999999999997</x:v>
      </x:c>
      <x:c r="U1000" s="11">
        <x:v>1236.5173</x:v>
      </x:c>
      <x:c r="V1000" s="11">
        <x:v>17</x:v>
      </x:c>
      <x:c r="W1000" s="12">
        <x:v>1</x:v>
      </x:c>
      <x:c r="X1000" s="8">
        <x:v>0</x:v>
      </x:c>
      <x:c r="Y1000" s="13">
        <x:f t="shared" si="90"/>
        <x:v>0.84899928520371692</x:v>
      </x:c>
      <x:c r="Z1000" s="13">
        <x:f t="shared" si="91"/>
        <x:v>0.37070024570024568</x:v>
      </x:c>
      <x:c r="AA1000" s="13">
        <x:f t="shared" si="92"/>
        <x:v>0.10183749622252296</x:v>
      </x:c>
      <x:c r="AB1000" s="13">
        <x:f t="shared" si="93"/>
        <x:v>0.10062541880723699</x:v>
      </x:c>
      <x:c r="AC1000" s="13">
        <x:f t="shared" si="94"/>
        <x:v>6.4203613206975943E-2</x:v>
      </x:c>
      <x:c r="AD1000" s="13">
        <x:f t="shared" si="95"/>
        <x:v>0.41144389406421489</x:v>
      </x:c>
      <x:c r="AE1000" s="50" t="n">
        <x:f>IF(OR(NOT(ISNUMBER(Q1000)),NOT(ISNUMBER(R1000))),"",IF(Q1000&lt;R1000,1,0))</x:f>
        <x:v>0</x:v>
      </x:c>
      <x:c r="AF1000" s="50" t="n">
        <x:f>IFERROR(IF(AND(A1000=A999,C1000=C999+1,ISNUMBER(AE999)),AE999,""),"")</x:f>
        <x:v>0</x:v>
      </x:c>
      <x:c r="AG1000" s="52" t="n">
        <x:f>IFERROR(IF(AND(A1000=A999,C1000=C999+1,ISNUMBER(U1000),ISNUMBER(U999),U999&lt;&gt;0),U1000/U999-1,""),"")</x:f>
        <x:v>0.12489017350085119</x:v>
      </x:c>
      <x:c r="AH1000" s="50" t="n">
        <x:f>IF(AND(ISNUMBER(AE1000),ISNUMBER(AF1000),ISNUMBER(AG1000)),IF(AND(AE1000=1,AF1000=1,AG1000&lt;0),1,0),"")</x:f>
        <x:v>0</x:v>
      </x:c>
      <x:c r="AI1000" s="50" t="n">
        <x:f>IF(AND(A1000=A1001,C1001=C1000+1,ISNUMBER(AH1001)),C1001,"")</x:f>
        <x:v>2019</x:v>
      </x:c>
      <x:c r="AJ1000" s="50" t="n">
        <x:f>IF(AND(A1000=A1001,C1001=C1000+1,ISNUMBER(AH1001)),AH1001,"")</x:f>
        <x:v>0</x:v>
      </x:c>
    </x:row>
    <x:row r="1001" ht="15">
      <x:c r="A1001" s="9" t="s">
        <x:v>87</x:v>
      </x:c>
      <x:c r="B1001" s="10">
        <x:v>43830</x:v>
      </x:c>
      <x:c r="C1001" s="9">
        <x:v>2019</x:v>
      </x:c>
      <x:c r="D1001" s="11">
        <x:v>1813.6890000000001</x:v>
      </x:c>
      <x:c r="E1001" s="11">
        <x:v>26.428000000000001</x:v>
      </x:c>
      <x:c r="F1001" s="11">
        <x:v>36.398000000000003</x:v>
      </x:c>
      <x:c r="G1001" s="11">
        <x:v>596.9</x:v>
      </x:c>
      <x:c r="H1001" s="11">
        <x:v>558.95100000000002</x:v>
      </x:c>
      <x:c r="I1001" s="11">
        <x:v>1216.789</x:v>
      </x:c>
      <x:c r="J1001" s="11">
        <x:v>814.70600000000002</x:v>
      </x:c>
      <x:c r="K1001" s="11">
        <x:v>20.605</x:v>
      </x:c>
      <x:c r="L1001" s="11" t="s">
        <x:v>40</x:v>
      </x:c>
      <x:c r="M1001" s="11">
        <x:v>435</x:v>
      </x:c>
      <x:c r="N1001" s="11">
        <x:v>123.95099999999999</x:v>
      </x:c>
      <x:c r="O1001" s="11">
        <x:v>86.816999999999993</x:v>
      </x:c>
      <x:c r="P1001" s="11">
        <x:v>147.85900000000001</x:v>
      </x:c>
      <x:c r="Q1001" s="11">
        <x:v>148.077</x:v>
      </x:c>
      <x:c r="R1001" s="11">
        <x:v>16.619</x:v>
      </x:c>
      <x:c r="S1001" s="11">
        <x:v>119.66500000000001</x:v>
      </x:c>
      <x:c r="T1001" s="11">
        <x:v>54.158000000000001</x:v>
      </x:c>
      <x:c r="U1001" s="11">
        <x:v>1391.1541</x:v>
      </x:c>
      <x:c r="V1001" s="11">
        <x:v>17</x:v>
      </x:c>
      <x:c r="W1001" s="12">
        <x:v>1</x:v>
      </x:c>
      <x:c r="X1001" s="8">
        <x:v>0</x:v>
      </x:c>
      <x:c r="Y1001" s="13">
        <x:f t="shared" si="90"/>
        <x:v>0.72608385076103077</x:v>
      </x:c>
      <x:c r="Z1001" s="13">
        <x:f t="shared" si="91"/>
        <x:v>0.32910824292367652</x:v>
      </x:c>
      <x:c r="AA1001" s="13">
        <x:f t="shared" si="92"/>
        <x:v>6.5978786881323095E-2</x:v>
      </x:c>
      <x:c r="AB1001" s="13">
        <x:f t="shared" si="93"/>
        <x:v>8.152389963218612E-2</x:v>
      </x:c>
      <x:c r="AC1001" s="13">
        <x:f t="shared" si="94"/>
        <x:v>9.0732115932316976E-2</x:v>
      </x:c>
      <x:c r="AD1001" s="13">
        <x:f t="shared" si="95"/>
        <x:v>0.44919829143805801</x:v>
      </x:c>
      <x:c r="AE1001" s="50" t="n">
        <x:f>IF(OR(NOT(ISNUMBER(Q1001)),NOT(ISNUMBER(R1001))),"",IF(Q1001&lt;R1001,1,0))</x:f>
        <x:v>0</x:v>
      </x:c>
      <x:c r="AF1001" s="50" t="n">
        <x:f>IFERROR(IF(AND(A1001=A1000,C1001=C1000+1,ISNUMBER(AE1000)),AE1000,""),"")</x:f>
        <x:v>0</x:v>
      </x:c>
      <x:c r="AG1001" s="52" t="n">
        <x:f>IFERROR(IF(AND(A1001=A1000,C1001=C1000+1,ISNUMBER(U1001),ISNUMBER(U1000),U1000&lt;&gt;0),U1001/U1000-1,""),"")</x:f>
        <x:v>0.1250583392565554</x:v>
      </x:c>
      <x:c r="AH1001" s="50" t="n">
        <x:f>IF(AND(ISNUMBER(AE1001),ISNUMBER(AF1001),ISNUMBER(AG1001)),IF(AND(AE1001=1,AF1001=1,AG1001&lt;0),1,0),"")</x:f>
        <x:v>0</x:v>
      </x:c>
      <x:c r="AI1001" s="50" t="n">
        <x:f>IF(AND(A1001=A1002,C1002=C1001+1,ISNUMBER(AH1002)),C1002,"")</x:f>
        <x:v>2020</x:v>
      </x:c>
      <x:c r="AJ1001" s="50" t="n">
        <x:f>IF(AND(A1001=A1002,C1002=C1001+1,ISNUMBER(AH1002)),AH1002,"")</x:f>
        <x:v>0</x:v>
      </x:c>
    </x:row>
    <x:row r="1002" ht="15">
      <x:c r="A1002" s="9" t="s">
        <x:v>87</x:v>
      </x:c>
      <x:c r="B1002" s="10">
        <x:v>44196</x:v>
      </x:c>
      <x:c r="C1002" s="9">
        <x:v>2020</x:v>
      </x:c>
      <x:c r="D1002" s="11">
        <x:v>2418.8000000000002</x:v>
      </x:c>
      <x:c r="E1002" s="11">
        <x:v>90.7</x:v>
      </x:c>
      <x:c r="F1002" s="11">
        <x:v>42.6</x:v>
      </x:c>
      <x:c r="G1002" s="11">
        <x:v>979.9</x:v>
      </x:c>
      <x:c r="H1002" s="11">
        <x:v>932.6</x:v>
      </x:c>
      <x:c r="I1002" s="11">
        <x:v>1438.9</x:v>
      </x:c>
      <x:c r="J1002" s="11">
        <x:v>743.3</x:v>
      </x:c>
      <x:c r="K1002" s="11">
        <x:v>81.8</x:v>
      </x:c>
      <x:c r="L1002" s="11" t="s">
        <x:v>40</x:v>
      </x:c>
      <x:c r="M1002" s="11">
        <x:v>740</x:v>
      </x:c>
      <x:c r="N1002" s="11">
        <x:v>192.6</x:v>
      </x:c>
      <x:c r="O1002" s="11">
        <x:v>113.4</x:v>
      </x:c>
      <x:c r="P1002" s="11">
        <x:v>35.4</x:v>
      </x:c>
      <x:c r="Q1002" s="11">
        <x:v>36.799999999999997</x:v>
      </x:c>
      <x:c r="R1002" s="11">
        <x:v>23.4</x:v>
      </x:c>
      <x:c r="S1002" s="11">
        <x:v>-5.7</x:v>
      </x:c>
      <x:c r="T1002" s="11">
        <x:v>44.7</x:v>
      </x:c>
      <x:c r="U1002" s="11">
        <x:v>1472.6348</x:v>
      </x:c>
      <x:c r="V1002" s="11">
        <x:v>17</x:v>
      </x:c>
      <x:c r="W1002" s="12">
        <x:v>1</x:v>
      </x:c>
      <x:c r="X1002" s="8">
        <x:v>0</x:v>
      </x:c>
      <x:c r="Y1002" s="13">
        <x:f t="shared" si="90"/>
        <x:v>2.1291079812206575</x:v>
      </x:c>
      <x:c r="Z1002" s="13">
        <x:f t="shared" si="91"/>
        <x:v>0.40511824044980976</x:v>
      </x:c>
      <x:c r="AA1002" s="13">
        <x:f t="shared" si="92"/>
        <x:v>-2.3565404332726971E-3</x:v>
      </x:c>
      <x:c r="AB1002" s="13">
        <x:f t="shared" si="93"/>
        <x:v>1.4635356375062013E-2</x:v>
      </x:c>
      <x:c r="AC1002" s="13">
        <x:f t="shared" si="94"/>
        <x:v>4.5616899683641195E-2</x:v>
      </x:c>
      <x:c r="AD1002" s="13">
        <x:f t="shared" si="95"/>
        <x:v>0.30730114106168344</x:v>
      </x:c>
      <x:c r="AE1002" s="50" t="n">
        <x:f>IF(OR(NOT(ISNUMBER(Q1002)),NOT(ISNUMBER(R1002))),"",IF(Q1002&lt;R1002,1,0))</x:f>
        <x:v>0</x:v>
      </x:c>
      <x:c r="AF1002" s="50" t="n">
        <x:f>IFERROR(IF(AND(A1002=A1001,C1002=C1001+1,ISNUMBER(AE1001)),AE1001,""),"")</x:f>
        <x:v>0</x:v>
      </x:c>
      <x:c r="AG1002" s="52" t="n">
        <x:f>IFERROR(IF(AND(A1002=A1001,C1002=C1001+1,ISNUMBER(U1002),ISNUMBER(U1001),U1001&lt;&gt;0),U1002/U1001-1,""),"")</x:f>
        <x:v>0.058570578198346324</x:v>
      </x:c>
      <x:c r="AH1002" s="50" t="n">
        <x:f>IF(AND(ISNUMBER(AE1002),ISNUMBER(AF1002),ISNUMBER(AG1002)),IF(AND(AE1002=1,AF1002=1,AG1002&lt;0),1,0),"")</x:f>
        <x:v>0</x:v>
      </x:c>
      <x:c r="AI1002" s="50" t="n">
        <x:f>IF(AND(A1002=A1003,C1003=C1002+1,ISNUMBER(AH1003)),C1003,"")</x:f>
        <x:v>2021</x:v>
      </x:c>
      <x:c r="AJ1002" s="50" t="n">
        <x:f>IF(AND(A1002=A1003,C1003=C1002+1,ISNUMBER(AH1003)),AH1003,"")</x:f>
        <x:v>0</x:v>
      </x:c>
    </x:row>
    <x:row r="1003" ht="15">
      <x:c r="A1003" s="9" t="s">
        <x:v>87</x:v>
      </x:c>
      <x:c r="B1003" s="10">
        <x:v>44561</x:v>
      </x:c>
      <x:c r="C1003" s="9">
        <x:v>2021</x:v>
      </x:c>
      <x:c r="D1003" s="11">
        <x:v>2626.4</x:v>
      </x:c>
      <x:c r="E1003" s="11">
        <x:v>62.3</x:v>
      </x:c>
      <x:c r="F1003" s="11">
        <x:v>46</x:v>
      </x:c>
      <x:c r="G1003" s="11">
        <x:v>888.7</x:v>
      </x:c>
      <x:c r="H1003" s="11">
        <x:v>842.7</x:v>
      </x:c>
      <x:c r="I1003" s="11">
        <x:v>1737.7</x:v>
      </x:c>
      <x:c r="J1003" s="11">
        <x:v>923.7</x:v>
      </x:c>
      <x:c r="K1003" s="11">
        <x:v>51.4</x:v>
      </x:c>
      <x:c r="L1003" s="11" t="s">
        <x:v>40</x:v>
      </x:c>
      <x:c r="M1003" s="11">
        <x:v>647</x:v>
      </x:c>
      <x:c r="N1003" s="11">
        <x:v>195.7</x:v>
      </x:c>
      <x:c r="O1003" s="11">
        <x:v>122.2</x:v>
      </x:c>
      <x:c r="P1003" s="11">
        <x:v>274.7</x:v>
      </x:c>
      <x:c r="Q1003" s="11">
        <x:v>276.10000000000002</x:v>
      </x:c>
      <x:c r="R1003" s="11">
        <x:v>20.100000000000001</x:v>
      </x:c>
      <x:c r="S1003" s="11">
        <x:v>257.3</x:v>
      </x:c>
      <x:c r="T1003" s="11">
        <x:v>79.599999999999994</x:v>
      </x:c>
      <x:c r="U1003" s="11">
        <x:v>1933.5072</x:v>
      </x:c>
      <x:c r="V1003" s="11">
        <x:v>17</x:v>
      </x:c>
      <x:c r="W1003" s="12">
        <x:v>1</x:v>
      </x:c>
      <x:c r="X1003" s="8">
        <x:v>0</x:v>
      </x:c>
      <x:c r="Y1003" s="13">
        <x:f t="shared" si="90"/>
        <x:v>1.3543478260869564</x:v>
      </x:c>
      <x:c r="Z1003" s="13">
        <x:f t="shared" si="91"/>
        <x:v>0.33837191593055133</x:v>
      </x:c>
      <x:c r="AA1003" s="13">
        <x:f t="shared" si="92"/>
        <x:v>9.7966798659762419E-2</x:v>
      </x:c>
      <x:c r="AB1003" s="13">
        <x:f t="shared" si="93"/>
        <x:v>0.10459183673469387</x:v>
      </x:c>
      <x:c r="AC1003" s="13">
        <x:f t="shared" si="94"/>
        <x:v>8.9569033419601651E-2</x:v>
      </x:c>
      <x:c r="AD1003" s="13">
        <x:f t="shared" si="95"/>
        <x:v>0.35169814194334453</x:v>
      </x:c>
      <x:c r="AE1003" s="50" t="n">
        <x:f>IF(OR(NOT(ISNUMBER(Q1003)),NOT(ISNUMBER(R1003))),"",IF(Q1003&lt;R1003,1,0))</x:f>
        <x:v>0</x:v>
      </x:c>
      <x:c r="AF1003" s="50" t="n">
        <x:f>IFERROR(IF(AND(A1003=A1002,C1003=C1002+1,ISNUMBER(AE1002)),AE1002,""),"")</x:f>
        <x:v>0</x:v>
      </x:c>
      <x:c r="AG1003" s="52" t="n">
        <x:f>IFERROR(IF(AND(A1003=A1002,C1003=C1002+1,ISNUMBER(U1003),ISNUMBER(U1002),U1002&lt;&gt;0),U1003/U1002-1,""),"")</x:f>
        <x:v>0.31295770003533807</x:v>
      </x:c>
      <x:c r="AH1003" s="50" t="n">
        <x:f>IF(AND(ISNUMBER(AE1003),ISNUMBER(AF1003),ISNUMBER(AG1003)),IF(AND(AE1003=1,AF1003=1,AG1003&lt;0),1,0),"")</x:f>
        <x:v>0</x:v>
      </x:c>
      <x:c r="AI1003" s="50" t="n">
        <x:f>IF(AND(A1003=A1004,C1004=C1003+1,ISNUMBER(AH1004)),C1004,"")</x:f>
        <x:v>2022</x:v>
      </x:c>
      <x:c r="AJ1003" s="50" t="n">
        <x:f>IF(AND(A1003=A1004,C1004=C1003+1,ISNUMBER(AH1004)),AH1004,"")</x:f>
        <x:v>0</x:v>
      </x:c>
    </x:row>
    <x:row r="1004" ht="15">
      <x:c r="A1004" s="9" t="s">
        <x:v>87</x:v>
      </x:c>
      <x:c r="B1004" s="10">
        <x:v>44926</x:v>
      </x:c>
      <x:c r="C1004" s="9">
        <x:v>2022</x:v>
      </x:c>
      <x:c r="D1004" s="11">
        <x:v>3655.2</x:v>
      </x:c>
      <x:c r="E1004" s="11">
        <x:v>86.7</x:v>
      </x:c>
      <x:c r="F1004" s="11">
        <x:v>59.4</x:v>
      </x:c>
      <x:c r="G1004" s="11">
        <x:v>1085.4000000000001</x:v>
      </x:c>
      <x:c r="H1004" s="11">
        <x:v>1026</x:v>
      </x:c>
      <x:c r="I1004" s="11">
        <x:v>2569.8000000000002</x:v>
      </x:c>
      <x:c r="J1004" s="11">
        <x:v>1574.3</x:v>
      </x:c>
      <x:c r="K1004" s="11">
        <x:v>51.3</x:v>
      </x:c>
      <x:c r="L1004" s="11" t="s">
        <x:v>40</x:v>
      </x:c>
      <x:c r="M1004" s="11">
        <x:v>965</x:v>
      </x:c>
      <x:c r="N1004" s="11">
        <x:v>61</x:v>
      </x:c>
      <x:c r="O1004" s="11">
        <x:v>133.19999999999999</x:v>
      </x:c>
      <x:c r="P1004" s="11">
        <x:v>730.9</x:v>
      </x:c>
      <x:c r="Q1004" s="11">
        <x:v>732.1</x:v>
      </x:c>
      <x:c r="R1004" s="11">
        <x:v>22.9</x:v>
      </x:c>
      <x:c r="S1004" s="11">
        <x:v>734.5</x:v>
      </x:c>
      <x:c r="T1004" s="11">
        <x:v>95.3</x:v>
      </x:c>
      <x:c r="U1004" s="11">
        <x:v>2691.6559999999999</x:v>
      </x:c>
      <x:c r="V1004" s="11">
        <x:v>17</x:v>
      </x:c>
      <x:c r="W1004" s="12">
        <x:v>1</x:v>
      </x:c>
      <x:c r="X1004" s="8">
        <x:v>0</x:v>
      </x:c>
      <x:c r="Y1004" s="13">
        <x:f t="shared" si="90"/>
        <x:v>1.4595959595959598</x:v>
      </x:c>
      <x:c r="Z1004" s="13">
        <x:f t="shared" si="91"/>
        <x:v>0.29694681549573215</x:v>
      </x:c>
      <x:c r="AA1004" s="13">
        <x:f t="shared" si="92"/>
        <x:v>0.20094659662945941</x:v>
      </x:c>
      <x:c r="AB1004" s="13">
        <x:f t="shared" si="93"/>
        <x:v>0.19996169840227621</x:v>
      </x:c>
      <x:c r="AC1004" s="13">
        <x:f t="shared" si="94"/>
        <x:v>8.7801732080339034E-2</x:v>
      </x:c>
      <x:c r="AD1004" s="13">
        <x:f t="shared" si="95"/>
        <x:v>0.43070146640402712</x:v>
      </x:c>
      <x:c r="AE1004" s="50" t="n">
        <x:f>IF(OR(NOT(ISNUMBER(Q1004)),NOT(ISNUMBER(R1004))),"",IF(Q1004&lt;R1004,1,0))</x:f>
        <x:v>0</x:v>
      </x:c>
      <x:c r="AF1004" s="50" t="n">
        <x:f>IFERROR(IF(AND(A1004=A1003,C1004=C1003+1,ISNUMBER(AE1003)),AE1003,""),"")</x:f>
        <x:v>0</x:v>
      </x:c>
      <x:c r="AG1004" s="52" t="n">
        <x:f>IFERROR(IF(AND(A1004=A1003,C1004=C1003+1,ISNUMBER(U1004),ISNUMBER(U1003),U1003&lt;&gt;0),U1004/U1003-1,""),"")</x:f>
        <x:v>0.3921106681164672</x:v>
      </x:c>
      <x:c r="AH1004" s="50" t="n">
        <x:f>IF(AND(ISNUMBER(AE1004),ISNUMBER(AF1004),ISNUMBER(AG1004)),IF(AND(AE1004=1,AF1004=1,AG1004&lt;0),1,0),"")</x:f>
        <x:v>0</x:v>
      </x:c>
      <x:c r="AI1004" s="50" t="n">
        <x:f>IF(AND(A1004=A1005,C1005=C1004+1,ISNUMBER(AH1005)),C1005,"")</x:f>
        <x:v>2023</x:v>
      </x:c>
      <x:c r="AJ1004" s="50" t="n">
        <x:f>IF(AND(A1004=A1005,C1005=C1004+1,ISNUMBER(AH1005)),AH1005,"")</x:f>
        <x:v>0</x:v>
      </x:c>
    </x:row>
    <x:row r="1005" ht="15">
      <x:c r="A1005" s="9" t="s">
        <x:v>87</x:v>
      </x:c>
      <x:c r="B1005" s="10">
        <x:v>45291</x:v>
      </x:c>
      <x:c r="C1005" s="9">
        <x:v>2023</x:v>
      </x:c>
      <x:c r="D1005" s="11">
        <x:v>3078</x:v>
      </x:c>
      <x:c r="E1005" s="11">
        <x:v>59.3</x:v>
      </x:c>
      <x:c r="F1005" s="11">
        <x:v>951.9</x:v>
      </x:c>
      <x:c r="G1005" s="11">
        <x:v>1082.8</x:v>
      </x:c>
      <x:c r="H1005" s="11">
        <x:v>1016.9</x:v>
      </x:c>
      <x:c r="I1005" s="11">
        <x:v>1995.2</x:v>
      </x:c>
      <x:c r="J1005" s="11">
        <x:v>973.6</x:v>
      </x:c>
      <x:c r="K1005" s="11">
        <x:v>32.6</x:v>
      </x:c>
      <x:c r="L1005" s="11" t="s">
        <x:v>40</x:v>
      </x:c>
      <x:c r="M1005" s="11">
        <x:v>955</x:v>
      </x:c>
      <x:c r="N1005" s="11">
        <x:v>61.9</x:v>
      </x:c>
      <x:c r="O1005" s="11">
        <x:v>146.69999999999999</x:v>
      </x:c>
      <x:c r="P1005" s="11">
        <x:v>-448.6</x:v>
      </x:c>
      <x:c r="Q1005" s="11">
        <x:v>-447.4</x:v>
      </x:c>
      <x:c r="R1005" s="11">
        <x:v>30.9</x:v>
      </x:c>
      <x:c r="S1005" s="11">
        <x:v>-506.3</x:v>
      </x:c>
      <x:c r="T1005" s="11">
        <x:v>101</x:v>
      </x:c>
      <x:c r="U1005" s="11">
        <x:v>1720.3596</x:v>
      </x:c>
      <x:c r="V1005" s="11">
        <x:v>17</x:v>
      </x:c>
      <x:c r="W1005" s="12">
        <x:v>1</x:v>
      </x:c>
      <x:c r="X1005" s="8">
        <x:v>0</x:v>
      </x:c>
      <x:c r="Y1005" s="13">
        <x:f t="shared" si="90"/>
        <x:v>6.2296459712154639E-2</x:v>
      </x:c>
      <x:c r="Z1005" s="13">
        <x:f t="shared" si="91"/>
        <x:v>0.35178687459389213</x:v>
      </x:c>
      <x:c r="AA1005" s="13">
        <x:f t="shared" si="92"/>
        <x:v>-0.16448992852501626</x:v>
      </x:c>
      <x:c r="AB1005" s="13">
        <x:f t="shared" si="93"/>
        <x:v>-0.14574398960363874</x:v>
      </x:c>
      <x:c r="AC1005" s="13">
        <x:f t="shared" si="94"/>
        <x:v>9.3276690062800149E-2</x:v>
      </x:c>
      <x:c r="AD1005" s="13">
        <x:f t="shared" si="95"/>
        <x:v>0.31630929174788824</x:v>
      </x:c>
      <x:c r="AE1005" s="50" t="n">
        <x:f>IF(OR(NOT(ISNUMBER(Q1005)),NOT(ISNUMBER(R1005))),"",IF(Q1005&lt;R1005,1,0))</x:f>
        <x:v>1</x:v>
      </x:c>
      <x:c r="AF1005" s="50" t="n">
        <x:f>IFERROR(IF(AND(A1005=A1004,C1005=C1004+1,ISNUMBER(AE1004)),AE1004,""),"")</x:f>
        <x:v>0</x:v>
      </x:c>
      <x:c r="AG1005" s="52" t="n">
        <x:f>IFERROR(IF(AND(A1005=A1004,C1005=C1004+1,ISNUMBER(U1005),ISNUMBER(U1004),U1004&lt;&gt;0),U1005/U1004-1,""),"")</x:f>
        <x:v>-0.36085458171475104</x:v>
      </x:c>
      <x:c r="AH1005" s="50" t="n">
        <x:f>IF(AND(ISNUMBER(AE1005),ISNUMBER(AF1005),ISNUMBER(AG1005)),IF(AND(AE1005=1,AF1005=1,AG1005&lt;0),1,0),"")</x:f>
        <x:v>0</x:v>
      </x:c>
      <x:c r="AI1005" s="50" t="n">
        <x:f>IF(AND(A1005=A1006,C1006=C1005+1,ISNUMBER(AH1006)),C1006,"")</x:f>
        <x:v>2024</x:v>
      </x:c>
      <x:c r="AJ1005" s="50" t="n">
        <x:f>IF(AND(A1005=A1006,C1006=C1005+1,ISNUMBER(AH1006)),AH1006,"")</x:f>
        <x:v>0</x:v>
      </x:c>
    </x:row>
    <x:row r="1006" ht="15">
      <x:c r="A1006" s="9" t="s">
        <x:v>87</x:v>
      </x:c>
      <x:c r="B1006" s="10">
        <x:v>45657</x:v>
      </x:c>
      <x:c r="C1006" s="9">
        <x:v>2024</x:v>
      </x:c>
      <x:c r="D1006" s="11">
        <x:v>6478.6</x:v>
      </x:c>
      <x:c r="E1006" s="11">
        <x:v>142.9</x:v>
      </x:c>
      <x:c r="F1006" s="11">
        <x:v>209</x:v>
      </x:c>
      <x:c r="G1006" s="11">
        <x:v>2509.1</x:v>
      </x:c>
      <x:c r="H1006" s="11">
        <x:v>2075.1999999999998</x:v>
      </x:c>
      <x:c r="I1006" s="11">
        <x:v>3969.5</x:v>
      </x:c>
      <x:c r="J1006" s="11">
        <x:v>991.1</x:v>
      </x:c>
      <x:c r="K1006" s="11">
        <x:v>111.9</x:v>
      </x:c>
      <x:c r="L1006" s="11" t="s">
        <x:v>40</x:v>
      </x:c>
      <x:c r="M1006" s="11">
        <x:v>1289.2</x:v>
      </x:c>
      <x:c r="N1006" s="11">
        <x:v>786</x:v>
      </x:c>
      <x:c r="O1006" s="11">
        <x:v>178.1</x:v>
      </x:c>
      <x:c r="P1006" s="11">
        <x:v>168.8</x:v>
      </x:c>
      <x:c r="Q1006" s="11">
        <x:v>170.2</x:v>
      </x:c>
      <x:c r="R1006" s="11">
        <x:v>42.2</x:v>
      </x:c>
      <x:c r="S1006" s="11">
        <x:v>118.7</x:v>
      </x:c>
      <x:c r="T1006" s="11">
        <x:v>87.2</x:v>
      </x:c>
      <x:c r="U1006" s="11">
        <x:v>4132.9467000000004</x:v>
      </x:c>
      <x:c r="V1006" s="11">
        <x:v>17</x:v>
      </x:c>
      <x:c r="W1006" s="12">
        <x:v>1</x:v>
      </x:c>
      <x:c r="X1006" s="8">
        <x:v>0</x:v>
      </x:c>
      <x:c r="Y1006" s="13">
        <x:f t="shared" si="90"/>
        <x:v>0.68373205741626797</x:v>
      </x:c>
      <x:c r="Z1006" s="13">
        <x:f t="shared" si="91"/>
        <x:v>0.38729046398913342</x:v>
      </x:c>
      <x:c r="AA1006" s="13">
        <x:f t="shared" si="92"/>
        <x:v>1.8321859661037877E-2</x:v>
      </x:c>
      <x:c r="AB1006" s="13">
        <x:f t="shared" si="93"/>
        <x:v>2.605501188528386E-2</x:v>
      </x:c>
      <x:c r="AC1006" s="13">
        <x:f t="shared" si="94"/>
        <x:v>3.4753497269937428E-2</x:v>
      </x:c>
      <x:c r="AD1006" s="13">
        <x:f t="shared" si="95"/>
        <x:v>0.15298058222455468</x:v>
      </x:c>
      <x:c r="AE1006" s="50" t="n">
        <x:f>IF(OR(NOT(ISNUMBER(Q1006)),NOT(ISNUMBER(R1006))),"",IF(Q1006&lt;R1006,1,0))</x:f>
        <x:v>0</x:v>
      </x:c>
      <x:c r="AF1006" s="50" t="n">
        <x:f>IFERROR(IF(AND(A1006=A1005,C1006=C1005+1,ISNUMBER(AE1005)),AE1005,""),"")</x:f>
        <x:v>1</x:v>
      </x:c>
      <x:c r="AG1006" s="52" t="n">
        <x:f>IFERROR(IF(AND(A1006=A1005,C1006=C1005+1,ISNUMBER(U1006),ISNUMBER(U1005),U1005&lt;&gt;0),U1006/U1005-1,""),"")</x:f>
        <x:v>1.402373724656171</x:v>
      </x:c>
      <x:c r="AH1006" s="50" t="n">
        <x:f>IF(AND(ISNUMBER(AE1006),ISNUMBER(AF1006),ISNUMBER(AG1006)),IF(AND(AE1006=1,AF1006=1,AG1006&lt;0),1,0),"")</x:f>
        <x:v>0</x:v>
      </x:c>
      <x:c r="AI1006" s="50" t="str">
        <x:f>IF(AND(A1006=A1007,C1007=C1006+1,ISNUMBER(AH1007)),C1007,"")</x:f>
      </x:c>
      <x:c r="AJ1006" s="50" t="str">
        <x:f>IF(AND(A1006=A1007,C1007=C1006+1,ISNUMBER(AH1007)),AH1007,"")</x:f>
      </x:c>
    </x:row>
    <x:row r="1007" ht="15">
      <x:c r="A1007" s="9" t="s">
        <x:v>88</x:v>
      </x:c>
      <x:c r="B1007" s="10">
        <x:v>39447</x:v>
      </x:c>
      <x:c r="C1007" s="9">
        <x:v>2007</x:v>
      </x:c>
      <x:c r="D1007" s="11">
        <x:v>2516.4</x:v>
      </x:c>
      <x:c r="E1007" s="11">
        <x:v>1166.4000000000001</x:v>
      </x:c>
      <x:c r="F1007" s="11">
        <x:v>621.29999999999995</x:v>
      </x:c>
      <x:c r="G1007" s="11">
        <x:v>1364</x:v>
      </x:c>
      <x:c r="H1007" s="11">
        <x:v>519.1</x:v>
      </x:c>
      <x:c r="I1007" s="11">
        <x:v>1152.4000000000001</x:v>
      </x:c>
      <x:c r="J1007" s="11">
        <x:v>427.4</x:v>
      </x:c>
      <x:c r="K1007" s="11">
        <x:v>719.1</x:v>
      </x:c>
      <x:c r="L1007" s="11">
        <x:v>0</x:v>
      </x:c>
      <x:c r="M1007" s="11">
        <x:v>40.5</x:v>
      </x:c>
      <x:c r="N1007" s="11">
        <x:v>478.6</x:v>
      </x:c>
      <x:c r="O1007" s="11">
        <x:v>1797.2</x:v>
      </x:c>
      <x:c r="P1007" s="11">
        <x:v>171.1</x:v>
      </x:c>
      <x:c r="Q1007" s="11">
        <x:v>205.3</x:v>
      </x:c>
      <x:c r="R1007" s="11">
        <x:v>35.4</x:v>
      </x:c>
      <x:c r="S1007" s="11">
        <x:v>152.30000000000001</x:v>
      </x:c>
      <x:c r="T1007" s="11">
        <x:v>270.89999999999998</x:v>
      </x:c>
      <x:c r="U1007" s="11">
        <x:v>2198.1795000000002</x:v>
      </x:c>
      <x:c r="V1007" s="11">
        <x:v>18</x:v>
      </x:c>
      <x:c r="W1007" s="12">
        <x:v>0</x:v>
      </x:c>
      <x:c r="X1007" s="8">
        <x:v>0</x:v>
      </x:c>
      <x:c r="Y1007" s="13">
        <x:f t="shared" si="90"/>
        <x:v>1.8773539352969584</x:v>
      </x:c>
      <x:c r="Z1007" s="13">
        <x:f t="shared" si="91"/>
        <x:v>0.54204419011285965</x:v>
      </x:c>
      <x:c r="AA1007" s="13">
        <x:f t="shared" si="92"/>
        <x:v>6.0522969321252583E-2</x:v>
      </x:c>
      <x:c r="AB1007" s="13">
        <x:f t="shared" si="93"/>
        <x:v>6.7993959624860906E-2</x:v>
      </x:c>
      <x:c r="AC1007" s="13">
        <x:f t="shared" si="94"/>
        <x:v>0.19860703812316713</x:v>
      </x:c>
      <x:c r="AD1007" s="13">
        <x:f t="shared" si="95"/>
        <x:v>0.16984581147671274</x:v>
      </x:c>
      <x:c r="AE1007" s="50" t="n">
        <x:f>IF(OR(NOT(ISNUMBER(Q1007)),NOT(ISNUMBER(R1007))),"",IF(Q1007&lt;R1007,1,0))</x:f>
        <x:v>0</x:v>
      </x:c>
      <x:c r="AF1007" s="50" t="str">
        <x:f>IFERROR(IF(AND(A1007=A1006,C1007=C1006+1,ISNUMBER(AE1006)),AE1006,""),"")</x:f>
      </x:c>
      <x:c r="AG1007" s="52" t="str">
        <x:f>IFERROR(IF(AND(A1007=A1006,C1007=C1006+1,ISNUMBER(U1007),ISNUMBER(U1006),U1006&lt;&gt;0),U1007/U1006-1,""),"")</x:f>
      </x:c>
      <x:c r="AH1007" s="50" t="str">
        <x:f>IF(AND(ISNUMBER(AE1007),ISNUMBER(AF1007),ISNUMBER(AG1007)),IF(AND(AE1007=1,AF1007=1,AG1007&lt;0),1,0),"")</x:f>
      </x:c>
      <x:c r="AI1007" s="50" t="n">
        <x:f>IF(AND(A1007=A1008,C1008=C1007+1,ISNUMBER(AH1008)),C1008,"")</x:f>
        <x:v>2008</x:v>
      </x:c>
      <x:c r="AJ1007" s="50" t="n">
        <x:f>IF(AND(A1007=A1008,C1008=C1007+1,ISNUMBER(AH1008)),AH1008,"")</x:f>
        <x:v>0</x:v>
      </x:c>
    </x:row>
    <x:row r="1008" ht="15">
      <x:c r="A1008" s="9" t="s">
        <x:v>88</x:v>
      </x:c>
      <x:c r="B1008" s="10">
        <x:v>39813</x:v>
      </x:c>
      <x:c r="C1008" s="9">
        <x:v>2008</x:v>
      </x:c>
      <x:c r="D1008" s="11">
        <x:v>3100.5</x:v>
      </x:c>
      <x:c r="E1008" s="11">
        <x:v>1414.1</x:v>
      </x:c>
      <x:c r="F1008" s="11">
        <x:v>914.8</x:v>
      </x:c>
      <x:c r="G1008" s="11">
        <x:v>1822.3</x:v>
      </x:c>
      <x:c r="H1008" s="11">
        <x:v>626.9</x:v>
      </x:c>
      <x:c r="I1008" s="11">
        <x:v>1278.2</x:v>
      </x:c>
      <x:c r="J1008" s="11">
        <x:v>504.6</x:v>
      </x:c>
      <x:c r="K1008" s="11">
        <x:v>632.20000000000005</x:v>
      </x:c>
      <x:c r="L1008" s="11">
        <x:v>0</x:v>
      </x:c>
      <x:c r="M1008" s="11">
        <x:v>56.7</x:v>
      </x:c>
      <x:c r="N1008" s="11">
        <x:v>570.20000000000005</x:v>
      </x:c>
      <x:c r="O1008" s="11">
        <x:v>2362.8000000000002</x:v>
      </x:c>
      <x:c r="P1008" s="11">
        <x:v>91</x:v>
      </x:c>
      <x:c r="Q1008" s="11">
        <x:v>137.9</x:v>
      </x:c>
      <x:c r="R1008" s="11">
        <x:v>34</x:v>
      </x:c>
      <x:c r="S1008" s="11">
        <x:v>83.2</x:v>
      </x:c>
      <x:c r="T1008" s="11">
        <x:v>296.2</x:v>
      </x:c>
      <x:c r="U1008" s="11">
        <x:v>1331.5050000000001</x:v>
      </x:c>
      <x:c r="V1008" s="11">
        <x:v>18</x:v>
      </x:c>
      <x:c r="W1008" s="12">
        <x:v>0</x:v>
      </x:c>
      <x:c r="X1008" s="8">
        <x:v>0</x:v>
      </x:c>
      <x:c r="Y1008" s="13">
        <x:f t="shared" si="90"/>
        <x:v>1.5458023611718408</x:v>
      </x:c>
      <x:c r="Z1008" s="13">
        <x:f t="shared" si="91"/>
        <x:v>0.58774391227221412</x:v>
      </x:c>
      <x:c r="AA1008" s="13">
        <x:f t="shared" si="92"/>
        <x:v>2.6834381551362686E-2</x:v>
      </x:c>
      <x:c r="AB1008" s="13">
        <x:f t="shared" si="93"/>
        <x:v>2.9350104821802937E-2</x:v>
      </x:c>
      <x:c r="AC1008" s="13">
        <x:f t="shared" si="94"/>
        <x:v>0.1625418427262251</x:v>
      </x:c>
      <x:c r="AD1008" s="13">
        <x:f t="shared" si="95"/>
        <x:v>0.16274794388001937</x:v>
      </x:c>
      <x:c r="AE1008" s="50" t="n">
        <x:f>IF(OR(NOT(ISNUMBER(Q1008)),NOT(ISNUMBER(R1008))),"",IF(Q1008&lt;R1008,1,0))</x:f>
        <x:v>0</x:v>
      </x:c>
      <x:c r="AF1008" s="50" t="n">
        <x:f>IFERROR(IF(AND(A1008=A1007,C1008=C1007+1,ISNUMBER(AE1007)),AE1007,""),"")</x:f>
        <x:v>0</x:v>
      </x:c>
      <x:c r="AG1008" s="52" t="n">
        <x:f>IFERROR(IF(AND(A1008=A1007,C1008=C1007+1,ISNUMBER(U1008),ISNUMBER(U1007),U1007&lt;&gt;0),U1008/U1007-1,""),"")</x:f>
        <x:v>-0.3942692123186482</x:v>
      </x:c>
      <x:c r="AH1008" s="50" t="n">
        <x:f>IF(AND(ISNUMBER(AE1008),ISNUMBER(AF1008),ISNUMBER(AG1008)),IF(AND(AE1008=1,AF1008=1,AG1008&lt;0),1,0),"")</x:f>
        <x:v>0</x:v>
      </x:c>
      <x:c r="AI1008" s="50" t="n">
        <x:f>IF(AND(A1008=A1009,C1009=C1008+1,ISNUMBER(AH1009)),C1009,"")</x:f>
        <x:v>2009</x:v>
      </x:c>
      <x:c r="AJ1008" s="50" t="n">
        <x:f>IF(AND(A1008=A1009,C1009=C1008+1,ISNUMBER(AH1009)),AH1009,"")</x:f>
        <x:v>0</x:v>
      </x:c>
    </x:row>
    <x:row r="1009" ht="15">
      <x:c r="A1009" s="9" t="s">
        <x:v>88</x:v>
      </x:c>
      <x:c r="B1009" s="10">
        <x:v>40178</x:v>
      </x:c>
      <x:c r="C1009" s="9">
        <x:v>2009</x:v>
      </x:c>
      <x:c r="D1009" s="11">
        <x:v>3673</x:v>
      </x:c>
      <x:c r="E1009" s="11">
        <x:v>1482.2</x:v>
      </x:c>
      <x:c r="F1009" s="11">
        <x:v>1062.2</x:v>
      </x:c>
      <x:c r="G1009" s="11">
        <x:v>2365.6999999999998</x:v>
      </x:c>
      <x:c r="H1009" s="11">
        <x:v>1120.5999999999999</x:v>
      </x:c>
      <x:c r="I1009" s="11">
        <x:v>1307.3</x:v>
      </x:c>
      <x:c r="J1009" s="11">
        <x:v>583.1</x:v>
      </x:c>
      <x:c r="K1009" s="11">
        <x:v>788.6</x:v>
      </x:c>
      <x:c r="L1009" s="11">
        <x:v>0</x:v>
      </x:c>
      <x:c r="M1009" s="11">
        <x:v>117.6</x:v>
      </x:c>
      <x:c r="N1009" s="11">
        <x:v>1003</x:v>
      </x:c>
      <x:c r="O1009" s="11">
        <x:v>2666.8</x:v>
      </x:c>
      <x:c r="P1009" s="11">
        <x:v>60.1</x:v>
      </x:c>
      <x:c r="Q1009" s="11">
        <x:v>119.9</x:v>
      </x:c>
      <x:c r="R1009" s="11">
        <x:v>30.1</x:v>
      </x:c>
      <x:c r="S1009" s="11">
        <x:v>71.2</x:v>
      </x:c>
      <x:c r="T1009" s="11">
        <x:v>134.5</x:v>
      </x:c>
      <x:c r="U1009" s="11">
        <x:v>1611.2208000000001</x:v>
      </x:c>
      <x:c r="V1009" s="11">
        <x:v>18</x:v>
      </x:c>
      <x:c r="W1009" s="12">
        <x:v>0</x:v>
      </x:c>
      <x:c r="X1009" s="8">
        <x:v>0</x:v>
      </x:c>
      <x:c r="Y1009" s="13">
        <x:f t="shared" si="90"/>
        <x:v>1.3954057616268123</x:v>
      </x:c>
      <x:c r="Z1009" s="13">
        <x:f t="shared" si="91"/>
        <x:v>0.64407841001905797</x:v>
      </x:c>
      <x:c r="AA1009" s="13">
        <x:f t="shared" si="92"/>
        <x:v>1.9384699156003268E-2</x:v>
      </x:c>
      <x:c r="AB1009" s="13">
        <x:f t="shared" si="93"/>
        <x:v>1.6362646338143206E-2</x:v>
      </x:c>
      <x:c r="AC1009" s="13">
        <x:f t="shared" si="94"/>
        <x:v>5.685420805681194E-2</x:v>
      </x:c>
      <x:c r="AD1009" s="13">
        <x:f t="shared" si="95"/>
        <x:v>0.15875306289136945</x:v>
      </x:c>
      <x:c r="AE1009" s="50" t="n">
        <x:f>IF(OR(NOT(ISNUMBER(Q1009)),NOT(ISNUMBER(R1009))),"",IF(Q1009&lt;R1009,1,0))</x:f>
        <x:v>0</x:v>
      </x:c>
      <x:c r="AF1009" s="50" t="n">
        <x:f>IFERROR(IF(AND(A1009=A1008,C1009=C1008+1,ISNUMBER(AE1008)),AE1008,""),"")</x:f>
        <x:v>0</x:v>
      </x:c>
      <x:c r="AG1009" s="52" t="n">
        <x:f>IFERROR(IF(AND(A1009=A1008,C1009=C1008+1,ISNUMBER(U1009),ISNUMBER(U1008),U1008&lt;&gt;0),U1009/U1008-1,""),"")</x:f>
        <x:v>0.21007491522750565</x:v>
      </x:c>
      <x:c r="AH1009" s="50" t="n">
        <x:f>IF(AND(ISNUMBER(AE1009),ISNUMBER(AF1009),ISNUMBER(AG1009)),IF(AND(AE1009=1,AF1009=1,AG1009&lt;0),1,0),"")</x:f>
        <x:v>0</x:v>
      </x:c>
      <x:c r="AI1009" s="50" t="n">
        <x:f>IF(AND(A1009=A1010,C1010=C1009+1,ISNUMBER(AH1010)),C1010,"")</x:f>
        <x:v>2010</x:v>
      </x:c>
      <x:c r="AJ1009" s="50" t="n">
        <x:f>IF(AND(A1009=A1010,C1010=C1009+1,ISNUMBER(AH1010)),AH1010,"")</x:f>
        <x:v>0</x:v>
      </x:c>
    </x:row>
    <x:row r="1010" ht="15">
      <x:c r="A1010" s="9" t="s">
        <x:v>88</x:v>
      </x:c>
      <x:c r="B1010" s="10">
        <x:v>40543</x:v>
      </x:c>
      <x:c r="C1010" s="9">
        <x:v>2010</x:v>
      </x:c>
      <x:c r="D1010" s="11">
        <x:v>4003</x:v>
      </x:c>
      <x:c r="E1010" s="11">
        <x:v>1515</x:v>
      </x:c>
      <x:c r="F1010" s="11">
        <x:v>1065</x:v>
      </x:c>
      <x:c r="G1010" s="11">
        <x:v>2502</x:v>
      </x:c>
      <x:c r="H1010" s="11">
        <x:v>1212</x:v>
      </x:c>
      <x:c r="I1010" s="11">
        <x:v>1501</x:v>
      </x:c>
      <x:c r="J1010" s="11">
        <x:v>706</x:v>
      </x:c>
      <x:c r="K1010" s="11">
        <x:v>912</x:v>
      </x:c>
      <x:c r="L1010" s="11">
        <x:v>0</x:v>
      </x:c>
      <x:c r="M1010" s="11">
        <x:v>127</x:v>
      </x:c>
      <x:c r="N1010" s="11">
        <x:v>1085</x:v>
      </x:c>
      <x:c r="O1010" s="11">
        <x:v>2973</x:v>
      </x:c>
      <x:c r="P1010" s="11">
        <x:v>174</x:v>
      </x:c>
      <x:c r="Q1010" s="11">
        <x:v>252</x:v>
      </x:c>
      <x:c r="R1010" s="11">
        <x:v>24</x:v>
      </x:c>
      <x:c r="S1010" s="11">
        <x:v>121</x:v>
      </x:c>
      <x:c r="T1010" s="11">
        <x:v>363</x:v>
      </x:c>
      <x:c r="U1010" s="11">
        <x:v>1590.57</x:v>
      </x:c>
      <x:c r="V1010" s="11">
        <x:v>18</x:v>
      </x:c>
      <x:c r="W1010" s="12">
        <x:v>0</x:v>
      </x:c>
      <x:c r="X1010" s="8">
        <x:v>0</x:v>
      </x:c>
      <x:c r="Y1010" s="13">
        <x:f t="shared" si="90"/>
        <x:v>1.4225352112676057</x:v>
      </x:c>
      <x:c r="Z1010" s="13">
        <x:f t="shared" si="91"/>
        <x:v>0.62503122658006494</x:v>
      </x:c>
      <x:c r="AA1010" s="13">
        <x:f t="shared" si="92"/>
        <x:v>3.0227329502872845E-2</x:v>
      </x:c>
      <x:c r="AB1010" s="13">
        <x:f t="shared" si="93"/>
        <x:v>4.346739945041219E-2</x:v>
      </x:c>
      <x:c r="AC1010" s="13">
        <x:f t="shared" si="94"/>
        <x:v>0.14508393285371701</x:v>
      </x:c>
      <x:c r="AD1010" s="13">
        <x:f t="shared" si="95"/>
        <x:v>0.17636772420684488</x:v>
      </x:c>
      <x:c r="AE1010" s="50" t="n">
        <x:f>IF(OR(NOT(ISNUMBER(Q1010)),NOT(ISNUMBER(R1010))),"",IF(Q1010&lt;R1010,1,0))</x:f>
        <x:v>0</x:v>
      </x:c>
      <x:c r="AF1010" s="50" t="n">
        <x:f>IFERROR(IF(AND(A1010=A1009,C1010=C1009+1,ISNUMBER(AE1009)),AE1009,""),"")</x:f>
        <x:v>0</x:v>
      </x:c>
      <x:c r="AG1010" s="52" t="n">
        <x:f>IFERROR(IF(AND(A1010=A1009,C1010=C1009+1,ISNUMBER(U1010),ISNUMBER(U1009),U1009&lt;&gt;0),U1010/U1009-1,""),"")</x:f>
        <x:v>-0.01281686532348647</x:v>
      </x:c>
      <x:c r="AH1010" s="50" t="n">
        <x:f>IF(AND(ISNUMBER(AE1010),ISNUMBER(AF1010),ISNUMBER(AG1010)),IF(AND(AE1010=1,AF1010=1,AG1010&lt;0),1,0),"")</x:f>
        <x:v>0</x:v>
      </x:c>
      <x:c r="AI1010" s="50" t="n">
        <x:f>IF(AND(A1010=A1011,C1011=C1010+1,ISNUMBER(AH1011)),C1011,"")</x:f>
        <x:v>2011</x:v>
      </x:c>
      <x:c r="AJ1010" s="50" t="n">
        <x:f>IF(AND(A1010=A1011,C1011=C1010+1,ISNUMBER(AH1011)),AH1011,"")</x:f>
        <x:v>0</x:v>
      </x:c>
    </x:row>
    <x:row r="1011" ht="15">
      <x:c r="A1011" s="9" t="s">
        <x:v>88</x:v>
      </x:c>
      <x:c r="B1011" s="10">
        <x:v>40908</x:v>
      </x:c>
      <x:c r="C1011" s="9">
        <x:v>2011</x:v>
      </x:c>
      <x:c r="D1011" s="11">
        <x:v>4469</x:v>
      </x:c>
      <x:c r="E1011" s="11">
        <x:v>1738</x:v>
      </x:c>
      <x:c r="F1011" s="11">
        <x:v>1177</x:v>
      </x:c>
      <x:c r="G1011" s="11">
        <x:v>2764</x:v>
      </x:c>
      <x:c r="H1011" s="11">
        <x:v>1300</x:v>
      </x:c>
      <x:c r="I1011" s="11">
        <x:v>1705</x:v>
      </x:c>
      <x:c r="J1011" s="11">
        <x:v>928</x:v>
      </x:c>
      <x:c r="K1011" s="11">
        <x:v>1100</x:v>
      </x:c>
      <x:c r="L1011" s="11">
        <x:v>0</x:v>
      </x:c>
      <x:c r="M1011" s="11">
        <x:v>155</x:v>
      </x:c>
      <x:c r="N1011" s="11">
        <x:v>1145</x:v>
      </x:c>
      <x:c r="O1011" s="11">
        <x:v>3452</x:v>
      </x:c>
      <x:c r="P1011" s="11">
        <x:v>269</x:v>
      </x:c>
      <x:c r="Q1011" s="11">
        <x:v>359</x:v>
      </x:c>
      <x:c r="R1011" s="11">
        <x:v>25</x:v>
      </x:c>
      <x:c r="S1011" s="11">
        <x:v>225</x:v>
      </x:c>
      <x:c r="T1011" s="11">
        <x:v>424</x:v>
      </x:c>
      <x:c r="U1011" s="11">
        <x:v>1482.2090000000001</x:v>
      </x:c>
      <x:c r="V1011" s="11">
        <x:v>18</x:v>
      </x:c>
      <x:c r="W1011" s="12">
        <x:v>0</x:v>
      </x:c>
      <x:c r="X1011" s="8">
        <x:v>0</x:v>
      </x:c>
      <x:c r="Y1011" s="13">
        <x:f t="shared" si="90"/>
        <x:v>1.4766355140186915</x:v>
      </x:c>
      <x:c r="Z1011" s="13">
        <x:f t="shared" si="91"/>
        <x:v>0.61848288207652724</x:v>
      </x:c>
      <x:c r="AA1011" s="13">
        <x:f t="shared" si="92"/>
        <x:v>5.0346833743566792E-2</x:v>
      </x:c>
      <x:c r="AB1011" s="13">
        <x:f t="shared" si="93"/>
        <x:v>6.0192436786753185E-2</x:v>
      </x:c>
      <x:c r="AC1011" s="13">
        <x:f t="shared" si="94"/>
        <x:v>0.15340086830680175</x:v>
      </x:c>
      <x:c r="AD1011" s="13">
        <x:f t="shared" si="95"/>
        <x:v>0.20765271872902216</x:v>
      </x:c>
      <x:c r="AE1011" s="50" t="n">
        <x:f>IF(OR(NOT(ISNUMBER(Q1011)),NOT(ISNUMBER(R1011))),"",IF(Q1011&lt;R1011,1,0))</x:f>
        <x:v>0</x:v>
      </x:c>
      <x:c r="AF1011" s="50" t="n">
        <x:f>IFERROR(IF(AND(A1011=A1010,C1011=C1010+1,ISNUMBER(AE1010)),AE1010,""),"")</x:f>
        <x:v>0</x:v>
      </x:c>
      <x:c r="AG1011" s="52" t="n">
        <x:f>IFERROR(IF(AND(A1011=A1010,C1011=C1010+1,ISNUMBER(U1011),ISNUMBER(U1010),U1010&lt;&gt;0),U1011/U1010-1,""),"")</x:f>
        <x:v>-0.06812714938669773</x:v>
      </x:c>
      <x:c r="AH1011" s="50" t="n">
        <x:f>IF(AND(ISNUMBER(AE1011),ISNUMBER(AF1011),ISNUMBER(AG1011)),IF(AND(AE1011=1,AF1011=1,AG1011&lt;0),1,0),"")</x:f>
        <x:v>0</x:v>
      </x:c>
      <x:c r="AI1011" s="50" t="n">
        <x:f>IF(AND(A1011=A1012,C1012=C1011+1,ISNUMBER(AH1012)),C1012,"")</x:f>
        <x:v>2012</x:v>
      </x:c>
      <x:c r="AJ1011" s="50" t="n">
        <x:f>IF(AND(A1011=A1012,C1012=C1011+1,ISNUMBER(AH1012)),AH1012,"")</x:f>
        <x:v>0</x:v>
      </x:c>
    </x:row>
    <x:row r="1012" ht="15">
      <x:c r="A1012" s="9" t="s">
        <x:v>88</x:v>
      </x:c>
      <x:c r="B1012" s="10">
        <x:v>41274</x:v>
      </x:c>
      <x:c r="C1012" s="9">
        <x:v>2012</x:v>
      </x:c>
      <x:c r="D1012" s="11">
        <x:v>4295</x:v>
      </x:c>
      <x:c r="E1012" s="11">
        <x:v>1327</x:v>
      </x:c>
      <x:c r="F1012" s="11">
        <x:v>1264</x:v>
      </x:c>
      <x:c r="G1012" s="11">
        <x:v>2501</x:v>
      </x:c>
      <x:c r="H1012" s="11">
        <x:v>957</x:v>
      </x:c>
      <x:c r="I1012" s="11">
        <x:v>1794</x:v>
      </x:c>
      <x:c r="J1012" s="11">
        <x:v>987</x:v>
      </x:c>
      <x:c r="K1012" s="11">
        <x:v>645</x:v>
      </x:c>
      <x:c r="L1012" s="11">
        <x:v>0</x:v>
      </x:c>
      <x:c r="M1012" s="11">
        <x:v>129</x:v>
      </x:c>
      <x:c r="N1012" s="11">
        <x:v>828</x:v>
      </x:c>
      <x:c r="O1012" s="11">
        <x:v>3854</x:v>
      </x:c>
      <x:c r="P1012" s="11">
        <x:v>331</x:v>
      </x:c>
      <x:c r="Q1012" s="11">
        <x:v>436</x:v>
      </x:c>
      <x:c r="R1012" s="11">
        <x:v>25</x:v>
      </x:c>
      <x:c r="S1012" s="11">
        <x:v>255</x:v>
      </x:c>
      <x:c r="T1012" s="11">
        <x:v>457</x:v>
      </x:c>
      <x:c r="U1012" s="11">
        <x:v>2298.7800000000002</x:v>
      </x:c>
      <x:c r="V1012" s="11">
        <x:v>18</x:v>
      </x:c>
      <x:c r="W1012" s="12">
        <x:v>0</x:v>
      </x:c>
      <x:c r="X1012" s="8">
        <x:v>0</x:v>
      </x:c>
      <x:c r="Y1012" s="13">
        <x:f t="shared" si="90"/>
        <x:v>1.0498417721518987</x:v>
      </x:c>
      <x:c r="Z1012" s="13">
        <x:f t="shared" si="91"/>
        <x:v>0.58230500582072175</x:v>
      </x:c>
      <x:c r="AA1012" s="13">
        <x:f t="shared" si="92"/>
        <x:v>5.9371362048894066E-2</x:v>
      </x:c>
      <x:c r="AB1012" s="13">
        <x:f t="shared" si="93"/>
        <x:v>7.7066356228172289E-2</x:v>
      </x:c>
      <x:c r="AC1012" s="13">
        <x:f t="shared" si="94"/>
        <x:v>0.18272690923630547</x:v>
      </x:c>
      <x:c r="AD1012" s="13">
        <x:f t="shared" si="95"/>
        <x:v>0.22980209545983701</x:v>
      </x:c>
      <x:c r="AE1012" s="50" t="n">
        <x:f>IF(OR(NOT(ISNUMBER(Q1012)),NOT(ISNUMBER(R1012))),"",IF(Q1012&lt;R1012,1,0))</x:f>
        <x:v>0</x:v>
      </x:c>
      <x:c r="AF1012" s="50" t="n">
        <x:f>IFERROR(IF(AND(A1012=A1011,C1012=C1011+1,ISNUMBER(AE1011)),AE1011,""),"")</x:f>
        <x:v>0</x:v>
      </x:c>
      <x:c r="AG1012" s="52" t="n">
        <x:f>IFERROR(IF(AND(A1012=A1011,C1012=C1011+1,ISNUMBER(U1012),ISNUMBER(U1011),U1011&lt;&gt;0),U1012/U1011-1,""),"")</x:f>
        <x:v>0.5509148844731075</x:v>
      </x:c>
      <x:c r="AH1012" s="50" t="n">
        <x:f>IF(AND(ISNUMBER(AE1012),ISNUMBER(AF1012),ISNUMBER(AG1012)),IF(AND(AE1012=1,AF1012=1,AG1012&lt;0),1,0),"")</x:f>
        <x:v>0</x:v>
      </x:c>
      <x:c r="AI1012" s="50" t="n">
        <x:f>IF(AND(A1012=A1013,C1013=C1012+1,ISNUMBER(AH1013)),C1013,"")</x:f>
        <x:v>2013</x:v>
      </x:c>
      <x:c r="AJ1012" s="50" t="n">
        <x:f>IF(AND(A1012=A1013,C1013=C1012+1,ISNUMBER(AH1013)),AH1013,"")</x:f>
        <x:v>0</x:v>
      </x:c>
    </x:row>
    <x:row r="1013" ht="15">
      <x:c r="A1013" s="9" t="s">
        <x:v>88</x:v>
      </x:c>
      <x:c r="B1013" s="10">
        <x:v>41639</x:v>
      </x:c>
      <x:c r="C1013" s="9">
        <x:v>2013</x:v>
      </x:c>
      <x:c r="D1013" s="11">
        <x:v>4412</x:v>
      </x:c>
      <x:c r="E1013" s="11">
        <x:v>1448</x:v>
      </x:c>
      <x:c r="F1013" s="11">
        <x:v>1379</x:v>
      </x:c>
      <x:c r="G1013" s="11">
        <x:v>2395</x:v>
      </x:c>
      <x:c r="H1013" s="11">
        <x:v>679</x:v>
      </x:c>
      <x:c r="I1013" s="11">
        <x:v>2017</x:v>
      </x:c>
      <x:c r="J1013" s="11">
        <x:v>1306</x:v>
      </x:c>
      <x:c r="K1013" s="11">
        <x:v>1013</x:v>
      </x:c>
      <x:c r="L1013" s="11">
        <x:v>0</x:v>
      </x:c>
      <x:c r="M1013" s="11">
        <x:v>87</x:v>
      </x:c>
      <x:c r="N1013" s="11">
        <x:v>592</x:v>
      </x:c>
      <x:c r="O1013" s="11">
        <x:v>4258</x:v>
      </x:c>
      <x:c r="P1013" s="11">
        <x:v>497</x:v>
      </x:c>
      <x:c r="Q1013" s="11">
        <x:v>609</x:v>
      </x:c>
      <x:c r="R1013" s="11">
        <x:v>14</x:v>
      </x:c>
      <x:c r="S1013" s="11">
        <x:v>398</x:v>
      </x:c>
      <x:c r="T1013" s="11">
        <x:v>701</x:v>
      </x:c>
      <x:c r="U1013" s="11">
        <x:v>5073.66</x:v>
      </x:c>
      <x:c r="V1013" s="11">
        <x:v>18</x:v>
      </x:c>
      <x:c r="W1013" s="12">
        <x:v>0</x:v>
      </x:c>
      <x:c r="X1013" s="8">
        <x:v>0</x:v>
      </x:c>
      <x:c r="Y1013" s="13">
        <x:f t="shared" si="90"/>
        <x:v>1.0500362581580855</x:v>
      </x:c>
      <x:c r="Z1013" s="13">
        <x:f t="shared" si="91"/>
        <x:v>0.54283771532184955</x:v>
      </x:c>
      <x:c r="AA1013" s="13">
        <x:f t="shared" si="92"/>
        <x:v>9.0208522212148687E-2</x:v>
      </x:c>
      <x:c r="AB1013" s="13">
        <x:f t="shared" si="93"/>
        <x:v>0.11264732547597461</x:v>
      </x:c>
      <x:c r="AC1013" s="13">
        <x:f t="shared" si="94"/>
        <x:v>0.29269311064718162</x:v>
      </x:c>
      <x:c r="AD1013" s="13">
        <x:f t="shared" si="95"/>
        <x:v>0.29601087941976428</x:v>
      </x:c>
      <x:c r="AE1013" s="50" t="n">
        <x:f>IF(OR(NOT(ISNUMBER(Q1013)),NOT(ISNUMBER(R1013))),"",IF(Q1013&lt;R1013,1,0))</x:f>
        <x:v>0</x:v>
      </x:c>
      <x:c r="AF1013" s="50" t="n">
        <x:f>IFERROR(IF(AND(A1013=A1012,C1013=C1012+1,ISNUMBER(AE1012)),AE1012,""),"")</x:f>
        <x:v>0</x:v>
      </x:c>
      <x:c r="AG1013" s="52" t="n">
        <x:f>IFERROR(IF(AND(A1013=A1012,C1013=C1012+1,ISNUMBER(U1013),ISNUMBER(U1012),U1012&lt;&gt;0),U1013/U1012-1,""),"")</x:f>
        <x:v>1.2071098582726485</x:v>
      </x:c>
      <x:c r="AH1013" s="50" t="n">
        <x:f>IF(AND(ISNUMBER(AE1013),ISNUMBER(AF1013),ISNUMBER(AG1013)),IF(AND(AE1013=1,AF1013=1,AG1013&lt;0),1,0),"")</x:f>
        <x:v>0</x:v>
      </x:c>
      <x:c r="AI1013" s="50" t="n">
        <x:f>IF(AND(A1013=A1014,C1014=C1013+1,ISNUMBER(AH1014)),C1014,"")</x:f>
        <x:v>2014</x:v>
      </x:c>
      <x:c r="AJ1013" s="50" t="n">
        <x:f>IF(AND(A1013=A1014,C1014=C1013+1,ISNUMBER(AH1014)),AH1014,"")</x:f>
        <x:v>0</x:v>
      </x:c>
    </x:row>
    <x:row r="1014" ht="15">
      <x:c r="A1014" s="9" t="s">
        <x:v>88</x:v>
      </x:c>
      <x:c r="B1014" s="10">
        <x:v>42004</x:v>
      </x:c>
      <x:c r="C1014" s="9">
        <x:v>2014</x:v>
      </x:c>
      <x:c r="D1014" s="11">
        <x:v>4482</x:v>
      </x:c>
      <x:c r="E1014" s="11">
        <x:v>1261</x:v>
      </x:c>
      <x:c r="F1014" s="11">
        <x:v>1420</x:v>
      </x:c>
      <x:c r="G1014" s="11">
        <x:v>2310</x:v>
      </x:c>
      <x:c r="H1014" s="11">
        <x:v>563</x:v>
      </x:c>
      <x:c r="I1014" s="11">
        <x:v>2172</x:v>
      </x:c>
      <x:c r="J1014" s="11">
        <x:v>1422</x:v>
      </x:c>
      <x:c r="K1014" s="11">
        <x:v>424</x:v>
      </x:c>
      <x:c r="L1014" s="11">
        <x:v>0</x:v>
      </x:c>
      <x:c r="M1014" s="11">
        <x:v>91</x:v>
      </x:c>
      <x:c r="N1014" s="11">
        <x:v>472</x:v>
      </x:c>
      <x:c r="O1014" s="11">
        <x:v>4527</x:v>
      </x:c>
      <x:c r="P1014" s="11">
        <x:v>581</x:v>
      </x:c>
      <x:c r="Q1014" s="11">
        <x:v>699</x:v>
      </x:c>
      <x:c r="R1014" s="11">
        <x:v>11</x:v>
      </x:c>
      <x:c r="S1014" s="11">
        <x:v>450</x:v>
      </x:c>
      <x:c r="T1014" s="11">
        <x:v>702</x:v>
      </x:c>
      <x:c r="U1014" s="11">
        <x:v>5649.31</x:v>
      </x:c>
      <x:c r="V1014" s="11">
        <x:v>18</x:v>
      </x:c>
      <x:c r="W1014" s="12">
        <x:v>0</x:v>
      </x:c>
      <x:c r="X1014" s="8">
        <x:v>0</x:v>
      </x:c>
      <x:c r="Y1014" s="13">
        <x:f t="shared" si="90"/>
        <x:v>0.88802816901408455</x:v>
      </x:c>
      <x:c r="Z1014" s="13">
        <x:f t="shared" si="91"/>
        <x:v>0.5153949129852744</x:v>
      </x:c>
      <x:c r="AA1014" s="13">
        <x:f t="shared" si="92"/>
        <x:v>0.10040160642570281</x:v>
      </x:c>
      <x:c r="AB1014" s="13">
        <x:f t="shared" si="93"/>
        <x:v>0.12962962962962962</x:v>
      </x:c>
      <x:c r="AC1014" s="13">
        <x:f t="shared" si="94"/>
        <x:v>0.30389610389610389</x:v>
      </x:c>
      <x:c r="AD1014" s="13">
        <x:f t="shared" si="95"/>
        <x:v>0.31726907630522089</x:v>
      </x:c>
      <x:c r="AE1014" s="50" t="n">
        <x:f>IF(OR(NOT(ISNUMBER(Q1014)),NOT(ISNUMBER(R1014))),"",IF(Q1014&lt;R1014,1,0))</x:f>
        <x:v>0</x:v>
      </x:c>
      <x:c r="AF1014" s="50" t="n">
        <x:f>IFERROR(IF(AND(A1014=A1013,C1014=C1013+1,ISNUMBER(AE1013)),AE1013,""),"")</x:f>
        <x:v>0</x:v>
      </x:c>
      <x:c r="AG1014" s="52" t="n">
        <x:f>IFERROR(IF(AND(A1014=A1013,C1014=C1013+1,ISNUMBER(U1014),ISNUMBER(U1013),U1013&lt;&gt;0),U1014/U1013-1,""),"")</x:f>
        <x:v>0.11345852895148689</x:v>
      </x:c>
      <x:c r="AH1014" s="50" t="n">
        <x:f>IF(AND(ISNUMBER(AE1014),ISNUMBER(AF1014),ISNUMBER(AG1014)),IF(AND(AE1014=1,AF1014=1,AG1014&lt;0),1,0),"")</x:f>
        <x:v>0</x:v>
      </x:c>
      <x:c r="AI1014" s="50" t="n">
        <x:f>IF(AND(A1014=A1015,C1015=C1014+1,ISNUMBER(AH1015)),C1015,"")</x:f>
        <x:v>2015</x:v>
      </x:c>
      <x:c r="AJ1014" s="50" t="n">
        <x:f>IF(AND(A1014=A1015,C1015=C1014+1,ISNUMBER(AH1015)),AH1015,"")</x:f>
        <x:v>0</x:v>
      </x:c>
    </x:row>
    <x:row r="1015" ht="15">
      <x:c r="A1015" s="9" t="s">
        <x:v>88</x:v>
      </x:c>
      <x:c r="B1015" s="10">
        <x:v>42369</x:v>
      </x:c>
      <x:c r="C1015" s="9">
        <x:v>2015</x:v>
      </x:c>
      <x:c r="D1015" s="11">
        <x:v>4828</x:v>
      </x:c>
      <x:c r="E1015" s="11">
        <x:v>1279</x:v>
      </x:c>
      <x:c r="F1015" s="11">
        <x:v>1768</x:v>
      </x:c>
      <x:c r="G1015" s="11">
        <x:v>2579</x:v>
      </x:c>
      <x:c r="H1015" s="11">
        <x:v>504</x:v>
      </x:c>
      <x:c r="I1015" s="11">
        <x:v>2249</x:v>
      </x:c>
      <x:c r="J1015" s="11">
        <x:v>1720</x:v>
      </x:c>
      <x:c r="K1015" s="11">
        <x:v>650</x:v>
      </x:c>
      <x:c r="L1015" s="11">
        <x:v>0</x:v>
      </x:c>
      <x:c r="M1015" s="11">
        <x:v>182</x:v>
      </x:c>
      <x:c r="N1015" s="11">
        <x:v>322</x:v>
      </x:c>
      <x:c r="O1015" s="11">
        <x:v>4686</x:v>
      </x:c>
      <x:c r="P1015" s="11">
        <x:v>688</x:v>
      </x:c>
      <x:c r="Q1015" s="11">
        <x:v>826</x:v>
      </x:c>
      <x:c r="R1015" s="11">
        <x:v>10</x:v>
      </x:c>
      <x:c r="S1015" s="11">
        <x:v>548</x:v>
      </x:c>
      <x:c r="T1015" s="11">
        <x:v>789</x:v>
      </x:c>
      <x:c r="U1015" s="11">
        <x:v>7054.69</x:v>
      </x:c>
      <x:c r="V1015" s="11">
        <x:v>18</x:v>
      </x:c>
      <x:c r="W1015" s="12">
        <x:v>0</x:v>
      </x:c>
      <x:c r="X1015" s="8">
        <x:v>0</x:v>
      </x:c>
      <x:c r="Y1015" s="13">
        <x:f t="shared" si="90"/>
        <x:v>0.72341628959276016</x:v>
      </x:c>
      <x:c r="Z1015" s="13">
        <x:f t="shared" si="91"/>
        <x:v>0.53417564208782109</x:v>
      </x:c>
      <x:c r="AA1015" s="13">
        <x:f t="shared" si="92"/>
        <x:v>0.11350455675227837</x:v>
      </x:c>
      <x:c r="AB1015" s="13">
        <x:f t="shared" si="93"/>
        <x:v>0.14250207125103562</x:v>
      </x:c>
      <x:c r="AC1015" s="13">
        <x:f t="shared" si="94"/>
        <x:v>0.30593253198914305</x:v>
      </x:c>
      <x:c r="AD1015" s="13">
        <x:f t="shared" si="95"/>
        <x:v>0.35625517812758906</x:v>
      </x:c>
      <x:c r="AE1015" s="50" t="n">
        <x:f>IF(OR(NOT(ISNUMBER(Q1015)),NOT(ISNUMBER(R1015))),"",IF(Q1015&lt;R1015,1,0))</x:f>
        <x:v>0</x:v>
      </x:c>
      <x:c r="AF1015" s="50" t="n">
        <x:f>IFERROR(IF(AND(A1015=A1014,C1015=C1014+1,ISNUMBER(AE1014)),AE1014,""),"")</x:f>
        <x:v>0</x:v>
      </x:c>
      <x:c r="AG1015" s="52" t="n">
        <x:f>IFERROR(IF(AND(A1015=A1014,C1015=C1014+1,ISNUMBER(U1015),ISNUMBER(U1014),U1014&lt;&gt;0),U1015/U1014-1,""),"")</x:f>
        <x:v>0.24877020379479964</x:v>
      </x:c>
      <x:c r="AH1015" s="50" t="n">
        <x:f>IF(AND(ISNUMBER(AE1015),ISNUMBER(AF1015),ISNUMBER(AG1015)),IF(AND(AE1015=1,AF1015=1,AG1015&lt;0),1,0),"")</x:f>
        <x:v>0</x:v>
      </x:c>
      <x:c r="AI1015" s="50" t="n">
        <x:f>IF(AND(A1015=A1016,C1016=C1015+1,ISNUMBER(AH1016)),C1016,"")</x:f>
        <x:v>2016</x:v>
      </x:c>
      <x:c r="AJ1015" s="50" t="n">
        <x:f>IF(AND(A1015=A1016,C1016=C1015+1,ISNUMBER(AH1016)),AH1016,"")</x:f>
        <x:v>0</x:v>
      </x:c>
    </x:row>
    <x:row r="1016" ht="15">
      <x:c r="A1016" s="9" t="s">
        <x:v>88</x:v>
      </x:c>
      <x:c r="B1016" s="10">
        <x:v>42735</x:v>
      </x:c>
      <x:c r="C1016" s="9">
        <x:v>2016</x:v>
      </x:c>
      <x:c r="D1016" s="11">
        <x:v>5505</x:v>
      </x:c>
      <x:c r="E1016" s="11">
        <x:v>1454</x:v>
      </x:c>
      <x:c r="F1016" s="11">
        <x:v>1573</x:v>
      </x:c>
      <x:c r="G1016" s="11">
        <x:v>2793</x:v>
      </x:c>
      <x:c r="H1016" s="11">
        <x:v>756</x:v>
      </x:c>
      <x:c r="I1016" s="11">
        <x:v>2712</x:v>
      </x:c>
      <x:c r="J1016" s="11">
        <x:v>1945</x:v>
      </x:c>
      <x:c r="K1016" s="11">
        <x:v>714</x:v>
      </x:c>
      <x:c r="L1016" s="11">
        <x:v>0</x:v>
      </x:c>
      <x:c r="M1016" s="11">
        <x:v>92</x:v>
      </x:c>
      <x:c r="N1016" s="11">
        <x:v>664</x:v>
      </x:c>
      <x:c r="O1016" s="11">
        <x:v>4669</x:v>
      </x:c>
      <x:c r="P1016" s="11">
        <x:v>510</x:v>
      </x:c>
      <x:c r="Q1016" s="11">
        <x:v>679</x:v>
      </x:c>
      <x:c r="R1016" s="11">
        <x:v>12</x:v>
      </x:c>
      <x:c r="S1016" s="11">
        <x:v>437</x:v>
      </x:c>
      <x:c r="T1016" s="11">
        <x:v>606</x:v>
      </x:c>
      <x:c r="U1016" s="11">
        <x:v>3997.79</x:v>
      </x:c>
      <x:c r="V1016" s="11">
        <x:v>18</x:v>
      </x:c>
      <x:c r="W1016" s="12">
        <x:v>0</x:v>
      </x:c>
      <x:c r="X1016" s="8">
        <x:v>0</x:v>
      </x:c>
      <x:c r="Y1016" s="13">
        <x:f t="shared" si="90"/>
        <x:v>0.92434837889383348</x:v>
      </x:c>
      <x:c r="Z1016" s="13">
        <x:f t="shared" si="91"/>
        <x:v>0.50735694822888289</x:v>
      </x:c>
      <x:c r="AA1016" s="13">
        <x:f t="shared" si="92"/>
        <x:v>7.9382379654859225E-2</x:v>
      </x:c>
      <x:c r="AB1016" s="13">
        <x:f t="shared" si="93"/>
        <x:v>9.264305177111716E-2</x:v>
      </x:c>
      <x:c r="AC1016" s="13">
        <x:f t="shared" si="94"/>
        <x:v>0.21697099892588614</x:v>
      </x:c>
      <x:c r="AD1016" s="13">
        <x:f t="shared" si="95"/>
        <x:v>0.35331516802906449</x:v>
      </x:c>
      <x:c r="AE1016" s="50" t="n">
        <x:f>IF(OR(NOT(ISNUMBER(Q1016)),NOT(ISNUMBER(R1016))),"",IF(Q1016&lt;R1016,1,0))</x:f>
        <x:v>0</x:v>
      </x:c>
      <x:c r="AF1016" s="50" t="n">
        <x:f>IFERROR(IF(AND(A1016=A1015,C1016=C1015+1,ISNUMBER(AE1015)),AE1015,""),"")</x:f>
        <x:v>0</x:v>
      </x:c>
      <x:c r="AG1016" s="52" t="n">
        <x:f>IFERROR(IF(AND(A1016=A1015,C1016=C1015+1,ISNUMBER(U1016),ISNUMBER(U1015),U1015&lt;&gt;0),U1016/U1015-1,""),"")</x:f>
        <x:v>-0.43331457512661786</x:v>
      </x:c>
      <x:c r="AH1016" s="50" t="n">
        <x:f>IF(AND(ISNUMBER(AE1016),ISNUMBER(AF1016),ISNUMBER(AG1016)),IF(AND(AE1016=1,AF1016=1,AG1016&lt;0),1,0),"")</x:f>
        <x:v>0</x:v>
      </x:c>
      <x:c r="AI1016" s="50" t="n">
        <x:f>IF(AND(A1016=A1017,C1017=C1016+1,ISNUMBER(AH1017)),C1017,"")</x:f>
        <x:v>2017</x:v>
      </x:c>
      <x:c r="AJ1016" s="50" t="n">
        <x:f>IF(AND(A1016=A1017,C1017=C1016+1,ISNUMBER(AH1017)),AH1017,"")</x:f>
        <x:v>0</x:v>
      </x:c>
    </x:row>
    <x:row r="1017" ht="15">
      <x:c r="A1017" s="9" t="s">
        <x:v>88</x:v>
      </x:c>
      <x:c r="B1017" s="10">
        <x:v>43100</x:v>
      </x:c>
      <x:c r="C1017" s="9">
        <x:v>2017</x:v>
      </x:c>
      <x:c r="D1017" s="11">
        <x:v>5971</x:v>
      </x:c>
      <x:c r="E1017" s="11">
        <x:v>1734</x:v>
      </x:c>
      <x:c r="F1017" s="11">
        <x:v>1670</x:v>
      </x:c>
      <x:c r="G1017" s="11">
        <x:v>3169</x:v>
      </x:c>
      <x:c r="H1017" s="11">
        <x:v>971</x:v>
      </x:c>
      <x:c r="I1017" s="11">
        <x:v>2802</x:v>
      </x:c>
      <x:c r="J1017" s="11">
        <x:v>1996</x:v>
      </x:c>
      <x:c r="K1017" s="11">
        <x:v>711</x:v>
      </x:c>
      <x:c r="L1017" s="11">
        <x:v>0</x:v>
      </x:c>
      <x:c r="M1017" s="11">
        <x:v>8</x:v>
      </x:c>
      <x:c r="N1017" s="11">
        <x:v>963</x:v>
      </x:c>
      <x:c r="O1017" s="11">
        <x:v>5047</x:v>
      </x:c>
      <x:c r="P1017" s="11">
        <x:v>404</x:v>
      </x:c>
      <x:c r="Q1017" s="11">
        <x:v>599</x:v>
      </x:c>
      <x:c r="R1017" s="11">
        <x:v>24</x:v>
      </x:c>
      <x:c r="S1017" s="11">
        <x:v>305</x:v>
      </x:c>
      <x:c r="T1017" s="11">
        <x:v>877</x:v>
      </x:c>
      <x:c r="U1017" s="11">
        <x:v>4831.49</x:v>
      </x:c>
      <x:c r="V1017" s="11">
        <x:v>18</x:v>
      </x:c>
      <x:c r="W1017" s="12">
        <x:v>0</x:v>
      </x:c>
      <x:c r="X1017" s="8">
        <x:v>0</x:v>
      </x:c>
      <x:c r="Y1017" s="13">
        <x:f t="shared" si="90"/>
        <x:v>1.0383233532934131</x:v>
      </x:c>
      <x:c r="Z1017" s="13">
        <x:f t="shared" si="91"/>
        <x:v>0.53073187070842409</x:v>
      </x:c>
      <x:c r="AA1017" s="13">
        <x:f t="shared" si="92"/>
        <x:v>5.1080221068497737E-2</x:v>
      </x:c>
      <x:c r="AB1017" s="13">
        <x:f t="shared" si="93"/>
        <x:v>6.7660358398928158E-2</x:v>
      </x:c>
      <x:c r="AC1017" s="13">
        <x:f t="shared" si="94"/>
        <x:v>0.27674345219312085</x:v>
      </x:c>
      <x:c r="AD1017" s="13">
        <x:f t="shared" si="95"/>
        <x:v>0.33428236476302126</x:v>
      </x:c>
      <x:c r="AE1017" s="50" t="n">
        <x:f>IF(OR(NOT(ISNUMBER(Q1017)),NOT(ISNUMBER(R1017))),"",IF(Q1017&lt;R1017,1,0))</x:f>
        <x:v>0</x:v>
      </x:c>
      <x:c r="AF1017" s="50" t="n">
        <x:f>IFERROR(IF(AND(A1017=A1016,C1017=C1016+1,ISNUMBER(AE1016)),AE1016,""),"")</x:f>
        <x:v>0</x:v>
      </x:c>
      <x:c r="AG1017" s="52" t="n">
        <x:f>IFERROR(IF(AND(A1017=A1016,C1017=C1016+1,ISNUMBER(U1017),ISNUMBER(U1016),U1016&lt;&gt;0),U1017/U1016-1,""),"")</x:f>
        <x:v>0.20854021847070503</x:v>
      </x:c>
      <x:c r="AH1017" s="50" t="n">
        <x:f>IF(AND(ISNUMBER(AE1017),ISNUMBER(AF1017),ISNUMBER(AG1017)),IF(AND(AE1017=1,AF1017=1,AG1017&lt;0),1,0),"")</x:f>
        <x:v>0</x:v>
      </x:c>
      <x:c r="AI1017" s="50" t="n">
        <x:f>IF(AND(A1017=A1018,C1018=C1017+1,ISNUMBER(AH1018)),C1018,"")</x:f>
        <x:v>2018</x:v>
      </x:c>
      <x:c r="AJ1017" s="50" t="n">
        <x:f>IF(AND(A1017=A1018,C1018=C1017+1,ISNUMBER(AH1018)),AH1018,"")</x:f>
        <x:v>0</x:v>
      </x:c>
    </x:row>
    <x:row r="1018" ht="15">
      <x:c r="A1018" s="9" t="s">
        <x:v>88</x:v>
      </x:c>
      <x:c r="B1018" s="10">
        <x:v>43465</x:v>
      </x:c>
      <x:c r="C1018" s="9">
        <x:v>2018</x:v>
      </x:c>
      <x:c r="D1018" s="11">
        <x:v>6993</x:v>
      </x:c>
      <x:c r="E1018" s="11">
        <x:v>1999</x:v>
      </x:c>
      <x:c r="F1018" s="11">
        <x:v>2060</x:v>
      </x:c>
      <x:c r="G1018" s="11">
        <x:v>3760</x:v>
      </x:c>
      <x:c r="H1018" s="11">
        <x:v>977</x:v>
      </x:c>
      <x:c r="I1018" s="11">
        <x:v>3233</x:v>
      </x:c>
      <x:c r="J1018" s="11">
        <x:v>2166</x:v>
      </x:c>
      <x:c r="K1018" s="11">
        <x:v>1025</x:v>
      </x:c>
      <x:c r="L1018" s="11">
        <x:v>0</x:v>
      </x:c>
      <x:c r="M1018" s="11">
        <x:v>9</x:v>
      </x:c>
      <x:c r="N1018" s="11">
        <x:v>968</x:v>
      </x:c>
      <x:c r="O1018" s="11">
        <x:v>5898</x:v>
      </x:c>
      <x:c r="P1018" s="11">
        <x:v>463</x:v>
      </x:c>
      <x:c r="Q1018" s="11">
        <x:v>677</x:v>
      </x:c>
      <x:c r="R1018" s="11">
        <x:v>22</x:v>
      </x:c>
      <x:c r="S1018" s="11">
        <x:v>358</x:v>
      </x:c>
      <x:c r="T1018" s="11">
        <x:v>1123</x:v>
      </x:c>
      <x:c r="U1018" s="11">
        <x:v>5216.58</x:v>
      </x:c>
      <x:c r="V1018" s="11">
        <x:v>18</x:v>
      </x:c>
      <x:c r="W1018" s="12">
        <x:v>0</x:v>
      </x:c>
      <x:c r="X1018" s="8">
        <x:v>0</x:v>
      </x:c>
      <x:c r="Y1018" s="13">
        <x:f t="shared" si="90"/>
        <x:v>0.9703883495145631</x:v>
      </x:c>
      <x:c r="Z1018" s="13">
        <x:f t="shared" si="91"/>
        <x:v>0.5376805376805377</x:v>
      </x:c>
      <x:c r="AA1018" s="13">
        <x:f t="shared" si="92"/>
        <x:v>5.1194051194051196E-2</x:v>
      </x:c>
      <x:c r="AB1018" s="13">
        <x:f t="shared" si="93"/>
        <x:v>6.6209066209066206E-2</x:v>
      </x:c>
      <x:c r="AC1018" s="13">
        <x:f t="shared" si="94"/>
        <x:v>0.29867021276595745</x:v>
      </x:c>
      <x:c r="AD1018" s="13">
        <x:f t="shared" si="95"/>
        <x:v>0.30973830973830974</x:v>
      </x:c>
      <x:c r="AE1018" s="50" t="n">
        <x:f>IF(OR(NOT(ISNUMBER(Q1018)),NOT(ISNUMBER(R1018))),"",IF(Q1018&lt;R1018,1,0))</x:f>
        <x:v>0</x:v>
      </x:c>
      <x:c r="AF1018" s="50" t="n">
        <x:f>IFERROR(IF(AND(A1018=A1017,C1018=C1017+1,ISNUMBER(AE1017)),AE1017,""),"")</x:f>
        <x:v>0</x:v>
      </x:c>
      <x:c r="AG1018" s="52" t="n">
        <x:f>IFERROR(IF(AND(A1018=A1017,C1018=C1017+1,ISNUMBER(U1018),ISNUMBER(U1017),U1017&lt;&gt;0),U1018/U1017-1,""),"")</x:f>
        <x:v>0.0797041906327034</x:v>
      </x:c>
      <x:c r="AH1018" s="50" t="n">
        <x:f>IF(AND(ISNUMBER(AE1018),ISNUMBER(AF1018),ISNUMBER(AG1018)),IF(AND(AE1018=1,AF1018=1,AG1018&lt;0),1,0),"")</x:f>
        <x:v>0</x:v>
      </x:c>
      <x:c r="AI1018" s="50" t="n">
        <x:f>IF(AND(A1018=A1019,C1019=C1018+1,ISNUMBER(AH1019)),C1019,"")</x:f>
        <x:v>2019</x:v>
      </x:c>
      <x:c r="AJ1018" s="50" t="n">
        <x:f>IF(AND(A1018=A1019,C1019=C1018+1,ISNUMBER(AH1019)),AH1019,"")</x:f>
        <x:v>0</x:v>
      </x:c>
    </x:row>
    <x:row r="1019" ht="15">
      <x:c r="A1019" s="9" t="s">
        <x:v>88</x:v>
      </x:c>
      <x:c r="B1019" s="10">
        <x:v>43830</x:v>
      </x:c>
      <x:c r="C1019" s="9">
        <x:v>2019</x:v>
      </x:c>
      <x:c r="D1019" s="11">
        <x:v>8163</x:v>
      </x:c>
      <x:c r="E1019" s="11">
        <x:v>2119</x:v>
      </x:c>
      <x:c r="F1019" s="11">
        <x:v>2668</x:v>
      </x:c>
      <x:c r="G1019" s="11">
        <x:v>5178</x:v>
      </x:c>
      <x:c r="H1019" s="11">
        <x:v>1902</x:v>
      </x:c>
      <x:c r="I1019" s="11">
        <x:v>2985</x:v>
      </x:c>
      <x:c r="J1019" s="11">
        <x:v>2215</x:v>
      </x:c>
      <x:c r="K1019" s="11">
        <x:v>1285</x:v>
      </x:c>
      <x:c r="L1019" s="11">
        <x:v>0</x:v>
      </x:c>
      <x:c r="M1019" s="11">
        <x:v>219</x:v>
      </x:c>
      <x:c r="N1019" s="11">
        <x:v>1683</x:v>
      </x:c>
      <x:c r="O1019" s="11">
        <x:v>6385</x:v>
      </x:c>
      <x:c r="P1019" s="11">
        <x:v>466</x:v>
      </x:c>
      <x:c r="Q1019" s="11">
        <x:v>965</x:v>
      </x:c>
      <x:c r="R1019" s="11">
        <x:v>49</x:v>
      </x:c>
      <x:c r="S1019" s="11">
        <x:v>349</x:v>
      </x:c>
      <x:c r="T1019" s="11">
        <x:v>994</x:v>
      </x:c>
      <x:c r="U1019" s="11">
        <x:v>4565.5</x:v>
      </x:c>
      <x:c r="V1019" s="11">
        <x:v>18</x:v>
      </x:c>
      <x:c r="W1019" s="12">
        <x:v>0</x:v>
      </x:c>
      <x:c r="X1019" s="8">
        <x:v>0</x:v>
      </x:c>
      <x:c r="Y1019" s="13">
        <x:f t="shared" si="90"/>
        <x:v>0.79422788605697148</x:v>
      </x:c>
      <x:c r="Z1019" s="13">
        <x:f t="shared" si="91"/>
        <x:v>0.63432561558250644</x:v>
      </x:c>
      <x:c r="AA1019" s="13">
        <x:f t="shared" si="92"/>
        <x:v>4.2753889501408793E-2</x:v>
      </x:c>
      <x:c r="AB1019" s="13">
        <x:f t="shared" si="93"/>
        <x:v>5.7086855322797989E-2</x:v>
      </x:c>
      <x:c r="AC1019" s="13">
        <x:f t="shared" si="94"/>
        <x:v>0.19196601004248745</x:v>
      </x:c>
      <x:c r="AD1019" s="13">
        <x:f t="shared" si="95"/>
        <x:v>0.27134631875535953</x:v>
      </x:c>
      <x:c r="AE1019" s="50" t="n">
        <x:f>IF(OR(NOT(ISNUMBER(Q1019)),NOT(ISNUMBER(R1019))),"",IF(Q1019&lt;R1019,1,0))</x:f>
        <x:v>0</x:v>
      </x:c>
      <x:c r="AF1019" s="50" t="n">
        <x:f>IFERROR(IF(AND(A1019=A1018,C1019=C1018+1,ISNUMBER(AE1018)),AE1018,""),"")</x:f>
        <x:v>0</x:v>
      </x:c>
      <x:c r="AG1019" s="52" t="n">
        <x:f>IFERROR(IF(AND(A1019=A1018,C1019=C1018+1,ISNUMBER(U1019),ISNUMBER(U1018),U1018&lt;&gt;0),U1019/U1018-1,""),"")</x:f>
        <x:v>-0.1248097412480974</x:v>
      </x:c>
      <x:c r="AH1019" s="50" t="n">
        <x:f>IF(AND(ISNUMBER(AE1019),ISNUMBER(AF1019),ISNUMBER(AG1019)),IF(AND(AE1019=1,AF1019=1,AG1019&lt;0),1,0),"")</x:f>
        <x:v>0</x:v>
      </x:c>
      <x:c r="AI1019" s="50" t="n">
        <x:f>IF(AND(A1019=A1020,C1020=C1019+1,ISNUMBER(AH1020)),C1020,"")</x:f>
        <x:v>2020</x:v>
      </x:c>
      <x:c r="AJ1019" s="50" t="n">
        <x:f>IF(AND(A1019=A1020,C1020=C1019+1,ISNUMBER(AH1020)),AH1020,"")</x:f>
        <x:v>0</x:v>
      </x:c>
    </x:row>
    <x:row r="1020" ht="15">
      <x:c r="A1020" s="9" t="s">
        <x:v>88</x:v>
      </x:c>
      <x:c r="B1020" s="10">
        <x:v>44196</x:v>
      </x:c>
      <x:c r="C1020" s="9">
        <x:v>2020</x:v>
      </x:c>
      <x:c r="D1020" s="11">
        <x:v>8473</x:v>
      </x:c>
      <x:c r="E1020" s="11">
        <x:v>2563</x:v>
      </x:c>
      <x:c r="F1020" s="11">
        <x:v>3826</x:v>
      </x:c>
      <x:c r="G1020" s="11">
        <x:v>6574</x:v>
      </x:c>
      <x:c r="H1020" s="11">
        <x:v>3441</x:v>
      </x:c>
      <x:c r="I1020" s="11">
        <x:v>1899</x:v>
      </x:c>
      <x:c r="J1020" s="11">
        <x:v>960</x:v>
      </x:c>
      <x:c r="K1020" s="11">
        <x:v>2284</x:v>
      </x:c>
      <x:c r="L1020" s="11">
        <x:v>0</x:v>
      </x:c>
      <x:c r="M1020" s="11">
        <x:v>1211</x:v>
      </x:c>
      <x:c r="N1020" s="11">
        <x:v>2230</x:v>
      </x:c>
      <x:c r="O1020" s="11">
        <x:v>3009</x:v>
      </x:c>
      <x:c r="P1020" s="11">
        <x:v>-899</x:v>
      </x:c>
      <x:c r="Q1020" s="11">
        <x:v>-396</x:v>
      </x:c>
      <x:c r="R1020" s="11">
        <x:v>60</x:v>
      </x:c>
      <x:c r="S1020" s="11">
        <x:v>-1079</x:v>
      </x:c>
      <x:c r="T1020" s="11">
        <x:v>-588</x:v>
      </x:c>
      <x:c r="U1020" s="11">
        <x:v>3802.1781999999998</x:v>
      </x:c>
      <x:c r="V1020" s="11">
        <x:v>18</x:v>
      </x:c>
      <x:c r="W1020" s="12">
        <x:v>0</x:v>
      </x:c>
      <x:c r="X1020" s="8">
        <x:v>0</x:v>
      </x:c>
      <x:c r="Y1020" s="13">
        <x:f t="shared" si="90"/>
        <x:v>0.66989022477783589</x:v>
      </x:c>
      <x:c r="Z1020" s="13">
        <x:f t="shared" si="91"/>
        <x:v>0.77587631299421689</x:v>
      </x:c>
      <x:c r="AA1020" s="13">
        <x:f t="shared" si="92"/>
        <x:v>-0.12734568629765136</x:v>
      </x:c>
      <x:c r="AB1020" s="13">
        <x:f t="shared" si="93"/>
        <x:v>-0.10610173492269562</x:v>
      </x:c>
      <x:c r="AC1020" s="13">
        <x:f t="shared" si="94"/>
        <x:v>-8.9443261332522062E-2</x:v>
      </x:c>
      <x:c r="AD1020" s="13">
        <x:f t="shared" si="95"/>
        <x:v>0.11330107399976395</x:v>
      </x:c>
      <x:c r="AE1020" s="50" t="n">
        <x:f>IF(OR(NOT(ISNUMBER(Q1020)),NOT(ISNUMBER(R1020))),"",IF(Q1020&lt;R1020,1,0))</x:f>
        <x:v>1</x:v>
      </x:c>
      <x:c r="AF1020" s="50" t="n">
        <x:f>IFERROR(IF(AND(A1020=A1019,C1020=C1019+1,ISNUMBER(AE1019)),AE1019,""),"")</x:f>
        <x:v>0</x:v>
      </x:c>
      <x:c r="AG1020" s="52" t="n">
        <x:f>IFERROR(IF(AND(A1020=A1019,C1020=C1019+1,ISNUMBER(U1020),ISNUMBER(U1019),U1019&lt;&gt;0),U1020/U1019-1,""),"")</x:f>
        <x:v>-0.16719347278501806</x:v>
      </x:c>
      <x:c r="AH1020" s="50" t="n">
        <x:f>IF(AND(ISNUMBER(AE1020),ISNUMBER(AF1020),ISNUMBER(AG1020)),IF(AND(AE1020=1,AF1020=1,AG1020&lt;0),1,0),"")</x:f>
        <x:v>0</x:v>
      </x:c>
      <x:c r="AI1020" s="50" t="n">
        <x:f>IF(AND(A1020=A1021,C1021=C1020+1,ISNUMBER(AH1021)),C1021,"")</x:f>
        <x:v>2021</x:v>
      </x:c>
      <x:c r="AJ1020" s="50" t="n">
        <x:f>IF(AND(A1020=A1021,C1021=C1020+1,ISNUMBER(AH1021)),AH1021,"")</x:f>
        <x:v>0</x:v>
      </x:c>
    </x:row>
    <x:row r="1021" ht="15">
      <x:c r="A1021" s="9" t="s">
        <x:v>88</x:v>
      </x:c>
      <x:c r="B1021" s="10">
        <x:v>44561</x:v>
      </x:c>
      <x:c r="C1021" s="9">
        <x:v>2021</x:v>
      </x:c>
      <x:c r="D1021" s="11">
        <x:v>9773</x:v>
      </x:c>
      <x:c r="E1021" s="11">
        <x:v>4165</x:v>
      </x:c>
      <x:c r="F1021" s="11">
        <x:v>2677</x:v>
      </x:c>
      <x:c r="G1021" s="11">
        <x:v>7134</x:v>
      </x:c>
      <x:c r="H1021" s="11">
        <x:v>4446</x:v>
      </x:c>
      <x:c r="I1021" s="11">
        <x:v>2639</x:v>
      </x:c>
      <x:c r="J1021" s="11">
        <x:v>111</x:v>
      </x:c>
      <x:c r="K1021" s="11">
        <x:v>3536</x:v>
      </x:c>
      <x:c r="L1021" s="11">
        <x:v>0</x:v>
      </x:c>
      <x:c r="M1021" s="11">
        <x:v>489</x:v>
      </x:c>
      <x:c r="N1021" s="11">
        <x:v>3957</x:v>
      </x:c>
      <x:c r="O1021" s="11">
        <x:v>1458</x:v>
      </x:c>
      <x:c r="P1021" s="11">
        <x:v>-910</x:v>
      </x:c>
      <x:c r="Q1021" s="11">
        <x:v>-430</x:v>
      </x:c>
      <x:c r="R1021" s="11">
        <x:v>117</x:v>
      </x:c>
      <x:c r="S1021" s="11">
        <x:v>-858</x:v>
      </x:c>
      <x:c r="T1021" s="11">
        <x:v>-1035</x:v>
      </x:c>
      <x:c r="U1021" s="11">
        <x:v>5024.0902999999998</x:v>
      </x:c>
      <x:c r="V1021" s="11">
        <x:v>18</x:v>
      </x:c>
      <x:c r="W1021" s="12">
        <x:v>0</x:v>
      </x:c>
      <x:c r="X1021" s="8">
        <x:v>0</x:v>
      </x:c>
      <x:c r="Y1021" s="13">
        <x:f t="shared" si="90"/>
        <x:v>1.5558460963765408</x:v>
      </x:c>
      <x:c r="Z1021" s="13">
        <x:f t="shared" si="91"/>
        <x:v>0.72997032640949555</x:v>
      </x:c>
      <x:c r="AA1021" s="13">
        <x:f t="shared" si="92"/>
        <x:v>-8.7792898802824107E-2</x:v>
      </x:c>
      <x:c r="AB1021" s="13">
        <x:f t="shared" si="93"/>
        <x:v>-9.3113680548449818E-2</x:v>
      </x:c>
      <x:c r="AC1021" s="13">
        <x:f t="shared" si="94"/>
        <x:v>-0.14507989907485283</x:v>
      </x:c>
      <x:c r="AD1021" s="13">
        <x:f t="shared" si="95"/>
        <x:v>1.1357822572393329E-2</x:v>
      </x:c>
      <x:c r="AE1021" s="50" t="n">
        <x:f>IF(OR(NOT(ISNUMBER(Q1021)),NOT(ISNUMBER(R1021))),"",IF(Q1021&lt;R1021,1,0))</x:f>
        <x:v>1</x:v>
      </x:c>
      <x:c r="AF1021" s="50" t="n">
        <x:f>IFERROR(IF(AND(A1021=A1020,C1021=C1020+1,ISNUMBER(AE1020)),AE1020,""),"")</x:f>
        <x:v>1</x:v>
      </x:c>
      <x:c r="AG1021" s="52" t="n">
        <x:f>IFERROR(IF(AND(A1021=A1020,C1021=C1020+1,ISNUMBER(U1021),ISNUMBER(U1020),U1020&lt;&gt;0),U1021/U1020-1,""),"")</x:f>
        <x:v>0.3213716022042312</x:v>
      </x:c>
      <x:c r="AH1021" s="50" t="n">
        <x:f>IF(AND(ISNUMBER(AE1021),ISNUMBER(AF1021),ISNUMBER(AG1021)),IF(AND(AE1021=1,AF1021=1,AG1021&lt;0),1,0),"")</x:f>
        <x:v>0</x:v>
      </x:c>
      <x:c r="AI1021" s="50" t="n">
        <x:f>IF(AND(A1021=A1022,C1022=C1021+1,ISNUMBER(AH1022)),C1022,"")</x:f>
        <x:v>2022</x:v>
      </x:c>
      <x:c r="AJ1021" s="50" t="n">
        <x:f>IF(AND(A1021=A1022,C1022=C1021+1,ISNUMBER(AH1022)),AH1022,"")</x:f>
        <x:v>0</x:v>
      </x:c>
    </x:row>
    <x:row r="1022" ht="15">
      <x:c r="A1022" s="9" t="s">
        <x:v>88</x:v>
      </x:c>
      <x:c r="B1022" s="10">
        <x:v>44926</x:v>
      </x:c>
      <x:c r="C1022" s="9">
        <x:v>2022</x:v>
      </x:c>
      <x:c r="D1022" s="11">
        <x:v>10454</x:v>
      </x:c>
      <x:c r="E1022" s="11">
        <x:v>4929</x:v>
      </x:c>
      <x:c r="F1022" s="11">
        <x:v>3678</x:v>
      </x:c>
      <x:c r="G1022" s="11">
        <x:v>7921</x:v>
      </x:c>
      <x:c r="H1022" s="11">
        <x:v>4310</x:v>
      </x:c>
      <x:c r="I1022" s="11">
        <x:v>2533</x:v>
      </x:c>
      <x:c r="J1022" s="11">
        <x:v>-9</x:v>
      </x:c>
      <x:c r="K1022" s="11">
        <x:v>3514</x:v>
      </x:c>
      <x:c r="L1022" s="11">
        <x:v>0</x:v>
      </x:c>
      <x:c r="M1022" s="11">
        <x:v>684</x:v>
      </x:c>
      <x:c r="N1022" s="11">
        <x:v>3626</x:v>
      </x:c>
      <x:c r="O1022" s="11">
        <x:v>5769</x:v>
      </x:c>
      <x:c r="P1022" s="11">
        <x:v>-27</x:v>
      </x:c>
      <x:c r="Q1022" s="11">
        <x:v>537</x:v>
      </x:c>
      <x:c r="R1022" s="11">
        <x:v>141</x:v>
      </x:c>
      <x:c r="S1022" s="11">
        <x:v>-169</x:v>
      </x:c>
      <x:c r="T1022" s="11">
        <x:v>776</x:v>
      </x:c>
      <x:c r="U1022" s="11">
        <x:v>2246.7415999999998</x:v>
      </x:c>
      <x:c r="V1022" s="11">
        <x:v>18</x:v>
      </x:c>
      <x:c r="W1022" s="12">
        <x:v>0</x:v>
      </x:c>
      <x:c r="X1022" s="8">
        <x:v>0</x:v>
      </x:c>
      <x:c r="Y1022" s="13">
        <x:f t="shared" si="90"/>
        <x:v>1.3401305057096249</x:v>
      </x:c>
      <x:c r="Z1022" s="13">
        <x:f t="shared" si="91"/>
        <x:v>0.75770040176009179</x:v>
      </x:c>
      <x:c r="AA1022" s="13">
        <x:f t="shared" si="92"/>
        <x:v>-1.6166060837956762E-2</x:v>
      </x:c>
      <x:c r="AB1022" s="13">
        <x:f t="shared" si="93"/>
        <x:v>-2.5827434474842165E-3</x:v>
      </x:c>
      <x:c r="AC1022" s="13">
        <x:f t="shared" si="94"/>
        <x:v>9.7967428355005687E-2</x:v>
      </x:c>
      <x:c r="AD1022" s="13">
        <x:f t="shared" si="95"/>
        <x:v>-8.6091448249473888E-4</x:v>
      </x:c>
      <x:c r="AE1022" s="50" t="n">
        <x:f>IF(OR(NOT(ISNUMBER(Q1022)),NOT(ISNUMBER(R1022))),"",IF(Q1022&lt;R1022,1,0))</x:f>
        <x:v>0</x:v>
      </x:c>
      <x:c r="AF1022" s="50" t="n">
        <x:f>IFERROR(IF(AND(A1022=A1021,C1022=C1021+1,ISNUMBER(AE1021)),AE1021,""),"")</x:f>
        <x:v>1</x:v>
      </x:c>
      <x:c r="AG1022" s="52" t="n">
        <x:f>IFERROR(IF(AND(A1022=A1021,C1022=C1021+1,ISNUMBER(U1022),ISNUMBER(U1021),U1021&lt;&gt;0),U1022/U1021-1,""),"")</x:f>
        <x:v>-0.5528062861449763</x:v>
      </x:c>
      <x:c r="AH1022" s="50" t="n">
        <x:f>IF(AND(ISNUMBER(AE1022),ISNUMBER(AF1022),ISNUMBER(AG1022)),IF(AND(AE1022=1,AF1022=1,AG1022&lt;0),1,0),"")</x:f>
        <x:v>0</x:v>
      </x:c>
      <x:c r="AI1022" s="50" t="n">
        <x:f>IF(AND(A1022=A1023,C1023=C1022+1,ISNUMBER(AH1023)),C1023,"")</x:f>
        <x:v>2023</x:v>
      </x:c>
      <x:c r="AJ1022" s="50" t="n">
        <x:f>IF(AND(A1022=A1023,C1023=C1022+1,ISNUMBER(AH1023)),AH1023,"")</x:f>
        <x:v>0</x:v>
      </x:c>
    </x:row>
    <x:row r="1023" ht="15">
      <x:c r="A1023" s="9" t="s">
        <x:v>88</x:v>
      </x:c>
      <x:c r="B1023" s="10">
        <x:v>45291</x:v>
      </x:c>
      <x:c r="C1023" s="9">
        <x:v>2023</x:v>
      </x:c>
      <x:c r="D1023" s="11">
        <x:v>9841</x:v>
      </x:c>
      <x:c r="E1023" s="11">
        <x:v>4130</x:v>
      </x:c>
      <x:c r="F1023" s="11">
        <x:v>4144</x:v>
      </x:c>
      <x:c r="G1023" s="11">
        <x:v>7054</x:v>
      </x:c>
      <x:c r="H1023" s="11">
        <x:v>2884</x:v>
      </x:c>
      <x:c r="I1023" s="11">
        <x:v>2787</x:v>
      </x:c>
      <x:c r="J1023" s="11">
        <x:v>231</x:v>
      </x:c>
      <x:c r="K1023" s="11">
        <x:v>2925</x:v>
      </x:c>
      <x:c r="L1023" s="11">
        <x:v>0</x:v>
      </x:c>
      <x:c r="M1023" s="11">
        <x:v>650</x:v>
      </x:c>
      <x:c r="N1023" s="11">
        <x:v>2234</x:v>
      </x:c>
      <x:c r="O1023" s="11">
        <x:v>8171</x:v>
      </x:c>
      <x:c r="P1023" s="11">
        <x:v>453</x:v>
      </x:c>
      <x:c r="Q1023" s="11">
        <x:v>1126</x:v>
      </x:c>
      <x:c r="R1023" s="11">
        <x:v>178</x:v>
      </x:c>
      <x:c r="S1023" s="11">
        <x:v>324</x:v>
      </x:c>
      <x:c r="T1023" s="11">
        <x:v>1551</x:v>
      </x:c>
      <x:c r="U1023" s="11">
        <x:v>3238.9767000000002</x:v>
      </x:c>
      <x:c r="V1023" s="11">
        <x:v>18</x:v>
      </x:c>
      <x:c r="W1023" s="12">
        <x:v>0</x:v>
      </x:c>
      <x:c r="X1023" s="8">
        <x:v>0</x:v>
      </x:c>
      <x:c r="Y1023" s="13">
        <x:f t="shared" si="90"/>
        <x:v>0.9966216216216216</x:v>
      </x:c>
      <x:c r="Z1023" s="13">
        <x:f t="shared" si="91"/>
        <x:v>0.71679707346814348</x:v>
      </x:c>
      <x:c r="AA1023" s="13">
        <x:f t="shared" si="92"/>
        <x:v>3.292348338583477E-2</x:v>
      </x:c>
      <x:c r="AB1023" s="13">
        <x:f t="shared" si="93"/>
        <x:v>4.6031907326491213E-2</x:v>
      </x:c>
      <x:c r="AC1023" s="13">
        <x:f t="shared" si="94"/>
        <x:v>0.21987524808619224</x:v>
      </x:c>
      <x:c r="AD1023" s="13">
        <x:f t="shared" si="95"/>
        <x:v>2.3473224265826643E-2</x:v>
      </x:c>
      <x:c r="AE1023" s="50" t="n">
        <x:f>IF(OR(NOT(ISNUMBER(Q1023)),NOT(ISNUMBER(R1023))),"",IF(Q1023&lt;R1023,1,0))</x:f>
        <x:v>0</x:v>
      </x:c>
      <x:c r="AF1023" s="50" t="n">
        <x:f>IFERROR(IF(AND(A1023=A1022,C1023=C1022+1,ISNUMBER(AE1022)),AE1022,""),"")</x:f>
        <x:v>0</x:v>
      </x:c>
      <x:c r="AG1023" s="52" t="n">
        <x:f>IFERROR(IF(AND(A1023=A1022,C1023=C1022+1,ISNUMBER(U1023),ISNUMBER(U1022),U1022&lt;&gt;0),U1023/U1022-1,""),"")</x:f>
        <x:v>0.44163294078856263</x:v>
      </x:c>
      <x:c r="AH1023" s="50" t="n">
        <x:f>IF(AND(ISNUMBER(AE1023),ISNUMBER(AF1023),ISNUMBER(AG1023)),IF(AND(AE1023=1,AF1023=1,AG1023&lt;0),1,0),"")</x:f>
        <x:v>0</x:v>
      </x:c>
      <x:c r="AI1023" s="50" t="n">
        <x:f>IF(AND(A1023=A1024,C1024=C1023+1,ISNUMBER(AH1024)),C1024,"")</x:f>
        <x:v>2024</x:v>
      </x:c>
      <x:c r="AJ1023" s="50" t="n">
        <x:f>IF(AND(A1023=A1024,C1024=C1023+1,ISNUMBER(AH1024)),AH1024,"")</x:f>
        <x:v>0</x:v>
      </x:c>
    </x:row>
    <x:row r="1024" ht="15">
      <x:c r="A1024" s="9" t="s">
        <x:v>88</x:v>
      </x:c>
      <x:c r="B1024" s="10">
        <x:v>45657</x:v>
      </x:c>
      <x:c r="C1024" s="9">
        <x:v>2024</x:v>
      </x:c>
      <x:c r="D1024" s="11">
        <x:v>11035</x:v>
      </x:c>
      <x:c r="E1024" s="11">
        <x:v>4545</x:v>
      </x:c>
      <x:c r="F1024" s="11">
        <x:v>4471</x:v>
      </x:c>
      <x:c r="G1024" s="11">
        <x:v>8062</x:v>
      </x:c>
      <x:c r="H1024" s="11">
        <x:v>3280</x:v>
      </x:c>
      <x:c r="I1024" s="11">
        <x:v>2973</x:v>
      </x:c>
      <x:c r="J1024" s="11">
        <x:v>673</x:v>
      </x:c>
      <x:c r="K1024" s="11">
        <x:v>1343</x:v>
      </x:c>
      <x:c r="L1024" s="11">
        <x:v>0</x:v>
      </x:c>
      <x:c r="M1024" s="11">
        <x:v>643</x:v>
      </x:c>
      <x:c r="N1024" s="11">
        <x:v>2637</x:v>
      </x:c>
      <x:c r="O1024" s="11">
        <x:v>9309</x:v>
      </x:c>
      <x:c r="P1024" s="11">
        <x:v>589</x:v>
      </x:c>
      <x:c r="Q1024" s="11">
        <x:v>1359</x:v>
      </x:c>
      <x:c r="R1024" s="11">
        <x:v>130</x:v>
      </x:c>
      <x:c r="S1024" s="11">
        <x:v>452</x:v>
      </x:c>
      <x:c r="T1024" s="11">
        <x:v>1465</x:v>
      </x:c>
      <x:c r="U1024" s="11">
        <x:v>3941.6</x:v>
      </x:c>
      <x:c r="V1024" s="11">
        <x:v>18</x:v>
      </x:c>
      <x:c r="W1024" s="12">
        <x:v>0</x:v>
      </x:c>
      <x:c r="X1024" s="8">
        <x:v>0</x:v>
      </x:c>
      <x:c r="Y1024" s="13">
        <x:f t="shared" si="90"/>
        <x:v>1.0165511071348692</x:v>
      </x:c>
      <x:c r="Z1024" s="13">
        <x:f t="shared" si="91"/>
        <x:v>0.73058450385138196</x:v>
      </x:c>
      <x:c r="AA1024" s="13">
        <x:f t="shared" si="92"/>
        <x:v>4.0960579972813771E-2</x:v>
      </x:c>
      <x:c r="AB1024" s="13">
        <x:f t="shared" si="93"/>
        <x:v>5.3375623017671049E-2</x:v>
      </x:c>
      <x:c r="AC1024" s="13">
        <x:f t="shared" si="94"/>
        <x:v>0.18171669560903</x:v>
      </x:c>
      <x:c r="AD1024" s="13">
        <x:f t="shared" si="95"/>
        <x:v>6.0987766198459449E-2</x:v>
      </x:c>
      <x:c r="AE1024" s="50" t="n">
        <x:f>IF(OR(NOT(ISNUMBER(Q1024)),NOT(ISNUMBER(R1024))),"",IF(Q1024&lt;R1024,1,0))</x:f>
        <x:v>0</x:v>
      </x:c>
      <x:c r="AF1024" s="50" t="n">
        <x:f>IFERROR(IF(AND(A1024=A1023,C1024=C1023+1,ISNUMBER(AE1023)),AE1023,""),"")</x:f>
        <x:v>0</x:v>
      </x:c>
      <x:c r="AG1024" s="52" t="n">
        <x:f>IFERROR(IF(AND(A1024=A1023,C1024=C1023+1,ISNUMBER(U1024),ISNUMBER(U1023),U1023&lt;&gt;0),U1024/U1023-1,""),"")</x:f>
        <x:v>0.21692755616303128</x:v>
      </x:c>
      <x:c r="AH1024" s="50" t="n">
        <x:f>IF(AND(ISNUMBER(AE1024),ISNUMBER(AF1024),ISNUMBER(AG1024)),IF(AND(AE1024=1,AF1024=1,AG1024&lt;0),1,0),"")</x:f>
        <x:v>0</x:v>
      </x:c>
      <x:c r="AI1024" s="50" t="str">
        <x:f>IF(AND(A1024=A1025,C1025=C1024+1,ISNUMBER(AH1025)),C1025,"")</x:f>
      </x:c>
      <x:c r="AJ1024" s="50" t="str">
        <x:f>IF(AND(A1024=A1025,C1025=C1024+1,ISNUMBER(AH1025)),AH1025,"")</x:f>
      </x:c>
    </x:row>
    <x:row r="1025" ht="15">
      <x:c r="A1025" s="9" t="s">
        <x:v>89</x:v>
      </x:c>
      <x:c r="B1025" s="10">
        <x:v>42004</x:v>
      </x:c>
      <x:c r="C1025" s="9">
        <x:v>2014</x:v>
      </x:c>
      <x:c r="D1025" s="11">
        <x:v>415.2</x:v>
      </x:c>
      <x:c r="E1025" s="11">
        <x:v>67.7</x:v>
      </x:c>
      <x:c r="F1025" s="11">
        <x:v>53.2</x:v>
      </x:c>
      <x:c r="G1025" s="11">
        <x:v>1165.8</x:v>
      </x:c>
      <x:c r="H1025" s="11">
        <x:v>1107.2</x:v>
      </x:c>
      <x:c r="I1025" s="11">
        <x:v>-750.6</x:v>
      </x:c>
      <x:c r="J1025" s="11">
        <x:v>-1023.2</x:v>
      </x:c>
      <x:c r="K1025" s="11">
        <x:v>12.6</x:v>
      </x:c>
      <x:c r="L1025" s="11">
        <x:v>0</x:v>
      </x:c>
      <x:c r="M1025" s="11">
        <x:v>0</x:v>
      </x:c>
      <x:c r="N1025" s="11">
        <x:v>1107.2</x:v>
      </x:c>
      <x:c r="O1025" s="11">
        <x:v>237.7</x:v>
      </x:c>
      <x:c r="P1025" s="11">
        <x:v>98.7</x:v>
      </x:c>
      <x:c r="Q1025" s="11">
        <x:v>113.8</x:v>
      </x:c>
      <x:c r="R1025" s="11">
        <x:v>83.4</x:v>
      </x:c>
      <x:c r="S1025" s="11">
        <x:v>10.5</x:v>
      </x:c>
      <x:c r="T1025" s="11">
        <x:v>88.2</x:v>
      </x:c>
      <x:c r="U1025" s="11" t="s">
        <x:v>40</x:v>
      </x:c>
      <x:c r="V1025" s="11">
        <x:v>17</x:v>
      </x:c>
      <x:c r="W1025" s="12">
        <x:v>1</x:v>
      </x:c>
      <x:c r="X1025" s="8">
        <x:v>0</x:v>
      </x:c>
      <x:c r="Y1025" s="13">
        <x:f t="shared" si="90"/>
        <x:v>1.2725563909774436</x:v>
      </x:c>
      <x:c r="Z1025" s="13">
        <x:f t="shared" si="91"/>
        <x:v>2.8078034682080926</x:v>
      </x:c>
      <x:c r="AA1025" s="13">
        <x:f t="shared" si="92"/>
        <x:v>2.5289017341040464E-2</x:v>
      </x:c>
      <x:c r="AB1025" s="13">
        <x:f t="shared" si="93"/>
        <x:v>0.23771676300578037</x:v>
      </x:c>
      <x:c r="AC1025" s="13">
        <x:f t="shared" si="94"/>
        <x:v>7.5656201749871338E-2</x:v>
      </x:c>
      <x:c r="AD1025" s="13">
        <x:f t="shared" si="95"/>
        <x:v>-2.464354527938343</x:v>
      </x:c>
      <x:c r="AE1025" s="50" t="n">
        <x:f>IF(OR(NOT(ISNUMBER(Q1025)),NOT(ISNUMBER(R1025))),"",IF(Q1025&lt;R1025,1,0))</x:f>
        <x:v>0</x:v>
      </x:c>
      <x:c r="AF1025" s="50" t="str">
        <x:f>IFERROR(IF(AND(A1025=A1024,C1025=C1024+1,ISNUMBER(AE1024)),AE1024,""),"")</x:f>
      </x:c>
      <x:c r="AG1025" s="52" t="str">
        <x:f>IFERROR(IF(AND(A1025=A1024,C1025=C1024+1,ISNUMBER(U1025),ISNUMBER(U1024),U1024&lt;&gt;0),U1025/U1024-1,""),"")</x:f>
      </x:c>
      <x:c r="AH1025" s="50" t="str">
        <x:f>IF(AND(ISNUMBER(AE1025),ISNUMBER(AF1025),ISNUMBER(AG1025)),IF(AND(AE1025=1,AF1025=1,AG1025&lt;0),1,0),"")</x:f>
      </x:c>
      <x:c r="AI1025" s="50" t="str">
        <x:f>IF(AND(A1025=A1026,C1026=C1025+1,ISNUMBER(AH1026)),C1026,"")</x:f>
      </x:c>
      <x:c r="AJ1025" s="50" t="str">
        <x:f>IF(AND(A1025=A1026,C1026=C1025+1,ISNUMBER(AH1026)),AH1026,"")</x:f>
      </x:c>
    </x:row>
    <x:row r="1026" ht="15">
      <x:c r="A1026" s="9" t="s">
        <x:v>89</x:v>
      </x:c>
      <x:c r="B1026" s="10">
        <x:v>42369</x:v>
      </x:c>
      <x:c r="C1026" s="9">
        <x:v>2015</x:v>
      </x:c>
      <x:c r="D1026" s="11">
        <x:v>414.5</x:v>
      </x:c>
      <x:c r="E1026" s="11">
        <x:v>71.400000000000006</x:v>
      </x:c>
      <x:c r="F1026" s="11">
        <x:v>47</x:v>
      </x:c>
      <x:c r="G1026" s="11">
        <x:v>590.6</x:v>
      </x:c>
      <x:c r="H1026" s="11">
        <x:v>540.70000000000005</x:v>
      </x:c>
      <x:c r="I1026" s="11">
        <x:v>-176.1</x:v>
      </x:c>
      <x:c r="J1026" s="11">
        <x:v>-789.1</x:v>
      </x:c>
      <x:c r="K1026" s="11">
        <x:v>22.1</x:v>
      </x:c>
      <x:c r="L1026" s="11">
        <x:v>0</x:v>
      </x:c>
      <x:c r="M1026" s="11">
        <x:v>0</x:v>
      </x:c>
      <x:c r="N1026" s="11">
        <x:v>540.70000000000005</x:v>
      </x:c>
      <x:c r="O1026" s="11">
        <x:v>255.9</x:v>
      </x:c>
      <x:c r="P1026" s="11">
        <x:v>133.19999999999999</x:v>
      </x:c>
      <x:c r="Q1026" s="11">
        <x:v>145.69999999999999</x:v>
      </x:c>
      <x:c r="R1026" s="11">
        <x:v>90.2</x:v>
      </x:c>
      <x:c r="S1026" s="11">
        <x:v>10.4</x:v>
      </x:c>
      <x:c r="T1026" s="11">
        <x:v>67</x:v>
      </x:c>
      <x:c r="U1026" s="11">
        <x:v>2525</x:v>
      </x:c>
      <x:c r="V1026" s="11">
        <x:v>18</x:v>
      </x:c>
      <x:c r="W1026" s="12">
        <x:v>0</x:v>
      </x:c>
      <x:c r="X1026" s="8">
        <x:v>0</x:v>
      </x:c>
      <x:c r="Y1026" s="13">
        <x:f t="shared" si="90"/>
        <x:v>1.5191489361702128</x:v>
      </x:c>
      <x:c r="Z1026" s="13">
        <x:f t="shared" si="91"/>
        <x:v>1.4248492159227986</x:v>
      </x:c>
      <x:c r="AA1026" s="13">
        <x:f t="shared" si="92"/>
        <x:v>2.5090470446320869E-2</x:v>
      </x:c>
      <x:c r="AB1026" s="13">
        <x:f t="shared" si="93"/>
        <x:v>0.32135102533172494</x:v>
      </x:c>
      <x:c r="AC1026" s="13">
        <x:f t="shared" si="94"/>
        <x:v>0.11344395529969523</x:v>
      </x:c>
      <x:c r="AD1026" s="13">
        <x:f t="shared" si="95"/>
        <x:v>-1.9037394451145959</x:v>
      </x:c>
      <x:c r="AE1026" s="50" t="n">
        <x:f>IF(OR(NOT(ISNUMBER(Q1026)),NOT(ISNUMBER(R1026))),"",IF(Q1026&lt;R1026,1,0))</x:f>
        <x:v>0</x:v>
      </x:c>
      <x:c r="AF1026" s="50" t="n">
        <x:f>IFERROR(IF(AND(A1026=A1025,C1026=C1025+1,ISNUMBER(AE1025)),AE1025,""),"")</x:f>
        <x:v>0</x:v>
      </x:c>
      <x:c r="AG1026" s="52" t="str">
        <x:f>IFERROR(IF(AND(A1026=A1025,C1026=C1025+1,ISNUMBER(U1026),ISNUMBER(U1025),U1025&lt;&gt;0),U1026/U1025-1,""),"")</x:f>
      </x:c>
      <x:c r="AH1026" s="50" t="str">
        <x:f>IF(AND(ISNUMBER(AE1026),ISNUMBER(AF1026),ISNUMBER(AG1026)),IF(AND(AE1026=1,AF1026=1,AG1026&lt;0),1,0),"")</x:f>
      </x:c>
      <x:c r="AI1026" s="50" t="n">
        <x:f>IF(AND(A1026=A1027,C1027=C1026+1,ISNUMBER(AH1027)),C1027,"")</x:f>
        <x:v>2016</x:v>
      </x:c>
      <x:c r="AJ1026" s="50" t="n">
        <x:f>IF(AND(A1026=A1027,C1027=C1026+1,ISNUMBER(AH1027)),AH1027,"")</x:f>
        <x:v>0</x:v>
      </x:c>
    </x:row>
    <x:row r="1027" ht="15">
      <x:c r="A1027" s="9" t="s">
        <x:v>89</x:v>
      </x:c>
      <x:c r="B1027" s="10">
        <x:v>42735</x:v>
      </x:c>
      <x:c r="C1027" s="9">
        <x:v>2016</x:v>
      </x:c>
      <x:c r="D1027" s="11">
        <x:v>397.5</x:v>
      </x:c>
      <x:c r="E1027" s="11">
        <x:v>62.4</x:v>
      </x:c>
      <x:c r="F1027" s="11">
        <x:v>52</x:v>
      </x:c>
      <x:c r="G1027" s="11">
        <x:v>449</x:v>
      </x:c>
      <x:c r="H1027" s="11">
        <x:v>395.6</x:v>
      </x:c>
      <x:c r="I1027" s="11">
        <x:v>-51.5</x:v>
      </x:c>
      <x:c r="J1027" s="11">
        <x:v>970.9</x:v>
      </x:c>
      <x:c r="K1027" s="11">
        <x:v>10.4</x:v>
      </x:c>
      <x:c r="L1027" s="11">
        <x:v>0</x:v>
      </x:c>
      <x:c r="M1027" s="11">
        <x:v>0</x:v>
      </x:c>
      <x:c r="N1027" s="11">
        <x:v>395.6</x:v>
      </x:c>
      <x:c r="O1027" s="11">
        <x:v>281.60000000000002</x:v>
      </x:c>
      <x:c r="P1027" s="11">
        <x:v>169.6</x:v>
      </x:c>
      <x:c r="Q1027" s="11">
        <x:v>180.2</x:v>
      </x:c>
      <x:c r="R1027" s="11">
        <x:v>14.6</x:v>
      </x:c>
      <x:c r="S1027" s="11">
        <x:v>126.7</x:v>
      </x:c>
      <x:c r="T1027" s="11">
        <x:v>151.6</x:v>
      </x:c>
      <x:c r="U1027" s="11">
        <x:v>3903.1017000000002</x:v>
      </x:c>
      <x:c r="V1027" s="11">
        <x:v>18</x:v>
      </x:c>
      <x:c r="W1027" s="12">
        <x:v>0</x:v>
      </x:c>
      <x:c r="X1027" s="8">
        <x:v>0</x:v>
      </x:c>
      <x:c r="Y1027" s="13" t="n">
        <x:f t="shared" ref="Y1027:Y1090" si="96">IF(AND(ISNUMBER(E1027),ISNUMBER(F1027),F1027&lt;&gt;0),E1027/F1027,"")</x:f>
        <x:v>1.2</x:v>
      </x:c>
      <x:c r="Z1027" s="13" t="n">
        <x:f t="shared" ref="Z1027:Z1090" si="97">IF(AND(ISNUMBER(G1027),ISNUMBER(D1027),D1027&lt;&gt;0),G1027/D1027,"")</x:f>
        <x:v>1.129559748427673</x:v>
      </x:c>
      <x:c r="AA1027" s="13" t="n">
        <x:f t="shared" ref="AA1027:AA1090" si="98">IF(AND(ISNUMBER(S1027),ISNUMBER(D1027),D1027&lt;&gt;0),S1027/D1027,"")</x:f>
        <x:v>0.3187421383647799</x:v>
      </x:c>
      <x:c r="AB1027" s="13" t="n">
        <x:f t="shared" ref="AB1027:AB1090" si="99">IF(AND(ISNUMBER(P1027),ISNUMBER(D1027),D1027&lt;&gt;0),P1027/D1027,"")</x:f>
        <x:v>0.42666666666666664</x:v>
      </x:c>
      <x:c r="AC1027" s="13" t="n">
        <x:f t="shared" ref="AC1027:AC1090" si="100">IF(AND(ISNUMBER(T1027),ISNUMBER(G1027),G1027&lt;&gt;0),T1027/G1027,"")</x:f>
        <x:v>0.33763919821826277</x:v>
      </x:c>
      <x:c r="AD1027" s="13" t="n">
        <x:f t="shared" ref="AD1027:AD1090" si="101">IF(AND(ISNUMBER(J1027),ISNUMBER(D1027),D1027&lt;&gt;0),J1027/D1027,"")</x:f>
        <x:v>2.44251572327044</x:v>
      </x:c>
      <x:c r="AE1027" s="50" t="n">
        <x:f>IF(OR(NOT(ISNUMBER(Q1027)),NOT(ISNUMBER(R1027))),"",IF(Q1027&lt;R1027,1,0))</x:f>
        <x:v>0</x:v>
      </x:c>
      <x:c r="AF1027" s="50" t="n">
        <x:f>IFERROR(IF(AND(A1027=A1026,C1027=C1026+1,ISNUMBER(AE1026)),AE1026,""),"")</x:f>
        <x:v>0</x:v>
      </x:c>
      <x:c r="AG1027" s="52" t="n">
        <x:f>IFERROR(IF(AND(A1027=A1026,C1027=C1026+1,ISNUMBER(U1027),ISNUMBER(U1026),U1026&lt;&gt;0),U1027/U1026-1,""),"")</x:f>
        <x:v>0.5457828514851486</x:v>
      </x:c>
      <x:c r="AH1027" s="50" t="n">
        <x:f>IF(AND(ISNUMBER(AE1027),ISNUMBER(AF1027),ISNUMBER(AG1027)),IF(AND(AE1027=1,AF1027=1,AG1027&lt;0),1,0),"")</x:f>
        <x:v>0</x:v>
      </x:c>
      <x:c r="AI1027" s="50" t="n">
        <x:f>IF(AND(A1027=A1028,C1028=C1027+1,ISNUMBER(AH1028)),C1028,"")</x:f>
        <x:v>2017</x:v>
      </x:c>
      <x:c r="AJ1027" s="50" t="n">
        <x:f>IF(AND(A1027=A1028,C1028=C1027+1,ISNUMBER(AH1028)),AH1028,"")</x:f>
        <x:v>0</x:v>
      </x:c>
    </x:row>
    <x:row r="1028" ht="15">
      <x:c r="A1028" s="9" t="s">
        <x:v>89</x:v>
      </x:c>
      <x:c r="B1028" s="10">
        <x:v>43100</x:v>
      </x:c>
      <x:c r="C1028" s="9">
        <x:v>2017</x:v>
      </x:c>
      <x:c r="D1028" s="11">
        <x:v>390.5</x:v>
      </x:c>
      <x:c r="E1028" s="11">
        <x:v>58.7</x:v>
      </x:c>
      <x:c r="F1028" s="11">
        <x:v>52.8</x:v>
      </x:c>
      <x:c r="G1028" s="11">
        <x:v>411.9</x:v>
      </x:c>
      <x:c r="H1028" s="11">
        <x:v>357.8</x:v>
      </x:c>
      <x:c r="I1028" s="11">
        <x:v>-21.4</x:v>
      </x:c>
      <x:c r="J1028" s="11">
        <x:v>1015.9</x:v>
      </x:c>
      <x:c r="K1028" s="11">
        <x:v>8</x:v>
      </x:c>
      <x:c r="L1028" s="11">
        <x:v>0</x:v>
      </x:c>
      <x:c r="M1028" s="11">
        <x:v>0</x:v>
      </x:c>
      <x:c r="N1028" s="11">
        <x:v>357.8</x:v>
      </x:c>
      <x:c r="O1028" s="11">
        <x:v>311.39999999999998</x:v>
      </x:c>
      <x:c r="P1028" s="11">
        <x:v>203.1</x:v>
      </x:c>
      <x:c r="Q1028" s="11">
        <x:v>211.1</x:v>
      </x:c>
      <x:c r="R1028" s="11">
        <x:v>9.6999999999999993</x:v>
      </x:c>
      <x:c r="S1028" s="11">
        <x:v>154.69999999999999</x:v>
      </x:c>
      <x:c r="T1028" s="11">
        <x:v>170.5</x:v>
      </x:c>
      <x:c r="U1028" s="11">
        <x:v>3840.5032000000001</x:v>
      </x:c>
      <x:c r="V1028" s="11">
        <x:v>18</x:v>
      </x:c>
      <x:c r="W1028" s="12">
        <x:v>0</x:v>
      </x:c>
      <x:c r="X1028" s="8">
        <x:v>0</x:v>
      </x:c>
      <x:c r="Y1028" s="13">
        <x:f t="shared" si="96"/>
        <x:v>1.1117424242424243</x:v>
      </x:c>
      <x:c r="Z1028" s="13">
        <x:f t="shared" si="97"/>
        <x:v>1.0548015364916772</x:v>
      </x:c>
      <x:c r="AA1028" s="13">
        <x:f t="shared" si="98"/>
        <x:v>0.39615877080665812</x:v>
      </x:c>
      <x:c r="AB1028" s="13">
        <x:f t="shared" si="99"/>
        <x:v>0.52010243277848911</x:v>
      </x:c>
      <x:c r="AC1028" s="13">
        <x:f t="shared" si="100"/>
        <x:v>0.41393542121874244</x:v>
      </x:c>
      <x:c r="AD1028" s="13">
        <x:f t="shared" si="101"/>
        <x:v>2.6015364916773365</x:v>
      </x:c>
      <x:c r="AE1028" s="50" t="n">
        <x:f>IF(OR(NOT(ISNUMBER(Q1028)),NOT(ISNUMBER(R1028))),"",IF(Q1028&lt;R1028,1,0))</x:f>
        <x:v>0</x:v>
      </x:c>
      <x:c r="AF1028" s="50" t="n">
        <x:f>IFERROR(IF(AND(A1028=A1027,C1028=C1027+1,ISNUMBER(AE1027)),AE1027,""),"")</x:f>
        <x:v>0</x:v>
      </x:c>
      <x:c r="AG1028" s="52" t="n">
        <x:f>IFERROR(IF(AND(A1028=A1027,C1028=C1027+1,ISNUMBER(U1028),ISNUMBER(U1027),U1027&lt;&gt;0),U1028/U1027-1,""),"")</x:f>
        <x:v>-0.016038142178052883</x:v>
      </x:c>
      <x:c r="AH1028" s="50" t="n">
        <x:f>IF(AND(ISNUMBER(AE1028),ISNUMBER(AF1028),ISNUMBER(AG1028)),IF(AND(AE1028=1,AF1028=1,AG1028&lt;0),1,0),"")</x:f>
        <x:v>0</x:v>
      </x:c>
      <x:c r="AI1028" s="50" t="n">
        <x:f>IF(AND(A1028=A1029,C1029=C1028+1,ISNUMBER(AH1029)),C1029,"")</x:f>
        <x:v>2018</x:v>
      </x:c>
      <x:c r="AJ1028" s="50" t="n">
        <x:f>IF(AND(A1028=A1029,C1029=C1028+1,ISNUMBER(AH1029)),AH1029,"")</x:f>
        <x:v>0</x:v>
      </x:c>
    </x:row>
    <x:row r="1029" ht="15">
      <x:c r="A1029" s="9" t="s">
        <x:v>89</x:v>
      </x:c>
      <x:c r="B1029" s="10">
        <x:v>43465</x:v>
      </x:c>
      <x:c r="C1029" s="9">
        <x:v>2018</x:v>
      </x:c>
      <x:c r="D1029" s="11">
        <x:v>414</x:v>
      </x:c>
      <x:c r="E1029" s="11">
        <x:v>59.2</x:v>
      </x:c>
      <x:c r="F1029" s="11">
        <x:v>50.9</x:v>
      </x:c>
      <x:c r="G1029" s="11">
        <x:v>408.4</x:v>
      </x:c>
      <x:c r="H1029" s="11">
        <x:v>359</x:v>
      </x:c>
      <x:c r="I1029" s="11">
        <x:v>5.6</x:v>
      </x:c>
      <x:c r="J1029" s="11">
        <x:v>1042.7</x:v>
      </x:c>
      <x:c r="K1029" s="11">
        <x:v>4.3</x:v>
      </x:c>
      <x:c r="L1029" s="11">
        <x:v>0</x:v>
      </x:c>
      <x:c r="M1029" s="11">
        <x:v>2.2000000000000002</x:v>
      </x:c>
      <x:c r="N1029" s="11">
        <x:v>356.8</x:v>
      </x:c>
      <x:c r="O1029" s="11">
        <x:v>330.1</x:v>
      </x:c>
      <x:c r="P1029" s="11">
        <x:v>221.3</x:v>
      </x:c>
      <x:c r="Q1029" s="11">
        <x:v>230.3</x:v>
      </x:c>
      <x:c r="R1029" s="11">
        <x:v>10.6</x:v>
      </x:c>
      <x:c r="S1029" s="11">
        <x:v>171.1</x:v>
      </x:c>
      <x:c r="T1029" s="11">
        <x:v>182.3</x:v>
      </x:c>
      <x:c r="U1029" s="11">
        <x:v>3338.2764999999999</x:v>
      </x:c>
      <x:c r="V1029" s="11">
        <x:v>18</x:v>
      </x:c>
      <x:c r="W1029" s="12">
        <x:v>0</x:v>
      </x:c>
      <x:c r="X1029" s="8">
        <x:v>0</x:v>
      </x:c>
      <x:c r="Y1029" s="13">
        <x:f t="shared" si="96"/>
        <x:v>1.1630648330058939</x:v>
      </x:c>
      <x:c r="Z1029" s="13">
        <x:f t="shared" si="97"/>
        <x:v>0.98647342995169074</x:v>
      </x:c>
      <x:c r="AA1029" s="13">
        <x:f t="shared" si="98"/>
        <x:v>0.41328502415458934</x:v>
      </x:c>
      <x:c r="AB1029" s="13">
        <x:f t="shared" si="99"/>
        <x:v>0.53454106280193237</x:v>
      </x:c>
      <x:c r="AC1029" s="13">
        <x:f t="shared" si="100"/>
        <x:v>0.44637610186092069</x:v>
      </x:c>
      <x:c r="AD1029" s="13">
        <x:f t="shared" si="101"/>
        <x:v>2.5185990338164252</x:v>
      </x:c>
      <x:c r="AE1029" s="50" t="n">
        <x:f>IF(OR(NOT(ISNUMBER(Q1029)),NOT(ISNUMBER(R1029))),"",IF(Q1029&lt;R1029,1,0))</x:f>
        <x:v>0</x:v>
      </x:c>
      <x:c r="AF1029" s="50" t="n">
        <x:f>IFERROR(IF(AND(A1029=A1028,C1029=C1028+1,ISNUMBER(AE1028)),AE1028,""),"")</x:f>
        <x:v>0</x:v>
      </x:c>
      <x:c r="AG1029" s="52" t="n">
        <x:f>IFERROR(IF(AND(A1029=A1028,C1029=C1028+1,ISNUMBER(U1029),ISNUMBER(U1028),U1028&lt;&gt;0),U1029/U1028-1,""),"")</x:f>
        <x:v>-0.1307710666664723</x:v>
      </x:c>
      <x:c r="AH1029" s="50" t="n">
        <x:f>IF(AND(ISNUMBER(AE1029),ISNUMBER(AF1029),ISNUMBER(AG1029)),IF(AND(AE1029=1,AF1029=1,AG1029&lt;0),1,0),"")</x:f>
        <x:v>0</x:v>
      </x:c>
      <x:c r="AI1029" s="50" t="n">
        <x:f>IF(AND(A1029=A1030,C1030=C1029+1,ISNUMBER(AH1030)),C1030,"")</x:f>
        <x:v>2019</x:v>
      </x:c>
      <x:c r="AJ1029" s="50" t="n">
        <x:f>IF(AND(A1029=A1030,C1030=C1029+1,ISNUMBER(AH1030)),AH1030,"")</x:f>
        <x:v>0</x:v>
      </x:c>
    </x:row>
    <x:row r="1030" ht="15">
      <x:c r="A1030" s="9" t="s">
        <x:v>89</x:v>
      </x:c>
      <x:c r="B1030" s="10">
        <x:v>43830</x:v>
      </x:c>
      <x:c r="C1030" s="9">
        <x:v>2019</x:v>
      </x:c>
      <x:c r="D1030" s="11">
        <x:v>451.4</x:v>
      </x:c>
      <x:c r="E1030" s="11">
        <x:v>62</x:v>
      </x:c>
      <x:c r="F1030" s="11">
        <x:v>66.3</x:v>
      </x:c>
      <x:c r="G1030" s="11">
        <x:v>392.4</x:v>
      </x:c>
      <x:c r="H1030" s="11">
        <x:v>326.39999999999998</x:v>
      </x:c>
      <x:c r="I1030" s="11">
        <x:v>59</x:v>
      </x:c>
      <x:c r="J1030" s="11">
        <x:v>1095.8</x:v>
      </x:c>
      <x:c r="K1030" s="11">
        <x:v>5.9</x:v>
      </x:c>
      <x:c r="L1030" s="11">
        <x:v>0</x:v>
      </x:c>
      <x:c r="M1030" s="11">
        <x:v>1.8</x:v>
      </x:c>
      <x:c r="N1030" s="11">
        <x:v>324.60000000000002</x:v>
      </x:c>
      <x:c r="O1030" s="11">
        <x:v>355.1</x:v>
      </x:c>
      <x:c r="P1030" s="11">
        <x:v>242.8</x:v>
      </x:c>
      <x:c r="Q1030" s="11">
        <x:v>251.7</x:v>
      </x:c>
      <x:c r="R1030" s="11">
        <x:v>9.3000000000000007</x:v>
      </x:c>
      <x:c r="S1030" s="11">
        <x:v>197.7</x:v>
      </x:c>
      <x:c r="T1030" s="11">
        <x:v>209.7</x:v>
      </x:c>
      <x:c r="U1030" s="11">
        <x:v>4867.5608000000002</x:v>
      </x:c>
      <x:c r="V1030" s="11">
        <x:v>18</x:v>
      </x:c>
      <x:c r="W1030" s="12">
        <x:v>0</x:v>
      </x:c>
      <x:c r="X1030" s="8">
        <x:v>0</x:v>
      </x:c>
      <x:c r="Y1030" s="13">
        <x:f t="shared" si="96"/>
        <x:v>0.93514328808446456</x:v>
      </x:c>
      <x:c r="Z1030" s="13">
        <x:f t="shared" si="97"/>
        <x:v>0.86929552503322993</x:v>
      </x:c>
      <x:c r="AA1030" s="13">
        <x:f t="shared" si="98"/>
        <x:v>0.43797075764288879</x:v>
      </x:c>
      <x:c r="AB1030" s="13">
        <x:f t="shared" si="99"/>
        <x:v>0.53788214443952154</x:v>
      </x:c>
      <x:c r="AC1030" s="13">
        <x:f t="shared" si="100"/>
        <x:v>0.5344036697247706</x:v>
      </x:c>
      <x:c r="AD1030" s="13">
        <x:f t="shared" si="101"/>
        <x:v>2.4275587062472308</x:v>
      </x:c>
      <x:c r="AE1030" s="50" t="n">
        <x:f>IF(OR(NOT(ISNUMBER(Q1030)),NOT(ISNUMBER(R1030))),"",IF(Q1030&lt;R1030,1,0))</x:f>
        <x:v>0</x:v>
      </x:c>
      <x:c r="AF1030" s="50" t="n">
        <x:f>IFERROR(IF(AND(A1030=A1029,C1030=C1029+1,ISNUMBER(AE1029)),AE1029,""),"")</x:f>
        <x:v>0</x:v>
      </x:c>
      <x:c r="AG1030" s="52" t="n">
        <x:f>IFERROR(IF(AND(A1030=A1029,C1030=C1029+1,ISNUMBER(U1030),ISNUMBER(U1029),U1029&lt;&gt;0),U1030/U1029-1,""),"")</x:f>
        <x:v>0.4581059417936173</x:v>
      </x:c>
      <x:c r="AH1030" s="50" t="n">
        <x:f>IF(AND(ISNUMBER(AE1030),ISNUMBER(AF1030),ISNUMBER(AG1030)),IF(AND(AE1030=1,AF1030=1,AG1030&lt;0),1,0),"")</x:f>
        <x:v>0</x:v>
      </x:c>
      <x:c r="AI1030" s="50" t="n">
        <x:f>IF(AND(A1030=A1031,C1031=C1030+1,ISNUMBER(AH1031)),C1031,"")</x:f>
        <x:v>2020</x:v>
      </x:c>
      <x:c r="AJ1030" s="50" t="n">
        <x:f>IF(AND(A1030=A1031,C1031=C1030+1,ISNUMBER(AH1031)),AH1031,"")</x:f>
        <x:v>0</x:v>
      </x:c>
    </x:row>
    <x:row r="1031" ht="15">
      <x:c r="A1031" s="9" t="s">
        <x:v>89</x:v>
      </x:c>
      <x:c r="B1031" s="10">
        <x:v>44196</x:v>
      </x:c>
      <x:c r="C1031" s="9">
        <x:v>2020</x:v>
      </x:c>
      <x:c r="D1031" s="11">
        <x:v>508.9</x:v>
      </x:c>
      <x:c r="E1031" s="11">
        <x:v>94</x:v>
      </x:c>
      <x:c r="F1031" s="11">
        <x:v>35.799999999999997</x:v>
      </x:c>
      <x:c r="G1031" s="11">
        <x:v>367.3</x:v>
      </x:c>
      <x:c r="H1031" s="11">
        <x:v>319.60000000000002</x:v>
      </x:c>
      <x:c r="I1031" s="11">
        <x:v>141.6</x:v>
      </x:c>
      <x:c r="J1031" s="11">
        <x:v>1180.0999999999999</x:v>
      </x:c>
      <x:c r="K1031" s="11">
        <x:v>37.6</x:v>
      </x:c>
      <x:c r="L1031" s="11">
        <x:v>0</x:v>
      </x:c>
      <x:c r="M1031" s="11">
        <x:v>2.1</x:v>
      </x:c>
      <x:c r="N1031" s="11">
        <x:v>317.5</x:v>
      </x:c>
      <x:c r="O1031" s="11">
        <x:v>368.9</x:v>
      </x:c>
      <x:c r="P1031" s="11">
        <x:v>255.7</x:v>
      </x:c>
      <x:c r="Q1031" s="11">
        <x:v>262.2</x:v>
      </x:c>
      <x:c r="R1031" s="11">
        <x:v>7</x:v>
      </x:c>
      <x:c r="S1031" s="11">
        <x:v>205.1</x:v>
      </x:c>
      <x:c r="T1031" s="11">
        <x:v>189.3</x:v>
      </x:c>
      <x:c r="U1031" s="11">
        <x:v>4050.8775000000001</x:v>
      </x:c>
      <x:c r="V1031" s="11">
        <x:v>18</x:v>
      </x:c>
      <x:c r="W1031" s="12">
        <x:v>0</x:v>
      </x:c>
      <x:c r="X1031" s="8">
        <x:v>0</x:v>
      </x:c>
      <x:c r="Y1031" s="13">
        <x:f t="shared" si="96"/>
        <x:v>2.6256983240223466</x:v>
      </x:c>
      <x:c r="Z1031" s="13">
        <x:f t="shared" si="97"/>
        <x:v>0.72175280015720189</x:v>
      </x:c>
      <x:c r="AA1031" s="13">
        <x:f t="shared" si="98"/>
        <x:v>0.40302613480055022</x:v>
      </x:c>
      <x:c r="AB1031" s="13">
        <x:f t="shared" si="99"/>
        <x:v>0.50245627824719985</x:v>
      </x:c>
      <x:c r="AC1031" s="13">
        <x:f t="shared" si="100"/>
        <x:v>0.51538252109991833</x:v>
      </x:c>
      <x:c r="AD1031" s="13">
        <x:f t="shared" si="101"/>
        <x:v>2.3189231676164277</x:v>
      </x:c>
      <x:c r="AE1031" s="50" t="n">
        <x:f>IF(OR(NOT(ISNUMBER(Q1031)),NOT(ISNUMBER(R1031))),"",IF(Q1031&lt;R1031,1,0))</x:f>
        <x:v>0</x:v>
      </x:c>
      <x:c r="AF1031" s="50" t="n">
        <x:f>IFERROR(IF(AND(A1031=A1030,C1031=C1030+1,ISNUMBER(AE1030)),AE1030,""),"")</x:f>
        <x:v>0</x:v>
      </x:c>
      <x:c r="AG1031" s="52" t="n">
        <x:f>IFERROR(IF(AND(A1031=A1030,C1031=C1030+1,ISNUMBER(U1031),ISNUMBER(U1030),U1030&lt;&gt;0),U1031/U1030-1,""),"")</x:f>
        <x:v>-0.1677808112843706</x:v>
      </x:c>
      <x:c r="AH1031" s="50" t="n">
        <x:f>IF(AND(ISNUMBER(AE1031),ISNUMBER(AF1031),ISNUMBER(AG1031)),IF(AND(AE1031=1,AF1031=1,AG1031&lt;0),1,0),"")</x:f>
        <x:v>0</x:v>
      </x:c>
      <x:c r="AI1031" s="50" t="n">
        <x:f>IF(AND(A1031=A1032,C1032=C1031+1,ISNUMBER(AH1032)),C1032,"")</x:f>
        <x:v>2021</x:v>
      </x:c>
      <x:c r="AJ1031" s="50" t="n">
        <x:f>IF(AND(A1031=A1032,C1032=C1031+1,ISNUMBER(AH1032)),AH1032,"")</x:f>
        <x:v>0</x:v>
      </x:c>
    </x:row>
    <x:row r="1032" ht="15">
      <x:c r="A1032" s="9" t="s">
        <x:v>89</x:v>
      </x:c>
      <x:c r="B1032" s="10">
        <x:v>44561</x:v>
      </x:c>
      <x:c r="C1032" s="9">
        <x:v>2021</x:v>
      </x:c>
      <x:c r="D1032" s="11">
        <x:v>534.5</x:v>
      </x:c>
      <x:c r="E1032" s="11">
        <x:v>105.6</x:v>
      </x:c>
      <x:c r="F1032" s="11">
        <x:v>24.8</x:v>
      </x:c>
      <x:c r="G1032" s="11">
        <x:v>75.8</x:v>
      </x:c>
      <x:c r="H1032" s="11">
        <x:v>35.1</x:v>
      </x:c>
      <x:c r="I1032" s="11">
        <x:v>458.7</x:v>
      </x:c>
      <x:c r="J1032" s="11">
        <x:v>1307.3</x:v>
      </x:c>
      <x:c r="K1032" s="11">
        <x:v>45.7</x:v>
      </x:c>
      <x:c r="L1032" s="11">
        <x:v>0</x:v>
      </x:c>
      <x:c r="M1032" s="11">
        <x:v>2.5</x:v>
      </x:c>
      <x:c r="N1032" s="11">
        <x:v>32.6</x:v>
      </x:c>
      <x:c r="O1032" s="11">
        <x:v>262.8</x:v>
      </x:c>
      <x:c r="P1032" s="11">
        <x:v>158.80000000000001</x:v>
      </x:c>
      <x:c r="Q1032" s="11">
        <x:v>165.1</x:v>
      </x:c>
      <x:c r="R1032" s="11">
        <x:v>3.6</x:v>
      </x:c>
      <x:c r="S1032" s="11">
        <x:v>127.8</x:v>
      </x:c>
      <x:c r="T1032" s="11">
        <x:v>121.7</x:v>
      </x:c>
      <x:c r="U1032" s="11">
        <x:v>5372.2691000000004</x:v>
      </x:c>
      <x:c r="V1032" s="11">
        <x:v>18</x:v>
      </x:c>
      <x:c r="W1032" s="12">
        <x:v>0</x:v>
      </x:c>
      <x:c r="X1032" s="8">
        <x:v>0</x:v>
      </x:c>
      <x:c r="Y1032" s="13">
        <x:f t="shared" si="96"/>
        <x:v>4.258064516129032</x:v>
      </x:c>
      <x:c r="Z1032" s="13">
        <x:f t="shared" si="97"/>
        <x:v>0.14181478016838167</x:v>
      </x:c>
      <x:c r="AA1032" s="13">
        <x:f t="shared" si="98"/>
        <x:v>0.23910196445275958</x:v>
      </x:c>
      <x:c r="AB1032" s="13">
        <x:f t="shared" si="99"/>
        <x:v>0.29710009354536954</x:v>
      </x:c>
      <x:c r="AC1032" s="13">
        <x:f t="shared" si="100"/>
        <x:v>1.6055408970976255</x:v>
      </x:c>
      <x:c r="AD1032" s="13">
        <x:f t="shared" si="101"/>
        <x:v>2.4458372310570624</x:v>
      </x:c>
      <x:c r="AE1032" s="50" t="n">
        <x:f>IF(OR(NOT(ISNUMBER(Q1032)),NOT(ISNUMBER(R1032))),"",IF(Q1032&lt;R1032,1,0))</x:f>
        <x:v>0</x:v>
      </x:c>
      <x:c r="AF1032" s="50" t="n">
        <x:f>IFERROR(IF(AND(A1032=A1031,C1032=C1031+1,ISNUMBER(AE1031)),AE1031,""),"")</x:f>
        <x:v>0</x:v>
      </x:c>
      <x:c r="AG1032" s="52" t="n">
        <x:f>IFERROR(IF(AND(A1032=A1031,C1032=C1031+1,ISNUMBER(U1032),ISNUMBER(U1031),U1031&lt;&gt;0),U1032/U1031-1,""),"")</x:f>
        <x:v>0.3261988544457344</x:v>
      </x:c>
      <x:c r="AH1032" s="50" t="n">
        <x:f>IF(AND(ISNUMBER(AE1032),ISNUMBER(AF1032),ISNUMBER(AG1032)),IF(AND(AE1032=1,AF1032=1,AG1032&lt;0),1,0),"")</x:f>
        <x:v>0</x:v>
      </x:c>
      <x:c r="AI1032" s="50" t="n">
        <x:f>IF(AND(A1032=A1033,C1033=C1032+1,ISNUMBER(AH1033)),C1033,"")</x:f>
        <x:v>2022</x:v>
      </x:c>
      <x:c r="AJ1032" s="50" t="n">
        <x:f>IF(AND(A1032=A1033,C1033=C1032+1,ISNUMBER(AH1033)),AH1033,"")</x:f>
        <x:v>0</x:v>
      </x:c>
    </x:row>
    <x:row r="1033" ht="15">
      <x:c r="A1033" s="9" t="s">
        <x:v>89</x:v>
      </x:c>
      <x:c r="B1033" s="10">
        <x:v>44926</x:v>
      </x:c>
      <x:c r="C1033" s="9">
        <x:v>2022</x:v>
      </x:c>
      <x:c r="D1033" s="11">
        <x:v>542.9</x:v>
      </x:c>
      <x:c r="E1033" s="11">
        <x:v>117.8</x:v>
      </x:c>
      <x:c r="F1033" s="11">
        <x:v>53.7</x:v>
      </x:c>
      <x:c r="G1033" s="11">
        <x:v>70.400000000000006</x:v>
      </x:c>
      <x:c r="H1033" s="11">
        <x:v>9.5</x:v>
      </x:c>
      <x:c r="I1033" s="11">
        <x:v>472.5</x:v>
      </x:c>
      <x:c r="J1033" s="11">
        <x:v>1332.4</x:v>
      </x:c>
      <x:c r="K1033" s="11">
        <x:v>51.3</x:v>
      </x:c>
      <x:c r="L1033" s="11">
        <x:v>0</x:v>
      </x:c>
      <x:c r="M1033" s="11">
        <x:v>3</x:v>
      </x:c>
      <x:c r="N1033" s="11">
        <x:v>6.5</x:v>
      </x:c>
      <x:c r="O1033" s="11">
        <x:v>432.7</x:v>
      </x:c>
      <x:c r="P1033" s="11">
        <x:v>300.7</x:v>
      </x:c>
      <x:c r="Q1033" s="11">
        <x:v>307.89999999999998</x:v>
      </x:c>
      <x:c r="R1033" s="11">
        <x:v>2.4</x:v>
      </x:c>
      <x:c r="S1033" s="11">
        <x:v>244.7</x:v>
      </x:c>
      <x:c r="T1033" s="11">
        <x:v>278.2</x:v>
      </x:c>
      <x:c r="U1033" s="11">
        <x:v>5991.9389000000001</x:v>
      </x:c>
      <x:c r="V1033" s="11">
        <x:v>18</x:v>
      </x:c>
      <x:c r="W1033" s="12">
        <x:v>0</x:v>
      </x:c>
      <x:c r="X1033" s="8">
        <x:v>0</x:v>
      </x:c>
      <x:c r="Y1033" s="13">
        <x:f t="shared" si="96"/>
        <x:v>2.1936685288640594</x:v>
      </x:c>
      <x:c r="Z1033" s="13">
        <x:f t="shared" si="97"/>
        <x:v>0.12967397310738626</x:v>
      </x:c>
      <x:c r="AA1033" s="13">
        <x:f t="shared" si="98"/>
        <x:v>0.45072757413888376</x:v>
      </x:c>
      <x:c r="AB1033" s="13">
        <x:f t="shared" si="99"/>
        <x:v>0.55387732547430468</x:v>
      </x:c>
      <x:c r="AC1033" s="13">
        <x:f t="shared" si="100"/>
        <x:v>3.951704545454545</x:v>
      </x:c>
      <x:c r="AD1033" s="13">
        <x:f t="shared" si="101"/>
        <x:v>2.4542272978449073</x:v>
      </x:c>
      <x:c r="AE1033" s="50" t="n">
        <x:f>IF(OR(NOT(ISNUMBER(Q1033)),NOT(ISNUMBER(R1033))),"",IF(Q1033&lt;R1033,1,0))</x:f>
        <x:v>0</x:v>
      </x:c>
      <x:c r="AF1033" s="50" t="n">
        <x:f>IFERROR(IF(AND(A1033=A1032,C1033=C1032+1,ISNUMBER(AE1032)),AE1032,""),"")</x:f>
        <x:v>0</x:v>
      </x:c>
      <x:c r="AG1033" s="52" t="n">
        <x:f>IFERROR(IF(AND(A1033=A1032,C1033=C1032+1,ISNUMBER(U1033),ISNUMBER(U1032),U1032&lt;&gt;0),U1033/U1032-1,""),"")</x:f>
        <x:v>0.1153460090076277</x:v>
      </x:c>
      <x:c r="AH1033" s="50" t="n">
        <x:f>IF(AND(ISNUMBER(AE1033),ISNUMBER(AF1033),ISNUMBER(AG1033)),IF(AND(AE1033=1,AF1033=1,AG1033&lt;0),1,0),"")</x:f>
        <x:v>0</x:v>
      </x:c>
      <x:c r="AI1033" s="50" t="n">
        <x:f>IF(AND(A1033=A1034,C1034=C1033+1,ISNUMBER(AH1034)),C1034,"")</x:f>
        <x:v>2023</x:v>
      </x:c>
      <x:c r="AJ1033" s="50" t="n">
        <x:f>IF(AND(A1033=A1034,C1034=C1033+1,ISNUMBER(AH1034)),AH1034,"")</x:f>
        <x:v>0</x:v>
      </x:c>
    </x:row>
    <x:row r="1034" ht="15">
      <x:c r="A1034" s="9" t="s">
        <x:v>89</x:v>
      </x:c>
      <x:c r="B1034" s="10">
        <x:v>45291</x:v>
      </x:c>
      <x:c r="C1034" s="9">
        <x:v>2023</x:v>
      </x:c>
      <x:c r="D1034" s="11">
        <x:v>662.7</x:v>
      </x:c>
      <x:c r="E1034" s="11">
        <x:v>93.7</x:v>
      </x:c>
      <x:c r="F1034" s="11">
        <x:v>57.9</x:v>
      </x:c>
      <x:c r="G1034" s="11">
        <x:v>135.4</x:v>
      </x:c>
      <x:c r="H1034" s="11">
        <x:v>65.7</x:v>
      </x:c>
      <x:c r="I1034" s="11">
        <x:v>527.29999999999995</x:v>
      </x:c>
      <x:c r="J1034" s="11">
        <x:v>1390.3</x:v>
      </x:c>
      <x:c r="K1034" s="11">
        <x:v>16.600000000000001</x:v>
      </x:c>
      <x:c r="L1034" s="11">
        <x:v>3.6</x:v>
      </x:c>
      <x:c r="M1034" s="11">
        <x:v>3.6</x:v>
      </x:c>
      <x:c r="N1034" s="11">
        <x:v>62.1</x:v>
      </x:c>
      <x:c r="O1034" s="11">
        <x:v>500.2</x:v>
      </x:c>
      <x:c r="P1034" s="11">
        <x:v>275.10000000000002</x:v>
      </x:c>
      <x:c r="Q1034" s="11">
        <x:v>289.2</x:v>
      </x:c>
      <x:c r="R1034" s="11">
        <x:v>3.1</x:v>
      </x:c>
      <x:c r="S1034" s="11">
        <x:v>233.9</x:v>
      </x:c>
      <x:c r="T1034" s="11">
        <x:v>266.8</x:v>
      </x:c>
      <x:c r="U1034" s="11">
        <x:v>5687.9881999999998</x:v>
      </x:c>
      <x:c r="V1034" s="11">
        <x:v>18</x:v>
      </x:c>
      <x:c r="W1034" s="12">
        <x:v>0</x:v>
      </x:c>
      <x:c r="X1034" s="8">
        <x:v>0</x:v>
      </x:c>
      <x:c r="Y1034" s="13">
        <x:f t="shared" si="96"/>
        <x:v>1.6183074265975821</x:v>
      </x:c>
      <x:c r="Z1034" s="13">
        <x:f t="shared" si="97"/>
        <x:v>0.20431567828580049</x:v>
      </x:c>
      <x:c r="AA1034" s="13">
        <x:f t="shared" si="98"/>
        <x:v>0.35295005281424474</x:v>
      </x:c>
      <x:c r="AB1034" s="13">
        <x:f t="shared" si="99"/>
        <x:v>0.41511996378451788</x:v>
      </x:c>
      <x:c r="AC1034" s="13">
        <x:f t="shared" si="100"/>
        <x:v>1.9704579025110782</x:v>
      </x:c>
      <x:c r="AD1034" s="13">
        <x:f t="shared" si="101"/>
        <x:v>2.0979326995623961</x:v>
      </x:c>
      <x:c r="AE1034" s="50" t="n">
        <x:f>IF(OR(NOT(ISNUMBER(Q1034)),NOT(ISNUMBER(R1034))),"",IF(Q1034&lt;R1034,1,0))</x:f>
        <x:v>0</x:v>
      </x:c>
      <x:c r="AF1034" s="50" t="n">
        <x:f>IFERROR(IF(AND(A1034=A1033,C1034=C1033+1,ISNUMBER(AE1033)),AE1033,""),"")</x:f>
        <x:v>0</x:v>
      </x:c>
      <x:c r="AG1034" s="52" t="n">
        <x:f>IFERROR(IF(AND(A1034=A1033,C1034=C1033+1,ISNUMBER(U1034),ISNUMBER(U1033),U1033&lt;&gt;0),U1034/U1033-1,""),"")</x:f>
        <x:v>-0.05072660203527779</x:v>
      </x:c>
      <x:c r="AH1034" s="50" t="n">
        <x:f>IF(AND(ISNUMBER(AE1034),ISNUMBER(AF1034),ISNUMBER(AG1034)),IF(AND(AE1034=1,AF1034=1,AG1034&lt;0),1,0),"")</x:f>
        <x:v>0</x:v>
      </x:c>
      <x:c r="AI1034" s="50" t="n">
        <x:f>IF(AND(A1034=A1035,C1035=C1034+1,ISNUMBER(AH1035)),C1035,"")</x:f>
        <x:v>2024</x:v>
      </x:c>
      <x:c r="AJ1034" s="50" t="n">
        <x:f>IF(AND(A1034=A1035,C1035=C1034+1,ISNUMBER(AH1035)),AH1035,"")</x:f>
        <x:v>0</x:v>
      </x:c>
    </x:row>
    <x:row r="1035" ht="15">
      <x:c r="A1035" s="9" t="s">
        <x:v>89</x:v>
      </x:c>
      <x:c r="B1035" s="10">
        <x:v>45657</x:v>
      </x:c>
      <x:c r="C1035" s="9">
        <x:v>2024</x:v>
      </x:c>
      <x:c r="D1035" s="11">
        <x:v>658</x:v>
      </x:c>
      <x:c r="E1035" s="11">
        <x:v>105.3</x:v>
      </x:c>
      <x:c r="F1035" s="11">
        <x:v>63.3</x:v>
      </x:c>
      <x:c r="G1035" s="11">
        <x:v>105.7</x:v>
      </x:c>
      <x:c r="H1035" s="11">
        <x:v>32.5</x:v>
      </x:c>
      <x:c r="I1035" s="11">
        <x:v>552.29999999999995</x:v>
      </x:c>
      <x:c r="J1035" s="11">
        <x:v>1420.5</x:v>
      </x:c>
      <x:c r="K1035" s="11">
        <x:v>18.7</x:v>
      </x:c>
      <x:c r="L1035" s="11">
        <x:v>2.6</x:v>
      </x:c>
      <x:c r="M1035" s="11">
        <x:v>2.4</x:v>
      </x:c>
      <x:c r="N1035" s="11">
        <x:v>30.1</x:v>
      </x:c>
      <x:c r="O1035" s="11">
        <x:v>570.9</x:v>
      </x:c>
      <x:c r="P1035" s="11">
        <x:v>345.9</x:v>
      </x:c>
      <x:c r="Q1035" s="11">
        <x:v>364.2</x:v>
      </x:c>
      <x:c r="R1035" s="11">
        <x:v>3.9</x:v>
      </x:c>
      <x:c r="S1035" s="11">
        <x:v>256.89999999999998</x:v>
      </x:c>
      <x:c r="T1035" s="11">
        <x:v>288.5</x:v>
      </x:c>
      <x:c r="U1035" s="11">
        <x:v>6352.3123999999998</x:v>
      </x:c>
      <x:c r="V1035" s="11">
        <x:v>18</x:v>
      </x:c>
      <x:c r="W1035" s="12">
        <x:v>0</x:v>
      </x:c>
      <x:c r="X1035" s="8">
        <x:v>0</x:v>
      </x:c>
      <x:c r="Y1035" s="13">
        <x:f t="shared" si="96"/>
        <x:v>1.6635071090047393</x:v>
      </x:c>
      <x:c r="Z1035" s="13">
        <x:f t="shared" si="97"/>
        <x:v>0.16063829787234044</x:v>
      </x:c>
      <x:c r="AA1035" s="13">
        <x:f t="shared" si="98"/>
        <x:v>0.3904255319148936</x:v>
      </x:c>
      <x:c r="AB1035" s="13">
        <x:f t="shared" si="99"/>
        <x:v>0.52568389057750753</x:v>
      </x:c>
      <x:c r="AC1035" s="13">
        <x:f t="shared" si="100"/>
        <x:v>2.729422894985809</x:v>
      </x:c>
      <x:c r="AD1035" s="13">
        <x:f t="shared" si="101"/>
        <x:v>2.1588145896656536</x:v>
      </x:c>
      <x:c r="AE1035" s="50" t="n">
        <x:f>IF(OR(NOT(ISNUMBER(Q1035)),NOT(ISNUMBER(R1035))),"",IF(Q1035&lt;R1035,1,0))</x:f>
        <x:v>0</x:v>
      </x:c>
      <x:c r="AF1035" s="50" t="n">
        <x:f>IFERROR(IF(AND(A1035=A1034,C1035=C1034+1,ISNUMBER(AE1034)),AE1034,""),"")</x:f>
        <x:v>0</x:v>
      </x:c>
      <x:c r="AG1035" s="52" t="n">
        <x:f>IFERROR(IF(AND(A1035=A1034,C1035=C1034+1,ISNUMBER(U1035),ISNUMBER(U1034),U1034&lt;&gt;0),U1035/U1034-1,""),"")</x:f>
        <x:v>0.11679422963641173</x:v>
      </x:c>
      <x:c r="AH1035" s="50" t="n">
        <x:f>IF(AND(ISNUMBER(AE1035),ISNUMBER(AF1035),ISNUMBER(AG1035)),IF(AND(AE1035=1,AF1035=1,AG1035&lt;0),1,0),"")</x:f>
        <x:v>0</x:v>
      </x:c>
      <x:c r="AI1035" s="50" t="str">
        <x:f>IF(AND(A1035=A1036,C1036=C1035+1,ISNUMBER(AH1036)),C1036,"")</x:f>
      </x:c>
      <x:c r="AJ1035" s="50" t="str">
        <x:f>IF(AND(A1035=A1036,C1036=C1035+1,ISNUMBER(AH1036)),AH1036,"")</x:f>
      </x:c>
    </x:row>
    <x:row r="1036" ht="15">
      <x:c r="A1036" s="9" t="s">
        <x:v>90</x:v>
      </x:c>
      <x:c r="B1036" s="10">
        <x:v>39447</x:v>
      </x:c>
      <x:c r="C1036" s="9">
        <x:v>2007</x:v>
      </x:c>
      <x:c r="D1036" s="11">
        <x:v>6102.8</x:v>
      </x:c>
      <x:c r="E1036" s="11">
        <x:v>5063.7</x:v>
      </x:c>
      <x:c r="F1036" s="11">
        <x:v>1569.3</x:v>
      </x:c>
      <x:c r="G1036" s="11">
        <x:v>3204.8</x:v>
      </x:c>
      <x:c r="H1036" s="11">
        <x:v>1483.3</x:v>
      </x:c>
      <x:c r="I1036" s="11">
        <x:v>2898</x:v>
      </x:c>
      <x:c r="J1036" s="11">
        <x:v>1541.7</x:v>
      </x:c>
      <x:c r="K1036" s="11">
        <x:v>182.1</x:v>
      </x:c>
      <x:c r="L1036" s="11">
        <x:v>4739.8999999999996</x:v>
      </x:c>
      <x:c r="M1036" s="11">
        <x:v>26.7</x:v>
      </x:c>
      <x:c r="N1036" s="11">
        <x:v>1456.6</x:v>
      </x:c>
      <x:c r="O1036" s="11" t="s">
        <x:v>40</x:v>
      </x:c>
      <x:c r="P1036" s="11">
        <x:v>-2859.5</x:v>
      </x:c>
      <x:c r="Q1036" s="11">
        <x:v>-2854.6</x:v>
      </x:c>
      <x:c r="R1036" s="11">
        <x:v>64.8</x:v>
      </x:c>
      <x:c r="S1036" s="11">
        <x:v>298.3</x:v>
      </x:c>
      <x:c r="T1036" s="11">
        <x:v>-6.1</x:v>
      </x:c>
      <x:c r="U1036" s="11">
        <x:v>3440.8629000000001</x:v>
      </x:c>
      <x:c r="V1036" s="11">
        <x:v>17</x:v>
      </x:c>
      <x:c r="W1036" s="12">
        <x:v>1</x:v>
      </x:c>
      <x:c r="X1036" s="8">
        <x:v>0</x:v>
      </x:c>
      <x:c r="Y1036" s="13">
        <x:f t="shared" si="96"/>
        <x:v>3.2267252915312561</x:v>
      </x:c>
      <x:c r="Z1036" s="13">
        <x:f t="shared" si="97"/>
        <x:v>0.52513600314609687</x:v>
      </x:c>
      <x:c r="AA1036" s="13">
        <x:f t="shared" si="98"/>
        <x:v>4.8879202988792031E-2</x:v>
      </x:c>
      <x:c r="AB1036" s="13">
        <x:f t="shared" si="99"/>
        <x:v>-0.46855541718555416</x:v>
      </x:c>
      <x:c r="AC1036" s="13">
        <x:f t="shared" si="100"/>
        <x:v>-1.9033949076385419E-3</x:v>
      </x:c>
      <x:c r="AD1036" s="13">
        <x:f t="shared" si="101"/>
        <x:v>0.25262174739463855</x:v>
      </x:c>
      <x:c r="AE1036" s="50" t="n">
        <x:f>IF(OR(NOT(ISNUMBER(Q1036)),NOT(ISNUMBER(R1036))),"",IF(Q1036&lt;R1036,1,0))</x:f>
        <x:v>1</x:v>
      </x:c>
      <x:c r="AF1036" s="50" t="str">
        <x:f>IFERROR(IF(AND(A1036=A1035,C1036=C1035+1,ISNUMBER(AE1035)),AE1035,""),"")</x:f>
      </x:c>
      <x:c r="AG1036" s="52" t="str">
        <x:f>IFERROR(IF(AND(A1036=A1035,C1036=C1035+1,ISNUMBER(U1036),ISNUMBER(U1035),U1035&lt;&gt;0),U1036/U1035-1,""),"")</x:f>
      </x:c>
      <x:c r="AH1036" s="50" t="str">
        <x:f>IF(AND(ISNUMBER(AE1036),ISNUMBER(AF1036),ISNUMBER(AG1036)),IF(AND(AE1036=1,AF1036=1,AG1036&lt;0),1,0),"")</x:f>
      </x:c>
      <x:c r="AI1036" s="50" t="n">
        <x:f>IF(AND(A1036=A1037,C1037=C1036+1,ISNUMBER(AH1037)),C1037,"")</x:f>
        <x:v>2008</x:v>
      </x:c>
      <x:c r="AJ1036" s="50" t="n">
        <x:f>IF(AND(A1036=A1037,C1037=C1036+1,ISNUMBER(AH1037)),AH1037,"")</x:f>
        <x:v>0</x:v>
      </x:c>
    </x:row>
    <x:row r="1037" ht="15">
      <x:c r="A1037" s="9" t="s">
        <x:v>90</x:v>
      </x:c>
      <x:c r="B1037" s="10">
        <x:v>39813</x:v>
      </x:c>
      <x:c r="C1037" s="9">
        <x:v>2008</x:v>
      </x:c>
      <x:c r="D1037" s="11">
        <x:v>6037.7</x:v>
      </x:c>
      <x:c r="E1037" s="11">
        <x:v>4984.3</x:v>
      </x:c>
      <x:c r="F1037" s="11">
        <x:v>1817.5</x:v>
      </x:c>
      <x:c r="G1037" s="11">
        <x:v>3169.9</x:v>
      </x:c>
      <x:c r="H1037" s="11">
        <x:v>1685.2</x:v>
      </x:c>
      <x:c r="I1037" s="11">
        <x:v>2867.8</x:v>
      </x:c>
      <x:c r="J1037" s="11">
        <x:v>1520.9</x:v>
      </x:c>
      <x:c r="K1037" s="11">
        <x:v>32.799999999999997</x:v>
      </x:c>
      <x:c r="L1037" s="11">
        <x:v>4830</x:v>
      </x:c>
      <x:c r="M1037" s="11">
        <x:v>653.70000000000005</x:v>
      </x:c>
      <x:c r="N1037" s="11">
        <x:v>1031.5</x:v>
      </x:c>
      <x:c r="O1037" s="11">
        <x:v>3554.7</x:v>
      </x:c>
      <x:c r="P1037" s="11">
        <x:v>295.2</x:v>
      </x:c>
      <x:c r="Q1037" s="11">
        <x:v>302.7</x:v>
      </x:c>
      <x:c r="R1037" s="11">
        <x:v>169.9</x:v>
      </x:c>
      <x:c r="S1037" s="11">
        <x:v>86.4</x:v>
      </x:c>
      <x:c r="T1037" s="11">
        <x:v>-158.69999999999999</x:v>
      </x:c>
      <x:c r="U1037" s="11">
        <x:v>201.09649999999999</x:v>
      </x:c>
      <x:c r="V1037" s="11">
        <x:v>18</x:v>
      </x:c>
      <x:c r="W1037" s="12">
        <x:v>0</x:v>
      </x:c>
      <x:c r="X1037" s="8">
        <x:v>0</x:v>
      </x:c>
      <x:c r="Y1037" s="13">
        <x:f t="shared" si="96"/>
        <x:v>2.7423933975240717</x:v>
      </x:c>
      <x:c r="Z1037" s="13">
        <x:f t="shared" si="97"/>
        <x:v>0.52501780479321603</x:v>
      </x:c>
      <x:c r="AA1037" s="13">
        <x:f t="shared" si="98"/>
        <x:v>1.4310084966129488E-2</x:v>
      </x:c>
      <x:c r="AB1037" s="13">
        <x:f t="shared" si="99"/>
        <x:v>4.8892790300942408E-2</x:v>
      </x:c>
      <x:c r="AC1037" s="13">
        <x:f t="shared" si="100"/>
        <x:v>-5.0064670809804722E-2</x:v>
      </x:c>
      <x:c r="AD1037" s="13">
        <x:f t="shared" si="101"/>
        <x:v>0.25190055815956408</x:v>
      </x:c>
      <x:c r="AE1037" s="50" t="n">
        <x:f>IF(OR(NOT(ISNUMBER(Q1037)),NOT(ISNUMBER(R1037))),"",IF(Q1037&lt;R1037,1,0))</x:f>
        <x:v>0</x:v>
      </x:c>
      <x:c r="AF1037" s="50" t="n">
        <x:f>IFERROR(IF(AND(A1037=A1036,C1037=C1036+1,ISNUMBER(AE1036)),AE1036,""),"")</x:f>
        <x:v>1</x:v>
      </x:c>
      <x:c r="AG1037" s="52" t="n">
        <x:f>IFERROR(IF(AND(A1037=A1036,C1037=C1036+1,ISNUMBER(U1037),ISNUMBER(U1036),U1036&lt;&gt;0),U1037/U1036-1,""),"")</x:f>
        <x:v>-0.9415563752917909</x:v>
      </x:c>
      <x:c r="AH1037" s="50" t="n">
        <x:f>IF(AND(ISNUMBER(AE1037),ISNUMBER(AF1037),ISNUMBER(AG1037)),IF(AND(AE1037=1,AF1037=1,AG1037&lt;0),1,0),"")</x:f>
        <x:v>0</x:v>
      </x:c>
      <x:c r="AI1037" s="50" t="n">
        <x:f>IF(AND(A1037=A1038,C1038=C1037+1,ISNUMBER(AH1038)),C1038,"")</x:f>
        <x:v>2009</x:v>
      </x:c>
      <x:c r="AJ1037" s="50" t="n">
        <x:f>IF(AND(A1037=A1038,C1038=C1037+1,ISNUMBER(AH1038)),AH1038,"")</x:f>
        <x:v>0</x:v>
      </x:c>
    </x:row>
    <x:row r="1038" ht="15">
      <x:c r="A1038" s="9" t="s">
        <x:v>90</x:v>
      </x:c>
      <x:c r="B1038" s="10">
        <x:v>40178</x:v>
      </x:c>
      <x:c r="C1038" s="9">
        <x:v>2009</x:v>
      </x:c>
      <x:c r="D1038" s="11">
        <x:v>5044.2</x:v>
      </x:c>
      <x:c r="E1038" s="11">
        <x:v>3811.7</x:v>
      </x:c>
      <x:c r="F1038" s="11">
        <x:v>870.9</x:v>
      </x:c>
      <x:c r="G1038" s="11">
        <x:v>2712.6</x:v>
      </x:c>
      <x:c r="H1038" s="11">
        <x:v>1484.1</x:v>
      </x:c>
      <x:c r="I1038" s="11">
        <x:v>2331.6</x:v>
      </x:c>
      <x:c r="J1038" s="11">
        <x:v>1045.2</x:v>
      </x:c>
      <x:c r="K1038" s="11">
        <x:v>178.8</x:v>
      </x:c>
      <x:c r="L1038" s="11">
        <x:v>3540.8</x:v>
      </x:c>
      <x:c r="M1038" s="11">
        <x:v>8.5</x:v>
      </x:c>
      <x:c r="N1038" s="11">
        <x:v>1475.6</x:v>
      </x:c>
      <x:c r="O1038" s="11">
        <x:v>2285.1999999999998</x:v>
      </x:c>
      <x:c r="P1038" s="11">
        <x:v>-485.3</x:v>
      </x:c>
      <x:c r="Q1038" s="11">
        <x:v>-480.2</x:v>
      </x:c>
      <x:c r="R1038" s="11">
        <x:v>161.6</x:v>
      </x:c>
      <x:c r="S1038" s="11">
        <x:v>-468.6</x:v>
      </x:c>
      <x:c r="T1038" s="11">
        <x:v>411.5</x:v>
      </x:c>
      <x:c r="U1038" s="11">
        <x:v>511.40910000000002</x:v>
      </x:c>
      <x:c r="V1038" s="11">
        <x:v>18</x:v>
      </x:c>
      <x:c r="W1038" s="12">
        <x:v>0</x:v>
      </x:c>
      <x:c r="X1038" s="8">
        <x:v>0</x:v>
      </x:c>
      <x:c r="Y1038" s="13">
        <x:f t="shared" si="96"/>
        <x:v>4.3767367091514524</x:v>
      </x:c>
      <x:c r="Z1038" s="13">
        <x:f t="shared" si="97"/>
        <x:v>0.53776614725823724</x:v>
      </x:c>
      <x:c r="AA1038" s="13">
        <x:f t="shared" si="98"/>
        <x:v>-9.2898774830498396E-2</x:v>
      </x:c>
      <x:c r="AB1038" s="13">
        <x:f t="shared" si="99"/>
        <x:v>-9.6209507949724438E-2</x:v>
      </x:c>
      <x:c r="AC1038" s="13">
        <x:f t="shared" si="100"/>
        <x:v>0.15169947651699478</x:v>
      </x:c>
      <x:c r="AD1038" s="13">
        <x:f t="shared" si="101"/>
        <x:v>0.20720827881527301</x:v>
      </x:c>
      <x:c r="AE1038" s="50" t="n">
        <x:f>IF(OR(NOT(ISNUMBER(Q1038)),NOT(ISNUMBER(R1038))),"",IF(Q1038&lt;R1038,1,0))</x:f>
        <x:v>1</x:v>
      </x:c>
      <x:c r="AF1038" s="50" t="n">
        <x:f>IFERROR(IF(AND(A1038=A1037,C1038=C1037+1,ISNUMBER(AE1037)),AE1037,""),"")</x:f>
        <x:v>0</x:v>
      </x:c>
      <x:c r="AG1038" s="52" t="n">
        <x:f>IFERROR(IF(AND(A1038=A1037,C1038=C1037+1,ISNUMBER(U1038),ISNUMBER(U1037),U1037&lt;&gt;0),U1038/U1037-1,""),"")</x:f>
        <x:v>1.5431029381416388</x:v>
      </x:c>
      <x:c r="AH1038" s="50" t="n">
        <x:f>IF(AND(ISNUMBER(AE1038),ISNUMBER(AF1038),ISNUMBER(AG1038)),IF(AND(AE1038=1,AF1038=1,AG1038&lt;0),1,0),"")</x:f>
        <x:v>0</x:v>
      </x:c>
      <x:c r="AI1038" s="50" t="n">
        <x:f>IF(AND(A1038=A1039,C1039=C1038+1,ISNUMBER(AH1039)),C1039,"")</x:f>
        <x:v>2010</x:v>
      </x:c>
      <x:c r="AJ1038" s="50" t="n">
        <x:f>IF(AND(A1038=A1039,C1039=C1038+1,ISNUMBER(AH1039)),AH1039,"")</x:f>
        <x:v>0</x:v>
      </x:c>
    </x:row>
    <x:row r="1039" ht="15">
      <x:c r="A1039" s="9" t="s">
        <x:v>90</x:v>
      </x:c>
      <x:c r="B1039" s="10">
        <x:v>40543</x:v>
      </x:c>
      <x:c r="C1039" s="9">
        <x:v>2010</x:v>
      </x:c>
      <x:c r="D1039" s="11">
        <x:v>5276.8</x:v>
      </x:c>
      <x:c r="E1039" s="11">
        <x:v>3954.9</x:v>
      </x:c>
      <x:c r="F1039" s="11">
        <x:v>1038.7</x:v>
      </x:c>
      <x:c r="G1039" s="11">
        <x:v>2376.6</x:v>
      </x:c>
      <x:c r="H1039" s="11">
        <x:v>941.8</x:v>
      </x:c>
      <x:c r="I1039" s="11">
        <x:v>2900.2</x:v>
      </x:c>
      <x:c r="J1039" s="11">
        <x:v>1537</x:v>
      </x:c>
      <x:c r="K1039" s="11">
        <x:v>546.5</x:v>
      </x:c>
      <x:c r="L1039" s="11">
        <x:v>3342.3</x:v>
      </x:c>
      <x:c r="M1039" s="11">
        <x:v>23.2</x:v>
      </x:c>
      <x:c r="N1039" s="11">
        <x:v>918.6</x:v>
      </x:c>
      <x:c r="O1039" s="11">
        <x:v>2035.2</x:v>
      </x:c>
      <x:c r="P1039" s="11">
        <x:v>74.3</x:v>
      </x:c>
      <x:c r="Q1039" s="11">
        <x:v>77.900000000000006</x:v>
      </x:c>
      <x:c r="R1039" s="11">
        <x:v>90.2</x:v>
      </x:c>
      <x:c r="S1039" s="11">
        <x:v>-118.4</x:v>
      </x:c>
      <x:c r="T1039" s="11">
        <x:v>297.89999999999998</x:v>
      </x:c>
      <x:c r="U1039" s="11">
        <x:v>915.02380000000005</x:v>
      </x:c>
      <x:c r="V1039" s="11">
        <x:v>18</x:v>
      </x:c>
      <x:c r="W1039" s="12">
        <x:v>0</x:v>
      </x:c>
      <x:c r="X1039" s="8">
        <x:v>0</x:v>
      </x:c>
      <x:c r="Y1039" s="13">
        <x:f t="shared" si="96"/>
        <x:v>3.8075478964089728</x:v>
      </x:c>
      <x:c r="Z1039" s="13">
        <x:f t="shared" si="97"/>
        <x:v>0.45038659793814428</x:v>
      </x:c>
      <x:c r="AA1039" s="13">
        <x:f t="shared" si="98"/>
        <x:v>-2.2437841115827774E-2</x:v>
      </x:c>
      <x:c r="AB1039" s="13">
        <x:f t="shared" si="99"/>
        <x:v>1.4080503335354759E-2</x:v>
      </x:c>
      <x:c r="AC1039" s="13">
        <x:f t="shared" si="100"/>
        <x:v>0.1253471345619793</x:v>
      </x:c>
      <x:c r="AD1039" s="13">
        <x:f t="shared" si="101"/>
        <x:v>0.29127501516070342</x:v>
      </x:c>
      <x:c r="AE1039" s="50" t="n">
        <x:f>IF(OR(NOT(ISNUMBER(Q1039)),NOT(ISNUMBER(R1039))),"",IF(Q1039&lt;R1039,1,0))</x:f>
        <x:v>1</x:v>
      </x:c>
      <x:c r="AF1039" s="50" t="n">
        <x:f>IFERROR(IF(AND(A1039=A1038,C1039=C1038+1,ISNUMBER(AE1038)),AE1038,""),"")</x:f>
        <x:v>1</x:v>
      </x:c>
      <x:c r="AG1039" s="52" t="n">
        <x:f>IFERROR(IF(AND(A1039=A1038,C1039=C1038+1,ISNUMBER(U1039),ISNUMBER(U1038),U1038&lt;&gt;0),U1039/U1038-1,""),"")</x:f>
        <x:v>0.7892208018981282</x:v>
      </x:c>
      <x:c r="AH1039" s="50" t="n">
        <x:f>IF(AND(ISNUMBER(AE1039),ISNUMBER(AF1039),ISNUMBER(AG1039)),IF(AND(AE1039=1,AF1039=1,AG1039&lt;0),1,0),"")</x:f>
        <x:v>0</x:v>
      </x:c>
      <x:c r="AI1039" s="50" t="n">
        <x:f>IF(AND(A1039=A1040,C1040=C1039+1,ISNUMBER(AH1040)),C1040,"")</x:f>
        <x:v>2011</x:v>
      </x:c>
      <x:c r="AJ1039" s="50" t="n">
        <x:f>IF(AND(A1039=A1040,C1040=C1039+1,ISNUMBER(AH1040)),AH1040,"")</x:f>
        <x:v>0</x:v>
      </x:c>
    </x:row>
    <x:row r="1040" ht="15">
      <x:c r="A1040" s="9" t="s">
        <x:v>90</x:v>
      </x:c>
      <x:c r="B1040" s="10">
        <x:v>40908</x:v>
      </x:c>
      <x:c r="C1040" s="9">
        <x:v>2011</x:v>
      </x:c>
      <x:c r="D1040" s="11">
        <x:v>4775.3</x:v>
      </x:c>
      <x:c r="E1040" s="11">
        <x:v>3431.4</x:v>
      </x:c>
      <x:c r="F1040" s="11">
        <x:v>1038.4000000000001</x:v>
      </x:c>
      <x:c r="G1040" s="11">
        <x:v>1845.2</x:v>
      </x:c>
      <x:c r="H1040" s="11">
        <x:v>416.7</x:v>
      </x:c>
      <x:c r="I1040" s="11">
        <x:v>2930.1</x:v>
      </x:c>
      <x:c r="J1040" s="11">
        <x:v>1532.6</x:v>
      </x:c>
      <x:c r="K1040" s="11">
        <x:v>72.7</x:v>
      </x:c>
      <x:c r="L1040" s="11">
        <x:v>3296.8</x:v>
      </x:c>
      <x:c r="M1040" s="11">
        <x:v>11.2</x:v>
      </x:c>
      <x:c r="N1040" s="11">
        <x:v>405.5</x:v>
      </x:c>
      <x:c r="O1040" s="11">
        <x:v>2035.4</x:v>
      </x:c>
      <x:c r="P1040" s="11">
        <x:v>127.3</x:v>
      </x:c>
      <x:c r="Q1040" s="11">
        <x:v>129.1</x:v>
      </x:c>
      <x:c r="R1040" s="11">
        <x:v>73.8</x:v>
      </x:c>
      <x:c r="S1040" s="11">
        <x:v>-13.8</x:v>
      </x:c>
      <x:c r="T1040" s="11">
        <x:v>104.6</x:v>
      </x:c>
      <x:c r="U1040" s="11">
        <x:v>1102.4195999999999</x:v>
      </x:c>
      <x:c r="V1040" s="11">
        <x:v>18</x:v>
      </x:c>
      <x:c r="W1040" s="12">
        <x:v>0</x:v>
      </x:c>
      <x:c r="X1040" s="8">
        <x:v>0</x:v>
      </x:c>
      <x:c r="Y1040" s="13">
        <x:f t="shared" si="96"/>
        <x:v>3.3045069337442219</x:v>
      </x:c>
      <x:c r="Z1040" s="13">
        <x:f t="shared" si="97"/>
        <x:v>0.38640504261512365</x:v>
      </x:c>
      <x:c r="AA1040" s="13">
        <x:f t="shared" si="98"/>
        <x:v>-2.8898707934580025E-3</x:v>
      </x:c>
      <x:c r="AB1040" s="13">
        <x:f t="shared" si="99"/>
        <x:v>2.6658011015014763E-2</x:v>
      </x:c>
      <x:c r="AC1040" s="13">
        <x:f t="shared" si="100"/>
        <x:v>5.6687621938001295E-2</x:v>
      </x:c>
      <x:c r="AD1040" s="13">
        <x:f t="shared" si="101"/>
        <x:v>0.320943186815488</x:v>
      </x:c>
      <x:c r="AE1040" s="50" t="n">
        <x:f>IF(OR(NOT(ISNUMBER(Q1040)),NOT(ISNUMBER(R1040))),"",IF(Q1040&lt;R1040,1,0))</x:f>
        <x:v>0</x:v>
      </x:c>
      <x:c r="AF1040" s="50" t="n">
        <x:f>IFERROR(IF(AND(A1040=A1039,C1040=C1039+1,ISNUMBER(AE1039)),AE1039,""),"")</x:f>
        <x:v>1</x:v>
      </x:c>
      <x:c r="AG1040" s="52" t="n">
        <x:f>IFERROR(IF(AND(A1040=A1039,C1040=C1039+1,ISNUMBER(U1040),ISNUMBER(U1039),U1039&lt;&gt;0),U1040/U1039-1,""),"")</x:f>
        <x:v>0.2047988259977498</x:v>
      </x:c>
      <x:c r="AH1040" s="50" t="n">
        <x:f>IF(AND(ISNUMBER(AE1040),ISNUMBER(AF1040),ISNUMBER(AG1040)),IF(AND(AE1040=1,AF1040=1,AG1040&lt;0),1,0),"")</x:f>
        <x:v>0</x:v>
      </x:c>
      <x:c r="AI1040" s="50" t="n">
        <x:f>IF(AND(A1040=A1041,C1041=C1040+1,ISNUMBER(AH1041)),C1041,"")</x:f>
        <x:v>2012</x:v>
      </x:c>
      <x:c r="AJ1040" s="50" t="n">
        <x:f>IF(AND(A1040=A1041,C1041=C1040+1,ISNUMBER(AH1041)),AH1041,"")</x:f>
        <x:v>0</x:v>
      </x:c>
    </x:row>
    <x:row r="1041" ht="15">
      <x:c r="A1041" s="9" t="s">
        <x:v>90</x:v>
      </x:c>
      <x:c r="B1041" s="10">
        <x:v>41274</x:v>
      </x:c>
      <x:c r="C1041" s="9">
        <x:v>2012</x:v>
      </x:c>
      <x:c r="D1041" s="11">
        <x:v>4753.1000000000004</x:v>
      </x:c>
      <x:c r="E1041" s="11">
        <x:v>3427.6</x:v>
      </x:c>
      <x:c r="F1041" s="11">
        <x:v>1014</x:v>
      </x:c>
      <x:c r="G1041" s="11">
        <x:v>1779.3</x:v>
      </x:c>
      <x:c r="H1041" s="11">
        <x:v>343.3</x:v>
      </x:c>
      <x:c r="I1041" s="11">
        <x:v>2973.8</x:v>
      </x:c>
      <x:c r="J1041" s="11">
        <x:v>1583.6</x:v>
      </x:c>
      <x:c r="K1041" s="11">
        <x:v>150.30000000000001</x:v>
      </x:c>
      <x:c r="L1041" s="11">
        <x:v>3226.6</x:v>
      </x:c>
      <x:c r="M1041" s="11">
        <x:v>12.1</x:v>
      </x:c>
      <x:c r="N1041" s="11">
        <x:v>331.2</x:v>
      </x:c>
      <x:c r="O1041" s="11">
        <x:v>2323.4</x:v>
      </x:c>
      <x:c r="P1041" s="11">
        <x:v>191.1</x:v>
      </x:c>
      <x:c r="Q1041" s="11">
        <x:v>192.7</x:v>
      </x:c>
      <x:c r="R1041" s="11">
        <x:v>77.7</x:v>
      </x:c>
      <x:c r="S1041" s="11">
        <x:v>67.400000000000006</x:v>
      </x:c>
      <x:c r="T1041" s="11">
        <x:v>149.9</x:v>
      </x:c>
      <x:c r="U1041" s="11">
        <x:v>1357.3246999999999</x:v>
      </x:c>
      <x:c r="V1041" s="11">
        <x:v>18</x:v>
      </x:c>
      <x:c r="W1041" s="12">
        <x:v>0</x:v>
      </x:c>
      <x:c r="X1041" s="8">
        <x:v>0</x:v>
      </x:c>
      <x:c r="Y1041" s="13">
        <x:f t="shared" si="96"/>
        <x:v>3.3802761341222878</x:v>
      </x:c>
      <x:c r="Z1041" s="13">
        <x:f t="shared" si="97"/>
        <x:v>0.37434516420862168</x:v>
      </x:c>
      <x:c r="AA1041" s="13">
        <x:f t="shared" si="98"/>
        <x:v>1.4180219225347668E-2</x:v>
      </x:c>
      <x:c r="AB1041" s="13">
        <x:f t="shared" si="99"/>
        <x:v>4.0205339673055472E-2</x:v>
      </x:c>
      <x:c r="AC1041" s="13">
        <x:f t="shared" si="100"/>
        <x:v>8.4246613836902157E-2</x:v>
      </x:c>
      <x:c r="AD1041" s="13">
        <x:f t="shared" si="101"/>
        <x:v>0.33317203509288668</x:v>
      </x:c>
      <x:c r="AE1041" s="50" t="n">
        <x:f>IF(OR(NOT(ISNUMBER(Q1041)),NOT(ISNUMBER(R1041))),"",IF(Q1041&lt;R1041,1,0))</x:f>
        <x:v>0</x:v>
      </x:c>
      <x:c r="AF1041" s="50" t="n">
        <x:f>IFERROR(IF(AND(A1041=A1040,C1041=C1040+1,ISNUMBER(AE1040)),AE1040,""),"")</x:f>
        <x:v>0</x:v>
      </x:c>
      <x:c r="AG1041" s="52" t="n">
        <x:f>IFERROR(IF(AND(A1041=A1040,C1041=C1040+1,ISNUMBER(U1041),ISNUMBER(U1040),U1040&lt;&gt;0),U1041/U1040-1,""),"")</x:f>
        <x:v>0.2312233019079124</x:v>
      </x:c>
      <x:c r="AH1041" s="50" t="n">
        <x:f>IF(AND(ISNUMBER(AE1041),ISNUMBER(AF1041),ISNUMBER(AG1041)),IF(AND(AE1041=1,AF1041=1,AG1041&lt;0),1,0),"")</x:f>
        <x:v>0</x:v>
      </x:c>
      <x:c r="AI1041" s="50" t="n">
        <x:f>IF(AND(A1041=A1042,C1042=C1041+1,ISNUMBER(AH1042)),C1042,"")</x:f>
        <x:v>2013</x:v>
      </x:c>
      <x:c r="AJ1041" s="50" t="n">
        <x:f>IF(AND(A1041=A1042,C1042=C1041+1,ISNUMBER(AH1042)),AH1042,"")</x:f>
        <x:v>0</x:v>
      </x:c>
    </x:row>
    <x:row r="1042" ht="15">
      <x:c r="A1042" s="9" t="s">
        <x:v>90</x:v>
      </x:c>
      <x:c r="B1042" s="10">
        <x:v>41639</x:v>
      </x:c>
      <x:c r="C1042" s="9">
        <x:v>2013</x:v>
      </x:c>
      <x:c r="D1042" s="11">
        <x:v>4854.3999999999996</x:v>
      </x:c>
      <x:c r="E1042" s="11">
        <x:v>3606.3</x:v>
      </x:c>
      <x:c r="F1042" s="11">
        <x:v>1196</x:v>
      </x:c>
      <x:c r="G1042" s="11">
        <x:v>1781.2</x:v>
      </x:c>
      <x:c r="H1042" s="11">
        <x:v>348.4</x:v>
      </x:c>
      <x:c r="I1042" s="11">
        <x:v>3073.2</x:v>
      </x:c>
      <x:c r="J1042" s="11">
        <x:v>1654.6</x:v>
      </x:c>
      <x:c r="K1042" s="11">
        <x:v>294.39999999999998</x:v>
      </x:c>
      <x:c r="L1042" s="11">
        <x:v>3209.8</x:v>
      </x:c>
      <x:c r="M1042" s="11">
        <x:v>181.8</x:v>
      </x:c>
      <x:c r="N1042" s="11">
        <x:v>166.6</x:v>
      </x:c>
      <x:c r="O1042" s="11">
        <x:v>2606.1999999999998</x:v>
      </x:c>
      <x:c r="P1042" s="11">
        <x:v>249.9</x:v>
      </x:c>
      <x:c r="Q1042" s="11">
        <x:v>251.5</x:v>
      </x:c>
      <x:c r="R1042" s="11">
        <x:v>64.2</x:v>
      </x:c>
      <x:c r="S1042" s="11">
        <x:v>74.7</x:v>
      </x:c>
      <x:c r="T1042" s="11">
        <x:v>166.5</x:v>
      </x:c>
      <x:c r="U1042" s="11">
        <x:v>3033.1979000000001</x:v>
      </x:c>
      <x:c r="V1042" s="11">
        <x:v>18</x:v>
      </x:c>
      <x:c r="W1042" s="12">
        <x:v>0</x:v>
      </x:c>
      <x:c r="X1042" s="8">
        <x:v>0</x:v>
      </x:c>
      <x:c r="Y1042" s="13">
        <x:f t="shared" si="96"/>
        <x:v>3.0153010033444816</x:v>
      </x:c>
      <x:c r="Z1042" s="13">
        <x:f t="shared" si="97"/>
        <x:v>0.36692485168094929</x:v>
      </x:c>
      <x:c r="AA1042" s="13">
        <x:f t="shared" si="98"/>
        <x:v>1.5388101516150299E-2</x:v>
      </x:c>
      <x:c r="AB1042" s="13">
        <x:f t="shared" si="99"/>
        <x:v>5.1479070533948589E-2</x:v>
      </x:c>
      <x:c r="AC1042" s="13">
        <x:f t="shared" si="100"/>
        <x:v>9.3476308106894224E-2</x:v>
      </x:c>
      <x:c r="AD1042" s="13">
        <x:f t="shared" si="101"/>
        <x:v>0.34084541858932105</x:v>
      </x:c>
      <x:c r="AE1042" s="50" t="n">
        <x:f>IF(OR(NOT(ISNUMBER(Q1042)),NOT(ISNUMBER(R1042))),"",IF(Q1042&lt;R1042,1,0))</x:f>
        <x:v>0</x:v>
      </x:c>
      <x:c r="AF1042" s="50" t="n">
        <x:f>IFERROR(IF(AND(A1042=A1041,C1042=C1041+1,ISNUMBER(AE1041)),AE1041,""),"")</x:f>
        <x:v>0</x:v>
      </x:c>
      <x:c r="AG1042" s="52" t="n">
        <x:f>IFERROR(IF(AND(A1042=A1041,C1042=C1041+1,ISNUMBER(U1042),ISNUMBER(U1041),U1041&lt;&gt;0),U1042/U1041-1,""),"")</x:f>
        <x:v>1.234688501579615</x:v>
      </x:c>
      <x:c r="AH1042" s="50" t="n">
        <x:f>IF(AND(ISNUMBER(AE1042),ISNUMBER(AF1042),ISNUMBER(AG1042)),IF(AND(AE1042=1,AF1042=1,AG1042&lt;0),1,0),"")</x:f>
        <x:v>0</x:v>
      </x:c>
      <x:c r="AI1042" s="50" t="n">
        <x:f>IF(AND(A1042=A1043,C1043=C1042+1,ISNUMBER(AH1043)),C1043,"")</x:f>
        <x:v>2014</x:v>
      </x:c>
      <x:c r="AJ1042" s="50" t="n">
        <x:f>IF(AND(A1042=A1043,C1043=C1042+1,ISNUMBER(AH1043)),AH1043,"")</x:f>
        <x:v>0</x:v>
      </x:c>
    </x:row>
    <x:row r="1043" ht="15">
      <x:c r="A1043" s="9" t="s">
        <x:v>90</x:v>
      </x:c>
      <x:c r="B1043" s="10">
        <x:v>42004</x:v>
      </x:c>
      <x:c r="C1043" s="9">
        <x:v>2014</x:v>
      </x:c>
      <x:c r="D1043" s="11">
        <x:v>5144.3</x:v>
      </x:c>
      <x:c r="E1043" s="11">
        <x:v>3895.9</x:v>
      </x:c>
      <x:c r="F1043" s="11">
        <x:v>1160.0999999999999</x:v>
      </x:c>
      <x:c r="G1043" s="11">
        <x:v>1790.3</x:v>
      </x:c>
      <x:c r="H1043" s="11">
        <x:v>200.1</x:v>
      </x:c>
      <x:c r="I1043" s="11">
        <x:v>3354</x:v>
      </x:c>
      <x:c r="J1043" s="11">
        <x:v>1917.9</x:v>
      </x:c>
      <x:c r="K1043" s="11">
        <x:v>274.7</x:v>
      </x:c>
      <x:c r="L1043" s="11">
        <x:v>3508.6</x:v>
      </x:c>
      <x:c r="M1043" s="11">
        <x:v>38.4</x:v>
      </x:c>
      <x:c r="N1043" s="11">
        <x:v>161.69999999999999</x:v>
      </x:c>
      <x:c r="O1043" s="11">
        <x:v>3157</x:v>
      </x:c>
      <x:c r="P1043" s="11">
        <x:v>409.8</x:v>
      </x:c>
      <x:c r="Q1043" s="11">
        <x:v>411.8</x:v>
      </x:c>
      <x:c r="R1043" s="11">
        <x:v>56.3</x:v>
      </x:c>
      <x:c r="S1043" s="11">
        <x:v>305.39999999999998</x:v>
      </x:c>
      <x:c r="T1043" s="11">
        <x:v>269.60000000000002</x:v>
      </x:c>
      <x:c r="U1043" s="11">
        <x:v>3680.8832000000002</x:v>
      </x:c>
      <x:c r="V1043" s="11">
        <x:v>18</x:v>
      </x:c>
      <x:c r="W1043" s="12">
        <x:v>0</x:v>
      </x:c>
      <x:c r="X1043" s="8">
        <x:v>0</x:v>
      </x:c>
      <x:c r="Y1043" s="13">
        <x:f t="shared" si="96"/>
        <x:v>3.3582449788811313</x:v>
      </x:c>
      <x:c r="Z1043" s="13">
        <x:f t="shared" si="97"/>
        <x:v>0.34801625099624828</x:v>
      </x:c>
      <x:c r="AA1043" s="13">
        <x:f t="shared" si="98"/>
        <x:v>5.9366677682094741E-2</x:v>
      </x:c>
      <x:c r="AB1043" s="13">
        <x:f t="shared" si="99"/>
        <x:v>7.9660984001710636E-2</x:v>
      </x:c>
      <x:c r="AC1043" s="13">
        <x:f t="shared" si="100"/>
        <x:v>0.15058928671172431</x:v>
      </x:c>
      <x:c r="AD1043" s="13">
        <x:f t="shared" si="101"/>
        <x:v>0.37282040316466769</x:v>
      </x:c>
      <x:c r="AE1043" s="50" t="n">
        <x:f>IF(OR(NOT(ISNUMBER(Q1043)),NOT(ISNUMBER(R1043))),"",IF(Q1043&lt;R1043,1,0))</x:f>
        <x:v>0</x:v>
      </x:c>
      <x:c r="AF1043" s="50" t="n">
        <x:f>IFERROR(IF(AND(A1043=A1042,C1043=C1042+1,ISNUMBER(AE1042)),AE1042,""),"")</x:f>
        <x:v>0</x:v>
      </x:c>
      <x:c r="AG1043" s="52" t="n">
        <x:f>IFERROR(IF(AND(A1043=A1042,C1043=C1042+1,ISNUMBER(U1043),ISNUMBER(U1042),U1042&lt;&gt;0),U1043/U1042-1,""),"")</x:f>
        <x:v>0.2135321602326048</x:v>
      </x:c>
      <x:c r="AH1043" s="50" t="n">
        <x:f>IF(AND(ISNUMBER(AE1043),ISNUMBER(AF1043),ISNUMBER(AG1043)),IF(AND(AE1043=1,AF1043=1,AG1043&lt;0),1,0),"")</x:f>
        <x:v>0</x:v>
      </x:c>
      <x:c r="AI1043" s="50" t="n">
        <x:f>IF(AND(A1043=A1044,C1044=C1043+1,ISNUMBER(AH1044)),C1044,"")</x:f>
        <x:v>2015</x:v>
      </x:c>
      <x:c r="AJ1043" s="50" t="n">
        <x:f>IF(AND(A1043=A1044,C1044=C1043+1,ISNUMBER(AH1044)),AH1044,"")</x:f>
        <x:v>0</x:v>
      </x:c>
    </x:row>
    <x:row r="1044" ht="15">
      <x:c r="A1044" s="9" t="s">
        <x:v>90</x:v>
      </x:c>
      <x:c r="B1044" s="10">
        <x:v>42369</x:v>
      </x:c>
      <x:c r="C1044" s="9">
        <x:v>2015</x:v>
      </x:c>
      <x:c r="D1044" s="11">
        <x:v>5911.1</x:v>
      </x:c>
      <x:c r="E1044" s="11">
        <x:v>4703</x:v>
      </x:c>
      <x:c r="F1044" s="11">
        <x:v>1412.4</x:v>
      </x:c>
      <x:c r="G1044" s="11">
        <x:v>2199.8000000000002</x:v>
      </x:c>
      <x:c r="H1044" s="11">
        <x:v>176.5</x:v>
      </x:c>
      <x:c r="I1044" s="11">
        <x:v>3711.3</x:v>
      </x:c>
      <x:c r="J1044" s="11">
        <x:v>2257.1999999999998</x:v>
      </x:c>
      <x:c r="K1044" s="11">
        <x:v>360.4</x:v>
      </x:c>
      <x:c r="L1044" s="11">
        <x:v>4173.6000000000004</x:v>
      </x:c>
      <x:c r="M1044" s="11">
        <x:v>13.2</x:v>
      </x:c>
      <x:c r="N1044" s="11">
        <x:v>163.30000000000001</x:v>
      </x:c>
      <x:c r="O1044" s="11">
        <x:v>3759.5</x:v>
      </x:c>
      <x:c r="P1044" s="11">
        <x:v>576.79999999999995</x:v>
      </x:c>
      <x:c r="Q1044" s="11">
        <x:v>580.1</x:v>
      </x:c>
      <x:c r="R1044" s="11">
        <x:v>22.1</x:v>
      </x:c>
      <x:c r="S1044" s="11">
        <x:v>449.4</x:v>
      </x:c>
      <x:c r="T1044" s="11">
        <x:v>213.3</x:v>
      </x:c>
      <x:c r="U1044" s="11">
        <x:v>6117.0565999999999</x:v>
      </x:c>
      <x:c r="V1044" s="11">
        <x:v>18</x:v>
      </x:c>
      <x:c r="W1044" s="12">
        <x:v>0</x:v>
      </x:c>
      <x:c r="X1044" s="8">
        <x:v>0</x:v>
      </x:c>
      <x:c r="Y1044" s="13">
        <x:f t="shared" si="96"/>
        <x:v>3.3297932596998017</x:v>
      </x:c>
      <x:c r="Z1044" s="13">
        <x:f t="shared" si="97"/>
        <x:v>0.37214731606638357</x:v>
      </x:c>
      <x:c r="AA1044" s="13">
        <x:f t="shared" si="98"/>
        <x:v>7.6026458696350926E-2</x:v>
      </x:c>
      <x:c r="AB1044" s="13">
        <x:f t="shared" si="99"/>
        <x:v>9.7579130787839807E-2</x:v>
      </x:c>
      <x:c r="AC1044" s="13">
        <x:f t="shared" si="100"/>
        <x:v>9.6963360305482318E-2</x:v>
      </x:c>
      <x:c r="AD1044" s="13">
        <x:f t="shared" si="101"/>
        <x:v>0.38185786063507632</x:v>
      </x:c>
      <x:c r="AE1044" s="50" t="n">
        <x:f>IF(OR(NOT(ISNUMBER(Q1044)),NOT(ISNUMBER(R1044))),"",IF(Q1044&lt;R1044,1,0))</x:f>
        <x:v>0</x:v>
      </x:c>
      <x:c r="AF1044" s="50" t="n">
        <x:f>IFERROR(IF(AND(A1044=A1043,C1044=C1043+1,ISNUMBER(AE1043)),AE1043,""),"")</x:f>
        <x:v>0</x:v>
      </x:c>
      <x:c r="AG1044" s="52" t="n">
        <x:f>IFERROR(IF(AND(A1044=A1043,C1044=C1043+1,ISNUMBER(U1044),ISNUMBER(U1043),U1043&lt;&gt;0),U1044/U1043-1,""),"")</x:f>
        <x:v>0.661844798552695</x:v>
      </x:c>
      <x:c r="AH1044" s="50" t="n">
        <x:f>IF(AND(ISNUMBER(AE1044),ISNUMBER(AF1044),ISNUMBER(AG1044)),IF(AND(AE1044=1,AF1044=1,AG1044&lt;0),1,0),"")</x:f>
        <x:v>0</x:v>
      </x:c>
      <x:c r="AI1044" s="50" t="n">
        <x:f>IF(AND(A1044=A1045,C1045=C1044+1,ISNUMBER(AH1045)),C1045,"")</x:f>
        <x:v>2016</x:v>
      </x:c>
      <x:c r="AJ1044" s="50" t="n">
        <x:f>IF(AND(A1044=A1045,C1045=C1044+1,ISNUMBER(AH1045)),AH1045,"")</x:f>
        <x:v>0</x:v>
      </x:c>
    </x:row>
    <x:row r="1045" ht="15">
      <x:c r="A1045" s="9" t="s">
        <x:v>90</x:v>
      </x:c>
      <x:c r="B1045" s="10">
        <x:v>42735</x:v>
      </x:c>
      <x:c r="C1045" s="9">
        <x:v>2016</x:v>
      </x:c>
      <x:c r="D1045" s="11">
        <x:v>6418</x:v>
      </x:c>
      <x:c r="E1045" s="11">
        <x:v>5235</x:v>
      </x:c>
      <x:c r="F1045" s="11">
        <x:v>1588.4</x:v>
      </x:c>
      <x:c r="G1045" s="11">
        <x:v>2407.8000000000002</x:v>
      </x:c>
      <x:c r="H1045" s="11">
        <x:v>177.5</x:v>
      </x:c>
      <x:c r="I1045" s="11">
        <x:v>4010.2</x:v>
      </x:c>
      <x:c r="J1045" s="11">
        <x:v>2554.9</x:v>
      </x:c>
      <x:c r="K1045" s="11">
        <x:v>758</x:v>
      </x:c>
      <x:c r="L1045" s="11">
        <x:v>4326.6000000000004</x:v>
      </x:c>
      <x:c r="M1045" s="11">
        <x:v>6</x:v>
      </x:c>
      <x:c r="N1045" s="11">
        <x:v>171.5</x:v>
      </x:c>
      <x:c r="O1045" s="11">
        <x:v>4235.2</x:v>
      </x:c>
      <x:c r="P1045" s="11">
        <x:v>668.4</x:v>
      </x:c>
      <x:c r="Q1045" s="11">
        <x:v>672.9</x:v>
      </x:c>
      <x:c r="R1045" s="11">
        <x:v>17</x:v>
      </x:c>
      <x:c r="S1045" s="11">
        <x:v>550.29999999999995</x:v>
      </x:c>
      <x:c r="T1045" s="11">
        <x:v>683.6</x:v>
      </x:c>
      <x:c r="U1045" s="11">
        <x:v>4068.623</x:v>
      </x:c>
      <x:c r="V1045" s="11">
        <x:v>18</x:v>
      </x:c>
      <x:c r="W1045" s="12">
        <x:v>0</x:v>
      </x:c>
      <x:c r="X1045" s="8">
        <x:v>0</x:v>
      </x:c>
      <x:c r="Y1045" s="13">
        <x:f t="shared" si="96"/>
        <x:v>3.2957693276252833</x:v>
      </x:c>
      <x:c r="Z1045" s="13">
        <x:f t="shared" si="97"/>
        <x:v>0.37516360236833907</x:v>
      </x:c>
      <x:c r="AA1045" s="13">
        <x:f t="shared" si="98"/>
        <x:v>8.5743222187597376E-2</x:v>
      </x:c>
      <x:c r="AB1045" s="13">
        <x:f t="shared" si="99"/>
        <x:v>0.10414459333125584</x:v>
      </x:c>
      <x:c r="AC1045" s="13">
        <x:f t="shared" si="100"/>
        <x:v>0.28391062380596394</x:v>
      </x:c>
      <x:c r="AD1045" s="13">
        <x:f t="shared" si="101"/>
        <x:v>0.39808351511374263</x:v>
      </x:c>
      <x:c r="AE1045" s="50" t="n">
        <x:f>IF(OR(NOT(ISNUMBER(Q1045)),NOT(ISNUMBER(R1045))),"",IF(Q1045&lt;R1045,1,0))</x:f>
        <x:v>0</x:v>
      </x:c>
      <x:c r="AF1045" s="50" t="n">
        <x:f>IFERROR(IF(AND(A1045=A1044,C1045=C1044+1,ISNUMBER(AE1044)),AE1044,""),"")</x:f>
        <x:v>0</x:v>
      </x:c>
      <x:c r="AG1045" s="52" t="n">
        <x:f>IFERROR(IF(AND(A1045=A1044,C1045=C1044+1,ISNUMBER(U1045),ISNUMBER(U1044),U1044&lt;&gt;0),U1045/U1044-1,""),"")</x:f>
        <x:v>-0.33487242867754397</x:v>
      </x:c>
      <x:c r="AH1045" s="50" t="n">
        <x:f>IF(AND(ISNUMBER(AE1045),ISNUMBER(AF1045),ISNUMBER(AG1045)),IF(AND(AE1045=1,AF1045=1,AG1045&lt;0),1,0),"")</x:f>
        <x:v>0</x:v>
      </x:c>
      <x:c r="AI1045" s="50" t="n">
        <x:f>IF(AND(A1045=A1046,C1046=C1045+1,ISNUMBER(AH1046)),C1046,"")</x:f>
        <x:v>2017</x:v>
      </x:c>
      <x:c r="AJ1045" s="50" t="n">
        <x:f>IF(AND(A1045=A1046,C1046=C1045+1,ISNUMBER(AH1046)),AH1046,"")</x:f>
        <x:v>0</x:v>
      </x:c>
    </x:row>
    <x:row r="1046" ht="15">
      <x:c r="A1046" s="9" t="s">
        <x:v>90</x:v>
      </x:c>
      <x:c r="B1046" s="10">
        <x:v>43100</x:v>
      </x:c>
      <x:c r="C1046" s="9">
        <x:v>2017</x:v>
      </x:c>
      <x:c r="D1046" s="11">
        <x:v>6612.1</x:v>
      </x:c>
      <x:c r="E1046" s="11">
        <x:v>5477.9</x:v>
      </x:c>
      <x:c r="F1046" s="11">
        <x:v>1683.6</x:v>
      </x:c>
      <x:c r="G1046" s="11">
        <x:v>2289.9</x:v>
      </x:c>
      <x:c r="H1046" s="11">
        <x:v>73.900000000000006</x:v>
      </x:c>
      <x:c r="I1046" s="11">
        <x:v>4322.2</x:v>
      </x:c>
      <x:c r="J1046" s="11">
        <x:v>2857</x:v>
      </x:c>
      <x:c r="K1046" s="11">
        <x:v>784.4</x:v>
      </x:c>
      <x:c r="L1046" s="11">
        <x:v>4475.3999999999996</x:v>
      </x:c>
      <x:c r="M1046" s="11">
        <x:v>72.5</x:v>
      </x:c>
      <x:c r="N1046" s="11">
        <x:v>1.4</x:v>
      </x:c>
      <x:c r="O1046" s="11">
        <x:v>4650.2</x:v>
      </x:c>
      <x:c r="P1046" s="11">
        <x:v>799.2</x:v>
      </x:c>
      <x:c r="Q1046" s="11">
        <x:v>803.3</x:v>
      </x:c>
      <x:c r="R1046" s="11">
        <x:v>15.3</x:v>
      </x:c>
      <x:c r="S1046" s="11">
        <x:v>615.79999999999995</x:v>
      </x:c>
      <x:c r="T1046" s="11">
        <x:v>476.2</x:v>
      </x:c>
      <x:c r="U1046" s="11">
        <x:v>5679.5123999999996</x:v>
      </x:c>
      <x:c r="V1046" s="11">
        <x:v>18</x:v>
      </x:c>
      <x:c r="W1046" s="12">
        <x:v>0</x:v>
      </x:c>
      <x:c r="X1046" s="8">
        <x:v>0</x:v>
      </x:c>
      <x:c r="Y1046" s="13">
        <x:f t="shared" si="96"/>
        <x:v>3.2536825849370397</x:v>
      </x:c>
      <x:c r="Z1046" s="13">
        <x:f t="shared" si="97"/>
        <x:v>0.34631962613995554</x:v>
      </x:c>
      <x:c r="AA1046" s="13">
        <x:f t="shared" si="98"/>
        <x:v>9.3132287775441983E-2</x:v>
      </x:c>
      <x:c r="AB1046" s="13">
        <x:f t="shared" si="99"/>
        <x:v>0.1208693153461079</x:v>
      </x:c>
      <x:c r="AC1046" s="13">
        <x:f t="shared" si="100"/>
        <x:v>0.20795667933097514</x:v>
      </x:c>
      <x:c r="AD1046" s="13">
        <x:f t="shared" si="101"/>
        <x:v>0.43208662905884665</x:v>
      </x:c>
      <x:c r="AE1046" s="50" t="n">
        <x:f>IF(OR(NOT(ISNUMBER(Q1046)),NOT(ISNUMBER(R1046))),"",IF(Q1046&lt;R1046,1,0))</x:f>
        <x:v>0</x:v>
      </x:c>
      <x:c r="AF1046" s="50" t="n">
        <x:f>IFERROR(IF(AND(A1046=A1045,C1046=C1045+1,ISNUMBER(AE1045)),AE1045,""),"")</x:f>
        <x:v>0</x:v>
      </x:c>
      <x:c r="AG1046" s="52" t="n">
        <x:f>IFERROR(IF(AND(A1046=A1045,C1046=C1045+1,ISNUMBER(U1046),ISNUMBER(U1045),U1045&lt;&gt;0),U1046/U1045-1,""),"")</x:f>
        <x:v>0.39592987602930996</x:v>
      </x:c>
      <x:c r="AH1046" s="50" t="n">
        <x:f>IF(AND(ISNUMBER(AE1046),ISNUMBER(AF1046),ISNUMBER(AG1046)),IF(AND(AE1046=1,AF1046=1,AG1046&lt;0),1,0),"")</x:f>
        <x:v>0</x:v>
      </x:c>
      <x:c r="AI1046" s="50" t="n">
        <x:f>IF(AND(A1046=A1047,C1047=C1046+1,ISNUMBER(AH1047)),C1047,"")</x:f>
        <x:v>2018</x:v>
      </x:c>
      <x:c r="AJ1046" s="50" t="n">
        <x:f>IF(AND(A1046=A1047,C1047=C1046+1,ISNUMBER(AH1047)),AH1047,"")</x:f>
        <x:v>0</x:v>
      </x:c>
    </x:row>
    <x:row r="1047" ht="15">
      <x:c r="A1047" s="9" t="s">
        <x:v>90</x:v>
      </x:c>
      <x:c r="B1047" s="10">
        <x:v>43465</x:v>
      </x:c>
      <x:c r="C1047" s="9">
        <x:v>2018</x:v>
      </x:c>
      <x:c r="D1047" s="11">
        <x:v>6929</x:v>
      </x:c>
      <x:c r="E1047" s="11">
        <x:v>5726.2</x:v>
      </x:c>
      <x:c r="F1047" s="11">
        <x:v>1548.2</x:v>
      </x:c>
      <x:c r="G1047" s="11">
        <x:v>2331.3000000000002</x:v>
      </x:c>
      <x:c r="H1047" s="11">
        <x:v>191.1</x:v>
      </x:c>
      <x:c r="I1047" s="11">
        <x:v>4597.7</x:v>
      </x:c>
      <x:c r="J1047" s="11">
        <x:v>3130.5</x:v>
      </x:c>
      <x:c r="K1047" s="11">
        <x:v>982.4</x:v>
      </x:c>
      <x:c r="L1047" s="11">
        <x:v>4516.7</x:v>
      </x:c>
      <x:c r="M1047" s="11">
        <x:v>0</x:v>
      </x:c>
      <x:c r="N1047" s="11">
        <x:v>191.1</x:v>
      </x:c>
      <x:c r="O1047" s="11">
        <x:v>4874.8</x:v>
      </x:c>
      <x:c r="P1047" s="11">
        <x:v>862.6</x:v>
      </x:c>
      <x:c r="Q1047" s="11">
        <x:v>868</x:v>
      </x:c>
      <x:c r="R1047" s="11">
        <x:v>11.9</x:v>
      </x:c>
      <x:c r="S1047" s="11">
        <x:v>671.7</x:v>
      </x:c>
      <x:c r="T1047" s="11">
        <x:v>559</x:v>
      </x:c>
      <x:c r="U1047" s="11">
        <x:v>5219.5726999999997</x:v>
      </x:c>
      <x:c r="V1047" s="11">
        <x:v>18</x:v>
      </x:c>
      <x:c r="W1047" s="12">
        <x:v>0</x:v>
      </x:c>
      <x:c r="X1047" s="8">
        <x:v>0</x:v>
      </x:c>
      <x:c r="Y1047" s="13">
        <x:f t="shared" si="96"/>
        <x:v>3.6986177496447485</x:v>
      </x:c>
      <x:c r="Z1047" s="13">
        <x:f t="shared" si="97"/>
        <x:v>0.33645547698080536</x:v>
      </x:c>
      <x:c r="AA1047" s="13">
        <x:f t="shared" si="98"/>
        <x:v>9.6940395439457358E-2</x:v>
      </x:c>
      <x:c r="AB1047" s="13">
        <x:f t="shared" si="99"/>
        <x:v>0.12449126858132487</x:v>
      </x:c>
      <x:c r="AC1047" s="13">
        <x:f t="shared" si="100"/>
        <x:v>0.23978038004546817</x:v>
      </x:c>
      <x:c r="AD1047" s="13">
        <x:f t="shared" si="101"/>
        <x:v>0.4517967960744696</x:v>
      </x:c>
      <x:c r="AE1047" s="50" t="n">
        <x:f>IF(OR(NOT(ISNUMBER(Q1047)),NOT(ISNUMBER(R1047))),"",IF(Q1047&lt;R1047,1,0))</x:f>
        <x:v>0</x:v>
      </x:c>
      <x:c r="AF1047" s="50" t="n">
        <x:f>IFERROR(IF(AND(A1047=A1046,C1047=C1046+1,ISNUMBER(AE1046)),AE1046,""),"")</x:f>
        <x:v>0</x:v>
      </x:c>
      <x:c r="AG1047" s="52" t="n">
        <x:f>IFERROR(IF(AND(A1047=A1046,C1047=C1046+1,ISNUMBER(U1047),ISNUMBER(U1046),U1046&lt;&gt;0),U1047/U1046-1,""),"")</x:f>
        <x:v>-0.08098225122283387</x:v>
      </x:c>
      <x:c r="AH1047" s="50" t="n">
        <x:f>IF(AND(ISNUMBER(AE1047),ISNUMBER(AF1047),ISNUMBER(AG1047)),IF(AND(AE1047=1,AF1047=1,AG1047&lt;0),1,0),"")</x:f>
        <x:v>0</x:v>
      </x:c>
      <x:c r="AI1047" s="50" t="n">
        <x:f>IF(AND(A1047=A1048,C1048=C1047+1,ISNUMBER(AH1048)),C1048,"")</x:f>
        <x:v>2019</x:v>
      </x:c>
      <x:c r="AJ1047" s="50" t="n">
        <x:f>IF(AND(A1047=A1048,C1048=C1047+1,ISNUMBER(AH1048)),AH1048,"")</x:f>
        <x:v>0</x:v>
      </x:c>
    </x:row>
    <x:row r="1048" ht="15">
      <x:c r="A1048" s="9" t="s">
        <x:v>90</x:v>
      </x:c>
      <x:c r="B1048" s="10">
        <x:v>43830</x:v>
      </x:c>
      <x:c r="C1048" s="9">
        <x:v>2019</x:v>
      </x:c>
      <x:c r="D1048" s="11">
        <x:v>7365.2</x:v>
      </x:c>
      <x:c r="E1048" s="11">
        <x:v>6185.1</x:v>
      </x:c>
      <x:c r="F1048" s="11">
        <x:v>1865.1</x:v>
      </x:c>
      <x:c r="G1048" s="11">
        <x:v>2496.1999999999998</x:v>
      </x:c>
      <x:c r="H1048" s="11">
        <x:v>377.7</x:v>
      </x:c>
      <x:c r="I1048" s="11">
        <x:v>4869</x:v>
      </x:c>
      <x:c r="J1048" s="11">
        <x:v>3406.3</x:v>
      </x:c>
      <x:c r="K1048" s="11">
        <x:v>1136</x:v>
      </x:c>
      <x:c r="L1048" s="11">
        <x:v>4824.3</x:v>
      </x:c>
      <x:c r="M1048" s="11">
        <x:v>177.7</x:v>
      </x:c>
      <x:c r="N1048" s="11">
        <x:v>200</x:v>
      </x:c>
      <x:c r="O1048" s="11">
        <x:v>4763.1000000000004</x:v>
      </x:c>
      <x:c r="P1048" s="11">
        <x:v>901.1</x:v>
      </x:c>
      <x:c r="Q1048" s="11">
        <x:v>905.4</x:v>
      </x:c>
      <x:c r="R1048" s="11">
        <x:v>14.4</x:v>
      </x:c>
      <x:c r="S1048" s="11">
        <x:v>740</x:v>
      </x:c>
      <x:c r="T1048" s="11">
        <x:v>426.7</x:v>
      </x:c>
      <x:c r="U1048" s="11">
        <x:v>5823.2610000000004</x:v>
      </x:c>
      <x:c r="V1048" s="11">
        <x:v>18</x:v>
      </x:c>
      <x:c r="W1048" s="12">
        <x:v>0</x:v>
      </x:c>
      <x:c r="X1048" s="8">
        <x:v>0</x:v>
      </x:c>
      <x:c r="Y1048" s="13">
        <x:f t="shared" si="96"/>
        <x:v>3.3162296927778674</x:v>
      </x:c>
      <x:c r="Z1048" s="13">
        <x:f t="shared" si="97"/>
        <x:v>0.33891815565089878</x:v>
      </x:c>
      <x:c r="AA1048" s="13">
        <x:f t="shared" si="98"/>
        <x:v>0.10047249226090263</x:v>
      </x:c>
      <x:c r="AB1048" s="13">
        <x:f t="shared" si="99"/>
        <x:v>0.12234562537337751</x:v>
      </x:c>
      <x:c r="AC1048" s="13">
        <x:f t="shared" si="100"/>
        <x:v>0.17093982853937986</x:v>
      </x:c>
      <x:c r="AD1048" s="13">
        <x:f t="shared" si="101"/>
        <x:v>0.46248574376799007</x:v>
      </x:c>
      <x:c r="AE1048" s="50" t="n">
        <x:f>IF(OR(NOT(ISNUMBER(Q1048)),NOT(ISNUMBER(R1048))),"",IF(Q1048&lt;R1048,1,0))</x:f>
        <x:v>0</x:v>
      </x:c>
      <x:c r="AF1048" s="50" t="n">
        <x:f>IFERROR(IF(AND(A1048=A1047,C1048=C1047+1,ISNUMBER(AE1047)),AE1047,""),"")</x:f>
        <x:v>0</x:v>
      </x:c>
      <x:c r="AG1048" s="52" t="n">
        <x:f>IFERROR(IF(AND(A1048=A1047,C1048=C1047+1,ISNUMBER(U1048),ISNUMBER(U1047),U1047&lt;&gt;0),U1048/U1047-1,""),"")</x:f>
        <x:v>0.11565856722332857</x:v>
      </x:c>
      <x:c r="AH1048" s="50" t="n">
        <x:f>IF(AND(ISNUMBER(AE1048),ISNUMBER(AF1048),ISNUMBER(AG1048)),IF(AND(AE1048=1,AF1048=1,AG1048&lt;0),1,0),"")</x:f>
        <x:v>0</x:v>
      </x:c>
      <x:c r="AI1048" s="50" t="n">
        <x:f>IF(AND(A1048=A1049,C1049=C1048+1,ISNUMBER(AH1049)),C1049,"")</x:f>
        <x:v>2020</x:v>
      </x:c>
      <x:c r="AJ1048" s="50" t="n">
        <x:f>IF(AND(A1048=A1049,C1049=C1048+1,ISNUMBER(AH1049)),AH1049,"")</x:f>
        <x:v>0</x:v>
      </x:c>
    </x:row>
    <x:row r="1049" ht="15">
      <x:c r="A1049" s="9" t="s">
        <x:v>90</x:v>
      </x:c>
      <x:c r="B1049" s="10">
        <x:v>44196</x:v>
      </x:c>
      <x:c r="C1049" s="9">
        <x:v>2020</x:v>
      </x:c>
      <x:c r="D1049" s="11">
        <x:v>6864.3</x:v>
      </x:c>
      <x:c r="E1049" s="11">
        <x:v>5733.7</x:v>
      </x:c>
      <x:c r="F1049" s="11">
        <x:v>1465.8</x:v>
      </x:c>
      <x:c r="G1049" s="11">
        <x:v>2024</x:v>
      </x:c>
      <x:c r="H1049" s="11">
        <x:v>365.5</x:v>
      </x:c>
      <x:c r="I1049" s="11">
        <x:v>4840.3</x:v>
      </x:c>
      <x:c r="J1049" s="11">
        <x:v>3386.4</x:v>
      </x:c>
      <x:c r="K1049" s="11">
        <x:v>619.79999999999995</x:v>
      </x:c>
      <x:c r="L1049" s="11">
        <x:v>5027.8999999999996</x:v>
      </x:c>
      <x:c r="M1049" s="11">
        <x:v>129.4</x:v>
      </x:c>
      <x:c r="N1049" s="11">
        <x:v>236.1</x:v>
      </x:c>
      <x:c r="O1049" s="11">
        <x:v>3419.2</x:v>
      </x:c>
      <x:c r="P1049" s="11">
        <x:v>493.4</x:v>
      </x:c>
      <x:c r="Q1049" s="11">
        <x:v>513.70000000000005</x:v>
      </x:c>
      <x:c r="R1049" s="11">
        <x:v>13.1</x:v>
      </x:c>
      <x:c r="S1049" s="11">
        <x:v>399.7</x:v>
      </x:c>
      <x:c r="T1049" s="11">
        <x:v>-93.3</x:v>
      </x:c>
      <x:c r="U1049" s="11">
        <x:v>5049.7615999999998</x:v>
      </x:c>
      <x:c r="V1049" s="11">
        <x:v>18</x:v>
      </x:c>
      <x:c r="W1049" s="12">
        <x:v>0</x:v>
      </x:c>
      <x:c r="X1049" s="8">
        <x:v>0</x:v>
      </x:c>
      <x:c r="Y1049" s="13">
        <x:f t="shared" si="96"/>
        <x:v>3.9116523400191023</x:v>
      </x:c>
      <x:c r="Z1049" s="13">
        <x:f t="shared" si="97"/>
        <x:v>0.29485890768177381</x:v>
      </x:c>
      <x:c r="AA1049" s="13">
        <x:f t="shared" si="98"/>
        <x:v>5.8228807016010367E-2</x:v>
      </x:c>
      <x:c r="AB1049" s="13">
        <x:f t="shared" si="99"/>
        <x:v>7.1879142811357308E-2</x:v>
      </x:c>
      <x:c r="AC1049" s="13">
        <x:f t="shared" si="100"/>
        <x:v>-4.6096837944664029E-2</x:v>
      </x:c>
      <x:c r="AD1049" s="13">
        <x:f t="shared" si="101"/>
        <x:v>0.49333508150867533</x:v>
      </x:c>
      <x:c r="AE1049" s="50" t="n">
        <x:f>IF(OR(NOT(ISNUMBER(Q1049)),NOT(ISNUMBER(R1049))),"",IF(Q1049&lt;R1049,1,0))</x:f>
        <x:v>0</x:v>
      </x:c>
      <x:c r="AF1049" s="50" t="n">
        <x:f>IFERROR(IF(AND(A1049=A1048,C1049=C1048+1,ISNUMBER(AE1048)),AE1048,""),"")</x:f>
        <x:v>0</x:v>
      </x:c>
      <x:c r="AG1049" s="52" t="n">
        <x:f>IFERROR(IF(AND(A1049=A1048,C1049=C1048+1,ISNUMBER(U1049),ISNUMBER(U1048),U1048&lt;&gt;0),U1049/U1048-1,""),"")</x:f>
        <x:v>-0.13282925151388558</x:v>
      </x:c>
      <x:c r="AH1049" s="50" t="n">
        <x:f>IF(AND(ISNUMBER(AE1049),ISNUMBER(AF1049),ISNUMBER(AG1049)),IF(AND(AE1049=1,AF1049=1,AG1049&lt;0),1,0),"")</x:f>
        <x:v>0</x:v>
      </x:c>
      <x:c r="AI1049" s="50" t="n">
        <x:f>IF(AND(A1049=A1050,C1050=C1049+1,ISNUMBER(AH1050)),C1050,"")</x:f>
        <x:v>2021</x:v>
      </x:c>
      <x:c r="AJ1049" s="50" t="n">
        <x:f>IF(AND(A1049=A1050,C1050=C1049+1,ISNUMBER(AH1050)),AH1050,"")</x:f>
        <x:v>0</x:v>
      </x:c>
    </x:row>
    <x:row r="1050" ht="15">
      <x:c r="A1050" s="9" t="s">
        <x:v>90</x:v>
      </x:c>
      <x:c r="B1050" s="10">
        <x:v>44561</x:v>
      </x:c>
      <x:c r="C1050" s="9">
        <x:v>2021</x:v>
      </x:c>
      <x:c r="D1050" s="11">
        <x:v>7473.6</x:v>
      </x:c>
      <x:c r="E1050" s="11">
        <x:v>6343.7</x:v>
      </x:c>
      <x:c r="F1050" s="11">
        <x:v>1486</x:v>
      </x:c>
      <x:c r="G1050" s="11">
        <x:v>2021.5</x:v>
      </x:c>
      <x:c r="H1050" s="11">
        <x:v>246</x:v>
      </x:c>
      <x:c r="I1050" s="11">
        <x:v>5452.1</x:v>
      </x:c>
      <x:c r="J1050" s="11">
        <x:v>3972</x:v>
      </x:c>
      <x:c r="K1050" s="11">
        <x:v>1518.6</x:v>
      </x:c>
      <x:c r="L1050" s="11">
        <x:v>4645.5</x:v>
      </x:c>
      <x:c r="M1050" s="11">
        <x:v>16.2</x:v>
      </x:c>
      <x:c r="N1050" s="11">
        <x:v>229.8</x:v>
      </x:c>
      <x:c r="O1050" s="11">
        <x:v>4811.7</x:v>
      </x:c>
      <x:c r="P1050" s="11">
        <x:v>811.1</x:v>
      </x:c>
      <x:c r="Q1050" s="11">
        <x:v>831.8</x:v>
      </x:c>
      <x:c r="R1050" s="11">
        <x:v>13</x:v>
      </x:c>
      <x:c r="S1050" s="11">
        <x:v>659.8</x:v>
      </x:c>
      <x:c r="T1050" s="11">
        <x:v>1105.5</x:v>
      </x:c>
      <x:c r="U1050" s="11">
        <x:v>7079.4422999999997</x:v>
      </x:c>
      <x:c r="V1050" s="11">
        <x:v>18</x:v>
      </x:c>
      <x:c r="W1050" s="12">
        <x:v>0</x:v>
      </x:c>
      <x:c r="X1050" s="8">
        <x:v>0</x:v>
      </x:c>
      <x:c r="Y1050" s="13">
        <x:f t="shared" si="96"/>
        <x:v>4.2689771197846564</x:v>
      </x:c>
      <x:c r="Z1050" s="13">
        <x:f t="shared" si="97"/>
        <x:v>0.27048544208948833</x:v>
      </x:c>
      <x:c r="AA1050" s="13">
        <x:f t="shared" si="98"/>
        <x:v>8.8284093341896797E-2</x:v>
      </x:c>
      <x:c r="AB1050" s="13">
        <x:f t="shared" si="99"/>
        <x:v>0.10852868764718475</x:v>
      </x:c>
      <x:c r="AC1050" s="13">
        <x:f t="shared" si="100"/>
        <x:v>0.54687113529557263</x:v>
      </x:c>
      <x:c r="AD1050" s="13">
        <x:f t="shared" si="101"/>
        <x:v>0.53147077713551705</x:v>
      </x:c>
      <x:c r="AE1050" s="50" t="n">
        <x:f>IF(OR(NOT(ISNUMBER(Q1050)),NOT(ISNUMBER(R1050))),"",IF(Q1050&lt;R1050,1,0))</x:f>
        <x:v>0</x:v>
      </x:c>
      <x:c r="AF1050" s="50" t="n">
        <x:f>IFERROR(IF(AND(A1050=A1049,C1050=C1049+1,ISNUMBER(AE1049)),AE1049,""),"")</x:f>
        <x:v>0</x:v>
      </x:c>
      <x:c r="AG1050" s="52" t="n">
        <x:f>IFERROR(IF(AND(A1050=A1049,C1050=C1049+1,ISNUMBER(U1050),ISNUMBER(U1049),U1049&lt;&gt;0),U1050/U1049-1,""),"")</x:f>
        <x:v>0.4019359448572779</x:v>
      </x:c>
      <x:c r="AH1050" s="50" t="n">
        <x:f>IF(AND(ISNUMBER(AE1050),ISNUMBER(AF1050),ISNUMBER(AG1050)),IF(AND(AE1050=1,AF1050=1,AG1050&lt;0),1,0),"")</x:f>
        <x:v>0</x:v>
      </x:c>
      <x:c r="AI1050" s="50" t="n">
        <x:f>IF(AND(A1050=A1051,C1051=C1050+1,ISNUMBER(AH1051)),C1051,"")</x:f>
        <x:v>2022</x:v>
      </x:c>
      <x:c r="AJ1050" s="50" t="n">
        <x:f>IF(AND(A1050=A1051,C1051=C1050+1,ISNUMBER(AH1051)),AH1051,"")</x:f>
        <x:v>0</x:v>
      </x:c>
    </x:row>
    <x:row r="1051" ht="15">
      <x:c r="A1051" s="9" t="s">
        <x:v>90</x:v>
      </x:c>
      <x:c r="B1051" s="10">
        <x:v>44926</x:v>
      </x:c>
      <x:c r="C1051" s="9">
        <x:v>2022</x:v>
      </x:c>
      <x:c r="D1051" s="11">
        <x:v>8210.7000000000007</x:v>
      </x:c>
      <x:c r="E1051" s="11">
        <x:v>6891.2</x:v>
      </x:c>
      <x:c r="F1051" s="11">
        <x:v>1707.6</x:v>
      </x:c>
      <x:c r="G1051" s="11">
        <x:v>2579.4</x:v>
      </x:c>
      <x:c r="H1051" s="11">
        <x:v>254.4</x:v>
      </x:c>
      <x:c r="I1051" s="11">
        <x:v>5631.3</x:v>
      </x:c>
      <x:c r="J1051" s="11">
        <x:v>4163.8999999999996</x:v>
      </x:c>
      <x:c r="K1051" s="11">
        <x:v>1352.7</x:v>
      </x:c>
      <x:c r="L1051" s="11">
        <x:v>5291.6</x:v>
      </x:c>
      <x:c r="M1051" s="11">
        <x:v>27.8</x:v>
      </x:c>
      <x:c r="N1051" s="11">
        <x:v>226.6</x:v>
      </x:c>
      <x:c r="O1051" s="11">
        <x:v>5267.9</x:v>
      </x:c>
      <x:c r="P1051" s="11">
        <x:v>646.6</x:v>
      </x:c>
      <x:c r="Q1051" s="11">
        <x:v>652.79999999999995</x:v>
      </x:c>
      <x:c r="R1051" s="11">
        <x:v>14.8</x:v>
      </x:c>
      <x:c r="S1051" s="11">
        <x:v>515.1</x:v>
      </x:c>
      <x:c r="T1051" s="11">
        <x:v>436.3</x:v>
      </x:c>
      <x:c r="U1051" s="11">
        <x:v>4677.2022999999999</x:v>
      </x:c>
      <x:c r="V1051" s="11">
        <x:v>18</x:v>
      </x:c>
      <x:c r="W1051" s="12">
        <x:v>0</x:v>
      </x:c>
      <x:c r="X1051" s="8">
        <x:v>0</x:v>
      </x:c>
      <x:c r="Y1051" s="13">
        <x:f t="shared" si="96"/>
        <x:v>4.0356055282267507</x:v>
      </x:c>
      <x:c r="Z1051" s="13">
        <x:f t="shared" si="97"/>
        <x:v>0.31415104680477912</x:v>
      </x:c>
      <x:c r="AA1051" s="13">
        <x:f t="shared" si="98"/>
        <x:v>6.2735211370528704E-2</x:v>
      </x:c>
      <x:c r="AB1051" s="13">
        <x:f t="shared" si="99"/>
        <x:v>7.8750898218178711E-2</x:v>
      </x:c>
      <x:c r="AC1051" s="13">
        <x:f t="shared" si="100"/>
        <x:v>0.16914786384430489</x:v>
      </x:c>
      <x:c r="AD1051" s="13">
        <x:f t="shared" si="101"/>
        <x:v>0.50713093889680527</x:v>
      </x:c>
      <x:c r="AE1051" s="50" t="n">
        <x:f>IF(OR(NOT(ISNUMBER(Q1051)),NOT(ISNUMBER(R1051))),"",IF(Q1051&lt;R1051,1,0))</x:f>
        <x:v>0</x:v>
      </x:c>
      <x:c r="AF1051" s="50" t="n">
        <x:f>IFERROR(IF(AND(A1051=A1050,C1051=C1050+1,ISNUMBER(AE1050)),AE1050,""),"")</x:f>
        <x:v>0</x:v>
      </x:c>
      <x:c r="AG1051" s="52" t="n">
        <x:f>IFERROR(IF(AND(A1051=A1050,C1051=C1050+1,ISNUMBER(U1051),ISNUMBER(U1050),U1050&lt;&gt;0),U1051/U1050-1,""),"")</x:f>
        <x:v>-0.33932616415278927</x:v>
      </x:c>
      <x:c r="AH1051" s="50" t="n">
        <x:f>IF(AND(ISNUMBER(AE1051),ISNUMBER(AF1051),ISNUMBER(AG1051)),IF(AND(AE1051=1,AF1051=1,AG1051&lt;0),1,0),"")</x:f>
        <x:v>0</x:v>
      </x:c>
      <x:c r="AI1051" s="50" t="n">
        <x:f>IF(AND(A1051=A1052,C1052=C1051+1,ISNUMBER(AH1052)),C1052,"")</x:f>
        <x:v>2023</x:v>
      </x:c>
      <x:c r="AJ1051" s="50" t="n">
        <x:f>IF(AND(A1051=A1052,C1052=C1051+1,ISNUMBER(AH1052)),AH1052,"")</x:f>
        <x:v>0</x:v>
      </x:c>
    </x:row>
    <x:row r="1052" ht="15">
      <x:c r="A1052" s="9" t="s">
        <x:v>90</x:v>
      </x:c>
      <x:c r="B1052" s="10">
        <x:v>45291</x:v>
      </x:c>
      <x:c r="C1052" s="9">
        <x:v>2023</x:v>
      </x:c>
      <x:c r="D1052" s="11">
        <x:v>8004</x:v>
      </x:c>
      <x:c r="E1052" s="11">
        <x:v>6720.3</x:v>
      </x:c>
      <x:c r="F1052" s="11">
        <x:v>1454.4</x:v>
      </x:c>
      <x:c r="G1052" s="11">
        <x:v>2407.6</x:v>
      </x:c>
      <x:c r="H1052" s="11">
        <x:v>249.6</x:v>
      </x:c>
      <x:c r="I1052" s="11">
        <x:v>5596.4</x:v>
      </x:c>
      <x:c r="J1052" s="11">
        <x:v>4133.6000000000004</x:v>
      </x:c>
      <x:c r="K1052" s="11">
        <x:v>1269.0999999999999</x:v>
      </x:c>
      <x:c r="L1052" s="11">
        <x:v>5238</x:v>
      </x:c>
      <x:c r="M1052" s="11">
        <x:v>16.5</x:v>
      </x:c>
      <x:c r="N1052" s="11">
        <x:v>233.1</x:v>
      </x:c>
      <x:c r="O1052" s="11">
        <x:v>5321.4</x:v>
      </x:c>
      <x:c r="P1052" s="11">
        <x:v>707.4</x:v>
      </x:c>
      <x:c r="Q1052" s="11">
        <x:v>736.3</x:v>
      </x:c>
      <x:c r="R1052" s="11">
        <x:v>12.3</x:v>
      </x:c>
      <x:c r="S1052" s="11">
        <x:v>530.29999999999995</x:v>
      </x:c>
      <x:c r="T1052" s="11">
        <x:v>521.79999999999995</x:v>
      </x:c>
      <x:c r="U1052" s="11">
        <x:v>4029.9074000000001</x:v>
      </x:c>
      <x:c r="V1052" s="11">
        <x:v>18</x:v>
      </x:c>
      <x:c r="W1052" s="12">
        <x:v>0</x:v>
      </x:c>
      <x:c r="X1052" s="8">
        <x:v>0</x:v>
      </x:c>
      <x:c r="Y1052" s="13">
        <x:f t="shared" si="96"/>
        <x:v>4.6206683168316829</x:v>
      </x:c>
      <x:c r="Z1052" s="13">
        <x:f t="shared" si="97"/>
        <x:v>0.30079960019990004</x:v>
      </x:c>
      <x:c r="AA1052" s="13">
        <x:f t="shared" si="98"/>
        <x:v>6.6254372813593199E-2</x:v>
      </x:c>
      <x:c r="AB1052" s="13">
        <x:f t="shared" si="99"/>
        <x:v>8.8380809595202392E-2</x:v>
      </x:c>
      <x:c r="AC1052" s="13">
        <x:f t="shared" si="100"/>
        <x:v>0.21673035387938194</x:v>
      </x:c>
      <x:c r="AD1052" s="13">
        <x:f t="shared" si="101"/>
        <x:v>0.51644177911044487</x:v>
      </x:c>
      <x:c r="AE1052" s="50" t="n">
        <x:f>IF(OR(NOT(ISNUMBER(Q1052)),NOT(ISNUMBER(R1052))),"",IF(Q1052&lt;R1052,1,0))</x:f>
        <x:v>0</x:v>
      </x:c>
      <x:c r="AF1052" s="50" t="n">
        <x:f>IFERROR(IF(AND(A1052=A1051,C1052=C1051+1,ISNUMBER(AE1051)),AE1051,""),"")</x:f>
        <x:v>0</x:v>
      </x:c>
      <x:c r="AG1052" s="52" t="n">
        <x:f>IFERROR(IF(AND(A1052=A1051,C1052=C1051+1,ISNUMBER(U1052),ISNUMBER(U1051),U1051&lt;&gt;0),U1052/U1051-1,""),"")</x:f>
        <x:v>-0.1383936076487433</x:v>
      </x:c>
      <x:c r="AH1052" s="50" t="n">
        <x:f>IF(AND(ISNUMBER(AE1052),ISNUMBER(AF1052),ISNUMBER(AG1052)),IF(AND(AE1052=1,AF1052=1,AG1052&lt;0),1,0),"")</x:f>
        <x:v>0</x:v>
      </x:c>
      <x:c r="AI1052" s="50" t="n">
        <x:f>IF(AND(A1052=A1053,C1053=C1052+1,ISNUMBER(AH1053)),C1053,"")</x:f>
        <x:v>2024</x:v>
      </x:c>
      <x:c r="AJ1052" s="50" t="n">
        <x:f>IF(AND(A1052=A1053,C1053=C1052+1,ISNUMBER(AH1053)),AH1053,"")</x:f>
        <x:v>0</x:v>
      </x:c>
    </x:row>
    <x:row r="1053" ht="15">
      <x:c r="A1053" s="9" t="s">
        <x:v>90</x:v>
      </x:c>
      <x:c r="B1053" s="10">
        <x:v>45657</x:v>
      </x:c>
      <x:c r="C1053" s="9">
        <x:v>2024</x:v>
      </x:c>
      <x:c r="D1053" s="11">
        <x:v>7875.2</x:v>
      </x:c>
      <x:c r="E1053" s="11">
        <x:v>6577.2</x:v>
      </x:c>
      <x:c r="F1053" s="11">
        <x:v>1446.5</x:v>
      </x:c>
      <x:c r="G1053" s="11">
        <x:v>2436.1</x:v>
      </x:c>
      <x:c r="H1053" s="11">
        <x:v>242.8</x:v>
      </x:c>
      <x:c r="I1053" s="11">
        <x:v>5439.1</x:v>
      </x:c>
      <x:c r="J1053" s="11">
        <x:v>3981.8</x:v>
      </x:c>
      <x:c r="K1053" s="11">
        <x:v>1065.3</x:v>
      </x:c>
      <x:c r="L1053" s="11">
        <x:v>5278.2</x:v>
      </x:c>
      <x:c r="M1053" s="11">
        <x:v>13.4</x:v>
      </x:c>
      <x:c r="N1053" s="11">
        <x:v>229.4</x:v>
      </x:c>
      <x:c r="O1053" s="11">
        <x:v>4168.2</x:v>
      </x:c>
      <x:c r="P1053" s="11">
        <x:v>174.7</x:v>
      </x:c>
      <x:c r="Q1053" s="11">
        <x:v>207.8</x:v>
      </x:c>
      <x:c r="R1053" s="11">
        <x:v>11.7</x:v>
      </x:c>
      <x:c r="S1053" s="11">
        <x:v>114.1</x:v>
      </x:c>
      <x:c r="T1053" s="11">
        <x:v>148.6</x:v>
      </x:c>
      <x:c r="U1053" s="11">
        <x:v>4602.0246999999999</x:v>
      </x:c>
      <x:c r="V1053" s="11">
        <x:v>18</x:v>
      </x:c>
      <x:c r="W1053" s="12">
        <x:v>0</x:v>
      </x:c>
      <x:c r="X1053" s="8">
        <x:v>0</x:v>
      </x:c>
      <x:c r="Y1053" s="13">
        <x:f t="shared" si="96"/>
        <x:v>4.5469754580020743</x:v>
      </x:c>
      <x:c r="Z1053" s="13">
        <x:f t="shared" si="97"/>
        <x:v>0.30933817553839904</x:v>
      </x:c>
      <x:c r="AA1053" s="13">
        <x:f t="shared" si="98"/>
        <x:v>1.4488520926452661E-2</x:v>
      </x:c>
      <x:c r="AB1053" s="13">
        <x:f t="shared" si="99"/>
        <x:v>2.2183563592035757E-2</x:v>
      </x:c>
      <x:c r="AC1053" s="13">
        <x:f t="shared" si="100"/>
        <x:v>6.0999137966421736E-2</x:v>
      </x:c>
      <x:c r="AD1053" s="13">
        <x:f t="shared" si="101"/>
        <x:v>0.50561255587159692</x:v>
      </x:c>
      <x:c r="AE1053" s="50" t="n">
        <x:f>IF(OR(NOT(ISNUMBER(Q1053)),NOT(ISNUMBER(R1053))),"",IF(Q1053&lt;R1053,1,0))</x:f>
        <x:v>0</x:v>
      </x:c>
      <x:c r="AF1053" s="50" t="n">
        <x:f>IFERROR(IF(AND(A1053=A1052,C1053=C1052+1,ISNUMBER(AE1052)),AE1052,""),"")</x:f>
        <x:v>0</x:v>
      </x:c>
      <x:c r="AG1053" s="52" t="n">
        <x:f>IFERROR(IF(AND(A1053=A1052,C1053=C1052+1,ISNUMBER(U1053),ISNUMBER(U1052),U1052&lt;&gt;0),U1053/U1052-1,""),"")</x:f>
        <x:v>0.14196785266083278</x:v>
      </x:c>
      <x:c r="AH1053" s="50" t="n">
        <x:f>IF(AND(ISNUMBER(AE1053),ISNUMBER(AF1053),ISNUMBER(AG1053)),IF(AND(AE1053=1,AF1053=1,AG1053&lt;0),1,0),"")</x:f>
        <x:v>0</x:v>
      </x:c>
      <x:c r="AI1053" s="50" t="str">
        <x:f>IF(AND(A1053=A1054,C1054=C1053+1,ISNUMBER(AH1054)),C1054,"")</x:f>
      </x:c>
      <x:c r="AJ1053" s="50" t="str">
        <x:f>IF(AND(A1053=A1054,C1054=C1053+1,ISNUMBER(AH1054)),AH1054,"")</x:f>
      </x:c>
    </x:row>
    <x:row r="1054" ht="15">
      <x:c r="A1054" s="9" t="s">
        <x:v>91</x:v>
      </x:c>
      <x:c r="B1054" s="10">
        <x:v>39447</x:v>
      </x:c>
      <x:c r="C1054" s="9">
        <x:v>2007</x:v>
      </x:c>
      <x:c r="D1054" s="11">
        <x:v>17252</x:v>
      </x:c>
      <x:c r="E1054" s="11">
        <x:v>8412.7999999999993</x:v>
      </x:c>
      <x:c r="F1054" s="11">
        <x:v>9904.7999999999993</x:v>
      </x:c>
      <x:c r="G1054" s="11">
        <x:v>13157.2</x:v>
      </x:c>
      <x:c r="H1054" s="11">
        <x:v>3325.9</x:v>
      </x:c>
      <x:c r="I1054" s="11">
        <x:v>4094.8</x:v>
      </x:c>
      <x:c r="J1054" s="11">
        <x:v>5482.1</x:v>
      </x:c>
      <x:c r="K1054" s="11">
        <x:v>2040.2</x:v>
      </x:c>
      <x:c r="L1054" s="11">
        <x:v>343.9</x:v>
      </x:c>
      <x:c r="M1054" s="11">
        <x:v>1585.9</x:v>
      </x:c>
      <x:c r="N1054" s="11">
        <x:v>1740</x:v>
      </x:c>
      <x:c r="O1054" s="11">
        <x:v>6185.9</x:v>
      </x:c>
      <x:c r="P1054" s="11">
        <x:v>803.4</x:v>
      </x:c>
      <x:c r="Q1054" s="11">
        <x:v>988.1</x:v>
      </x:c>
      <x:c r="R1054" s="11">
        <x:v>216.3</x:v>
      </x:c>
      <x:c r="S1054" s="11">
        <x:v>465.9</x:v>
      </x:c>
      <x:c r="T1054" s="11">
        <x:v>891.3</x:v>
      </x:c>
      <x:c r="U1054" s="11">
        <x:v>7708.9485000000004</x:v>
      </x:c>
      <x:c r="V1054" s="11">
        <x:v>18</x:v>
      </x:c>
      <x:c r="W1054" s="12">
        <x:v>0</x:v>
      </x:c>
      <x:c r="X1054" s="8">
        <x:v>0</x:v>
      </x:c>
      <x:c r="Y1054" s="13">
        <x:f t="shared" si="96"/>
        <x:v>0.84936596397706166</x:v>
      </x:c>
      <x:c r="Z1054" s="13">
        <x:f t="shared" si="97"/>
        <x:v>0.76264780894968709</x:v>
      </x:c>
      <x:c r="AA1054" s="13">
        <x:f t="shared" si="98"/>
        <x:v>2.7005564572223507E-2</x:v>
      </x:c>
      <x:c r="AB1054" s="13">
        <x:f t="shared" si="99"/>
        <x:v>4.6568513795501969E-2</x:v>
      </x:c>
      <x:c r="AC1054" s="13">
        <x:f t="shared" si="100"/>
        <x:v>6.7742376797494896E-2</x:v>
      </x:c>
      <x:c r="AD1054" s="13">
        <x:f t="shared" si="101"/>
        <x:v>0.31776605610943659</x:v>
      </x:c>
      <x:c r="AE1054" s="50" t="n">
        <x:f>IF(OR(NOT(ISNUMBER(Q1054)),NOT(ISNUMBER(R1054))),"",IF(Q1054&lt;R1054,1,0))</x:f>
        <x:v>0</x:v>
      </x:c>
      <x:c r="AF1054" s="50" t="str">
        <x:f>IFERROR(IF(AND(A1054=A1053,C1054=C1053+1,ISNUMBER(AE1053)),AE1053,""),"")</x:f>
      </x:c>
      <x:c r="AG1054" s="52" t="str">
        <x:f>IFERROR(IF(AND(A1054=A1053,C1054=C1053+1,ISNUMBER(U1054),ISNUMBER(U1053),U1053&lt;&gt;0),U1054/U1053-1,""),"")</x:f>
      </x:c>
      <x:c r="AH1054" s="50" t="str">
        <x:f>IF(AND(ISNUMBER(AE1054),ISNUMBER(AF1054),ISNUMBER(AG1054)),IF(AND(AE1054=1,AF1054=1,AG1054&lt;0),1,0),"")</x:f>
      </x:c>
      <x:c r="AI1054" s="50" t="n">
        <x:f>IF(AND(A1054=A1055,C1055=C1054+1,ISNUMBER(AH1055)),C1055,"")</x:f>
        <x:v>2008</x:v>
      </x:c>
      <x:c r="AJ1054" s="50" t="n">
        <x:f>IF(AND(A1054=A1055,C1055=C1054+1,ISNUMBER(AH1055)),AH1055,"")</x:f>
        <x:v>0</x:v>
      </x:c>
    </x:row>
    <x:row r="1055" ht="15">
      <x:c r="A1055" s="9" t="s">
        <x:v>91</x:v>
      </x:c>
      <x:c r="B1055" s="10">
        <x:v>39813</x:v>
      </x:c>
      <x:c r="C1055" s="9">
        <x:v>2008</x:v>
      </x:c>
      <x:c r="D1055" s="11">
        <x:v>24463.3</x:v>
      </x:c>
      <x:c r="E1055" s="11">
        <x:v>10922.4</x:v>
      </x:c>
      <x:c r="F1055" s="11">
        <x:v>12136.3</x:v>
      </x:c>
      <x:c r="G1055" s="11">
        <x:v>18503.5</x:v>
      </x:c>
      <x:c r="H1055" s="11">
        <x:v>5640.1</x:v>
      </x:c>
      <x:c r="I1055" s="11">
        <x:v>5959.8</x:v>
      </x:c>
      <x:c r="J1055" s="11">
        <x:v>9697.5</x:v>
      </x:c>
      <x:c r="K1055" s="11">
        <x:v>2572.5</x:v>
      </x:c>
      <x:c r="L1055" s="11">
        <x:v>343.9</x:v>
      </x:c>
      <x:c r="M1055" s="11">
        <x:v>1640.8</x:v>
      </x:c>
      <x:c r="N1055" s="11">
        <x:v>3999.3</x:v>
      </x:c>
      <x:c r="O1055" s="11">
        <x:v>7476.9</x:v>
      </x:c>
      <x:c r="P1055" s="11">
        <x:v>856.2</x:v>
      </x:c>
      <x:c r="Q1055" s="11">
        <x:v>1107.5999999999999</x:v>
      </x:c>
      <x:c r="R1055" s="11">
        <x:v>278.89999999999998</x:v>
      </x:c>
      <x:c r="S1055" s="11">
        <x:v>439.1</x:v>
      </x:c>
      <x:c r="T1055" s="11">
        <x:v>922.7</x:v>
      </x:c>
      <x:c r="U1055" s="11">
        <x:v>5052.7565999999997</x:v>
      </x:c>
      <x:c r="V1055" s="11">
        <x:v>18</x:v>
      </x:c>
      <x:c r="W1055" s="12">
        <x:v>0</x:v>
      </x:c>
      <x:c r="X1055" s="8">
        <x:v>0</x:v>
      </x:c>
      <x:c r="Y1055" s="13">
        <x:f t="shared" si="96"/>
        <x:v>0.89997775269233626</x:v>
      </x:c>
      <x:c r="Z1055" s="13">
        <x:f t="shared" si="97"/>
        <x:v>0.75637792121259195</x:v>
      </x:c>
      <x:c r="AA1055" s="13">
        <x:f t="shared" si="98"/>
        <x:v>1.7949336352822393E-2</x:v>
      </x:c>
      <x:c r="AB1055" s="13">
        <x:f t="shared" si="99"/>
        <x:v>3.4999366397828587E-2</x:v>
      </x:c>
      <x:c r="AC1055" s="13">
        <x:f t="shared" si="100"/>
        <x:v>4.9866241521874244E-2</x:v>
      </x:c>
      <x:c r="AD1055" s="13">
        <x:f t="shared" si="101"/>
        <x:v>0.39641013272943554</x:v>
      </x:c>
      <x:c r="AE1055" s="50" t="n">
        <x:f>IF(OR(NOT(ISNUMBER(Q1055)),NOT(ISNUMBER(R1055))),"",IF(Q1055&lt;R1055,1,0))</x:f>
        <x:v>0</x:v>
      </x:c>
      <x:c r="AF1055" s="50" t="n">
        <x:f>IFERROR(IF(AND(A1055=A1054,C1055=C1054+1,ISNUMBER(AE1054)),AE1054,""),"")</x:f>
        <x:v>0</x:v>
      </x:c>
      <x:c r="AG1055" s="52" t="n">
        <x:f>IFERROR(IF(AND(A1055=A1054,C1055=C1054+1,ISNUMBER(U1055),ISNUMBER(U1054),U1054&lt;&gt;0),U1055/U1054-1,""),"")</x:f>
        <x:v>-0.3445595595819586</x:v>
      </x:c>
      <x:c r="AH1055" s="50" t="n">
        <x:f>IF(AND(ISNUMBER(AE1055),ISNUMBER(AF1055),ISNUMBER(AG1055)),IF(AND(AE1055=1,AF1055=1,AG1055&lt;0),1,0),"")</x:f>
        <x:v>0</x:v>
      </x:c>
      <x:c r="AI1055" s="50" t="n">
        <x:f>IF(AND(A1055=A1056,C1056=C1055+1,ISNUMBER(AH1056)),C1056,"")</x:f>
        <x:v>2009</x:v>
      </x:c>
      <x:c r="AJ1055" s="50" t="n">
        <x:f>IF(AND(A1055=A1056,C1056=C1055+1,ISNUMBER(AH1056)),AH1056,"")</x:f>
        <x:v>0</x:v>
      </x:c>
    </x:row>
    <x:row r="1056" ht="15">
      <x:c r="A1056" s="9" t="s">
        <x:v>91</x:v>
      </x:c>
      <x:c r="B1056" s="10">
        <x:v>40178</x:v>
      </x:c>
      <x:c r="C1056" s="9">
        <x:v>2009</x:v>
      </x:c>
      <x:c r="D1056" s="11">
        <x:v>22351.5</x:v>
      </x:c>
      <x:c r="E1056" s="11">
        <x:v>9595.2999999999993</x:v>
      </x:c>
      <x:c r="F1056" s="11">
        <x:v>10566.3</x:v>
      </x:c>
      <x:c r="G1056" s="11">
        <x:v>16275.8</x:v>
      </x:c>
      <x:c r="H1056" s="11">
        <x:v>4307.1000000000004</x:v>
      </x:c>
      <x:c r="I1056" s="11">
        <x:v>6075.7</x:v>
      </x:c>
      <x:c r="J1056" s="11">
        <x:v>9949.2000000000007</x:v>
      </x:c>
      <x:c r="K1056" s="11">
        <x:v>1666.7</x:v>
      </x:c>
      <x:c r="L1056" s="11">
        <x:v>306.7</x:v>
      </x:c>
      <x:c r="M1056" s="11">
        <x:v>720.7</x:v>
      </x:c>
      <x:c r="N1056" s="11">
        <x:v>3586.4</x:v>
      </x:c>
      <x:c r="O1056" s="11">
        <x:v>8684.2999999999993</x:v>
      </x:c>
      <x:c r="P1056" s="11">
        <x:v>768.1</x:v>
      </x:c>
      <x:c r="Q1056" s="11">
        <x:v>1166.5</x:v>
      </x:c>
      <x:c r="R1056" s="11">
        <x:v>308</x:v>
      </x:c>
      <x:c r="S1056" s="11">
        <x:v>437.7</x:v>
      </x:c>
      <x:c r="T1056" s="11">
        <x:v>818.8</x:v>
      </x:c>
      <x:c r="U1056" s="11">
        <x:v>7658.3145999999997</x:v>
      </x:c>
      <x:c r="V1056" s="11">
        <x:v>18</x:v>
      </x:c>
      <x:c r="W1056" s="12">
        <x:v>0</x:v>
      </x:c>
      <x:c r="X1056" s="8">
        <x:v>0</x:v>
      </x:c>
      <x:c r="Y1056" s="13">
        <x:f t="shared" si="96"/>
        <x:v>0.90810406670263011</x:v>
      </x:c>
      <x:c r="Z1056" s="13">
        <x:f t="shared" si="97"/>
        <x:v>0.72817484285171019</x:v>
      </x:c>
      <x:c r="AA1056" s="13">
        <x:f t="shared" si="98"/>
        <x:v>1.9582578350446279E-2</x:v>
      </x:c>
      <x:c r="AB1056" s="13">
        <x:f t="shared" si="99"/>
        <x:v>3.4364584032391565E-2</x:v>
      </x:c>
      <x:c r="AC1056" s="13">
        <x:f t="shared" si="100"/>
        <x:v>5.0307818970496077E-2</x:v>
      </x:c>
      <x:c r="AD1056" s="13">
        <x:f t="shared" si="101"/>
        <x:v>0.44512448828937656</x:v>
      </x:c>
      <x:c r="AE1056" s="50" t="n">
        <x:f>IF(OR(NOT(ISNUMBER(Q1056)),NOT(ISNUMBER(R1056))),"",IF(Q1056&lt;R1056,1,0))</x:f>
        <x:v>0</x:v>
      </x:c>
      <x:c r="AF1056" s="50" t="n">
        <x:f>IFERROR(IF(AND(A1056=A1055,C1056=C1055+1,ISNUMBER(AE1055)),AE1055,""),"")</x:f>
        <x:v>0</x:v>
      </x:c>
      <x:c r="AG1056" s="52" t="n">
        <x:f>IFERROR(IF(AND(A1056=A1055,C1056=C1055+1,ISNUMBER(U1056),ISNUMBER(U1055),U1055&lt;&gt;0),U1056/U1055-1,""),"")</x:f>
        <x:v>0.515670594542393</x:v>
      </x:c>
      <x:c r="AH1056" s="50" t="n">
        <x:f>IF(AND(ISNUMBER(AE1056),ISNUMBER(AF1056),ISNUMBER(AG1056)),IF(AND(AE1056=1,AF1056=1,AG1056&lt;0),1,0),"")</x:f>
        <x:v>0</x:v>
      </x:c>
      <x:c r="AI1056" s="50" t="n">
        <x:f>IF(AND(A1056=A1057,C1057=C1056+1,ISNUMBER(AH1057)),C1057,"")</x:f>
        <x:v>2010</x:v>
      </x:c>
      <x:c r="AJ1056" s="50" t="n">
        <x:f>IF(AND(A1056=A1057,C1057=C1056+1,ISNUMBER(AH1057)),AH1057,"")</x:f>
        <x:v>0</x:v>
      </x:c>
    </x:row>
    <x:row r="1057" ht="15">
      <x:c r="A1057" s="9" t="s">
        <x:v>91</x:v>
      </x:c>
      <x:c r="B1057" s="10">
        <x:v>40543</x:v>
      </x:c>
      <x:c r="C1057" s="9">
        <x:v>2010</x:v>
      </x:c>
      <x:c r="D1057" s="11">
        <x:v>24345.1</x:v>
      </x:c>
      <x:c r="E1057" s="11">
        <x:v>11257.5</x:v>
      </x:c>
      <x:c r="F1057" s="11">
        <x:v>12074.8</x:v>
      </x:c>
      <x:c r="G1057" s="11">
        <x:v>17697.2</x:v>
      </x:c>
      <x:c r="H1057" s="11">
        <x:v>3853.6</x:v>
      </x:c>
      <x:c r="I1057" s="11">
        <x:v>6647.9</x:v>
      </x:c>
      <x:c r="J1057" s="11">
        <x:v>10361.4</x:v>
      </x:c>
      <x:c r="K1057" s="11">
        <x:v>1965.2</x:v>
      </x:c>
      <x:c r="L1057" s="11">
        <x:v>366</x:v>
      </x:c>
      <x:c r="M1057" s="11">
        <x:v>255.4</x:v>
      </x:c>
      <x:c r="N1057" s="11">
        <x:v>3598.2</x:v>
      </x:c>
      <x:c r="O1057" s="11">
        <x:v>9331</x:v>
      </x:c>
      <x:c r="P1057" s="11">
        <x:v>973</x:v>
      </x:c>
      <x:c r="Q1057" s="11">
        <x:v>1353.8</x:v>
      </x:c>
      <x:c r="R1057" s="11">
        <x:v>229</x:v>
      </x:c>
      <x:c r="S1057" s="11">
        <x:v>586</x:v>
      </x:c>
      <x:c r="T1057" s="11">
        <x:v>1361.2</x:v>
      </x:c>
      <x:c r="U1057" s="11">
        <x:v>9982.3687000000009</x:v>
      </x:c>
      <x:c r="V1057" s="11">
        <x:v>18</x:v>
      </x:c>
      <x:c r="W1057" s="12">
        <x:v>0</x:v>
      </x:c>
      <x:c r="X1057" s="8">
        <x:v>0</x:v>
      </x:c>
      <x:c r="Y1057" s="13">
        <x:f t="shared" si="96"/>
        <x:v>0.93231357869281484</x:v>
      </x:c>
      <x:c r="Z1057" s="13">
        <x:f t="shared" si="97"/>
        <x:v>0.72693067598818661</x:v>
      </x:c>
      <x:c r="AA1057" s="13">
        <x:f t="shared" si="98"/>
        <x:v>2.4070552185039291E-2</x:v>
      </x:c>
      <x:c r="AB1057" s="13">
        <x:f t="shared" si="99"/>
        <x:v>3.9966974873793908E-2</x:v>
      </x:c>
      <x:c r="AC1057" s="13">
        <x:f t="shared" si="100"/>
        <x:v>7.691612232443551E-2</x:v>
      </x:c>
      <x:c r="AD1057" s="13">
        <x:f t="shared" si="101"/>
        <x:v>0.42560515257690462</x:v>
      </x:c>
      <x:c r="AE1057" s="50" t="n">
        <x:f>IF(OR(NOT(ISNUMBER(Q1057)),NOT(ISNUMBER(R1057))),"",IF(Q1057&lt;R1057,1,0))</x:f>
        <x:v>0</x:v>
      </x:c>
      <x:c r="AF1057" s="50" t="n">
        <x:f>IFERROR(IF(AND(A1057=A1056,C1057=C1056+1,ISNUMBER(AE1056)),AE1056,""),"")</x:f>
        <x:v>0</x:v>
      </x:c>
      <x:c r="AG1057" s="52" t="n">
        <x:f>IFERROR(IF(AND(A1057=A1056,C1057=C1056+1,ISNUMBER(U1057),ISNUMBER(U1056),U1056&lt;&gt;0),U1057/U1056-1,""),"")</x:f>
        <x:v>0.3034680894409849</x:v>
      </x:c>
      <x:c r="AH1057" s="50" t="n">
        <x:f>IF(AND(ISNUMBER(AE1057),ISNUMBER(AF1057),ISNUMBER(AG1057)),IF(AND(AE1057=1,AF1057=1,AG1057&lt;0),1,0),"")</x:f>
        <x:v>0</x:v>
      </x:c>
      <x:c r="AI1057" s="50" t="n">
        <x:f>IF(AND(A1057=A1058,C1058=C1057+1,ISNUMBER(AH1058)),C1058,"")</x:f>
        <x:v>2011</x:v>
      </x:c>
      <x:c r="AJ1057" s="50" t="n">
        <x:f>IF(AND(A1057=A1058,C1058=C1057+1,ISNUMBER(AH1058)),AH1058,"")</x:f>
        <x:v>0</x:v>
      </x:c>
    </x:row>
    <x:row r="1058" ht="15">
      <x:c r="A1058" s="9" t="s">
        <x:v>91</x:v>
      </x:c>
      <x:c r="B1058" s="10">
        <x:v>40908</x:v>
      </x:c>
      <x:c r="C1058" s="9">
        <x:v>2011</x:v>
      </x:c>
      <x:c r="D1058" s="11">
        <x:v>24694.9</x:v>
      </x:c>
      <x:c r="E1058" s="11">
        <x:v>11288.7</x:v>
      </x:c>
      <x:c r="F1058" s="11">
        <x:v>11797.3</x:v>
      </x:c>
      <x:c r="G1058" s="11">
        <x:v>17800.599999999999</x:v>
      </x:c>
      <x:c r="H1058" s="11">
        <x:v>4411.3999999999996</x:v>
      </x:c>
      <x:c r="I1058" s="11">
        <x:v>6894.3</x:v>
      </x:c>
      <x:c r="J1058" s="11">
        <x:v>10803.5</x:v>
      </x:c>
      <x:c r="K1058" s="11">
        <x:v>1946.6</x:v>
      </x:c>
      <x:c r="L1058" s="11">
        <x:v>333.9</x:v>
      </x:c>
      <x:c r="M1058" s="11">
        <x:v>518.4</x:v>
      </x:c>
      <x:c r="N1058" s="11">
        <x:v>3893</x:v>
      </x:c>
      <x:c r="O1058" s="11">
        <x:v>10021.799999999999</x:v>
      </x:c>
      <x:c r="P1058" s="11">
        <x:v>1193.3</x:v>
      </x:c>
      <x:c r="Q1058" s="11">
        <x:v>1576.8</x:v>
      </x:c>
      <x:c r="R1058" s="11">
        <x:v>251.6</x:v>
      </x:c>
      <x:c r="S1058" s="11">
        <x:v>840.1</x:v>
      </x:c>
      <x:c r="T1058" s="11">
        <x:v>665.2</x:v>
      </x:c>
      <x:c r="U1058" s="11">
        <x:v>8554.3552</x:v>
      </x:c>
      <x:c r="V1058" s="11">
        <x:v>18</x:v>
      </x:c>
      <x:c r="W1058" s="12">
        <x:v>0</x:v>
      </x:c>
      <x:c r="X1058" s="8">
        <x:v>0</x:v>
      </x:c>
      <x:c r="Y1058" s="13">
        <x:f t="shared" si="96"/>
        <x:v>0.95688844057538602</x:v>
      </x:c>
      <x:c r="Z1058" s="13">
        <x:f t="shared" si="97"/>
        <x:v>0.72082089824214701</x:v>
      </x:c>
      <x:c r="AA1058" s="13">
        <x:f t="shared" si="98"/>
        <x:v>3.4019169950070663E-2</x:v>
      </x:c>
      <x:c r="AB1058" s="13">
        <x:f t="shared" si="99"/>
        <x:v>4.8321718249517101E-2</x:v>
      </x:c>
      <x:c r="AC1058" s="13">
        <x:f t="shared" si="100"/>
        <x:v>3.7369526869880799E-2</x:v>
      </x:c>
      <x:c r="AD1058" s="13">
        <x:f t="shared" si="101"/>
        <x:v>0.43747899363836257</x:v>
      </x:c>
      <x:c r="AE1058" s="50" t="n">
        <x:f>IF(OR(NOT(ISNUMBER(Q1058)),NOT(ISNUMBER(R1058))),"",IF(Q1058&lt;R1058,1,0))</x:f>
        <x:v>0</x:v>
      </x:c>
      <x:c r="AF1058" s="50" t="n">
        <x:f>IFERROR(IF(AND(A1058=A1057,C1058=C1057+1,ISNUMBER(AE1057)),AE1057,""),"")</x:f>
        <x:v>0</x:v>
      </x:c>
      <x:c r="AG1058" s="52" t="n">
        <x:f>IFERROR(IF(AND(A1058=A1057,C1058=C1057+1,ISNUMBER(U1058),ISNUMBER(U1057),U1057&lt;&gt;0),U1058/U1057-1,""),"")</x:f>
        <x:v>-0.14305357204447888</x:v>
      </x:c>
      <x:c r="AH1058" s="50" t="n">
        <x:f>IF(AND(ISNUMBER(AE1058),ISNUMBER(AF1058),ISNUMBER(AG1058)),IF(AND(AE1058=1,AF1058=1,AG1058&lt;0),1,0),"")</x:f>
        <x:v>0</x:v>
      </x:c>
      <x:c r="AI1058" s="50" t="n">
        <x:f>IF(AND(A1058=A1059,C1059=C1058+1,ISNUMBER(AH1059)),C1059,"")</x:f>
        <x:v>2012</x:v>
      </x:c>
      <x:c r="AJ1058" s="50" t="n">
        <x:f>IF(AND(A1058=A1059,C1059=C1058+1,ISNUMBER(AH1059)),AH1059,"")</x:f>
        <x:v>0</x:v>
      </x:c>
    </x:row>
    <x:row r="1059" ht="15">
      <x:c r="A1059" s="9" t="s">
        <x:v>91</x:v>
      </x:c>
      <x:c r="B1059" s="10">
        <x:v>41274</x:v>
      </x:c>
      <x:c r="C1059" s="9">
        <x:v>2012</x:v>
      </x:c>
      <x:c r="D1059" s="11">
        <x:v>24877.599999999999</x:v>
      </x:c>
      <x:c r="E1059" s="11">
        <x:v>11424.7</x:v>
      </x:c>
      <x:c r="F1059" s="11">
        <x:v>12096.6</x:v>
      </x:c>
      <x:c r="G1059" s="11">
        <x:v>17817</x:v>
      </x:c>
      <x:c r="H1059" s="11">
        <x:v>4766.5</x:v>
      </x:c>
      <x:c r="I1059" s="11">
        <x:v>7060.6</x:v>
      </x:c>
      <x:c r="J1059" s="11">
        <x:v>11186.3</x:v>
      </x:c>
      <x:c r="K1059" s="11">
        <x:v>1945.3</x:v>
      </x:c>
      <x:c r="L1059" s="11">
        <x:v>348.2</x:v>
      </x:c>
      <x:c r="M1059" s="11">
        <x:v>1085.9000000000001</x:v>
      </x:c>
      <x:c r="N1059" s="11">
        <x:v>3680.6</x:v>
      </x:c>
      <x:c r="O1059" s="11">
        <x:v>10373.1</x:v>
      </x:c>
      <x:c r="P1059" s="11">
        <x:v>1248.8</x:v>
      </x:c>
      <x:c r="Q1059" s="11">
        <x:v>1645.4</x:v>
      </x:c>
      <x:c r="R1059" s="11">
        <x:v>256.8</x:v>
      </x:c>
      <x:c r="S1059" s="11">
        <x:v>822.7</x:v>
      </x:c>
      <x:c r="T1059" s="11">
        <x:v>908.3</x:v>
      </x:c>
      <x:c r="U1059" s="11">
        <x:v>11236.8151</x:v>
      </x:c>
      <x:c r="V1059" s="11">
        <x:v>18</x:v>
      </x:c>
      <x:c r="W1059" s="12">
        <x:v>0</x:v>
      </x:c>
      <x:c r="X1059" s="8">
        <x:v>0</x:v>
      </x:c>
      <x:c r="Y1059" s="13">
        <x:f t="shared" si="96"/>
        <x:v>0.94445546682538895</x:v>
      </x:c>
      <x:c r="Z1059" s="13">
        <x:f t="shared" si="97"/>
        <x:v>0.71618644885358718</x:v>
      </x:c>
      <x:c r="AA1059" s="13">
        <x:f t="shared" si="98"/>
        <x:v>3.3069910280734478E-2</x:v>
      </x:c>
      <x:c r="AB1059" s="13">
        <x:f t="shared" si="99"/>
        <x:v>5.0197768273466892E-2</x:v>
      </x:c>
      <x:c r="AC1059" s="13">
        <x:f t="shared" si="100"/>
        <x:v>5.0979401695010383E-2</x:v>
      </x:c>
      <x:c r="AD1059" s="13">
        <x:f t="shared" si="101"/>
        <x:v>0.44965350355339745</x:v>
      </x:c>
      <x:c r="AE1059" s="50" t="n">
        <x:f>IF(OR(NOT(ISNUMBER(Q1059)),NOT(ISNUMBER(R1059))),"",IF(Q1059&lt;R1059,1,0))</x:f>
        <x:v>0</x:v>
      </x:c>
      <x:c r="AF1059" s="50" t="n">
        <x:f>IFERROR(IF(AND(A1059=A1058,C1059=C1058+1,ISNUMBER(AE1058)),AE1058,""),"")</x:f>
        <x:v>0</x:v>
      </x:c>
      <x:c r="AG1059" s="52" t="n">
        <x:f>IFERROR(IF(AND(A1059=A1058,C1059=C1058+1,ISNUMBER(U1059),ISNUMBER(U1058),U1058&lt;&gt;0),U1059/U1058-1,""),"")</x:f>
        <x:v>0.31357826946442446</x:v>
      </x:c>
      <x:c r="AH1059" s="50" t="n">
        <x:f>IF(AND(ISNUMBER(AE1059),ISNUMBER(AF1059),ISNUMBER(AG1059)),IF(AND(AE1059=1,AF1059=1,AG1059&lt;0),1,0),"")</x:f>
        <x:v>0</x:v>
      </x:c>
      <x:c r="AI1059" s="50" t="n">
        <x:f>IF(AND(A1059=A1060,C1060=C1059+1,ISNUMBER(AH1060)),C1060,"")</x:f>
        <x:v>2013</x:v>
      </x:c>
      <x:c r="AJ1059" s="50" t="n">
        <x:f>IF(AND(A1059=A1060,C1060=C1059+1,ISNUMBER(AH1060)),AH1060,"")</x:f>
        <x:v>0</x:v>
      </x:c>
    </x:row>
    <x:row r="1060" ht="15">
      <x:c r="A1060" s="9" t="s">
        <x:v>91</x:v>
      </x:c>
      <x:c r="B1060" s="10">
        <x:v>41639</x:v>
      </x:c>
      <x:c r="C1060" s="9">
        <x:v>2013</x:v>
      </x:c>
      <x:c r="D1060" s="11">
        <x:v>25005.4</x:v>
      </x:c>
      <x:c r="E1060" s="11">
        <x:v>11750.2</x:v>
      </x:c>
      <x:c r="F1060" s="11">
        <x:v>11772.2</x:v>
      </x:c>
      <x:c r="G1060" s="11">
        <x:v>17158.900000000001</x:v>
      </x:c>
      <x:c r="H1060" s="11">
        <x:v>4462</x:v>
      </x:c>
      <x:c r="I1060" s="11">
        <x:v>7846.5</x:v>
      </x:c>
      <x:c r="J1060" s="11">
        <x:v>6903.7</x:v>
      </x:c>
      <x:c r="K1060" s="11">
        <x:v>2221.6</x:v>
      </x:c>
      <x:c r="L1060" s="11">
        <x:v>304.5</x:v>
      </x:c>
      <x:c r="M1060" s="11">
        <x:v>941.4</x:v>
      </x:c>
      <x:c r="N1060" s="11">
        <x:v>3520.6</x:v>
      </x:c>
      <x:c r="O1060" s="11">
        <x:v>11019.4</x:v>
      </x:c>
      <x:c r="P1060" s="11">
        <x:v>1409.19</x:v>
      </x:c>
      <x:c r="Q1060" s="11">
        <x:v>1823.69</x:v>
      </x:c>
      <x:c r="R1060" s="11">
        <x:v>254.8</x:v>
      </x:c>
      <x:c r="S1060" s="11">
        <x:v>936.49</x:v>
      </x:c>
      <x:c r="T1060" s="11">
        <x:v>1374.19</x:v>
      </x:c>
      <x:c r="U1060" s="11">
        <x:v>18612.519799999998</x:v>
      </x:c>
      <x:c r="V1060" s="11">
        <x:v>18</x:v>
      </x:c>
      <x:c r="W1060" s="12">
        <x:v>0</x:v>
      </x:c>
      <x:c r="X1060" s="8">
        <x:v>0</x:v>
      </x:c>
      <x:c r="Y1060" s="13">
        <x:f t="shared" si="96"/>
        <x:v>0.99813119043169496</x:v>
      </x:c>
      <x:c r="Z1060" s="13">
        <x:f t="shared" si="97"/>
        <x:v>0.6862077791197102</x:v>
      </x:c>
      <x:c r="AA1060" s="13">
        <x:f t="shared" si="98"/>
        <x:v>3.7451510473737668E-2</x:v>
      </x:c>
      <x:c r="AB1060" s="13">
        <x:f t="shared" si="99"/>
        <x:v>5.6355427227718809E-2</x:v>
      </x:c>
      <x:c r="AC1060" s="13">
        <x:f t="shared" si="100"/>
        <x:v>8.0086136057672688E-2</x:v>
      </x:c>
      <x:c r="AD1060" s="13">
        <x:f t="shared" si="101"/>
        <x:v>0.27608836491317873</x:v>
      </x:c>
      <x:c r="AE1060" s="50" t="n">
        <x:f>IF(OR(NOT(ISNUMBER(Q1060)),NOT(ISNUMBER(R1060))),"",IF(Q1060&lt;R1060,1,0))</x:f>
        <x:v>0</x:v>
      </x:c>
      <x:c r="AF1060" s="50" t="n">
        <x:f>IFERROR(IF(AND(A1060=A1059,C1060=C1059+1,ISNUMBER(AE1059)),AE1059,""),"")</x:f>
        <x:v>0</x:v>
      </x:c>
      <x:c r="AG1060" s="52" t="n">
        <x:f>IFERROR(IF(AND(A1060=A1059,C1060=C1059+1,ISNUMBER(U1060),ISNUMBER(U1059),U1059&lt;&gt;0),U1060/U1059-1,""),"")</x:f>
        <x:v>0.6563874758426878</x:v>
      </x:c>
      <x:c r="AH1060" s="50" t="n">
        <x:f>IF(AND(ISNUMBER(AE1060),ISNUMBER(AF1060),ISNUMBER(AG1060)),IF(AND(AE1060=1,AF1060=1,AG1060&lt;0),1,0),"")</x:f>
        <x:v>0</x:v>
      </x:c>
      <x:c r="AI1060" s="50" t="n">
        <x:f>IF(AND(A1060=A1061,C1061=C1060+1,ISNUMBER(AH1061)),C1061,"")</x:f>
        <x:v>2014</x:v>
      </x:c>
      <x:c r="AJ1060" s="50" t="n">
        <x:f>IF(AND(A1060=A1061,C1061=C1060+1,ISNUMBER(AH1061)),AH1061,"")</x:f>
        <x:v>0</x:v>
      </x:c>
    </x:row>
    <x:row r="1061" ht="15">
      <x:c r="A1061" s="9" t="s">
        <x:v>91</x:v>
      </x:c>
      <x:c r="B1061" s="10">
        <x:v>42004</x:v>
      </x:c>
      <x:c r="C1061" s="9">
        <x:v>2014</x:v>
      </x:c>
      <x:c r="D1061" s="11">
        <x:v>26622.9</x:v>
      </x:c>
      <x:c r="E1061" s="11">
        <x:v>12515.6</x:v>
      </x:c>
      <x:c r="F1061" s="11">
        <x:v>13037</x:v>
      </x:c>
      <x:c r="G1061" s="11">
        <x:v>18796.099999999999</x:v>
      </x:c>
      <x:c r="H1061" s="11">
        <x:v>4788.1000000000004</x:v>
      </x:c>
      <x:c r="I1061" s="11">
        <x:v>7826.8</x:v>
      </x:c>
      <x:c r="J1061" s="11">
        <x:v>7106.7</x:v>
      </x:c>
      <x:c r="K1061" s="11">
        <x:v>2512.6999999999998</x:v>
      </x:c>
      <x:c r="L1061" s="11">
        <x:v>327.3</x:v>
      </x:c>
      <x:c r="M1061" s="11">
        <x:v>653.20000000000005</x:v>
      </x:c>
      <x:c r="N1061" s="11">
        <x:v>4134.8999999999996</x:v>
      </x:c>
      <x:c r="O1061" s="11">
        <x:v>11528.9</x:v>
      </x:c>
      <x:c r="P1061" s="11">
        <x:v>1504.8</x:v>
      </x:c>
      <x:c r="Q1061" s="11">
        <x:v>1881.2</x:v>
      </x:c>
      <x:c r="R1061" s="11">
        <x:v>252.8</x:v>
      </x:c>
      <x:c r="S1061" s="11">
        <x:v>1077.2</x:v>
      </x:c>
      <x:c r="T1061" s="11">
        <x:v>1703.7</x:v>
      </x:c>
      <x:c r="U1061" s="11">
        <x:v>17831.3069</x:v>
      </x:c>
      <x:c r="V1061" s="11">
        <x:v>18</x:v>
      </x:c>
      <x:c r="W1061" s="12">
        <x:v>0</x:v>
      </x:c>
      <x:c r="X1061" s="8">
        <x:v>0</x:v>
      </x:c>
      <x:c r="Y1061" s="13">
        <x:f t="shared" si="96"/>
        <x:v>0.96000613638106924</x:v>
      </x:c>
      <x:c r="Z1061" s="13">
        <x:f t="shared" si="97"/>
        <x:v>0.70601249300414293</x:v>
      </x:c>
      <x:c r="AA1061" s="13">
        <x:f t="shared" si="98"/>
        <x:v>4.046140728470602E-2</x:v>
      </x:c>
      <x:c r="AB1061" s="13">
        <x:f t="shared" si="99"/>
        <x:v>5.6522767992968452E-2</x:v>
      </x:c>
      <x:c r="AC1061" s="13">
        <x:f t="shared" si="100"/>
        <x:v>9.064114364150011E-2</x:v>
      </x:c>
      <x:c r="AD1061" s="13">
        <x:f t="shared" si="101"/>
        <x:v>0.26693936423154502</x:v>
      </x:c>
      <x:c r="AE1061" s="50" t="n">
        <x:f>IF(OR(NOT(ISNUMBER(Q1061)),NOT(ISNUMBER(R1061))),"",IF(Q1061&lt;R1061,1,0))</x:f>
        <x:v>0</x:v>
      </x:c>
      <x:c r="AF1061" s="50" t="n">
        <x:f>IFERROR(IF(AND(A1061=A1060,C1061=C1060+1,ISNUMBER(AE1060)),AE1060,""),"")</x:f>
        <x:v>0</x:v>
      </x:c>
      <x:c r="AG1061" s="52" t="n">
        <x:f>IFERROR(IF(AND(A1061=A1060,C1061=C1060+1,ISNUMBER(U1061),ISNUMBER(U1060),U1060&lt;&gt;0),U1061/U1060-1,""),"")</x:f>
        <x:v>-0.0419724415820365</x:v>
      </x:c>
      <x:c r="AH1061" s="50" t="n">
        <x:f>IF(AND(ISNUMBER(AE1061),ISNUMBER(AF1061),ISNUMBER(AG1061)),IF(AND(AE1061=1,AF1061=1,AG1061&lt;0),1,0),"")</x:f>
        <x:v>0</x:v>
      </x:c>
      <x:c r="AI1061" s="50" t="n">
        <x:f>IF(AND(A1061=A1062,C1062=C1061+1,ISNUMBER(AH1062)),C1062,"")</x:f>
        <x:v>2015</x:v>
      </x:c>
      <x:c r="AJ1061" s="50" t="n">
        <x:f>IF(AND(A1061=A1062,C1062=C1061+1,ISNUMBER(AH1062)),AH1062,"")</x:f>
        <x:v>0</x:v>
      </x:c>
    </x:row>
    <x:row r="1062" ht="15">
      <x:c r="A1062" s="9" t="s">
        <x:v>91</x:v>
      </x:c>
      <x:c r="B1062" s="10">
        <x:v>42369</x:v>
      </x:c>
      <x:c r="C1062" s="9">
        <x:v>2015</x:v>
      </x:c>
      <x:c r="D1062" s="11">
        <x:v>28749.200000000001</x:v>
      </x:c>
      <x:c r="E1062" s="11">
        <x:v>13375.4</x:v>
      </x:c>
      <x:c r="F1062" s="11">
        <x:v>14215.5</x:v>
      </x:c>
      <x:c r="G1062" s="11">
        <x:v>20733.400000000001</x:v>
      </x:c>
      <x:c r="H1062" s="11">
        <x:v>5593.2</x:v>
      </x:c>
      <x:c r="I1062" s="11">
        <x:v>8015.8</x:v>
      </x:c>
      <x:c r="J1062" s="11">
        <x:v>7698.5</x:v>
      </x:c>
      <x:c r="K1062" s="11">
        <x:v>2382.4</x:v>
      </x:c>
      <x:c r="L1062" s="11">
        <x:v>329</x:v>
      </x:c>
      <x:c r="M1062" s="11">
        <x:v>932</x:v>
      </x:c>
      <x:c r="N1062" s="11">
        <x:v>4661.2</x:v>
      </x:c>
      <x:c r="O1062" s="11">
        <x:v>12235.2</x:v>
      </x:c>
      <x:c r="P1062" s="11">
        <x:v>1621.3</x:v>
      </x:c>
      <x:c r="Q1062" s="11">
        <x:v>1989.8</x:v>
      </x:c>
      <x:c r="R1062" s="11">
        <x:v>214.3</x:v>
      </x:c>
      <x:c r="S1062" s="11">
        <x:v>1160.2</x:v>
      </x:c>
      <x:c r="T1062" s="11">
        <x:v>1359.9</x:v>
      </x:c>
      <x:c r="U1062" s="11">
        <x:v>20777.991000000002</x:v>
      </x:c>
      <x:c r="V1062" s="11">
        <x:v>18</x:v>
      </x:c>
      <x:c r="W1062" s="12">
        <x:v>0</x:v>
      </x:c>
      <x:c r="X1062" s="8">
        <x:v>0</x:v>
      </x:c>
      <x:c r="Y1062" s="13">
        <x:f t="shared" si="96"/>
        <x:v>0.94090253596426432</x:v>
      </x:c>
      <x:c r="Z1062" s="13">
        <x:f t="shared" si="97"/>
        <x:v>0.72118180679810229</x:v>
      </x:c>
      <x:c r="AA1062" s="13">
        <x:f t="shared" si="98"/>
        <x:v>4.035590555563285E-2</x:v>
      </x:c>
      <x:c r="AB1062" s="13">
        <x:f t="shared" si="99"/>
        <x:v>5.6394612719658281E-2</x:v>
      </x:c>
      <x:c r="AC1062" s="13">
        <x:f t="shared" si="100"/>
        <x:v>6.5589821254594033E-2</x:v>
      </x:c>
      <x:c r="AD1062" s="13">
        <x:f t="shared" si="101"/>
        <x:v>0.26778136435100802</x:v>
      </x:c>
      <x:c r="AE1062" s="50" t="n">
        <x:f>IF(OR(NOT(ISNUMBER(Q1062)),NOT(ISNUMBER(R1062))),"",IF(Q1062&lt;R1062,1,0))</x:f>
        <x:v>0</x:v>
      </x:c>
      <x:c r="AF1062" s="50" t="n">
        <x:f>IFERROR(IF(AND(A1062=A1061,C1062=C1061+1,ISNUMBER(AE1061)),AE1061,""),"")</x:f>
        <x:v>0</x:v>
      </x:c>
      <x:c r="AG1062" s="52" t="n">
        <x:f>IFERROR(IF(AND(A1062=A1061,C1062=C1061+1,ISNUMBER(U1062),ISNUMBER(U1061),U1061&lt;&gt;0),U1062/U1061-1,""),"")</x:f>
        <x:v>0.16525340046724235</x:v>
      </x:c>
      <x:c r="AH1062" s="50" t="n">
        <x:f>IF(AND(ISNUMBER(AE1062),ISNUMBER(AF1062),ISNUMBER(AG1062)),IF(AND(AE1062=1,AF1062=1,AG1062&lt;0),1,0),"")</x:f>
        <x:v>0</x:v>
      </x:c>
      <x:c r="AI1062" s="50" t="n">
        <x:f>IF(AND(A1062=A1063,C1063=C1062+1,ISNUMBER(AH1063)),C1063,"")</x:f>
        <x:v>2016</x:v>
      </x:c>
      <x:c r="AJ1062" s="50" t="n">
        <x:f>IF(AND(A1062=A1063,C1063=C1062+1,ISNUMBER(AH1063)),AH1063,"")</x:f>
        <x:v>0</x:v>
      </x:c>
    </x:row>
    <x:row r="1063" ht="15">
      <x:c r="A1063" s="9" t="s">
        <x:v>91</x:v>
      </x:c>
      <x:c r="B1063" s="10">
        <x:v>42735</x:v>
      </x:c>
      <x:c r="C1063" s="9">
        <x:v>2016</x:v>
      </x:c>
      <x:c r="D1063" s="11">
        <x:v>34568.300000000003</x:v>
      </x:c>
      <x:c r="E1063" s="11">
        <x:v>15443</x:v>
      </x:c>
      <x:c r="F1063" s="11">
        <x:v>16765.2</x:v>
      </x:c>
      <x:c r="G1063" s="11">
        <x:v>24800.7</x:v>
      </x:c>
      <x:c r="H1063" s="11">
        <x:v>6567.4</x:v>
      </x:c>
      <x:c r="I1063" s="11">
        <x:v>9767.6</x:v>
      </x:c>
      <x:c r="J1063" s="11">
        <x:v>8405.9</x:v>
      </x:c>
      <x:c r="K1063" s="11">
        <x:v>2436.9</x:v>
      </x:c>
      <x:c r="L1063" s="11">
        <x:v>400.4</x:v>
      </x:c>
      <x:c r="M1063" s="11">
        <x:v>1002.5</x:v>
      </x:c>
      <x:c r="N1063" s="11">
        <x:v>5564.9</x:v>
      </x:c>
      <x:c r="O1063" s="11">
        <x:v>14388.9</x:v>
      </x:c>
      <x:c r="P1063" s="11">
        <x:v>2046.1</x:v>
      </x:c>
      <x:c r="Q1063" s="11">
        <x:v>2473.9</x:v>
      </x:c>
      <x:c r="R1063" s="11">
        <x:v>245.1</x:v>
      </x:c>
      <x:c r="S1063" s="11">
        <x:v>1400.1</x:v>
      </x:c>
      <x:c r="T1063" s="11">
        <x:v>1773.8</x:v>
      </x:c>
      <x:c r="U1063" s="11">
        <x:v>24186.954099999999</x:v>
      </x:c>
      <x:c r="V1063" s="11">
        <x:v>18</x:v>
      </x:c>
      <x:c r="W1063" s="12">
        <x:v>0</x:v>
      </x:c>
      <x:c r="X1063" s="8">
        <x:v>0</x:v>
      </x:c>
      <x:c r="Y1063" s="13">
        <x:f t="shared" si="96"/>
        <x:v>0.92113425428864548</x:v>
      </x:c>
      <x:c r="Z1063" s="13">
        <x:f t="shared" si="97"/>
        <x:v>0.71744054523942447</x:v>
      </x:c>
      <x:c r="AA1063" s="13">
        <x:f t="shared" si="98"/>
        <x:v>4.0502425632732875E-2</x:v>
      </x:c>
      <x:c r="AB1063" s="13">
        <x:f t="shared" si="99"/>
        <x:v>5.9190067200296216E-2</x:v>
      </x:c>
      <x:c r="AC1063" s="13">
        <x:f t="shared" si="100"/>
        <x:v>7.1522174777324823E-2</x:v>
      </x:c>
      <x:c r="AD1063" s="13">
        <x:f t="shared" si="101"/>
        <x:v>0.24316787345631688</x:v>
      </x:c>
      <x:c r="AE1063" s="50" t="n">
        <x:f>IF(OR(NOT(ISNUMBER(Q1063)),NOT(ISNUMBER(R1063))),"",IF(Q1063&lt;R1063,1,0))</x:f>
        <x:v>0</x:v>
      </x:c>
      <x:c r="AF1063" s="50" t="n">
        <x:f>IFERROR(IF(AND(A1063=A1062,C1063=C1062+1,ISNUMBER(AE1062)),AE1062,""),"")</x:f>
        <x:v>0</x:v>
      </x:c>
      <x:c r="AG1063" s="52" t="n">
        <x:f>IFERROR(IF(AND(A1063=A1062,C1063=C1062+1,ISNUMBER(U1063),ISNUMBER(U1062),U1062&lt;&gt;0),U1063/U1062-1,""),"")</x:f>
        <x:v>0.1640660591295855</x:v>
      </x:c>
      <x:c r="AH1063" s="50" t="n">
        <x:f>IF(AND(ISNUMBER(AE1063),ISNUMBER(AF1063),ISNUMBER(AG1063)),IF(AND(AE1063=1,AF1063=1,AG1063&lt;0),1,0),"")</x:f>
        <x:v>0</x:v>
      </x:c>
      <x:c r="AI1063" s="50" t="n">
        <x:f>IF(AND(A1063=A1064,C1064=C1063+1,ISNUMBER(AH1064)),C1064,"")</x:f>
        <x:v>2017</x:v>
      </x:c>
      <x:c r="AJ1063" s="50" t="n">
        <x:f>IF(AND(A1063=A1064,C1064=C1063+1,ISNUMBER(AH1064)),AH1064,"")</x:f>
        <x:v>0</x:v>
      </x:c>
    </x:row>
    <x:row r="1064" ht="15">
      <x:c r="A1064" s="9" t="s">
        <x:v>91</x:v>
      </x:c>
      <x:c r="B1064" s="10">
        <x:v>43100</x:v>
      </x:c>
      <x:c r="C1064" s="9">
        <x:v>2017</x:v>
      </x:c>
      <x:c r="D1064" s="11">
        <x:v>33662.800000000003</x:v>
      </x:c>
      <x:c r="E1064" s="11">
        <x:v>15156.8</x:v>
      </x:c>
      <x:c r="F1064" s="11">
        <x:v>15514.5</x:v>
      </x:c>
      <x:c r="G1064" s="11">
        <x:v>23706.7</x:v>
      </x:c>
      <x:c r="H1064" s="11">
        <x:v>6874.5</x:v>
      </x:c>
      <x:c r="I1064" s="11">
        <x:v>9956.1</x:v>
      </x:c>
      <x:c r="J1064" s="11">
        <x:v>9194.9</x:v>
      </x:c>
      <x:c r="K1064" s="11">
        <x:v>2391.4</x:v>
      </x:c>
      <x:c r="L1064" s="11">
        <x:v>0</x:v>
      </x:c>
      <x:c r="M1064" s="11">
        <x:v>624.1</x:v>
      </x:c>
      <x:c r="N1064" s="11">
        <x:v>6250.4</x:v>
      </x:c>
      <x:c r="O1064" s="11">
        <x:v>13146.4</x:v>
      </x:c>
      <x:c r="P1064" s="11">
        <x:v>1577.9</x:v>
      </x:c>
      <x:c r="Q1064" s="11">
        <x:v>2040</x:v>
      </x:c>
      <x:c r="R1064" s="11">
        <x:v>253.2</x:v>
      </x:c>
      <x:c r="S1064" s="11">
        <x:v>1816.6</x:v>
      </x:c>
      <x:c r="T1064" s="11">
        <x:v>1408.1</x:v>
      </x:c>
      <x:c r="U1064" s="11">
        <x:v>17868.979899999998</x:v>
      </x:c>
      <x:c r="V1064" s="11">
        <x:v>18</x:v>
      </x:c>
      <x:c r="W1064" s="12">
        <x:v>0</x:v>
      </x:c>
      <x:c r="X1064" s="8">
        <x:v>0</x:v>
      </x:c>
      <x:c r="Y1064" s="13">
        <x:f t="shared" si="96"/>
        <x:v>0.97694414902188276</x:v>
      </x:c>
      <x:c r="Z1064" s="13">
        <x:f t="shared" si="97"/>
        <x:v>0.70424028898368518</x:v>
      </x:c>
      <x:c r="AA1064" s="13">
        <x:f t="shared" si="98"/>
        <x:v>5.3964613757619677E-2</x:v>
      </x:c>
      <x:c r="AB1064" s="13">
        <x:f t="shared" si="99"/>
        <x:v>4.6873700345782289E-2</x:v>
      </x:c>
      <x:c r="AC1064" s="13">
        <x:f t="shared" si="100"/>
        <x:v>5.9396710634546344E-2</x:v>
      </x:c>
      <x:c r="AD1064" s="13">
        <x:f t="shared" si="101"/>
        <x:v>0.27314721294722955</x:v>
      </x:c>
      <x:c r="AE1064" s="50" t="n">
        <x:f>IF(OR(NOT(ISNUMBER(Q1064)),NOT(ISNUMBER(R1064))),"",IF(Q1064&lt;R1064,1,0))</x:f>
        <x:v>0</x:v>
      </x:c>
      <x:c r="AF1064" s="50" t="n">
        <x:f>IFERROR(IF(AND(A1064=A1063,C1064=C1063+1,ISNUMBER(AE1063)),AE1063,""),"")</x:f>
        <x:v>0</x:v>
      </x:c>
      <x:c r="AG1064" s="52" t="n">
        <x:f>IFERROR(IF(AND(A1064=A1063,C1064=C1063+1,ISNUMBER(U1064),ISNUMBER(U1063),U1063&lt;&gt;0),U1064/U1063-1,""),"")</x:f>
        <x:v>-0.2612141311336098</x:v>
      </x:c>
      <x:c r="AH1064" s="50" t="n">
        <x:f>IF(AND(ISNUMBER(AE1064),ISNUMBER(AF1064),ISNUMBER(AG1064)),IF(AND(AE1064=1,AF1064=1,AG1064&lt;0),1,0),"")</x:f>
        <x:v>0</x:v>
      </x:c>
      <x:c r="AI1064" s="50" t="n">
        <x:f>IF(AND(A1064=A1065,C1065=C1064+1,ISNUMBER(AH1065)),C1065,"")</x:f>
        <x:v>2018</x:v>
      </x:c>
      <x:c r="AJ1064" s="50" t="n">
        <x:f>IF(AND(A1064=A1065,C1065=C1064+1,ISNUMBER(AH1065)),AH1065,"")</x:f>
        <x:v>0</x:v>
      </x:c>
    </x:row>
    <x:row r="1065" ht="15">
      <x:c r="A1065" s="9" t="s">
        <x:v>91</x:v>
      </x:c>
      <x:c r="B1065" s="10">
        <x:v>43465</x:v>
      </x:c>
      <x:c r="C1065" s="9">
        <x:v>2018</x:v>
      </x:c>
      <x:c r="D1065" s="11">
        <x:v>33867.699999999997</x:v>
      </x:c>
      <x:c r="E1065" s="11">
        <x:v>15943.4</x:v>
      </x:c>
      <x:c r="F1065" s="11">
        <x:v>16609.400000000001</x:v>
      </x:c>
      <x:c r="G1065" s="11">
        <x:v>24061.1</x:v>
      </x:c>
      <x:c r="H1065" s="11">
        <x:v>6659.9</x:v>
      </x:c>
      <x:c r="I1065" s="11">
        <x:v>9806.6</x:v>
      </x:c>
      <x:c r="J1065" s="11">
        <x:v>9541.4</x:v>
      </x:c>
      <x:c r="K1065" s="11">
        <x:v>2643.2</x:v>
      </x:c>
      <x:c r="L1065" s="11">
        <x:v>0</x:v>
      </x:c>
      <x:c r="M1065" s="11">
        <x:v>1025.0999999999999</x:v>
      </x:c>
      <x:c r="N1065" s="11">
        <x:v>5634.8</x:v>
      </x:c>
      <x:c r="O1065" s="11">
        <x:v>13046.7</x:v>
      </x:c>
      <x:c r="P1065" s="11">
        <x:v>1237.9000000000001</x:v>
      </x:c>
      <x:c r="Q1065" s="11">
        <x:v>1781.7</x:v>
      </x:c>
      <x:c r="R1065" s="11">
        <x:v>272</x:v>
      </x:c>
      <x:c r="S1065" s="11">
        <x:v>1062.9000000000001</x:v>
      </x:c>
      <x:c r="T1065" s="11">
        <x:v>1693.8</x:v>
      </x:c>
      <x:c r="U1065" s="11">
        <x:v>11282.4539</x:v>
      </x:c>
      <x:c r="V1065" s="11">
        <x:v>18</x:v>
      </x:c>
      <x:c r="W1065" s="12">
        <x:v>0</x:v>
      </x:c>
      <x:c r="X1065" s="8">
        <x:v>0</x:v>
      </x:c>
      <x:c r="Y1065" s="13">
        <x:f t="shared" si="96"/>
        <x:v>0.95990222404180758</x:v>
      </x:c>
      <x:c r="Z1065" s="13">
        <x:f t="shared" si="97"/>
        <x:v>0.71044387425186828</x:v>
      </x:c>
      <x:c r="AA1065" s="13">
        <x:f t="shared" si="98"/>
        <x:v>3.1383884940518553E-2</x:v>
      </x:c>
      <x:c r="AB1065" s="13">
        <x:f t="shared" si="99"/>
        <x:v>3.6551050115596874E-2</x:v>
      </x:c>
      <x:c r="AC1065" s="13">
        <x:f t="shared" si="100"/>
        <x:v>7.0395784066397626E-2</x:v>
      </x:c>
      <x:c r="AD1065" s="13">
        <x:f t="shared" si="101"/>
        <x:v>0.28172565600852734</x:v>
      </x:c>
      <x:c r="AE1065" s="50" t="n">
        <x:f>IF(OR(NOT(ISNUMBER(Q1065)),NOT(ISNUMBER(R1065))),"",IF(Q1065&lt;R1065,1,0))</x:f>
        <x:v>0</x:v>
      </x:c>
      <x:c r="AF1065" s="50" t="n">
        <x:f>IFERROR(IF(AND(A1065=A1064,C1065=C1064+1,ISNUMBER(AE1064)),AE1064,""),"")</x:f>
        <x:v>0</x:v>
      </x:c>
      <x:c r="AG1065" s="52" t="n">
        <x:f>IFERROR(IF(AND(A1065=A1064,C1065=C1064+1,ISNUMBER(U1065),ISNUMBER(U1064),U1064&lt;&gt;0),U1065/U1064-1,""),"")</x:f>
        <x:v>-0.36860111975390375</x:v>
      </x:c>
      <x:c r="AH1065" s="50" t="n">
        <x:f>IF(AND(ISNUMBER(AE1065),ISNUMBER(AF1065),ISNUMBER(AG1065)),IF(AND(AE1065=1,AF1065=1,AG1065&lt;0),1,0),"")</x:f>
        <x:v>0</x:v>
      </x:c>
      <x:c r="AI1065" s="50" t="n">
        <x:f>IF(AND(A1065=A1066,C1066=C1065+1,ISNUMBER(AH1066)),C1066,"")</x:f>
        <x:v>2019</x:v>
      </x:c>
      <x:c r="AJ1065" s="50" t="n">
        <x:f>IF(AND(A1065=A1066,C1066=C1065+1,ISNUMBER(AH1066)),AH1066,"")</x:f>
        <x:v>0</x:v>
      </x:c>
    </x:row>
    <x:row r="1066" ht="15">
      <x:c r="A1066" s="9" t="s">
        <x:v>91</x:v>
      </x:c>
      <x:c r="B1066" s="10">
        <x:v>43830</x:v>
      </x:c>
      <x:c r="C1066" s="9">
        <x:v>2019</x:v>
      </x:c>
      <x:c r="D1066" s="11">
        <x:v>39605.4</x:v>
      </x:c>
      <x:c r="E1066" s="11">
        <x:v>23778.7</x:v>
      </x:c>
      <x:c r="F1066" s="11">
        <x:v>23958.6</x:v>
      </x:c>
      <x:c r="G1066" s="11">
        <x:v>31189.599999999999</x:v>
      </x:c>
      <x:c r="H1066" s="11">
        <x:v>15095</x:v>
      </x:c>
      <x:c r="I1066" s="11">
        <x:v>8415.7999999999993</x:v>
      </x:c>
      <x:c r="J1066" s="11">
        <x:v>8689.9</x:v>
      </x:c>
      <x:c r="K1066" s="11">
        <x:v>11305.7</x:v>
      </x:c>
      <x:c r="L1066" s="11">
        <x:v>0</x:v>
      </x:c>
      <x:c r="M1066" s="11">
        <x:v>9100.2000000000007</x:v>
      </x:c>
      <x:c r="N1066" s="11">
        <x:v>5994.8</x:v>
      </x:c>
      <x:c r="O1066" s="11">
        <x:v>13234.1</x:v>
      </x:c>
      <x:c r="P1066" s="11">
        <x:v>1295.9000000000001</x:v>
      </x:c>
      <x:c r="Q1066" s="11">
        <x:v>1982.2</x:v>
      </x:c>
      <x:c r="R1066" s="11">
        <x:v>351.7</x:v>
      </x:c>
      <x:c r="S1066" s="11">
        <x:v>856.3</x:v>
      </x:c>
      <x:c r="T1066" s="11">
        <x:v>1850.5</x:v>
      </x:c>
      <x:c r="U1066" s="11">
        <x:v>14164.9097</x:v>
      </x:c>
      <x:c r="V1066" s="11">
        <x:v>18</x:v>
      </x:c>
      <x:c r="W1066" s="12">
        <x:v>0</x:v>
      </x:c>
      <x:c r="X1066" s="8">
        <x:v>0</x:v>
      </x:c>
      <x:c r="Y1066" s="13">
        <x:f t="shared" si="96"/>
        <x:v>0.9924912140108354</x:v>
      </x:c>
      <x:c r="Z1066" s="13">
        <x:f t="shared" si="97"/>
        <x:v>0.78750877405606301</x:v>
      </x:c>
      <x:c r="AA1066" s="13">
        <x:f t="shared" si="98"/>
        <x:v>2.1620789084316784E-2</x:v>
      </x:c>
      <x:c r="AB1066" s="13">
        <x:f t="shared" si="99"/>
        <x:v>3.2720285617617799E-2</x:v>
      </x:c>
      <x:c r="AC1066" s="13">
        <x:f t="shared" si="100"/>
        <x:v>5.9330674327339884E-2</x:v>
      </x:c>
      <x:c r="AD1066" s="13">
        <x:f t="shared" si="101"/>
        <x:v>0.21941199937382275</x:v>
      </x:c>
      <x:c r="AE1066" s="50" t="n">
        <x:f>IF(OR(NOT(ISNUMBER(Q1066)),NOT(ISNUMBER(R1066))),"",IF(Q1066&lt;R1066,1,0))</x:f>
        <x:v>0</x:v>
      </x:c>
      <x:c r="AF1066" s="50" t="n">
        <x:f>IFERROR(IF(AND(A1066=A1065,C1066=C1065+1,ISNUMBER(AE1065)),AE1065,""),"")</x:f>
        <x:v>0</x:v>
      </x:c>
      <x:c r="AG1066" s="52" t="n">
        <x:f>IFERROR(IF(AND(A1066=A1065,C1066=C1065+1,ISNUMBER(U1066),ISNUMBER(U1065),U1065&lt;&gt;0),U1066/U1065-1,""),"")</x:f>
        <x:v>0.25548128319850694</x:v>
      </x:c>
      <x:c r="AH1066" s="50" t="n">
        <x:f>IF(AND(ISNUMBER(AE1066),ISNUMBER(AF1066),ISNUMBER(AG1066)),IF(AND(AE1066=1,AF1066=1,AG1066&lt;0),1,0),"")</x:f>
        <x:v>0</x:v>
      </x:c>
      <x:c r="AI1066" s="50" t="n">
        <x:f>IF(AND(A1066=A1067,C1067=C1066+1,ISNUMBER(AH1067)),C1067,"")</x:f>
        <x:v>2020</x:v>
      </x:c>
      <x:c r="AJ1066" s="50" t="n">
        <x:f>IF(AND(A1066=A1067,C1067=C1066+1,ISNUMBER(AH1067)),AH1067,"")</x:f>
        <x:v>0</x:v>
      </x:c>
    </x:row>
    <x:row r="1067" ht="15">
      <x:c r="A1067" s="9" t="s">
        <x:v>91</x:v>
      </x:c>
      <x:c r="B1067" s="10">
        <x:v>44196</x:v>
      </x:c>
      <x:c r="C1067" s="9">
        <x:v>2020</x:v>
      </x:c>
      <x:c r="D1067" s="11">
        <x:v>36167.1</x:v>
      </x:c>
      <x:c r="E1067" s="11">
        <x:v>23981.7</x:v>
      </x:c>
      <x:c r="F1067" s="11">
        <x:v>23227.1</x:v>
      </x:c>
      <x:c r="G1067" s="11">
        <x:v>31117</x:v>
      </x:c>
      <x:c r="H1067" s="11">
        <x:v>15751</x:v>
      </x:c>
      <x:c r="I1067" s="11">
        <x:v>5050.1000000000004</x:v>
      </x:c>
      <x:c r="J1067" s="11">
        <x:v>4959.2</x:v>
      </x:c>
      <x:c r="K1067" s="11">
        <x:v>12899.1</x:v>
      </x:c>
      <x:c r="L1067" s="11">
        <x:v>0</x:v>
      </x:c>
      <x:c r="M1067" s="11">
        <x:v>8943</x:v>
      </x:c>
      <x:c r="N1067" s="11">
        <x:v>6808</x:v>
      </x:c>
      <x:c r="O1067" s="11">
        <x:v>12002.8</x:v>
      </x:c>
      <x:c r="P1067" s="11">
        <x:v>-2278.1</x:v>
      </x:c>
      <x:c r="Q1067" s="11">
        <x:v>-1647.1</x:v>
      </x:c>
      <x:c r="R1067" s="11">
        <x:v>306</x:v>
      </x:c>
      <x:c r="S1067" s="11">
        <x:v>-2965.1</x:v>
      </x:c>
      <x:c r="T1067" s="11">
        <x:v>2054.8000000000002</x:v>
      </x:c>
      <x:c r="U1067" s="11">
        <x:v>10368.641900000001</x:v>
      </x:c>
      <x:c r="V1067" s="11">
        <x:v>18</x:v>
      </x:c>
      <x:c r="W1067" s="12">
        <x:v>0</x:v>
      </x:c>
      <x:c r="X1067" s="8">
        <x:v>0</x:v>
      </x:c>
      <x:c r="Y1067" s="13">
        <x:f t="shared" si="96"/>
        <x:v>1.0324879128259663</x:v>
      </x:c>
      <x:c r="Z1067" s="13">
        <x:f t="shared" si="97"/>
        <x:v>0.86036757163278232</x:v>
      </x:c>
      <x:c r="AA1067" s="13">
        <x:f t="shared" si="98"/>
        <x:v>-8.1983349508254741E-2</x:v>
      </x:c>
      <x:c r="AB1067" s="13">
        <x:f t="shared" si="99"/>
        <x:v>-6.2988185395013704E-2</x:v>
      </x:c>
      <x:c r="AC1067" s="13">
        <x:f t="shared" si="100"/>
        <x:v>6.6034643442491242E-2</x:v>
      </x:c>
      <x:c r="AD1067" s="13">
        <x:f t="shared" si="101"/>
        <x:v>0.13711909442559675</x:v>
      </x:c>
      <x:c r="AE1067" s="50" t="n">
        <x:f>IF(OR(NOT(ISNUMBER(Q1067)),NOT(ISNUMBER(R1067))),"",IF(Q1067&lt;R1067,1,0))</x:f>
        <x:v>1</x:v>
      </x:c>
      <x:c r="AF1067" s="50" t="n">
        <x:f>IFERROR(IF(AND(A1067=A1066,C1067=C1066+1,ISNUMBER(AE1066)),AE1066,""),"")</x:f>
        <x:v>0</x:v>
      </x:c>
      <x:c r="AG1067" s="52" t="n">
        <x:f>IFERROR(IF(AND(A1067=A1066,C1067=C1066+1,ISNUMBER(U1067),ISNUMBER(U1066),U1066&lt;&gt;0),U1067/U1066-1,""),"")</x:f>
        <x:v>-0.26800508301157755</x:v>
      </x:c>
      <x:c r="AH1067" s="50" t="n">
        <x:f>IF(AND(ISNUMBER(AE1067),ISNUMBER(AF1067),ISNUMBER(AG1067)),IF(AND(AE1067=1,AF1067=1,AG1067&lt;0),1,0),"")</x:f>
        <x:v>0</x:v>
      </x:c>
      <x:c r="AI1067" s="50" t="n">
        <x:f>IF(AND(A1067=A1068,C1068=C1067+1,ISNUMBER(AH1068)),C1068,"")</x:f>
        <x:v>2021</x:v>
      </x:c>
      <x:c r="AJ1067" s="50" t="n">
        <x:f>IF(AND(A1067=A1068,C1068=C1067+1,ISNUMBER(AH1068)),AH1068,"")</x:f>
        <x:v>0</x:v>
      </x:c>
    </x:row>
    <x:row r="1068" ht="15">
      <x:c r="A1068" s="9" t="s">
        <x:v>91</x:v>
      </x:c>
      <x:c r="B1068" s="10">
        <x:v>44561</x:v>
      </x:c>
      <x:c r="C1068" s="9">
        <x:v>2021</x:v>
      </x:c>
      <x:c r="D1068" s="11">
        <x:v>27870.799999999999</x:v>
      </x:c>
      <x:c r="E1068" s="11">
        <x:v>15335.6</x:v>
      </x:c>
      <x:c r="F1068" s="11">
        <x:v>16485.400000000001</x:v>
      </x:c>
      <x:c r="G1068" s="11">
        <x:v>23801.8</x:v>
      </x:c>
      <x:c r="H1068" s="11">
        <x:v>6825.8</x:v>
      </x:c>
      <x:c r="I1068" s="11">
        <x:v>4069</x:v>
      </x:c>
      <x:c r="J1068" s="11">
        <x:v>4367.3</x:v>
      </x:c>
      <x:c r="K1068" s="11">
        <x:v>3882.9</x:v>
      </x:c>
      <x:c r="L1068" s="11">
        <x:v>0</x:v>
      </x:c>
      <x:c r="M1068" s="11">
        <x:v>846.9</x:v>
      </x:c>
      <x:c r="N1068" s="11">
        <x:v>5978.9</x:v>
      </x:c>
      <x:c r="O1068" s="11">
        <x:v>12801.1</x:v>
      </x:c>
      <x:c r="P1068" s="11">
        <x:v>1229</x:v>
      </x:c>
      <x:c r="Q1068" s="11">
        <x:v>1770.8</x:v>
      </x:c>
      <x:c r="R1068" s="11">
        <x:v>279.39999999999998</x:v>
      </x:c>
      <x:c r="S1068" s="11">
        <x:v>637.70000000000005</x:v>
      </x:c>
      <x:c r="T1068" s="11">
        <x:v>2032.8</x:v>
      </x:c>
      <x:c r="U1068" s="11">
        <x:v>13707.824699999999</x:v>
      </x:c>
      <x:c r="V1068" s="11">
        <x:v>18</x:v>
      </x:c>
      <x:c r="W1068" s="12">
        <x:v>0</x:v>
      </x:c>
      <x:c r="X1068" s="8">
        <x:v>0</x:v>
      </x:c>
      <x:c r="Y1068" s="13">
        <x:f t="shared" si="96"/>
        <x:v>0.93025343637400359</x:v>
      </x:c>
      <x:c r="Z1068" s="13">
        <x:f t="shared" si="97"/>
        <x:v>0.85400490836287435</x:v>
      </x:c>
      <x:c r="AA1068" s="13">
        <x:f t="shared" si="98"/>
        <x:v>2.2880577521994346E-2</x:v>
      </x:c>
      <x:c r="AB1068" s="13">
        <x:f t="shared" si="99"/>
        <x:v>4.4096330209394782E-2</x:v>
      </x:c>
      <x:c r="AC1068" s="13">
        <x:f t="shared" si="100"/>
        <x:v>8.5405305481098065E-2</x:v>
      </x:c>
      <x:c r="AD1068" s="13">
        <x:f t="shared" si="101"/>
        <x:v>0.15669804957159467</x:v>
      </x:c>
      <x:c r="AE1068" s="50" t="n">
        <x:f>IF(OR(NOT(ISNUMBER(Q1068)),NOT(ISNUMBER(R1068))),"",IF(Q1068&lt;R1068,1,0))</x:f>
        <x:v>0</x:v>
      </x:c>
      <x:c r="AF1068" s="50" t="n">
        <x:f>IFERROR(IF(AND(A1068=A1067,C1068=C1067+1,ISNUMBER(AE1067)),AE1067,""),"")</x:f>
        <x:v>1</x:v>
      </x:c>
      <x:c r="AG1068" s="52" t="n">
        <x:f>IFERROR(IF(AND(A1068=A1067,C1068=C1067+1,ISNUMBER(U1068),ISNUMBER(U1067),U1067&lt;&gt;0),U1068/U1067-1,""),"")</x:f>
        <x:v>0.32204630386550415</x:v>
      </x:c>
      <x:c r="AH1068" s="50" t="n">
        <x:f>IF(AND(ISNUMBER(AE1068),ISNUMBER(AF1068),ISNUMBER(AG1068)),IF(AND(AE1068=1,AF1068=1,AG1068&lt;0),1,0),"")</x:f>
        <x:v>0</x:v>
      </x:c>
      <x:c r="AI1068" s="50" t="n">
        <x:f>IF(AND(A1068=A1069,C1069=C1068+1,ISNUMBER(AH1069)),C1069,"")</x:f>
        <x:v>2022</x:v>
      </x:c>
      <x:c r="AJ1068" s="50" t="n">
        <x:f>IF(AND(A1068=A1069,C1069=C1068+1,ISNUMBER(AH1069)),AH1069,"")</x:f>
        <x:v>0</x:v>
      </x:c>
    </x:row>
    <x:row r="1069" ht="15">
      <x:c r="A1069" s="9" t="s">
        <x:v>91</x:v>
      </x:c>
      <x:c r="B1069" s="10">
        <x:v>44926</x:v>
      </x:c>
      <x:c r="C1069" s="9">
        <x:v>2022</x:v>
      </x:c>
      <x:c r="D1069" s="11">
        <x:v>28822.5</x:v>
      </x:c>
      <x:c r="E1069" s="11">
        <x:v>15098.3</x:v>
      </x:c>
      <x:c r="F1069" s="11">
        <x:v>17708.3</x:v>
      </x:c>
      <x:c r="G1069" s="11">
        <x:v>24662.1</x:v>
      </x:c>
      <x:c r="H1069" s="11">
        <x:v>7181.4</x:v>
      </x:c>
      <x:c r="I1069" s="11">
        <x:v>4160.3999999999996</x:v>
      </x:c>
      <x:c r="J1069" s="11">
        <x:v>3759.7</x:v>
      </x:c>
      <x:c r="K1069" s="11">
        <x:v>2491.5</x:v>
      </x:c>
      <x:c r="L1069" s="11">
        <x:v>0</x:v>
      </x:c>
      <x:c r="M1069" s="11">
        <x:v>1451.4</x:v>
      </x:c>
      <x:c r="N1069" s="11">
        <x:v>5730</x:v>
      </x:c>
      <x:c r="O1069" s="11">
        <x:v>14428.7</x:v>
      </x:c>
      <x:c r="P1069" s="11">
        <x:v>1358.2</x:v>
      </x:c>
      <x:c r="Q1069" s="11">
        <x:v>1871.3</x:v>
      </x:c>
      <x:c r="R1069" s="11">
        <x:v>353.5</x:v>
      </x:c>
      <x:c r="S1069" s="11">
        <x:v>682.7</x:v>
      </x:c>
      <x:c r="T1069" s="11">
        <x:v>700.9</x:v>
      </x:c>
      <x:c r="U1069" s="11">
        <x:v>9361.9866999999995</x:v>
      </x:c>
      <x:c r="V1069" s="11">
        <x:v>18</x:v>
      </x:c>
      <x:c r="W1069" s="12">
        <x:v>0</x:v>
      </x:c>
      <x:c r="X1069" s="8">
        <x:v>0</x:v>
      </x:c>
      <x:c r="Y1069" s="13">
        <x:f t="shared" si="96"/>
        <x:v>0.85261148726868197</x:v>
      </x:c>
      <x:c r="Z1069" s="13">
        <x:f t="shared" si="97"/>
        <x:v>0.85565443663804319</x:v>
      </x:c>
      <x:c r="AA1069" s="13">
        <x:f t="shared" si="98"/>
        <x:v>2.3686356145372539E-2</x:v>
      </x:c>
      <x:c r="AB1069" s="13">
        <x:f t="shared" si="99"/>
        <x:v>4.7122907450776304E-2</x:v>
      </x:c>
      <x:c r="AC1069" s="13">
        <x:f t="shared" si="100"/>
        <x:v>2.842012642881182E-2</x:v>
      </x:c>
      <x:c r="AD1069" s="13">
        <x:f t="shared" si="101"/>
        <x:v>0.13044323011536127</x:v>
      </x:c>
      <x:c r="AE1069" s="50" t="n">
        <x:f>IF(OR(NOT(ISNUMBER(Q1069)),NOT(ISNUMBER(R1069))),"",IF(Q1069&lt;R1069,1,0))</x:f>
        <x:v>0</x:v>
      </x:c>
      <x:c r="AF1069" s="50" t="n">
        <x:f>IFERROR(IF(AND(A1069=A1068,C1069=C1068+1,ISNUMBER(AE1068)),AE1068,""),"")</x:f>
        <x:v>0</x:v>
      </x:c>
      <x:c r="AG1069" s="52" t="n">
        <x:f>IFERROR(IF(AND(A1069=A1068,C1069=C1068+1,ISNUMBER(U1069),ISNUMBER(U1068),U1068&lt;&gt;0),U1069/U1068-1,""),"")</x:f>
        <x:v>-0.3170333802123979</x:v>
      </x:c>
      <x:c r="AH1069" s="50" t="n">
        <x:f>IF(AND(ISNUMBER(AE1069),ISNUMBER(AF1069),ISNUMBER(AG1069)),IF(AND(AE1069=1,AF1069=1,AG1069&lt;0),1,0),"")</x:f>
        <x:v>0</x:v>
      </x:c>
      <x:c r="AI1069" s="50" t="n">
        <x:f>IF(AND(A1069=A1070,C1070=C1069+1,ISNUMBER(AH1070)),C1070,"")</x:f>
        <x:v>2023</x:v>
      </x:c>
      <x:c r="AJ1069" s="50" t="n">
        <x:f>IF(AND(A1069=A1070,C1070=C1069+1,ISNUMBER(AH1070)),AH1070,"")</x:f>
        <x:v>0</x:v>
      </x:c>
    </x:row>
    <x:row r="1070" ht="15">
      <x:c r="A1070" s="9" t="s">
        <x:v>91</x:v>
      </x:c>
      <x:c r="B1070" s="10">
        <x:v>45291</x:v>
      </x:c>
      <x:c r="C1070" s="9">
        <x:v>2023</x:v>
      </x:c>
      <x:c r="D1070" s="11">
        <x:v>26623</x:v>
      </x:c>
      <x:c r="E1070" s="11">
        <x:v>13944</x:v>
      </x:c>
      <x:c r="F1070" s="11">
        <x:v>16305</x:v>
      </x:c>
      <x:c r="G1070" s="11">
        <x:v>22790</x:v>
      </x:c>
      <x:c r="H1070" s="11">
        <x:v>6875</x:v>
      </x:c>
      <x:c r="I1070" s="11">
        <x:v>3833</x:v>
      </x:c>
      <x:c r="J1070" s="11">
        <x:v>3488</x:v>
      </x:c>
      <x:c r="K1070" s="11">
        <x:v>2218</x:v>
      </x:c>
      <x:c r="L1070" s="11">
        <x:v>0</x:v>
      </x:c>
      <x:c r="M1070" s="11">
        <x:v>1238</x:v>
      </x:c>
      <x:c r="N1070" s="11">
        <x:v>5637</x:v>
      </x:c>
      <x:c r="O1070" s="11">
        <x:v>14845</x:v>
      </x:c>
      <x:c r="P1070" s="11">
        <x:v>531</x:v>
      </x:c>
      <x:c r="Q1070" s="11">
        <x:v>1706</x:v>
      </x:c>
      <x:c r="R1070" s="11">
        <x:v>361</x:v>
      </x:c>
      <x:c r="S1070" s="11">
        <x:v>110</x:v>
      </x:c>
      <x:c r="T1070" s="11">
        <x:v>1238</x:v>
      </x:c>
      <x:c r="U1070" s="11">
        <x:v>8595.5944</x:v>
      </x:c>
      <x:c r="V1070" s="11">
        <x:v>18</x:v>
      </x:c>
      <x:c r="W1070" s="12">
        <x:v>0</x:v>
      </x:c>
      <x:c r="X1070" s="8">
        <x:v>0</x:v>
      </x:c>
      <x:c r="Y1070" s="13">
        <x:f t="shared" si="96"/>
        <x:v>0.85519779208831648</x:v>
      </x:c>
      <x:c r="Z1070" s="13">
        <x:f t="shared" si="97"/>
        <x:v>0.85602674379296095</x:v>
      </x:c>
      <x:c r="AA1070" s="13">
        <x:f t="shared" si="98"/>
        <x:v>4.13176576644255E-3</x:v>
      </x:c>
      <x:c r="AB1070" s="13">
        <x:f t="shared" si="99"/>
        <x:v>1.9945160199827217E-2</x:v>
      </x:c>
      <x:c r="AC1070" s="13">
        <x:f t="shared" si="100"/>
        <x:v>5.4322071083808689E-2</x:v>
      </x:c>
      <x:c r="AD1070" s="13">
        <x:f t="shared" si="101"/>
        <x:v>0.13101453630319648</x:v>
      </x:c>
      <x:c r="AE1070" s="50" t="n">
        <x:f>IF(OR(NOT(ISNUMBER(Q1070)),NOT(ISNUMBER(R1070))),"",IF(Q1070&lt;R1070,1,0))</x:f>
        <x:v>0</x:v>
      </x:c>
      <x:c r="AF1070" s="50" t="n">
        <x:f>IFERROR(IF(AND(A1070=A1069,C1070=C1069+1,ISNUMBER(AE1069)),AE1069,""),"")</x:f>
        <x:v>0</x:v>
      </x:c>
      <x:c r="AG1070" s="52" t="n">
        <x:f>IFERROR(IF(AND(A1070=A1069,C1070=C1069+1,ISNUMBER(U1070),ISNUMBER(U1069),U1069&lt;&gt;0),U1070/U1069-1,""),"")</x:f>
        <x:v>-0.08186214364094313</x:v>
      </x:c>
      <x:c r="AH1070" s="50" t="n">
        <x:f>IF(AND(ISNUMBER(AE1070),ISNUMBER(AF1070),ISNUMBER(AG1070)),IF(AND(AE1070=1,AF1070=1,AG1070&lt;0),1,0),"")</x:f>
        <x:v>0</x:v>
      </x:c>
      <x:c r="AI1070" s="50" t="n">
        <x:f>IF(AND(A1070=A1071,C1071=C1070+1,ISNUMBER(AH1071)),C1071,"")</x:f>
        <x:v>2024</x:v>
      </x:c>
      <x:c r="AJ1070" s="50" t="n">
        <x:f>IF(AND(A1070=A1071,C1071=C1070+1,ISNUMBER(AH1071)),AH1071,"")</x:f>
        <x:v>0</x:v>
      </x:c>
    </x:row>
    <x:row r="1071" ht="15">
      <x:c r="A1071" s="9" t="s">
        <x:v>91</x:v>
      </x:c>
      <x:c r="B1071" s="10">
        <x:v>45657</x:v>
      </x:c>
      <x:c r="C1071" s="9">
        <x:v>2024</x:v>
      </x:c>
      <x:c r="D1071" s="11">
        <x:v>25509</x:v>
      </x:c>
      <x:c r="E1071" s="11">
        <x:v>13661</x:v>
      </x:c>
      <x:c r="F1071" s="11">
        <x:v>15516</x:v>
      </x:c>
      <x:c r="G1071" s="11">
        <x:v>21775</x:v>
      </x:c>
      <x:c r="H1071" s="11">
        <x:v>6348</x:v>
      </x:c>
      <x:c r="I1071" s="11">
        <x:v>3734</x:v>
      </x:c>
      <x:c r="J1071" s="11">
        <x:v>2827</x:v>
      </x:c>
      <x:c r="K1071" s="11">
        <x:v>2638</x:v>
      </x:c>
      <x:c r="L1071" s="11">
        <x:v>0</x:v>
      </x:c>
      <x:c r="M1071" s="11">
        <x:v>824</x:v>
      </x:c>
      <x:c r="N1071" s="11">
        <x:v>5524</x:v>
      </x:c>
      <x:c r="O1071" s="11">
        <x:v>14741</x:v>
      </x:c>
      <x:c r="P1071" s="11">
        <x:v>1325</x:v>
      </x:c>
      <x:c r="Q1071" s="11">
        <x:v>1819</x:v>
      </x:c>
      <x:c r="R1071" s="11">
        <x:v>428</x:v>
      </x:c>
      <x:c r="S1071" s="11">
        <x:v>542</x:v>
      </x:c>
      <x:c r="T1071" s="11">
        <x:v>1408</x:v>
      </x:c>
      <x:c r="U1071" s="11">
        <x:v>9030.1959999999999</x:v>
      </x:c>
      <x:c r="V1071" s="11">
        <x:v>18</x:v>
      </x:c>
      <x:c r="W1071" s="12">
        <x:v>0</x:v>
      </x:c>
      <x:c r="X1071" s="8">
        <x:v>0</x:v>
      </x:c>
      <x:c r="Y1071" s="13">
        <x:f t="shared" si="96"/>
        <x:v>0.88044599123485434</x:v>
      </x:c>
      <x:c r="Z1071" s="13">
        <x:f t="shared" si="97"/>
        <x:v>0.85362029087772939</x:v>
      </x:c>
      <x:c r="AA1071" s="13">
        <x:f t="shared" si="98"/>
        <x:v>2.1247402877415816E-2</x:v>
      </x:c>
      <x:c r="AB1071" s="13">
        <x:f t="shared" si="99"/>
        <x:v>5.1942451683719471E-2</x:v>
      </x:c>
      <x:c r="AC1071" s="13">
        <x:f t="shared" si="100"/>
        <x:v>6.4661308840413323E-2</x:v>
      </x:c>
      <x:c r="AD1071" s="13">
        <x:f t="shared" si="101"/>
        <x:v>0.11082363087537732</x:v>
      </x:c>
      <x:c r="AE1071" s="50" t="n">
        <x:f>IF(OR(NOT(ISNUMBER(Q1071)),NOT(ISNUMBER(R1071))),"",IF(Q1071&lt;R1071,1,0))</x:f>
        <x:v>0</x:v>
      </x:c>
      <x:c r="AF1071" s="50" t="n">
        <x:f>IFERROR(IF(AND(A1071=A1070,C1071=C1070+1,ISNUMBER(AE1070)),AE1070,""),"")</x:f>
        <x:v>0</x:v>
      </x:c>
      <x:c r="AG1071" s="52" t="n">
        <x:f>IFERROR(IF(AND(A1071=A1070,C1071=C1070+1,ISNUMBER(U1071),ISNUMBER(U1070),U1070&lt;&gt;0),U1071/U1070-1,""),"")</x:f>
        <x:v>0.05056097109468083</x:v>
      </x:c>
      <x:c r="AH1071" s="50" t="n">
        <x:f>IF(AND(ISNUMBER(AE1071),ISNUMBER(AF1071),ISNUMBER(AG1071)),IF(AND(AE1071=1,AF1071=1,AG1071&lt;0),1,0),"")</x:f>
        <x:v>0</x:v>
      </x:c>
      <x:c r="AI1071" s="50" t="str">
        <x:f>IF(AND(A1071=A1072,C1072=C1071+1,ISNUMBER(AH1072)),C1072,"")</x:f>
      </x:c>
      <x:c r="AJ1071" s="50" t="str">
        <x:f>IF(AND(A1071=A1072,C1072=C1071+1,ISNUMBER(AH1072)),AH1072,"")</x:f>
      </x:c>
    </x:row>
    <x:row r="1072" ht="15">
      <x:c r="A1072" s="9" t="s">
        <x:v>92</x:v>
      </x:c>
      <x:c r="B1072" s="10">
        <x:v>39447</x:v>
      </x:c>
      <x:c r="C1072" s="9">
        <x:v>2007</x:v>
      </x:c>
      <x:c r="D1072" s="11">
        <x:v>3021</x:v>
      </x:c>
      <x:c r="E1072" s="11">
        <x:v>1271</x:v>
      </x:c>
      <x:c r="F1072" s="11">
        <x:v>2165</x:v>
      </x:c>
      <x:c r="G1072" s="11">
        <x:v>2876</x:v>
      </x:c>
      <x:c r="H1072" s="11">
        <x:v>78</x:v>
      </x:c>
      <x:c r="I1072" s="11">
        <x:v>489</x:v>
      </x:c>
      <x:c r="J1072" s="11">
        <x:v>-152</x:v>
      </x:c>
      <x:c r="K1072" s="11">
        <x:v>394</x:v>
      </x:c>
      <x:c r="L1072" s="11">
        <x:v>72</x:v>
      </x:c>
      <x:c r="M1072" s="11">
        <x:v>17</x:v>
      </x:c>
      <x:c r="N1072" s="11">
        <x:v>61</x:v>
      </x:c>
      <x:c r="O1072" s="11">
        <x:v>6466</x:v>
      </x:c>
      <x:c r="P1072" s="11">
        <x:v>123</x:v>
      </x:c>
      <x:c r="Q1072" s="11">
        <x:v>182</x:v>
      </x:c>
      <x:c r="R1072" s="11">
        <x:v>19</x:v>
      </x:c>
      <x:c r="S1072" s="11">
        <x:v>151</x:v>
      </x:c>
      <x:c r="T1072" s="11">
        <x:v>359</x:v>
      </x:c>
      <x:c r="U1072" s="11">
        <x:v>2153.0925000000002</x:v>
      </x:c>
      <x:c r="V1072" s="11">
        <x:v>18</x:v>
      </x:c>
      <x:c r="W1072" s="12">
        <x:v>0</x:v>
      </x:c>
      <x:c r="X1072" s="8">
        <x:v>0</x:v>
      </x:c>
      <x:c r="Y1072" s="13">
        <x:f t="shared" si="96"/>
        <x:v>0.58706697459584301</x:v>
      </x:c>
      <x:c r="Z1072" s="13">
        <x:f t="shared" si="97"/>
        <x:v>0.95200264812975832</x:v>
      </x:c>
      <x:c r="AA1072" s="13">
        <x:f t="shared" si="98"/>
        <x:v>4.9983449189010258E-2</x:v>
      </x:c>
      <x:c r="AB1072" s="13">
        <x:f t="shared" si="99"/>
        <x:v>4.0714995034756701E-2</x:v>
      </x:c>
      <x:c r="AC1072" s="13">
        <x:f t="shared" si="100"/>
        <x:v>0.12482614742698192</x:v>
      </x:c>
      <x:c r="AD1072" s="13">
        <x:f t="shared" si="101"/>
        <x:v>-5.0314465408805034E-2</x:v>
      </x:c>
      <x:c r="AE1072" s="50" t="n">
        <x:f>IF(OR(NOT(ISNUMBER(Q1072)),NOT(ISNUMBER(R1072))),"",IF(Q1072&lt;R1072,1,0))</x:f>
        <x:v>0</x:v>
      </x:c>
      <x:c r="AF1072" s="50" t="str">
        <x:f>IFERROR(IF(AND(A1072=A1071,C1072=C1071+1,ISNUMBER(AE1071)),AE1071,""),"")</x:f>
      </x:c>
      <x:c r="AG1072" s="52" t="str">
        <x:f>IFERROR(IF(AND(A1072=A1071,C1072=C1071+1,ISNUMBER(U1072),ISNUMBER(U1071),U1071&lt;&gt;0),U1072/U1071-1,""),"")</x:f>
      </x:c>
      <x:c r="AH1072" s="50" t="str">
        <x:f>IF(AND(ISNUMBER(AE1072),ISNUMBER(AF1072),ISNUMBER(AG1072)),IF(AND(AE1072=1,AF1072=1,AG1072&lt;0),1,0),"")</x:f>
      </x:c>
      <x:c r="AI1072" s="50" t="n">
        <x:f>IF(AND(A1072=A1073,C1073=C1072+1,ISNUMBER(AH1073)),C1073,"")</x:f>
        <x:v>2008</x:v>
      </x:c>
      <x:c r="AJ1072" s="50" t="n">
        <x:f>IF(AND(A1072=A1073,C1073=C1072+1,ISNUMBER(AH1073)),AH1073,"")</x:f>
        <x:v>0</x:v>
      </x:c>
    </x:row>
    <x:row r="1073" ht="15">
      <x:c r="A1073" s="9" t="s">
        <x:v>92</x:v>
      </x:c>
      <x:c r="B1073" s="10">
        <x:v>39813</x:v>
      </x:c>
      <x:c r="C1073" s="9">
        <x:v>2008</x:v>
      </x:c>
      <x:c r="D1073" s="11">
        <x:v>4544</x:v>
      </x:c>
      <x:c r="E1073" s="11">
        <x:v>2092</x:v>
      </x:c>
      <x:c r="F1073" s="11">
        <x:v>2809</x:v>
      </x:c>
      <x:c r="G1073" s="11">
        <x:v>3679</x:v>
      </x:c>
      <x:c r="H1073" s="11">
        <x:v>166</x:v>
      </x:c>
      <x:c r="I1073" s="11">
        <x:v>865</x:v>
      </x:c>
      <x:c r="J1073" s="11">
        <x:v>104</x:v>
      </x:c>
      <x:c r="K1073" s="11">
        <x:v>463</x:v>
      </x:c>
      <x:c r="L1073" s="11">
        <x:v>125</x:v>
      </x:c>
      <x:c r="M1073" s="11">
        <x:v>12</x:v>
      </x:c>
      <x:c r="N1073" s="11">
        <x:v>154</x:v>
      </x:c>
      <x:c r="O1073" s="11">
        <x:v>8261</x:v>
      </x:c>
      <x:c r="P1073" s="11">
        <x:v>156</x:v>
      </x:c>
      <x:c r="Q1073" s="11">
        <x:v>248</x:v>
      </x:c>
      <x:c r="R1073" s="11">
        <x:v>24</x:v>
      </x:c>
      <x:c r="S1073" s="11">
        <x:v>196</x:v>
      </x:c>
      <x:c r="T1073" s="11">
        <x:v>347</x:v>
      </x:c>
      <x:c r="U1073" s="11">
        <x:v>1573.8150000000001</x:v>
      </x:c>
      <x:c r="V1073" s="11">
        <x:v>18</x:v>
      </x:c>
      <x:c r="W1073" s="12">
        <x:v>0</x:v>
      </x:c>
      <x:c r="X1073" s="8">
        <x:v>0</x:v>
      </x:c>
      <x:c r="Y1073" s="13">
        <x:f t="shared" si="96"/>
        <x:v>0.74474902100391593</x:v>
      </x:c>
      <x:c r="Z1073" s="13">
        <x:f t="shared" si="97"/>
        <x:v>0.80963908450704225</x:v>
      </x:c>
      <x:c r="AA1073" s="13">
        <x:f t="shared" si="98"/>
        <x:v>4.3133802816901406E-2</x:v>
      </x:c>
      <x:c r="AB1073" s="13">
        <x:f t="shared" si="99"/>
        <x:v>3.4330985915492961E-2</x:v>
      </x:c>
      <x:c r="AC1073" s="13">
        <x:f t="shared" si="100"/>
        <x:v>9.4319108453384065E-2</x:v>
      </x:c>
      <x:c r="AD1073" s="13">
        <x:f t="shared" si="101"/>
        <x:v>2.2887323943661973E-2</x:v>
      </x:c>
      <x:c r="AE1073" s="50" t="n">
        <x:f>IF(OR(NOT(ISNUMBER(Q1073)),NOT(ISNUMBER(R1073))),"",IF(Q1073&lt;R1073,1,0))</x:f>
        <x:v>0</x:v>
      </x:c>
      <x:c r="AF1073" s="50" t="n">
        <x:f>IFERROR(IF(AND(A1073=A1072,C1073=C1072+1,ISNUMBER(AE1072)),AE1072,""),"")</x:f>
        <x:v>0</x:v>
      </x:c>
      <x:c r="AG1073" s="52" t="n">
        <x:f>IFERROR(IF(AND(A1073=A1072,C1073=C1072+1,ISNUMBER(U1073),ISNUMBER(U1072),U1072&lt;&gt;0),U1073/U1072-1,""),"")</x:f>
        <x:v>-0.2690444093786032</x:v>
      </x:c>
      <x:c r="AH1073" s="50" t="n">
        <x:f>IF(AND(ISNUMBER(AE1073),ISNUMBER(AF1073),ISNUMBER(AG1073)),IF(AND(AE1073=1,AF1073=1,AG1073&lt;0),1,0),"")</x:f>
        <x:v>0</x:v>
      </x:c>
      <x:c r="AI1073" s="50" t="n">
        <x:f>IF(AND(A1073=A1074,C1074=C1073+1,ISNUMBER(AH1074)),C1074,"")</x:f>
        <x:v>2009</x:v>
      </x:c>
      <x:c r="AJ1073" s="50" t="n">
        <x:f>IF(AND(A1073=A1074,C1074=C1073+1,ISNUMBER(AH1074)),AH1074,"")</x:f>
        <x:v>0</x:v>
      </x:c>
    </x:row>
    <x:row r="1074" ht="15">
      <x:c r="A1074" s="9" t="s">
        <x:v>92</x:v>
      </x:c>
      <x:c r="B1074" s="10">
        <x:v>40178</x:v>
      </x:c>
      <x:c r="C1074" s="9">
        <x:v>2009</x:v>
      </x:c>
      <x:c r="D1074" s="11">
        <x:v>5418</x:v>
      </x:c>
      <x:c r="E1074" s="11">
        <x:v>2576</x:v>
      </x:c>
      <x:c r="F1074" s="11">
        <x:v>3070</x:v>
      </x:c>
      <x:c r="G1074" s="11">
        <x:v>4419</x:v>
      </x:c>
      <x:c r="H1074" s="11">
        <x:v>294</x:v>
      </x:c>
      <x:c r="I1074" s="11">
        <x:v>999</x:v>
      </x:c>
      <x:c r="J1074" s="11">
        <x:v>102</x:v>
      </x:c>
      <x:c r="K1074" s="11">
        <x:v>618</x:v>
      </x:c>
      <x:c r="L1074" s="11">
        <x:v>100</x:v>
      </x:c>
      <x:c r="M1074" s="11">
        <x:v>42</x:v>
      </x:c>
      <x:c r="N1074" s="11">
        <x:v>252</x:v>
      </x:c>
      <x:c r="O1074" s="11">
        <x:v>8954</x:v>
      </x:c>
      <x:c r="P1074" s="11">
        <x:v>214</x:v>
      </x:c>
      <x:c r="Q1074" s="11">
        <x:v>331</x:v>
      </x:c>
      <x:c r="R1074" s="11">
        <x:v>19</x:v>
      </x:c>
      <x:c r="S1074" s="11">
        <x:v>211</x:v>
      </x:c>
      <x:c r="T1074" s="11">
        <x:v>336</x:v>
      </x:c>
      <x:c r="U1074" s="11">
        <x:v>1770.7249999999999</x:v>
      </x:c>
      <x:c r="V1074" s="11">
        <x:v>18</x:v>
      </x:c>
      <x:c r="W1074" s="12">
        <x:v>0</x:v>
      </x:c>
      <x:c r="X1074" s="8">
        <x:v>0</x:v>
      </x:c>
      <x:c r="Y1074" s="13">
        <x:f t="shared" si="96"/>
        <x:v>0.83908794788273611</x:v>
      </x:c>
      <x:c r="Z1074" s="13">
        <x:f t="shared" si="97"/>
        <x:v>0.81561461794019929</x:v>
      </x:c>
      <x:c r="AA1074" s="13">
        <x:f t="shared" si="98"/>
        <x:v>3.8944259874492432E-2</x:v>
      </x:c>
      <x:c r="AB1074" s="13">
        <x:f t="shared" si="99"/>
        <x:v>3.9497969730527868E-2</x:v>
      </x:c>
      <x:c r="AC1074" s="13">
        <x:f t="shared" si="100"/>
        <x:v>7.6035302104548536E-2</x:v>
      </x:c>
      <x:c r="AD1074" s="13">
        <x:f t="shared" si="101"/>
        <x:v>1.8826135105204873E-2</x:v>
      </x:c>
      <x:c r="AE1074" s="50" t="n">
        <x:f>IF(OR(NOT(ISNUMBER(Q1074)),NOT(ISNUMBER(R1074))),"",IF(Q1074&lt;R1074,1,0))</x:f>
        <x:v>0</x:v>
      </x:c>
      <x:c r="AF1074" s="50" t="n">
        <x:f>IFERROR(IF(AND(A1074=A1073,C1074=C1073+1,ISNUMBER(AE1073)),AE1073,""),"")</x:f>
        <x:v>0</x:v>
      </x:c>
      <x:c r="AG1074" s="52" t="n">
        <x:f>IFERROR(IF(AND(A1074=A1073,C1074=C1073+1,ISNUMBER(U1074),ISNUMBER(U1073),U1073&lt;&gt;0),U1074/U1073-1,""),"")</x:f>
        <x:v>0.12511635738635096</x:v>
      </x:c>
      <x:c r="AH1074" s="50" t="n">
        <x:f>IF(AND(ISNUMBER(AE1074),ISNUMBER(AF1074),ISNUMBER(AG1074)),IF(AND(AE1074=1,AF1074=1,AG1074&lt;0),1,0),"")</x:f>
        <x:v>0</x:v>
      </x:c>
      <x:c r="AI1074" s="50" t="n">
        <x:f>IF(AND(A1074=A1075,C1075=C1074+1,ISNUMBER(AH1075)),C1075,"")</x:f>
        <x:v>2010</x:v>
      </x:c>
      <x:c r="AJ1074" s="50" t="n">
        <x:f>IF(AND(A1074=A1075,C1075=C1074+1,ISNUMBER(AH1075)),AH1075,"")</x:f>
        <x:v>0</x:v>
      </x:c>
    </x:row>
    <x:row r="1075" ht="15">
      <x:c r="A1075" s="9" t="s">
        <x:v>92</x:v>
      </x:c>
      <x:c r="B1075" s="10">
        <x:v>40543</x:v>
      </x:c>
      <x:c r="C1075" s="9">
        <x:v>2010</x:v>
      </x:c>
      <x:c r="D1075" s="11">
        <x:v>5379</x:v>
      </x:c>
      <x:c r="E1075" s="11">
        <x:v>2469</x:v>
      </x:c>
      <x:c r="F1075" s="11">
        <x:v>3094</x:v>
      </x:c>
      <x:c r="G1075" s="11">
        <x:v>4219</x:v>
      </x:c>
      <x:c r="H1075" s="11">
        <x:v>336</x:v>
      </x:c>
      <x:c r="I1075" s="11">
        <x:v>1160</x:v>
      </x:c>
      <x:c r="J1075" s="11">
        <x:v>230</x:v>
      </x:c>
      <x:c r="K1075" s="11">
        <x:v>584</x:v>
      </x:c>
      <x:c r="L1075" s="11">
        <x:v>89</x:v>
      </x:c>
      <x:c r="M1075" s="11">
        <x:v>45</x:v>
      </x:c>
      <x:c r="N1075" s="11">
        <x:v>291</x:v>
      </x:c>
      <x:c r="O1075" s="11">
        <x:v>9236</x:v>
      </x:c>
      <x:c r="P1075" s="11">
        <x:v>148</x:v>
      </x:c>
      <x:c r="Q1075" s="11">
        <x:v>304</x:v>
      </x:c>
      <x:c r="R1075" s="11">
        <x:v>28</x:v>
      </x:c>
      <x:c r="S1075" s="11">
        <x:v>143</x:v>
      </x:c>
      <x:c r="T1075" s="11">
        <x:v>198</x:v>
      </x:c>
      <x:c r="U1075" s="11">
        <x:v>2146.4940000000001</x:v>
      </x:c>
      <x:c r="V1075" s="11">
        <x:v>18</x:v>
      </x:c>
      <x:c r="W1075" s="12">
        <x:v>0</x:v>
      </x:c>
      <x:c r="X1075" s="8">
        <x:v>0</x:v>
      </x:c>
      <x:c r="Y1075" s="13">
        <x:f t="shared" si="96"/>
        <x:v>0.79799612152553334</x:v>
      </x:c>
      <x:c r="Z1075" s="13">
        <x:f t="shared" si="97"/>
        <x:v>0.78434653281279043</x:v>
      </x:c>
      <x:c r="AA1075" s="13">
        <x:f t="shared" si="98"/>
        <x:v>2.6584867075664622E-2</x:v>
      </x:c>
      <x:c r="AB1075" s="13">
        <x:f t="shared" si="99"/>
        <x:v>2.7514407882506042E-2</x:v>
      </x:c>
      <x:c r="AC1075" s="13">
        <x:f t="shared" si="100"/>
        <x:v>4.6930552263569569E-2</x:v>
      </x:c>
      <x:c r="AD1075" s="13">
        <x:f t="shared" si="101"/>
        <x:v>4.2758877114705336E-2</x:v>
      </x:c>
      <x:c r="AE1075" s="50" t="n">
        <x:f>IF(OR(NOT(ISNUMBER(Q1075)),NOT(ISNUMBER(R1075))),"",IF(Q1075&lt;R1075,1,0))</x:f>
        <x:v>0</x:v>
      </x:c>
      <x:c r="AF1075" s="50" t="n">
        <x:f>IFERROR(IF(AND(A1075=A1074,C1075=C1074+1,ISNUMBER(AE1074)),AE1074,""),"")</x:f>
        <x:v>0</x:v>
      </x:c>
      <x:c r="AG1075" s="52" t="n">
        <x:f>IFERROR(IF(AND(A1075=A1074,C1075=C1074+1,ISNUMBER(U1075),ISNUMBER(U1074),U1074&lt;&gt;0),U1075/U1074-1,""),"")</x:f>
        <x:v>0.21221194708382174</x:v>
      </x:c>
      <x:c r="AH1075" s="50" t="n">
        <x:f>IF(AND(ISNUMBER(AE1075),ISNUMBER(AF1075),ISNUMBER(AG1075)),IF(AND(AE1075=1,AF1075=1,AG1075&lt;0),1,0),"")</x:f>
        <x:v>0</x:v>
      </x:c>
      <x:c r="AI1075" s="50" t="n">
        <x:f>IF(AND(A1075=A1076,C1076=C1075+1,ISNUMBER(AH1076)),C1076,"")</x:f>
        <x:v>2011</x:v>
      </x:c>
      <x:c r="AJ1075" s="50" t="n">
        <x:f>IF(AND(A1075=A1076,C1076=C1075+1,ISNUMBER(AH1076)),AH1076,"")</x:f>
        <x:v>0</x:v>
      </x:c>
    </x:row>
    <x:row r="1076" ht="15">
      <x:c r="A1076" s="9" t="s">
        <x:v>92</x:v>
      </x:c>
      <x:c r="B1076" s="10">
        <x:v>40908</x:v>
      </x:c>
      <x:c r="C1076" s="9">
        <x:v>2011</x:v>
      </x:c>
      <x:c r="D1076" s="11">
        <x:v>5772</x:v>
      </x:c>
      <x:c r="E1076" s="11">
        <x:v>2755</x:v>
      </x:c>
      <x:c r="F1076" s="11">
        <x:v>3401</x:v>
      </x:c>
      <x:c r="G1076" s="11">
        <x:v>4509</x:v>
      </x:c>
      <x:c r="H1076" s="11">
        <x:v>587</x:v>
      </x:c>
      <x:c r="I1076" s="11">
        <x:v>1263</x:v>
      </x:c>
      <x:c r="J1076" s="11">
        <x:v>355</x:v>
      </x:c>
      <x:c r="K1076" s="11">
        <x:v>595</x:v>
      </x:c>
      <x:c r="L1076" s="11">
        <x:v>140</x:v>
      </x:c>
      <x:c r="M1076" s="11">
        <x:v>252</x:v>
      </x:c>
      <x:c r="N1076" s="11">
        <x:v>335</x:v>
      </x:c>
      <x:c r="O1076" s="11">
        <x:v>9494</x:v>
      </x:c>
      <x:c r="P1076" s="11">
        <x:v>168</x:v>
      </x:c>
      <x:c r="Q1076" s="11">
        <x:v>304</x:v>
      </x:c>
      <x:c r="R1076" s="11">
        <x:v>35</x:v>
      </x:c>
      <x:c r="S1076" s="11">
        <x:v>186</x:v>
      </x:c>
      <x:c r="T1076" s="11">
        <x:v>55</x:v>
      </x:c>
      <x:c r="U1076" s="11">
        <x:v>1819.1759999999999</x:v>
      </x:c>
      <x:c r="V1076" s="11">
        <x:v>18</x:v>
      </x:c>
      <x:c r="W1076" s="12">
        <x:v>0</x:v>
      </x:c>
      <x:c r="X1076" s="8">
        <x:v>0</x:v>
      </x:c>
      <x:c r="Y1076" s="13">
        <x:f t="shared" si="96"/>
        <x:v>0.81005586592178769</x:v>
      </x:c>
      <x:c r="Z1076" s="13">
        <x:f t="shared" si="97"/>
        <x:v>0.78118503118503113</x:v>
      </x:c>
      <x:c r="AA1076" s="13">
        <x:f t="shared" si="98"/>
        <x:v>3.2224532224532226E-2</x:v>
      </x:c>
      <x:c r="AB1076" s="13">
        <x:f t="shared" si="99"/>
        <x:v>2.9106029106029108E-2</x:v>
      </x:c>
      <x:c r="AC1076" s="13">
        <x:f t="shared" si="100"/>
        <x:v>1.2197826569084054E-2</x:v>
      </x:c>
      <x:c r="AD1076" s="13">
        <x:f t="shared" si="101"/>
        <x:v>6.1503811503811505E-2</x:v>
      </x:c>
      <x:c r="AE1076" s="50" t="n">
        <x:f>IF(OR(NOT(ISNUMBER(Q1076)),NOT(ISNUMBER(R1076))),"",IF(Q1076&lt;R1076,1,0))</x:f>
        <x:v>0</x:v>
      </x:c>
      <x:c r="AF1076" s="50" t="n">
        <x:f>IFERROR(IF(AND(A1076=A1075,C1076=C1075+1,ISNUMBER(AE1075)),AE1075,""),"")</x:f>
        <x:v>0</x:v>
      </x:c>
      <x:c r="AG1076" s="52" t="n">
        <x:f>IFERROR(IF(AND(A1076=A1075,C1076=C1075+1,ISNUMBER(U1076),ISNUMBER(U1075),U1075&lt;&gt;0),U1076/U1075-1,""),"")</x:f>
        <x:v>-0.15248959465994327</x:v>
      </x:c>
      <x:c r="AH1076" s="50" t="n">
        <x:f>IF(AND(ISNUMBER(AE1076),ISNUMBER(AF1076),ISNUMBER(AG1076)),IF(AND(AE1076=1,AF1076=1,AG1076&lt;0),1,0),"")</x:f>
        <x:v>0</x:v>
      </x:c>
      <x:c r="AI1076" s="50" t="n">
        <x:f>IF(AND(A1076=A1077,C1077=C1076+1,ISNUMBER(AH1077)),C1077,"")</x:f>
        <x:v>2012</x:v>
      </x:c>
      <x:c r="AJ1076" s="50" t="n">
        <x:f>IF(AND(A1076=A1077,C1077=C1076+1,ISNUMBER(AH1077)),AH1077,"")</x:f>
        <x:v>0</x:v>
      </x:c>
    </x:row>
    <x:row r="1077" ht="15">
      <x:c r="A1077" s="9" t="s">
        <x:v>92</x:v>
      </x:c>
      <x:c r="B1077" s="10">
        <x:v>41274</x:v>
      </x:c>
      <x:c r="C1077" s="9">
        <x:v>2012</x:v>
      </x:c>
      <x:c r="D1077" s="11">
        <x:v>5791</x:v>
      </x:c>
      <x:c r="E1077" s="11">
        <x:v>2594</x:v>
      </x:c>
      <x:c r="F1077" s="11">
        <x:v>3263</x:v>
      </x:c>
      <x:c r="G1077" s="11">
        <x:v>4478</x:v>
      </x:c>
      <x:c r="H1077" s="11">
        <x:v>875</x:v>
      </x:c>
      <x:c r="I1077" s="11">
        <x:v>1313</x:v>
      </x:c>
      <x:c r="J1077" s="11">
        <x:v>252</x:v>
      </x:c>
      <x:c r="K1077" s="11">
        <x:v>542</x:v>
      </x:c>
      <x:c r="L1077" s="11">
        <x:v>172</x:v>
      </x:c>
      <x:c r="M1077" s="11">
        <x:v>489</x:v>
      </x:c>
      <x:c r="N1077" s="11">
        <x:v>386</x:v>
      </x:c>
      <x:c r="O1077" s="11">
        <x:v>8656</x:v>
      </x:c>
      <x:c r="P1077" s="11">
        <x:v>62</x:v>
      </x:c>
      <x:c r="Q1077" s="11">
        <x:v>175</x:v>
      </x:c>
      <x:c r="R1077" s="11">
        <x:v>38</x:v>
      </x:c>
      <x:c r="S1077" s="11">
        <x:v>35</x:v>
      </x:c>
      <x:c r="T1077" s="11">
        <x:v>-194</x:v>
      </x:c>
      <x:c r="U1077" s="11">
        <x:v>1883.056</x:v>
      </x:c>
      <x:c r="V1077" s="11">
        <x:v>18</x:v>
      </x:c>
      <x:c r="W1077" s="12">
        <x:v>0</x:v>
      </x:c>
      <x:c r="X1077" s="8">
        <x:v>0</x:v>
      </x:c>
      <x:c r="Y1077" s="13">
        <x:f t="shared" si="96"/>
        <x:v>0.79497395035243645</x:v>
      </x:c>
      <x:c r="Z1077" s="13">
        <x:f t="shared" si="97"/>
        <x:v>0.77326886548091867</x:v>
      </x:c>
      <x:c r="AA1077" s="13">
        <x:f t="shared" si="98"/>
        <x:v>6.043861163874978E-3</x:v>
      </x:c>
      <x:c r="AB1077" s="13">
        <x:f t="shared" si="99"/>
        <x:v>1.0706268347435675E-2</x:v>
      </x:c>
      <x:c r="AC1077" s="13">
        <x:f t="shared" si="100"/>
        <x:v>-4.3322912014292093E-2</x:v>
      </x:c>
      <x:c r="AD1077" s="13">
        <x:f t="shared" si="101"/>
        <x:v>4.3515800379899848E-2</x:v>
      </x:c>
      <x:c r="AE1077" s="50" t="n">
        <x:f>IF(OR(NOT(ISNUMBER(Q1077)),NOT(ISNUMBER(R1077))),"",IF(Q1077&lt;R1077,1,0))</x:f>
        <x:v>0</x:v>
      </x:c>
      <x:c r="AF1077" s="50" t="n">
        <x:f>IFERROR(IF(AND(A1077=A1076,C1077=C1076+1,ISNUMBER(AE1076)),AE1076,""),"")</x:f>
        <x:v>0</x:v>
      </x:c>
      <x:c r="AG1077" s="52" t="n">
        <x:f>IFERROR(IF(AND(A1077=A1076,C1077=C1076+1,ISNUMBER(U1077),ISNUMBER(U1076),U1076&lt;&gt;0),U1077/U1076-1,""),"")</x:f>
        <x:v>0.03511479922778227</x:v>
      </x:c>
      <x:c r="AH1077" s="50" t="n">
        <x:f>IF(AND(ISNUMBER(AE1077),ISNUMBER(AF1077),ISNUMBER(AG1077)),IF(AND(AE1077=1,AF1077=1,AG1077&lt;0),1,0),"")</x:f>
        <x:v>0</x:v>
      </x:c>
      <x:c r="AI1077" s="50" t="n">
        <x:f>IF(AND(A1077=A1078,C1078=C1077+1,ISNUMBER(AH1078)),C1078,"")</x:f>
        <x:v>2013</x:v>
      </x:c>
      <x:c r="AJ1077" s="50" t="n">
        <x:f>IF(AND(A1077=A1078,C1078=C1077+1,ISNUMBER(AH1078)),AH1078,"")</x:f>
        <x:v>0</x:v>
      </x:c>
    </x:row>
    <x:row r="1078" ht="15">
      <x:c r="A1078" s="9" t="s">
        <x:v>92</x:v>
      </x:c>
      <x:c r="B1078" s="10">
        <x:v>41639</x:v>
      </x:c>
      <x:c r="C1078" s="9">
        <x:v>2013</x:v>
      </x:c>
      <x:c r="D1078" s="11">
        <x:v>5712</x:v>
      </x:c>
      <x:c r="E1078" s="11">
        <x:v>2801</x:v>
      </x:c>
      <x:c r="F1078" s="11">
        <x:v>2956</x:v>
      </x:c>
      <x:c r="G1078" s="11">
        <x:v>4677</x:v>
      </x:c>
      <x:c r="H1078" s="11">
        <x:v>1024</x:v>
      </x:c>
      <x:c r="I1078" s="11">
        <x:v>1035</x:v>
      </x:c>
      <x:c r="J1078" s="11">
        <x:v>0</x:v>
      </x:c>
      <x:c r="K1078" s="11">
        <x:v>604</x:v>
      </x:c>
      <x:c r="L1078" s="11">
        <x:v>135</x:v>
      </x:c>
      <x:c r="M1078" s="11">
        <x:v>179</x:v>
      </x:c>
      <x:c r="N1078" s="11">
        <x:v>845</x:v>
      </x:c>
      <x:c r="O1078" s="11">
        <x:v>7488</x:v>
      </x:c>
      <x:c r="P1078" s="11">
        <x:v>-104</x:v>
      </x:c>
      <x:c r="Q1078" s="11">
        <x:v>-13</x:v>
      </x:c>
      <x:c r="R1078" s="11">
        <x:v>40</x:v>
      </x:c>
      <x:c r="S1078" s="11">
        <x:v>-35</x:v>
      </x:c>
      <x:c r="T1078" s="11">
        <x:v>-156</x:v>
      </x:c>
      <x:c r="U1078" s="11">
        <x:v>1976.741</x:v>
      </x:c>
      <x:c r="V1078" s="11">
        <x:v>18</x:v>
      </x:c>
      <x:c r="W1078" s="12">
        <x:v>0</x:v>
      </x:c>
      <x:c r="X1078" s="8">
        <x:v>0</x:v>
      </x:c>
      <x:c r="Y1078" s="13">
        <x:f t="shared" si="96"/>
        <x:v>0.94756427604871452</x:v>
      </x:c>
      <x:c r="Z1078" s="13">
        <x:f t="shared" si="97"/>
        <x:v>0.81880252100840334</x:v>
      </x:c>
      <x:c r="AA1078" s="13">
        <x:f t="shared" si="98"/>
        <x:v>-6.1274509803921568E-3</x:v>
      </x:c>
      <x:c r="AB1078" s="13">
        <x:f t="shared" si="99"/>
        <x:v>-1.8207282913165267E-2</x:v>
      </x:c>
      <x:c r="AC1078" s="13">
        <x:f t="shared" si="100"/>
        <x:v>-3.3354714560615777E-2</x:v>
      </x:c>
      <x:c r="AD1078" s="13">
        <x:f t="shared" si="101"/>
        <x:v>0</x:v>
      </x:c>
      <x:c r="AE1078" s="50" t="n">
        <x:f>IF(OR(NOT(ISNUMBER(Q1078)),NOT(ISNUMBER(R1078))),"",IF(Q1078&lt;R1078,1,0))</x:f>
        <x:v>1</x:v>
      </x:c>
      <x:c r="AF1078" s="50" t="n">
        <x:f>IFERROR(IF(AND(A1078=A1077,C1078=C1077+1,ISNUMBER(AE1077)),AE1077,""),"")</x:f>
        <x:v>0</x:v>
      </x:c>
      <x:c r="AG1078" s="52" t="n">
        <x:f>IFERROR(IF(AND(A1078=A1077,C1078=C1077+1,ISNUMBER(U1078),ISNUMBER(U1077),U1077&lt;&gt;0),U1078/U1077-1,""),"")</x:f>
        <x:v>0.04975157403709707</x:v>
      </x:c>
      <x:c r="AH1078" s="50" t="n">
        <x:f>IF(AND(ISNUMBER(AE1078),ISNUMBER(AF1078),ISNUMBER(AG1078)),IF(AND(AE1078=1,AF1078=1,AG1078&lt;0),1,0),"")</x:f>
        <x:v>0</x:v>
      </x:c>
      <x:c r="AI1078" s="50" t="n">
        <x:f>IF(AND(A1078=A1079,C1079=C1078+1,ISNUMBER(AH1079)),C1079,"")</x:f>
        <x:v>2014</x:v>
      </x:c>
      <x:c r="AJ1078" s="50" t="n">
        <x:f>IF(AND(A1078=A1079,C1079=C1078+1,ISNUMBER(AH1079)),AH1079,"")</x:f>
        <x:v>1</x:v>
      </x:c>
    </x:row>
    <x:row r="1079" ht="15">
      <x:c r="A1079" s="9" t="s">
        <x:v>92</x:v>
      </x:c>
      <x:c r="B1079" s="10">
        <x:v>42004</x:v>
      </x:c>
      <x:c r="C1079" s="9">
        <x:v>2014</x:v>
      </x:c>
      <x:c r="D1079" s="11">
        <x:v>5244</x:v>
      </x:c>
      <x:c r="E1079" s="11">
        <x:v>2499</x:v>
      </x:c>
      <x:c r="F1079" s="11">
        <x:v>2513</x:v>
      </x:c>
      <x:c r="G1079" s="11">
        <x:v>4014</x:v>
      </x:c>
      <x:c r="H1079" s="11">
        <x:v>957</x:v>
      </x:c>
      <x:c r="I1079" s="11">
        <x:v>1230</x:v>
      </x:c>
      <x:c r="J1079" s="11">
        <x:v>315</x:v>
      </x:c>
      <x:c r="K1079" s="11">
        <x:v>731</x:v>
      </x:c>
      <x:c r="L1079" s="11">
        <x:v>170</x:v>
      </x:c>
      <x:c r="M1079" s="11">
        <x:v>18</x:v>
      </x:c>
      <x:c r="N1079" s="11">
        <x:v>939</x:v>
      </x:c>
      <x:c r="O1079" s="11">
        <x:v>7264</x:v>
      </x:c>
      <x:c r="P1079" s="11">
        <x:v>-334</x:v>
      </x:c>
      <x:c r="Q1079" s="11">
        <x:v>-255</x:v>
      </x:c>
      <x:c r="R1079" s="11">
        <x:v>26</x:v>
      </x:c>
      <x:c r="S1079" s="11">
        <x:v>-60</x:v>
      </x:c>
      <x:c r="T1079" s="11">
        <x:v>-338</x:v>
      </x:c>
      <x:c r="U1079" s="11">
        <x:v>1462.8</x:v>
      </x:c>
      <x:c r="V1079" s="11">
        <x:v>18</x:v>
      </x:c>
      <x:c r="W1079" s="12">
        <x:v>0</x:v>
      </x:c>
      <x:c r="X1079" s="8">
        <x:v>0</x:v>
      </x:c>
      <x:c r="Y1079" s="13">
        <x:f t="shared" si="96"/>
        <x:v>0.99442896935933145</x:v>
      </x:c>
      <x:c r="Z1079" s="13">
        <x:f t="shared" si="97"/>
        <x:v>0.76544622425629294</x:v>
      </x:c>
      <x:c r="AA1079" s="13">
        <x:f t="shared" si="98"/>
        <x:v>-1.1441647597254004E-2</x:v>
      </x:c>
      <x:c r="AB1079" s="13">
        <x:f t="shared" si="99"/>
        <x:v>-6.3691838291380629E-2</x:v>
      </x:c>
      <x:c r="AC1079" s="13">
        <x:f t="shared" si="100"/>
        <x:v>-8.4205281514698554E-2</x:v>
      </x:c>
      <x:c r="AD1079" s="13">
        <x:f t="shared" si="101"/>
        <x:v>6.0068649885583525E-2</x:v>
      </x:c>
      <x:c r="AE1079" s="50" t="n">
        <x:f>IF(OR(NOT(ISNUMBER(Q1079)),NOT(ISNUMBER(R1079))),"",IF(Q1079&lt;R1079,1,0))</x:f>
        <x:v>1</x:v>
      </x:c>
      <x:c r="AF1079" s="50" t="n">
        <x:f>IFERROR(IF(AND(A1079=A1078,C1079=C1078+1,ISNUMBER(AE1078)),AE1078,""),"")</x:f>
        <x:v>1</x:v>
      </x:c>
      <x:c r="AG1079" s="52" t="n">
        <x:f>IFERROR(IF(AND(A1079=A1078,C1079=C1078+1,ISNUMBER(U1079),ISNUMBER(U1078),U1078&lt;&gt;0),U1079/U1078-1,""),"")</x:f>
        <x:v>-0.25999410140225754</x:v>
      </x:c>
      <x:c r="AH1079" s="50" t="n">
        <x:f>IF(AND(ISNUMBER(AE1079),ISNUMBER(AF1079),ISNUMBER(AG1079)),IF(AND(AE1079=1,AF1079=1,AG1079&lt;0),1,0),"")</x:f>
        <x:v>1</x:v>
      </x:c>
      <x:c r="AI1079" s="50" t="n">
        <x:f>IF(AND(A1079=A1080,C1080=C1079+1,ISNUMBER(AH1080)),C1080,"")</x:f>
        <x:v>2015</x:v>
      </x:c>
      <x:c r="AJ1079" s="50" t="n">
        <x:f>IF(AND(A1079=A1080,C1080=C1079+1,ISNUMBER(AH1080)),AH1080,"")</x:f>
        <x:v>0</x:v>
      </x:c>
    </x:row>
    <x:row r="1080" ht="15">
      <x:c r="A1080" s="9" t="s">
        <x:v>92</x:v>
      </x:c>
      <x:c r="B1080" s="10">
        <x:v>42369</x:v>
      </x:c>
      <x:c r="C1080" s="9">
        <x:v>2015</x:v>
      </x:c>
      <x:c r="D1080" s="11">
        <x:v>4601</x:v>
      </x:c>
      <x:c r="E1080" s="11">
        <x:v>2079</x:v>
      </x:c>
      <x:c r="F1080" s="11">
        <x:v>2364</x:v>
      </x:c>
      <x:c r="G1080" s="11">
        <x:v>3771</x:v>
      </x:c>
      <x:c r="H1080" s="11">
        <x:v>868</x:v>
      </x:c>
      <x:c r="I1080" s="11">
        <x:v>830</x:v>
      </x:c>
      <x:c r="J1080" s="11">
        <x:v>54</x:v>
      </x:c>
      <x:c r="K1080" s="11">
        <x:v>666</x:v>
      </x:c>
      <x:c r="L1080" s="11">
        <x:v>144</x:v>
      </x:c>
      <x:c r="M1080" s="11">
        <x:v>35</x:v>
      </x:c>
      <x:c r="N1080" s="11">
        <x:v>833</x:v>
      </x:c>
      <x:c r="O1080" s="11">
        <x:v>6955</x:v>
      </x:c>
      <x:c r="P1080" s="11">
        <x:v>-226</x:v>
      </x:c>
      <x:c r="Q1080" s="11">
        <x:v>-166</x:v>
      </x:c>
      <x:c r="R1080" s="11">
        <x:v>27</x:v>
      </x:c>
      <x:c r="S1080" s="11">
        <x:v>-206</x:v>
      </x:c>
      <x:c r="T1080" s="11">
        <x:v>-90</x:v>
      </x:c>
      <x:c r="U1080" s="11">
        <x:v>1864.38</x:v>
      </x:c>
      <x:c r="V1080" s="11">
        <x:v>18</x:v>
      </x:c>
      <x:c r="W1080" s="12">
        <x:v>0</x:v>
      </x:c>
      <x:c r="X1080" s="8">
        <x:v>0</x:v>
      </x:c>
      <x:c r="Y1080" s="13">
        <x:f t="shared" si="96"/>
        <x:v>0.87944162436548223</x:v>
      </x:c>
      <x:c r="Z1080" s="13">
        <x:f t="shared" si="97"/>
        <x:v>0.81960443381873505</x:v>
      </x:c>
      <x:c r="AA1080" s="13">
        <x:f t="shared" si="98"/>
        <x:v>-4.4772875461856119E-2</x:v>
      </x:c>
      <x:c r="AB1080" s="13">
        <x:f t="shared" si="99"/>
        <x:v>-4.9119756574657683E-2</x:v>
      </x:c>
      <x:c r="AC1080" s="13">
        <x:f t="shared" si="100"/>
        <x:v>-2.386634844868735E-2</x:v>
      </x:c>
      <x:c r="AD1080" s="13">
        <x:f t="shared" si="101"/>
        <x:v>1.1736579004564224E-2</x:v>
      </x:c>
      <x:c r="AE1080" s="50" t="n">
        <x:f>IF(OR(NOT(ISNUMBER(Q1080)),NOT(ISNUMBER(R1080))),"",IF(Q1080&lt;R1080,1,0))</x:f>
        <x:v>1</x:v>
      </x:c>
      <x:c r="AF1080" s="50" t="n">
        <x:f>IFERROR(IF(AND(A1080=A1079,C1080=C1079+1,ISNUMBER(AE1079)),AE1079,""),"")</x:f>
        <x:v>1</x:v>
      </x:c>
      <x:c r="AG1080" s="52" t="n">
        <x:f>IFERROR(IF(AND(A1080=A1079,C1080=C1079+1,ISNUMBER(U1080),ISNUMBER(U1079),U1079&lt;&gt;0),U1080/U1079-1,""),"")</x:f>
        <x:v>0.27452830188679256</x:v>
      </x:c>
      <x:c r="AH1080" s="50" t="n">
        <x:f>IF(AND(ISNUMBER(AE1080),ISNUMBER(AF1080),ISNUMBER(AG1080)),IF(AND(AE1080=1,AF1080=1,AG1080&lt;0),1,0),"")</x:f>
        <x:v>0</x:v>
      </x:c>
      <x:c r="AI1080" s="50" t="n">
        <x:f>IF(AND(A1080=A1081,C1081=C1080+1,ISNUMBER(AH1081)),C1081,"")</x:f>
        <x:v>2016</x:v>
      </x:c>
      <x:c r="AJ1080" s="50" t="n">
        <x:f>IF(AND(A1080=A1081,C1081=C1080+1,ISNUMBER(AH1081)),AH1081,"")</x:f>
        <x:v>1</x:v>
      </x:c>
    </x:row>
    <x:row r="1081" ht="15">
      <x:c r="A1081" s="9" t="s">
        <x:v>92</x:v>
      </x:c>
      <x:c r="B1081" s="10">
        <x:v>42735</x:v>
      </x:c>
      <x:c r="C1081" s="9">
        <x:v>2016</x:v>
      </x:c>
      <x:c r="D1081" s="11">
        <x:v>4777</x:v>
      </x:c>
      <x:c r="E1081" s="11">
        <x:v>2325</x:v>
      </x:c>
      <x:c r="F1081" s="11">
        <x:v>2568</x:v>
      </x:c>
      <x:c r="G1081" s="11">
        <x:v>4015</x:v>
      </x:c>
      <x:c r="H1081" s="11">
        <x:v>829</x:v>
      </x:c>
      <x:c r="I1081" s="11">
        <x:v>762</x:v>
      </x:c>
      <x:c r="J1081" s="11">
        <x:v>-50</x:v>
      </x:c>
      <x:c r="K1081" s="11">
        <x:v>769</x:v>
      </x:c>
      <x:c r="L1081" s="11">
        <x:v>101</x:v>
      </x:c>
      <x:c r="M1081" s="11">
        <x:v>103</x:v>
      </x:c>
      <x:c r="N1081" s="11">
        <x:v>726</x:v>
      </x:c>
      <x:c r="O1081" s="11">
        <x:v>6923</x:v>
      </x:c>
      <x:c r="P1081" s="11">
        <x:v>-41</x:v>
      </x:c>
      <x:c r="Q1081" s="11">
        <x:v>10</x:v>
      </x:c>
      <x:c r="R1081" s="11">
        <x:v>20</x:v>
      </x:c>
      <x:c r="S1081" s="11">
        <x:v>24</x:v>
      </x:c>
      <x:c r="T1081" s="11">
        <x:v>-126</x:v>
      </x:c>
      <x:c r="U1081" s="11">
        <x:v>1855.41</x:v>
      </x:c>
      <x:c r="V1081" s="11">
        <x:v>18</x:v>
      </x:c>
      <x:c r="W1081" s="12">
        <x:v>0</x:v>
      </x:c>
      <x:c r="X1081" s="8">
        <x:v>0</x:v>
      </x:c>
      <x:c r="Y1081" s="13">
        <x:f t="shared" si="96"/>
        <x:v>0.90537383177570097</x:v>
      </x:c>
      <x:c r="Z1081" s="13">
        <x:f t="shared" si="97"/>
        <x:v>0.84048566045635331</x:v>
      </x:c>
      <x:c r="AA1081" s="13">
        <x:f t="shared" si="98"/>
        <x:v>5.0240736864140675E-3</x:v>
      </x:c>
      <x:c r="AB1081" s="13">
        <x:f t="shared" si="99"/>
        <x:v>-8.5827925476240317E-3</x:v>
      </x:c>
      <x:c r="AC1081" s="13">
        <x:f t="shared" si="100"/>
        <x:v>-3.1382316313823162E-2</x:v>
      </x:c>
      <x:c r="AD1081" s="13">
        <x:f t="shared" si="101"/>
        <x:v>-1.0466820180029307E-2</x:v>
      </x:c>
      <x:c r="AE1081" s="50" t="n">
        <x:f>IF(OR(NOT(ISNUMBER(Q1081)),NOT(ISNUMBER(R1081))),"",IF(Q1081&lt;R1081,1,0))</x:f>
        <x:v>1</x:v>
      </x:c>
      <x:c r="AF1081" s="50" t="n">
        <x:f>IFERROR(IF(AND(A1081=A1080,C1081=C1080+1,ISNUMBER(AE1080)),AE1080,""),"")</x:f>
        <x:v>1</x:v>
      </x:c>
      <x:c r="AG1081" s="52" t="n">
        <x:f>IFERROR(IF(AND(A1081=A1080,C1081=C1080+1,ISNUMBER(U1081),ISNUMBER(U1080),U1080&lt;&gt;0),U1081/U1080-1,""),"")</x:f>
        <x:v>-0.0048112509252405955</x:v>
      </x:c>
      <x:c r="AH1081" s="50" t="n">
        <x:f>IF(AND(ISNUMBER(AE1081),ISNUMBER(AF1081),ISNUMBER(AG1081)),IF(AND(AE1081=1,AF1081=1,AG1081&lt;0),1,0),"")</x:f>
        <x:v>1</x:v>
      </x:c>
      <x:c r="AI1081" s="50" t="n">
        <x:f>IF(AND(A1081=A1082,C1082=C1081+1,ISNUMBER(AH1082)),C1082,"")</x:f>
        <x:v>2017</x:v>
      </x:c>
      <x:c r="AJ1081" s="50" t="n">
        <x:f>IF(AND(A1081=A1082,C1082=C1081+1,ISNUMBER(AH1082)),AH1082,"")</x:f>
        <x:v>0</x:v>
      </x:c>
    </x:row>
    <x:row r="1082" ht="15">
      <x:c r="A1082" s="9" t="s">
        <x:v>92</x:v>
      </x:c>
      <x:c r="B1082" s="10">
        <x:v>43100</x:v>
      </x:c>
      <x:c r="C1082" s="9">
        <x:v>2017</x:v>
      </x:c>
      <x:c r="D1082" s="11">
        <x:v>4877</x:v>
      </x:c>
      <x:c r="E1082" s="11">
        <x:v>2361</x:v>
      </x:c>
      <x:c r="F1082" s="11">
        <x:v>2567</x:v>
      </x:c>
      <x:c r="G1082" s="11">
        <x:v>3811</x:v>
      </x:c>
      <x:c r="H1082" s="11">
        <x:v>938</x:v>
      </x:c>
      <x:c r="I1082" s="11">
        <x:v>1066</x:v>
      </x:c>
      <x:c r="J1082" s="11">
        <x:v>336</x:v>
      </x:c>
      <x:c r="K1082" s="11">
        <x:v>968</x:v>
      </x:c>
      <x:c r="L1082" s="11">
        <x:v>107</x:v>
      </x:c>
      <x:c r="M1082" s="11">
        <x:v>276</x:v>
      </x:c>
      <x:c r="N1082" s="11">
        <x:v>662</x:v>
      </x:c>
      <x:c r="O1082" s="11">
        <x:v>6916</x:v>
      </x:c>
      <x:c r="P1082" s="11">
        <x:v>89</x:v>
      </x:c>
      <x:c r="Q1082" s="11">
        <x:v>140</x:v>
      </x:c>
      <x:c r="R1082" s="11">
        <x:v>18</x:v>
      </x:c>
      <x:c r="S1082" s="11">
        <x:v>168</x:v>
      </x:c>
      <x:c r="T1082" s="11">
        <x:v>94</x:v>
      </x:c>
      <x:c r="U1082" s="11">
        <x:v>2049.3000000000002</x:v>
      </x:c>
      <x:c r="V1082" s="11">
        <x:v>18</x:v>
      </x:c>
      <x:c r="W1082" s="12">
        <x:v>0</x:v>
      </x:c>
      <x:c r="X1082" s="8">
        <x:v>0</x:v>
      </x:c>
      <x:c r="Y1082" s="13">
        <x:f t="shared" si="96"/>
        <x:v>0.91975068172964547</x:v>
      </x:c>
      <x:c r="Z1082" s="13">
        <x:f t="shared" si="97"/>
        <x:v>0.78142300594627845</x:v>
      </x:c>
      <x:c r="AA1082" s="13">
        <x:f t="shared" si="98"/>
        <x:v>3.4447406192331352E-2</x:v>
      </x:c>
      <x:c r="AB1082" s="13">
        <x:f t="shared" si="99"/>
        <x:v>1.824892351855649E-2</x:v>
      </x:c>
      <x:c r="AC1082" s="13">
        <x:f t="shared" si="100"/>
        <x:v>2.4665442141170297E-2</x:v>
      </x:c>
      <x:c r="AD1082" s="13">
        <x:f t="shared" si="101"/>
        <x:v>6.8894812384662704E-2</x:v>
      </x:c>
      <x:c r="AE1082" s="50" t="n">
        <x:f>IF(OR(NOT(ISNUMBER(Q1082)),NOT(ISNUMBER(R1082))),"",IF(Q1082&lt;R1082,1,0))</x:f>
        <x:v>0</x:v>
      </x:c>
      <x:c r="AF1082" s="50" t="n">
        <x:f>IFERROR(IF(AND(A1082=A1081,C1082=C1081+1,ISNUMBER(AE1081)),AE1081,""),"")</x:f>
        <x:v>1</x:v>
      </x:c>
      <x:c r="AG1082" s="52" t="n">
        <x:f>IFERROR(IF(AND(A1082=A1081,C1082=C1081+1,ISNUMBER(U1082),ISNUMBER(U1081),U1081&lt;&gt;0),U1082/U1081-1,""),"")</x:f>
        <x:v>0.10449981405727038</x:v>
      </x:c>
      <x:c r="AH1082" s="50" t="n">
        <x:f>IF(AND(ISNUMBER(AE1082),ISNUMBER(AF1082),ISNUMBER(AG1082)),IF(AND(AE1082=1,AF1082=1,AG1082&lt;0),1,0),"")</x:f>
        <x:v>0</x:v>
      </x:c>
      <x:c r="AI1082" s="50" t="n">
        <x:f>IF(AND(A1082=A1083,C1083=C1082+1,ISNUMBER(AH1083)),C1083,"")</x:f>
        <x:v>2018</x:v>
      </x:c>
      <x:c r="AJ1082" s="50" t="n">
        <x:f>IF(AND(A1082=A1083,C1083=C1082+1,ISNUMBER(AH1083)),AH1083,"")</x:f>
        <x:v>0</x:v>
      </x:c>
    </x:row>
    <x:row r="1083" ht="15">
      <x:c r="A1083" s="9" t="s">
        <x:v>92</x:v>
      </x:c>
      <x:c r="B1083" s="10">
        <x:v>43465</x:v>
      </x:c>
      <x:c r="C1083" s="9">
        <x:v>2018</x:v>
      </x:c>
      <x:c r="D1083" s="11">
        <x:v>4567</x:v>
      </x:c>
      <x:c r="E1083" s="11">
        <x:v>2032</x:v>
      </x:c>
      <x:c r="F1083" s="11">
        <x:v>2124</x:v>
      </x:c>
      <x:c r="G1083" s="11">
        <x:v>3326</x:v>
      </x:c>
      <x:c r="H1083" s="11">
        <x:v>633</x:v>
      </x:c>
      <x:c r="I1083" s="11">
        <x:v>1241</x:v>
      </x:c>
      <x:c r="J1083" s="11">
        <x:v>574</x:v>
      </x:c>
      <x:c r="K1083" s="11">
        <x:v>661</x:v>
      </x:c>
      <x:c r="L1083" s="11">
        <x:v>84</x:v>
      </x:c>
      <x:c r="M1083" s="11">
        <x:v>63</x:v>
      </x:c>
      <x:c r="N1083" s="11">
        <x:v>570</x:v>
      </x:c>
      <x:c r="O1083" s="11">
        <x:v>6634</x:v>
      </x:c>
      <x:c r="P1083" s="11">
        <x:v>124</x:v>
      </x:c>
      <x:c r="Q1083" s="11">
        <x:v>173</x:v>
      </x:c>
      <x:c r="R1083" s="11">
        <x:v>18</x:v>
      </x:c>
      <x:c r="S1083" s="11">
        <x:v>135</x:v>
      </x:c>
      <x:c r="T1083" s="11">
        <x:v>-79</x:v>
      </x:c>
      <x:c r="U1083" s="11">
        <x:v>1720.17</x:v>
      </x:c>
      <x:c r="V1083" s="11">
        <x:v>18</x:v>
      </x:c>
      <x:c r="W1083" s="12">
        <x:v>0</x:v>
      </x:c>
      <x:c r="X1083" s="8">
        <x:v>0</x:v>
      </x:c>
      <x:c r="Y1083" s="13">
        <x:f t="shared" si="96"/>
        <x:v>0.95668549905838041</x:v>
      </x:c>
      <x:c r="Z1083" s="13">
        <x:f t="shared" si="97"/>
        <x:v>0.72826800963433325</x:v>
      </x:c>
      <x:c r="AA1083" s="13">
        <x:f t="shared" si="98"/>
        <x:v>2.9559886139697834E-2</x:v>
      </x:c>
      <x:c r="AB1083" s="13">
        <x:f t="shared" si="99"/>
        <x:v>2.7151302824611343E-2</x:v>
      </x:c>
      <x:c r="AC1083" s="13">
        <x:f t="shared" si="100"/>
        <x:v>-2.3752254960914012E-2</x:v>
      </x:c>
      <x:c r="AD1083" s="13">
        <x:f t="shared" si="101"/>
        <x:v>0.12568425662360411</x:v>
      </x:c>
      <x:c r="AE1083" s="50" t="n">
        <x:f>IF(OR(NOT(ISNUMBER(Q1083)),NOT(ISNUMBER(R1083))),"",IF(Q1083&lt;R1083,1,0))</x:f>
        <x:v>0</x:v>
      </x:c>
      <x:c r="AF1083" s="50" t="n">
        <x:f>IFERROR(IF(AND(A1083=A1082,C1083=C1082+1,ISNUMBER(AE1082)),AE1082,""),"")</x:f>
        <x:v>0</x:v>
      </x:c>
      <x:c r="AG1083" s="52" t="n">
        <x:f>IFERROR(IF(AND(A1083=A1082,C1083=C1082+1,ISNUMBER(U1083),ISNUMBER(U1082),U1082&lt;&gt;0),U1083/U1082-1,""),"")</x:f>
        <x:v>-0.16060606060606064</x:v>
      </x:c>
      <x:c r="AH1083" s="50" t="n">
        <x:f>IF(AND(ISNUMBER(AE1083),ISNUMBER(AF1083),ISNUMBER(AG1083)),IF(AND(AE1083=1,AF1083=1,AG1083&lt;0),1,0),"")</x:f>
        <x:v>0</x:v>
      </x:c>
      <x:c r="AI1083" s="50" t="n">
        <x:f>IF(AND(A1083=A1084,C1084=C1083+1,ISNUMBER(AH1084)),C1084,"")</x:f>
        <x:v>2019</x:v>
      </x:c>
      <x:c r="AJ1083" s="50" t="n">
        <x:f>IF(AND(A1083=A1084,C1084=C1083+1,ISNUMBER(AH1084)),AH1084,"")</x:f>
        <x:v>0</x:v>
      </x:c>
    </x:row>
    <x:row r="1084" ht="15">
      <x:c r="A1084" s="9" t="s">
        <x:v>92</x:v>
      </x:c>
      <x:c r="B1084" s="10">
        <x:v>43830</x:v>
      </x:c>
      <x:c r="C1084" s="9">
        <x:v>2019</x:v>
      </x:c>
      <x:c r="D1084" s="11">
        <x:v>4841</x:v>
      </x:c>
      <x:c r="E1084" s="11">
        <x:v>2197</x:v>
      </x:c>
      <x:c r="F1084" s="11">
        <x:v>2353</x:v>
      </x:c>
      <x:c r="G1084" s="11">
        <x:v>3464</x:v>
      </x:c>
      <x:c r="H1084" s="11">
        <x:v>688</x:v>
      </x:c>
      <x:c r="I1084" s="11">
        <x:v>1377</x:v>
      </x:c>
      <x:c r="J1084" s="11">
        <x:v>748</x:v>
      </x:c>
      <x:c r="K1084" s="11">
        <x:v>778</x:v>
      </x:c>
      <x:c r="L1084" s="11">
        <x:v>101</x:v>
      </x:c>
      <x:c r="M1084" s="11">
        <x:v>81</x:v>
      </x:c>
      <x:c r="N1084" s="11">
        <x:v>607</x:v>
      </x:c>
      <x:c r="O1084" s="11">
        <x:v>7313</x:v>
      </x:c>
      <x:c r="P1084" s="11">
        <x:v>93</x:v>
      </x:c>
      <x:c r="Q1084" s="11">
        <x:v>184</x:v>
      </x:c>
      <x:c r="R1084" s="11">
        <x:v>18</x:v>
      </x:c>
      <x:c r="S1084" s="11">
        <x:v>130</x:v>
      </x:c>
      <x:c r="T1084" s="11">
        <x:v>273</x:v>
      </x:c>
      <x:c r="U1084" s="11">
        <x:v>1803.66</x:v>
      </x:c>
      <x:c r="V1084" s="11">
        <x:v>18</x:v>
      </x:c>
      <x:c r="W1084" s="12">
        <x:v>0</x:v>
      </x:c>
      <x:c r="X1084" s="8">
        <x:v>0</x:v>
      </x:c>
      <x:c r="Y1084" s="13">
        <x:f t="shared" si="96"/>
        <x:v>0.93370165745856348</x:v>
      </x:c>
      <x:c r="Z1084" s="13">
        <x:f t="shared" si="97"/>
        <x:v>0.71555463747159676</x:v>
      </x:c>
      <x:c r="AA1084" s="13">
        <x:f t="shared" si="98"/>
        <x:v>2.6853955794257384E-2</x:v>
      </x:c>
      <x:c r="AB1084" s="13">
        <x:f t="shared" si="99"/>
        <x:v>1.9210906837430285E-2</x:v>
      </x:c>
      <x:c r="AC1084" s="13">
        <x:f t="shared" si="100"/>
        <x:v>7.8810623556581985E-2</x:v>
      </x:c>
      <x:c r="AD1084" s="13">
        <x:f t="shared" si="101"/>
        <x:v>0.15451353026234249</x:v>
      </x:c>
      <x:c r="AE1084" s="50" t="n">
        <x:f>IF(OR(NOT(ISNUMBER(Q1084)),NOT(ISNUMBER(R1084))),"",IF(Q1084&lt;R1084,1,0))</x:f>
        <x:v>0</x:v>
      </x:c>
      <x:c r="AF1084" s="50" t="n">
        <x:f>IFERROR(IF(AND(A1084=A1083,C1084=C1083+1,ISNUMBER(AE1083)),AE1083,""),"")</x:f>
        <x:v>0</x:v>
      </x:c>
      <x:c r="AG1084" s="52" t="n">
        <x:f>IFERROR(IF(AND(A1084=A1083,C1084=C1083+1,ISNUMBER(U1084),ISNUMBER(U1083),U1083&lt;&gt;0),U1084/U1083-1,""),"")</x:f>
        <x:v>0.04853590052146006</x:v>
      </x:c>
      <x:c r="AH1084" s="50" t="n">
        <x:f>IF(AND(ISNUMBER(AE1084),ISNUMBER(AF1084),ISNUMBER(AG1084)),IF(AND(AE1084=1,AF1084=1,AG1084&lt;0),1,0),"")</x:f>
        <x:v>0</x:v>
      </x:c>
      <x:c r="AI1084" s="50" t="n">
        <x:f>IF(AND(A1084=A1085,C1085=C1084+1,ISNUMBER(AH1085)),C1085,"")</x:f>
        <x:v>2020</x:v>
      </x:c>
      <x:c r="AJ1084" s="50" t="n">
        <x:f>IF(AND(A1084=A1085,C1085=C1084+1,ISNUMBER(AH1085)),AH1085,"")</x:f>
        <x:v>0</x:v>
      </x:c>
    </x:row>
    <x:row r="1085" ht="15">
      <x:c r="A1085" s="9" t="s">
        <x:v>92</x:v>
      </x:c>
      <x:c r="B1085" s="10">
        <x:v>44196</x:v>
      </x:c>
      <x:c r="C1085" s="9">
        <x:v>2020</x:v>
      </x:c>
      <x:c r="D1085" s="11">
        <x:v>4685</x:v>
      </x:c>
      <x:c r="E1085" s="11">
        <x:v>2038</x:v>
      </x:c>
      <x:c r="F1085" s="11">
        <x:v>2198</x:v>
      </x:c>
      <x:c r="G1085" s="11">
        <x:v>3340</x:v>
      </x:c>
      <x:c r="H1085" s="11">
        <x:v>653</x:v>
      </x:c>
      <x:c r="I1085" s="11">
        <x:v>1345</x:v>
      </x:c>
      <x:c r="J1085" s="11">
        <x:v>612</x:v>
      </x:c>
      <x:c r="K1085" s="11">
        <x:v>792</x:v>
      </x:c>
      <x:c r="L1085" s="11">
        <x:v>114</x:v>
      </x:c>
      <x:c r="M1085" s="11">
        <x:v>53</x:v>
      </x:c>
      <x:c r="N1085" s="11">
        <x:v>600</x:v>
      </x:c>
      <x:c r="O1085" s="11">
        <x:v>7320</x:v>
      </x:c>
      <x:c r="P1085" s="11">
        <x:v>25</x:v>
      </x:c>
      <x:c r="Q1085" s="11">
        <x:v>124</x:v>
      </x:c>
      <x:c r="R1085" s="11">
        <x:v>15</x:v>
      </x:c>
      <x:c r="S1085" s="11">
        <x:v>30</x:v>
      </x:c>
      <x:c r="T1085" s="11">
        <x:v>295</x:v>
      </x:c>
      <x:c r="U1085" s="11">
        <x:v>1864.38</x:v>
      </x:c>
      <x:c r="V1085" s="11">
        <x:v>18</x:v>
      </x:c>
      <x:c r="W1085" s="12">
        <x:v>0</x:v>
      </x:c>
      <x:c r="X1085" s="8">
        <x:v>0</x:v>
      </x:c>
      <x:c r="Y1085" s="13">
        <x:f t="shared" si="96"/>
        <x:v>0.92720655141037311</x:v>
      </x:c>
      <x:c r="Z1085" s="13">
        <x:f t="shared" si="97"/>
        <x:v>0.71291355389541089</x:v>
      </x:c>
      <x:c r="AA1085" s="13">
        <x:f t="shared" si="98"/>
        <x:v>6.4034151547491995E-3</x:v>
      </x:c>
      <x:c r="AB1085" s="13">
        <x:f t="shared" si="99"/>
        <x:v>5.3361792956243331E-3</x:v>
      </x:c>
      <x:c r="AC1085" s="13">
        <x:f t="shared" si="100"/>
        <x:v>8.8323353293413176E-2</x:v>
      </x:c>
      <x:c r="AD1085" s="13">
        <x:f t="shared" si="101"/>
        <x:v>0.13062966915688368</x:v>
      </x:c>
      <x:c r="AE1085" s="50" t="n">
        <x:f>IF(OR(NOT(ISNUMBER(Q1085)),NOT(ISNUMBER(R1085))),"",IF(Q1085&lt;R1085,1,0))</x:f>
        <x:v>0</x:v>
      </x:c>
      <x:c r="AF1085" s="50" t="n">
        <x:f>IFERROR(IF(AND(A1085=A1084,C1085=C1084+1,ISNUMBER(AE1084)),AE1084,""),"")</x:f>
        <x:v>0</x:v>
      </x:c>
      <x:c r="AG1085" s="52" t="n">
        <x:f>IFERROR(IF(AND(A1085=A1084,C1085=C1084+1,ISNUMBER(U1085),ISNUMBER(U1084),U1084&lt;&gt;0),U1085/U1084-1,""),"")</x:f>
        <x:v>0.033664881407804215</x:v>
      </x:c>
      <x:c r="AH1085" s="50" t="n">
        <x:f>IF(AND(ISNUMBER(AE1085),ISNUMBER(AF1085),ISNUMBER(AG1085)),IF(AND(AE1085=1,AF1085=1,AG1085&lt;0),1,0),"")</x:f>
        <x:v>0</x:v>
      </x:c>
      <x:c r="AI1085" s="50" t="n">
        <x:f>IF(AND(A1085=A1086,C1086=C1085+1,ISNUMBER(AH1086)),C1086,"")</x:f>
        <x:v>2021</x:v>
      </x:c>
      <x:c r="AJ1085" s="50" t="n">
        <x:f>IF(AND(A1085=A1086,C1086=C1085+1,ISNUMBER(AH1086)),AH1086,"")</x:f>
        <x:v>0</x:v>
      </x:c>
    </x:row>
    <x:row r="1086" ht="15">
      <x:c r="A1086" s="9" t="s">
        <x:v>92</x:v>
      </x:c>
      <x:c r="B1086" s="10">
        <x:v>44561</x:v>
      </x:c>
      <x:c r="C1086" s="9">
        <x:v>2021</x:v>
      </x:c>
      <x:c r="D1086" s="11">
        <x:v>4846</x:v>
      </x:c>
      <x:c r="E1086" s="11">
        <x:v>2223</x:v>
      </x:c>
      <x:c r="F1086" s="11">
        <x:v>2399</x:v>
      </x:c>
      <x:c r="G1086" s="11">
        <x:v>3470</x:v>
      </x:c>
      <x:c r="H1086" s="11">
        <x:v>611</x:v>
      </x:c>
      <x:c r="I1086" s="11">
        <x:v>1376</x:v>
      </x:c>
      <x:c r="J1086" s="11">
        <x:v>631</x:v>
      </x:c>
      <x:c r="K1086" s="11">
        <x:v>1033</x:v>
      </x:c>
      <x:c r="L1086" s="11">
        <x:v>104</x:v>
      </x:c>
      <x:c r="M1086" s="11">
        <x:v>79</x:v>
      </x:c>
      <x:c r="N1086" s="11">
        <x:v>532</x:v>
      </x:c>
      <x:c r="O1086" s="11">
        <x:v>7185</x:v>
      </x:c>
      <x:c r="P1086" s="11">
        <x:v>40</x:v>
      </x:c>
      <x:c r="Q1086" s="11">
        <x:v>137</x:v>
      </x:c>
      <x:c r="R1086" s="11">
        <x:v>15</x:v>
      </x:c>
      <x:c r="S1086" s="11">
        <x:v>140</x:v>
      </x:c>
      <x:c r="T1086" s="11">
        <x:v>359</x:v>
      </x:c>
      <x:c r="U1086" s="11">
        <x:v>1807.8</x:v>
      </x:c>
      <x:c r="V1086" s="11">
        <x:v>18</x:v>
      </x:c>
      <x:c r="W1086" s="12">
        <x:v>0</x:v>
      </x:c>
      <x:c r="X1086" s="8">
        <x:v>0</x:v>
      </x:c>
      <x:c r="Y1086" s="13">
        <x:f t="shared" si="96"/>
        <x:v>0.92663609837432259</x:v>
      </x:c>
      <x:c r="Z1086" s="13">
        <x:f t="shared" si="97"/>
        <x:v>0.71605447791993393</x:v>
      </x:c>
      <x:c r="AA1086" s="13">
        <x:f t="shared" si="98"/>
        <x:v>2.8889806025588115E-2</x:v>
      </x:c>
      <x:c r="AB1086" s="13">
        <x:f t="shared" si="99"/>
        <x:v>8.2542302930251749E-3</x:v>
      </x:c>
      <x:c r="AC1086" s="13">
        <x:f t="shared" si="100"/>
        <x:v>0.10345821325648415</x:v>
      </x:c>
      <x:c r="AD1086" s="13">
        <x:f t="shared" si="101"/>
        <x:v>0.13021048287247214</x:v>
      </x:c>
      <x:c r="AE1086" s="50" t="n">
        <x:f>IF(OR(NOT(ISNUMBER(Q1086)),NOT(ISNUMBER(R1086))),"",IF(Q1086&lt;R1086,1,0))</x:f>
        <x:v>0</x:v>
      </x:c>
      <x:c r="AF1086" s="50" t="n">
        <x:f>IFERROR(IF(AND(A1086=A1085,C1086=C1085+1,ISNUMBER(AE1085)),AE1085,""),"")</x:f>
        <x:v>0</x:v>
      </x:c>
      <x:c r="AG1086" s="52" t="n">
        <x:f>IFERROR(IF(AND(A1086=A1085,C1086=C1085+1,ISNUMBER(U1086),ISNUMBER(U1085),U1085&lt;&gt;0),U1086/U1085-1,""),"")</x:f>
        <x:v>-0.030347890451517423</x:v>
      </x:c>
      <x:c r="AH1086" s="50" t="n">
        <x:f>IF(AND(ISNUMBER(AE1086),ISNUMBER(AF1086),ISNUMBER(AG1086)),IF(AND(AE1086=1,AF1086=1,AG1086&lt;0),1,0),"")</x:f>
        <x:v>0</x:v>
      </x:c>
      <x:c r="AI1086" s="50" t="n">
        <x:f>IF(AND(A1086=A1087,C1087=C1086+1,ISNUMBER(AH1087)),C1087,"")</x:f>
        <x:v>2022</x:v>
      </x:c>
      <x:c r="AJ1086" s="50" t="n">
        <x:f>IF(AND(A1086=A1087,C1087=C1086+1,ISNUMBER(AH1087)),AH1087,"")</x:f>
        <x:v>0</x:v>
      </x:c>
    </x:row>
    <x:row r="1087" ht="15">
      <x:c r="A1087" s="9" t="s">
        <x:v>92</x:v>
      </x:c>
      <x:c r="B1087" s="10">
        <x:v>44926</x:v>
      </x:c>
      <x:c r="C1087" s="9">
        <x:v>2022</x:v>
      </x:c>
      <x:c r="D1087" s="11">
        <x:v>5123</x:v>
      </x:c>
      <x:c r="E1087" s="11">
        <x:v>2481</x:v>
      </x:c>
      <x:c r="F1087" s="11">
        <x:v>2722</x:v>
      </x:c>
      <x:c r="G1087" s="11">
        <x:v>3740</x:v>
      </x:c>
      <x:c r="H1087" s="11">
        <x:v>708</x:v>
      </x:c>
      <x:c r="I1087" s="11">
        <x:v>1383</x:v>
      </x:c>
      <x:c r="J1087" s="11">
        <x:v>706</x:v>
      </x:c>
      <x:c r="K1087" s="11">
        <x:v>1179</x:v>
      </x:c>
      <x:c r="L1087" s="11">
        <x:v>114</x:v>
      </x:c>
      <x:c r="M1087" s="11">
        <x:v>222</x:v>
      </x:c>
      <x:c r="N1087" s="11">
        <x:v>486</x:v>
      </x:c>
      <x:c r="O1087" s="11">
        <x:v>7629</x:v>
      </x:c>
      <x:c r="P1087" s="11">
        <x:v>170</x:v>
      </x:c>
      <x:c r="Q1087" s="11">
        <x:v>266</x:v>
      </x:c>
      <x:c r="R1087" s="11">
        <x:v>13</x:v>
      </x:c>
      <x:c r="S1087" s="11">
        <x:v>288</x:v>
      </x:c>
      <x:c r="T1087" s="11">
        <x:v>294</x:v>
      </x:c>
      <x:c r="U1087" s="11">
        <x:v>1985.088</x:v>
      </x:c>
      <x:c r="V1087" s="11">
        <x:v>18</x:v>
      </x:c>
      <x:c r="W1087" s="12">
        <x:v>0</x:v>
      </x:c>
      <x:c r="X1087" s="8">
        <x:v>0</x:v>
      </x:c>
      <x:c r="Y1087" s="13">
        <x:f t="shared" si="96"/>
        <x:v>0.91146216017634096</x:v>
      </x:c>
      <x:c r="Z1087" s="13">
        <x:f t="shared" si="97"/>
        <x:v>0.73004099160648062</x:v>
      </x:c>
      <x:c r="AA1087" s="13">
        <x:f t="shared" si="98"/>
        <x:v>5.6217060316220965E-2</x:v>
      </x:c>
      <x:c r="AB1087" s="13">
        <x:f t="shared" si="99"/>
        <x:v>3.3183681436658209E-2</x:v>
      </x:c>
      <x:c r="AC1087" s="13">
        <x:f t="shared" si="100"/>
        <x:v>7.8609625668449201E-2</x:v>
      </x:c>
      <x:c r="AD1087" s="13">
        <x:f t="shared" si="101"/>
        <x:v>0.13780987702518055</x:v>
      </x:c>
      <x:c r="AE1087" s="50" t="n">
        <x:f>IF(OR(NOT(ISNUMBER(Q1087)),NOT(ISNUMBER(R1087))),"",IF(Q1087&lt;R1087,1,0))</x:f>
        <x:v>0</x:v>
      </x:c>
      <x:c r="AF1087" s="50" t="n">
        <x:f>IFERROR(IF(AND(A1087=A1086,C1087=C1086+1,ISNUMBER(AE1086)),AE1086,""),"")</x:f>
        <x:v>0</x:v>
      </x:c>
      <x:c r="AG1087" s="52" t="n">
        <x:f>IFERROR(IF(AND(A1087=A1086,C1087=C1086+1,ISNUMBER(U1087),ISNUMBER(U1086),U1086&lt;&gt;0),U1087/U1086-1,""),"")</x:f>
        <x:v>0.0980683703949552</x:v>
      </x:c>
      <x:c r="AH1087" s="50" t="n">
        <x:f>IF(AND(ISNUMBER(AE1087),ISNUMBER(AF1087),ISNUMBER(AG1087)),IF(AND(AE1087=1,AF1087=1,AG1087&lt;0),1,0),"")</x:f>
        <x:v>0</x:v>
      </x:c>
      <x:c r="AI1087" s="50" t="n">
        <x:f>IF(AND(A1087=A1088,C1088=C1087+1,ISNUMBER(AH1088)),C1088,"")</x:f>
        <x:v>2023</x:v>
      </x:c>
      <x:c r="AJ1087" s="50" t="n">
        <x:f>IF(AND(A1087=A1088,C1088=C1087+1,ISNUMBER(AH1088)),AH1088,"")</x:f>
        <x:v>0</x:v>
      </x:c>
    </x:row>
    <x:row r="1088" ht="15">
      <x:c r="A1088" s="9" t="s">
        <x:v>92</x:v>
      </x:c>
      <x:c r="B1088" s="10">
        <x:v>45291</x:v>
      </x:c>
      <x:c r="C1088" s="9">
        <x:v>2023</x:v>
      </x:c>
      <x:c r="D1088" s="11">
        <x:v>5265</x:v>
      </x:c>
      <x:c r="E1088" s="11">
        <x:v>2749</x:v>
      </x:c>
      <x:c r="F1088" s="11">
        <x:v>2719</x:v>
      </x:c>
      <x:c r="G1088" s="11">
        <x:v>4057</x:v>
      </x:c>
      <x:c r="H1088" s="11">
        <x:v>970</x:v>
      </x:c>
      <x:c r="I1088" s="11">
        <x:v>1208</x:v>
      </x:c>
      <x:c r="J1088" s="11">
        <x:v>546</x:v>
      </x:c>
      <x:c r="K1088" s="11">
        <x:v>1414</x:v>
      </x:c>
      <x:c r="L1088" s="11">
        <x:v>124</x:v>
      </x:c>
      <x:c r="M1088" s="11">
        <x:v>154</x:v>
      </x:c>
      <x:c r="N1088" s="11">
        <x:v>816</x:v>
      </x:c>
      <x:c r="O1088" s="11">
        <x:v>7993</x:v>
      </x:c>
      <x:c r="P1088" s="11">
        <x:v>158</x:v>
      </x:c>
      <x:c r="Q1088" s="11">
        <x:v>257</x:v>
      </x:c>
      <x:c r="R1088" s="11">
        <x:v>16</x:v>
      </x:c>
      <x:c r="S1088" s="11">
        <x:v>197</x:v>
      </x:c>
      <x:c r="T1088" s="11">
        <x:v>351</x:v>
      </x:c>
      <x:c r="U1088" s="11">
        <x:v>1801.7280000000001</x:v>
      </x:c>
      <x:c r="V1088" s="11">
        <x:v>18</x:v>
      </x:c>
      <x:c r="W1088" s="12">
        <x:v>0</x:v>
      </x:c>
      <x:c r="X1088" s="8">
        <x:v>0</x:v>
      </x:c>
      <x:c r="Y1088" s="13">
        <x:f t="shared" si="96"/>
        <x:v>1.0110334681868334</x:v>
      </x:c>
      <x:c r="Z1088" s="13">
        <x:f t="shared" si="97"/>
        <x:v>0.77056030389363728</x:v>
      </x:c>
      <x:c r="AA1088" s="13">
        <x:f t="shared" si="98"/>
        <x:v>3.7416904083570748E-2</x:v>
      </x:c>
      <x:c r="AB1088" s="13">
        <x:f t="shared" si="99"/>
        <x:v>3.0009496676163344E-2</x:v>
      </x:c>
      <x:c r="AC1088" s="13">
        <x:f t="shared" si="100"/>
        <x:v>8.6517130884890311E-2</x:v>
      </x:c>
      <x:c r="AD1088" s="13">
        <x:f t="shared" si="101"/>
        <x:v>0.1037037037037037</x:v>
      </x:c>
      <x:c r="AE1088" s="50" t="n">
        <x:f>IF(OR(NOT(ISNUMBER(Q1088)),NOT(ISNUMBER(R1088))),"",IF(Q1088&lt;R1088,1,0))</x:f>
        <x:v>0</x:v>
      </x:c>
      <x:c r="AF1088" s="50" t="n">
        <x:f>IFERROR(IF(AND(A1088=A1087,C1088=C1087+1,ISNUMBER(AE1087)),AE1087,""),"")</x:f>
        <x:v>0</x:v>
      </x:c>
      <x:c r="AG1088" s="52" t="n">
        <x:f>IFERROR(IF(AND(A1088=A1087,C1088=C1087+1,ISNUMBER(U1088),ISNUMBER(U1087),U1087&lt;&gt;0),U1088/U1087-1,""),"")</x:f>
        <x:v>-0.09236870103491623</x:v>
      </x:c>
      <x:c r="AH1088" s="50" t="n">
        <x:f>IF(AND(ISNUMBER(AE1088),ISNUMBER(AF1088),ISNUMBER(AG1088)),IF(AND(AE1088=1,AF1088=1,AG1088&lt;0),1,0),"")</x:f>
        <x:v>0</x:v>
      </x:c>
      <x:c r="AI1088" s="50" t="n">
        <x:f>IF(AND(A1088=A1089,C1089=C1088+1,ISNUMBER(AH1089)),C1089,"")</x:f>
        <x:v>2024</x:v>
      </x:c>
      <x:c r="AJ1088" s="50" t="n">
        <x:f>IF(AND(A1088=A1089,C1089=C1088+1,ISNUMBER(AH1089)),AH1089,"")</x:f>
        <x:v>0</x:v>
      </x:c>
    </x:row>
    <x:row r="1089" ht="15">
      <x:c r="A1089" s="9" t="s">
        <x:v>92</x:v>
      </x:c>
      <x:c r="B1089" s="10">
        <x:v>45657</x:v>
      </x:c>
      <x:c r="C1089" s="9">
        <x:v>2024</x:v>
      </x:c>
      <x:c r="D1089" s="11">
        <x:v>5632</x:v>
      </x:c>
      <x:c r="E1089" s="11">
        <x:v>3052</x:v>
      </x:c>
      <x:c r="F1089" s="11">
        <x:v>2980</x:v>
      </x:c>
      <x:c r="G1089" s="11">
        <x:v>4502</x:v>
      </x:c>
      <x:c r="H1089" s="11">
        <x:v>1101</x:v>
      </x:c>
      <x:c r="I1089" s="11">
        <x:v>1130</x:v>
      </x:c>
      <x:c r="J1089" s="11">
        <x:v>501</x:v>
      </x:c>
      <x:c r="K1089" s="11">
        <x:v>1558</x:v>
      </x:c>
      <x:c r="L1089" s="11">
        <x:v>158</x:v>
      </x:c>
      <x:c r="M1089" s="11">
        <x:v>242</x:v>
      </x:c>
      <x:c r="N1089" s="11">
        <x:v>859</x:v>
      </x:c>
      <x:c r="O1089" s="11">
        <x:v>8234</x:v>
      </x:c>
      <x:c r="P1089" s="11">
        <x:v>114</x:v>
      </x:c>
      <x:c r="Q1089" s="11">
        <x:v>216</x:v>
      </x:c>
      <x:c r="R1089" s="11">
        <x:v>15</x:v>
      </x:c>
      <x:c r="S1089" s="11">
        <x:v>178</x:v>
      </x:c>
      <x:c r="T1089" s="11">
        <x:v>352</x:v>
      </x:c>
      <x:c r="U1089" s="11">
        <x:v>2351.3159999999998</x:v>
      </x:c>
      <x:c r="V1089" s="11">
        <x:v>18</x:v>
      </x:c>
      <x:c r="W1089" s="12">
        <x:v>0</x:v>
      </x:c>
      <x:c r="X1089" s="8">
        <x:v>0</x:v>
      </x:c>
      <x:c r="Y1089" s="13">
        <x:f t="shared" si="96"/>
        <x:v>1.0241610738255034</x:v>
      </x:c>
      <x:c r="Z1089" s="13">
        <x:f t="shared" si="97"/>
        <x:v>0.79936079545454541</x:v>
      </x:c>
      <x:c r="AA1089" s="13">
        <x:f t="shared" si="98"/>
        <x:v>3.160511363636364E-2</x:v>
      </x:c>
      <x:c r="AB1089" s="13">
        <x:f t="shared" si="99"/>
        <x:v>2.0241477272727272E-2</x:v>
      </x:c>
      <x:c r="AC1089" s="13">
        <x:f t="shared" si="100"/>
        <x:v>7.8187472234562419E-2</x:v>
      </x:c>
      <x:c r="AD1089" s="13">
        <x:f t="shared" si="101"/>
        <x:v>8.8955965909090912E-2</x:v>
      </x:c>
      <x:c r="AE1089" s="50" t="n">
        <x:f>IF(OR(NOT(ISNUMBER(Q1089)),NOT(ISNUMBER(R1089))),"",IF(Q1089&lt;R1089,1,0))</x:f>
        <x:v>0</x:v>
      </x:c>
      <x:c r="AF1089" s="50" t="n">
        <x:f>IFERROR(IF(AND(A1089=A1088,C1089=C1088+1,ISNUMBER(AE1088)),AE1088,""),"")</x:f>
        <x:v>0</x:v>
      </x:c>
      <x:c r="AG1089" s="52" t="n">
        <x:f>IFERROR(IF(AND(A1089=A1088,C1089=C1088+1,ISNUMBER(U1089),ISNUMBER(U1088),U1088&lt;&gt;0),U1089/U1088-1,""),"")</x:f>
        <x:v>0.30503383418584806</x:v>
      </x:c>
      <x:c r="AH1089" s="50" t="n">
        <x:f>IF(AND(ISNUMBER(AE1089),ISNUMBER(AF1089),ISNUMBER(AG1089)),IF(AND(AE1089=1,AF1089=1,AG1089&lt;0),1,0),"")</x:f>
        <x:v>0</x:v>
      </x:c>
      <x:c r="AI1089" s="50" t="str">
        <x:f>IF(AND(A1089=A1090,C1090=C1089+1,ISNUMBER(AH1090)),C1090,"")</x:f>
      </x:c>
      <x:c r="AJ1089" s="50" t="str">
        <x:f>IF(AND(A1089=A1090,C1090=C1089+1,ISNUMBER(AH1090)),AH1090,"")</x:f>
      </x:c>
    </x:row>
    <x:row r="1090" ht="15">
      <x:c r="A1090" s="9" t="s">
        <x:v>93</x:v>
      </x:c>
      <x:c r="B1090" s="10">
        <x:v>39447</x:v>
      </x:c>
      <x:c r="C1090" s="9">
        <x:v>2007</x:v>
      </x:c>
      <x:c r="D1090" s="11">
        <x:v>749.7</x:v>
      </x:c>
      <x:c r="E1090" s="11">
        <x:v>418.6</x:v>
      </x:c>
      <x:c r="F1090" s="11">
        <x:v>330.4</x:v>
      </x:c>
      <x:c r="G1090" s="11">
        <x:v>352.8</x:v>
      </x:c>
      <x:c r="H1090" s="11">
        <x:v>134.19999999999999</x:v>
      </x:c>
      <x:c r="I1090" s="11">
        <x:v>396.9</x:v>
      </x:c>
      <x:c r="J1090" s="11">
        <x:v>207.8</x:v>
      </x:c>
      <x:c r="K1090" s="11">
        <x:v>131.4</x:v>
      </x:c>
      <x:c r="L1090" s="11">
        <x:v>149.80000000000001</x:v>
      </x:c>
      <x:c r="M1090" s="11">
        <x:v>134.19999999999999</x:v>
      </x:c>
      <x:c r="N1090" s="11">
        <x:v>0</x:v>
      </x:c>
      <x:c r="O1090" s="11">
        <x:v>850.3</x:v>
      </x:c>
      <x:c r="P1090" s="11">
        <x:v>186.2</x:v>
      </x:c>
      <x:c r="Q1090" s="11">
        <x:v>213.9</x:v>
      </x:c>
      <x:c r="R1090" s="11">
        <x:v>6.2</x:v>
      </x:c>
      <x:c r="S1090" s="11">
        <x:v>110.2</x:v>
      </x:c>
      <x:c r="T1090" s="11">
        <x:v>113.8</x:v>
      </x:c>
      <x:c r="U1090" s="11">
        <x:v>2858.6994</x:v>
      </x:c>
      <x:c r="V1090" s="11">
        <x:v>18</x:v>
      </x:c>
      <x:c r="W1090" s="12">
        <x:v>0</x:v>
      </x:c>
      <x:c r="X1090" s="8">
        <x:v>0</x:v>
      </x:c>
      <x:c r="Y1090" s="13">
        <x:f t="shared" si="96"/>
        <x:v>1.2669491525423731</x:v>
      </x:c>
      <x:c r="Z1090" s="13">
        <x:f t="shared" si="97"/>
        <x:v>0.47058823529411764</x:v>
      </x:c>
      <x:c r="AA1090" s="13">
        <x:f t="shared" si="98"/>
        <x:v>0.14699213018540749</x:v>
      </x:c>
      <x:c r="AB1090" s="13">
        <x:f t="shared" si="99"/>
        <x:v>0.2483660130718954</x:v>
      </x:c>
      <x:c r="AC1090" s="13">
        <x:f t="shared" si="100"/>
        <x:v>0.32256235827664398</x:v>
      </x:c>
      <x:c r="AD1090" s="13">
        <x:f t="shared" si="101"/>
        <x:v>0.27717753768173936</x:v>
      </x:c>
      <x:c r="AE1090" s="50" t="n">
        <x:f>IF(OR(NOT(ISNUMBER(Q1090)),NOT(ISNUMBER(R1090))),"",IF(Q1090&lt;R1090,1,0))</x:f>
        <x:v>0</x:v>
      </x:c>
      <x:c r="AF1090" s="50" t="str">
        <x:f>IFERROR(IF(AND(A1090=A1089,C1090=C1089+1,ISNUMBER(AE1089)),AE1089,""),"")</x:f>
      </x:c>
      <x:c r="AG1090" s="52" t="str">
        <x:f>IFERROR(IF(AND(A1090=A1089,C1090=C1089+1,ISNUMBER(U1090),ISNUMBER(U1089),U1089&lt;&gt;0),U1090/U1089-1,""),"")</x:f>
      </x:c>
      <x:c r="AH1090" s="50" t="str">
        <x:f>IF(AND(ISNUMBER(AE1090),ISNUMBER(AF1090),ISNUMBER(AG1090)),IF(AND(AE1090=1,AF1090=1,AG1090&lt;0),1,0),"")</x:f>
      </x:c>
      <x:c r="AI1090" s="50" t="n">
        <x:f>IF(AND(A1090=A1091,C1091=C1090+1,ISNUMBER(AH1091)),C1091,"")</x:f>
        <x:v>2008</x:v>
      </x:c>
      <x:c r="AJ1090" s="50" t="n">
        <x:f>IF(AND(A1090=A1091,C1091=C1090+1,ISNUMBER(AH1091)),AH1091,"")</x:f>
        <x:v>0</x:v>
      </x:c>
    </x:row>
    <x:row r="1091" ht="15">
      <x:c r="A1091" s="9" t="s">
        <x:v>93</x:v>
      </x:c>
      <x:c r="B1091" s="10">
        <x:v>39813</x:v>
      </x:c>
      <x:c r="C1091" s="9">
        <x:v>2008</x:v>
      </x:c>
      <x:c r="D1091" s="11">
        <x:v>953.2</x:v>
      </x:c>
      <x:c r="E1091" s="11">
        <x:v>588.4</x:v>
      </x:c>
      <x:c r="F1091" s="11">
        <x:v>436.2</x:v>
      </x:c>
      <x:c r="G1091" s="11">
        <x:v>457.9</x:v>
      </x:c>
      <x:c r="H1091" s="11">
        <x:v>191.8</x:v>
      </x:c>
      <x:c r="I1091" s="11">
        <x:v>495.3</x:v>
      </x:c>
      <x:c r="J1091" s="11">
        <x:v>262.2</x:v>
      </x:c>
      <x:c r="K1091" s="11">
        <x:v>127.6</x:v>
      </x:c>
      <x:c r="L1091" s="11">
        <x:v>268.60000000000002</x:v>
      </x:c>
      <x:c r="M1091" s="11">
        <x:v>191.8</x:v>
      </x:c>
      <x:c r="N1091" s="11">
        <x:v>0</x:v>
      </x:c>
      <x:c r="O1091" s="11">
        <x:v>995.4</x:v>
      </x:c>
      <x:c r="P1091" s="11">
        <x:v>201.2</x:v>
      </x:c>
      <x:c r="Q1091" s="11">
        <x:v>233.9</x:v>
      </x:c>
      <x:c r="R1091" s="11">
        <x:v>11.7</x:v>
      </x:c>
      <x:c r="S1091" s="11">
        <x:v>135.19999999999999</x:v>
      </x:c>
      <x:c r="T1091" s="11">
        <x:v>45.4</x:v>
      </x:c>
      <x:c r="U1091" s="11">
        <x:v>1949.1436000000001</x:v>
      </x:c>
      <x:c r="V1091" s="11">
        <x:v>18</x:v>
      </x:c>
      <x:c r="W1091" s="12">
        <x:v>0</x:v>
      </x:c>
      <x:c r="X1091" s="8">
        <x:v>0</x:v>
      </x:c>
      <x:c r="Y1091" s="13" t="n">
        <x:f t="shared" ref="Y1091:Y1154" si="102">IF(AND(ISNUMBER(E1091),ISNUMBER(F1091),F1091&lt;&gt;0),E1091/F1091,"")</x:f>
        <x:v>1.348922512608895</x:v>
      </x:c>
      <x:c r="Z1091" s="13" t="n">
        <x:f t="shared" ref="Z1091:Z1154" si="103">IF(AND(ISNUMBER(G1091),ISNUMBER(D1091),D1091&lt;&gt;0),G1091/D1091,"")</x:f>
        <x:v>0.48038187159043216</x:v>
      </x:c>
      <x:c r="AA1091" s="13" t="n">
        <x:f t="shared" ref="AA1091:AA1154" si="104">IF(AND(ISNUMBER(S1091),ISNUMBER(D1091),D1091&lt;&gt;0),S1091/D1091,"")</x:f>
        <x:v>0.14183801930339907</x:v>
      </x:c>
      <x:c r="AB1091" s="13" t="n">
        <x:f t="shared" ref="AB1091:AB1154" si="105">IF(AND(ISNUMBER(P1091),ISNUMBER(D1091),D1091&lt;&gt;0),P1091/D1091,"")</x:f>
        <x:v>0.21107847251363826</x:v>
      </x:c>
      <x:c r="AC1091" s="13" t="n">
        <x:f t="shared" ref="AC1091:AC1154" si="106">IF(AND(ISNUMBER(T1091),ISNUMBER(G1091),G1091&lt;&gt;0),T1091/G1091,"")</x:f>
        <x:v>0.09914828565188906</x:v>
      </x:c>
      <x:c r="AD1091" s="13" t="n">
        <x:f t="shared" ref="AD1091:AD1154" si="107">IF(AND(ISNUMBER(J1091),ISNUMBER(D1091),D1091&lt;&gt;0),J1091/D1091,"")</x:f>
        <x:v>0.27507343684431385</x:v>
      </x:c>
      <x:c r="AE1091" s="50" t="n">
        <x:f>IF(OR(NOT(ISNUMBER(Q1091)),NOT(ISNUMBER(R1091))),"",IF(Q1091&lt;R1091,1,0))</x:f>
        <x:v>0</x:v>
      </x:c>
      <x:c r="AF1091" s="50" t="n">
        <x:f>IFERROR(IF(AND(A1091=A1090,C1091=C1090+1,ISNUMBER(AE1090)),AE1090,""),"")</x:f>
        <x:v>0</x:v>
      </x:c>
      <x:c r="AG1091" s="52" t="n">
        <x:f>IFERROR(IF(AND(A1091=A1090,C1091=C1090+1,ISNUMBER(U1091),ISNUMBER(U1090),U1090&lt;&gt;0),U1091/U1090-1,""),"")</x:f>
        <x:v>-0.3181711935154846</x:v>
      </x:c>
      <x:c r="AH1091" s="50" t="n">
        <x:f>IF(AND(ISNUMBER(AE1091),ISNUMBER(AF1091),ISNUMBER(AG1091)),IF(AND(AE1091=1,AF1091=1,AG1091&lt;0),1,0),"")</x:f>
        <x:v>0</x:v>
      </x:c>
      <x:c r="AI1091" s="50" t="n">
        <x:f>IF(AND(A1091=A1092,C1092=C1091+1,ISNUMBER(AH1092)),C1092,"")</x:f>
        <x:v>2009</x:v>
      </x:c>
      <x:c r="AJ1091" s="50" t="n">
        <x:f>IF(AND(A1091=A1092,C1092=C1091+1,ISNUMBER(AH1092)),AH1092,"")</x:f>
        <x:v>0</x:v>
      </x:c>
    </x:row>
    <x:row r="1092" ht="15">
      <x:c r="A1092" s="9" t="s">
        <x:v>93</x:v>
      </x:c>
      <x:c r="B1092" s="10">
        <x:v>40178</x:v>
      </x:c>
      <x:c r="C1092" s="9">
        <x:v>2009</x:v>
      </x:c>
      <x:c r="D1092" s="11">
        <x:v>1125.7</x:v>
      </x:c>
      <x:c r="E1092" s="11">
        <x:v>742.4</x:v>
      </x:c>
      <x:c r="F1092" s="11">
        <x:v>546.79999999999995</x:v>
      </x:c>
      <x:c r="G1092" s="11">
        <x:v>581.79999999999995</x:v>
      </x:c>
      <x:c r="H1092" s="11">
        <x:v>244.7</x:v>
      </x:c>
      <x:c r="I1092" s="11">
        <x:v>543.9</x:v>
      </x:c>
      <x:c r="J1092" s="11">
        <x:v>199.2</x:v>
      </x:c>
      <x:c r="K1092" s="11">
        <x:v>252.3</x:v>
      </x:c>
      <x:c r="L1092" s="11">
        <x:v>262.60000000000002</x:v>
      </x:c>
      <x:c r="M1092" s="11">
        <x:v>244.7</x:v>
      </x:c>
      <x:c r="N1092" s="11">
        <x:v>0</x:v>
      </x:c>
      <x:c r="O1092" s="11">
        <x:v>1201.5</x:v>
      </x:c>
      <x:c r="P1092" s="11">
        <x:v>-9.9</x:v>
      </x:c>
      <x:c r="Q1092" s="11">
        <x:v>39.700000000000003</x:v>
      </x:c>
      <x:c r="R1092" s="11">
        <x:v>12.4</x:v>
      </x:c>
      <x:c r="S1092" s="11">
        <x:v>-6</x:v>
      </x:c>
      <x:c r="T1092" s="11">
        <x:v>209.8</x:v>
      </x:c>
      <x:c r="U1092" s="11">
        <x:v>1220.3647000000001</x:v>
      </x:c>
      <x:c r="V1092" s="11">
        <x:v>18</x:v>
      </x:c>
      <x:c r="W1092" s="12">
        <x:v>0</x:v>
      </x:c>
      <x:c r="X1092" s="8">
        <x:v>0</x:v>
      </x:c>
      <x:c r="Y1092" s="13">
        <x:f t="shared" si="102"/>
        <x:v>1.3577176298463789</x:v>
      </x:c>
      <x:c r="Z1092" s="13">
        <x:f t="shared" si="103"/>
        <x:v>0.51683396997423814</x:v>
      </x:c>
      <x:c r="AA1092" s="13">
        <x:f t="shared" si="104"/>
        <x:v>-5.3300168783867816E-3</x:v>
      </x:c>
      <x:c r="AB1092" s="13">
        <x:f t="shared" si="105"/>
        <x:v>-8.79452784933819E-3</x:v>
      </x:c>
      <x:c r="AC1092" s="13">
        <x:f t="shared" si="106"/>
        <x:v>0.36060501890684088</x:v>
      </x:c>
      <x:c r="AD1092" s="13">
        <x:f t="shared" si="107"/>
        <x:v>0.17695656036244112</x:v>
      </x:c>
      <x:c r="AE1092" s="50" t="n">
        <x:f>IF(OR(NOT(ISNUMBER(Q1092)),NOT(ISNUMBER(R1092))),"",IF(Q1092&lt;R1092,1,0))</x:f>
        <x:v>0</x:v>
      </x:c>
      <x:c r="AF1092" s="50" t="n">
        <x:f>IFERROR(IF(AND(A1092=A1091,C1092=C1091+1,ISNUMBER(AE1091)),AE1091,""),"")</x:f>
        <x:v>0</x:v>
      </x:c>
      <x:c r="AG1092" s="52" t="n">
        <x:f>IFERROR(IF(AND(A1092=A1091,C1092=C1091+1,ISNUMBER(U1092),ISNUMBER(U1091),U1091&lt;&gt;0),U1092/U1091-1,""),"")</x:f>
        <x:v>-0.37389697711343584</x:v>
      </x:c>
      <x:c r="AH1092" s="50" t="n">
        <x:f>IF(AND(ISNUMBER(AE1092),ISNUMBER(AF1092),ISNUMBER(AG1092)),IF(AND(AE1092=1,AF1092=1,AG1092&lt;0),1,0),"")</x:f>
        <x:v>0</x:v>
      </x:c>
      <x:c r="AI1092" s="50" t="n">
        <x:f>IF(AND(A1092=A1093,C1093=C1092+1,ISNUMBER(AH1093)),C1093,"")</x:f>
        <x:v>2010</x:v>
      </x:c>
      <x:c r="AJ1092" s="50" t="n">
        <x:f>IF(AND(A1092=A1093,C1093=C1092+1,ISNUMBER(AH1093)),AH1093,"")</x:f>
        <x:v>0</x:v>
      </x:c>
    </x:row>
    <x:row r="1093" ht="15">
      <x:c r="A1093" s="9" t="s">
        <x:v>93</x:v>
      </x:c>
      <x:c r="B1093" s="10">
        <x:v>40543</x:v>
      </x:c>
      <x:c r="C1093" s="9">
        <x:v>2010</x:v>
      </x:c>
      <x:c r="D1093" s="11">
        <x:v>1139.5999999999999</x:v>
      </x:c>
      <x:c r="E1093" s="11">
        <x:v>767</x:v>
      </x:c>
      <x:c r="F1093" s="11">
        <x:v>501.8</x:v>
      </x:c>
      <x:c r="G1093" s="11">
        <x:v>536.1</x:v>
      </x:c>
      <x:c r="H1093" s="11">
        <x:v>206.4</x:v>
      </x:c>
      <x:c r="I1093" s="11">
        <x:v>603.5</x:v>
      </x:c>
      <x:c r="J1093" s="11">
        <x:v>241.4</x:v>
      </x:c>
      <x:c r="K1093" s="11">
        <x:v>468.4</x:v>
      </x:c>
      <x:c r="L1093" s="11">
        <x:v>166.9</x:v>
      </x:c>
      <x:c r="M1093" s="11">
        <x:v>206.4</x:v>
      </x:c>
      <x:c r="N1093" s="11">
        <x:v>0</x:v>
      </x:c>
      <x:c r="O1093" s="11">
        <x:v>1185.0999999999999</x:v>
      </x:c>
      <x:c r="P1093" s="11">
        <x:v>216.5</x:v>
      </x:c>
      <x:c r="Q1093" s="11">
        <x:v>268.8</x:v>
      </x:c>
      <x:c r="R1093" s="11">
        <x:v>4.8</x:v>
      </x:c>
      <x:c r="S1093" s="11">
        <x:v>81.400000000000006</x:v>
      </x:c>
      <x:c r="T1093" s="11">
        <x:v>369.3</x:v>
      </x:c>
      <x:c r="U1093" s="11">
        <x:v>3108.2521000000002</x:v>
      </x:c>
      <x:c r="V1093" s="11">
        <x:v>18</x:v>
      </x:c>
      <x:c r="W1093" s="12">
        <x:v>0</x:v>
      </x:c>
      <x:c r="X1093" s="8">
        <x:v>0</x:v>
      </x:c>
      <x:c r="Y1093" s="13">
        <x:f t="shared" si="102"/>
        <x:v>1.5284974093264247</x:v>
      </x:c>
      <x:c r="Z1093" s="13">
        <x:f t="shared" si="103"/>
        <x:v>0.47042822042822047</x:v>
      </x:c>
      <x:c r="AA1093" s="13">
        <x:f t="shared" si="104"/>
        <x:v>7.1428571428571438E-2</x:v>
      </x:c>
      <x:c r="AB1093" s="13">
        <x:f t="shared" si="105"/>
        <x:v>0.18997893997894</x:v>
      </x:c>
      <x:c r="AC1093" s="13">
        <x:f t="shared" si="106"/>
        <x:v>0.68886401790710683</x:v>
      </x:c>
      <x:c r="AD1093" s="13">
        <x:f t="shared" si="107"/>
        <x:v>0.21182871182871185</x:v>
      </x:c>
      <x:c r="AE1093" s="50" t="n">
        <x:f>IF(OR(NOT(ISNUMBER(Q1093)),NOT(ISNUMBER(R1093))),"",IF(Q1093&lt;R1093,1,0))</x:f>
        <x:v>0</x:v>
      </x:c>
      <x:c r="AF1093" s="50" t="n">
        <x:f>IFERROR(IF(AND(A1093=A1092,C1093=C1092+1,ISNUMBER(AE1092)),AE1092,""),"")</x:f>
        <x:v>0</x:v>
      </x:c>
      <x:c r="AG1093" s="52" t="n">
        <x:f>IFERROR(IF(AND(A1093=A1092,C1093=C1092+1,ISNUMBER(U1093),ISNUMBER(U1092),U1092&lt;&gt;0),U1093/U1092-1,""),"")</x:f>
        <x:v>1.5469862410802278</x:v>
      </x:c>
      <x:c r="AH1093" s="50" t="n">
        <x:f>IF(AND(ISNUMBER(AE1093),ISNUMBER(AF1093),ISNUMBER(AG1093)),IF(AND(AE1093=1,AF1093=1,AG1093&lt;0),1,0),"")</x:f>
        <x:v>0</x:v>
      </x:c>
      <x:c r="AI1093" s="50" t="n">
        <x:f>IF(AND(A1093=A1094,C1094=C1093+1,ISNUMBER(AH1094)),C1094,"")</x:f>
        <x:v>2011</x:v>
      </x:c>
      <x:c r="AJ1093" s="50" t="n">
        <x:f>IF(AND(A1093=A1094,C1094=C1093+1,ISNUMBER(AH1094)),AH1094,"")</x:f>
        <x:v>0</x:v>
      </x:c>
    </x:row>
    <x:row r="1094" ht="15">
      <x:c r="A1094" s="9" t="s">
        <x:v>93</x:v>
      </x:c>
      <x:c r="B1094" s="10">
        <x:v>40908</x:v>
      </x:c>
      <x:c r="C1094" s="9">
        <x:v>2011</x:v>
      </x:c>
      <x:c r="D1094" s="11">
        <x:v>1364.4</x:v>
      </x:c>
      <x:c r="E1094" s="11">
        <x:v>870.1</x:v>
      </x:c>
      <x:c r="F1094" s="11">
        <x:v>534.29999999999995</x:v>
      </x:c>
      <x:c r="G1094" s="11">
        <x:v>630.70000000000005</x:v>
      </x:c>
      <x:c r="H1094" s="11">
        <x:v>168.4</x:v>
      </x:c>
      <x:c r="I1094" s="11">
        <x:v>733.7</x:v>
      </x:c>
      <x:c r="J1094" s="11">
        <x:v>366.4</x:v>
      </x:c>
      <x:c r="K1094" s="11">
        <x:v>466.3</x:v>
      </x:c>
      <x:c r="L1094" s="11">
        <x:v>247.9</x:v>
      </x:c>
      <x:c r="M1094" s="11">
        <x:v>168.4</x:v>
      </x:c>
      <x:c r="N1094" s="11">
        <x:v>0</x:v>
      </x:c>
      <x:c r="O1094" s="11">
        <x:v>1501.3</x:v>
      </x:c>
      <x:c r="P1094" s="11">
        <x:v>302.10000000000002</x:v>
      </x:c>
      <x:c r="Q1094" s="11">
        <x:v>364.7</x:v>
      </x:c>
      <x:c r="R1094" s="11">
        <x:v>5.0999999999999996</x:v>
      </x:c>
      <x:c r="S1094" s="11">
        <x:v>208.4</x:v>
      </x:c>
      <x:c r="T1094" s="11">
        <x:v>265.10000000000002</x:v>
      </x:c>
      <x:c r="U1094" s="11">
        <x:v>5116.4297999999999</x:v>
      </x:c>
      <x:c r="V1094" s="11">
        <x:v>18</x:v>
      </x:c>
      <x:c r="W1094" s="12">
        <x:v>0</x:v>
      </x:c>
      <x:c r="X1094" s="8">
        <x:v>0</x:v>
      </x:c>
      <x:c r="Y1094" s="13">
        <x:f t="shared" si="102"/>
        <x:v>1.6284858693617819</x:v>
      </x:c>
      <x:c r="Z1094" s="13">
        <x:f t="shared" si="103"/>
        <x:v>0.4622544708296687</x:v>
      </x:c>
      <x:c r="AA1094" s="13">
        <x:f t="shared" si="104"/>
        <x:v>0.15274113163295222</x:v>
      </x:c>
      <x:c r="AB1094" s="13">
        <x:f t="shared" si="105"/>
        <x:v>0.22141600703605982</x:v>
      </x:c>
      <x:c r="AC1094" s="13">
        <x:f t="shared" si="106"/>
        <x:v>0.42032662121452358</x:v>
      </x:c>
      <x:c r="AD1094" s="13">
        <x:f t="shared" si="107"/>
        <x:v>0.26854294928173555</x:v>
      </x:c>
      <x:c r="AE1094" s="50" t="n">
        <x:f>IF(OR(NOT(ISNUMBER(Q1094)),NOT(ISNUMBER(R1094))),"",IF(Q1094&lt;R1094,1,0))</x:f>
        <x:v>0</x:v>
      </x:c>
      <x:c r="AF1094" s="50" t="n">
        <x:f>IFERROR(IF(AND(A1094=A1093,C1094=C1093+1,ISNUMBER(AE1093)),AE1093,""),"")</x:f>
        <x:v>0</x:v>
      </x:c>
      <x:c r="AG1094" s="52" t="n">
        <x:f>IFERROR(IF(AND(A1094=A1093,C1094=C1093+1,ISNUMBER(U1094),ISNUMBER(U1093),U1093&lt;&gt;0),U1094/U1093-1,""),"")</x:f>
        <x:v>0.646079415501722</x:v>
      </x:c>
      <x:c r="AH1094" s="50" t="n">
        <x:f>IF(AND(ISNUMBER(AE1094),ISNUMBER(AF1094),ISNUMBER(AG1094)),IF(AND(AE1094=1,AF1094=1,AG1094&lt;0),1,0),"")</x:f>
        <x:v>0</x:v>
      </x:c>
      <x:c r="AI1094" s="50" t="n">
        <x:f>IF(AND(A1094=A1095,C1095=C1094+1,ISNUMBER(AH1095)),C1095,"")</x:f>
        <x:v>2012</x:v>
      </x:c>
      <x:c r="AJ1094" s="50" t="n">
        <x:f>IF(AND(A1094=A1095,C1095=C1094+1,ISNUMBER(AH1095)),AH1095,"")</x:f>
        <x:v>0</x:v>
      </x:c>
    </x:row>
    <x:row r="1095" ht="15">
      <x:c r="A1095" s="9" t="s">
        <x:v>93</x:v>
      </x:c>
      <x:c r="B1095" s="10">
        <x:v>41274</x:v>
      </x:c>
      <x:c r="C1095" s="9">
        <x:v>2012</x:v>
      </x:c>
      <x:c r="D1095" s="11">
        <x:v>1610.6</x:v>
      </x:c>
      <x:c r="E1095" s="11">
        <x:v>1024.8</x:v>
      </x:c>
      <x:c r="F1095" s="11">
        <x:v>596.79999999999995</x:v>
      </x:c>
      <x:c r="G1095" s="11">
        <x:v>719.2</x:v>
      </x:c>
      <x:c r="H1095" s="11">
        <x:v>208.6</x:v>
      </x:c>
      <x:c r="I1095" s="11">
        <x:v>891.4</x:v>
      </x:c>
      <x:c r="J1095" s="11">
        <x:v>507.1</x:v>
      </x:c>
      <x:c r="K1095" s="11">
        <x:v>546.9</x:v>
      </x:c>
      <x:c r="L1095" s="11">
        <x:v>311.10000000000002</x:v>
      </x:c>
      <x:c r="M1095" s="11">
        <x:v>208.6</x:v>
      </x:c>
      <x:c r="N1095" s="11">
        <x:v>0</x:v>
      </x:c>
      <x:c r="O1095" s="11">
        <x:v>1857.2</x:v>
      </x:c>
      <x:c r="P1095" s="11">
        <x:v>376.9</x:v>
      </x:c>
      <x:c r="Q1095" s="11">
        <x:v>464.5</x:v>
      </x:c>
      <x:c r="R1095" s="11">
        <x:v>3.6</x:v>
      </x:c>
      <x:c r="S1095" s="11">
        <x:v>263.3</x:v>
      </x:c>
      <x:c r="T1095" s="11">
        <x:v>373.7</x:v>
      </x:c>
      <x:c r="U1095" s="11">
        <x:v>6568.3585999999996</x:v>
      </x:c>
      <x:c r="V1095" s="11">
        <x:v>18</x:v>
      </x:c>
      <x:c r="W1095" s="12">
        <x:v>0</x:v>
      </x:c>
      <x:c r="X1095" s="8">
        <x:v>0</x:v>
      </x:c>
      <x:c r="Y1095" s="13">
        <x:f t="shared" si="102"/>
        <x:v>1.7171581769436999</x:v>
      </x:c>
      <x:c r="Z1095" s="13">
        <x:f t="shared" si="103"/>
        <x:v>0.44654166149261149</x:v>
      </x:c>
      <x:c r="AA1095" s="13">
        <x:f t="shared" si="104"/>
        <x:v>0.16347944865267605</x:v>
      </x:c>
      <x:c r="AB1095" s="13">
        <x:f t="shared" si="105"/>
        <x:v>0.23401216937787159</x:v>
      </x:c>
      <x:c r="AC1095" s="13">
        <x:f t="shared" si="106"/>
        <x:v>0.51960511679644039</x:v>
      </x:c>
      <x:c r="AD1095" s="13">
        <x:f t="shared" si="107"/>
        <x:v>0.31485160809636165</x:v>
      </x:c>
      <x:c r="AE1095" s="50" t="n">
        <x:f>IF(OR(NOT(ISNUMBER(Q1095)),NOT(ISNUMBER(R1095))),"",IF(Q1095&lt;R1095,1,0))</x:f>
        <x:v>0</x:v>
      </x:c>
      <x:c r="AF1095" s="50" t="n">
        <x:f>IFERROR(IF(AND(A1095=A1094,C1095=C1094+1,ISNUMBER(AE1094)),AE1094,""),"")</x:f>
        <x:v>0</x:v>
      </x:c>
      <x:c r="AG1095" s="52" t="n">
        <x:f>IFERROR(IF(AND(A1095=A1094,C1095=C1094+1,ISNUMBER(U1095),ISNUMBER(U1094),U1094&lt;&gt;0),U1095/U1094-1,""),"")</x:f>
        <x:v>0.28377772328665585</x:v>
      </x:c>
      <x:c r="AH1095" s="50" t="n">
        <x:f>IF(AND(ISNUMBER(AE1095),ISNUMBER(AF1095),ISNUMBER(AG1095)),IF(AND(AE1095=1,AF1095=1,AG1095&lt;0),1,0),"")</x:f>
        <x:v>0</x:v>
      </x:c>
      <x:c r="AI1095" s="50" t="n">
        <x:f>IF(AND(A1095=A1096,C1096=C1095+1,ISNUMBER(AH1096)),C1096,"")</x:f>
        <x:v>2013</x:v>
      </x:c>
      <x:c r="AJ1095" s="50" t="n">
        <x:f>IF(AND(A1095=A1096,C1096=C1095+1,ISNUMBER(AH1096)),AH1096,"")</x:f>
        <x:v>0</x:v>
      </x:c>
    </x:row>
    <x:row r="1096" ht="15">
      <x:c r="A1096" s="9" t="s">
        <x:v>93</x:v>
      </x:c>
      <x:c r="B1096" s="10">
        <x:v>41639</x:v>
      </x:c>
      <x:c r="C1096" s="9">
        <x:v>2013</x:v>
      </x:c>
      <x:c r="D1096" s="11">
        <x:v>1746.2</x:v>
      </x:c>
      <x:c r="E1096" s="11">
        <x:v>966.5</x:v>
      </x:c>
      <x:c r="F1096" s="11">
        <x:v>563.5</x:v>
      </x:c>
      <x:c r="G1096" s="11">
        <x:v>693.4</x:v>
      </x:c>
      <x:c r="H1096" s="11">
        <x:v>129.80000000000001</x:v>
      </x:c>
      <x:c r="I1096" s="11">
        <x:v>1052.8</x:v>
      </x:c>
      <x:c r="J1096" s="11">
        <x:v>615.9</x:v>
      </x:c>
      <x:c r="K1096" s="11">
        <x:v>426.4</x:v>
      </x:c>
      <x:c r="L1096" s="11">
        <x:v>351</x:v>
      </x:c>
      <x:c r="M1096" s="11">
        <x:v>129.80000000000001</x:v>
      </x:c>
      <x:c r="N1096" s="11">
        <x:v>0</x:v>
      </x:c>
      <x:c r="O1096" s="11">
        <x:v>1998.7</x:v>
      </x:c>
      <x:c r="P1096" s="11">
        <x:v>345.8</x:v>
      </x:c>
      <x:c r="Q1096" s="11">
        <x:v>457</x:v>
      </x:c>
      <x:c r="R1096" s="11">
        <x:v>3.3</x:v>
      </x:c>
      <x:c r="S1096" s="11">
        <x:v>254.3</x:v>
      </x:c>
      <x:c r="T1096" s="11">
        <x:v>424.9</x:v>
      </x:c>
      <x:c r="U1096" s="11">
        <x:v>5876.3108000000002</x:v>
      </x:c>
      <x:c r="V1096" s="11">
        <x:v>18</x:v>
      </x:c>
      <x:c r="W1096" s="12">
        <x:v>0</x:v>
      </x:c>
      <x:c r="X1096" s="8">
        <x:v>0</x:v>
      </x:c>
      <x:c r="Y1096" s="13">
        <x:f t="shared" si="102"/>
        <x:v>1.7151730257320319</x:v>
      </x:c>
      <x:c r="Z1096" s="13">
        <x:f t="shared" si="103"/>
        <x:v>0.3970908257931508</x:v>
      </x:c>
      <x:c r="AA1096" s="13">
        <x:f t="shared" si="104"/>
        <x:v>0.14563051196884663</x:v>
      </x:c>
      <x:c r="AB1096" s="13">
        <x:f t="shared" si="105"/>
        <x:v>0.19803000801740922</x:v>
      </x:c>
      <x:c r="AC1096" s="13">
        <x:f t="shared" si="106"/>
        <x:v>0.61277761753677529</x:v>
      </x:c>
      <x:c r="AD1096" s="13">
        <x:f t="shared" si="107"/>
        <x:v>0.35270873897606231</x:v>
      </x:c>
      <x:c r="AE1096" s="50" t="n">
        <x:f>IF(OR(NOT(ISNUMBER(Q1096)),NOT(ISNUMBER(R1096))),"",IF(Q1096&lt;R1096,1,0))</x:f>
        <x:v>0</x:v>
      </x:c>
      <x:c r="AF1096" s="50" t="n">
        <x:f>IFERROR(IF(AND(A1096=A1095,C1096=C1095+1,ISNUMBER(AE1095)),AE1095,""),"")</x:f>
        <x:v>0</x:v>
      </x:c>
      <x:c r="AG1096" s="52" t="n">
        <x:f>IFERROR(IF(AND(A1096=A1095,C1096=C1095+1,ISNUMBER(U1096),ISNUMBER(U1095),U1095&lt;&gt;0),U1096/U1095-1,""),"")</x:f>
        <x:v>-0.10536084311840088</x:v>
      </x:c>
      <x:c r="AH1096" s="50" t="n">
        <x:f>IF(AND(ISNUMBER(AE1096),ISNUMBER(AF1096),ISNUMBER(AG1096)),IF(AND(AE1096=1,AF1096=1,AG1096&lt;0),1,0),"")</x:f>
        <x:v>0</x:v>
      </x:c>
      <x:c r="AI1096" s="50" t="n">
        <x:f>IF(AND(A1096=A1097,C1097=C1096+1,ISNUMBER(AH1097)),C1097,"")</x:f>
        <x:v>2014</x:v>
      </x:c>
      <x:c r="AJ1096" s="50" t="n">
        <x:f>IF(AND(A1096=A1097,C1097=C1096+1,ISNUMBER(AH1097)),AH1097,"")</x:f>
        <x:v>0</x:v>
      </x:c>
    </x:row>
    <x:row r="1097" ht="15">
      <x:c r="A1097" s="9" t="s">
        <x:v>93</x:v>
      </x:c>
      <x:c r="B1097" s="10">
        <x:v>42004</x:v>
      </x:c>
      <x:c r="C1097" s="9">
        <x:v>2014</x:v>
      </x:c>
      <x:c r="D1097" s="11">
        <x:v>1965.5</x:v>
      </x:c>
      <x:c r="E1097" s="11">
        <x:v>1210.3</x:v>
      </x:c>
      <x:c r="F1097" s="11">
        <x:v>631.70000000000005</x:v>
      </x:c>
      <x:c r="G1097" s="11">
        <x:v>757.5</x:v>
      </x:c>
      <x:c r="H1097" s="11">
        <x:v>143</x:v>
      </x:c>
      <x:c r="I1097" s="11">
        <x:v>1208</x:v>
      </x:c>
      <x:c r="J1097" s="11">
        <x:v>810.1</x:v>
      </x:c>
      <x:c r="K1097" s="11">
        <x:v>545.5</x:v>
      </x:c>
      <x:c r="L1097" s="11">
        <x:v>419.8</x:v>
      </x:c>
      <x:c r="M1097" s="11">
        <x:v>143</x:v>
      </x:c>
      <x:c r="N1097" s="11">
        <x:v>0</x:v>
      </x:c>
      <x:c r="O1097" s="11">
        <x:v>2329.8000000000002</x:v>
      </x:c>
      <x:c r="P1097" s="11">
        <x:v>445.4</x:v>
      </x:c>
      <x:c r="Q1097" s="11">
        <x:v>584</x:v>
      </x:c>
      <x:c r="R1097" s="11">
        <x:v>3</x:v>
      </x:c>
      <x:c r="S1097" s="11">
        <x:v>322.5</x:v>
      </x:c>
      <x:c r="T1097" s="11">
        <x:v>425.2</x:v>
      </x:c>
      <x:c r="U1097" s="11">
        <x:v>6188.8099000000002</x:v>
      </x:c>
      <x:c r="V1097" s="11">
        <x:v>18</x:v>
      </x:c>
      <x:c r="W1097" s="12">
        <x:v>0</x:v>
      </x:c>
      <x:c r="X1097" s="8">
        <x:v>0</x:v>
      </x:c>
      <x:c r="Y1097" s="13">
        <x:f t="shared" si="102"/>
        <x:v>1.9159411112870031</x:v>
      </x:c>
      <x:c r="Z1097" s="13">
        <x:f t="shared" si="103"/>
        <x:v>0.38539811752734671</x:v>
      </x:c>
      <x:c r="AA1097" s="13">
        <x:f t="shared" si="104"/>
        <x:v>0.1640803866700585</x:v>
      </x:c>
      <x:c r="AB1097" s="13">
        <x:f t="shared" si="105"/>
        <x:v>0.22660900534215211</x:v>
      </x:c>
      <x:c r="AC1097" s="13">
        <x:f t="shared" si="106"/>
        <x:v>0.5613201320132013</x:v>
      </x:c>
      <x:c r="AD1097" s="13">
        <x:f t="shared" si="107"/>
        <x:v>0.41215975578733149</x:v>
      </x:c>
      <x:c r="AE1097" s="50" t="n">
        <x:f>IF(OR(NOT(ISNUMBER(Q1097)),NOT(ISNUMBER(R1097))),"",IF(Q1097&lt;R1097,1,0))</x:f>
        <x:v>0</x:v>
      </x:c>
      <x:c r="AF1097" s="50" t="n">
        <x:f>IFERROR(IF(AND(A1097=A1096,C1097=C1096+1,ISNUMBER(AE1096)),AE1096,""),"")</x:f>
        <x:v>0</x:v>
      </x:c>
      <x:c r="AG1097" s="52" t="n">
        <x:f>IFERROR(IF(AND(A1097=A1096,C1097=C1096+1,ISNUMBER(U1097),ISNUMBER(U1096),U1096&lt;&gt;0),U1097/U1096-1,""),"")</x:f>
        <x:v>0.05317947103818943</x:v>
      </x:c>
      <x:c r="AH1097" s="50" t="n">
        <x:f>IF(AND(ISNUMBER(AE1097),ISNUMBER(AF1097),ISNUMBER(AG1097)),IF(AND(AE1097=1,AF1097=1,AG1097&lt;0),1,0),"")</x:f>
        <x:v>0</x:v>
      </x:c>
      <x:c r="AI1097" s="50" t="n">
        <x:f>IF(AND(A1097=A1098,C1098=C1097+1,ISNUMBER(AH1098)),C1098,"")</x:f>
        <x:v>2015</x:v>
      </x:c>
      <x:c r="AJ1097" s="50" t="n">
        <x:f>IF(AND(A1097=A1098,C1098=C1097+1,ISNUMBER(AH1098)),AH1098,"")</x:f>
        <x:v>0</x:v>
      </x:c>
    </x:row>
    <x:row r="1098" ht="15">
      <x:c r="A1098" s="9" t="s">
        <x:v>93</x:v>
      </x:c>
      <x:c r="B1098" s="10">
        <x:v>42369</x:v>
      </x:c>
      <x:c r="C1098" s="9">
        <x:v>2015</x:v>
      </x:c>
      <x:c r="D1098" s="11">
        <x:v>2173.1999999999998</x:v>
      </x:c>
      <x:c r="E1098" s="11">
        <x:v>1334</x:v>
      </x:c>
      <x:c r="F1098" s="11">
        <x:v>580.79999999999995</x:v>
      </x:c>
      <x:c r="G1098" s="11">
        <x:v>721.7</x:v>
      </x:c>
      <x:c r="H1098" s="11">
        <x:v>65.2</x:v>
      </x:c>
      <x:c r="I1098" s="11">
        <x:v>1451.5</x:v>
      </x:c>
      <x:c r="J1098" s="11">
        <x:v>1000.8</x:v>
      </x:c>
      <x:c r="K1098" s="11">
        <x:v>617.4</x:v>
      </x:c>
      <x:c r="L1098" s="11">
        <x:v>436.6</x:v>
      </x:c>
      <x:c r="M1098" s="11">
        <x:v>65.2</x:v>
      </x:c>
      <x:c r="N1098" s="11">
        <x:v>0</x:v>
      </x:c>
      <x:c r="O1098" s="11">
        <x:v>2523.1999999999998</x:v>
      </x:c>
      <x:c r="P1098" s="11">
        <x:v>440.3</x:v>
      </x:c>
      <x:c r="Q1098" s="11">
        <x:v>578.9</x:v>
      </x:c>
      <x:c r="R1098" s="11">
        <x:v>3.6</x:v>
      </x:c>
      <x:c r="S1098" s="11">
        <x:v>336.3</x:v>
      </x:c>
      <x:c r="T1098" s="11">
        <x:v>454.9</x:v>
      </x:c>
      <x:c r="U1098" s="11">
        <x:v>7707.4147000000003</x:v>
      </x:c>
      <x:c r="V1098" s="11">
        <x:v>18</x:v>
      </x:c>
      <x:c r="W1098" s="12">
        <x:v>0</x:v>
      </x:c>
      <x:c r="X1098" s="8">
        <x:v>0</x:v>
      </x:c>
      <x:c r="Y1098" s="13">
        <x:f t="shared" si="102"/>
        <x:v>2.2968319559228654</x:v>
      </x:c>
      <x:c r="Z1098" s="13">
        <x:f t="shared" si="103"/>
        <x:v>0.33209092582367022</x:v>
      </x:c>
      <x:c r="AA1098" s="13">
        <x:f t="shared" si="104"/>
        <x:v>0.15474875759249035</x:v>
      </x:c>
      <x:c r="AB1098" s="13">
        <x:f t="shared" si="105"/>
        <x:v>0.20260445426099763</x:v>
      </x:c>
      <x:c r="AC1098" s="13">
        <x:f t="shared" si="106"/>
        <x:v>0.63031730635998329</x:v>
      </x:c>
      <x:c r="AD1098" s="13">
        <x:f t="shared" si="107"/>
        <x:v>0.4605190502484815</x:v>
      </x:c>
      <x:c r="AE1098" s="50" t="n">
        <x:f>IF(OR(NOT(ISNUMBER(Q1098)),NOT(ISNUMBER(R1098))),"",IF(Q1098&lt;R1098,1,0))</x:f>
        <x:v>0</x:v>
      </x:c>
      <x:c r="AF1098" s="50" t="n">
        <x:f>IFERROR(IF(AND(A1098=A1097,C1098=C1097+1,ISNUMBER(AE1097)),AE1097,""),"")</x:f>
        <x:v>0</x:v>
      </x:c>
      <x:c r="AG1098" s="52" t="n">
        <x:f>IFERROR(IF(AND(A1098=A1097,C1098=C1097+1,ISNUMBER(U1098),ISNUMBER(U1097),U1097&lt;&gt;0),U1098/U1097-1,""),"")</x:f>
        <x:v>0.24537913177782378</x:v>
      </x:c>
      <x:c r="AH1098" s="50" t="n">
        <x:f>IF(AND(ISNUMBER(AE1098),ISNUMBER(AF1098),ISNUMBER(AG1098)),IF(AND(AE1098=1,AF1098=1,AG1098&lt;0),1,0),"")</x:f>
        <x:v>0</x:v>
      </x:c>
      <x:c r="AI1098" s="50" t="n">
        <x:f>IF(AND(A1098=A1099,C1099=C1098+1,ISNUMBER(AH1099)),C1099,"")</x:f>
        <x:v>2016</x:v>
      </x:c>
      <x:c r="AJ1098" s="50" t="n">
        <x:f>IF(AND(A1098=A1099,C1099=C1098+1,ISNUMBER(AH1099)),AH1099,"")</x:f>
        <x:v>0</x:v>
      </x:c>
    </x:row>
    <x:row r="1099" ht="15">
      <x:c r="A1099" s="9" t="s">
        <x:v>93</x:v>
      </x:c>
      <x:c r="B1099" s="10">
        <x:v>42735</x:v>
      </x:c>
      <x:c r="C1099" s="9">
        <x:v>2016</x:v>
      </x:c>
      <x:c r="D1099" s="11">
        <x:v>2314.3000000000002</x:v>
      </x:c>
      <x:c r="E1099" s="11">
        <x:v>1494.9</x:v>
      </x:c>
      <x:c r="F1099" s="11">
        <x:v>539</x:v>
      </x:c>
      <x:c r="G1099" s="11">
        <x:v>693.4</x:v>
      </x:c>
      <x:c r="H1099" s="11">
        <x:v>51.5</x:v>
      </x:c>
      <x:c r="I1099" s="11">
        <x:v>1620.9</x:v>
      </x:c>
      <x:c r="J1099" s="11">
        <x:v>1180.8</x:v>
      </x:c>
      <x:c r="K1099" s="11">
        <x:v>711.8</x:v>
      </x:c>
      <x:c r="L1099" s="11">
        <x:v>486.7</x:v>
      </x:c>
      <x:c r="M1099" s="11">
        <x:v>51.5</x:v>
      </x:c>
      <x:c r="N1099" s="11">
        <x:v>0</x:v>
      </x:c>
      <x:c r="O1099" s="11">
        <x:v>2514.6999999999998</x:v>
      </x:c>
      <x:c r="P1099" s="11">
        <x:v>402.9</x:v>
      </x:c>
      <x:c r="Q1099" s="11">
        <x:v>550</x:v>
      </x:c>
      <x:c r="R1099" s="11">
        <x:v>1.5</x:v>
      </x:c>
      <x:c r="S1099" s="11">
        <x:v>309.5</x:v>
      </x:c>
      <x:c r="T1099" s="11">
        <x:v>411.3</x:v>
      </x:c>
      <x:c r="U1099" s="11">
        <x:v>6074.7584999999999</x:v>
      </x:c>
      <x:c r="V1099" s="11">
        <x:v>18</x:v>
      </x:c>
      <x:c r="W1099" s="12">
        <x:v>0</x:v>
      </x:c>
      <x:c r="X1099" s="8">
        <x:v>0</x:v>
      </x:c>
      <x:c r="Y1099" s="13">
        <x:f t="shared" si="102"/>
        <x:v>2.7734693877551022</x:v>
      </x:c>
      <x:c r="Z1099" s="13">
        <x:f t="shared" si="103"/>
        <x:v>0.29961543447262667</x:v>
      </x:c>
      <x:c r="AA1099" s="13">
        <x:f t="shared" si="104"/>
        <x:v>0.13373374238430627</x:v>
      </x:c>
      <x:c r="AB1099" s="13">
        <x:f t="shared" si="105"/>
        <x:v>0.17409151795359284</x:v>
      </x:c>
      <x:c r="AC1099" s="13">
        <x:f t="shared" si="106"/>
        <x:v>0.59316411883472742</x:v>
      </x:c>
      <x:c r="AD1099" s="13">
        <x:f t="shared" si="107"/>
        <x:v>0.51021907272177325</x:v>
      </x:c>
      <x:c r="AE1099" s="50" t="n">
        <x:f>IF(OR(NOT(ISNUMBER(Q1099)),NOT(ISNUMBER(R1099))),"",IF(Q1099&lt;R1099,1,0))</x:f>
        <x:v>0</x:v>
      </x:c>
      <x:c r="AF1099" s="50" t="n">
        <x:f>IFERROR(IF(AND(A1099=A1098,C1099=C1098+1,ISNUMBER(AE1098)),AE1098,""),"")</x:f>
        <x:v>0</x:v>
      </x:c>
      <x:c r="AG1099" s="52" t="n">
        <x:f>IFERROR(IF(AND(A1099=A1098,C1099=C1098+1,ISNUMBER(U1099),ISNUMBER(U1098),U1098&lt;&gt;0),U1099/U1098-1,""),"")</x:f>
        <x:v>-0.21182929212307733</x:v>
      </x:c>
      <x:c r="AH1099" s="50" t="n">
        <x:f>IF(AND(ISNUMBER(AE1099),ISNUMBER(AF1099),ISNUMBER(AG1099)),IF(AND(AE1099=1,AF1099=1,AG1099&lt;0),1,0),"")</x:f>
        <x:v>0</x:v>
      </x:c>
      <x:c r="AI1099" s="50" t="n">
        <x:f>IF(AND(A1099=A1100,C1100=C1099+1,ISNUMBER(AH1100)),C1100,"")</x:f>
        <x:v>2017</x:v>
      </x:c>
      <x:c r="AJ1099" s="50" t="n">
        <x:f>IF(AND(A1099=A1100,C1100=C1099+1,ISNUMBER(AH1100)),AH1100,"")</x:f>
        <x:v>0</x:v>
      </x:c>
    </x:row>
    <x:row r="1100" ht="15">
      <x:c r="A1100" s="9" t="s">
        <x:v>93</x:v>
      </x:c>
      <x:c r="B1100" s="10">
        <x:v>43100</x:v>
      </x:c>
      <x:c r="C1100" s="9">
        <x:v>2017</x:v>
      </x:c>
      <x:c r="D1100" s="11">
        <x:v>2413.4</x:v>
      </x:c>
      <x:c r="E1100" s="11">
        <x:v>1638.6</x:v>
      </x:c>
      <x:c r="F1100" s="11">
        <x:v>565.1</x:v>
      </x:c>
      <x:c r="G1100" s="11">
        <x:v>715.6</x:v>
      </x:c>
      <x:c r="H1100" s="11">
        <x:v>34.299999999999997</x:v>
      </x:c>
      <x:c r="I1100" s="11">
        <x:v>1697.8</x:v>
      </x:c>
      <x:c r="J1100" s="11">
        <x:v>1266.2</x:v>
      </x:c>
      <x:c r="K1100" s="11">
        <x:v>843.5</x:v>
      </x:c>
      <x:c r="L1100" s="11">
        <x:v>505.3</x:v>
      </x:c>
      <x:c r="M1100" s="11">
        <x:v>34.299999999999997</x:v>
      </x:c>
      <x:c r="N1100" s="11">
        <x:v>0</x:v>
      </x:c>
      <x:c r="O1100" s="11">
        <x:v>2766</x:v>
      </x:c>
      <x:c r="P1100" s="11">
        <x:v>394.3</x:v>
      </x:c>
      <x:c r="Q1100" s="11">
        <x:v>545.79999999999995</x:v>
      </x:c>
      <x:c r="R1100" s="11">
        <x:v>1</x:v>
      </x:c>
      <x:c r="S1100" s="11">
        <x:v>286.8</x:v>
      </x:c>
      <x:c r="T1100" s="11">
        <x:v>560.70000000000005</x:v>
      </x:c>
      <x:c r="U1100" s="11">
        <x:v>7558.6911</x:v>
      </x:c>
      <x:c r="V1100" s="11">
        <x:v>18</x:v>
      </x:c>
      <x:c r="W1100" s="12">
        <x:v>0</x:v>
      </x:c>
      <x:c r="X1100" s="8">
        <x:v>0</x:v>
      </x:c>
      <x:c r="Y1100" s="13">
        <x:f t="shared" si="102"/>
        <x:v>2.8996637763227744</x:v>
      </x:c>
      <x:c r="Z1100" s="13">
        <x:f t="shared" si="103"/>
        <x:v>0.29651114610093643</x:v>
      </x:c>
      <x:c r="AA1100" s="13">
        <x:f t="shared" si="104"/>
        <x:v>0.11883649622938593</x:v>
      </x:c>
      <x:c r="AB1100" s="13">
        <x:f t="shared" si="105"/>
        <x:v>0.16337946465567249</x:v>
      </x:c>
      <x:c r="AC1100" s="13">
        <x:f t="shared" si="106"/>
        <x:v>0.78353828954723315</x:v>
      </x:c>
      <x:c r="AD1100" s="13">
        <x:f t="shared" si="107"/>
        <x:v>0.52465401508245624</x:v>
      </x:c>
      <x:c r="AE1100" s="50" t="n">
        <x:f>IF(OR(NOT(ISNUMBER(Q1100)),NOT(ISNUMBER(R1100))),"",IF(Q1100&lt;R1100,1,0))</x:f>
        <x:v>0</x:v>
      </x:c>
      <x:c r="AF1100" s="50" t="n">
        <x:f>IFERROR(IF(AND(A1100=A1099,C1100=C1099+1,ISNUMBER(AE1099)),AE1099,""),"")</x:f>
        <x:v>0</x:v>
      </x:c>
      <x:c r="AG1100" s="52" t="n">
        <x:f>IFERROR(IF(AND(A1100=A1099,C1100=C1099+1,ISNUMBER(U1100),ISNUMBER(U1099),U1099&lt;&gt;0),U1100/U1099-1,""),"")</x:f>
        <x:v>0.2442784515631362</x:v>
      </x:c>
      <x:c r="AH1100" s="50" t="n">
        <x:f>IF(AND(ISNUMBER(AE1100),ISNUMBER(AF1100),ISNUMBER(AG1100)),IF(AND(AE1100=1,AF1100=1,AG1100&lt;0),1,0),"")</x:f>
        <x:v>0</x:v>
      </x:c>
      <x:c r="AI1100" s="50" t="n">
        <x:f>IF(AND(A1100=A1101,C1101=C1100+1,ISNUMBER(AH1101)),C1101,"")</x:f>
        <x:v>2018</x:v>
      </x:c>
      <x:c r="AJ1100" s="50" t="n">
        <x:f>IF(AND(A1100=A1101,C1101=C1100+1,ISNUMBER(AH1101)),AH1101,"")</x:f>
        <x:v>0</x:v>
      </x:c>
    </x:row>
    <x:row r="1101" ht="15">
      <x:c r="A1101" s="9" t="s">
        <x:v>93</x:v>
      </x:c>
      <x:c r="B1101" s="10">
        <x:v>43465</x:v>
      </x:c>
      <x:c r="C1101" s="9">
        <x:v>2018</x:v>
      </x:c>
      <x:c r="D1101" s="11">
        <x:v>2223</x:v>
      </x:c>
      <x:c r="E1101" s="11">
        <x:v>1541.7</x:v>
      </x:c>
      <x:c r="F1101" s="11">
        <x:v>552.9</x:v>
      </x:c>
      <x:c r="G1101" s="11">
        <x:v>797.6</x:v>
      </x:c>
      <x:c r="H1101" s="11">
        <x:v>23.2</x:v>
      </x:c>
      <x:c r="I1101" s="11">
        <x:v>1425.4</x:v>
      </x:c>
      <x:c r="J1101" s="11">
        <x:v>946.1</x:v>
      </x:c>
      <x:c r="K1101" s="11">
        <x:v>915.3</x:v>
      </x:c>
      <x:c r="L1101" s="11">
        <x:v>411.8</x:v>
      </x:c>
      <x:c r="M1101" s="11">
        <x:v>23.2</x:v>
      </x:c>
      <x:c r="N1101" s="11">
        <x:v>0</x:v>
      </x:c>
      <x:c r="O1101" s="11">
        <x:v>2732.8</x:v>
      </x:c>
      <x:c r="P1101" s="11">
        <x:v>410.3</x:v>
      </x:c>
      <x:c r="Q1101" s="11">
        <x:v>541.6</x:v>
      </x:c>
      <x:c r="R1101" s="11">
        <x:v>2</x:v>
      </x:c>
      <x:c r="S1101" s="11">
        <x:v>293.5</x:v>
      </x:c>
      <x:c r="T1101" s="11">
        <x:v>678.4</x:v>
      </x:c>
      <x:c r="U1101" s="11">
        <x:v>7093.9461000000001</x:v>
      </x:c>
      <x:c r="V1101" s="11">
        <x:v>18</x:v>
      </x:c>
      <x:c r="W1101" s="12">
        <x:v>0</x:v>
      </x:c>
      <x:c r="X1101" s="8">
        <x:v>0</x:v>
      </x:c>
      <x:c r="Y1101" s="13">
        <x:f t="shared" si="102"/>
        <x:v>2.7883884970157355</x:v>
      </x:c>
      <x:c r="Z1101" s="13">
        <x:f t="shared" si="103"/>
        <x:v>0.3587944219523167</x:v>
      </x:c>
      <x:c r="AA1101" s="13">
        <x:f t="shared" si="104"/>
        <x:v>0.13202878992352676</x:v>
      </x:c>
      <x:c r="AB1101" s="13">
        <x:f t="shared" si="105"/>
        <x:v>0.18457040035987404</x:v>
      </x:c>
      <x:c r="AC1101" s="13">
        <x:f t="shared" si="106"/>
        <x:v>0.8505516549648946</x:v>
      </x:c>
      <x:c r="AD1101" s="13">
        <x:f t="shared" si="107"/>
        <x:v>0.4255960413855151</x:v>
      </x:c>
      <x:c r="AE1101" s="50" t="n">
        <x:f>IF(OR(NOT(ISNUMBER(Q1101)),NOT(ISNUMBER(R1101))),"",IF(Q1101&lt;R1101,1,0))</x:f>
        <x:v>0</x:v>
      </x:c>
      <x:c r="AF1101" s="50" t="n">
        <x:f>IFERROR(IF(AND(A1101=A1100,C1101=C1100+1,ISNUMBER(AE1100)),AE1100,""),"")</x:f>
        <x:v>0</x:v>
      </x:c>
      <x:c r="AG1101" s="52" t="n">
        <x:f>IFERROR(IF(AND(A1101=A1100,C1101=C1100+1,ISNUMBER(U1101),ISNUMBER(U1100),U1100&lt;&gt;0),U1101/U1100-1,""),"")</x:f>
        <x:v>-0.06148485152409522</x:v>
      </x:c>
      <x:c r="AH1101" s="50" t="n">
        <x:f>IF(AND(ISNUMBER(AE1101),ISNUMBER(AF1101),ISNUMBER(AG1101)),IF(AND(AE1101=1,AF1101=1,AG1101&lt;0),1,0),"")</x:f>
        <x:v>0</x:v>
      </x:c>
      <x:c r="AI1101" s="50" t="n">
        <x:f>IF(AND(A1101=A1102,C1102=C1101+1,ISNUMBER(AH1102)),C1102,"")</x:f>
        <x:v>2019</x:v>
      </x:c>
      <x:c r="AJ1101" s="50" t="n">
        <x:f>IF(AND(A1101=A1102,C1102=C1101+1,ISNUMBER(AH1102)),AH1102,"")</x:f>
        <x:v>0</x:v>
      </x:c>
    </x:row>
    <x:row r="1102" ht="15">
      <x:c r="A1102" s="9" t="s">
        <x:v>93</x:v>
      </x:c>
      <x:c r="B1102" s="10">
        <x:v>43830</x:v>
      </x:c>
      <x:c r="C1102" s="9">
        <x:v>2019</x:v>
      </x:c>
      <x:c r="D1102" s="11">
        <x:v>2332.1999999999998</x:v>
      </x:c>
      <x:c r="E1102" s="11">
        <x:v>1608.6</x:v>
      </x:c>
      <x:c r="F1102" s="11">
        <x:v>640.1</x:v>
      </x:c>
      <x:c r="G1102" s="11">
        <x:v>872.2</x:v>
      </x:c>
      <x:c r="H1102" s="11">
        <x:v>37.200000000000003</x:v>
      </x:c>
      <x:c r="I1102" s="11">
        <x:v>1460</x:v>
      </x:c>
      <x:c r="J1102" s="11">
        <x:v>965.6</x:v>
      </x:c>
      <x:c r="K1102" s="11">
        <x:v>874.5</x:v>
      </x:c>
      <x:c r="L1102" s="11">
        <x:v>465.1</x:v>
      </x:c>
      <x:c r="M1102" s="11">
        <x:v>37.200000000000003</x:v>
      </x:c>
      <x:c r="N1102" s="11">
        <x:v>0</x:v>
      </x:c>
      <x:c r="O1102" s="11">
        <x:v>2720.2</x:v>
      </x:c>
      <x:c r="P1102" s="11">
        <x:v>437.2</x:v>
      </x:c>
      <x:c r="Q1102" s="11">
        <x:v>553</x:v>
      </x:c>
      <x:c r="R1102" s="11">
        <x:v>1.3</x:v>
      </x:c>
      <x:c r="S1102" s="11">
        <x:v>339.3</x:v>
      </x:c>
      <x:c r="T1102" s="11">
        <x:v>411.4</x:v>
      </x:c>
      <x:c r="U1102" s="11">
        <x:v>8041.9075000000003</x:v>
      </x:c>
      <x:c r="V1102" s="11">
        <x:v>18</x:v>
      </x:c>
      <x:c r="W1102" s="12">
        <x:v>0</x:v>
      </x:c>
      <x:c r="X1102" s="8">
        <x:v>0</x:v>
      </x:c>
      <x:c r="Y1102" s="13">
        <x:f t="shared" si="102"/>
        <x:v>2.5130448367442586</x:v>
      </x:c>
      <x:c r="Z1102" s="13">
        <x:f t="shared" si="103"/>
        <x:v>0.37398164822913993</x:v>
      </x:c>
      <x:c r="AA1102" s="13">
        <x:f t="shared" si="104"/>
        <x:v>0.14548494983277593</x:v>
      </x:c>
      <x:c r="AB1102" s="13">
        <x:f t="shared" si="105"/>
        <x:v>0.18746248177686306</x:v>
      </x:c>
      <x:c r="AC1102" s="13">
        <x:f t="shared" si="106"/>
        <x:v>0.47168080715432237</x:v>
      </x:c>
      <x:c r="AD1102" s="13">
        <x:f t="shared" si="107"/>
        <x:v>0.41402967155475523</x:v>
      </x:c>
      <x:c r="AE1102" s="50" t="n">
        <x:f>IF(OR(NOT(ISNUMBER(Q1102)),NOT(ISNUMBER(R1102))),"",IF(Q1102&lt;R1102,1,0))</x:f>
        <x:v>0</x:v>
      </x:c>
      <x:c r="AF1102" s="50" t="n">
        <x:f>IFERROR(IF(AND(A1102=A1101,C1102=C1101+1,ISNUMBER(AE1101)),AE1101,""),"")</x:f>
        <x:v>0</x:v>
      </x:c>
      <x:c r="AG1102" s="52" t="n">
        <x:f>IFERROR(IF(AND(A1102=A1101,C1102=C1101+1,ISNUMBER(U1102),ISNUMBER(U1101),U1101&lt;&gt;0),U1102/U1101-1,""),"")</x:f>
        <x:v>0.13362963104554737</x:v>
      </x:c>
      <x:c r="AH1102" s="50" t="n">
        <x:f>IF(AND(ISNUMBER(AE1102),ISNUMBER(AF1102),ISNUMBER(AG1102)),IF(AND(AE1102=1,AF1102=1,AG1102&lt;0),1,0),"")</x:f>
        <x:v>0</x:v>
      </x:c>
      <x:c r="AI1102" s="50" t="n">
        <x:f>IF(AND(A1102=A1103,C1103=C1102+1,ISNUMBER(AH1103)),C1103,"")</x:f>
        <x:v>2020</x:v>
      </x:c>
      <x:c r="AJ1102" s="50" t="n">
        <x:f>IF(AND(A1102=A1103,C1103=C1102+1,ISNUMBER(AH1103)),AH1103,"")</x:f>
        <x:v>0</x:v>
      </x:c>
    </x:row>
    <x:row r="1103" ht="15">
      <x:c r="A1103" s="9" t="s">
        <x:v>93</x:v>
      </x:c>
      <x:c r="B1103" s="10">
        <x:v>44196</x:v>
      </x:c>
      <x:c r="C1103" s="9">
        <x:v>2020</x:v>
      </x:c>
      <x:c r="D1103" s="11">
        <x:v>3292.2</x:v>
      </x:c>
      <x:c r="E1103" s="11">
        <x:v>1688.6</x:v>
      </x:c>
      <x:c r="F1103" s="11">
        <x:v>730.5</x:v>
      </x:c>
      <x:c r="G1103" s="11">
        <x:v>2073.4</x:v>
      </x:c>
      <x:c r="H1103" s="11">
        <x:v>1467.1</x:v>
      </x:c>
      <x:c r="I1103" s="11">
        <x:v>1218.8</x:v>
      </x:c>
      <x:c r="J1103" s="11">
        <x:v>702.2</x:v>
      </x:c>
      <x:c r="K1103" s="11">
        <x:v>928.9</x:v>
      </x:c>
      <x:c r="L1103" s="11">
        <x:v>450.5</x:v>
      </x:c>
      <x:c r="M1103" s="11">
        <x:v>257.10000000000002</x:v>
      </x:c>
      <x:c r="N1103" s="11">
        <x:v>1210</x:v>
      </x:c>
      <x:c r="O1103" s="11">
        <x:v>2633.1</x:v>
      </x:c>
      <x:c r="P1103" s="11">
        <x:v>188.7</x:v>
      </x:c>
      <x:c r="Q1103" s="11">
        <x:v>519.5</x:v>
      </x:c>
      <x:c r="R1103" s="11">
        <x:v>26.3</x:v>
      </x:c>
      <x:c r="S1103" s="11">
        <x:v>121.7</x:v>
      </x:c>
      <x:c r="T1103" s="11">
        <x:v>455.8</x:v>
      </x:c>
      <x:c r="U1103" s="11">
        <x:v>5364.3765000000003</x:v>
      </x:c>
      <x:c r="V1103" s="11">
        <x:v>18</x:v>
      </x:c>
      <x:c r="W1103" s="12">
        <x:v>0</x:v>
      </x:c>
      <x:c r="X1103" s="8">
        <x:v>0</x:v>
      </x:c>
      <x:c r="Y1103" s="13">
        <x:f t="shared" si="102"/>
        <x:v>2.3115674195756331</x:v>
      </x:c>
      <x:c r="Z1103" s="13">
        <x:f t="shared" si="103"/>
        <x:v>0.6297916286981351</x:v>
      </x:c>
      <x:c r="AA1103" s="13">
        <x:f t="shared" si="104"/>
        <x:v>3.6966162444565943E-2</x:v>
      </x:c>
      <x:c r="AB1103" s="13">
        <x:f t="shared" si="105"/>
        <x:v>5.73172954255513E-2</x:v>
      </x:c>
      <x:c r="AC1103" s="13">
        <x:f t="shared" si="106"/>
        <x:v>0.21983215973762901</x:v>
      </x:c>
      <x:c r="AD1103" s="13">
        <x:f t="shared" si="107"/>
        <x:v>0.21329202357086449</x:v>
      </x:c>
      <x:c r="AE1103" s="50" t="n">
        <x:f>IF(OR(NOT(ISNUMBER(Q1103)),NOT(ISNUMBER(R1103))),"",IF(Q1103&lt;R1103,1,0))</x:f>
        <x:v>0</x:v>
      </x:c>
      <x:c r="AF1103" s="50" t="n">
        <x:f>IFERROR(IF(AND(A1103=A1102,C1103=C1102+1,ISNUMBER(AE1102)),AE1102,""),"")</x:f>
        <x:v>0</x:v>
      </x:c>
      <x:c r="AG1103" s="52" t="n">
        <x:f>IFERROR(IF(AND(A1103=A1102,C1103=C1102+1,ISNUMBER(U1103),ISNUMBER(U1102),U1102&lt;&gt;0),U1103/U1102-1,""),"")</x:f>
        <x:v>-0.3329472516315314</x:v>
      </x:c>
      <x:c r="AH1103" s="50" t="n">
        <x:f>IF(AND(ISNUMBER(AE1103),ISNUMBER(AF1103),ISNUMBER(AG1103)),IF(AND(AE1103=1,AF1103=1,AG1103&lt;0),1,0),"")</x:f>
        <x:v>0</x:v>
      </x:c>
      <x:c r="AI1103" s="50" t="n">
        <x:f>IF(AND(A1103=A1104,C1104=C1103+1,ISNUMBER(AH1104)),C1104,"")</x:f>
        <x:v>2021</x:v>
      </x:c>
      <x:c r="AJ1103" s="50" t="n">
        <x:f>IF(AND(A1103=A1104,C1104=C1103+1,ISNUMBER(AH1104)),AH1104,"")</x:f>
        <x:v>0</x:v>
      </x:c>
    </x:row>
    <x:row r="1104" ht="15">
      <x:c r="A1104" s="9" t="s">
        <x:v>93</x:v>
      </x:c>
      <x:c r="B1104" s="10">
        <x:v>44561</x:v>
      </x:c>
      <x:c r="C1104" s="9">
        <x:v>2021</x:v>
      </x:c>
      <x:c r="D1104" s="11">
        <x:v>3502</x:v>
      </x:c>
      <x:c r="E1104" s="11">
        <x:v>1982</x:v>
      </x:c>
      <x:c r="F1104" s="11">
        <x:v>702</x:v>
      </x:c>
      <x:c r="G1104" s="11">
        <x:v>1942</x:v>
      </x:c>
      <x:c r="H1104" s="11">
        <x:v>1362</x:v>
      </x:c>
      <x:c r="I1104" s="11">
        <x:v>1560</x:v>
      </x:c>
      <x:c r="J1104" s="11">
        <x:v>1092</x:v>
      </x:c>
      <x:c r="K1104" s="11">
        <x:v>1261</x:v>
      </x:c>
      <x:c r="L1104" s="11">
        <x:v>402</x:v>
      </x:c>
      <x:c r="M1104" s="11">
        <x:v>255</x:v>
      </x:c>
      <x:c r="N1104" s="11">
        <x:v>1107</x:v>
      </x:c>
      <x:c r="O1104" s="11">
        <x:v>2344</x:v>
      </x:c>
      <x:c r="P1104" s="11">
        <x:v>521</x:v>
      </x:c>
      <x:c r="Q1104" s="11">
        <x:v>797</x:v>
      </x:c>
      <x:c r="R1104" s="11">
        <x:v>56</x:v>
      </x:c>
      <x:c r="S1104" s="11">
        <x:v>376</x:v>
      </x:c>
      <x:c r="T1104" s="11">
        <x:v>592</x:v>
      </x:c>
      <x:c r="U1104" s="11">
        <x:v>7690.3985000000002</x:v>
      </x:c>
      <x:c r="V1104" s="11">
        <x:v>18</x:v>
      </x:c>
      <x:c r="W1104" s="12">
        <x:v>0</x:v>
      </x:c>
      <x:c r="X1104" s="8">
        <x:v>0</x:v>
      </x:c>
      <x:c r="Y1104" s="13">
        <x:f t="shared" si="102"/>
        <x:v>2.8233618233618234</x:v>
      </x:c>
      <x:c r="Z1104" s="13">
        <x:f t="shared" si="103"/>
        <x:v>0.55454026270702461</x:v>
      </x:c>
      <x:c r="AA1104" s="13">
        <x:f t="shared" si="104"/>
        <x:v>0.10736721873215306</x:v>
      </x:c>
      <x:c r="AB1104" s="13">
        <x:f t="shared" si="105"/>
        <x:v>0.14877213021130783</x:v>
      </x:c>
      <x:c r="AC1104" s="13">
        <x:f t="shared" si="106"/>
        <x:v>0.30484037075180226</x:v>
      </x:c>
      <x:c r="AD1104" s="13">
        <x:f t="shared" si="107"/>
        <x:v>0.31182181610508281</x:v>
      </x:c>
      <x:c r="AE1104" s="50" t="n">
        <x:f>IF(OR(NOT(ISNUMBER(Q1104)),NOT(ISNUMBER(R1104))),"",IF(Q1104&lt;R1104,1,0))</x:f>
        <x:v>0</x:v>
      </x:c>
      <x:c r="AF1104" s="50" t="n">
        <x:f>IFERROR(IF(AND(A1104=A1103,C1104=C1103+1,ISNUMBER(AE1103)),AE1103,""),"")</x:f>
        <x:v>0</x:v>
      </x:c>
      <x:c r="AG1104" s="52" t="n">
        <x:f>IFERROR(IF(AND(A1104=A1103,C1104=C1103+1,ISNUMBER(U1104),ISNUMBER(U1103),U1103&lt;&gt;0),U1104/U1103-1,""),"")</x:f>
        <x:v>0.43360528478938787</x:v>
      </x:c>
      <x:c r="AH1104" s="50" t="n">
        <x:f>IF(AND(ISNUMBER(AE1104),ISNUMBER(AF1104),ISNUMBER(AG1104)),IF(AND(AE1104=1,AF1104=1,AG1104&lt;0),1,0),"")</x:f>
        <x:v>0</x:v>
      </x:c>
      <x:c r="AI1104" s="50" t="n">
        <x:f>IF(AND(A1104=A1105,C1105=C1104+1,ISNUMBER(AH1105)),C1105,"")</x:f>
        <x:v>2022</x:v>
      </x:c>
      <x:c r="AJ1104" s="50" t="n">
        <x:f>IF(AND(A1104=A1105,C1105=C1104+1,ISNUMBER(AH1105)),AH1105,"")</x:f>
        <x:v>0</x:v>
      </x:c>
    </x:row>
    <x:row r="1105" ht="15">
      <x:c r="A1105" s="9" t="s">
        <x:v>93</x:v>
      </x:c>
      <x:c r="B1105" s="10">
        <x:v>44926</x:v>
      </x:c>
      <x:c r="C1105" s="9">
        <x:v>2022</x:v>
      </x:c>
      <x:c r="D1105" s="11">
        <x:v>3697</x:v>
      </x:c>
      <x:c r="E1105" s="11">
        <x:v>2035</x:v>
      </x:c>
      <x:c r="F1105" s="11">
        <x:v>804</x:v>
      </x:c>
      <x:c r="G1105" s="11">
        <x:v>2080</x:v>
      </x:c>
      <x:c r="H1105" s="11">
        <x:v>1401</x:v>
      </x:c>
      <x:c r="I1105" s="11">
        <x:v>1617</x:v>
      </x:c>
      <x:c r="J1105" s="11">
        <x:v>1123</x:v>
      </x:c>
      <x:c r="K1105" s="11">
        <x:v>1222</x:v>
      </x:c>
      <x:c r="L1105" s="11">
        <x:v>426</x:v>
      </x:c>
      <x:c r="M1105" s="11">
        <x:v>254</x:v>
      </x:c>
      <x:c r="N1105" s="11">
        <x:v>1147</x:v>
      </x:c>
      <x:c r="O1105" s="11">
        <x:v>2826</x:v>
      </x:c>
      <x:c r="P1105" s="11">
        <x:v>543</x:v>
      </x:c>
      <x:c r="Q1105" s="11">
        <x:v>856</x:v>
      </x:c>
      <x:c r="R1105" s="11">
        <x:v>60</x:v>
      </x:c>
      <x:c r="S1105" s="11">
        <x:v>396</x:v>
      </x:c>
      <x:c r="T1105" s="11">
        <x:v>699</x:v>
      </x:c>
      <x:c r="U1105" s="11">
        <x:v>6779.4706999999999</x:v>
      </x:c>
      <x:c r="V1105" s="11">
        <x:v>18</x:v>
      </x:c>
      <x:c r="W1105" s="12">
        <x:v>0</x:v>
      </x:c>
      <x:c r="X1105" s="8">
        <x:v>0</x:v>
      </x:c>
      <x:c r="Y1105" s="13">
        <x:f t="shared" si="102"/>
        <x:v>2.5310945273631842</x:v>
      </x:c>
      <x:c r="Z1105" s="13">
        <x:f t="shared" si="103"/>
        <x:v>0.562618339193941</x:v>
      </x:c>
      <x:c r="AA1105" s="13">
        <x:f t="shared" si="104"/>
        <x:v>0.10711387611576954</x:v>
      </x:c>
      <x:c r="AB1105" s="13">
        <x:f t="shared" si="105"/>
        <x:v>0.14687584527995673</x:v>
      </x:c>
      <x:c r="AC1105" s="13">
        <x:f t="shared" si="106"/>
        <x:v>0.33605769230769234</x:v>
      </x:c>
      <x:c r="AD1105" s="13">
        <x:f t="shared" si="107"/>
        <x:v>0.30375980524749796</x:v>
      </x:c>
      <x:c r="AE1105" s="50" t="n">
        <x:f>IF(OR(NOT(ISNUMBER(Q1105)),NOT(ISNUMBER(R1105))),"",IF(Q1105&lt;R1105,1,0))</x:f>
        <x:v>0</x:v>
      </x:c>
      <x:c r="AF1105" s="50" t="n">
        <x:f>IFERROR(IF(AND(A1105=A1104,C1105=C1104+1,ISNUMBER(AE1104)),AE1104,""),"")</x:f>
        <x:v>0</x:v>
      </x:c>
      <x:c r="AG1105" s="52" t="n">
        <x:f>IFERROR(IF(AND(A1105=A1104,C1105=C1104+1,ISNUMBER(U1105),ISNUMBER(U1104),U1104&lt;&gt;0),U1105/U1104-1,""),"")</x:f>
        <x:v>-0.11845001270090239</x:v>
      </x:c>
      <x:c r="AH1105" s="50" t="n">
        <x:f>IF(AND(ISNUMBER(AE1105),ISNUMBER(AF1105),ISNUMBER(AG1105)),IF(AND(AE1105=1,AF1105=1,AG1105&lt;0),1,0),"")</x:f>
        <x:v>0</x:v>
      </x:c>
      <x:c r="AI1105" s="50" t="n">
        <x:f>IF(AND(A1105=A1106,C1106=C1105+1,ISNUMBER(AH1106)),C1106,"")</x:f>
        <x:v>2023</x:v>
      </x:c>
      <x:c r="AJ1105" s="50" t="n">
        <x:f>IF(AND(A1105=A1106,C1106=C1105+1,ISNUMBER(AH1106)),AH1106,"")</x:f>
        <x:v>0</x:v>
      </x:c>
    </x:row>
    <x:row r="1106" ht="15">
      <x:c r="A1106" s="9" t="s">
        <x:v>93</x:v>
      </x:c>
      <x:c r="B1106" s="10">
        <x:v>45291</x:v>
      </x:c>
      <x:c r="C1106" s="9">
        <x:v>2023</x:v>
      </x:c>
      <x:c r="D1106" s="11">
        <x:v>3686</x:v>
      </x:c>
      <x:c r="E1106" s="11">
        <x:v>1863</x:v>
      </x:c>
      <x:c r="F1106" s="11">
        <x:v>829</x:v>
      </x:c>
      <x:c r="G1106" s="11">
        <x:v>2147</x:v>
      </x:c>
      <x:c r="H1106" s="11">
        <x:v>1486</x:v>
      </x:c>
      <x:c r="I1106" s="11">
        <x:v>1539</x:v>
      </x:c>
      <x:c r="J1106" s="11">
        <x:v>1026</x:v>
      </x:c>
      <x:c r="K1106" s="11">
        <x:v>1026</x:v>
      </x:c>
      <x:c r="L1106" s="11">
        <x:v>447</x:v>
      </x:c>
      <x:c r="M1106" s="11">
        <x:v>286</x:v>
      </x:c>
      <x:c r="N1106" s="11">
        <x:v>1200</x:v>
      </x:c>
      <x:c r="O1106" s="11">
        <x:v>3094</x:v>
      </x:c>
      <x:c r="P1106" s="11">
        <x:v>657</x:v>
      </x:c>
      <x:c r="Q1106" s="11">
        <x:v>1001</x:v>
      </x:c>
      <x:c r="R1106" s="11">
        <x:v>38</x:v>
      </x:c>
      <x:c r="S1106" s="11">
        <x:v>490</x:v>
      </x:c>
      <x:c r="T1106" s="11">
        <x:v>750</x:v>
      </x:c>
      <x:c r="U1106" s="11">
        <x:v>9937.1686000000009</x:v>
      </x:c>
      <x:c r="V1106" s="11">
        <x:v>18</x:v>
      </x:c>
      <x:c r="W1106" s="12">
        <x:v>0</x:v>
      </x:c>
      <x:c r="X1106" s="8">
        <x:v>0</x:v>
      </x:c>
      <x:c r="Y1106" s="13">
        <x:f t="shared" si="102"/>
        <x:v>2.2472858866103738</x:v>
      </x:c>
      <x:c r="Z1106" s="13">
        <x:f t="shared" si="103"/>
        <x:v>0.58247422680412375</x:v>
      </x:c>
      <x:c r="AA1106" s="13">
        <x:f t="shared" si="104"/>
        <x:v>0.13293543136190994</x:v>
      </x:c>
      <x:c r="AB1106" s="13">
        <x:f t="shared" si="105"/>
        <x:v>0.17824199674443841</x:v>
      </x:c>
      <x:c r="AC1106" s="13">
        <x:f t="shared" si="106"/>
        <x:v>0.34932463903120631</x:v>
      </x:c>
      <x:c r="AD1106" s="13">
        <x:f t="shared" si="107"/>
        <x:v>0.27835051546391754</x:v>
      </x:c>
      <x:c r="AE1106" s="50" t="n">
        <x:f>IF(OR(NOT(ISNUMBER(Q1106)),NOT(ISNUMBER(R1106))),"",IF(Q1106&lt;R1106,1,0))</x:f>
        <x:v>0</x:v>
      </x:c>
      <x:c r="AF1106" s="50" t="n">
        <x:f>IFERROR(IF(AND(A1106=A1105,C1106=C1105+1,ISNUMBER(AE1105)),AE1105,""),"")</x:f>
        <x:v>0</x:v>
      </x:c>
      <x:c r="AG1106" s="52" t="n">
        <x:f>IFERROR(IF(AND(A1106=A1105,C1106=C1105+1,ISNUMBER(U1106),ISNUMBER(U1105),U1105&lt;&gt;0),U1106/U1105-1,""),"")</x:f>
        <x:v>0.46577351532767897</x:v>
      </x:c>
      <x:c r="AH1106" s="50" t="n">
        <x:f>IF(AND(ISNUMBER(AE1106),ISNUMBER(AF1106),ISNUMBER(AG1106)),IF(AND(AE1106=1,AF1106=1,AG1106&lt;0),1,0),"")</x:f>
        <x:v>0</x:v>
      </x:c>
      <x:c r="AI1106" s="50" t="n">
        <x:f>IF(AND(A1106=A1107,C1107=C1106+1,ISNUMBER(AH1107)),C1107,"")</x:f>
        <x:v>2024</x:v>
      </x:c>
      <x:c r="AJ1106" s="50" t="n">
        <x:f>IF(AND(A1106=A1107,C1107=C1106+1,ISNUMBER(AH1107)),AH1107,"")</x:f>
        <x:v>0</x:v>
      </x:c>
    </x:row>
    <x:row r="1107" ht="15">
      <x:c r="A1107" s="9" t="s">
        <x:v>93</x:v>
      </x:c>
      <x:c r="B1107" s="10">
        <x:v>45657</x:v>
      </x:c>
      <x:c r="C1107" s="9">
        <x:v>2024</x:v>
      </x:c>
      <x:c r="D1107" s="11">
        <x:v>3370</x:v>
      </x:c>
      <x:c r="E1107" s="11">
        <x:v>1424</x:v>
      </x:c>
      <x:c r="F1107" s="11">
        <x:v>857</x:v>
      </x:c>
      <x:c r="G1107" s="11">
        <x:v>2216</x:v>
      </x:c>
      <x:c r="H1107" s="11">
        <x:v>1566</x:v>
      </x:c>
      <x:c r="I1107" s="11">
        <x:v>1154</x:v>
      </x:c>
      <x:c r="J1107" s="11">
        <x:v>675</x:v>
      </x:c>
      <x:c r="K1107" s="11">
        <x:v>441</x:v>
      </x:c>
      <x:c r="L1107" s="11">
        <x:v>507</x:v>
      </x:c>
      <x:c r="M1107" s="11">
        <x:v>308</x:v>
      </x:c>
      <x:c r="N1107" s="11">
        <x:v>1258</x:v>
      </x:c>
      <x:c r="O1107" s="11">
        <x:v>2968</x:v>
      </x:c>
      <x:c r="P1107" s="11">
        <x:v>418</x:v>
      </x:c>
      <x:c r="Q1107" s="11">
        <x:v>797</x:v>
      </x:c>
      <x:c r="R1107" s="11">
        <x:v>55</x:v>
      </x:c>
      <x:c r="S1107" s="11">
        <x:v>270</x:v>
      </x:c>
      <x:c r="T1107" s="11">
        <x:v>506</x:v>
      </x:c>
      <x:c r="U1107" s="11">
        <x:v>4349.6121000000003</x:v>
      </x:c>
      <x:c r="V1107" s="11">
        <x:v>18</x:v>
      </x:c>
      <x:c r="W1107" s="12">
        <x:v>0</x:v>
      </x:c>
      <x:c r="X1107" s="8">
        <x:v>0</x:v>
      </x:c>
      <x:c r="Y1107" s="13">
        <x:f t="shared" si="102"/>
        <x:v>1.6616102683780629</x:v>
      </x:c>
      <x:c r="Z1107" s="13">
        <x:f t="shared" si="103"/>
        <x:v>0.65756676557863503</x:v>
      </x:c>
      <x:c r="AA1107" s="13">
        <x:f t="shared" si="104"/>
        <x:v>8.0118694362017809E-2</x:v>
      </x:c>
      <x:c r="AB1107" s="13">
        <x:f t="shared" si="105"/>
        <x:v>0.12403560830860534</x:v>
      </x:c>
      <x:c r="AC1107" s="13">
        <x:f t="shared" si="106"/>
        <x:v>0.22833935018050541</x:v>
      </x:c>
      <x:c r="AD1107" s="13">
        <x:f t="shared" si="107"/>
        <x:v>0.20029673590504452</x:v>
      </x:c>
      <x:c r="AE1107" s="50" t="n">
        <x:f>IF(OR(NOT(ISNUMBER(Q1107)),NOT(ISNUMBER(R1107))),"",IF(Q1107&lt;R1107,1,0))</x:f>
        <x:v>0</x:v>
      </x:c>
      <x:c r="AF1107" s="50" t="n">
        <x:f>IFERROR(IF(AND(A1107=A1106,C1107=C1106+1,ISNUMBER(AE1106)),AE1106,""),"")</x:f>
        <x:v>0</x:v>
      </x:c>
      <x:c r="AG1107" s="52" t="n">
        <x:f>IFERROR(IF(AND(A1107=A1106,C1107=C1106+1,ISNUMBER(U1107),ISNUMBER(U1106),U1106&lt;&gt;0),U1107/U1106-1,""),"")</x:f>
        <x:v>-0.562288587918293</x:v>
      </x:c>
      <x:c r="AH1107" s="50" t="n">
        <x:f>IF(AND(ISNUMBER(AE1107),ISNUMBER(AF1107),ISNUMBER(AG1107)),IF(AND(AE1107=1,AF1107=1,AG1107&lt;0),1,0),"")</x:f>
        <x:v>0</x:v>
      </x:c>
      <x:c r="AI1107" s="50" t="str">
        <x:f>IF(AND(A1107=A1108,C1108=C1107+1,ISNUMBER(AH1108)),C1108,"")</x:f>
      </x:c>
      <x:c r="AJ1107" s="50" t="str">
        <x:f>IF(AND(A1107=A1108,C1108=C1107+1,ISNUMBER(AH1108)),AH1108,"")</x:f>
      </x:c>
    </x:row>
    <x:row r="1108" ht="15">
      <x:c r="A1108" s="9" t="s">
        <x:v>94</x:v>
      </x:c>
      <x:c r="B1108" s="10">
        <x:v>39447</x:v>
      </x:c>
      <x:c r="C1108" s="9">
        <x:v>2007</x:v>
      </x:c>
      <x:c r="D1108" s="11">
        <x:v>2851.3</x:v>
      </x:c>
      <x:c r="E1108" s="11">
        <x:v>166.2</x:v>
      </x:c>
      <x:c r="F1108" s="11">
        <x:v>379.6</x:v>
      </x:c>
      <x:c r="G1108" s="11">
        <x:v>1792.2</x:v>
      </x:c>
      <x:c r="H1108" s="11">
        <x:v>967.1</x:v>
      </x:c>
      <x:c r="I1108" s="11">
        <x:v>1059.0999999999999</x:v>
      </x:c>
      <x:c r="J1108" s="11">
        <x:v>2738.9</x:v>
      </x:c>
      <x:c r="K1108" s="11">
        <x:v>70.5</x:v>
      </x:c>
      <x:c r="L1108" s="11">
        <x:v>12.8</x:v>
      </x:c>
      <x:c r="M1108" s="11">
        <x:v>86.3</x:v>
      </x:c>
      <x:c r="N1108" s="11">
        <x:v>880.8</x:v>
      </x:c>
      <x:c r="O1108" s="11">
        <x:v>1173.5</x:v>
      </x:c>
      <x:c r="P1108" s="11">
        <x:v>179</x:v>
      </x:c>
      <x:c r="Q1108" s="11">
        <x:v>281.8</x:v>
      </x:c>
      <x:c r="R1108" s="11">
        <x:v>40.1</x:v>
      </x:c>
      <x:c r="S1108" s="11">
        <x:v>281.8</x:v>
      </x:c>
      <x:c r="T1108" s="11">
        <x:v>246.3</x:v>
      </x:c>
      <x:c r="U1108" s="11">
        <x:v>3228.096</x:v>
      </x:c>
      <x:c r="V1108" s="11">
        <x:v>18</x:v>
      </x:c>
      <x:c r="W1108" s="12">
        <x:v>0</x:v>
      </x:c>
      <x:c r="X1108" s="8">
        <x:v>0</x:v>
      </x:c>
      <x:c r="Y1108" s="13">
        <x:f t="shared" si="102"/>
        <x:v>0.43782929399367748</x:v>
      </x:c>
      <x:c r="Z1108" s="13">
        <x:f t="shared" si="103"/>
        <x:v>0.62855539578437902</x:v>
      </x:c>
      <x:c r="AA1108" s="13">
        <x:f t="shared" si="104"/>
        <x:v>9.8832111668361797E-2</x:v>
      </x:c>
      <x:c r="AB1108" s="13">
        <x:f t="shared" si="105"/>
        <x:v>6.2778381790762103E-2</x:v>
      </x:c>
      <x:c r="AC1108" s="13">
        <x:f t="shared" si="106"/>
        <x:v>0.13742885838634081</x:v>
      </x:c>
      <x:c r="AD1108" s="13">
        <x:f t="shared" si="107"/>
        <x:v>0.96057938484200189</x:v>
      </x:c>
      <x:c r="AE1108" s="50" t="n">
        <x:f>IF(OR(NOT(ISNUMBER(Q1108)),NOT(ISNUMBER(R1108))),"",IF(Q1108&lt;R1108,1,0))</x:f>
        <x:v>0</x:v>
      </x:c>
      <x:c r="AF1108" s="50" t="str">
        <x:f>IFERROR(IF(AND(A1108=A1107,C1108=C1107+1,ISNUMBER(AE1107)),AE1107,""),"")</x:f>
      </x:c>
      <x:c r="AG1108" s="52" t="str">
        <x:f>IFERROR(IF(AND(A1108=A1107,C1108=C1107+1,ISNUMBER(U1108),ISNUMBER(U1107),U1107&lt;&gt;0),U1108/U1107-1,""),"")</x:f>
      </x:c>
      <x:c r="AH1108" s="50" t="str">
        <x:f>IF(AND(ISNUMBER(AE1108),ISNUMBER(AF1108),ISNUMBER(AG1108)),IF(AND(AE1108=1,AF1108=1,AG1108&lt;0),1,0),"")</x:f>
      </x:c>
      <x:c r="AI1108" s="50" t="n">
        <x:f>IF(AND(A1108=A1109,C1109=C1108+1,ISNUMBER(AH1109)),C1109,"")</x:f>
        <x:v>2008</x:v>
      </x:c>
      <x:c r="AJ1108" s="50" t="n">
        <x:f>IF(AND(A1108=A1109,C1109=C1108+1,ISNUMBER(AH1109)),AH1109,"")</x:f>
        <x:v>0</x:v>
      </x:c>
    </x:row>
    <x:row r="1109" ht="15">
      <x:c r="A1109" s="9" t="s">
        <x:v>94</x:v>
      </x:c>
      <x:c r="B1109" s="10">
        <x:v>39813</x:v>
      </x:c>
      <x:c r="C1109" s="9">
        <x:v>2008</x:v>
      </x:c>
      <x:c r="D1109" s="11">
        <x:v>2417</x:v>
      </x:c>
      <x:c r="E1109" s="11">
        <x:v>183.2</x:v>
      </x:c>
      <x:c r="F1109" s="11">
        <x:v>657.8</x:v>
      </x:c>
      <x:c r="G1109" s="11">
        <x:v>1099.8</x:v>
      </x:c>
      <x:c r="H1109" s="11">
        <x:v>532.9</x:v>
      </x:c>
      <x:c r="I1109" s="11">
        <x:v>1317.2</x:v>
      </x:c>
      <x:c r="J1109" s="11">
        <x:v>3261.2</x:v>
      </x:c>
      <x:c r="K1109" s="11">
        <x:v>107.1</x:v>
      </x:c>
      <x:c r="L1109" s="11">
        <x:v>13.2</x:v>
      </x:c>
      <x:c r="M1109" s="11">
        <x:v>377</x:v>
      </x:c>
      <x:c r="N1109" s="11">
        <x:v>155.9</x:v>
      </x:c>
      <x:c r="O1109" s="11">
        <x:v>1216.7</x:v>
      </x:c>
      <x:c r="P1109" s="11">
        <x:v>169</x:v>
      </x:c>
      <x:c r="Q1109" s="11">
        <x:v>258</x:v>
      </x:c>
      <x:c r="R1109" s="11">
        <x:v>51.6</x:v>
      </x:c>
      <x:c r="S1109" s="11">
        <x:v>557.9</x:v>
      </x:c>
      <x:c r="T1109" s="11">
        <x:v>170.4</x:v>
      </x:c>
      <x:c r="U1109" s="11">
        <x:v>2542.6559999999999</x:v>
      </x:c>
      <x:c r="V1109" s="11">
        <x:v>18</x:v>
      </x:c>
      <x:c r="W1109" s="12">
        <x:v>0</x:v>
      </x:c>
      <x:c r="X1109" s="8">
        <x:v>0</x:v>
      </x:c>
      <x:c r="Y1109" s="13">
        <x:f t="shared" si="102"/>
        <x:v>0.27850410459106112</x:v>
      </x:c>
      <x:c r="Z1109" s="13">
        <x:f t="shared" si="103"/>
        <x:v>0.45502689284236653</x:v>
      </x:c>
      <x:c r="AA1109" s="13">
        <x:f t="shared" si="104"/>
        <x:v>0.23082333471245345</x:v>
      </x:c>
      <x:c r="AB1109" s="13">
        <x:f t="shared" si="105"/>
        <x:v>6.9921390153082338E-2</x:v>
      </x:c>
      <x:c r="AC1109" s="13">
        <x:f t="shared" si="106"/>
        <x:v>0.15493726132024005</x:v>
      </x:c>
      <x:c r="AD1109" s="13">
        <x:f t="shared" si="107"/>
        <x:v>1.3492759619362846</x:v>
      </x:c>
      <x:c r="AE1109" s="50" t="n">
        <x:f>IF(OR(NOT(ISNUMBER(Q1109)),NOT(ISNUMBER(R1109))),"",IF(Q1109&lt;R1109,1,0))</x:f>
        <x:v>0</x:v>
      </x:c>
      <x:c r="AF1109" s="50" t="n">
        <x:f>IFERROR(IF(AND(A1109=A1108,C1109=C1108+1,ISNUMBER(AE1108)),AE1108,""),"")</x:f>
        <x:v>0</x:v>
      </x:c>
      <x:c r="AG1109" s="52" t="n">
        <x:f>IFERROR(IF(AND(A1109=A1108,C1109=C1108+1,ISNUMBER(U1109),ISNUMBER(U1108),U1108&lt;&gt;0),U1109/U1108-1,""),"")</x:f>
        <x:v>-0.21233569261880691</x:v>
      </x:c>
      <x:c r="AH1109" s="50" t="n">
        <x:f>IF(AND(ISNUMBER(AE1109),ISNUMBER(AF1109),ISNUMBER(AG1109)),IF(AND(AE1109=1,AF1109=1,AG1109&lt;0),1,0),"")</x:f>
        <x:v>0</x:v>
      </x:c>
      <x:c r="AI1109" s="50" t="n">
        <x:f>IF(AND(A1109=A1110,C1110=C1109+1,ISNUMBER(AH1110)),C1110,"")</x:f>
        <x:v>2009</x:v>
      </x:c>
      <x:c r="AJ1109" s="50" t="n">
        <x:f>IF(AND(A1109=A1110,C1110=C1109+1,ISNUMBER(AH1110)),AH1110,"")</x:f>
        <x:v>0</x:v>
      </x:c>
    </x:row>
    <x:row r="1110" ht="15">
      <x:c r="A1110" s="9" t="s">
        <x:v>94</x:v>
      </x:c>
      <x:c r="B1110" s="10">
        <x:v>40178</x:v>
      </x:c>
      <x:c r="C1110" s="9">
        <x:v>2009</x:v>
      </x:c>
      <x:c r="D1110" s="11">
        <x:v>2573</x:v>
      </x:c>
      <x:c r="E1110" s="11">
        <x:v>128</x:v>
      </x:c>
      <x:c r="F1110" s="11">
        <x:v>293</x:v>
      </x:c>
      <x:c r="G1110" s="11">
        <x:v>1444.5</x:v>
      </x:c>
      <x:c r="H1110" s="11">
        <x:v>667.6</x:v>
      </x:c>
      <x:c r="I1110" s="11">
        <x:v>1128.5</x:v>
      </x:c>
      <x:c r="J1110" s="11">
        <x:v>3038.8</x:v>
      </x:c>
      <x:c r="K1110" s="11">
        <x:v>44.5</x:v>
      </x:c>
      <x:c r="L1110" s="11">
        <x:v>16.5</x:v>
      </x:c>
      <x:c r="M1110" s="11">
        <x:v>1.9</x:v>
      </x:c>
      <x:c r="N1110" s="11">
        <x:v>665.7</x:v>
      </x:c>
      <x:c r="O1110" s="11">
        <x:v>1334.6</x:v>
      </x:c>
      <x:c r="P1110" s="11">
        <x:v>227.2</x:v>
      </x:c>
      <x:c r="Q1110" s="11">
        <x:v>323.5</x:v>
      </x:c>
      <x:c r="R1110" s="11">
        <x:v>32.299999999999997</x:v>
      </x:c>
      <x:c r="S1110" s="11">
        <x:v>91.8</x:v>
      </x:c>
      <x:c r="T1110" s="11">
        <x:v>214.8</x:v>
      </x:c>
      <x:c r="U1110" s="11">
        <x:v>1305.384</x:v>
      </x:c>
      <x:c r="V1110" s="11">
        <x:v>18</x:v>
      </x:c>
      <x:c r="W1110" s="12">
        <x:v>0</x:v>
      </x:c>
      <x:c r="X1110" s="8">
        <x:v>0</x:v>
      </x:c>
      <x:c r="Y1110" s="13">
        <x:f t="shared" si="102"/>
        <x:v>0.43686006825938567</x:v>
      </x:c>
      <x:c r="Z1110" s="13">
        <x:f t="shared" si="103"/>
        <x:v>0.56140691799455888</x:v>
      </x:c>
      <x:c r="AA1110" s="13">
        <x:f t="shared" si="104"/>
        <x:v>3.5678196657598131E-2</x:v>
      </x:c>
      <x:c r="AB1110" s="13">
        <x:f t="shared" si="105"/>
        <x:v>8.8301593470656817E-2</x:v>
      </x:c>
      <x:c r="AC1110" s="13">
        <x:f t="shared" si="106"/>
        <x:v>0.14870197300103843</x:v>
      </x:c>
      <x:c r="AD1110" s="13">
        <x:f t="shared" si="107"/>
        <x:v>1.181033812670035</x:v>
      </x:c>
      <x:c r="AE1110" s="50" t="n">
        <x:f>IF(OR(NOT(ISNUMBER(Q1110)),NOT(ISNUMBER(R1110))),"",IF(Q1110&lt;R1110,1,0))</x:f>
        <x:v>0</x:v>
      </x:c>
      <x:c r="AF1110" s="50" t="n">
        <x:f>IFERROR(IF(AND(A1110=A1109,C1110=C1109+1,ISNUMBER(AE1109)),AE1109,""),"")</x:f>
        <x:v>0</x:v>
      </x:c>
      <x:c r="AG1110" s="52" t="n">
        <x:f>IFERROR(IF(AND(A1110=A1109,C1110=C1109+1,ISNUMBER(U1110),ISNUMBER(U1109),U1109&lt;&gt;0),U1110/U1109-1,""),"")</x:f>
        <x:v>-0.4866061315411916</x:v>
      </x:c>
      <x:c r="AH1110" s="50" t="n">
        <x:f>IF(AND(ISNUMBER(AE1110),ISNUMBER(AF1110),ISNUMBER(AG1110)),IF(AND(AE1110=1,AF1110=1,AG1110&lt;0),1,0),"")</x:f>
        <x:v>0</x:v>
      </x:c>
      <x:c r="AI1110" s="50" t="n">
        <x:f>IF(AND(A1110=A1111,C1111=C1110+1,ISNUMBER(AH1111)),C1111,"")</x:f>
        <x:v>2010</x:v>
      </x:c>
      <x:c r="AJ1110" s="50" t="n">
        <x:f>IF(AND(A1110=A1111,C1111=C1110+1,ISNUMBER(AH1111)),AH1111,"")</x:f>
        <x:v>0</x:v>
      </x:c>
    </x:row>
    <x:row r="1111" ht="15">
      <x:c r="A1111" s="9" t="s">
        <x:v>94</x:v>
      </x:c>
      <x:c r="B1111" s="10">
        <x:v>40543</x:v>
      </x:c>
      <x:c r="C1111" s="9">
        <x:v>2010</x:v>
      </x:c>
      <x:c r="D1111" s="11">
        <x:v>2647.6</x:v>
      </x:c>
      <x:c r="E1111" s="11">
        <x:v>164.4</x:v>
      </x:c>
      <x:c r="F1111" s="11">
        <x:v>358</x:v>
      </x:c>
      <x:c r="G1111" s="11">
        <x:v>1539.6</x:v>
      </x:c>
      <x:c r="H1111" s="11">
        <x:v>560.4</x:v>
      </x:c>
      <x:c r="I1111" s="11">
        <x:v>1108</x:v>
      </x:c>
      <x:c r="J1111" s="11">
        <x:v>3006.8</x:v>
      </x:c>
      <x:c r="K1111" s="11">
        <x:v>47</x:v>
      </x:c>
      <x:c r="L1111" s="11">
        <x:v>17</x:v>
      </x:c>
      <x:c r="M1111" s="11">
        <x:v>31.4</x:v>
      </x:c>
      <x:c r="N1111" s="11">
        <x:v>529</x:v>
      </x:c>
      <x:c r="O1111" s="11">
        <x:v>1435</x:v>
      </x:c>
      <x:c r="P1111" s="11">
        <x:v>253.2</x:v>
      </x:c>
      <x:c r="Q1111" s="11">
        <x:v>349.1</x:v>
      </x:c>
      <x:c r="R1111" s="11">
        <x:v>26.7</x:v>
      </x:c>
      <x:c r="S1111" s="11">
        <x:v>161</x:v>
      </x:c>
      <x:c r="T1111" s="11">
        <x:v>292.3</x:v>
      </x:c>
      <x:c r="U1111" s="11">
        <x:v>2589.248</x:v>
      </x:c>
      <x:c r="V1111" s="11">
        <x:v>18</x:v>
      </x:c>
      <x:c r="W1111" s="12">
        <x:v>0</x:v>
      </x:c>
      <x:c r="X1111" s="8">
        <x:v>0</x:v>
      </x:c>
      <x:c r="Y1111" s="13">
        <x:f t="shared" si="102"/>
        <x:v>0.45921787709497208</x:v>
      </x:c>
      <x:c r="Z1111" s="13">
        <x:f t="shared" si="103"/>
        <x:v>0.58150778063151531</x:v>
      </x:c>
      <x:c r="AA1111" s="13">
        <x:f t="shared" si="104"/>
        <x:v>6.0809789998489197E-2</x:v>
      </x:c>
      <x:c r="AB1111" s="13">
        <x:f t="shared" si="105"/>
        <x:v>9.5633781537996676E-2</x:v>
      </x:c>
      <x:c r="AC1111" s="13">
        <x:f t="shared" si="106"/>
        <x:v>0.1898545076643284</x:v>
      </x:c>
      <x:c r="AD1111" s="13">
        <x:f t="shared" si="107"/>
        <x:v>1.1356700407916605</x:v>
      </x:c>
      <x:c r="AE1111" s="50" t="n">
        <x:f>IF(OR(NOT(ISNUMBER(Q1111)),NOT(ISNUMBER(R1111))),"",IF(Q1111&lt;R1111,1,0))</x:f>
        <x:v>0</x:v>
      </x:c>
      <x:c r="AF1111" s="50" t="n">
        <x:f>IFERROR(IF(AND(A1111=A1110,C1111=C1110+1,ISNUMBER(AE1110)),AE1110,""),"")</x:f>
        <x:v>0</x:v>
      </x:c>
      <x:c r="AG1111" s="52" t="n">
        <x:f>IFERROR(IF(AND(A1111=A1110,C1111=C1110+1,ISNUMBER(U1111),ISNUMBER(U1110),U1110&lt;&gt;0),U1111/U1110-1,""),"")</x:f>
        <x:v>0.983514429470562</x:v>
      </x:c>
      <x:c r="AH1111" s="50" t="n">
        <x:f>IF(AND(ISNUMBER(AE1111),ISNUMBER(AF1111),ISNUMBER(AG1111)),IF(AND(AE1111=1,AF1111=1,AG1111&lt;0),1,0),"")</x:f>
        <x:v>0</x:v>
      </x:c>
      <x:c r="AI1111" s="50" t="n">
        <x:f>IF(AND(A1111=A1112,C1112=C1111+1,ISNUMBER(AH1112)),C1112,"")</x:f>
        <x:v>2011</x:v>
      </x:c>
      <x:c r="AJ1111" s="50" t="n">
        <x:f>IF(AND(A1111=A1112,C1112=C1111+1,ISNUMBER(AH1112)),AH1112,"")</x:f>
        <x:v>0</x:v>
      </x:c>
    </x:row>
    <x:row r="1112" ht="15">
      <x:c r="A1112" s="9" t="s">
        <x:v>94</x:v>
      </x:c>
      <x:c r="B1112" s="10">
        <x:v>40908</x:v>
      </x:c>
      <x:c r="C1112" s="9">
        <x:v>2011</x:v>
      </x:c>
      <x:c r="D1112" s="11">
        <x:v>2787.7</x:v>
      </x:c>
      <x:c r="E1112" s="11">
        <x:v>140.9</x:v>
      </x:c>
      <x:c r="F1112" s="11">
        <x:v>331.5</x:v>
      </x:c>
      <x:c r="G1112" s="11">
        <x:v>1545.7</x:v>
      </x:c>
      <x:c r="H1112" s="11">
        <x:v>526.1</x:v>
      </x:c>
      <x:c r="I1112" s="11">
        <x:v>1242</x:v>
      </x:c>
      <x:c r="J1112" s="11">
        <x:v>3128.8</x:v>
      </x:c>
      <x:c r="K1112" s="11">
        <x:v>38.200000000000003</x:v>
      </x:c>
      <x:c r="L1112" s="11">
        <x:v>18.399999999999999</x:v>
      </x:c>
      <x:c r="M1112" s="11">
        <x:v>4.2</x:v>
      </x:c>
      <x:c r="N1112" s="11">
        <x:v>521.9</x:v>
      </x:c>
      <x:c r="O1112" s="11">
        <x:v>1599.6</x:v>
      </x:c>
      <x:c r="P1112" s="11">
        <x:v>309.89999999999998</x:v>
      </x:c>
      <x:c r="Q1112" s="11">
        <x:v>411.1</x:v>
      </x:c>
      <x:c r="R1112" s="11">
        <x:v>25.4</x:v>
      </x:c>
      <x:c r="S1112" s="11">
        <x:v>223.3</x:v>
      </x:c>
      <x:c r="T1112" s="11">
        <x:v>348.1</x:v>
      </x:c>
      <x:c r="U1112" s="11">
        <x:v>3024.8679999999999</x:v>
      </x:c>
      <x:c r="V1112" s="11">
        <x:v>18</x:v>
      </x:c>
      <x:c r="W1112" s="12">
        <x:v>0</x:v>
      </x:c>
      <x:c r="X1112" s="8">
        <x:v>0</x:v>
      </x:c>
      <x:c r="Y1112" s="13">
        <x:f t="shared" si="102"/>
        <x:v>0.42503770739064861</x:v>
      </x:c>
      <x:c r="Z1112" s="13">
        <x:f t="shared" si="103"/>
        <x:v>0.55447142805897343</x:v>
      </x:c>
      <x:c r="AA1112" s="13">
        <x:f t="shared" si="104"/>
        <x:v>8.01018760985759E-2</x:v>
      </x:c>
      <x:c r="AB1112" s="13">
        <x:f t="shared" si="105"/>
        <x:v>0.11116691179108225</x:v>
      </x:c>
      <x:c r="AC1112" s="13">
        <x:f t="shared" si="106"/>
        <x:v>0.22520540855275928</x:v>
      </x:c>
      <x:c r="AD1112" s="13">
        <x:f t="shared" si="107"/>
        <x:v>1.1223589338881517</x:v>
      </x:c>
      <x:c r="AE1112" s="50" t="n">
        <x:f>IF(OR(NOT(ISNUMBER(Q1112)),NOT(ISNUMBER(R1112))),"",IF(Q1112&lt;R1112,1,0))</x:f>
        <x:v>0</x:v>
      </x:c>
      <x:c r="AF1112" s="50" t="n">
        <x:f>IFERROR(IF(AND(A1112=A1111,C1112=C1111+1,ISNUMBER(AE1111)),AE1111,""),"")</x:f>
        <x:v>0</x:v>
      </x:c>
      <x:c r="AG1112" s="52" t="n">
        <x:f>IFERROR(IF(AND(A1112=A1111,C1112=C1111+1,ISNUMBER(U1112),ISNUMBER(U1111),U1111&lt;&gt;0),U1112/U1111-1,""),"")</x:f>
        <x:v>0.16824189880613982</x:v>
      </x:c>
      <x:c r="AH1112" s="50" t="n">
        <x:f>IF(AND(ISNUMBER(AE1112),ISNUMBER(AF1112),ISNUMBER(AG1112)),IF(AND(AE1112=1,AF1112=1,AG1112&lt;0),1,0),"")</x:f>
        <x:v>0</x:v>
      </x:c>
      <x:c r="AI1112" s="50" t="n">
        <x:f>IF(AND(A1112=A1113,C1113=C1112+1,ISNUMBER(AH1113)),C1113,"")</x:f>
        <x:v>2012</x:v>
      </x:c>
      <x:c r="AJ1112" s="50" t="n">
        <x:f>IF(AND(A1112=A1113,C1113=C1112+1,ISNUMBER(AH1113)),AH1113,"")</x:f>
        <x:v>0</x:v>
      </x:c>
    </x:row>
    <x:row r="1113" ht="15">
      <x:c r="A1113" s="9" t="s">
        <x:v>94</x:v>
      </x:c>
      <x:c r="B1113" s="10">
        <x:v>41274</x:v>
      </x:c>
      <x:c r="C1113" s="9">
        <x:v>2012</x:v>
      </x:c>
      <x:c r="D1113" s="11">
        <x:v>2960</x:v>
      </x:c>
      <x:c r="E1113" s="11">
        <x:v>148.4</x:v>
      </x:c>
      <x:c r="F1113" s="11">
        <x:v>368.2</x:v>
      </x:c>
      <x:c r="G1113" s="11">
        <x:v>1676.8</x:v>
      </x:c>
      <x:c r="H1113" s="11">
        <x:v>544.6</x:v>
      </x:c>
      <x:c r="I1113" s="11">
        <x:v>1283.2</x:v>
      </x:c>
      <x:c r="J1113" s="11">
        <x:v>3163</x:v>
      </x:c>
      <x:c r="K1113" s="11">
        <x:v>40.299999999999997</x:v>
      </x:c>
      <x:c r="L1113" s="11">
        <x:v>23.1</x:v>
      </x:c>
      <x:c r="M1113" s="11">
        <x:v>14.2</x:v>
      </x:c>
      <x:c r="N1113" s="11">
        <x:v>530.4</x:v>
      </x:c>
      <x:c r="O1113" s="11">
        <x:v>1778</x:v>
      </x:c>
      <x:c r="P1113" s="11">
        <x:v>345.7</x:v>
      </x:c>
      <x:c r="Q1113" s="11">
        <x:v>455.4</x:v>
      </x:c>
      <x:c r="R1113" s="11">
        <x:v>28.4</x:v>
      </x:c>
      <x:c r="S1113" s="11">
        <x:v>267.3</x:v>
      </x:c>
      <x:c r="T1113" s="11">
        <x:v>325.5</x:v>
      </x:c>
      <x:c r="U1113" s="11">
        <x:v>3001.1729999999998</x:v>
      </x:c>
      <x:c r="V1113" s="11">
        <x:v>18</x:v>
      </x:c>
      <x:c r="W1113" s="12">
        <x:v>0</x:v>
      </x:c>
      <x:c r="X1113" s="8">
        <x:v>0</x:v>
      </x:c>
      <x:c r="Y1113" s="13">
        <x:f t="shared" si="102"/>
        <x:v>0.40304182509505704</x:v>
      </x:c>
      <x:c r="Z1113" s="13">
        <x:f t="shared" si="103"/>
        <x:v>0.56648648648648647</x:v>
      </x:c>
      <x:c r="AA1113" s="13">
        <x:f t="shared" si="104"/>
        <x:v>9.0304054054054061E-2</x:v>
      </x:c>
      <x:c r="AB1113" s="13">
        <x:f t="shared" si="105"/>
        <x:v>0.11679054054054054</x:v>
      </x:c>
      <x:c r="AC1113" s="13">
        <x:f t="shared" si="106"/>
        <x:v>0.19411975190839695</x:v>
      </x:c>
      <x:c r="AD1113" s="13">
        <x:f t="shared" si="107"/>
        <x:v>1.0685810810810812</x:v>
      </x:c>
      <x:c r="AE1113" s="50" t="n">
        <x:f>IF(OR(NOT(ISNUMBER(Q1113)),NOT(ISNUMBER(R1113))),"",IF(Q1113&lt;R1113,1,0))</x:f>
        <x:v>0</x:v>
      </x:c>
      <x:c r="AF1113" s="50" t="n">
        <x:f>IFERROR(IF(AND(A1113=A1112,C1113=C1112+1,ISNUMBER(AE1112)),AE1112,""),"")</x:f>
        <x:v>0</x:v>
      </x:c>
      <x:c r="AG1113" s="52" t="n">
        <x:f>IFERROR(IF(AND(A1113=A1112,C1113=C1112+1,ISNUMBER(U1113),ISNUMBER(U1112),U1112&lt;&gt;0),U1113/U1112-1,""),"")</x:f>
        <x:v>-0.007833399672316332</x:v>
      </x:c>
      <x:c r="AH1113" s="50" t="n">
        <x:f>IF(AND(ISNUMBER(AE1113),ISNUMBER(AF1113),ISNUMBER(AG1113)),IF(AND(AE1113=1,AF1113=1,AG1113&lt;0),1,0),"")</x:f>
        <x:v>0</x:v>
      </x:c>
      <x:c r="AI1113" s="50" t="n">
        <x:f>IF(AND(A1113=A1114,C1114=C1113+1,ISNUMBER(AH1114)),C1114,"")</x:f>
        <x:v>2013</x:v>
      </x:c>
      <x:c r="AJ1113" s="50" t="n">
        <x:f>IF(AND(A1113=A1114,C1114=C1113+1,ISNUMBER(AH1114)),AH1114,"")</x:f>
        <x:v>0</x:v>
      </x:c>
    </x:row>
    <x:row r="1114" ht="15">
      <x:c r="A1114" s="9" t="s">
        <x:v>94</x:v>
      </x:c>
      <x:c r="B1114" s="10">
        <x:v>41639</x:v>
      </x:c>
      <x:c r="C1114" s="9">
        <x:v>2013</x:v>
      </x:c>
      <x:c r="D1114" s="11">
        <x:v>3174.7</x:v>
      </x:c>
      <x:c r="E1114" s="11">
        <x:v>170.8</x:v>
      </x:c>
      <x:c r="F1114" s="11">
        <x:v>409.2</x:v>
      </x:c>
      <x:c r="G1114" s="11">
        <x:v>1629.4</x:v>
      </x:c>
      <x:c r="H1114" s="11">
        <x:v>511.9</x:v>
      </x:c>
      <x:c r="I1114" s="11">
        <x:v>1545.3</x:v>
      </x:c>
      <x:c r="J1114" s="11">
        <x:v>3408.8</x:v>
      </x:c>
      <x:c r="K1114" s="11">
        <x:v>40.799999999999997</x:v>
      </x:c>
      <x:c r="L1114" s="11">
        <x:v>26.5</x:v>
      </x:c>
      <x:c r="M1114" s="11">
        <x:v>9</x:v>
      </x:c>
      <x:c r="N1114" s="11">
        <x:v>502.9</x:v>
      </x:c>
      <x:c r="O1114" s="11">
        <x:v>2030</x:v>
      </x:c>
      <x:c r="P1114" s="11">
        <x:v>382.8</x:v>
      </x:c>
      <x:c r="Q1114" s="11">
        <x:v>511.2</x:v>
      </x:c>
      <x:c r="R1114" s="11">
        <x:v>23.8</x:v>
      </x:c>
      <x:c r="S1114" s="11">
        <x:v>294.3</x:v>
      </x:c>
      <x:c r="T1114" s="11">
        <x:v>408.1</x:v>
      </x:c>
      <x:c r="U1114" s="11">
        <x:v>4521.2160000000003</x:v>
      </x:c>
      <x:c r="V1114" s="11">
        <x:v>18</x:v>
      </x:c>
      <x:c r="W1114" s="12">
        <x:v>0</x:v>
      </x:c>
      <x:c r="X1114" s="8">
        <x:v>0</x:v>
      </x:c>
      <x:c r="Y1114" s="13">
        <x:f t="shared" si="102"/>
        <x:v>0.41739980449657871</x:v>
      </x:c>
      <x:c r="Z1114" s="13">
        <x:f t="shared" si="103"/>
        <x:v>0.51324534601694649</x:v>
      </x:c>
      <x:c r="AA1114" s="13">
        <x:f t="shared" si="104"/>
        <x:v>9.2701672598985735E-2</x:v>
      </x:c>
      <x:c r="AB1114" s="13">
        <x:f t="shared" si="105"/>
        <x:v>0.120578322361168</x:v>
      </x:c>
      <x:c r="AC1114" s="13">
        <x:f t="shared" si="106"/>
        <x:v>0.25046029213207316</x:v>
      </x:c>
      <x:c r="AD1114" s="13">
        <x:f t="shared" si="107"/>
        <x:v>1.0737392509528461</x:v>
      </x:c>
      <x:c r="AE1114" s="50" t="n">
        <x:f>IF(OR(NOT(ISNUMBER(Q1114)),NOT(ISNUMBER(R1114))),"",IF(Q1114&lt;R1114,1,0))</x:f>
        <x:v>0</x:v>
      </x:c>
      <x:c r="AF1114" s="50" t="n">
        <x:f>IFERROR(IF(AND(A1114=A1113,C1114=C1113+1,ISNUMBER(AE1113)),AE1113,""),"")</x:f>
        <x:v>0</x:v>
      </x:c>
      <x:c r="AG1114" s="52" t="n">
        <x:f>IFERROR(IF(AND(A1114=A1113,C1114=C1113+1,ISNUMBER(U1114),ISNUMBER(U1113),U1113&lt;&gt;0),U1114/U1113-1,""),"")</x:f>
        <x:v>0.5064829651606224</x:v>
      </x:c>
      <x:c r="AH1114" s="50" t="n">
        <x:f>IF(AND(ISNUMBER(AE1114),ISNUMBER(AF1114),ISNUMBER(AG1114)),IF(AND(AE1114=1,AF1114=1,AG1114&lt;0),1,0),"")</x:f>
        <x:v>0</x:v>
      </x:c>
      <x:c r="AI1114" s="50" t="n">
        <x:f>IF(AND(A1114=A1115,C1115=C1114+1,ISNUMBER(AH1115)),C1115,"")</x:f>
        <x:v>2014</x:v>
      </x:c>
      <x:c r="AJ1114" s="50" t="n">
        <x:f>IF(AND(A1114=A1115,C1115=C1114+1,ISNUMBER(AH1115)),AH1115,"")</x:f>
        <x:v>0</x:v>
      </x:c>
    </x:row>
    <x:row r="1115" ht="15">
      <x:c r="A1115" s="9" t="s">
        <x:v>94</x:v>
      </x:c>
      <x:c r="B1115" s="10">
        <x:v>42004</x:v>
      </x:c>
      <x:c r="C1115" s="9">
        <x:v>2014</x:v>
      </x:c>
      <x:c r="D1115" s="11">
        <x:v>3347.5</x:v>
      </x:c>
      <x:c r="E1115" s="11">
        <x:v>196</x:v>
      </x:c>
      <x:c r="F1115" s="11">
        <x:v>475.3</x:v>
      </x:c>
      <x:c r="G1115" s="11">
        <x:v>1564.5</x:v>
      </x:c>
      <x:c r="H1115" s="11">
        <x:v>433</x:v>
      </x:c>
      <x:c r="I1115" s="11">
        <x:v>1783</x:v>
      </x:c>
      <x:c r="J1115" s="11">
        <x:v>3644.5</x:v>
      </x:c>
      <x:c r="K1115" s="11">
        <x:v>41.4</x:v>
      </x:c>
      <x:c r="L1115" s="11">
        <x:v>30.5</x:v>
      </x:c>
      <x:c r="M1115" s="11">
        <x:v>0</x:v>
      </x:c>
      <x:c r="N1115" s="11">
        <x:v>433</x:v>
      </x:c>
      <x:c r="O1115" s="11">
        <x:v>2294.3000000000002</x:v>
      </x:c>
      <x:c r="P1115" s="11">
        <x:v>389</x:v>
      </x:c>
      <x:c r="Q1115" s="11">
        <x:v>541.5</x:v>
      </x:c>
      <x:c r="R1115" s="11">
        <x:v>18.3</x:v>
      </x:c>
      <x:c r="S1115" s="11">
        <x:v>327.9</x:v>
      </x:c>
      <x:c r="T1115" s="11">
        <x:v>430.3</x:v>
      </x:c>
      <x:c r="U1115" s="11">
        <x:v>7976.1580000000004</x:v>
      </x:c>
      <x:c r="V1115" s="11">
        <x:v>18</x:v>
      </x:c>
      <x:c r="W1115" s="12">
        <x:v>0</x:v>
      </x:c>
      <x:c r="X1115" s="8">
        <x:v>0</x:v>
      </x:c>
      <x:c r="Y1115" s="13">
        <x:f t="shared" si="102"/>
        <x:v>0.41237113402061853</x:v>
      </x:c>
      <x:c r="Z1115" s="13">
        <x:f t="shared" si="103"/>
        <x:v>0.46736370425690815</x:v>
      </x:c>
      <x:c r="AA1115" s="13">
        <x:f t="shared" si="104"/>
        <x:v>9.7953696788648237E-2</x:v>
      </x:c>
      <x:c r="AB1115" s="13">
        <x:f t="shared" si="105"/>
        <x:v>0.11620612397311426</x:v>
      </x:c>
      <x:c r="AC1115" s="13">
        <x:f t="shared" si="106"/>
        <x:v>0.27503994886545224</x:v>
      </x:c>
      <x:c r="AD1115" s="13">
        <x:f t="shared" si="107"/>
        <x:v>1.0887229275578789</x:v>
      </x:c>
      <x:c r="AE1115" s="50" t="n">
        <x:f>IF(OR(NOT(ISNUMBER(Q1115)),NOT(ISNUMBER(R1115))),"",IF(Q1115&lt;R1115,1,0))</x:f>
        <x:v>0</x:v>
      </x:c>
      <x:c r="AF1115" s="50" t="n">
        <x:f>IFERROR(IF(AND(A1115=A1114,C1115=C1114+1,ISNUMBER(AE1114)),AE1114,""),"")</x:f>
        <x:v>0</x:v>
      </x:c>
      <x:c r="AG1115" s="52" t="n">
        <x:f>IFERROR(IF(AND(A1115=A1114,C1115=C1114+1,ISNUMBER(U1115),ISNUMBER(U1114),U1114&lt;&gt;0),U1115/U1114-1,""),"")</x:f>
        <x:v>0.7641621192174848</x:v>
      </x:c>
      <x:c r="AH1115" s="50" t="n">
        <x:f>IF(AND(ISNUMBER(AE1115),ISNUMBER(AF1115),ISNUMBER(AG1115)),IF(AND(AE1115=1,AF1115=1,AG1115&lt;0),1,0),"")</x:f>
        <x:v>0</x:v>
      </x:c>
      <x:c r="AI1115" s="50" t="n">
        <x:f>IF(AND(A1115=A1116,C1116=C1115+1,ISNUMBER(AH1116)),C1116,"")</x:f>
        <x:v>2015</x:v>
      </x:c>
      <x:c r="AJ1115" s="50" t="n">
        <x:f>IF(AND(A1115=A1116,C1116=C1115+1,ISNUMBER(AH1116)),AH1116,"")</x:f>
        <x:v>0</x:v>
      </x:c>
    </x:row>
    <x:row r="1116" ht="15">
      <x:c r="A1116" s="9" t="s">
        <x:v>94</x:v>
      </x:c>
      <x:c r="B1116" s="10">
        <x:v>42369</x:v>
      </x:c>
      <x:c r="C1116" s="9">
        <x:v>2015</x:v>
      </x:c>
      <x:c r="D1116" s="11">
        <x:v>3733.8</x:v>
      </x:c>
      <x:c r="E1116" s="11">
        <x:v>164.4</x:v>
      </x:c>
      <x:c r="F1116" s="11">
        <x:v>584.1</x:v>
      </x:c>
      <x:c r="G1116" s="11">
        <x:v>1755.9</x:v>
      </x:c>
      <x:c r="H1116" s="11">
        <x:v>585.29999999999995</x:v>
      </x:c>
      <x:c r="I1116" s="11">
        <x:v>1977.9</x:v>
      </x:c>
      <x:c r="J1116" s="11">
        <x:v>3833</x:v>
      </x:c>
      <x:c r="K1116" s="11">
        <x:v>2.1</x:v>
      </x:c>
      <x:c r="L1116" s="11">
        <x:v>37.1</x:v>
      </x:c>
      <x:c r="M1116" s="11">
        <x:v>73.099999999999994</x:v>
      </x:c>
      <x:c r="N1116" s="11">
        <x:v>512.20000000000005</x:v>
      </x:c>
      <x:c r="O1116" s="11">
        <x:v>2608.1</x:v>
      </x:c>
      <x:c r="P1116" s="11">
        <x:v>497.5</x:v>
      </x:c>
      <x:c r="Q1116" s="11">
        <x:v>665.9</x:v>
      </x:c>
      <x:c r="R1116" s="11">
        <x:v>17</x:v>
      </x:c>
      <x:c r="S1116" s="11">
        <x:v>370.1</x:v>
      </x:c>
      <x:c r="T1116" s="11">
        <x:v>520.20000000000005</x:v>
      </x:c>
      <x:c r="U1116" s="11">
        <x:v>9602.8449999999993</x:v>
      </x:c>
      <x:c r="V1116" s="11">
        <x:v>18</x:v>
      </x:c>
      <x:c r="W1116" s="12">
        <x:v>0</x:v>
      </x:c>
      <x:c r="X1116" s="8">
        <x:v>0</x:v>
      </x:c>
      <x:c r="Y1116" s="13">
        <x:f t="shared" si="102"/>
        <x:v>0.28145865434001027</x:v>
      </x:c>
      <x:c r="Z1116" s="13">
        <x:f t="shared" si="103"/>
        <x:v>0.4702715731962076</x:v>
      </x:c>
      <x:c r="AA1116" s="13">
        <x:f t="shared" si="104"/>
        <x:v>9.912153837913118E-2</x:v>
      </x:c>
      <x:c r="AB1116" s="13">
        <x:f t="shared" si="105"/>
        <x:v>0.13324227328726765</x:v>
      </x:c>
      <x:c r="AC1116" s="13">
        <x:f t="shared" si="106"/>
        <x:v>0.29625832906201949</x:v>
      </x:c>
      <x:c r="AD1116" s="13">
        <x:f t="shared" si="107"/>
        <x:v>1.0265681075579838</x:v>
      </x:c>
      <x:c r="AE1116" s="50" t="n">
        <x:f>IF(OR(NOT(ISNUMBER(Q1116)),NOT(ISNUMBER(R1116))),"",IF(Q1116&lt;R1116,1,0))</x:f>
        <x:v>0</x:v>
      </x:c>
      <x:c r="AF1116" s="50" t="n">
        <x:f>IFERROR(IF(AND(A1116=A1115,C1116=C1115+1,ISNUMBER(AE1115)),AE1115,""),"")</x:f>
        <x:v>0</x:v>
      </x:c>
      <x:c r="AG1116" s="52" t="n">
        <x:f>IFERROR(IF(AND(A1116=A1115,C1116=C1115+1,ISNUMBER(U1116),ISNUMBER(U1115),U1115&lt;&gt;0),U1116/U1115-1,""),"")</x:f>
        <x:v>0.20394367814679693</x:v>
      </x:c>
      <x:c r="AH1116" s="50" t="n">
        <x:f>IF(AND(ISNUMBER(AE1116),ISNUMBER(AF1116),ISNUMBER(AG1116)),IF(AND(AE1116=1,AF1116=1,AG1116&lt;0),1,0),"")</x:f>
        <x:v>0</x:v>
      </x:c>
      <x:c r="AI1116" s="50" t="n">
        <x:f>IF(AND(A1116=A1117,C1117=C1116+1,ISNUMBER(AH1117)),C1117,"")</x:f>
        <x:v>2016</x:v>
      </x:c>
      <x:c r="AJ1116" s="50" t="n">
        <x:f>IF(AND(A1116=A1117,C1117=C1116+1,ISNUMBER(AH1117)),AH1117,"")</x:f>
        <x:v>0</x:v>
      </x:c>
    </x:row>
    <x:row r="1117" ht="15">
      <x:c r="A1117" s="9" t="s">
        <x:v>94</x:v>
      </x:c>
      <x:c r="B1117" s="10">
        <x:v>42735</x:v>
      </x:c>
      <x:c r="C1117" s="9">
        <x:v>2016</x:v>
      </x:c>
      <x:c r="D1117" s="11">
        <x:v>4405.3</x:v>
      </x:c>
      <x:c r="E1117" s="11">
        <x:v>247.4</x:v>
      </x:c>
      <x:c r="F1117" s="11">
        <x:v>692.5</x:v>
      </x:c>
      <x:c r="G1117" s="11">
        <x:v>2000.6</x:v>
      </x:c>
      <x:c r="H1117" s="11">
        <x:v>966.9</x:v>
      </x:c>
      <x:c r="I1117" s="11">
        <x:v>2404.6999999999998</x:v>
      </x:c>
      <x:c r="J1117" s="11">
        <x:v>4239.8</x:v>
      </x:c>
      <x:c r="K1117" s="11">
        <x:v>57.1</x:v>
      </x:c>
      <x:c r="L1117" s="11">
        <x:v>44.8</x:v>
      </x:c>
      <x:c r="M1117" s="11">
        <x:v>94</x:v>
      </x:c>
      <x:c r="N1117" s="11">
        <x:v>872.9</x:v>
      </x:c>
      <x:c r="O1117" s="11">
        <x:v>2921.8</x:v>
      </x:c>
      <x:c r="P1117" s="11">
        <x:v>524.20000000000005</x:v>
      </x:c>
      <x:c r="Q1117" s="11">
        <x:v>721.8</x:v>
      </x:c>
      <x:c r="R1117" s="11">
        <x:v>23.3</x:v>
      </x:c>
      <x:c r="S1117" s="11">
        <x:v>391.2</x:v>
      </x:c>
      <x:c r="T1117" s="11">
        <x:v>573.5</x:v>
      </x:c>
      <x:c r="U1117" s="11">
        <x:v>6904.6</x:v>
      </x:c>
      <x:c r="V1117" s="11">
        <x:v>18</x:v>
      </x:c>
      <x:c r="W1117" s="12">
        <x:v>0</x:v>
      </x:c>
      <x:c r="X1117" s="8">
        <x:v>0</x:v>
      </x:c>
      <x:c r="Y1117" s="13">
        <x:f t="shared" si="102"/>
        <x:v>0.3572563176895307</x:v>
      </x:c>
      <x:c r="Z1117" s="13">
        <x:f t="shared" si="103"/>
        <x:v>0.4541347921821442</x:v>
      </x:c>
      <x:c r="AA1117" s="13">
        <x:f t="shared" si="104"/>
        <x:v>8.880212471341338E-2</x:v>
      </x:c>
      <x:c r="AB1117" s="13">
        <x:f t="shared" si="105"/>
        <x:v>0.11899303112160353</x:v>
      </x:c>
      <x:c r="AC1117" s="13">
        <x:f t="shared" si="106"/>
        <x:v>0.28666400079976007</x:v>
      </x:c>
      <x:c r="AD1117" s="13">
        <x:f t="shared" si="107"/>
        <x:v>0.96243161646198894</x:v>
      </x:c>
      <x:c r="AE1117" s="50" t="n">
        <x:f>IF(OR(NOT(ISNUMBER(Q1117)),NOT(ISNUMBER(R1117))),"",IF(Q1117&lt;R1117,1,0))</x:f>
        <x:v>0</x:v>
      </x:c>
      <x:c r="AF1117" s="50" t="n">
        <x:f>IFERROR(IF(AND(A1117=A1116,C1117=C1116+1,ISNUMBER(AE1116)),AE1116,""),"")</x:f>
        <x:v>0</x:v>
      </x:c>
      <x:c r="AG1117" s="52" t="n">
        <x:f>IFERROR(IF(AND(A1117=A1116,C1117=C1116+1,ISNUMBER(U1117),ISNUMBER(U1116),U1116&lt;&gt;0),U1117/U1116-1,""),"")</x:f>
        <x:v>-0.28098391674550605</x:v>
      </x:c>
      <x:c r="AH1117" s="50" t="n">
        <x:f>IF(AND(ISNUMBER(AE1117),ISNUMBER(AF1117),ISNUMBER(AG1117)),IF(AND(AE1117=1,AF1117=1,AG1117&lt;0),1,0),"")</x:f>
        <x:v>0</x:v>
      </x:c>
      <x:c r="AI1117" s="50" t="n">
        <x:f>IF(AND(A1117=A1118,C1118=C1117+1,ISNUMBER(AH1118)),C1118,"")</x:f>
        <x:v>2017</x:v>
      </x:c>
      <x:c r="AJ1117" s="50" t="n">
        <x:f>IF(AND(A1117=A1118,C1118=C1117+1,ISNUMBER(AH1118)),AH1118,"")</x:f>
        <x:v>0</x:v>
      </x:c>
    </x:row>
    <x:row r="1118" ht="15">
      <x:c r="A1118" s="9" t="s">
        <x:v>94</x:v>
      </x:c>
      <x:c r="B1118" s="10">
        <x:v>43100</x:v>
      </x:c>
      <x:c r="C1118" s="9">
        <x:v>2017</x:v>
      </x:c>
      <x:c r="D1118" s="11">
        <x:v>4688.8</x:v>
      </x:c>
      <x:c r="E1118" s="11">
        <x:v>337.6</x:v>
      </x:c>
      <x:c r="F1118" s="11">
        <x:v>838.8</x:v>
      </x:c>
      <x:c r="G1118" s="11">
        <x:v>2164</x:v>
      </x:c>
      <x:c r="H1118" s="11">
        <x:v>953</x:v>
      </x:c>
      <x:c r="I1118" s="11">
        <x:v>2524.8000000000002</x:v>
      </x:c>
      <x:c r="J1118" s="11">
        <x:v>4330.8999999999996</x:v>
      </x:c>
      <x:c r="K1118" s="11">
        <x:v>63</x:v>
      </x:c>
      <x:c r="L1118" s="11">
        <x:v>48.2</x:v>
      </x:c>
      <x:c r="M1118" s="11">
        <x:v>157.4</x:v>
      </x:c>
      <x:c r="N1118" s="11">
        <x:v>795.6</x:v>
      </x:c>
      <x:c r="O1118" s="11">
        <x:v>3106</x:v>
      </x:c>
      <x:c r="P1118" s="11">
        <x:v>548.29999999999995</x:v>
      </x:c>
      <x:c r="Q1118" s="11">
        <x:v>768.4</x:v>
      </x:c>
      <x:c r="R1118" s="11">
        <x:v>32.700000000000003</x:v>
      </x:c>
      <x:c r="S1118" s="11">
        <x:v>421.6</x:v>
      </x:c>
      <x:c r="T1118" s="11">
        <x:v>626.5</x:v>
      </x:c>
      <x:c r="U1118" s="11">
        <x:v>7002.143</x:v>
      </x:c>
      <x:c r="V1118" s="11">
        <x:v>18</x:v>
      </x:c>
      <x:c r="W1118" s="12">
        <x:v>0</x:v>
      </x:c>
      <x:c r="X1118" s="8">
        <x:v>0</x:v>
      </x:c>
      <x:c r="Y1118" s="13">
        <x:f t="shared" si="102"/>
        <x:v>0.40247973295183598</x:v>
      </x:c>
      <x:c r="Z1118" s="13">
        <x:f t="shared" si="103"/>
        <x:v>0.46152533697321274</x:v>
      </x:c>
      <x:c r="AA1118" s="13">
        <x:f t="shared" si="104"/>
        <x:v>8.9916396519365296E-2</x:v>
      </x:c>
      <x:c r="AB1118" s="13">
        <x:f t="shared" si="105"/>
        <x:v>0.11693823579593925</x:v>
      </x:c>
      <x:c r="AC1118" s="13">
        <x:f t="shared" si="106"/>
        <x:v>0.28951016635859517</x:v>
      </x:c>
      <x:c r="AD1118" s="13">
        <x:f t="shared" si="107"/>
        <x:v>0.92366916908377394</x:v>
      </x:c>
      <x:c r="AE1118" s="50" t="n">
        <x:f>IF(OR(NOT(ISNUMBER(Q1118)),NOT(ISNUMBER(R1118))),"",IF(Q1118&lt;R1118,1,0))</x:f>
        <x:v>0</x:v>
      </x:c>
      <x:c r="AF1118" s="50" t="n">
        <x:f>IFERROR(IF(AND(A1118=A1117,C1118=C1117+1,ISNUMBER(AE1117)),AE1117,""),"")</x:f>
        <x:v>0</x:v>
      </x:c>
      <x:c r="AG1118" s="52" t="n">
        <x:f>IFERROR(IF(AND(A1118=A1117,C1118=C1117+1,ISNUMBER(U1118),ISNUMBER(U1117),U1117&lt;&gt;0),U1118/U1117-1,""),"")</x:f>
        <x:v>0.014127248500999334</x:v>
      </x:c>
      <x:c r="AH1118" s="50" t="n">
        <x:f>IF(AND(ISNUMBER(AE1118),ISNUMBER(AF1118),ISNUMBER(AG1118)),IF(AND(AE1118=1,AF1118=1,AG1118&lt;0),1,0),"")</x:f>
        <x:v>0</x:v>
      </x:c>
      <x:c r="AI1118" s="50" t="n">
        <x:f>IF(AND(A1118=A1119,C1119=C1118+1,ISNUMBER(AH1119)),C1119,"")</x:f>
        <x:v>2018</x:v>
      </x:c>
      <x:c r="AJ1118" s="50" t="n">
        <x:f>IF(AND(A1118=A1119,C1119=C1118+1,ISNUMBER(AH1119)),AH1119,"")</x:f>
        <x:v>0</x:v>
      </x:c>
    </x:row>
    <x:row r="1119" ht="15">
      <x:c r="A1119" s="9" t="s">
        <x:v>94</x:v>
      </x:c>
      <x:c r="B1119" s="10">
        <x:v>43465</x:v>
      </x:c>
      <x:c r="C1119" s="9">
        <x:v>2018</x:v>
      </x:c>
      <x:c r="D1119" s="11">
        <x:v>4892.3999999999996</x:v>
      </x:c>
      <x:c r="E1119" s="11">
        <x:v>350.3</x:v>
      </x:c>
      <x:c r="F1119" s="11">
        <x:v>851.2</x:v>
      </x:c>
      <x:c r="G1119" s="11">
        <x:v>2089.9</x:v>
      </x:c>
      <x:c r="H1119" s="11">
        <x:v>923.4</x:v>
      </x:c>
      <x:c r="I1119" s="11">
        <x:v>2802.5</x:v>
      </x:c>
      <x:c r="J1119" s="11">
        <x:v>4594.7</x:v>
      </x:c>
      <x:c r="K1119" s="11">
        <x:v>90.6</x:v>
      </x:c>
      <x:c r="L1119" s="11">
        <x:v>48.8</x:v>
      </x:c>
      <x:c r="M1119" s="11">
        <x:v>108.9</x:v>
      </x:c>
      <x:c r="N1119" s="11">
        <x:v>814.5</x:v>
      </x:c>
      <x:c r="O1119" s="11">
        <x:v>2007.4</x:v>
      </x:c>
      <x:c r="P1119" s="11">
        <x:v>465.5</x:v>
      </x:c>
      <x:c r="Q1119" s="11">
        <x:v>695.4</x:v>
      </x:c>
      <x:c r="R1119" s="11">
        <x:v>30.5</x:v>
      </x:c>
      <x:c r="S1119" s="11">
        <x:v>438</x:v>
      </x:c>
      <x:c r="T1119" s="11">
        <x:v>621</x:v>
      </x:c>
      <x:c r="U1119" s="11">
        <x:v>7012.0259999999998</x:v>
      </x:c>
      <x:c r="V1119" s="11">
        <x:v>18</x:v>
      </x:c>
      <x:c r="W1119" s="12">
        <x:v>0</x:v>
      </x:c>
      <x:c r="X1119" s="8">
        <x:v>0</x:v>
      </x:c>
      <x:c r="Y1119" s="13">
        <x:f t="shared" si="102"/>
        <x:v>0.41153665413533835</x:v>
      </x:c>
      <x:c r="Z1119" s="13">
        <x:f t="shared" si="103"/>
        <x:v>0.42717275774670921</x:v>
      </x:c>
      <x:c r="AA1119" s="13">
        <x:f t="shared" si="104"/>
        <x:v>8.9526612705420658E-2</x:v>
      </x:c>
      <x:c r="AB1119" s="13">
        <x:f t="shared" si="105"/>
        <x:v>9.5147575831902545E-2</x:v>
      </x:c>
      <x:c r="AC1119" s="13">
        <x:f t="shared" si="106"/>
        <x:v>0.29714340399062156</x:v>
      </x:c>
      <x:c r="AD1119" s="13">
        <x:f t="shared" si="107"/>
        <x:v>0.93915051917259429</x:v>
      </x:c>
      <x:c r="AE1119" s="50" t="n">
        <x:f>IF(OR(NOT(ISNUMBER(Q1119)),NOT(ISNUMBER(R1119))),"",IF(Q1119&lt;R1119,1,0))</x:f>
        <x:v>0</x:v>
      </x:c>
      <x:c r="AF1119" s="50" t="n">
        <x:f>IFERROR(IF(AND(A1119=A1118,C1119=C1118+1,ISNUMBER(AE1118)),AE1118,""),"")</x:f>
        <x:v>0</x:v>
      </x:c>
      <x:c r="AG1119" s="52" t="n">
        <x:f>IFERROR(IF(AND(A1119=A1118,C1119=C1118+1,ISNUMBER(U1119),ISNUMBER(U1118),U1118&lt;&gt;0),U1119/U1118-1,""),"")</x:f>
        <x:v>0.0014114250451611188</x:v>
      </x:c>
      <x:c r="AH1119" s="50" t="n">
        <x:f>IF(AND(ISNUMBER(AE1119),ISNUMBER(AF1119),ISNUMBER(AG1119)),IF(AND(AE1119=1,AF1119=1,AG1119&lt;0),1,0),"")</x:f>
        <x:v>0</x:v>
      </x:c>
      <x:c r="AI1119" s="50" t="n">
        <x:f>IF(AND(A1119=A1120,C1120=C1119+1,ISNUMBER(AH1120)),C1120,"")</x:f>
        <x:v>2019</x:v>
      </x:c>
      <x:c r="AJ1119" s="50" t="n">
        <x:f>IF(AND(A1119=A1120,C1120=C1119+1,ISNUMBER(AH1120)),AH1120,"")</x:f>
        <x:v>0</x:v>
      </x:c>
    </x:row>
    <x:row r="1120" ht="15">
      <x:c r="A1120" s="9" t="s">
        <x:v>94</x:v>
      </x:c>
      <x:c r="B1120" s="10">
        <x:v>43830</x:v>
      </x:c>
      <x:c r="C1120" s="9">
        <x:v>2019</x:v>
      </x:c>
      <x:c r="D1120" s="11">
        <x:v>10034.299999999999</x:v>
      </x:c>
      <x:c r="E1120" s="11">
        <x:v>3555.9</x:v>
      </x:c>
      <x:c r="F1120" s="11">
        <x:v>949.9</x:v>
      </x:c>
      <x:c r="G1120" s="11">
        <x:v>4381.6000000000004</x:v>
      </x:c>
      <x:c r="H1120" s="11">
        <x:v>3291.7</x:v>
      </x:c>
      <x:c r="I1120" s="11">
        <x:v>5652.7</x:v>
      </x:c>
      <x:c r="J1120" s="11">
        <x:v>7938.3</x:v>
      </x:c>
      <x:c r="K1120" s="11">
        <x:v>3403.2</x:v>
      </x:c>
      <x:c r="L1120" s="11">
        <x:v>14.5</x:v>
      </x:c>
      <x:c r="M1120" s="11">
        <x:v>68.8</x:v>
      </x:c>
      <x:c r="N1120" s="11">
        <x:v>3222.9</x:v>
      </x:c>
      <x:c r="O1120" s="11">
        <x:v>2049.1</x:v>
      </x:c>
      <x:c r="P1120" s="11">
        <x:v>366.1</x:v>
      </x:c>
      <x:c r="Q1120" s="11">
        <x:v>729.8</x:v>
      </x:c>
      <x:c r="R1120" s="11">
        <x:v>145.69999999999999</x:v>
      </x:c>
      <x:c r="S1120" s="11">
        <x:v>3731.4</x:v>
      </x:c>
      <x:c r="T1120" s="11">
        <x:v>603.20000000000005</x:v>
      </x:c>
      <x:c r="U1120" s="11">
        <x:v>8725.6939999999995</x:v>
      </x:c>
      <x:c r="V1120" s="11">
        <x:v>18</x:v>
      </x:c>
      <x:c r="W1120" s="12">
        <x:v>0</x:v>
      </x:c>
      <x:c r="X1120" s="8">
        <x:v>0</x:v>
      </x:c>
      <x:c r="Y1120" s="13">
        <x:f t="shared" si="102"/>
        <x:v>3.7434466785977474</x:v>
      </x:c>
      <x:c r="Z1120" s="13">
        <x:f t="shared" si="103"/>
        <x:v>0.43666224848768731</x:v>
      </x:c>
      <x:c r="AA1120" s="13">
        <x:f t="shared" si="104"/>
        <x:v>0.37186450474871197</x:v>
      </x:c>
      <x:c r="AB1120" s="13">
        <x:f t="shared" si="105"/>
        <x:v>3.6484856940693429E-2</x:v>
      </x:c>
      <x:c r="AC1120" s="13">
        <x:f t="shared" si="106"/>
        <x:v>0.13766660580609824</x:v>
      </x:c>
      <x:c r="AD1120" s="13">
        <x:f t="shared" si="107"/>
        <x:v>0.79111647050616396</x:v>
      </x:c>
      <x:c r="AE1120" s="50" t="n">
        <x:f>IF(OR(NOT(ISNUMBER(Q1120)),NOT(ISNUMBER(R1120))),"",IF(Q1120&lt;R1120,1,0))</x:f>
        <x:v>0</x:v>
      </x:c>
      <x:c r="AF1120" s="50" t="n">
        <x:f>IFERROR(IF(AND(A1120=A1119,C1120=C1119+1,ISNUMBER(AE1119)),AE1119,""),"")</x:f>
        <x:v>0</x:v>
      </x:c>
      <x:c r="AG1120" s="52" t="n">
        <x:f>IFERROR(IF(AND(A1120=A1119,C1120=C1119+1,ISNUMBER(U1120),ISNUMBER(U1119),U1119&lt;&gt;0),U1120/U1119-1,""),"")</x:f>
        <x:v>0.2443898525190864</x:v>
      </x:c>
      <x:c r="AH1120" s="50" t="n">
        <x:f>IF(AND(ISNUMBER(AE1120),ISNUMBER(AF1120),ISNUMBER(AG1120)),IF(AND(AE1120=1,AF1120=1,AG1120&lt;0),1,0),"")</x:f>
        <x:v>0</x:v>
      </x:c>
      <x:c r="AI1120" s="50" t="n">
        <x:f>IF(AND(A1120=A1121,C1121=C1120+1,ISNUMBER(AH1121)),C1121,"")</x:f>
        <x:v>2020</x:v>
      </x:c>
      <x:c r="AJ1120" s="50" t="n">
        <x:f>IF(AND(A1120=A1121,C1121=C1120+1,ISNUMBER(AH1121)),AH1121,"")</x:f>
        <x:v>0</x:v>
      </x:c>
    </x:row>
    <x:row r="1121" ht="15">
      <x:c r="A1121" s="9" t="s">
        <x:v>94</x:v>
      </x:c>
      <x:c r="B1121" s="10">
        <x:v>44196</x:v>
      </x:c>
      <x:c r="C1121" s="9">
        <x:v>2020</x:v>
      </x:c>
      <x:c r="D1121" s="11">
        <x:v>7825.5</x:v>
      </x:c>
      <x:c r="E1121" s="11">
        <x:v>847.9</x:v>
      </x:c>
      <x:c r="F1121" s="11">
        <x:v>646.9</x:v>
      </x:c>
      <x:c r="G1121" s="11">
        <x:v>4076.7</x:v>
      </x:c>
      <x:c r="H1121" s="11">
        <x:v>3446.1</x:v>
      </x:c>
      <x:c r="I1121" s="11">
        <x:v>3748.8</x:v>
      </x:c>
      <x:c r="J1121" s="11">
        <x:v>5861.9</x:v>
      </x:c>
      <x:c r="K1121" s="11">
        <x:v>502.6</x:v>
      </x:c>
      <x:c r="L1121" s="11">
        <x:v>13.7</x:v>
      </x:c>
      <x:c r="M1121" s="11">
        <x:v>163.9</x:v>
      </x:c>
      <x:c r="N1121" s="11">
        <x:v>3282.2</x:v>
      </x:c>
      <x:c r="O1121" s="11">
        <x:v>2071.5</x:v>
      </x:c>
      <x:c r="P1121" s="11">
        <x:v>411</x:v>
      </x:c>
      <x:c r="Q1121" s="11">
        <x:v>679.8</x:v>
      </x:c>
      <x:c r="R1121" s="11">
        <x:v>144.1</x:v>
      </x:c>
      <x:c r="S1121" s="11">
        <x:v>217.9</x:v>
      </x:c>
      <x:c r="T1121" s="11">
        <x:v>234.2</x:v>
      </x:c>
      <x:c r="U1121" s="11">
        <x:v>4931.7739000000001</x:v>
      </x:c>
      <x:c r="V1121" s="11">
        <x:v>18</x:v>
      </x:c>
      <x:c r="W1121" s="12">
        <x:v>0</x:v>
      </x:c>
      <x:c r="X1121" s="8">
        <x:v>0</x:v>
      </x:c>
      <x:c r="Y1121" s="13">
        <x:f t="shared" si="102"/>
        <x:v>1.3107126294635956</x:v>
      </x:c>
      <x:c r="Z1121" s="13">
        <x:f t="shared" si="103"/>
        <x:v>0.52095073797201452</x:v>
      </x:c>
      <x:c r="AA1121" s="13">
        <x:f t="shared" si="104"/>
        <x:v>2.7844866142738484E-2</x:v>
      </x:c>
      <x:c r="AB1121" s="13">
        <x:f t="shared" si="105"/>
        <x:v>5.2520605712095075E-2</x:v>
      </x:c>
      <x:c r="AC1121" s="13">
        <x:f t="shared" si="106"/>
        <x:v>5.7448426423332595E-2</x:v>
      </x:c>
      <x:c r="AD1121" s="13">
        <x:f t="shared" si="107"/>
        <x:v>0.74907673631077887</x:v>
      </x:c>
      <x:c r="AE1121" s="50" t="n">
        <x:f>IF(OR(NOT(ISNUMBER(Q1121)),NOT(ISNUMBER(R1121))),"",IF(Q1121&lt;R1121,1,0))</x:f>
        <x:v>0</x:v>
      </x:c>
      <x:c r="AF1121" s="50" t="n">
        <x:f>IFERROR(IF(AND(A1121=A1120,C1121=C1120+1,ISNUMBER(AE1120)),AE1120,""),"")</x:f>
        <x:v>0</x:v>
      </x:c>
      <x:c r="AG1121" s="52" t="n">
        <x:f>IFERROR(IF(AND(A1121=A1120,C1121=C1120+1,ISNUMBER(U1121),ISNUMBER(U1120),U1120&lt;&gt;0),U1121/U1120-1,""),"")</x:f>
        <x:v>-0.43479866472512096</x:v>
      </x:c>
      <x:c r="AH1121" s="50" t="n">
        <x:f>IF(AND(ISNUMBER(AE1121),ISNUMBER(AF1121),ISNUMBER(AG1121)),IF(AND(AE1121=1,AF1121=1,AG1121&lt;0),1,0),"")</x:f>
        <x:v>0</x:v>
      </x:c>
      <x:c r="AI1121" s="50" t="n">
        <x:f>IF(AND(A1121=A1122,C1122=C1121+1,ISNUMBER(AH1122)),C1122,"")</x:f>
        <x:v>2021</x:v>
      </x:c>
      <x:c r="AJ1121" s="50" t="n">
        <x:f>IF(AND(A1121=A1122,C1122=C1121+1,ISNUMBER(AH1122)),AH1122,"")</x:f>
        <x:v>0</x:v>
      </x:c>
    </x:row>
    <x:row r="1122" ht="15">
      <x:c r="A1122" s="9" t="s">
        <x:v>94</x:v>
      </x:c>
      <x:c r="B1122" s="10">
        <x:v>44561</x:v>
      </x:c>
      <x:c r="C1122" s="9">
        <x:v>2021</x:v>
      </x:c>
      <x:c r="D1122" s="11">
        <x:v>8798.6</x:v>
      </x:c>
      <x:c r="E1122" s="11">
        <x:v>1369.5</x:v>
      </x:c>
      <x:c r="F1122" s="11">
        <x:v>775.3</x:v>
      </x:c>
      <x:c r="G1122" s="11">
        <x:v>4964.5</x:v>
      </x:c>
      <x:c r="H1122" s="11">
        <x:v>4534.1000000000004</x:v>
      </x:c>
      <x:c r="I1122" s="11">
        <x:v>3834.1</x:v>
      </x:c>
      <x:c r="J1122" s="11">
        <x:v>4944.8</x:v>
      </x:c>
      <x:c r="K1122" s="11">
        <x:v>1256</x:v>
      </x:c>
      <x:c r="L1122" s="11">
        <x:v>12.1</x:v>
      </x:c>
      <x:c r="M1122" s="11">
        <x:v>424.1</x:v>
      </x:c>
      <x:c r="N1122" s="11">
        <x:v>4110</x:v>
      </x:c>
      <x:c r="O1122" s="11">
        <x:v>589.4</x:v>
      </x:c>
      <x:c r="P1122" s="11">
        <x:v>-831.4</x:v>
      </x:c>
      <x:c r="Q1122" s="11">
        <x:v>-531.20000000000005</x:v>
      </x:c>
      <x:c r="R1122" s="11">
        <x:v>151.69999999999999</x:v>
      </x:c>
      <x:c r="S1122" s="11">
        <x:v>-906.5</x:v>
      </x:c>
      <x:c r="T1122" s="11">
        <x:v>-391.1</x:v>
      </x:c>
      <x:c r="U1122" s="11">
        <x:v>4658.2883000000002</x:v>
      </x:c>
      <x:c r="V1122" s="11">
        <x:v>18</x:v>
      </x:c>
      <x:c r="W1122" s="12">
        <x:v>0</x:v>
      </x:c>
      <x:c r="X1122" s="8">
        <x:v>0</x:v>
      </x:c>
      <x:c r="Y1122" s="13">
        <x:f t="shared" si="102"/>
        <x:v>1.7664130014188058</x:v>
      </x:c>
      <x:c r="Z1122" s="13">
        <x:f t="shared" si="103"/>
        <x:v>0.56423749232832499</x:v>
      </x:c>
      <x:c r="AA1122" s="13">
        <x:f t="shared" si="104"/>
        <x:v>-0.10302775441547518</x:v>
      </x:c>
      <x:c r="AB1122" s="13">
        <x:f t="shared" si="105"/>
        <x:v>-9.4492305594071777E-2</x:v>
      </x:c>
      <x:c r="AC1122" s="13">
        <x:f t="shared" si="106"/>
        <x:v>-7.8779333266189952E-2</x:v>
      </x:c>
      <x:c r="AD1122" s="13">
        <x:f t="shared" si="107"/>
        <x:v>0.56199849976132565</x:v>
      </x:c>
      <x:c r="AE1122" s="50" t="n">
        <x:f>IF(OR(NOT(ISNUMBER(Q1122)),NOT(ISNUMBER(R1122))),"",IF(Q1122&lt;R1122,1,0))</x:f>
        <x:v>1</x:v>
      </x:c>
      <x:c r="AF1122" s="50" t="n">
        <x:f>IFERROR(IF(AND(A1122=A1121,C1122=C1121+1,ISNUMBER(AE1121)),AE1121,""),"")</x:f>
        <x:v>0</x:v>
      </x:c>
      <x:c r="AG1122" s="52" t="n">
        <x:f>IFERROR(IF(AND(A1122=A1121,C1122=C1121+1,ISNUMBER(U1122),ISNUMBER(U1121),U1121&lt;&gt;0),U1122/U1121-1,""),"")</x:f>
        <x:v>-0.055453799291163786</x:v>
      </x:c>
      <x:c r="AH1122" s="50" t="n">
        <x:f>IF(AND(ISNUMBER(AE1122),ISNUMBER(AF1122),ISNUMBER(AG1122)),IF(AND(AE1122=1,AF1122=1,AG1122&lt;0),1,0),"")</x:f>
        <x:v>0</x:v>
      </x:c>
      <x:c r="AI1122" s="50" t="n">
        <x:f>IF(AND(A1122=A1123,C1123=C1122+1,ISNUMBER(AH1123)),C1123,"")</x:f>
        <x:v>2022</x:v>
      </x:c>
      <x:c r="AJ1122" s="50" t="n">
        <x:f>IF(AND(A1122=A1123,C1123=C1122+1,ISNUMBER(AH1123)),AH1123,"")</x:f>
        <x:v>0</x:v>
      </x:c>
    </x:row>
    <x:row r="1123" ht="15">
      <x:c r="A1123" s="9" t="s">
        <x:v>94</x:v>
      </x:c>
      <x:c r="B1123" s="10">
        <x:v>44926</x:v>
      </x:c>
      <x:c r="C1123" s="9">
        <x:v>2022</x:v>
      </x:c>
      <x:c r="D1123" s="11">
        <x:v>9566.5</x:v>
      </x:c>
      <x:c r="E1123" s="11">
        <x:v>1333</x:v>
      </x:c>
      <x:c r="F1123" s="11">
        <x:v>719.6</x:v>
      </x:c>
      <x:c r="G1123" s="11">
        <x:v>5447.5</x:v>
      </x:c>
      <x:c r="H1123" s="11">
        <x:v>4693.7</x:v>
      </x:c>
      <x:c r="I1123" s="11">
        <x:v>4119</x:v>
      </x:c>
      <x:c r="J1123" s="11">
        <x:v>5225.3</x:v>
      </x:c>
      <x:c r="K1123" s="11">
        <x:v>1132.4000000000001</x:v>
      </x:c>
      <x:c r="L1123" s="11">
        <x:v>19.399999999999999</x:v>
      </x:c>
      <x:c r="M1123" s="11">
        <x:v>129.30000000000001</x:v>
      </x:c>
      <x:c r="N1123" s="11">
        <x:v>4564.3999999999996</x:v>
      </x:c>
      <x:c r="O1123" s="11">
        <x:v>1703.4</x:v>
      </x:c>
      <x:c r="P1123" s="11">
        <x:v>226.9</x:v>
      </x:c>
      <x:c r="Q1123" s="11">
        <x:v>553.79999999999995</x:v>
      </x:c>
      <x:c r="R1123" s="11">
        <x:v>172.2</x:v>
      </x:c>
      <x:c r="S1123" s="11">
        <x:v>42.5</x:v>
      </x:c>
      <x:c r="T1123" s="11">
        <x:v>508.7</x:v>
      </x:c>
      <x:c r="U1123" s="11">
        <x:v>5456.4980999999998</x:v>
      </x:c>
      <x:c r="V1123" s="11">
        <x:v>18</x:v>
      </x:c>
      <x:c r="W1123" s="12">
        <x:v>0</x:v>
      </x:c>
      <x:c r="X1123" s="8">
        <x:v>0</x:v>
      </x:c>
      <x:c r="Y1123" s="13">
        <x:f t="shared" si="102"/>
        <x:v>1.8524180100055585</x:v>
      </x:c>
      <x:c r="Z1123" s="13">
        <x:f t="shared" si="103"/>
        <x:v>0.56943500757852927</x:v>
      </x:c>
      <x:c r="AA1123" s="13">
        <x:f t="shared" si="104"/>
        <x:v>4.4425861077719122E-3</x:v>
      </x:c>
      <x:c r="AB1123" s="13">
        <x:f t="shared" si="105"/>
        <x:v>2.3718183243610517E-2</x:v>
      </x:c>
      <x:c r="AC1123" s="13">
        <x:f t="shared" si="106"/>
        <x:v>9.3382285452042219E-2</x:v>
      </x:c>
      <x:c r="AD1123" s="13">
        <x:f t="shared" si="107"/>
        <x:v>0.54620812209271941</x:v>
      </x:c>
      <x:c r="AE1123" s="50" t="n">
        <x:f>IF(OR(NOT(ISNUMBER(Q1123)),NOT(ISNUMBER(R1123))),"",IF(Q1123&lt;R1123,1,0))</x:f>
        <x:v>0</x:v>
      </x:c>
      <x:c r="AF1123" s="50" t="n">
        <x:f>IFERROR(IF(AND(A1123=A1122,C1123=C1122+1,ISNUMBER(AE1122)),AE1122,""),"")</x:f>
        <x:v>1</x:v>
      </x:c>
      <x:c r="AG1123" s="52" t="n">
        <x:f>IFERROR(IF(AND(A1123=A1122,C1123=C1122+1,ISNUMBER(U1123),ISNUMBER(U1122),U1122&lt;&gt;0),U1123/U1122-1,""),"")</x:f>
        <x:v>0.171352597476631</x:v>
      </x:c>
      <x:c r="AH1123" s="50" t="n">
        <x:f>IF(AND(ISNUMBER(AE1123),ISNUMBER(AF1123),ISNUMBER(AG1123)),IF(AND(AE1123=1,AF1123=1,AG1123&lt;0),1,0),"")</x:f>
        <x:v>0</x:v>
      </x:c>
      <x:c r="AI1123" s="50" t="n">
        <x:f>IF(AND(A1123=A1124,C1124=C1123+1,ISNUMBER(AH1124)),C1124,"")</x:f>
        <x:v>2023</x:v>
      </x:c>
      <x:c r="AJ1123" s="50" t="n">
        <x:f>IF(AND(A1123=A1124,C1124=C1123+1,ISNUMBER(AH1124)),AH1124,"")</x:f>
        <x:v>0</x:v>
      </x:c>
    </x:row>
    <x:row r="1124" ht="15">
      <x:c r="A1124" s="9" t="s">
        <x:v>94</x:v>
      </x:c>
      <x:c r="B1124" s="10">
        <x:v>45291</x:v>
      </x:c>
      <x:c r="C1124" s="9">
        <x:v>2023</x:v>
      </x:c>
      <x:c r="D1124" s="11">
        <x:v>9942.7999999999993</x:v>
      </x:c>
      <x:c r="E1124" s="11">
        <x:v>1331.5</x:v>
      </x:c>
      <x:c r="F1124" s="11">
        <x:v>845.6</x:v>
      </x:c>
      <x:c r="G1124" s="11">
        <x:v>5831.4</x:v>
      </x:c>
      <x:c r="H1124" s="11">
        <x:v>4951.8</x:v>
      </x:c>
      <x:c r="I1124" s="11">
        <x:v>4111.3999999999996</x:v>
      </x:c>
      <x:c r="J1124" s="11">
        <x:v>5230.1000000000004</x:v>
      </x:c>
      <x:c r="K1124" s="11">
        <x:v>1164.8</x:v>
      </x:c>
      <x:c r="L1124" s="11">
        <x:v>21.7</x:v>
      </x:c>
      <x:c r="M1124" s="11">
        <x:v>144.1</x:v>
      </x:c>
      <x:c r="N1124" s="11">
        <x:v>4807.7</x:v>
      </x:c>
      <x:c r="O1124" s="11">
        <x:v>2625.2</x:v>
      </x:c>
      <x:c r="P1124" s="11">
        <x:v>502.7</x:v>
      </x:c>
      <x:c r="Q1124" s="11">
        <x:v>848.2</x:v>
      </x:c>
      <x:c r="R1124" s="11">
        <x:v>166.7</x:v>
      </x:c>
      <x:c r="S1124" s="11">
        <x:v>278.8</x:v>
      </x:c>
      <x:c r="T1124" s="11">
        <x:v>799.9</x:v>
      </x:c>
      <x:c r="U1124" s="11">
        <x:v>6212.3609999999999</x:v>
      </x:c>
      <x:c r="V1124" s="11">
        <x:v>18</x:v>
      </x:c>
      <x:c r="W1124" s="12">
        <x:v>0</x:v>
      </x:c>
      <x:c r="X1124" s="8">
        <x:v>0</x:v>
      </x:c>
      <x:c r="Y1124" s="13">
        <x:f t="shared" si="102"/>
        <x:v>1.5746215704824975</x:v>
      </x:c>
      <x:c r="Z1124" s="13">
        <x:f t="shared" si="103"/>
        <x:v>0.58649474996982742</x:v>
      </x:c>
      <x:c r="AA1124" s="13">
        <x:f t="shared" si="104"/>
        <x:v>2.8040391036730099E-2</x:v>
      </x:c>
      <x:c r="AB1124" s="13">
        <x:f t="shared" si="105"/>
        <x:v>5.0559198616084003E-2</x:v>
      </x:c>
      <x:c r="AC1124" s="13">
        <x:f t="shared" si="106"/>
        <x:v>0.13717117673286003</x:v>
      </x:c>
      <x:c r="AD1124" s="13">
        <x:f t="shared" si="107"/>
        <x:v>0.52601882769441211</x:v>
      </x:c>
      <x:c r="AE1124" s="50" t="n">
        <x:f>IF(OR(NOT(ISNUMBER(Q1124)),NOT(ISNUMBER(R1124))),"",IF(Q1124&lt;R1124,1,0))</x:f>
        <x:v>0</x:v>
      </x:c>
      <x:c r="AF1124" s="50" t="n">
        <x:f>IFERROR(IF(AND(A1124=A1123,C1124=C1123+1,ISNUMBER(AE1123)),AE1123,""),"")</x:f>
        <x:v>0</x:v>
      </x:c>
      <x:c r="AG1124" s="52" t="n">
        <x:f>IFERROR(IF(AND(A1124=A1123,C1124=C1123+1,ISNUMBER(U1124),ISNUMBER(U1123),U1123&lt;&gt;0),U1124/U1123-1,""),"")</x:f>
        <x:v>0.13852527502941858</x:v>
      </x:c>
      <x:c r="AH1124" s="50" t="n">
        <x:f>IF(AND(ISNUMBER(AE1124),ISNUMBER(AF1124),ISNUMBER(AG1124)),IF(AND(AE1124=1,AF1124=1,AG1124&lt;0),1,0),"")</x:f>
        <x:v>0</x:v>
      </x:c>
      <x:c r="AI1124" s="50" t="n">
        <x:f>IF(AND(A1124=A1125,C1125=C1124+1,ISNUMBER(AH1125)),C1125,"")</x:f>
        <x:v>2024</x:v>
      </x:c>
      <x:c r="AJ1124" s="50" t="n">
        <x:f>IF(AND(A1124=A1125,C1125=C1124+1,ISNUMBER(AH1125)),AH1125,"")</x:f>
        <x:v>0</x:v>
      </x:c>
    </x:row>
    <x:row r="1125" ht="15">
      <x:c r="A1125" s="9" t="s">
        <x:v>94</x:v>
      </x:c>
      <x:c r="B1125" s="10">
        <x:v>45657</x:v>
      </x:c>
      <x:c r="C1125" s="9">
        <x:v>2024</x:v>
      </x:c>
      <x:c r="D1125" s="11">
        <x:v>9521.2999999999993</x:v>
      </x:c>
      <x:c r="E1125" s="11">
        <x:v>891.6</x:v>
      </x:c>
      <x:c r="F1125" s="11">
        <x:v>870.4</x:v>
      </x:c>
      <x:c r="G1125" s="11">
        <x:v>6001.9</x:v>
      </x:c>
      <x:c r="H1125" s="11">
        <x:v>5093.3</x:v>
      </x:c>
      <x:c r="I1125" s="11">
        <x:v>3519.4</x:v>
      </x:c>
      <x:c r="J1125" s="11">
        <x:v>4645.3</x:v>
      </x:c>
      <x:c r="K1125" s="11">
        <x:v>696.7</x:v>
      </x:c>
      <x:c r="L1125" s="11">
        <x:v>21.2</x:v>
      </x:c>
      <x:c r="M1125" s="11">
        <x:v>155.6</x:v>
      </x:c>
      <x:c r="N1125" s="11">
        <x:v>4937.7</x:v>
      </x:c>
      <x:c r="O1125" s="11">
        <x:v>2959.9</x:v>
      </x:c>
      <x:c r="P1125" s="11">
        <x:v>551.79999999999995</x:v>
      </x:c>
      <x:c r="Q1125" s="11">
        <x:v>935.2</x:v>
      </x:c>
      <x:c r="R1125" s="11">
        <x:v>179.3</x:v>
      </x:c>
      <x:c r="S1125" s="11">
        <x:v>312.10000000000002</x:v>
      </x:c>
      <x:c r="T1125" s="11">
        <x:v>877.9</x:v>
      </x:c>
      <x:c r="U1125" s="11">
        <x:v>6104.6706999999997</x:v>
      </x:c>
      <x:c r="V1125" s="11">
        <x:v>18</x:v>
      </x:c>
      <x:c r="W1125" s="12">
        <x:v>0</x:v>
      </x:c>
      <x:c r="X1125" s="8">
        <x:v>0</x:v>
      </x:c>
      <x:c r="Y1125" s="13">
        <x:f t="shared" si="102"/>
        <x:v>1.0243566176470589</x:v>
      </x:c>
      <x:c r="Z1125" s="13">
        <x:f t="shared" si="103"/>
        <x:v>0.63036560133595199</x:v>
      </x:c>
      <x:c r="AA1125" s="13">
        <x:f t="shared" si="104"/>
        <x:v>3.2779137302679263E-2</x:v>
      </x:c>
      <x:c r="AB1125" s="13">
        <x:f t="shared" si="105"/>
        <x:v>5.7954270950395431E-2</x:v>
      </x:c>
      <x:c r="AC1125" s="13">
        <x:f t="shared" si="106"/>
        <x:v>0.14627034772322098</x:v>
      </x:c>
      <x:c r="AD1125" s="13">
        <x:f t="shared" si="107"/>
        <x:v>0.48788505771270735</x:v>
      </x:c>
      <x:c r="AE1125" s="50" t="n">
        <x:f>IF(OR(NOT(ISNUMBER(Q1125)),NOT(ISNUMBER(R1125))),"",IF(Q1125&lt;R1125,1,0))</x:f>
        <x:v>0</x:v>
      </x:c>
      <x:c r="AF1125" s="50" t="n">
        <x:f>IFERROR(IF(AND(A1125=A1124,C1125=C1124+1,ISNUMBER(AE1124)),AE1124,""),"")</x:f>
        <x:v>0</x:v>
      </x:c>
      <x:c r="AG1125" s="52" t="n">
        <x:f>IFERROR(IF(AND(A1125=A1124,C1125=C1124+1,ISNUMBER(U1125),ISNUMBER(U1124),U1124&lt;&gt;0),U1125/U1124-1,""),"")</x:f>
        <x:v>-0.017334842582393373</x:v>
      </x:c>
      <x:c r="AH1125" s="50" t="n">
        <x:f>IF(AND(ISNUMBER(AE1125),ISNUMBER(AF1125),ISNUMBER(AG1125)),IF(AND(AE1125=1,AF1125=1,AG1125&lt;0),1,0),"")</x:f>
        <x:v>0</x:v>
      </x:c>
      <x:c r="AI1125" s="50" t="str">
        <x:f>IF(AND(A1125=A1126,C1126=C1125+1,ISNUMBER(AH1126)),C1126,"")</x:f>
      </x:c>
      <x:c r="AJ1125" s="50" t="str">
        <x:f>IF(AND(A1125=A1126,C1126=C1125+1,ISNUMBER(AH1126)),AH1126,"")</x:f>
      </x:c>
    </x:row>
    <x:row r="1126" ht="15">
      <x:c r="A1126" s="9" t="s">
        <x:v>95</x:v>
      </x:c>
      <x:c r="B1126" s="10">
        <x:v>42004</x:v>
      </x:c>
      <x:c r="C1126" s="9">
        <x:v>2014</x:v>
      </x:c>
      <x:c r="D1126" s="11">
        <x:v>717.84199999999998</x:v>
      </x:c>
      <x:c r="E1126" s="11">
        <x:v>129.28399999999999</x:v>
      </x:c>
      <x:c r="F1126" s="11">
        <x:v>13.38</x:v>
      </x:c>
      <x:c r="G1126" s="11">
        <x:v>214.31299999999999</x:v>
      </x:c>
      <x:c r="H1126" s="11">
        <x:v>200.93299999999999</x:v>
      </x:c>
      <x:c r="I1126" s="11">
        <x:v>503.529</x:v>
      </x:c>
      <x:c r="J1126" s="11">
        <x:v>41.844000000000001</x:v>
      </x:c>
      <x:c r="K1126" s="11">
        <x:v>94.305999999999997</x:v>
      </x:c>
      <x:c r="L1126" s="11" t="s">
        <x:v>40</x:v>
      </x:c>
      <x:c r="M1126" s="11">
        <x:v>0</x:v>
      </x:c>
      <x:c r="N1126" s="11">
        <x:v>200.93299999999999</x:v>
      </x:c>
      <x:c r="O1126" s="11">
        <x:v>19.114000000000001</x:v>
      </x:c>
      <x:c r="P1126" s="11">
        <x:v>46.667999999999999</x:v>
      </x:c>
      <x:c r="Q1126" s="11" t="s">
        <x:v>40</x:v>
      </x:c>
      <x:c r="R1126" s="11">
        <x:v>2.452</x:v>
      </x:c>
      <x:c r="S1126" s="11">
        <x:v>41.844000000000001</x:v>
      </x:c>
      <x:c r="T1126" s="11">
        <x:v>21.498999999999999</x:v>
      </x:c>
      <x:c r="U1126" s="11">
        <x:v>508.13479999999998</x:v>
      </x:c>
      <x:c r="V1126" s="11">
        <x:v>16</x:v>
      </x:c>
      <x:c r="W1126" s="12">
        <x:v>2</x:v>
      </x:c>
      <x:c r="X1126" s="8">
        <x:v>0</x:v>
      </x:c>
      <x:c r="Y1126" s="13">
        <x:f t="shared" si="102"/>
        <x:v>9.6624813153961124</x:v>
      </x:c>
      <x:c r="Z1126" s="13">
        <x:f t="shared" si="103"/>
        <x:v>0.2985517704453069</x:v>
      </x:c>
      <x:c r="AA1126" s="13">
        <x:f t="shared" si="104"/>
        <x:v>5.8291378882818226E-2</x:v>
      </x:c>
      <x:c r="AB1126" s="13">
        <x:f t="shared" si="105"/>
        <x:v>6.5011520641032425E-2</x:v>
      </x:c>
      <x:c r="AC1126" s="13">
        <x:f t="shared" si="106"/>
        <x:v>0.10031589310961071</x:v>
      </x:c>
      <x:c r="AD1126" s="13">
        <x:f t="shared" si="107"/>
        <x:v>5.8291378882818226E-2</x:v>
      </x:c>
      <x:c r="AE1126" s="50" t="str">
        <x:f>IF(OR(NOT(ISNUMBER(Q1126)),NOT(ISNUMBER(R1126))),"",IF(Q1126&lt;R1126,1,0))</x:f>
      </x:c>
      <x:c r="AF1126" s="50" t="str">
        <x:f>IFERROR(IF(AND(A1126=A1125,C1126=C1125+1,ISNUMBER(AE1125)),AE1125,""),"")</x:f>
      </x:c>
      <x:c r="AG1126" s="52" t="str">
        <x:f>IFERROR(IF(AND(A1126=A1125,C1126=C1125+1,ISNUMBER(U1126),ISNUMBER(U1125),U1125&lt;&gt;0),U1126/U1125-1,""),"")</x:f>
      </x:c>
      <x:c r="AH1126" s="50" t="str">
        <x:f>IF(AND(ISNUMBER(AE1126),ISNUMBER(AF1126),ISNUMBER(AG1126)),IF(AND(AE1126=1,AF1126=1,AG1126&lt;0),1,0),"")</x:f>
      </x:c>
      <x:c r="AI1126" s="50" t="str">
        <x:f>IF(AND(A1126=A1127,C1127=C1126+1,ISNUMBER(AH1127)),C1127,"")</x:f>
      </x:c>
      <x:c r="AJ1126" s="50" t="str">
        <x:f>IF(AND(A1126=A1127,C1127=C1126+1,ISNUMBER(AH1127)),AH1127,"")</x:f>
      </x:c>
    </x:row>
    <x:row r="1127" ht="15">
      <x:c r="A1127" s="9" t="s">
        <x:v>95</x:v>
      </x:c>
      <x:c r="B1127" s="10">
        <x:v>42369</x:v>
      </x:c>
      <x:c r="C1127" s="9">
        <x:v>2015</x:v>
      </x:c>
      <x:c r="D1127" s="11">
        <x:v>1254.808</x:v>
      </x:c>
      <x:c r="E1127" s="11">
        <x:v>88.319000000000003</x:v>
      </x:c>
      <x:c r="F1127" s="11">
        <x:v>36.070999999999998</x:v>
      </x:c>
      <x:c r="G1127" s="11">
        <x:v>413.70600000000002</x:v>
      </x:c>
      <x:c r="H1127" s="11">
        <x:v>377.63499999999999</x:v>
      </x:c>
      <x:c r="I1127" s="11">
        <x:v>841.10199999999998</x:v>
      </x:c>
      <x:c r="J1127" s="11">
        <x:v>175.828</x:v>
      </x:c>
      <x:c r="K1127" s="11">
        <x:v>59.207999999999998</x:v>
      </x:c>
      <x:c r="L1127" s="11" t="s">
        <x:v>40</x:v>
      </x:c>
      <x:c r="M1127" s="11">
        <x:v>0</x:v>
      </x:c>
      <x:c r="N1127" s="11">
        <x:v>377.63499999999999</x:v>
      </x:c>
      <x:c r="O1127" s="11">
        <x:v>45.198999999999998</x:v>
      </x:c>
      <x:c r="P1127" s="11">
        <x:v>142.68899999999999</x:v>
      </x:c>
      <x:c r="Q1127" s="11" t="s">
        <x:v>40</x:v>
      </x:c>
      <x:c r="R1127" s="11">
        <x:v>6.7889999999999997</x:v>
      </x:c>
      <x:c r="S1127" s="11">
        <x:v>133.98400000000001</x:v>
      </x:c>
      <x:c r="T1127" s="11">
        <x:v>21.152999999999999</x:v>
      </x:c>
      <x:c r="U1127" s="11">
        <x:v>879.15859999999998</x:v>
      </x:c>
      <x:c r="V1127" s="11">
        <x:v>16</x:v>
      </x:c>
      <x:c r="W1127" s="12">
        <x:v>2</x:v>
      </x:c>
      <x:c r="X1127" s="8">
        <x:v>0</x:v>
      </x:c>
      <x:c r="Y1127" s="13">
        <x:f t="shared" si="102"/>
        <x:v>2.4484766155637496</x:v>
      </x:c>
      <x:c r="Z1127" s="13">
        <x:f t="shared" si="103"/>
        <x:v>0.3296966547870272</x:v>
      </x:c>
      <x:c r="AA1127" s="13">
        <x:f t="shared" si="104"/>
        <x:v>0.1067764948900549</x:v>
      </x:c>
      <x:c r="AB1127" s="13">
        <x:f t="shared" si="105"/>
        <x:v>0.11371381119661333</x:v>
      </x:c>
      <x:c r="AC1127" s="13">
        <x:f t="shared" si="106"/>
        <x:v>5.113051297298081E-2</x:v>
      </x:c>
      <x:c r="AD1127" s="13">
        <x:f t="shared" si="107"/>
        <x:v>0.14012342924176449</x:v>
      </x:c>
      <x:c r="AE1127" s="50" t="str">
        <x:f>IF(OR(NOT(ISNUMBER(Q1127)),NOT(ISNUMBER(R1127))),"",IF(Q1127&lt;R1127,1,0))</x:f>
      </x:c>
      <x:c r="AF1127" s="50" t="str">
        <x:f>IFERROR(IF(AND(A1127=A1126,C1127=C1126+1,ISNUMBER(AE1126)),AE1126,""),"")</x:f>
      </x:c>
      <x:c r="AG1127" s="52" t="n">
        <x:f>IFERROR(IF(AND(A1127=A1126,C1127=C1126+1,ISNUMBER(U1127),ISNUMBER(U1126),U1126&lt;&gt;0),U1127/U1126-1,""),"")</x:f>
        <x:v>0.7301680577673484</x:v>
      </x:c>
      <x:c r="AH1127" s="50" t="str">
        <x:f>IF(AND(ISNUMBER(AE1127),ISNUMBER(AF1127),ISNUMBER(AG1127)),IF(AND(AE1127=1,AF1127=1,AG1127&lt;0),1,0),"")</x:f>
      </x:c>
      <x:c r="AI1127" s="50" t="str">
        <x:f>IF(AND(A1127=A1128,C1128=C1127+1,ISNUMBER(AH1128)),C1128,"")</x:f>
      </x:c>
      <x:c r="AJ1127" s="50" t="str">
        <x:f>IF(AND(A1127=A1128,C1128=C1127+1,ISNUMBER(AH1128)),AH1128,"")</x:f>
      </x:c>
    </x:row>
    <x:row r="1128" ht="15">
      <x:c r="A1128" s="9" t="s">
        <x:v>95</x:v>
      </x:c>
      <x:c r="B1128" s="10">
        <x:v>42735</x:v>
      </x:c>
      <x:c r="C1128" s="9">
        <x:v>2016</x:v>
      </x:c>
      <x:c r="D1128" s="11">
        <x:v>1986.134</x:v>
      </x:c>
      <x:c r="E1128" s="11">
        <x:v>179.85</x:v>
      </x:c>
      <x:c r="F1128" s="11">
        <x:v>38.098999999999997</x:v>
      </x:c>
      <x:c r="G1128" s="11">
        <x:v>571.59900000000005</x:v>
      </x:c>
      <x:c r="H1128" s="11">
        <x:v>533.5</x:v>
      </x:c>
      <x:c r="I1128" s="11">
        <x:v>1414.5350000000001</x:v>
      </x:c>
      <x:c r="J1128" s="11">
        <x:v>267.72300000000001</x:v>
      </x:c>
      <x:c r="K1128" s="11">
        <x:v>170.69300000000001</x:v>
      </x:c>
      <x:c r="L1128" s="11" t="s">
        <x:v>40</x:v>
      </x:c>
      <x:c r="M1128" s="11">
        <x:v>0</x:v>
      </x:c>
      <x:c r="N1128" s="11">
        <x:v>533.5</x:v>
      </x:c>
      <x:c r="O1128" s="11">
        <x:v>76.91</x:v>
      </x:c>
      <x:c r="P1128" s="11">
        <x:v>110.39</x:v>
      </x:c>
      <x:c r="Q1128" s="11" t="s">
        <x:v>40</x:v>
      </x:c>
      <x:c r="R1128" s="11">
        <x:v>10.93</x:v>
      </x:c>
      <x:c r="S1128" s="11">
        <x:v>91.9</x:v>
      </x:c>
      <x:c r="T1128" s="11">
        <x:v>60.54</x:v>
      </x:c>
      <x:c r="U1128" s="11">
        <x:v>1541.6975</x:v>
      </x:c>
      <x:c r="V1128" s="11">
        <x:v>16</x:v>
      </x:c>
      <x:c r="W1128" s="12">
        <x:v>2</x:v>
      </x:c>
      <x:c r="X1128" s="8">
        <x:v>0</x:v>
      </x:c>
      <x:c r="Y1128" s="13">
        <x:f t="shared" si="102"/>
        <x:v>4.7205963411113157</x:v>
      </x:c>
      <x:c r="Z1128" s="13">
        <x:f t="shared" si="103"/>
        <x:v>0.28779478121818569</x:v>
      </x:c>
      <x:c r="AA1128" s="13">
        <x:f t="shared" si="104"/>
        <x:v>4.6270795424679302E-2</x:v>
      </x:c>
      <x:c r="AB1128" s="13">
        <x:f t="shared" si="105"/>
        <x:v>5.5580338486728491E-2</x:v>
      </x:c>
      <x:c r="AC1128" s="13">
        <x:f t="shared" si="106"/>
        <x:v>0.10591341132507229</x:v>
      </x:c>
      <x:c r="AD1128" s="13">
        <x:f t="shared" si="107"/>
        <x:v>0.13479604095191966</x:v>
      </x:c>
      <x:c r="AE1128" s="50" t="str">
        <x:f>IF(OR(NOT(ISNUMBER(Q1128)),NOT(ISNUMBER(R1128))),"",IF(Q1128&lt;R1128,1,0))</x:f>
      </x:c>
      <x:c r="AF1128" s="50" t="str">
        <x:f>IFERROR(IF(AND(A1128=A1127,C1128=C1127+1,ISNUMBER(AE1127)),AE1127,""),"")</x:f>
      </x:c>
      <x:c r="AG1128" s="52" t="n">
        <x:f>IFERROR(IF(AND(A1128=A1127,C1128=C1127+1,ISNUMBER(U1128),ISNUMBER(U1127),U1127&lt;&gt;0),U1128/U1127-1,""),"")</x:f>
        <x:v>0.753605663414997</x:v>
      </x:c>
      <x:c r="AH1128" s="50" t="str">
        <x:f>IF(AND(ISNUMBER(AE1128),ISNUMBER(AF1128),ISNUMBER(AG1128)),IF(AND(AE1128=1,AF1128=1,AG1128&lt;0),1,0),"")</x:f>
      </x:c>
      <x:c r="AI1128" s="50" t="str">
        <x:f>IF(AND(A1128=A1129,C1129=C1128+1,ISNUMBER(AH1129)),C1129,"")</x:f>
      </x:c>
      <x:c r="AJ1128" s="50" t="str">
        <x:f>IF(AND(A1128=A1129,C1129=C1128+1,ISNUMBER(AH1129)),AH1129,"")</x:f>
      </x:c>
    </x:row>
    <x:row r="1129" ht="15">
      <x:c r="A1129" s="9" t="s">
        <x:v>95</x:v>
      </x:c>
      <x:c r="B1129" s="10">
        <x:v>43100</x:v>
      </x:c>
      <x:c r="C1129" s="9">
        <x:v>2017</x:v>
      </x:c>
      <x:c r="D1129" s="11">
        <x:v>2689.45</x:v>
      </x:c>
      <x:c r="E1129" s="11">
        <x:v>88.27</x:v>
      </x:c>
      <x:c r="F1129" s="11">
        <x:v>51.06</x:v>
      </x:c>
      <x:c r="G1129" s="11">
        <x:v>759.99</x:v>
      </x:c>
      <x:c r="H1129" s="11">
        <x:v>708.93</x:v>
      </x:c>
      <x:c r="I1129" s="11">
        <x:v>1929.46</x:v>
      </x:c>
      <x:c r="J1129" s="11">
        <x:v>515.52</x:v>
      </x:c>
      <x:c r="K1129" s="11">
        <x:v>78.040000000000006</x:v>
      </x:c>
      <x:c r="L1129" s="11" t="s">
        <x:v>40</x:v>
      </x:c>
      <x:c r="M1129" s="11">
        <x:v>0</x:v>
      </x:c>
      <x:c r="N1129" s="11">
        <x:v>708.93</x:v>
      </x:c>
      <x:c r="O1129" s="11">
        <x:v>110.9</x:v>
      </x:c>
      <x:c r="P1129" s="11">
        <x:v>269.76</x:v>
      </x:c>
      <x:c r="Q1129" s="11" t="s">
        <x:v>40</x:v>
      </x:c>
      <x:c r="R1129" s="11">
        <x:v>14.83</x:v>
      </x:c>
      <x:c r="S1129" s="11">
        <x:v>247.8</x:v>
      </x:c>
      <x:c r="T1129" s="11">
        <x:v>72.959999999999994</x:v>
      </x:c>
      <x:c r="U1129" s="11">
        <x:v>2030.3975</x:v>
      </x:c>
      <x:c r="V1129" s="11">
        <x:v>16</x:v>
      </x:c>
      <x:c r="W1129" s="12">
        <x:v>2</x:v>
      </x:c>
      <x:c r="X1129" s="8">
        <x:v>0</x:v>
      </x:c>
      <x:c r="Y1129" s="13">
        <x:f t="shared" si="102"/>
        <x:v>1.7287504896200547</x:v>
      </x:c>
      <x:c r="Z1129" s="13">
        <x:f t="shared" si="103"/>
        <x:v>0.2825819405454647</x:v>
      </x:c>
      <x:c r="AA1129" s="13">
        <x:f t="shared" si="104"/>
        <x:v>9.2137797690977713E-2</x:v>
      </x:c>
      <x:c r="AB1129" s="13">
        <x:f t="shared" si="105"/>
        <x:v>0.10030303593671569</x:v>
      </x:c>
      <x:c r="AC1129" s="13">
        <x:f t="shared" si="106"/>
        <x:v>9.6001263174515447E-2</x:v>
      </x:c>
      <x:c r="AD1129" s="13">
        <x:f t="shared" si="107"/>
        <x:v>0.19168231422781609</x:v>
      </x:c>
      <x:c r="AE1129" s="50" t="str">
        <x:f>IF(OR(NOT(ISNUMBER(Q1129)),NOT(ISNUMBER(R1129))),"",IF(Q1129&lt;R1129,1,0))</x:f>
      </x:c>
      <x:c r="AF1129" s="50" t="str">
        <x:f>IFERROR(IF(AND(A1129=A1128,C1129=C1128+1,ISNUMBER(AE1128)),AE1128,""),"")</x:f>
      </x:c>
      <x:c r="AG1129" s="52" t="n">
        <x:f>IFERROR(IF(AND(A1129=A1128,C1129=C1128+1,ISNUMBER(U1129),ISNUMBER(U1128),U1128&lt;&gt;0),U1129/U1128-1,""),"")</x:f>
        <x:v>0.316988254829498</x:v>
      </x:c>
      <x:c r="AH1129" s="50" t="str">
        <x:f>IF(AND(ISNUMBER(AE1129),ISNUMBER(AF1129),ISNUMBER(AG1129)),IF(AND(AE1129=1,AF1129=1,AG1129&lt;0),1,0),"")</x:f>
      </x:c>
      <x:c r="AI1129" s="50" t="str">
        <x:f>IF(AND(A1129=A1130,C1130=C1129+1,ISNUMBER(AH1130)),C1130,"")</x:f>
      </x:c>
      <x:c r="AJ1129" s="50" t="str">
        <x:f>IF(AND(A1129=A1130,C1130=C1129+1,ISNUMBER(AH1130)),AH1130,"")</x:f>
      </x:c>
    </x:row>
    <x:row r="1130" ht="15">
      <x:c r="A1130" s="9" t="s">
        <x:v>95</x:v>
      </x:c>
      <x:c r="B1130" s="10">
        <x:v>43465</x:v>
      </x:c>
      <x:c r="C1130" s="9">
        <x:v>2018</x:v>
      </x:c>
      <x:c r="D1130" s="11">
        <x:v>3134.07</x:v>
      </x:c>
      <x:c r="E1130" s="11">
        <x:v>90.56</x:v>
      </x:c>
      <x:c r="F1130" s="11">
        <x:v>72.73</x:v>
      </x:c>
      <x:c r="G1130" s="11">
        <x:v>893.18</x:v>
      </x:c>
      <x:c r="H1130" s="11">
        <x:v>820.45</x:v>
      </x:c>
      <x:c r="I1130" s="11">
        <x:v>2240.89</x:v>
      </x:c>
      <x:c r="J1130" s="11">
        <x:v>768.09</x:v>
      </x:c>
      <x:c r="K1130" s="11">
        <x:v>48.33</x:v>
      </x:c>
      <x:c r="L1130" s="11" t="s">
        <x:v>40</x:v>
      </x:c>
      <x:c r="M1130" s="11">
        <x:v>0</x:v>
      </x:c>
      <x:c r="N1130" s="11">
        <x:v>820.45</x:v>
      </x:c>
      <x:c r="O1130" s="11">
        <x:v>137.72999999999999</x:v>
      </x:c>
      <x:c r="P1130" s="11">
        <x:v>276.74</x:v>
      </x:c>
      <x:c r="Q1130" s="11" t="s">
        <x:v>40</x:v>
      </x:c>
      <x:c r="R1130" s="11">
        <x:v>21.69</x:v>
      </x:c>
      <x:c r="S1130" s="11">
        <x:v>252.57</x:v>
      </x:c>
      <x:c r="T1130" s="11">
        <x:v>72.37</x:v>
      </x:c>
      <x:c r="U1130" s="11">
        <x:v>1935.6685</x:v>
      </x:c>
      <x:c r="V1130" s="11">
        <x:v>16</x:v>
      </x:c>
      <x:c r="W1130" s="12">
        <x:v>2</x:v>
      </x:c>
      <x:c r="X1130" s="8">
        <x:v>0</x:v>
      </x:c>
      <x:c r="Y1130" s="13">
        <x:f t="shared" si="102"/>
        <x:v>1.2451533067509968</x:v>
      </x:c>
      <x:c r="Z1130" s="13">
        <x:f t="shared" si="103"/>
        <x:v>0.28499044373610033</x:v>
      </x:c>
      <x:c r="AA1130" s="13">
        <x:f t="shared" si="104"/>
        <x:v>8.0588499937780583E-2</x:v>
      </x:c>
      <x:c r="AB1130" s="13">
        <x:f t="shared" si="105"/>
        <x:v>8.8300516580676239E-2</x:v>
      </x:c>
      <x:c r="AC1130" s="13">
        <x:f t="shared" si="106"/>
        <x:v>8.1025101323361479E-2</x:v>
      </x:c>
      <x:c r="AD1130" s="13">
        <x:f t="shared" si="107"/>
        <x:v>0.24507748710143679</x:v>
      </x:c>
      <x:c r="AE1130" s="50" t="str">
        <x:f>IF(OR(NOT(ISNUMBER(Q1130)),NOT(ISNUMBER(R1130))),"",IF(Q1130&lt;R1130,1,0))</x:f>
      </x:c>
      <x:c r="AF1130" s="50" t="str">
        <x:f>IFERROR(IF(AND(A1130=A1129,C1130=C1129+1,ISNUMBER(AE1129)),AE1129,""),"")</x:f>
      </x:c>
      <x:c r="AG1130" s="52" t="n">
        <x:f>IFERROR(IF(AND(A1130=A1129,C1130=C1129+1,ISNUMBER(U1130),ISNUMBER(U1129),U1129&lt;&gt;0),U1130/U1129-1,""),"")</x:f>
        <x:v>-0.04665539629555293</x:v>
      </x:c>
      <x:c r="AH1130" s="50" t="str">
        <x:f>IF(AND(ISNUMBER(AE1130),ISNUMBER(AF1130),ISNUMBER(AG1130)),IF(AND(AE1130=1,AF1130=1,AG1130&lt;0),1,0),"")</x:f>
      </x:c>
      <x:c r="AI1130" s="50" t="str">
        <x:f>IF(AND(A1130=A1131,C1131=C1130+1,ISNUMBER(AH1131)),C1131,"")</x:f>
      </x:c>
      <x:c r="AJ1130" s="50" t="str">
        <x:f>IF(AND(A1130=A1131,C1131=C1130+1,ISNUMBER(AH1131)),AH1131,"")</x:f>
      </x:c>
    </x:row>
    <x:row r="1131" ht="15">
      <x:c r="A1131" s="9" t="s">
        <x:v>95</x:v>
      </x:c>
      <x:c r="B1131" s="10">
        <x:v>43830</x:v>
      </x:c>
      <x:c r="C1131" s="9">
        <x:v>2019</x:v>
      </x:c>
      <x:c r="D1131" s="11">
        <x:v>3861.9</x:v>
      </x:c>
      <x:c r="E1131" s="11">
        <x:v>47.1</x:v>
      </x:c>
      <x:c r="F1131" s="11">
        <x:v>130.1</x:v>
      </x:c>
      <x:c r="G1131" s="11">
        <x:v>1300.7</x:v>
      </x:c>
      <x:c r="H1131" s="11">
        <x:v>1147.7</x:v>
      </x:c>
      <x:c r="I1131" s="11">
        <x:v>2561.1999999999998</x:v>
      </x:c>
      <x:c r="J1131" s="11">
        <x:v>909.3</x:v>
      </x:c>
      <x:c r="K1131" s="11">
        <x:v>21.4</x:v>
      </x:c>
      <x:c r="L1131" s="11" t="s">
        <x:v>40</x:v>
      </x:c>
      <x:c r="M1131" s="11">
        <x:v>0</x:v>
      </x:c>
      <x:c r="N1131" s="11">
        <x:v>1147.7</x:v>
      </x:c>
      <x:c r="O1131" s="11">
        <x:v>152.6</x:v>
      </x:c>
      <x:c r="P1131" s="11">
        <x:v>180.4</x:v>
      </x:c>
      <x:c r="Q1131" s="11" t="s">
        <x:v>40</x:v>
      </x:c>
      <x:c r="R1131" s="11">
        <x:v>30.2</x:v>
      </x:c>
      <x:c r="S1131" s="11">
        <x:v>141.19999999999999</x:v>
      </x:c>
      <x:c r="T1131" s="11">
        <x:v>65.599999999999994</x:v>
      </x:c>
      <x:c r="U1131" s="11">
        <x:v>2539.9787000000001</x:v>
      </x:c>
      <x:c r="V1131" s="11">
        <x:v>16</x:v>
      </x:c>
      <x:c r="W1131" s="12">
        <x:v>2</x:v>
      </x:c>
      <x:c r="X1131" s="8">
        <x:v>0</x:v>
      </x:c>
      <x:c r="Y1131" s="13">
        <x:f t="shared" si="102"/>
        <x:v>0.36202920830130669</x:v>
      </x:c>
      <x:c r="Z1131" s="13">
        <x:f t="shared" si="103"/>
        <x:v>0.33680312799399259</x:v>
      </x:c>
      <x:c r="AA1131" s="13">
        <x:f t="shared" si="104"/>
        <x:v>3.6562313886946834E-2</x:v>
      </x:c>
      <x:c r="AB1131" s="13">
        <x:f t="shared" si="105"/>
        <x:v>4.6712757968875425E-2</x:v>
      </x:c>
      <x:c r="AC1131" s="13">
        <x:f t="shared" si="106"/>
        <x:v>5.0434381486891666E-2</x:v>
      </x:c>
      <x:c r="AD1131" s="13">
        <x:f t="shared" si="107"/>
        <x:v>0.23545405111473625</x:v>
      </x:c>
      <x:c r="AE1131" s="50" t="str">
        <x:f>IF(OR(NOT(ISNUMBER(Q1131)),NOT(ISNUMBER(R1131))),"",IF(Q1131&lt;R1131,1,0))</x:f>
      </x:c>
      <x:c r="AF1131" s="50" t="str">
        <x:f>IFERROR(IF(AND(A1131=A1130,C1131=C1130+1,ISNUMBER(AE1130)),AE1130,""),"")</x:f>
      </x:c>
      <x:c r="AG1131" s="52" t="n">
        <x:f>IFERROR(IF(AND(A1131=A1130,C1131=C1130+1,ISNUMBER(U1131),ISNUMBER(U1130),U1130&lt;&gt;0),U1131/U1130-1,""),"")</x:f>
        <x:v>0.31219715565965966</x:v>
      </x:c>
      <x:c r="AH1131" s="50" t="str">
        <x:f>IF(AND(ISNUMBER(AE1131),ISNUMBER(AF1131),ISNUMBER(AG1131)),IF(AND(AE1131=1,AF1131=1,AG1131&lt;0),1,0),"")</x:f>
      </x:c>
      <x:c r="AI1131" s="50" t="str">
        <x:f>IF(AND(A1131=A1132,C1132=C1131+1,ISNUMBER(AH1132)),C1132,"")</x:f>
      </x:c>
      <x:c r="AJ1131" s="50" t="str">
        <x:f>IF(AND(A1131=A1132,C1132=C1131+1,ISNUMBER(AH1132)),AH1132,"")</x:f>
      </x:c>
    </x:row>
    <x:row r="1132" ht="15">
      <x:c r="A1132" s="9" t="s">
        <x:v>95</x:v>
      </x:c>
      <x:c r="B1132" s="10">
        <x:v>44196</x:v>
      </x:c>
      <x:c r="C1132" s="9">
        <x:v>2020</x:v>
      </x:c>
      <x:c r="D1132" s="11">
        <x:v>4406.5</x:v>
      </x:c>
      <x:c r="E1132" s="11">
        <x:v>82.9</x:v>
      </x:c>
      <x:c r="F1132" s="11">
        <x:v>107.3</x:v>
      </x:c>
      <x:c r="G1132" s="11">
        <x:v>1485.2</x:v>
      </x:c>
      <x:c r="H1132" s="11">
        <x:v>1343.1</x:v>
      </x:c>
      <x:c r="I1132" s="11">
        <x:v>2921.3</x:v>
      </x:c>
      <x:c r="J1132" s="11">
        <x:v>1358.7</x:v>
      </x:c>
      <x:c r="K1132" s="11">
        <x:v>57.8</x:v>
      </x:c>
      <x:c r="L1132" s="11" t="s">
        <x:v>40</x:v>
      </x:c>
      <x:c r="M1132" s="11">
        <x:v>0</x:v>
      </x:c>
      <x:c r="N1132" s="11">
        <x:v>1343.1</x:v>
      </x:c>
      <x:c r="O1132" s="11">
        <x:v>174.8</x:v>
      </x:c>
      <x:c r="P1132" s="11">
        <x:v>489.4</x:v>
      </x:c>
      <x:c r="Q1132" s="11" t="s">
        <x:v>40</x:v>
      </x:c>
      <x:c r="R1132" s="11">
        <x:v>34.1</x:v>
      </x:c>
      <x:c r="S1132" s="11">
        <x:v>449.4</x:v>
      </x:c>
      <x:c r="T1132" s="11">
        <x:v>104.4</x:v>
      </x:c>
      <x:c r="U1132" s="11">
        <x:v>2886.4391999999998</x:v>
      </x:c>
      <x:c r="V1132" s="11">
        <x:v>16</x:v>
      </x:c>
      <x:c r="W1132" s="12">
        <x:v>2</x:v>
      </x:c>
      <x:c r="X1132" s="8">
        <x:v>0</x:v>
      </x:c>
      <x:c r="Y1132" s="13">
        <x:f t="shared" si="102"/>
        <x:v>0.77260018639328987</x:v>
      </x:c>
      <x:c r="Z1132" s="13">
        <x:f t="shared" si="103"/>
        <x:v>0.33704754340179283</x:v>
      </x:c>
      <x:c r="AA1132" s="13">
        <x:f t="shared" si="104"/>
        <x:v>0.10198570293884035</x:v>
      </x:c>
      <x:c r="AB1132" s="13">
        <x:f t="shared" si="105"/>
        <x:v>0.1110632020878248</x:v>
      </x:c>
      <x:c r="AC1132" s="13">
        <x:f t="shared" si="106"/>
        <x:v>7.0293563156477237E-2</x:v>
      </x:c>
      <x:c r="AD1132" s="13">
        <x:f t="shared" si="107"/>
        <x:v>0.3083399523431295</x:v>
      </x:c>
      <x:c r="AE1132" s="50" t="str">
        <x:f>IF(OR(NOT(ISNUMBER(Q1132)),NOT(ISNUMBER(R1132))),"",IF(Q1132&lt;R1132,1,0))</x:f>
      </x:c>
      <x:c r="AF1132" s="50" t="str">
        <x:f>IFERROR(IF(AND(A1132=A1131,C1132=C1131+1,ISNUMBER(AE1131)),AE1131,""),"")</x:f>
      </x:c>
      <x:c r="AG1132" s="52" t="n">
        <x:f>IFERROR(IF(AND(A1132=A1131,C1132=C1131+1,ISNUMBER(U1132),ISNUMBER(U1131),U1131&lt;&gt;0),U1132/U1131-1,""),"")</x:f>
        <x:v>0.1364029155047637</x:v>
      </x:c>
      <x:c r="AH1132" s="50" t="str">
        <x:f>IF(AND(ISNUMBER(AE1132),ISNUMBER(AF1132),ISNUMBER(AG1132)),IF(AND(AE1132=1,AF1132=1,AG1132&lt;0),1,0),"")</x:f>
      </x:c>
      <x:c r="AI1132" s="50" t="str">
        <x:f>IF(AND(A1132=A1133,C1133=C1132+1,ISNUMBER(AH1133)),C1133,"")</x:f>
      </x:c>
      <x:c r="AJ1132" s="50" t="str">
        <x:f>IF(AND(A1132=A1133,C1133=C1132+1,ISNUMBER(AH1133)),AH1133,"")</x:f>
      </x:c>
    </x:row>
    <x:row r="1133" ht="15">
      <x:c r="A1133" s="9" t="s">
        <x:v>95</x:v>
      </x:c>
      <x:c r="B1133" s="10">
        <x:v>44561</x:v>
      </x:c>
      <x:c r="C1133" s="9">
        <x:v>2021</x:v>
      </x:c>
      <x:c r="D1133" s="11">
        <x:v>5593.9</x:v>
      </x:c>
      <x:c r="E1133" s="11">
        <x:v>108.2</x:v>
      </x:c>
      <x:c r="F1133" s="11">
        <x:v>128.80000000000001</x:v>
      </x:c>
      <x:c r="G1133" s="11">
        <x:v>1517.4</x:v>
      </x:c>
      <x:c r="H1133" s="11">
        <x:v>1345.2</x:v>
      </x:c>
      <x:c r="I1133" s="11">
        <x:v>4076.5</x:v>
      </x:c>
      <x:c r="J1133" s="11">
        <x:v>2331.3000000000002</x:v>
      </x:c>
      <x:c r="K1133" s="11">
        <x:v>71.099999999999994</x:v>
      </x:c>
      <x:c r="L1133" s="11" t="s">
        <x:v>40</x:v>
      </x:c>
      <x:c r="M1133" s="11">
        <x:v>0</x:v>
      </x:c>
      <x:c r="N1133" s="11">
        <x:v>1345.2</x:v>
      </x:c>
      <x:c r="O1133" s="11">
        <x:v>208.7</x:v>
      </x:c>
      <x:c r="P1133" s="11">
        <x:v>1006.3</x:v>
      </x:c>
      <x:c r="Q1133" s="11" t="s">
        <x:v>40</x:v>
      </x:c>
      <x:c r="R1133" s="11">
        <x:v>35.6</x:v>
      </x:c>
      <x:c r="S1133" s="11">
        <x:v>972.6</x:v>
      </x:c>
      <x:c r="T1133" s="11">
        <x:v>159.5</x:v>
      </x:c>
      <x:c r="U1133" s="11">
        <x:v>4650.7754999999997</x:v>
      </x:c>
      <x:c r="V1133" s="11">
        <x:v>16</x:v>
      </x:c>
      <x:c r="W1133" s="12">
        <x:v>2</x:v>
      </x:c>
      <x:c r="X1133" s="8">
        <x:v>0</x:v>
      </x:c>
      <x:c r="Y1133" s="13">
        <x:f t="shared" si="102"/>
        <x:v>0.84006211180124213</x:v>
      </x:c>
      <x:c r="Z1133" s="13">
        <x:f t="shared" si="103"/>
        <x:v>0.27125976510127109</x:v>
      </x:c>
      <x:c r="AA1133" s="13">
        <x:f t="shared" si="104"/>
        <x:v>0.17386796331718479</x:v>
      </x:c>
      <x:c r="AB1133" s="13">
        <x:f t="shared" si="105"/>
        <x:v>0.17989238277409322</x:v>
      </x:c>
      <x:c r="AC1133" s="13">
        <x:f t="shared" si="106"/>
        <x:v>0.10511401080796098</x:v>
      </x:c>
      <x:c r="AD1133" s="13">
        <x:f t="shared" si="107"/>
        <x:v>0.416757539462629</x:v>
      </x:c>
      <x:c r="AE1133" s="50" t="str">
        <x:f>IF(OR(NOT(ISNUMBER(Q1133)),NOT(ISNUMBER(R1133))),"",IF(Q1133&lt;R1133,1,0))</x:f>
      </x:c>
      <x:c r="AF1133" s="50" t="str">
        <x:f>IFERROR(IF(AND(A1133=A1132,C1133=C1132+1,ISNUMBER(AE1132)),AE1132,""),"")</x:f>
      </x:c>
      <x:c r="AG1133" s="52" t="n">
        <x:f>IFERROR(IF(AND(A1133=A1132,C1133=C1132+1,ISNUMBER(U1133),ISNUMBER(U1132),U1132&lt;&gt;0),U1133/U1132-1,""),"")</x:f>
        <x:v>0.6112501174457443</x:v>
      </x:c>
      <x:c r="AH1133" s="50" t="str">
        <x:f>IF(AND(ISNUMBER(AE1133),ISNUMBER(AF1133),ISNUMBER(AG1133)),IF(AND(AE1133=1,AF1133=1,AG1133&lt;0),1,0),"")</x:f>
      </x:c>
      <x:c r="AI1133" s="50" t="str">
        <x:f>IF(AND(A1133=A1134,C1134=C1133+1,ISNUMBER(AH1134)),C1134,"")</x:f>
      </x:c>
      <x:c r="AJ1133" s="50" t="str">
        <x:f>IF(AND(A1133=A1134,C1134=C1133+1,ISNUMBER(AH1134)),AH1134,"")</x:f>
      </x:c>
    </x:row>
    <x:row r="1134" ht="15">
      <x:c r="A1134" s="9" t="s">
        <x:v>95</x:v>
      </x:c>
      <x:c r="B1134" s="10">
        <x:v>44926</x:v>
      </x:c>
      <x:c r="C1134" s="9">
        <x:v>2022</x:v>
      </x:c>
      <x:c r="D1134" s="11">
        <x:v>5155.1000000000004</x:v>
      </x:c>
      <x:c r="E1134" s="11">
        <x:v>97.6</x:v>
      </x:c>
      <x:c r="F1134" s="11">
        <x:v>147</x:v>
      </x:c>
      <x:c r="G1134" s="11">
        <x:v>1805.1</x:v>
      </x:c>
      <x:c r="H1134" s="11">
        <x:v>1613.9</x:v>
      </x:c>
      <x:c r="I1134" s="11">
        <x:v>3350</x:v>
      </x:c>
      <x:c r="J1134" s="11">
        <x:v>1731.9</x:v>
      </x:c>
      <x:c r="K1134" s="11">
        <x:v>47.6</x:v>
      </x:c>
      <x:c r="L1134" s="11" t="s">
        <x:v>40</x:v>
      </x:c>
      <x:c r="M1134" s="11">
        <x:v>0</x:v>
      </x:c>
      <x:c r="N1134" s="11">
        <x:v>1613.9</x:v>
      </x:c>
      <x:c r="O1134" s="11">
        <x:v>221.8</x:v>
      </x:c>
      <x:c r="P1134" s="11">
        <x:v>-578.6</x:v>
      </x:c>
      <x:c r="Q1134" s="11" t="s">
        <x:v>40</x:v>
      </x:c>
      <x:c r="R1134" s="11">
        <x:v>34.5</x:v>
      </x:c>
      <x:c r="S1134" s="11">
        <x:v>-599.4</x:v>
      </x:c>
      <x:c r="T1134" s="11">
        <x:v>142.19999999999999</x:v>
      </x:c>
      <x:c r="U1134" s="11">
        <x:v>2590.1941999999999</x:v>
      </x:c>
      <x:c r="V1134" s="11">
        <x:v>16</x:v>
      </x:c>
      <x:c r="W1134" s="12">
        <x:v>2</x:v>
      </x:c>
      <x:c r="X1134" s="8">
        <x:v>0</x:v>
      </x:c>
      <x:c r="Y1134" s="13">
        <x:f t="shared" si="102"/>
        <x:v>0.66394557823129252</x:v>
      </x:c>
      <x:c r="Z1134" s="13">
        <x:f t="shared" si="103"/>
        <x:v>0.35015809586622954</x:v>
      </x:c>
      <x:c r="AA1134" s="13">
        <x:f t="shared" si="104"/>
        <x:v>-0.11627320517545731</x:v>
      </x:c>
      <x:c r="AB1134" s="13">
        <x:f t="shared" si="105"/>
        <x:v>-0.11223836589008943</x:v>
      </x:c>
      <x:c r="AC1134" s="13">
        <x:f t="shared" si="106"/>
        <x:v>7.8776799069303641E-2</x:v>
      </x:c>
      <x:c r="AD1134" s="13">
        <x:f t="shared" si="107"/>
        <x:v>0.33595856530426177</x:v>
      </x:c>
      <x:c r="AE1134" s="50" t="str">
        <x:f>IF(OR(NOT(ISNUMBER(Q1134)),NOT(ISNUMBER(R1134))),"",IF(Q1134&lt;R1134,1,0))</x:f>
      </x:c>
      <x:c r="AF1134" s="50" t="str">
        <x:f>IFERROR(IF(AND(A1134=A1133,C1134=C1133+1,ISNUMBER(AE1133)),AE1133,""),"")</x:f>
      </x:c>
      <x:c r="AG1134" s="52" t="n">
        <x:f>IFERROR(IF(AND(A1134=A1133,C1134=C1133+1,ISNUMBER(U1134),ISNUMBER(U1133),U1133&lt;&gt;0),U1134/U1133-1,""),"")</x:f>
        <x:v>-0.4430618721544396</x:v>
      </x:c>
      <x:c r="AH1134" s="50" t="str">
        <x:f>IF(AND(ISNUMBER(AE1134),ISNUMBER(AF1134),ISNUMBER(AG1134)),IF(AND(AE1134=1,AF1134=1,AG1134&lt;0),1,0),"")</x:f>
      </x:c>
      <x:c r="AI1134" s="50" t="str">
        <x:f>IF(AND(A1134=A1135,C1135=C1134+1,ISNUMBER(AH1135)),C1135,"")</x:f>
      </x:c>
      <x:c r="AJ1134" s="50" t="str">
        <x:f>IF(AND(A1134=A1135,C1135=C1134+1,ISNUMBER(AH1135)),AH1135,"")</x:f>
      </x:c>
    </x:row>
    <x:row r="1135" ht="15">
      <x:c r="A1135" s="9" t="s">
        <x:v>95</x:v>
      </x:c>
      <x:c r="B1135" s="10">
        <x:v>45291</x:v>
      </x:c>
      <x:c r="C1135" s="9">
        <x:v>2023</x:v>
      </x:c>
      <x:c r="D1135" s="11">
        <x:v>5102</x:v>
      </x:c>
      <x:c r="E1135" s="11">
        <x:v>58.4</x:v>
      </x:c>
      <x:c r="F1135" s="11">
        <x:v>147.69999999999999</x:v>
      </x:c>
      <x:c r="G1135" s="11">
        <x:v>1768</x:v>
      </x:c>
      <x:c r="H1135" s="11">
        <x:v>1615.2</x:v>
      </x:c>
      <x:c r="I1135" s="11">
        <x:v>3334</x:v>
      </x:c>
      <x:c r="J1135" s="11">
        <x:v>1801.9</x:v>
      </x:c>
      <x:c r="K1135" s="11">
        <x:v>36.200000000000003</x:v>
      </x:c>
      <x:c r="L1135" s="11" t="s">
        <x:v>40</x:v>
      </x:c>
      <x:c r="M1135" s="11">
        <x:v>0</x:v>
      </x:c>
      <x:c r="N1135" s="11">
        <x:v>1615.2</x:v>
      </x:c>
      <x:c r="O1135" s="11">
        <x:v>228.4</x:v>
      </x:c>
      <x:c r="P1135" s="11">
        <x:v>126.3</x:v>
      </x:c>
      <x:c r="Q1135" s="11" t="s">
        <x:v>40</x:v>
      </x:c>
      <x:c r="R1135" s="11">
        <x:v>48.8</x:v>
      </x:c>
      <x:c r="S1135" s="11">
        <x:v>70</x:v>
      </x:c>
      <x:c r="T1135" s="11">
        <x:v>138.4</x:v>
      </x:c>
      <x:c r="U1135" s="11">
        <x:v>3215.4140000000002</x:v>
      </x:c>
      <x:c r="V1135" s="11">
        <x:v>16</x:v>
      </x:c>
      <x:c r="W1135" s="12">
        <x:v>2</x:v>
      </x:c>
      <x:c r="X1135" s="8">
        <x:v>0</x:v>
      </x:c>
      <x:c r="Y1135" s="13">
        <x:f t="shared" si="102"/>
        <x:v>0.39539607312119163</x:v>
      </x:c>
      <x:c r="Z1135" s="13">
        <x:f t="shared" si="103"/>
        <x:v>0.34653077224617795</x:v>
      </x:c>
      <x:c r="AA1135" s="13">
        <x:f t="shared" si="104"/>
        <x:v>1.3720109760878087E-2</x:v>
      </x:c>
      <x:c r="AB1135" s="13">
        <x:f t="shared" si="105"/>
        <x:v>2.4754998039984318E-2</x:v>
      </x:c>
      <x:c r="AC1135" s="13">
        <x:f t="shared" si="106"/>
        <x:v>7.8280542986425339E-2</x:v>
      </x:c>
      <x:c r="AD1135" s="13">
        <x:f t="shared" si="107"/>
        <x:v>0.35317522540180324</x:v>
      </x:c>
      <x:c r="AE1135" s="50" t="str">
        <x:f>IF(OR(NOT(ISNUMBER(Q1135)),NOT(ISNUMBER(R1135))),"",IF(Q1135&lt;R1135,1,0))</x:f>
      </x:c>
      <x:c r="AF1135" s="50" t="str">
        <x:f>IFERROR(IF(AND(A1135=A1134,C1135=C1134+1,ISNUMBER(AE1134)),AE1134,""),"")</x:f>
      </x:c>
      <x:c r="AG1135" s="52" t="n">
        <x:f>IFERROR(IF(AND(A1135=A1134,C1135=C1134+1,ISNUMBER(U1135),ISNUMBER(U1134),U1134&lt;&gt;0),U1135/U1134-1,""),"")</x:f>
        <x:v>0.24137950737438918</x:v>
      </x:c>
      <x:c r="AH1135" s="50" t="str">
        <x:f>IF(AND(ISNUMBER(AE1135),ISNUMBER(AF1135),ISNUMBER(AG1135)),IF(AND(AE1135=1,AF1135=1,AG1135&lt;0),1,0),"")</x:f>
      </x:c>
      <x:c r="AI1135" s="50" t="str">
        <x:f>IF(AND(A1135=A1136,C1136=C1135+1,ISNUMBER(AH1136)),C1136,"")</x:f>
      </x:c>
      <x:c r="AJ1135" s="50" t="str">
        <x:f>IF(AND(A1135=A1136,C1136=C1135+1,ISNUMBER(AH1136)),AH1136,"")</x:f>
      </x:c>
    </x:row>
    <x:row r="1136" ht="15">
      <x:c r="A1136" s="9" t="s">
        <x:v>95</x:v>
      </x:c>
      <x:c r="B1136" s="10">
        <x:v>45657</x:v>
      </x:c>
      <x:c r="C1136" s="9">
        <x:v>2024</x:v>
      </x:c>
      <x:c r="D1136" s="11">
        <x:v>6698.7</x:v>
      </x:c>
      <x:c r="E1136" s="11">
        <x:v>579</x:v>
      </x:c>
      <x:c r="F1136" s="11">
        <x:v>173.9</x:v>
      </x:c>
      <x:c r="G1136" s="11">
        <x:v>2131.3000000000002</x:v>
      </x:c>
      <x:c r="H1136" s="11">
        <x:v>1953.5</x:v>
      </x:c>
      <x:c r="I1136" s="11">
        <x:v>4567.3999999999996</x:v>
      </x:c>
      <x:c r="J1136" s="11">
        <x:v>2247.4</x:v>
      </x:c>
      <x:c r="K1136" s="11">
        <x:v>80.599999999999994</x:v>
      </x:c>
      <x:c r="L1136" s="11" t="s">
        <x:v>40</x:v>
      </x:c>
      <x:c r="M1136" s="11">
        <x:v>0</x:v>
      </x:c>
      <x:c r="N1136" s="11">
        <x:v>1953.5</x:v>
      </x:c>
      <x:c r="O1136" s="11">
        <x:v>380.5</x:v>
      </x:c>
      <x:c r="P1136" s="11">
        <x:v>506.1</x:v>
      </x:c>
      <x:c r="Q1136" s="11" t="s">
        <x:v>40</x:v>
      </x:c>
      <x:c r="R1136" s="11">
        <x:v>64.5</x:v>
      </x:c>
      <x:c r="S1136" s="11">
        <x:v>445.5</x:v>
      </x:c>
      <x:c r="T1136" s="11">
        <x:v>135.9</x:v>
      </x:c>
      <x:c r="U1136" s="11">
        <x:v>3291.8589999999999</x:v>
      </x:c>
      <x:c r="V1136" s="11">
        <x:v>16</x:v>
      </x:c>
      <x:c r="W1136" s="12">
        <x:v>2</x:v>
      </x:c>
      <x:c r="X1136" s="8">
        <x:v>0</x:v>
      </x:c>
      <x:c r="Y1136" s="13">
        <x:f t="shared" si="102"/>
        <x:v>3.3294997124784356</x:v>
      </x:c>
      <x:c r="Z1136" s="13">
        <x:f t="shared" si="103"/>
        <x:v>0.31816621135444195</x:v>
      </x:c>
      <x:c r="AA1136" s="13">
        <x:f t="shared" si="104"/>
        <x:v>6.6505441354292621E-2</x:v>
      </x:c>
      <x:c r="AB1136" s="13">
        <x:f t="shared" si="105"/>
        <x:v>7.555197277083614E-2</x:v>
      </x:c>
      <x:c r="AC1136" s="13">
        <x:f t="shared" si="106"/>
        <x:v>6.3763899967156187E-2</x:v>
      </x:c>
      <x:c r="AD1136" s="13">
        <x:f t="shared" si="107"/>
        <x:v>0.33549793243465154</x:v>
      </x:c>
      <x:c r="AE1136" s="50" t="str">
        <x:f>IF(OR(NOT(ISNUMBER(Q1136)),NOT(ISNUMBER(R1136))),"",IF(Q1136&lt;R1136,1,0))</x:f>
      </x:c>
      <x:c r="AF1136" s="50" t="str">
        <x:f>IFERROR(IF(AND(A1136=A1135,C1136=C1135+1,ISNUMBER(AE1135)),AE1135,""),"")</x:f>
      </x:c>
      <x:c r="AG1136" s="52" t="n">
        <x:f>IFERROR(IF(AND(A1136=A1135,C1136=C1135+1,ISNUMBER(U1136),ISNUMBER(U1135),U1135&lt;&gt;0),U1136/U1135-1,""),"")</x:f>
        <x:v>0.02377454349579855</x:v>
      </x:c>
      <x:c r="AH1136" s="50" t="str">
        <x:f>IF(AND(ISNUMBER(AE1136),ISNUMBER(AF1136),ISNUMBER(AG1136)),IF(AND(AE1136=1,AF1136=1,AG1136&lt;0),1,0),"")</x:f>
      </x:c>
      <x:c r="AI1136" s="50" t="str">
        <x:f>IF(AND(A1136=A1137,C1137=C1136+1,ISNUMBER(AH1137)),C1137,"")</x:f>
      </x:c>
      <x:c r="AJ1136" s="50" t="str">
        <x:f>IF(AND(A1136=A1137,C1137=C1136+1,ISNUMBER(AH1137)),AH1137,"")</x:f>
      </x:c>
    </x:row>
    <x:row r="1137" ht="15">
      <x:c r="A1137" s="9" t="s">
        <x:v>96</x:v>
      </x:c>
      <x:c r="B1137" s="10">
        <x:v>39447</x:v>
      </x:c>
      <x:c r="C1137" s="9">
        <x:v>2007</x:v>
      </x:c>
      <x:c r="D1137" s="11">
        <x:v>6862</x:v>
      </x:c>
      <x:c r="E1137" s="11">
        <x:v>2313</x:v>
      </x:c>
      <x:c r="F1137" s="11">
        <x:v>1701</x:v>
      </x:c>
      <x:c r="G1137" s="11">
        <x:v>3526</x:v>
      </x:c>
      <x:c r="H1137" s="11">
        <x:v>1687</x:v>
      </x:c>
      <x:c r="I1137" s="11">
        <x:v>3336</x:v>
      </x:c>
      <x:c r="J1137" s="11">
        <x:v>2154</x:v>
      </x:c>
      <x:c r="K1137" s="11">
        <x:v>180</x:v>
      </x:c>
      <x:c r="L1137" s="11">
        <x:v>760</x:v>
      </x:c>
      <x:c r="M1137" s="11">
        <x:v>453</x:v>
      </x:c>
      <x:c r="N1137" s="11">
        <x:v>1234</x:v>
      </x:c>
      <x:c r="O1137" s="11">
        <x:v>6269</x:v>
      </x:c>
      <x:c r="P1137" s="11">
        <x:v>506</x:v>
      </x:c>
      <x:c r="Q1137" s="11">
        <x:v>874</x:v>
      </x:c>
      <x:c r="R1137" s="11">
        <x:v>143</x:v>
      </x:c>
      <x:c r="S1137" s="11">
        <x:v>233</x:v>
      </x:c>
      <x:c r="T1137" s="11">
        <x:v>744</x:v>
      </x:c>
      <x:c r="U1137" s="11">
        <x:v>2970.8314</x:v>
      </x:c>
      <x:c r="V1137" s="11">
        <x:v>18</x:v>
      </x:c>
      <x:c r="W1137" s="12">
        <x:v>0</x:v>
      </x:c>
      <x:c r="X1137" s="8">
        <x:v>0</x:v>
      </x:c>
      <x:c r="Y1137" s="13">
        <x:f t="shared" si="102"/>
        <x:v>1.3597883597883598</x:v>
      </x:c>
      <x:c r="Z1137" s="13">
        <x:f t="shared" si="103"/>
        <x:v>0.5138443602448266</x:v>
      </x:c>
      <x:c r="AA1137" s="13">
        <x:f t="shared" si="104"/>
        <x:v>3.3955115126785194E-2</x:v>
      </x:c>
      <x:c r="AB1137" s="13">
        <x:f t="shared" si="105"/>
        <x:v>7.3739434567181586E-2</x:v>
      </x:c>
      <x:c r="AC1137" s="13">
        <x:f t="shared" si="106"/>
        <x:v>0.21100397050482134</x:v>
      </x:c>
      <x:c r="AD1137" s="13">
        <x:f t="shared" si="107"/>
        <x:v>0.31390265228796271</x:v>
      </x:c>
      <x:c r="AE1137" s="50" t="n">
        <x:f>IF(OR(NOT(ISNUMBER(Q1137)),NOT(ISNUMBER(R1137))),"",IF(Q1137&lt;R1137,1,0))</x:f>
        <x:v>0</x:v>
      </x:c>
      <x:c r="AF1137" s="50" t="str">
        <x:f>IFERROR(IF(AND(A1137=A1136,C1137=C1136+1,ISNUMBER(AE1136)),AE1136,""),"")</x:f>
      </x:c>
      <x:c r="AG1137" s="52" t="str">
        <x:f>IFERROR(IF(AND(A1137=A1136,C1137=C1136+1,ISNUMBER(U1137),ISNUMBER(U1136),U1136&lt;&gt;0),U1137/U1136-1,""),"")</x:f>
      </x:c>
      <x:c r="AH1137" s="50" t="str">
        <x:f>IF(AND(ISNUMBER(AE1137),ISNUMBER(AF1137),ISNUMBER(AG1137)),IF(AND(AE1137=1,AF1137=1,AG1137&lt;0),1,0),"")</x:f>
      </x:c>
      <x:c r="AI1137" s="50" t="n">
        <x:f>IF(AND(A1137=A1138,C1138=C1137+1,ISNUMBER(AH1138)),C1138,"")</x:f>
        <x:v>2008</x:v>
      </x:c>
      <x:c r="AJ1137" s="50" t="n">
        <x:f>IF(AND(A1137=A1138,C1138=C1137+1,ISNUMBER(AH1138)),AH1138,"")</x:f>
        <x:v>0</x:v>
      </x:c>
    </x:row>
    <x:row r="1138" ht="15">
      <x:c r="A1138" s="9" t="s">
        <x:v>96</x:v>
      </x:c>
      <x:c r="B1138" s="10">
        <x:v>39813</x:v>
      </x:c>
      <x:c r="C1138" s="9">
        <x:v>2008</x:v>
      </x:c>
      <x:c r="D1138" s="11">
        <x:v>6261</x:v>
      </x:c>
      <x:c r="E1138" s="11">
        <x:v>2053</x:v>
      </x:c>
      <x:c r="F1138" s="11">
        <x:v>1529</x:v>
      </x:c>
      <x:c r="G1138" s="11">
        <x:v>3565</x:v>
      </x:c>
      <x:c r="H1138" s="11">
        <x:v>1845</x:v>
      </x:c>
      <x:c r="I1138" s="11">
        <x:v>2696</x:v>
      </x:c>
      <x:c r="J1138" s="11">
        <x:v>1809</x:v>
      </x:c>
      <x:c r="K1138" s="11">
        <x:v>155</x:v>
      </x:c>
      <x:c r="L1138" s="11">
        <x:v>684</x:v>
      </x:c>
      <x:c r="M1138" s="11">
        <x:v>378</x:v>
      </x:c>
      <x:c r="N1138" s="11">
        <x:v>1467</x:v>
      </x:c>
      <x:c r="O1138" s="11">
        <x:v>6345</x:v>
      </x:c>
      <x:c r="P1138" s="11">
        <x:v>428</x:v>
      </x:c>
      <x:c r="Q1138" s="11">
        <x:v>801</x:v>
      </x:c>
      <x:c r="R1138" s="11">
        <x:v>174</x:v>
      </x:c>
      <x:c r="S1138" s="11">
        <x:v>-211</x:v>
      </x:c>
      <x:c r="T1138" s="11">
        <x:v>585</x:v>
      </x:c>
      <x:c r="U1138" s="11">
        <x:v>1094.2524000000001</x:v>
      </x:c>
      <x:c r="V1138" s="11">
        <x:v>18</x:v>
      </x:c>
      <x:c r="W1138" s="12">
        <x:v>0</x:v>
      </x:c>
      <x:c r="X1138" s="8">
        <x:v>0</x:v>
      </x:c>
      <x:c r="Y1138" s="13">
        <x:f t="shared" si="102"/>
        <x:v>1.34270765206017</x:v>
      </x:c>
      <x:c r="Z1138" s="13">
        <x:f t="shared" si="103"/>
        <x:v>0.56939785976681045</x:v>
      </x:c>
      <x:c r="AA1138" s="13">
        <x:f t="shared" si="104"/>
        <x:v>-3.3700686791247401E-2</x:v>
      </x:c>
      <x:c r="AB1138" s="13">
        <x:f t="shared" si="105"/>
        <x:v>6.8359686950966295E-2</x:v>
      </x:c>
      <x:c r="AC1138" s="13">
        <x:f t="shared" si="106"/>
        <x:v>0.1640953716690042</x:v>
      </x:c>
      <x:c r="AD1138" s="13">
        <x:f t="shared" si="107"/>
        <x:v>0.2889314805941543</x:v>
      </x:c>
      <x:c r="AE1138" s="50" t="n">
        <x:f>IF(OR(NOT(ISNUMBER(Q1138)),NOT(ISNUMBER(R1138))),"",IF(Q1138&lt;R1138,1,0))</x:f>
        <x:v>0</x:v>
      </x:c>
      <x:c r="AF1138" s="50" t="n">
        <x:f>IFERROR(IF(AND(A1138=A1137,C1138=C1137+1,ISNUMBER(AE1137)),AE1137,""),"")</x:f>
        <x:v>0</x:v>
      </x:c>
      <x:c r="AG1138" s="52" t="n">
        <x:f>IFERROR(IF(AND(A1138=A1137,C1138=C1137+1,ISNUMBER(U1138),ISNUMBER(U1137),U1137&lt;&gt;0),U1138/U1137-1,""),"")</x:f>
        <x:v>-0.6316679566534809</x:v>
      </x:c>
      <x:c r="AH1138" s="50" t="n">
        <x:f>IF(AND(ISNUMBER(AE1138),ISNUMBER(AF1138),ISNUMBER(AG1138)),IF(AND(AE1138=1,AF1138=1,AG1138&lt;0),1,0),"")</x:f>
        <x:v>0</x:v>
      </x:c>
      <x:c r="AI1138" s="50" t="n">
        <x:f>IF(AND(A1138=A1139,C1139=C1138+1,ISNUMBER(AH1139)),C1139,"")</x:f>
        <x:v>2009</x:v>
      </x:c>
      <x:c r="AJ1138" s="50" t="n">
        <x:f>IF(AND(A1138=A1139,C1139=C1138+1,ISNUMBER(AH1139)),AH1139,"")</x:f>
        <x:v>0</x:v>
      </x:c>
    </x:row>
    <x:row r="1139" ht="15">
      <x:c r="A1139" s="9" t="s">
        <x:v>96</x:v>
      </x:c>
      <x:c r="B1139" s="10">
        <x:v>40178</x:v>
      </x:c>
      <x:c r="C1139" s="9">
        <x:v>2009</x:v>
      </x:c>
      <x:c r="D1139" s="11">
        <x:v>6208</x:v>
      </x:c>
      <x:c r="E1139" s="11">
        <x:v>1732</x:v>
      </x:c>
      <x:c r="F1139" s="11">
        <x:v>1369</x:v>
      </x:c>
      <x:c r="G1139" s="11">
        <x:v>3384</x:v>
      </x:c>
      <x:c r="H1139" s="11">
        <x:v>1640</x:v>
      </x:c>
      <x:c r="I1139" s="11">
        <x:v>2824</x:v>
      </x:c>
      <x:c r="J1139" s="11">
        <x:v>1743</x:v>
      </x:c>
      <x:c r="K1139" s="11">
        <x:v>123</x:v>
      </x:c>
      <x:c r="L1139" s="11">
        <x:v>617</x:v>
      </x:c>
      <x:c r="M1139" s="11">
        <x:v>219</x:v>
      </x:c>
      <x:c r="N1139" s="11">
        <x:v>1421</x:v>
      </x:c>
      <x:c r="O1139" s="11">
        <x:v>5257</x:v>
      </x:c>
      <x:c r="P1139" s="11">
        <x:v>166</x:v>
      </x:c>
      <x:c r="Q1139" s="11">
        <x:v>517</x:v>
      </x:c>
      <x:c r="R1139" s="11">
        <x:v>114</x:v>
      </x:c>
      <x:c r="S1139" s="11">
        <x:v>-33</x:v>
      </x:c>
      <x:c r="T1139" s="11">
        <x:v>682</x:v>
      </x:c>
      <x:c r="U1139" s="11">
        <x:v>1940.7339999999999</x:v>
      </x:c>
      <x:c r="V1139" s="11">
        <x:v>18</x:v>
      </x:c>
      <x:c r="W1139" s="12">
        <x:v>0</x:v>
      </x:c>
      <x:c r="X1139" s="8">
        <x:v>0</x:v>
      </x:c>
      <x:c r="Y1139" s="13">
        <x:f t="shared" si="102"/>
        <x:v>1.2651570489408328</x:v>
      </x:c>
      <x:c r="Z1139" s="13">
        <x:f t="shared" si="103"/>
        <x:v>0.54510309278350511</x:v>
      </x:c>
      <x:c r="AA1139" s="13">
        <x:f t="shared" si="104"/>
        <x:v>-5.3157216494845363E-3</x:v>
      </x:c>
      <x:c r="AB1139" s="13">
        <x:f t="shared" si="105"/>
        <x:v>2.6739690721649483E-2</x:v>
      </x:c>
      <x:c r="AC1139" s="13">
        <x:f t="shared" si="106"/>
        <x:v>0.20153664302600474</x:v>
      </x:c>
      <x:c r="AD1139" s="13">
        <x:f t="shared" si="107"/>
        <x:v>0.28076675257731959</x:v>
      </x:c>
      <x:c r="AE1139" s="50" t="n">
        <x:f>IF(OR(NOT(ISNUMBER(Q1139)),NOT(ISNUMBER(R1139))),"",IF(Q1139&lt;R1139,1,0))</x:f>
        <x:v>0</x:v>
      </x:c>
      <x:c r="AF1139" s="50" t="n">
        <x:f>IFERROR(IF(AND(A1139=A1138,C1139=C1138+1,ISNUMBER(AE1138)),AE1138,""),"")</x:f>
        <x:v>0</x:v>
      </x:c>
      <x:c r="AG1139" s="52" t="n">
        <x:f>IFERROR(IF(AND(A1139=A1138,C1139=C1138+1,ISNUMBER(U1139),ISNUMBER(U1138),U1138&lt;&gt;0),U1139/U1138-1,""),"")</x:f>
        <x:v>0.7735707045284981</x:v>
      </x:c>
      <x:c r="AH1139" s="50" t="n">
        <x:f>IF(AND(ISNUMBER(AE1139),ISNUMBER(AF1139),ISNUMBER(AG1139)),IF(AND(AE1139=1,AF1139=1,AG1139&lt;0),1,0),"")</x:f>
        <x:v>0</x:v>
      </x:c>
      <x:c r="AI1139" s="50" t="n">
        <x:f>IF(AND(A1139=A1140,C1140=C1139+1,ISNUMBER(AH1140)),C1140,"")</x:f>
        <x:v>2010</x:v>
      </x:c>
      <x:c r="AJ1139" s="50" t="n">
        <x:f>IF(AND(A1139=A1140,C1140=C1139+1,ISNUMBER(AH1140)),AH1140,"")</x:f>
        <x:v>0</x:v>
      </x:c>
    </x:row>
    <x:row r="1140" ht="15">
      <x:c r="A1140" s="9" t="s">
        <x:v>96</x:v>
      </x:c>
      <x:c r="B1140" s="10">
        <x:v>40543</x:v>
      </x:c>
      <x:c r="C1140" s="9">
        <x:v>2010</x:v>
      </x:c>
      <x:c r="D1140" s="11">
        <x:v>6493</x:v>
      </x:c>
      <x:c r="E1140" s="11">
        <x:v>1800</x:v>
      </x:c>
      <x:c r="F1140" s="11">
        <x:v>1595</x:v>
      </x:c>
      <x:c r="G1140" s="11">
        <x:v>3269</x:v>
      </x:c>
      <x:c r="H1140" s="11">
        <x:v>1447</x:v>
      </x:c>
      <x:c r="I1140" s="11">
        <x:v>3224</x:v>
      </x:c>
      <x:c r="J1140" s="11">
        <x:v>1916</x:v>
      </x:c>
      <x:c r="K1140" s="11">
        <x:v>83</x:v>
      </x:c>
      <x:c r="L1140" s="11">
        <x:v>702</x:v>
      </x:c>
      <x:c r="M1140" s="11">
        <x:v>410</x:v>
      </x:c>
      <x:c r="N1140" s="11">
        <x:v>1037</x:v>
      </x:c>
      <x:c r="O1140" s="11">
        <x:v>5610</x:v>
      </x:c>
      <x:c r="P1140" s="11">
        <x:v>462</x:v>
      </x:c>
      <x:c r="Q1140" s="11">
        <x:v>802</x:v>
      </x:c>
      <x:c r="R1140" s="11">
        <x:v>113</x:v>
      </x:c>
      <x:c r="S1140" s="11">
        <x:v>224</x:v>
      </x:c>
      <x:c r="T1140" s="11">
        <x:v>554</x:v>
      </x:c>
      <x:c r="U1140" s="11">
        <x:v>3079.5832</x:v>
      </x:c>
      <x:c r="V1140" s="11">
        <x:v>18</x:v>
      </x:c>
      <x:c r="W1140" s="12">
        <x:v>0</x:v>
      </x:c>
      <x:c r="X1140" s="8">
        <x:v>0</x:v>
      </x:c>
      <x:c r="Y1140" s="13">
        <x:f t="shared" si="102"/>
        <x:v>1.128526645768025</x:v>
      </x:c>
      <x:c r="Z1140" s="13">
        <x:f t="shared" si="103"/>
        <x:v>0.50346527029108268</x:v>
      </x:c>
      <x:c r="AA1140" s="13">
        <x:f t="shared" si="104"/>
        <x:v>3.4498690897890039E-2</x:v>
      </x:c>
      <x:c r="AB1140" s="13">
        <x:f t="shared" si="105"/>
        <x:v>7.1153549976898198E-2</x:v>
      </x:c>
      <x:c r="AC1140" s="13">
        <x:f t="shared" si="106"/>
        <x:v>0.16947078617314162</x:v>
      </x:c>
      <x:c r="AD1140" s="13">
        <x:f t="shared" si="107"/>
        <x:v>0.29508701678730942</x:v>
      </x:c>
      <x:c r="AE1140" s="50" t="n">
        <x:f>IF(OR(NOT(ISNUMBER(Q1140)),NOT(ISNUMBER(R1140))),"",IF(Q1140&lt;R1140,1,0))</x:f>
        <x:v>0</x:v>
      </x:c>
      <x:c r="AF1140" s="50" t="n">
        <x:f>IFERROR(IF(AND(A1140=A1139,C1140=C1139+1,ISNUMBER(AE1139)),AE1139,""),"")</x:f>
        <x:v>0</x:v>
      </x:c>
      <x:c r="AG1140" s="52" t="n">
        <x:f>IFERROR(IF(AND(A1140=A1139,C1140=C1139+1,ISNUMBER(U1140),ISNUMBER(U1139),U1139&lt;&gt;0),U1140/U1139-1,""),"")</x:f>
        <x:v>0.5868136488565667</x:v>
      </x:c>
      <x:c r="AH1140" s="50" t="n">
        <x:f>IF(AND(ISNUMBER(AE1140),ISNUMBER(AF1140),ISNUMBER(AG1140)),IF(AND(AE1140=1,AF1140=1,AG1140&lt;0),1,0),"")</x:f>
        <x:v>0</x:v>
      </x:c>
      <x:c r="AI1140" s="50" t="n">
        <x:f>IF(AND(A1140=A1141,C1141=C1140+1,ISNUMBER(AH1141)),C1141,"")</x:f>
        <x:v>2011</x:v>
      </x:c>
      <x:c r="AJ1140" s="50" t="n">
        <x:f>IF(AND(A1140=A1141,C1141=C1140+1,ISNUMBER(AH1141)),AH1141,"")</x:f>
        <x:v>0</x:v>
      </x:c>
    </x:row>
    <x:row r="1141" ht="15">
      <x:c r="A1141" s="9" t="s">
        <x:v>96</x:v>
      </x:c>
      <x:c r="B1141" s="10">
        <x:v>40908</x:v>
      </x:c>
      <x:c r="C1141" s="9">
        <x:v>2011</x:v>
      </x:c>
      <x:c r="D1141" s="11">
        <x:v>5645</x:v>
      </x:c>
      <x:c r="E1141" s="11">
        <x:v>1674</x:v>
      </x:c>
      <x:c r="F1141" s="11">
        <x:v>1306</x:v>
      </x:c>
      <x:c r="G1141" s="11">
        <x:v>2610</x:v>
      </x:c>
      <x:c r="H1141" s="11">
        <x:v>1023</x:v>
      </x:c>
      <x:c r="I1141" s="11">
        <x:v>3035</x:v>
      </x:c>
      <x:c r="J1141" s="11">
        <x:v>2041</x:v>
      </x:c>
      <x:c r="K1141" s="11">
        <x:v>191</x:v>
      </x:c>
      <x:c r="L1141" s="11">
        <x:v>637</x:v>
      </x:c>
      <x:c r="M1141" s="11">
        <x:v>286</x:v>
      </x:c>
      <x:c r="N1141" s="11">
        <x:v>737</x:v>
      </x:c>
      <x:c r="O1141" s="11">
        <x:v>5739</x:v>
      </x:c>
      <x:c r="P1141" s="11">
        <x:v>568</x:v>
      </x:c>
      <x:c r="Q1141" s="11">
        <x:v>910</x:v>
      </x:c>
      <x:c r="R1141" s="11">
        <x:v>108</x:v>
      </x:c>
      <x:c r="S1141" s="11">
        <x:v>330</x:v>
      </x:c>
      <x:c r="T1141" s="11">
        <x:v>703</x:v>
      </x:c>
      <x:c r="U1141" s="11">
        <x:v>2643.7932000000001</x:v>
      </x:c>
      <x:c r="V1141" s="11">
        <x:v>18</x:v>
      </x:c>
      <x:c r="W1141" s="12">
        <x:v>0</x:v>
      </x:c>
      <x:c r="X1141" s="8">
        <x:v>0</x:v>
      </x:c>
      <x:c r="Y1141" s="13">
        <x:f t="shared" si="102"/>
        <x:v>1.2817764165390506</x:v>
      </x:c>
      <x:c r="Z1141" s="13">
        <x:f t="shared" si="103"/>
        <x:v>0.46235606731620904</x:v>
      </x:c>
      <x:c r="AA1141" s="13">
        <x:f t="shared" si="104"/>
        <x:v>5.8458813108945969E-2</x:v>
      </x:c>
      <x:c r="AB1141" s="13">
        <x:f t="shared" si="105"/>
        <x:v>0.10062001771479186</x:v>
      </x:c>
      <x:c r="AC1141" s="13">
        <x:f t="shared" si="106"/>
        <x:v>0.26934865900383143</x:v>
      </x:c>
      <x:c r="AD1141" s="13">
        <x:f t="shared" si="107"/>
        <x:v>0.36155890168290522</x:v>
      </x:c>
      <x:c r="AE1141" s="50" t="n">
        <x:f>IF(OR(NOT(ISNUMBER(Q1141)),NOT(ISNUMBER(R1141))),"",IF(Q1141&lt;R1141,1,0))</x:f>
        <x:v>0</x:v>
      </x:c>
      <x:c r="AF1141" s="50" t="n">
        <x:f>IFERROR(IF(AND(A1141=A1140,C1141=C1140+1,ISNUMBER(AE1140)),AE1140,""),"")</x:f>
        <x:v>0</x:v>
      </x:c>
      <x:c r="AG1141" s="52" t="n">
        <x:f>IFERROR(IF(AND(A1141=A1140,C1141=C1140+1,ISNUMBER(U1141),ISNUMBER(U1140),U1140&lt;&gt;0),U1141/U1140-1,""),"")</x:f>
        <x:v>-0.14150940945514967</x:v>
      </x:c>
      <x:c r="AH1141" s="50" t="n">
        <x:f>IF(AND(ISNUMBER(AE1141),ISNUMBER(AF1141),ISNUMBER(AG1141)),IF(AND(AE1141=1,AF1141=1,AG1141&lt;0),1,0),"")</x:f>
        <x:v>0</x:v>
      </x:c>
      <x:c r="AI1141" s="50" t="n">
        <x:f>IF(AND(A1141=A1142,C1142=C1141+1,ISNUMBER(AH1142)),C1142,"")</x:f>
        <x:v>2012</x:v>
      </x:c>
      <x:c r="AJ1141" s="50" t="n">
        <x:f>IF(AND(A1141=A1142,C1142=C1141+1,ISNUMBER(AH1142)),AH1142,"")</x:f>
        <x:v>0</x:v>
      </x:c>
    </x:row>
    <x:row r="1142" ht="15">
      <x:c r="A1142" s="9" t="s">
        <x:v>96</x:v>
      </x:c>
      <x:c r="B1142" s="10">
        <x:v>41274</x:v>
      </x:c>
      <x:c r="C1142" s="9">
        <x:v>2012</x:v>
      </x:c>
      <x:c r="D1142" s="11">
        <x:v>6623</x:v>
      </x:c>
      <x:c r="E1142" s="11">
        <x:v>1866</x:v>
      </x:c>
      <x:c r="F1142" s="11">
        <x:v>1447</x:v>
      </x:c>
      <x:c r="G1142" s="11">
        <x:v>3750</x:v>
      </x:c>
      <x:c r="H1142" s="11">
        <x:v>1929</x:v>
      </x:c>
      <x:c r="I1142" s="11">
        <x:v>2873</x:v>
      </x:c>
      <x:c r="J1142" s="11">
        <x:v>1979</x:v>
      </x:c>
      <x:c r="K1142" s="11">
        <x:v>56</x:v>
      </x:c>
      <x:c r="L1142" s="11">
        <x:v>783</x:v>
      </x:c>
      <x:c r="M1142" s="11">
        <x:v>281</x:v>
      </x:c>
      <x:c r="N1142" s="11">
        <x:v>1648</x:v>
      </x:c>
      <x:c r="O1142" s="11">
        <x:v>5790</x:v>
      </x:c>
      <x:c r="P1142" s="11">
        <x:v>547</x:v>
      </x:c>
      <x:c r="Q1142" s="11">
        <x:v>896</x:v>
      </x:c>
      <x:c r="R1142" s="11">
        <x:v>97</x:v>
      </x:c>
      <x:c r="S1142" s="11">
        <x:v>242</x:v>
      </x:c>
      <x:c r="T1142" s="11">
        <x:v>653</x:v>
      </x:c>
      <x:c r="U1142" s="11">
        <x:v>4000.8494999999998</x:v>
      </x:c>
      <x:c r="V1142" s="11">
        <x:v>18</x:v>
      </x:c>
      <x:c r="W1142" s="12">
        <x:v>0</x:v>
      </x:c>
      <x:c r="X1142" s="8">
        <x:v>0</x:v>
      </x:c>
      <x:c r="Y1142" s="13">
        <x:f t="shared" si="102"/>
        <x:v>1.2895646164478232</x:v>
      </x:c>
      <x:c r="Z1142" s="13">
        <x:f t="shared" si="103"/>
        <x:v>0.56620866676732595</x:v>
      </x:c>
      <x:c r="AA1142" s="13">
        <x:f t="shared" si="104"/>
        <x:v>3.6539332628718106E-2</x:v>
      </x:c>
      <x:c r="AB1142" s="13">
        <x:f t="shared" si="105"/>
        <x:v>8.2590970859127283E-2</x:v>
      </x:c>
      <x:c r="AC1142" s="13">
        <x:f t="shared" si="106"/>
        <x:v>0.17413333333333333</x:v>
      </x:c>
      <x:c r="AD1142" s="13">
        <x:f t="shared" si="107"/>
        <x:v>0.29880718707534348</x:v>
      </x:c>
      <x:c r="AE1142" s="50" t="n">
        <x:f>IF(OR(NOT(ISNUMBER(Q1142)),NOT(ISNUMBER(R1142))),"",IF(Q1142&lt;R1142,1,0))</x:f>
        <x:v>0</x:v>
      </x:c>
      <x:c r="AF1142" s="50" t="n">
        <x:f>IFERROR(IF(AND(A1142=A1141,C1142=C1141+1,ISNUMBER(AE1141)),AE1141,""),"")</x:f>
        <x:v>0</x:v>
      </x:c>
      <x:c r="AG1142" s="52" t="n">
        <x:f>IFERROR(IF(AND(A1142=A1141,C1142=C1141+1,ISNUMBER(U1142),ISNUMBER(U1141),U1141&lt;&gt;0),U1142/U1141-1,""),"")</x:f>
        <x:v>0.513298959994299</x:v>
      </x:c>
      <x:c r="AH1142" s="50" t="n">
        <x:f>IF(AND(ISNUMBER(AE1142),ISNUMBER(AF1142),ISNUMBER(AG1142)),IF(AND(AE1142=1,AF1142=1,AG1142&lt;0),1,0),"")</x:f>
        <x:v>0</x:v>
      </x:c>
      <x:c r="AI1142" s="50" t="n">
        <x:f>IF(AND(A1142=A1143,C1143=C1142+1,ISNUMBER(AH1143)),C1143,"")</x:f>
        <x:v>2013</x:v>
      </x:c>
      <x:c r="AJ1142" s="50" t="n">
        <x:f>IF(AND(A1142=A1143,C1143=C1142+1,ISNUMBER(AH1143)),AH1143,"")</x:f>
        <x:v>0</x:v>
      </x:c>
    </x:row>
    <x:row r="1143" ht="15">
      <x:c r="A1143" s="9" t="s">
        <x:v>96</x:v>
      </x:c>
      <x:c r="B1143" s="10">
        <x:v>41639</x:v>
      </x:c>
      <x:c r="C1143" s="9">
        <x:v>2013</x:v>
      </x:c>
      <x:c r="D1143" s="11">
        <x:v>6240</x:v>
      </x:c>
      <x:c r="E1143" s="11">
        <x:v>1866</x:v>
      </x:c>
      <x:c r="F1143" s="11">
        <x:v>1296</x:v>
      </x:c>
      <x:c r="G1143" s="11">
        <x:v>3394</x:v>
      </x:c>
      <x:c r="H1143" s="11">
        <x:v>1752</x:v>
      </x:c>
      <x:c r="I1143" s="11">
        <x:v>2846</x:v>
      </x:c>
      <x:c r="J1143" s="11">
        <x:v>2209</x:v>
      </x:c>
      <x:c r="K1143" s="11">
        <x:v>130</x:v>
      </x:c>
      <x:c r="L1143" s="11">
        <x:v>746</x:v>
      </x:c>
      <x:c r="M1143" s="11">
        <x:v>181</x:v>
      </x:c>
      <x:c r="N1143" s="11">
        <x:v>1571</x:v>
      </x:c>
      <x:c r="O1143" s="11">
        <x:v>6476</x:v>
      </x:c>
      <x:c r="P1143" s="11">
        <x:v>605</x:v>
      </x:c>
      <x:c r="Q1143" s="11">
        <x:v>970</x:v>
      </x:c>
      <x:c r="R1143" s="11">
        <x:v>106</x:v>
      </x:c>
      <x:c r="S1143" s="11">
        <x:v>386</x:v>
      </x:c>
      <x:c r="T1143" s="11">
        <x:v>790</x:v>
      </x:c>
      <x:c r="U1143" s="11">
        <x:v>6101.7407000000003</x:v>
      </x:c>
      <x:c r="V1143" s="11">
        <x:v>18</x:v>
      </x:c>
      <x:c r="W1143" s="12">
        <x:v>0</x:v>
      </x:c>
      <x:c r="X1143" s="8">
        <x:v>0</x:v>
      </x:c>
      <x:c r="Y1143" s="13">
        <x:f t="shared" si="102"/>
        <x:v>1.4398148148148149</x:v>
      </x:c>
      <x:c r="Z1143" s="13">
        <x:f t="shared" si="103"/>
        <x:v>0.54391025641025637</x:v>
      </x:c>
      <x:c r="AA1143" s="13">
        <x:f t="shared" si="104"/>
        <x:v>6.1858974358974361E-2</x:v>
      </x:c>
      <x:c r="AB1143" s="13">
        <x:f t="shared" si="105"/>
        <x:v>9.6955128205128208E-2</x:v>
      </x:c>
      <x:c r="AC1143" s="13">
        <x:f t="shared" si="106"/>
        <x:v>0.2327637006482027</x:v>
      </x:c>
      <x:c r="AD1143" s="13">
        <x:f t="shared" si="107"/>
        <x:v>0.35400641025641028</x:v>
      </x:c>
      <x:c r="AE1143" s="50" t="n">
        <x:f>IF(OR(NOT(ISNUMBER(Q1143)),NOT(ISNUMBER(R1143))),"",IF(Q1143&lt;R1143,1,0))</x:f>
        <x:v>0</x:v>
      </x:c>
      <x:c r="AF1143" s="50" t="n">
        <x:f>IFERROR(IF(AND(A1143=A1142,C1143=C1142+1,ISNUMBER(AE1142)),AE1142,""),"")</x:f>
        <x:v>0</x:v>
      </x:c>
      <x:c r="AG1143" s="52" t="n">
        <x:f>IFERROR(IF(AND(A1143=A1142,C1143=C1142+1,ISNUMBER(U1143),ISNUMBER(U1142),U1142&lt;&gt;0),U1143/U1142-1,""),"")</x:f>
        <x:v>0.5251112794920181</x:v>
      </x:c>
      <x:c r="AH1143" s="50" t="n">
        <x:f>IF(AND(ISNUMBER(AE1143),ISNUMBER(AF1143),ISNUMBER(AG1143)),IF(AND(AE1143=1,AF1143=1,AG1143&lt;0),1,0),"")</x:f>
        <x:v>0</x:v>
      </x:c>
      <x:c r="AI1143" s="50" t="n">
        <x:f>IF(AND(A1143=A1144,C1144=C1143+1,ISNUMBER(AH1144)),C1144,"")</x:f>
        <x:v>2014</x:v>
      </x:c>
      <x:c r="AJ1143" s="50" t="n">
        <x:f>IF(AND(A1143=A1144,C1144=C1143+1,ISNUMBER(AH1144)),AH1144,"")</x:f>
        <x:v>0</x:v>
      </x:c>
    </x:row>
    <x:row r="1144" ht="15">
      <x:c r="A1144" s="9" t="s">
        <x:v>96</x:v>
      </x:c>
      <x:c r="B1144" s="10">
        <x:v>42004</x:v>
      </x:c>
      <x:c r="C1144" s="9">
        <x:v>2014</x:v>
      </x:c>
      <x:c r="D1144" s="11">
        <x:v>6348</x:v>
      </x:c>
      <x:c r="E1144" s="11">
        <x:v>1981</x:v>
      </x:c>
      <x:c r="F1144" s="11">
        <x:v>1323</x:v>
      </x:c>
      <x:c r="G1144" s="11">
        <x:v>3454</x:v>
      </x:c>
      <x:c r="H1144" s="11">
        <x:v>1741</x:v>
      </x:c>
      <x:c r="I1144" s="11">
        <x:v>2894</x:v>
      </x:c>
      <x:c r="J1144" s="11">
        <x:v>2497</x:v>
      </x:c>
      <x:c r="K1144" s="11">
        <x:v>56</x:v>
      </x:c>
      <x:c r="L1144" s="11">
        <x:v>843</x:v>
      </x:c>
      <x:c r="M1144" s="11">
        <x:v>176</x:v>
      </x:c>
      <x:c r="N1144" s="11">
        <x:v>1565</x:v>
      </x:c>
      <x:c r="O1144" s="11">
        <x:v>6402</x:v>
      </x:c>
      <x:c r="P1144" s="11">
        <x:v>728</x:v>
      </x:c>
      <x:c r="Q1144" s="11">
        <x:v>1083</x:v>
      </x:c>
      <x:c r="R1144" s="11">
        <x:v>89</x:v>
      </x:c>
      <x:c r="S1144" s="11">
        <x:v>471</x:v>
      </x:c>
      <x:c r="T1144" s="11">
        <x:v>807</x:v>
      </x:c>
      <x:c r="U1144" s="11">
        <x:v>6565.027</x:v>
      </x:c>
      <x:c r="V1144" s="11">
        <x:v>18</x:v>
      </x:c>
      <x:c r="W1144" s="12">
        <x:v>0</x:v>
      </x:c>
      <x:c r="X1144" s="8">
        <x:v>0</x:v>
      </x:c>
      <x:c r="Y1144" s="13">
        <x:f t="shared" si="102"/>
        <x:v>1.4973544973544974</x:v>
      </x:c>
      <x:c r="Z1144" s="13">
        <x:f t="shared" si="103"/>
        <x:v>0.54410838059231259</x:v>
      </x:c>
      <x:c r="AA1144" s="13">
        <x:f t="shared" si="104"/>
        <x:v>7.4196597353497165E-2</x:v>
      </x:c>
      <x:c r="AB1144" s="13">
        <x:f t="shared" si="105"/>
        <x:v>0.1146817895400126</x:v>
      </x:c>
      <x:c r="AC1144" s="13">
        <x:f t="shared" si="106"/>
        <x:v>0.23364215402431962</x:v>
      </x:c>
      <x:c r="AD1144" s="13">
        <x:f t="shared" si="107"/>
        <x:v>0.39335223692501575</x:v>
      </x:c>
      <x:c r="AE1144" s="50" t="n">
        <x:f>IF(OR(NOT(ISNUMBER(Q1144)),NOT(ISNUMBER(R1144))),"",IF(Q1144&lt;R1144,1,0))</x:f>
        <x:v>0</x:v>
      </x:c>
      <x:c r="AF1144" s="50" t="n">
        <x:f>IFERROR(IF(AND(A1144=A1143,C1144=C1143+1,ISNUMBER(AE1143)),AE1143,""),"")</x:f>
        <x:v>0</x:v>
      </x:c>
      <x:c r="AG1144" s="52" t="n">
        <x:f>IFERROR(IF(AND(A1144=A1143,C1144=C1143+1,ISNUMBER(U1144),ISNUMBER(U1143),U1143&lt;&gt;0),U1144/U1143-1,""),"")</x:f>
        <x:v>0.07592690721845985</x:v>
      </x:c>
      <x:c r="AH1144" s="50" t="n">
        <x:f>IF(AND(ISNUMBER(AE1144),ISNUMBER(AF1144),ISNUMBER(AG1144)),IF(AND(AE1144=1,AF1144=1,AG1144&lt;0),1,0),"")</x:f>
        <x:v>0</x:v>
      </x:c>
      <x:c r="AI1144" s="50" t="n">
        <x:f>IF(AND(A1144=A1145,C1145=C1144+1,ISNUMBER(AH1145)),C1145,"")</x:f>
        <x:v>2015</x:v>
      </x:c>
      <x:c r="AJ1144" s="50" t="n">
        <x:f>IF(AND(A1144=A1145,C1145=C1144+1,ISNUMBER(AH1145)),AH1145,"")</x:f>
        <x:v>0</x:v>
      </x:c>
    </x:row>
    <x:row r="1145" ht="15">
      <x:c r="A1145" s="9" t="s">
        <x:v>96</x:v>
      </x:c>
      <x:c r="B1145" s="10">
        <x:v>42369</x:v>
      </x:c>
      <x:c r="C1145" s="9">
        <x:v>2015</x:v>
      </x:c>
      <x:c r="D1145" s="11">
        <x:v>6469</x:v>
      </x:c>
      <x:c r="E1145" s="11">
        <x:v>1943</x:v>
      </x:c>
      <x:c r="F1145" s="11">
        <x:v>1453</x:v>
      </x:c>
      <x:c r="G1145" s="11">
        <x:v>3282</x:v>
      </x:c>
      <x:c r="H1145" s="11">
        <x:v>1569</x:v>
      </x:c>
      <x:c r="I1145" s="11">
        <x:v>3187</x:v>
      </x:c>
      <x:c r="J1145" s="11">
        <x:v>2868</x:v>
      </x:c>
      <x:c r="K1145" s="11">
        <x:v>64</x:v>
      </x:c>
      <x:c r="L1145" s="11">
        <x:v>838</x:v>
      </x:c>
      <x:c r="M1145" s="11">
        <x:v>250</x:v>
      </x:c>
      <x:c r="N1145" s="11">
        <x:v>1319</x:v>
      </x:c>
      <x:c r="O1145" s="11">
        <x:v>6819</x:v>
      </x:c>
      <x:c r="P1145" s="11">
        <x:v>900</x:v>
      </x:c>
      <x:c r="Q1145" s="11">
        <x:v>1265</x:v>
      </x:c>
      <x:c r="R1145" s="11">
        <x:v>100</x:v>
      </x:c>
      <x:c r="S1145" s="11">
        <x:v>600</x:v>
      </x:c>
      <x:c r="T1145" s="11">
        <x:v>1030</x:v>
      </x:c>
      <x:c r="U1145" s="11">
        <x:v>8783.0269000000008</x:v>
      </x:c>
      <x:c r="V1145" s="11">
        <x:v>18</x:v>
      </x:c>
      <x:c r="W1145" s="12">
        <x:v>0</x:v>
      </x:c>
      <x:c r="X1145" s="8">
        <x:v>0</x:v>
      </x:c>
      <x:c r="Y1145" s="13">
        <x:f t="shared" si="102"/>
        <x:v>1.3372333103922918</x:v>
      </x:c>
      <x:c r="Z1145" s="13">
        <x:f t="shared" si="103"/>
        <x:v>0.50734271139279641</x:v>
      </x:c>
      <x:c r="AA1145" s="13">
        <x:f t="shared" si="104"/>
        <x:v>9.2750038645849436E-2</x:v>
      </x:c>
      <x:c r="AB1145" s="13">
        <x:f t="shared" si="105"/>
        <x:v>0.13912505796877414</x:v>
      </x:c>
      <x:c r="AC1145" s="13">
        <x:f t="shared" si="106"/>
        <x:v>0.31383302864107254</x:v>
      </x:c>
      <x:c r="AD1145" s="13">
        <x:f t="shared" si="107"/>
        <x:v>0.44334518472716028</x:v>
      </x:c>
      <x:c r="AE1145" s="50" t="n">
        <x:f>IF(OR(NOT(ISNUMBER(Q1145)),NOT(ISNUMBER(R1145))),"",IF(Q1145&lt;R1145,1,0))</x:f>
        <x:v>0</x:v>
      </x:c>
      <x:c r="AF1145" s="50" t="n">
        <x:f>IFERROR(IF(AND(A1145=A1144,C1145=C1144+1,ISNUMBER(AE1144)),AE1144,""),"")</x:f>
        <x:v>0</x:v>
      </x:c>
      <x:c r="AG1145" s="52" t="n">
        <x:f>IFERROR(IF(AND(A1145=A1144,C1145=C1144+1,ISNUMBER(U1145),ISNUMBER(U1144),U1144&lt;&gt;0),U1145/U1144-1,""),"")</x:f>
        <x:v>0.3378508420452804</x:v>
      </x:c>
      <x:c r="AH1145" s="50" t="n">
        <x:f>IF(AND(ISNUMBER(AE1145),ISNUMBER(AF1145),ISNUMBER(AG1145)),IF(AND(AE1145=1,AF1145=1,AG1145&lt;0),1,0),"")</x:f>
        <x:v>0</x:v>
      </x:c>
      <x:c r="AI1145" s="50" t="n">
        <x:f>IF(AND(A1145=A1146,C1146=C1145+1,ISNUMBER(AH1146)),C1146,"")</x:f>
        <x:v>2016</x:v>
      </x:c>
      <x:c r="AJ1145" s="50" t="n">
        <x:f>IF(AND(A1145=A1146,C1146=C1145+1,ISNUMBER(AH1146)),AH1146,"")</x:f>
        <x:v>0</x:v>
      </x:c>
    </x:row>
    <x:row r="1146" ht="15">
      <x:c r="A1146" s="9" t="s">
        <x:v>96</x:v>
      </x:c>
      <x:c r="B1146" s="10">
        <x:v>42735</x:v>
      </x:c>
      <x:c r="C1146" s="9">
        <x:v>2016</x:v>
      </x:c>
      <x:c r="D1146" s="11">
        <x:v>7310</x:v>
      </x:c>
      <x:c r="E1146" s="11">
        <x:v>2344</x:v>
      </x:c>
      <x:c r="F1146" s="11">
        <x:v>1918</x:v>
      </x:c>
      <x:c r="G1146" s="11">
        <x:v>3614</x:v>
      </x:c>
      <x:c r="H1146" s="11">
        <x:v>1770</x:v>
      </x:c>
      <x:c r="I1146" s="11">
        <x:v>3696</x:v>
      </x:c>
      <x:c r="J1146" s="11">
        <x:v>3217</x:v>
      </x:c>
      <x:c r="K1146" s="11">
        <x:v>404</x:v>
      </x:c>
      <x:c r="L1146" s="11">
        <x:v>850</x:v>
      </x:c>
      <x:c r="M1146" s="11">
        <x:v>651</x:v>
      </x:c>
      <x:c r="N1146" s="11">
        <x:v>1119</x:v>
      </x:c>
      <x:c r="O1146" s="11">
        <x:v>6662</x:v>
      </x:c>
      <x:c r="P1146" s="11">
        <x:v>943</x:v>
      </x:c>
      <x:c r="Q1146" s="11">
        <x:v>1323</x:v>
      </x:c>
      <x:c r="R1146" s="11">
        <x:v>92</x:v>
      </x:c>
      <x:c r="S1146" s="11">
        <x:v>638</x:v>
      </x:c>
      <x:c r="T1146" s="11">
        <x:v>1152</x:v>
      </x:c>
      <x:c r="U1146" s="11">
        <x:v>9468.3521000000001</x:v>
      </x:c>
      <x:c r="V1146" s="11">
        <x:v>18</x:v>
      </x:c>
      <x:c r="W1146" s="12">
        <x:v>0</x:v>
      </x:c>
      <x:c r="X1146" s="8">
        <x:v>0</x:v>
      </x:c>
      <x:c r="Y1146" s="13">
        <x:f t="shared" si="102"/>
        <x:v>1.2221063607924922</x:v>
      </x:c>
      <x:c r="Z1146" s="13">
        <x:f t="shared" si="103"/>
        <x:v>0.49439124487004105</x:v>
      </x:c>
      <x:c r="AA1146" s="13">
        <x:f t="shared" si="104"/>
        <x:v>8.7277701778385772E-2</x:v>
      </x:c>
      <x:c r="AB1146" s="13">
        <x:f t="shared" si="105"/>
        <x:v>0.12900136798905609</x:v>
      </x:c>
      <x:c r="AC1146" s="13">
        <x:f t="shared" si="106"/>
        <x:v>0.31876037631433313</x:v>
      </x:c>
      <x:c r="AD1146" s="13">
        <x:f t="shared" si="107"/>
        <x:v>0.44008207934336524</x:v>
      </x:c>
      <x:c r="AE1146" s="50" t="n">
        <x:f>IF(OR(NOT(ISNUMBER(Q1146)),NOT(ISNUMBER(R1146))),"",IF(Q1146&lt;R1146,1,0))</x:f>
        <x:v>0</x:v>
      </x:c>
      <x:c r="AF1146" s="50" t="n">
        <x:f>IFERROR(IF(AND(A1146=A1145,C1146=C1145+1,ISNUMBER(AE1145)),AE1145,""),"")</x:f>
        <x:v>0</x:v>
      </x:c>
      <x:c r="AG1146" s="52" t="n">
        <x:f>IFERROR(IF(AND(A1146=A1145,C1146=C1145+1,ISNUMBER(U1146),ISNUMBER(U1145),U1145&lt;&gt;0),U1146/U1145-1,""),"")</x:f>
        <x:v>0.07802836172572802</x:v>
      </x:c>
      <x:c r="AH1146" s="50" t="n">
        <x:f>IF(AND(ISNUMBER(AE1146),ISNUMBER(AF1146),ISNUMBER(AG1146)),IF(AND(AE1146=1,AF1146=1,AG1146&lt;0),1,0),"")</x:f>
        <x:v>0</x:v>
      </x:c>
      <x:c r="AI1146" s="50" t="n">
        <x:f>IF(AND(A1146=A1147,C1147=C1146+1,ISNUMBER(AH1147)),C1147,"")</x:f>
        <x:v>2017</x:v>
      </x:c>
      <x:c r="AJ1146" s="50" t="n">
        <x:f>IF(AND(A1146=A1147,C1147=C1146+1,ISNUMBER(AH1147)),AH1147,"")</x:f>
        <x:v>0</x:v>
      </x:c>
    </x:row>
    <x:row r="1147" ht="15">
      <x:c r="A1147" s="9" t="s">
        <x:v>96</x:v>
      </x:c>
      <x:c r="B1147" s="10">
        <x:v>43100</x:v>
      </x:c>
      <x:c r="C1147" s="9">
        <x:v>2017</x:v>
      </x:c>
      <x:c r="D1147" s="11">
        <x:v>7376</x:v>
      </x:c>
      <x:c r="E1147" s="11">
        <x:v>2055</x:v>
      </x:c>
      <x:c r="F1147" s="11">
        <x:v>1549</x:v>
      </x:c>
      <x:c r="G1147" s="11">
        <x:v>3369</x:v>
      </x:c>
      <x:c r="H1147" s="11">
        <x:v>1571</x:v>
      </x:c>
      <x:c r="I1147" s="11">
        <x:v>4007</x:v>
      </x:c>
      <x:c r="J1147" s="11">
        <x:v>3568</x:v>
      </x:c>
      <x:c r="K1147" s="11">
        <x:v>38</x:v>
      </x:c>
      <x:c r="L1147" s="11">
        <x:v>867</x:v>
      </x:c>
      <x:c r="M1147" s="11">
        <x:v>291</x:v>
      </x:c>
      <x:c r="N1147" s="11">
        <x:v>1280</x:v>
      </x:c>
      <x:c r="O1147" s="11">
        <x:v>7096</x:v>
      </x:c>
      <x:c r="P1147" s="11">
        <x:v>968</x:v>
      </x:c>
      <x:c r="Q1147" s="11">
        <x:v>1417</x:v>
      </x:c>
      <x:c r="R1147" s="11">
        <x:v>64</x:v>
      </x:c>
      <x:c r="S1147" s="11">
        <x:v>668</x:v>
      </x:c>
      <x:c r="T1147" s="11">
        <x:v>1119</x:v>
      </x:c>
      <x:c r="U1147" s="11">
        <x:v>10547.4663</x:v>
      </x:c>
      <x:c r="V1147" s="11">
        <x:v>18</x:v>
      </x:c>
      <x:c r="W1147" s="12">
        <x:v>0</x:v>
      </x:c>
      <x:c r="X1147" s="8">
        <x:v>0</x:v>
      </x:c>
      <x:c r="Y1147" s="13">
        <x:f t="shared" si="102"/>
        <x:v>1.3266623628147192</x:v>
      </x:c>
      <x:c r="Z1147" s="13">
        <x:f t="shared" si="103"/>
        <x:v>0.45675162689804771</x:v>
      </x:c>
      <x:c r="AA1147" s="13">
        <x:f t="shared" si="104"/>
        <x:v>9.0563991323210413E-2</x:v>
      </x:c>
      <x:c r="AB1147" s="13">
        <x:f t="shared" si="105"/>
        <x:v>0.13123644251626898</x:v>
      </x:c>
      <x:c r="AC1147" s="13">
        <x:f t="shared" si="106"/>
        <x:v>0.3321460373998219</x:v>
      </x:c>
      <x:c r="AD1147" s="13">
        <x:f t="shared" si="107"/>
        <x:v>0.48373101952277658</x:v>
      </x:c>
      <x:c r="AE1147" s="50" t="n">
        <x:f>IF(OR(NOT(ISNUMBER(Q1147)),NOT(ISNUMBER(R1147))),"",IF(Q1147&lt;R1147,1,0))</x:f>
        <x:v>0</x:v>
      </x:c>
      <x:c r="AF1147" s="50" t="n">
        <x:f>IFERROR(IF(AND(A1147=A1146,C1147=C1146+1,ISNUMBER(AE1146)),AE1146,""),"")</x:f>
        <x:v>0</x:v>
      </x:c>
      <x:c r="AG1147" s="52" t="n">
        <x:f>IFERROR(IF(AND(A1147=A1146,C1147=C1146+1,ISNUMBER(U1147),ISNUMBER(U1146),U1146&lt;&gt;0),U1147/U1146-1,""),"")</x:f>
        <x:v>0.11397064543047564</x:v>
      </x:c>
      <x:c r="AH1147" s="50" t="n">
        <x:f>IF(AND(ISNUMBER(AE1147),ISNUMBER(AF1147),ISNUMBER(AG1147)),IF(AND(AE1147=1,AF1147=1,AG1147&lt;0),1,0),"")</x:f>
        <x:v>0</x:v>
      </x:c>
      <x:c r="AI1147" s="50" t="n">
        <x:f>IF(AND(A1147=A1148,C1148=C1147+1,ISNUMBER(AH1148)),C1148,"")</x:f>
        <x:v>2018</x:v>
      </x:c>
      <x:c r="AJ1147" s="50" t="n">
        <x:f>IF(AND(A1147=A1148,C1148=C1147+1,ISNUMBER(AH1148)),AH1148,"")</x:f>
        <x:v>0</x:v>
      </x:c>
    </x:row>
    <x:row r="1148" ht="15">
      <x:c r="A1148" s="9" t="s">
        <x:v>96</x:v>
      </x:c>
      <x:c r="B1148" s="10">
        <x:v>43465</x:v>
      </x:c>
      <x:c r="C1148" s="9">
        <x:v>2018</x:v>
      </x:c>
      <x:c r="D1148" s="11">
        <x:v>8042</x:v>
      </x:c>
      <x:c r="E1148" s="11">
        <x:v>2244</x:v>
      </x:c>
      <x:c r="F1148" s="11">
        <x:v>1668</x:v>
      </x:c>
      <x:c r="G1148" s="11">
        <x:v>4217</x:v>
      </x:c>
      <x:c r="H1148" s="11">
        <x:v>2270</x:v>
      </x:c>
      <x:c r="I1148" s="11">
        <x:v>3825</x:v>
      </x:c>
      <x:c r="J1148" s="11">
        <x:v>3589</x:v>
      </x:c>
      <x:c r="K1148" s="11">
        <x:v>52</x:v>
      </x:c>
      <x:c r="L1148" s="11">
        <x:v>968</x:v>
      </x:c>
      <x:c r="M1148" s="11">
        <x:v>268</x:v>
      </x:c>
      <x:c r="N1148" s="11">
        <x:v>2002</x:v>
      </x:c>
      <x:c r="O1148" s="11">
        <x:v>7481</x:v>
      </x:c>
      <x:c r="P1148" s="11">
        <x:v>1192</x:v>
      </x:c>
      <x:c r="Q1148" s="11">
        <x:v>1636</x:v>
      </x:c>
      <x:c r="R1148" s="11">
        <x:v>70</x:v>
      </x:c>
      <x:c r="S1148" s="11">
        <x:v>824</x:v>
      </x:c>
      <x:c r="T1148" s="11">
        <x:v>1342</x:v>
      </x:c>
      <x:c r="U1148" s="11">
        <x:v>8827.7319000000007</x:v>
      </x:c>
      <x:c r="V1148" s="11">
        <x:v>18</x:v>
      </x:c>
      <x:c r="W1148" s="12">
        <x:v>0</x:v>
      </x:c>
      <x:c r="X1148" s="8">
        <x:v>0</x:v>
      </x:c>
      <x:c r="Y1148" s="13">
        <x:f t="shared" si="102"/>
        <x:v>1.3453237410071943</x:v>
      </x:c>
      <x:c r="Z1148" s="13">
        <x:f t="shared" si="103"/>
        <x:v>0.52437204675453863</x:v>
      </x:c>
      <x:c r="AA1148" s="13">
        <x:f t="shared" si="104"/>
        <x:v>0.10246207411091768</x:v>
      </x:c>
      <x:c r="AB1148" s="13">
        <x:f t="shared" si="105"/>
        <x:v>0.14822183536433722</x:v>
      </x:c>
      <x:c r="AC1148" s="13">
        <x:f t="shared" si="106"/>
        <x:v>0.31823571259188999</x:v>
      </x:c>
      <x:c r="AD1148" s="13">
        <x:f t="shared" si="107"/>
        <x:v>0.44628201939815965</x:v>
      </x:c>
      <x:c r="AE1148" s="50" t="n">
        <x:f>IF(OR(NOT(ISNUMBER(Q1148)),NOT(ISNUMBER(R1148))),"",IF(Q1148&lt;R1148,1,0))</x:f>
        <x:v>0</x:v>
      </x:c>
      <x:c r="AF1148" s="50" t="n">
        <x:f>IFERROR(IF(AND(A1148=A1147,C1148=C1147+1,ISNUMBER(AE1147)),AE1147,""),"")</x:f>
        <x:v>0</x:v>
      </x:c>
      <x:c r="AG1148" s="52" t="n">
        <x:f>IFERROR(IF(AND(A1148=A1147,C1148=C1147+1,ISNUMBER(U1148),ISNUMBER(U1147),U1147&lt;&gt;0),U1148/U1147-1,""),"")</x:f>
        <x:v>-0.16304715759082344</x:v>
      </x:c>
      <x:c r="AH1148" s="50" t="n">
        <x:f>IF(AND(ISNUMBER(AE1148),ISNUMBER(AF1148),ISNUMBER(AG1148)),IF(AND(AE1148=1,AF1148=1,AG1148&lt;0),1,0),"")</x:f>
        <x:v>0</x:v>
      </x:c>
      <x:c r="AI1148" s="50" t="n">
        <x:f>IF(AND(A1148=A1149,C1149=C1148+1,ISNUMBER(AH1149)),C1149,"")</x:f>
        <x:v>2019</x:v>
      </x:c>
      <x:c r="AJ1148" s="50" t="n">
        <x:f>IF(AND(A1148=A1149,C1149=C1148+1,ISNUMBER(AH1149)),AH1149,"")</x:f>
        <x:v>0</x:v>
      </x:c>
    </x:row>
    <x:row r="1149" ht="15">
      <x:c r="A1149" s="9" t="s">
        <x:v>96</x:v>
      </x:c>
      <x:c r="B1149" s="10">
        <x:v>43830</x:v>
      </x:c>
      <x:c r="C1149" s="9">
        <x:v>2019</x:v>
      </x:c>
      <x:c r="D1149" s="11">
        <x:v>8540</x:v>
      </x:c>
      <x:c r="E1149" s="11">
        <x:v>2189</x:v>
      </x:c>
      <x:c r="F1149" s="11">
        <x:v>2080</x:v>
      </x:c>
      <x:c r="G1149" s="11">
        <x:v>4155</x:v>
      </x:c>
      <x:c r="H1149" s="11">
        <x:v>2276</x:v>
      </x:c>
      <x:c r="I1149" s="11">
        <x:v>4385</x:v>
      </x:c>
      <x:c r="J1149" s="11">
        <x:v>3963</x:v>
      </x:c>
      <x:c r="K1149" s="11">
        <x:v>74</x:v>
      </x:c>
      <x:c r="L1149" s="11">
        <x:v>984</x:v>
      </x:c>
      <x:c r="M1149" s="11">
        <x:v>780</x:v>
      </x:c>
      <x:c r="N1149" s="11">
        <x:v>1496</x:v>
      </x:c>
      <x:c r="O1149" s="11">
        <x:v>7268</x:v>
      </x:c>
      <x:c r="P1149" s="11">
        <x:v>1221</x:v>
      </x:c>
      <x:c r="Q1149" s="11">
        <x:v>1654</x:v>
      </x:c>
      <x:c r="R1149" s="11">
        <x:v>87</x:v>
      </x:c>
      <x:c r="S1149" s="11">
        <x:v>812</x:v>
      </x:c>
      <x:c r="T1149" s="11">
        <x:v>1299</x:v>
      </x:c>
      <x:c r="U1149" s="11">
        <x:v>10165.393700000001</x:v>
      </x:c>
      <x:c r="V1149" s="11">
        <x:v>18</x:v>
      </x:c>
      <x:c r="W1149" s="12">
        <x:v>0</x:v>
      </x:c>
      <x:c r="X1149" s="8">
        <x:v>0</x:v>
      </x:c>
      <x:c r="Y1149" s="13">
        <x:f t="shared" si="102"/>
        <x:v>1.0524038461538461</x:v>
      </x:c>
      <x:c r="Z1149" s="13">
        <x:f t="shared" si="103"/>
        <x:v>0.48653395784543324</x:v>
      </x:c>
      <x:c r="AA1149" s="13">
        <x:f t="shared" si="104"/>
        <x:v>9.5081967213114751E-2</x:v>
      </x:c>
      <x:c r="AB1149" s="13">
        <x:f t="shared" si="105"/>
        <x:v>0.14297423887587821</x:v>
      </x:c>
      <x:c r="AC1149" s="13">
        <x:f t="shared" si="106"/>
        <x:v>0.31263537906137184</x:v>
      </x:c>
      <x:c r="AD1149" s="13">
        <x:f t="shared" si="107"/>
        <x:v>0.46405152224824359</x:v>
      </x:c>
      <x:c r="AE1149" s="50" t="n">
        <x:f>IF(OR(NOT(ISNUMBER(Q1149)),NOT(ISNUMBER(R1149))),"",IF(Q1149&lt;R1149,1,0))</x:f>
        <x:v>0</x:v>
      </x:c>
      <x:c r="AF1149" s="50" t="n">
        <x:f>IFERROR(IF(AND(A1149=A1148,C1149=C1148+1,ISNUMBER(AE1148)),AE1148,""),"")</x:f>
        <x:v>0</x:v>
      </x:c>
      <x:c r="AG1149" s="52" t="n">
        <x:f>IFERROR(IF(AND(A1149=A1148,C1149=C1148+1,ISNUMBER(U1149),ISNUMBER(U1148),U1148&lt;&gt;0),U1149/U1148-1,""),"")</x:f>
        <x:v>0.15152949989339848</x:v>
      </x:c>
      <x:c r="AH1149" s="50" t="n">
        <x:f>IF(AND(ISNUMBER(AE1149),ISNUMBER(AF1149),ISNUMBER(AG1149)),IF(AND(AE1149=1,AF1149=1,AG1149&lt;0),1,0),"")</x:f>
        <x:v>0</x:v>
      </x:c>
      <x:c r="AI1149" s="50" t="n">
        <x:f>IF(AND(A1149=A1150,C1150=C1149+1,ISNUMBER(AH1150)),C1150,"")</x:f>
        <x:v>2020</x:v>
      </x:c>
      <x:c r="AJ1149" s="50" t="n">
        <x:f>IF(AND(A1149=A1150,C1150=C1149+1,ISNUMBER(AH1150)),AH1150,"")</x:f>
        <x:v>0</x:v>
      </x:c>
    </x:row>
    <x:row r="1150" ht="15">
      <x:c r="A1150" s="9" t="s">
        <x:v>96</x:v>
      </x:c>
      <x:c r="B1150" s="10">
        <x:v>44196</x:v>
      </x:c>
      <x:c r="C1150" s="9">
        <x:v>2020</x:v>
      </x:c>
      <x:c r="D1150" s="11">
        <x:v>8367</x:v>
      </x:c>
      <x:c r="E1150" s="11">
        <x:v>2260</x:v>
      </x:c>
      <x:c r="F1150" s="11">
        <x:v>1390</x:v>
      </x:c>
      <x:c r="G1150" s="11">
        <x:v>3985</x:v>
      </x:c>
      <x:c r="H1150" s="11">
        <x:v>2178</x:v>
      </x:c>
      <x:c r="I1150" s="11">
        <x:v>4382</x:v>
      </x:c>
      <x:c r="J1150" s="11">
        <x:v>4300</x:v>
      </x:c>
      <x:c r="K1150" s="11">
        <x:v>382</x:v>
      </x:c>
      <x:c r="L1150" s="11">
        <x:v>849</x:v>
      </x:c>
      <x:c r="M1150" s="11">
        <x:v>128</x:v>
      </x:c>
      <x:c r="N1150" s="11">
        <x:v>2050</x:v>
      </x:c>
      <x:c r="O1150" s="11">
        <x:v>6663</x:v>
      </x:c>
      <x:c r="P1150" s="11">
        <x:v>868</x:v>
      </x:c>
      <x:c r="Q1150" s="11">
        <x:v>1296</x:v>
      </x:c>
      <x:c r="R1150" s="11">
        <x:v>82</x:v>
      </x:c>
      <x:c r="S1150" s="11">
        <x:v>582</x:v>
      </x:c>
      <x:c r="T1150" s="11">
        <x:v>1240</x:v>
      </x:c>
      <x:c r="U1150" s="11">
        <x:v>9322.9869999999992</x:v>
      </x:c>
      <x:c r="V1150" s="11">
        <x:v>18</x:v>
      </x:c>
      <x:c r="W1150" s="12">
        <x:v>0</x:v>
      </x:c>
      <x:c r="X1150" s="8">
        <x:v>0</x:v>
      </x:c>
      <x:c r="Y1150" s="13">
        <x:f t="shared" si="102"/>
        <x:v>1.6258992805755397</x:v>
      </x:c>
      <x:c r="Z1150" s="13">
        <x:f t="shared" si="103"/>
        <x:v>0.47627584558384128</x:v>
      </x:c>
      <x:c r="AA1150" s="13">
        <x:f t="shared" si="104"/>
        <x:v>6.9558981713875936E-2</x:v>
      </x:c>
      <x:c r="AB1150" s="13">
        <x:f t="shared" si="105"/>
        <x:v>0.10374088681725828</x:v>
      </x:c>
      <x:c r="AC1150" s="13">
        <x:f t="shared" si="106"/>
        <x:v>0.31116687578419072</x:v>
      </x:c>
      <x:c r="AD1150" s="13">
        <x:f t="shared" si="107"/>
        <x:v>0.51392374805784635</x:v>
      </x:c>
      <x:c r="AE1150" s="50" t="n">
        <x:f>IF(OR(NOT(ISNUMBER(Q1150)),NOT(ISNUMBER(R1150))),"",IF(Q1150&lt;R1150,1,0))</x:f>
        <x:v>0</x:v>
      </x:c>
      <x:c r="AF1150" s="50" t="n">
        <x:f>IFERROR(IF(AND(A1150=A1149,C1150=C1149+1,ISNUMBER(AE1149)),AE1149,""),"")</x:f>
        <x:v>0</x:v>
      </x:c>
      <x:c r="AG1150" s="52" t="n">
        <x:f>IFERROR(IF(AND(A1150=A1149,C1150=C1149+1,ISNUMBER(U1150),ISNUMBER(U1149),U1149&lt;&gt;0),U1150/U1149-1,""),"")</x:f>
        <x:v>-0.08287005155540617</x:v>
      </x:c>
      <x:c r="AH1150" s="50" t="n">
        <x:f>IF(AND(ISNUMBER(AE1150),ISNUMBER(AF1150),ISNUMBER(AG1150)),IF(AND(AE1150=1,AF1150=1,AG1150&lt;0),1,0),"")</x:f>
        <x:v>0</x:v>
      </x:c>
      <x:c r="AI1150" s="50" t="n">
        <x:f>IF(AND(A1150=A1151,C1151=C1150+1,ISNUMBER(AH1151)),C1151,"")</x:f>
        <x:v>2021</x:v>
      </x:c>
      <x:c r="AJ1150" s="50" t="n">
        <x:f>IF(AND(A1150=A1151,C1151=C1150+1,ISNUMBER(AH1151)),AH1151,"")</x:f>
        <x:v>0</x:v>
      </x:c>
    </x:row>
    <x:row r="1151" ht="15">
      <x:c r="A1151" s="9" t="s">
        <x:v>96</x:v>
      </x:c>
      <x:c r="B1151" s="10">
        <x:v>44561</x:v>
      </x:c>
      <x:c r="C1151" s="9">
        <x:v>2021</x:v>
      </x:c>
      <x:c r="D1151" s="11">
        <x:v>9261</x:v>
      </x:c>
      <x:c r="E1151" s="11">
        <x:v>2921</x:v>
      </x:c>
      <x:c r="F1151" s="11">
        <x:v>1735</x:v>
      </x:c>
      <x:c r="G1151" s="11">
        <x:v>4372</x:v>
      </x:c>
      <x:c r="H1151" s="11">
        <x:v>2228</x:v>
      </x:c>
      <x:c r="I1151" s="11">
        <x:v>4889</x:v>
      </x:c>
      <x:c r="J1151" s="11">
        <x:v>4760</x:v>
      </x:c>
      <x:c r="K1151" s="11">
        <x:v>473</x:v>
      </x:c>
      <x:c r="L1151" s="11">
        <x:v>1099</x:v>
      </x:c>
      <x:c r="M1151" s="11">
        <x:v>124</x:v>
      </x:c>
      <x:c r="N1151" s="11">
        <x:v>2104</x:v>
      </x:c>
      <x:c r="O1151" s="11">
        <x:v>6974</x:v>
      </x:c>
      <x:c r="P1151" s="11">
        <x:v>789</x:v>
      </x:c>
      <x:c r="Q1151" s="11">
        <x:v>1170</x:v>
      </x:c>
      <x:c r="R1151" s="11">
        <x:v>75</x:v>
      </x:c>
      <x:c r="S1151" s="11">
        <x:v>756</x:v>
      </x:c>
      <x:c r="T1151" s="11">
        <x:v>1086</x:v>
      </x:c>
      <x:c r="U1151" s="11">
        <x:v>10539.624599999999</x:v>
      </x:c>
      <x:c r="V1151" s="11">
        <x:v>18</x:v>
      </x:c>
      <x:c r="W1151" s="12">
        <x:v>0</x:v>
      </x:c>
      <x:c r="X1151" s="8">
        <x:v>0</x:v>
      </x:c>
      <x:c r="Y1151" s="13">
        <x:f t="shared" si="102"/>
        <x:v>1.6835734870317003</x:v>
      </x:c>
      <x:c r="Z1151" s="13">
        <x:f t="shared" si="103"/>
        <x:v>0.47208724759745169</x:v>
      </x:c>
      <x:c r="AA1151" s="13">
        <x:f t="shared" si="104"/>
        <x:v>8.1632653061224483E-2</x:v>
      </x:c>
      <x:c r="AB1151" s="13">
        <x:f t="shared" si="105"/>
        <x:v>8.5195983155166827E-2</x:v>
      </x:c>
      <x:c r="AC1151" s="13">
        <x:f t="shared" si="106"/>
        <x:v>0.2483989021043001</x:v>
      </x:c>
      <x:c r="AD1151" s="13">
        <x:f t="shared" si="107"/>
        <x:v>0.51398337112622827</x:v>
      </x:c>
      <x:c r="AE1151" s="50" t="n">
        <x:f>IF(OR(NOT(ISNUMBER(Q1151)),NOT(ISNUMBER(R1151))),"",IF(Q1151&lt;R1151,1,0))</x:f>
        <x:v>0</x:v>
      </x:c>
      <x:c r="AF1151" s="50" t="n">
        <x:f>IFERROR(IF(AND(A1151=A1150,C1151=C1150+1,ISNUMBER(AE1150)),AE1150,""),"")</x:f>
        <x:v>0</x:v>
      </x:c>
      <x:c r="AG1151" s="52" t="n">
        <x:f>IFERROR(IF(AND(A1151=A1150,C1151=C1150+1,ISNUMBER(U1151),ISNUMBER(U1150),U1150&lt;&gt;0),U1151/U1150-1,""),"")</x:f>
        <x:v>0.13049869103110412</x:v>
      </x:c>
      <x:c r="AH1151" s="50" t="n">
        <x:f>IF(AND(ISNUMBER(AE1151),ISNUMBER(AF1151),ISNUMBER(AG1151)),IF(AND(AE1151=1,AF1151=1,AG1151&lt;0),1,0),"")</x:f>
        <x:v>0</x:v>
      </x:c>
      <x:c r="AI1151" s="50" t="n">
        <x:f>IF(AND(A1151=A1152,C1152=C1151+1,ISNUMBER(AH1152)),C1152,"")</x:f>
        <x:v>2022</x:v>
      </x:c>
      <x:c r="AJ1151" s="50" t="n">
        <x:f>IF(AND(A1151=A1152,C1152=C1151+1,ISNUMBER(AH1152)),AH1152,"")</x:f>
        <x:v>0</x:v>
      </x:c>
    </x:row>
    <x:row r="1152" ht="15">
      <x:c r="A1152" s="9" t="s">
        <x:v>96</x:v>
      </x:c>
      <x:c r="B1152" s="10">
        <x:v>44926</x:v>
      </x:c>
      <x:c r="C1152" s="9">
        <x:v>2022</x:v>
      </x:c>
      <x:c r="D1152" s="11">
        <x:v>10847</x:v>
      </x:c>
      <x:c r="E1152" s="11">
        <x:v>5269</x:v>
      </x:c>
      <x:c r="F1152" s="11">
        <x:v>2121</x:v>
      </x:c>
      <x:c r="G1152" s="11">
        <x:v>4593</x:v>
      </x:c>
      <x:c r="H1152" s="11">
        <x:v>2072</x:v>
      </x:c>
      <x:c r="I1152" s="11">
        <x:v>6254</x:v>
      </x:c>
      <x:c r="J1152" s="11">
        <x:v>5895</x:v>
      </x:c>
      <x:c r="K1152" s="11">
        <x:v>1067</x:v>
      </x:c>
      <x:c r="L1152" s="11">
        <x:v>1359</x:v>
      </x:c>
      <x:c r="M1152" s="11">
        <x:v>102</x:v>
      </x:c>
      <x:c r="N1152" s="11">
        <x:v>1970</x:v>
      </x:c>
      <x:c r="O1152" s="11">
        <x:v>8902</x:v>
      </x:c>
      <x:c r="P1152" s="11">
        <x:v>1685</x:v>
      </x:c>
      <x:c r="Q1152" s="11">
        <x:v>2098</x:v>
      </x:c>
      <x:c r="R1152" s="11">
        <x:v>133</x:v>
      </x:c>
      <x:c r="S1152" s="11">
        <x:v>1452</x:v>
      </x:c>
      <x:c r="T1152" s="11">
        <x:v>1413</x:v>
      </x:c>
      <x:c r="U1152" s="11">
        <x:v>7730.1133</x:v>
      </x:c>
      <x:c r="V1152" s="11">
        <x:v>18</x:v>
      </x:c>
      <x:c r="W1152" s="12">
        <x:v>0</x:v>
      </x:c>
      <x:c r="X1152" s="8">
        <x:v>0</x:v>
      </x:c>
      <x:c r="Y1152" s="13">
        <x:f t="shared" si="102"/>
        <x:v>2.4842055634134841</x:v>
      </x:c>
      <x:c r="Z1152" s="13">
        <x:f t="shared" si="103"/>
        <x:v>0.4234350511662211</x:v>
      </x:c>
      <x:c r="AA1152" s="13">
        <x:f t="shared" si="104"/>
        <x:v>0.1338618972987923</x:v>
      </x:c>
      <x:c r="AB1152" s="13">
        <x:f t="shared" si="105"/>
        <x:v>0.15534249101133954</x:v>
      </x:c>
      <x:c r="AC1152" s="13">
        <x:f t="shared" si="106"/>
        <x:v>0.30764206401045069</x:v>
      </x:c>
      <x:c r="AD1152" s="13">
        <x:f t="shared" si="107"/>
        <x:v>0.54346824006637784</x:v>
      </x:c>
      <x:c r="AE1152" s="50" t="n">
        <x:f>IF(OR(NOT(ISNUMBER(Q1152)),NOT(ISNUMBER(R1152))),"",IF(Q1152&lt;R1152,1,0))</x:f>
        <x:v>0</x:v>
      </x:c>
      <x:c r="AF1152" s="50" t="n">
        <x:f>IFERROR(IF(AND(A1152=A1151,C1152=C1151+1,ISNUMBER(AE1151)),AE1151,""),"")</x:f>
        <x:v>0</x:v>
      </x:c>
      <x:c r="AG1152" s="52" t="n">
        <x:f>IFERROR(IF(AND(A1152=A1151,C1152=C1151+1,ISNUMBER(U1152),ISNUMBER(U1151),U1151&lt;&gt;0),U1152/U1151-1,""),"")</x:f>
        <x:v>-0.26656654355601994</x:v>
      </x:c>
      <x:c r="AH1152" s="50" t="n">
        <x:f>IF(AND(ISNUMBER(AE1152),ISNUMBER(AF1152),ISNUMBER(AG1152)),IF(AND(AE1152=1,AF1152=1,AG1152&lt;0),1,0),"")</x:f>
        <x:v>0</x:v>
      </x:c>
      <x:c r="AI1152" s="50" t="n">
        <x:f>IF(AND(A1152=A1153,C1153=C1152+1,ISNUMBER(AH1153)),C1153,"")</x:f>
        <x:v>2023</x:v>
      </x:c>
      <x:c r="AJ1152" s="50" t="n">
        <x:f>IF(AND(A1152=A1153,C1153=C1152+1,ISNUMBER(AH1153)),AH1153,"")</x:f>
        <x:v>0</x:v>
      </x:c>
    </x:row>
    <x:row r="1153" ht="15">
      <x:c r="A1153" s="9" t="s">
        <x:v>96</x:v>
      </x:c>
      <x:c r="B1153" s="10">
        <x:v>45291</x:v>
      </x:c>
      <x:c r="C1153" s="9">
        <x:v>2023</x:v>
      </x:c>
      <x:c r="D1153" s="11">
        <x:v>9964</x:v>
      </x:c>
      <x:c r="E1153" s="11">
        <x:v>3923</x:v>
      </x:c>
      <x:c r="F1153" s="11">
        <x:v>1881</x:v>
      </x:c>
      <x:c r="G1153" s="11">
        <x:v>3868</x:v>
      </x:c>
      <x:c r="H1153" s="11">
        <x:v>2019</x:v>
      </x:c>
      <x:c r="I1153" s="11">
        <x:v>6096</x:v>
      </x:c>
      <x:c r="J1153" s="11">
        <x:v>5434</x:v>
      </x:c>
      <x:c r="K1153" s="11">
        <x:v>1592</x:v>
      </x:c>
      <x:c r="L1153" s="11">
        <x:v>1049</x:v>
      </x:c>
      <x:c r="M1153" s="11">
        <x:v>559</x:v>
      </x:c>
      <x:c r="N1153" s="11">
        <x:v>1460</x:v>
      </x:c>
      <x:c r="O1153" s="11">
        <x:v>7330</x:v>
      </x:c>
      <x:c r="P1153" s="11">
        <x:v>763</x:v>
      </x:c>
      <x:c r="Q1153" s="11">
        <x:v>1183</x:v>
      </x:c>
      <x:c r="R1153" s="11">
        <x:v>115</x:v>
      </x:c>
      <x:c r="S1153" s="11">
        <x:v>-153</x:v>
      </x:c>
      <x:c r="T1153" s="11">
        <x:v>1354</x:v>
      </x:c>
      <x:c r="U1153" s="11">
        <x:v>8611.7818000000007</x:v>
      </x:c>
      <x:c r="V1153" s="11">
        <x:v>18</x:v>
      </x:c>
      <x:c r="W1153" s="12">
        <x:v>0</x:v>
      </x:c>
      <x:c r="X1153" s="8">
        <x:v>0</x:v>
      </x:c>
      <x:c r="Y1153" s="13">
        <x:f t="shared" si="102"/>
        <x:v>2.0855927698032963</x:v>
      </x:c>
      <x:c r="Z1153" s="13">
        <x:f t="shared" si="103"/>
        <x:v>0.38819751103974309</x:v>
      </x:c>
      <x:c r="AA1153" s="13">
        <x:f t="shared" si="104"/>
        <x:v>-1.5355279004415898E-2</x:v>
      </x:c>
      <x:c r="AB1153" s="13">
        <x:f t="shared" si="105"/>
        <x:v>7.6575672420714572E-2</x:v>
      </x:c>
      <x:c r="AC1153" s="13">
        <x:f t="shared" si="106"/>
        <x:v>0.35005170630816962</x:v>
      </x:c>
      <x:c r="AD1153" s="13">
        <x:f t="shared" si="107"/>
        <x:v>0.54536330790847054</x:v>
      </x:c>
      <x:c r="AE1153" s="50" t="n">
        <x:f>IF(OR(NOT(ISNUMBER(Q1153)),NOT(ISNUMBER(R1153))),"",IF(Q1153&lt;R1153,1,0))</x:f>
        <x:v>0</x:v>
      </x:c>
      <x:c r="AF1153" s="50" t="n">
        <x:f>IFERROR(IF(AND(A1153=A1152,C1153=C1152+1,ISNUMBER(AE1152)),AE1152,""),"")</x:f>
        <x:v>0</x:v>
      </x:c>
      <x:c r="AG1153" s="52" t="n">
        <x:f>IFERROR(IF(AND(A1153=A1152,C1153=C1152+1,ISNUMBER(U1153),ISNUMBER(U1152),U1152&lt;&gt;0),U1153/U1152-1,""),"")</x:f>
        <x:v>0.11405634895416106</x:v>
      </x:c>
      <x:c r="AH1153" s="50" t="n">
        <x:f>IF(AND(ISNUMBER(AE1153),ISNUMBER(AF1153),ISNUMBER(AG1153)),IF(AND(AE1153=1,AF1153=1,AG1153&lt;0),1,0),"")</x:f>
        <x:v>0</x:v>
      </x:c>
      <x:c r="AI1153" s="50" t="n">
        <x:f>IF(AND(A1153=A1154,C1154=C1153+1,ISNUMBER(AH1154)),C1154,"")</x:f>
        <x:v>2024</x:v>
      </x:c>
      <x:c r="AJ1153" s="50" t="n">
        <x:f>IF(AND(A1153=A1154,C1154=C1153+1,ISNUMBER(AH1154)),AH1154,"")</x:f>
        <x:v>0</x:v>
      </x:c>
    </x:row>
    <x:row r="1154" ht="15">
      <x:c r="A1154" s="9" t="s">
        <x:v>96</x:v>
      </x:c>
      <x:c r="B1154" s="10">
        <x:v>45657</x:v>
      </x:c>
      <x:c r="C1154" s="9">
        <x:v>2024</x:v>
      </x:c>
      <x:c r="D1154" s="11">
        <x:v>9341</x:v>
      </x:c>
      <x:c r="E1154" s="11">
        <x:v>2779</x:v>
      </x:c>
      <x:c r="F1154" s="11">
        <x:v>1485</x:v>
      </x:c>
      <x:c r="G1154" s="11">
        <x:v>3991</x:v>
      </x:c>
      <x:c r="H1154" s="11">
        <x:v>2015</x:v>
      </x:c>
      <x:c r="I1154" s="11">
        <x:v>5350</x:v>
      </x:c>
      <x:c r="J1154" s="11">
        <x:v>4582</x:v>
      </x:c>
      <x:c r="K1154" s="11">
        <x:v>278</x:v>
      </x:c>
      <x:c r="L1154" s="11">
        <x:v>1194</x:v>
      </x:c>
      <x:c r="M1154" s="11">
        <x:v>63</x:v>
      </x:c>
      <x:c r="N1154" s="11">
        <x:v>1952</x:v>
      </x:c>
      <x:c r="O1154" s="11">
        <x:v>7416</x:v>
      </x:c>
      <x:c r="P1154" s="11">
        <x:v>456</x:v>
      </x:c>
      <x:c r="Q1154" s="11">
        <x:v>914</x:v>
      </x:c>
      <x:c r="R1154" s="11">
        <x:v>100</x:v>
      </x:c>
      <x:c r="S1154" s="11">
        <x:v>218</x:v>
      </x:c>
      <x:c r="T1154" s="11">
        <x:v>839</x:v>
      </x:c>
      <x:c r="U1154" s="11">
        <x:v>6364.9081999999999</x:v>
      </x:c>
      <x:c r="V1154" s="11">
        <x:v>18</x:v>
      </x:c>
      <x:c r="W1154" s="12">
        <x:v>0</x:v>
      </x:c>
      <x:c r="X1154" s="8">
        <x:v>0</x:v>
      </x:c>
      <x:c r="Y1154" s="13">
        <x:f t="shared" si="102"/>
        <x:v>1.8713804713804714</x:v>
      </x:c>
      <x:c r="Z1154" s="13">
        <x:f t="shared" si="103"/>
        <x:v>0.42725618242158225</x:v>
      </x:c>
      <x:c r="AA1154" s="13">
        <x:f t="shared" si="104"/>
        <x:v>2.3337972379830853E-2</x:v>
      </x:c>
      <x:c r="AB1154" s="13">
        <x:f t="shared" si="105"/>
        <x:v>4.8817043143132427E-2</x:v>
      </x:c>
      <x:c r="AC1154" s="13">
        <x:f t="shared" si="106"/>
        <x:v>0.21022300175394637</x:v>
      </x:c>
      <x:c r="AD1154" s="13">
        <x:f t="shared" si="107"/>
        <x:v>0.49052563965314205</x:v>
      </x:c>
      <x:c r="AE1154" s="50" t="n">
        <x:f>IF(OR(NOT(ISNUMBER(Q1154)),NOT(ISNUMBER(R1154))),"",IF(Q1154&lt;R1154,1,0))</x:f>
        <x:v>0</x:v>
      </x:c>
      <x:c r="AF1154" s="50" t="n">
        <x:f>IFERROR(IF(AND(A1154=A1153,C1154=C1153+1,ISNUMBER(AE1153)),AE1153,""),"")</x:f>
        <x:v>0</x:v>
      </x:c>
      <x:c r="AG1154" s="52" t="n">
        <x:f>IFERROR(IF(AND(A1154=A1153,C1154=C1153+1,ISNUMBER(U1154),ISNUMBER(U1153),U1153&lt;&gt;0),U1154/U1153-1,""),"")</x:f>
        <x:v>-0.260906935658774</x:v>
      </x:c>
      <x:c r="AH1154" s="50" t="n">
        <x:f>IF(AND(ISNUMBER(AE1154),ISNUMBER(AF1154),ISNUMBER(AG1154)),IF(AND(AE1154=1,AF1154=1,AG1154&lt;0),1,0),"")</x:f>
        <x:v>0</x:v>
      </x:c>
      <x:c r="AI1154" s="50" t="str">
        <x:f>IF(AND(A1154=A1155,C1155=C1154+1,ISNUMBER(AH1155)),C1155,"")</x:f>
      </x:c>
      <x:c r="AJ1154" s="50" t="str">
        <x:f>IF(AND(A1154=A1155,C1155=C1154+1,ISNUMBER(AH1155)),AH1155,"")</x:f>
      </x:c>
    </x:row>
    <x:row r="1155" ht="15">
      <x:c r="A1155" s="9" t="s">
        <x:v>97</x:v>
      </x:c>
      <x:c r="B1155" s="10">
        <x:v>39447</x:v>
      </x:c>
      <x:c r="C1155" s="9">
        <x:v>2007</x:v>
      </x:c>
      <x:c r="D1155" s="11">
        <x:v>172.73699999999999</x:v>
      </x:c>
      <x:c r="E1155" s="11">
        <x:v>124.583</x:v>
      </x:c>
      <x:c r="F1155" s="11">
        <x:v>56.966000000000001</x:v>
      </x:c>
      <x:c r="G1155" s="11">
        <x:v>70.284999999999997</x:v>
      </x:c>
      <x:c r="H1155" s="11">
        <x:v>0.32700000000000001</x:v>
      </x:c>
      <x:c r="I1155" s="11">
        <x:v>102.452</x:v>
      </x:c>
      <x:c r="J1155" s="11">
        <x:v>89.43</x:v>
      </x:c>
      <x:c r="K1155" s="11">
        <x:v>38.253</x:v>
      </x:c>
      <x:c r="L1155" s="11">
        <x:v>35.993000000000002</x:v>
      </x:c>
      <x:c r="M1155" s="11">
        <x:v>0.11799999999999999</x:v>
      </x:c>
      <x:c r="N1155" s="11">
        <x:v>0.20899999999999999</x:v>
      </x:c>
      <x:c r="O1155" s="11">
        <x:v>235.68799999999999</x:v>
      </x:c>
      <x:c r="P1155" s="11">
        <x:v>55.228000000000002</x:v>
      </x:c>
      <x:c r="Q1155" s="11">
        <x:v>58.241</x:v>
      </x:c>
      <x:c r="R1155" s="11">
        <x:v>0.112</x:v>
      </x:c>
      <x:c r="S1155" s="11">
        <x:v>39.295999999999999</x:v>
      </x:c>
      <x:c r="T1155" s="11">
        <x:v>41.868000000000002</x:v>
      </x:c>
      <x:c r="U1155" s="11">
        <x:v>836.15520000000004</x:v>
      </x:c>
      <x:c r="V1155" s="11">
        <x:v>18</x:v>
      </x:c>
      <x:c r="W1155" s="12">
        <x:v>0</x:v>
      </x:c>
      <x:c r="X1155" s="8">
        <x:v>0</x:v>
      </x:c>
      <x:c r="Y1155" s="13" t="n">
        <x:f t="shared" ref="Y1155:Y1218" si="108">IF(AND(ISNUMBER(E1155),ISNUMBER(F1155),F1155&lt;&gt;0),E1155/F1155,"")</x:f>
        <x:v>2.186971175789067</x:v>
      </x:c>
      <x:c r="Z1155" s="13" t="n">
        <x:f t="shared" ref="Z1155:Z1218" si="109">IF(AND(ISNUMBER(G1155),ISNUMBER(D1155),D1155&lt;&gt;0),G1155/D1155,"")</x:f>
        <x:v>0.4068902435494422</x:v>
      </x:c>
      <x:c r="AA1155" s="13" t="n">
        <x:f t="shared" ref="AA1155:AA1218" si="110">IF(AND(ISNUMBER(S1155),ISNUMBER(D1155),D1155&lt;&gt;0),S1155/D1155,"")</x:f>
        <x:v>0.22749034659627063</x:v>
      </x:c>
      <x:c r="AB1155" s="13" t="n">
        <x:f t="shared" ref="AB1155:AB1218" si="111">IF(AND(ISNUMBER(P1155),ISNUMBER(D1155),D1155&lt;&gt;0),P1155/D1155,"")</x:f>
        <x:v>0.31972304717576433</x:v>
      </x:c>
      <x:c r="AC1155" s="13" t="n">
        <x:f t="shared" ref="AC1155:AC1218" si="112">IF(AND(ISNUMBER(T1155),ISNUMBER(G1155),G1155&lt;&gt;0),T1155/G1155,"")</x:f>
        <x:v>0.5956889805790709</x:v>
      </x:c>
      <x:c r="AD1155" s="13" t="n">
        <x:f t="shared" ref="AD1155:AD1218" si="113">IF(AND(ISNUMBER(J1155),ISNUMBER(D1155),D1155&lt;&gt;0),J1155/D1155,"")</x:f>
        <x:v>0.5177234755726915</x:v>
      </x:c>
      <x:c r="AE1155" s="50" t="n">
        <x:f>IF(OR(NOT(ISNUMBER(Q1155)),NOT(ISNUMBER(R1155))),"",IF(Q1155&lt;R1155,1,0))</x:f>
        <x:v>0</x:v>
      </x:c>
      <x:c r="AF1155" s="50" t="str">
        <x:f>IFERROR(IF(AND(A1155=A1154,C1155=C1154+1,ISNUMBER(AE1154)),AE1154,""),"")</x:f>
      </x:c>
      <x:c r="AG1155" s="52" t="str">
        <x:f>IFERROR(IF(AND(A1155=A1154,C1155=C1154+1,ISNUMBER(U1155),ISNUMBER(U1154),U1154&lt;&gt;0),U1155/U1154-1,""),"")</x:f>
      </x:c>
      <x:c r="AH1155" s="50" t="str">
        <x:f>IF(AND(ISNUMBER(AE1155),ISNUMBER(AF1155),ISNUMBER(AG1155)),IF(AND(AE1155=1,AF1155=1,AG1155&lt;0),1,0),"")</x:f>
      </x:c>
      <x:c r="AI1155" s="50" t="n">
        <x:f>IF(AND(A1155=A1156,C1156=C1155+1,ISNUMBER(AH1156)),C1156,"")</x:f>
        <x:v>2008</x:v>
      </x:c>
      <x:c r="AJ1155" s="50" t="n">
        <x:f>IF(AND(A1155=A1156,C1156=C1155+1,ISNUMBER(AH1156)),AH1156,"")</x:f>
        <x:v>0</x:v>
      </x:c>
    </x:row>
    <x:row r="1156" ht="15">
      <x:c r="A1156" s="9" t="s">
        <x:v>97</x:v>
      </x:c>
      <x:c r="B1156" s="10">
        <x:v>39813</x:v>
      </x:c>
      <x:c r="C1156" s="9">
        <x:v>2008</x:v>
      </x:c>
      <x:c r="D1156" s="11">
        <x:v>247.45</x:v>
      </x:c>
      <x:c r="E1156" s="11">
        <x:v>171.82400000000001</x:v>
      </x:c>
      <x:c r="F1156" s="11">
        <x:v>88.075000000000003</x:v>
      </x:c>
      <x:c r="G1156" s="11">
        <x:v>103.054</x:v>
      </x:c>
      <x:c r="H1156" s="11">
        <x:v>0.34699999999999998</x:v>
      </x:c>
      <x:c r="I1156" s="11">
        <x:v>144.39599999999999</x:v>
      </x:c>
      <x:c r="J1156" s="11">
        <x:v>112.117</x:v>
      </x:c>
      <x:c r="K1156" s="11">
        <x:v>41.39</x:v>
      </x:c>
      <x:c r="L1156" s="11">
        <x:v>59.41</x:v>
      </x:c>
      <x:c r="M1156" s="11">
        <x:v>0.157</x:v>
      </x:c>
      <x:c r="N1156" s="11">
        <x:v>0.19</x:v>
      </x:c>
      <x:c r="O1156" s="11">
        <x:v>320.20699999999999</x:v>
      </x:c>
      <x:c r="P1156" s="11">
        <x:v>74.914000000000001</x:v>
      </x:c>
      <x:c r="Q1156" s="11">
        <x:v>79.671999999999997</x:v>
      </x:c>
      <x:c r="R1156" s="11">
        <x:v>0.67300000000000004</x:v>
      </x:c>
      <x:c r="S1156" s="11">
        <x:v>53.42</x:v>
      </x:c>
      <x:c r="T1156" s="11">
        <x:v>51.585999999999999</x:v>
      </x:c>
      <x:c r="U1156" s="11">
        <x:v>684.72670000000005</x:v>
      </x:c>
      <x:c r="V1156" s="11">
        <x:v>18</x:v>
      </x:c>
      <x:c r="W1156" s="12">
        <x:v>0</x:v>
      </x:c>
      <x:c r="X1156" s="8">
        <x:v>0</x:v>
      </x:c>
      <x:c r="Y1156" s="13">
        <x:f t="shared" si="108"/>
        <x:v>1.9508827703661653</x:v>
      </x:c>
      <x:c r="Z1156" s="13">
        <x:f t="shared" si="109"/>
        <x:v>0.41646393210749649</x:v>
      </x:c>
      <x:c r="AA1156" s="13">
        <x:f t="shared" si="110"/>
        <x:v>0.21588199636290162</x:v>
      </x:c>
      <x:c r="AB1156" s="13">
        <x:f t="shared" si="111"/>
        <x:v>0.30274398868458274</x:v>
      </x:c>
      <x:c r="AC1156" s="13">
        <x:f t="shared" si="112"/>
        <x:v>0.50057251538028602</x:v>
      </x:c>
      <x:c r="AD1156" s="13">
        <x:f t="shared" si="113"/>
        <x:v>0.45308951303293599</x:v>
      </x:c>
      <x:c r="AE1156" s="50" t="n">
        <x:f>IF(OR(NOT(ISNUMBER(Q1156)),NOT(ISNUMBER(R1156))),"",IF(Q1156&lt;R1156,1,0))</x:f>
        <x:v>0</x:v>
      </x:c>
      <x:c r="AF1156" s="50" t="n">
        <x:f>IFERROR(IF(AND(A1156=A1155,C1156=C1155+1,ISNUMBER(AE1155)),AE1155,""),"")</x:f>
        <x:v>0</x:v>
      </x:c>
      <x:c r="AG1156" s="52" t="n">
        <x:f>IFERROR(IF(AND(A1156=A1155,C1156=C1155+1,ISNUMBER(U1156),ISNUMBER(U1155),U1155&lt;&gt;0),U1156/U1155-1,""),"")</x:f>
        <x:v>-0.18110094872339488</x:v>
      </x:c>
      <x:c r="AH1156" s="50" t="n">
        <x:f>IF(AND(ISNUMBER(AE1156),ISNUMBER(AF1156),ISNUMBER(AG1156)),IF(AND(AE1156=1,AF1156=1,AG1156&lt;0),1,0),"")</x:f>
        <x:v>0</x:v>
      </x:c>
      <x:c r="AI1156" s="50" t="n">
        <x:f>IF(AND(A1156=A1157,C1157=C1156+1,ISNUMBER(AH1157)),C1157,"")</x:f>
        <x:v>2009</x:v>
      </x:c>
      <x:c r="AJ1156" s="50" t="n">
        <x:f>IF(AND(A1156=A1157,C1157=C1156+1,ISNUMBER(AH1157)),AH1157,"")</x:f>
        <x:v>0</x:v>
      </x:c>
    </x:row>
    <x:row r="1157" ht="15">
      <x:c r="A1157" s="9" t="s">
        <x:v>97</x:v>
      </x:c>
      <x:c r="B1157" s="10">
        <x:v>40178</x:v>
      </x:c>
      <x:c r="C1157" s="9">
        <x:v>2009</x:v>
      </x:c>
      <x:c r="D1157" s="11">
        <x:v>265.18700000000001</x:v>
      </x:c>
      <x:c r="E1157" s="11">
        <x:v>188.136</x:v>
      </x:c>
      <x:c r="F1157" s="11">
        <x:v>72.543999999999997</x:v>
      </x:c>
      <x:c r="G1157" s="11">
        <x:v>99.016000000000005</x:v>
      </x:c>
      <x:c r="H1157" s="11">
        <x:v>0.26600000000000001</x:v>
      </x:c>
      <x:c r="I1157" s="11">
        <x:v>166.17099999999999</x:v>
      </x:c>
      <x:c r="J1157" s="11">
        <x:v>140.40199999999999</x:v>
      </x:c>
      <x:c r="K1157" s="11">
        <x:v>78.676000000000002</x:v>
      </x:c>
      <x:c r="L1157" s="11">
        <x:v>46.712000000000003</x:v>
      </x:c>
      <x:c r="M1157" s="11">
        <x:v>0.104</x:v>
      </x:c>
      <x:c r="N1157" s="11">
        <x:v>0.16200000000000001</x:v>
      </x:c>
      <x:c r="O1157" s="11">
        <x:v>353.52100000000002</x:v>
      </x:c>
      <x:c r="P1157" s="11">
        <x:v>91.537000000000006</x:v>
      </x:c>
      <x:c r="Q1157" s="11">
        <x:v>96.641000000000005</x:v>
      </x:c>
      <x:c r="R1157" s="11">
        <x:v>0.16700000000000001</x:v>
      </x:c>
      <x:c r="S1157" s="11">
        <x:v>64.031999999999996</x:v>
      </x:c>
      <x:c r="T1157" s="11">
        <x:v>79.741</x:v>
      </x:c>
      <x:c r="U1157" s="11">
        <x:v>1027.2302</x:v>
      </x:c>
      <x:c r="V1157" s="11">
        <x:v>18</x:v>
      </x:c>
      <x:c r="W1157" s="12">
        <x:v>0</x:v>
      </x:c>
      <x:c r="X1157" s="8">
        <x:v>0</x:v>
      </x:c>
      <x:c r="Y1157" s="13">
        <x:f t="shared" si="108"/>
        <x:v>2.593405381561535</x:v>
      </x:c>
      <x:c r="Z1157" s="13">
        <x:f t="shared" si="109"/>
        <x:v>0.37338180227537549</x:v>
      </x:c>
      <x:c r="AA1157" s="13">
        <x:f t="shared" si="110"/>
        <x:v>0.24145980006561404</x:v>
      </x:c>
      <x:c r="AB1157" s="13">
        <x:f t="shared" si="111"/>
        <x:v>0.34517906232205953</x:v>
      </x:c>
      <x:c r="AC1157" s="13">
        <x:f t="shared" si="112"/>
        <x:v>0.80533449139532998</x:v>
      </x:c>
      <x:c r="AD1157" s="13">
        <x:f t="shared" si="113"/>
        <x:v>0.52944525938300135</x:v>
      </x:c>
      <x:c r="AE1157" s="50" t="n">
        <x:f>IF(OR(NOT(ISNUMBER(Q1157)),NOT(ISNUMBER(R1157))),"",IF(Q1157&lt;R1157,1,0))</x:f>
        <x:v>0</x:v>
      </x:c>
      <x:c r="AF1157" s="50" t="n">
        <x:f>IFERROR(IF(AND(A1157=A1156,C1157=C1156+1,ISNUMBER(AE1156)),AE1156,""),"")</x:f>
        <x:v>0</x:v>
      </x:c>
      <x:c r="AG1157" s="52" t="n">
        <x:f>IFERROR(IF(AND(A1157=A1156,C1157=C1156+1,ISNUMBER(U1157),ISNUMBER(U1156),U1156&lt;&gt;0),U1157/U1156-1,""),"")</x:f>
        <x:v>0.5002046802030649</x:v>
      </x:c>
      <x:c r="AH1157" s="50" t="n">
        <x:f>IF(AND(ISNUMBER(AE1157),ISNUMBER(AF1157),ISNUMBER(AG1157)),IF(AND(AE1157=1,AF1157=1,AG1157&lt;0),1,0),"")</x:f>
        <x:v>0</x:v>
      </x:c>
      <x:c r="AI1157" s="50" t="n">
        <x:f>IF(AND(A1157=A1158,C1158=C1157+1,ISNUMBER(AH1158)),C1158,"")</x:f>
        <x:v>2010</x:v>
      </x:c>
      <x:c r="AJ1157" s="50" t="n">
        <x:f>IF(AND(A1157=A1158,C1158=C1157+1,ISNUMBER(AH1158)),AH1158,"")</x:f>
        <x:v>0</x:v>
      </x:c>
    </x:row>
    <x:row r="1158" ht="15">
      <x:c r="A1158" s="9" t="s">
        <x:v>97</x:v>
      </x:c>
      <x:c r="B1158" s="10">
        <x:v>40543</x:v>
      </x:c>
      <x:c r="C1158" s="9">
        <x:v>2010</x:v>
      </x:c>
      <x:c r="D1158" s="11">
        <x:v>309.024</x:v>
      </x:c>
      <x:c r="E1158" s="11">
        <x:v>226.48400000000001</x:v>
      </x:c>
      <x:c r="F1158" s="11">
        <x:v>80.161000000000001</x:v>
      </x:c>
      <x:c r="G1158" s="11">
        <x:v>105.173</x:v>
      </x:c>
      <x:c r="H1158" s="11">
        <x:v>0.17599999999999999</x:v>
      </x:c>
      <x:c r="I1158" s="11">
        <x:v>203.851</x:v>
      </x:c>
      <x:c r="J1158" s="11">
        <x:v>175.92699999999999</x:v>
      </x:c>
      <x:c r="K1158" s="11">
        <x:v>97.881</x:v>
      </x:c>
      <x:c r="L1158" s="11">
        <x:v>48.241</x:v>
      </x:c>
      <x:c r="M1158" s="11">
        <x:v>4.9000000000000002E-2</x:v>
      </x:c>
      <x:c r="N1158" s="11">
        <x:v>0.127</x:v>
      </x:c>
      <x:c r="O1158" s="11">
        <x:v>380.56</x:v>
      </x:c>
      <x:c r="P1158" s="11">
        <x:v>97.724000000000004</x:v>
      </x:c>
      <x:c r="Q1158" s="11">
        <x:v>104.053</x:v>
      </x:c>
      <x:c r="R1158" s="11">
        <x:v>7.9000000000000001E-2</x:v>
      </x:c>
      <x:c r="S1158" s="11">
        <x:v>69.521000000000001</x:v>
      </x:c>
      <x:c r="T1158" s="11">
        <x:v>68.558999999999997</x:v>
      </x:c>
      <x:c r="U1158" s="11">
        <x:v>1584.547</x:v>
      </x:c>
      <x:c r="V1158" s="11">
        <x:v>18</x:v>
      </x:c>
      <x:c r="W1158" s="12">
        <x:v>0</x:v>
      </x:c>
      <x:c r="X1158" s="8">
        <x:v>0</x:v>
      </x:c>
      <x:c r="Y1158" s="13">
        <x:f t="shared" si="108"/>
        <x:v>2.8253639550404812</x:v>
      </x:c>
      <x:c r="Z1158" s="13">
        <x:f t="shared" si="109"/>
        <x:v>0.34033926167546857</x:v>
      </x:c>
      <x:c r="AA1158" s="13">
        <x:f t="shared" si="110"/>
        <x:v>0.22496958165061615</x:v>
      </x:c>
      <x:c r="AB1158" s="13">
        <x:f t="shared" si="111"/>
        <x:v>0.31623433778606191</x:v>
      </x:c>
      <x:c r="AC1158" s="13">
        <x:f t="shared" si="112"/>
        <x:v>0.65186882564916848</x:v>
      </x:c>
      <x:c r="AD1158" s="13">
        <x:f t="shared" si="113"/>
        <x:v>0.56929882468675574</x:v>
      </x:c>
      <x:c r="AE1158" s="50" t="n">
        <x:f>IF(OR(NOT(ISNUMBER(Q1158)),NOT(ISNUMBER(R1158))),"",IF(Q1158&lt;R1158,1,0))</x:f>
        <x:v>0</x:v>
      </x:c>
      <x:c r="AF1158" s="50" t="n">
        <x:f>IFERROR(IF(AND(A1158=A1157,C1158=C1157+1,ISNUMBER(AE1157)),AE1157,""),"")</x:f>
        <x:v>0</x:v>
      </x:c>
      <x:c r="AG1158" s="52" t="n">
        <x:f>IFERROR(IF(AND(A1158=A1157,C1158=C1157+1,ISNUMBER(U1158),ISNUMBER(U1157),U1157&lt;&gt;0),U1158/U1157-1,""),"")</x:f>
        <x:v>0.5425432390909068</x:v>
      </x:c>
      <x:c r="AH1158" s="50" t="n">
        <x:f>IF(AND(ISNUMBER(AE1158),ISNUMBER(AF1158),ISNUMBER(AG1158)),IF(AND(AE1158=1,AF1158=1,AG1158&lt;0),1,0),"")</x:f>
        <x:v>0</x:v>
      </x:c>
      <x:c r="AI1158" s="50" t="n">
        <x:f>IF(AND(A1158=A1159,C1159=C1158+1,ISNUMBER(AH1159)),C1159,"")</x:f>
        <x:v>2011</x:v>
      </x:c>
      <x:c r="AJ1158" s="50" t="n">
        <x:f>IF(AND(A1158=A1159,C1159=C1158+1,ISNUMBER(AH1159)),AH1159,"")</x:f>
        <x:v>0</x:v>
      </x:c>
    </x:row>
    <x:row r="1159" ht="15">
      <x:c r="A1159" s="9" t="s">
        <x:v>97</x:v>
      </x:c>
      <x:c r="B1159" s="10">
        <x:v>40908</x:v>
      </x:c>
      <x:c r="C1159" s="9">
        <x:v>2011</x:v>
      </x:c>
      <x:c r="D1159" s="11">
        <x:v>372.19799999999998</x:v>
      </x:c>
      <x:c r="E1159" s="11">
        <x:v>218.345</x:v>
      </x:c>
      <x:c r="F1159" s="11">
        <x:v>104.658</x:v>
      </x:c>
      <x:c r="G1159" s="11">
        <x:v>148.029</x:v>
      </x:c>
      <x:c r="H1159" s="11">
        <x:v>0.35199999999999998</x:v>
      </x:c>
      <x:c r="I1159" s="11">
        <x:v>224.16900000000001</x:v>
      </x:c>
      <x:c r="J1159" s="11">
        <x:v>198.072</x:v>
      </x:c>
      <x:c r="K1159" s="11">
        <x:v>48.557000000000002</x:v>
      </x:c>
      <x:c r="L1159" s="11">
        <x:v>62.927999999999997</x:v>
      </x:c>
      <x:c r="M1159" s="11">
        <x:v>0.123</x:v>
      </x:c>
      <x:c r="N1159" s="11">
        <x:v>0.22900000000000001</x:v>
      </x:c>
      <x:c r="O1159" s="11">
        <x:v>447.83300000000003</x:v>
      </x:c>
      <x:c r="P1159" s="11">
        <x:v>112</x:v>
      </x:c>
      <x:c r="Q1159" s="11">
        <x:v>121.13200000000001</x:v>
      </x:c>
      <x:c r="R1159" s="11">
        <x:v>0.11600000000000001</x:v>
      </x:c>
      <x:c r="S1159" s="11">
        <x:v>80.400999999999996</x:v>
      </x:c>
      <x:c r="T1159" s="11">
        <x:v>73.748000000000005</x:v>
      </x:c>
      <x:c r="U1159" s="11">
        <x:v>1674.2750000000001</x:v>
      </x:c>
      <x:c r="V1159" s="11">
        <x:v>18</x:v>
      </x:c>
      <x:c r="W1159" s="12">
        <x:v>0</x:v>
      </x:c>
      <x:c r="X1159" s="8">
        <x:v>0</x:v>
      </x:c>
      <x:c r="Y1159" s="13">
        <x:f t="shared" si="108"/>
        <x:v>2.0862714747080968</x:v>
      </x:c>
      <x:c r="Z1159" s="13">
        <x:f t="shared" si="109"/>
        <x:v>0.39771573194912385</x:v>
      </x:c>
      <x:c r="AA1159" s="13">
        <x:f t="shared" si="110"/>
        <x:v>0.21601674377616215</x:v>
      </x:c>
      <x:c r="AB1159" s="13">
        <x:f t="shared" si="111"/>
        <x:v>0.30091510432619201</x:v>
      </x:c>
      <x:c r="AC1159" s="13">
        <x:f t="shared" si="112"/>
        <x:v>0.49819967709029994</x:v>
      </x:c>
      <x:c r="AD1159" s="13">
        <x:f t="shared" si="113"/>
        <x:v>0.53216836200087059</x:v>
      </x:c>
      <x:c r="AE1159" s="50" t="n">
        <x:f>IF(OR(NOT(ISNUMBER(Q1159)),NOT(ISNUMBER(R1159))),"",IF(Q1159&lt;R1159,1,0))</x:f>
        <x:v>0</x:v>
      </x:c>
      <x:c r="AF1159" s="50" t="n">
        <x:f>IFERROR(IF(AND(A1159=A1158,C1159=C1158+1,ISNUMBER(AE1158)),AE1158,""),"")</x:f>
        <x:v>0</x:v>
      </x:c>
      <x:c r="AG1159" s="52" t="n">
        <x:f>IFERROR(IF(AND(A1159=A1158,C1159=C1158+1,ISNUMBER(U1159),ISNUMBER(U1158),U1158&lt;&gt;0),U1159/U1158-1,""),"")</x:f>
        <x:v>0.05662690977295082</x:v>
      </x:c>
      <x:c r="AH1159" s="50" t="n">
        <x:f>IF(AND(ISNUMBER(AE1159),ISNUMBER(AF1159),ISNUMBER(AG1159)),IF(AND(AE1159=1,AF1159=1,AG1159&lt;0),1,0),"")</x:f>
        <x:v>0</x:v>
      </x:c>
      <x:c r="AI1159" s="50" t="n">
        <x:f>IF(AND(A1159=A1160,C1160=C1159+1,ISNUMBER(AH1160)),C1160,"")</x:f>
        <x:v>2012</x:v>
      </x:c>
      <x:c r="AJ1159" s="50" t="n">
        <x:f>IF(AND(A1159=A1160,C1160=C1159+1,ISNUMBER(AH1160)),AH1160,"")</x:f>
        <x:v>0</x:v>
      </x:c>
    </x:row>
    <x:row r="1160" ht="15">
      <x:c r="A1160" s="9" t="s">
        <x:v>97</x:v>
      </x:c>
      <x:c r="B1160" s="10">
        <x:v>41274</x:v>
      </x:c>
      <x:c r="C1160" s="9">
        <x:v>2012</x:v>
      </x:c>
      <x:c r="D1160" s="11">
        <x:v>415.22699999999998</x:v>
      </x:c>
      <x:c r="E1160" s="11">
        <x:v>240.65199999999999</x:v>
      </x:c>
      <x:c r="F1160" s="11">
        <x:v>97.539000000000001</x:v>
      </x:c>
      <x:c r="G1160" s="11">
        <x:v>145.904</x:v>
      </x:c>
      <x:c r="H1160" s="11">
        <x:v>0.17199999999999999</x:v>
      </x:c>
      <x:c r="I1160" s="11">
        <x:v>269.32299999999998</x:v>
      </x:c>
      <x:c r="J1160" s="11">
        <x:v>246.369</x:v>
      </x:c>
      <x:c r="K1160" s="11">
        <x:v>59.868000000000002</x:v>
      </x:c>
      <x:c r="L1160" s="11">
        <x:v>71.099999999999994</x:v>
      </x:c>
      <x:c r="M1160" s="11">
        <x:v>5.6000000000000001E-2</x:v>
      </x:c>
      <x:c r="N1160" s="11">
        <x:v>0.11600000000000001</x:v>
      </x:c>
      <x:c r="O1160" s="11">
        <x:v>511.74700000000001</x:v>
      </x:c>
      <x:c r="P1160" s="11">
        <x:v>124.467</x:v>
      </x:c>
      <x:c r="Q1160" s="11">
        <x:v>138.24199999999999</x:v>
      </x:c>
      <x:c r="R1160" s="11">
        <x:v>0.16200000000000001</x:v>
      </x:c>
      <x:c r="S1160" s="11">
        <x:v>89.314999999999998</x:v>
      </x:c>
      <x:c r="T1160" s="11">
        <x:v>81.433000000000007</x:v>
      </x:c>
      <x:c r="U1160" s="11">
        <x:v>2209.2636000000002</x:v>
      </x:c>
      <x:c r="V1160" s="11">
        <x:v>18</x:v>
      </x:c>
      <x:c r="W1160" s="12">
        <x:v>0</x:v>
      </x:c>
      <x:c r="X1160" s="8">
        <x:v>0</x:v>
      </x:c>
      <x:c r="Y1160" s="13">
        <x:f t="shared" si="108"/>
        <x:v>2.4672387455274301</x:v>
      </x:c>
      <x:c r="Z1160" s="13">
        <x:f t="shared" si="109"/>
        <x:v>0.35138370096356936</x:v>
      </x:c>
      <x:c r="AA1160" s="13">
        <x:f t="shared" si="110"/>
        <x:v>0.21509921079313243</x:v>
      </x:c>
      <x:c r="AB1160" s="13">
        <x:f t="shared" si="111"/>
        <x:v>0.2997565187234934</x:v>
      </x:c>
      <x:c r="AC1160" s="13">
        <x:f t="shared" si="112"/>
        <x:v>0.55812726176115812</x:v>
      </x:c>
      <x:c r="AD1160" s="13">
        <x:f t="shared" si="113"/>
        <x:v>0.5933356934881403</x:v>
      </x:c>
      <x:c r="AE1160" s="50" t="n">
        <x:f>IF(OR(NOT(ISNUMBER(Q1160)),NOT(ISNUMBER(R1160))),"",IF(Q1160&lt;R1160,1,0))</x:f>
        <x:v>0</x:v>
      </x:c>
      <x:c r="AF1160" s="50" t="n">
        <x:f>IFERROR(IF(AND(A1160=A1159,C1160=C1159+1,ISNUMBER(AE1159)),AE1159,""),"")</x:f>
        <x:v>0</x:v>
      </x:c>
      <x:c r="AG1160" s="52" t="n">
        <x:f>IFERROR(IF(AND(A1160=A1159,C1160=C1159+1,ISNUMBER(U1160),ISNUMBER(U1159),U1159&lt;&gt;0),U1160/U1159-1,""),"")</x:f>
        <x:v>0.31953448507562987</x:v>
      </x:c>
      <x:c r="AH1160" s="50" t="n">
        <x:f>IF(AND(ISNUMBER(AE1160),ISNUMBER(AF1160),ISNUMBER(AG1160)),IF(AND(AE1160=1,AF1160=1,AG1160&lt;0),1,0),"")</x:f>
        <x:v>0</x:v>
      </x:c>
      <x:c r="AI1160" s="50" t="n">
        <x:f>IF(AND(A1160=A1161,C1161=C1160+1,ISNUMBER(AH1161)),C1161,"")</x:f>
        <x:v>2013</x:v>
      </x:c>
      <x:c r="AJ1160" s="50" t="n">
        <x:f>IF(AND(A1160=A1161,C1161=C1160+1,ISNUMBER(AH1161)),AH1161,"")</x:f>
        <x:v>0</x:v>
      </x:c>
    </x:row>
    <x:row r="1161" ht="15">
      <x:c r="A1161" s="9" t="s">
        <x:v>97</x:v>
      </x:c>
      <x:c r="B1161" s="10">
        <x:v>41639</x:v>
      </x:c>
      <x:c r="C1161" s="9">
        <x:v>2013</x:v>
      </x:c>
      <x:c r="D1161" s="11">
        <x:v>484.77600000000001</x:v>
      </x:c>
      <x:c r="E1161" s="11">
        <x:v>266.16000000000003</x:v>
      </x:c>
      <x:c r="F1161" s="11">
        <x:v>108.76600000000001</x:v>
      </x:c>
      <x:c r="G1161" s="11">
        <x:v>152.697</x:v>
      </x:c>
      <x:c r="H1161" s="11">
        <x:v>2.21</x:v>
      </x:c>
      <x:c r="I1161" s="11">
        <x:v>332.07900000000001</x:v>
      </x:c>
      <x:c r="J1161" s="11">
        <x:v>312.24599999999998</x:v>
      </x:c>
      <x:c r="K1161" s="11">
        <x:v>68.873000000000005</x:v>
      </x:c>
      <x:c r="L1161" s="11">
        <x:v>75.081000000000003</x:v>
      </x:c>
      <x:c r="M1161" s="11">
        <x:v>0.53200000000000003</x:v>
      </x:c>
      <x:c r="N1161" s="11">
        <x:v>1.6779999999999999</x:v>
      </x:c>
      <x:c r="O1161" s="11">
        <x:v>578.44000000000005</x:v>
      </x:c>
      <x:c r="P1161" s="11">
        <x:v>139.26499999999999</x:v>
      </x:c>
      <x:c r="Q1161" s="11">
        <x:v>159.42699999999999</x:v>
      </x:c>
      <x:c r="R1161" s="11">
        <x:v>0.65300000000000002</x:v>
      </x:c>
      <x:c r="S1161" s="11">
        <x:v>99.509</x:v>
      </x:c>
      <x:c r="T1161" s="11">
        <x:v>110.624</x:v>
      </x:c>
      <x:c r="U1161" s="11">
        <x:v>2493.1977000000002</x:v>
      </x:c>
      <x:c r="V1161" s="11">
        <x:v>18</x:v>
      </x:c>
      <x:c r="W1161" s="12">
        <x:v>0</x:v>
      </x:c>
      <x:c r="X1161" s="8">
        <x:v>0</x:v>
      </x:c>
      <x:c r="Y1161" s="13">
        <x:f t="shared" si="108"/>
        <x:v>2.4470882444881674</x:v>
      </x:c>
      <x:c r="Z1161" s="13">
        <x:f t="shared" si="109"/>
        <x:v>0.31498465270557946</x:v>
      </x:c>
      <x:c r="AA1161" s="13">
        <x:f t="shared" si="110"/>
        <x:v>0.20526800006600987</x:v>
      </x:c>
      <x:c r="AB1161" s="13">
        <x:f t="shared" si="111"/>
        <x:v>0.2872770104130567</x:v>
      </x:c>
      <x:c r="AC1161" s="13">
        <x:f t="shared" si="112"/>
        <x:v>0.72446740931386988</x:v>
      </x:c>
      <x:c r="AD1161" s="13">
        <x:f t="shared" si="113"/>
        <x:v>0.64410366849844047</x:v>
      </x:c>
      <x:c r="AE1161" s="50" t="n">
        <x:f>IF(OR(NOT(ISNUMBER(Q1161)),NOT(ISNUMBER(R1161))),"",IF(Q1161&lt;R1161,1,0))</x:f>
        <x:v>0</x:v>
      </x:c>
      <x:c r="AF1161" s="50" t="n">
        <x:f>IFERROR(IF(AND(A1161=A1160,C1161=C1160+1,ISNUMBER(AE1160)),AE1160,""),"")</x:f>
        <x:v>0</x:v>
      </x:c>
      <x:c r="AG1161" s="52" t="n">
        <x:f>IFERROR(IF(AND(A1161=A1160,C1161=C1160+1,ISNUMBER(U1161),ISNUMBER(U1160),U1160&lt;&gt;0),U1161/U1160-1,""),"")</x:f>
        <x:v>0.1285197927490409</x:v>
      </x:c>
      <x:c r="AH1161" s="50" t="n">
        <x:f>IF(AND(ISNUMBER(AE1161),ISNUMBER(AF1161),ISNUMBER(AG1161)),IF(AND(AE1161=1,AF1161=1,AG1161&lt;0),1,0),"")</x:f>
        <x:v>0</x:v>
      </x:c>
      <x:c r="AI1161" s="50" t="n">
        <x:f>IF(AND(A1161=A1162,C1162=C1161+1,ISNUMBER(AH1162)),C1162,"")</x:f>
        <x:v>2014</x:v>
      </x:c>
      <x:c r="AJ1161" s="50" t="n">
        <x:f>IF(AND(A1161=A1162,C1162=C1161+1,ISNUMBER(AH1162)),AH1162,"")</x:f>
        <x:v>0</x:v>
      </x:c>
    </x:row>
    <x:row r="1162" ht="15">
      <x:c r="A1162" s="9" t="s">
        <x:v>97</x:v>
      </x:c>
      <x:c r="B1162" s="10">
        <x:v>42004</x:v>
      </x:c>
      <x:c r="C1162" s="9">
        <x:v>2014</x:v>
      </x:c>
      <x:c r="D1162" s="11">
        <x:v>576.51700000000005</x:v>
      </x:c>
      <x:c r="E1162" s="11">
        <x:v>272.839</x:v>
      </x:c>
      <x:c r="F1162" s="11">
        <x:v>137.28399999999999</x:v>
      </x:c>
      <x:c r="G1162" s="11">
        <x:v>199.72200000000001</x:v>
      </x:c>
      <x:c r="H1162" s="11">
        <x:v>21.577000000000002</x:v>
      </x:c>
      <x:c r="I1162" s="11">
        <x:v>376.79500000000002</x:v>
      </x:c>
      <x:c r="J1162" s="11">
        <x:v>359.05700000000002</x:v>
      </x:c>
      <x:c r="K1162" s="11">
        <x:v>46.816000000000003</x:v>
      </x:c>
      <x:c r="L1162" s="11">
        <x:v>81.09</x:v>
      </x:c>
      <x:c r="M1162" s="11">
        <x:v>20.274000000000001</x:v>
      </x:c>
      <x:c r="N1162" s="11">
        <x:v>1.3029999999999999</x:v>
      </x:c>
      <x:c r="O1162" s="11">
        <x:v>594.73900000000003</x:v>
      </x:c>
      <x:c r="P1162" s="11">
        <x:v>142.227</x:v>
      </x:c>
      <x:c r="Q1162" s="11">
        <x:v>166.624</x:v>
      </x:c>
      <x:c r="R1162" s="11">
        <x:v>1.159</x:v>
      </x:c>
      <x:c r="S1162" s="11">
        <x:v>103.202</x:v>
      </x:c>
      <x:c r="T1162" s="11">
        <x:v>104.797</x:v>
      </x:c>
      <x:c r="U1162" s="11">
        <x:v>2021.9453000000001</x:v>
      </x:c>
      <x:c r="V1162" s="11">
        <x:v>18</x:v>
      </x:c>
      <x:c r="W1162" s="12">
        <x:v>0</x:v>
      </x:c>
      <x:c r="X1162" s="8">
        <x:v>0</x:v>
      </x:c>
      <x:c r="Y1162" s="13">
        <x:f t="shared" si="108"/>
        <x:v>1.9874056699979605</x:v>
      </x:c>
      <x:c r="Z1162" s="13">
        <x:f t="shared" si="109"/>
        <x:v>0.34642863957177322</x:v>
      </x:c>
      <x:c r="AA1162" s="13">
        <x:f t="shared" si="110"/>
        <x:v>0.17900946546242347</x:v>
      </x:c>
      <x:c r="AB1162" s="13">
        <x:f t="shared" si="111"/>
        <x:v>0.24670044421933784</x:v>
      </x:c>
      <x:c r="AC1162" s="13">
        <x:f t="shared" si="112"/>
        <x:v>0.52471435295060131</x:v>
      </x:c>
      <x:c r="AD1162" s="13">
        <x:f t="shared" si="113"/>
        <x:v>0.62280383752777457</x:v>
      </x:c>
      <x:c r="AE1162" s="50" t="n">
        <x:f>IF(OR(NOT(ISNUMBER(Q1162)),NOT(ISNUMBER(R1162))),"",IF(Q1162&lt;R1162,1,0))</x:f>
        <x:v>0</x:v>
      </x:c>
      <x:c r="AF1162" s="50" t="n">
        <x:f>IFERROR(IF(AND(A1162=A1161,C1162=C1161+1,ISNUMBER(AE1161)),AE1161,""),"")</x:f>
        <x:v>0</x:v>
      </x:c>
      <x:c r="AG1162" s="52" t="n">
        <x:f>IFERROR(IF(AND(A1162=A1161,C1162=C1161+1,ISNUMBER(U1162),ISNUMBER(U1161),U1161&lt;&gt;0),U1162/U1161-1,""),"")</x:f>
        <x:v>-0.18901525538869224</x:v>
      </x:c>
      <x:c r="AH1162" s="50" t="n">
        <x:f>IF(AND(ISNUMBER(AE1162),ISNUMBER(AF1162),ISNUMBER(AG1162)),IF(AND(AE1162=1,AF1162=1,AG1162&lt;0),1,0),"")</x:f>
        <x:v>0</x:v>
      </x:c>
      <x:c r="AI1162" s="50" t="n">
        <x:f>IF(AND(A1162=A1163,C1163=C1162+1,ISNUMBER(AH1163)),C1163,"")</x:f>
        <x:v>2015</x:v>
      </x:c>
      <x:c r="AJ1162" s="50" t="n">
        <x:f>IF(AND(A1162=A1163,C1163=C1162+1,ISNUMBER(AH1163)),AH1163,"")</x:f>
        <x:v>0</x:v>
      </x:c>
    </x:row>
    <x:row r="1163" ht="15">
      <x:c r="A1163" s="9" t="s">
        <x:v>97</x:v>
      </x:c>
      <x:c r="B1163" s="10">
        <x:v>42369</x:v>
      </x:c>
      <x:c r="C1163" s="9">
        <x:v>2015</x:v>
      </x:c>
      <x:c r="D1163" s="11">
        <x:v>701.26800000000003</x:v>
      </x:c>
      <x:c r="E1163" s="11">
        <x:v>272.68700000000001</x:v>
      </x:c>
      <x:c r="F1163" s="11">
        <x:v>155.99600000000001</x:v>
      </x:c>
      <x:c r="G1163" s="11">
        <x:v>293.46600000000001</x:v>
      </x:c>
      <x:c r="H1163" s="11">
        <x:v>120.108</x:v>
      </x:c>
      <x:c r="I1163" s="11">
        <x:v>407.80200000000002</x:v>
      </x:c>
      <x:c r="J1163" s="11">
        <x:v>397.42399999999998</x:v>
      </x:c>
      <x:c r="K1163" s="11">
        <x:v>48.968000000000004</x:v>
      </x:c>
      <x:c r="L1163" s="11">
        <x:v>87.21</x:v>
      </x:c>
      <x:c r="M1163" s="11">
        <x:v>50.351999999999997</x:v>
      </x:c>
      <x:c r="N1163" s="11">
        <x:v>69.756</x:v>
      </x:c>
      <x:c r="O1163" s="11">
        <x:v>546.45899999999995</x:v>
      </x:c>
      <x:c r="P1163" s="11">
        <x:v>104.386</x:v>
      </x:c>
      <x:c r="Q1163" s="11">
        <x:v>136.845</x:v>
      </x:c>
      <x:c r="R1163" s="11">
        <x:v>1.8109999999999999</x:v>
      </x:c>
      <x:c r="S1163" s="11">
        <x:v>74.856999999999999</x:v>
      </x:c>
      <x:c r="T1163" s="11">
        <x:v>103.134</x:v>
      </x:c>
      <x:c r="U1163" s="11">
        <x:v>1589.0112999999999</x:v>
      </x:c>
      <x:c r="V1163" s="11">
        <x:v>18</x:v>
      </x:c>
      <x:c r="W1163" s="12">
        <x:v>0</x:v>
      </x:c>
      <x:c r="X1163" s="8">
        <x:v>0</x:v>
      </x:c>
      <x:c r="Y1163" s="13">
        <x:f t="shared" si="108"/>
        <x:v>1.7480384112413139</x:v>
      </x:c>
      <x:c r="Z1163" s="13">
        <x:f t="shared" si="109"/>
        <x:v>0.41847909786272863</x:v>
      </x:c>
      <x:c r="AA1163" s="13">
        <x:f t="shared" si="110"/>
        <x:v>0.10674521010512386</x:v>
      </x:c>
      <x:c r="AB1163" s="13">
        <x:f t="shared" si="111"/>
        <x:v>0.14885322016689767</x:v>
      </x:c>
      <x:c r="AC1163" s="13">
        <x:f t="shared" si="112"/>
        <x:v>0.35143423769704157</x:v>
      </x:c>
      <x:c r="AD1163" s="13">
        <x:f t="shared" si="113"/>
        <x:v>0.56672199501474463</x:v>
      </x:c>
      <x:c r="AE1163" s="50" t="n">
        <x:f>IF(OR(NOT(ISNUMBER(Q1163)),NOT(ISNUMBER(R1163))),"",IF(Q1163&lt;R1163,1,0))</x:f>
        <x:v>0</x:v>
      </x:c>
      <x:c r="AF1163" s="50" t="n">
        <x:f>IFERROR(IF(AND(A1163=A1162,C1163=C1162+1,ISNUMBER(AE1162)),AE1162,""),"")</x:f>
        <x:v>0</x:v>
      </x:c>
      <x:c r="AG1163" s="52" t="n">
        <x:f>IFERROR(IF(AND(A1163=A1162,C1163=C1162+1,ISNUMBER(U1163),ISNUMBER(U1162),U1162&lt;&gt;0),U1163/U1162-1,""),"")</x:f>
        <x:v>-0.21411756292319095</x:v>
      </x:c>
      <x:c r="AH1163" s="50" t="n">
        <x:f>IF(AND(ISNUMBER(AE1163),ISNUMBER(AF1163),ISNUMBER(AG1163)),IF(AND(AE1163=1,AF1163=1,AG1163&lt;0),1,0),"")</x:f>
        <x:v>0</x:v>
      </x:c>
      <x:c r="AI1163" s="50" t="n">
        <x:f>IF(AND(A1163=A1164,C1164=C1163+1,ISNUMBER(AH1164)),C1164,"")</x:f>
        <x:v>2016</x:v>
      </x:c>
      <x:c r="AJ1163" s="50" t="n">
        <x:f>IF(AND(A1163=A1164,C1164=C1163+1,ISNUMBER(AH1164)),AH1164,"")</x:f>
        <x:v>0</x:v>
      </x:c>
    </x:row>
    <x:row r="1164" ht="15">
      <x:c r="A1164" s="9" t="s">
        <x:v>97</x:v>
      </x:c>
      <x:c r="B1164" s="10">
        <x:v>42735</x:v>
      </x:c>
      <x:c r="C1164" s="9">
        <x:v>2016</x:v>
      </x:c>
      <x:c r="D1164" s="11">
        <x:v>775.37300000000005</x:v>
      </x:c>
      <x:c r="E1164" s="11">
        <x:v>305.77600000000001</x:v>
      </x:c>
      <x:c r="F1164" s="11">
        <x:v>188.113</x:v>
      </x:c>
      <x:c r="G1164" s="11">
        <x:v>341.28699999999998</x:v>
      </x:c>
      <x:c r="H1164" s="11">
        <x:v>116.411</x:v>
      </x:c>
      <x:c r="I1164" s="11">
        <x:v>434.08600000000001</x:v>
      </x:c>
      <x:c r="J1164" s="11">
        <x:v>392.803</x:v>
      </x:c>
      <x:c r="K1164" s="11">
        <x:v>61.423000000000002</x:v>
      </x:c>
      <x:c r="L1164" s="11">
        <x:v>85.772000000000006</x:v>
      </x:c>
      <x:c r="M1164" s="11">
        <x:v>65.108000000000004</x:v>
      </x:c>
      <x:c r="N1164" s="11">
        <x:v>51.302999999999997</x:v>
      </x:c>
      <x:c r="O1164" s="11">
        <x:v>590.07799999999997</x:v>
      </x:c>
      <x:c r="P1164" s="11">
        <x:v>93.777000000000001</x:v>
      </x:c>
      <x:c r="Q1164" s="11">
        <x:v>134.57300000000001</x:v>
      </x:c>
      <x:c r="R1164" s="11">
        <x:v>2.97</x:v>
      </x:c>
      <x:c r="S1164" s="11">
        <x:v>67.173000000000002</x:v>
      </x:c>
      <x:c r="T1164" s="11">
        <x:v>116.223</x:v>
      </x:c>
      <x:c r="U1164" s="11">
        <x:v>2098.5630000000001</x:v>
      </x:c>
      <x:c r="V1164" s="11">
        <x:v>18</x:v>
      </x:c>
      <x:c r="W1164" s="12">
        <x:v>0</x:v>
      </x:c>
      <x:c r="X1164" s="8">
        <x:v>0</x:v>
      </x:c>
      <x:c r="Y1164" s="13">
        <x:f t="shared" si="108"/>
        <x:v>1.6254910612238389</x:v>
      </x:c>
      <x:c r="Z1164" s="13">
        <x:f t="shared" si="109"/>
        <x:v>0.44015847856451018</x:v>
      </x:c>
      <x:c r="AA1164" s="13">
        <x:f t="shared" si="110"/>
        <x:v>8.6633143016328906E-2</x:v>
      </x:c>
      <x:c r="AB1164" s="13">
        <x:f t="shared" si="111"/>
        <x:v>0.12094437128968896</x:v>
      </x:c>
      <x:c r="AC1164" s="13">
        <x:f t="shared" si="112"/>
        <x:v>0.34054329640449243</x:v>
      </x:c>
      <x:c r="AD1164" s="13">
        <x:f t="shared" si="113"/>
        <x:v>0.50659875956475142</x:v>
      </x:c>
      <x:c r="AE1164" s="50" t="n">
        <x:f>IF(OR(NOT(ISNUMBER(Q1164)),NOT(ISNUMBER(R1164))),"",IF(Q1164&lt;R1164,1,0))</x:f>
        <x:v>0</x:v>
      </x:c>
      <x:c r="AF1164" s="50" t="n">
        <x:f>IFERROR(IF(AND(A1164=A1163,C1164=C1163+1,ISNUMBER(AE1163)),AE1163,""),"")</x:f>
        <x:v>0</x:v>
      </x:c>
      <x:c r="AG1164" s="52" t="n">
        <x:f>IFERROR(IF(AND(A1164=A1163,C1164=C1163+1,ISNUMBER(U1164),ISNUMBER(U1163),U1163&lt;&gt;0),U1164/U1163-1,""),"")</x:f>
        <x:v>0.32067216891409167</x:v>
      </x:c>
      <x:c r="AH1164" s="50" t="n">
        <x:f>IF(AND(ISNUMBER(AE1164),ISNUMBER(AF1164),ISNUMBER(AG1164)),IF(AND(AE1164=1,AF1164=1,AG1164&lt;0),1,0),"")</x:f>
        <x:v>0</x:v>
      </x:c>
      <x:c r="AI1164" s="50" t="n">
        <x:f>IF(AND(A1164=A1165,C1165=C1164+1,ISNUMBER(AH1165)),C1165,"")</x:f>
        <x:v>2017</x:v>
      </x:c>
      <x:c r="AJ1164" s="50" t="n">
        <x:f>IF(AND(A1164=A1165,C1165=C1164+1,ISNUMBER(AH1165)),AH1165,"")</x:f>
        <x:v>0</x:v>
      </x:c>
    </x:row>
    <x:row r="1165" ht="15">
      <x:c r="A1165" s="9" t="s">
        <x:v>97</x:v>
      </x:c>
      <x:c r="B1165" s="10">
        <x:v>43100</x:v>
      </x:c>
      <x:c r="C1165" s="9">
        <x:v>2017</x:v>
      </x:c>
      <x:c r="D1165" s="11">
        <x:v>738.59400000000005</x:v>
      </x:c>
      <x:c r="E1165" s="11">
        <x:v>326.02499999999998</x:v>
      </x:c>
      <x:c r="F1165" s="11">
        <x:v>161.66900000000001</x:v>
      </x:c>
      <x:c r="G1165" s="11">
        <x:v>281.39400000000001</x:v>
      </x:c>
      <x:c r="H1165" s="11">
        <x:v>75.807000000000002</x:v>
      </x:c>
      <x:c r="I1165" s="11">
        <x:v>457.2</x:v>
      </x:c>
      <x:c r="J1165" s="11">
        <x:v>409.392</x:v>
      </x:c>
      <x:c r="K1165" s="11">
        <x:v>63.192</x:v>
      </x:c>
      <x:c r="L1165" s="11">
        <x:v>91.908000000000001</x:v>
      </x:c>
      <x:c r="M1165" s="11">
        <x:v>29.928000000000001</x:v>
      </x:c>
      <x:c r="N1165" s="11">
        <x:v>45.878999999999998</x:v>
      </x:c>
      <x:c r="O1165" s="11">
        <x:v>642.22900000000004</x:v>
      </x:c>
      <x:c r="P1165" s="11">
        <x:v>85.971999999999994</x:v>
      </x:c>
      <x:c r="Q1165" s="11">
        <x:v>125.387</x:v>
      </x:c>
      <x:c r="R1165" s="11">
        <x:v>3.1840000000000002</x:v>
      </x:c>
      <x:c r="S1165" s="11">
        <x:v>55.613</x:v>
      </x:c>
      <x:c r="T1165" s="11">
        <x:v>104.42100000000001</x:v>
      </x:c>
      <x:c r="U1165" s="11">
        <x:v>2323.1750000000002</x:v>
      </x:c>
      <x:c r="V1165" s="11">
        <x:v>18</x:v>
      </x:c>
      <x:c r="W1165" s="12">
        <x:v>0</x:v>
      </x:c>
      <x:c r="X1165" s="8">
        <x:v>0</x:v>
      </x:c>
      <x:c r="Y1165" s="13">
        <x:f t="shared" si="108"/>
        <x:v>2.0166203786749466</x:v>
      </x:c>
      <x:c r="Z1165" s="13">
        <x:f t="shared" si="109"/>
        <x:v>0.38098603562985889</x:v>
      </x:c>
      <x:c r="AA1165" s="13">
        <x:f t="shared" si="110"/>
        <x:v>7.5295764655548242E-2</x:v>
      </x:c>
      <x:c r="AB1165" s="13">
        <x:f t="shared" si="111"/>
        <x:v>0.11639953749962766</x:v>
      </x:c>
      <x:c r="AC1165" s="13">
        <x:f t="shared" si="112"/>
        <x:v>0.37108467131495343</x:v>
      </x:c>
      <x:c r="AD1165" s="13">
        <x:f t="shared" si="113"/>
        <x:v>0.55428557502497988</x:v>
      </x:c>
      <x:c r="AE1165" s="50" t="n">
        <x:f>IF(OR(NOT(ISNUMBER(Q1165)),NOT(ISNUMBER(R1165))),"",IF(Q1165&lt;R1165,1,0))</x:f>
        <x:v>0</x:v>
      </x:c>
      <x:c r="AF1165" s="50" t="n">
        <x:f>IFERROR(IF(AND(A1165=A1164,C1165=C1164+1,ISNUMBER(AE1164)),AE1164,""),"")</x:f>
        <x:v>0</x:v>
      </x:c>
      <x:c r="AG1165" s="52" t="n">
        <x:f>IFERROR(IF(AND(A1165=A1164,C1165=C1164+1,ISNUMBER(U1165),ISNUMBER(U1164),U1164&lt;&gt;0),U1165/U1164-1,""),"")</x:f>
        <x:v>0.1070313352517891</x:v>
      </x:c>
      <x:c r="AH1165" s="50" t="n">
        <x:f>IF(AND(ISNUMBER(AE1165),ISNUMBER(AF1165),ISNUMBER(AG1165)),IF(AND(AE1165=1,AF1165=1,AG1165&lt;0),1,0),"")</x:f>
        <x:v>0</x:v>
      </x:c>
      <x:c r="AI1165" s="50" t="n">
        <x:f>IF(AND(A1165=A1166,C1166=C1165+1,ISNUMBER(AH1166)),C1166,"")</x:f>
        <x:v>2018</x:v>
      </x:c>
      <x:c r="AJ1165" s="50" t="n">
        <x:f>IF(AND(A1165=A1166,C1166=C1165+1,ISNUMBER(AH1166)),AH1166,"")</x:f>
        <x:v>0</x:v>
      </x:c>
    </x:row>
    <x:row r="1166" ht="15">
      <x:c r="A1166" s="9" t="s">
        <x:v>97</x:v>
      </x:c>
      <x:c r="B1166" s="10">
        <x:v>43465</x:v>
      </x:c>
      <x:c r="C1166" s="9">
        <x:v>2018</x:v>
      </x:c>
      <x:c r="D1166" s="11">
        <x:v>758.33600000000001</x:v>
      </x:c>
      <x:c r="E1166" s="11">
        <x:v>369.63499999999999</x:v>
      </x:c>
      <x:c r="F1166" s="11">
        <x:v>164.69200000000001</x:v>
      </x:c>
      <x:c r="G1166" s="11">
        <x:v>244.708</x:v>
      </x:c>
      <x:c r="H1166" s="11">
        <x:v>60.881</x:v>
      </x:c>
      <x:c r="I1166" s="11">
        <x:v>513.62800000000004</x:v>
      </x:c>
      <x:c r="J1166" s="11">
        <x:v>460.82499999999999</x:v>
      </x:c>
      <x:c r="K1166" s="11">
        <x:v>104.489</x:v>
      </x:c>
      <x:c r="L1166" s="11">
        <x:v>94.739000000000004</x:v>
      </x:c>
      <x:c r="M1166" s="11">
        <x:v>30.01</x:v>
      </x:c>
      <x:c r="N1166" s="11">
        <x:v>30.870999999999999</x:v>
      </x:c>
      <x:c r="O1166" s="11">
        <x:v>695.71299999999997</x:v>
      </x:c>
      <x:c r="P1166" s="11">
        <x:v>122.91800000000001</x:v>
      </x:c>
      <x:c r="Q1166" s="11">
        <x:v>154.84399999999999</x:v>
      </x:c>
      <x:c r="R1166" s="11">
        <x:v>3.0720000000000001</x:v>
      </x:c>
      <x:c r="S1166" s="11">
        <x:v>91.744</x:v>
      </x:c>
      <x:c r="T1166" s="11">
        <x:v>116.35599999999999</x:v>
      </x:c>
      <x:c r="U1166" s="11">
        <x:v>2158.1435000000001</x:v>
      </x:c>
      <x:c r="V1166" s="11">
        <x:v>18</x:v>
      </x:c>
      <x:c r="W1166" s="12">
        <x:v>0</x:v>
      </x:c>
      <x:c r="X1166" s="8">
        <x:v>0</x:v>
      </x:c>
      <x:c r="Y1166" s="13">
        <x:f t="shared" si="108"/>
        <x:v>2.2444016709979842</x:v>
      </x:c>
      <x:c r="Z1166" s="13">
        <x:f t="shared" si="109"/>
        <x:v>0.32269073339522319</x:v>
      </x:c>
      <x:c r="AA1166" s="13">
        <x:f t="shared" si="110"/>
        <x:v>0.12098067347455481</x:v>
      </x:c>
      <x:c r="AB1166" s="13">
        <x:f t="shared" si="111"/>
        <x:v>0.16208910034602075</x:v>
      </x:c>
      <x:c r="AC1166" s="13">
        <x:f t="shared" si="112"/>
        <x:v>0.47548915442077905</x:v>
      </x:c>
      <x:c r="AD1166" s="13">
        <x:f t="shared" si="113"/>
        <x:v>0.60767918178749258</x:v>
      </x:c>
      <x:c r="AE1166" s="50" t="n">
        <x:f>IF(OR(NOT(ISNUMBER(Q1166)),NOT(ISNUMBER(R1166))),"",IF(Q1166&lt;R1166,1,0))</x:f>
        <x:v>0</x:v>
      </x:c>
      <x:c r="AF1166" s="50" t="n">
        <x:f>IFERROR(IF(AND(A1166=A1165,C1166=C1165+1,ISNUMBER(AE1165)),AE1165,""),"")</x:f>
        <x:v>0</x:v>
      </x:c>
      <x:c r="AG1166" s="52" t="n">
        <x:f>IFERROR(IF(AND(A1166=A1165,C1166=C1165+1,ISNUMBER(U1166),ISNUMBER(U1165),U1165&lt;&gt;0),U1166/U1165-1,""),"")</x:f>
        <x:v>-0.07103705058809606</x:v>
      </x:c>
      <x:c r="AH1166" s="50" t="n">
        <x:f>IF(AND(ISNUMBER(AE1166),ISNUMBER(AF1166),ISNUMBER(AG1166)),IF(AND(AE1166=1,AF1166=1,AG1166&lt;0),1,0),"")</x:f>
        <x:v>0</x:v>
      </x:c>
      <x:c r="AI1166" s="50" t="n">
        <x:f>IF(AND(A1166=A1167,C1167=C1166+1,ISNUMBER(AH1167)),C1167,"")</x:f>
        <x:v>2019</x:v>
      </x:c>
      <x:c r="AJ1166" s="50" t="n">
        <x:f>IF(AND(A1166=A1167,C1167=C1166+1,ISNUMBER(AH1167)),AH1167,"")</x:f>
        <x:v>0</x:v>
      </x:c>
    </x:row>
    <x:row r="1167" ht="15">
      <x:c r="A1167" s="9" t="s">
        <x:v>97</x:v>
      </x:c>
      <x:c r="B1167" s="10">
        <x:v>43830</x:v>
      </x:c>
      <x:c r="C1167" s="9">
        <x:v>2019</x:v>
      </x:c>
      <x:c r="D1167" s="11">
        <x:v>722.03499999999997</x:v>
      </x:c>
      <x:c r="E1167" s="11">
        <x:v>355.49099999999999</x:v>
      </x:c>
      <x:c r="F1167" s="11">
        <x:v>129.435</x:v>
      </x:c>
      <x:c r="G1167" s="11">
        <x:v>182.63499999999999</x:v>
      </x:c>
      <x:c r="H1167" s="11">
        <x:v>11.542999999999999</x:v>
      </x:c>
      <x:c r="I1167" s="11">
        <x:v>539.4</x:v>
      </x:c>
      <x:c r="J1167" s="11">
        <x:v>495.65699999999998</x:v>
      </x:c>
      <x:c r="K1167" s="11">
        <x:v>117.61199999999999</x:v>
      </x:c>
      <x:c r="L1167" s="11">
        <x:v>73.905000000000001</x:v>
      </x:c>
      <x:c r="M1167" s="11">
        <x:v>4.7519999999999998</x:v>
      </x:c>
      <x:c r="N1167" s="11">
        <x:v>6.7910000000000004</x:v>
      </x:c>
      <x:c r="O1167" s="11">
        <x:v>669.34400000000005</x:v>
      </x:c>
      <x:c r="P1167" s="11">
        <x:v>127.01</x:v>
      </x:c>
      <x:c r="Q1167" s="11">
        <x:v>162.21</x:v>
      </x:c>
      <x:c r="R1167" s="11">
        <x:v>2.6859999999999999</x:v>
      </x:c>
      <x:c r="S1167" s="11">
        <x:v>94.1</x:v>
      </x:c>
      <x:c r="T1167" s="11">
        <x:v>153.23099999999999</x:v>
      </x:c>
      <x:c r="U1167" s="11">
        <x:v>2923.0023000000001</x:v>
      </x:c>
      <x:c r="V1167" s="11">
        <x:v>18</x:v>
      </x:c>
      <x:c r="W1167" s="12">
        <x:v>0</x:v>
      </x:c>
      <x:c r="X1167" s="8">
        <x:v>0</x:v>
      </x:c>
      <x:c r="Y1167" s="13">
        <x:f t="shared" si="108"/>
        <x:v>2.7464827905898712</x:v>
      </x:c>
      <x:c r="Z1167" s="13">
        <x:f t="shared" si="109"/>
        <x:v>0.2529448018447859</x:v>
      </x:c>
      <x:c r="AA1167" s="13">
        <x:f t="shared" si="110"/>
        <x:v>0.13032609222544614</x:v>
      </x:c>
      <x:c r="AB1167" s="13">
        <x:f t="shared" si="111"/>
        <x:v>0.17590560014403736</x:v>
      </x:c>
      <x:c r="AC1167" s="13">
        <x:f t="shared" si="112"/>
        <x:v>0.8390012867194131</x:v>
      </x:c>
      <x:c r="AD1167" s="13">
        <x:f t="shared" si="113"/>
        <x:v>0.68647226242495174</x:v>
      </x:c>
      <x:c r="AE1167" s="50" t="n">
        <x:f>IF(OR(NOT(ISNUMBER(Q1167)),NOT(ISNUMBER(R1167))),"",IF(Q1167&lt;R1167,1,0))</x:f>
        <x:v>0</x:v>
      </x:c>
      <x:c r="AF1167" s="50" t="n">
        <x:f>IFERROR(IF(AND(A1167=A1166,C1167=C1166+1,ISNUMBER(AE1166)),AE1166,""),"")</x:f>
        <x:v>0</x:v>
      </x:c>
      <x:c r="AG1167" s="52" t="n">
        <x:f>IFERROR(IF(AND(A1167=A1166,C1167=C1166+1,ISNUMBER(U1167),ISNUMBER(U1166),U1166&lt;&gt;0),U1167/U1166-1,""),"")</x:f>
        <x:v>0.354405904890013</x:v>
      </x:c>
      <x:c r="AH1167" s="50" t="n">
        <x:f>IF(AND(ISNUMBER(AE1167),ISNUMBER(AF1167),ISNUMBER(AG1167)),IF(AND(AE1167=1,AF1167=1,AG1167&lt;0),1,0),"")</x:f>
        <x:v>0</x:v>
      </x:c>
      <x:c r="AI1167" s="50" t="n">
        <x:f>IF(AND(A1167=A1168,C1168=C1167+1,ISNUMBER(AH1168)),C1168,"")</x:f>
        <x:v>2020</x:v>
      </x:c>
      <x:c r="AJ1167" s="50" t="n">
        <x:f>IF(AND(A1167=A1168,C1168=C1167+1,ISNUMBER(AH1168)),AH1168,"")</x:f>
        <x:v>0</x:v>
      </x:c>
    </x:row>
    <x:row r="1168" ht="15">
      <x:c r="A1168" s="9" t="s">
        <x:v>97</x:v>
      </x:c>
      <x:c r="B1168" s="10">
        <x:v>44196</x:v>
      </x:c>
      <x:c r="C1168" s="9">
        <x:v>2020</x:v>
      </x:c>
      <x:c r="D1168" s="11">
        <x:v>751.98099999999999</x:v>
      </x:c>
      <x:c r="E1168" s="11">
        <x:v>396.98500000000001</x:v>
      </x:c>
      <x:c r="F1168" s="11">
        <x:v>121.714</x:v>
      </x:c>
      <x:c r="G1168" s="11">
        <x:v>181.227</x:v>
      </x:c>
      <x:c r="H1168" s="11">
        <x:v>9.15</x:v>
      </x:c>
      <x:c r="I1168" s="11">
        <x:v>570.75400000000002</x:v>
      </x:c>
      <x:c r="J1168" s="11">
        <x:v>528.62400000000002</x:v>
      </x:c>
      <x:c r="K1168" s="11">
        <x:v>187.20400000000001</x:v>
      </x:c>
      <x:c r="L1168" s="11">
        <x:v>61.466999999999999</x:v>
      </x:c>
      <x:c r="M1168" s="11">
        <x:v>3.754</x:v>
      </x:c>
      <x:c r="N1168" s="11">
        <x:v>5.3959999999999999</x:v>
      </x:c>
      <x:c r="O1168" s="11">
        <x:v>604.54399999999998</x:v>
      </x:c>
      <x:c r="P1168" s="11">
        <x:v>113.10299999999999</x:v>
      </x:c>
      <x:c r="Q1168" s="11">
        <x:v>143.52600000000001</x:v>
      </x:c>
      <x:c r="R1168" s="11">
        <x:v>0.872</x:v>
      </x:c>
      <x:c r="S1168" s="11">
        <x:v>85.757999999999996</x:v>
      </x:c>
      <x:c r="T1168" s="11">
        <x:v>127.88200000000001</x:v>
      </x:c>
      <x:c r="U1168" s="11">
        <x:v>2779.1768999999999</x:v>
      </x:c>
      <x:c r="V1168" s="11">
        <x:v>18</x:v>
      </x:c>
      <x:c r="W1168" s="12">
        <x:v>0</x:v>
      </x:c>
      <x:c r="X1168" s="8">
        <x:v>0</x:v>
      </x:c>
      <x:c r="Y1168" s="13">
        <x:f t="shared" si="108"/>
        <x:v>3.2616215061537703</x:v>
      </x:c>
      <x:c r="Z1168" s="13">
        <x:f t="shared" si="109"/>
        <x:v>0.24099944014542921</x:v>
      </x:c>
      <x:c r="AA1168" s="13">
        <x:f t="shared" si="110"/>
        <x:v>0.11404277501692196</x:v>
      </x:c>
      <x:c r="AB1168" s="13">
        <x:f t="shared" si="111"/>
        <x:v>0.15040672570184618</x:v>
      </x:c>
      <x:c r="AC1168" s="13">
        <x:f t="shared" si="112"/>
        <x:v>0.70564540603773174</x:v>
      </x:c>
      <x:c r="AD1168" s="13">
        <x:f t="shared" si="113"/>
        <x:v>0.70297520815020598</x:v>
      </x:c>
      <x:c r="AE1168" s="50" t="n">
        <x:f>IF(OR(NOT(ISNUMBER(Q1168)),NOT(ISNUMBER(R1168))),"",IF(Q1168&lt;R1168,1,0))</x:f>
        <x:v>0</x:v>
      </x:c>
      <x:c r="AF1168" s="50" t="n">
        <x:f>IFERROR(IF(AND(A1168=A1167,C1168=C1167+1,ISNUMBER(AE1167)),AE1167,""),"")</x:f>
        <x:v>0</x:v>
      </x:c>
      <x:c r="AG1168" s="52" t="n">
        <x:f>IFERROR(IF(AND(A1168=A1167,C1168=C1167+1,ISNUMBER(U1168),ISNUMBER(U1167),U1167&lt;&gt;0),U1168/U1167-1,""),"")</x:f>
        <x:v>-0.04920468245953835</x:v>
      </x:c>
      <x:c r="AH1168" s="50" t="n">
        <x:f>IF(AND(ISNUMBER(AE1168),ISNUMBER(AF1168),ISNUMBER(AG1168)),IF(AND(AE1168=1,AF1168=1,AG1168&lt;0),1,0),"")</x:f>
        <x:v>0</x:v>
      </x:c>
      <x:c r="AI1168" s="50" t="n">
        <x:f>IF(AND(A1168=A1169,C1169=C1168+1,ISNUMBER(AH1169)),C1169,"")</x:f>
        <x:v>2021</x:v>
      </x:c>
      <x:c r="AJ1168" s="50" t="n">
        <x:f>IF(AND(A1168=A1169,C1169=C1168+1,ISNUMBER(AH1169)),AH1169,"")</x:f>
        <x:v>0</x:v>
      </x:c>
    </x:row>
    <x:row r="1169" ht="15">
      <x:c r="A1169" s="9" t="s">
        <x:v>97</x:v>
      </x:c>
      <x:c r="B1169" s="10">
        <x:v>44561</x:v>
      </x:c>
      <x:c r="C1169" s="9">
        <x:v>2021</x:v>
      </x:c>
      <x:c r="D1169" s="11">
        <x:v>666.75300000000004</x:v>
      </x:c>
      <x:c r="E1169" s="11">
        <x:v>336.27199999999999</x:v>
      </x:c>
      <x:c r="F1169" s="11">
        <x:v>112.628</x:v>
      </x:c>
      <x:c r="G1169" s="11">
        <x:v>132.673</x:v>
      </x:c>
      <x:c r="H1169" s="11">
        <x:v>9.3360000000000003</x:v>
      </x:c>
      <x:c r="I1169" s="11">
        <x:v>534.08000000000004</x:v>
      </x:c>
      <x:c r="J1169" s="11">
        <x:v>498.93099999999998</x:v>
      </x:c>
      <x:c r="K1169" s="11">
        <x:v>123.474</x:v>
      </x:c>
      <x:c r="L1169" s="11">
        <x:v>68.447000000000003</x:v>
      </x:c>
      <x:c r="M1169" s="11">
        <x:v>3.8719999999999999</x:v>
      </x:c>
      <x:c r="N1169" s="11">
        <x:v>5.4640000000000004</x:v>
      </x:c>
      <x:c r="O1169" s="11">
        <x:v>569.16</x:v>
      </x:c>
      <x:c r="P1169" s="11">
        <x:v>105.71</x:v>
      </x:c>
      <x:c r="Q1169" s="11">
        <x:v>130.38399999999999</x:v>
      </x:c>
      <x:c r="R1169" s="11">
        <x:v>0.81799999999999995</x:v>
      </x:c>
      <x:c r="S1169" s="11">
        <x:v>80.245000000000005</x:v>
      </x:c>
      <x:c r="T1169" s="11">
        <x:v>85.418000000000006</x:v>
      </x:c>
      <x:c r="U1169" s="11">
        <x:v>3072.9059000000002</x:v>
      </x:c>
      <x:c r="V1169" s="11">
        <x:v>18</x:v>
      </x:c>
      <x:c r="W1169" s="12">
        <x:v>0</x:v>
      </x:c>
      <x:c r="X1169" s="8">
        <x:v>0</x:v>
      </x:c>
      <x:c r="Y1169" s="13">
        <x:f t="shared" si="108"/>
        <x:v>2.9856873956742551</x:v>
      </x:c>
      <x:c r="Z1169" s="13">
        <x:f t="shared" si="109"/>
        <x:v>0.19898373160675692</x:v>
      </x:c>
      <x:c r="AA1169" s="13">
        <x:f t="shared" si="110"/>
        <x:v>0.12035191442708169</x:v>
      </x:c>
      <x:c r="AB1169" s="13">
        <x:f t="shared" si="111"/>
        <x:v>0.15854446849133036</x:v>
      </x:c>
      <x:c r="AC1169" s="13">
        <x:f t="shared" si="112"/>
        <x:v>0.64382353606234877</x:v>
      </x:c>
      <x:c r="AD1169" s="13">
        <x:f t="shared" si="113"/>
        <x:v>0.74829959520242117</x:v>
      </x:c>
      <x:c r="AE1169" s="50" t="n">
        <x:f>IF(OR(NOT(ISNUMBER(Q1169)),NOT(ISNUMBER(R1169))),"",IF(Q1169&lt;R1169,1,0))</x:f>
        <x:v>0</x:v>
      </x:c>
      <x:c r="AF1169" s="50" t="n">
        <x:f>IFERROR(IF(AND(A1169=A1168,C1169=C1168+1,ISNUMBER(AE1168)),AE1168,""),"")</x:f>
        <x:v>0</x:v>
      </x:c>
      <x:c r="AG1169" s="52" t="n">
        <x:f>IFERROR(IF(AND(A1169=A1168,C1169=C1168+1,ISNUMBER(U1169),ISNUMBER(U1168),U1168&lt;&gt;0),U1169/U1168-1,""),"")</x:f>
        <x:v>0.10568920603794618</x:v>
      </x:c>
      <x:c r="AH1169" s="50" t="n">
        <x:f>IF(AND(ISNUMBER(AE1169),ISNUMBER(AF1169),ISNUMBER(AG1169)),IF(AND(AE1169=1,AF1169=1,AG1169&lt;0),1,0),"")</x:f>
        <x:v>0</x:v>
      </x:c>
      <x:c r="AI1169" s="50" t="n">
        <x:f>IF(AND(A1169=A1170,C1170=C1169+1,ISNUMBER(AH1170)),C1170,"")</x:f>
        <x:v>2022</x:v>
      </x:c>
      <x:c r="AJ1169" s="50" t="n">
        <x:f>IF(AND(A1169=A1170,C1170=C1169+1,ISNUMBER(AH1170)),AH1170,"")</x:f>
        <x:v>0</x:v>
      </x:c>
    </x:row>
    <x:row r="1170" ht="15">
      <x:c r="A1170" s="9" t="s">
        <x:v>97</x:v>
      </x:c>
      <x:c r="B1170" s="10">
        <x:v>44926</x:v>
      </x:c>
      <x:c r="C1170" s="9">
        <x:v>2022</x:v>
      </x:c>
      <x:c r="D1170" s="11">
        <x:v>731.96600000000001</x:v>
      </x:c>
      <x:c r="E1170" s="11">
        <x:v>388.61700000000002</x:v>
      </x:c>
      <x:c r="F1170" s="11">
        <x:v>119.017</x:v>
      </x:c>
      <x:c r="G1170" s="11">
        <x:v>142.059</x:v>
      </x:c>
      <x:c r="H1170" s="11">
        <x:v>8.8360000000000003</x:v>
      </x:c>
      <x:c r="I1170" s="11">
        <x:v>589.90700000000004</x:v>
      </x:c>
      <x:c r="J1170" s="11">
        <x:v>531.95100000000002</x:v>
      </x:c>
      <x:c r="K1170" s="11">
        <x:v>114.77</x:v>
      </x:c>
      <x:c r="L1170" s="11">
        <x:v>92.305999999999997</x:v>
      </x:c>
      <x:c r="M1170" s="11">
        <x:v>3.431</x:v>
      </x:c>
      <x:c r="N1170" s="11">
        <x:v>5.4050000000000002</x:v>
      </x:c>
      <x:c r="O1170" s="11">
        <x:v>641.81200000000001</x:v>
      </x:c>
      <x:c r="P1170" s="11">
        <x:v>123.607</x:v>
      </x:c>
      <x:c r="Q1170" s="11">
        <x:v>145.59100000000001</x:v>
      </x:c>
      <x:c r="R1170" s="11">
        <x:v>0.74399999999999999</x:v>
      </x:c>
      <x:c r="S1170" s="11">
        <x:v>93.242999999999995</x:v>
      </x:c>
      <x:c r="T1170" s="11">
        <x:v>59.445999999999998</x:v>
      </x:c>
      <x:c r="U1170" s="11">
        <x:v>2639.1239</x:v>
      </x:c>
      <x:c r="V1170" s="11">
        <x:v>18</x:v>
      </x:c>
      <x:c r="W1170" s="12">
        <x:v>0</x:v>
      </x:c>
      <x:c r="X1170" s="8">
        <x:v>0</x:v>
      </x:c>
      <x:c r="Y1170" s="13">
        <x:f t="shared" si="108"/>
        <x:v>3.2652226152566444</x:v>
      </x:c>
      <x:c r="Z1170" s="13">
        <x:f t="shared" si="109"/>
        <x:v>0.19407868671495671</x:v>
      </x:c>
      <x:c r="AA1170" s="13">
        <x:f t="shared" si="110"/>
        <x:v>0.12738706442648975</x:v>
      </x:c>
      <x:c r="AB1170" s="13">
        <x:f t="shared" si="111"/>
        <x:v>0.1688698655402027</x:v>
      </x:c>
      <x:c r="AC1170" s="13">
        <x:f t="shared" si="112"/>
        <x:v>0.41845993566053541</x:v>
      </x:c>
      <x:c r="AD1170" s="13">
        <x:f t="shared" si="113"/>
        <x:v>0.7267427722052664</x:v>
      </x:c>
      <x:c r="AE1170" s="50" t="n">
        <x:f>IF(OR(NOT(ISNUMBER(Q1170)),NOT(ISNUMBER(R1170))),"",IF(Q1170&lt;R1170,1,0))</x:f>
        <x:v>0</x:v>
      </x:c>
      <x:c r="AF1170" s="50" t="n">
        <x:f>IFERROR(IF(AND(A1170=A1169,C1170=C1169+1,ISNUMBER(AE1169)),AE1169,""),"")</x:f>
        <x:v>0</x:v>
      </x:c>
      <x:c r="AG1170" s="52" t="n">
        <x:f>IFERROR(IF(AND(A1170=A1169,C1170=C1169+1,ISNUMBER(U1170),ISNUMBER(U1169),U1169&lt;&gt;0),U1170/U1169-1,""),"")</x:f>
        <x:v>-0.1411634505306525</x:v>
      </x:c>
      <x:c r="AH1170" s="50" t="n">
        <x:f>IF(AND(ISNUMBER(AE1170),ISNUMBER(AF1170),ISNUMBER(AG1170)),IF(AND(AE1170=1,AF1170=1,AG1170&lt;0),1,0),"")</x:f>
        <x:v>0</x:v>
      </x:c>
      <x:c r="AI1170" s="50" t="n">
        <x:f>IF(AND(A1170=A1171,C1171=C1170+1,ISNUMBER(AH1171)),C1171,"")</x:f>
        <x:v>2023</x:v>
      </x:c>
      <x:c r="AJ1170" s="50" t="n">
        <x:f>IF(AND(A1170=A1171,C1171=C1170+1,ISNUMBER(AH1171)),AH1171,"")</x:f>
        <x:v>0</x:v>
      </x:c>
    </x:row>
    <x:row r="1171" ht="15">
      <x:c r="A1171" s="9" t="s">
        <x:v>97</x:v>
      </x:c>
      <x:c r="B1171" s="10">
        <x:v>45291</x:v>
      </x:c>
      <x:c r="C1171" s="9">
        <x:v>2023</x:v>
      </x:c>
      <x:c r="D1171" s="11">
        <x:v>773.78200000000004</x:v>
      </x:c>
      <x:c r="E1171" s="11">
        <x:v>411.738</x:v>
      </x:c>
      <x:c r="F1171" s="11">
        <x:v>133.20599999999999</x:v>
      </x:c>
      <x:c r="G1171" s="11">
        <x:v>151.48699999999999</x:v>
      </x:c>
      <x:c r="H1171" s="11">
        <x:v>11.957000000000001</x:v>
      </x:c>
      <x:c r="I1171" s="11">
        <x:v>622.29499999999996</x:v>
      </x:c>
      <x:c r="J1171" s="11">
        <x:v>581.81299999999999</x:v>
      </x:c>
      <x:c r="K1171" s="11">
        <x:v>146.37200000000001</x:v>
      </x:c>
      <x:c r="L1171" s="11">
        <x:v>83.962999999999994</x:v>
      </x:c>
      <x:c r="M1171" s="11">
        <x:v>3.1309999999999998</x:v>
      </x:c>
      <x:c r="N1171" s="11">
        <x:v>8.8260000000000005</x:v>
      </x:c>
      <x:c r="O1171" s="11">
        <x:v>719.15</x:v>
      </x:c>
      <x:c r="P1171" s="11">
        <x:v>148.767</x:v>
      </x:c>
      <x:c r="Q1171" s="11">
        <x:v>164.41</x:v>
      </x:c>
      <x:c r="R1171" s="11">
        <x:v>0.80700000000000005</x:v>
      </x:c>
      <x:c r="S1171" s="11">
        <x:v>113.13500000000001</x:v>
      </x:c>
      <x:c r="T1171" s="11">
        <x:v>127.88500000000001</x:v>
      </x:c>
      <x:c r="U1171" s="11">
        <x:v>2786.8463999999999</x:v>
      </x:c>
      <x:c r="V1171" s="11">
        <x:v>18</x:v>
      </x:c>
      <x:c r="W1171" s="12">
        <x:v>0</x:v>
      </x:c>
      <x:c r="X1171" s="8">
        <x:v>0</x:v>
      </x:c>
      <x:c r="Y1171" s="13">
        <x:f t="shared" si="108"/>
        <x:v>3.0909868924823209</x:v>
      </x:c>
      <x:c r="Z1171" s="13">
        <x:f t="shared" si="109"/>
        <x:v>0.19577477894290637</x:v>
      </x:c>
      <x:c r="AA1171" s="13">
        <x:f t="shared" si="110"/>
        <x:v>0.14621043136180475</x:v>
      </x:c>
      <x:c r="AB1171" s="13">
        <x:f t="shared" si="111"/>
        <x:v>0.19225957698679988</x:v>
      </x:c>
      <x:c r="AC1171" s="13">
        <x:f t="shared" si="112"/>
        <x:v>0.84419785196089436</x:v>
      </x:c>
      <x:c r="AD1171" s="13">
        <x:f t="shared" si="113"/>
        <x:v>0.75190816017948203</x:v>
      </x:c>
      <x:c r="AE1171" s="50" t="n">
        <x:f>IF(OR(NOT(ISNUMBER(Q1171)),NOT(ISNUMBER(R1171))),"",IF(Q1171&lt;R1171,1,0))</x:f>
        <x:v>0</x:v>
      </x:c>
      <x:c r="AF1171" s="50" t="n">
        <x:f>IFERROR(IF(AND(A1171=A1170,C1171=C1170+1,ISNUMBER(AE1170)),AE1170,""),"")</x:f>
        <x:v>0</x:v>
      </x:c>
      <x:c r="AG1171" s="52" t="n">
        <x:f>IFERROR(IF(AND(A1171=A1170,C1171=C1170+1,ISNUMBER(U1171),ISNUMBER(U1170),U1170&lt;&gt;0),U1171/U1170-1,""),"")</x:f>
        <x:v>0.05597406775786462</x:v>
      </x:c>
      <x:c r="AH1171" s="50" t="n">
        <x:f>IF(AND(ISNUMBER(AE1171),ISNUMBER(AF1171),ISNUMBER(AG1171)),IF(AND(AE1171=1,AF1171=1,AG1171&lt;0),1,0),"")</x:f>
        <x:v>0</x:v>
      </x:c>
      <x:c r="AI1171" s="50" t="n">
        <x:f>IF(AND(A1171=A1172,C1172=C1171+1,ISNUMBER(AH1172)),C1172,"")</x:f>
        <x:v>2024</x:v>
      </x:c>
      <x:c r="AJ1171" s="50" t="n">
        <x:f>IF(AND(A1171=A1172,C1172=C1171+1,ISNUMBER(AH1172)),AH1172,"")</x:f>
        <x:v>0</x:v>
      </x:c>
    </x:row>
    <x:row r="1172" ht="15">
      <x:c r="A1172" s="9" t="s">
        <x:v>97</x:v>
      </x:c>
      <x:c r="B1172" s="10">
        <x:v>45657</x:v>
      </x:c>
      <x:c r="C1172" s="9">
        <x:v>2024</x:v>
      </x:c>
      <x:c r="D1172" s="11">
        <x:v>780.48599999999999</x:v>
      </x:c>
      <x:c r="E1172" s="11">
        <x:v>411.75799999999998</x:v>
      </x:c>
      <x:c r="F1172" s="11">
        <x:v>148.40299999999999</x:v>
      </x:c>
      <x:c r="G1172" s="11">
        <x:v>181.98400000000001</x:v>
      </x:c>
      <x:c r="H1172" s="11">
        <x:v>24.649000000000001</x:v>
      </x:c>
      <x:c r="I1172" s="11">
        <x:v>598.50199999999995</x:v>
      </x:c>
      <x:c r="J1172" s="11">
        <x:v>569.21100000000001</x:v>
      </x:c>
      <x:c r="K1172" s="11">
        <x:v>149.983</x:v>
      </x:c>
      <x:c r="L1172" s="11">
        <x:v>83.364000000000004</x:v>
      </x:c>
      <x:c r="M1172" s="11">
        <x:v>4.3289999999999997</x:v>
      </x:c>
      <x:c r="N1172" s="11">
        <x:v>20.32</x:v>
      </x:c>
      <x:c r="O1172" s="11">
        <x:v>754.428</x:v>
      </x:c>
      <x:c r="P1172" s="11">
        <x:v>135.85900000000001</x:v>
      </x:c>
      <x:c r="Q1172" s="11">
        <x:v>156.369</x:v>
      </x:c>
      <x:c r="R1172" s="11">
        <x:v>1.48</x:v>
      </x:c>
      <x:c r="S1172" s="11">
        <x:v>103.58499999999999</x:v>
      </x:c>
      <x:c r="T1172" s="11">
        <x:v>150.98699999999999</x:v>
      </x:c>
      <x:c r="U1172" s="11">
        <x:v>2655.9436000000001</x:v>
      </x:c>
      <x:c r="V1172" s="11">
        <x:v>18</x:v>
      </x:c>
      <x:c r="W1172" s="12">
        <x:v>0</x:v>
      </x:c>
      <x:c r="X1172" s="8">
        <x:v>0</x:v>
      </x:c>
      <x:c r="Y1172" s="13">
        <x:f t="shared" si="108"/>
        <x:v>2.7745935055221258</x:v>
      </x:c>
      <x:c r="Z1172" s="13">
        <x:f t="shared" si="109"/>
        <x:v>0.23316753919993441</x:v>
      </x:c>
      <x:c r="AA1172" s="13">
        <x:f t="shared" si="110"/>
        <x:v>0.13271858816173512</x:v>
      </x:c>
      <x:c r="AB1172" s="13">
        <x:f t="shared" si="111"/>
        <x:v>0.1740697462862883</x:v>
      </x:c>
      <x:c r="AC1172" s="13">
        <x:f t="shared" si="112"/>
        <x:v>0.82967183928257426</x:v>
      </x:c>
      <x:c r="AD1172" s="13">
        <x:f t="shared" si="113"/>
        <x:v>0.72930328026383562</x:v>
      </x:c>
      <x:c r="AE1172" s="50" t="n">
        <x:f>IF(OR(NOT(ISNUMBER(Q1172)),NOT(ISNUMBER(R1172))),"",IF(Q1172&lt;R1172,1,0))</x:f>
        <x:v>0</x:v>
      </x:c>
      <x:c r="AF1172" s="50" t="n">
        <x:f>IFERROR(IF(AND(A1172=A1171,C1172=C1171+1,ISNUMBER(AE1171)),AE1171,""),"")</x:f>
        <x:v>0</x:v>
      </x:c>
      <x:c r="AG1172" s="52" t="n">
        <x:f>IFERROR(IF(AND(A1172=A1171,C1172=C1171+1,ISNUMBER(U1172),ISNUMBER(U1171),U1171&lt;&gt;0),U1172/U1171-1,""),"")</x:f>
        <x:v>-0.046971659435554036</x:v>
      </x:c>
      <x:c r="AH1172" s="50" t="n">
        <x:f>IF(AND(ISNUMBER(AE1172),ISNUMBER(AF1172),ISNUMBER(AG1172)),IF(AND(AE1172=1,AF1172=1,AG1172&lt;0),1,0),"")</x:f>
        <x:v>0</x:v>
      </x:c>
      <x:c r="AI1172" s="50" t="str">
        <x:f>IF(AND(A1172=A1173,C1173=C1172+1,ISNUMBER(AH1173)),C1173,"")</x:f>
      </x:c>
      <x:c r="AJ1172" s="50" t="str">
        <x:f>IF(AND(A1172=A1173,C1173=C1172+1,ISNUMBER(AH1173)),AH1173,"")</x:f>
      </x:c>
    </x:row>
    <x:row r="1173" ht="15">
      <x:c r="A1173" s="9" t="s">
        <x:v>98</x:v>
      </x:c>
      <x:c r="B1173" s="10">
        <x:v>39447</x:v>
      </x:c>
      <x:c r="C1173" s="9">
        <x:v>2007</x:v>
      </x:c>
      <x:c r="D1173" s="11">
        <x:v>2089.1999999999998</x:v>
      </x:c>
      <x:c r="E1173" s="11">
        <x:v>981.1</x:v>
      </x:c>
      <x:c r="F1173" s="11">
        <x:v>505.9</x:v>
      </x:c>
      <x:c r="G1173" s="11">
        <x:v>1011.1</x:v>
      </x:c>
      <x:c r="H1173" s="11">
        <x:v>438</x:v>
      </x:c>
      <x:c r="I1173" s="11">
        <x:v>1078.0999999999999</x:v>
      </x:c>
      <x:c r="J1173" s="11">
        <x:v>783.7</x:v>
      </x:c>
      <x:c r="K1173" s="11">
        <x:v>73.2</x:v>
      </x:c>
      <x:c r="L1173" s="11">
        <x:v>362.7</x:v>
      </x:c>
      <x:c r="M1173" s="11">
        <x:v>27.5</x:v>
      </x:c>
      <x:c r="N1173" s="11">
        <x:v>410.5</x:v>
      </x:c>
      <x:c r="O1173" s="11">
        <x:v>6151.7</x:v>
      </x:c>
      <x:c r="P1173" s="11">
        <x:v>252.4</x:v>
      </x:c>
      <x:c r="Q1173" s="11">
        <x:v>330.1</x:v>
      </x:c>
      <x:c r="R1173" s="11">
        <x:v>36</x:v>
      </x:c>
      <x:c r="S1173" s="11">
        <x:v>206.5</x:v>
      </x:c>
      <x:c r="T1173" s="11">
        <x:v>133.19999999999999</x:v>
      </x:c>
      <x:c r="U1173" s="11">
        <x:v>3474.7220000000002</x:v>
      </x:c>
      <x:c r="V1173" s="11">
        <x:v>18</x:v>
      </x:c>
      <x:c r="W1173" s="12">
        <x:v>0</x:v>
      </x:c>
      <x:c r="X1173" s="8">
        <x:v>0</x:v>
      </x:c>
      <x:c r="Y1173" s="13">
        <x:f t="shared" si="108"/>
        <x:v>1.9393160703696384</x:v>
      </x:c>
      <x:c r="Z1173" s="13">
        <x:f t="shared" si="109"/>
        <x:v>0.48396515412598129</x:v>
      </x:c>
      <x:c r="AA1173" s="13">
        <x:f t="shared" si="110"/>
        <x:v>9.8841661880145523E-2</x:v>
      </x:c>
      <x:c r="AB1173" s="13">
        <x:f t="shared" si="111"/>
        <x:v>0.12081179398812944</x:v>
      </x:c>
      <x:c r="AC1173" s="13">
        <x:f t="shared" si="112"/>
        <x:v>0.131737711403422</x:v>
      </x:c>
      <x:c r="AD1173" s="13">
        <x:f t="shared" si="113"/>
        <x:v>0.37511966302891064</x:v>
      </x:c>
      <x:c r="AE1173" s="50" t="n">
        <x:f>IF(OR(NOT(ISNUMBER(Q1173)),NOT(ISNUMBER(R1173))),"",IF(Q1173&lt;R1173,1,0))</x:f>
        <x:v>0</x:v>
      </x:c>
      <x:c r="AF1173" s="50" t="str">
        <x:f>IFERROR(IF(AND(A1173=A1172,C1173=C1172+1,ISNUMBER(AE1172)),AE1172,""),"")</x:f>
      </x:c>
      <x:c r="AG1173" s="52" t="str">
        <x:f>IFERROR(IF(AND(A1173=A1172,C1173=C1172+1,ISNUMBER(U1173),ISNUMBER(U1172),U1172&lt;&gt;0),U1173/U1172-1,""),"")</x:f>
      </x:c>
      <x:c r="AH1173" s="50" t="str">
        <x:f>IF(AND(ISNUMBER(AE1173),ISNUMBER(AF1173),ISNUMBER(AG1173)),IF(AND(AE1173=1,AF1173=1,AG1173&lt;0),1,0),"")</x:f>
      </x:c>
      <x:c r="AI1173" s="50" t="n">
        <x:f>IF(AND(A1173=A1174,C1174=C1173+1,ISNUMBER(AH1174)),C1174,"")</x:f>
        <x:v>2008</x:v>
      </x:c>
      <x:c r="AJ1173" s="50" t="n">
        <x:f>IF(AND(A1173=A1174,C1174=C1173+1,ISNUMBER(AH1174)),AH1174,"")</x:f>
        <x:v>0</x:v>
      </x:c>
    </x:row>
    <x:row r="1174" ht="15">
      <x:c r="A1174" s="9" t="s">
        <x:v>98</x:v>
      </x:c>
      <x:c r="B1174" s="10">
        <x:v>39813</x:v>
      </x:c>
      <x:c r="C1174" s="9">
        <x:v>2008</x:v>
      </x:c>
      <x:c r="D1174" s="11">
        <x:v>2593.1999999999998</x:v>
      </x:c>
      <x:c r="E1174" s="11">
        <x:v>1172.2</x:v>
      </x:c>
      <x:c r="F1174" s="11">
        <x:v>712.3</x:v>
      </x:c>
      <x:c r="G1174" s="11">
        <x:v>1432.9</x:v>
      </x:c>
      <x:c r="H1174" s="11">
        <x:v>725.1</x:v>
      </x:c>
      <x:c r="I1174" s="11">
        <x:v>1160.3</x:v>
      </x:c>
      <x:c r="J1174" s="11">
        <x:v>879.1</x:v>
      </x:c>
      <x:c r="K1174" s="11">
        <x:v>102.1</x:v>
      </x:c>
      <x:c r="L1174" s="11">
        <x:v>380.4</x:v>
      </x:c>
      <x:c r="M1174" s="11">
        <x:v>122</x:v>
      </x:c>
      <x:c r="N1174" s="11">
        <x:v>603.1</x:v>
      </x:c>
      <x:c r="O1174" s="11">
        <x:v>7498.7</x:v>
      </x:c>
      <x:c r="P1174" s="11">
        <x:v>293.7</x:v>
      </x:c>
      <x:c r="Q1174" s="11">
        <x:v>375.7</x:v>
      </x:c>
      <x:c r="R1174" s="11">
        <x:v>36</x:v>
      </x:c>
      <x:c r="S1174" s="11">
        <x:v>186.2</x:v>
      </x:c>
      <x:c r="T1174" s="11">
        <x:v>200.3</x:v>
      </x:c>
      <x:c r="U1174" s="11">
        <x:v>4304.2484999999997</x:v>
      </x:c>
      <x:c r="V1174" s="11">
        <x:v>18</x:v>
      </x:c>
      <x:c r="W1174" s="12">
        <x:v>0</x:v>
      </x:c>
      <x:c r="X1174" s="8">
        <x:v>0</x:v>
      </x:c>
      <x:c r="Y1174" s="13">
        <x:f t="shared" si="108"/>
        <x:v>1.645654920679489</x:v>
      </x:c>
      <x:c r="Z1174" s="13">
        <x:f t="shared" si="109"/>
        <x:v>0.55256054295850698</x:v>
      </x:c>
      <x:c r="AA1174" s="13">
        <x:f t="shared" si="110"/>
        <x:v>7.1803177541261767E-2</x:v>
      </x:c>
      <x:c r="AB1174" s="13">
        <x:f t="shared" si="111"/>
        <x:v>0.11325775104118464</x:v>
      </x:c>
      <x:c r="AC1174" s="13">
        <x:f t="shared" si="112"/>
        <x:v>0.13978644706539187</x:v>
      </x:c>
      <x:c r="AD1174" s="13">
        <x:f t="shared" si="113"/>
        <x:v>0.33900200524448559</x:v>
      </x:c>
      <x:c r="AE1174" s="50" t="n">
        <x:f>IF(OR(NOT(ISNUMBER(Q1174)),NOT(ISNUMBER(R1174))),"",IF(Q1174&lt;R1174,1,0))</x:f>
        <x:v>0</x:v>
      </x:c>
      <x:c r="AF1174" s="50" t="n">
        <x:f>IFERROR(IF(AND(A1174=A1173,C1174=C1173+1,ISNUMBER(AE1173)),AE1173,""),"")</x:f>
        <x:v>0</x:v>
      </x:c>
      <x:c r="AG1174" s="52" t="n">
        <x:f>IFERROR(IF(AND(A1174=A1173,C1174=C1173+1,ISNUMBER(U1174),ISNUMBER(U1173),U1173&lt;&gt;0),U1174/U1173-1,""),"")</x:f>
        <x:v>0.23873176041133637</x:v>
      </x:c>
      <x:c r="AH1174" s="50" t="n">
        <x:f>IF(AND(ISNUMBER(AE1174),ISNUMBER(AF1174),ISNUMBER(AG1174)),IF(AND(AE1174=1,AF1174=1,AG1174&lt;0),1,0),"")</x:f>
        <x:v>0</x:v>
      </x:c>
      <x:c r="AI1174" s="50" t="n">
        <x:f>IF(AND(A1174=A1175,C1175=C1174+1,ISNUMBER(AH1175)),C1175,"")</x:f>
        <x:v>2009</x:v>
      </x:c>
      <x:c r="AJ1174" s="50" t="n">
        <x:f>IF(AND(A1174=A1175,C1175=C1174+1,ISNUMBER(AH1175)),AH1175,"")</x:f>
        <x:v>0</x:v>
      </x:c>
    </x:row>
    <x:row r="1175" ht="15">
      <x:c r="A1175" s="9" t="s">
        <x:v>98</x:v>
      </x:c>
      <x:c r="B1175" s="10">
        <x:v>40178</x:v>
      </x:c>
      <x:c r="C1175" s="9">
        <x:v>2009</x:v>
      </x:c>
      <x:c r="D1175" s="11">
        <x:v>2694.3</x:v>
      </x:c>
      <x:c r="E1175" s="11">
        <x:v>1042.2</x:v>
      </x:c>
      <x:c r="F1175" s="11">
        <x:v>648.70000000000005</x:v>
      </x:c>
      <x:c r="G1175" s="11">
        <x:v>1518.2</x:v>
      </x:c>
      <x:c r="H1175" s="11">
        <x:v>680.3</x:v>
      </x:c>
      <x:c r="I1175" s="11">
        <x:v>1176.0999999999999</x:v>
      </x:c>
      <x:c r="J1175" s="11">
        <x:v>849.6</x:v>
      </x:c>
      <x:c r="K1175" s="11">
        <x:v>115.2</x:v>
      </x:c>
      <x:c r="L1175" s="11">
        <x:v>371.7</x:v>
      </x:c>
      <x:c r="M1175" s="11">
        <x:v>51.5</x:v>
      </x:c>
      <x:c r="N1175" s="11">
        <x:v>628.79999999999995</x:v>
      </x:c>
      <x:c r="O1175" s="11">
        <x:v>7847.8</x:v>
      </x:c>
      <x:c r="P1175" s="11">
        <x:v>280</x:v>
      </x:c>
      <x:c r="Q1175" s="11">
        <x:v>390.3</x:v>
      </x:c>
      <x:c r="R1175" s="11">
        <x:v>42.5</x:v>
      </x:c>
      <x:c r="S1175" s="11">
        <x:v>174.1</x:v>
      </x:c>
      <x:c r="T1175" s="11">
        <x:v>467.7</x:v>
      </x:c>
      <x:c r="U1175" s="11">
        <x:v>2260.5355</x:v>
      </x:c>
      <x:c r="V1175" s="11">
        <x:v>18</x:v>
      </x:c>
      <x:c r="W1175" s="12">
        <x:v>0</x:v>
      </x:c>
      <x:c r="X1175" s="8">
        <x:v>0</x:v>
      </x:c>
      <x:c r="Y1175" s="13">
        <x:f t="shared" si="108"/>
        <x:v>1.6065978110066286</x:v>
      </x:c>
      <x:c r="Z1175" s="13">
        <x:f t="shared" si="109"/>
        <x:v>0.56348587759343793</x:v>
      </x:c>
      <x:c r="AA1175" s="13">
        <x:f t="shared" si="110"/>
        <x:v>6.4617897041903266E-2</x:v>
      </x:c>
      <x:c r="AB1175" s="13">
        <x:f t="shared" si="111"/>
        <x:v>0.10392309690828785</x:v>
      </x:c>
      <x:c r="AC1175" s="13">
        <x:f t="shared" si="112"/>
        <x:v>0.30806217889606113</x:v>
      </x:c>
      <x:c r="AD1175" s="13">
        <x:f t="shared" si="113"/>
        <x:v>0.31533236833314776</x:v>
      </x:c>
      <x:c r="AE1175" s="50" t="n">
        <x:f>IF(OR(NOT(ISNUMBER(Q1175)),NOT(ISNUMBER(R1175))),"",IF(Q1175&lt;R1175,1,0))</x:f>
        <x:v>0</x:v>
      </x:c>
      <x:c r="AF1175" s="50" t="n">
        <x:f>IFERROR(IF(AND(A1175=A1174,C1175=C1174+1,ISNUMBER(AE1174)),AE1174,""),"")</x:f>
        <x:v>0</x:v>
      </x:c>
      <x:c r="AG1175" s="52" t="n">
        <x:f>IFERROR(IF(AND(A1175=A1174,C1175=C1174+1,ISNUMBER(U1175),ISNUMBER(U1174),U1174&lt;&gt;0),U1175/U1174-1,""),"")</x:f>
        <x:v>-0.4748129667699251</x:v>
      </x:c>
      <x:c r="AH1175" s="50" t="n">
        <x:f>IF(AND(ISNUMBER(AE1175),ISNUMBER(AF1175),ISNUMBER(AG1175)),IF(AND(AE1175=1,AF1175=1,AG1175&lt;0),1,0),"")</x:f>
        <x:v>0</x:v>
      </x:c>
      <x:c r="AI1175" s="50" t="n">
        <x:f>IF(AND(A1175=A1176,C1176=C1175+1,ISNUMBER(AH1176)),C1176,"")</x:f>
        <x:v>2010</x:v>
      </x:c>
      <x:c r="AJ1175" s="50" t="n">
        <x:f>IF(AND(A1175=A1176,C1176=C1175+1,ISNUMBER(AH1176)),AH1176,"")</x:f>
        <x:v>0</x:v>
      </x:c>
    </x:row>
    <x:row r="1176" ht="15">
      <x:c r="A1176" s="9" t="s">
        <x:v>98</x:v>
      </x:c>
      <x:c r="B1176" s="10">
        <x:v>40543</x:v>
      </x:c>
      <x:c r="C1176" s="9">
        <x:v>2010</x:v>
      </x:c>
      <x:c r="D1176" s="11">
        <x:v>2889.9</x:v>
      </x:c>
      <x:c r="E1176" s="11">
        <x:v>1227.9000000000001</x:v>
      </x:c>
      <x:c r="F1176" s="11">
        <x:v>748.4</x:v>
      </x:c>
      <x:c r="G1176" s="11">
        <x:v>1639.1</x:v>
      </x:c>
      <x:c r="H1176" s="11">
        <x:v>671.8</x:v>
      </x:c>
      <x:c r="I1176" s="11">
        <x:v>1250.8</x:v>
      </x:c>
      <x:c r="J1176" s="11">
        <x:v>837.7</x:v>
      </x:c>
      <x:c r="K1176" s="11">
        <x:v>179.1</x:v>
      </x:c>
      <x:c r="L1176" s="11">
        <x:v>390.1</x:v>
      </x:c>
      <x:c r="M1176" s="11">
        <x:v>113.5</x:v>
      </x:c>
      <x:c r="N1176" s="11">
        <x:v>558.29999999999995</x:v>
      </x:c>
      <x:c r="O1176" s="11">
        <x:v>7839.4</x:v>
      </x:c>
      <x:c r="P1176" s="11">
        <x:v>250.6</x:v>
      </x:c>
      <x:c r="Q1176" s="11">
        <x:v>390.9</x:v>
      </x:c>
      <x:c r="R1176" s="11">
        <x:v>30</x:v>
      </x:c>
      <x:c r="S1176" s="11">
        <x:v>164.2</x:v>
      </x:c>
      <x:c r="T1176" s="11">
        <x:v>255.2</x:v>
      </x:c>
      <x:c r="U1176" s="11">
        <x:v>3748.2384000000002</x:v>
      </x:c>
      <x:c r="V1176" s="11">
        <x:v>18</x:v>
      </x:c>
      <x:c r="W1176" s="12">
        <x:v>0</x:v>
      </x:c>
      <x:c r="X1176" s="8">
        <x:v>0</x:v>
      </x:c>
      <x:c r="Y1176" s="13">
        <x:f t="shared" si="108"/>
        <x:v>1.6407001603420632</x:v>
      </x:c>
      <x:c r="Z1176" s="13">
        <x:f t="shared" si="109"/>
        <x:v>0.56718225544136469</x:v>
      </x:c>
      <x:c r="AA1176" s="13">
        <x:f t="shared" si="110"/>
        <x:v>5.6818575037198511E-2</x:v>
      </x:c>
      <x:c r="AB1176" s="13">
        <x:f t="shared" si="111"/>
        <x:v>8.6715803314993595E-2</x:v>
      </x:c>
      <x:c r="AC1176" s="13">
        <x:f t="shared" si="112"/>
        <x:v>0.15569519858458911</x:v>
      </x:c>
      <x:c r="AD1176" s="13">
        <x:f t="shared" si="113"/>
        <x:v>0.28987162185542753</x:v>
      </x:c>
      <x:c r="AE1176" s="50" t="n">
        <x:f>IF(OR(NOT(ISNUMBER(Q1176)),NOT(ISNUMBER(R1176))),"",IF(Q1176&lt;R1176,1,0))</x:f>
        <x:v>0</x:v>
      </x:c>
      <x:c r="AF1176" s="50" t="n">
        <x:f>IFERROR(IF(AND(A1176=A1175,C1176=C1175+1,ISNUMBER(AE1175)),AE1175,""),"")</x:f>
        <x:v>0</x:v>
      </x:c>
      <x:c r="AG1176" s="52" t="n">
        <x:f>IFERROR(IF(AND(A1176=A1175,C1176=C1175+1,ISNUMBER(U1176),ISNUMBER(U1175),U1175&lt;&gt;0),U1176/U1175-1,""),"")</x:f>
        <x:v>0.6581196800492628</x:v>
      </x:c>
      <x:c r="AH1176" s="50" t="n">
        <x:f>IF(AND(ISNUMBER(AE1176),ISNUMBER(AF1176),ISNUMBER(AG1176)),IF(AND(AE1176=1,AF1176=1,AG1176&lt;0),1,0),"")</x:f>
        <x:v>0</x:v>
      </x:c>
      <x:c r="AI1176" s="50" t="n">
        <x:f>IF(AND(A1176=A1177,C1177=C1176+1,ISNUMBER(AH1177)),C1177,"")</x:f>
        <x:v>2011</x:v>
      </x:c>
      <x:c r="AJ1176" s="50" t="n">
        <x:f>IF(AND(A1176=A1177,C1177=C1176+1,ISNUMBER(AH1177)),AH1177,"")</x:f>
        <x:v>0</x:v>
      </x:c>
    </x:row>
    <x:row r="1177" ht="15">
      <x:c r="A1177" s="9" t="s">
        <x:v>98</x:v>
      </x:c>
      <x:c r="B1177" s="10">
        <x:v>40908</x:v>
      </x:c>
      <x:c r="C1177" s="9">
        <x:v>2011</x:v>
      </x:c>
      <x:c r="D1177" s="11">
        <x:v>3252.2</x:v>
      </x:c>
      <x:c r="E1177" s="11">
        <x:v>1584.7</x:v>
      </x:c>
      <x:c r="F1177" s="11">
        <x:v>1050</x:v>
      </x:c>
      <x:c r="G1177" s="11">
        <x:v>1848.4</x:v>
      </x:c>
      <x:c r="H1177" s="11">
        <x:v>782</x:v>
      </x:c>
      <x:c r="I1177" s="11">
        <x:v>1403.8</x:v>
      </x:c>
      <x:c r="J1177" s="11">
        <x:v>1001.2</x:v>
      </x:c>
      <x:c r="K1177" s="11">
        <x:v>118.9</x:v>
      </x:c>
      <x:c r="L1177" s="11">
        <x:v>556.29999999999995</x:v>
      </x:c>
      <x:c r="M1177" s="11">
        <x:v>206.3</x:v>
      </x:c>
      <x:c r="N1177" s="11">
        <x:v>575.70000000000005</x:v>
      </x:c>
      <x:c r="O1177" s="11">
        <x:v>9984.7999999999993</x:v>
      </x:c>
      <x:c r="P1177" s="11">
        <x:v>279.89999999999998</x:v>
      </x:c>
      <x:c r="Q1177" s="11">
        <x:v>448.7</x:v>
      </x:c>
      <x:c r="R1177" s="11">
        <x:v>32.5</x:v>
      </x:c>
      <x:c r="S1177" s="11">
        <x:v>181.5</x:v>
      </x:c>
      <x:c r="T1177" s="11">
        <x:v>107</x:v>
      </x:c>
      <x:c r="U1177" s="11">
        <x:v>3992.9686999999999</x:v>
      </x:c>
      <x:c r="V1177" s="11">
        <x:v>18</x:v>
      </x:c>
      <x:c r="W1177" s="12">
        <x:v>0</x:v>
      </x:c>
      <x:c r="X1177" s="8">
        <x:v>0</x:v>
      </x:c>
      <x:c r="Y1177" s="13">
        <x:f t="shared" si="108"/>
        <x:v>1.5092380952380953</x:v>
      </x:c>
      <x:c r="Z1177" s="13">
        <x:f t="shared" si="109"/>
        <x:v>0.56835372978291621</x:v>
      </x:c>
      <x:c r="AA1177" s="13">
        <x:f t="shared" si="110"/>
        <x:v>5.5808375868642769E-2</x:v>
      </x:c>
      <x:c r="AB1177" s="13">
        <x:f t="shared" si="111"/>
        <x:v>8.6064817661890405E-2</x:v>
      </x:c>
      <x:c r="AC1177" s="13">
        <x:f t="shared" si="112"/>
        <x:v>5.7887903051287597E-2</x:v>
      </x:c>
      <x:c r="AD1177" s="13">
        <x:f t="shared" si="113"/>
        <x:v>0.30785314556300353</x:v>
      </x:c>
      <x:c r="AE1177" s="50" t="n">
        <x:f>IF(OR(NOT(ISNUMBER(Q1177)),NOT(ISNUMBER(R1177))),"",IF(Q1177&lt;R1177,1,0))</x:f>
        <x:v>0</x:v>
      </x:c>
      <x:c r="AF1177" s="50" t="n">
        <x:f>IFERROR(IF(AND(A1177=A1176,C1177=C1176+1,ISNUMBER(AE1176)),AE1176,""),"")</x:f>
        <x:v>0</x:v>
      </x:c>
      <x:c r="AG1177" s="52" t="n">
        <x:f>IFERROR(IF(AND(A1177=A1176,C1177=C1176+1,ISNUMBER(U1177),ISNUMBER(U1176),U1176&lt;&gt;0),U1177/U1176-1,""),"")</x:f>
        <x:v>0.06529208494315619</x:v>
      </x:c>
      <x:c r="AH1177" s="50" t="n">
        <x:f>IF(AND(ISNUMBER(AE1177),ISNUMBER(AF1177),ISNUMBER(AG1177)),IF(AND(AE1177=1,AF1177=1,AG1177&lt;0),1,0),"")</x:f>
        <x:v>0</x:v>
      </x:c>
      <x:c r="AI1177" s="50" t="n">
        <x:f>IF(AND(A1177=A1178,C1178=C1177+1,ISNUMBER(AH1178)),C1178,"")</x:f>
        <x:v>2012</x:v>
      </x:c>
      <x:c r="AJ1177" s="50" t="n">
        <x:f>IF(AND(A1177=A1178,C1178=C1177+1,ISNUMBER(AH1178)),AH1178,"")</x:f>
        <x:v>0</x:v>
      </x:c>
    </x:row>
    <x:row r="1178" ht="15">
      <x:c r="A1178" s="9" t="s">
        <x:v>98</x:v>
      </x:c>
      <x:c r="B1178" s="10">
        <x:v>41274</x:v>
      </x:c>
      <x:c r="C1178" s="9">
        <x:v>2012</x:v>
      </x:c>
      <x:c r="D1178" s="11">
        <x:v>3264.6</x:v>
      </x:c>
      <x:c r="E1178" s="11">
        <x:v>1640.1</x:v>
      </x:c>
      <x:c r="F1178" s="11">
        <x:v>944.5</x:v>
      </x:c>
      <x:c r="G1178" s="11">
        <x:v>1732.8</x:v>
      </x:c>
      <x:c r="H1178" s="11">
        <x:v>622.6</x:v>
      </x:c>
      <x:c r="I1178" s="11">
        <x:v>1531.8</x:v>
      </x:c>
      <x:c r="J1178" s="11">
        <x:v>1169.5999999999999</x:v>
      </x:c>
      <x:c r="K1178" s="11">
        <x:v>139.1</x:v>
      </x:c>
      <x:c r="L1178" s="11">
        <x:v>630.79999999999995</x:v>
      </x:c>
      <x:c r="M1178" s="11">
        <x:v>92.2</x:v>
      </x:c>
      <x:c r="N1178" s="11">
        <x:v>530.4</x:v>
      </x:c>
      <x:c r="O1178" s="11">
        <x:v>12023.2</x:v>
      </x:c>
      <x:c r="P1178" s="11">
        <x:v>433.4</x:v>
      </x:c>
      <x:c r="Q1178" s="11">
        <x:v>580.20000000000005</x:v>
      </x:c>
      <x:c r="R1178" s="11">
        <x:v>35</x:v>
      </x:c>
      <x:c r="S1178" s="11">
        <x:v>315.89999999999998</x:v>
      </x:c>
      <x:c r="T1178" s="11">
        <x:v>441.8</x:v>
      </x:c>
      <x:c r="U1178" s="11">
        <x:v>5064.2006000000001</x:v>
      </x:c>
      <x:c r="V1178" s="11">
        <x:v>18</x:v>
      </x:c>
      <x:c r="W1178" s="12">
        <x:v>0</x:v>
      </x:c>
      <x:c r="X1178" s="8">
        <x:v>0</x:v>
      </x:c>
      <x:c r="Y1178" s="13">
        <x:f t="shared" si="108"/>
        <x:v>1.7364743250397034</x:v>
      </x:c>
      <x:c r="Z1178" s="13">
        <x:f t="shared" si="109"/>
        <x:v>0.53078478220915271</x:v>
      </x:c>
      <x:c r="AA1178" s="13">
        <x:f t="shared" si="110"/>
        <x:v>9.6765300496232304E-2</x:v>
      </x:c>
      <x:c r="AB1178" s="13">
        <x:f t="shared" si="111"/>
        <x:v>0.13275745880046561</x:v>
      </x:c>
      <x:c r="AC1178" s="13">
        <x:f t="shared" si="112"/>
        <x:v>0.25496306555863346</x:v>
      </x:c>
      <x:c r="AD1178" s="13">
        <x:f t="shared" si="113"/>
        <x:v>0.35826747534154257</x:v>
      </x:c>
      <x:c r="AE1178" s="50" t="n">
        <x:f>IF(OR(NOT(ISNUMBER(Q1178)),NOT(ISNUMBER(R1178))),"",IF(Q1178&lt;R1178,1,0))</x:f>
        <x:v>0</x:v>
      </x:c>
      <x:c r="AF1178" s="50" t="n">
        <x:f>IFERROR(IF(AND(A1178=A1177,C1178=C1177+1,ISNUMBER(AE1177)),AE1177,""),"")</x:f>
        <x:v>0</x:v>
      </x:c>
      <x:c r="AG1178" s="52" t="n">
        <x:f>IFERROR(IF(AND(A1178=A1177,C1178=C1177+1,ISNUMBER(U1178),ISNUMBER(U1177),U1177&lt;&gt;0),U1178/U1177-1,""),"")</x:f>
        <x:v>0.26827956352375115</x:v>
      </x:c>
      <x:c r="AH1178" s="50" t="n">
        <x:f>IF(AND(ISNUMBER(AE1178),ISNUMBER(AF1178),ISNUMBER(AG1178)),IF(AND(AE1178=1,AF1178=1,AG1178&lt;0),1,0),"")</x:f>
        <x:v>0</x:v>
      </x:c>
      <x:c r="AI1178" s="50" t="n">
        <x:f>IF(AND(A1178=A1179,C1179=C1178+1,ISNUMBER(AH1179)),C1179,"")</x:f>
        <x:v>2013</x:v>
      </x:c>
      <x:c r="AJ1178" s="50" t="n">
        <x:f>IF(AND(A1178=A1179,C1179=C1178+1,ISNUMBER(AH1179)),AH1179,"")</x:f>
        <x:v>0</x:v>
      </x:c>
    </x:row>
    <x:row r="1179" ht="15">
      <x:c r="A1179" s="9" t="s">
        <x:v>98</x:v>
      </x:c>
      <x:c r="B1179" s="10">
        <x:v>41639</x:v>
      </x:c>
      <x:c r="C1179" s="9">
        <x:v>2013</x:v>
      </x:c>
      <x:c r="D1179" s="11">
        <x:v>3538.4</x:v>
      </x:c>
      <x:c r="E1179" s="11">
        <x:v>1624.9</x:v>
      </x:c>
      <x:c r="F1179" s="11">
        <x:v>1192.3</x:v>
      </x:c>
      <x:c r="G1179" s="11">
        <x:v>2147.5</x:v>
      </x:c>
      <x:c r="H1179" s="11">
        <x:v>932.3</x:v>
      </x:c>
      <x:c r="I1179" s="11">
        <x:v>1390.9</x:v>
      </x:c>
      <x:c r="J1179" s="11">
        <x:v>1029.7</x:v>
      </x:c>
      <x:c r="K1179" s="11">
        <x:v>69.599999999999994</x:v>
      </x:c>
      <x:c r="L1179" s="11">
        <x:v>664.3</x:v>
      </x:c>
      <x:c r="M1179" s="11">
        <x:v>322</x:v>
      </x:c>
      <x:c r="N1179" s="11">
        <x:v>610.29999999999995</x:v>
      </x:c>
      <x:c r="O1179" s="11">
        <x:v>10728.8</x:v>
      </x:c>
      <x:c r="P1179" s="11">
        <x:v>381.8</x:v>
      </x:c>
      <x:c r="Q1179" s="11">
        <x:v>531.4</x:v>
      </x:c>
      <x:c r="R1179" s="11">
        <x:v>33.5</x:v>
      </x:c>
      <x:c r="S1179" s="11">
        <x:v>271.8</x:v>
      </x:c>
      <x:c r="T1179" s="11">
        <x:v>368.9</x:v>
      </x:c>
      <x:c r="U1179" s="11">
        <x:v>4713.1081999999997</x:v>
      </x:c>
      <x:c r="V1179" s="11">
        <x:v>18</x:v>
      </x:c>
      <x:c r="W1179" s="12">
        <x:v>0</x:v>
      </x:c>
      <x:c r="X1179" s="8">
        <x:v>0</x:v>
      </x:c>
      <x:c r="Y1179" s="13">
        <x:f t="shared" si="108"/>
        <x:v>1.3628281472783697</x:v>
      </x:c>
      <x:c r="Z1179" s="13">
        <x:f t="shared" si="109"/>
        <x:v>0.60691272891702464</x:v>
      </x:c>
      <x:c r="AA1179" s="13">
        <x:f t="shared" si="110"/>
        <x:v>7.6814379380510972E-2</x:v>
      </x:c>
      <x:c r="AB1179" s="13">
        <x:f t="shared" si="111"/>
        <x:v>0.10790187655437486</x:v>
      </x:c>
      <x:c r="AC1179" s="13">
        <x:f t="shared" si="112"/>
        <x:v>0.17178114086146681</x:v>
      </x:c>
      <x:c r="AD1179" s="13">
        <x:f t="shared" si="113"/>
        <x:v>0.29100723490843322</x:v>
      </x:c>
      <x:c r="AE1179" s="50" t="n">
        <x:f>IF(OR(NOT(ISNUMBER(Q1179)),NOT(ISNUMBER(R1179))),"",IF(Q1179&lt;R1179,1,0))</x:f>
        <x:v>0</x:v>
      </x:c>
      <x:c r="AF1179" s="50" t="n">
        <x:f>IFERROR(IF(AND(A1179=A1178,C1179=C1178+1,ISNUMBER(AE1178)),AE1178,""),"")</x:f>
        <x:v>0</x:v>
      </x:c>
      <x:c r="AG1179" s="52" t="n">
        <x:f>IFERROR(IF(AND(A1179=A1178,C1179=C1178+1,ISNUMBER(U1179),ISNUMBER(U1178),U1178&lt;&gt;0),U1179/U1178-1,""),"")</x:f>
        <x:v>-0.06932829635540116</x:v>
      </x:c>
      <x:c r="AH1179" s="50" t="n">
        <x:f>IF(AND(ISNUMBER(AE1179),ISNUMBER(AF1179),ISNUMBER(AG1179)),IF(AND(AE1179=1,AF1179=1,AG1179&lt;0),1,0),"")</x:f>
        <x:v>0</x:v>
      </x:c>
      <x:c r="AI1179" s="50" t="n">
        <x:f>IF(AND(A1179=A1180,C1180=C1179+1,ISNUMBER(AH1180)),C1180,"")</x:f>
        <x:v>2014</x:v>
      </x:c>
      <x:c r="AJ1179" s="50" t="n">
        <x:f>IF(AND(A1179=A1180,C1180=C1179+1,ISNUMBER(AH1180)),AH1180,"")</x:f>
        <x:v>0</x:v>
      </x:c>
    </x:row>
    <x:row r="1180" ht="15">
      <x:c r="A1180" s="9" t="s">
        <x:v>98</x:v>
      </x:c>
      <x:c r="B1180" s="10">
        <x:v>42004</x:v>
      </x:c>
      <x:c r="C1180" s="9">
        <x:v>2014</x:v>
      </x:c>
      <x:c r="D1180" s="11">
        <x:v>3789.3</x:v>
      </x:c>
      <x:c r="E1180" s="11">
        <x:v>1888.5</x:v>
      </x:c>
      <x:c r="F1180" s="11">
        <x:v>1190</x:v>
      </x:c>
      <x:c r="G1180" s="11">
        <x:v>2236.1</x:v>
      </x:c>
      <x:c r="H1180" s="11">
        <x:v>967.1</x:v>
      </x:c>
      <x:c r="I1180" s="11">
        <x:v>1553.2</x:v>
      </x:c>
      <x:c r="J1180" s="11">
        <x:v>1271.0999999999999</x:v>
      </x:c>
      <x:c r="K1180" s="11">
        <x:v>221.8</x:v>
      </x:c>
      <x:c r="L1180" s="11">
        <x:v>672.5</x:v>
      </x:c>
      <x:c r="M1180" s="11">
        <x:v>215.1</x:v>
      </x:c>
      <x:c r="N1180" s="11">
        <x:v>752</x:v>
      </x:c>
      <x:c r="O1180" s="11">
        <x:v>11155.2</x:v>
      </x:c>
      <x:c r="P1180" s="11">
        <x:v>448.2</x:v>
      </x:c>
      <x:c r="Q1180" s="11">
        <x:v>599.1</x:v>
      </x:c>
      <x:c r="R1180" s="11">
        <x:v>39.700000000000003</x:v>
      </x:c>
      <x:c r="S1180" s="11">
        <x:v>340.2</x:v>
      </x:c>
      <x:c r="T1180" s="11">
        <x:v>441.6</x:v>
      </x:c>
      <x:c r="U1180" s="11">
        <x:v>6702.8595999999998</x:v>
      </x:c>
      <x:c r="V1180" s="11">
        <x:v>18</x:v>
      </x:c>
      <x:c r="W1180" s="12">
        <x:v>0</x:v>
      </x:c>
      <x:c r="X1180" s="8">
        <x:v>0</x:v>
      </x:c>
      <x:c r="Y1180" s="13">
        <x:f t="shared" si="108"/>
        <x:v>1.5869747899159663</x:v>
      </x:c>
      <x:c r="Z1180" s="13">
        <x:f t="shared" si="109"/>
        <x:v>0.59010899110653681</x:v>
      </x:c>
      <x:c r="AA1180" s="13">
        <x:f t="shared" si="110"/>
        <x:v>8.9779114876098479E-2</x:v>
      </x:c>
      <x:c r="AB1180" s="13">
        <x:f t="shared" si="111"/>
        <x:v>0.11828042118597101</x:v>
      </x:c>
      <x:c r="AC1180" s="13">
        <x:f t="shared" si="112"/>
        <x:v>0.19748669558606505</x:v>
      </x:c>
      <x:c r="AD1180" s="13">
        <x:f t="shared" si="113"/>
        <x:v>0.33544454120813866</x:v>
      </x:c>
      <x:c r="AE1180" s="50" t="n">
        <x:f>IF(OR(NOT(ISNUMBER(Q1180)),NOT(ISNUMBER(R1180))),"",IF(Q1180&lt;R1180,1,0))</x:f>
        <x:v>0</x:v>
      </x:c>
      <x:c r="AF1180" s="50" t="n">
        <x:f>IFERROR(IF(AND(A1180=A1179,C1180=C1179+1,ISNUMBER(AE1179)),AE1179,""),"")</x:f>
        <x:v>0</x:v>
      </x:c>
      <x:c r="AG1180" s="52" t="n">
        <x:f>IFERROR(IF(AND(A1180=A1179,C1180=C1179+1,ISNUMBER(U1180),ISNUMBER(U1179),U1179&lt;&gt;0),U1180/U1179-1,""),"")</x:f>
        <x:v>0.4221739276004739</x:v>
      </x:c>
      <x:c r="AH1180" s="50" t="n">
        <x:f>IF(AND(ISNUMBER(AE1180),ISNUMBER(AF1180),ISNUMBER(AG1180)),IF(AND(AE1180=1,AF1180=1,AG1180&lt;0),1,0),"")</x:f>
        <x:v>0</x:v>
      </x:c>
      <x:c r="AI1180" s="50" t="n">
        <x:f>IF(AND(A1180=A1181,C1181=C1180+1,ISNUMBER(AH1181)),C1181,"")</x:f>
        <x:v>2015</x:v>
      </x:c>
      <x:c r="AJ1180" s="50" t="n">
        <x:f>IF(AND(A1180=A1181,C1181=C1180+1,ISNUMBER(AH1181)),AH1181,"")</x:f>
        <x:v>0</x:v>
      </x:c>
    </x:row>
    <x:row r="1181" ht="15">
      <x:c r="A1181" s="9" t="s">
        <x:v>98</x:v>
      </x:c>
      <x:c r="B1181" s="10">
        <x:v>42369</x:v>
      </x:c>
      <x:c r="C1181" s="9">
        <x:v>2015</x:v>
      </x:c>
      <x:c r="D1181" s="11">
        <x:v>4179.7</x:v>
      </x:c>
      <x:c r="E1181" s="11">
        <x:v>2234.6999999999998</x:v>
      </x:c>
      <x:c r="F1181" s="11">
        <x:v>1297.3</x:v>
      </x:c>
      <x:c r="G1181" s="11">
        <x:v>2379.6</x:v>
      </x:c>
      <x:c r="H1181" s="11">
        <x:v>1072.8</x:v>
      </x:c>
      <x:c r="I1181" s="11">
        <x:v>1800.1</x:v>
      </x:c>
      <x:c r="J1181" s="11">
        <x:v>1517.3</x:v>
      </x:c>
      <x:c r="K1181" s="11">
        <x:v>59.4</x:v>
      </x:c>
      <x:c r="L1181" s="11">
        <x:v>858.8</x:v>
      </x:c>
      <x:c r="M1181" s="11">
        <x:v>290.2</x:v>
      </x:c>
      <x:c r="N1181" s="11">
        <x:v>782.6</x:v>
      </x:c>
      <x:c r="O1181" s="11">
        <x:v>10059.700000000001</x:v>
      </x:c>
      <x:c r="P1181" s="11">
        <x:v>532.79999999999995</x:v>
      </x:c>
      <x:c r="Q1181" s="11">
        <x:v>686</x:v>
      </x:c>
      <x:c r="R1181" s="11">
        <x:v>39.299999999999997</x:v>
      </x:c>
      <x:c r="S1181" s="11">
        <x:v>428.7</x:v>
      </x:c>
      <x:c r="T1181" s="11">
        <x:v>92.7</x:v>
      </x:c>
      <x:c r="U1181" s="11">
        <x:v>6938.5150000000003</x:v>
      </x:c>
      <x:c r="V1181" s="11">
        <x:v>18</x:v>
      </x:c>
      <x:c r="W1181" s="12">
        <x:v>0</x:v>
      </x:c>
      <x:c r="X1181" s="8">
        <x:v>0</x:v>
      </x:c>
      <x:c r="Y1181" s="13">
        <x:f t="shared" si="108"/>
        <x:v>1.7225776612965389</x:v>
      </x:c>
      <x:c r="Z1181" s="13">
        <x:f t="shared" si="109"/>
        <x:v>0.56932315716438975</x:v>
      </x:c>
      <x:c r="AA1181" s="13">
        <x:f t="shared" si="110"/>
        <x:v>0.10256716989257603</x:v>
      </x:c>
      <x:c r="AB1181" s="13">
        <x:f t="shared" si="111"/>
        <x:v>0.12747326363136111</x:v>
      </x:c>
      <x:c r="AC1181" s="13">
        <x:f t="shared" si="112"/>
        <x:v>3.8956127080181549E-2</x:v>
      </x:c>
      <x:c r="AD1181" s="13">
        <x:f t="shared" si="113"/>
        <x:v>0.36301648443668205</x:v>
      </x:c>
      <x:c r="AE1181" s="50" t="n">
        <x:f>IF(OR(NOT(ISNUMBER(Q1181)),NOT(ISNUMBER(R1181))),"",IF(Q1181&lt;R1181,1,0))</x:f>
        <x:v>0</x:v>
      </x:c>
      <x:c r="AF1181" s="50" t="n">
        <x:f>IFERROR(IF(AND(A1181=A1180,C1181=C1180+1,ISNUMBER(AE1180)),AE1180,""),"")</x:f>
        <x:v>0</x:v>
      </x:c>
      <x:c r="AG1181" s="52" t="n">
        <x:f>IFERROR(IF(AND(A1181=A1180,C1181=C1180+1,ISNUMBER(U1181),ISNUMBER(U1180),U1180&lt;&gt;0),U1181/U1180-1,""),"")</x:f>
        <x:v>0.035157442354901924</x:v>
      </x:c>
      <x:c r="AH1181" s="50" t="n">
        <x:f>IF(AND(ISNUMBER(AE1181),ISNUMBER(AF1181),ISNUMBER(AG1181)),IF(AND(AE1181=1,AF1181=1,AG1181&lt;0),1,0),"")</x:f>
        <x:v>0</x:v>
      </x:c>
      <x:c r="AI1181" s="50" t="n">
        <x:f>IF(AND(A1181=A1182,C1182=C1181+1,ISNUMBER(AH1182)),C1182,"")</x:f>
        <x:v>2016</x:v>
      </x:c>
      <x:c r="AJ1181" s="50" t="n">
        <x:f>IF(AND(A1181=A1182,C1182=C1181+1,ISNUMBER(AH1182)),AH1182,"")</x:f>
        <x:v>0</x:v>
      </x:c>
    </x:row>
    <x:row r="1182" ht="15">
      <x:c r="A1182" s="9" t="s">
        <x:v>98</x:v>
      </x:c>
      <x:c r="B1182" s="10">
        <x:v>42735</x:v>
      </x:c>
      <x:c r="C1182" s="9">
        <x:v>2016</x:v>
      </x:c>
      <x:c r="D1182" s="11">
        <x:v>4057.2</x:v>
      </x:c>
      <x:c r="E1182" s="11">
        <x:v>1941.2</x:v>
      </x:c>
      <x:c r="F1182" s="11">
        <x:v>1145.7</x:v>
      </x:c>
      <x:c r="G1182" s="11">
        <x:v>2222.6</x:v>
      </x:c>
      <x:c r="H1182" s="11">
        <x:v>995.1</x:v>
      </x:c>
      <x:c r="I1182" s="11">
        <x:v>1834.6</x:v>
      </x:c>
      <x:c r="J1182" s="11">
        <x:v>1541.3</x:v>
      </x:c>
      <x:c r="K1182" s="11">
        <x:v>304.5</x:v>
      </x:c>
      <x:c r="L1182" s="11">
        <x:v>653.70000000000005</x:v>
      </x:c>
      <x:c r="M1182" s="11">
        <x:v>159.19999999999999</x:v>
      </x:c>
      <x:c r="N1182" s="11">
        <x:v>835.9</x:v>
      </x:c>
      <x:c r="O1182" s="11">
        <x:v>10713.9</x:v>
      </x:c>
      <x:c r="P1182" s="11">
        <x:v>418.9</x:v>
      </x:c>
      <x:c r="Q1182" s="11">
        <x:v>670.9</x:v>
      </x:c>
      <x:c r="R1182" s="11">
        <x:v>33.299999999999997</x:v>
      </x:c>
      <x:c r="S1182" s="11">
        <x:v>333.1</x:v>
      </x:c>
      <x:c r="T1182" s="11">
        <x:v>838.1</x:v>
      </x:c>
      <x:c r="U1182" s="11">
        <x:v>5310.5573000000004</x:v>
      </x:c>
      <x:c r="V1182" s="11">
        <x:v>18</x:v>
      </x:c>
      <x:c r="W1182" s="12">
        <x:v>0</x:v>
      </x:c>
      <x:c r="X1182" s="8">
        <x:v>0</x:v>
      </x:c>
      <x:c r="Y1182" s="13">
        <x:f t="shared" si="108"/>
        <x:v>1.6943353408396613</x:v>
      </x:c>
      <x:c r="Z1182" s="13">
        <x:f t="shared" si="109"/>
        <x:v>0.54781622794045159</x:v>
      </x:c>
      <x:c r="AA1182" s="13">
        <x:f t="shared" si="110"/>
        <x:v>8.2100956324558813E-2</x:v>
      </x:c>
      <x:c r="AB1182" s="13">
        <x:f t="shared" si="111"/>
        <x:v>0.10324854579512964</x:v>
      </x:c>
      <x:c r="AC1182" s="13">
        <x:f t="shared" si="112"/>
        <x:v>0.37708089624763791</x:v>
      </x:c>
      <x:c r="AD1182" s="13">
        <x:f t="shared" si="113"/>
        <x:v>0.37989253672483486</x:v>
      </x:c>
      <x:c r="AE1182" s="50" t="n">
        <x:f>IF(OR(NOT(ISNUMBER(Q1182)),NOT(ISNUMBER(R1182))),"",IF(Q1182&lt;R1182,1,0))</x:f>
        <x:v>0</x:v>
      </x:c>
      <x:c r="AF1182" s="50" t="n">
        <x:f>IFERROR(IF(AND(A1182=A1181,C1182=C1181+1,ISNUMBER(AE1181)),AE1181,""),"")</x:f>
        <x:v>0</x:v>
      </x:c>
      <x:c r="AG1182" s="52" t="n">
        <x:f>IFERROR(IF(AND(A1182=A1181,C1182=C1181+1,ISNUMBER(U1182),ISNUMBER(U1181),U1181&lt;&gt;0),U1182/U1181-1,""),"")</x:f>
        <x:v>-0.2346262420705295</x:v>
      </x:c>
      <x:c r="AH1182" s="50" t="n">
        <x:f>IF(AND(ISNUMBER(AE1182),ISNUMBER(AF1182),ISNUMBER(AG1182)),IF(AND(AE1182=1,AF1182=1,AG1182&lt;0),1,0),"")</x:f>
        <x:v>0</x:v>
      </x:c>
      <x:c r="AI1182" s="50" t="n">
        <x:f>IF(AND(A1182=A1183,C1183=C1182+1,ISNUMBER(AH1183)),C1183,"")</x:f>
        <x:v>2017</x:v>
      </x:c>
      <x:c r="AJ1182" s="50" t="n">
        <x:f>IF(AND(A1182=A1183,C1183=C1182+1,ISNUMBER(AH1183)),AH1183,"")</x:f>
        <x:v>0</x:v>
      </x:c>
    </x:row>
    <x:row r="1183" ht="15">
      <x:c r="A1183" s="9" t="s">
        <x:v>98</x:v>
      </x:c>
      <x:c r="B1183" s="10">
        <x:v>43100</x:v>
      </x:c>
      <x:c r="C1183" s="9">
        <x:v>2017</x:v>
      </x:c>
      <x:c r="D1183" s="11">
        <x:v>4667</x:v>
      </x:c>
      <x:c r="E1183" s="11">
        <x:v>2269</x:v>
      </x:c>
      <x:c r="F1183" s="11">
        <x:v>1190</x:v>
      </x:c>
      <x:c r="G1183" s="11">
        <x:v>2450</x:v>
      </x:c>
      <x:c r="H1183" s="11">
        <x:v>1063</x:v>
      </x:c>
      <x:c r="I1183" s="11">
        <x:v>2217</x:v>
      </x:c>
      <x:c r="J1183" s="11">
        <x:v>1776</x:v>
      </x:c>
      <x:c r="K1183" s="11">
        <x:v>330</x:v>
      </x:c>
      <x:c r="L1183" s="11">
        <x:v>772</x:v>
      </x:c>
      <x:c r="M1183" s="11">
        <x:v>52</x:v>
      </x:c>
      <x:c r="N1183" s="11">
        <x:v>1011</x:v>
      </x:c>
      <x:c r="O1183" s="11">
        <x:v>12031</x:v>
      </x:c>
      <x:c r="P1183" s="11">
        <x:v>493</x:v>
      </x:c>
      <x:c r="Q1183" s="11">
        <x:v>670</x:v>
      </x:c>
      <x:c r="R1183" s="11">
        <x:v>31</x:v>
      </x:c>
      <x:c r="S1183" s="11">
        <x:v>386</x:v>
      </x:c>
      <x:c r="T1183" s="11">
        <x:v>486</x:v>
      </x:c>
      <x:c r="U1183" s="11">
        <x:v>5960.8296</x:v>
      </x:c>
      <x:c r="V1183" s="11">
        <x:v>18</x:v>
      </x:c>
      <x:c r="W1183" s="12">
        <x:v>0</x:v>
      </x:c>
      <x:c r="X1183" s="8">
        <x:v>0</x:v>
      </x:c>
      <x:c r="Y1183" s="13">
        <x:f t="shared" si="108"/>
        <x:v>1.9067226890756304</x:v>
      </x:c>
      <x:c r="Z1183" s="13">
        <x:f t="shared" si="109"/>
        <x:v>0.52496250267838007</x:v>
      </x:c>
      <x:c r="AA1183" s="13">
        <x:f t="shared" si="110"/>
        <x:v>8.2708377973001929E-2</x:v>
      </x:c>
      <x:c r="AB1183" s="13">
        <x:f t="shared" si="111"/>
        <x:v>0.10563531176344547</x:v>
      </x:c>
      <x:c r="AC1183" s="13">
        <x:f t="shared" si="112"/>
        <x:v>0.1983673469387755</x:v>
      </x:c>
      <x:c r="AD1183" s="13">
        <x:f t="shared" si="113"/>
        <x:v>0.38054424683951149</x:v>
      </x:c>
      <x:c r="AE1183" s="50" t="n">
        <x:f>IF(OR(NOT(ISNUMBER(Q1183)),NOT(ISNUMBER(R1183))),"",IF(Q1183&lt;R1183,1,0))</x:f>
        <x:v>0</x:v>
      </x:c>
      <x:c r="AF1183" s="50" t="n">
        <x:f>IFERROR(IF(AND(A1183=A1182,C1183=C1182+1,ISNUMBER(AE1182)),AE1182,""),"")</x:f>
        <x:v>0</x:v>
      </x:c>
      <x:c r="AG1183" s="52" t="n">
        <x:f>IFERROR(IF(AND(A1183=A1182,C1183=C1182+1,ISNUMBER(U1183),ISNUMBER(U1182),U1182&lt;&gt;0),U1183/U1182-1,""),"")</x:f>
        <x:v>0.12244897536460053</x:v>
      </x:c>
      <x:c r="AH1183" s="50" t="n">
        <x:f>IF(AND(ISNUMBER(AE1183),ISNUMBER(AF1183),ISNUMBER(AG1183)),IF(AND(AE1183=1,AF1183=1,AG1183&lt;0),1,0),"")</x:f>
        <x:v>0</x:v>
      </x:c>
      <x:c r="AI1183" s="50" t="n">
        <x:f>IF(AND(A1183=A1184,C1184=C1183+1,ISNUMBER(AH1184)),C1184,"")</x:f>
        <x:v>2018</x:v>
      </x:c>
      <x:c r="AJ1183" s="50" t="n">
        <x:f>IF(AND(A1183=A1184,C1184=C1183+1,ISNUMBER(AH1184)),AH1184,"")</x:f>
        <x:v>0</x:v>
      </x:c>
    </x:row>
    <x:row r="1184" ht="15">
      <x:c r="A1184" s="9" t="s">
        <x:v>98</x:v>
      </x:c>
      <x:c r="B1184" s="10">
        <x:v>43465</x:v>
      </x:c>
      <x:c r="C1184" s="9">
        <x:v>2018</x:v>
      </x:c>
      <x:c r="D1184" s="11">
        <x:v>5080</x:v>
      </x:c>
      <x:c r="E1184" s="11">
        <x:v>2652</x:v>
      </x:c>
      <x:c r="F1184" s="11">
        <x:v>1534</x:v>
      </x:c>
      <x:c r="G1184" s="11">
        <x:v>2701</x:v>
      </x:c>
      <x:c r="H1184" s="11">
        <x:v>1059</x:v>
      </x:c>
      <x:c r="I1184" s="11">
        <x:v>2379</x:v>
      </x:c>
      <x:c r="J1184" s="11">
        <x:v>1995</x:v>
      </x:c>
      <x:c r="K1184" s="11">
        <x:v>374</x:v>
      </x:c>
      <x:c r="L1184" s="11">
        <x:v>924</x:v>
      </x:c>
      <x:c r="M1184" s="11">
        <x:v>108</x:v>
      </x:c>
      <x:c r="N1184" s="11">
        <x:v>951</x:v>
      </x:c>
      <x:c r="O1184" s="11">
        <x:v>10274</x:v>
      </x:c>
      <x:c r="P1184" s="11">
        <x:v>359</x:v>
      </x:c>
      <x:c r="Q1184" s="11">
        <x:v>604</x:v>
      </x:c>
      <x:c r="R1184" s="11">
        <x:v>30</x:v>
      </x:c>
      <x:c r="S1184" s="11">
        <x:v>298</x:v>
      </x:c>
      <x:c r="T1184" s="11">
        <x:v>345</x:v>
      </x:c>
      <x:c r="U1184" s="11">
        <x:v>5887.2869000000001</x:v>
      </x:c>
      <x:c r="V1184" s="11">
        <x:v>18</x:v>
      </x:c>
      <x:c r="W1184" s="12">
        <x:v>0</x:v>
      </x:c>
      <x:c r="X1184" s="8">
        <x:v>0</x:v>
      </x:c>
      <x:c r="Y1184" s="13">
        <x:f t="shared" si="108"/>
        <x:v>1.728813559322034</x:v>
      </x:c>
      <x:c r="Z1184" s="13">
        <x:f t="shared" si="109"/>
        <x:v>0.5316929133858268</x:v>
      </x:c>
      <x:c r="AA1184" s="13">
        <x:f t="shared" si="110"/>
        <x:v>5.8661417322834648E-2</x:v>
      </x:c>
      <x:c r="AB1184" s="13">
        <x:f t="shared" si="111"/>
        <x:v>7.0669291338582671E-2</x:v>
      </x:c>
      <x:c r="AC1184" s="13">
        <x:f t="shared" si="112"/>
        <x:v>0.12773047019622363</x:v>
      </x:c>
      <x:c r="AD1184" s="13">
        <x:f t="shared" si="113"/>
        <x:v>0.39271653543307089</x:v>
      </x:c>
      <x:c r="AE1184" s="50" t="n">
        <x:f>IF(OR(NOT(ISNUMBER(Q1184)),NOT(ISNUMBER(R1184))),"",IF(Q1184&lt;R1184,1,0))</x:f>
        <x:v>0</x:v>
      </x:c>
      <x:c r="AF1184" s="50" t="n">
        <x:f>IFERROR(IF(AND(A1184=A1183,C1184=C1183+1,ISNUMBER(AE1183)),AE1183,""),"")</x:f>
        <x:v>0</x:v>
      </x:c>
      <x:c r="AG1184" s="52" t="n">
        <x:f>IFERROR(IF(AND(A1184=A1183,C1184=C1183+1,ISNUMBER(U1184),ISNUMBER(U1183),U1183&lt;&gt;0),U1184/U1183-1,""),"")</x:f>
        <x:v>-0.012337661858342619</x:v>
      </x:c>
      <x:c r="AH1184" s="50" t="n">
        <x:f>IF(AND(ISNUMBER(AE1184),ISNUMBER(AF1184),ISNUMBER(AG1184)),IF(AND(AE1184=1,AF1184=1,AG1184&lt;0),1,0),"")</x:f>
        <x:v>0</x:v>
      </x:c>
      <x:c r="AI1184" s="50" t="n">
        <x:f>IF(AND(A1184=A1185,C1185=C1184+1,ISNUMBER(AH1185)),C1185,"")</x:f>
        <x:v>2019</x:v>
      </x:c>
      <x:c r="AJ1184" s="50" t="n">
        <x:f>IF(AND(A1184=A1185,C1185=C1184+1,ISNUMBER(AH1185)),AH1185,"")</x:f>
        <x:v>0</x:v>
      </x:c>
    </x:row>
    <x:row r="1185" ht="15">
      <x:c r="A1185" s="9" t="s">
        <x:v>98</x:v>
      </x:c>
      <x:c r="B1185" s="10">
        <x:v>43830</x:v>
      </x:c>
      <x:c r="C1185" s="9">
        <x:v>2019</x:v>
      </x:c>
      <x:c r="D1185" s="11">
        <x:v>5948</x:v>
      </x:c>
      <x:c r="E1185" s="11">
        <x:v>3372</x:v>
      </x:c>
      <x:c r="F1185" s="11">
        <x:v>2053</x:v>
      </x:c>
      <x:c r="G1185" s="11">
        <x:v>3337</x:v>
      </x:c>
      <x:c r="H1185" s="11">
        <x:v>1316</x:v>
      </x:c>
      <x:c r="I1185" s="11">
        <x:v>2611</x:v>
      </x:c>
      <x:c r="J1185" s="11">
        <x:v>2200</x:v>
      </x:c>
      <x:c r="K1185" s="11">
        <x:v>437</x:v>
      </x:c>
      <x:c r="L1185" s="11">
        <x:v>1316</x:v>
      </x:c>
      <x:c r="M1185" s="11">
        <x:v>243</x:v>
      </x:c>
      <x:c r="N1185" s="11">
        <x:v>1073</x:v>
      </x:c>
      <x:c r="O1185" s="11">
        <x:v>10745</x:v>
      </x:c>
      <x:c r="P1185" s="11">
        <x:v>531</x:v>
      </x:c>
      <x:c r="Q1185" s="11">
        <x:v>697</x:v>
      </x:c>
      <x:c r="R1185" s="11">
        <x:v>37</x:v>
      </x:c>
      <x:c r="S1185" s="11">
        <x:v>413</x:v>
      </x:c>
      <x:c r="T1185" s="11">
        <x:v>287</x:v>
      </x:c>
      <x:c r="U1185" s="11">
        <x:v>6080.8203999999996</x:v>
      </x:c>
      <x:c r="V1185" s="11">
        <x:v>18</x:v>
      </x:c>
      <x:c r="W1185" s="12">
        <x:v>0</x:v>
      </x:c>
      <x:c r="X1185" s="8">
        <x:v>0</x:v>
      </x:c>
      <x:c r="Y1185" s="13">
        <x:f t="shared" si="108"/>
        <x:v>1.6424744276668291</x:v>
      </x:c>
      <x:c r="Z1185" s="13">
        <x:f t="shared" si="109"/>
        <x:v>0.56102891728312043</x:v>
      </x:c>
      <x:c r="AA1185" s="13">
        <x:f t="shared" si="110"/>
        <x:v>6.9435104236718226E-2</x:v>
      </x:c>
      <x:c r="AB1185" s="13">
        <x:f t="shared" si="111"/>
        <x:v>8.927370544720914E-2</x:v>
      </x:c>
      <x:c r="AC1185" s="13">
        <x:f t="shared" si="112"/>
        <x:v>8.6005394066526825E-2</x:v>
      </x:c>
      <x:c r="AD1185" s="13">
        <x:f t="shared" si="113"/>
        <x:v>0.36987222595830532</x:v>
      </x:c>
      <x:c r="AE1185" s="50" t="n">
        <x:f>IF(OR(NOT(ISNUMBER(Q1185)),NOT(ISNUMBER(R1185))),"",IF(Q1185&lt;R1185,1,0))</x:f>
        <x:v>0</x:v>
      </x:c>
      <x:c r="AF1185" s="50" t="n">
        <x:f>IFERROR(IF(AND(A1185=A1184,C1185=C1184+1,ISNUMBER(AE1184)),AE1184,""),"")</x:f>
        <x:v>0</x:v>
      </x:c>
      <x:c r="AG1185" s="52" t="n">
        <x:f>IFERROR(IF(AND(A1185=A1184,C1185=C1184+1,ISNUMBER(U1185),ISNUMBER(U1184),U1184&lt;&gt;0),U1185/U1184-1,""),"")</x:f>
        <x:v>0.032873121912913694</x:v>
      </x:c>
      <x:c r="AH1185" s="50" t="n">
        <x:f>IF(AND(ISNUMBER(AE1185),ISNUMBER(AF1185),ISNUMBER(AG1185)),IF(AND(AE1185=1,AF1185=1,AG1185&lt;0),1,0),"")</x:f>
        <x:v>0</x:v>
      </x:c>
      <x:c r="AI1185" s="50" t="n">
        <x:f>IF(AND(A1185=A1186,C1186=C1185+1,ISNUMBER(AH1186)),C1186,"")</x:f>
        <x:v>2020</x:v>
      </x:c>
      <x:c r="AJ1185" s="50" t="n">
        <x:f>IF(AND(A1185=A1186,C1186=C1185+1,ISNUMBER(AH1186)),AH1186,"")</x:f>
        <x:v>0</x:v>
      </x:c>
    </x:row>
    <x:row r="1186" ht="15">
      <x:c r="A1186" s="9" t="s">
        <x:v>98</x:v>
      </x:c>
      <x:c r="B1186" s="10">
        <x:v>44196</x:v>
      </x:c>
      <x:c r="C1186" s="9">
        <x:v>2020</x:v>
      </x:c>
      <x:c r="D1186" s="11">
        <x:v>7361</x:v>
      </x:c>
      <x:c r="E1186" s="11">
        <x:v>4342</x:v>
      </x:c>
      <x:c r="F1186" s="11">
        <x:v>3286</x:v>
      </x:c>
      <x:c r="G1186" s="11">
        <x:v>4537</x:v>
      </x:c>
      <x:c r="H1186" s="11">
        <x:v>1432</x:v>
      </x:c>
      <x:c r="I1186" s="11">
        <x:v>2824</x:v>
      </x:c>
      <x:c r="J1186" s="11">
        <x:v>2345</x:v>
      </x:c>
      <x:c r="K1186" s="11">
        <x:v>304</x:v>
      </x:c>
      <x:c r="L1186" s="11">
        <x:v>1902</x:v>
      </x:c>
      <x:c r="M1186" s="11">
        <x:v>374</x:v>
      </x:c>
      <x:c r="N1186" s="11">
        <x:v>1058</x:v>
      </x:c>
      <x:c r="O1186" s="11">
        <x:v>14577</x:v>
      </x:c>
      <x:c r="P1186" s="11">
        <x:v>388</x:v>
      </x:c>
      <x:c r="Q1186" s="11">
        <x:v>566</x:v>
      </x:c>
      <x:c r="R1186" s="11">
        <x:v>46</x:v>
      </x:c>
      <x:c r="S1186" s="11">
        <x:v>255</x:v>
      </x:c>
      <x:c r="T1186" s="11">
        <x:v>500</x:v>
      </x:c>
      <x:c r="U1186" s="11">
        <x:v>3479.7311</x:v>
      </x:c>
      <x:c r="V1186" s="11">
        <x:v>18</x:v>
      </x:c>
      <x:c r="W1186" s="12">
        <x:v>0</x:v>
      </x:c>
      <x:c r="X1186" s="8">
        <x:v>0</x:v>
      </x:c>
      <x:c r="Y1186" s="13">
        <x:f t="shared" si="108"/>
        <x:v>1.3213633597078516</x:v>
      </x:c>
      <x:c r="Z1186" s="13">
        <x:f t="shared" si="109"/>
        <x:v>0.61635647330525745</x:v>
      </x:c>
      <x:c r="AA1186" s="13">
        <x:f t="shared" si="110"/>
        <x:v>3.4642032332563508E-2</x:v>
      </x:c>
      <x:c r="AB1186" s="13">
        <x:f t="shared" si="111"/>
        <x:v>5.2710229588371148E-2</x:v>
      </x:c>
      <x:c r="AC1186" s="13">
        <x:f t="shared" si="112"/>
        <x:v>0.11020498126515318</x:v>
      </x:c>
      <x:c r="AD1186" s="13">
        <x:f t="shared" si="113"/>
        <x:v>0.3185708463523978</x:v>
      </x:c>
      <x:c r="AE1186" s="50" t="n">
        <x:f>IF(OR(NOT(ISNUMBER(Q1186)),NOT(ISNUMBER(R1186))),"",IF(Q1186&lt;R1186,1,0))</x:f>
        <x:v>0</x:v>
      </x:c>
      <x:c r="AF1186" s="50" t="n">
        <x:f>IFERROR(IF(AND(A1186=A1185,C1186=C1185+1,ISNUMBER(AE1185)),AE1185,""),"")</x:f>
        <x:v>0</x:v>
      </x:c>
      <x:c r="AG1186" s="52" t="n">
        <x:f>IFERROR(IF(AND(A1186=A1185,C1186=C1185+1,ISNUMBER(U1186),ISNUMBER(U1185),U1185&lt;&gt;0),U1186/U1185-1,""),"")</x:f>
        <x:v>-0.42775302161530704</x:v>
      </x:c>
      <x:c r="AH1186" s="50" t="n">
        <x:f>IF(AND(ISNUMBER(AE1186),ISNUMBER(AF1186),ISNUMBER(AG1186)),IF(AND(AE1186=1,AF1186=1,AG1186&lt;0),1,0),"")</x:f>
        <x:v>0</x:v>
      </x:c>
      <x:c r="AI1186" s="50" t="n">
        <x:f>IF(AND(A1186=A1187,C1187=C1186+1,ISNUMBER(AH1187)),C1187,"")</x:f>
        <x:v>2021</x:v>
      </x:c>
      <x:c r="AJ1186" s="50" t="n">
        <x:f>IF(AND(A1186=A1187,C1187=C1186+1,ISNUMBER(AH1187)),AH1187,"")</x:f>
        <x:v>0</x:v>
      </x:c>
    </x:row>
    <x:row r="1187" ht="15">
      <x:c r="A1187" s="9" t="s">
        <x:v>98</x:v>
      </x:c>
      <x:c r="B1187" s="10">
        <x:v>44561</x:v>
      </x:c>
      <x:c r="C1187" s="9">
        <x:v>2021</x:v>
      </x:c>
      <x:c r="D1187" s="11">
        <x:v>7744</x:v>
      </x:c>
      <x:c r="E1187" s="11">
        <x:v>4874</x:v>
      </x:c>
      <x:c r="F1187" s="11">
        <x:v>3598</x:v>
      </x:c>
      <x:c r="G1187" s="11">
        <x:v>5059</x:v>
      </x:c>
      <x:c r="H1187" s="11">
        <x:v>1376</x:v>
      </x:c>
      <x:c r="I1187" s="11">
        <x:v>2685</x:v>
      </x:c>
      <x:c r="J1187" s="11">
        <x:v>2345</x:v>
      </x:c>
      <x:c r="K1187" s="11">
        <x:v>581</x:v>
      </x:c>
      <x:c r="L1187" s="11">
        <x:v>1814</x:v>
      </x:c>
      <x:c r="M1187" s="11">
        <x:v>73</x:v>
      </x:c>
      <x:c r="N1187" s="11">
        <x:v>1303</x:v>
      </x:c>
      <x:c r="O1187" s="11">
        <x:v>15673</x:v>
      </x:c>
      <x:c r="P1187" s="11">
        <x:v>323</x:v>
      </x:c>
      <x:c r="Q1187" s="11">
        <x:v>513</x:v>
      </x:c>
      <x:c r="R1187" s="11">
        <x:v>147</x:v>
      </x:c>
      <x:c r="S1187" s="11">
        <x:v>205</x:v>
      </x:c>
      <x:c r="T1187" s="11">
        <x:v>676</x:v>
      </x:c>
      <x:c r="U1187" s="11">
        <x:v>5831.1621999999998</x:v>
      </x:c>
      <x:c r="V1187" s="11">
        <x:v>18</x:v>
      </x:c>
      <x:c r="W1187" s="12">
        <x:v>0</x:v>
      </x:c>
      <x:c r="X1187" s="8">
        <x:v>0</x:v>
      </x:c>
      <x:c r="Y1187" s="13">
        <x:f t="shared" si="108"/>
        <x:v>1.3546414674819345</x:v>
      </x:c>
      <x:c r="Z1187" s="13">
        <x:f t="shared" si="109"/>
        <x:v>0.65327995867768596</x:v>
      </x:c>
      <x:c r="AA1187" s="13">
        <x:f t="shared" si="110"/>
        <x:v>2.6472107438016527E-2</x:v>
      </x:c>
      <x:c r="AB1187" s="13">
        <x:f t="shared" si="111"/>
        <x:v>4.1709710743801656E-2</x:v>
      </x:c>
      <x:c r="AC1187" s="13">
        <x:f t="shared" si="112"/>
        <x:v>0.13362324570073136</x:v>
      </x:c>
      <x:c r="AD1187" s="13">
        <x:f t="shared" si="113"/>
        <x:v>0.30281508264462809</x:v>
      </x:c>
      <x:c r="AE1187" s="50" t="n">
        <x:f>IF(OR(NOT(ISNUMBER(Q1187)),NOT(ISNUMBER(R1187))),"",IF(Q1187&lt;R1187,1,0))</x:f>
        <x:v>0</x:v>
      </x:c>
      <x:c r="AF1187" s="50" t="n">
        <x:f>IFERROR(IF(AND(A1187=A1186,C1187=C1186+1,ISNUMBER(AE1186)),AE1186,""),"")</x:f>
        <x:v>0</x:v>
      </x:c>
      <x:c r="AG1187" s="52" t="n">
        <x:f>IFERROR(IF(AND(A1187=A1186,C1187=C1186+1,ISNUMBER(U1187),ISNUMBER(U1186),U1186&lt;&gt;0),U1187/U1186-1,""),"")</x:f>
        <x:v>0.6757508072965752</x:v>
      </x:c>
      <x:c r="AH1187" s="50" t="n">
        <x:f>IF(AND(ISNUMBER(AE1187),ISNUMBER(AF1187),ISNUMBER(AG1187)),IF(AND(AE1187=1,AF1187=1,AG1187&lt;0),1,0),"")</x:f>
        <x:v>0</x:v>
      </x:c>
      <x:c r="AI1187" s="50" t="n">
        <x:f>IF(AND(A1187=A1188,C1188=C1187+1,ISNUMBER(AH1188)),C1188,"")</x:f>
        <x:v>2022</x:v>
      </x:c>
      <x:c r="AJ1187" s="50" t="n">
        <x:f>IF(AND(A1187=A1188,C1188=C1187+1,ISNUMBER(AH1188)),AH1188,"")</x:f>
        <x:v>0</x:v>
      </x:c>
    </x:row>
    <x:row r="1188" ht="15">
      <x:c r="A1188" s="9" t="s">
        <x:v>98</x:v>
      </x:c>
      <x:c r="B1188" s="10">
        <x:v>44926</x:v>
      </x:c>
      <x:c r="C1188" s="9">
        <x:v>2022</x:v>
      </x:c>
      <x:c r="D1188" s="11">
        <x:v>6666</x:v>
      </x:c>
      <x:c r="E1188" s="11">
        <x:v>4184</x:v>
      </x:c>
      <x:c r="F1188" s="11">
        <x:v>3152</x:v>
      </x:c>
      <x:c r="G1188" s="11">
        <x:v>4225</x:v>
      </x:c>
      <x:c r="H1188" s="11">
        <x:v>1251</x:v>
      </x:c>
      <x:c r="I1188" s="11">
        <x:v>2441</x:v>
      </x:c>
      <x:c r="J1188" s="11">
        <x:v>2049</x:v>
      </x:c>
      <x:c r="K1188" s="11">
        <x:v>391</x:v>
      </x:c>
      <x:c r="L1188" s="11">
        <x:v>1549</x:v>
      </x:c>
      <x:c r="M1188" s="11">
        <x:v>312</x:v>
      </x:c>
      <x:c r="N1188" s="11">
        <x:v>939</x:v>
      </x:c>
      <x:c r="O1188" s="11">
        <x:v>16025</x:v>
      </x:c>
      <x:c r="P1188" s="11">
        <x:v>255</x:v>
      </x:c>
      <x:c r="Q1188" s="11">
        <x:v>445</x:v>
      </x:c>
      <x:c r="R1188" s="11">
        <x:v>80</x:v>
      </x:c>
      <x:c r="S1188" s="11">
        <x:v>-101</x:v>
      </x:c>
      <x:c r="T1188" s="11">
        <x:v>526</x:v>
      </x:c>
      <x:c r="U1188" s="11">
        <x:v>3482.6297</x:v>
      </x:c>
      <x:c r="V1188" s="11">
        <x:v>18</x:v>
      </x:c>
      <x:c r="W1188" s="12">
        <x:v>0</x:v>
      </x:c>
      <x:c r="X1188" s="8">
        <x:v>0</x:v>
      </x:c>
      <x:c r="Y1188" s="13">
        <x:f t="shared" si="108"/>
        <x:v>1.3274111675126903</x:v>
      </x:c>
      <x:c r="Z1188" s="13">
        <x:f t="shared" si="109"/>
        <x:v>0.63381338133813381</x:v>
      </x:c>
      <x:c r="AA1188" s="13">
        <x:f t="shared" si="110"/>
        <x:v>-1.5151515151515152E-2</x:v>
      </x:c>
      <x:c r="AB1188" s="13">
        <x:f t="shared" si="111"/>
        <x:v>3.8253825382538256E-2</x:v>
      </x:c>
      <x:c r="AC1188" s="13">
        <x:f t="shared" si="112"/>
        <x:v>0.12449704142011835</x:v>
      </x:c>
      <x:c r="AD1188" s="13">
        <x:f t="shared" si="113"/>
        <x:v>0.30738073807380739</x:v>
      </x:c>
      <x:c r="AE1188" s="50" t="n">
        <x:f>IF(OR(NOT(ISNUMBER(Q1188)),NOT(ISNUMBER(R1188))),"",IF(Q1188&lt;R1188,1,0))</x:f>
        <x:v>0</x:v>
      </x:c>
      <x:c r="AF1188" s="50" t="n">
        <x:f>IFERROR(IF(AND(A1188=A1187,C1188=C1187+1,ISNUMBER(AE1187)),AE1187,""),"")</x:f>
        <x:v>0</x:v>
      </x:c>
      <x:c r="AG1188" s="52" t="n">
        <x:f>IFERROR(IF(AND(A1188=A1187,C1188=C1187+1,ISNUMBER(U1188),ISNUMBER(U1187),U1187&lt;&gt;0),U1188/U1187-1,""),"")</x:f>
        <x:v>-0.40275547471480044</x:v>
      </x:c>
      <x:c r="AH1188" s="50" t="n">
        <x:f>IF(AND(ISNUMBER(AE1188),ISNUMBER(AF1188),ISNUMBER(AG1188)),IF(AND(AE1188=1,AF1188=1,AG1188&lt;0),1,0),"")</x:f>
        <x:v>0</x:v>
      </x:c>
      <x:c r="AI1188" s="50" t="n">
        <x:f>IF(AND(A1188=A1189,C1189=C1188+1,ISNUMBER(AH1189)),C1189,"")</x:f>
        <x:v>2023</x:v>
      </x:c>
      <x:c r="AJ1188" s="50" t="n">
        <x:f>IF(AND(A1188=A1189,C1189=C1188+1,ISNUMBER(AH1189)),AH1189,"")</x:f>
        <x:v>0</x:v>
      </x:c>
    </x:row>
    <x:row r="1189" ht="15">
      <x:c r="A1189" s="9" t="s">
        <x:v>98</x:v>
      </x:c>
      <x:c r="B1189" s="10">
        <x:v>45291</x:v>
      </x:c>
      <x:c r="C1189" s="9">
        <x:v>2023</x:v>
      </x:c>
      <x:c r="D1189" s="11">
        <x:v>7029</x:v>
      </x:c>
      <x:c r="E1189" s="11">
        <x:v>4368</x:v>
      </x:c>
      <x:c r="F1189" s="11">
        <x:v>2894</x:v>
      </x:c>
      <x:c r="G1189" s="11">
        <x:v>4490</x:v>
      </x:c>
      <x:c r="H1189" s="11">
        <x:v>1668</x:v>
      </x:c>
      <x:c r="I1189" s="11">
        <x:v>2539</x:v>
      </x:c>
      <x:c r="J1189" s="11">
        <x:v>2077</x:v>
      </x:c>
      <x:c r="K1189" s="11">
        <x:v>650</x:v>
      </x:c>
      <x:c r="L1189" s="11">
        <x:v>1702</x:v>
      </x:c>
      <x:c r="M1189" s="11">
        <x:v>177</x:v>
      </x:c>
      <x:c r="N1189" s="11">
        <x:v>1491</x:v>
      </x:c>
      <x:c r="O1189" s="11">
        <x:v>14933</x:v>
      </x:c>
      <x:c r="P1189" s="11">
        <x:v>406</x:v>
      </x:c>
      <x:c r="Q1189" s="11">
        <x:v>593</x:v>
      </x:c>
      <x:c r="R1189" s="11">
        <x:v>88</x:v>
      </x:c>
      <x:c r="S1189" s="11">
        <x:v>276</x:v>
      </x:c>
      <x:c r="T1189" s="11">
        <x:v>225</x:v>
      </x:c>
      <x:c r="U1189" s="11">
        <x:v>3638.7984999999999</x:v>
      </x:c>
      <x:c r="V1189" s="11">
        <x:v>18</x:v>
      </x:c>
      <x:c r="W1189" s="12">
        <x:v>0</x:v>
      </x:c>
      <x:c r="X1189" s="8">
        <x:v>0</x:v>
      </x:c>
      <x:c r="Y1189" s="13">
        <x:f t="shared" si="108"/>
        <x:v>1.5093296475466482</x:v>
      </x:c>
      <x:c r="Z1189" s="13">
        <x:f t="shared" si="109"/>
        <x:v>0.63878218807796272</x:v>
      </x:c>
      <x:c r="AA1189" s="13">
        <x:f t="shared" si="110"/>
        <x:v>3.9265898420827998E-2</x:v>
      </x:c>
      <x:c r="AB1189" s="13">
        <x:f t="shared" si="111"/>
        <x:v>5.7760705648029591E-2</x:v>
      </x:c>
      <x:c r="AC1189" s="13">
        <x:f t="shared" si="112"/>
        <x:v>5.0111358574610243E-2</x:v>
      </x:c>
      <x:c r="AD1189" s="13">
        <x:f t="shared" si="113"/>
        <x:v>0.29549011239152084</x:v>
      </x:c>
      <x:c r="AE1189" s="50" t="n">
        <x:f>IF(OR(NOT(ISNUMBER(Q1189)),NOT(ISNUMBER(R1189))),"",IF(Q1189&lt;R1189,1,0))</x:f>
        <x:v>0</x:v>
      </x:c>
      <x:c r="AF1189" s="50" t="n">
        <x:f>IFERROR(IF(AND(A1189=A1188,C1189=C1188+1,ISNUMBER(AE1188)),AE1188,""),"")</x:f>
        <x:v>0</x:v>
      </x:c>
      <x:c r="AG1189" s="52" t="n">
        <x:f>IFERROR(IF(AND(A1189=A1188,C1189=C1188+1,ISNUMBER(U1189),ISNUMBER(U1188),U1188&lt;&gt;0),U1189/U1188-1,""),"")</x:f>
        <x:v>0.04484220645106185</x:v>
      </x:c>
      <x:c r="AH1189" s="50" t="n">
        <x:f>IF(AND(ISNUMBER(AE1189),ISNUMBER(AF1189),ISNUMBER(AG1189)),IF(AND(AE1189=1,AF1189=1,AG1189&lt;0),1,0),"")</x:f>
        <x:v>0</x:v>
      </x:c>
      <x:c r="AI1189" s="50" t="n">
        <x:f>IF(AND(A1189=A1190,C1190=C1189+1,ISNUMBER(AH1190)),C1190,"")</x:f>
        <x:v>2024</x:v>
      </x:c>
      <x:c r="AJ1189" s="50" t="n">
        <x:f>IF(AND(A1189=A1190,C1190=C1189+1,ISNUMBER(AH1190)),AH1190,"")</x:f>
        <x:v>0</x:v>
      </x:c>
    </x:row>
    <x:row r="1190" ht="15">
      <x:c r="A1190" s="9" t="s">
        <x:v>98</x:v>
      </x:c>
      <x:c r="B1190" s="10">
        <x:v>45657</x:v>
      </x:c>
      <x:c r="C1190" s="9">
        <x:v>2024</x:v>
      </x:c>
      <x:c r="D1190" s="11">
        <x:v>6336</x:v>
      </x:c>
      <x:c r="E1190" s="11">
        <x:v>3661</x:v>
      </x:c>
      <x:c r="F1190" s="11">
        <x:v>2523</x:v>
      </x:c>
      <x:c r="G1190" s="11">
        <x:v>3956</x:v>
      </x:c>
      <x:c r="H1190" s="11">
        <x:v>1493</x:v>
      </x:c>
      <x:c r="I1190" s="11">
        <x:v>2380</x:v>
      </x:c>
      <x:c r="J1190" s="11">
        <x:v>1998</x:v>
      </x:c>
      <x:c r="K1190" s="11">
        <x:v>542</x:v>
      </x:c>
      <x:c r="L1190" s="11">
        <x:v>1211</x:v>
      </x:c>
      <x:c r="M1190" s="11">
        <x:v>130</x:v>
      </x:c>
      <x:c r="N1190" s="11">
        <x:v>1363</x:v>
      </x:c>
      <x:c r="O1190" s="11">
        <x:v>12843</x:v>
      </x:c>
      <x:c r="P1190" s="11">
        <x:v>249</x:v>
      </x:c>
      <x:c r="Q1190" s="11">
        <x:v>441</x:v>
      </x:c>
      <x:c r="R1190" s="11">
        <x:v>130</x:v>
      </x:c>
      <x:c r="S1190" s="11">
        <x:v>108</x:v>
      </x:c>
      <x:c r="T1190" s="11">
        <x:v>517</x:v>
      </x:c>
      <x:c r="U1190" s="11">
        <x:v>3290.6860999999999</x:v>
      </x:c>
      <x:c r="V1190" s="11">
        <x:v>18</x:v>
      </x:c>
      <x:c r="W1190" s="12">
        <x:v>0</x:v>
      </x:c>
      <x:c r="X1190" s="8">
        <x:v>0</x:v>
      </x:c>
      <x:c r="Y1190" s="13">
        <x:f t="shared" si="108"/>
        <x:v>1.4510503369005152</x:v>
      </x:c>
      <x:c r="Z1190" s="13">
        <x:f t="shared" si="109"/>
        <x:v>0.62436868686868685</x:v>
      </x:c>
      <x:c r="AA1190" s="13">
        <x:f t="shared" si="110"/>
        <x:v>1.7045454545454544E-2</x:v>
      </x:c>
      <x:c r="AB1190" s="13">
        <x:f t="shared" si="111"/>
        <x:v>3.9299242424242424E-2</x:v>
      </x:c>
      <x:c r="AC1190" s="13">
        <x:f t="shared" si="112"/>
        <x:v>0.1306875631951466</x:v>
      </x:c>
      <x:c r="AD1190" s="13">
        <x:f t="shared" si="113"/>
        <x:v>0.31534090909090912</x:v>
      </x:c>
      <x:c r="AE1190" s="50" t="n">
        <x:f>IF(OR(NOT(ISNUMBER(Q1190)),NOT(ISNUMBER(R1190))),"",IF(Q1190&lt;R1190,1,0))</x:f>
        <x:v>0</x:v>
      </x:c>
      <x:c r="AF1190" s="50" t="n">
        <x:f>IFERROR(IF(AND(A1190=A1189,C1190=C1189+1,ISNUMBER(AE1189)),AE1189,""),"")</x:f>
        <x:v>0</x:v>
      </x:c>
      <x:c r="AG1190" s="52" t="n">
        <x:f>IFERROR(IF(AND(A1190=A1189,C1190=C1189+1,ISNUMBER(U1190),ISNUMBER(U1189),U1189&lt;&gt;0),U1190/U1189-1,""),"")</x:f>
        <x:v>-0.09566685267128694</x:v>
      </x:c>
      <x:c r="AH1190" s="50" t="n">
        <x:f>IF(AND(ISNUMBER(AE1190),ISNUMBER(AF1190),ISNUMBER(AG1190)),IF(AND(AE1190=1,AF1190=1,AG1190&lt;0),1,0),"")</x:f>
        <x:v>0</x:v>
      </x:c>
      <x:c r="AI1190" s="50" t="str">
        <x:f>IF(AND(A1190=A1191,C1191=C1190+1,ISNUMBER(AH1191)),C1191,"")</x:f>
      </x:c>
      <x:c r="AJ1190" s="50" t="str">
        <x:f>IF(AND(A1190=A1191,C1191=C1190+1,ISNUMBER(AH1191)),AH1191,"")</x:f>
      </x:c>
    </x:row>
    <x:row r="1191" ht="15">
      <x:c r="A1191" s="9" t="s">
        <x:v>99</x:v>
      </x:c>
      <x:c r="B1191" s="10">
        <x:v>39447</x:v>
      </x:c>
      <x:c r="C1191" s="9">
        <x:v>2007</x:v>
      </x:c>
      <x:c r="D1191" s="11">
        <x:v>34.130000000000003</x:v>
      </x:c>
      <x:c r="E1191" s="11">
        <x:v>23.172000000000001</x:v>
      </x:c>
      <x:c r="F1191" s="11">
        <x:v>19.257000000000001</x:v>
      </x:c>
      <x:c r="G1191" s="11">
        <x:v>21.738</x:v>
      </x:c>
      <x:c r="H1191" s="11">
        <x:v>0</x:v>
      </x:c>
      <x:c r="I1191" s="11">
        <x:v>12.391999999999999</x:v>
      </x:c>
      <x:c r="J1191" s="11">
        <x:v>47.470999999999997</x:v>
      </x:c>
      <x:c r="K1191" s="11">
        <x:v>11.807</x:v>
      </x:c>
      <x:c r="L1191" s="11">
        <x:v>0</x:v>
      </x:c>
      <x:c r="M1191" s="11">
        <x:v>0</x:v>
      </x:c>
      <x:c r="N1191" s="11">
        <x:v>0</x:v>
      </x:c>
      <x:c r="O1191" s="11">
        <x:v>56.712000000000003</x:v>
      </x:c>
      <x:c r="P1191" s="11">
        <x:v>23.797999999999998</x:v>
      </x:c>
      <x:c r="Q1191" s="11">
        <x:v>24.690999999999999</x:v>
      </x:c>
      <x:c r="R1191" s="11">
        <x:v>0.19900000000000001</x:v>
      </x:c>
      <x:c r="S1191" s="11">
        <x:v>18.646999999999998</x:v>
      </x:c>
      <x:c r="T1191" s="11">
        <x:v>26.498000000000001</x:v>
      </x:c>
      <x:c r="U1191" s="11">
        <x:v>615.67859999999996</x:v>
      </x:c>
      <x:c r="V1191" s="11">
        <x:v>18</x:v>
      </x:c>
      <x:c r="W1191" s="12">
        <x:v>0</x:v>
      </x:c>
      <x:c r="X1191" s="8">
        <x:v>0</x:v>
      </x:c>
      <x:c r="Y1191" s="13">
        <x:f t="shared" si="108"/>
        <x:v>1.203302695123851</x:v>
      </x:c>
      <x:c r="Z1191" s="13">
        <x:f t="shared" si="109"/>
        <x:v>0.63691766774099023</x:v>
      </x:c>
      <x:c r="AA1191" s="13">
        <x:f t="shared" si="110"/>
        <x:v>0.54635218283035447</x:v>
      </x:c>
      <x:c r="AB1191" s="13">
        <x:f t="shared" si="111"/>
        <x:v>0.69727512452387919</x:v>
      </x:c>
      <x:c r="AC1191" s="13">
        <x:f t="shared" si="112"/>
        <x:v>1.2189713865120988</x:v>
      </x:c>
      <x:c r="AD1191" s="13">
        <x:f t="shared" si="113"/>
        <x:v>1.3908877820099617</x:v>
      </x:c>
      <x:c r="AE1191" s="50" t="n">
        <x:f>IF(OR(NOT(ISNUMBER(Q1191)),NOT(ISNUMBER(R1191))),"",IF(Q1191&lt;R1191,1,0))</x:f>
        <x:v>0</x:v>
      </x:c>
      <x:c r="AF1191" s="50" t="str">
        <x:f>IFERROR(IF(AND(A1191=A1190,C1191=C1190+1,ISNUMBER(AE1190)),AE1190,""),"")</x:f>
      </x:c>
      <x:c r="AG1191" s="52" t="str">
        <x:f>IFERROR(IF(AND(A1191=A1190,C1191=C1190+1,ISNUMBER(U1191),ISNUMBER(U1190),U1190&lt;&gt;0),U1191/U1190-1,""),"")</x:f>
      </x:c>
      <x:c r="AH1191" s="50" t="str">
        <x:f>IF(AND(ISNUMBER(AE1191),ISNUMBER(AF1191),ISNUMBER(AG1191)),IF(AND(AE1191=1,AF1191=1,AG1191&lt;0),1,0),"")</x:f>
      </x:c>
      <x:c r="AI1191" s="50" t="n">
        <x:f>IF(AND(A1191=A1192,C1192=C1191+1,ISNUMBER(AH1192)),C1192,"")</x:f>
        <x:v>2008</x:v>
      </x:c>
      <x:c r="AJ1191" s="50" t="n">
        <x:f>IF(AND(A1191=A1192,C1192=C1191+1,ISNUMBER(AH1192)),AH1192,"")</x:f>
        <x:v>0</x:v>
      </x:c>
    </x:row>
    <x:row r="1192" ht="15">
      <x:c r="A1192" s="9" t="s">
        <x:v>99</x:v>
      </x:c>
      <x:c r="B1192" s="10">
        <x:v>39813</x:v>
      </x:c>
      <x:c r="C1192" s="9">
        <x:v>2008</x:v>
      </x:c>
      <x:c r="D1192" s="11">
        <x:v>48.856000000000002</x:v>
      </x:c>
      <x:c r="E1192" s="11">
        <x:v>35.686</x:v>
      </x:c>
      <x:c r="F1192" s="11">
        <x:v>64.272999999999996</x:v>
      </x:c>
      <x:c r="G1192" s="11">
        <x:v>64.364999999999995</x:v>
      </x:c>
      <x:c r="H1192" s="11">
        <x:v>39.921999999999997</x:v>
      </x:c>
      <x:c r="I1192" s="11">
        <x:v>-15.509</x:v>
      </x:c>
      <x:c r="J1192" s="11">
        <x:v>12.125</x:v>
      </x:c>
      <x:c r="K1192" s="11">
        <x:v>23.059000000000001</x:v>
      </x:c>
      <x:c r="L1192" s="11">
        <x:v>0</x:v>
      </x:c>
      <x:c r="M1192" s="11">
        <x:v>39.921999999999997</x:v>
      </x:c>
      <x:c r="N1192" s="11">
        <x:v>0</x:v>
      </x:c>
      <x:c r="O1192" s="11">
        <x:v>74.046000000000006</x:v>
      </x:c>
      <x:c r="P1192" s="11">
        <x:v>34.959000000000003</x:v>
      </x:c>
      <x:c r="Q1192" s="11">
        <x:v>36.058999999999997</x:v>
      </x:c>
      <x:c r="R1192" s="11">
        <x:v>1.9550000000000001</x:v>
      </x:c>
      <x:c r="S1192" s="11">
        <x:v>25.503</x:v>
      </x:c>
      <x:c r="T1192" s="11">
        <x:v>27.885999999999999</x:v>
      </x:c>
      <x:c r="U1192" s="11">
        <x:v>211.2895</x:v>
      </x:c>
      <x:c r="V1192" s="11">
        <x:v>18</x:v>
      </x:c>
      <x:c r="W1192" s="12">
        <x:v>0</x:v>
      </x:c>
      <x:c r="X1192" s="8">
        <x:v>0</x:v>
      </x:c>
      <x:c r="Y1192" s="13">
        <x:f t="shared" si="108"/>
        <x:v>0.55522536679476608</x:v>
      </x:c>
      <x:c r="Z1192" s="13">
        <x:f t="shared" si="109"/>
        <x:v>1.3174430980841656</x:v>
      </x:c>
      <x:c r="AA1192" s="13">
        <x:f t="shared" si="110"/>
        <x:v>0.52200343867692811</x:v>
      </x:c>
      <x:c r="AB1192" s="13">
        <x:f t="shared" si="111"/>
        <x:v>0.71555182577370235</x:v>
      </x:c>
      <x:c r="AC1192" s="13">
        <x:f t="shared" si="112"/>
        <x:v>0.43324788316631713</x:v>
      </x:c>
      <x:c r="AD1192" s="13">
        <x:f t="shared" si="113"/>
        <x:v>0.24817831996070083</x:v>
      </x:c>
      <x:c r="AE1192" s="50" t="n">
        <x:f>IF(OR(NOT(ISNUMBER(Q1192)),NOT(ISNUMBER(R1192))),"",IF(Q1192&lt;R1192,1,0))</x:f>
        <x:v>0</x:v>
      </x:c>
      <x:c r="AF1192" s="50" t="n">
        <x:f>IFERROR(IF(AND(A1192=A1191,C1192=C1191+1,ISNUMBER(AE1191)),AE1191,""),"")</x:f>
        <x:v>0</x:v>
      </x:c>
      <x:c r="AG1192" s="52" t="n">
        <x:f>IFERROR(IF(AND(A1192=A1191,C1192=C1191+1,ISNUMBER(U1192),ISNUMBER(U1191),U1191&lt;&gt;0),U1192/U1191-1,""),"")</x:f>
        <x:v>-0.6568185088778463</x:v>
      </x:c>
      <x:c r="AH1192" s="50" t="n">
        <x:f>IF(AND(ISNUMBER(AE1192),ISNUMBER(AF1192),ISNUMBER(AG1192)),IF(AND(AE1192=1,AF1192=1,AG1192&lt;0),1,0),"")</x:f>
        <x:v>0</x:v>
      </x:c>
      <x:c r="AI1192" s="50" t="n">
        <x:f>IF(AND(A1192=A1193,C1193=C1192+1,ISNUMBER(AH1193)),C1193,"")</x:f>
        <x:v>2009</x:v>
      </x:c>
      <x:c r="AJ1192" s="50" t="n">
        <x:f>IF(AND(A1192=A1193,C1193=C1192+1,ISNUMBER(AH1193)),AH1193,"")</x:f>
        <x:v>0</x:v>
      </x:c>
    </x:row>
    <x:row r="1193" ht="15">
      <x:c r="A1193" s="9" t="s">
        <x:v>99</x:v>
      </x:c>
      <x:c r="B1193" s="10">
        <x:v>40178</x:v>
      </x:c>
      <x:c r="C1193" s="9">
        <x:v>2009</x:v>
      </x:c>
      <x:c r="D1193" s="11">
        <x:v>53.743000000000002</x:v>
      </x:c>
      <x:c r="E1193" s="11">
        <x:v>35.314</x:v>
      </x:c>
      <x:c r="F1193" s="11">
        <x:v>32.978999999999999</x:v>
      </x:c>
      <x:c r="G1193" s="11">
        <x:v>50.55</x:v>
      </x:c>
      <x:c r="H1193" s="11">
        <x:v>22.5</x:v>
      </x:c>
      <x:c r="I1193" s="11">
        <x:v>3.1930000000000001</x:v>
      </x:c>
      <x:c r="J1193" s="11">
        <x:v>29.863</x:v>
      </x:c>
      <x:c r="K1193" s="11">
        <x:v>25.893000000000001</x:v>
      </x:c>
      <x:c r="L1193" s="11">
        <x:v>0</x:v>
      </x:c>
      <x:c r="M1193" s="11">
        <x:v>5</x:v>
      </x:c>
      <x:c r="N1193" s="11">
        <x:v>17.5</x:v>
      </x:c>
      <x:c r="O1193" s="11">
        <x:v>64.521000000000001</x:v>
      </x:c>
      <x:c r="P1193" s="11">
        <x:v>37.4</x:v>
      </x:c>
      <x:c r="Q1193" s="11">
        <x:v>38.527999999999999</x:v>
      </x:c>
      <x:c r="R1193" s="11">
        <x:v>0.66600000000000004</x:v>
      </x:c>
      <x:c r="S1193" s="11">
        <x:v>30.027000000000001</x:v>
      </x:c>
      <x:c r="T1193" s="11">
        <x:v>34.923999999999999</x:v>
      </x:c>
      <x:c r="U1193" s="11">
        <x:v>599.96860000000004</x:v>
      </x:c>
      <x:c r="V1193" s="11">
        <x:v>18</x:v>
      </x:c>
      <x:c r="W1193" s="12">
        <x:v>0</x:v>
      </x:c>
      <x:c r="X1193" s="8">
        <x:v>0</x:v>
      </x:c>
      <x:c r="Y1193" s="13">
        <x:f t="shared" si="108"/>
        <x:v>1.0708026319779254</x:v>
      </x:c>
      <x:c r="Z1193" s="13">
        <x:f t="shared" si="109"/>
        <x:v>0.94058761140985792</x:v>
      </x:c>
      <x:c r="AA1193" s="13">
        <x:f t="shared" si="110"/>
        <x:v>0.55871462329977861</x:v>
      </x:c>
      <x:c r="AB1193" s="13">
        <x:f t="shared" si="111"/>
        <x:v>0.69590458292242707</x:v>
      </x:c>
      <x:c r="AC1193" s="13">
        <x:f t="shared" si="112"/>
        <x:v>0.69088031651829873</x:v>
      </x:c>
      <x:c r="AD1193" s="13">
        <x:f t="shared" si="113"/>
        <x:v>0.5556630630965893</x:v>
      </x:c>
      <x:c r="AE1193" s="50" t="n">
        <x:f>IF(OR(NOT(ISNUMBER(Q1193)),NOT(ISNUMBER(R1193))),"",IF(Q1193&lt;R1193,1,0))</x:f>
        <x:v>0</x:v>
      </x:c>
      <x:c r="AF1193" s="50" t="n">
        <x:f>IFERROR(IF(AND(A1193=A1192,C1193=C1192+1,ISNUMBER(AE1192)),AE1192,""),"")</x:f>
        <x:v>0</x:v>
      </x:c>
      <x:c r="AG1193" s="52" t="n">
        <x:f>IFERROR(IF(AND(A1193=A1192,C1193=C1192+1,ISNUMBER(U1193),ISNUMBER(U1192),U1192&lt;&gt;0),U1193/U1192-1,""),"")</x:f>
        <x:v>1.8395571005658113</x:v>
      </x:c>
      <x:c r="AH1193" s="50" t="n">
        <x:f>IF(AND(ISNUMBER(AE1193),ISNUMBER(AF1193),ISNUMBER(AG1193)),IF(AND(AE1193=1,AF1193=1,AG1193&lt;0),1,0),"")</x:f>
        <x:v>0</x:v>
      </x:c>
      <x:c r="AI1193" s="50" t="n">
        <x:f>IF(AND(A1193=A1194,C1194=C1193+1,ISNUMBER(AH1194)),C1194,"")</x:f>
        <x:v>2010</x:v>
      </x:c>
      <x:c r="AJ1193" s="50" t="n">
        <x:f>IF(AND(A1193=A1194,C1194=C1193+1,ISNUMBER(AH1194)),AH1194,"")</x:f>
        <x:v>0</x:v>
      </x:c>
    </x:row>
    <x:row r="1194" ht="15">
      <x:c r="A1194" s="9" t="s">
        <x:v>99</x:v>
      </x:c>
      <x:c r="B1194" s="10">
        <x:v>40543</x:v>
      </x:c>
      <x:c r="C1194" s="9">
        <x:v>2010</x:v>
      </x:c>
      <x:c r="D1194" s="11">
        <x:v>50.743000000000002</x:v>
      </x:c>
      <x:c r="E1194" s="11">
        <x:v>39.450000000000003</x:v>
      </x:c>
      <x:c r="F1194" s="11">
        <x:v>22.879000000000001</x:v>
      </x:c>
      <x:c r="G1194" s="11">
        <x:v>22.879000000000001</x:v>
      </x:c>
      <x:c r="H1194" s="11">
        <x:v>0</x:v>
      </x:c>
      <x:c r="I1194" s="11">
        <x:v>27.864000000000001</x:v>
      </x:c>
      <x:c r="J1194" s="11">
        <x:v>52.286000000000001</x:v>
      </x:c>
      <x:c r="K1194" s="11">
        <x:v>23.148</x:v>
      </x:c>
      <x:c r="L1194" s="11">
        <x:v>0</x:v>
      </x:c>
      <x:c r="M1194" s="11">
        <x:v>0</x:v>
      </x:c>
      <x:c r="N1194" s="11">
        <x:v>0</x:v>
      </x:c>
      <x:c r="O1194" s="11">
        <x:v>81.555999999999997</x:v>
      </x:c>
      <x:c r="P1194" s="11">
        <x:v>52.066000000000003</x:v>
      </x:c>
      <x:c r="Q1194" s="11">
        <x:v>52.976999999999997</x:v>
      </x:c>
      <x:c r="R1194" s="11">
        <x:v>5.1999999999999998E-2</x:v>
      </x:c>
      <x:c r="S1194" s="11">
        <x:v>58.002000000000002</x:v>
      </x:c>
      <x:c r="T1194" s="11">
        <x:v>46.61</x:v>
      </x:c>
      <x:c r="U1194" s="11">
        <x:v>893.99159999999995</x:v>
      </x:c>
      <x:c r="V1194" s="11">
        <x:v>18</x:v>
      </x:c>
      <x:c r="W1194" s="12">
        <x:v>0</x:v>
      </x:c>
      <x:c r="X1194" s="8">
        <x:v>0</x:v>
      </x:c>
      <x:c r="Y1194" s="13">
        <x:f t="shared" si="108"/>
        <x:v>1.7242886489794134</x:v>
      </x:c>
      <x:c r="Z1194" s="13">
        <x:f t="shared" si="109"/>
        <x:v>0.45087992432453738</x:v>
      </x:c>
      <x:c r="AA1194" s="13">
        <x:f t="shared" si="110"/>
        <x:v>1.1430542143743965</x:v>
      </x:c>
      <x:c r="AB1194" s="13">
        <x:f t="shared" si="111"/>
        <x:v>1.0260725617326527</x:v>
      </x:c>
      <x:c r="AC1194" s="13">
        <x:f t="shared" si="112"/>
        <x:v>2.0372393898334717</x:v>
      </x:c>
      <x:c r="AD1194" s="13">
        <x:f t="shared" si="113"/>
        <x:v>1.0304081351122323</x:v>
      </x:c>
      <x:c r="AE1194" s="50" t="n">
        <x:f>IF(OR(NOT(ISNUMBER(Q1194)),NOT(ISNUMBER(R1194))),"",IF(Q1194&lt;R1194,1,0))</x:f>
        <x:v>0</x:v>
      </x:c>
      <x:c r="AF1194" s="50" t="n">
        <x:f>IFERROR(IF(AND(A1194=A1193,C1194=C1193+1,ISNUMBER(AE1193)),AE1193,""),"")</x:f>
        <x:v>0</x:v>
      </x:c>
      <x:c r="AG1194" s="52" t="n">
        <x:f>IFERROR(IF(AND(A1194=A1193,C1194=C1193+1,ISNUMBER(U1194),ISNUMBER(U1193),U1193&lt;&gt;0),U1194/U1193-1,""),"")</x:f>
        <x:v>0.490063980014954</x:v>
      </x:c>
      <x:c r="AH1194" s="50" t="n">
        <x:f>IF(AND(ISNUMBER(AE1194),ISNUMBER(AF1194),ISNUMBER(AG1194)),IF(AND(AE1194=1,AF1194=1,AG1194&lt;0),1,0),"")</x:f>
        <x:v>0</x:v>
      </x:c>
      <x:c r="AI1194" s="50" t="n">
        <x:f>IF(AND(A1194=A1195,C1195=C1194+1,ISNUMBER(AH1195)),C1195,"")</x:f>
        <x:v>2011</x:v>
      </x:c>
      <x:c r="AJ1194" s="50" t="n">
        <x:f>IF(AND(A1194=A1195,C1195=C1194+1,ISNUMBER(AH1195)),AH1195,"")</x:f>
        <x:v>0</x:v>
      </x:c>
    </x:row>
    <x:row r="1195" ht="15">
      <x:c r="A1195" s="9" t="s">
        <x:v>99</x:v>
      </x:c>
      <x:c r="B1195" s="10">
        <x:v>40908</x:v>
      </x:c>
      <x:c r="C1195" s="9">
        <x:v>2011</x:v>
      </x:c>
      <x:c r="D1195" s="11">
        <x:v>51.548999999999999</x:v>
      </x:c>
      <x:c r="E1195" s="11">
        <x:v>36.758000000000003</x:v>
      </x:c>
      <x:c r="F1195" s="11">
        <x:v>26.895</x:v>
      </x:c>
      <x:c r="G1195" s="11">
        <x:v>26.895</x:v>
      </x:c>
      <x:c r="H1195" s="11">
        <x:v>0</x:v>
      </x:c>
      <x:c r="I1195" s="11">
        <x:v>24.654</x:v>
      </x:c>
      <x:c r="J1195" s="11">
        <x:v>45.396999999999998</x:v>
      </x:c>
      <x:c r="K1195" s="11">
        <x:v>21.768000000000001</x:v>
      </x:c>
      <x:c r="L1195" s="11">
        <x:v>0</x:v>
      </x:c>
      <x:c r="M1195" s="11">
        <x:v>0</x:v>
      </x:c>
      <x:c r="N1195" s="11">
        <x:v>0</x:v>
      </x:c>
      <x:c r="O1195" s="11">
        <x:v>97.016999999999996</x:v>
      </x:c>
      <x:c r="P1195" s="11">
        <x:v>62.667000000000002</x:v>
      </x:c>
      <x:c r="Q1195" s="11">
        <x:v>63.606999999999999</x:v>
      </x:c>
      <x:c r="R1195" s="11">
        <x:v>0</x:v>
      </x:c>
      <x:c r="S1195" s="11">
        <x:v>46.505000000000003</x:v>
      </x:c>
      <x:c r="T1195" s="11">
        <x:v>53.494999999999997</x:v>
      </x:c>
      <x:c r="U1195" s="11">
        <x:v>1373.5083</x:v>
      </x:c>
      <x:c r="V1195" s="11">
        <x:v>18</x:v>
      </x:c>
      <x:c r="W1195" s="12">
        <x:v>0</x:v>
      </x:c>
      <x:c r="X1195" s="8">
        <x:v>0</x:v>
      </x:c>
      <x:c r="Y1195" s="13">
        <x:f t="shared" si="108"/>
        <x:v>1.3667224391150772</x:v>
      </x:c>
      <x:c r="Z1195" s="13">
        <x:f t="shared" si="109"/>
        <x:v>0.52173660012803347</x:v>
      </x:c>
      <x:c r="AA1195" s="13">
        <x:f t="shared" si="110"/>
        <x:v>0.90215135114163225</x:v>
      </x:c>
      <x:c r="AB1195" s="13">
        <x:f t="shared" si="111"/>
        <x:v>1.2156782866786942</x:v>
      </x:c>
      <x:c r="AC1195" s="13">
        <x:f t="shared" si="112"/>
        <x:v>1.9890314184792712</x:v>
      </x:c>
      <x:c r="AD1195" s="13">
        <x:f t="shared" si="113"/>
        <x:v>0.88065723874371959</x:v>
      </x:c>
      <x:c r="AE1195" s="50" t="n">
        <x:f>IF(OR(NOT(ISNUMBER(Q1195)),NOT(ISNUMBER(R1195))),"",IF(Q1195&lt;R1195,1,0))</x:f>
        <x:v>0</x:v>
      </x:c>
      <x:c r="AF1195" s="50" t="n">
        <x:f>IFERROR(IF(AND(A1195=A1194,C1195=C1194+1,ISNUMBER(AE1194)),AE1194,""),"")</x:f>
        <x:v>0</x:v>
      </x:c>
      <x:c r="AG1195" s="52" t="n">
        <x:f>IFERROR(IF(AND(A1195=A1194,C1195=C1194+1,ISNUMBER(U1195),ISNUMBER(U1194),U1194&lt;&gt;0),U1195/U1194-1,""),"")</x:f>
        <x:v>0.5363771874366605</x:v>
      </x:c>
      <x:c r="AH1195" s="50" t="n">
        <x:f>IF(AND(ISNUMBER(AE1195),ISNUMBER(AF1195),ISNUMBER(AG1195)),IF(AND(AE1195=1,AF1195=1,AG1195&lt;0),1,0),"")</x:f>
        <x:v>0</x:v>
      </x:c>
      <x:c r="AI1195" s="50" t="n">
        <x:f>IF(AND(A1195=A1196,C1196=C1195+1,ISNUMBER(AH1196)),C1196,"")</x:f>
        <x:v>2012</x:v>
      </x:c>
      <x:c r="AJ1195" s="50" t="n">
        <x:f>IF(AND(A1195=A1196,C1196=C1195+1,ISNUMBER(AH1196)),AH1196,"")</x:f>
        <x:v>0</x:v>
      </x:c>
    </x:row>
    <x:row r="1196" ht="15">
      <x:c r="A1196" s="9" t="s">
        <x:v>99</x:v>
      </x:c>
      <x:c r="B1196" s="10">
        <x:v>41274</x:v>
      </x:c>
      <x:c r="C1196" s="9">
        <x:v>2012</x:v>
      </x:c>
      <x:c r="D1196" s="11">
        <x:v>40.271999999999998</x:v>
      </x:c>
      <x:c r="E1196" s="11">
        <x:v>25.558</x:v>
      </x:c>
      <x:c r="F1196" s="11">
        <x:v>32.630000000000003</x:v>
      </x:c>
      <x:c r="G1196" s="11">
        <x:v>32.759</x:v>
      </x:c>
      <x:c r="H1196" s="11">
        <x:v>0</x:v>
      </x:c>
      <x:c r="I1196" s="11">
        <x:v>7.5129999999999999</x:v>
      </x:c>
      <x:c r="J1196" s="11">
        <x:v>25.908999999999999</x:v>
      </x:c>
      <x:c r="K1196" s="11">
        <x:v>7.0819999999999999</x:v>
      </x:c>
      <x:c r="L1196" s="11">
        <x:v>0</x:v>
      </x:c>
      <x:c r="M1196" s="11">
        <x:v>0</x:v>
      </x:c>
      <x:c r="N1196" s="11">
        <x:v>0</x:v>
      </x:c>
      <x:c r="O1196" s="11">
        <x:v>119.36499999999999</x:v>
      </x:c>
      <x:c r="P1196" s="11">
        <x:v>83.081999999999994</x:v>
      </x:c>
      <x:c r="Q1196" s="11">
        <x:v>84.161000000000001</x:v>
      </x:c>
      <x:c r="R1196" s="11">
        <x:v>0</x:v>
      </x:c>
      <x:c r="S1196" s="11">
        <x:v>62.551000000000002</x:v>
      </x:c>
      <x:c r="T1196" s="11">
        <x:v>71.622</x:v>
      </x:c>
      <x:c r="U1196" s="11">
        <x:v>1520.6682000000001</x:v>
      </x:c>
      <x:c r="V1196" s="11">
        <x:v>18</x:v>
      </x:c>
      <x:c r="W1196" s="12">
        <x:v>0</x:v>
      </x:c>
      <x:c r="X1196" s="8">
        <x:v>0</x:v>
      </x:c>
      <x:c r="Y1196" s="13">
        <x:f t="shared" si="108"/>
        <x:v>0.78326693227091626</x:v>
      </x:c>
      <x:c r="Z1196" s="13">
        <x:f t="shared" si="109"/>
        <x:v>0.8134435836313072</x:v>
      </x:c>
      <x:c r="AA1196" s="13">
        <x:f t="shared" si="110"/>
        <x:v>1.5532131505760827</x:v>
      </x:c>
      <x:c r="AB1196" s="13">
        <x:f t="shared" si="111"/>
        <x:v>2.0630214541120382</x:v>
      </x:c>
      <x:c r="AC1196" s="13">
        <x:f t="shared" si="112"/>
        <x:v>2.1863304740681948</x:v>
      </x:c>
      <x:c r="AD1196" s="13">
        <x:f t="shared" si="113"/>
        <x:v>0.64335021851410412</x:v>
      </x:c>
      <x:c r="AE1196" s="50" t="n">
        <x:f>IF(OR(NOT(ISNUMBER(Q1196)),NOT(ISNUMBER(R1196))),"",IF(Q1196&lt;R1196,1,0))</x:f>
        <x:v>0</x:v>
      </x:c>
      <x:c r="AF1196" s="50" t="n">
        <x:f>IFERROR(IF(AND(A1196=A1195,C1196=C1195+1,ISNUMBER(AE1195)),AE1195,""),"")</x:f>
        <x:v>0</x:v>
      </x:c>
      <x:c r="AG1196" s="52" t="n">
        <x:f>IFERROR(IF(AND(A1196=A1195,C1196=C1195+1,ISNUMBER(U1196),ISNUMBER(U1195),U1195&lt;&gt;0),U1196/U1195-1,""),"")</x:f>
        <x:v>0.10714161683624335</x:v>
      </x:c>
      <x:c r="AH1196" s="50" t="n">
        <x:f>IF(AND(ISNUMBER(AE1196),ISNUMBER(AF1196),ISNUMBER(AG1196)),IF(AND(AE1196=1,AF1196=1,AG1196&lt;0),1,0),"")</x:f>
        <x:v>0</x:v>
      </x:c>
      <x:c r="AI1196" s="50" t="n">
        <x:f>IF(AND(A1196=A1197,C1197=C1196+1,ISNUMBER(AH1197)),C1197,"")</x:f>
        <x:v>2013</x:v>
      </x:c>
      <x:c r="AJ1196" s="50" t="n">
        <x:f>IF(AND(A1196=A1197,C1197=C1196+1,ISNUMBER(AH1197)),AH1197,"")</x:f>
        <x:v>0</x:v>
      </x:c>
    </x:row>
    <x:row r="1197" ht="15">
      <x:c r="A1197" s="9" t="s">
        <x:v>99</x:v>
      </x:c>
      <x:c r="B1197" s="10">
        <x:v>41639</x:v>
      </x:c>
      <x:c r="C1197" s="9">
        <x:v>2013</x:v>
      </x:c>
      <x:c r="D1197" s="11">
        <x:v>38.543999999999997</x:v>
      </x:c>
      <x:c r="E1197" s="11">
        <x:v>29.637</x:v>
      </x:c>
      <x:c r="F1197" s="11">
        <x:v>29.465</x:v>
      </x:c>
      <x:c r="G1197" s="11">
        <x:v>29.629000000000001</x:v>
      </x:c>
      <x:c r="H1197" s="11">
        <x:v>0</x:v>
      </x:c>
      <x:c r="I1197" s="11">
        <x:v>8.9149999999999991</x:v>
      </x:c>
      <x:c r="J1197" s="11">
        <x:v>21.818000000000001</x:v>
      </x:c>
      <x:c r="K1197" s="11">
        <x:v>6.7990000000000004</x:v>
      </x:c>
      <x:c r="L1197" s="11">
        <x:v>0</x:v>
      </x:c>
      <x:c r="M1197" s="11">
        <x:v>0</x:v>
      </x:c>
      <x:c r="N1197" s="11">
        <x:v>0</x:v>
      </x:c>
      <x:c r="O1197" s="11">
        <x:v>139.935</x:v>
      </x:c>
      <x:c r="P1197" s="11">
        <x:v>97.016000000000005</x:v>
      </x:c>
      <x:c r="Q1197" s="11">
        <x:v>98.192999999999998</x:v>
      </x:c>
      <x:c r="R1197" s="11">
        <x:v>0</x:v>
      </x:c>
      <x:c r="S1197" s="11">
        <x:v>74.334999999999994</x:v>
      </x:c>
      <x:c r="T1197" s="11">
        <x:v>83.102999999999994</x:v>
      </x:c>
      <x:c r="U1197" s="11">
        <x:v>2825.3710999999998</x:v>
      </x:c>
      <x:c r="V1197" s="11">
        <x:v>18</x:v>
      </x:c>
      <x:c r="W1197" s="12">
        <x:v>0</x:v>
      </x:c>
      <x:c r="X1197" s="8">
        <x:v>0</x:v>
      </x:c>
      <x:c r="Y1197" s="13">
        <x:f t="shared" si="108"/>
        <x:v>1.0058374342440184</x:v>
      </x:c>
      <x:c r="Z1197" s="13">
        <x:f t="shared" si="109"/>
        <x:v>0.76870589456205907</x:v>
      </x:c>
      <x:c r="AA1197" s="13">
        <x:f t="shared" si="110"/>
        <x:v>1.9285751349107514</x:v>
      </x:c>
      <x:c r="AB1197" s="13">
        <x:f t="shared" si="111"/>
        <x:v>2.5170195101701953</x:v>
      </x:c>
      <x:c r="AC1197" s="13">
        <x:f t="shared" si="112"/>
        <x:v>2.8047858516993482</x:v>
      </x:c>
      <x:c r="AD1197" s="13">
        <x:f t="shared" si="113"/>
        <x:v>0.56605437941054393</x:v>
      </x:c>
      <x:c r="AE1197" s="50" t="n">
        <x:f>IF(OR(NOT(ISNUMBER(Q1197)),NOT(ISNUMBER(R1197))),"",IF(Q1197&lt;R1197,1,0))</x:f>
        <x:v>0</x:v>
      </x:c>
      <x:c r="AF1197" s="50" t="n">
        <x:f>IFERROR(IF(AND(A1197=A1196,C1197=C1196+1,ISNUMBER(AE1196)),AE1196,""),"")</x:f>
        <x:v>0</x:v>
      </x:c>
      <x:c r="AG1197" s="52" t="n">
        <x:f>IFERROR(IF(AND(A1197=A1196,C1197=C1196+1,ISNUMBER(U1197),ISNUMBER(U1196),U1196&lt;&gt;0),U1197/U1196-1,""),"")</x:f>
        <x:v>0.8579799985295935</x:v>
      </x:c>
      <x:c r="AH1197" s="50" t="n">
        <x:f>IF(AND(ISNUMBER(AE1197),ISNUMBER(AF1197),ISNUMBER(AG1197)),IF(AND(AE1197=1,AF1197=1,AG1197&lt;0),1,0),"")</x:f>
        <x:v>0</x:v>
      </x:c>
      <x:c r="AI1197" s="50" t="n">
        <x:f>IF(AND(A1197=A1198,C1198=C1197+1,ISNUMBER(AH1198)),C1198,"")</x:f>
        <x:v>2014</x:v>
      </x:c>
      <x:c r="AJ1197" s="50" t="n">
        <x:f>IF(AND(A1197=A1198,C1198=C1197+1,ISNUMBER(AH1198)),AH1198,"")</x:f>
        <x:v>0</x:v>
      </x:c>
    </x:row>
    <x:row r="1198" ht="15">
      <x:c r="A1198" s="9" t="s">
        <x:v>99</x:v>
      </x:c>
      <x:c r="B1198" s="10">
        <x:v>42004</x:v>
      </x:c>
      <x:c r="C1198" s="9">
        <x:v>2014</x:v>
      </x:c>
      <x:c r="D1198" s="11">
        <x:v>43.151000000000003</x:v>
      </x:c>
      <x:c r="E1198" s="11">
        <x:v>35.503</x:v>
      </x:c>
      <x:c r="F1198" s="11">
        <x:v>40.503</x:v>
      </x:c>
      <x:c r="G1198" s="11">
        <x:v>40.703000000000003</x:v>
      </x:c>
      <x:c r="H1198" s="11">
        <x:v>0</x:v>
      </x:c>
      <x:c r="I1198" s="11">
        <x:v>2.448</x:v>
      </x:c>
      <x:c r="J1198" s="11">
        <x:v>15.839</x:v>
      </x:c>
      <x:c r="K1198" s="11">
        <x:v>11.205</x:v>
      </x:c>
      <x:c r="L1198" s="11">
        <x:v>0</x:v>
      </x:c>
      <x:c r="M1198" s="11">
        <x:v>0</x:v>
      </x:c>
      <x:c r="N1198" s="11">
        <x:v>0</x:v>
      </x:c>
      <x:c r="O1198" s="11">
        <x:v>167.012</x:v>
      </x:c>
      <x:c r="P1198" s="11">
        <x:v>122.05800000000001</x:v>
      </x:c>
      <x:c r="Q1198" s="11">
        <x:v>123.251</x:v>
      </x:c>
      <x:c r="R1198" s="11">
        <x:v>0</x:v>
      </x:c>
      <x:c r="S1198" s="11">
        <x:v>96.180999999999997</x:v>
      </x:c>
      <x:c r="T1198" s="11">
        <x:v>108.324</x:v>
      </x:c>
      <x:c r="U1198" s="11">
        <x:v>2247.8498</x:v>
      </x:c>
      <x:c r="V1198" s="11">
        <x:v>18</x:v>
      </x:c>
      <x:c r="W1198" s="12">
        <x:v>0</x:v>
      </x:c>
      <x:c r="X1198" s="8">
        <x:v>0</x:v>
      </x:c>
      <x:c r="Y1198" s="13">
        <x:f t="shared" si="108"/>
        <x:v>0.87655235414660637</x:v>
      </x:c>
      <x:c r="Z1198" s="13">
        <x:f t="shared" si="109"/>
        <x:v>0.94326898565502537</x:v>
      </x:c>
      <x:c r="AA1198" s="13">
        <x:f t="shared" si="110"/>
        <x:v>2.2289402331348054</x:v>
      </x:c>
      <x:c r="AB1198" s="13">
        <x:f t="shared" si="111"/>
        <x:v>2.8286250608328891</x:v>
      </x:c>
      <x:c r="AC1198" s="13">
        <x:f t="shared" si="112"/>
        <x:v>2.6613271749011127</x:v>
      </x:c>
      <x:c r="AD1198" s="13">
        <x:f t="shared" si="113"/>
        <x:v>0.36705985956293014</x:v>
      </x:c>
      <x:c r="AE1198" s="50" t="n">
        <x:f>IF(OR(NOT(ISNUMBER(Q1198)),NOT(ISNUMBER(R1198))),"",IF(Q1198&lt;R1198,1,0))</x:f>
        <x:v>0</x:v>
      </x:c>
      <x:c r="AF1198" s="50" t="n">
        <x:f>IFERROR(IF(AND(A1198=A1197,C1198=C1197+1,ISNUMBER(AE1197)),AE1197,""),"")</x:f>
        <x:v>0</x:v>
      </x:c>
      <x:c r="AG1198" s="52" t="n">
        <x:f>IFERROR(IF(AND(A1198=A1197,C1198=C1197+1,ISNUMBER(U1198),ISNUMBER(U1197),U1197&lt;&gt;0),U1198/U1197-1,""),"")</x:f>
        <x:v>-0.20440546730303855</x:v>
      </x:c>
      <x:c r="AH1198" s="50" t="n">
        <x:f>IF(AND(ISNUMBER(AE1198),ISNUMBER(AF1198),ISNUMBER(AG1198)),IF(AND(AE1198=1,AF1198=1,AG1198&lt;0),1,0),"")</x:f>
        <x:v>0</x:v>
      </x:c>
      <x:c r="AI1198" s="50" t="n">
        <x:f>IF(AND(A1198=A1199,C1199=C1198+1,ISNUMBER(AH1199)),C1199,"")</x:f>
        <x:v>2015</x:v>
      </x:c>
      <x:c r="AJ1198" s="50" t="n">
        <x:f>IF(AND(A1198=A1199,C1199=C1198+1,ISNUMBER(AH1199)),AH1199,"")</x:f>
        <x:v>0</x:v>
      </x:c>
    </x:row>
    <x:row r="1199" ht="15">
      <x:c r="A1199" s="9" t="s">
        <x:v>99</x:v>
      </x:c>
      <x:c r="B1199" s="10">
        <x:v>42369</x:v>
      </x:c>
      <x:c r="C1199" s="9">
        <x:v>2015</x:v>
      </x:c>
      <x:c r="D1199" s="11">
        <x:v>50.353999999999999</x:v>
      </x:c>
      <x:c r="E1199" s="11">
        <x:v>39.941000000000003</x:v>
      </x:c>
      <x:c r="F1199" s="11">
        <x:v>43.481000000000002</x:v>
      </x:c>
      <x:c r="G1199" s="11">
        <x:v>43.716999999999999</x:v>
      </x:c>
      <x:c r="H1199" s="11">
        <x:v>0</x:v>
      </x:c>
      <x:c r="I1199" s="11">
        <x:v>6.6369999999999996</x:v>
      </x:c>
      <x:c r="J1199" s="11">
        <x:v>19.266999999999999</x:v>
      </x:c>
      <x:c r="K1199" s="11">
        <x:v>8.4179999999999993</x:v>
      </x:c>
      <x:c r="L1199" s="11">
        <x:v>0</x:v>
      </x:c>
      <x:c r="M1199" s="11">
        <x:v>0</x:v>
      </x:c>
      <x:c r="N1199" s="11">
        <x:v>0</x:v>
      </x:c>
      <x:c r="O1199" s="11">
        <x:v>192.12899999999999</x:v>
      </x:c>
      <x:c r="P1199" s="11">
        <x:v>137.17500000000001</x:v>
      </x:c>
      <x:c r="Q1199" s="11">
        <x:v>138.47</x:v>
      </x:c>
      <x:c r="R1199" s="11">
        <x:v>0</x:v>
      </x:c>
      <x:c r="S1199" s="11">
        <x:v>109.468</x:v>
      </x:c>
      <x:c r="T1199" s="11">
        <x:v>116.246</x:v>
      </x:c>
      <x:c r="U1199" s="11">
        <x:v>4031.8566000000001</x:v>
      </x:c>
      <x:c r="V1199" s="11">
        <x:v>18</x:v>
      </x:c>
      <x:c r="W1199" s="12">
        <x:v>0</x:v>
      </x:c>
      <x:c r="X1199" s="8">
        <x:v>0</x:v>
      </x:c>
      <x:c r="Y1199" s="13">
        <x:f t="shared" si="108"/>
        <x:v>0.91858512913686441</x:v>
      </x:c>
      <x:c r="Z1199" s="13">
        <x:f t="shared" si="109"/>
        <x:v>0.86819319219922941</x:v>
      </x:c>
      <x:c r="AA1199" s="13">
        <x:f t="shared" si="110"/>
        <x:v>2.1739683044048141</x:v>
      </x:c>
      <x:c r="AB1199" s="13">
        <x:f t="shared" si="111"/>
        <x:v>2.7242125749692181</x:v>
      </x:c>
      <x:c r="AC1199" s="13">
        <x:f t="shared" si="112"/>
        <x:v>2.6590571173685293</x:v>
      </x:c>
      <x:c r="AD1199" s="13">
        <x:f t="shared" si="113"/>
        <x:v>0.38263097271319063</x:v>
      </x:c>
      <x:c r="AE1199" s="50" t="n">
        <x:f>IF(OR(NOT(ISNUMBER(Q1199)),NOT(ISNUMBER(R1199))),"",IF(Q1199&lt;R1199,1,0))</x:f>
        <x:v>0</x:v>
      </x:c>
      <x:c r="AF1199" s="50" t="n">
        <x:f>IFERROR(IF(AND(A1199=A1198,C1199=C1198+1,ISNUMBER(AE1198)),AE1198,""),"")</x:f>
        <x:v>0</x:v>
      </x:c>
      <x:c r="AG1199" s="52" t="n">
        <x:f>IFERROR(IF(AND(A1199=A1198,C1199=C1198+1,ISNUMBER(U1199),ISNUMBER(U1198),U1198&lt;&gt;0),U1199/U1198-1,""),"")</x:f>
        <x:v>0.7936503586672028</x:v>
      </x:c>
      <x:c r="AH1199" s="50" t="n">
        <x:f>IF(AND(ISNUMBER(AE1199),ISNUMBER(AF1199),ISNUMBER(AG1199)),IF(AND(AE1199=1,AF1199=1,AG1199&lt;0),1,0),"")</x:f>
        <x:v>0</x:v>
      </x:c>
      <x:c r="AI1199" s="50" t="n">
        <x:f>IF(AND(A1199=A1200,C1200=C1199+1,ISNUMBER(AH1200)),C1200,"")</x:f>
        <x:v>2016</x:v>
      </x:c>
      <x:c r="AJ1199" s="50" t="n">
        <x:f>IF(AND(A1199=A1200,C1200=C1199+1,ISNUMBER(AH1200)),AH1200,"")</x:f>
        <x:v>0</x:v>
      </x:c>
    </x:row>
    <x:row r="1200" ht="15">
      <x:c r="A1200" s="9" t="s">
        <x:v>99</x:v>
      </x:c>
      <x:c r="B1200" s="10">
        <x:v>42735</x:v>
      </x:c>
      <x:c r="C1200" s="9">
        <x:v>2016</x:v>
      </x:c>
      <x:c r="D1200" s="11">
        <x:v>60.454000000000001</x:v>
      </x:c>
      <x:c r="E1200" s="11">
        <x:v>47.698999999999998</x:v>
      </x:c>
      <x:c r="F1200" s="11">
        <x:v>52.237000000000002</x:v>
      </x:c>
      <x:c r="G1200" s="11">
        <x:v>52.411999999999999</x:v>
      </x:c>
      <x:c r="H1200" s="11">
        <x:v>0</x:v>
      </x:c>
      <x:c r="I1200" s="11">
        <x:v>8.0419999999999998</x:v>
      </x:c>
      <x:c r="J1200" s="11">
        <x:v>21.056999999999999</x:v>
      </x:c>
      <x:c r="K1200" s="11">
        <x:v>13.749000000000001</x:v>
      </x:c>
      <x:c r="L1200" s="11">
        <x:v>0</x:v>
      </x:c>
      <x:c r="M1200" s="11">
        <x:v>0</x:v>
      </x:c>
      <x:c r="N1200" s="11">
        <x:v>0</x:v>
      </x:c>
      <x:c r="O1200" s="11">
        <x:v>219.99299999999999</x:v>
      </x:c>
      <x:c r="P1200" s="11">
        <x:v>161.64699999999999</x:v>
      </x:c>
      <x:c r="Q1200" s="11">
        <x:v>163.26599999999999</x:v>
      </x:c>
      <x:c r="R1200" s="11">
        <x:v>0</x:v>
      </x:c>
      <x:c r="S1200" s="11">
        <x:v>129.542</x:v>
      </x:c>
      <x:c r="T1200" s="11">
        <x:v>141.36799999999999</x:v>
      </x:c>
      <x:c r="U1200" s="11">
        <x:v>3726.9850999999999</x:v>
      </x:c>
      <x:c r="V1200" s="11">
        <x:v>18</x:v>
      </x:c>
      <x:c r="W1200" s="12">
        <x:v>0</x:v>
      </x:c>
      <x:c r="X1200" s="8">
        <x:v>0</x:v>
      </x:c>
      <x:c r="Y1200" s="13">
        <x:f t="shared" si="108"/>
        <x:v>0.91312671095200715</x:v>
      </x:c>
      <x:c r="Z1200" s="13">
        <x:f t="shared" si="109"/>
        <x:v>0.86697323584874453</x:v>
      </x:c>
      <x:c r="AA1200" s="13">
        <x:f t="shared" si="110"/>
        <x:v>2.1428193337082742</x:v>
      </x:c>
      <x:c r="AB1200" s="13">
        <x:f t="shared" si="111"/>
        <x:v>2.6738842756475996</x:v>
      </x:c>
      <x:c r="AC1200" s="13">
        <x:f t="shared" si="112"/>
        <x:v>2.6972449057467753</x:v>
      </x:c>
      <x:c r="AD1200" s="13">
        <x:f t="shared" si="113"/>
        <x:v>0.34831442088199288</x:v>
      </x:c>
      <x:c r="AE1200" s="50" t="n">
        <x:f>IF(OR(NOT(ISNUMBER(Q1200)),NOT(ISNUMBER(R1200))),"",IF(Q1200&lt;R1200,1,0))</x:f>
        <x:v>0</x:v>
      </x:c>
      <x:c r="AF1200" s="50" t="n">
        <x:f>IFERROR(IF(AND(A1200=A1199,C1200=C1199+1,ISNUMBER(AE1199)),AE1199,""),"")</x:f>
        <x:v>0</x:v>
      </x:c>
      <x:c r="AG1200" s="52" t="n">
        <x:f>IFERROR(IF(AND(A1200=A1199,C1200=C1199+1,ISNUMBER(U1200),ISNUMBER(U1199),U1199&lt;&gt;0),U1200/U1199-1,""),"")</x:f>
        <x:v>-0.0756156605371332</x:v>
      </x:c>
      <x:c r="AH1200" s="50" t="n">
        <x:f>IF(AND(ISNUMBER(AE1200),ISNUMBER(AF1200),ISNUMBER(AG1200)),IF(AND(AE1200=1,AF1200=1,AG1200&lt;0),1,0),"")</x:f>
        <x:v>0</x:v>
      </x:c>
      <x:c r="AI1200" s="50" t="n">
        <x:f>IF(AND(A1200=A1201,C1201=C1200+1,ISNUMBER(AH1201)),C1201,"")</x:f>
        <x:v>2017</x:v>
      </x:c>
      <x:c r="AJ1200" s="50" t="n">
        <x:f>IF(AND(A1200=A1201,C1201=C1200+1,ISNUMBER(AH1201)),AH1201,"")</x:f>
        <x:v>0</x:v>
      </x:c>
    </x:row>
    <x:row r="1201" ht="15">
      <x:c r="A1201" s="9" t="s">
        <x:v>99</x:v>
      </x:c>
      <x:c r="B1201" s="10">
        <x:v>43100</x:v>
      </x:c>
      <x:c r="C1201" s="9">
        <x:v>2017</x:v>
      </x:c>
      <x:c r="D1201" s="11">
        <x:v>71.813000000000002</x:v>
      </x:c>
      <x:c r="E1201" s="11">
        <x:v>60.069000000000003</x:v>
      </x:c>
      <x:c r="F1201" s="11">
        <x:v>54.335999999999999</x:v>
      </x:c>
      <x:c r="G1201" s="11">
        <x:v>54.63</x:v>
      </x:c>
      <x:c r="H1201" s="11">
        <x:v>0</x:v>
      </x:c>
      <x:c r="I1201" s="11">
        <x:v>17.183</x:v>
      </x:c>
      <x:c r="J1201" s="11">
        <x:v>15.750999999999999</x:v>
      </x:c>
      <x:c r="K1201" s="11">
        <x:v>20.93</x:v>
      </x:c>
      <x:c r="L1201" s="11">
        <x:v>0</x:v>
      </x:c>
      <x:c r="M1201" s="11">
        <x:v>0</x:v>
      </x:c>
      <x:c r="N1201" s="11">
        <x:v>0</x:v>
      </x:c>
      <x:c r="O1201" s="11">
        <x:v>243.273</x:v>
      </x:c>
      <x:c r="P1201" s="11">
        <x:v>178.30099999999999</x:v>
      </x:c>
      <x:c r="Q1201" s="11">
        <x:v>180.08500000000001</x:v>
      </x:c>
      <x:c r="R1201" s="11">
        <x:v>0</x:v>
      </x:c>
      <x:c r="S1201" s="11">
        <x:v>144.096</x:v>
      </x:c>
      <x:c r="T1201" s="11">
        <x:v>150.584</x:v>
      </x:c>
      <x:c r="U1201" s="11">
        <x:v>4196.9793</x:v>
      </x:c>
      <x:c r="V1201" s="11">
        <x:v>18</x:v>
      </x:c>
      <x:c r="W1201" s="12">
        <x:v>0</x:v>
      </x:c>
      <x:c r="X1201" s="8">
        <x:v>0</x:v>
      </x:c>
      <x:c r="Y1201" s="13">
        <x:f t="shared" si="108"/>
        <x:v>1.1055101590106007</x:v>
      </x:c>
      <x:c r="Z1201" s="13">
        <x:f t="shared" si="109"/>
        <x:v>0.76072577388495122</x:v>
      </x:c>
      <x:c r="AA1201" s="13">
        <x:f t="shared" si="110"/>
        <x:v>2.0065447760154846</x:v>
      </x:c>
      <x:c r="AB1201" s="13">
        <x:f t="shared" si="111"/>
        <x:v>2.4828512943338947</x:v>
      </x:c>
      <x:c r="AC1201" s="13">
        <x:f t="shared" si="112"/>
        <x:v>2.7564341936664833</x:v>
      </x:c>
      <x:c r="AD1201" s="13">
        <x:f t="shared" si="113"/>
        <x:v>0.21933354685084872</x:v>
      </x:c>
      <x:c r="AE1201" s="50" t="n">
        <x:f>IF(OR(NOT(ISNUMBER(Q1201)),NOT(ISNUMBER(R1201))),"",IF(Q1201&lt;R1201,1,0))</x:f>
        <x:v>0</x:v>
      </x:c>
      <x:c r="AF1201" s="50" t="n">
        <x:f>IFERROR(IF(AND(A1201=A1200,C1201=C1200+1,ISNUMBER(AE1200)),AE1200,""),"")</x:f>
        <x:v>0</x:v>
      </x:c>
      <x:c r="AG1201" s="52" t="n">
        <x:f>IFERROR(IF(AND(A1201=A1200,C1201=C1200+1,ISNUMBER(U1201),ISNUMBER(U1200),U1200&lt;&gt;0),U1201/U1200-1,""),"")</x:f>
        <x:v>0.12610573624241206</x:v>
      </x:c>
      <x:c r="AH1201" s="50" t="n">
        <x:f>IF(AND(ISNUMBER(AE1201),ISNUMBER(AF1201),ISNUMBER(AG1201)),IF(AND(AE1201=1,AF1201=1,AG1201&lt;0),1,0),"")</x:f>
        <x:v>0</x:v>
      </x:c>
      <x:c r="AI1201" s="50" t="n">
        <x:f>IF(AND(A1201=A1202,C1202=C1201+1,ISNUMBER(AH1202)),C1202,"")</x:f>
        <x:v>2018</x:v>
      </x:c>
      <x:c r="AJ1201" s="50" t="n">
        <x:f>IF(AND(A1201=A1202,C1202=C1201+1,ISNUMBER(AH1202)),AH1202,"")</x:f>
        <x:v>0</x:v>
      </x:c>
    </x:row>
    <x:row r="1202" ht="15">
      <x:c r="A1202" s="9" t="s">
        <x:v>99</x:v>
      </x:c>
      <x:c r="B1202" s="10">
        <x:v>43465</x:v>
      </x:c>
      <x:c r="C1202" s="9">
        <x:v>2018</x:v>
      </x:c>
      <x:c r="D1202" s="11">
        <x:v>63.716999999999999</x:v>
      </x:c>
      <x:c r="E1202" s="11">
        <x:v>42.843000000000004</x:v>
      </x:c>
      <x:c r="F1202" s="11">
        <x:v>38.863999999999997</x:v>
      </x:c>
      <x:c r="G1202" s="11">
        <x:v>51.133000000000003</x:v>
      </x:c>
      <x:c r="H1202" s="11">
        <x:v>13.058</x:v>
      </x:c>
      <x:c r="I1202" s="11">
        <x:v>12.584</x:v>
      </x:c>
      <x:c r="J1202" s="11">
        <x:v>11.151999999999999</x:v>
      </x:c>
      <x:c r="K1202" s="11">
        <x:v>15.847</x:v>
      </x:c>
      <x:c r="L1202" s="11">
        <x:v>0</x:v>
      </x:c>
      <x:c r="M1202" s="11">
        <x:v>1.2130000000000001</x:v>
      </x:c>
      <x:c r="N1202" s="11">
        <x:v>11.845000000000001</x:v>
      </x:c>
      <x:c r="O1202" s="11">
        <x:v>267.82100000000003</x:v>
      </x:c>
      <x:c r="P1202" s="11">
        <x:v>198.59</x:v>
      </x:c>
      <x:c r="Q1202" s="11">
        <x:v>202.44200000000001</x:v>
      </x:c>
      <x:c r="R1202" s="11">
        <x:v>0.49099999999999999</x:v>
      </x:c>
      <x:c r="S1202" s="11">
        <x:v>160.45500000000001</x:v>
      </x:c>
      <x:c r="T1202" s="11">
        <x:v>167.55799999999999</x:v>
      </x:c>
      <x:c r="U1202" s="11">
        <x:v>3895.7669999999998</x:v>
      </x:c>
      <x:c r="V1202" s="11">
        <x:v>18</x:v>
      </x:c>
      <x:c r="W1202" s="12">
        <x:v>0</x:v>
      </x:c>
      <x:c r="X1202" s="8">
        <x:v>0</x:v>
      </x:c>
      <x:c r="Y1202" s="13">
        <x:f t="shared" si="108"/>
        <x:v>1.1023826677645123</x:v>
      </x:c>
      <x:c r="Z1202" s="13">
        <x:f t="shared" si="109"/>
        <x:v>0.80250168714785697</x:v>
      </x:c>
      <x:c r="AA1202" s="13">
        <x:f t="shared" si="110"/>
        <x:v>2.5182447384528466</x:v>
      </x:c>
      <x:c r="AB1202" s="13">
        <x:f t="shared" si="111"/>
        <x:v>3.1167506316995466</x:v>
      </x:c>
      <x:c r="AC1202" s="13">
        <x:f t="shared" si="112"/>
        <x:v>3.2769053253280656</x:v>
      </x:c>
      <x:c r="AD1202" s="13">
        <x:f t="shared" si="113"/>
        <x:v>0.17502393395797039</x:v>
      </x:c>
      <x:c r="AE1202" s="50" t="n">
        <x:f>IF(OR(NOT(ISNUMBER(Q1202)),NOT(ISNUMBER(R1202))),"",IF(Q1202&lt;R1202,1,0))</x:f>
        <x:v>0</x:v>
      </x:c>
      <x:c r="AF1202" s="50" t="n">
        <x:f>IFERROR(IF(AND(A1202=A1201,C1202=C1201+1,ISNUMBER(AE1201)),AE1201,""),"")</x:f>
        <x:v>0</x:v>
      </x:c>
      <x:c r="AG1202" s="52" t="n">
        <x:f>IFERROR(IF(AND(A1202=A1201,C1202=C1201+1,ISNUMBER(U1202),ISNUMBER(U1201),U1201&lt;&gt;0),U1202/U1201-1,""),"")</x:f>
        <x:v>-0.07176883145456547</x:v>
      </x:c>
      <x:c r="AH1202" s="50" t="n">
        <x:f>IF(AND(ISNUMBER(AE1202),ISNUMBER(AF1202),ISNUMBER(AG1202)),IF(AND(AE1202=1,AF1202=1,AG1202&lt;0),1,0),"")</x:f>
        <x:v>0</x:v>
      </x:c>
      <x:c r="AI1202" s="50" t="n">
        <x:f>IF(AND(A1202=A1203,C1203=C1202+1,ISNUMBER(AH1203)),C1203,"")</x:f>
        <x:v>2019</x:v>
      </x:c>
      <x:c r="AJ1202" s="50" t="n">
        <x:f>IF(AND(A1202=A1203,C1203=C1202+1,ISNUMBER(AH1203)),AH1203,"")</x:f>
        <x:v>0</x:v>
      </x:c>
    </x:row>
    <x:row r="1203" ht="15">
      <x:c r="A1203" s="9" t="s">
        <x:v>99</x:v>
      </x:c>
      <x:c r="B1203" s="10">
        <x:v>43830</x:v>
      </x:c>
      <x:c r="C1203" s="9">
        <x:v>2019</x:v>
      </x:c>
      <x:c r="D1203" s="11">
        <x:v>98.146000000000001</x:v>
      </x:c>
      <x:c r="E1203" s="11">
        <x:v>60.671999999999997</x:v>
      </x:c>
      <x:c r="F1203" s="11">
        <x:v>42.521999999999998</x:v>
      </x:c>
      <x:c r="G1203" s="11">
        <x:v>56.805999999999997</x:v>
      </x:c>
      <x:c r="H1203" s="11">
        <x:v>12.208</x:v>
      </x:c>
      <x:c r="I1203" s="11">
        <x:v>41.34</x:v>
      </x:c>
      <x:c r="J1203" s="11">
        <x:v>39.908000000000001</x:v>
      </x:c>
      <x:c r="K1203" s="11">
        <x:v>32.116999999999997</x:v>
      </x:c>
      <x:c r="L1203" s="11">
        <x:v>0</x:v>
      </x:c>
      <x:c r="M1203" s="11">
        <x:v>1.7090000000000001</x:v>
      </x:c>
      <x:c r="N1203" s="11">
        <x:v>10.499000000000001</x:v>
      </x:c>
      <x:c r="O1203" s="11">
        <x:v>289.32</x:v>
      </x:c>
      <x:c r="P1203" s="11">
        <x:v>213.73</x:v>
      </x:c>
      <x:c r="Q1203" s="11">
        <x:v>217.32400000000001</x:v>
      </x:c>
      <x:c r="R1203" s="11">
        <x:v>0.48599999999999999</x:v>
      </x:c>
      <x:c r="S1203" s="11">
        <x:v>173.089</x:v>
      </x:c>
      <x:c r="T1203" s="11">
        <x:v>184.483</x:v>
      </x:c>
      <x:c r="U1203" s="11">
        <x:v>5603.3248000000003</x:v>
      </x:c>
      <x:c r="V1203" s="11">
        <x:v>18</x:v>
      </x:c>
      <x:c r="W1203" s="12">
        <x:v>0</x:v>
      </x:c>
      <x:c r="X1203" s="8">
        <x:v>0</x:v>
      </x:c>
      <x:c r="Y1203" s="13">
        <x:f t="shared" si="108"/>
        <x:v>1.4268378721602935</x:v>
      </x:c>
      <x:c r="Z1203" s="13">
        <x:f t="shared" si="109"/>
        <x:v>0.57879078108124626</x:v>
      </x:c>
      <x:c r="AA1203" s="13">
        <x:f t="shared" si="110"/>
        <x:v>1.7635869011472705</x:v>
      </x:c>
      <x:c r="AB1203" s="13">
        <x:f t="shared" si="111"/>
        <x:v>2.1776740773949013</x:v>
      </x:c>
      <x:c r="AC1203" s="13">
        <x:f t="shared" si="112"/>
        <x:v>3.2475970848149847</x:v>
      </x:c>
      <x:c r="AD1203" s="13">
        <x:f t="shared" si="113"/>
        <x:v>0.40661871090008761</x:v>
      </x:c>
      <x:c r="AE1203" s="50" t="n">
        <x:f>IF(OR(NOT(ISNUMBER(Q1203)),NOT(ISNUMBER(R1203))),"",IF(Q1203&lt;R1203,1,0))</x:f>
        <x:v>0</x:v>
      </x:c>
      <x:c r="AF1203" s="50" t="n">
        <x:f>IFERROR(IF(AND(A1203=A1202,C1203=C1202+1,ISNUMBER(AE1202)),AE1202,""),"")</x:f>
        <x:v>0</x:v>
      </x:c>
      <x:c r="AG1203" s="52" t="n">
        <x:f>IFERROR(IF(AND(A1203=A1202,C1203=C1202+1,ISNUMBER(U1203),ISNUMBER(U1202),U1202&lt;&gt;0),U1203/U1202-1,""),"")</x:f>
        <x:v>0.43831106942484</x:v>
      </x:c>
      <x:c r="AH1203" s="50" t="n">
        <x:f>IF(AND(ISNUMBER(AE1203),ISNUMBER(AF1203),ISNUMBER(AG1203)),IF(AND(AE1203=1,AF1203=1,AG1203&lt;0),1,0),"")</x:f>
        <x:v>0</x:v>
      </x:c>
      <x:c r="AI1203" s="50" t="n">
        <x:f>IF(AND(A1203=A1204,C1204=C1203+1,ISNUMBER(AH1204)),C1204,"")</x:f>
        <x:v>2020</x:v>
      </x:c>
      <x:c r="AJ1203" s="50" t="n">
        <x:f>IF(AND(A1203=A1204,C1204=C1203+1,ISNUMBER(AH1204)),AH1204,"")</x:f>
        <x:v>0</x:v>
      </x:c>
    </x:row>
    <x:row r="1204" ht="15">
      <x:c r="A1204" s="9" t="s">
        <x:v>99</x:v>
      </x:c>
      <x:c r="B1204" s="10">
        <x:v>44196</x:v>
      </x:c>
      <x:c r="C1204" s="9">
        <x:v>2020</x:v>
      </x:c>
      <x:c r="D1204" s="11">
        <x:v>160.44399999999999</x:v>
      </x:c>
      <x:c r="E1204" s="11">
        <x:v>121.637</x:v>
      </x:c>
      <x:c r="F1204" s="11">
        <x:v>23.184000000000001</x:v>
      </x:c>
      <x:c r="G1204" s="11">
        <x:v>37.298999999999999</x:v>
      </x:c>
      <x:c r="H1204" s="11">
        <x:v>12.31</x:v>
      </x:c>
      <x:c r="I1204" s="11">
        <x:v>123.145</x:v>
      </x:c>
      <x:c r="J1204" s="11">
        <x:v>121.71299999999999</x:v>
      </x:c>
      <x:c r="K1204" s="11">
        <x:v>96.69</x:v>
      </x:c>
      <x:c r="L1204" s="11">
        <x:v>0</x:v>
      </x:c>
      <x:c r="M1204" s="11">
        <x:v>2.0230000000000001</x:v>
      </x:c>
      <x:c r="N1204" s="11">
        <x:v>10.287000000000001</x:v>
      </x:c>
      <x:c r="O1204" s="11">
        <x:v>205.71700000000001</x:v>
      </x:c>
      <x:c r="P1204" s="11">
        <x:v>135.142</x:v>
      </x:c>
      <x:c r="Q1204" s="11">
        <x:v>139.41200000000001</x:v>
      </x:c>
      <x:c r="R1204" s="11">
        <x:v>0.47799999999999998</x:v>
      </x:c>
      <x:c r="S1204" s="11">
        <x:v>109.77500000000001</x:v>
      </x:c>
      <x:c r="T1204" s="11">
        <x:v>96.450999999999993</x:v>
      </x:c>
      <x:c r="U1204" s="11">
        <x:v>5669.6625999999997</x:v>
      </x:c>
      <x:c r="V1204" s="11">
        <x:v>18</x:v>
      </x:c>
      <x:c r="W1204" s="12">
        <x:v>0</x:v>
      </x:c>
      <x:c r="X1204" s="8">
        <x:v>0</x:v>
      </x:c>
      <x:c r="Y1204" s="13">
        <x:f t="shared" si="108"/>
        <x:v>5.2465924775707382</x:v>
      </x:c>
      <x:c r="Z1204" s="13">
        <x:f t="shared" si="109"/>
        <x:v>0.23247363566104062</x:v>
      </x:c>
      <x:c r="AA1204" s="13">
        <x:f t="shared" si="110"/>
        <x:v>0.68419510857370802</x:v>
      </x:c>
      <x:c r="AB1204" s="13">
        <x:f t="shared" si="111"/>
        <x:v>0.84230011717483988</x:v>
      </x:c>
      <x:c r="AC1204" s="13">
        <x:f t="shared" si="112"/>
        <x:v>2.5858870210997611</x:v>
      </x:c>
      <x:c r="AD1204" s="13">
        <x:f t="shared" si="113"/>
        <x:v>0.75860113185909106</x:v>
      </x:c>
      <x:c r="AE1204" s="50" t="n">
        <x:f>IF(OR(NOT(ISNUMBER(Q1204)),NOT(ISNUMBER(R1204))),"",IF(Q1204&lt;R1204,1,0))</x:f>
        <x:v>0</x:v>
      </x:c>
      <x:c r="AF1204" s="50" t="n">
        <x:f>IFERROR(IF(AND(A1204=A1203,C1204=C1203+1,ISNUMBER(AE1203)),AE1203,""),"")</x:f>
        <x:v>0</x:v>
      </x:c>
      <x:c r="AG1204" s="52" t="n">
        <x:f>IFERROR(IF(AND(A1204=A1203,C1204=C1203+1,ISNUMBER(U1204),ISNUMBER(U1203),U1203&lt;&gt;0),U1204/U1203-1,""),"")</x:f>
        <x:v>0.011839006726863222</x:v>
      </x:c>
      <x:c r="AH1204" s="50" t="n">
        <x:f>IF(AND(ISNUMBER(AE1204),ISNUMBER(AF1204),ISNUMBER(AG1204)),IF(AND(AE1204=1,AF1204=1,AG1204&lt;0),1,0),"")</x:f>
        <x:v>0</x:v>
      </x:c>
      <x:c r="AI1204" s="50" t="n">
        <x:f>IF(AND(A1204=A1205,C1205=C1204+1,ISNUMBER(AH1205)),C1205,"")</x:f>
        <x:v>2021</x:v>
      </x:c>
      <x:c r="AJ1204" s="50" t="n">
        <x:f>IF(AND(A1204=A1205,C1205=C1204+1,ISNUMBER(AH1205)),AH1205,"")</x:f>
        <x:v>0</x:v>
      </x:c>
    </x:row>
    <x:row r="1205" ht="15">
      <x:c r="A1205" s="9" t="s">
        <x:v>99</x:v>
      </x:c>
      <x:c r="B1205" s="10">
        <x:v>44561</x:v>
      </x:c>
      <x:c r="C1205" s="9">
        <x:v>2021</x:v>
      </x:c>
      <x:c r="D1205" s="11">
        <x:v>107.577</x:v>
      </x:c>
      <x:c r="E1205" s="11">
        <x:v>72.277000000000001</x:v>
      </x:c>
      <x:c r="F1205" s="11">
        <x:v>27.628</x:v>
      </x:c>
      <x:c r="G1205" s="11">
        <x:v>37.045000000000002</x:v>
      </x:c>
      <x:c r="H1205" s="11">
        <x:v>11.009</x:v>
      </x:c>
      <x:c r="I1205" s="11">
        <x:v>70.531999999999996</x:v>
      </x:c>
      <x:c r="J1205" s="11">
        <x:v>69.099999999999994</x:v>
      </x:c>
      <x:c r="K1205" s="11">
        <x:v>42.984999999999999</x:v>
      </x:c>
      <x:c r="L1205" s="11">
        <x:v>0</x:v>
      </x:c>
      <x:c r="M1205" s="11">
        <x:v>2.177</x:v>
      </x:c>
      <x:c r="N1205" s="11">
        <x:v>8.8320000000000007</x:v>
      </x:c>
      <x:c r="O1205" s="11">
        <x:v>304.88600000000002</x:v>
      </x:c>
      <x:c r="P1205" s="11">
        <x:v>226.1</x:v>
      </x:c>
      <x:c r="Q1205" s="11">
        <x:v>230.53899999999999</x:v>
      </x:c>
      <x:c r="R1205" s="11">
        <x:v>0.47099999999999997</x:v>
      </x:c>
      <x:c r="S1205" s="11">
        <x:v>183.09399999999999</x:v>
      </x:c>
      <x:c r="T1205" s="11">
        <x:v>195.03899999999999</x:v>
      </x:c>
      <x:c r="U1205" s="11">
        <x:v>6827.2217000000001</x:v>
      </x:c>
      <x:c r="V1205" s="11">
        <x:v>18</x:v>
      </x:c>
      <x:c r="W1205" s="12">
        <x:v>0</x:v>
      </x:c>
      <x:c r="X1205" s="8">
        <x:v>0</x:v>
      </x:c>
      <x:c r="Y1205" s="13">
        <x:f t="shared" si="108"/>
        <x:v>2.6160778919936298</x:v>
      </x:c>
      <x:c r="Z1205" s="13">
        <x:f t="shared" si="109"/>
        <x:v>0.34435799473865236</x:v>
      </x:c>
      <x:c r="AA1205" s="13">
        <x:f t="shared" si="110"/>
        <x:v>1.7019809066993874</x:v>
      </x:c>
      <x:c r="AB1205" s="13">
        <x:f t="shared" si="111"/>
        <x:v>2.1017503741506083</x:v>
      </x:c>
      <x:c r="AC1205" s="13">
        <x:f t="shared" si="112"/>
        <x:v>5.2649210419759749</x:v>
      </x:c>
      <x:c r="AD1205" s="13">
        <x:f t="shared" si="113"/>
        <x:v>0.64233060970281752</x:v>
      </x:c>
      <x:c r="AE1205" s="50" t="n">
        <x:f>IF(OR(NOT(ISNUMBER(Q1205)),NOT(ISNUMBER(R1205))),"",IF(Q1205&lt;R1205,1,0))</x:f>
        <x:v>0</x:v>
      </x:c>
      <x:c r="AF1205" s="50" t="n">
        <x:f>IFERROR(IF(AND(A1205=A1204,C1205=C1204+1,ISNUMBER(AE1204)),AE1204,""),"")</x:f>
        <x:v>0</x:v>
      </x:c>
      <x:c r="AG1205" s="52" t="n">
        <x:f>IFERROR(IF(AND(A1205=A1204,C1205=C1204+1,ISNUMBER(U1205),ISNUMBER(U1204),U1204&lt;&gt;0),U1205/U1204-1,""),"")</x:f>
        <x:v>0.20416719330000355</x:v>
      </x:c>
      <x:c r="AH1205" s="50" t="n">
        <x:f>IF(AND(ISNUMBER(AE1205),ISNUMBER(AF1205),ISNUMBER(AG1205)),IF(AND(AE1205=1,AF1205=1,AG1205&lt;0),1,0),"")</x:f>
        <x:v>0</x:v>
      </x:c>
      <x:c r="AI1205" s="50" t="n">
        <x:f>IF(AND(A1205=A1206,C1206=C1205+1,ISNUMBER(AH1206)),C1206,"")</x:f>
        <x:v>2022</x:v>
      </x:c>
      <x:c r="AJ1205" s="50" t="n">
        <x:f>IF(AND(A1205=A1206,C1206=C1205+1,ISNUMBER(AH1206)),AH1206,"")</x:f>
        <x:v>0</x:v>
      </x:c>
    </x:row>
    <x:row r="1206" ht="15">
      <x:c r="A1206" s="9" t="s">
        <x:v>99</x:v>
      </x:c>
      <x:c r="B1206" s="10">
        <x:v>44926</x:v>
      </x:c>
      <x:c r="C1206" s="9">
        <x:v>2022</x:v>
      </x:c>
      <x:c r="D1206" s="11">
        <x:v>101.76</x:v>
      </x:c>
      <x:c r="E1206" s="11">
        <x:v>67.796999999999997</x:v>
      </x:c>
      <x:c r="F1206" s="11">
        <x:v>25.526</x:v>
      </x:c>
      <x:c r="G1206" s="11">
        <x:v>33.597000000000001</x:v>
      </x:c>
      <x:c r="H1206" s="11">
        <x:v>9.5690000000000008</x:v>
      </x:c>
      <x:c r="I1206" s="11">
        <x:v>68.162999999999997</x:v>
      </x:c>
      <x:c r="J1206" s="11">
        <x:v>66.730999999999995</x:v>
      </x:c>
      <x:c r="K1206" s="11">
        <x:v>35.088999999999999</x:v>
      </x:c>
      <x:c r="L1206" s="11">
        <x:v>0</x:v>
      </x:c>
      <x:c r="M1206" s="11">
        <x:v>2.327</x:v>
      </x:c>
      <x:c r="N1206" s="11">
        <x:v>7.242</x:v>
      </x:c>
      <x:c r="O1206" s="11">
        <x:v>332.62200000000001</x:v>
      </x:c>
      <x:c r="P1206" s="11">
        <x:v>241.34299999999999</x:v>
      </x:c>
      <x:c r="Q1206" s="11">
        <x:v>245.929</x:v>
      </x:c>
      <x:c r="R1206" s="11">
        <x:v>0.442</x:v>
      </x:c>
      <x:c r="S1206" s="11">
        <x:v>195.68100000000001</x:v>
      </x:c>
      <x:c r="T1206" s="11">
        <x:v>198.398</x:v>
      </x:c>
      <x:c r="U1206" s="11">
        <x:v>4271.8257999999996</x:v>
      </x:c>
      <x:c r="V1206" s="11">
        <x:v>18</x:v>
      </x:c>
      <x:c r="W1206" s="12">
        <x:v>0</x:v>
      </x:c>
      <x:c r="X1206" s="8">
        <x:v>0</x:v>
      </x:c>
      <x:c r="Y1206" s="13">
        <x:f t="shared" si="108"/>
        <x:v>2.6559978061584264</x:v>
      </x:c>
      <x:c r="Z1206" s="13">
        <x:f t="shared" si="109"/>
        <x:v>0.33015919811320754</x:v>
      </x:c>
      <x:c r="AA1206" s="13">
        <x:f t="shared" si="110"/>
        <x:v>1.9229658018867926</x:v>
      </x:c>
      <x:c r="AB1206" s="13">
        <x:f t="shared" si="111"/>
        <x:v>2.371688286163522</x:v>
      </x:c>
      <x:c r="AC1206" s="13">
        <x:f t="shared" si="112"/>
        <x:v>5.9052296335982373</x:v>
      </x:c>
      <x:c r="AD1206" s="13">
        <x:f t="shared" si="113"/>
        <x:v>0.65576847484276723</x:v>
      </x:c>
      <x:c r="AE1206" s="50" t="n">
        <x:f>IF(OR(NOT(ISNUMBER(Q1206)),NOT(ISNUMBER(R1206))),"",IF(Q1206&lt;R1206,1,0))</x:f>
        <x:v>0</x:v>
      </x:c>
      <x:c r="AF1206" s="50" t="n">
        <x:f>IFERROR(IF(AND(A1206=A1205,C1206=C1205+1,ISNUMBER(AE1205)),AE1205,""),"")</x:f>
        <x:v>0</x:v>
      </x:c>
      <x:c r="AG1206" s="52" t="n">
        <x:f>IFERROR(IF(AND(A1206=A1205,C1206=C1205+1,ISNUMBER(U1206),ISNUMBER(U1205),U1205&lt;&gt;0),U1206/U1205-1,""),"")</x:f>
        <x:v>-0.37429513970521866</x:v>
      </x:c>
      <x:c r="AH1206" s="50" t="n">
        <x:f>IF(AND(ISNUMBER(AE1206),ISNUMBER(AF1206),ISNUMBER(AG1206)),IF(AND(AE1206=1,AF1206=1,AG1206&lt;0),1,0),"")</x:f>
        <x:v>0</x:v>
      </x:c>
      <x:c r="AI1206" s="50" t="n">
        <x:f>IF(AND(A1206=A1207,C1207=C1206+1,ISNUMBER(AH1207)),C1207,"")</x:f>
        <x:v>2023</x:v>
      </x:c>
      <x:c r="AJ1206" s="50" t="n">
        <x:f>IF(AND(A1206=A1207,C1207=C1206+1,ISNUMBER(AH1207)),AH1207,"")</x:f>
        <x:v>0</x:v>
      </x:c>
    </x:row>
    <x:row r="1207" ht="15">
      <x:c r="A1207" s="9" t="s">
        <x:v>99</x:v>
      </x:c>
      <x:c r="B1207" s="10">
        <x:v>45291</x:v>
      </x:c>
      <x:c r="C1207" s="9">
        <x:v>2023</x:v>
      </x:c>
      <x:c r="D1207" s="11">
        <x:v>104.873</x:v>
      </x:c>
      <x:c r="E1207" s="11">
        <x:v>71.263000000000005</x:v>
      </x:c>
      <x:c r="F1207" s="11">
        <x:v>29.564</x:v>
      </x:c>
      <x:c r="G1207" s="11">
        <x:v>35.517000000000003</x:v>
      </x:c>
      <x:c r="H1207" s="11">
        <x:v>7.4029999999999996</x:v>
      </x:c>
      <x:c r="I1207" s="11">
        <x:v>69.355999999999995</x:v>
      </x:c>
      <x:c r="J1207" s="11">
        <x:v>67.924000000000007</x:v>
      </x:c>
      <x:c r="K1207" s="11">
        <x:v>33.640999999999998</x:v>
      </x:c>
      <x:c r="L1207" s="11">
        <x:v>0</x:v>
      </x:c>
      <x:c r="M1207" s="11">
        <x:v>2.2909999999999999</x:v>
      </x:c>
      <x:c r="N1207" s="11">
        <x:v>5.1120000000000001</x:v>
      </x:c>
      <x:c r="O1207" s="11">
        <x:v>364.31599999999997</x:v>
      </x:c>
      <x:c r="P1207" s="11">
        <x:v>258.03300000000002</x:v>
      </x:c>
      <x:c r="Q1207" s="11">
        <x:v>263.017</x:v>
      </x:c>
      <x:c r="R1207" s="11">
        <x:v>0.49099999999999999</x:v>
      </x:c>
      <x:c r="S1207" s="11">
        <x:v>199.15100000000001</x:v>
      </x:c>
      <x:c r="T1207" s="11">
        <x:v>208.405</x:v>
      </x:c>
      <x:c r="U1207" s="11">
        <x:v>4681.5668999999998</x:v>
      </x:c>
      <x:c r="V1207" s="11">
        <x:v>18</x:v>
      </x:c>
      <x:c r="W1207" s="12">
        <x:v>0</x:v>
      </x:c>
      <x:c r="X1207" s="8">
        <x:v>0</x:v>
      </x:c>
      <x:c r="Y1207" s="13">
        <x:f t="shared" si="108"/>
        <x:v>2.4104654309295088</x:v>
      </x:c>
      <x:c r="Z1207" s="13">
        <x:f t="shared" si="109"/>
        <x:v>0.33866676837698934</x:v>
      </x:c>
      <x:c r="AA1207" s="13">
        <x:f t="shared" si="110"/>
        <x:v>1.8989730435860517</x:v>
      </x:c>
      <x:c r="AB1207" s="13">
        <x:f t="shared" si="111"/>
        <x:v>2.4604330952676094</x:v>
      </x:c>
      <x:c r="AC1207" s="13">
        <x:f t="shared" si="112"/>
        <x:v>5.8677534701692142</x:v>
      </x:c>
      <x:c r="AD1207" s="13">
        <x:f t="shared" si="113"/>
        <x:v>0.64767862080802496</x:v>
      </x:c>
      <x:c r="AE1207" s="50" t="n">
        <x:f>IF(OR(NOT(ISNUMBER(Q1207)),NOT(ISNUMBER(R1207))),"",IF(Q1207&lt;R1207,1,0))</x:f>
        <x:v>0</x:v>
      </x:c>
      <x:c r="AF1207" s="50" t="n">
        <x:f>IFERROR(IF(AND(A1207=A1206,C1207=C1206+1,ISNUMBER(AE1206)),AE1206,""),"")</x:f>
        <x:v>0</x:v>
      </x:c>
      <x:c r="AG1207" s="52" t="n">
        <x:f>IFERROR(IF(AND(A1207=A1206,C1207=C1206+1,ISNUMBER(U1207),ISNUMBER(U1206),U1206&lt;&gt;0),U1207/U1206-1,""),"")</x:f>
        <x:v>0.09591709006486182</x:v>
      </x:c>
      <x:c r="AH1207" s="50" t="n">
        <x:f>IF(AND(ISNUMBER(AE1207),ISNUMBER(AF1207),ISNUMBER(AG1207)),IF(AND(AE1207=1,AF1207=1,AG1207&lt;0),1,0),"")</x:f>
        <x:v>0</x:v>
      </x:c>
      <x:c r="AI1207" s="50" t="n">
        <x:f>IF(AND(A1207=A1208,C1208=C1207+1,ISNUMBER(AH1208)),C1208,"")</x:f>
        <x:v>2024</x:v>
      </x:c>
      <x:c r="AJ1207" s="50" t="n">
        <x:f>IF(AND(A1207=A1208,C1208=C1207+1,ISNUMBER(AH1208)),AH1208,"")</x:f>
        <x:v>0</x:v>
      </x:c>
    </x:row>
    <x:row r="1208" ht="15">
      <x:c r="A1208" s="9" t="s">
        <x:v>99</x:v>
      </x:c>
      <x:c r="B1208" s="10">
        <x:v>45657</x:v>
      </x:c>
      <x:c r="C1208" s="9">
        <x:v>2024</x:v>
      </x:c>
      <x:c r="D1208" s="11">
        <x:v>118.498</x:v>
      </x:c>
      <x:c r="E1208" s="11">
        <x:v>72.418999999999997</x:v>
      </x:c>
      <x:c r="F1208" s="11">
        <x:v>32.701000000000001</x:v>
      </x:c>
      <x:c r="G1208" s="11">
        <x:v>37.636000000000003</x:v>
      </x:c>
      <x:c r="H1208" s="11">
        <x:v>6.1619999999999999</x:v>
      </x:c>
      <x:c r="I1208" s="11">
        <x:v>80.861999999999995</x:v>
      </x:c>
      <x:c r="J1208" s="11">
        <x:v>79.430000000000007</x:v>
      </x:c>
      <x:c r="K1208" s="11">
        <x:v>35.761000000000003</x:v>
      </x:c>
      <x:c r="L1208" s="11">
        <x:v>0</x:v>
      </x:c>
      <x:c r="M1208" s="11">
        <x:v>2.4969999999999999</x:v>
      </x:c>
      <x:c r="N1208" s="11">
        <x:v>3.665</x:v>
      </x:c>
      <x:c r="O1208" s="11">
        <x:v>389.88200000000001</x:v>
      </x:c>
      <x:c r="P1208" s="11">
        <x:v>256.33</x:v>
      </x:c>
      <x:c r="Q1208" s="11">
        <x:v>262.32900000000001</x:v>
      </x:c>
      <x:c r="R1208" s="11">
        <x:v>0.53500000000000003</x:v>
      </x:c>
      <x:c r="S1208" s="11">
        <x:v>192.71299999999999</x:v>
      </x:c>
      <x:c r="T1208" s="11">
        <x:v>213.67400000000001</x:v>
      </x:c>
      <x:c r="U1208" s="11">
        <x:v>5071.6157000000003</x:v>
      </x:c>
      <x:c r="V1208" s="11">
        <x:v>18</x:v>
      </x:c>
      <x:c r="W1208" s="12">
        <x:v>0</x:v>
      </x:c>
      <x:c r="X1208" s="8">
        <x:v>0</x:v>
      </x:c>
      <x:c r="Y1208" s="13">
        <x:f t="shared" si="108"/>
        <x:v>2.2145805938656311</x:v>
      </x:c>
      <x:c r="Z1208" s="13">
        <x:f t="shared" si="109"/>
        <x:v>0.31760873601242218</x:v>
      </x:c>
      <x:c r="AA1208" s="13">
        <x:f t="shared" si="110"/>
        <x:v>1.6262974902529999</x:v>
      </x:c>
      <x:c r="AB1208" s="13">
        <x:f t="shared" si="111"/>
        <x:v>2.1631588718796939</x:v>
      </x:c>
      <x:c r="AC1208" s="13">
        <x:f t="shared" si="112"/>
        <x:v>5.6773833563609308</x:v>
      </x:c>
      <x:c r="AD1208" s="13">
        <x:f t="shared" si="113"/>
        <x:v>0.67030667184256276</x:v>
      </x:c>
      <x:c r="AE1208" s="50" t="n">
        <x:f>IF(OR(NOT(ISNUMBER(Q1208)),NOT(ISNUMBER(R1208))),"",IF(Q1208&lt;R1208,1,0))</x:f>
        <x:v>0</x:v>
      </x:c>
      <x:c r="AF1208" s="50" t="n">
        <x:f>IFERROR(IF(AND(A1208=A1207,C1208=C1207+1,ISNUMBER(AE1207)),AE1207,""),"")</x:f>
        <x:v>0</x:v>
      </x:c>
      <x:c r="AG1208" s="52" t="n">
        <x:f>IFERROR(IF(AND(A1208=A1207,C1208=C1207+1,ISNUMBER(U1208),ISNUMBER(U1207),U1207&lt;&gt;0),U1208/U1207-1,""),"")</x:f>
        <x:v>0.08331586589096918</x:v>
      </x:c>
      <x:c r="AH1208" s="50" t="n">
        <x:f>IF(AND(ISNUMBER(AE1208),ISNUMBER(AF1208),ISNUMBER(AG1208)),IF(AND(AE1208=1,AF1208=1,AG1208&lt;0),1,0),"")</x:f>
        <x:v>0</x:v>
      </x:c>
      <x:c r="AI1208" s="50" t="str">
        <x:f>IF(AND(A1208=A1209,C1209=C1208+1,ISNUMBER(AH1209)),C1209,"")</x:f>
      </x:c>
      <x:c r="AJ1208" s="50" t="str">
        <x:f>IF(AND(A1208=A1209,C1209=C1208+1,ISNUMBER(AH1209)),AH1209,"")</x:f>
      </x:c>
    </x:row>
    <x:row r="1209" ht="15">
      <x:c r="A1209" s="9" t="s">
        <x:v>100</x:v>
      </x:c>
      <x:c r="B1209" s="10">
        <x:v>39447</x:v>
      </x:c>
      <x:c r="C1209" s="9">
        <x:v>2007</x:v>
      </x:c>
      <x:c r="D1209" s="11">
        <x:v>4156.3</x:v>
      </x:c>
      <x:c r="E1209" s="11">
        <x:v>3568.9</x:v>
      </x:c>
      <x:c r="F1209" s="11">
        <x:v>1040.3</x:v>
      </x:c>
      <x:c r="G1209" s="11">
        <x:v>1810.9</x:v>
      </x:c>
      <x:c r="H1209" s="11">
        <x:v>658.4</x:v>
      </x:c>
      <x:c r="I1209" s="11">
        <x:v>2345.4</x:v>
      </x:c>
      <x:c r="J1209" s="11">
        <x:v>1799.4</x:v>
      </x:c>
      <x:c r="K1209" s="11">
        <x:v>2.1</x:v>
      </x:c>
      <x:c r="L1209" s="11">
        <x:v>3386.6</x:v>
      </x:c>
      <x:c r="M1209" s="11">
        <x:v>130.9</x:v>
      </x:c>
      <x:c r="N1209" s="11">
        <x:v>527.5</x:v>
      </x:c>
      <x:c r="O1209" s="11">
        <x:v>3014.9</x:v>
      </x:c>
      <x:c r="P1209" s="11">
        <x:v>624.29999999999995</x:v>
      </x:c>
      <x:c r="Q1209" s="11">
        <x:v>634.29999999999995</x:v>
      </x:c>
      <x:c r="R1209" s="11">
        <x:v>74.099999999999994</x:v>
      </x:c>
      <x:c r="S1209" s="11">
        <x:v>413.5</x:v>
      </x:c>
      <x:c r="T1209" s="11">
        <x:v>72.400000000000006</x:v>
      </x:c>
      <x:c r="U1209" s="11">
        <x:v>2420.7314000000001</x:v>
      </x:c>
      <x:c r="V1209" s="11">
        <x:v>18</x:v>
      </x:c>
      <x:c r="W1209" s="12">
        <x:v>0</x:v>
      </x:c>
      <x:c r="X1209" s="8">
        <x:v>0</x:v>
      </x:c>
      <x:c r="Y1209" s="13">
        <x:f t="shared" si="108"/>
        <x:v>3.4306450062481977</x:v>
      </x:c>
      <x:c r="Z1209" s="13">
        <x:f t="shared" si="109"/>
        <x:v>0.43570002165387484</x:v>
      </x:c>
      <x:c r="AA1209" s="13">
        <x:f t="shared" si="110"/>
        <x:v>9.9487524962105708E-2</x:v>
      </x:c>
      <x:c r="AB1209" s="13">
        <x:f t="shared" si="111"/>
        <x:v>0.15020571181098571</x:v>
      </x:c>
      <x:c r="AC1209" s="13">
        <x:f t="shared" si="112"/>
        <x:v>3.9980120382130432E-2</x:v>
      </x:c>
      <x:c r="AD1209" s="13">
        <x:f t="shared" si="113"/>
        <x:v>0.43293313764646441</x:v>
      </x:c>
      <x:c r="AE1209" s="50" t="n">
        <x:f>IF(OR(NOT(ISNUMBER(Q1209)),NOT(ISNUMBER(R1209))),"",IF(Q1209&lt;R1209,1,0))</x:f>
        <x:v>0</x:v>
      </x:c>
      <x:c r="AF1209" s="50" t="str">
        <x:f>IFERROR(IF(AND(A1209=A1208,C1209=C1208+1,ISNUMBER(AE1208)),AE1208,""),"")</x:f>
      </x:c>
      <x:c r="AG1209" s="52" t="str">
        <x:f>IFERROR(IF(AND(A1209=A1208,C1209=C1208+1,ISNUMBER(U1209),ISNUMBER(U1208),U1208&lt;&gt;0),U1209/U1208-1,""),"")</x:f>
      </x:c>
      <x:c r="AH1209" s="50" t="str">
        <x:f>IF(AND(ISNUMBER(AE1209),ISNUMBER(AF1209),ISNUMBER(AG1209)),IF(AND(AE1209=1,AF1209=1,AG1209&lt;0),1,0),"")</x:f>
      </x:c>
      <x:c r="AI1209" s="50" t="n">
        <x:f>IF(AND(A1209=A1210,C1210=C1209+1,ISNUMBER(AH1210)),C1210,"")</x:f>
        <x:v>2008</x:v>
      </x:c>
      <x:c r="AJ1209" s="50" t="n">
        <x:f>IF(AND(A1209=A1210,C1210=C1209+1,ISNUMBER(AH1210)),AH1210,"")</x:f>
        <x:v>0</x:v>
      </x:c>
    </x:row>
    <x:row r="1210" ht="15">
      <x:c r="A1210" s="9" t="s">
        <x:v>100</x:v>
      </x:c>
      <x:c r="B1210" s="10">
        <x:v>39813</x:v>
      </x:c>
      <x:c r="C1210" s="9">
        <x:v>2008</x:v>
      </x:c>
      <x:c r="D1210" s="11">
        <x:v>3153.9</x:v>
      </x:c>
      <x:c r="E1210" s="11">
        <x:v>2706.3</x:v>
      </x:c>
      <x:c r="F1210" s="11">
        <x:v>773.7</x:v>
      </x:c>
      <x:c r="G1210" s="11">
        <x:v>1598.7</x:v>
      </x:c>
      <x:c r="H1210" s="11">
        <x:v>718.8</x:v>
      </x:c>
      <x:c r="I1210" s="11">
        <x:v>1555.2</x:v>
      </x:c>
      <x:c r="J1210" s="11">
        <x:v>1009.8</x:v>
      </x:c>
      <x:c r="K1210" s="11">
        <x:v>0.8</x:v>
      </x:c>
      <x:c r="L1210" s="11">
        <x:v>2614.5</x:v>
      </x:c>
      <x:c r="M1210" s="11">
        <x:v>147.6</x:v>
      </x:c>
      <x:c r="N1210" s="11">
        <x:v>571.20000000000005</x:v>
      </x:c>
      <x:c r="O1210" s="11">
        <x:v>1755.1</x:v>
      </x:c>
      <x:c r="P1210" s="11">
        <x:v>-715.4</x:v>
      </x:c>
      <x:c r="Q1210" s="11">
        <x:v>-706.4</x:v>
      </x:c>
      <x:c r="R1210" s="11">
        <x:v>75.8</x:v>
      </x:c>
      <x:c r="S1210" s="11">
        <x:v>-625</x:v>
      </x:c>
      <x:c r="T1210" s="11">
        <x:v>243.8</x:v>
      </x:c>
      <x:c r="U1210" s="11">
        <x:v>695.2038</x:v>
      </x:c>
      <x:c r="V1210" s="11">
        <x:v>18</x:v>
      </x:c>
      <x:c r="W1210" s="12">
        <x:v>0</x:v>
      </x:c>
      <x:c r="X1210" s="8">
        <x:v>0</x:v>
      </x:c>
      <x:c r="Y1210" s="13">
        <x:f t="shared" si="108"/>
        <x:v>3.497867390461419</x:v>
      </x:c>
      <x:c r="Z1210" s="13">
        <x:f t="shared" si="109"/>
        <x:v>0.50689622372300958</x:v>
      </x:c>
      <x:c r="AA1210" s="13">
        <x:f t="shared" si="110"/>
        <x:v>-0.19816734836234504</x:v>
      </x:c>
      <x:c r="AB1210" s="13">
        <x:f t="shared" si="111"/>
        <x:v>-0.22683027362947461</x:v>
      </x:c>
      <x:c r="AC1210" s="13">
        <x:f t="shared" si="112"/>
        <x:v>0.15249890536060551</x:v>
      </x:c>
      <x:c r="AD1210" s="13">
        <x:f t="shared" si="113"/>
        <x:v>0.3201750214020736</x:v>
      </x:c>
      <x:c r="AE1210" s="50" t="n">
        <x:f>IF(OR(NOT(ISNUMBER(Q1210)),NOT(ISNUMBER(R1210))),"",IF(Q1210&lt;R1210,1,0))</x:f>
        <x:v>1</x:v>
      </x:c>
      <x:c r="AF1210" s="50" t="n">
        <x:f>IFERROR(IF(AND(A1210=A1209,C1210=C1209+1,ISNUMBER(AE1209)),AE1209,""),"")</x:f>
        <x:v>0</x:v>
      </x:c>
      <x:c r="AG1210" s="52" t="n">
        <x:f>IFERROR(IF(AND(A1210=A1209,C1210=C1209+1,ISNUMBER(U1210),ISNUMBER(U1209),U1209&lt;&gt;0),U1210/U1209-1,""),"")</x:f>
        <x:v>-0.7128124995610831</x:v>
      </x:c>
      <x:c r="AH1210" s="50" t="n">
        <x:f>IF(AND(ISNUMBER(AE1210),ISNUMBER(AF1210),ISNUMBER(AG1210)),IF(AND(AE1210=1,AF1210=1,AG1210&lt;0),1,0),"")</x:f>
        <x:v>0</x:v>
      </x:c>
      <x:c r="AI1210" s="50" t="n">
        <x:f>IF(AND(A1210=A1211,C1211=C1210+1,ISNUMBER(AH1211)),C1211,"")</x:f>
        <x:v>2009</x:v>
      </x:c>
      <x:c r="AJ1210" s="50" t="n">
        <x:f>IF(AND(A1210=A1211,C1211=C1210+1,ISNUMBER(AH1211)),AH1211,"")</x:f>
        <x:v>0</x:v>
      </x:c>
    </x:row>
    <x:row r="1211" ht="15">
      <x:c r="A1211" s="9" t="s">
        <x:v>100</x:v>
      </x:c>
      <x:c r="B1211" s="10">
        <x:v>40178</x:v>
      </x:c>
      <x:c r="C1211" s="9">
        <x:v>2009</x:v>
      </x:c>
      <x:c r="D1211" s="11">
        <x:v>2795.6</x:v>
      </x:c>
      <x:c r="E1211" s="11">
        <x:v>2379.6</x:v>
      </x:c>
      <x:c r="F1211" s="11">
        <x:v>673.7</x:v>
      </x:c>
      <x:c r="G1211" s="11">
        <x:v>1172.4000000000001</x:v>
      </x:c>
      <x:c r="H1211" s="11">
        <x:v>400</x:v>
      </x:c>
      <x:c r="I1211" s="11">
        <x:v>1623.2</x:v>
      </x:c>
      <x:c r="J1211" s="11">
        <x:v>1078.3</x:v>
      </x:c>
      <x:c r="K1211" s="11">
        <x:v>138</x:v>
      </x:c>
      <x:c r="L1211" s="11">
        <x:v>2187.8000000000002</x:v>
      </x:c>
      <x:c r="M1211" s="11">
        <x:v>117</x:v>
      </x:c>
      <x:c r="N1211" s="11">
        <x:v>283</x:v>
      </x:c>
      <x:c r="O1211" s="11">
        <x:v>1420.6</x:v>
      </x:c>
      <x:c r="P1211" s="11">
        <x:v>128.5</x:v>
      </x:c>
      <x:c r="Q1211" s="11">
        <x:v>135.1</x:v>
      </x:c>
      <x:c r="R1211" s="11">
        <x:v>49.1</x:v>
      </x:c>
      <x:c r="S1211" s="11">
        <x:v>74.099999999999994</x:v>
      </x:c>
      <x:c r="T1211" s="11">
        <x:v>353.1</x:v>
      </x:c>
      <x:c r="U1211" s="11">
        <x:v>1420.6668</x:v>
      </x:c>
      <x:c r="V1211" s="11">
        <x:v>18</x:v>
      </x:c>
      <x:c r="W1211" s="12">
        <x:v>0</x:v>
      </x:c>
      <x:c r="X1211" s="8">
        <x:v>0</x:v>
      </x:c>
      <x:c r="Y1211" s="13">
        <x:f t="shared" si="108"/>
        <x:v>3.5321359655633069</x:v>
      </x:c>
      <x:c r="Z1211" s="13">
        <x:f t="shared" si="109"/>
        <x:v>0.41937330090141656</x:v>
      </x:c>
      <x:c r="AA1211" s="13">
        <x:f t="shared" si="110"/>
        <x:v>2.6505937902418085E-2</x:v>
      </x:c>
      <x:c r="AB1211" s="13">
        <x:f t="shared" si="111"/>
        <x:v>4.5965087995421379E-2</x:v>
      </x:c>
      <x:c r="AC1211" s="13">
        <x:f t="shared" si="112"/>
        <x:v>0.30117707267144317</x:v>
      </x:c>
      <x:c r="AD1211" s="13">
        <x:f t="shared" si="113"/>
        <x:v>0.38571326370010017</x:v>
      </x:c>
      <x:c r="AE1211" s="50" t="n">
        <x:f>IF(OR(NOT(ISNUMBER(Q1211)),NOT(ISNUMBER(R1211))),"",IF(Q1211&lt;R1211,1,0))</x:f>
        <x:v>0</x:v>
      </x:c>
      <x:c r="AF1211" s="50" t="n">
        <x:f>IFERROR(IF(AND(A1211=A1210,C1211=C1210+1,ISNUMBER(AE1210)),AE1210,""),"")</x:f>
        <x:v>1</x:v>
      </x:c>
      <x:c r="AG1211" s="52" t="n">
        <x:f>IFERROR(IF(AND(A1211=A1210,C1211=C1210+1,ISNUMBER(U1211),ISNUMBER(U1210),U1210&lt;&gt;0),U1211/U1210-1,""),"")</x:f>
        <x:v>1.043525653916161</x:v>
      </x:c>
      <x:c r="AH1211" s="50" t="n">
        <x:f>IF(AND(ISNUMBER(AE1211),ISNUMBER(AF1211),ISNUMBER(AG1211)),IF(AND(AE1211=1,AF1211=1,AG1211&lt;0),1,0),"")</x:f>
        <x:v>0</x:v>
      </x:c>
      <x:c r="AI1211" s="50" t="n">
        <x:f>IF(AND(A1211=A1212,C1212=C1211+1,ISNUMBER(AH1212)),C1212,"")</x:f>
        <x:v>2010</x:v>
      </x:c>
      <x:c r="AJ1211" s="50" t="n">
        <x:f>IF(AND(A1211=A1212,C1212=C1211+1,ISNUMBER(AH1212)),AH1212,"")</x:f>
        <x:v>0</x:v>
      </x:c>
    </x:row>
    <x:row r="1212" ht="15">
      <x:c r="A1212" s="9" t="s">
        <x:v>100</x:v>
      </x:c>
      <x:c r="B1212" s="10">
        <x:v>40543</x:v>
      </x:c>
      <x:c r="C1212" s="9">
        <x:v>2010</x:v>
      </x:c>
      <x:c r="D1212" s="11">
        <x:v>2724.6</x:v>
      </x:c>
      <x:c r="E1212" s="11">
        <x:v>2260</x:v>
      </x:c>
      <x:c r="F1212" s="11">
        <x:v>583</x:v>
      </x:c>
      <x:c r="G1212" s="11">
        <x:v>980.6</x:v>
      </x:c>
      <x:c r="H1212" s="11">
        <x:v>203.9</x:v>
      </x:c>
      <x:c r="I1212" s="11">
        <x:v>1744</x:v>
      </x:c>
      <x:c r="J1212" s="11">
        <x:v>1198.7</x:v>
      </x:c>
      <x:c r="K1212" s="11">
        <x:v>126.8</x:v>
      </x:c>
      <x:c r="L1212" s="11">
        <x:v>2073.1999999999998</x:v>
      </x:c>
      <x:c r="M1212" s="11">
        <x:v>48.4</x:v>
      </x:c>
      <x:c r="N1212" s="11">
        <x:v>155.5</x:v>
      </x:c>
      <x:c r="O1212" s="11">
        <x:v>1569.5</x:v>
      </x:c>
      <x:c r="P1212" s="11">
        <x:v>204.1</x:v>
      </x:c>
      <x:c r="Q1212" s="11">
        <x:v>208.9</x:v>
      </x:c>
      <x:c r="R1212" s="11">
        <x:v>35.200000000000003</x:v>
      </x:c>
      <x:c r="S1212" s="11">
        <x:v>115.3</x:v>
      </x:c>
      <x:c r="T1212" s="11">
        <x:v>225.5</x:v>
      </x:c>
      <x:c r="U1212" s="11">
        <x:v>1261.2011</x:v>
      </x:c>
      <x:c r="V1212" s="11">
        <x:v>18</x:v>
      </x:c>
      <x:c r="W1212" s="12">
        <x:v>0</x:v>
      </x:c>
      <x:c r="X1212" s="8">
        <x:v>0</x:v>
      </x:c>
      <x:c r="Y1212" s="13">
        <x:f t="shared" si="108"/>
        <x:v>3.8765008576329332</x:v>
      </x:c>
      <x:c r="Z1212" s="13">
        <x:f t="shared" si="109"/>
        <x:v>0.35990604125376202</x:v>
      </x:c>
      <x:c r="AA1212" s="13">
        <x:f t="shared" si="110"/>
        <x:v>4.2318138442340163E-2</x:v>
      </x:c>
      <x:c r="AB1212" s="13">
        <x:f t="shared" si="111"/>
        <x:v>7.491007854363943E-2</x:v>
      </x:c>
      <x:c r="AC1212" s="13">
        <x:f t="shared" si="112"/>
        <x:v>0.22996124821537833</x:v>
      </x:c>
      <x:c r="AD1212" s="13">
        <x:f t="shared" si="113"/>
        <x:v>0.43995448873229098</x:v>
      </x:c>
      <x:c r="AE1212" s="50" t="n">
        <x:f>IF(OR(NOT(ISNUMBER(Q1212)),NOT(ISNUMBER(R1212))),"",IF(Q1212&lt;R1212,1,0))</x:f>
        <x:v>0</x:v>
      </x:c>
      <x:c r="AF1212" s="50" t="n">
        <x:f>IFERROR(IF(AND(A1212=A1211,C1212=C1211+1,ISNUMBER(AE1211)),AE1211,""),"")</x:f>
        <x:v>0</x:v>
      </x:c>
      <x:c r="AG1212" s="52" t="n">
        <x:f>IFERROR(IF(AND(A1212=A1211,C1212=C1211+1,ISNUMBER(U1212),ISNUMBER(U1211),U1211&lt;&gt;0),U1212/U1211-1,""),"")</x:f>
        <x:v>-0.11224708003312245</x:v>
      </x:c>
      <x:c r="AH1212" s="50" t="n">
        <x:f>IF(AND(ISNUMBER(AE1212),ISNUMBER(AF1212),ISNUMBER(AG1212)),IF(AND(AE1212=1,AF1212=1,AG1212&lt;0),1,0),"")</x:f>
        <x:v>0</x:v>
      </x:c>
      <x:c r="AI1212" s="50" t="n">
        <x:f>IF(AND(A1212=A1213,C1213=C1212+1,ISNUMBER(AH1213)),C1213,"")</x:f>
        <x:v>2011</x:v>
      </x:c>
      <x:c r="AJ1212" s="50" t="n">
        <x:f>IF(AND(A1212=A1213,C1213=C1212+1,ISNUMBER(AH1213)),AH1213,"")</x:f>
        <x:v>0</x:v>
      </x:c>
    </x:row>
    <x:row r="1213" ht="15">
      <x:c r="A1213" s="9" t="s">
        <x:v>100</x:v>
      </x:c>
      <x:c r="B1213" s="10">
        <x:v>40908</x:v>
      </x:c>
      <x:c r="C1213" s="9">
        <x:v>2011</x:v>
      </x:c>
      <x:c r="D1213" s="11">
        <x:v>2573.6</x:v>
      </x:c>
      <x:c r="E1213" s="11">
        <x:v>2099.1999999999998</x:v>
      </x:c>
      <x:c r="F1213" s="11">
        <x:v>561.20000000000005</x:v>
      </x:c>
      <x:c r="G1213" s="11">
        <x:v>734.3</x:v>
      </x:c>
      <x:c r="H1213" s="11">
        <x:v>0.1</x:v>
      </x:c>
      <x:c r="I1213" s="11">
        <x:v>1839.3</x:v>
      </x:c>
      <x:c r="J1213" s="11">
        <x:v>1294</x:v>
      </x:c>
      <x:c r="K1213" s="11">
        <x:v>41</x:v>
      </x:c>
      <x:c r="L1213" s="11">
        <x:v>2003.4</x:v>
      </x:c>
      <x:c r="M1213" s="11">
        <x:v>0.1</x:v>
      </x:c>
      <x:c r="N1213" s="11">
        <x:v>0</x:v>
      </x:c>
      <x:c r="O1213" s="11">
        <x:v>1535</x:v>
      </x:c>
      <x:c r="P1213" s="11">
        <x:v>161.9</x:v>
      </x:c>
      <x:c r="Q1213" s="11">
        <x:v>166</x:v>
      </x:c>
      <x:c r="R1213" s="11">
        <x:v>10.4</x:v>
      </x:c>
      <x:c r="S1213" s="11">
        <x:v>109</x:v>
      </x:c>
      <x:c r="T1213" s="11">
        <x:v>121.9</x:v>
      </x:c>
      <x:c r="U1213" s="11">
        <x:v>1422.1796999999999</x:v>
      </x:c>
      <x:c r="V1213" s="11">
        <x:v>18</x:v>
      </x:c>
      <x:c r="W1213" s="12">
        <x:v>0</x:v>
      </x:c>
      <x:c r="X1213" s="8">
        <x:v>0</x:v>
      </x:c>
      <x:c r="Y1213" s="13">
        <x:f t="shared" si="108"/>
        <x:v>3.7405559515324298</x:v>
      </x:c>
      <x:c r="Z1213" s="13">
        <x:f t="shared" si="109"/>
        <x:v>0.28532017407522536</x:v>
      </x:c>
      <x:c r="AA1213" s="13">
        <x:f t="shared" si="110"/>
        <x:v>4.2353124028598074E-2</x:v>
      </x:c>
      <x:c r="AB1213" s="13">
        <x:f t="shared" si="111"/>
        <x:v>6.2907988809449797E-2</x:v>
      </x:c>
      <x:c r="AC1213" s="13">
        <x:f t="shared" si="112"/>
        <x:v>0.16600844341549778</x:v>
      </x:c>
      <x:c r="AD1213" s="13">
        <x:f t="shared" si="113"/>
        <x:v>0.50279763755051288</x:v>
      </x:c>
      <x:c r="AE1213" s="50" t="n">
        <x:f>IF(OR(NOT(ISNUMBER(Q1213)),NOT(ISNUMBER(R1213))),"",IF(Q1213&lt;R1213,1,0))</x:f>
        <x:v>0</x:v>
      </x:c>
      <x:c r="AF1213" s="50" t="n">
        <x:f>IFERROR(IF(AND(A1213=A1212,C1213=C1212+1,ISNUMBER(AE1212)),AE1212,""),"")</x:f>
        <x:v>0</x:v>
      </x:c>
      <x:c r="AG1213" s="52" t="n">
        <x:f>IFERROR(IF(AND(A1213=A1212,C1213=C1212+1,ISNUMBER(U1213),ISNUMBER(U1212),U1212&lt;&gt;0),U1213/U1212-1,""),"")</x:f>
        <x:v>0.1276391211520509</x:v>
      </x:c>
      <x:c r="AH1213" s="50" t="n">
        <x:f>IF(AND(ISNUMBER(AE1213),ISNUMBER(AF1213),ISNUMBER(AG1213)),IF(AND(AE1213=1,AF1213=1,AG1213&lt;0),1,0),"")</x:f>
        <x:v>0</x:v>
      </x:c>
      <x:c r="AI1213" s="50" t="n">
        <x:f>IF(AND(A1213=A1214,C1214=C1213+1,ISNUMBER(AH1214)),C1214,"")</x:f>
        <x:v>2012</x:v>
      </x:c>
      <x:c r="AJ1213" s="50" t="n">
        <x:f>IF(AND(A1213=A1214,C1214=C1213+1,ISNUMBER(AH1214)),AH1214,"")</x:f>
        <x:v>0</x:v>
      </x:c>
    </x:row>
    <x:row r="1214" ht="15">
      <x:c r="A1214" s="9" t="s">
        <x:v>100</x:v>
      </x:c>
      <x:c r="B1214" s="10">
        <x:v>41274</x:v>
      </x:c>
      <x:c r="C1214" s="9">
        <x:v>2012</x:v>
      </x:c>
      <x:c r="D1214" s="11">
        <x:v>2799.1</x:v>
      </x:c>
      <x:c r="E1214" s="11">
        <x:v>2300.9</x:v>
      </x:c>
      <x:c r="F1214" s="11">
        <x:v>599.5</x:v>
      </x:c>
      <x:c r="G1214" s="11">
        <x:v>805.4</x:v>
      </x:c>
      <x:c r="H1214" s="11">
        <x:v>0</x:v>
      </x:c>
      <x:c r="I1214" s="11">
        <x:v>1993.7</x:v>
      </x:c>
      <x:c r="J1214" s="11">
        <x:v>1447.8</x:v>
      </x:c>
      <x:c r="K1214" s="11">
        <x:v>201.5</x:v>
      </x:c>
      <x:c r="L1214" s="11">
        <x:v>2051</x:v>
      </x:c>
      <x:c r="M1214" s="11">
        <x:v>0</x:v>
      </x:c>
      <x:c r="N1214" s="11">
        <x:v>0</x:v>
      </x:c>
      <x:c r="O1214" s="11">
        <x:v>1721.4</x:v>
      </x:c>
      <x:c r="P1214" s="11">
        <x:v>219.2</x:v>
      </x:c>
      <x:c r="Q1214" s="11">
        <x:v>223.3</x:v>
      </x:c>
      <x:c r="R1214" s="11">
        <x:v>2.9</x:v>
      </x:c>
      <x:c r="S1214" s="11">
        <x:v>167.5</x:v>
      </x:c>
      <x:c r="T1214" s="11">
        <x:v>181.8</x:v>
      </x:c>
      <x:c r="U1214" s="11">
        <x:v>2423.0652</x:v>
      </x:c>
      <x:c r="V1214" s="11">
        <x:v>18</x:v>
      </x:c>
      <x:c r="W1214" s="12">
        <x:v>0</x:v>
      </x:c>
      <x:c r="X1214" s="8">
        <x:v>0</x:v>
      </x:c>
      <x:c r="Y1214" s="13">
        <x:f t="shared" si="108"/>
        <x:v>3.8380316930775646</x:v>
      </x:c>
      <x:c r="Z1214" s="13">
        <x:f t="shared" si="109"/>
        <x:v>0.2877353435032689</x:v>
      </x:c>
      <x:c r="AA1214" s="13">
        <x:f t="shared" si="110"/>
        <x:v>5.9840663070272589E-2</x:v>
      </x:c>
      <x:c r="AB1214" s="13">
        <x:f t="shared" si="111"/>
        <x:v>7.8310885641813432E-2</x:v>
      </x:c>
      <x:c r="AC1214" s="13">
        <x:f t="shared" si="112"/>
        <x:v>0.22572634715669235</x:v>
      </x:c>
      <x:c r="AD1214" s="13">
        <x:f t="shared" si="113"/>
        <x:v>0.51723768354113819</x:v>
      </x:c>
      <x:c r="AE1214" s="50" t="n">
        <x:f>IF(OR(NOT(ISNUMBER(Q1214)),NOT(ISNUMBER(R1214))),"",IF(Q1214&lt;R1214,1,0))</x:f>
        <x:v>0</x:v>
      </x:c>
      <x:c r="AF1214" s="50" t="n">
        <x:f>IFERROR(IF(AND(A1214=A1213,C1214=C1213+1,ISNUMBER(AE1213)),AE1213,""),"")</x:f>
        <x:v>0</x:v>
      </x:c>
      <x:c r="AG1214" s="52" t="n">
        <x:f>IFERROR(IF(AND(A1214=A1213,C1214=C1213+1,ISNUMBER(U1214),ISNUMBER(U1213),U1213&lt;&gt;0),U1214/U1213-1,""),"")</x:f>
        <x:v>0.7037686587707588</x:v>
      </x:c>
      <x:c r="AH1214" s="50" t="n">
        <x:f>IF(AND(ISNUMBER(AE1214),ISNUMBER(AF1214),ISNUMBER(AG1214)),IF(AND(AE1214=1,AF1214=1,AG1214&lt;0),1,0),"")</x:f>
        <x:v>0</x:v>
      </x:c>
      <x:c r="AI1214" s="50" t="n">
        <x:f>IF(AND(A1214=A1215,C1215=C1214+1,ISNUMBER(AH1215)),C1215,"")</x:f>
        <x:v>2013</x:v>
      </x:c>
      <x:c r="AJ1214" s="50" t="n">
        <x:f>IF(AND(A1214=A1215,C1215=C1214+1,ISNUMBER(AH1215)),AH1215,"")</x:f>
        <x:v>0</x:v>
      </x:c>
    </x:row>
    <x:row r="1215" ht="15">
      <x:c r="A1215" s="9" t="s">
        <x:v>100</x:v>
      </x:c>
      <x:c r="B1215" s="10">
        <x:v>41639</x:v>
      </x:c>
      <x:c r="C1215" s="9">
        <x:v>2013</x:v>
      </x:c>
      <x:c r="D1215" s="11">
        <x:v>3022.9</x:v>
      </x:c>
      <x:c r="E1215" s="11">
        <x:v>2484</x:v>
      </x:c>
      <x:c r="F1215" s="11">
        <x:v>741.2</x:v>
      </x:c>
      <x:c r="G1215" s="11">
        <x:v>977.4</x:v>
      </x:c>
      <x:c r="H1215" s="11">
        <x:v>0</x:v>
      </x:c>
      <x:c r="I1215" s="11">
        <x:v>2045.5</x:v>
      </x:c>
      <x:c r="J1215" s="11">
        <x:v>1496.9</x:v>
      </x:c>
      <x:c r="K1215" s="11">
        <x:v>204.3</x:v>
      </x:c>
      <x:c r="L1215" s="11">
        <x:v>2194.9</x:v>
      </x:c>
      <x:c r="M1215" s="11">
        <x:v>0</x:v>
      </x:c>
      <x:c r="N1215" s="11">
        <x:v>0</x:v>
      </x:c>
      <x:c r="O1215" s="11">
        <x:v>2085.9</x:v>
      </x:c>
      <x:c r="P1215" s="11">
        <x:v>340.6</x:v>
      </x:c>
      <x:c r="Q1215" s="11">
        <x:v>345.1</x:v>
      </x:c>
      <x:c r="R1215" s="11">
        <x:v>3.1</x:v>
      </x:c>
      <x:c r="S1215" s="11">
        <x:v>257.2</x:v>
      </x:c>
      <x:c r="T1215" s="11">
        <x:v>241.6</x:v>
      </x:c>
      <x:c r="U1215" s="11">
        <x:v>3774.7157999999999</x:v>
      </x:c>
      <x:c r="V1215" s="11">
        <x:v>18</x:v>
      </x:c>
      <x:c r="W1215" s="12">
        <x:v>0</x:v>
      </x:c>
      <x:c r="X1215" s="8">
        <x:v>0</x:v>
      </x:c>
      <x:c r="Y1215" s="13">
        <x:f t="shared" si="108"/>
        <x:v>3.3513221802482458</x:v>
      </x:c>
      <x:c r="Z1215" s="13">
        <x:f t="shared" si="109"/>
        <x:v>0.32333189983128779</x:v>
      </x:c>
      <x:c r="AA1215" s="13">
        <x:f t="shared" si="110"/>
        <x:v>8.5083859869661577E-2</x:v>
      </x:c>
      <x:c r="AB1215" s="13">
        <x:f t="shared" si="111"/>
        <x:v>0.11267326077607595</x:v>
      </x:c>
      <x:c r="AC1215" s="13">
        <x:f t="shared" si="112"/>
        <x:v>0.24718641293226928</x:v>
      </x:c>
      <x:c r="AD1215" s="13">
        <x:f t="shared" si="113"/>
        <x:v>0.49518674120877304</x:v>
      </x:c>
      <x:c r="AE1215" s="50" t="n">
        <x:f>IF(OR(NOT(ISNUMBER(Q1215)),NOT(ISNUMBER(R1215))),"",IF(Q1215&lt;R1215,1,0))</x:f>
        <x:v>0</x:v>
      </x:c>
      <x:c r="AF1215" s="50" t="n">
        <x:f>IFERROR(IF(AND(A1215=A1214,C1215=C1214+1,ISNUMBER(AE1214)),AE1214,""),"")</x:f>
        <x:v>0</x:v>
      </x:c>
      <x:c r="AG1215" s="52" t="n">
        <x:f>IFERROR(IF(AND(A1215=A1214,C1215=C1214+1,ISNUMBER(U1215),ISNUMBER(U1214),U1214&lt;&gt;0),U1215/U1214-1,""),"")</x:f>
        <x:v>0.5578267559618288</x:v>
      </x:c>
      <x:c r="AH1215" s="50" t="n">
        <x:f>IF(AND(ISNUMBER(AE1215),ISNUMBER(AF1215),ISNUMBER(AG1215)),IF(AND(AE1215=1,AF1215=1,AG1215&lt;0),1,0),"")</x:f>
        <x:v>0</x:v>
      </x:c>
      <x:c r="AI1215" s="50" t="n">
        <x:f>IF(AND(A1215=A1216,C1216=C1215+1,ISNUMBER(AH1216)),C1216,"")</x:f>
        <x:v>2014</x:v>
      </x:c>
      <x:c r="AJ1215" s="50" t="n">
        <x:f>IF(AND(A1215=A1216,C1216=C1215+1,ISNUMBER(AH1216)),AH1216,"")</x:f>
        <x:v>0</x:v>
      </x:c>
    </x:row>
    <x:row r="1216" ht="15">
      <x:c r="A1216" s="9" t="s">
        <x:v>100</x:v>
      </x:c>
      <x:c r="B1216" s="10">
        <x:v>42004</x:v>
      </x:c>
      <x:c r="C1216" s="9">
        <x:v>2014</x:v>
      </x:c>
      <x:c r="D1216" s="11">
        <x:v>3356.3</x:v>
      </x:c>
      <x:c r="E1216" s="11">
        <x:v>2850.2</x:v>
      </x:c>
      <x:c r="F1216" s="11">
        <x:v>832.7</x:v>
      </x:c>
      <x:c r="G1216" s="11">
        <x:v>1163.7</x:v>
      </x:c>
      <x:c r="H1216" s="11">
        <x:v>0</x:v>
      </x:c>
      <x:c r="I1216" s="11">
        <x:v>2192.6</x:v>
      </x:c>
      <x:c r="J1216" s="11">
        <x:v>1640.5</x:v>
      </x:c>
      <x:c r="K1216" s="11">
        <x:v>378.4</x:v>
      </x:c>
      <x:c r="L1216" s="11">
        <x:v>2408.1999999999998</x:v>
      </x:c>
      <x:c r="M1216" s="11">
        <x:v>0</x:v>
      </x:c>
      <x:c r="N1216" s="11">
        <x:v>0</x:v>
      </x:c>
      <x:c r="O1216" s="11">
        <x:v>2573.9</x:v>
      </x:c>
      <x:c r="P1216" s="11">
        <x:v>465.3</x:v>
      </x:c>
      <x:c r="Q1216" s="11">
        <x:v>471.5</x:v>
      </x:c>
      <x:c r="R1216" s="11">
        <x:v>4.5</x:v>
      </x:c>
      <x:c r="S1216" s="11">
        <x:v>372</x:v>
      </x:c>
      <x:c r="T1216" s="11">
        <x:v>396.5</x:v>
      </x:c>
      <x:c r="U1216" s="11">
        <x:v>4835.9453000000003</x:v>
      </x:c>
      <x:c r="V1216" s="11">
        <x:v>18</x:v>
      </x:c>
      <x:c r="W1216" s="12">
        <x:v>0</x:v>
      </x:c>
      <x:c r="X1216" s="8">
        <x:v>0</x:v>
      </x:c>
      <x:c r="Y1216" s="13">
        <x:f t="shared" si="108"/>
        <x:v>3.4228413594331686</x:v>
      </x:c>
      <x:c r="Z1216" s="13">
        <x:f t="shared" si="109"/>
        <x:v>0.34672109167833626</x:v>
      </x:c>
      <x:c r="AA1216" s="13">
        <x:f t="shared" si="110"/>
        <x:v>0.11083633763370378</x:v>
      </x:c>
      <x:c r="AB1216" s="13">
        <x:f t="shared" si="111"/>
        <x:v>0.13863480618538271</x:v>
      </x:c>
      <x:c r="AC1216" s="13">
        <x:f t="shared" si="112"/>
        <x:v>0.34072355418063072</x:v>
      </x:c>
      <x:c r="AD1216" s="13">
        <x:f t="shared" si="113"/>
        <x:v>0.48878229002175011</x:v>
      </x:c>
      <x:c r="AE1216" s="50" t="n">
        <x:f>IF(OR(NOT(ISNUMBER(Q1216)),NOT(ISNUMBER(R1216))),"",IF(Q1216&lt;R1216,1,0))</x:f>
        <x:v>0</x:v>
      </x:c>
      <x:c r="AF1216" s="50" t="n">
        <x:f>IFERROR(IF(AND(A1216=A1215,C1216=C1215+1,ISNUMBER(AE1215)),AE1215,""),"")</x:f>
        <x:v>0</x:v>
      </x:c>
      <x:c r="AG1216" s="52" t="n">
        <x:f>IFERROR(IF(AND(A1216=A1215,C1216=C1215+1,ISNUMBER(U1216),ISNUMBER(U1215),U1215&lt;&gt;0),U1216/U1215-1,""),"")</x:f>
        <x:v>0.2811415630284009</x:v>
      </x:c>
      <x:c r="AH1216" s="50" t="n">
        <x:f>IF(AND(ISNUMBER(AE1216),ISNUMBER(AF1216),ISNUMBER(AG1216)),IF(AND(AE1216=1,AF1216=1,AG1216&lt;0),1,0),"")</x:f>
        <x:v>0</x:v>
      </x:c>
      <x:c r="AI1216" s="50" t="n">
        <x:f>IF(AND(A1216=A1217,C1217=C1216+1,ISNUMBER(AH1217)),C1217,"")</x:f>
        <x:v>2015</x:v>
      </x:c>
      <x:c r="AJ1216" s="50" t="n">
        <x:f>IF(AND(A1216=A1217,C1217=C1216+1,ISNUMBER(AH1217)),AH1217,"")</x:f>
        <x:v>0</x:v>
      </x:c>
    </x:row>
    <x:row r="1217" ht="15">
      <x:c r="A1217" s="9" t="s">
        <x:v>100</x:v>
      </x:c>
      <x:c r="B1217" s="10">
        <x:v>42369</x:v>
      </x:c>
      <x:c r="C1217" s="9">
        <x:v>2015</x:v>
      </x:c>
      <x:c r="D1217" s="11">
        <x:v>3821.8</x:v>
      </x:c>
      <x:c r="E1217" s="11">
        <x:v>3307.2</x:v>
      </x:c>
      <x:c r="F1217" s="11">
        <x:v>930.5</x:v>
      </x:c>
      <x:c r="G1217" s="11">
        <x:v>1366</x:v>
      </x:c>
      <x:c r="H1217" s="11">
        <x:v>0</x:v>
      </x:c>
      <x:c r="I1217" s="11">
        <x:v>2455.8000000000002</x:v>
      </x:c>
      <x:c r="J1217" s="11">
        <x:v>1903.6</x:v>
      </x:c>
      <x:c r="K1217" s="11">
        <x:v>570.4</x:v>
      </x:c>
      <x:c r="L1217" s="11">
        <x:v>2645.3</x:v>
      </x:c>
      <x:c r="M1217" s="11">
        <x:v>0</x:v>
      </x:c>
      <x:c r="N1217" s="11">
        <x:v>0</x:v>
      </x:c>
      <x:c r="O1217" s="11">
        <x:v>2901.7</x:v>
      </x:c>
      <x:c r="P1217" s="11">
        <x:v>626.20000000000005</x:v>
      </x:c>
      <x:c r="Q1217" s="11">
        <x:v>633.29999999999995</x:v>
      </x:c>
      <x:c r="R1217" s="11">
        <x:v>1.6</x:v>
      </x:c>
      <x:c r="S1217" s="11">
        <x:v>521.9</x:v>
      </x:c>
      <x:c r="T1217" s="11">
        <x:v>494.4</x:v>
      </x:c>
      <x:c r="U1217" s="11">
        <x:v>6214.8566000000001</x:v>
      </x:c>
      <x:c r="V1217" s="11">
        <x:v>18</x:v>
      </x:c>
      <x:c r="W1217" s="12">
        <x:v>0</x:v>
      </x:c>
      <x:c r="X1217" s="8">
        <x:v>0</x:v>
      </x:c>
      <x:c r="Y1217" s="13">
        <x:f t="shared" si="108"/>
        <x:v>3.5542181622783446</x:v>
      </x:c>
      <x:c r="Z1217" s="13">
        <x:f t="shared" si="109"/>
        <x:v>0.35742320372599296</x:v>
      </x:c>
      <x:c r="AA1217" s="13">
        <x:f t="shared" si="110"/>
        <x:v>0.13655868962269085</x:v>
      </x:c>
      <x:c r="AB1217" s="13">
        <x:f t="shared" si="111"/>
        <x:v>0.16384949500235491</x:v>
      </x:c>
      <x:c r="AC1217" s="13">
        <x:f t="shared" si="112"/>
        <x:v>0.36193265007320641</x:v>
      </x:c>
      <x:c r="AD1217" s="13">
        <x:f t="shared" si="113"/>
        <x:v>0.49808990528023439</x:v>
      </x:c>
      <x:c r="AE1217" s="50" t="n">
        <x:f>IF(OR(NOT(ISNUMBER(Q1217)),NOT(ISNUMBER(R1217))),"",IF(Q1217&lt;R1217,1,0))</x:f>
        <x:v>0</x:v>
      </x:c>
      <x:c r="AF1217" s="50" t="n">
        <x:f>IFERROR(IF(AND(A1217=A1216,C1217=C1216+1,ISNUMBER(AE1216)),AE1216,""),"")</x:f>
        <x:v>0</x:v>
      </x:c>
      <x:c r="AG1217" s="52" t="n">
        <x:f>IFERROR(IF(AND(A1217=A1216,C1217=C1216+1,ISNUMBER(U1217),ISNUMBER(U1216),U1216&lt;&gt;0),U1217/U1216-1,""),"")</x:f>
        <x:v>0.2851379026144072</x:v>
      </x:c>
      <x:c r="AH1217" s="50" t="n">
        <x:f>IF(AND(ISNUMBER(AE1217),ISNUMBER(AF1217),ISNUMBER(AG1217)),IF(AND(AE1217=1,AF1217=1,AG1217&lt;0),1,0),"")</x:f>
        <x:v>0</x:v>
      </x:c>
      <x:c r="AI1217" s="50" t="n">
        <x:f>IF(AND(A1217=A1218,C1218=C1217+1,ISNUMBER(AH1218)),C1218,"")</x:f>
        <x:v>2016</x:v>
      </x:c>
      <x:c r="AJ1217" s="50" t="n">
        <x:f>IF(AND(A1217=A1218,C1218=C1217+1,ISNUMBER(AH1218)),AH1218,"")</x:f>
        <x:v>0</x:v>
      </x:c>
    </x:row>
    <x:row r="1218" ht="15">
      <x:c r="A1218" s="9" t="s">
        <x:v>100</x:v>
      </x:c>
      <x:c r="B1218" s="10">
        <x:v>42735</x:v>
      </x:c>
      <x:c r="C1218" s="9">
        <x:v>2016</x:v>
      </x:c>
      <x:c r="D1218" s="11">
        <x:v>4144.6000000000004</x:v>
      </x:c>
      <x:c r="E1218" s="11">
        <x:v>3661.7</x:v>
      </x:c>
      <x:c r="F1218" s="11">
        <x:v>1014.5</x:v>
      </x:c>
      <x:c r="G1218" s="11">
        <x:v>1407.2</x:v>
      </x:c>
      <x:c r="H1218" s="11">
        <x:v>0</x:v>
      </x:c>
      <x:c r="I1218" s="11">
        <x:v>2737.4</x:v>
      </x:c>
      <x:c r="J1218" s="11">
        <x:v>2182.6999999999998</x:v>
      </x:c>
      <x:c r="K1218" s="11">
        <x:v>913</x:v>
      </x:c>
      <x:c r="L1218" s="11">
        <x:v>2645</x:v>
      </x:c>
      <x:c r="M1218" s="11">
        <x:v>0</x:v>
      </x:c>
      <x:c r="N1218" s="11">
        <x:v>0</x:v>
      </x:c>
      <x:c r="O1218" s="11">
        <x:v>3136.8</x:v>
      </x:c>
      <x:c r="P1218" s="11">
        <x:v>770.5</x:v>
      </x:c>
      <x:c r="Q1218" s="11">
        <x:v>778.5</x:v>
      </x:c>
      <x:c r="R1218" s="11">
        <x:v>1.1000000000000001</x:v>
      </x:c>
      <x:c r="S1218" s="11">
        <x:v>625.29999999999995</x:v>
      </x:c>
      <x:c r="T1218" s="11">
        <x:v>698.2</x:v>
      </x:c>
      <x:c r="U1218" s="11">
        <x:v>5477.1922999999997</x:v>
      </x:c>
      <x:c r="V1218" s="11">
        <x:v>18</x:v>
      </x:c>
      <x:c r="W1218" s="12">
        <x:v>0</x:v>
      </x:c>
      <x:c r="X1218" s="8">
        <x:v>0</x:v>
      </x:c>
      <x:c r="Y1218" s="13">
        <x:f t="shared" si="108"/>
        <x:v>3.6093642188270083</x:v>
      </x:c>
      <x:c r="Z1218" s="13">
        <x:f t="shared" si="109"/>
        <x:v>0.33952613038652701</x:v>
      </x:c>
      <x:c r="AA1218" s="13">
        <x:f t="shared" si="110"/>
        <x:v>0.15087101288423488</x:v>
      </x:c>
      <x:c r="AB1218" s="13">
        <x:f t="shared" si="111"/>
        <x:v>0.18590455049944504</x:v>
      </x:c>
      <x:c r="AC1218" s="13">
        <x:f t="shared" si="112"/>
        <x:v>0.49616259238203525</x:v>
      </x:c>
      <x:c r="AD1218" s="13">
        <x:f t="shared" si="113"/>
        <x:v>0.52663706992230841</x:v>
      </x:c>
      <x:c r="AE1218" s="50" t="n">
        <x:f>IF(OR(NOT(ISNUMBER(Q1218)),NOT(ISNUMBER(R1218))),"",IF(Q1218&lt;R1218,1,0))</x:f>
        <x:v>0</x:v>
      </x:c>
      <x:c r="AF1218" s="50" t="n">
        <x:f>IFERROR(IF(AND(A1218=A1217,C1218=C1217+1,ISNUMBER(AE1217)),AE1217,""),"")</x:f>
        <x:v>0</x:v>
      </x:c>
      <x:c r="AG1218" s="52" t="n">
        <x:f>IFERROR(IF(AND(A1218=A1217,C1218=C1217+1,ISNUMBER(U1218),ISNUMBER(U1217),U1217&lt;&gt;0),U1218/U1217-1,""),"")</x:f>
        <x:v>-0.11869369600579371</x:v>
      </x:c>
      <x:c r="AH1218" s="50" t="n">
        <x:f>IF(AND(ISNUMBER(AE1218),ISNUMBER(AF1218),ISNUMBER(AG1218)),IF(AND(AE1218=1,AF1218=1,AG1218&lt;0),1,0),"")</x:f>
        <x:v>0</x:v>
      </x:c>
      <x:c r="AI1218" s="50" t="n">
        <x:f>IF(AND(A1218=A1219,C1219=C1218+1,ISNUMBER(AH1219)),C1219,"")</x:f>
        <x:v>2017</x:v>
      </x:c>
      <x:c r="AJ1218" s="50" t="n">
        <x:f>IF(AND(A1218=A1219,C1219=C1218+1,ISNUMBER(AH1219)),AH1219,"")</x:f>
        <x:v>0</x:v>
      </x:c>
    </x:row>
    <x:row r="1219" ht="15">
      <x:c r="A1219" s="9" t="s">
        <x:v>100</x:v>
      </x:c>
      <x:c r="B1219" s="10">
        <x:v>43100</x:v>
      </x:c>
      <x:c r="C1219" s="9">
        <x:v>2017</x:v>
      </x:c>
      <x:c r="D1219" s="11">
        <x:v>4756.8</x:v>
      </x:c>
      <x:c r="E1219" s="11">
        <x:v>4228.8</x:v>
      </x:c>
      <x:c r="F1219" s="11">
        <x:v>1198.5999999999999</x:v>
      </x:c>
      <x:c r="G1219" s="11">
        <x:v>1555.2</x:v>
      </x:c>
      <x:c r="H1219" s="11">
        <x:v>0</x:v>
      </x:c>
      <x:c r="I1219" s="11">
        <x:v>3201.6</x:v>
      </x:c>
      <x:c r="J1219" s="11">
        <x:v>2643.9</x:v>
      </x:c>
      <x:c r="K1219" s="11">
        <x:v>1302.7</x:v>
      </x:c>
      <x:c r="L1219" s="11">
        <x:v>2825.9</x:v>
      </x:c>
      <x:c r="M1219" s="11">
        <x:v>0</x:v>
      </x:c>
      <x:c r="N1219" s="11">
        <x:v>0</x:v>
      </x:c>
      <x:c r="O1219" s="11">
        <x:v>3597.8</x:v>
      </x:c>
      <x:c r="P1219" s="11">
        <x:v>955.1</x:v>
      </x:c>
      <x:c r="Q1219" s="11">
        <x:v>963.5</x:v>
      </x:c>
      <x:c r="R1219" s="11">
        <x:v>1</x:v>
      </x:c>
      <x:c r="S1219" s="11">
        <x:v>786.9</x:v>
      </x:c>
      <x:c r="T1219" s="11">
        <x:v>824</x:v>
      </x:c>
      <x:c r="U1219" s="11">
        <x:v>8455.2042000000001</x:v>
      </x:c>
      <x:c r="V1219" s="11">
        <x:v>18</x:v>
      </x:c>
      <x:c r="W1219" s="12">
        <x:v>0</x:v>
      </x:c>
      <x:c r="X1219" s="8">
        <x:v>0</x:v>
      </x:c>
      <x:c r="Y1219" s="13" t="n">
        <x:f t="shared" ref="Y1219:Y1282" si="114">IF(AND(ISNUMBER(E1219),ISNUMBER(F1219),F1219&lt;&gt;0),E1219/F1219,"")</x:f>
        <x:v>3.5281161354914072</x:v>
      </x:c>
      <x:c r="Z1219" s="13" t="n">
        <x:f t="shared" ref="Z1219:Z1282" si="115">IF(AND(ISNUMBER(G1219),ISNUMBER(D1219),D1219&lt;&gt;0),G1219/D1219,"")</x:f>
        <x:v>0.32694248234106965</x:v>
      </x:c>
      <x:c r="AA1219" s="13" t="n">
        <x:f t="shared" ref="AA1219:AA1282" si="116">IF(AND(ISNUMBER(S1219),ISNUMBER(D1219),D1219&lt;&gt;0),S1219/D1219,"")</x:f>
        <x:v>0.16542633703329968</x:v>
      </x:c>
      <x:c r="AB1219" s="13" t="n">
        <x:f t="shared" ref="AB1219:AB1282" si="117">IF(AND(ISNUMBER(P1219),ISNUMBER(D1219),D1219&lt;&gt;0),P1219/D1219,"")</x:f>
        <x:v>0.2007862428523377</x:v>
      </x:c>
      <x:c r="AC1219" s="13" t="n">
        <x:f t="shared" ref="AC1219:AC1282" si="118">IF(AND(ISNUMBER(T1219),ISNUMBER(G1219),G1219&lt;&gt;0),T1219/G1219,"")</x:f>
        <x:v>0.529835390946502</x:v>
      </x:c>
      <x:c r="AD1219" s="13" t="n">
        <x:f t="shared" ref="AD1219:AD1282" si="119">IF(AND(ISNUMBER(J1219),ISNUMBER(D1219),D1219&lt;&gt;0),J1219/D1219,"")</x:f>
        <x:v>0.5558148335015136</x:v>
      </x:c>
      <x:c r="AE1219" s="50" t="n">
        <x:f>IF(OR(NOT(ISNUMBER(Q1219)),NOT(ISNUMBER(R1219))),"",IF(Q1219&lt;R1219,1,0))</x:f>
        <x:v>0</x:v>
      </x:c>
      <x:c r="AF1219" s="50" t="n">
        <x:f>IFERROR(IF(AND(A1219=A1218,C1219=C1218+1,ISNUMBER(AE1218)),AE1218,""),"")</x:f>
        <x:v>0</x:v>
      </x:c>
      <x:c r="AG1219" s="52" t="n">
        <x:f>IFERROR(IF(AND(A1219=A1218,C1219=C1218+1,ISNUMBER(U1219),ISNUMBER(U1218),U1218&lt;&gt;0),U1219/U1218-1,""),"")</x:f>
        <x:v>0.5437114011863342</x:v>
      </x:c>
      <x:c r="AH1219" s="50" t="n">
        <x:f>IF(AND(ISNUMBER(AE1219),ISNUMBER(AF1219),ISNUMBER(AG1219)),IF(AND(AE1219=1,AF1219=1,AG1219&lt;0),1,0),"")</x:f>
        <x:v>0</x:v>
      </x:c>
      <x:c r="AI1219" s="50" t="n">
        <x:f>IF(AND(A1219=A1220,C1220=C1219+1,ISNUMBER(AH1220)),C1220,"")</x:f>
        <x:v>2018</x:v>
      </x:c>
      <x:c r="AJ1219" s="50" t="n">
        <x:f>IF(AND(A1219=A1220,C1220=C1219+1,ISNUMBER(AH1220)),AH1220,"")</x:f>
        <x:v>0</x:v>
      </x:c>
    </x:row>
    <x:row r="1220" ht="15">
      <x:c r="A1220" s="9" t="s">
        <x:v>100</x:v>
      </x:c>
      <x:c r="B1220" s="10">
        <x:v>43465</x:v>
      </x:c>
      <x:c r="C1220" s="9">
        <x:v>2018</x:v>
      </x:c>
      <x:c r="D1220" s="11">
        <x:v>4651.7</x:v>
      </x:c>
      <x:c r="E1220" s="11">
        <x:v>4215.7</x:v>
      </x:c>
      <x:c r="F1220" s="11">
        <x:v>1123.9000000000001</x:v>
      </x:c>
      <x:c r="G1220" s="11">
        <x:v>1457.2</x:v>
      </x:c>
      <x:c r="H1220" s="11">
        <x:v>0</x:v>
      </x:c>
      <x:c r="I1220" s="11">
        <x:v>3194.5</x:v>
      </x:c>
      <x:c r="J1220" s="11">
        <x:v>2634</x:v>
      </x:c>
      <x:c r="K1220" s="11">
        <x:v>1048.0999999999999</x:v>
      </x:c>
      <x:c r="L1220" s="11">
        <x:v>3059.5</x:v>
      </x:c>
      <x:c r="M1220" s="11">
        <x:v>0</x:v>
      </x:c>
      <x:c r="N1220" s="11">
        <x:v>0</x:v>
      </x:c>
      <x:c r="O1220" s="11">
        <x:v>3737.6</x:v>
      </x:c>
      <x:c r="P1220" s="11">
        <x:v>1082.7</x:v>
      </x:c>
      <x:c r="Q1220" s="11">
        <x:v>1092.7</x:v>
      </x:c>
      <x:c r="R1220" s="11">
        <x:v>1</x:v>
      </x:c>
      <x:c r="S1220" s="11">
        <x:v>886.4</x:v>
      </x:c>
      <x:c r="T1220" s="11">
        <x:v>654.29999999999995</x:v>
      </x:c>
      <x:c r="U1220" s="11">
        <x:v>6120.9678999999996</x:v>
      </x:c>
      <x:c r="V1220" s="11">
        <x:v>18</x:v>
      </x:c>
      <x:c r="W1220" s="12">
        <x:v>0</x:v>
      </x:c>
      <x:c r="X1220" s="8">
        <x:v>0</x:v>
      </x:c>
      <x:c r="Y1220" s="13">
        <x:f t="shared" si="114"/>
        <x:v>3.7509564907909954</x:v>
      </x:c>
      <x:c r="Z1220" s="13">
        <x:f t="shared" si="115"/>
        <x:v>0.313261818259991</x:v>
      </x:c>
      <x:c r="AA1220" s="13">
        <x:f t="shared" si="116"/>
        <x:v>0.19055399101403789</x:v>
      </x:c>
      <x:c r="AB1220" s="13">
        <x:f t="shared" si="117"/>
        <x:v>0.23275361695724145</x:v>
      </x:c>
      <x:c r="AC1220" s="13">
        <x:f t="shared" si="118"/>
        <x:v>0.44901180345868785</x:v>
      </x:c>
      <x:c r="AD1220" s="13">
        <x:f t="shared" si="119"/>
        <x:v>0.56624459874884459</x:v>
      </x:c>
      <x:c r="AE1220" s="50" t="n">
        <x:f>IF(OR(NOT(ISNUMBER(Q1220)),NOT(ISNUMBER(R1220))),"",IF(Q1220&lt;R1220,1,0))</x:f>
        <x:v>0</x:v>
      </x:c>
      <x:c r="AF1220" s="50" t="n">
        <x:f>IFERROR(IF(AND(A1220=A1219,C1220=C1219+1,ISNUMBER(AE1219)),AE1219,""),"")</x:f>
        <x:v>0</x:v>
      </x:c>
      <x:c r="AG1220" s="52" t="n">
        <x:f>IFERROR(IF(AND(A1220=A1219,C1220=C1219+1,ISNUMBER(U1220),ISNUMBER(U1219),U1219&lt;&gt;0),U1220/U1219-1,""),"")</x:f>
        <x:v>-0.2760709552112296</x:v>
      </x:c>
      <x:c r="AH1220" s="50" t="n">
        <x:f>IF(AND(ISNUMBER(AE1220),ISNUMBER(AF1220),ISNUMBER(AG1220)),IF(AND(AE1220=1,AF1220=1,AG1220&lt;0),1,0),"")</x:f>
        <x:v>0</x:v>
      </x:c>
      <x:c r="AI1220" s="50" t="n">
        <x:f>IF(AND(A1220=A1221,C1221=C1220+1,ISNUMBER(AH1221)),C1221,"")</x:f>
        <x:v>2019</x:v>
      </x:c>
      <x:c r="AJ1220" s="50" t="n">
        <x:f>IF(AND(A1220=A1221,C1221=C1220+1,ISNUMBER(AH1221)),AH1221,"")</x:f>
        <x:v>0</x:v>
      </x:c>
    </x:row>
    <x:row r="1221" ht="15">
      <x:c r="A1221" s="9" t="s">
        <x:v>100</x:v>
      </x:c>
      <x:c r="B1221" s="10">
        <x:v>43830</x:v>
      </x:c>
      <x:c r="C1221" s="9">
        <x:v>2019</x:v>
      </x:c>
      <x:c r="D1221" s="11">
        <x:v>4489.3</x:v>
      </x:c>
      <x:c r="E1221" s="11">
        <x:v>4068.6</x:v>
      </x:c>
      <x:c r="F1221" s="11">
        <x:v>996.2</x:v>
      </x:c>
      <x:c r="G1221" s="11">
        <x:v>1231</x:v>
      </x:c>
      <x:c r="H1221" s="11">
        <x:v>8.9</x:v>
      </x:c>
      <x:c r="I1221" s="11">
        <x:v>3258.3</x:v>
      </x:c>
      <x:c r="J1221" s="11">
        <x:v>2693.9</x:v>
      </x:c>
      <x:c r="K1221" s="11">
        <x:v>843.9</x:v>
      </x:c>
      <x:c r="L1221" s="11">
        <x:v>3156.8</x:v>
      </x:c>
      <x:c r="M1221" s="11">
        <x:v>0</x:v>
      </x:c>
      <x:c r="N1221" s="11">
        <x:v>8.9</x:v>
      </x:c>
      <x:c r="O1221" s="11">
        <x:v>3649.4</x:v>
      </x:c>
      <x:c r="P1221" s="11">
        <x:v>1029.4000000000001</x:v>
      </x:c>
      <x:c r="Q1221" s="11">
        <x:v>1042.7</x:v>
      </x:c>
      <x:c r="R1221" s="11">
        <x:v>1.8</x:v>
      </x:c>
      <x:c r="S1221" s="11">
        <x:v>848.8</x:v>
      </x:c>
      <x:c r="T1221" s="11">
        <x:v>620</x:v>
      </x:c>
      <x:c r="U1221" s="11">
        <x:v>8588.4629999999997</x:v>
      </x:c>
      <x:c r="V1221" s="11">
        <x:v>18</x:v>
      </x:c>
      <x:c r="W1221" s="12">
        <x:v>0</x:v>
      </x:c>
      <x:c r="X1221" s="8">
        <x:v>0</x:v>
      </x:c>
      <x:c r="Y1221" s="13">
        <x:f t="shared" si="114"/>
        <x:v>4.0841196546878136</x:v>
      </x:c>
      <x:c r="Z1221" s="13">
        <x:f t="shared" si="115"/>
        <x:v>0.27420756019869469</x:v>
      </x:c>
      <x:c r="AA1221" s="13">
        <x:f t="shared" si="116"/>
        <x:v>0.1890717929298554</x:v>
      </x:c>
      <x:c r="AB1221" s="13">
        <x:f t="shared" si="117"/>
        <x:v>0.22930078185908717</x:v>
      </x:c>
      <x:c r="AC1221" s="13">
        <x:f t="shared" si="118"/>
        <x:v>0.50365556458164096</x:v>
      </x:c>
      <x:c r="AD1221" s="13">
        <x:f t="shared" si="119"/>
        <x:v>0.60007128060053905</x:v>
      </x:c>
      <x:c r="AE1221" s="50" t="n">
        <x:f>IF(OR(NOT(ISNUMBER(Q1221)),NOT(ISNUMBER(R1221))),"",IF(Q1221&lt;R1221,1,0))</x:f>
        <x:v>0</x:v>
      </x:c>
      <x:c r="AF1221" s="50" t="n">
        <x:f>IFERROR(IF(AND(A1221=A1220,C1221=C1220+1,ISNUMBER(AE1220)),AE1220,""),"")</x:f>
        <x:v>0</x:v>
      </x:c>
      <x:c r="AG1221" s="52" t="n">
        <x:f>IFERROR(IF(AND(A1221=A1220,C1221=C1220+1,ISNUMBER(U1221),ISNUMBER(U1220),U1220&lt;&gt;0),U1221/U1220-1,""),"")</x:f>
        <x:v>0.4031217187072653</x:v>
      </x:c>
      <x:c r="AH1221" s="50" t="n">
        <x:f>IF(AND(ISNUMBER(AE1221),ISNUMBER(AF1221),ISNUMBER(AG1221)),IF(AND(AE1221=1,AF1221=1,AG1221&lt;0),1,0),"")</x:f>
        <x:v>0</x:v>
      </x:c>
      <x:c r="AI1221" s="50" t="n">
        <x:f>IF(AND(A1221=A1222,C1222=C1221+1,ISNUMBER(AH1222)),C1222,"")</x:f>
        <x:v>2020</x:v>
      </x:c>
      <x:c r="AJ1221" s="50" t="n">
        <x:f>IF(AND(A1221=A1222,C1222=C1221+1,ISNUMBER(AH1222)),AH1222,"")</x:f>
        <x:v>0</x:v>
      </x:c>
    </x:row>
    <x:row r="1222" ht="15">
      <x:c r="A1222" s="9" t="s">
        <x:v>100</x:v>
      </x:c>
      <x:c r="B1222" s="10">
        <x:v>44196</x:v>
      </x:c>
      <x:c r="C1222" s="9">
        <x:v>2020</x:v>
      </x:c>
      <x:c r="D1222" s="11">
        <x:v>4623.1000000000004</x:v>
      </x:c>
      <x:c r="E1222" s="11">
        <x:v>4244.8</x:v>
      </x:c>
      <x:c r="F1222" s="11">
        <x:v>874.7</x:v>
      </x:c>
      <x:c r="G1222" s="11">
        <x:v>1104.7</x:v>
      </x:c>
      <x:c r="H1222" s="11">
        <x:v>9.6</x:v>
      </x:c>
      <x:c r="I1222" s="11">
        <x:v>3518.4</x:v>
      </x:c>
      <x:c r="J1222" s="11">
        <x:v>2950.9</x:v>
      </x:c>
      <x:c r="K1222" s="11">
        <x:v>1234.0999999999999</x:v>
      </x:c>
      <x:c r="L1222" s="11">
        <x:v>2901.3</x:v>
      </x:c>
      <x:c r="M1222" s="11">
        <x:v>0</x:v>
      </x:c>
      <x:c r="N1222" s="11">
        <x:v>9.6</x:v>
      </x:c>
      <x:c r="O1222" s="11">
        <x:v>3328.3</x:v>
      </x:c>
      <x:c r="P1222" s="11">
        <x:v>783.5</x:v>
      </x:c>
      <x:c r="Q1222" s="11">
        <x:v>797.6</x:v>
      </x:c>
      <x:c r="R1222" s="11">
        <x:v>1.5</x:v>
      </x:c>
      <x:c r="S1222" s="11">
        <x:v>638.4</x:v>
      </x:c>
      <x:c r="T1222" s="11">
        <x:v>765.5</x:v>
      </x:c>
      <x:c r="U1222" s="11">
        <x:v>8825.7819999999992</x:v>
      </x:c>
      <x:c r="V1222" s="11">
        <x:v>18</x:v>
      </x:c>
      <x:c r="W1222" s="12">
        <x:v>0</x:v>
      </x:c>
      <x:c r="X1222" s="8">
        <x:v>0</x:v>
      </x:c>
      <x:c r="Y1222" s="13">
        <x:f t="shared" si="114"/>
        <x:v>4.8528638390305243</x:v>
      </x:c>
      <x:c r="Z1222" s="13">
        <x:f t="shared" si="115"/>
        <x:v>0.23895221820856136</x:v>
      </x:c>
      <x:c r="AA1222" s="13">
        <x:f t="shared" si="116"/>
        <x:v>0.13808916095260754</x:v>
      </x:c>
      <x:c r="AB1222" s="13">
        <x:f t="shared" si="117"/>
        <x:v>0.16947502757889726</x:v>
      </x:c>
      <x:c r="AC1222" s="13">
        <x:f t="shared" si="118"/>
        <x:v>0.69294831175884852</x:v>
      </x:c>
      <x:c r="AD1222" s="13">
        <x:f t="shared" si="119"/>
        <x:v>0.63829465077545366</x:v>
      </x:c>
      <x:c r="AE1222" s="50" t="n">
        <x:f>IF(OR(NOT(ISNUMBER(Q1222)),NOT(ISNUMBER(R1222))),"",IF(Q1222&lt;R1222,1,0))</x:f>
        <x:v>0</x:v>
      </x:c>
      <x:c r="AF1222" s="50" t="n">
        <x:f>IFERROR(IF(AND(A1222=A1221,C1222=C1221+1,ISNUMBER(AE1221)),AE1221,""),"")</x:f>
        <x:v>0</x:v>
      </x:c>
      <x:c r="AG1222" s="52" t="n">
        <x:f>IFERROR(IF(AND(A1222=A1221,C1222=C1221+1,ISNUMBER(U1222),ISNUMBER(U1221),U1221&lt;&gt;0),U1222/U1221-1,""),"")</x:f>
        <x:v>0.027632301612057875</x:v>
      </x:c>
      <x:c r="AH1222" s="50" t="n">
        <x:f>IF(AND(ISNUMBER(AE1222),ISNUMBER(AF1222),ISNUMBER(AG1222)),IF(AND(AE1222=1,AF1222=1,AG1222&lt;0),1,0),"")</x:f>
        <x:v>0</x:v>
      </x:c>
      <x:c r="AI1222" s="50" t="n">
        <x:f>IF(AND(A1222=A1223,C1223=C1222+1,ISNUMBER(AH1223)),C1223,"")</x:f>
        <x:v>2021</x:v>
      </x:c>
      <x:c r="AJ1222" s="50" t="n">
        <x:f>IF(AND(A1222=A1223,C1223=C1222+1,ISNUMBER(AH1223)),AH1223,"")</x:f>
        <x:v>0</x:v>
      </x:c>
    </x:row>
    <x:row r="1223" ht="15">
      <x:c r="A1223" s="9" t="s">
        <x:v>100</x:v>
      </x:c>
      <x:c r="B1223" s="10">
        <x:v>44561</x:v>
      </x:c>
      <x:c r="C1223" s="9">
        <x:v>2021</x:v>
      </x:c>
      <x:c r="D1223" s="11">
        <x:v>4792.2</x:v>
      </x:c>
      <x:c r="E1223" s="11">
        <x:v>4322.5</x:v>
      </x:c>
      <x:c r="F1223" s="11">
        <x:v>885.2</x:v>
      </x:c>
      <x:c r="G1223" s="11">
        <x:v>1167</x:v>
      </x:c>
      <x:c r="H1223" s="11">
        <x:v>8.8000000000000007</x:v>
      </x:c>
      <x:c r="I1223" s="11">
        <x:v>3625.2</x:v>
      </x:c>
      <x:c r="J1223" s="11">
        <x:v>3055.1</x:v>
      </x:c>
      <x:c r="K1223" s="11">
        <x:v>1246.5999999999999</x:v>
      </x:c>
      <x:c r="L1223" s="11">
        <x:v>2920.7</x:v>
      </x:c>
      <x:c r="M1223" s="11">
        <x:v>0</x:v>
      </x:c>
      <x:c r="N1223" s="11">
        <x:v>8.8000000000000007</x:v>
      </x:c>
      <x:c r="O1223" s="11">
        <x:v>3610.5</x:v>
      </x:c>
      <x:c r="P1223" s="11">
        <x:v>960.5</x:v>
      </x:c>
      <x:c r="Q1223" s="11">
        <x:v>975</x:v>
      </x:c>
      <x:c r="R1223" s="11">
        <x:v>0</x:v>
      </x:c>
      <x:c r="S1223" s="11">
        <x:v>787.2</x:v>
      </x:c>
      <x:c r="T1223" s="11">
        <x:v>784.8</x:v>
      </x:c>
      <x:c r="U1223" s="11">
        <x:v>9113.5231999999996</x:v>
      </x:c>
      <x:c r="V1223" s="11">
        <x:v>18</x:v>
      </x:c>
      <x:c r="W1223" s="12">
        <x:v>0</x:v>
      </x:c>
      <x:c r="X1223" s="8">
        <x:v>0</x:v>
      </x:c>
      <x:c r="Y1223" s="13">
        <x:f t="shared" si="114"/>
        <x:v>4.8830772706732937</x:v>
      </x:c>
      <x:c r="Z1223" s="13">
        <x:f t="shared" si="115"/>
        <x:v>0.24352072117190435</x:v>
      </x:c>
      <x:c r="AA1223" s="13">
        <x:f t="shared" si="116"/>
        <x:v>0.164266933767372</x:v>
      </x:c>
      <x:c r="AB1223" s="13">
        <x:f t="shared" si="117"/>
        <x:v>0.2004298651976128</x:v>
      </x:c>
      <x:c r="AC1223" s="13">
        <x:f t="shared" si="118"/>
        <x:v>0.67249357326478143</x:v>
      </x:c>
      <x:c r="AD1223" s="13">
        <x:f t="shared" si="119"/>
        <x:v>0.63751512875088689</x:v>
      </x:c>
      <x:c r="AE1223" s="50" t="n">
        <x:f>IF(OR(NOT(ISNUMBER(Q1223)),NOT(ISNUMBER(R1223))),"",IF(Q1223&lt;R1223,1,0))</x:f>
        <x:v>0</x:v>
      </x:c>
      <x:c r="AF1223" s="50" t="n">
        <x:f>IFERROR(IF(AND(A1223=A1222,C1223=C1222+1,ISNUMBER(AE1222)),AE1222,""),"")</x:f>
        <x:v>0</x:v>
      </x:c>
      <x:c r="AG1223" s="52" t="n">
        <x:f>IFERROR(IF(AND(A1223=A1222,C1223=C1222+1,ISNUMBER(U1223),ISNUMBER(U1222),U1222&lt;&gt;0),U1223/U1222-1,""),"")</x:f>
        <x:v>0.032602346171704655</x:v>
      </x:c>
      <x:c r="AH1223" s="50" t="n">
        <x:f>IF(AND(ISNUMBER(AE1223),ISNUMBER(AF1223),ISNUMBER(AG1223)),IF(AND(AE1223=1,AF1223=1,AG1223&lt;0),1,0),"")</x:f>
        <x:v>0</x:v>
      </x:c>
      <x:c r="AI1223" s="50" t="n">
        <x:f>IF(AND(A1223=A1224,C1224=C1223+1,ISNUMBER(AH1224)),C1224,"")</x:f>
        <x:v>2022</x:v>
      </x:c>
      <x:c r="AJ1223" s="50" t="n">
        <x:f>IF(AND(A1223=A1224,C1224=C1223+1,ISNUMBER(AH1224)),AH1224,"")</x:f>
        <x:v>0</x:v>
      </x:c>
    </x:row>
    <x:row r="1224" ht="15">
      <x:c r="A1224" s="9" t="s">
        <x:v>100</x:v>
      </x:c>
      <x:c r="B1224" s="10">
        <x:v>44926</x:v>
      </x:c>
      <x:c r="C1224" s="9">
        <x:v>2022</x:v>
      </x:c>
      <x:c r="D1224" s="11">
        <x:v>5034.1000000000004</x:v>
      </x:c>
      <x:c r="E1224" s="11">
        <x:v>4546.3999999999996</x:v>
      </x:c>
      <x:c r="F1224" s="11">
        <x:v>1091.5</x:v>
      </x:c>
      <x:c r="G1224" s="11">
        <x:v>1594.8</x:v>
      </x:c>
      <x:c r="H1224" s="11">
        <x:v>10.9</x:v>
      </x:c>
      <x:c r="I1224" s="11">
        <x:v>3439.3</x:v>
      </x:c>
      <x:c r="J1224" s="11">
        <x:v>2868.5</x:v>
      </x:c>
      <x:c r="K1224" s="11">
        <x:v>861.6</x:v>
      </x:c>
      <x:c r="L1224" s="11">
        <x:v>3462.9</x:v>
      </x:c>
      <x:c r="M1224" s="11">
        <x:v>0</x:v>
      </x:c>
      <x:c r="N1224" s="11">
        <x:v>10.9</x:v>
      </x:c>
      <x:c r="O1224" s="11">
        <x:v>3815.8</x:v>
      </x:c>
      <x:c r="P1224" s="11">
        <x:v>724.9</x:v>
      </x:c>
      <x:c r="Q1224" s="11">
        <x:v>740.7</x:v>
      </x:c>
      <x:c r="R1224" s="11">
        <x:v>0.5</x:v>
      </x:c>
      <x:c r="S1224" s="11">
        <x:v>561</x:v>
      </x:c>
      <x:c r="T1224" s="11">
        <x:v>402.3</x:v>
      </x:c>
      <x:c r="U1224" s="11">
        <x:v>3885.0875000000001</x:v>
      </x:c>
      <x:c r="V1224" s="11">
        <x:v>18</x:v>
      </x:c>
      <x:c r="W1224" s="12">
        <x:v>0</x:v>
      </x:c>
      <x:c r="X1224" s="8">
        <x:v>0</x:v>
      </x:c>
      <x:c r="Y1224" s="13">
        <x:f t="shared" si="114"/>
        <x:v>4.1652771415483274</x:v>
      </x:c>
      <x:c r="Z1224" s="13">
        <x:f t="shared" si="115"/>
        <x:v>0.31679942790171028</x:v>
      </x:c>
      <x:c r="AA1224" s="13">
        <x:f t="shared" si="116"/>
        <x:v>0.11143997934089508</x:v>
      </x:c>
      <x:c r="AB1224" s="13">
        <x:f t="shared" si="117"/>
        <x:v>0.14399793408950953</x:v>
      </x:c>
      <x:c r="AC1224" s="13">
        <x:f t="shared" si="118"/>
        <x:v>0.25225733634311515</x:v>
      </x:c>
      <x:c r="AD1224" s="13">
        <x:f t="shared" si="119"/>
        <x:v>0.56981386941061951</x:v>
      </x:c>
      <x:c r="AE1224" s="50" t="n">
        <x:f>IF(OR(NOT(ISNUMBER(Q1224)),NOT(ISNUMBER(R1224))),"",IF(Q1224&lt;R1224,1,0))</x:f>
        <x:v>0</x:v>
      </x:c>
      <x:c r="AF1224" s="50" t="n">
        <x:f>IFERROR(IF(AND(A1224=A1223,C1224=C1223+1,ISNUMBER(AE1223)),AE1223,""),"")</x:f>
        <x:v>0</x:v>
      </x:c>
      <x:c r="AG1224" s="52" t="n">
        <x:f>IFERROR(IF(AND(A1224=A1223,C1224=C1223+1,ISNUMBER(U1224),ISNUMBER(U1223),U1223&lt;&gt;0),U1224/U1223-1,""),"")</x:f>
        <x:v>-0.5737008163867954</x:v>
      </x:c>
      <x:c r="AH1224" s="50" t="n">
        <x:f>IF(AND(ISNUMBER(AE1224),ISNUMBER(AF1224),ISNUMBER(AG1224)),IF(AND(AE1224=1,AF1224=1,AG1224&lt;0),1,0),"")</x:f>
        <x:v>0</x:v>
      </x:c>
      <x:c r="AI1224" s="50" t="n">
        <x:f>IF(AND(A1224=A1225,C1225=C1224+1,ISNUMBER(AH1225)),C1225,"")</x:f>
        <x:v>2023</x:v>
      </x:c>
      <x:c r="AJ1224" s="50" t="n">
        <x:f>IF(AND(A1224=A1225,C1225=C1224+1,ISNUMBER(AH1225)),AH1225,"")</x:f>
        <x:v>0</x:v>
      </x:c>
    </x:row>
    <x:row r="1225" ht="15">
      <x:c r="A1225" s="9" t="s">
        <x:v>100</x:v>
      </x:c>
      <x:c r="B1225" s="10">
        <x:v>45291</x:v>
      </x:c>
      <x:c r="C1225" s="9">
        <x:v>2023</x:v>
      </x:c>
      <x:c r="D1225" s="11">
        <x:v>4787.8</x:v>
      </x:c>
      <x:c r="E1225" s="11">
        <x:v>4308.2</x:v>
      </x:c>
      <x:c r="F1225" s="11">
        <x:v>948.9</x:v>
      </x:c>
      <x:c r="G1225" s="11">
        <x:v>1369.3</x:v>
      </x:c>
      <x:c r="H1225" s="11">
        <x:v>12.9</x:v>
      </x:c>
      <x:c r="I1225" s="11">
        <x:v>3418.5</x:v>
      </x:c>
      <x:c r="J1225" s="11">
        <x:v>2847.7</x:v>
      </x:c>
      <x:c r="K1225" s="11">
        <x:v>420.1</x:v>
      </x:c>
      <x:c r="L1225" s="11">
        <x:v>3701.2</x:v>
      </x:c>
      <x:c r="M1225" s="11">
        <x:v>0</x:v>
      </x:c>
      <x:c r="N1225" s="11">
        <x:v>12.9</x:v>
      </x:c>
      <x:c r="O1225" s="11">
        <x:v>2773.2</x:v>
      </x:c>
      <x:c r="P1225" s="11">
        <x:v>346.9</x:v>
      </x:c>
      <x:c r="Q1225" s="11">
        <x:v>365.6</x:v>
      </x:c>
      <x:c r="R1225" s="11">
        <x:v>2.5</x:v>
      </x:c>
      <x:c r="S1225" s="11">
        <x:v>255.4</x:v>
      </x:c>
      <x:c r="T1225" s="11">
        <x:v>-129.80000000000001</x:v>
      </x:c>
      <x:c r="U1225" s="11">
        <x:v>4434.2496000000001</x:v>
      </x:c>
      <x:c r="V1225" s="11">
        <x:v>18</x:v>
      </x:c>
      <x:c r="W1225" s="12">
        <x:v>0</x:v>
      </x:c>
      <x:c r="X1225" s="8">
        <x:v>0</x:v>
      </x:c>
      <x:c r="Y1225" s="13">
        <x:f t="shared" si="114"/>
        <x:v>4.5402044472547161</x:v>
      </x:c>
      <x:c r="Z1225" s="13">
        <x:f t="shared" si="115"/>
        <x:v>0.28599774426667779</x:v>
      </x:c>
      <x:c r="AA1225" s="13">
        <x:f t="shared" si="116"/>
        <x:v>5.3343915785955973E-2</x:v>
      </x:c>
      <x:c r="AB1225" s="13">
        <x:f t="shared" si="117"/>
        <x:v>7.2454989765654371E-2</x:v>
      </x:c>
      <x:c r="AC1225" s="13">
        <x:f t="shared" si="118"/>
        <x:v>-9.479295990652159E-2</x:v>
      </x:c>
      <x:c r="AD1225" s="13">
        <x:f t="shared" si="119"/>
        <x:v>0.59478257237144405</x:v>
      </x:c>
      <x:c r="AE1225" s="50" t="n">
        <x:f>IF(OR(NOT(ISNUMBER(Q1225)),NOT(ISNUMBER(R1225))),"",IF(Q1225&lt;R1225,1,0))</x:f>
        <x:v>0</x:v>
      </x:c>
      <x:c r="AF1225" s="50" t="n">
        <x:f>IFERROR(IF(AND(A1225=A1224,C1225=C1224+1,ISNUMBER(AE1224)),AE1224,""),"")</x:f>
        <x:v>0</x:v>
      </x:c>
      <x:c r="AG1225" s="52" t="n">
        <x:f>IFERROR(IF(AND(A1225=A1224,C1225=C1224+1,ISNUMBER(U1225),ISNUMBER(U1224),U1224&lt;&gt;0),U1225/U1224-1,""),"")</x:f>
        <x:v>0.14135128230702665</x:v>
      </x:c>
      <x:c r="AH1225" s="50" t="n">
        <x:f>IF(AND(ISNUMBER(AE1225),ISNUMBER(AF1225),ISNUMBER(AG1225)),IF(AND(AE1225=1,AF1225=1,AG1225&lt;0),1,0),"")</x:f>
        <x:v>0</x:v>
      </x:c>
      <x:c r="AI1225" s="50" t="n">
        <x:f>IF(AND(A1225=A1226,C1226=C1225+1,ISNUMBER(AH1226)),C1226,"")</x:f>
        <x:v>2024</x:v>
      </x:c>
      <x:c r="AJ1225" s="50" t="n">
        <x:f>IF(AND(A1225=A1226,C1226=C1225+1,ISNUMBER(AH1226)),AH1226,"")</x:f>
        <x:v>0</x:v>
      </x:c>
    </x:row>
    <x:row r="1226" ht="15">
      <x:c r="A1226" s="9" t="s">
        <x:v>100</x:v>
      </x:c>
      <x:c r="B1226" s="10">
        <x:v>45657</x:v>
      </x:c>
      <x:c r="C1226" s="9">
        <x:v>2024</x:v>
      </x:c>
      <x:c r="D1226" s="11">
        <x:v>4833.3999999999996</x:v>
      </x:c>
      <x:c r="E1226" s="11">
        <x:v>4348.3</x:v>
      </x:c>
      <x:c r="F1226" s="11">
        <x:v>923.3</x:v>
      </x:c>
      <x:c r="G1226" s="11">
        <x:v>1326.8</x:v>
      </x:c>
      <x:c r="H1226" s="11">
        <x:v>14.5</x:v>
      </x:c>
      <x:c r="I1226" s="11">
        <x:v>3506.6</x:v>
      </x:c>
      <x:c r="J1226" s="11">
        <x:v>2935.7</x:v>
      </x:c>
      <x:c r="K1226" s="11">
        <x:v>258.60000000000002</x:v>
      </x:c>
      <x:c r="L1226" s="11">
        <x:v>3902.8</x:v>
      </x:c>
      <x:c r="M1226" s="11">
        <x:v>0</x:v>
      </x:c>
      <x:c r="N1226" s="11">
        <x:v>14.5</x:v>
      </x:c>
      <x:c r="O1226" s="11">
        <x:v>3200.7</x:v>
      </x:c>
      <x:c r="P1226" s="11">
        <x:v>369.2</x:v>
      </x:c>
      <x:c r="Q1226" s="11">
        <x:v>389.3</x:v>
      </x:c>
      <x:c r="R1226" s="11">
        <x:v>8.1999999999999993</x:v>
      </x:c>
      <x:c r="S1226" s="11">
        <x:v>267.10000000000002</x:v>
      </x:c>
      <x:c r="T1226" s="11">
        <x:v>84.9</x:v>
      </x:c>
      <x:c r="U1226" s="11">
        <x:v>3830.6365000000001</x:v>
      </x:c>
      <x:c r="V1226" s="11">
        <x:v>18</x:v>
      </x:c>
      <x:c r="W1226" s="12">
        <x:v>0</x:v>
      </x:c>
      <x:c r="X1226" s="8">
        <x:v>0</x:v>
      </x:c>
      <x:c r="Y1226" s="13">
        <x:f t="shared" si="114"/>
        <x:v>4.7095201992851727</x:v>
      </x:c>
      <x:c r="Z1226" s="13">
        <x:f t="shared" si="115"/>
        <x:v>0.27450655853022721</x:v>
      </x:c>
      <x:c r="AA1226" s="13">
        <x:f t="shared" si="116"/>
        <x:v>5.5261306740596691E-2</x:v>
      </x:c>
      <x:c r="AB1226" s="13">
        <x:f t="shared" si="117"/>
        <x:v>7.638515330823023E-2</x:v>
      </x:c>
      <x:c r="AC1226" s="13">
        <x:f t="shared" si="118"/>
        <x:v>6.3988543864938199E-2</x:v>
      </x:c>
      <x:c r="AD1226" s="13">
        <x:f t="shared" si="119"/>
        <x:v>0.60737782927132045</x:v>
      </x:c>
      <x:c r="AE1226" s="50" t="n">
        <x:f>IF(OR(NOT(ISNUMBER(Q1226)),NOT(ISNUMBER(R1226))),"",IF(Q1226&lt;R1226,1,0))</x:f>
        <x:v>0</x:v>
      </x:c>
      <x:c r="AF1226" s="50" t="n">
        <x:f>IFERROR(IF(AND(A1226=A1225,C1226=C1225+1,ISNUMBER(AE1225)),AE1225,""),"")</x:f>
        <x:v>0</x:v>
      </x:c>
      <x:c r="AG1226" s="52" t="n">
        <x:f>IFERROR(IF(AND(A1226=A1225,C1226=C1225+1,ISNUMBER(U1226),ISNUMBER(U1225),U1225&lt;&gt;0),U1226/U1225-1,""),"")</x:f>
        <x:v>-0.13612519692170688</x:v>
      </x:c>
      <x:c r="AH1226" s="50" t="n">
        <x:f>IF(AND(ISNUMBER(AE1226),ISNUMBER(AF1226),ISNUMBER(AG1226)),IF(AND(AE1226=1,AF1226=1,AG1226&lt;0),1,0),"")</x:f>
        <x:v>0</x:v>
      </x:c>
      <x:c r="AI1226" s="50" t="str">
        <x:f>IF(AND(A1226=A1227,C1227=C1226+1,ISNUMBER(AH1227)),C1227,"")</x:f>
      </x:c>
      <x:c r="AJ1226" s="50" t="str">
        <x:f>IF(AND(A1226=A1227,C1227=C1226+1,ISNUMBER(AH1227)),AH1227,"")</x:f>
      </x:c>
    </x:row>
    <x:row r="1227" ht="15">
      <x:c r="A1227" s="9" t="s">
        <x:v>101</x:v>
      </x:c>
      <x:c r="B1227" s="10">
        <x:v>39447</x:v>
      </x:c>
      <x:c r="C1227" s="9">
        <x:v>2007</x:v>
      </x:c>
      <x:c r="D1227" s="11">
        <x:v>671.5</x:v>
      </x:c>
      <x:c r="E1227" s="11">
        <x:v>341.7</x:v>
      </x:c>
      <x:c r="F1227" s="11">
        <x:v>226.4</x:v>
      </x:c>
      <x:c r="G1227" s="11">
        <x:v>372.2</x:v>
      </x:c>
      <x:c r="H1227" s="11">
        <x:v>155.30000000000001</x:v>
      </x:c>
      <x:c r="I1227" s="11">
        <x:v>299.3</x:v>
      </x:c>
      <x:c r="J1227" s="11">
        <x:v>216.1</x:v>
      </x:c>
      <x:c r="K1227" s="11">
        <x:v>19.100000000000001</x:v>
      </x:c>
      <x:c r="L1227" s="11">
        <x:v>160.6</x:v>
      </x:c>
      <x:c r="M1227" s="11">
        <x:v>79</x:v>
      </x:c>
      <x:c r="N1227" s="11">
        <x:v>76.3</x:v>
      </x:c>
      <x:c r="O1227" s="11">
        <x:v>877.5</x:v>
      </x:c>
      <x:c r="P1227" s="11">
        <x:v>93.1</x:v>
      </x:c>
      <x:c r="Q1227" s="11">
        <x:v>120.1</x:v>
      </x:c>
      <x:c r="R1227" s="11">
        <x:v>17.100000000000001</x:v>
      </x:c>
      <x:c r="S1227" s="11">
        <x:v>57.6</x:v>
      </x:c>
      <x:c r="T1227" s="11">
        <x:v>76.099999999999994</x:v>
      </x:c>
      <x:c r="U1227" s="11">
        <x:v>1260.2659000000001</x:v>
      </x:c>
      <x:c r="V1227" s="11">
        <x:v>18</x:v>
      </x:c>
      <x:c r="W1227" s="12">
        <x:v>0</x:v>
      </x:c>
      <x:c r="X1227" s="8">
        <x:v>0</x:v>
      </x:c>
      <x:c r="Y1227" s="13">
        <x:f t="shared" si="114"/>
        <x:v>1.5092756183745581</x:v>
      </x:c>
      <x:c r="Z1227" s="13">
        <x:f t="shared" si="115"/>
        <x:v>0.5542814594192107</x:v>
      </x:c>
      <x:c r="AA1227" s="13">
        <x:f t="shared" si="116"/>
        <x:v>8.5778108711839163E-2</x:v>
      </x:c>
      <x:c r="AB1227" s="13">
        <x:f t="shared" si="117"/>
        <x:v>0.13864482501861503</x:v>
      </x:c>
      <x:c r="AC1227" s="13">
        <x:f t="shared" si="118"/>
        <x:v>0.2044599677592692</x:v>
      </x:c>
      <x:c r="AD1227" s="13">
        <x:f t="shared" si="119"/>
        <x:v>0.3218168279970216</x:v>
      </x:c>
      <x:c r="AE1227" s="50" t="n">
        <x:f>IF(OR(NOT(ISNUMBER(Q1227)),NOT(ISNUMBER(R1227))),"",IF(Q1227&lt;R1227,1,0))</x:f>
        <x:v>0</x:v>
      </x:c>
      <x:c r="AF1227" s="50" t="str">
        <x:f>IFERROR(IF(AND(A1227=A1226,C1227=C1226+1,ISNUMBER(AE1226)),AE1226,""),"")</x:f>
      </x:c>
      <x:c r="AG1227" s="52" t="str">
        <x:f>IFERROR(IF(AND(A1227=A1226,C1227=C1226+1,ISNUMBER(U1227),ISNUMBER(U1226),U1226&lt;&gt;0),U1227/U1226-1,""),"")</x:f>
      </x:c>
      <x:c r="AH1227" s="50" t="str">
        <x:f>IF(AND(ISNUMBER(AE1227),ISNUMBER(AF1227),ISNUMBER(AG1227)),IF(AND(AE1227=1,AF1227=1,AG1227&lt;0),1,0),"")</x:f>
      </x:c>
      <x:c r="AI1227" s="50" t="n">
        <x:f>IF(AND(A1227=A1228,C1228=C1227+1,ISNUMBER(AH1228)),C1228,"")</x:f>
        <x:v>2008</x:v>
      </x:c>
      <x:c r="AJ1227" s="50" t="n">
        <x:f>IF(AND(A1227=A1228,C1228=C1227+1,ISNUMBER(AH1228)),AH1228,"")</x:f>
        <x:v>0</x:v>
      </x:c>
    </x:row>
    <x:row r="1228" ht="15">
      <x:c r="A1228" s="9" t="s">
        <x:v>101</x:v>
      </x:c>
      <x:c r="B1228" s="10">
        <x:v>39813</x:v>
      </x:c>
      <x:c r="C1228" s="9">
        <x:v>2008</x:v>
      </x:c>
      <x:c r="D1228" s="11">
        <x:v>685.3</x:v>
      </x:c>
      <x:c r="E1228" s="11">
        <x:v>360.9</x:v>
      </x:c>
      <x:c r="F1228" s="11">
        <x:v>168.3</x:v>
      </x:c>
      <x:c r="G1228" s="11">
        <x:v>403.5</x:v>
      </x:c>
      <x:c r="H1228" s="11">
        <x:v>179.5</x:v>
      </x:c>
      <x:c r="I1228" s="11">
        <x:v>281.8</x:v>
      </x:c>
      <x:c r="J1228" s="11">
        <x:v>205</x:v>
      </x:c>
      <x:c r="K1228" s="11">
        <x:v>28.4</x:v>
      </x:c>
      <x:c r="L1228" s="11">
        <x:v>161.1</x:v>
      </x:c>
      <x:c r="M1228" s="11">
        <x:v>7.1</x:v>
      </x:c>
      <x:c r="N1228" s="11">
        <x:v>172.4</x:v>
      </x:c>
      <x:c r="O1228" s="11">
        <x:v>924.8</x:v>
      </x:c>
      <x:c r="P1228" s="11">
        <x:v>102.7</x:v>
      </x:c>
      <x:c r="Q1228" s="11">
        <x:v>129.4</x:v>
      </x:c>
      <x:c r="R1228" s="11">
        <x:v>16.8</x:v>
      </x:c>
      <x:c r="S1228" s="11">
        <x:v>63.9</x:v>
      </x:c>
      <x:c r="T1228" s="11">
        <x:v>94.4</x:v>
      </x:c>
      <x:c r="U1228" s="11">
        <x:v>791.24940000000004</x:v>
      </x:c>
      <x:c r="V1228" s="11">
        <x:v>18</x:v>
      </x:c>
      <x:c r="W1228" s="12">
        <x:v>0</x:v>
      </x:c>
      <x:c r="X1228" s="8">
        <x:v>0</x:v>
      </x:c>
      <x:c r="Y1228" s="13">
        <x:f t="shared" si="114"/>
        <x:v>2.1443850267379676</x:v>
      </x:c>
      <x:c r="Z1228" s="13">
        <x:f t="shared" si="115"/>
        <x:v>0.58879322924266753</x:v>
      </x:c>
      <x:c r="AA1228" s="13">
        <x:f t="shared" si="116"/>
        <x:v>9.3243834816868529E-2</x:v>
      </x:c>
      <x:c r="AB1228" s="13">
        <x:f t="shared" si="117"/>
        <x:v>0.14986137458047571</x:v>
      </x:c>
      <x:c r="AC1228" s="13">
        <x:f t="shared" si="118"/>
        <x:v>0.23395291201982654</x:v>
      </x:c>
      <x:c r="AD1228" s="13">
        <x:f t="shared" si="119"/>
        <x:v>0.29913906318400701</x:v>
      </x:c>
      <x:c r="AE1228" s="50" t="n">
        <x:f>IF(OR(NOT(ISNUMBER(Q1228)),NOT(ISNUMBER(R1228))),"",IF(Q1228&lt;R1228,1,0))</x:f>
        <x:v>0</x:v>
      </x:c>
      <x:c r="AF1228" s="50" t="n">
        <x:f>IFERROR(IF(AND(A1228=A1227,C1228=C1227+1,ISNUMBER(AE1227)),AE1227,""),"")</x:f>
        <x:v>0</x:v>
      </x:c>
      <x:c r="AG1228" s="52" t="n">
        <x:f>IFERROR(IF(AND(A1228=A1227,C1228=C1227+1,ISNUMBER(U1228),ISNUMBER(U1227),U1227&lt;&gt;0),U1228/U1227-1,""),"")</x:f>
        <x:v>-0.37215678056511725</x:v>
      </x:c>
      <x:c r="AH1228" s="50" t="n">
        <x:f>IF(AND(ISNUMBER(AE1228),ISNUMBER(AF1228),ISNUMBER(AG1228)),IF(AND(AE1228=1,AF1228=1,AG1228&lt;0),1,0),"")</x:f>
        <x:v>0</x:v>
      </x:c>
      <x:c r="AI1228" s="50" t="n">
        <x:f>IF(AND(A1228=A1229,C1229=C1228+1,ISNUMBER(AH1229)),C1229,"")</x:f>
        <x:v>2009</x:v>
      </x:c>
      <x:c r="AJ1228" s="50" t="n">
        <x:f>IF(AND(A1228=A1229,C1229=C1228+1,ISNUMBER(AH1229)),AH1229,"")</x:f>
        <x:v>0</x:v>
      </x:c>
    </x:row>
    <x:row r="1229" ht="15">
      <x:c r="A1229" s="9" t="s">
        <x:v>101</x:v>
      </x:c>
      <x:c r="B1229" s="10">
        <x:v>40178</x:v>
      </x:c>
      <x:c r="C1229" s="9">
        <x:v>2009</x:v>
      </x:c>
      <x:c r="D1229" s="11">
        <x:v>721.4</x:v>
      </x:c>
      <x:c r="E1229" s="11">
        <x:v>350.9</x:v>
      </x:c>
      <x:c r="F1229" s="11">
        <x:v>160.1</x:v>
      </x:c>
      <x:c r="G1229" s="11">
        <x:v>418.6</x:v>
      </x:c>
      <x:c r="H1229" s="11">
        <x:v>205.2</x:v>
      </x:c>
      <x:c r="I1229" s="11">
        <x:v>302.8</x:v>
      </x:c>
      <x:c r="J1229" s="11">
        <x:v>192.5</x:v>
      </x:c>
      <x:c r="K1229" s="11">
        <x:v>2</x:v>
      </x:c>
      <x:c r="L1229" s="11">
        <x:v>180.8</x:v>
      </x:c>
      <x:c r="M1229" s="11">
        <x:v>4</x:v>
      </x:c>
      <x:c r="N1229" s="11">
        <x:v>201.2</x:v>
      </x:c>
      <x:c r="O1229" s="11">
        <x:v>974.6</x:v>
      </x:c>
      <x:c r="P1229" s="11">
        <x:v>103.5</x:v>
      </x:c>
      <x:c r="Q1229" s="11">
        <x:v>130.80000000000001</x:v>
      </x:c>
      <x:c r="R1229" s="11">
        <x:v>11.6</x:v>
      </x:c>
      <x:c r="S1229" s="11">
        <x:v>66.2</x:v>
      </x:c>
      <x:c r="T1229" s="11">
        <x:v>89.8</x:v>
      </x:c>
      <x:c r="U1229" s="11">
        <x:v>545.28930000000003</x:v>
      </x:c>
      <x:c r="V1229" s="11">
        <x:v>18</x:v>
      </x:c>
      <x:c r="W1229" s="12">
        <x:v>0</x:v>
      </x:c>
      <x:c r="X1229" s="8">
        <x:v>0</x:v>
      </x:c>
      <x:c r="Y1229" s="13">
        <x:f t="shared" si="114"/>
        <x:v>2.1917551530293564</x:v>
      </x:c>
      <x:c r="Z1229" s="13">
        <x:f t="shared" si="115"/>
        <x:v>0.58026060438037153</x:v>
      </x:c>
      <x:c r="AA1229" s="13">
        <x:f t="shared" si="116"/>
        <x:v>9.1766010535070705E-2</x:v>
      </x:c>
      <x:c r="AB1229" s="13">
        <x:f t="shared" si="117"/>
        <x:v>0.14347102855558636</x:v>
      </x:c>
      <x:c r="AC1229" s="13">
        <x:f t="shared" si="118"/>
        <x:v>0.21452460582895364</x:v>
      </x:c>
      <x:c r="AD1229" s="13">
        <x:f t="shared" si="119"/>
        <x:v>0.26684225117826449</x:v>
      </x:c>
      <x:c r="AE1229" s="50" t="n">
        <x:f>IF(OR(NOT(ISNUMBER(Q1229)),NOT(ISNUMBER(R1229))),"",IF(Q1229&lt;R1229,1,0))</x:f>
        <x:v>0</x:v>
      </x:c>
      <x:c r="AF1229" s="50" t="n">
        <x:f>IFERROR(IF(AND(A1229=A1228,C1229=C1228+1,ISNUMBER(AE1228)),AE1228,""),"")</x:f>
        <x:v>0</x:v>
      </x:c>
      <x:c r="AG1229" s="52" t="n">
        <x:f>IFERROR(IF(AND(A1229=A1228,C1229=C1228+1,ISNUMBER(U1229),ISNUMBER(U1228),U1228&lt;&gt;0),U1229/U1228-1,""),"")</x:f>
        <x:v>-0.31085028310921947</x:v>
      </x:c>
      <x:c r="AH1229" s="50" t="n">
        <x:f>IF(AND(ISNUMBER(AE1229),ISNUMBER(AF1229),ISNUMBER(AG1229)),IF(AND(AE1229=1,AF1229=1,AG1229&lt;0),1,0),"")</x:f>
        <x:v>0</x:v>
      </x:c>
      <x:c r="AI1229" s="50" t="n">
        <x:f>IF(AND(A1229=A1230,C1230=C1229+1,ISNUMBER(AH1230)),C1230,"")</x:f>
        <x:v>2010</x:v>
      </x:c>
      <x:c r="AJ1229" s="50" t="n">
        <x:f>IF(AND(A1229=A1230,C1230=C1229+1,ISNUMBER(AH1230)),AH1230,"")</x:f>
        <x:v>0</x:v>
      </x:c>
    </x:row>
    <x:row r="1230" ht="15">
      <x:c r="A1230" s="9" t="s">
        <x:v>101</x:v>
      </x:c>
      <x:c r="B1230" s="10">
        <x:v>40543</x:v>
      </x:c>
      <x:c r="C1230" s="9">
        <x:v>2010</x:v>
      </x:c>
      <x:c r="D1230" s="11">
        <x:v>722</x:v>
      </x:c>
      <x:c r="E1230" s="11">
        <x:v>372.7</x:v>
      </x:c>
      <x:c r="F1230" s="11">
        <x:v>190.6</x:v>
      </x:c>
      <x:c r="G1230" s="11">
        <x:v>418.9</x:v>
      </x:c>
      <x:c r="H1230" s="11">
        <x:v>179</x:v>
      </x:c>
      <x:c r="I1230" s="11">
        <x:v>303.10000000000002</x:v>
      </x:c>
      <x:c r="J1230" s="11">
        <x:v>195.5</x:v>
      </x:c>
      <x:c r="K1230" s="11">
        <x:v>5.5</x:v>
      </x:c>
      <x:c r="L1230" s="11">
        <x:v>182.7</x:v>
      </x:c>
      <x:c r="M1230" s="11">
        <x:v>10.7</x:v>
      </x:c>
      <x:c r="N1230" s="11">
        <x:v>168.3</x:v>
      </x:c>
      <x:c r="O1230" s="11">
        <x:v>972.6</x:v>
      </x:c>
      <x:c r="P1230" s="11">
        <x:v>80.8</x:v>
      </x:c>
      <x:c r="Q1230" s="11">
        <x:v>107.7</x:v>
      </x:c>
      <x:c r="R1230" s="11">
        <x:v>6.2</x:v>
      </x:c>
      <x:c r="S1230" s="11">
        <x:v>52.6</x:v>
      </x:c>
      <x:c r="T1230" s="11">
        <x:v>88.3</x:v>
      </x:c>
      <x:c r="U1230" s="11">
        <x:v>957.85709999999995</x:v>
      </x:c>
      <x:c r="V1230" s="11">
        <x:v>18</x:v>
      </x:c>
      <x:c r="W1230" s="12">
        <x:v>0</x:v>
      </x:c>
      <x:c r="X1230" s="8">
        <x:v>0</x:v>
      </x:c>
      <x:c r="Y1230" s="13">
        <x:f t="shared" si="114"/>
        <x:v>1.9554039874081848</x:v>
      </x:c>
      <x:c r="Z1230" s="13">
        <x:f t="shared" si="115"/>
        <x:v>0.58019390581717445</x:v>
      </x:c>
      <x:c r="AA1230" s="13">
        <x:f t="shared" si="116"/>
        <x:v>7.2853185595567874E-2</x:v>
      </x:c>
      <x:c r="AB1230" s="13">
        <x:f t="shared" si="117"/>
        <x:v>0.11191135734072022</x:v>
      </x:c>
      <x:c r="AC1230" s="13">
        <x:f t="shared" si="118"/>
        <x:v>0.21079016471711626</x:v>
      </x:c>
      <x:c r="AD1230" s="13">
        <x:f t="shared" si="119"/>
        <x:v>0.27077562326869808</x:v>
      </x:c>
      <x:c r="AE1230" s="50" t="n">
        <x:f>IF(OR(NOT(ISNUMBER(Q1230)),NOT(ISNUMBER(R1230))),"",IF(Q1230&lt;R1230,1,0))</x:f>
        <x:v>0</x:v>
      </x:c>
      <x:c r="AF1230" s="50" t="n">
        <x:f>IFERROR(IF(AND(A1230=A1229,C1230=C1229+1,ISNUMBER(AE1229)),AE1229,""),"")</x:f>
        <x:v>0</x:v>
      </x:c>
      <x:c r="AG1230" s="52" t="n">
        <x:f>IFERROR(IF(AND(A1230=A1229,C1230=C1229+1,ISNUMBER(U1230),ISNUMBER(U1229),U1229&lt;&gt;0),U1230/U1229-1,""),"")</x:f>
        <x:v>0.7566035130342736</x:v>
      </x:c>
      <x:c r="AH1230" s="50" t="n">
        <x:f>IF(AND(ISNUMBER(AE1230),ISNUMBER(AF1230),ISNUMBER(AG1230)),IF(AND(AE1230=1,AF1230=1,AG1230&lt;0),1,0),"")</x:f>
        <x:v>0</x:v>
      </x:c>
      <x:c r="AI1230" s="50" t="n">
        <x:f>IF(AND(A1230=A1231,C1231=C1230+1,ISNUMBER(AH1231)),C1231,"")</x:f>
        <x:v>2011</x:v>
      </x:c>
      <x:c r="AJ1230" s="50" t="n">
        <x:f>IF(AND(A1230=A1231,C1231=C1230+1,ISNUMBER(AH1231)),AH1231,"")</x:f>
        <x:v>0</x:v>
      </x:c>
    </x:row>
    <x:row r="1231" ht="15">
      <x:c r="A1231" s="9" t="s">
        <x:v>101</x:v>
      </x:c>
      <x:c r="B1231" s="10">
        <x:v>40908</x:v>
      </x:c>
      <x:c r="C1231" s="9">
        <x:v>2011</x:v>
      </x:c>
      <x:c r="D1231" s="11">
        <x:v>789.1</x:v>
      </x:c>
      <x:c r="E1231" s="11">
        <x:v>456.1</x:v>
      </x:c>
      <x:c r="F1231" s="11">
        <x:v>224.3</x:v>
      </x:c>
      <x:c r="G1231" s="11">
        <x:v>453.8</x:v>
      </x:c>
      <x:c r="H1231" s="11">
        <x:v>169.2</x:v>
      </x:c>
      <x:c r="I1231" s="11">
        <x:v>335.3</x:v>
      </x:c>
      <x:c r="J1231" s="11">
        <x:v>232.4</x:v>
      </x:c>
      <x:c r="K1231" s="11">
        <x:v>6.3</x:v>
      </x:c>
      <x:c r="L1231" s="11">
        <x:v>232.8</x:v>
      </x:c>
      <x:c r="M1231" s="11">
        <x:v>2</x:v>
      </x:c>
      <x:c r="N1231" s="11">
        <x:v>167.2</x:v>
      </x:c>
      <x:c r="O1231" s="11">
        <x:v>1182.2</x:v>
      </x:c>
      <x:c r="P1231" s="11">
        <x:v>119.8</x:v>
      </x:c>
      <x:c r="Q1231" s="11">
        <x:v>146.80000000000001</x:v>
      </x:c>
      <x:c r="R1231" s="11">
        <x:v>8.1</x:v>
      </x:c>
      <x:c r="S1231" s="11">
        <x:v>78.2</x:v>
      </x:c>
      <x:c r="T1231" s="11">
        <x:v>79.3</x:v>
      </x:c>
      <x:c r="U1231" s="11">
        <x:v>1164.5718999999999</x:v>
      </x:c>
      <x:c r="V1231" s="11">
        <x:v>18</x:v>
      </x:c>
      <x:c r="W1231" s="12">
        <x:v>0</x:v>
      </x:c>
      <x:c r="X1231" s="8">
        <x:v>0</x:v>
      </x:c>
      <x:c r="Y1231" s="13">
        <x:f t="shared" si="114"/>
        <x:v>2.0334373606776639</x:v>
      </x:c>
      <x:c r="Z1231" s="13">
        <x:f t="shared" si="115"/>
        <x:v>0.57508554048916483</x:v>
      </x:c>
      <x:c r="AA1231" s="13">
        <x:f t="shared" si="116"/>
        <x:v>9.9100240780636173E-2</x:v>
      </x:c>
      <x:c r="AB1231" s="13">
        <x:f t="shared" si="117"/>
        <x:v>0.15181852743631985</x:v>
      </x:c>
      <x:c r="AC1231" s="13">
        <x:f t="shared" si="118"/>
        <x:v>0.1747465843984134</x:v>
      </x:c>
      <x:c r="AD1231" s="13">
        <x:f t="shared" si="119"/>
        <x:v>0.29451273602838679</x:v>
      </x:c>
      <x:c r="AE1231" s="50" t="n">
        <x:f>IF(OR(NOT(ISNUMBER(Q1231)),NOT(ISNUMBER(R1231))),"",IF(Q1231&lt;R1231,1,0))</x:f>
        <x:v>0</x:v>
      </x:c>
      <x:c r="AF1231" s="50" t="n">
        <x:f>IFERROR(IF(AND(A1231=A1230,C1231=C1230+1,ISNUMBER(AE1230)),AE1230,""),"")</x:f>
        <x:v>0</x:v>
      </x:c>
      <x:c r="AG1231" s="52" t="n">
        <x:f>IFERROR(IF(AND(A1231=A1230,C1231=C1230+1,ISNUMBER(U1231),ISNUMBER(U1230),U1230&lt;&gt;0),U1231/U1230-1,""),"")</x:f>
        <x:v>0.21580964425695637</x:v>
      </x:c>
      <x:c r="AH1231" s="50" t="n">
        <x:f>IF(AND(ISNUMBER(AE1231),ISNUMBER(AF1231),ISNUMBER(AG1231)),IF(AND(AE1231=1,AF1231=1,AG1231&lt;0),1,0),"")</x:f>
        <x:v>0</x:v>
      </x:c>
      <x:c r="AI1231" s="50" t="n">
        <x:f>IF(AND(A1231=A1232,C1232=C1231+1,ISNUMBER(AH1232)),C1232,"")</x:f>
        <x:v>2012</x:v>
      </x:c>
      <x:c r="AJ1231" s="50" t="n">
        <x:f>IF(AND(A1231=A1232,C1232=C1231+1,ISNUMBER(AH1232)),AH1232,"")</x:f>
        <x:v>0</x:v>
      </x:c>
    </x:row>
    <x:row r="1232" ht="15">
      <x:c r="A1232" s="9" t="s">
        <x:v>101</x:v>
      </x:c>
      <x:c r="B1232" s="10">
        <x:v>41274</x:v>
      </x:c>
      <x:c r="C1232" s="9">
        <x:v>2012</x:v>
      </x:c>
      <x:c r="D1232" s="11">
        <x:v>851</x:v>
      </x:c>
      <x:c r="E1232" s="11">
        <x:v>501.9</x:v>
      </x:c>
      <x:c r="F1232" s="11">
        <x:v>225</x:v>
      </x:c>
      <x:c r="G1232" s="11">
        <x:v>485</x:v>
      </x:c>
      <x:c r="H1232" s="11">
        <x:v>181.6</x:v>
      </x:c>
      <x:c r="I1232" s="11">
        <x:v>366</x:v>
      </x:c>
      <x:c r="J1232" s="11">
        <x:v>263.89999999999998</x:v>
      </x:c>
      <x:c r="K1232" s="11">
        <x:v>19.8</x:v>
      </x:c>
      <x:c r="L1232" s="11">
        <x:v>258.39999999999998</x:v>
      </x:c>
      <x:c r="M1232" s="11">
        <x:v>1.4</x:v>
      </x:c>
      <x:c r="N1232" s="11">
        <x:v>180.2</x:v>
      </x:c>
      <x:c r="O1232" s="11">
        <x:v>1267.4000000000001</x:v>
      </x:c>
      <x:c r="P1232" s="11">
        <x:v>128.1</x:v>
      </x:c>
      <x:c r="Q1232" s="11">
        <x:v>156</x:v>
      </x:c>
      <x:c r="R1232" s="11">
        <x:v>7.6</x:v>
      </x:c>
      <x:c r="S1232" s="11">
        <x:v>84.9</x:v>
      </x:c>
      <x:c r="T1232" s="11">
        <x:v>90.5</x:v>
      </x:c>
      <x:c r="U1232" s="11">
        <x:v>1082.7916</x:v>
      </x:c>
      <x:c r="V1232" s="11">
        <x:v>18</x:v>
      </x:c>
      <x:c r="W1232" s="12">
        <x:v>0</x:v>
      </x:c>
      <x:c r="X1232" s="8">
        <x:v>0</x:v>
      </x:c>
      <x:c r="Y1232" s="13">
        <x:f t="shared" si="114"/>
        <x:v>2.2306666666666666</x:v>
      </x:c>
      <x:c r="Z1232" s="13">
        <x:f t="shared" si="115"/>
        <x:v>0.5699177438307873</x:v>
      </x:c>
      <x:c r="AA1232" s="13">
        <x:f t="shared" si="116"/>
        <x:v>9.9764982373678035E-2</x:v>
      </x:c>
      <x:c r="AB1232" s="13">
        <x:f t="shared" si="117"/>
        <x:v>0.15052878965922445</x:v>
      </x:c>
      <x:c r="AC1232" s="13">
        <x:f t="shared" si="118"/>
        <x:v>0.1865979381443299</x:v>
      </x:c>
      <x:c r="AD1232" s="13">
        <x:f t="shared" si="119"/>
        <x:v>0.31010575793184486</x:v>
      </x:c>
      <x:c r="AE1232" s="50" t="n">
        <x:f>IF(OR(NOT(ISNUMBER(Q1232)),NOT(ISNUMBER(R1232))),"",IF(Q1232&lt;R1232,1,0))</x:f>
        <x:v>0</x:v>
      </x:c>
      <x:c r="AF1232" s="50" t="n">
        <x:f>IFERROR(IF(AND(A1232=A1231,C1232=C1231+1,ISNUMBER(AE1231)),AE1231,""),"")</x:f>
        <x:v>0</x:v>
      </x:c>
      <x:c r="AG1232" s="52" t="n">
        <x:f>IFERROR(IF(AND(A1232=A1231,C1232=C1231+1,ISNUMBER(U1232),ISNUMBER(U1231),U1231&lt;&gt;0),U1232/U1231-1,""),"")</x:f>
        <x:v>-0.07022348727459415</x:v>
      </x:c>
      <x:c r="AH1232" s="50" t="n">
        <x:f>IF(AND(ISNUMBER(AE1232),ISNUMBER(AF1232),ISNUMBER(AG1232)),IF(AND(AE1232=1,AF1232=1,AG1232&lt;0),1,0),"")</x:f>
        <x:v>0</x:v>
      </x:c>
      <x:c r="AI1232" s="50" t="n">
        <x:f>IF(AND(A1232=A1233,C1233=C1232+1,ISNUMBER(AH1233)),C1233,"")</x:f>
        <x:v>2013</x:v>
      </x:c>
      <x:c r="AJ1232" s="50" t="n">
        <x:f>IF(AND(A1232=A1233,C1233=C1232+1,ISNUMBER(AH1233)),AH1233,"")</x:f>
        <x:v>0</x:v>
      </x:c>
    </x:row>
    <x:row r="1233" ht="15">
      <x:c r="A1233" s="9" t="s">
        <x:v>101</x:v>
      </x:c>
      <x:c r="B1233" s="10">
        <x:v>41639</x:v>
      </x:c>
      <x:c r="C1233" s="9">
        <x:v>2013</x:v>
      </x:c>
      <x:c r="D1233" s="11">
        <x:v>859.7</x:v>
      </x:c>
      <x:c r="E1233" s="11">
        <x:v>498.2</x:v>
      </x:c>
      <x:c r="F1233" s="11">
        <x:v>221.4</x:v>
      </x:c>
      <x:c r="G1233" s="11">
        <x:v>480.1</x:v>
      </x:c>
      <x:c r="H1233" s="11">
        <x:v>180.8</x:v>
      </x:c>
      <x:c r="I1233" s="11">
        <x:v>379.6</x:v>
      </x:c>
      <x:c r="J1233" s="11">
        <x:v>263.89999999999998</x:v>
      </x:c>
      <x:c r="K1233" s="11">
        <x:v>9.3000000000000007</x:v>
      </x:c>
      <x:c r="L1233" s="11">
        <x:v>261.89999999999998</x:v>
      </x:c>
      <x:c r="M1233" s="11">
        <x:v>12.1</x:v>
      </x:c>
      <x:c r="N1233" s="11">
        <x:v>168.7</x:v>
      </x:c>
      <x:c r="O1233" s="11">
        <x:v>1235.5999999999999</x:v>
      </x:c>
      <x:c r="P1233" s="11">
        <x:v>92.3</x:v>
      </x:c>
      <x:c r="Q1233" s="11">
        <x:v>118.2</x:v>
      </x:c>
      <x:c r="R1233" s="11">
        <x:v>8.4</x:v>
      </x:c>
      <x:c r="S1233" s="11">
        <x:v>59.4</x:v>
      </x:c>
      <x:c r="T1233" s="11">
        <x:v>76.7</x:v>
      </x:c>
      <x:c r="U1233" s="11">
        <x:v>1099.6917000000001</x:v>
      </x:c>
      <x:c r="V1233" s="11">
        <x:v>18</x:v>
      </x:c>
      <x:c r="W1233" s="12">
        <x:v>0</x:v>
      </x:c>
      <x:c r="X1233" s="8">
        <x:v>0</x:v>
      </x:c>
      <x:c r="Y1233" s="13">
        <x:f t="shared" si="114"/>
        <x:v>2.2502258355916891</x:v>
      </x:c>
      <x:c r="Z1233" s="13">
        <x:f t="shared" si="115"/>
        <x:v>0.55845062231010822</x:v>
      </x:c>
      <x:c r="AA1233" s="13">
        <x:f t="shared" si="116"/>
        <x:v>6.9093869954635331E-2</x:v>
      </x:c>
      <x:c r="AB1233" s="13">
        <x:f t="shared" si="117"/>
        <x:v>0.10736303361637779</x:v>
      </x:c>
      <x:c r="AC1233" s="13">
        <x:f t="shared" si="118"/>
        <x:v>0.15975838367006873</x:v>
      </x:c>
      <x:c r="AD1233" s="13">
        <x:f t="shared" si="119"/>
        <x:v>0.30696754681865762</x:v>
      </x:c>
      <x:c r="AE1233" s="50" t="n">
        <x:f>IF(OR(NOT(ISNUMBER(Q1233)),NOT(ISNUMBER(R1233))),"",IF(Q1233&lt;R1233,1,0))</x:f>
        <x:v>0</x:v>
      </x:c>
      <x:c r="AF1233" s="50" t="n">
        <x:f>IFERROR(IF(AND(A1233=A1232,C1233=C1232+1,ISNUMBER(AE1232)),AE1232,""),"")</x:f>
        <x:v>0</x:v>
      </x:c>
      <x:c r="AG1233" s="52" t="n">
        <x:f>IFERROR(IF(AND(A1233=A1232,C1233=C1232+1,ISNUMBER(U1233),ISNUMBER(U1232),U1232&lt;&gt;0),U1233/U1232-1,""),"")</x:f>
        <x:v>0.015607897216786792</x:v>
      </x:c>
      <x:c r="AH1233" s="50" t="n">
        <x:f>IF(AND(ISNUMBER(AE1233),ISNUMBER(AF1233),ISNUMBER(AG1233)),IF(AND(AE1233=1,AF1233=1,AG1233&lt;0),1,0),"")</x:f>
        <x:v>0</x:v>
      </x:c>
      <x:c r="AI1233" s="50" t="n">
        <x:f>IF(AND(A1233=A1234,C1234=C1233+1,ISNUMBER(AH1234)),C1234,"")</x:f>
        <x:v>2014</x:v>
      </x:c>
      <x:c r="AJ1233" s="50" t="n">
        <x:f>IF(AND(A1233=A1234,C1234=C1233+1,ISNUMBER(AH1234)),AH1234,"")</x:f>
        <x:v>0</x:v>
      </x:c>
    </x:row>
    <x:row r="1234" ht="15">
      <x:c r="A1234" s="9" t="s">
        <x:v>101</x:v>
      </x:c>
      <x:c r="B1234" s="10">
        <x:v>42004</x:v>
      </x:c>
      <x:c r="C1234" s="9">
        <x:v>2014</x:v>
      </x:c>
      <x:c r="D1234" s="11">
        <x:v>825.3</x:v>
      </x:c>
      <x:c r="E1234" s="11">
        <x:v>482.6</x:v>
      </x:c>
      <x:c r="F1234" s="11">
        <x:v>217.4</x:v>
      </x:c>
      <x:c r="G1234" s="11">
        <x:v>461</x:v>
      </x:c>
      <x:c r="H1234" s="11">
        <x:v>147.9</x:v>
      </x:c>
      <x:c r="I1234" s="11">
        <x:v>364.3</x:v>
      </x:c>
      <x:c r="J1234" s="11">
        <x:v>268.2</x:v>
      </x:c>
      <x:c r="K1234" s="11">
        <x:v>0.7</x:v>
      </x:c>
      <x:c r="L1234" s="11">
        <x:v>258.8</x:v>
      </x:c>
      <x:c r="M1234" s="11">
        <x:v>16.5</x:v>
      </x:c>
      <x:c r="N1234" s="11">
        <x:v>131.4</x:v>
      </x:c>
      <x:c r="O1234" s="11">
        <x:v>1273.0999999999999</x:v>
      </x:c>
      <x:c r="P1234" s="11">
        <x:v>106.1</x:v>
      </x:c>
      <x:c r="Q1234" s="11">
        <x:v>134.19999999999999</x:v>
      </x:c>
      <x:c r="R1234" s="11">
        <x:v>7.5</x:v>
      </x:c>
      <x:c r="S1234" s="11">
        <x:v>71.5</x:v>
      </x:c>
      <x:c r="T1234" s="11">
        <x:v>93.3</x:v>
      </x:c>
      <x:c r="U1234" s="11">
        <x:v>1244.0297</x:v>
      </x:c>
      <x:c r="V1234" s="11">
        <x:v>18</x:v>
      </x:c>
      <x:c r="W1234" s="12">
        <x:v>0</x:v>
      </x:c>
      <x:c r="X1234" s="8">
        <x:v>0</x:v>
      </x:c>
      <x:c r="Y1234" s="13">
        <x:f t="shared" si="114"/>
        <x:v>2.2198712051517941</x:v>
      </x:c>
      <x:c r="Z1234" s="13">
        <x:f t="shared" si="115"/>
        <x:v>0.55858475705803956</x:v>
      </x:c>
      <x:c r="AA1234" s="13">
        <x:f t="shared" si="116"/>
        <x:v>8.6635162971040833E-2</x:v>
      </x:c>
      <x:c r="AB1234" s="13">
        <x:f t="shared" si="117"/>
        <x:v>0.12855931176541863</x:v>
      </x:c>
      <x:c r="AC1234" s="13">
        <x:f t="shared" si="118"/>
        <x:v>0.20238611713665944</x:v>
      </x:c>
      <x:c r="AD1234" s="13">
        <x:f t="shared" si="119"/>
        <x:v>0.32497273718647762</x:v>
      </x:c>
      <x:c r="AE1234" s="50" t="n">
        <x:f>IF(OR(NOT(ISNUMBER(Q1234)),NOT(ISNUMBER(R1234))),"",IF(Q1234&lt;R1234,1,0))</x:f>
        <x:v>0</x:v>
      </x:c>
      <x:c r="AF1234" s="50" t="n">
        <x:f>IFERROR(IF(AND(A1234=A1233,C1234=C1233+1,ISNUMBER(AE1233)),AE1233,""),"")</x:f>
        <x:v>0</x:v>
      </x:c>
      <x:c r="AG1234" s="52" t="n">
        <x:f>IFERROR(IF(AND(A1234=A1233,C1234=C1233+1,ISNUMBER(U1234),ISNUMBER(U1233),U1233&lt;&gt;0),U1234/U1233-1,""),"")</x:f>
        <x:v>0.13125315031476537</x:v>
      </x:c>
      <x:c r="AH1234" s="50" t="n">
        <x:f>IF(AND(ISNUMBER(AE1234),ISNUMBER(AF1234),ISNUMBER(AG1234)),IF(AND(AE1234=1,AF1234=1,AG1234&lt;0),1,0),"")</x:f>
        <x:v>0</x:v>
      </x:c>
      <x:c r="AI1234" s="50" t="n">
        <x:f>IF(AND(A1234=A1235,C1235=C1234+1,ISNUMBER(AH1235)),C1235,"")</x:f>
        <x:v>2015</x:v>
      </x:c>
      <x:c r="AJ1234" s="50" t="n">
        <x:f>IF(AND(A1234=A1235,C1235=C1234+1,ISNUMBER(AH1235)),AH1235,"")</x:f>
        <x:v>0</x:v>
      </x:c>
    </x:row>
    <x:row r="1235" ht="15">
      <x:c r="A1235" s="9" t="s">
        <x:v>101</x:v>
      </x:c>
      <x:c r="B1235" s="10">
        <x:v>42369</x:v>
      </x:c>
      <x:c r="C1235" s="9">
        <x:v>2015</x:v>
      </x:c>
      <x:c r="D1235" s="11">
        <x:v>923.8</x:v>
      </x:c>
      <x:c r="E1235" s="11">
        <x:v>545</x:v>
      </x:c>
      <x:c r="F1235" s="11">
        <x:v>290.39999999999998</x:v>
      </x:c>
      <x:c r="G1235" s="11">
        <x:v>555.5</x:v>
      </x:c>
      <x:c r="H1235" s="11">
        <x:v>205.4</x:v>
      </x:c>
      <x:c r="I1235" s="11">
        <x:v>368.3</x:v>
      </x:c>
      <x:c r="J1235" s="11">
        <x:v>258.3</x:v>
      </x:c>
      <x:c r="K1235" s="11">
        <x:v>39</x:v>
      </x:c>
      <x:c r="L1235" s="11">
        <x:v>285.10000000000002</x:v>
      </x:c>
      <x:c r="M1235" s="11">
        <x:v>77.5</x:v>
      </x:c>
      <x:c r="N1235" s="11">
        <x:v>127.9</x:v>
      </x:c>
      <x:c r="O1235" s="11">
        <x:v>1266.2</x:v>
      </x:c>
      <x:c r="P1235" s="11">
        <x:v>101.2</x:v>
      </x:c>
      <x:c r="Q1235" s="11">
        <x:v>131.69999999999999</x:v>
      </x:c>
      <x:c r="R1235" s="11">
        <x:v>7.5</x:v>
      </x:c>
      <x:c r="S1235" s="11">
        <x:v>70.3</x:v>
      </x:c>
      <x:c r="T1235" s="11">
        <x:v>86.5</x:v>
      </x:c>
      <x:c r="U1235" s="11">
        <x:v>1062.1458</x:v>
      </x:c>
      <x:c r="V1235" s="11">
        <x:v>18</x:v>
      </x:c>
      <x:c r="W1235" s="12">
        <x:v>0</x:v>
      </x:c>
      <x:c r="X1235" s="8">
        <x:v>0</x:v>
      </x:c>
      <x:c r="Y1235" s="13">
        <x:f t="shared" si="114"/>
        <x:v>1.8767217630853996</x:v>
      </x:c>
      <x:c r="Z1235" s="13">
        <x:f t="shared" si="115"/>
        <x:v>0.6013206321714657</x:v>
      </x:c>
      <x:c r="AA1235" s="13">
        <x:f t="shared" si="116"/>
        <x:v>7.609872266724399E-2</x:v>
      </x:c>
      <x:c r="AB1235" s="13">
        <x:f t="shared" si="117"/>
        <x:v>0.10954752110846504</x:v>
      </x:c>
      <x:c r="AC1235" s="13">
        <x:f t="shared" si="118"/>
        <x:v>0.15571557155715571</x:v>
      </x:c>
      <x:c r="AD1235" s="13">
        <x:f t="shared" si="119"/>
        <x:v>0.27960597531933323</x:v>
      </x:c>
      <x:c r="AE1235" s="50" t="n">
        <x:f>IF(OR(NOT(ISNUMBER(Q1235)),NOT(ISNUMBER(R1235))),"",IF(Q1235&lt;R1235,1,0))</x:f>
        <x:v>0</x:v>
      </x:c>
      <x:c r="AF1235" s="50" t="n">
        <x:f>IFERROR(IF(AND(A1235=A1234,C1235=C1234+1,ISNUMBER(AE1234)),AE1234,""),"")</x:f>
        <x:v>0</x:v>
      </x:c>
      <x:c r="AG1235" s="52" t="n">
        <x:f>IFERROR(IF(AND(A1235=A1234,C1235=C1234+1,ISNUMBER(U1235),ISNUMBER(U1234),U1234&lt;&gt;0),U1235/U1234-1,""),"")</x:f>
        <x:v>-0.14620543223365168</x:v>
      </x:c>
      <x:c r="AH1235" s="50" t="n">
        <x:f>IF(AND(ISNUMBER(AE1235),ISNUMBER(AF1235),ISNUMBER(AG1235)),IF(AND(AE1235=1,AF1235=1,AG1235&lt;0),1,0),"")</x:f>
        <x:v>0</x:v>
      </x:c>
      <x:c r="AI1235" s="50" t="n">
        <x:f>IF(AND(A1235=A1236,C1236=C1235+1,ISNUMBER(AH1236)),C1236,"")</x:f>
        <x:v>2016</x:v>
      </x:c>
      <x:c r="AJ1235" s="50" t="n">
        <x:f>IF(AND(A1235=A1236,C1236=C1235+1,ISNUMBER(AH1236)),AH1236,"")</x:f>
        <x:v>0</x:v>
      </x:c>
    </x:row>
    <x:row r="1236" ht="15">
      <x:c r="A1236" s="9" t="s">
        <x:v>101</x:v>
      </x:c>
      <x:c r="B1236" s="10">
        <x:v>42735</x:v>
      </x:c>
      <x:c r="C1236" s="9">
        <x:v>2016</x:v>
      </x:c>
      <x:c r="D1236" s="11">
        <x:v>1219.3</x:v>
      </x:c>
      <x:c r="E1236" s="11">
        <x:v>853.6</x:v>
      </x:c>
      <x:c r="F1236" s="11">
        <x:v>557</x:v>
      </x:c>
      <x:c r="G1236" s="11">
        <x:v>863.5</x:v>
      </x:c>
      <x:c r="H1236" s="11">
        <x:v>527.79999999999995</x:v>
      </x:c>
      <x:c r="I1236" s="11">
        <x:v>355.8</x:v>
      </x:c>
      <x:c r="J1236" s="11">
        <x:v>242.9</x:v>
      </x:c>
      <x:c r="K1236" s="11">
        <x:v>351.5</x:v>
      </x:c>
      <x:c r="L1236" s="11">
        <x:v>269.39999999999998</x:v>
      </x:c>
      <x:c r="M1236" s="11">
        <x:v>343.2</x:v>
      </x:c>
      <x:c r="N1236" s="11">
        <x:v>184.6</x:v>
      </x:c>
      <x:c r="O1236" s="11">
        <x:v>1291.0999999999999</x:v>
      </x:c>
      <x:c r="P1236" s="11">
        <x:v>40.1</x:v>
      </x:c>
      <x:c r="Q1236" s="11">
        <x:v>69.7</x:v>
      </x:c>
      <x:c r="R1236" s="11">
        <x:v>7.5</x:v>
      </x:c>
      <x:c r="S1236" s="11">
        <x:v>21.9</x:v>
      </x:c>
      <x:c r="T1236" s="11">
        <x:v>75.5</x:v>
      </x:c>
      <x:c r="U1236" s="11">
        <x:v>1064.1966</x:v>
      </x:c>
      <x:c r="V1236" s="11">
        <x:v>18</x:v>
      </x:c>
      <x:c r="W1236" s="12">
        <x:v>0</x:v>
      </x:c>
      <x:c r="X1236" s="8">
        <x:v>0</x:v>
      </x:c>
      <x:c r="Y1236" s="13">
        <x:f t="shared" si="114"/>
        <x:v>1.532495511669659</x:v>
      </x:c>
      <x:c r="Z1236" s="13">
        <x:f t="shared" si="115"/>
        <x:v>0.70819322562125808</x:v>
      </x:c>
      <x:c r="AA1236" s="13">
        <x:f t="shared" si="116"/>
        <x:v>1.7961125235791027E-2</x:v>
      </x:c>
      <x:c r="AB1236" s="13">
        <x:f t="shared" si="117"/>
        <x:v>3.2887722463708691E-2</x:v>
      </x:c>
      <x:c r="AC1236" s="13">
        <x:f t="shared" si="118"/>
        <x:v>8.7434858135495078E-2</x:v>
      </x:c>
      <x:c r="AD1236" s="13">
        <x:f t="shared" si="119"/>
        <x:v>0.1992126630033626</x:v>
      </x:c>
      <x:c r="AE1236" s="50" t="n">
        <x:f>IF(OR(NOT(ISNUMBER(Q1236)),NOT(ISNUMBER(R1236))),"",IF(Q1236&lt;R1236,1,0))</x:f>
        <x:v>0</x:v>
      </x:c>
      <x:c r="AF1236" s="50" t="n">
        <x:f>IFERROR(IF(AND(A1236=A1235,C1236=C1235+1,ISNUMBER(AE1235)),AE1235,""),"")</x:f>
        <x:v>0</x:v>
      </x:c>
      <x:c r="AG1236" s="52" t="n">
        <x:f>IFERROR(IF(AND(A1236=A1235,C1236=C1235+1,ISNUMBER(U1236),ISNUMBER(U1235),U1235&lt;&gt;0),U1236/U1235-1,""),"")</x:f>
        <x:v>0.0019308083692464173</x:v>
      </x:c>
      <x:c r="AH1236" s="50" t="n">
        <x:f>IF(AND(ISNUMBER(AE1236),ISNUMBER(AF1236),ISNUMBER(AG1236)),IF(AND(AE1236=1,AF1236=1,AG1236&lt;0),1,0),"")</x:f>
        <x:v>0</x:v>
      </x:c>
      <x:c r="AI1236" s="50" t="n">
        <x:f>IF(AND(A1236=A1237,C1237=C1236+1,ISNUMBER(AH1237)),C1237,"")</x:f>
        <x:v>2017</x:v>
      </x:c>
      <x:c r="AJ1236" s="50" t="n">
        <x:f>IF(AND(A1236=A1237,C1237=C1236+1,ISNUMBER(AH1237)),AH1237,"")</x:f>
        <x:v>0</x:v>
      </x:c>
    </x:row>
    <x:row r="1237" ht="15">
      <x:c r="A1237" s="9" t="s">
        <x:v>101</x:v>
      </x:c>
      <x:c r="B1237" s="10">
        <x:v>43100</x:v>
      </x:c>
      <x:c r="C1237" s="9">
        <x:v>2017</x:v>
      </x:c>
      <x:c r="D1237" s="11">
        <x:v>1063.2</x:v>
      </x:c>
      <x:c r="E1237" s="11">
        <x:v>675.6</x:v>
      </x:c>
      <x:c r="F1237" s="11">
        <x:v>390.2</x:v>
      </x:c>
      <x:c r="G1237" s="11">
        <x:v>674.2</x:v>
      </x:c>
      <x:c r="H1237" s="11">
        <x:v>208.6</x:v>
      </x:c>
      <x:c r="I1237" s="11">
        <x:v>389</x:v>
      </x:c>
      <x:c r="J1237" s="11">
        <x:v>231.6</x:v>
      </x:c>
      <x:c r="K1237" s="11">
        <x:v>76.7</x:v>
      </x:c>
      <x:c r="L1237" s="11">
        <x:v>303.8</x:v>
      </x:c>
      <x:c r="M1237" s="11">
        <x:v>123.4</x:v>
      </x:c>
      <x:c r="N1237" s="11">
        <x:v>85.2</x:v>
      </x:c>
      <x:c r="O1237" s="11">
        <x:v>1511.7</x:v>
      </x:c>
      <x:c r="P1237" s="11">
        <x:v>132.30000000000001</x:v>
      </x:c>
      <x:c r="Q1237" s="11">
        <x:v>161.5</x:v>
      </x:c>
      <x:c r="R1237" s="11">
        <x:v>7.5</x:v>
      </x:c>
      <x:c r="S1237" s="11">
        <x:v>92.1</x:v>
      </x:c>
      <x:c r="T1237" s="11">
        <x:v>127.7</x:v>
      </x:c>
      <x:c r="U1237" s="11">
        <x:v>2089.328</x:v>
      </x:c>
      <x:c r="V1237" s="11">
        <x:v>18</x:v>
      </x:c>
      <x:c r="W1237" s="12">
        <x:v>0</x:v>
      </x:c>
      <x:c r="X1237" s="8">
        <x:v>0</x:v>
      </x:c>
      <x:c r="Y1237" s="13">
        <x:f t="shared" si="114"/>
        <x:v>1.7314197847257817</x:v>
      </x:c>
      <x:c r="Z1237" s="13">
        <x:f t="shared" si="115"/>
        <x:v>0.63412340105342369</x:v>
      </x:c>
      <x:c r="AA1237" s="13">
        <x:f t="shared" si="116"/>
        <x:v>8.6625282167042877E-2</x:v>
      </x:c>
      <x:c r="AB1237" s="13">
        <x:f t="shared" si="117"/>
        <x:v>0.12443566591422123</x:v>
      </x:c>
      <x:c r="AC1237" s="13">
        <x:f t="shared" si="118"/>
        <x:v>0.18940967072085435</x:v>
      </x:c>
      <x:c r="AD1237" s="13">
        <x:f t="shared" si="119"/>
        <x:v>0.21783295711060946</x:v>
      </x:c>
      <x:c r="AE1237" s="50" t="n">
        <x:f>IF(OR(NOT(ISNUMBER(Q1237)),NOT(ISNUMBER(R1237))),"",IF(Q1237&lt;R1237,1,0))</x:f>
        <x:v>0</x:v>
      </x:c>
      <x:c r="AF1237" s="50" t="n">
        <x:f>IFERROR(IF(AND(A1237=A1236,C1237=C1236+1,ISNUMBER(AE1236)),AE1236,""),"")</x:f>
        <x:v>0</x:v>
      </x:c>
      <x:c r="AG1237" s="52" t="n">
        <x:f>IFERROR(IF(AND(A1237=A1236,C1237=C1236+1,ISNUMBER(U1237),ISNUMBER(U1236),U1236&lt;&gt;0),U1237/U1236-1,""),"")</x:f>
        <x:v>0.9632913692827059</x:v>
      </x:c>
      <x:c r="AH1237" s="50" t="n">
        <x:f>IF(AND(ISNUMBER(AE1237),ISNUMBER(AF1237),ISNUMBER(AG1237)),IF(AND(AE1237=1,AF1237=1,AG1237&lt;0),1,0),"")</x:f>
        <x:v>0</x:v>
      </x:c>
      <x:c r="AI1237" s="50" t="n">
        <x:f>IF(AND(A1237=A1238,C1238=C1237+1,ISNUMBER(AH1238)),C1238,"")</x:f>
        <x:v>2018</x:v>
      </x:c>
      <x:c r="AJ1237" s="50" t="n">
        <x:f>IF(AND(A1237=A1238,C1238=C1237+1,ISNUMBER(AH1238)),AH1238,"")</x:f>
        <x:v>0</x:v>
      </x:c>
    </x:row>
    <x:row r="1238" ht="15">
      <x:c r="A1238" s="9" t="s">
        <x:v>101</x:v>
      </x:c>
      <x:c r="B1238" s="10">
        <x:v>43465</x:v>
      </x:c>
      <x:c r="C1238" s="9">
        <x:v>2018</x:v>
      </x:c>
      <x:c r="D1238" s="11">
        <x:v>1107.4000000000001</x:v>
      </x:c>
      <x:c r="E1238" s="11">
        <x:v>749.8</x:v>
      </x:c>
      <x:c r="F1238" s="11">
        <x:v>391</x:v>
      </x:c>
      <x:c r="G1238" s="11">
        <x:v>624.9</x:v>
      </x:c>
      <x:c r="H1238" s="11">
        <x:v>188.4</x:v>
      </x:c>
      <x:c r="I1238" s="11">
        <x:v>482.5</x:v>
      </x:c>
      <x:c r="J1238" s="11">
        <x:v>354.8</x:v>
      </x:c>
      <x:c r="K1238" s="11">
        <x:v>122.9</x:v>
      </x:c>
      <x:c r="L1238" s="11">
        <x:v>331</x:v>
      </x:c>
      <x:c r="M1238" s="11">
        <x:v>87.5</x:v>
      </x:c>
      <x:c r="N1238" s="11">
        <x:v>100.9</x:v>
      </x:c>
      <x:c r="O1238" s="11">
        <x:v>1705.3</x:v>
      </x:c>
      <x:c r="P1238" s="11">
        <x:v>172.6</x:v>
      </x:c>
      <x:c r="Q1238" s="11">
        <x:v>198.4</x:v>
      </x:c>
      <x:c r="R1238" s="11">
        <x:v>7.5</x:v>
      </x:c>
      <x:c r="S1238" s="11">
        <x:v>149.6</x:v>
      </x:c>
      <x:c r="T1238" s="11">
        <x:v>126.9</x:v>
      </x:c>
      <x:c r="U1238" s="11">
        <x:v>2648.9537</x:v>
      </x:c>
      <x:c r="V1238" s="11">
        <x:v>18</x:v>
      </x:c>
      <x:c r="W1238" s="12">
        <x:v>0</x:v>
      </x:c>
      <x:c r="X1238" s="8">
        <x:v>0</x:v>
      </x:c>
      <x:c r="Y1238" s="13">
        <x:f t="shared" si="114"/>
        <x:v>1.9176470588235293</x:v>
      </x:c>
      <x:c r="Z1238" s="13">
        <x:f t="shared" si="115"/>
        <x:v>0.56429474444645111</x:v>
      </x:c>
      <x:c r="AA1238" s="13">
        <x:f t="shared" si="116"/>
        <x:v>0.13509120462344229</x:v>
      </x:c>
      <x:c r="AB1238" s="13">
        <x:f t="shared" si="117"/>
        <x:v>0.15586057431822284</x:v>
      </x:c>
      <x:c r="AC1238" s="13">
        <x:f t="shared" si="118"/>
        <x:v>0.20307249159865581</x:v>
      </x:c>
      <x:c r="AD1238" s="13">
        <x:f t="shared" si="119"/>
        <x:v>0.32039010294383241</x:v>
      </x:c>
      <x:c r="AE1238" s="50" t="n">
        <x:f>IF(OR(NOT(ISNUMBER(Q1238)),NOT(ISNUMBER(R1238))),"",IF(Q1238&lt;R1238,1,0))</x:f>
        <x:v>0</x:v>
      </x:c>
      <x:c r="AF1238" s="50" t="n">
        <x:f>IFERROR(IF(AND(A1238=A1237,C1238=C1237+1,ISNUMBER(AE1237)),AE1237,""),"")</x:f>
        <x:v>0</x:v>
      </x:c>
      <x:c r="AG1238" s="52" t="n">
        <x:f>IFERROR(IF(AND(A1238=A1237,C1238=C1237+1,ISNUMBER(U1238),ISNUMBER(U1237),U1237&lt;&gt;0),U1238/U1237-1,""),"")</x:f>
        <x:v>0.2678496148043774</x:v>
      </x:c>
      <x:c r="AH1238" s="50" t="n">
        <x:f>IF(AND(ISNUMBER(AE1238),ISNUMBER(AF1238),ISNUMBER(AG1238)),IF(AND(AE1238=1,AF1238=1,AG1238&lt;0),1,0),"")</x:f>
        <x:v>0</x:v>
      </x:c>
      <x:c r="AI1238" s="50" t="n">
        <x:f>IF(AND(A1238=A1239,C1239=C1238+1,ISNUMBER(AH1239)),C1239,"")</x:f>
        <x:v>2019</x:v>
      </x:c>
      <x:c r="AJ1238" s="50" t="n">
        <x:f>IF(AND(A1238=A1239,C1239=C1238+1,ISNUMBER(AH1239)),AH1239,"")</x:f>
        <x:v>0</x:v>
      </x:c>
    </x:row>
    <x:row r="1239" ht="15">
      <x:c r="A1239" s="9" t="s">
        <x:v>101</x:v>
      </x:c>
      <x:c r="B1239" s="10">
        <x:v>43830</x:v>
      </x:c>
      <x:c r="C1239" s="9">
        <x:v>2019</x:v>
      </x:c>
      <x:c r="D1239" s="11">
        <x:v>1399</x:v>
      </x:c>
      <x:c r="E1239" s="11">
        <x:v>935.9</x:v>
      </x:c>
      <x:c r="F1239" s="11">
        <x:v>487.5</x:v>
      </x:c>
      <x:c r="G1239" s="11">
        <x:v>809.7</x:v>
      </x:c>
      <x:c r="H1239" s="11">
        <x:v>253.4</x:v>
      </x:c>
      <x:c r="I1239" s="11">
        <x:v>589.29999999999995</x:v>
      </x:c>
      <x:c r="J1239" s="11">
        <x:v>435.2</x:v>
      </x:c>
      <x:c r="K1239" s="11">
        <x:v>129.19999999999999</x:v>
      </x:c>
      <x:c r="L1239" s="11">
        <x:v>387.2</x:v>
      </x:c>
      <x:c r="M1239" s="11">
        <x:v>78.099999999999994</x:v>
      </x:c>
      <x:c r="N1239" s="11">
        <x:v>175.3</x:v>
      </x:c>
      <x:c r="O1239" s="11">
        <x:v>1884.4</x:v>
      </x:c>
      <x:c r="P1239" s="11">
        <x:v>201</x:v>
      </x:c>
      <x:c r="Q1239" s="11">
        <x:v>232.9</x:v>
      </x:c>
      <x:c r="R1239" s="11">
        <x:v>9.4</x:v>
      </x:c>
      <x:c r="S1239" s="11">
        <x:v>148.1</x:v>
      </x:c>
      <x:c r="T1239" s="11">
        <x:v>127.3</x:v>
      </x:c>
      <x:c r="U1239" s="11">
        <x:v>2485.3885</x:v>
      </x:c>
      <x:c r="V1239" s="11">
        <x:v>18</x:v>
      </x:c>
      <x:c r="W1239" s="12">
        <x:v>0</x:v>
      </x:c>
      <x:c r="X1239" s="8">
        <x:v>0</x:v>
      </x:c>
      <x:c r="Y1239" s="13">
        <x:f t="shared" si="114"/>
        <x:v>1.9197948717948718</x:v>
      </x:c>
      <x:c r="Z1239" s="13">
        <x:f t="shared" si="115"/>
        <x:v>0.57877055039313796</x:v>
      </x:c>
      <x:c r="AA1239" s="13">
        <x:f t="shared" si="116"/>
        <x:v>0.10586132952108648</x:v>
      </x:c>
      <x:c r="AB1239" s="13">
        <x:f t="shared" si="117"/>
        <x:v>0.14367405289492494</x:v>
      </x:c>
      <x:c r="AC1239" s="13">
        <x:f t="shared" si="118"/>
        <x:v>0.15721872298382117</x:v>
      </x:c>
      <x:c r="AD1239" s="13">
        <x:f t="shared" si="119"/>
        <x:v>0.31107934238741958</x:v>
      </x:c>
      <x:c r="AE1239" s="50" t="n">
        <x:f>IF(OR(NOT(ISNUMBER(Q1239)),NOT(ISNUMBER(R1239))),"",IF(Q1239&lt;R1239,1,0))</x:f>
        <x:v>0</x:v>
      </x:c>
      <x:c r="AF1239" s="50" t="n">
        <x:f>IFERROR(IF(AND(A1239=A1238,C1239=C1238+1,ISNUMBER(AE1238)),AE1238,""),"")</x:f>
        <x:v>0</x:v>
      </x:c>
      <x:c r="AG1239" s="52" t="n">
        <x:f>IFERROR(IF(AND(A1239=A1238,C1239=C1238+1,ISNUMBER(U1239),ISNUMBER(U1238),U1238&lt;&gt;0),U1239/U1238-1,""),"")</x:f>
        <x:v>-0.06174709659893263</x:v>
      </x:c>
      <x:c r="AH1239" s="50" t="n">
        <x:f>IF(AND(ISNUMBER(AE1239),ISNUMBER(AF1239),ISNUMBER(AG1239)),IF(AND(AE1239=1,AF1239=1,AG1239&lt;0),1,0),"")</x:f>
        <x:v>0</x:v>
      </x:c>
      <x:c r="AI1239" s="50" t="n">
        <x:f>IF(AND(A1239=A1240,C1240=C1239+1,ISNUMBER(AH1240)),C1240,"")</x:f>
        <x:v>2020</x:v>
      </x:c>
      <x:c r="AJ1239" s="50" t="n">
        <x:f>IF(AND(A1239=A1240,C1240=C1239+1,ISNUMBER(AH1240)),AH1240,"")</x:f>
        <x:v>0</x:v>
      </x:c>
    </x:row>
    <x:row r="1240" ht="15">
      <x:c r="A1240" s="9" t="s">
        <x:v>101</x:v>
      </x:c>
      <x:c r="B1240" s="10">
        <x:v>44196</x:v>
      </x:c>
      <x:c r="C1240" s="9">
        <x:v>2020</x:v>
      </x:c>
      <x:c r="D1240" s="11">
        <x:v>1617.7</x:v>
      </x:c>
      <x:c r="E1240" s="11">
        <x:v>1044.3</x:v>
      </x:c>
      <x:c r="F1240" s="11">
        <x:v>570.4</x:v>
      </x:c>
      <x:c r="G1240" s="11">
        <x:v>897.8</x:v>
      </x:c>
      <x:c r="H1240" s="11">
        <x:v>391.6</x:v>
      </x:c>
      <x:c r="I1240" s="11">
        <x:v>719.9</x:v>
      </x:c>
      <x:c r="J1240" s="11">
        <x:v>543.1</x:v>
      </x:c>
      <x:c r="K1240" s="11">
        <x:v>200.8</x:v>
      </x:c>
      <x:c r="L1240" s="11">
        <x:v>419</x:v>
      </x:c>
      <x:c r="M1240" s="11">
        <x:v>188.5</x:v>
      </x:c>
      <x:c r="N1240" s="11">
        <x:v>203.1</x:v>
      </x:c>
      <x:c r="O1240" s="11">
        <x:v>1953.8</x:v>
      </x:c>
      <x:c r="P1240" s="11">
        <x:v>205.3</x:v>
      </x:c>
      <x:c r="Q1240" s="11">
        <x:v>256.2</x:v>
      </x:c>
      <x:c r="R1240" s="11">
        <x:v>9.1</x:v>
      </x:c>
      <x:c r="S1240" s="11">
        <x:v>154.69999999999999</x:v>
      </x:c>
      <x:c r="T1240" s="11">
        <x:v>147.1</x:v>
      </x:c>
      <x:c r="U1240" s="11">
        <x:v>2303.8440999999998</x:v>
      </x:c>
      <x:c r="V1240" s="11">
        <x:v>18</x:v>
      </x:c>
      <x:c r="W1240" s="12">
        <x:v>0</x:v>
      </x:c>
      <x:c r="X1240" s="8">
        <x:v>0</x:v>
      </x:c>
      <x:c r="Y1240" s="13">
        <x:f t="shared" si="114"/>
        <x:v>1.8308204768583449</x:v>
      </x:c>
      <x:c r="Z1240" s="13">
        <x:f t="shared" si="115"/>
        <x:v>0.55498547320269509</x:v>
      </x:c>
      <x:c r="AA1240" s="13">
        <x:f t="shared" si="116"/>
        <x:v>9.5629597576806571E-2</x:v>
      </x:c>
      <x:c r="AB1240" s="13">
        <x:f t="shared" si="117"/>
        <x:v>0.12690857390121779</x:v>
      </x:c>
      <x:c r="AC1240" s="13">
        <x:f t="shared" si="118"/>
        <x:v>0.16384495433281354</x:v>
      </x:c>
      <x:c r="AD1240" s="13">
        <x:f t="shared" si="119"/>
        <x:v>0.33572355813809729</x:v>
      </x:c>
      <x:c r="AE1240" s="50" t="n">
        <x:f>IF(OR(NOT(ISNUMBER(Q1240)),NOT(ISNUMBER(R1240))),"",IF(Q1240&lt;R1240,1,0))</x:f>
        <x:v>0</x:v>
      </x:c>
      <x:c r="AF1240" s="50" t="n">
        <x:f>IFERROR(IF(AND(A1240=A1239,C1240=C1239+1,ISNUMBER(AE1239)),AE1239,""),"")</x:f>
        <x:v>0</x:v>
      </x:c>
      <x:c r="AG1240" s="52" t="n">
        <x:f>IFERROR(IF(AND(A1240=A1239,C1240=C1239+1,ISNUMBER(U1240),ISNUMBER(U1239),U1239&lt;&gt;0),U1240/U1239-1,""),"")</x:f>
        <x:v>-0.07304467691871919</x:v>
      </x:c>
      <x:c r="AH1240" s="50" t="n">
        <x:f>IF(AND(ISNUMBER(AE1240),ISNUMBER(AF1240),ISNUMBER(AG1240)),IF(AND(AE1240=1,AF1240=1,AG1240&lt;0),1,0),"")</x:f>
        <x:v>0</x:v>
      </x:c>
      <x:c r="AI1240" s="50" t="n">
        <x:f>IF(AND(A1240=A1241,C1241=C1240+1,ISNUMBER(AH1241)),C1241,"")</x:f>
        <x:v>2021</x:v>
      </x:c>
      <x:c r="AJ1240" s="50" t="n">
        <x:f>IF(AND(A1240=A1241,C1241=C1240+1,ISNUMBER(AH1241)),AH1241,"")</x:f>
        <x:v>0</x:v>
      </x:c>
    </x:row>
    <x:row r="1241" ht="15">
      <x:c r="A1241" s="9" t="s">
        <x:v>101</x:v>
      </x:c>
      <x:c r="B1241" s="10">
        <x:v>44561</x:v>
      </x:c>
      <x:c r="C1241" s="9">
        <x:v>2021</x:v>
      </x:c>
      <x:c r="D1241" s="11">
        <x:v>1845.8</x:v>
      </x:c>
      <x:c r="E1241" s="11">
        <x:v>1134.8</x:v>
      </x:c>
      <x:c r="F1241" s="11">
        <x:v>631.79999999999995</x:v>
      </x:c>
      <x:c r="G1241" s="11">
        <x:v>946.4</x:v>
      </x:c>
      <x:c r="H1241" s="11">
        <x:v>321</x:v>
      </x:c>
      <x:c r="I1241" s="11">
        <x:v>899.4</x:v>
      </x:c>
      <x:c r="J1241" s="11">
        <x:v>587.79999999999995</x:v>
      </x:c>
      <x:c r="K1241" s="11">
        <x:v>197.9</x:v>
      </x:c>
      <x:c r="L1241" s="11">
        <x:v>419.8</x:v>
      </x:c>
      <x:c r="M1241" s="11">
        <x:v>129.6</x:v>
      </x:c>
      <x:c r="N1241" s="11">
        <x:v>191.4</x:v>
      </x:c>
      <x:c r="O1241" s="11">
        <x:v>2002.7</x:v>
      </x:c>
      <x:c r="P1241" s="11">
        <x:v>167.2</x:v>
      </x:c>
      <x:c r="Q1241" s="11">
        <x:v>223.7</x:v>
      </x:c>
      <x:c r="R1241" s="11">
        <x:v>8.4</x:v>
      </x:c>
      <x:c r="S1241" s="11">
        <x:v>125.5</x:v>
      </x:c>
      <x:c r="T1241" s="11">
        <x:v>187.6</x:v>
      </x:c>
      <x:c r="U1241" s="11">
        <x:v>4666.5375999999997</x:v>
      </x:c>
      <x:c r="V1241" s="11">
        <x:v>18</x:v>
      </x:c>
      <x:c r="W1241" s="12">
        <x:v>0</x:v>
      </x:c>
      <x:c r="X1241" s="8">
        <x:v>0</x:v>
      </x:c>
      <x:c r="Y1241" s="13">
        <x:f t="shared" si="114"/>
        <x:v>1.7961380183602407</x:v>
      </x:c>
      <x:c r="Z1241" s="13">
        <x:f t="shared" si="115"/>
        <x:v>0.5127316068913208</x:v>
      </x:c>
      <x:c r="AA1241" s="13">
        <x:f t="shared" si="116"/>
        <x:v>6.79921985047134E-2</x:v>
      </x:c>
      <x:c r="AB1241" s="13">
        <x:f t="shared" si="117"/>
        <x:v>9.0584028605482717E-2</x:v>
      </x:c>
      <x:c r="AC1241" s="13">
        <x:f t="shared" si="118"/>
        <x:v>0.1982248520710059</x:v>
      </x:c>
      <x:c r="AD1241" s="13">
        <x:f t="shared" si="119"/>
        <x:v>0.31845270343482501</x:v>
      </x:c>
      <x:c r="AE1241" s="50" t="n">
        <x:f>IF(OR(NOT(ISNUMBER(Q1241)),NOT(ISNUMBER(R1241))),"",IF(Q1241&lt;R1241,1,0))</x:f>
        <x:v>0</x:v>
      </x:c>
      <x:c r="AF1241" s="50" t="n">
        <x:f>IFERROR(IF(AND(A1241=A1240,C1241=C1240+1,ISNUMBER(AE1240)),AE1240,""),"")</x:f>
        <x:v>0</x:v>
      </x:c>
      <x:c r="AG1241" s="52" t="n">
        <x:f>IFERROR(IF(AND(A1241=A1240,C1241=C1240+1,ISNUMBER(U1241),ISNUMBER(U1240),U1240&lt;&gt;0),U1241/U1240-1,""),"")</x:f>
        <x:v>1.025544002738727</x:v>
      </x:c>
      <x:c r="AH1241" s="50" t="n">
        <x:f>IF(AND(ISNUMBER(AE1241),ISNUMBER(AF1241),ISNUMBER(AG1241)),IF(AND(AE1241=1,AF1241=1,AG1241&lt;0),1,0),"")</x:f>
        <x:v>0</x:v>
      </x:c>
      <x:c r="AI1241" s="50" t="n">
        <x:f>IF(AND(A1241=A1242,C1242=C1241+1,ISNUMBER(AH1242)),C1242,"")</x:f>
        <x:v>2022</x:v>
      </x:c>
      <x:c r="AJ1241" s="50" t="n">
        <x:f>IF(AND(A1241=A1242,C1242=C1241+1,ISNUMBER(AH1242)),AH1242,"")</x:f>
        <x:v>0</x:v>
      </x:c>
    </x:row>
    <x:row r="1242" ht="15">
      <x:c r="A1242" s="9" t="s">
        <x:v>101</x:v>
      </x:c>
      <x:c r="B1242" s="10">
        <x:v>44926</x:v>
      </x:c>
      <x:c r="C1242" s="9">
        <x:v>2022</x:v>
      </x:c>
      <x:c r="D1242" s="11">
        <x:v>2101.1999999999998</x:v>
      </x:c>
      <x:c r="E1242" s="11">
        <x:v>1395.1</x:v>
      </x:c>
      <x:c r="F1242" s="11">
        <x:v>726.2</x:v>
      </x:c>
      <x:c r="G1242" s="11">
        <x:v>992.7</x:v>
      </x:c>
      <x:c r="H1242" s="11">
        <x:v>299.89999999999998</x:v>
      </x:c>
      <x:c r="I1242" s="11">
        <x:v>1108.5</x:v>
      </x:c>
      <x:c r="J1242" s="11">
        <x:v>772.8</x:v>
      </x:c>
      <x:c r="K1242" s="11">
        <x:v>257.89999999999998</x:v>
      </x:c>
      <x:c r="L1242" s="11">
        <x:v>529.5</x:v>
      </x:c>
      <x:c r="M1242" s="11">
        <x:v>116.2</x:v>
      </x:c>
      <x:c r="N1242" s="11">
        <x:v>183.7</x:v>
      </x:c>
      <x:c r="O1242" s="11">
        <x:v>2553.6999999999998</x:v>
      </x:c>
      <x:c r="P1242" s="11">
        <x:v>308.8</x:v>
      </x:c>
      <x:c r="Q1242" s="11">
        <x:v>372.5</x:v>
      </x:c>
      <x:c r="R1242" s="11">
        <x:v>7.7</x:v>
      </x:c>
      <x:c r="S1242" s="11">
        <x:v>230</x:v>
      </x:c>
      <x:c r="T1242" s="11">
        <x:v>203</x:v>
      </x:c>
      <x:c r="U1242" s="11">
        <x:v>5105.8787000000002</x:v>
      </x:c>
      <x:c r="V1242" s="11">
        <x:v>18</x:v>
      </x:c>
      <x:c r="W1242" s="12">
        <x:v>0</x:v>
      </x:c>
      <x:c r="X1242" s="8">
        <x:v>0</x:v>
      </x:c>
      <x:c r="Y1242" s="13">
        <x:f t="shared" si="114"/>
        <x:v>1.9210961167722389</x:v>
      </x:c>
      <x:c r="Z1242" s="13">
        <x:f t="shared" si="115"/>
        <x:v>0.47244431753283844</x:v>
      </x:c>
      <x:c r="AA1242" s="13">
        <x:f t="shared" si="116"/>
        <x:v>0.10946126023224825</x:v>
      </x:c>
      <x:c r="AB1242" s="13">
        <x:f t="shared" si="117"/>
        <x:v>0.14696363982486199</x:v>
      </x:c>
      <x:c r="AC1242" s="13">
        <x:f t="shared" si="118"/>
        <x:v>0.20449279742117457</x:v>
      </x:c>
      <x:c r="AD1242" s="13">
        <x:f t="shared" si="119"/>
        <x:v>0.36778983438035412</x:v>
      </x:c>
      <x:c r="AE1242" s="50" t="n">
        <x:f>IF(OR(NOT(ISNUMBER(Q1242)),NOT(ISNUMBER(R1242))),"",IF(Q1242&lt;R1242,1,0))</x:f>
        <x:v>0</x:v>
      </x:c>
      <x:c r="AF1242" s="50" t="n">
        <x:f>IFERROR(IF(AND(A1242=A1241,C1242=C1241+1,ISNUMBER(AE1241)),AE1241,""),"")</x:f>
        <x:v>0</x:v>
      </x:c>
      <x:c r="AG1242" s="52" t="n">
        <x:f>IFERROR(IF(AND(A1242=A1241,C1242=C1241+1,ISNUMBER(U1242),ISNUMBER(U1241),U1241&lt;&gt;0),U1242/U1241-1,""),"")</x:f>
        <x:v>0.09414712526906466</x:v>
      </x:c>
      <x:c r="AH1242" s="50" t="n">
        <x:f>IF(AND(ISNUMBER(AE1242),ISNUMBER(AF1242),ISNUMBER(AG1242)),IF(AND(AE1242=1,AF1242=1,AG1242&lt;0),1,0),"")</x:f>
        <x:v>0</x:v>
      </x:c>
      <x:c r="AI1242" s="50" t="n">
        <x:f>IF(AND(A1242=A1243,C1243=C1242+1,ISNUMBER(AH1243)),C1243,"")</x:f>
        <x:v>2023</x:v>
      </x:c>
      <x:c r="AJ1242" s="50" t="n">
        <x:f>IF(AND(A1242=A1243,C1243=C1242+1,ISNUMBER(AH1243)),AH1243,"")</x:f>
        <x:v>0</x:v>
      </x:c>
    </x:row>
    <x:row r="1243" ht="15">
      <x:c r="A1243" s="9" t="s">
        <x:v>101</x:v>
      </x:c>
      <x:c r="B1243" s="10">
        <x:v>45291</x:v>
      </x:c>
      <x:c r="C1243" s="9">
        <x:v>2023</x:v>
      </x:c>
      <x:c r="D1243" s="11">
        <x:v>2544</x:v>
      </x:c>
      <x:c r="E1243" s="11">
        <x:v>1590.3</x:v>
      </x:c>
      <x:c r="F1243" s="11">
        <x:v>838.9</x:v>
      </x:c>
      <x:c r="G1243" s="11">
        <x:v>1199.0999999999999</x:v>
      </x:c>
      <x:c r="H1243" s="11">
        <x:v>373.3</x:v>
      </x:c>
      <x:c r="I1243" s="11">
        <x:v>1344.9</x:v>
      </x:c>
      <x:c r="J1243" s="11">
        <x:v>954.3</x:v>
      </x:c>
      <x:c r="K1243" s="11">
        <x:v>260.3</x:v>
      </x:c>
      <x:c r="L1243" s="11">
        <x:v>616.29999999999995</x:v>
      </x:c>
      <x:c r="M1243" s="11">
        <x:v>154.4</x:v>
      </x:c>
      <x:c r="N1243" s="11">
        <x:v>218.9</x:v>
      </x:c>
      <x:c r="O1243" s="11">
        <x:v>2982.3</x:v>
      </x:c>
      <x:c r="P1243" s="11">
        <x:v>383</x:v>
      </x:c>
      <x:c r="Q1243" s="11">
        <x:v>447.6</x:v>
      </x:c>
      <x:c r="R1243" s="11">
        <x:v>11.5</x:v>
      </x:c>
      <x:c r="S1243" s="11">
        <x:v>284.8</x:v>
      </x:c>
      <x:c r="T1243" s="11">
        <x:v>306.5</x:v>
      </x:c>
      <x:c r="U1243" s="11">
        <x:v>4321.2494999999999</x:v>
      </x:c>
      <x:c r="V1243" s="11">
        <x:v>18</x:v>
      </x:c>
      <x:c r="W1243" s="12">
        <x:v>0</x:v>
      </x:c>
      <x:c r="X1243" s="8">
        <x:v>0</x:v>
      </x:c>
      <x:c r="Y1243" s="13">
        <x:f t="shared" si="114"/>
        <x:v>1.895696745738467</x:v>
      </x:c>
      <x:c r="Z1243" s="13">
        <x:f t="shared" si="115"/>
        <x:v>0.47134433962264149</x:v>
      </x:c>
      <x:c r="AA1243" s="13">
        <x:f t="shared" si="116"/>
        <x:v>0.1119496855345912</x:v>
      </x:c>
      <x:c r="AB1243" s="13">
        <x:f t="shared" si="117"/>
        <x:v>0.15055031446540881</x:v>
      </x:c>
      <x:c r="AC1243" s="13">
        <x:f t="shared" si="118"/>
        <x:v>0.25560837294637645</x:v>
      </x:c>
      <x:c r="AD1243" s="13">
        <x:f t="shared" si="119"/>
        <x:v>0.37511792452830189</x:v>
      </x:c>
      <x:c r="AE1243" s="50" t="n">
        <x:f>IF(OR(NOT(ISNUMBER(Q1243)),NOT(ISNUMBER(R1243))),"",IF(Q1243&lt;R1243,1,0))</x:f>
        <x:v>0</x:v>
      </x:c>
      <x:c r="AF1243" s="50" t="n">
        <x:f>IFERROR(IF(AND(A1243=A1242,C1243=C1242+1,ISNUMBER(AE1242)),AE1242,""),"")</x:f>
        <x:v>0</x:v>
      </x:c>
      <x:c r="AG1243" s="52" t="n">
        <x:f>IFERROR(IF(AND(A1243=A1242,C1243=C1242+1,ISNUMBER(U1243),ISNUMBER(U1242),U1242&lt;&gt;0),U1243/U1242-1,""),"")</x:f>
        <x:v>-0.15367172745408153</x:v>
      </x:c>
      <x:c r="AH1243" s="50" t="n">
        <x:f>IF(AND(ISNUMBER(AE1243),ISNUMBER(AF1243),ISNUMBER(AG1243)),IF(AND(AE1243=1,AF1243=1,AG1243&lt;0),1,0),"")</x:f>
        <x:v>0</x:v>
      </x:c>
      <x:c r="AI1243" s="50" t="n">
        <x:f>IF(AND(A1243=A1244,C1244=C1243+1,ISNUMBER(AH1244)),C1244,"")</x:f>
        <x:v>2024</x:v>
      </x:c>
      <x:c r="AJ1243" s="50" t="n">
        <x:f>IF(AND(A1243=A1244,C1244=C1243+1,ISNUMBER(AH1244)),AH1244,"")</x:f>
        <x:v>0</x:v>
      </x:c>
    </x:row>
    <x:row r="1244" ht="15">
      <x:c r="A1244" s="9" t="s">
        <x:v>101</x:v>
      </x:c>
      <x:c r="B1244" s="10">
        <x:v>45657</x:v>
      </x:c>
      <x:c r="C1244" s="9">
        <x:v>2024</x:v>
      </x:c>
      <x:c r="D1244" s="11">
        <x:v>2879.8</x:v>
      </x:c>
      <x:c r="E1244" s="11">
        <x:v>1622.8</x:v>
      </x:c>
      <x:c r="F1244" s="11">
        <x:v>815.3</x:v>
      </x:c>
      <x:c r="G1244" s="11">
        <x:v>1460.9</x:v>
      </x:c>
      <x:c r="H1244" s="11">
        <x:v>676.9</x:v>
      </x:c>
      <x:c r="I1244" s="11">
        <x:v>1418.9</x:v>
      </x:c>
      <x:c r="J1244" s="11">
        <x:v>1024.3</x:v>
      </x:c>
      <x:c r="K1244" s="11">
        <x:v>258.7</x:v>
      </x:c>
      <x:c r="L1244" s="11">
        <x:v>637.4</x:v>
      </x:c>
      <x:c r="M1244" s="11">
        <x:v>178.7</x:v>
      </x:c>
      <x:c r="N1244" s="11">
        <x:v>498.2</x:v>
      </x:c>
      <x:c r="O1244" s="11">
        <x:v>2942.4</x:v>
      </x:c>
      <x:c r="P1244" s="11">
        <x:v>274.5</x:v>
      </x:c>
      <x:c r="Q1244" s="11">
        <x:v>358.2</x:v>
      </x:c>
      <x:c r="R1244" s="11">
        <x:v>32.299999999999997</x:v>
      </x:c>
      <x:c r="S1244" s="11">
        <x:v>179.4</x:v>
      </x:c>
      <x:c r="T1244" s="11">
        <x:v>196.6</x:v>
      </x:c>
      <x:c r="U1244" s="11">
        <x:v>3445.1215000000002</x:v>
      </x:c>
      <x:c r="V1244" s="11">
        <x:v>18</x:v>
      </x:c>
      <x:c r="W1244" s="12">
        <x:v>0</x:v>
      </x:c>
      <x:c r="X1244" s="8">
        <x:v>0</x:v>
      </x:c>
      <x:c r="Y1244" s="13">
        <x:f t="shared" si="114"/>
        <x:v>1.9904329694590948</x:v>
      </x:c>
      <x:c r="Z1244" s="13">
        <x:f t="shared" si="115"/>
        <x:v>0.50729217306757413</x:v>
      </x:c>
      <x:c r="AA1244" s="13">
        <x:f t="shared" si="116"/>
        <x:v>6.2295992777276196E-2</x:v>
      </x:c>
      <x:c r="AB1244" s="13">
        <x:f t="shared" si="117"/>
        <x:v>9.5319119383290504E-2</x:v>
      </x:c>
      <x:c r="AC1244" s="13">
        <x:f t="shared" si="118"/>
        <x:v>0.13457457731535355</x:v>
      </x:c>
      <x:c r="AD1244" s="13">
        <x:f t="shared" si="119"/>
        <x:v>0.35568442252934229</x:v>
      </x:c>
      <x:c r="AE1244" s="50" t="n">
        <x:f>IF(OR(NOT(ISNUMBER(Q1244)),NOT(ISNUMBER(R1244))),"",IF(Q1244&lt;R1244,1,0))</x:f>
        <x:v>0</x:v>
      </x:c>
      <x:c r="AF1244" s="50" t="n">
        <x:f>IFERROR(IF(AND(A1244=A1243,C1244=C1243+1,ISNUMBER(AE1243)),AE1243,""),"")</x:f>
        <x:v>0</x:v>
      </x:c>
      <x:c r="AG1244" s="52" t="n">
        <x:f>IFERROR(IF(AND(A1244=A1243,C1244=C1243+1,ISNUMBER(U1244),ISNUMBER(U1243),U1243&lt;&gt;0),U1244/U1243-1,""),"")</x:f>
        <x:v>-0.20274876514304474</x:v>
      </x:c>
      <x:c r="AH1244" s="50" t="n">
        <x:f>IF(AND(ISNUMBER(AE1244),ISNUMBER(AF1244),ISNUMBER(AG1244)),IF(AND(AE1244=1,AF1244=1,AG1244&lt;0),1,0),"")</x:f>
        <x:v>0</x:v>
      </x:c>
      <x:c r="AI1244" s="50" t="str">
        <x:f>IF(AND(A1244=A1245,C1245=C1244+1,ISNUMBER(AH1245)),C1245,"")</x:f>
      </x:c>
      <x:c r="AJ1244" s="50" t="str">
        <x:f>IF(AND(A1244=A1245,C1245=C1244+1,ISNUMBER(AH1245)),AH1245,"")</x:f>
      </x:c>
    </x:row>
    <x:row r="1245" ht="15">
      <x:c r="A1245" s="9" t="s">
        <x:v>102</x:v>
      </x:c>
      <x:c r="B1245" s="10">
        <x:v>45657</x:v>
      </x:c>
      <x:c r="C1245" s="9">
        <x:v>2024</x:v>
      </x:c>
      <x:c r="D1245" s="11">
        <x:v>48.9</x:v>
      </x:c>
      <x:c r="E1245" s="11">
        <x:v>48.4</x:v>
      </x:c>
      <x:c r="F1245" s="11">
        <x:v>4.3</x:v>
      </x:c>
      <x:c r="G1245" s="11">
        <x:v>5</x:v>
      </x:c>
      <x:c r="H1245" s="11">
        <x:v>0.5</x:v>
      </x:c>
      <x:c r="I1245" s="11">
        <x:v>43.9</x:v>
      </x:c>
      <x:c r="J1245" s="11">
        <x:v>-5</x:v>
      </x:c>
      <x:c r="K1245" s="11">
        <x:v>48.1</x:v>
      </x:c>
      <x:c r="L1245" s="11" t="s">
        <x:v>40</x:v>
      </x:c>
      <x:c r="M1245" s="11" t="s">
        <x:v>40</x:v>
      </x:c>
      <x:c r="N1245" s="11">
        <x:v>0.5</x:v>
      </x:c>
      <x:c r="O1245" s="11" t="s">
        <x:v>40</x:v>
      </x:c>
      <x:c r="P1245" s="11" t="s">
        <x:v>40</x:v>
      </x:c>
      <x:c r="Q1245" s="11" t="s">
        <x:v>40</x:v>
      </x:c>
      <x:c r="R1245" s="11" t="s">
        <x:v>40</x:v>
      </x:c>
      <x:c r="S1245" s="11" t="s">
        <x:v>40</x:v>
      </x:c>
      <x:c r="T1245" s="11" t="s">
        <x:v>40</x:v>
      </x:c>
      <x:c r="U1245" s="11">
        <x:v>175</x:v>
      </x:c>
      <x:c r="V1245" s="11">
        <x:v>10</x:v>
      </x:c>
      <x:c r="W1245" s="12">
        <x:v>8</x:v>
      </x:c>
      <x:c r="X1245" s="8">
        <x:v>0</x:v>
      </x:c>
      <x:c r="Y1245" s="13">
        <x:f t="shared" si="114"/>
        <x:v>11.255813953488373</x:v>
      </x:c>
      <x:c r="Z1245" s="13">
        <x:f t="shared" si="115"/>
        <x:v>0.10224948875255624</x:v>
      </x:c>
      <x:c r="AA1245" s="13" t="str">
        <x:f t="shared" si="116"/>
      </x:c>
      <x:c r="AB1245" s="13" t="str">
        <x:f t="shared" si="117"/>
      </x:c>
      <x:c r="AC1245" s="13" t="str">
        <x:f t="shared" si="118"/>
      </x:c>
      <x:c r="AD1245" s="13">
        <x:f t="shared" si="119"/>
        <x:v>-0.10224948875255624</x:v>
      </x:c>
      <x:c r="AE1245" s="50" t="str">
        <x:f>IF(OR(NOT(ISNUMBER(Q1245)),NOT(ISNUMBER(R1245))),"",IF(Q1245&lt;R1245,1,0))</x:f>
      </x:c>
      <x:c r="AF1245" s="50" t="str">
        <x:f>IFERROR(IF(AND(A1245=A1244,C1245=C1244+1,ISNUMBER(AE1244)),AE1244,""),"")</x:f>
      </x:c>
      <x:c r="AG1245" s="52" t="str">
        <x:f>IFERROR(IF(AND(A1245=A1244,C1245=C1244+1,ISNUMBER(U1245),ISNUMBER(U1244),U1244&lt;&gt;0),U1245/U1244-1,""),"")</x:f>
      </x:c>
      <x:c r="AH1245" s="50" t="str">
        <x:f>IF(AND(ISNUMBER(AE1245),ISNUMBER(AF1245),ISNUMBER(AG1245)),IF(AND(AE1245=1,AF1245=1,AG1245&lt;0),1,0),"")</x:f>
      </x:c>
      <x:c r="AI1245" s="50" t="str">
        <x:f>IF(AND(A1245=A1246,C1246=C1245+1,ISNUMBER(AH1246)),C1246,"")</x:f>
      </x:c>
      <x:c r="AJ1245" s="50" t="str">
        <x:f>IF(AND(A1245=A1246,C1246=C1245+1,ISNUMBER(AH1246)),AH1246,"")</x:f>
      </x:c>
    </x:row>
    <x:row r="1246" ht="15">
      <x:c r="A1246" s="9" t="s">
        <x:v>103</x:v>
      </x:c>
      <x:c r="B1246" s="10">
        <x:v>39447</x:v>
      </x:c>
      <x:c r="C1246" s="9">
        <x:v>2007</x:v>
      </x:c>
      <x:c r="D1246" s="11">
        <x:v>56.200499999999998</x:v>
      </x:c>
      <x:c r="E1246" s="11">
        <x:v>14.823499999999999</x:v>
      </x:c>
      <x:c r="F1246" s="11">
        <x:v>3.2715999999999998</x:v>
      </x:c>
      <x:c r="G1246" s="11">
        <x:v>3.2715999999999998</x:v>
      </x:c>
      <x:c r="H1246" s="11">
        <x:v>0</x:v>
      </x:c>
      <x:c r="I1246" s="11">
        <x:v>52.928899999999999</x:v>
      </x:c>
      <x:c r="J1246" s="11">
        <x:v>-13.6974</x:v>
      </x:c>
      <x:c r="K1246" s="11">
        <x:v>11.6645</x:v>
      </x:c>
      <x:c r="L1246" s="11">
        <x:v>0</x:v>
      </x:c>
      <x:c r="M1246" s="11">
        <x:v>0</x:v>
      </x:c>
      <x:c r="N1246" s="11">
        <x:v>0</x:v>
      </x:c>
      <x:c r="O1246" s="11">
        <x:v>29.194700000000001</x:v>
      </x:c>
      <x:c r="P1246" s="11">
        <x:v>11.255699999999999</x:v>
      </x:c>
      <x:c r="Q1246" s="11">
        <x:v>11.255699999999999</x:v>
      </x:c>
      <x:c r="R1246" s="11">
        <x:v>1.37E-2</x:v>
      </x:c>
      <x:c r="S1246" s="11">
        <x:v>11.3947</x:v>
      </x:c>
      <x:c r="T1246" s="11">
        <x:v>13.3461</x:v>
      </x:c>
      <x:c r="U1246" s="11">
        <x:v>28.800599999999999</x:v>
      </x:c>
      <x:c r="V1246" s="11">
        <x:v>18</x:v>
      </x:c>
      <x:c r="W1246" s="12">
        <x:v>0</x:v>
      </x:c>
      <x:c r="X1246" s="8">
        <x:v>0</x:v>
      </x:c>
      <x:c r="Y1246" s="13">
        <x:f t="shared" si="114"/>
        <x:v>4.5309634429636878</x:v>
      </x:c>
      <x:c r="Z1246" s="13">
        <x:f t="shared" si="115"/>
        <x:v>5.8213005222373465E-2</x:v>
      </x:c>
      <x:c r="AA1246" s="13">
        <x:f t="shared" si="116"/>
        <x:v>0.20275086520582558</x:v>
      </x:c>
      <x:c r="AB1246" s="13">
        <x:f t="shared" si="117"/>
        <x:v>0.20027757760162276</x:v>
      </x:c>
      <x:c r="AC1246" s="13">
        <x:f t="shared" si="118"/>
        <x:v>4.0793801198190494</x:v>
      </x:c>
      <x:c r="AD1246" s="13">
        <x:f t="shared" si="119"/>
        <x:v>-0.24372381028638537</x:v>
      </x:c>
      <x:c r="AE1246" s="50" t="n">
        <x:f>IF(OR(NOT(ISNUMBER(Q1246)),NOT(ISNUMBER(R1246))),"",IF(Q1246&lt;R1246,1,0))</x:f>
        <x:v>0</x:v>
      </x:c>
      <x:c r="AF1246" s="50" t="str">
        <x:f>IFERROR(IF(AND(A1246=A1245,C1246=C1245+1,ISNUMBER(AE1245)),AE1245,""),"")</x:f>
      </x:c>
      <x:c r="AG1246" s="52" t="str">
        <x:f>IFERROR(IF(AND(A1246=A1245,C1246=C1245+1,ISNUMBER(U1246),ISNUMBER(U1245),U1245&lt;&gt;0),U1246/U1245-1,""),"")</x:f>
      </x:c>
      <x:c r="AH1246" s="50" t="str">
        <x:f>IF(AND(ISNUMBER(AE1246),ISNUMBER(AF1246),ISNUMBER(AG1246)),IF(AND(AE1246=1,AF1246=1,AG1246&lt;0),1,0),"")</x:f>
      </x:c>
      <x:c r="AI1246" s="50" t="n">
        <x:f>IF(AND(A1246=A1247,C1247=C1246+1,ISNUMBER(AH1247)),C1247,"")</x:f>
        <x:v>2008</x:v>
      </x:c>
      <x:c r="AJ1246" s="50" t="n">
        <x:f>IF(AND(A1246=A1247,C1247=C1246+1,ISNUMBER(AH1247)),AH1247,"")</x:f>
        <x:v>0</x:v>
      </x:c>
    </x:row>
    <x:row r="1247" ht="15">
      <x:c r="A1247" s="9" t="s">
        <x:v>103</x:v>
      </x:c>
      <x:c r="B1247" s="10">
        <x:v>39813</x:v>
      </x:c>
      <x:c r="C1247" s="9">
        <x:v>2008</x:v>
      </x:c>
      <x:c r="D1247" s="11">
        <x:v>81.6023</x:v>
      </x:c>
      <x:c r="E1247" s="11">
        <x:v>26.6251</x:v>
      </x:c>
      <x:c r="F1247" s="11">
        <x:v>8.2636000000000003</x:v>
      </x:c>
      <x:c r="G1247" s="11">
        <x:v>8.2636000000000003</x:v>
      </x:c>
      <x:c r="H1247" s="11">
        <x:v>0</x:v>
      </x:c>
      <x:c r="I1247" s="11">
        <x:v>73.338700000000003</x:v>
      </x:c>
      <x:c r="J1247" s="11">
        <x:v>23.136600000000001</x:v>
      </x:c>
      <x:c r="K1247" s="11">
        <x:v>18.030200000000001</x:v>
      </x:c>
      <x:c r="L1247" s="11">
        <x:v>0</x:v>
      </x:c>
      <x:c r="M1247" s="11">
        <x:v>0</x:v>
      </x:c>
      <x:c r="N1247" s="11">
        <x:v>0</x:v>
      </x:c>
      <x:c r="O1247" s="11">
        <x:v>39.942100000000003</x:v>
      </x:c>
      <x:c r="P1247" s="11">
        <x:v>14.6028</x:v>
      </x:c>
      <x:c r="Q1247" s="11">
        <x:v>14.6028</x:v>
      </x:c>
      <x:c r="R1247" s="11">
        <x:v>4.7999999999999996E-3</x:v>
      </x:c>
      <x:c r="S1247" s="11">
        <x:v>13.1928</x:v>
      </x:c>
      <x:c r="T1247" s="11">
        <x:v>13.838800000000001</x:v>
      </x:c>
      <x:c r="U1247" s="11">
        <x:v>30.358000000000001</x:v>
      </x:c>
      <x:c r="V1247" s="11">
        <x:v>18</x:v>
      </x:c>
      <x:c r="W1247" s="12">
        <x:v>0</x:v>
      </x:c>
      <x:c r="X1247" s="8">
        <x:v>0</x:v>
      </x:c>
      <x:c r="Y1247" s="13">
        <x:f t="shared" si="114"/>
        <x:v>3.2219734740306887</x:v>
      </x:c>
      <x:c r="Z1247" s="13">
        <x:f t="shared" si="115"/>
        <x:v>0.10126675351062409</x:v>
      </x:c>
      <x:c r="AA1247" s="13">
        <x:f t="shared" si="116"/>
        <x:v>0.16167191365929637</x:v>
      </x:c>
      <x:c r="AB1247" s="13">
        <x:f t="shared" si="117"/>
        <x:v>0.17895083839548639</x:v>
      </x:c>
      <x:c r="AC1247" s="13">
        <x:f t="shared" si="118"/>
        <x:v>1.6746696355099473</x:v>
      </x:c>
      <x:c r="AD1247" s="13">
        <x:f t="shared" si="119"/>
        <x:v>0.28352877308605273</x:v>
      </x:c>
      <x:c r="AE1247" s="50" t="n">
        <x:f>IF(OR(NOT(ISNUMBER(Q1247)),NOT(ISNUMBER(R1247))),"",IF(Q1247&lt;R1247,1,0))</x:f>
        <x:v>0</x:v>
      </x:c>
      <x:c r="AF1247" s="50" t="n">
        <x:f>IFERROR(IF(AND(A1247=A1246,C1247=C1246+1,ISNUMBER(AE1246)),AE1246,""),"")</x:f>
        <x:v>0</x:v>
      </x:c>
      <x:c r="AG1247" s="52" t="n">
        <x:f>IFERROR(IF(AND(A1247=A1246,C1247=C1246+1,ISNUMBER(U1247),ISNUMBER(U1246),U1246&lt;&gt;0),U1247/U1246-1,""),"")</x:f>
        <x:v>0.05407526232092397</x:v>
      </x:c>
      <x:c r="AH1247" s="50" t="n">
        <x:f>IF(AND(ISNUMBER(AE1247),ISNUMBER(AF1247),ISNUMBER(AG1247)),IF(AND(AE1247=1,AF1247=1,AG1247&lt;0),1,0),"")</x:f>
        <x:v>0</x:v>
      </x:c>
      <x:c r="AI1247" s="50" t="n">
        <x:f>IF(AND(A1247=A1248,C1248=C1247+1,ISNUMBER(AH1248)),C1248,"")</x:f>
        <x:v>2009</x:v>
      </x:c>
      <x:c r="AJ1247" s="50" t="n">
        <x:f>IF(AND(A1247=A1248,C1248=C1247+1,ISNUMBER(AH1248)),AH1248,"")</x:f>
        <x:v>0</x:v>
      </x:c>
    </x:row>
    <x:row r="1248" ht="15">
      <x:c r="A1248" s="9" t="s">
        <x:v>103</x:v>
      </x:c>
      <x:c r="B1248" s="10">
        <x:v>40178</x:v>
      </x:c>
      <x:c r="C1248" s="9">
        <x:v>2009</x:v>
      </x:c>
      <x:c r="D1248" s="11">
        <x:v>82.048299999999998</x:v>
      </x:c>
      <x:c r="E1248" s="11">
        <x:v>24.953199999999999</x:v>
      </x:c>
      <x:c r="F1248" s="11">
        <x:v>8.2322000000000006</x:v>
      </x:c>
      <x:c r="G1248" s="11">
        <x:v>12.9838</x:v>
      </x:c>
      <x:c r="H1248" s="11">
        <x:v>0</x:v>
      </x:c>
      <x:c r="I1248" s="11">
        <x:v>69.064499999999995</x:v>
      </x:c>
      <x:c r="J1248" s="11">
        <x:v>27.036999999999999</x:v>
      </x:c>
      <x:c r="K1248" s="11">
        <x:v>18.6326</x:v>
      </x:c>
      <x:c r="L1248" s="11">
        <x:v>0</x:v>
      </x:c>
      <x:c r="M1248" s="11">
        <x:v>0</x:v>
      </x:c>
      <x:c r="N1248" s="11">
        <x:v>0</x:v>
      </x:c>
      <x:c r="O1248" s="11">
        <x:v>46.476799999999997</x:v>
      </x:c>
      <x:c r="P1248" s="11">
        <x:v>12.878500000000001</x:v>
      </x:c>
      <x:c r="Q1248" s="11">
        <x:v>14.1699</x:v>
      </x:c>
      <x:c r="R1248" s="11">
        <x:v>4.4999999999999997E-3</x:v>
      </x:c>
      <x:c r="S1248" s="11">
        <x:v>11.9908</x:v>
      </x:c>
      <x:c r="T1248" s="11">
        <x:v>16.3</x:v>
      </x:c>
      <x:c r="U1248" s="11">
        <x:v>67.721000000000004</x:v>
      </x:c>
      <x:c r="V1248" s="11">
        <x:v>18</x:v>
      </x:c>
      <x:c r="W1248" s="12">
        <x:v>0</x:v>
      </x:c>
      <x:c r="X1248" s="8">
        <x:v>0</x:v>
      </x:c>
      <x:c r="Y1248" s="13">
        <x:f t="shared" si="114"/>
        <x:v>3.0311702825490143</x:v>
      </x:c>
      <x:c r="Z1248" s="13">
        <x:f t="shared" si="115"/>
        <x:v>0.15824581374629335</x:v>
      </x:c>
      <x:c r="AA1248" s="13">
        <x:f t="shared" si="116"/>
        <x:v>0.14614318639143042</x:v>
      </x:c>
      <x:c r="AB1248" s="13">
        <x:f t="shared" si="117"/>
        <x:v>0.15696242335307375</x:v>
      </x:c>
      <x:c r="AC1248" s="13">
        <x:f t="shared" si="118"/>
        <x:v>1.2554105885796145</x:v>
      </x:c>
      <x:c r="AD1248" s="13">
        <x:f t="shared" si="119"/>
        <x:v>0.32952541368925375</x:v>
      </x:c>
      <x:c r="AE1248" s="50" t="n">
        <x:f>IF(OR(NOT(ISNUMBER(Q1248)),NOT(ISNUMBER(R1248))),"",IF(Q1248&lt;R1248,1,0))</x:f>
        <x:v>0</x:v>
      </x:c>
      <x:c r="AF1248" s="50" t="n">
        <x:f>IFERROR(IF(AND(A1248=A1247,C1248=C1247+1,ISNUMBER(AE1247)),AE1247,""),"")</x:f>
        <x:v>0</x:v>
      </x:c>
      <x:c r="AG1248" s="52" t="n">
        <x:f>IFERROR(IF(AND(A1248=A1247,C1248=C1247+1,ISNUMBER(U1248),ISNUMBER(U1247),U1247&lt;&gt;0),U1248/U1247-1,""),"")</x:f>
        <x:v>1.2307464259832663</x:v>
      </x:c>
      <x:c r="AH1248" s="50" t="n">
        <x:f>IF(AND(ISNUMBER(AE1248),ISNUMBER(AF1248),ISNUMBER(AG1248)),IF(AND(AE1248=1,AF1248=1,AG1248&lt;0),1,0),"")</x:f>
        <x:v>0</x:v>
      </x:c>
      <x:c r="AI1248" s="50" t="n">
        <x:f>IF(AND(A1248=A1249,C1249=C1248+1,ISNUMBER(AH1249)),C1249,"")</x:f>
        <x:v>2010</x:v>
      </x:c>
      <x:c r="AJ1248" s="50" t="n">
        <x:f>IF(AND(A1248=A1249,C1249=C1248+1,ISNUMBER(AH1249)),AH1249,"")</x:f>
        <x:v>0</x:v>
      </x:c>
    </x:row>
    <x:row r="1249" ht="15">
      <x:c r="A1249" s="9" t="s">
        <x:v>103</x:v>
      </x:c>
      <x:c r="B1249" s="10">
        <x:v>40543</x:v>
      </x:c>
      <x:c r="C1249" s="9">
        <x:v>2010</x:v>
      </x:c>
      <x:c r="D1249" s="11">
        <x:v>65.25</x:v>
      </x:c>
      <x:c r="E1249" s="11">
        <x:v>10.9922</x:v>
      </x:c>
      <x:c r="F1249" s="11">
        <x:v>6.2222</x:v>
      </x:c>
      <x:c r="G1249" s="11">
        <x:v>11.511699999999999</x:v>
      </x:c>
      <x:c r="H1249" s="11">
        <x:v>0</x:v>
      </x:c>
      <x:c r="I1249" s="11">
        <x:v>53.738300000000002</x:v>
      </x:c>
      <x:c r="J1249" s="11">
        <x:v>18.831199999999999</x:v>
      </x:c>
      <x:c r="K1249" s="11">
        <x:v>5.6161000000000003</x:v>
      </x:c>
      <x:c r="L1249" s="11">
        <x:v>0</x:v>
      </x:c>
      <x:c r="M1249" s="11">
        <x:v>0</x:v>
      </x:c>
      <x:c r="N1249" s="11">
        <x:v>0</x:v>
      </x:c>
      <x:c r="O1249" s="11">
        <x:v>47.118200000000002</x:v>
      </x:c>
      <x:c r="P1249" s="11">
        <x:v>4.4263000000000003</x:v>
      </x:c>
      <x:c r="Q1249" s="11">
        <x:v>6.2249999999999996</x:v>
      </x:c>
      <x:c r="R1249" s="11">
        <x:v>8.9999999999999998E-4</x:v>
      </x:c>
      <x:c r="S1249" s="11">
        <x:v>2.9563000000000001</x:v>
      </x:c>
      <x:c r="T1249" s="11">
        <x:v>6.7141000000000002</x:v>
      </x:c>
      <x:c r="U1249" s="11">
        <x:v>33.672899999999998</x:v>
      </x:c>
      <x:c r="V1249" s="11">
        <x:v>18</x:v>
      </x:c>
      <x:c r="W1249" s="12">
        <x:v>0</x:v>
      </x:c>
      <x:c r="X1249" s="8">
        <x:v>0</x:v>
      </x:c>
      <x:c r="Y1249" s="13">
        <x:f t="shared" si="114"/>
        <x:v>1.7666098807495743</x:v>
      </x:c>
      <x:c r="Z1249" s="13">
        <x:f t="shared" si="115"/>
        <x:v>0.17642452107279694</x:v>
      </x:c>
      <x:c r="AA1249" s="13">
        <x:f t="shared" si="116"/>
        <x:v>4.5307279693486593E-2</x:v>
      </x:c>
      <x:c r="AB1249" s="13">
        <x:f t="shared" si="117"/>
        <x:v>6.7836015325670504E-2</x:v>
      </x:c>
      <x:c r="AC1249" s="13">
        <x:f t="shared" si="118"/>
        <x:v>0.58324139788215468</x:v>
      </x:c>
      <x:c r="AD1249" s="13">
        <x:f t="shared" si="119"/>
        <x:v>0.28860076628352488</x:v>
      </x:c>
      <x:c r="AE1249" s="50" t="n">
        <x:f>IF(OR(NOT(ISNUMBER(Q1249)),NOT(ISNUMBER(R1249))),"",IF(Q1249&lt;R1249,1,0))</x:f>
        <x:v>0</x:v>
      </x:c>
      <x:c r="AF1249" s="50" t="n">
        <x:f>IFERROR(IF(AND(A1249=A1248,C1249=C1248+1,ISNUMBER(AE1248)),AE1248,""),"")</x:f>
        <x:v>0</x:v>
      </x:c>
      <x:c r="AG1249" s="52" t="n">
        <x:f>IFERROR(IF(AND(A1249=A1248,C1249=C1248+1,ISNUMBER(U1249),ISNUMBER(U1248),U1248&lt;&gt;0),U1249/U1248-1,""),"")</x:f>
        <x:v>-0.5027701894537884</x:v>
      </x:c>
      <x:c r="AH1249" s="50" t="n">
        <x:f>IF(AND(ISNUMBER(AE1249),ISNUMBER(AF1249),ISNUMBER(AG1249)),IF(AND(AE1249=1,AF1249=1,AG1249&lt;0),1,0),"")</x:f>
        <x:v>0</x:v>
      </x:c>
      <x:c r="AI1249" s="50" t="n">
        <x:f>IF(AND(A1249=A1250,C1250=C1249+1,ISNUMBER(AH1250)),C1250,"")</x:f>
        <x:v>2011</x:v>
      </x:c>
      <x:c r="AJ1249" s="50" t="n">
        <x:f>IF(AND(A1249=A1250,C1250=C1249+1,ISNUMBER(AH1250)),AH1250,"")</x:f>
        <x:v>0</x:v>
      </x:c>
    </x:row>
    <x:row r="1250" ht="15">
      <x:c r="A1250" s="9" t="s">
        <x:v>103</x:v>
      </x:c>
      <x:c r="B1250" s="10">
        <x:v>40908</x:v>
      </x:c>
      <x:c r="C1250" s="9">
        <x:v>2011</x:v>
      </x:c>
      <x:c r="D1250" s="11">
        <x:v>73.654499999999999</x:v>
      </x:c>
      <x:c r="E1250" s="11">
        <x:v>17.017900000000001</x:v>
      </x:c>
      <x:c r="F1250" s="11">
        <x:v>15.0642</x:v>
      </x:c>
      <x:c r="G1250" s="11">
        <x:v>25.877400000000002</x:v>
      </x:c>
      <x:c r="H1250" s="11">
        <x:v>2.4434</x:v>
      </x:c>
      <x:c r="I1250" s="11">
        <x:v>47.777099999999997</x:v>
      </x:c>
      <x:c r="J1250" s="11">
        <x:v>13.400399999999999</x:v>
      </x:c>
      <x:c r="K1250" s="11">
        <x:v>8.2335999999999991</x:v>
      </x:c>
      <x:c r="L1250" s="11">
        <x:v>0</x:v>
      </x:c>
      <x:c r="M1250" s="11">
        <x:v>2.4434</x:v>
      </x:c>
      <x:c r="N1250" s="11">
        <x:v>0</x:v>
      </x:c>
      <x:c r="O1250" s="11">
        <x:v>38.486400000000003</x:v>
      </x:c>
      <x:c r="P1250" s="11">
        <x:v>1.7351000000000001</x:v>
      </x:c>
      <x:c r="Q1250" s="11">
        <x:v>3.4918999999999998</x:v>
      </x:c>
      <x:c r="R1250" s="11">
        <x:v>8.9999999999999998E-4</x:v>
      </x:c>
      <x:c r="S1250" s="11">
        <x:v>-0.12590000000000001</x:v>
      </x:c>
      <x:c r="T1250" s="11">
        <x:v>9.8803000000000001</x:v>
      </x:c>
      <x:c r="U1250" s="11">
        <x:v>39.022300000000001</x:v>
      </x:c>
      <x:c r="V1250" s="11">
        <x:v>18</x:v>
      </x:c>
      <x:c r="W1250" s="12">
        <x:v>0</x:v>
      </x:c>
      <x:c r="X1250" s="8">
        <x:v>0</x:v>
      </x:c>
      <x:c r="Y1250" s="13">
        <x:f t="shared" si="114"/>
        <x:v>1.1296915866756947</x:v>
      </x:c>
      <x:c r="Z1250" s="13">
        <x:f t="shared" si="115"/>
        <x:v>0.35133494898478712</x:v>
      </x:c>
      <x:c r="AA1250" s="13">
        <x:f t="shared" si="116"/>
        <x:v>-1.7093320842582601E-3</x:v>
      </x:c>
      <x:c r="AB1250" s="13">
        <x:f t="shared" si="117"/>
        <x:v>2.355728434786741E-2</x:v>
      </x:c>
      <x:c r="AC1250" s="13">
        <x:f t="shared" si="118"/>
        <x:v>0.38181192855541901</x:v>
      </x:c>
      <x:c r="AD1250" s="13">
        <x:f t="shared" si="119"/>
        <x:v>0.18193593059487201</x:v>
      </x:c>
      <x:c r="AE1250" s="50" t="n">
        <x:f>IF(OR(NOT(ISNUMBER(Q1250)),NOT(ISNUMBER(R1250))),"",IF(Q1250&lt;R1250,1,0))</x:f>
        <x:v>0</x:v>
      </x:c>
      <x:c r="AF1250" s="50" t="n">
        <x:f>IFERROR(IF(AND(A1250=A1249,C1250=C1249+1,ISNUMBER(AE1249)),AE1249,""),"")</x:f>
        <x:v>0</x:v>
      </x:c>
      <x:c r="AG1250" s="52" t="n">
        <x:f>IFERROR(IF(AND(A1250=A1249,C1250=C1249+1,ISNUMBER(U1250),ISNUMBER(U1249),U1249&lt;&gt;0),U1250/U1249-1,""),"")</x:f>
        <x:v>0.15886365593697027</x:v>
      </x:c>
      <x:c r="AH1250" s="50" t="n">
        <x:f>IF(AND(ISNUMBER(AE1250),ISNUMBER(AF1250),ISNUMBER(AG1250)),IF(AND(AE1250=1,AF1250=1,AG1250&lt;0),1,0),"")</x:f>
        <x:v>0</x:v>
      </x:c>
      <x:c r="AI1250" s="50" t="n">
        <x:f>IF(AND(A1250=A1251,C1251=C1250+1,ISNUMBER(AH1251)),C1251,"")</x:f>
        <x:v>2012</x:v>
      </x:c>
      <x:c r="AJ1250" s="50" t="n">
        <x:f>IF(AND(A1250=A1251,C1251=C1250+1,ISNUMBER(AH1251)),AH1251,"")</x:f>
        <x:v>0</x:v>
      </x:c>
    </x:row>
    <x:row r="1251" ht="15">
      <x:c r="A1251" s="9" t="s">
        <x:v>103</x:v>
      </x:c>
      <x:c r="B1251" s="10">
        <x:v>41274</x:v>
      </x:c>
      <x:c r="C1251" s="9">
        <x:v>2012</x:v>
      </x:c>
      <x:c r="D1251" s="11">
        <x:v>74.026499999999999</x:v>
      </x:c>
      <x:c r="E1251" s="11">
        <x:v>20.257000000000001</x:v>
      </x:c>
      <x:c r="F1251" s="11">
        <x:v>16.537299999999998</x:v>
      </x:c>
      <x:c r="G1251" s="11">
        <x:v>26.517499999999998</x:v>
      </x:c>
      <x:c r="H1251" s="11">
        <x:v>0</x:v>
      </x:c>
      <x:c r="I1251" s="11">
        <x:v>47.509</x:v>
      </x:c>
      <x:c r="J1251" s="11">
        <x:v>13.924200000000001</x:v>
      </x:c>
      <x:c r="K1251" s="11">
        <x:v>5.3887</x:v>
      </x:c>
      <x:c r="L1251" s="11">
        <x:v>0</x:v>
      </x:c>
      <x:c r="M1251" s="11">
        <x:v>0</x:v>
      </x:c>
      <x:c r="N1251" s="11">
        <x:v>0</x:v>
      </x:c>
      <x:c r="O1251" s="11">
        <x:v>48.9377</x:v>
      </x:c>
      <x:c r="P1251" s="11">
        <x:v>10.573600000000001</x:v>
      </x:c>
      <x:c r="Q1251" s="11">
        <x:v>12.639799999999999</x:v>
      </x:c>
      <x:c r="R1251" s="11">
        <x:v>0</x:v>
      </x:c>
      <x:c r="S1251" s="11">
        <x:v>7.4926000000000004</x:v>
      </x:c>
      <x:c r="T1251" s="11">
        <x:v>7.1226000000000003</x:v>
      </x:c>
      <x:c r="U1251" s="11">
        <x:v>39.022300000000001</x:v>
      </x:c>
      <x:c r="V1251" s="11">
        <x:v>18</x:v>
      </x:c>
      <x:c r="W1251" s="12">
        <x:v>0</x:v>
      </x:c>
      <x:c r="X1251" s="8">
        <x:v>0</x:v>
      </x:c>
      <x:c r="Y1251" s="13">
        <x:f t="shared" si="114"/>
        <x:v>1.2249278902843876</x:v>
      </x:c>
      <x:c r="Z1251" s="13">
        <x:f t="shared" si="115"/>
        <x:v>0.35821631442794133</x:v>
      </x:c>
      <x:c r="AA1251" s="13">
        <x:f t="shared" si="116"/>
        <x:v>0.10121510540144409</x:v>
      </x:c>
      <x:c r="AB1251" s="13">
        <x:f t="shared" si="117"/>
        <x:v>0.14283533599454251</x:v>
      </x:c>
      <x:c r="AC1251" s="13">
        <x:f t="shared" si="118"/>
        <x:v>0.26859998114452721</x:v>
      </x:c>
      <x:c r="AD1251" s="13">
        <x:f t="shared" si="119"/>
        <x:v>0.18809750562298638</x:v>
      </x:c>
      <x:c r="AE1251" s="50" t="n">
        <x:f>IF(OR(NOT(ISNUMBER(Q1251)),NOT(ISNUMBER(R1251))),"",IF(Q1251&lt;R1251,1,0))</x:f>
        <x:v>0</x:v>
      </x:c>
      <x:c r="AF1251" s="50" t="n">
        <x:f>IFERROR(IF(AND(A1251=A1250,C1251=C1250+1,ISNUMBER(AE1250)),AE1250,""),"")</x:f>
        <x:v>0</x:v>
      </x:c>
      <x:c r="AG1251" s="52" t="n">
        <x:f>IFERROR(IF(AND(A1251=A1250,C1251=C1250+1,ISNUMBER(U1251),ISNUMBER(U1250),U1250&lt;&gt;0),U1251/U1250-1,""),"")</x:f>
        <x:v>0</x:v>
      </x:c>
      <x:c r="AH1251" s="50" t="n">
        <x:f>IF(AND(ISNUMBER(AE1251),ISNUMBER(AF1251),ISNUMBER(AG1251)),IF(AND(AE1251=1,AF1251=1,AG1251&lt;0),1,0),"")</x:f>
        <x:v>0</x:v>
      </x:c>
      <x:c r="AI1251" s="50" t="n">
        <x:f>IF(AND(A1251=A1252,C1252=C1251+1,ISNUMBER(AH1252)),C1252,"")</x:f>
        <x:v>2013</x:v>
      </x:c>
      <x:c r="AJ1251" s="50" t="n">
        <x:f>IF(AND(A1251=A1252,C1252=C1251+1,ISNUMBER(AH1252)),AH1252,"")</x:f>
        <x:v>0</x:v>
      </x:c>
    </x:row>
    <x:row r="1252" ht="15">
      <x:c r="A1252" s="9" t="s">
        <x:v>103</x:v>
      </x:c>
      <x:c r="B1252" s="10">
        <x:v>41639</x:v>
      </x:c>
      <x:c r="C1252" s="9">
        <x:v>2013</x:v>
      </x:c>
      <x:c r="D1252" s="11">
        <x:v>165.92250000000001</x:v>
      </x:c>
      <x:c r="E1252" s="11">
        <x:v>37.098599999999998</x:v>
      </x:c>
      <x:c r="F1252" s="11">
        <x:v>36.866399999999999</x:v>
      </x:c>
      <x:c r="G1252" s="11">
        <x:v>48.478700000000003</x:v>
      </x:c>
      <x:c r="H1252" s="11">
        <x:v>8.1805000000000003</x:v>
      </x:c>
      <x:c r="I1252" s="11">
        <x:v>117.44370000000001</x:v>
      </x:c>
      <x:c r="J1252" s="11">
        <x:v>12.644500000000001</x:v>
      </x:c>
      <x:c r="K1252" s="11">
        <x:v>15.655200000000001</x:v>
      </x:c>
      <x:c r="L1252" s="11">
        <x:v>0</x:v>
      </x:c>
      <x:c r="M1252" s="11">
        <x:v>2.8792</x:v>
      </x:c>
      <x:c r="N1252" s="11">
        <x:v>5.3013000000000003</x:v>
      </x:c>
      <x:c r="O1252" s="11">
        <x:v>144.31559999999999</x:v>
      </x:c>
      <x:c r="P1252" s="11">
        <x:v>11.9879</x:v>
      </x:c>
      <x:c r="Q1252" s="11">
        <x:v>15.163600000000001</x:v>
      </x:c>
      <x:c r="R1252" s="11">
        <x:v>3.6499999999999998E-2</x:v>
      </x:c>
      <x:c r="S1252" s="11">
        <x:v>10.4467</x:v>
      </x:c>
      <x:c r="T1252" s="11">
        <x:v>-6.8872</x:v>
      </x:c>
      <x:c r="U1252" s="11">
        <x:v>216.5249</x:v>
      </x:c>
      <x:c r="V1252" s="11">
        <x:v>18</x:v>
      </x:c>
      <x:c r="W1252" s="12">
        <x:v>0</x:v>
      </x:c>
      <x:c r="X1252" s="8">
        <x:v>0</x:v>
      </x:c>
      <x:c r="Y1252" s="13">
        <x:f t="shared" si="114"/>
        <x:v>1.00629841807174</x:v>
      </x:c>
      <x:c r="Z1252" s="13">
        <x:f t="shared" si="115"/>
        <x:v>0.29217676927481201</x:v>
      </x:c>
      <x:c r="AA1252" s="13">
        <x:f t="shared" si="116"/>
        <x:v>6.2961322304087741E-2</x:v>
      </x:c>
      <x:c r="AB1252" s="13">
        <x:f t="shared" si="117"/>
        <x:v>7.2249996233181152E-2</x:v>
      </x:c>
      <x:c r="AC1252" s="13">
        <x:f t="shared" si="118"/>
        <x:v>-0.14206651581003615</x:v>
      </x:c>
      <x:c r="AD1252" s="13">
        <x:f t="shared" si="119"/>
        <x:v>7.620726544019045E-2</x:v>
      </x:c>
      <x:c r="AE1252" s="50" t="n">
        <x:f>IF(OR(NOT(ISNUMBER(Q1252)),NOT(ISNUMBER(R1252))),"",IF(Q1252&lt;R1252,1,0))</x:f>
        <x:v>0</x:v>
      </x:c>
      <x:c r="AF1252" s="50" t="n">
        <x:f>IFERROR(IF(AND(A1252=A1251,C1252=C1251+1,ISNUMBER(AE1251)),AE1251,""),"")</x:f>
        <x:v>0</x:v>
      </x:c>
      <x:c r="AG1252" s="52" t="n">
        <x:f>IFERROR(IF(AND(A1252=A1251,C1252=C1251+1,ISNUMBER(U1252),ISNUMBER(U1251),U1251&lt;&gt;0),U1252/U1251-1,""),"")</x:f>
        <x:v>4.548747767302286</x:v>
      </x:c>
      <x:c r="AH1252" s="50" t="n">
        <x:f>IF(AND(ISNUMBER(AE1252),ISNUMBER(AF1252),ISNUMBER(AG1252)),IF(AND(AE1252=1,AF1252=1,AG1252&lt;0),1,0),"")</x:f>
        <x:v>0</x:v>
      </x:c>
      <x:c r="AI1252" s="50" t="n">
        <x:f>IF(AND(A1252=A1253,C1253=C1252+1,ISNUMBER(AH1253)),C1253,"")</x:f>
        <x:v>2014</x:v>
      </x:c>
      <x:c r="AJ1252" s="50" t="n">
        <x:f>IF(AND(A1252=A1253,C1253=C1252+1,ISNUMBER(AH1253)),AH1253,"")</x:f>
        <x:v>0</x:v>
      </x:c>
    </x:row>
    <x:row r="1253" ht="15">
      <x:c r="A1253" s="9" t="s">
        <x:v>103</x:v>
      </x:c>
      <x:c r="B1253" s="10">
        <x:v>42004</x:v>
      </x:c>
      <x:c r="C1253" s="9">
        <x:v>2014</x:v>
      </x:c>
      <x:c r="D1253" s="11">
        <x:v>162.07830000000001</x:v>
      </x:c>
      <x:c r="E1253" s="11">
        <x:v>38.439500000000002</x:v>
      </x:c>
      <x:c r="F1253" s="11">
        <x:v>39.175699999999999</x:v>
      </x:c>
      <x:c r="G1253" s="11">
        <x:v>46.011200000000002</x:v>
      </x:c>
      <x:c r="H1253" s="11">
        <x:v>5.5922000000000001</x:v>
      </x:c>
      <x:c r="I1253" s="11">
        <x:v>116.0671</x:v>
      </x:c>
      <x:c r="J1253" s="11">
        <x:v>17.627700000000001</x:v>
      </x:c>
      <x:c r="K1253" s="11">
        <x:v>13.845800000000001</x:v>
      </x:c>
      <x:c r="L1253" s="11">
        <x:v>0</x:v>
      </x:c>
      <x:c r="M1253" s="11">
        <x:v>3.1817000000000002</x:v>
      </x:c>
      <x:c r="N1253" s="11">
        <x:v>2.4104999999999999</x:v>
      </x:c>
      <x:c r="O1253" s="11">
        <x:v>181.24420000000001</x:v>
      </x:c>
      <x:c r="P1253" s="11">
        <x:v>34.604799999999997</x:v>
      </x:c>
      <x:c r="Q1253" s="11">
        <x:v>37.758800000000001</x:v>
      </x:c>
      <x:c r="R1253" s="11">
        <x:v>5.3999999999999999E-2</x:v>
      </x:c>
      <x:c r="S1253" s="11">
        <x:v>32.703600000000002</x:v>
      </x:c>
      <x:c r="T1253" s="11">
        <x:v>38.628700000000002</x:v>
      </x:c>
      <x:c r="U1253" s="11">
        <x:v>294.74310000000003</x:v>
      </x:c>
      <x:c r="V1253" s="11">
        <x:v>18</x:v>
      </x:c>
      <x:c r="W1253" s="12">
        <x:v>0</x:v>
      </x:c>
      <x:c r="X1253" s="8">
        <x:v>0</x:v>
      </x:c>
      <x:c r="Y1253" s="13">
        <x:f t="shared" si="114"/>
        <x:v>0.98120773847053155</x:v>
      </x:c>
      <x:c r="Z1253" s="13">
        <x:f t="shared" si="115"/>
        <x:v>0.28388254319054429</x:v>
      </x:c>
      <x:c r="AA1253" s="13">
        <x:f t="shared" si="116"/>
        <x:v>0.20177654874218201</x:v>
      </x:c>
      <x:c r="AB1253" s="13">
        <x:f t="shared" si="117"/>
        <x:v>0.21350668164708042</x:v>
      </x:c>
      <x:c r="AC1253" s="13">
        <x:f t="shared" si="118"/>
        <x:v>0.83954993566783742</x:v>
      </x:c>
      <x:c r="AD1253" s="13">
        <x:f t="shared" si="119"/>
        <x:v>0.10876039543850102</x:v>
      </x:c>
      <x:c r="AE1253" s="50" t="n">
        <x:f>IF(OR(NOT(ISNUMBER(Q1253)),NOT(ISNUMBER(R1253))),"",IF(Q1253&lt;R1253,1,0))</x:f>
        <x:v>0</x:v>
      </x:c>
      <x:c r="AF1253" s="50" t="n">
        <x:f>IFERROR(IF(AND(A1253=A1252,C1253=C1252+1,ISNUMBER(AE1252)),AE1252,""),"")</x:f>
        <x:v>0</x:v>
      </x:c>
      <x:c r="AG1253" s="52" t="n">
        <x:f>IFERROR(IF(AND(A1253=A1252,C1253=C1252+1,ISNUMBER(U1253),ISNUMBER(U1252),U1252&lt;&gt;0),U1253/U1252-1,""),"")</x:f>
        <x:v>0.3612434412855059</x:v>
      </x:c>
      <x:c r="AH1253" s="50" t="n">
        <x:f>IF(AND(ISNUMBER(AE1253),ISNUMBER(AF1253),ISNUMBER(AG1253)),IF(AND(AE1253=1,AF1253=1,AG1253&lt;0),1,0),"")</x:f>
        <x:v>0</x:v>
      </x:c>
      <x:c r="AI1253" s="50" t="n">
        <x:f>IF(AND(A1253=A1254,C1254=C1253+1,ISNUMBER(AH1254)),C1254,"")</x:f>
        <x:v>2015</x:v>
      </x:c>
      <x:c r="AJ1253" s="50" t="n">
        <x:f>IF(AND(A1253=A1254,C1254=C1253+1,ISNUMBER(AH1254)),AH1254,"")</x:f>
        <x:v>0</x:v>
      </x:c>
    </x:row>
    <x:row r="1254" ht="15">
      <x:c r="A1254" s="9" t="s">
        <x:v>103</x:v>
      </x:c>
      <x:c r="B1254" s="10">
        <x:v>42369</x:v>
      </x:c>
      <x:c r="C1254" s="9">
        <x:v>2015</x:v>
      </x:c>
      <x:c r="D1254" s="11">
        <x:v>170.87360000000001</x:v>
      </x:c>
      <x:c r="E1254" s="11">
        <x:v>53.540900000000001</x:v>
      </x:c>
      <x:c r="F1254" s="11">
        <x:v>59.735700000000001</x:v>
      </x:c>
      <x:c r="G1254" s="11">
        <x:v>76.402699999999996</x:v>
      </x:c>
      <x:c r="H1254" s="11">
        <x:v>17.3307</x:v>
      </x:c>
      <x:c r="I1254" s="11">
        <x:v>94.4709</x:v>
      </x:c>
      <x:c r="J1254" s="11">
        <x:v>1.0325</x:v>
      </x:c>
      <x:c r="K1254" s="11">
        <x:v>20.796900000000001</x:v>
      </x:c>
      <x:c r="L1254" s="11">
        <x:v>0</x:v>
      </x:c>
      <x:c r="M1254" s="11">
        <x:v>2.7286999999999999</x:v>
      </x:c>
      <x:c r="N1254" s="11">
        <x:v>14.6021</x:v>
      </x:c>
      <x:c r="O1254" s="11">
        <x:v>179.04910000000001</x:v>
      </x:c>
      <x:c r="P1254" s="11">
        <x:v>21.064599999999999</x:v>
      </x:c>
      <x:c r="Q1254" s="11">
        <x:v>24.696400000000001</x:v>
      </x:c>
      <x:c r="R1254" s="11">
        <x:v>0.94430000000000003</x:v>
      </x:c>
      <x:c r="S1254" s="11">
        <x:v>17.941199999999998</x:v>
      </x:c>
      <x:c r="T1254" s="11">
        <x:v>27.892399999999999</x:v>
      </x:c>
      <x:c r="U1254" s="11">
        <x:v>284.0222</x:v>
      </x:c>
      <x:c r="V1254" s="11">
        <x:v>18</x:v>
      </x:c>
      <x:c r="W1254" s="12">
        <x:v>0</x:v>
      </x:c>
      <x:c r="X1254" s="8">
        <x:v>0</x:v>
      </x:c>
      <x:c r="Y1254" s="13">
        <x:f t="shared" si="114"/>
        <x:v>0.8962965195017385</x:v>
      </x:c>
      <x:c r="Z1254" s="13">
        <x:f t="shared" si="115"/>
        <x:v>0.44712992527810025</x:v>
      </x:c>
      <x:c r="AA1254" s="13">
        <x:f t="shared" si="116"/>
        <x:v>0.10499690999662907</x:v>
      </x:c>
      <x:c r="AB1254" s="13">
        <x:f t="shared" si="117"/>
        <x:v>0.12327591857372934</x:v>
      </x:c>
      <x:c r="AC1254" s="13">
        <x:f t="shared" si="118"/>
        <x:v>0.36507086791435384</x:v>
      </x:c>
      <x:c r="AD1254" s="13">
        <x:f t="shared" si="119"/>
        <x:v>6.0424781827034717E-3</x:v>
      </x:c>
      <x:c r="AE1254" s="50" t="n">
        <x:f>IF(OR(NOT(ISNUMBER(Q1254)),NOT(ISNUMBER(R1254))),"",IF(Q1254&lt;R1254,1,0))</x:f>
        <x:v>0</x:v>
      </x:c>
      <x:c r="AF1254" s="50" t="n">
        <x:f>IFERROR(IF(AND(A1254=A1253,C1254=C1253+1,ISNUMBER(AE1253)),AE1253,""),"")</x:f>
        <x:v>0</x:v>
      </x:c>
      <x:c r="AG1254" s="52" t="n">
        <x:f>IFERROR(IF(AND(A1254=A1253,C1254=C1253+1,ISNUMBER(U1254),ISNUMBER(U1253),U1253&lt;&gt;0),U1254/U1253-1,""),"")</x:f>
        <x:v>-0.03637370985105348</x:v>
      </x:c>
      <x:c r="AH1254" s="50" t="n">
        <x:f>IF(AND(ISNUMBER(AE1254),ISNUMBER(AF1254),ISNUMBER(AG1254)),IF(AND(AE1254=1,AF1254=1,AG1254&lt;0),1,0),"")</x:f>
        <x:v>0</x:v>
      </x:c>
      <x:c r="AI1254" s="50" t="n">
        <x:f>IF(AND(A1254=A1255,C1255=C1254+1,ISNUMBER(AH1255)),C1255,"")</x:f>
        <x:v>2016</x:v>
      </x:c>
      <x:c r="AJ1254" s="50" t="n">
        <x:f>IF(AND(A1254=A1255,C1255=C1254+1,ISNUMBER(AH1255)),AH1255,"")</x:f>
        <x:v>0</x:v>
      </x:c>
    </x:row>
    <x:row r="1255" ht="15">
      <x:c r="A1255" s="9" t="s">
        <x:v>103</x:v>
      </x:c>
      <x:c r="B1255" s="10">
        <x:v>42735</x:v>
      </x:c>
      <x:c r="C1255" s="9">
        <x:v>2016</x:v>
      </x:c>
      <x:c r="D1255" s="11">
        <x:v>1875.9050999999999</x:v>
      </x:c>
      <x:c r="E1255" s="11">
        <x:v>476.72949999999997</x:v>
      </x:c>
      <x:c r="F1255" s="11">
        <x:v>616.41639999999995</x:v>
      </x:c>
      <x:c r="G1255" s="11">
        <x:v>682.11620000000005</x:v>
      </x:c>
      <x:c r="H1255" s="11">
        <x:v>344.73180000000002</x:v>
      </x:c>
      <x:c r="I1255" s="11">
        <x:v>1193.7888</x:v>
      </x:c>
      <x:c r="J1255" s="11">
        <x:v>-103.2914</x:v>
      </x:c>
      <x:c r="K1255" s="11">
        <x:v>303.12479999999999</x:v>
      </x:c>
      <x:c r="L1255" s="11">
        <x:v>0</x:v>
      </x:c>
      <x:c r="M1255" s="11">
        <x:v>344.73180000000002</x:v>
      </x:c>
      <x:c r="N1255" s="11">
        <x:v>0</x:v>
      </x:c>
      <x:c r="O1255" s="11">
        <x:v>592.29100000000005</x:v>
      </x:c>
      <x:c r="P1255" s="11">
        <x:v>-91.587999999999994</x:v>
      </x:c>
      <x:c r="Q1255" s="11">
        <x:v>20.070699999999999</x:v>
      </x:c>
      <x:c r="R1255" s="11">
        <x:v>57.017200000000003</x:v>
      </x:c>
      <x:c r="S1255" s="11">
        <x:v>-113.2972</x:v>
      </x:c>
      <x:c r="T1255" s="11">
        <x:v>15.1554</x:v>
      </x:c>
      <x:c r="U1255" s="11">
        <x:v>1884.2886000000001</x:v>
      </x:c>
      <x:c r="V1255" s="11">
        <x:v>18</x:v>
      </x:c>
      <x:c r="W1255" s="12">
        <x:v>0</x:v>
      </x:c>
      <x:c r="X1255" s="8">
        <x:v>0</x:v>
      </x:c>
      <x:c r="Y1255" s="13">
        <x:f t="shared" si="114"/>
        <x:v>0.77338873527699781</x:v>
      </x:c>
      <x:c r="Z1255" s="13">
        <x:f t="shared" si="115"/>
        <x:v>0.36361978012640406</x:v>
      </x:c>
      <x:c r="AA1255" s="13">
        <x:f t="shared" si="116"/>
        <x:v>-6.0396018967057562E-2</x:v>
      </x:c>
      <x:c r="AB1255" s="13">
        <x:f t="shared" si="117"/>
        <x:v>-4.882336531842682E-2</x:v>
      </x:c>
      <x:c r="AC1255" s="13">
        <x:f t="shared" si="118"/>
        <x:v>2.2218208569155812E-2</x:v>
      </x:c>
      <x:c r="AD1255" s="13">
        <x:f t="shared" si="119"/>
        <x:v>-5.5062167057384724E-2</x:v>
      </x:c>
      <x:c r="AE1255" s="50" t="n">
        <x:f>IF(OR(NOT(ISNUMBER(Q1255)),NOT(ISNUMBER(R1255))),"",IF(Q1255&lt;R1255,1,0))</x:f>
        <x:v>1</x:v>
      </x:c>
      <x:c r="AF1255" s="50" t="n">
        <x:f>IFERROR(IF(AND(A1255=A1254,C1255=C1254+1,ISNUMBER(AE1254)),AE1254,""),"")</x:f>
        <x:v>0</x:v>
      </x:c>
      <x:c r="AG1255" s="52" t="n">
        <x:f>IFERROR(IF(AND(A1255=A1254,C1255=C1254+1,ISNUMBER(U1255),ISNUMBER(U1254),U1254&lt;&gt;0),U1255/U1254-1,""),"")</x:f>
        <x:v>5.634300417361742</x:v>
      </x:c>
      <x:c r="AH1255" s="50" t="n">
        <x:f>IF(AND(ISNUMBER(AE1255),ISNUMBER(AF1255),ISNUMBER(AG1255)),IF(AND(AE1255=1,AF1255=1,AG1255&lt;0),1,0),"")</x:f>
        <x:v>0</x:v>
      </x:c>
      <x:c r="AI1255" s="50" t="n">
        <x:f>IF(AND(A1255=A1256,C1256=C1255+1,ISNUMBER(AH1256)),C1256,"")</x:f>
        <x:v>2017</x:v>
      </x:c>
      <x:c r="AJ1255" s="50" t="n">
        <x:f>IF(AND(A1255=A1256,C1256=C1255+1,ISNUMBER(AH1256)),AH1256,"")</x:f>
        <x:v>0</x:v>
      </x:c>
    </x:row>
    <x:row r="1256" ht="15">
      <x:c r="A1256" s="9" t="s">
        <x:v>103</x:v>
      </x:c>
      <x:c r="B1256" s="10">
        <x:v>43100</x:v>
      </x:c>
      <x:c r="C1256" s="9">
        <x:v>2017</x:v>
      </x:c>
      <x:c r="D1256" s="11">
        <x:v>1760.7</x:v>
      </x:c>
      <x:c r="E1256" s="11">
        <x:v>378.8</x:v>
      </x:c>
      <x:c r="F1256" s="11">
        <x:v>289.3</x:v>
      </x:c>
      <x:c r="G1256" s="11">
        <x:v>624.29999999999995</x:v>
      </x:c>
      <x:c r="H1256" s="11">
        <x:v>262.5</x:v>
      </x:c>
      <x:c r="I1256" s="11">
        <x:v>1136.4000000000001</x:v>
      </x:c>
      <x:c r="J1256" s="11">
        <x:v>-237.2</x:v>
      </x:c>
      <x:c r="K1256" s="11">
        <x:v>270</x:v>
      </x:c>
      <x:c r="L1256" s="11">
        <x:v>0</x:v>
      </x:c>
      <x:c r="M1256" s="11">
        <x:v>0.2</x:v>
      </x:c>
      <x:c r="N1256" s="11">
        <x:v>262.3</x:v>
      </x:c>
      <x:c r="O1256" s="11">
        <x:v>789.9</x:v>
      </x:c>
      <x:c r="P1256" s="11">
        <x:v>-4.5</x:v>
      </x:c>
      <x:c r="Q1256" s="11">
        <x:v>128.6</x:v>
      </x:c>
      <x:c r="R1256" s="11">
        <x:v>19.3</x:v>
      </x:c>
      <x:c r="S1256" s="11">
        <x:v>-34.700000000000003</x:v>
      </x:c>
      <x:c r="T1256" s="11">
        <x:v>148.9</x:v>
      </x:c>
      <x:c r="U1256" s="11">
        <x:v>2809.4699000000001</x:v>
      </x:c>
      <x:c r="V1256" s="11">
        <x:v>18</x:v>
      </x:c>
      <x:c r="W1256" s="12">
        <x:v>0</x:v>
      </x:c>
      <x:c r="X1256" s="8">
        <x:v>0</x:v>
      </x:c>
      <x:c r="Y1256" s="13">
        <x:f t="shared" si="114"/>
        <x:v>1.3093674386450052</x:v>
      </x:c>
      <x:c r="Z1256" s="13">
        <x:f t="shared" si="115"/>
        <x:v>0.35457488498892481</x:v>
      </x:c>
      <x:c r="AA1256" s="13">
        <x:f t="shared" si="116"/>
        <x:v>-1.9708070653717272E-2</x:v>
      </x:c>
      <x:c r="AB1256" s="13">
        <x:f t="shared" si="117"/>
        <x:v>-2.555801669790424E-3</x:v>
      </x:c>
      <x:c r="AC1256" s="13">
        <x:f t="shared" si="118"/>
        <x:v>0.23850712798334137</x:v>
      </x:c>
      <x:c r="AD1256" s="13">
        <x:f t="shared" si="119"/>
        <x:v>-0.13471914579428634</x:v>
      </x:c>
      <x:c r="AE1256" s="50" t="n">
        <x:f>IF(OR(NOT(ISNUMBER(Q1256)),NOT(ISNUMBER(R1256))),"",IF(Q1256&lt;R1256,1,0))</x:f>
        <x:v>0</x:v>
      </x:c>
      <x:c r="AF1256" s="50" t="n">
        <x:f>IFERROR(IF(AND(A1256=A1255,C1256=C1255+1,ISNUMBER(AE1255)),AE1255,""),"")</x:f>
        <x:v>1</x:v>
      </x:c>
      <x:c r="AG1256" s="52" t="n">
        <x:f>IFERROR(IF(AND(A1256=A1255,C1256=C1255+1,ISNUMBER(U1256),ISNUMBER(U1255),U1255&lt;&gt;0),U1256/U1255-1,""),"")</x:f>
        <x:v>0.4909976635213946</x:v>
      </x:c>
      <x:c r="AH1256" s="50" t="n">
        <x:f>IF(AND(ISNUMBER(AE1256),ISNUMBER(AF1256),ISNUMBER(AG1256)),IF(AND(AE1256=1,AF1256=1,AG1256&lt;0),1,0),"")</x:f>
        <x:v>0</x:v>
      </x:c>
      <x:c r="AI1256" s="50" t="n">
        <x:f>IF(AND(A1256=A1257,C1257=C1256+1,ISNUMBER(AH1257)),C1257,"")</x:f>
        <x:v>2018</x:v>
      </x:c>
      <x:c r="AJ1256" s="50" t="n">
        <x:f>IF(AND(A1256=A1257,C1257=C1256+1,ISNUMBER(AH1257)),AH1257,"")</x:f>
        <x:v>0</x:v>
      </x:c>
    </x:row>
    <x:row r="1257" ht="15">
      <x:c r="A1257" s="9" t="s">
        <x:v>103</x:v>
      </x:c>
      <x:c r="B1257" s="10">
        <x:v>43465</x:v>
      </x:c>
      <x:c r="C1257" s="9">
        <x:v>2018</x:v>
      </x:c>
      <x:c r="D1257" s="11">
        <x:v>7547.2</x:v>
      </x:c>
      <x:c r="E1257" s="11">
        <x:v>904.2</x:v>
      </x:c>
      <x:c r="F1257" s="11">
        <x:v>1185.2</x:v>
      </x:c>
      <x:c r="G1257" s="11">
        <x:v>4059.2</x:v>
      </x:c>
      <x:c r="H1257" s="11">
        <x:v>2235.4</x:v>
      </x:c>
      <x:c r="I1257" s="11">
        <x:v>3488</x:v>
      </x:c>
      <x:c r="J1257" s="11">
        <x:v>-491.5</x:v>
      </x:c>
      <x:c r="K1257" s="11">
        <x:v>421.9</x:v>
      </x:c>
      <x:c r="L1257" s="11">
        <x:v>0</x:v>
      </x:c>
      <x:c r="M1257" s="11">
        <x:v>14.3</x:v>
      </x:c>
      <x:c r="N1257" s="11">
        <x:v>2221.1</x:v>
      </x:c>
      <x:c r="O1257" s="11">
        <x:v>2935.2</x:v>
      </x:c>
      <x:c r="P1257" s="11">
        <x:v>58.9</x:v>
      </x:c>
      <x:c r="Q1257" s="11">
        <x:v>499.1</x:v>
      </x:c>
      <x:c r="R1257" s="11">
        <x:v>63.9</x:v>
      </x:c>
      <x:c r="S1257" s="11">
        <x:v>-62.5</x:v>
      </x:c>
      <x:c r="T1257" s="11">
        <x:v>305.89999999999998</x:v>
      </x:c>
      <x:c r="U1257" s="11">
        <x:v>3921.8056000000001</x:v>
      </x:c>
      <x:c r="V1257" s="11">
        <x:v>18</x:v>
      </x:c>
      <x:c r="W1257" s="12">
        <x:v>0</x:v>
      </x:c>
      <x:c r="X1257" s="8">
        <x:v>0</x:v>
      </x:c>
      <x:c r="Y1257" s="13">
        <x:f t="shared" si="114"/>
        <x:v>0.76290921363482955</x:v>
      </x:c>
      <x:c r="Z1257" s="13">
        <x:f t="shared" si="115"/>
        <x:v>0.53784184863260542</x:v>
      </x:c>
      <x:c r="AA1257" s="13">
        <x:f t="shared" si="116"/>
        <x:v>-8.2812168751325004E-3</x:v>
      </x:c>
      <x:c r="AB1257" s="13">
        <x:f t="shared" si="117"/>
        <x:v>7.8042187831248678E-3</x:v>
      </x:c>
      <x:c r="AC1257" s="13">
        <x:f t="shared" si="118"/>
        <x:v>7.5359676783602683E-2</x:v>
      </x:c>
      <x:c r="AD1257" s="13">
        <x:f t="shared" si="119"/>
        <x:v>-6.5123489506041979E-2</x:v>
      </x:c>
      <x:c r="AE1257" s="50" t="n">
        <x:f>IF(OR(NOT(ISNUMBER(Q1257)),NOT(ISNUMBER(R1257))),"",IF(Q1257&lt;R1257,1,0))</x:f>
        <x:v>0</x:v>
      </x:c>
      <x:c r="AF1257" s="50" t="n">
        <x:f>IFERROR(IF(AND(A1257=A1256,C1257=C1256+1,ISNUMBER(AE1256)),AE1256,""),"")</x:f>
        <x:v>0</x:v>
      </x:c>
      <x:c r="AG1257" s="52" t="n">
        <x:f>IFERROR(IF(AND(A1257=A1256,C1257=C1256+1,ISNUMBER(U1257),ISNUMBER(U1256),U1256&lt;&gt;0),U1257/U1256-1,""),"")</x:f>
        <x:v>0.39592369364768776</x:v>
      </x:c>
      <x:c r="AH1257" s="50" t="n">
        <x:f>IF(AND(ISNUMBER(AE1257),ISNUMBER(AF1257),ISNUMBER(AG1257)),IF(AND(AE1257=1,AF1257=1,AG1257&lt;0),1,0),"")</x:f>
        <x:v>0</x:v>
      </x:c>
      <x:c r="AI1257" s="50" t="n">
        <x:f>IF(AND(A1257=A1258,C1258=C1257+1,ISNUMBER(AH1258)),C1258,"")</x:f>
        <x:v>2019</x:v>
      </x:c>
      <x:c r="AJ1257" s="50" t="n">
        <x:f>IF(AND(A1257=A1258,C1258=C1257+1,ISNUMBER(AH1258)),AH1258,"")</x:f>
        <x:v>0</x:v>
      </x:c>
    </x:row>
    <x:row r="1258" ht="15">
      <x:c r="A1258" s="9" t="s">
        <x:v>103</x:v>
      </x:c>
      <x:c r="B1258" s="10">
        <x:v>43830</x:v>
      </x:c>
      <x:c r="C1258" s="9">
        <x:v>2019</x:v>
      </x:c>
      <x:c r="D1258" s="11">
        <x:v>6988.8</x:v>
      </x:c>
      <x:c r="E1258" s="11">
        <x:v>924.2</x:v>
      </x:c>
      <x:c r="F1258" s="11">
        <x:v>1259.9000000000001</x:v>
      </x:c>
      <x:c r="G1258" s="11">
        <x:v>4132.8999999999996</x:v>
      </x:c>
      <x:c r="H1258" s="11">
        <x:v>2479.5</x:v>
      </x:c>
      <x:c r="I1258" s="11">
        <x:v>2855.9</x:v>
      </x:c>
      <x:c r="J1258" s="11">
        <x:v>-971.4</x:v>
      </x:c>
      <x:c r="K1258" s="11">
        <x:v>390.1</x:v>
      </x:c>
      <x:c r="L1258" s="11">
        <x:v>0</x:v>
      </x:c>
      <x:c r="M1258" s="11">
        <x:v>107</x:v>
      </x:c>
      <x:c r="N1258" s="11">
        <x:v>2372.5</x:v>
      </x:c>
      <x:c r="O1258" s="11">
        <x:v>3578.1</x:v>
      </x:c>
      <x:c r="P1258" s="11">
        <x:v>-156.9</x:v>
      </x:c>
      <x:c r="Q1258" s="11">
        <x:v>438.5</x:v>
      </x:c>
      <x:c r="R1258" s="11">
        <x:v>88.5</x:v>
      </x:c>
      <x:c r="S1258" s="11">
        <x:v>-153.69999999999999</x:v>
      </x:c>
      <x:c r="T1258" s="11">
        <x:v>438.5</x:v>
      </x:c>
      <x:c r="U1258" s="11">
        <x:v>5148.9790999999996</x:v>
      </x:c>
      <x:c r="V1258" s="11">
        <x:v>18</x:v>
      </x:c>
      <x:c r="W1258" s="12">
        <x:v>0</x:v>
      </x:c>
      <x:c r="X1258" s="8">
        <x:v>0</x:v>
      </x:c>
      <x:c r="Y1258" s="13">
        <x:f t="shared" si="114"/>
        <x:v>0.73355028176839432</x:v>
      </x:c>
      <x:c r="Z1258" s="13">
        <x:f t="shared" si="115"/>
        <x:v>0.59136046245421237</x:v>
      </x:c>
      <x:c r="AA1258" s="13">
        <x:f t="shared" si="116"/>
        <x:v>-2.1992330586080584E-2</x:v>
      </x:c>
      <x:c r="AB1258" s="13">
        <x:f t="shared" si="117"/>
        <x:v>-2.2450206043956044E-2</x:v>
      </x:c>
      <x:c r="AC1258" s="13">
        <x:f t="shared" si="118"/>
        <x:v>0.10609983304701301</x:v>
      </x:c>
      <x:c r="AD1258" s="13">
        <x:f t="shared" si="119"/>
        <x:v>-0.13899381868131869</x:v>
      </x:c>
      <x:c r="AE1258" s="50" t="n">
        <x:f>IF(OR(NOT(ISNUMBER(Q1258)),NOT(ISNUMBER(R1258))),"",IF(Q1258&lt;R1258,1,0))</x:f>
        <x:v>0</x:v>
      </x:c>
      <x:c r="AF1258" s="50" t="n">
        <x:f>IFERROR(IF(AND(A1258=A1257,C1258=C1257+1,ISNUMBER(AE1257)),AE1257,""),"")</x:f>
        <x:v>0</x:v>
      </x:c>
      <x:c r="AG1258" s="52" t="n">
        <x:f>IFERROR(IF(AND(A1258=A1257,C1258=C1257+1,ISNUMBER(U1258),ISNUMBER(U1257),U1257&lt;&gt;0),U1258/U1257-1,""),"")</x:f>
        <x:v>0.31291033395433976</x:v>
      </x:c>
      <x:c r="AH1258" s="50" t="n">
        <x:f>IF(AND(ISNUMBER(AE1258),ISNUMBER(AF1258),ISNUMBER(AG1258)),IF(AND(AE1258=1,AF1258=1,AG1258&lt;0),1,0),"")</x:f>
        <x:v>0</x:v>
      </x:c>
      <x:c r="AI1258" s="50" t="n">
        <x:f>IF(AND(A1258=A1259,C1259=C1258+1,ISNUMBER(AH1259)),C1259,"")</x:f>
        <x:v>2020</x:v>
      </x:c>
      <x:c r="AJ1258" s="50" t="n">
        <x:f>IF(AND(A1258=A1259,C1259=C1258+1,ISNUMBER(AH1259)),AH1259,"")</x:f>
        <x:v>0</x:v>
      </x:c>
    </x:row>
    <x:row r="1259" ht="15">
      <x:c r="A1259" s="9" t="s">
        <x:v>103</x:v>
      </x:c>
      <x:c r="B1259" s="10">
        <x:v>44196</x:v>
      </x:c>
      <x:c r="C1259" s="9">
        <x:v>2020</x:v>
      </x:c>
      <x:c r="D1259" s="11">
        <x:v>7269.7</x:v>
      </x:c>
      <x:c r="E1259" s="11">
        <x:v>1395.2</x:v>
      </x:c>
      <x:c r="F1259" s="11">
        <x:v>1321.8</x:v>
      </x:c>
      <x:c r="G1259" s="11">
        <x:v>4188.2</x:v>
      </x:c>
      <x:c r="H1259" s="11">
        <x:v>2437.8000000000002</x:v>
      </x:c>
      <x:c r="I1259" s="11">
        <x:v>3081.5</x:v>
      </x:c>
      <x:c r="J1259" s="11">
        <x:v>-901.3</x:v>
      </x:c>
      <x:c r="K1259" s="11">
        <x:v>706.7</x:v>
      </x:c>
      <x:c r="L1259" s="11">
        <x:v>0</x:v>
      </x:c>
      <x:c r="M1259" s="11">
        <x:v>103.9</x:v>
      </x:c>
      <x:c r="N1259" s="11">
        <x:v>2333.9</x:v>
      </x:c>
      <x:c r="O1259" s="11">
        <x:v>3561.6</x:v>
      </x:c>
      <x:c r="P1259" s="11">
        <x:v>419.1</x:v>
      </x:c>
      <x:c r="Q1259" s="11">
        <x:v>968.4</x:v>
      </x:c>
      <x:c r="R1259" s="11">
        <x:v>76.5</x:v>
      </x:c>
      <x:c r="S1259" s="11">
        <x:v>57.8</x:v>
      </x:c>
      <x:c r="T1259" s="11">
        <x:v>710.3</x:v>
      </x:c>
      <x:c r="U1259" s="11">
        <x:v>6631.8550999999998</x:v>
      </x:c>
      <x:c r="V1259" s="11">
        <x:v>18</x:v>
      </x:c>
      <x:c r="W1259" s="12">
        <x:v>0</x:v>
      </x:c>
      <x:c r="X1259" s="8">
        <x:v>0</x:v>
      </x:c>
      <x:c r="Y1259" s="13">
        <x:f t="shared" si="114"/>
        <x:v>1.0555303374186715</x:v>
      </x:c>
      <x:c r="Z1259" s="13">
        <x:f t="shared" si="115"/>
        <x:v>0.57611730882980039</x:v>
      </x:c>
      <x:c r="AA1259" s="13">
        <x:f t="shared" si="116"/>
        <x:v>7.9508095244645582E-3</x:v>
      </x:c>
      <x:c r="AB1259" s="13">
        <x:f t="shared" si="117"/>
        <x:v>5.7650246915278487E-2</x:v>
      </x:c>
      <x:c r="AC1259" s="13">
        <x:f t="shared" si="118"/>
        <x:v>0.16959553029941263</x:v>
      </x:c>
      <x:c r="AD1259" s="13">
        <x:f t="shared" si="119"/>
        <x:v>-0.12398035682352779</x:v>
      </x:c>
      <x:c r="AE1259" s="50" t="n">
        <x:f>IF(OR(NOT(ISNUMBER(Q1259)),NOT(ISNUMBER(R1259))),"",IF(Q1259&lt;R1259,1,0))</x:f>
        <x:v>0</x:v>
      </x:c>
      <x:c r="AF1259" s="50" t="n">
        <x:f>IFERROR(IF(AND(A1259=A1258,C1259=C1258+1,ISNUMBER(AE1258)),AE1258,""),"")</x:f>
        <x:v>0</x:v>
      </x:c>
      <x:c r="AG1259" s="52" t="n">
        <x:f>IFERROR(IF(AND(A1259=A1258,C1259=C1258+1,ISNUMBER(U1259),ISNUMBER(U1258),U1258&lt;&gt;0),U1259/U1258-1,""),"")</x:f>
        <x:v>0.2879941773311918</x:v>
      </x:c>
      <x:c r="AH1259" s="50" t="n">
        <x:f>IF(AND(ISNUMBER(AE1259),ISNUMBER(AF1259),ISNUMBER(AG1259)),IF(AND(AE1259=1,AF1259=1,AG1259&lt;0),1,0),"")</x:f>
        <x:v>0</x:v>
      </x:c>
      <x:c r="AI1259" s="50" t="n">
        <x:f>IF(AND(A1259=A1260,C1260=C1259+1,ISNUMBER(AH1260)),C1260,"")</x:f>
        <x:v>2021</x:v>
      </x:c>
      <x:c r="AJ1259" s="50" t="n">
        <x:f>IF(AND(A1259=A1260,C1260=C1259+1,ISNUMBER(AH1260)),AH1260,"")</x:f>
        <x:v>0</x:v>
      </x:c>
    </x:row>
    <x:row r="1260" ht="15">
      <x:c r="A1260" s="9" t="s">
        <x:v>103</x:v>
      </x:c>
      <x:c r="B1260" s="10">
        <x:v>44561</x:v>
      </x:c>
      <x:c r="C1260" s="9">
        <x:v>2021</x:v>
      </x:c>
      <x:c r="D1260" s="11">
        <x:v>7252</x:v>
      </x:c>
      <x:c r="E1260" s="11">
        <x:v>1107.4000000000001</x:v>
      </x:c>
      <x:c r="F1260" s="11">
        <x:v>1239.7</x:v>
      </x:c>
      <x:c r="G1260" s="11">
        <x:v>4083.5</x:v>
      </x:c>
      <x:c r="H1260" s="11">
        <x:v>2576.1</x:v>
      </x:c>
      <x:c r="I1260" s="11">
        <x:v>3168.5</x:v>
      </x:c>
      <x:c r="J1260" s="11">
        <x:v>-635.79999999999995</x:v>
      </x:c>
      <x:c r="K1260" s="11">
        <x:v>487.1</x:v>
      </x:c>
      <x:c r="L1260" s="11">
        <x:v>0</x:v>
      </x:c>
      <x:c r="M1260" s="11">
        <x:v>199.3</x:v>
      </x:c>
      <x:c r="N1260" s="11">
        <x:v>2376.8000000000002</x:v>
      </x:c>
      <x:c r="O1260" s="11">
        <x:v>3830</x:v>
      </x:c>
      <x:c r="P1260" s="11">
        <x:v>518.29999999999995</x:v>
      </x:c>
      <x:c r="Q1260" s="11">
        <x:v>885.6</x:v>
      </x:c>
      <x:c r="R1260" s="11">
        <x:v>77.099999999999994</x:v>
      </x:c>
      <x:c r="S1260" s="11">
        <x:v>249.3</x:v>
      </x:c>
      <x:c r="T1260" s="11">
        <x:v>631.79999999999995</x:v>
      </x:c>
      <x:c r="U1260" s="11">
        <x:v>9871.6401999999998</x:v>
      </x:c>
      <x:c r="V1260" s="11">
        <x:v>18</x:v>
      </x:c>
      <x:c r="W1260" s="12">
        <x:v>0</x:v>
      </x:c>
      <x:c r="X1260" s="8">
        <x:v>0</x:v>
      </x:c>
      <x:c r="Y1260" s="13">
        <x:f t="shared" si="114"/>
        <x:v>0.89328063241106725</x:v>
      </x:c>
      <x:c r="Z1260" s="13">
        <x:f t="shared" si="115"/>
        <x:v>0.56308604522890238</x:v>
      </x:c>
      <x:c r="AA1260" s="13">
        <x:f t="shared" si="116"/>
        <x:v>3.437672366243795E-2</x:v>
      </x:c>
      <x:c r="AB1260" s="13">
        <x:f t="shared" si="117"/>
        <x:v>7.1469939327082177E-2</x:v>
      </x:c>
      <x:c r="AC1260" s="13">
        <x:f t="shared" si="118"/>
        <x:v>0.1547202155014081</x:v>
      </x:c>
      <x:c r="AD1260" s="13">
        <x:f t="shared" si="119"/>
        <x:v>-8.7672366243794805E-2</x:v>
      </x:c>
      <x:c r="AE1260" s="50" t="n">
        <x:f>IF(OR(NOT(ISNUMBER(Q1260)),NOT(ISNUMBER(R1260))),"",IF(Q1260&lt;R1260,1,0))</x:f>
        <x:v>0</x:v>
      </x:c>
      <x:c r="AF1260" s="50" t="n">
        <x:f>IFERROR(IF(AND(A1260=A1259,C1260=C1259+1,ISNUMBER(AE1259)),AE1259,""),"")</x:f>
        <x:v>0</x:v>
      </x:c>
      <x:c r="AG1260" s="52" t="n">
        <x:f>IFERROR(IF(AND(A1260=A1259,C1260=C1259+1,ISNUMBER(U1260),ISNUMBER(U1259),U1259&lt;&gt;0),U1260/U1259-1,""),"")</x:f>
        <x:v>0.4885186800899797</x:v>
      </x:c>
      <x:c r="AH1260" s="50" t="n">
        <x:f>IF(AND(ISNUMBER(AE1260),ISNUMBER(AF1260),ISNUMBER(AG1260)),IF(AND(AE1260=1,AF1260=1,AG1260&lt;0),1,0),"")</x:f>
        <x:v>0</x:v>
      </x:c>
      <x:c r="AI1260" s="50" t="n">
        <x:f>IF(AND(A1260=A1261,C1261=C1260+1,ISNUMBER(AH1261)),C1261,"")</x:f>
        <x:v>2022</x:v>
      </x:c>
      <x:c r="AJ1260" s="50" t="n">
        <x:f>IF(AND(A1260=A1261,C1261=C1260+1,ISNUMBER(AH1261)),AH1261,"")</x:f>
        <x:v>0</x:v>
      </x:c>
    </x:row>
    <x:row r="1261" ht="15">
      <x:c r="A1261" s="9" t="s">
        <x:v>103</x:v>
      </x:c>
      <x:c r="B1261" s="10">
        <x:v>44926</x:v>
      </x:c>
      <x:c r="C1261" s="9">
        <x:v>2022</x:v>
      </x:c>
      <x:c r="D1261" s="11">
        <x:v>8739.9</x:v>
      </x:c>
      <x:c r="E1261" s="11">
        <x:v>1262.4000000000001</x:v>
      </x:c>
      <x:c r="F1261" s="11">
        <x:v>1764.2</x:v>
      </x:c>
      <x:c r="G1261" s="11">
        <x:v>5423.3</x:v>
      </x:c>
      <x:c r="H1261" s="11">
        <x:v>3394.9</x:v>
      </x:c>
      <x:c r="I1261" s="11">
        <x:v>3316.6</x:v>
      </x:c>
      <x:c r="J1261" s="11">
        <x:v>-846.9</x:v>
      </x:c>
      <x:c r="K1261" s="11">
        <x:v>658.5</x:v>
      </x:c>
      <x:c r="L1261" s="11">
        <x:v>0</x:v>
      </x:c>
      <x:c r="M1261" s="11">
        <x:v>490</x:v>
      </x:c>
      <x:c r="N1261" s="11">
        <x:v>2904.9</x:v>
      </x:c>
      <x:c r="O1261" s="11">
        <x:v>4296.8999999999996</x:v>
      </x:c>
      <x:c r="P1261" s="11">
        <x:v>522.70000000000005</x:v>
      </x:c>
      <x:c r="Q1261" s="11">
        <x:v>877.7</x:v>
      </x:c>
      <x:c r="R1261" s="11">
        <x:v>89</x:v>
      </x:c>
      <x:c r="S1261" s="11">
        <x:v>24.2</x:v>
      </x:c>
      <x:c r="T1261" s="11">
        <x:v>640.20000000000005</x:v>
      </x:c>
      <x:c r="U1261" s="11">
        <x:v>7781.6109999999999</x:v>
      </x:c>
      <x:c r="V1261" s="11">
        <x:v>18</x:v>
      </x:c>
      <x:c r="W1261" s="12">
        <x:v>0</x:v>
      </x:c>
      <x:c r="X1261" s="8">
        <x:v>0</x:v>
      </x:c>
      <x:c r="Y1261" s="13">
        <x:f t="shared" si="114"/>
        <x:v>0.71556512867021882</x:v>
      </x:c>
      <x:c r="Z1261" s="13">
        <x:f t="shared" si="115"/>
        <x:v>0.62052197393562858</x:v>
      </x:c>
      <x:c r="AA1261" s="13">
        <x:f t="shared" si="116"/>
        <x:v>2.7689103994324878E-3</x:v>
      </x:c>
      <x:c r="AB1261" s="13">
        <x:f t="shared" si="117"/>
        <x:v>5.9806176272039734E-2</x:v>
      </x:c>
      <x:c r="AC1261" s="13">
        <x:f t="shared" si="118"/>
        <x:v>0.11804620802832225</x:v>
      </x:c>
      <x:c r="AD1261" s="13">
        <x:f t="shared" si="119"/>
        <x:v>-9.6900422201627021E-2</x:v>
      </x:c>
      <x:c r="AE1261" s="50" t="n">
        <x:f>IF(OR(NOT(ISNUMBER(Q1261)),NOT(ISNUMBER(R1261))),"",IF(Q1261&lt;R1261,1,0))</x:f>
        <x:v>0</x:v>
      </x:c>
      <x:c r="AF1261" s="50" t="n">
        <x:f>IFERROR(IF(AND(A1261=A1260,C1261=C1260+1,ISNUMBER(AE1260)),AE1260,""),"")</x:f>
        <x:v>0</x:v>
      </x:c>
      <x:c r="AG1261" s="52" t="n">
        <x:f>IFERROR(IF(AND(A1261=A1260,C1261=C1260+1,ISNUMBER(U1261),ISNUMBER(U1260),U1260&lt;&gt;0),U1261/U1260-1,""),"")</x:f>
        <x:v>-0.21172056088511004</x:v>
      </x:c>
      <x:c r="AH1261" s="50" t="n">
        <x:f>IF(AND(ISNUMBER(AE1261),ISNUMBER(AF1261),ISNUMBER(AG1261)),IF(AND(AE1261=1,AF1261=1,AG1261&lt;0),1,0),"")</x:f>
        <x:v>0</x:v>
      </x:c>
      <x:c r="AI1261" s="50" t="n">
        <x:f>IF(AND(A1261=A1262,C1262=C1261+1,ISNUMBER(AH1262)),C1262,"")</x:f>
        <x:v>2023</x:v>
      </x:c>
      <x:c r="AJ1261" s="50" t="n">
        <x:f>IF(AND(A1261=A1262,C1262=C1261+1,ISNUMBER(AH1262)),AH1262,"")</x:f>
        <x:v>0</x:v>
      </x:c>
    </x:row>
    <x:row r="1262" ht="15">
      <x:c r="A1262" s="9" t="s">
        <x:v>103</x:v>
      </x:c>
      <x:c r="B1262" s="10">
        <x:v>45291</x:v>
      </x:c>
      <x:c r="C1262" s="9">
        <x:v>2023</x:v>
      </x:c>
      <x:c r="D1262" s="11">
        <x:v>10850.6</x:v>
      </x:c>
      <x:c r="E1262" s="11">
        <x:v>1007.2</x:v>
      </x:c>
      <x:c r="F1262" s="11">
        <x:v>1804.3</x:v>
      </x:c>
      <x:c r="G1262" s="11">
        <x:v>8057.9</x:v>
      </x:c>
      <x:c r="H1262" s="11">
        <x:v>3633.9</x:v>
      </x:c>
      <x:c r="I1262" s="11">
        <x:v>2792.7</x:v>
      </x:c>
      <x:c r="J1262" s="11">
        <x:v>-2211.6999999999998</x:v>
      </x:c>
      <x:c r="K1262" s="11">
        <x:v>400.6</x:v>
      </x:c>
      <x:c r="L1262" s="11">
        <x:v>0</x:v>
      </x:c>
      <x:c r="M1262" s="11">
        <x:v>384.9</x:v>
      </x:c>
      <x:c r="N1262" s="11">
        <x:v>3249</x:v>
      </x:c>
      <x:c r="O1262" s="11">
        <x:v>4769.6000000000004</x:v>
      </x:c>
      <x:c r="P1262" s="11">
        <x:v>-601.79999999999995</x:v>
      </x:c>
      <x:c r="Q1262" s="11">
        <x:v>-45.7</x:v>
      </x:c>
      <x:c r="R1262" s="11">
        <x:v>241.8</x:v>
      </x:c>
      <x:c r="S1262" s="11">
        <x:v>-928.6</x:v>
      </x:c>
      <x:c r="T1262" s="11">
        <x:v>448.1</x:v>
      </x:c>
      <x:c r="U1262" s="11">
        <x:v>6350.9485000000004</x:v>
      </x:c>
      <x:c r="V1262" s="11">
        <x:v>18</x:v>
      </x:c>
      <x:c r="W1262" s="12">
        <x:v>0</x:v>
      </x:c>
      <x:c r="X1262" s="8">
        <x:v>0</x:v>
      </x:c>
      <x:c r="Y1262" s="13">
        <x:f t="shared" si="114"/>
        <x:v>0.55822202516211272</x:v>
      </x:c>
      <x:c r="Z1262" s="13">
        <x:f t="shared" si="115"/>
        <x:v>0.74262252778648175</x:v>
      </x:c>
      <x:c r="AA1262" s="13">
        <x:f t="shared" si="116"/>
        <x:v>-8.5580520892853854E-2</x:v>
      </x:c>
      <x:c r="AB1262" s="13">
        <x:f t="shared" si="117"/>
        <x:v>-5.5462370744474951E-2</x:v>
      </x:c>
      <x:c r="AC1262" s="13">
        <x:f t="shared" si="118"/>
        <x:v>5.5610022462428181E-2</x:v>
      </x:c>
      <x:c r="AD1262" s="13">
        <x:f t="shared" si="119"/>
        <x:v>-0.2038320461541297</x:v>
      </x:c>
      <x:c r="AE1262" s="50" t="n">
        <x:f>IF(OR(NOT(ISNUMBER(Q1262)),NOT(ISNUMBER(R1262))),"",IF(Q1262&lt;R1262,1,0))</x:f>
        <x:v>1</x:v>
      </x:c>
      <x:c r="AF1262" s="50" t="n">
        <x:f>IFERROR(IF(AND(A1262=A1261,C1262=C1261+1,ISNUMBER(AE1261)),AE1261,""),"")</x:f>
        <x:v>0</x:v>
      </x:c>
      <x:c r="AG1262" s="52" t="n">
        <x:f>IFERROR(IF(AND(A1262=A1261,C1262=C1261+1,ISNUMBER(U1262),ISNUMBER(U1261),U1261&lt;&gt;0),U1262/U1261-1,""),"")</x:f>
        <x:v>-0.18385171142582168</x:v>
      </x:c>
      <x:c r="AH1262" s="50" t="n">
        <x:f>IF(AND(ISNUMBER(AE1262),ISNUMBER(AF1262),ISNUMBER(AG1262)),IF(AND(AE1262=1,AF1262=1,AG1262&lt;0),1,0),"")</x:f>
        <x:v>0</x:v>
      </x:c>
      <x:c r="AI1262" s="50" t="n">
        <x:f>IF(AND(A1262=A1263,C1263=C1262+1,ISNUMBER(AH1263)),C1263,"")</x:f>
        <x:v>2024</x:v>
      </x:c>
      <x:c r="AJ1262" s="50" t="n">
        <x:f>IF(AND(A1262=A1263,C1263=C1262+1,ISNUMBER(AH1263)),AH1263,"")</x:f>
        <x:v>0</x:v>
      </x:c>
    </x:row>
    <x:row r="1263" ht="15">
      <x:c r="A1263" s="9" t="s">
        <x:v>103</x:v>
      </x:c>
      <x:c r="B1263" s="10">
        <x:v>45657</x:v>
      </x:c>
      <x:c r="C1263" s="9">
        <x:v>2024</x:v>
      </x:c>
      <x:c r="D1263" s="11">
        <x:v>10141</x:v>
      </x:c>
      <x:c r="E1263" s="11">
        <x:v>1298.9000000000001</x:v>
      </x:c>
      <x:c r="F1263" s="11">
        <x:v>1754.7</x:v>
      </x:c>
      <x:c r="G1263" s="11">
        <x:v>8121.6</x:v>
      </x:c>
      <x:c r="H1263" s="11">
        <x:v>3955.7</x:v>
      </x:c>
      <x:c r="I1263" s="11">
        <x:v>2019.4</x:v>
      </x:c>
      <x:c r="J1263" s="11">
        <x:v>-2768.6</x:v>
      </x:c>
      <x:c r="K1263" s="11">
        <x:v>588.9</x:v>
      </x:c>
      <x:c r="L1263" s="11">
        <x:v>0</x:v>
      </x:c>
      <x:c r="M1263" s="11">
        <x:v>102.5</x:v>
      </x:c>
      <x:c r="N1263" s="11">
        <x:v>3853.2</x:v>
      </x:c>
      <x:c r="O1263" s="11">
        <x:v>5089.2</x:v>
      </x:c>
      <x:c r="P1263" s="11">
        <x:v>-135.9</x:v>
      </x:c>
      <x:c r="Q1263" s="11">
        <x:v>495.9</x:v>
      </x:c>
      <x:c r="R1263" s="11">
        <x:v>280.3</x:v>
      </x:c>
      <x:c r="S1263" s="11">
        <x:v>-452.7</x:v>
      </x:c>
      <x:c r="T1263" s="11">
        <x:v>579.29999999999995</x:v>
      </x:c>
      <x:c r="U1263" s="11">
        <x:v>4393.3177999999998</x:v>
      </x:c>
      <x:c r="V1263" s="11">
        <x:v>18</x:v>
      </x:c>
      <x:c r="W1263" s="12">
        <x:v>0</x:v>
      </x:c>
      <x:c r="X1263" s="8">
        <x:v>0</x:v>
      </x:c>
      <x:c r="Y1263" s="13">
        <x:f t="shared" si="114"/>
        <x:v>0.74024049695104577</x:v>
      </x:c>
      <x:c r="Z1263" s="13">
        <x:f t="shared" si="115"/>
        <x:v>0.80086776452026431</x:v>
      </x:c>
      <x:c r="AA1263" s="13">
        <x:f t="shared" si="116"/>
        <x:v>-4.4640567991322357E-2</x:v>
      </x:c>
      <x:c r="AB1263" s="13">
        <x:f t="shared" si="117"/>
        <x:v>-1.3401045261808501E-2</x:v>
      </x:c>
      <x:c r="AC1263" s="13">
        <x:f t="shared" si="118"/>
        <x:v>7.1328309692671385E-2</x:v>
      </x:c>
      <x:c r="AD1263" s="13">
        <x:f t="shared" si="119"/>
        <x:v>-0.27301055122768958</x:v>
      </x:c>
      <x:c r="AE1263" s="50" t="n">
        <x:f>IF(OR(NOT(ISNUMBER(Q1263)),NOT(ISNUMBER(R1263))),"",IF(Q1263&lt;R1263,1,0))</x:f>
        <x:v>0</x:v>
      </x:c>
      <x:c r="AF1263" s="50" t="n">
        <x:f>IFERROR(IF(AND(A1263=A1262,C1263=C1262+1,ISNUMBER(AE1262)),AE1262,""),"")</x:f>
        <x:v>1</x:v>
      </x:c>
      <x:c r="AG1263" s="52" t="n">
        <x:f>IFERROR(IF(AND(A1263=A1262,C1263=C1262+1,ISNUMBER(U1263),ISNUMBER(U1262),U1262&lt;&gt;0),U1263/U1262-1,""),"")</x:f>
        <x:v>-0.30824225704239305</x:v>
      </x:c>
      <x:c r="AH1263" s="50" t="n">
        <x:f>IF(AND(ISNUMBER(AE1263),ISNUMBER(AF1263),ISNUMBER(AG1263)),IF(AND(AE1263=1,AF1263=1,AG1263&lt;0),1,0),"")</x:f>
        <x:v>0</x:v>
      </x:c>
      <x:c r="AI1263" s="50" t="str">
        <x:f>IF(AND(A1263=A1264,C1264=C1263+1,ISNUMBER(AH1264)),C1264,"")</x:f>
      </x:c>
      <x:c r="AJ1263" s="50" t="str">
        <x:f>IF(AND(A1263=A1264,C1264=C1263+1,ISNUMBER(AH1264)),AH1264,"")</x:f>
      </x:c>
    </x:row>
    <x:row r="1264" ht="15">
      <x:c r="A1264" s="9" t="s">
        <x:v>104</x:v>
      </x:c>
      <x:c r="B1264" s="10">
        <x:v>39447</x:v>
      </x:c>
      <x:c r="C1264" s="9">
        <x:v>2007</x:v>
      </x:c>
      <x:c r="D1264" s="11">
        <x:v>1355.682</x:v>
      </x:c>
      <x:c r="E1264" s="11">
        <x:v>1297.3050000000001</x:v>
      </x:c>
      <x:c r="F1264" s="11">
        <x:v>511.28800000000001</x:v>
      </x:c>
      <x:c r="G1264" s="11">
        <x:v>574.10699999999997</x:v>
      </x:c>
      <x:c r="H1264" s="11">
        <x:v>59.368000000000002</x:v>
      </x:c>
      <x:c r="I1264" s="11">
        <x:v>781.57500000000005</x:v>
      </x:c>
      <x:c r="J1264" s="11">
        <x:v>1694.63</x:v>
      </x:c>
      <x:c r="K1264" s="11">
        <x:v>140.33000000000001</x:v>
      </x:c>
      <x:c r="L1264" s="11">
        <x:v>1129.374</x:v>
      </x:c>
      <x:c r="M1264" s="11">
        <x:v>59.368000000000002</x:v>
      </x:c>
      <x:c r="N1264" s="11">
        <x:v>0</x:v>
      </x:c>
      <x:c r="O1264" s="11">
        <x:v>918.41</x:v>
      </x:c>
      <x:c r="P1264" s="11">
        <x:v>177.03800000000001</x:v>
      </x:c>
      <x:c r="Q1264" s="11">
        <x:v>179.06200000000001</x:v>
      </x:c>
      <x:c r="R1264" s="11">
        <x:v>5.9409999999999998</x:v>
      </x:c>
      <x:c r="S1264" s="11">
        <x:v>135.54499999999999</x:v>
      </x:c>
      <x:c r="T1264" s="11">
        <x:v>160.934</x:v>
      </x:c>
      <x:c r="U1264" s="11">
        <x:v>2101.0772000000002</x:v>
      </x:c>
      <x:c r="V1264" s="11">
        <x:v>18</x:v>
      </x:c>
      <x:c r="W1264" s="12">
        <x:v>0</x:v>
      </x:c>
      <x:c r="X1264" s="8">
        <x:v>0</x:v>
      </x:c>
      <x:c r="Y1264" s="13">
        <x:f t="shared" si="114"/>
        <x:v>2.5373272989000331</x:v>
      </x:c>
      <x:c r="Z1264" s="13">
        <x:f t="shared" si="115"/>
        <x:v>0.42348205552629598</x:v>
      </x:c>
      <x:c r="AA1264" s="13">
        <x:f t="shared" si="116"/>
        <x:v>9.9982886842194543E-2</x:v>
      </x:c>
      <x:c r="AB1264" s="13">
        <x:f t="shared" si="117"/>
        <x:v>0.13058962205000879</x:v>
      </x:c>
      <x:c r="AC1264" s="13">
        <x:f t="shared" si="118"/>
        <x:v>0.28032056742035893</x:v>
      </x:c>
      <x:c r="AD1264" s="13">
        <x:f t="shared" si="119"/>
        <x:v>1.2500202849930884</x:v>
      </x:c>
      <x:c r="AE1264" s="50" t="n">
        <x:f>IF(OR(NOT(ISNUMBER(Q1264)),NOT(ISNUMBER(R1264))),"",IF(Q1264&lt;R1264,1,0))</x:f>
        <x:v>0</x:v>
      </x:c>
      <x:c r="AF1264" s="50" t="str">
        <x:f>IFERROR(IF(AND(A1264=A1263,C1264=C1263+1,ISNUMBER(AE1263)),AE1263,""),"")</x:f>
      </x:c>
      <x:c r="AG1264" s="52" t="str">
        <x:f>IFERROR(IF(AND(A1264=A1263,C1264=C1263+1,ISNUMBER(U1264),ISNUMBER(U1263),U1263&lt;&gt;0),U1264/U1263-1,""),"")</x:f>
      </x:c>
      <x:c r="AH1264" s="50" t="str">
        <x:f>IF(AND(ISNUMBER(AE1264),ISNUMBER(AF1264),ISNUMBER(AG1264)),IF(AND(AE1264=1,AF1264=1,AG1264&lt;0),1,0),"")</x:f>
      </x:c>
      <x:c r="AI1264" s="50" t="n">
        <x:f>IF(AND(A1264=A1265,C1265=C1264+1,ISNUMBER(AH1265)),C1265,"")</x:f>
        <x:v>2008</x:v>
      </x:c>
      <x:c r="AJ1264" s="50" t="n">
        <x:f>IF(AND(A1264=A1265,C1265=C1264+1,ISNUMBER(AH1265)),AH1265,"")</x:f>
        <x:v>0</x:v>
      </x:c>
    </x:row>
    <x:row r="1265" ht="15">
      <x:c r="A1265" s="9" t="s">
        <x:v>104</x:v>
      </x:c>
      <x:c r="B1265" s="10">
        <x:v>39813</x:v>
      </x:c>
      <x:c r="C1265" s="9">
        <x:v>2008</x:v>
      </x:c>
      <x:c r="D1265" s="11">
        <x:v>1316.7090000000001</x:v>
      </x:c>
      <x:c r="E1265" s="11">
        <x:v>1252.652</x:v>
      </x:c>
      <x:c r="F1265" s="11">
        <x:v>587.1</x:v>
      </x:c>
      <x:c r="G1265" s="11">
        <x:v>635.30200000000002</x:v>
      </x:c>
      <x:c r="H1265" s="11">
        <x:v>4.5490000000000004</x:v>
      </x:c>
      <x:c r="I1265" s="11">
        <x:v>681.40700000000004</x:v>
      </x:c>
      <x:c r="J1265" s="11">
        <x:v>1600.8579999999999</x:v>
      </x:c>
      <x:c r="K1265" s="11">
        <x:v>0</x:v>
      </x:c>
      <x:c r="L1265" s="11">
        <x:v>1231.8520000000001</x:v>
      </x:c>
      <x:c r="M1265" s="11">
        <x:v>4.5490000000000004</x:v>
      </x:c>
      <x:c r="N1265" s="11">
        <x:v>0</x:v>
      </x:c>
      <x:c r="O1265" s="11">
        <x:v>991.46500000000003</x:v>
      </x:c>
      <x:c r="P1265" s="11">
        <x:v>205.977</x:v>
      </x:c>
      <x:c r="Q1265" s="11">
        <x:v>208.81</x:v>
      </x:c>
      <x:c r="R1265" s="11">
        <x:v>15.773999999999999</x:v>
      </x:c>
      <x:c r="S1265" s="11">
        <x:v>137.827</x:v>
      </x:c>
      <x:c r="T1265" s="11">
        <x:v>163.18299999999999</x:v>
      </x:c>
      <x:c r="U1265" s="11">
        <x:v>1135.7174</x:v>
      </x:c>
      <x:c r="V1265" s="11">
        <x:v>18</x:v>
      </x:c>
      <x:c r="W1265" s="12">
        <x:v>0</x:v>
      </x:c>
      <x:c r="X1265" s="8">
        <x:v>0</x:v>
      </x:c>
      <x:c r="Y1265" s="13">
        <x:f t="shared" si="114"/>
        <x:v>2.1336262987566004</x:v>
      </x:c>
      <x:c r="Z1265" s="13">
        <x:f t="shared" si="115"/>
        <x:v>0.48249233505656908</x:v>
      </x:c>
      <x:c r="AA1265" s="13">
        <x:f t="shared" si="116"/>
        <x:v>0.1046753686653619</x:v>
      </x:c>
      <x:c r="AB1265" s="13">
        <x:f t="shared" si="117"/>
        <x:v>0.15643319822375332</x:v>
      </x:c>
      <x:c r="AC1265" s="13">
        <x:f t="shared" si="118"/>
        <x:v>0.25685894267608161</x:v>
      </x:c>
      <x:c r="AD1265" s="13">
        <x:f t="shared" si="119"/>
        <x:v>1.2158024286307756</x:v>
      </x:c>
      <x:c r="AE1265" s="50" t="n">
        <x:f>IF(OR(NOT(ISNUMBER(Q1265)),NOT(ISNUMBER(R1265))),"",IF(Q1265&lt;R1265,1,0))</x:f>
        <x:v>0</x:v>
      </x:c>
      <x:c r="AF1265" s="50" t="n">
        <x:f>IFERROR(IF(AND(A1265=A1264,C1265=C1264+1,ISNUMBER(AE1264)),AE1264,""),"")</x:f>
        <x:v>0</x:v>
      </x:c>
      <x:c r="AG1265" s="52" t="n">
        <x:f>IFERROR(IF(AND(A1265=A1264,C1265=C1264+1,ISNUMBER(U1265),ISNUMBER(U1264),U1264&lt;&gt;0),U1265/U1264-1,""),"")</x:f>
        <x:v>-0.4594594620321424</x:v>
      </x:c>
      <x:c r="AH1265" s="50" t="n">
        <x:f>IF(AND(ISNUMBER(AE1265),ISNUMBER(AF1265),ISNUMBER(AG1265)),IF(AND(AE1265=1,AF1265=1,AG1265&lt;0),1,0),"")</x:f>
        <x:v>0</x:v>
      </x:c>
      <x:c r="AI1265" s="50" t="n">
        <x:f>IF(AND(A1265=A1266,C1266=C1265+1,ISNUMBER(AH1266)),C1266,"")</x:f>
        <x:v>2009</x:v>
      </x:c>
      <x:c r="AJ1265" s="50" t="n">
        <x:f>IF(AND(A1265=A1266,C1266=C1265+1,ISNUMBER(AH1266)),AH1266,"")</x:f>
        <x:v>0</x:v>
      </x:c>
    </x:row>
    <x:row r="1266" ht="15">
      <x:c r="A1266" s="9" t="s">
        <x:v>104</x:v>
      </x:c>
      <x:c r="B1266" s="10">
        <x:v>40178</x:v>
      </x:c>
      <x:c r="C1266" s="9">
        <x:v>2009</x:v>
      </x:c>
      <x:c r="D1266" s="11">
        <x:v>1532.098</x:v>
      </x:c>
      <x:c r="E1266" s="11">
        <x:v>1450.6590000000001</x:v>
      </x:c>
      <x:c r="F1266" s="11">
        <x:v>673.24400000000003</x:v>
      </x:c>
      <x:c r="G1266" s="11">
        <x:v>730.80200000000002</x:v>
      </x:c>
      <x:c r="H1266" s="11">
        <x:v>6.6000000000000003E-2</x:v>
      </x:c>
      <x:c r="I1266" s="11">
        <x:v>801.29600000000005</x:v>
      </x:c>
      <x:c r="J1266" s="11">
        <x:v>1682.221</x:v>
      </x:c>
      <x:c r="K1266" s="11">
        <x:v>284.84199999999998</x:v>
      </x:c>
      <x:c r="L1266" s="11">
        <x:v>1114.827</x:v>
      </x:c>
      <x:c r="M1266" s="11">
        <x:v>6.6000000000000003E-2</x:v>
      </x:c>
      <x:c r="N1266" s="11">
        <x:v>0</x:v>
      </x:c>
      <x:c r="O1266" s="11">
        <x:v>702.19200000000001</x:v>
      </x:c>
      <x:c r="P1266" s="11">
        <x:v>124.842</x:v>
      </x:c>
      <x:c r="Q1266" s="11">
        <x:v>126.36</x:v>
      </x:c>
      <x:c r="R1266" s="11">
        <x:v>1.012</x:v>
      </x:c>
      <x:c r="S1266" s="11">
        <x:v>86.126999999999995</x:v>
      </x:c>
      <x:c r="T1266" s="11">
        <x:v>291.32100000000003</x:v>
      </x:c>
      <x:c r="U1266" s="11">
        <x:v>1283.0725</x:v>
      </x:c>
      <x:c r="V1266" s="11">
        <x:v>18</x:v>
      </x:c>
      <x:c r="W1266" s="12">
        <x:v>0</x:v>
      </x:c>
      <x:c r="X1266" s="8">
        <x:v>0</x:v>
      </x:c>
      <x:c r="Y1266" s="13">
        <x:f t="shared" si="114"/>
        <x:v>2.1547299344665531</x:v>
      </x:c>
      <x:c r="Z1266" s="13">
        <x:f t="shared" si="115"/>
        <x:v>0.47699429148788136</x:v>
      </x:c>
      <x:c r="AA1266" s="13">
        <x:f t="shared" si="116"/>
        <x:v>5.6215072403984601E-2</x:v>
      </x:c>
      <x:c r="AB1266" s="13">
        <x:f t="shared" si="117"/>
        <x:v>8.1484343690808286E-2</x:v>
      </x:c>
      <x:c r="AC1266" s="13">
        <x:f t="shared" si="118"/>
        <x:v>0.39863191397943631</x:v>
      </x:c>
      <x:c r="AD1266" s="13">
        <x:f t="shared" si="119"/>
        <x:v>1.0979852463745792</x:v>
      </x:c>
      <x:c r="AE1266" s="50" t="n">
        <x:f>IF(OR(NOT(ISNUMBER(Q1266)),NOT(ISNUMBER(R1266))),"",IF(Q1266&lt;R1266,1,0))</x:f>
        <x:v>0</x:v>
      </x:c>
      <x:c r="AF1266" s="50" t="n">
        <x:f>IFERROR(IF(AND(A1266=A1265,C1266=C1265+1,ISNUMBER(AE1265)),AE1265,""),"")</x:f>
        <x:v>0</x:v>
      </x:c>
      <x:c r="AG1266" s="52" t="n">
        <x:f>IFERROR(IF(AND(A1266=A1265,C1266=C1265+1,ISNUMBER(U1266),ISNUMBER(U1265),U1265&lt;&gt;0),U1266/U1265-1,""),"")</x:f>
        <x:v>0.12974627314858433</x:v>
      </x:c>
      <x:c r="AH1266" s="50" t="n">
        <x:f>IF(AND(ISNUMBER(AE1266),ISNUMBER(AF1266),ISNUMBER(AG1266)),IF(AND(AE1266=1,AF1266=1,AG1266&lt;0),1,0),"")</x:f>
        <x:v>0</x:v>
      </x:c>
      <x:c r="AI1266" s="50" t="n">
        <x:f>IF(AND(A1266=A1267,C1267=C1266+1,ISNUMBER(AH1267)),C1267,"")</x:f>
        <x:v>2010</x:v>
      </x:c>
      <x:c r="AJ1266" s="50" t="n">
        <x:f>IF(AND(A1266=A1267,C1267=C1266+1,ISNUMBER(AH1267)),AH1267,"")</x:f>
        <x:v>0</x:v>
      </x:c>
    </x:row>
    <x:row r="1267" ht="15">
      <x:c r="A1267" s="9" t="s">
        <x:v>104</x:v>
      </x:c>
      <x:c r="B1267" s="10">
        <x:v>40543</x:v>
      </x:c>
      <x:c r="C1267" s="9">
        <x:v>2010</x:v>
      </x:c>
      <x:c r="D1267" s="11">
        <x:v>1728.6869999999999</x:v>
      </x:c>
      <x:c r="E1267" s="11">
        <x:v>1660.9659999999999</x:v>
      </x:c>
      <x:c r="F1267" s="11">
        <x:v>789.32</x:v>
      </x:c>
      <x:c r="G1267" s="11">
        <x:v>866.37099999999998</x:v>
      </x:c>
      <x:c r="H1267" s="11">
        <x:v>32.250999999999998</x:v>
      </x:c>
      <x:c r="I1267" s="11">
        <x:v>862.31600000000003</x:v>
      </x:c>
      <x:c r="J1267" s="11">
        <x:v>1739.3209999999999</x:v>
      </x:c>
      <x:c r="K1267" s="11">
        <x:v>349.11900000000003</x:v>
      </x:c>
      <x:c r="L1267" s="11">
        <x:v>1254.127</x:v>
      </x:c>
      <x:c r="M1267" s="11">
        <x:v>7.048</x:v>
      </x:c>
      <x:c r="N1267" s="11">
        <x:v>25.202999999999999</x:v>
      </x:c>
      <x:c r="O1267" s="11">
        <x:v>615.303</x:v>
      </x:c>
      <x:c r="P1267" s="11">
        <x:v>106.21899999999999</x:v>
      </x:c>
      <x:c r="Q1267" s="11">
        <x:v>107.179</x:v>
      </x:c>
      <x:c r="R1267" s="11">
        <x:v>1.623</x:v>
      </x:c>
      <x:c r="S1267" s="11">
        <x:v>79.674000000000007</x:v>
      </x:c>
      <x:c r="T1267" s="11">
        <x:v>83.707999999999998</x:v>
      </x:c>
      <x:c r="U1267" s="11">
        <x:v>1123.3603000000001</x:v>
      </x:c>
      <x:c r="V1267" s="11">
        <x:v>18</x:v>
      </x:c>
      <x:c r="W1267" s="12">
        <x:v>0</x:v>
      </x:c>
      <x:c r="X1267" s="8">
        <x:v>0</x:v>
      </x:c>
      <x:c r="Y1267" s="13">
        <x:f t="shared" si="114"/>
        <x:v>2.1042999037145895</x:v>
      </x:c>
      <x:c r="Z1267" s="13">
        <x:f t="shared" si="115"/>
        <x:v>0.50117285546776258</x:v>
      </x:c>
      <x:c r="AA1267" s="13">
        <x:f t="shared" si="116"/>
        <x:v>4.6089315185455788E-2</x:v>
      </x:c>
      <x:c r="AB1267" s="13">
        <x:f t="shared" si="117"/>
        <x:v>6.144490008891141E-2</x:v>
      </x:c>
      <x:c r="AC1267" s="13">
        <x:f t="shared" si="118"/>
        <x:v>9.6619115829130936E-2</x:v>
      </x:c>
      <x:c r="AD1267" s="13">
        <x:f t="shared" si="119"/>
        <x:v>1.0061514895409058</x:v>
      </x:c>
      <x:c r="AE1267" s="50" t="n">
        <x:f>IF(OR(NOT(ISNUMBER(Q1267)),NOT(ISNUMBER(R1267))),"",IF(Q1267&lt;R1267,1,0))</x:f>
        <x:v>0</x:v>
      </x:c>
      <x:c r="AF1267" s="50" t="n">
        <x:f>IFERROR(IF(AND(A1267=A1266,C1267=C1266+1,ISNUMBER(AE1266)),AE1266,""),"")</x:f>
        <x:v>0</x:v>
      </x:c>
      <x:c r="AG1267" s="52" t="n">
        <x:f>IFERROR(IF(AND(A1267=A1266,C1267=C1266+1,ISNUMBER(U1267),ISNUMBER(U1266),U1266&lt;&gt;0),U1267/U1266-1,""),"")</x:f>
        <x:v>-0.1244763643519754</x:v>
      </x:c>
      <x:c r="AH1267" s="50" t="n">
        <x:f>IF(AND(ISNUMBER(AE1267),ISNUMBER(AF1267),ISNUMBER(AG1267)),IF(AND(AE1267=1,AF1267=1,AG1267&lt;0),1,0),"")</x:f>
        <x:v>0</x:v>
      </x:c>
      <x:c r="AI1267" s="50" t="n">
        <x:f>IF(AND(A1267=A1268,C1268=C1267+1,ISNUMBER(AH1268)),C1268,"")</x:f>
        <x:v>2011</x:v>
      </x:c>
      <x:c r="AJ1267" s="50" t="n">
        <x:f>IF(AND(A1267=A1268,C1268=C1267+1,ISNUMBER(AH1268)),AH1268,"")</x:f>
        <x:v>0</x:v>
      </x:c>
    </x:row>
    <x:row r="1268" ht="15">
      <x:c r="A1268" s="9" t="s">
        <x:v>104</x:v>
      </x:c>
      <x:c r="B1268" s="10">
        <x:v>40908</x:v>
      </x:c>
      <x:c r="C1268" s="9">
        <x:v>2011</x:v>
      </x:c>
      <x:c r="D1268" s="11">
        <x:v>2090.1170000000002</x:v>
      </x:c>
      <x:c r="E1268" s="11">
        <x:v>1976.2239999999999</x:v>
      </x:c>
      <x:c r="F1268" s="11">
        <x:v>1081.097</x:v>
      </x:c>
      <x:c r="G1268" s="11">
        <x:v>1156.3389999999999</x:v>
      </x:c>
      <x:c r="H1268" s="11">
        <x:v>224.262</x:v>
      </x:c>
      <x:c r="I1268" s="11">
        <x:v>933.77800000000002</x:v>
      </x:c>
      <x:c r="J1268" s="11">
        <x:v>1810.1389999999999</x:v>
      </x:c>
      <x:c r="K1268" s="11">
        <x:v>266.30700000000002</x:v>
      </x:c>
      <x:c r="L1268" s="11">
        <x:v>1613.192</x:v>
      </x:c>
      <x:c r="M1268" s="11">
        <x:v>200.029</x:v>
      </x:c>
      <x:c r="N1268" s="11">
        <x:v>24.233000000000001</x:v>
      </x:c>
      <x:c r="O1268" s="11">
        <x:v>742.61199999999997</x:v>
      </x:c>
      <x:c r="P1268" s="11">
        <x:v>135.65</x:v>
      </x:c>
      <x:c r="Q1268" s="11">
        <x:v>136.63499999999999</x:v>
      </x:c>
      <x:c r="R1268" s="11">
        <x:v>4.13</x:v>
      </x:c>
      <x:c r="S1268" s="11">
        <x:v>95.108999999999995</x:v>
      </x:c>
      <x:c r="T1268" s="11">
        <x:v>-232.971</x:v>
      </x:c>
      <x:c r="U1268" s="11">
        <x:v>1429.4842000000001</x:v>
      </x:c>
      <x:c r="V1268" s="11">
        <x:v>18</x:v>
      </x:c>
      <x:c r="W1268" s="12">
        <x:v>0</x:v>
      </x:c>
      <x:c r="X1268" s="8">
        <x:v>0</x:v>
      </x:c>
      <x:c r="Y1268" s="13">
        <x:f t="shared" si="114"/>
        <x:v>1.8279802829903329</x:v>
      </x:c>
      <x:c r="Z1268" s="13">
        <x:f t="shared" si="115"/>
        <x:v>0.55324127788061617</x:v>
      </x:c>
      <x:c r="AA1268" s="13">
        <x:f t="shared" si="116"/>
        <x:v>4.5504151203018775E-2</x:v>
      </x:c>
      <x:c r="AB1268" s="13">
        <x:f t="shared" si="117"/>
        <x:v>6.4900673024524458E-2</x:v>
      </x:c>
      <x:c r="AC1268" s="13">
        <x:f t="shared" si="118"/>
        <x:v>-0.20147292446246301</x:v>
      </x:c>
      <x:c r="AD1268" s="13">
        <x:f t="shared" si="119"/>
        <x:v>0.86604673326899873</x:v>
      </x:c>
      <x:c r="AE1268" s="50" t="n">
        <x:f>IF(OR(NOT(ISNUMBER(Q1268)),NOT(ISNUMBER(R1268))),"",IF(Q1268&lt;R1268,1,0))</x:f>
        <x:v>0</x:v>
      </x:c>
      <x:c r="AF1268" s="50" t="n">
        <x:f>IFERROR(IF(AND(A1268=A1267,C1268=C1267+1,ISNUMBER(AE1267)),AE1267,""),"")</x:f>
        <x:v>0</x:v>
      </x:c>
      <x:c r="AG1268" s="52" t="n">
        <x:f>IFERROR(IF(AND(A1268=A1267,C1268=C1267+1,ISNUMBER(U1268),ISNUMBER(U1267),U1267&lt;&gt;0),U1268/U1267-1,""),"")</x:f>
        <x:v>0.27250731577393283</x:v>
      </x:c>
      <x:c r="AH1268" s="50" t="n">
        <x:f>IF(AND(ISNUMBER(AE1268),ISNUMBER(AF1268),ISNUMBER(AG1268)),IF(AND(AE1268=1,AF1268=1,AG1268&lt;0),1,0),"")</x:f>
        <x:v>0</x:v>
      </x:c>
      <x:c r="AI1268" s="50" t="n">
        <x:f>IF(AND(A1268=A1269,C1269=C1268+1,ISNUMBER(AH1269)),C1269,"")</x:f>
        <x:v>2012</x:v>
      </x:c>
      <x:c r="AJ1268" s="50" t="n">
        <x:f>IF(AND(A1268=A1269,C1269=C1268+1,ISNUMBER(AH1269)),AH1269,"")</x:f>
        <x:v>0</x:v>
      </x:c>
    </x:row>
    <x:row r="1269" ht="15">
      <x:c r="A1269" s="9" t="s">
        <x:v>104</x:v>
      </x:c>
      <x:c r="B1269" s="10">
        <x:v>41274</x:v>
      </x:c>
      <x:c r="C1269" s="9">
        <x:v>2012</x:v>
      </x:c>
      <x:c r="D1269" s="11">
        <x:v>2153.433</x:v>
      </x:c>
      <x:c r="E1269" s="11">
        <x:v>1969.672</x:v>
      </x:c>
      <x:c r="F1269" s="11">
        <x:v>1010.71</x:v>
      </x:c>
      <x:c r="G1269" s="11">
        <x:v>1053.5989999999999</x:v>
      </x:c>
      <x:c r="H1269" s="11">
        <x:v>60.628</x:v>
      </x:c>
      <x:c r="I1269" s="11">
        <x:v>1099.8340000000001</x:v>
      </x:c>
      <x:c r="J1269" s="11">
        <x:v>1980.559</x:v>
      </x:c>
      <x:c r="K1269" s="11">
        <x:v>2.7469999999999999</x:v>
      </x:c>
      <x:c r="L1269" s="11">
        <x:v>1851.7149999999999</x:v>
      </x:c>
      <x:c r="M1269" s="11">
        <x:v>48.13</x:v>
      </x:c>
      <x:c r="N1269" s="11">
        <x:v>12.497999999999999</x:v>
      </x:c>
      <x:c r="O1269" s="11">
        <x:v>1041.069</x:v>
      </x:c>
      <x:c r="P1269" s="11">
        <x:v>226.42500000000001</x:v>
      </x:c>
      <x:c r="Q1269" s="11">
        <x:v>228.477</x:v>
      </x:c>
      <x:c r="R1269" s="11">
        <x:v>4.702</x:v>
      </x:c>
      <x:c r="S1269" s="11">
        <x:v>158.51300000000001</x:v>
      </x:c>
      <x:c r="T1269" s="11">
        <x:v>-162.55799999999999</x:v>
      </x:c>
      <x:c r="U1269" s="11">
        <x:v>1727.5182</x:v>
      </x:c>
      <x:c r="V1269" s="11">
        <x:v>18</x:v>
      </x:c>
      <x:c r="W1269" s="12">
        <x:v>0</x:v>
      </x:c>
      <x:c r="X1269" s="8">
        <x:v>0</x:v>
      </x:c>
      <x:c r="Y1269" s="13">
        <x:f t="shared" si="114"/>
        <x:v>1.948800348270028</x:v>
      </x:c>
      <x:c r="Z1269" s="13">
        <x:f t="shared" si="115"/>
        <x:v>0.4892648157616234</x:v>
      </x:c>
      <x:c r="AA1269" s="13">
        <x:f t="shared" si="116"/>
        <x:v>7.3609441296757325E-2</x:v>
      </x:c>
      <x:c r="AB1269" s="13">
        <x:f t="shared" si="117"/>
        <x:v>0.10514606212498834</x:v>
      </x:c>
      <x:c r="AC1269" s="13">
        <x:f t="shared" si="118"/>
        <x:v>-0.15428830133665655</x:v>
      </x:c>
      <x:c r="AD1269" s="13">
        <x:f t="shared" si="119"/>
        <x:v>0.91972167232507351</x:v>
      </x:c>
      <x:c r="AE1269" s="50" t="n">
        <x:f>IF(OR(NOT(ISNUMBER(Q1269)),NOT(ISNUMBER(R1269))),"",IF(Q1269&lt;R1269,1,0))</x:f>
        <x:v>0</x:v>
      </x:c>
      <x:c r="AF1269" s="50" t="n">
        <x:f>IFERROR(IF(AND(A1269=A1268,C1269=C1268+1,ISNUMBER(AE1268)),AE1268,""),"")</x:f>
        <x:v>0</x:v>
      </x:c>
      <x:c r="AG1269" s="52" t="n">
        <x:f>IFERROR(IF(AND(A1269=A1268,C1269=C1268+1,ISNUMBER(U1269),ISNUMBER(U1268),U1268&lt;&gt;0),U1269/U1268-1,""),"")</x:f>
        <x:v>0.20849058702432655</x:v>
      </x:c>
      <x:c r="AH1269" s="50" t="n">
        <x:f>IF(AND(ISNUMBER(AE1269),ISNUMBER(AF1269),ISNUMBER(AG1269)),IF(AND(AE1269=1,AF1269=1,AG1269&lt;0),1,0),"")</x:f>
        <x:v>0</x:v>
      </x:c>
      <x:c r="AI1269" s="50" t="n">
        <x:f>IF(AND(A1269=A1270,C1270=C1269+1,ISNUMBER(AH1270)),C1270,"")</x:f>
        <x:v>2013</x:v>
      </x:c>
      <x:c r="AJ1269" s="50" t="n">
        <x:f>IF(AND(A1269=A1270,C1270=C1269+1,ISNUMBER(AH1270)),AH1270,"")</x:f>
        <x:v>0</x:v>
      </x:c>
    </x:row>
    <x:row r="1270" ht="15">
      <x:c r="A1270" s="9" t="s">
        <x:v>104</x:v>
      </x:c>
      <x:c r="B1270" s="10">
        <x:v>41639</x:v>
      </x:c>
      <x:c r="C1270" s="9">
        <x:v>2013</x:v>
      </x:c>
      <x:c r="D1270" s="11">
        <x:v>2496.9</x:v>
      </x:c>
      <x:c r="E1270" s="11">
        <x:v>2336.1</x:v>
      </x:c>
      <x:c r="F1270" s="11">
        <x:v>1031.0999999999999</x:v>
      </x:c>
      <x:c r="G1270" s="11">
        <x:v>1174.5</x:v>
      </x:c>
      <x:c r="H1270" s="11">
        <x:v>22.1</x:v>
      </x:c>
      <x:c r="I1270" s="11">
        <x:v>1322.4</x:v>
      </x:c>
      <x:c r="J1270" s="11">
        <x:v>2203.1999999999998</x:v>
      </x:c>
      <x:c r="K1270" s="11">
        <x:v>66.8</x:v>
      </x:c>
      <x:c r="L1270" s="11">
        <x:v>2066.6999999999998</x:v>
      </x:c>
      <x:c r="M1270" s="11">
        <x:v>22.1</x:v>
      </x:c>
      <x:c r="N1270" s="11">
        <x:v>0</x:v>
      </x:c>
      <x:c r="O1270" s="11">
        <x:v>1372.6</x:v>
      </x:c>
      <x:c r="P1270" s="11">
        <x:v>280.10000000000002</x:v>
      </x:c>
      <x:c r="Q1270" s="11">
        <x:v>283.60000000000002</x:v>
      </x:c>
      <x:c r="R1270" s="11">
        <x:v>4.8</x:v>
      </x:c>
      <x:c r="S1270" s="11">
        <x:v>209.7</x:v>
      </x:c>
      <x:c r="T1270" s="11">
        <x:v>115.1</x:v>
      </x:c>
      <x:c r="U1270" s="11">
        <x:v>2811.7723000000001</x:v>
      </x:c>
      <x:c r="V1270" s="11">
        <x:v>18</x:v>
      </x:c>
      <x:c r="W1270" s="12">
        <x:v>0</x:v>
      </x:c>
      <x:c r="X1270" s="8">
        <x:v>0</x:v>
      </x:c>
      <x:c r="Y1270" s="13">
        <x:f t="shared" si="114"/>
        <x:v>2.2656386383473963</x:v>
      </x:c>
      <x:c r="Z1270" s="13">
        <x:f t="shared" si="115"/>
        <x:v>0.47038327526132401</x:v>
      </x:c>
      <x:c r="AA1270" s="13">
        <x:f t="shared" si="116"/>
        <x:v>8.3984140334014176E-2</x:v>
      </x:c>
      <x:c r="AB1270" s="13">
        <x:f t="shared" si="117"/>
        <x:v>0.11217910208658738</x:v>
      </x:c>
      <x:c r="AC1270" s="13">
        <x:f t="shared" si="118"/>
        <x:v>9.7999148573861217E-2</x:v>
      </x:c>
      <x:c r="AD1270" s="13">
        <x:f t="shared" si="119"/>
        <x:v>0.88237414393848357</x:v>
      </x:c>
      <x:c r="AE1270" s="50" t="n">
        <x:f>IF(OR(NOT(ISNUMBER(Q1270)),NOT(ISNUMBER(R1270))),"",IF(Q1270&lt;R1270,1,0))</x:f>
        <x:v>0</x:v>
      </x:c>
      <x:c r="AF1270" s="50" t="n">
        <x:f>IFERROR(IF(AND(A1270=A1269,C1270=C1269+1,ISNUMBER(AE1269)),AE1269,""),"")</x:f>
        <x:v>0</x:v>
      </x:c>
      <x:c r="AG1270" s="52" t="n">
        <x:f>IFERROR(IF(AND(A1270=A1269,C1270=C1269+1,ISNUMBER(U1270),ISNUMBER(U1269),U1269&lt;&gt;0),U1270/U1269-1,""),"")</x:f>
        <x:v>0.6276368607867635</x:v>
      </x:c>
      <x:c r="AH1270" s="50" t="n">
        <x:f>IF(AND(ISNUMBER(AE1270),ISNUMBER(AF1270),ISNUMBER(AG1270)),IF(AND(AE1270=1,AF1270=1,AG1270&lt;0),1,0),"")</x:f>
        <x:v>0</x:v>
      </x:c>
      <x:c r="AI1270" s="50" t="n">
        <x:f>IF(AND(A1270=A1271,C1271=C1270+1,ISNUMBER(AH1271)),C1271,"")</x:f>
        <x:v>2014</x:v>
      </x:c>
      <x:c r="AJ1270" s="50" t="n">
        <x:f>IF(AND(A1270=A1271,C1271=C1270+1,ISNUMBER(AH1271)),AH1271,"")</x:f>
        <x:v>0</x:v>
      </x:c>
    </x:row>
    <x:row r="1271" ht="15">
      <x:c r="A1271" s="9" t="s">
        <x:v>104</x:v>
      </x:c>
      <x:c r="B1271" s="10">
        <x:v>42004</x:v>
      </x:c>
      <x:c r="C1271" s="9">
        <x:v>2014</x:v>
      </x:c>
      <x:c r="D1271" s="11">
        <x:v>2950.3</x:v>
      </x:c>
      <x:c r="E1271" s="11">
        <x:v>2770.4</x:v>
      </x:c>
      <x:c r="F1271" s="11">
        <x:v>1311.9</x:v>
      </x:c>
      <x:c r="G1271" s="11">
        <x:v>1509</x:v>
      </x:c>
      <x:c r="H1271" s="11">
        <x:v>1</x:v>
      </x:c>
      <x:c r="I1271" s="11">
        <x:v>1441.3</x:v>
      </x:c>
      <x:c r="J1271" s="11">
        <x:v>2317.9</x:v>
      </x:c>
      <x:c r="K1271" s="11">
        <x:v>130.19999999999999</x:v>
      </x:c>
      <x:c r="L1271" s="11">
        <x:v>2481.1999999999998</x:v>
      </x:c>
      <x:c r="M1271" s="11">
        <x:v>1</x:v>
      </x:c>
      <x:c r="N1271" s="11">
        <x:v>0</x:v>
      </x:c>
      <x:c r="O1271" s="11">
        <x:v>1620.6</x:v>
      </x:c>
      <x:c r="P1271" s="11">
        <x:v>374.8</x:v>
      </x:c>
      <x:c r="Q1271" s="11">
        <x:v>376.8</x:v>
      </x:c>
      <x:c r="R1271" s="11">
        <x:v>6.4</x:v>
      </x:c>
      <x:c r="S1271" s="11">
        <x:v>292.89999999999998</x:v>
      </x:c>
      <x:c r="T1271" s="11">
        <x:v>303.2</x:v>
      </x:c>
      <x:c r="U1271" s="11">
        <x:v>3105.0895999999998</x:v>
      </x:c>
      <x:c r="V1271" s="11">
        <x:v>18</x:v>
      </x:c>
      <x:c r="W1271" s="12">
        <x:v>0</x:v>
      </x:c>
      <x:c r="X1271" s="8">
        <x:v>0</x:v>
      </x:c>
      <x:c r="Y1271" s="13">
        <x:f t="shared" si="114"/>
        <x:v>2.1117463221282109</x:v>
      </x:c>
      <x:c r="Z1271" s="13">
        <x:f t="shared" si="115"/>
        <x:v>0.51147340948378128</x:v>
      </x:c>
      <x:c r="AA1271" s="13">
        <x:f t="shared" si="116"/>
        <x:v>9.9278039521404585E-2</x:v>
      </x:c>
      <x:c r="AB1271" s="13">
        <x:f t="shared" si="117"/>
        <x:v>0.12703792834626987</x:v>
      </x:c>
      <x:c r="AC1271" s="13">
        <x:f t="shared" si="118"/>
        <x:v>0.20092776673293572</x:v>
      </x:c>
      <x:c r="AD1271" s="13">
        <x:f t="shared" si="119"/>
        <x:v>0.78564891705928208</x:v>
      </x:c>
      <x:c r="AE1271" s="50" t="n">
        <x:f>IF(OR(NOT(ISNUMBER(Q1271)),NOT(ISNUMBER(R1271))),"",IF(Q1271&lt;R1271,1,0))</x:f>
        <x:v>0</x:v>
      </x:c>
      <x:c r="AF1271" s="50" t="n">
        <x:f>IFERROR(IF(AND(A1271=A1270,C1271=C1270+1,ISNUMBER(AE1270)),AE1270,""),"")</x:f>
        <x:v>0</x:v>
      </x:c>
      <x:c r="AG1271" s="52" t="n">
        <x:f>IFERROR(IF(AND(A1271=A1270,C1271=C1270+1,ISNUMBER(U1271),ISNUMBER(U1270),U1270&lt;&gt;0),U1271/U1270-1,""),"")</x:f>
        <x:v>0.10431758645605815</x:v>
      </x:c>
      <x:c r="AH1271" s="50" t="n">
        <x:f>IF(AND(ISNUMBER(AE1271),ISNUMBER(AF1271),ISNUMBER(AG1271)),IF(AND(AE1271=1,AF1271=1,AG1271&lt;0),1,0),"")</x:f>
        <x:v>0</x:v>
      </x:c>
      <x:c r="AI1271" s="50" t="n">
        <x:f>IF(AND(A1271=A1272,C1272=C1271+1,ISNUMBER(AH1272)),C1272,"")</x:f>
        <x:v>2015</x:v>
      </x:c>
      <x:c r="AJ1271" s="50" t="n">
        <x:f>IF(AND(A1271=A1272,C1272=C1271+1,ISNUMBER(AH1272)),AH1272,"")</x:f>
        <x:v>0</x:v>
      </x:c>
    </x:row>
    <x:row r="1272" ht="15">
      <x:c r="A1272" s="9" t="s">
        <x:v>104</x:v>
      </x:c>
      <x:c r="B1272" s="10">
        <x:v>42369</x:v>
      </x:c>
      <x:c r="C1272" s="9">
        <x:v>2015</x:v>
      </x:c>
      <x:c r="D1272" s="11">
        <x:v>3406.3</x:v>
      </x:c>
      <x:c r="E1272" s="11">
        <x:v>3230.6</x:v>
      </x:c>
      <x:c r="F1272" s="11">
        <x:v>1575.6</x:v>
      </x:c>
      <x:c r="G1272" s="11">
        <x:v>1768.4</x:v>
      </x:c>
      <x:c r="H1272" s="11">
        <x:v>0</x:v>
      </x:c>
      <x:c r="I1272" s="11">
        <x:v>1637.9</x:v>
      </x:c>
      <x:c r="J1272" s="11">
        <x:v>2518.3000000000002</x:v>
      </x:c>
      <x:c r="K1272" s="11">
        <x:v>430.9</x:v>
      </x:c>
      <x:c r="L1272" s="11">
        <x:v>2654.1</x:v>
      </x:c>
      <x:c r="M1272" s="11">
        <x:v>0</x:v>
      </x:c>
      <x:c r="N1272" s="11">
        <x:v>0</x:v>
      </x:c>
      <x:c r="O1272" s="11">
        <x:v>2120</x:v>
      </x:c>
      <x:c r="P1272" s="11">
        <x:v>524.1</x:v>
      </x:c>
      <x:c r="Q1272" s="11">
        <x:v>526.79999999999995</x:v>
      </x:c>
      <x:c r="R1272" s="11">
        <x:v>10.5</x:v>
      </x:c>
      <x:c r="S1272" s="11">
        <x:v>423.5</x:v>
      </x:c>
      <x:c r="T1272" s="11">
        <x:v>521.5</x:v>
      </x:c>
      <x:c r="U1272" s="11">
        <x:v>3442.3897999999999</x:v>
      </x:c>
      <x:c r="V1272" s="11">
        <x:v>18</x:v>
      </x:c>
      <x:c r="W1272" s="12">
        <x:v>0</x:v>
      </x:c>
      <x:c r="X1272" s="8">
        <x:v>0</x:v>
      </x:c>
      <x:c r="Y1272" s="13">
        <x:f t="shared" si="114"/>
        <x:v>2.0503935008885503</x:v>
      </x:c>
      <x:c r="Z1272" s="13">
        <x:f t="shared" si="115"/>
        <x:v>0.51915568211842766</x:v>
      </x:c>
      <x:c r="AA1272" s="13">
        <x:f t="shared" si="116"/>
        <x:v>0.12432845022458386</x:v>
      </x:c>
      <x:c r="AB1272" s="13">
        <x:f t="shared" si="117"/>
        <x:v>0.1538619616592784</x:v>
      </x:c>
      <x:c r="AC1272" s="13">
        <x:f t="shared" si="118"/>
        <x:v>0.29489934403981</x:v>
      </x:c>
      <x:c r="AD1272" s="13">
        <x:f t="shared" si="119"/>
        <x:v>0.7393065789859965</x:v>
      </x:c>
      <x:c r="AE1272" s="50" t="n">
        <x:f>IF(OR(NOT(ISNUMBER(Q1272)),NOT(ISNUMBER(R1272))),"",IF(Q1272&lt;R1272,1,0))</x:f>
        <x:v>0</x:v>
      </x:c>
      <x:c r="AF1272" s="50" t="n">
        <x:f>IFERROR(IF(AND(A1272=A1271,C1272=C1271+1,ISNUMBER(AE1271)),AE1271,""),"")</x:f>
        <x:v>0</x:v>
      </x:c>
      <x:c r="AG1272" s="52" t="n">
        <x:f>IFERROR(IF(AND(A1272=A1271,C1272=C1271+1,ISNUMBER(U1272),ISNUMBER(U1271),U1271&lt;&gt;0),U1272/U1271-1,""),"")</x:f>
        <x:v>0.10862816969919331</x:v>
      </x:c>
      <x:c r="AH1272" s="50" t="n">
        <x:f>IF(AND(ISNUMBER(AE1272),ISNUMBER(AF1272),ISNUMBER(AG1272)),IF(AND(AE1272=1,AF1272=1,AG1272&lt;0),1,0),"")</x:f>
        <x:v>0</x:v>
      </x:c>
      <x:c r="AI1272" s="50" t="n">
        <x:f>IF(AND(A1272=A1273,C1273=C1272+1,ISNUMBER(AH1273)),C1273,"")</x:f>
        <x:v>2016</x:v>
      </x:c>
      <x:c r="AJ1272" s="50" t="n">
        <x:f>IF(AND(A1272=A1273,C1273=C1272+1,ISNUMBER(AH1273)),AH1273,"")</x:f>
        <x:v>0</x:v>
      </x:c>
    </x:row>
    <x:row r="1273" ht="15">
      <x:c r="A1273" s="9" t="s">
        <x:v>104</x:v>
      </x:c>
      <x:c r="B1273" s="10">
        <x:v>42735</x:v>
      </x:c>
      <x:c r="C1273" s="9">
        <x:v>2016</x:v>
      </x:c>
      <x:c r="D1273" s="11">
        <x:v>3838.4</x:v>
      </x:c>
      <x:c r="E1273" s="11">
        <x:v>3575.8</x:v>
      </x:c>
      <x:c r="F1273" s="11">
        <x:v>1867</x:v>
      </x:c>
      <x:c r="G1273" s="11">
        <x:v>2025.6</x:v>
      </x:c>
      <x:c r="H1273" s="11">
        <x:v>0</x:v>
      </x:c>
      <x:c r="I1273" s="11">
        <x:v>1812.8</x:v>
      </x:c>
      <x:c r="J1273" s="11">
        <x:v>2692.9</x:v>
      </x:c>
      <x:c r="K1273" s="11">
        <x:v>107.4</x:v>
      </x:c>
      <x:c r="L1273" s="11">
        <x:v>3256.1</x:v>
      </x:c>
      <x:c r="M1273" s="11">
        <x:v>0</x:v>
      </x:c>
      <x:c r="N1273" s="11">
        <x:v>0</x:v>
      </x:c>
      <x:c r="O1273" s="11">
        <x:v>2047.5</x:v>
      </x:c>
      <x:c r="P1273" s="11">
        <x:v>501.9</x:v>
      </x:c>
      <x:c r="Q1273" s="11">
        <x:v>505</x:v>
      </x:c>
      <x:c r="R1273" s="11">
        <x:v>3.8</x:v>
      </x:c>
      <x:c r="S1273" s="11">
        <x:v>404.1</x:v>
      </x:c>
      <x:c r="T1273" s="11">
        <x:v>-6.3</x:v>
      </x:c>
      <x:c r="U1273" s="11">
        <x:v>4092.8771999999999</x:v>
      </x:c>
      <x:c r="V1273" s="11">
        <x:v>18</x:v>
      </x:c>
      <x:c r="W1273" s="12">
        <x:v>0</x:v>
      </x:c>
      <x:c r="X1273" s="8">
        <x:v>0</x:v>
      </x:c>
      <x:c r="Y1273" s="13">
        <x:f t="shared" si="114"/>
        <x:v>1.9152651312265667</x:v>
      </x:c>
      <x:c r="Z1273" s="13">
        <x:f t="shared" si="115"/>
        <x:v>0.52771988328470187</x:v>
      </x:c>
      <x:c r="AA1273" s="13">
        <x:f t="shared" si="116"/>
        <x:v>0.10527824093372239</x:v>
      </x:c>
      <x:c r="AB1273" s="13">
        <x:f t="shared" si="117"/>
        <x:v>0.13075760733639016</x:v>
      </x:c>
      <x:c r="AC1273" s="13">
        <x:f t="shared" si="118"/>
        <x:v>-3.1101895734597157E-3</x:v>
      </x:c>
      <x:c r="AD1273" s="13">
        <x:f t="shared" si="119"/>
        <x:v>0.70156836181742388</x:v>
      </x:c>
      <x:c r="AE1273" s="50" t="n">
        <x:f>IF(OR(NOT(ISNUMBER(Q1273)),NOT(ISNUMBER(R1273))),"",IF(Q1273&lt;R1273,1,0))</x:f>
        <x:v>0</x:v>
      </x:c>
      <x:c r="AF1273" s="50" t="n">
        <x:f>IFERROR(IF(AND(A1273=A1272,C1273=C1272+1,ISNUMBER(AE1272)),AE1272,""),"")</x:f>
        <x:v>0</x:v>
      </x:c>
      <x:c r="AG1273" s="52" t="n">
        <x:f>IFERROR(IF(AND(A1273=A1272,C1273=C1272+1,ISNUMBER(U1273),ISNUMBER(U1272),U1272&lt;&gt;0),U1273/U1272-1,""),"")</x:f>
        <x:v>0.18896389943986014</x:v>
      </x:c>
      <x:c r="AH1273" s="50" t="n">
        <x:f>IF(AND(ISNUMBER(AE1273),ISNUMBER(AF1273),ISNUMBER(AG1273)),IF(AND(AE1273=1,AF1273=1,AG1273&lt;0),1,0),"")</x:f>
        <x:v>0</x:v>
      </x:c>
      <x:c r="AI1273" s="50" t="n">
        <x:f>IF(AND(A1273=A1274,C1274=C1273+1,ISNUMBER(AH1274)),C1274,"")</x:f>
        <x:v>2017</x:v>
      </x:c>
      <x:c r="AJ1273" s="50" t="n">
        <x:f>IF(AND(A1273=A1274,C1274=C1273+1,ISNUMBER(AH1274)),AH1274,"")</x:f>
        <x:v>0</x:v>
      </x:c>
    </x:row>
    <x:row r="1274" ht="15">
      <x:c r="A1274" s="9" t="s">
        <x:v>104</x:v>
      </x:c>
      <x:c r="B1274" s="10">
        <x:v>43100</x:v>
      </x:c>
      <x:c r="C1274" s="9">
        <x:v>2017</x:v>
      </x:c>
      <x:c r="D1274" s="11">
        <x:v>4470.6000000000004</x:v>
      </x:c>
      <x:c r="E1274" s="11">
        <x:v>4228.5</x:v>
      </x:c>
      <x:c r="F1274" s="11">
        <x:v>1953.7</x:v>
      </x:c>
      <x:c r="G1274" s="11">
        <x:v>2395.9</x:v>
      </x:c>
      <x:c r="H1274" s="11">
        <x:v>300</x:v>
      </x:c>
      <x:c r="I1274" s="11">
        <x:v>2074.6999999999998</x:v>
      </x:c>
      <x:c r="J1274" s="11">
        <x:v>2954.7</x:v>
      </x:c>
      <x:c r="K1274" s="11">
        <x:v>515.6</x:v>
      </x:c>
      <x:c r="L1274" s="11">
        <x:v>3483.4</x:v>
      </x:c>
      <x:c r="M1274" s="11">
        <x:v>0</x:v>
      </x:c>
      <x:c r="N1274" s="11">
        <x:v>300</x:v>
      </x:c>
      <x:c r="O1274" s="11">
        <x:v>2626.8</x:v>
      </x:c>
      <x:c r="P1274" s="11">
        <x:v>737.1</x:v>
      </x:c>
      <x:c r="Q1274" s="11">
        <x:v>739.9</x:v>
      </x:c>
      <x:c r="R1274" s="11">
        <x:v>5.4</x:v>
      </x:c>
      <x:c r="S1274" s="11">
        <x:v>629.1</x:v>
      </x:c>
      <x:c r="T1274" s="11">
        <x:v>490.6</x:v>
      </x:c>
      <x:c r="U1274" s="11">
        <x:v>4566.3150999999998</x:v>
      </x:c>
      <x:c r="V1274" s="11">
        <x:v>18</x:v>
      </x:c>
      <x:c r="W1274" s="12">
        <x:v>0</x:v>
      </x:c>
      <x:c r="X1274" s="8">
        <x:v>0</x:v>
      </x:c>
      <x:c r="Y1274" s="13">
        <x:f t="shared" si="114"/>
        <x:v>2.1643548139427753</x:v>
      </x:c>
      <x:c r="Z1274" s="13">
        <x:f t="shared" si="115"/>
        <x:v>0.53592358967476394</x:v>
      </x:c>
      <x:c r="AA1274" s="13">
        <x:f t="shared" si="116"/>
        <x:v>0.14071936652798281</x:v>
      </x:c>
      <x:c r="AB1274" s="13">
        <x:f t="shared" si="117"/>
        <x:v>0.16487719769158501</x:v>
      </x:c>
      <x:c r="AC1274" s="13">
        <x:f t="shared" si="118"/>
        <x:v>0.20476647606327475</x:v>
      </x:c>
      <x:c r="AD1274" s="13">
        <x:f t="shared" si="119"/>
        <x:v>0.66091799758421677</x:v>
      </x:c>
      <x:c r="AE1274" s="50" t="n">
        <x:f>IF(OR(NOT(ISNUMBER(Q1274)),NOT(ISNUMBER(R1274))),"",IF(Q1274&lt;R1274,1,0))</x:f>
        <x:v>0</x:v>
      </x:c>
      <x:c r="AF1274" s="50" t="n">
        <x:f>IFERROR(IF(AND(A1274=A1273,C1274=C1273+1,ISNUMBER(AE1273)),AE1273,""),"")</x:f>
        <x:v>0</x:v>
      </x:c>
      <x:c r="AG1274" s="52" t="n">
        <x:f>IFERROR(IF(AND(A1274=A1273,C1274=C1273+1,ISNUMBER(U1274),ISNUMBER(U1273),U1273&lt;&gt;0),U1274/U1273-1,""),"")</x:f>
        <x:v>0.11567361463959869</x:v>
      </x:c>
      <x:c r="AH1274" s="50" t="n">
        <x:f>IF(AND(ISNUMBER(AE1274),ISNUMBER(AF1274),ISNUMBER(AG1274)),IF(AND(AE1274=1,AF1274=1,AG1274&lt;0),1,0),"")</x:f>
        <x:v>0</x:v>
      </x:c>
      <x:c r="AI1274" s="50" t="n">
        <x:f>IF(AND(A1274=A1275,C1275=C1274+1,ISNUMBER(AH1275)),C1275,"")</x:f>
        <x:v>2018</x:v>
      </x:c>
      <x:c r="AJ1274" s="50" t="n">
        <x:f>IF(AND(A1274=A1275,C1275=C1274+1,ISNUMBER(AH1275)),AH1275,"")</x:f>
        <x:v>0</x:v>
      </x:c>
    </x:row>
    <x:row r="1275" ht="15">
      <x:c r="A1275" s="9" t="s">
        <x:v>104</x:v>
      </x:c>
      <x:c r="B1275" s="10">
        <x:v>43465</x:v>
      </x:c>
      <x:c r="C1275" s="9">
        <x:v>2018</x:v>
      </x:c>
      <x:c r="D1275" s="11">
        <x:v>4747.7</x:v>
      </x:c>
      <x:c r="E1275" s="11">
        <x:v>4327</x:v>
      </x:c>
      <x:c r="F1275" s="11">
        <x:v>1725.9</x:v>
      </x:c>
      <x:c r="G1275" s="11">
        <x:v>2156.5</x:v>
      </x:c>
      <x:c r="H1275" s="11">
        <x:v>300</x:v>
      </x:c>
      <x:c r="I1275" s="11">
        <x:v>2591.1999999999998</x:v>
      </x:c>
      <x:c r="J1275" s="11">
        <x:v>3471.2</x:v>
      </x:c>
      <x:c r="K1275" s="11">
        <x:v>987.3</x:v>
      </x:c>
      <x:c r="L1275" s="11">
        <x:v>3296.6</x:v>
      </x:c>
      <x:c r="M1275" s="11">
        <x:v>0</x:v>
      </x:c>
      <x:c r="N1275" s="11">
        <x:v>300</x:v>
      </x:c>
      <x:c r="O1275" s="11">
        <x:v>2840.9</x:v>
      </x:c>
      <x:c r="P1275" s="11">
        <x:v>817</x:v>
      </x:c>
      <x:c r="Q1275" s="11">
        <x:v>819.7</x:v>
      </x:c>
      <x:c r="R1275" s="11">
        <x:v>9.3000000000000007</x:v>
      </x:c>
      <x:c r="S1275" s="11">
        <x:v>795.5</x:v>
      </x:c>
      <x:c r="T1275" s="11">
        <x:v>716.6</x:v>
      </x:c>
      <x:c r="U1275" s="11">
        <x:v>5707.1930000000002</x:v>
      </x:c>
      <x:c r="V1275" s="11">
        <x:v>18</x:v>
      </x:c>
      <x:c r="W1275" s="12">
        <x:v>0</x:v>
      </x:c>
      <x:c r="X1275" s="8">
        <x:v>0</x:v>
      </x:c>
      <x:c r="Y1275" s="13">
        <x:f t="shared" si="114"/>
        <x:v>2.507097746103482</x:v>
      </x:c>
      <x:c r="Z1275" s="13">
        <x:f t="shared" si="115"/>
        <x:v>0.45421993807527855</x:v>
      </x:c>
      <x:c r="AA1275" s="13">
        <x:f t="shared" si="116"/>
        <x:v>0.16755481601617625</x:v>
      </x:c>
      <x:c r="AB1275" s="13">
        <x:f t="shared" si="117"/>
        <x:v>0.172083324557154</x:v>
      </x:c>
      <x:c r="AC1275" s="13">
        <x:f t="shared" si="118"/>
        <x:v>0.3322977046139578</x:v>
      </x:c>
      <x:c r="AD1275" s="13">
        <x:f t="shared" si="119"/>
        <x:v>0.73113296964846131</x:v>
      </x:c>
      <x:c r="AE1275" s="50" t="n">
        <x:f>IF(OR(NOT(ISNUMBER(Q1275)),NOT(ISNUMBER(R1275))),"",IF(Q1275&lt;R1275,1,0))</x:f>
        <x:v>0</x:v>
      </x:c>
      <x:c r="AF1275" s="50" t="n">
        <x:f>IFERROR(IF(AND(A1275=A1274,C1275=C1274+1,ISNUMBER(AE1274)),AE1274,""),"")</x:f>
        <x:v>0</x:v>
      </x:c>
      <x:c r="AG1275" s="52" t="n">
        <x:f>IFERROR(IF(AND(A1275=A1274,C1275=C1274+1,ISNUMBER(U1275),ISNUMBER(U1274),U1274&lt;&gt;0),U1275/U1274-1,""),"")</x:f>
        <x:v>0.24984651190628537</x:v>
      </x:c>
      <x:c r="AH1275" s="50" t="n">
        <x:f>IF(AND(ISNUMBER(AE1275),ISNUMBER(AF1275),ISNUMBER(AG1275)),IF(AND(AE1275=1,AF1275=1,AG1275&lt;0),1,0),"")</x:f>
        <x:v>0</x:v>
      </x:c>
      <x:c r="AI1275" s="50" t="n">
        <x:f>IF(AND(A1275=A1276,C1276=C1275+1,ISNUMBER(AH1276)),C1276,"")</x:f>
        <x:v>2019</x:v>
      </x:c>
      <x:c r="AJ1275" s="50" t="n">
        <x:f>IF(AND(A1275=A1276,C1276=C1275+1,ISNUMBER(AH1276)),AH1276,"")</x:f>
        <x:v>0</x:v>
      </x:c>
    </x:row>
    <x:row r="1276" ht="15">
      <x:c r="A1276" s="9" t="s">
        <x:v>104</x:v>
      </x:c>
      <x:c r="B1276" s="10">
        <x:v>43830</x:v>
      </x:c>
      <x:c r="C1276" s="9">
        <x:v>2019</x:v>
      </x:c>
      <x:c r="D1276" s="11">
        <x:v>4937.8999999999996</x:v>
      </x:c>
      <x:c r="E1276" s="11">
        <x:v>4457.7</x:v>
      </x:c>
      <x:c r="F1276" s="11">
        <x:v>1575</x:v>
      </x:c>
      <x:c r="G1276" s="11">
        <x:v>1974.6</x:v>
      </x:c>
      <x:c r="H1276" s="11">
        <x:v>300</x:v>
      </x:c>
      <x:c r="I1276" s="11">
        <x:v>2963.3</x:v>
      </x:c>
      <x:c r="J1276" s="11">
        <x:v>3843.3</x:v>
      </x:c>
      <x:c r="K1276" s="11">
        <x:v>1275</x:v>
      </x:c>
      <x:c r="L1276" s="11">
        <x:v>3114.7</x:v>
      </x:c>
      <x:c r="M1276" s="11">
        <x:v>0</x:v>
      </x:c>
      <x:c r="N1276" s="11">
        <x:v>300</x:v>
      </x:c>
      <x:c r="O1276" s="11">
        <x:v>2957.4</x:v>
      </x:c>
      <x:c r="P1276" s="11">
        <x:v>768.4</x:v>
      </x:c>
      <x:c r="Q1276" s="11">
        <x:v>770.8</x:v>
      </x:c>
      <x:c r="R1276" s="11">
        <x:v>10.4</x:v>
      </x:c>
      <x:c r="S1276" s="11">
        <x:v>627.4</x:v>
      </x:c>
      <x:c r="T1276" s="11">
        <x:v>612.29999999999995</x:v>
      </x:c>
      <x:c r="U1276" s="11">
        <x:v>5264.2969000000003</x:v>
      </x:c>
      <x:c r="V1276" s="11">
        <x:v>18</x:v>
      </x:c>
      <x:c r="W1276" s="12">
        <x:v>0</x:v>
      </x:c>
      <x:c r="X1276" s="8">
        <x:v>0</x:v>
      </x:c>
      <x:c r="Y1276" s="13">
        <x:f t="shared" si="114"/>
        <x:v>2.8302857142857141</x:v>
      </x:c>
      <x:c r="Z1276" s="13">
        <x:f t="shared" si="115"/>
        <x:v>0.3998865914660078</x:v>
      </x:c>
      <x:c r="AA1276" s="13">
        <x:f t="shared" si="116"/>
        <x:v>0.12705806111909923</x:v>
      </x:c>
      <x:c r="AB1276" s="13">
        <x:f t="shared" si="117"/>
        <x:v>0.1556127098564167</x:v>
      </x:c>
      <x:c r="AC1276" s="13">
        <x:f t="shared" si="118"/>
        <x:v>0.31008811911273171</x:v>
      </x:c>
      <x:c r="AD1276" s="13">
        <x:f t="shared" si="119"/>
        <x:v>0.77832681909313683</x:v>
      </x:c>
      <x:c r="AE1276" s="50" t="n">
        <x:f>IF(OR(NOT(ISNUMBER(Q1276)),NOT(ISNUMBER(R1276))),"",IF(Q1276&lt;R1276,1,0))</x:f>
        <x:v>0</x:v>
      </x:c>
      <x:c r="AF1276" s="50" t="n">
        <x:f>IFERROR(IF(AND(A1276=A1275,C1276=C1275+1,ISNUMBER(AE1275)),AE1275,""),"")</x:f>
        <x:v>0</x:v>
      </x:c>
      <x:c r="AG1276" s="52" t="n">
        <x:f>IFERROR(IF(AND(A1276=A1275,C1276=C1275+1,ISNUMBER(U1276),ISNUMBER(U1275),U1275&lt;&gt;0),U1276/U1275-1,""),"")</x:f>
        <x:v>-0.07760314045801497</x:v>
      </x:c>
      <x:c r="AH1276" s="50" t="n">
        <x:f>IF(AND(ISNUMBER(AE1276),ISNUMBER(AF1276),ISNUMBER(AG1276)),IF(AND(AE1276=1,AF1276=1,AG1276&lt;0),1,0),"")</x:f>
        <x:v>0</x:v>
      </x:c>
      <x:c r="AI1276" s="50" t="n">
        <x:f>IF(AND(A1276=A1277,C1277=C1276+1,ISNUMBER(AH1277)),C1277,"")</x:f>
        <x:v>2020</x:v>
      </x:c>
      <x:c r="AJ1276" s="50" t="n">
        <x:f>IF(AND(A1276=A1277,C1277=C1276+1,ISNUMBER(AH1277)),AH1277,"")</x:f>
        <x:v>0</x:v>
      </x:c>
    </x:row>
    <x:row r="1277" ht="15">
      <x:c r="A1277" s="9" t="s">
        <x:v>104</x:v>
      </x:c>
      <x:c r="B1277" s="10">
        <x:v>44196</x:v>
      </x:c>
      <x:c r="C1277" s="9">
        <x:v>2020</x:v>
      </x:c>
      <x:c r="D1277" s="11">
        <x:v>5650.8</x:v>
      </x:c>
      <x:c r="E1277" s="11">
        <x:v>5267.2</x:v>
      </x:c>
      <x:c r="F1277" s="11">
        <x:v>1924.2</x:v>
      </x:c>
      <x:c r="G1277" s="11">
        <x:v>2549.1999999999998</x:v>
      </x:c>
      <x:c r="H1277" s="11">
        <x:v>502.5</x:v>
      </x:c>
      <x:c r="I1277" s="11">
        <x:v>3101.6</x:v>
      </x:c>
      <x:c r="J1277" s="11">
        <x:v>3981.6</x:v>
      </x:c>
      <x:c r="K1277" s="11">
        <x:v>1638.9</x:v>
      </x:c>
      <x:c r="L1277" s="11">
        <x:v>3554.9</x:v>
      </x:c>
      <x:c r="M1277" s="11">
        <x:v>201.2</x:v>
      </x:c>
      <x:c r="N1277" s="11">
        <x:v>301.3</x:v>
      </x:c>
      <x:c r="O1277" s="11">
        <x:v>1920.4</x:v>
      </x:c>
      <x:c r="P1277" s="11">
        <x:v>469.7</x:v>
      </x:c>
      <x:c r="Q1277" s="11">
        <x:v>474.4</x:v>
      </x:c>
      <x:c r="R1277" s="11">
        <x:v>11</x:v>
      </x:c>
      <x:c r="S1277" s="11">
        <x:v>410.1</x:v>
      </x:c>
      <x:c r="T1277" s="11">
        <x:v>486.6</x:v>
      </x:c>
      <x:c r="U1277" s="11">
        <x:v>5716.0276999999996</x:v>
      </x:c>
      <x:c r="V1277" s="11">
        <x:v>18</x:v>
      </x:c>
      <x:c r="W1277" s="12">
        <x:v>0</x:v>
      </x:c>
      <x:c r="X1277" s="8">
        <x:v>0</x:v>
      </x:c>
      <x:c r="Y1277" s="13">
        <x:f t="shared" si="114"/>
        <x:v>2.7373453902920692</x:v>
      </x:c>
      <x:c r="Z1277" s="13">
        <x:f t="shared" si="115"/>
        <x:v>0.45112196503149993</x:v>
      </x:c>
      <x:c r="AA1277" s="13">
        <x:f t="shared" si="116"/>
        <x:v>7.257379486090465E-2</x:v>
      </x:c>
      <x:c r="AB1277" s="13">
        <x:f t="shared" si="117"/>
        <x:v>8.3120974021377497E-2</x:v>
      </x:c>
      <x:c r="AC1277" s="13">
        <x:f t="shared" si="118"/>
        <x:v>0.19088341440451909</x:v>
      </x:c>
      <x:c r="AD1277" s="13">
        <x:f t="shared" si="119"/>
        <x:v>0.70460819706944144</x:v>
      </x:c>
      <x:c r="AE1277" s="50" t="n">
        <x:f>IF(OR(NOT(ISNUMBER(Q1277)),NOT(ISNUMBER(R1277))),"",IF(Q1277&lt;R1277,1,0))</x:f>
        <x:v>0</x:v>
      </x:c>
      <x:c r="AF1277" s="50" t="n">
        <x:f>IFERROR(IF(AND(A1277=A1276,C1277=C1276+1,ISNUMBER(AE1276)),AE1276,""),"")</x:f>
        <x:v>0</x:v>
      </x:c>
      <x:c r="AG1277" s="52" t="n">
        <x:f>IFERROR(IF(AND(A1277=A1276,C1277=C1276+1,ISNUMBER(U1277),ISNUMBER(U1276),U1276&lt;&gt;0),U1277/U1276-1,""),"")</x:f>
        <x:v>0.08581028171112459</x:v>
      </x:c>
      <x:c r="AH1277" s="50" t="n">
        <x:f>IF(AND(ISNUMBER(AE1277),ISNUMBER(AF1277),ISNUMBER(AG1277)),IF(AND(AE1277=1,AF1277=1,AG1277&lt;0),1,0),"")</x:f>
        <x:v>0</x:v>
      </x:c>
      <x:c r="AI1277" s="50" t="n">
        <x:f>IF(AND(A1277=A1278,C1278=C1277+1,ISNUMBER(AH1278)),C1278,"")</x:f>
        <x:v>2021</x:v>
      </x:c>
      <x:c r="AJ1277" s="50" t="n">
        <x:f>IF(AND(A1277=A1278,C1278=C1277+1,ISNUMBER(AH1278)),AH1278,"")</x:f>
        <x:v>0</x:v>
      </x:c>
    </x:row>
    <x:row r="1278" ht="15">
      <x:c r="A1278" s="9" t="s">
        <x:v>104</x:v>
      </x:c>
      <x:c r="B1278" s="10">
        <x:v>44561</x:v>
      </x:c>
      <x:c r="C1278" s="9">
        <x:v>2021</x:v>
      </x:c>
      <x:c r="D1278" s="11">
        <x:v>5552.2</x:v>
      </x:c>
      <x:c r="E1278" s="11">
        <x:v>5164</x:v>
      </x:c>
      <x:c r="F1278" s="11">
        <x:v>1682</x:v>
      </x:c>
      <x:c r="G1278" s="11">
        <x:v>2376.8000000000002</x:v>
      </x:c>
      <x:c r="H1278" s="11">
        <x:v>303.2</x:v>
      </x:c>
      <x:c r="I1278" s="11">
        <x:v>3175.4</x:v>
      </x:c>
      <x:c r="J1278" s="11">
        <x:v>4055.4</x:v>
      </x:c>
      <x:c r="K1278" s="11">
        <x:v>1428.2</x:v>
      </x:c>
      <x:c r="L1278" s="11">
        <x:v>3652.5</x:v>
      </x:c>
      <x:c r="M1278" s="11">
        <x:v>1.5</x:v>
      </x:c>
      <x:c r="N1278" s="11">
        <x:v>301.7</x:v>
      </x:c>
      <x:c r="O1278" s="11">
        <x:v>2202.1999999999998</x:v>
      </x:c>
      <x:c r="P1278" s="11">
        <x:v>502.3</x:v>
      </x:c>
      <x:c r="Q1278" s="11">
        <x:v>508.2</x:v>
      </x:c>
      <x:c r="R1278" s="11">
        <x:v>8.6999999999999993</x:v>
      </x:c>
      <x:c r="S1278" s="11">
        <x:v>422.7</x:v>
      </x:c>
      <x:c r="T1278" s="11">
        <x:v>331.7</x:v>
      </x:c>
      <x:c r="U1278" s="11">
        <x:v>6118.6059999999998</x:v>
      </x:c>
      <x:c r="V1278" s="11">
        <x:v>18</x:v>
      </x:c>
      <x:c r="W1278" s="12">
        <x:v>0</x:v>
      </x:c>
      <x:c r="X1278" s="8">
        <x:v>0</x:v>
      </x:c>
      <x:c r="Y1278" s="13">
        <x:f t="shared" si="114"/>
        <x:v>3.0701545778834722</x:v>
      </x:c>
      <x:c r="Z1278" s="13">
        <x:f t="shared" si="115"/>
        <x:v>0.42808256186736793</x:v>
      </x:c>
      <x:c r="AA1278" s="13">
        <x:f t="shared" si="116"/>
        <x:v>7.6131983718165777E-2</x:v>
      </x:c>
      <x:c r="AB1278" s="13">
        <x:f t="shared" si="117"/>
        <x:v>9.0468643060408485E-2</x:v>
      </x:c>
      <x:c r="AC1278" s="13">
        <x:f t="shared" si="118"/>
        <x:v>0.13955738808481991</x:v>
      </x:c>
      <x:c r="AD1278" s="13">
        <x:f t="shared" si="119"/>
        <x:v>0.73041316955441093</x:v>
      </x:c>
      <x:c r="AE1278" s="50" t="n">
        <x:f>IF(OR(NOT(ISNUMBER(Q1278)),NOT(ISNUMBER(R1278))),"",IF(Q1278&lt;R1278,1,0))</x:f>
        <x:v>0</x:v>
      </x:c>
      <x:c r="AF1278" s="50" t="n">
        <x:f>IFERROR(IF(AND(A1278=A1277,C1278=C1277+1,ISNUMBER(AE1277)),AE1277,""),"")</x:f>
        <x:v>0</x:v>
      </x:c>
      <x:c r="AG1278" s="52" t="n">
        <x:f>IFERROR(IF(AND(A1278=A1277,C1278=C1277+1,ISNUMBER(U1278),ISNUMBER(U1277),U1277&lt;&gt;0),U1278/U1277-1,""),"")</x:f>
        <x:v>0.07042973217222159</x:v>
      </x:c>
      <x:c r="AH1278" s="50" t="n">
        <x:f>IF(AND(ISNUMBER(AE1278),ISNUMBER(AF1278),ISNUMBER(AG1278)),IF(AND(AE1278=1,AF1278=1,AG1278&lt;0),1,0),"")</x:f>
        <x:v>0</x:v>
      </x:c>
      <x:c r="AI1278" s="50" t="n">
        <x:f>IF(AND(A1278=A1279,C1279=C1278+1,ISNUMBER(AH1279)),C1279,"")</x:f>
        <x:v>2022</x:v>
      </x:c>
      <x:c r="AJ1278" s="50" t="n">
        <x:f>IF(AND(A1278=A1279,C1279=C1278+1,ISNUMBER(AH1279)),AH1279,"")</x:f>
        <x:v>0</x:v>
      </x:c>
    </x:row>
    <x:row r="1279" ht="15">
      <x:c r="A1279" s="9" t="s">
        <x:v>104</x:v>
      </x:c>
      <x:c r="B1279" s="10">
        <x:v>44926</x:v>
      </x:c>
      <x:c r="C1279" s="9">
        <x:v>2022</x:v>
      </x:c>
      <x:c r="D1279" s="11">
        <x:v>6587.7</x:v>
      </x:c>
      <x:c r="E1279" s="11">
        <x:v>6213.1</x:v>
      </x:c>
      <x:c r="F1279" s="11">
        <x:v>1969.5</x:v>
      </x:c>
      <x:c r="G1279" s="11">
        <x:v>3451.6</x:v>
      </x:c>
      <x:c r="H1279" s="11">
        <x:v>665.9</x:v>
      </x:c>
      <x:c r="I1279" s="11">
        <x:v>3136.1</x:v>
      </x:c>
      <x:c r="J1279" s="11">
        <x:v>4016.1</x:v>
      </x:c>
      <x:c r="K1279" s="11">
        <x:v>928.9</x:v>
      </x:c>
      <x:c r="L1279" s="11">
        <x:v>5134</x:v>
      </x:c>
      <x:c r="M1279" s="11">
        <x:v>2.1</x:v>
      </x:c>
      <x:c r="N1279" s="11">
        <x:v>663.8</x:v>
      </x:c>
      <x:c r="O1279" s="11">
        <x:v>2348</x:v>
      </x:c>
      <x:c r="P1279" s="11">
        <x:v>507.9</x:v>
      </x:c>
      <x:c r="Q1279" s="11">
        <x:v>513.5</x:v>
      </x:c>
      <x:c r="R1279" s="11">
        <x:v>13.9</x:v>
      </x:c>
      <x:c r="S1279" s="11">
        <x:v>482.4</x:v>
      </x:c>
      <x:c r="T1279" s="11">
        <x:v>-129.5</x:v>
      </x:c>
      <x:c r="U1279" s="11">
        <x:v>4920.0720000000001</x:v>
      </x:c>
      <x:c r="V1279" s="11">
        <x:v>18</x:v>
      </x:c>
      <x:c r="W1279" s="12">
        <x:v>0</x:v>
      </x:c>
      <x:c r="X1279" s="8">
        <x:v>0</x:v>
      </x:c>
      <x:c r="Y1279" s="13">
        <x:f t="shared" si="114"/>
        <x:v>3.154658542777355</x:v>
      </x:c>
      <x:c r="Z1279" s="13">
        <x:f t="shared" si="115"/>
        <x:v>0.52394614205261325</x:v>
      </x:c>
      <x:c r="AA1279" s="13">
        <x:f t="shared" si="116"/>
        <x:v>7.3227378295915108E-2</x:v>
      </x:c>
      <x:c r="AB1279" s="13">
        <x:f t="shared" si="117"/>
        <x:v>7.7098228516781275E-2</x:v>
      </x:c>
      <x:c r="AC1279" s="13">
        <x:f t="shared" si="118"/>
        <x:v>-3.7518831846100359E-2</x:v>
      </x:c>
      <x:c r="AD1279" s="13">
        <x:f t="shared" si="119"/>
        <x:v>0.60963614007923861</x:v>
      </x:c>
      <x:c r="AE1279" s="50" t="n">
        <x:f>IF(OR(NOT(ISNUMBER(Q1279)),NOT(ISNUMBER(R1279))),"",IF(Q1279&lt;R1279,1,0))</x:f>
        <x:v>0</x:v>
      </x:c>
      <x:c r="AF1279" s="50" t="n">
        <x:f>IFERROR(IF(AND(A1279=A1278,C1279=C1278+1,ISNUMBER(AE1278)),AE1278,""),"")</x:f>
        <x:v>0</x:v>
      </x:c>
      <x:c r="AG1279" s="52" t="n">
        <x:f>IFERROR(IF(AND(A1279=A1278,C1279=C1278+1,ISNUMBER(U1279),ISNUMBER(U1278),U1278&lt;&gt;0),U1279/U1278-1,""),"")</x:f>
        <x:v>-0.19588350679877076</x:v>
      </x:c>
      <x:c r="AH1279" s="50" t="n">
        <x:f>IF(AND(ISNUMBER(AE1279),ISNUMBER(AF1279),ISNUMBER(AG1279)),IF(AND(AE1279=1,AF1279=1,AG1279&lt;0),1,0),"")</x:f>
        <x:v>0</x:v>
      </x:c>
      <x:c r="AI1279" s="50" t="n">
        <x:f>IF(AND(A1279=A1280,C1280=C1279+1,ISNUMBER(AH1280)),C1280,"")</x:f>
        <x:v>2023</x:v>
      </x:c>
      <x:c r="AJ1279" s="50" t="n">
        <x:f>IF(AND(A1279=A1280,C1280=C1279+1,ISNUMBER(AH1280)),AH1280,"")</x:f>
        <x:v>0</x:v>
      </x:c>
    </x:row>
    <x:row r="1280" ht="15">
      <x:c r="A1280" s="9" t="s">
        <x:v>104</x:v>
      </x:c>
      <x:c r="B1280" s="10">
        <x:v>45291</x:v>
      </x:c>
      <x:c r="C1280" s="9">
        <x:v>2023</x:v>
      </x:c>
      <x:c r="D1280" s="11">
        <x:v>6859.7</x:v>
      </x:c>
      <x:c r="E1280" s="11">
        <x:v>6464.8</x:v>
      </x:c>
      <x:c r="F1280" s="11">
        <x:v>1886</x:v>
      </x:c>
      <x:c r="G1280" s="11">
        <x:v>3527.4</x:v>
      </x:c>
      <x:c r="H1280" s="11">
        <x:v>668.8</x:v>
      </x:c>
      <x:c r="I1280" s="11">
        <x:v>3332.3</x:v>
      </x:c>
      <x:c r="J1280" s="11">
        <x:v>4212.3</x:v>
      </x:c>
      <x:c r="K1280" s="11">
        <x:v>1070.4000000000001</x:v>
      </x:c>
      <x:c r="L1280" s="11">
        <x:v>5302.1</x:v>
      </x:c>
      <x:c r="M1280" s="11">
        <x:v>5.9</x:v>
      </x:c>
      <x:c r="N1280" s="11">
        <x:v>662.9</x:v>
      </x:c>
      <x:c r="O1280" s="11">
        <x:v>2550.1999999999998</x:v>
      </x:c>
      <x:c r="P1280" s="11">
        <x:v>518.29999999999995</x:v>
      </x:c>
      <x:c r="Q1280" s="11">
        <x:v>523.4</x:v>
      </x:c>
      <x:c r="R1280" s="11">
        <x:v>23.6</x:v>
      </x:c>
      <x:c r="S1280" s="11">
        <x:v>465.7</x:v>
      </x:c>
      <x:c r="T1280" s="11">
        <x:v>410.5</x:v>
      </x:c>
      <x:c r="U1280" s="11">
        <x:v>5182.4004000000004</x:v>
      </x:c>
      <x:c r="V1280" s="11">
        <x:v>18</x:v>
      </x:c>
      <x:c r="W1280" s="12">
        <x:v>0</x:v>
      </x:c>
      <x:c r="X1280" s="8">
        <x:v>0</x:v>
      </x:c>
      <x:c r="Y1280" s="13">
        <x:f t="shared" si="114"/>
        <x:v>3.4277836691410393</x:v>
      </x:c>
      <x:c r="Z1280" s="13">
        <x:f t="shared" si="115"/>
        <x:v>0.51422073851626171</x:v>
      </x:c>
      <x:c r="AA1280" s="13">
        <x:f t="shared" si="116"/>
        <x:v>6.7889266294444361E-2</x:v>
      </x:c>
      <x:c r="AB1280" s="13">
        <x:f t="shared" si="117"/>
        <x:v>7.5557240112541363E-2</x:v>
      </x:c>
      <x:c r="AC1280" s="13">
        <x:f t="shared" si="118"/>
        <x:v>0.1163746668934626</x:v>
      </x:c>
      <x:c r="AD1280" s="13">
        <x:f t="shared" si="119"/>
        <x:v>0.61406475501844104</x:v>
      </x:c>
      <x:c r="AE1280" s="50" t="n">
        <x:f>IF(OR(NOT(ISNUMBER(Q1280)),NOT(ISNUMBER(R1280))),"",IF(Q1280&lt;R1280,1,0))</x:f>
        <x:v>0</x:v>
      </x:c>
      <x:c r="AF1280" s="50" t="n">
        <x:f>IFERROR(IF(AND(A1280=A1279,C1280=C1279+1,ISNUMBER(AE1279)),AE1279,""),"")</x:f>
        <x:v>0</x:v>
      </x:c>
      <x:c r="AG1280" s="52" t="n">
        <x:f>IFERROR(IF(AND(A1280=A1279,C1280=C1279+1,ISNUMBER(U1280),ISNUMBER(U1279),U1279&lt;&gt;0),U1280/U1279-1,""),"")</x:f>
        <x:v>0.05331800022438693</x:v>
      </x:c>
      <x:c r="AH1280" s="50" t="n">
        <x:f>IF(AND(ISNUMBER(AE1280),ISNUMBER(AF1280),ISNUMBER(AG1280)),IF(AND(AE1280=1,AF1280=1,AG1280&lt;0),1,0),"")</x:f>
        <x:v>0</x:v>
      </x:c>
      <x:c r="AI1280" s="50" t="n">
        <x:f>IF(AND(A1280=A1281,C1281=C1280+1,ISNUMBER(AH1281)),C1281,"")</x:f>
        <x:v>2024</x:v>
      </x:c>
      <x:c r="AJ1280" s="50" t="n">
        <x:f>IF(AND(A1280=A1281,C1281=C1280+1,ISNUMBER(AH1281)),AH1281,"")</x:f>
        <x:v>0</x:v>
      </x:c>
    </x:row>
    <x:row r="1281" ht="15">
      <x:c r="A1281" s="9" t="s">
        <x:v>104</x:v>
      </x:c>
      <x:c r="B1281" s="10">
        <x:v>45657</x:v>
      </x:c>
      <x:c r="C1281" s="9">
        <x:v>2024</x:v>
      </x:c>
      <x:c r="D1281" s="11">
        <x:v>6996.3</x:v>
      </x:c>
      <x:c r="E1281" s="11">
        <x:v>6602.9</x:v>
      </x:c>
      <x:c r="F1281" s="11">
        <x:v>1949.2</x:v>
      </x:c>
      <x:c r="G1281" s="11">
        <x:v>3435.8</x:v>
      </x:c>
      <x:c r="H1281" s="11">
        <x:v>664.4</x:v>
      </x:c>
      <x:c r="I1281" s="11">
        <x:v>3560.5</x:v>
      </x:c>
      <x:c r="J1281" s="11">
        <x:v>4440.5</x:v>
      </x:c>
      <x:c r="K1281" s="11">
        <x:v>1192</x:v>
      </x:c>
      <x:c r="L1281" s="11">
        <x:v>5283.9</x:v>
      </x:c>
      <x:c r="M1281" s="11">
        <x:v>2.1</x:v>
      </x:c>
      <x:c r="N1281" s="11">
        <x:v>662.3</x:v>
      </x:c>
      <x:c r="O1281" s="11">
        <x:v>2464.3000000000002</x:v>
      </x:c>
      <x:c r="P1281" s="11">
        <x:v>479.7</x:v>
      </x:c>
      <x:c r="Q1281" s="11">
        <x:v>484.5</x:v>
      </x:c>
      <x:c r="R1281" s="11">
        <x:v>31.2</x:v>
      </x:c>
      <x:c r="S1281" s="11">
        <x:v>397.6</x:v>
      </x:c>
      <x:c r="T1281" s="11">
        <x:v>308.3</x:v>
      </x:c>
      <x:c r="U1281" s="11">
        <x:v>5407.5236999999997</x:v>
      </x:c>
      <x:c r="V1281" s="11">
        <x:v>18</x:v>
      </x:c>
      <x:c r="W1281" s="12">
        <x:v>0</x:v>
      </x:c>
      <x:c r="X1281" s="8">
        <x:v>0</x:v>
      </x:c>
      <x:c r="Y1281" s="13">
        <x:f t="shared" si="114"/>
        <x:v>3.3874923045351935</x:v>
      </x:c>
      <x:c r="Z1281" s="13">
        <x:f t="shared" si="115"/>
        <x:v>0.49108814659176997</x:v>
      </x:c>
      <x:c r="AA1281" s="13">
        <x:f t="shared" si="116"/>
        <x:v>5.6830038734759801E-2</x:v>
      </x:c>
      <x:c r="AB1281" s="13">
        <x:f t="shared" si="117"/>
        <x:v>6.8564812829638513E-2</x:v>
      </x:c>
      <x:c r="AC1281" s="13">
        <x:f t="shared" si="118"/>
        <x:v>8.9731649106467193E-2</x:v>
      </x:c>
      <x:c r="AD1281" s="13">
        <x:f t="shared" si="119"/>
        <x:v>0.63469262324371456</x:v>
      </x:c>
      <x:c r="AE1281" s="50" t="n">
        <x:f>IF(OR(NOT(ISNUMBER(Q1281)),NOT(ISNUMBER(R1281))),"",IF(Q1281&lt;R1281,1,0))</x:f>
        <x:v>0</x:v>
      </x:c>
      <x:c r="AF1281" s="50" t="n">
        <x:f>IFERROR(IF(AND(A1281=A1280,C1281=C1280+1,ISNUMBER(AE1280)),AE1280,""),"")</x:f>
        <x:v>0</x:v>
      </x:c>
      <x:c r="AG1281" s="52" t="n">
        <x:f>IFERROR(IF(AND(A1281=A1280,C1281=C1280+1,ISNUMBER(U1281),ISNUMBER(U1280),U1280&lt;&gt;0),U1281/U1280-1,""),"")</x:f>
        <x:v>0.04343996654523252</x:v>
      </x:c>
      <x:c r="AH1281" s="50" t="n">
        <x:f>IF(AND(ISNUMBER(AE1281),ISNUMBER(AF1281),ISNUMBER(AG1281)),IF(AND(AE1281=1,AF1281=1,AG1281&lt;0),1,0),"")</x:f>
        <x:v>0</x:v>
      </x:c>
      <x:c r="AI1281" s="50" t="str">
        <x:f>IF(AND(A1281=A1282,C1282=C1281+1,ISNUMBER(AH1282)),C1282,"")</x:f>
      </x:c>
      <x:c r="AJ1281" s="50" t="str">
        <x:f>IF(AND(A1281=A1282,C1282=C1281+1,ISNUMBER(AH1282)),AH1282,"")</x:f>
      </x:c>
    </x:row>
    <x:row r="1282" ht="15">
      <x:c r="A1282" s="9" t="s">
        <x:v>105</x:v>
      </x:c>
      <x:c r="B1282" s="10">
        <x:v>39447</x:v>
      </x:c>
      <x:c r="C1282" s="9">
        <x:v>2007</x:v>
      </x:c>
      <x:c r="D1282" s="11">
        <x:v>7669.2</x:v>
      </x:c>
      <x:c r="E1282" s="11">
        <x:v>6555.9</x:v>
      </x:c>
      <x:c r="F1282" s="11">
        <x:v>1756.5</x:v>
      </x:c>
      <x:c r="G1282" s="11">
        <x:v>3964</x:v>
      </x:c>
      <x:c r="H1282" s="11">
        <x:v>1933.8</x:v>
      </x:c>
      <x:c r="I1282" s="11">
        <x:v>3705.2</x:v>
      </x:c>
      <x:c r="J1282" s="11">
        <x:v>957.1</x:v>
      </x:c>
      <x:c r="K1282" s="11">
        <x:v>130</x:v>
      </x:c>
      <x:c r="L1282" s="11">
        <x:v>6017.8</x:v>
      </x:c>
      <x:c r="M1282" s="11">
        <x:v>13.6</x:v>
      </x:c>
      <x:c r="N1282" s="11">
        <x:v>1920.2</x:v>
      </x:c>
      <x:c r="O1282" s="11">
        <x:v>4142.8</x:v>
      </x:c>
      <x:c r="P1282" s="11">
        <x:v>55.8</x:v>
      </x:c>
      <x:c r="Q1282" s="11">
        <x:v>69.8</x:v>
      </x:c>
      <x:c r="R1282" s="11">
        <x:v>121.8</x:v>
      </x:c>
      <x:c r="S1282" s="11">
        <x:v>-197.9</x:v>
      </x:c>
      <x:c r="T1282" s="11">
        <x:v>-160</x:v>
      </x:c>
      <x:c r="U1282" s="11">
        <x:v>2354.2339999999999</x:v>
      </x:c>
      <x:c r="V1282" s="11">
        <x:v>18</x:v>
      </x:c>
      <x:c r="W1282" s="12">
        <x:v>0</x:v>
      </x:c>
      <x:c r="X1282" s="8">
        <x:v>0</x:v>
      </x:c>
      <x:c r="Y1282" s="13">
        <x:f t="shared" si="114"/>
        <x:v>3.7323654995730142</x:v>
      </x:c>
      <x:c r="Z1282" s="13">
        <x:f t="shared" si="115"/>
        <x:v>0.5168726855473843</x:v>
      </x:c>
      <x:c r="AA1282" s="13">
        <x:f t="shared" si="116"/>
        <x:v>-2.5804516768372192E-2</x:v>
      </x:c>
      <x:c r="AB1282" s="13">
        <x:f t="shared" si="117"/>
        <x:v>7.2758566734470349E-3</x:v>
      </x:c>
      <x:c r="AC1282" s="13">
        <x:f t="shared" si="118"/>
        <x:v>-4.0363269424823413E-2</x:v>
      </x:c>
      <x:c r="AD1282" s="13">
        <x:f t="shared" si="119"/>
        <x:v>0.12479789287018203</x:v>
      </x:c>
      <x:c r="AE1282" s="50" t="n">
        <x:f>IF(OR(NOT(ISNUMBER(Q1282)),NOT(ISNUMBER(R1282))),"",IF(Q1282&lt;R1282,1,0))</x:f>
        <x:v>1</x:v>
      </x:c>
      <x:c r="AF1282" s="50" t="str">
        <x:f>IFERROR(IF(AND(A1282=A1281,C1282=C1281+1,ISNUMBER(AE1281)),AE1281,""),"")</x:f>
      </x:c>
      <x:c r="AG1282" s="52" t="str">
        <x:f>IFERROR(IF(AND(A1282=A1281,C1282=C1281+1,ISNUMBER(U1282),ISNUMBER(U1281),U1281&lt;&gt;0),U1282/U1281-1,""),"")</x:f>
      </x:c>
      <x:c r="AH1282" s="50" t="str">
        <x:f>IF(AND(ISNUMBER(AE1282),ISNUMBER(AF1282),ISNUMBER(AG1282)),IF(AND(AE1282=1,AF1282=1,AG1282&lt;0),1,0),"")</x:f>
      </x:c>
      <x:c r="AI1282" s="50" t="n">
        <x:f>IF(AND(A1282=A1283,C1283=C1282+1,ISNUMBER(AH1283)),C1283,"")</x:f>
        <x:v>2008</x:v>
      </x:c>
      <x:c r="AJ1282" s="50" t="n">
        <x:f>IF(AND(A1282=A1283,C1283=C1282+1,ISNUMBER(AH1283)),AH1283,"")</x:f>
        <x:v>1</x:v>
      </x:c>
    </x:row>
    <x:row r="1283" ht="15">
      <x:c r="A1283" s="9" t="s">
        <x:v>105</x:v>
      </x:c>
      <x:c r="B1283" s="10">
        <x:v>39813</x:v>
      </x:c>
      <x:c r="C1283" s="9">
        <x:v>2008</x:v>
      </x:c>
      <x:c r="D1283" s="11">
        <x:v>6052.3</x:v>
      </x:c>
      <x:c r="E1283" s="11">
        <x:v>5914.6</x:v>
      </x:c>
      <x:c r="F1283" s="11">
        <x:v>1547.8</x:v>
      </x:c>
      <x:c r="G1283" s="11">
        <x:v>4379.1000000000004</x:v>
      </x:c>
      <x:c r="H1283" s="11">
        <x:v>1413.6</x:v>
      </x:c>
      <x:c r="I1283" s="11">
        <x:v>1673.2</x:v>
      </x:c>
      <x:c r="J1283" s="11">
        <x:v>838.3</x:v>
      </x:c>
      <x:c r="K1283" s="11">
        <x:v>698.3</x:v>
      </x:c>
      <x:c r="L1283" s="11">
        <x:v>4890.6000000000004</x:v>
      </x:c>
      <x:c r="M1283" s="11">
        <x:v>124.5</x:v>
      </x:c>
      <x:c r="N1283" s="11">
        <x:v>1289.0999999999999</x:v>
      </x:c>
      <x:c r="O1283" s="11">
        <x:v>3467.7</x:v>
      </x:c>
      <x:c r="P1283" s="11">
        <x:v>-1798.2</x:v>
      </x:c>
      <x:c r="Q1283" s="11">
        <x:v>-1783.6</x:v>
      </x:c>
      <x:c r="R1283" s="11">
        <x:v>177.1</x:v>
      </x:c>
      <x:c r="S1283" s="11">
        <x:v>-1841.3</x:v>
      </x:c>
      <x:c r="T1283" s="11">
        <x:v>172.3</x:v>
      </x:c>
      <x:c r="U1283" s="11">
        <x:v>156.37039999999999</x:v>
      </x:c>
      <x:c r="V1283" s="11">
        <x:v>18</x:v>
      </x:c>
      <x:c r="W1283" s="12">
        <x:v>0</x:v>
      </x:c>
      <x:c r="X1283" s="8">
        <x:v>0</x:v>
      </x:c>
      <x:c r="Y1283" s="13" t="n">
        <x:f t="shared" ref="Y1283:Y1346" si="120">IF(AND(ISNUMBER(E1283),ISNUMBER(F1283),F1283&lt;&gt;0),E1283/F1283,"")</x:f>
        <x:v>3.8212947409226</x:v>
      </x:c>
      <x:c r="Z1283" s="13" t="n">
        <x:f t="shared" ref="Z1283:Z1346" si="121">IF(AND(ISNUMBER(G1283),ISNUMBER(D1283),D1283&lt;&gt;0),G1283/D1283,"")</x:f>
        <x:v>0.7235431158402591</x:v>
      </x:c>
      <x:c r="AA1283" s="13" t="n">
        <x:f t="shared" ref="AA1283:AA1346" si="122">IF(AND(ISNUMBER(S1283),ISNUMBER(D1283),D1283&lt;&gt;0),S1283/D1283,"")</x:f>
        <x:v>-0.30423144920113016</x:v>
      </x:c>
      <x:c r="AB1283" s="13" t="n">
        <x:f t="shared" ref="AB1283:AB1346" si="123">IF(AND(ISNUMBER(P1283),ISNUMBER(D1283),D1283&lt;&gt;0),P1283/D1283,"")</x:f>
        <x:v>-0.29711018951472995</x:v>
      </x:c>
      <x:c r="AC1283" s="13" t="n">
        <x:f t="shared" ref="AC1283:AC1346" si="124">IF(AND(ISNUMBER(T1283),ISNUMBER(G1283),G1283&lt;&gt;0),T1283/G1283,"")</x:f>
        <x:v>0.039345984334680645</x:v>
      </x:c>
      <x:c r="AD1283" s="13" t="n">
        <x:f t="shared" ref="AD1283:AD1346" si="125">IF(AND(ISNUMBER(J1283),ISNUMBER(D1283),D1283&lt;&gt;0),J1283/D1283,"")</x:f>
        <x:v>0.1385093270326983</x:v>
      </x:c>
      <x:c r="AE1283" s="50" t="n">
        <x:f>IF(OR(NOT(ISNUMBER(Q1283)),NOT(ISNUMBER(R1283))),"",IF(Q1283&lt;R1283,1,0))</x:f>
        <x:v>1</x:v>
      </x:c>
      <x:c r="AF1283" s="50" t="n">
        <x:f>IFERROR(IF(AND(A1283=A1282,C1283=C1282+1,ISNUMBER(AE1282)),AE1282,""),"")</x:f>
        <x:v>1</x:v>
      </x:c>
      <x:c r="AG1283" s="52" t="n">
        <x:f>IFERROR(IF(AND(A1283=A1282,C1283=C1282+1,ISNUMBER(U1283),ISNUMBER(U1282),U1282&lt;&gt;0),U1283/U1282-1,""),"")</x:f>
        <x:v>-0.9335790749772538</x:v>
      </x:c>
      <x:c r="AH1283" s="50" t="n">
        <x:f>IF(AND(ISNUMBER(AE1283),ISNUMBER(AF1283),ISNUMBER(AG1283)),IF(AND(AE1283=1,AF1283=1,AG1283&lt;0),1,0),"")</x:f>
        <x:v>1</x:v>
      </x:c>
      <x:c r="AI1283" s="50" t="n">
        <x:f>IF(AND(A1283=A1284,C1284=C1283+1,ISNUMBER(AH1284)),C1284,"")</x:f>
        <x:v>2009</x:v>
      </x:c>
      <x:c r="AJ1283" s="50" t="n">
        <x:f>IF(AND(A1283=A1284,C1284=C1283+1,ISNUMBER(AH1284)),AH1284,"")</x:f>
        <x:v>0</x:v>
      </x:c>
    </x:row>
    <x:row r="1284" ht="15">
      <x:c r="A1284" s="9" t="s">
        <x:v>105</x:v>
      </x:c>
      <x:c r="B1284" s="10">
        <x:v>40178</x:v>
      </x:c>
      <x:c r="C1284" s="9">
        <x:v>2009</x:v>
      </x:c>
      <x:c r="D1284" s="11">
        <x:v>4174</x:v>
      </x:c>
      <x:c r="E1284" s="11">
        <x:v>3926.9</x:v>
      </x:c>
      <x:c r="F1284" s="11">
        <x:v>1063.0999999999999</x:v>
      </x:c>
      <x:c r="G1284" s="11">
        <x:v>2673.1</x:v>
      </x:c>
      <x:c r="H1284" s="11">
        <x:v>883</x:v>
      </x:c>
      <x:c r="I1284" s="11">
        <x:v>1500.9</x:v>
      </x:c>
      <x:c r="J1284" s="11">
        <x:v>385.5</x:v>
      </x:c>
      <x:c r="K1284" s="11">
        <x:v>132.1</x:v>
      </x:c>
      <x:c r="L1284" s="11">
        <x:v>3603.3</x:v>
      </x:c>
      <x:c r="M1284" s="11">
        <x:v>12.7</x:v>
      </x:c>
      <x:c r="N1284" s="11">
        <x:v>870.3</x:v>
      </x:c>
      <x:c r="O1284" s="11">
        <x:v>2595.6</x:v>
      </x:c>
      <x:c r="P1284" s="11">
        <x:v>-543</x:v>
      </x:c>
      <x:c r="Q1284" s="11">
        <x:v>-538.29999999999995</x:v>
      </x:c>
      <x:c r="R1284" s="11">
        <x:v>109.1</x:v>
      </x:c>
      <x:c r="S1284" s="11">
        <x:v>-640.4</x:v>
      </x:c>
      <x:c r="T1284" s="11">
        <x:v>225.9</x:v>
      </x:c>
      <x:c r="U1284" s="11">
        <x:v>1242.297</x:v>
      </x:c>
      <x:c r="V1284" s="11">
        <x:v>18</x:v>
      </x:c>
      <x:c r="W1284" s="12">
        <x:v>0</x:v>
      </x:c>
      <x:c r="X1284" s="8">
        <x:v>0</x:v>
      </x:c>
      <x:c r="Y1284" s="13">
        <x:f t="shared" si="120"/>
        <x:v>3.6938199604928985</x:v>
      </x:c>
      <x:c r="Z1284" s="13">
        <x:f t="shared" si="121"/>
        <x:v>0.64041686631528505</x:v>
      </x:c>
      <x:c r="AA1284" s="13">
        <x:f t="shared" si="122"/>
        <x:v>-0.15342597029228558</x:v>
      </x:c>
      <x:c r="AB1284" s="13">
        <x:f t="shared" si="123"/>
        <x:v>-0.1300910397700048</x:v>
      </x:c>
      <x:c r="AC1284" s="13">
        <x:f t="shared" si="124"/>
        <x:v>8.4508622947140025E-2</x:v>
      </x:c>
      <x:c r="AD1284" s="13">
        <x:f t="shared" si="125"/>
        <x:v>9.235745088643986E-2</x:v>
      </x:c>
      <x:c r="AE1284" s="50" t="n">
        <x:f>IF(OR(NOT(ISNUMBER(Q1284)),NOT(ISNUMBER(R1284))),"",IF(Q1284&lt;R1284,1,0))</x:f>
        <x:v>1</x:v>
      </x:c>
      <x:c r="AF1284" s="50" t="n">
        <x:f>IFERROR(IF(AND(A1284=A1283,C1284=C1283+1,ISNUMBER(AE1283)),AE1283,""),"")</x:f>
        <x:v>1</x:v>
      </x:c>
      <x:c r="AG1284" s="52" t="n">
        <x:f>IFERROR(IF(AND(A1284=A1283,C1284=C1283+1,ISNUMBER(U1284),ISNUMBER(U1283),U1283&lt;&gt;0),U1284/U1283-1,""),"")</x:f>
        <x:v>6.9445790251863535</x:v>
      </x:c>
      <x:c r="AH1284" s="50" t="n">
        <x:f>IF(AND(ISNUMBER(AE1284),ISNUMBER(AF1284),ISNUMBER(AG1284)),IF(AND(AE1284=1,AF1284=1,AG1284&lt;0),1,0),"")</x:f>
        <x:v>0</x:v>
      </x:c>
      <x:c r="AI1284" s="50" t="n">
        <x:f>IF(AND(A1284=A1285,C1285=C1284+1,ISNUMBER(AH1285)),C1285,"")</x:f>
        <x:v>2010</x:v>
      </x:c>
      <x:c r="AJ1284" s="50" t="n">
        <x:f>IF(AND(A1284=A1285,C1285=C1284+1,ISNUMBER(AH1285)),AH1285,"")</x:f>
        <x:v>1</x:v>
      </x:c>
    </x:row>
    <x:row r="1285" ht="15">
      <x:c r="A1285" s="9" t="s">
        <x:v>105</x:v>
      </x:c>
      <x:c r="B1285" s="10">
        <x:v>40543</x:v>
      </x:c>
      <x:c r="C1285" s="9">
        <x:v>2010</x:v>
      </x:c>
      <x:c r="D1285" s="11">
        <x:v>4325.2</x:v>
      </x:c>
      <x:c r="E1285" s="11">
        <x:v>3795.6</x:v>
      </x:c>
      <x:c r="F1285" s="11">
        <x:v>1127.5</x:v>
      </x:c>
      <x:c r="G1285" s="11">
        <x:v>2502.1</x:v>
      </x:c>
      <x:c r="H1285" s="11">
        <x:v>838.4</x:v>
      </x:c>
      <x:c r="I1285" s="11">
        <x:v>1823.1</x:v>
      </x:c>
      <x:c r="J1285" s="11">
        <x:v>679.4</x:v>
      </x:c>
      <x:c r="K1285" s="11">
        <x:v>183.9</x:v>
      </x:c>
      <x:c r="L1285" s="11">
        <x:v>3436.2</x:v>
      </x:c>
      <x:c r="M1285" s="11">
        <x:v>15.1</x:v>
      </x:c>
      <x:c r="N1285" s="11">
        <x:v>823.3</x:v>
      </x:c>
      <x:c r="O1285" s="11">
        <x:v>1767.7</x:v>
      </x:c>
      <x:c r="P1285" s="11">
        <x:v>45.1</x:v>
      </x:c>
      <x:c r="Q1285" s="11">
        <x:v>49.4</x:v>
      </x:c>
      <x:c r="R1285" s="11">
        <x:v>85.2</x:v>
      </x:c>
      <x:c r="S1285" s="11">
        <x:v>259.3</x:v>
      </x:c>
      <x:c r="T1285" s="11">
        <x:v>105.8</x:v>
      </x:c>
      <x:c r="U1285" s="11">
        <x:v>1007.4326</x:v>
      </x:c>
      <x:c r="V1285" s="11">
        <x:v>18</x:v>
      </x:c>
      <x:c r="W1285" s="12">
        <x:v>0</x:v>
      </x:c>
      <x:c r="X1285" s="8">
        <x:v>0</x:v>
      </x:c>
      <x:c r="Y1285" s="13">
        <x:f t="shared" si="120"/>
        <x:v>3.3663858093126384</x:v>
      </x:c>
      <x:c r="Z1285" s="13">
        <x:f t="shared" si="121"/>
        <x:v>0.57849348007028578</x:v>
      </x:c>
      <x:c r="AA1285" s="13">
        <x:f t="shared" si="122"/>
        <x:v>5.9950984925552578E-2</x:v>
      </x:c>
      <x:c r="AB1285" s="13">
        <x:f t="shared" si="123"/>
        <x:v>1.0427263479145474E-2</x:v>
      </x:c>
      <x:c r="AC1285" s="13">
        <x:f t="shared" si="124"/>
        <x:v>4.228448103592982E-2</x:v>
      </x:c>
      <x:c r="AD1285" s="13">
        <x:f t="shared" si="125"/>
        <x:v>0.15707944141311384</x:v>
      </x:c>
      <x:c r="AE1285" s="50" t="n">
        <x:f>IF(OR(NOT(ISNUMBER(Q1285)),NOT(ISNUMBER(R1285))),"",IF(Q1285&lt;R1285,1,0))</x:f>
        <x:v>1</x:v>
      </x:c>
      <x:c r="AF1285" s="50" t="n">
        <x:f>IFERROR(IF(AND(A1285=A1284,C1285=C1284+1,ISNUMBER(AE1284)),AE1284,""),"")</x:f>
        <x:v>1</x:v>
      </x:c>
      <x:c r="AG1285" s="52" t="n">
        <x:f>IFERROR(IF(AND(A1285=A1284,C1285=C1284+1,ISNUMBER(U1285),ISNUMBER(U1284),U1284&lt;&gt;0),U1285/U1284-1,""),"")</x:f>
        <x:v>-0.18905656215864652</x:v>
      </x:c>
      <x:c r="AH1285" s="50" t="n">
        <x:f>IF(AND(ISNUMBER(AE1285),ISNUMBER(AF1285),ISNUMBER(AG1285)),IF(AND(AE1285=1,AF1285=1,AG1285&lt;0),1,0),"")</x:f>
        <x:v>1</x:v>
      </x:c>
      <x:c r="AI1285" s="50" t="n">
        <x:f>IF(AND(A1285=A1286,C1286=C1285+1,ISNUMBER(AH1286)),C1286,"")</x:f>
        <x:v>2011</x:v>
      </x:c>
      <x:c r="AJ1285" s="50" t="n">
        <x:f>IF(AND(A1285=A1286,C1286=C1285+1,ISNUMBER(AH1286)),AH1286,"")</x:f>
        <x:v>0</x:v>
      </x:c>
    </x:row>
    <x:row r="1286" ht="15">
      <x:c r="A1286" s="9" t="s">
        <x:v>105</x:v>
      </x:c>
      <x:c r="B1286" s="10">
        <x:v>40908</x:v>
      </x:c>
      <x:c r="C1286" s="9">
        <x:v>2011</x:v>
      </x:c>
      <x:c r="D1286" s="11">
        <x:v>3372.8</x:v>
      </x:c>
      <x:c r="E1286" s="11">
        <x:v>2917.7</x:v>
      </x:c>
      <x:c r="F1286" s="11">
        <x:v>844.8</x:v>
      </x:c>
      <x:c r="G1286" s="11">
        <x:v>1537.8</x:v>
      </x:c>
      <x:c r="H1286" s="11">
        <x:v>264.60000000000002</x:v>
      </x:c>
      <x:c r="I1286" s="11">
        <x:v>1835</x:v>
      </x:c>
      <x:c r="J1286" s="11">
        <x:v>753.1</x:v>
      </x:c>
      <x:c r="K1286" s="11">
        <x:v>147.69999999999999</x:v>
      </x:c>
      <x:c r="L1286" s="11">
        <x:v>2686.6</x:v>
      </x:c>
      <x:c r="M1286" s="11">
        <x:v>0</x:v>
      </x:c>
      <x:c r="N1286" s="11">
        <x:v>264.60000000000002</x:v>
      </x:c>
      <x:c r="O1286" s="11">
        <x:v>1808</x:v>
      </x:c>
      <x:c r="P1286" s="11">
        <x:v>152.5</x:v>
      </x:c>
      <x:c r="Q1286" s="11">
        <x:v>154.19999999999999</x:v>
      </x:c>
      <x:c r="R1286" s="11">
        <x:v>52.3</x:v>
      </x:c>
      <x:c r="S1286" s="11">
        <x:v>99</x:v>
      </x:c>
      <x:c r="T1286" s="11">
        <x:v>-17.600000000000001</x:v>
      </x:c>
      <x:c r="U1286" s="11">
        <x:v>1200.5098</x:v>
      </x:c>
      <x:c r="V1286" s="11">
        <x:v>18</x:v>
      </x:c>
      <x:c r="W1286" s="12">
        <x:v>0</x:v>
      </x:c>
      <x:c r="X1286" s="8">
        <x:v>0</x:v>
      </x:c>
      <x:c r="Y1286" s="13">
        <x:f t="shared" si="120"/>
        <x:v>3.453716856060606</x:v>
      </x:c>
      <x:c r="Z1286" s="13">
        <x:f t="shared" si="121"/>
        <x:v>0.45594165085388988</x:v>
      </x:c>
      <x:c r="AA1286" s="13">
        <x:f t="shared" si="122"/>
        <x:v>2.9352466793168878E-2</x:v>
      </x:c>
      <x:c r="AB1286" s="13">
        <x:f t="shared" si="123"/>
        <x:v>4.5214658444022768E-2</x:v>
      </x:c>
      <x:c r="AC1286" s="13">
        <x:f t="shared" si="124"/>
        <x:v>-1.1444921316165953E-2</x:v>
      </x:c>
      <x:c r="AD1286" s="13">
        <x:f t="shared" si="125"/>
        <x:v>0.22328629032258063</x:v>
      </x:c>
      <x:c r="AE1286" s="50" t="n">
        <x:f>IF(OR(NOT(ISNUMBER(Q1286)),NOT(ISNUMBER(R1286))),"",IF(Q1286&lt;R1286,1,0))</x:f>
        <x:v>0</x:v>
      </x:c>
      <x:c r="AF1286" s="50" t="n">
        <x:f>IFERROR(IF(AND(A1286=A1285,C1286=C1285+1,ISNUMBER(AE1285)),AE1285,""),"")</x:f>
        <x:v>1</x:v>
      </x:c>
      <x:c r="AG1286" s="52" t="n">
        <x:f>IFERROR(IF(AND(A1286=A1285,C1286=C1285+1,ISNUMBER(U1286),ISNUMBER(U1285),U1285&lt;&gt;0),U1286/U1285-1,""),"")</x:f>
        <x:v>0.1916527219786217</x:v>
      </x:c>
      <x:c r="AH1286" s="50" t="n">
        <x:f>IF(AND(ISNUMBER(AE1286),ISNUMBER(AF1286),ISNUMBER(AG1286)),IF(AND(AE1286=1,AF1286=1,AG1286&lt;0),1,0),"")</x:f>
        <x:v>0</x:v>
      </x:c>
      <x:c r="AI1286" s="50" t="n">
        <x:f>IF(AND(A1286=A1287,C1287=C1286+1,ISNUMBER(AH1287)),C1287,"")</x:f>
        <x:v>2012</x:v>
      </x:c>
      <x:c r="AJ1286" s="50" t="n">
        <x:f>IF(AND(A1286=A1287,C1287=C1286+1,ISNUMBER(AH1287)),AH1287,"")</x:f>
        <x:v>0</x:v>
      </x:c>
    </x:row>
    <x:row r="1287" ht="15">
      <x:c r="A1287" s="9" t="s">
        <x:v>105</x:v>
      </x:c>
      <x:c r="B1287" s="10">
        <x:v>41274</x:v>
      </x:c>
      <x:c r="C1287" s="9">
        <x:v>2012</x:v>
      </x:c>
      <x:c r="D1287" s="11">
        <x:v>3550.3</x:v>
      </x:c>
      <x:c r="E1287" s="11">
        <x:v>3084.9</x:v>
      </x:c>
      <x:c r="F1287" s="11">
        <x:v>865.7</x:v>
      </x:c>
      <x:c r="G1287" s="11">
        <x:v>1560.8</x:v>
      </x:c>
      <x:c r="H1287" s="11">
        <x:v>249.4</x:v>
      </x:c>
      <x:c r="I1287" s="11">
        <x:v>1989.5</x:v>
      </x:c>
      <x:c r="J1287" s="11">
        <x:v>912.6</x:v>
      </x:c>
      <x:c r="K1287" s="11">
        <x:v>190.4</x:v>
      </x:c>
      <x:c r="L1287" s="11">
        <x:v>2788.8</x:v>
      </x:c>
      <x:c r="M1287" s="11">
        <x:v>0</x:v>
      </x:c>
      <x:c r="N1287" s="11">
        <x:v>249.4</x:v>
      </x:c>
      <x:c r="O1287" s="11">
        <x:v>2019</x:v>
      </x:c>
      <x:c r="P1287" s="11">
        <x:v>223.7</x:v>
      </x:c>
      <x:c r="Q1287" s="11">
        <x:v>225.7</x:v>
      </x:c>
      <x:c r="R1287" s="11">
        <x:v>31.7</x:v>
      </x:c>
      <x:c r="S1287" s="11">
        <x:v>228.6</x:v>
      </x:c>
      <x:c r="T1287" s="11">
        <x:v>79.7</x:v>
      </x:c>
      <x:c r="U1287" s="11">
        <x:v>2129.9594000000002</x:v>
      </x:c>
      <x:c r="V1287" s="11">
        <x:v>18</x:v>
      </x:c>
      <x:c r="W1287" s="12">
        <x:v>0</x:v>
      </x:c>
      <x:c r="X1287" s="8">
        <x:v>0</x:v>
      </x:c>
      <x:c r="Y1287" s="13">
        <x:f t="shared" si="120"/>
        <x:v>3.5634746447961185</x:v>
      </x:c>
      <x:c r="Z1287" s="13">
        <x:f t="shared" si="121"/>
        <x:v>0.43962482043770945</x:v>
      </x:c>
      <x:c r="AA1287" s="13">
        <x:f t="shared" si="122"/>
        <x:v>6.4388924879587639E-2</x:v>
      </x:c>
      <x:c r="AB1287" s="13">
        <x:f t="shared" si="123"/>
        <x:v>6.3008759823113533E-2</x:v>
      </x:c>
      <x:c r="AC1287" s="13">
        <x:f t="shared" si="124"/>
        <x:v>5.1063557150179399E-2</x:v>
      </x:c>
      <x:c r="AD1287" s="13">
        <x:f t="shared" si="125"/>
        <x:v>0.25704870010984987</x:v>
      </x:c>
      <x:c r="AE1287" s="50" t="n">
        <x:f>IF(OR(NOT(ISNUMBER(Q1287)),NOT(ISNUMBER(R1287))),"",IF(Q1287&lt;R1287,1,0))</x:f>
        <x:v>0</x:v>
      </x:c>
      <x:c r="AF1287" s="50" t="n">
        <x:f>IFERROR(IF(AND(A1287=A1286,C1287=C1286+1,ISNUMBER(AE1286)),AE1286,""),"")</x:f>
        <x:v>0</x:v>
      </x:c>
      <x:c r="AG1287" s="52" t="n">
        <x:f>IFERROR(IF(AND(A1287=A1286,C1287=C1286+1,ISNUMBER(U1287),ISNUMBER(U1286),U1286&lt;&gt;0),U1287/U1286-1,""),"")</x:f>
        <x:v>0.7742124220893492</x:v>
      </x:c>
      <x:c r="AH1287" s="50" t="n">
        <x:f>IF(AND(ISNUMBER(AE1287),ISNUMBER(AF1287),ISNUMBER(AG1287)),IF(AND(AE1287=1,AF1287=1,AG1287&lt;0),1,0),"")</x:f>
        <x:v>0</x:v>
      </x:c>
      <x:c r="AI1287" s="50" t="n">
        <x:f>IF(AND(A1287=A1288,C1288=C1287+1,ISNUMBER(AH1288)),C1288,"")</x:f>
        <x:v>2013</x:v>
      </x:c>
      <x:c r="AJ1287" s="50" t="n">
        <x:f>IF(AND(A1287=A1288,C1288=C1287+1,ISNUMBER(AH1288)),AH1288,"")</x:f>
        <x:v>0</x:v>
      </x:c>
    </x:row>
    <x:row r="1288" ht="15">
      <x:c r="A1288" s="9" t="s">
        <x:v>105</x:v>
      </x:c>
      <x:c r="B1288" s="10">
        <x:v>41639</x:v>
      </x:c>
      <x:c r="C1288" s="9">
        <x:v>2013</x:v>
      </x:c>
      <x:c r="D1288" s="11">
        <x:v>3565.1</x:v>
      </x:c>
      <x:c r="E1288" s="11">
        <x:v>3160.5</x:v>
      </x:c>
      <x:c r="F1288" s="11">
        <x:v>829.8</x:v>
      </x:c>
      <x:c r="G1288" s="11">
        <x:v>1313.3</x:v>
      </x:c>
      <x:c r="H1288" s="11">
        <x:v>100</x:v>
      </x:c>
      <x:c r="I1288" s="11">
        <x:v>2251.8000000000002</x:v>
      </x:c>
      <x:c r="J1288" s="11">
        <x:v>1177.5</x:v>
      </x:c>
      <x:c r="K1288" s="11">
        <x:v>105.4</x:v>
      </x:c>
      <x:c r="L1288" s="11">
        <x:v>2928.8</x:v>
      </x:c>
      <x:c r="M1288" s="11">
        <x:v>0</x:v>
      </x:c>
      <x:c r="N1288" s="11">
        <x:v>100</x:v>
      </x:c>
      <x:c r="O1288" s="11">
        <x:v>2295.5</x:v>
      </x:c>
      <x:c r="P1288" s="11">
        <x:v>355.3</x:v>
      </x:c>
      <x:c r="Q1288" s="11">
        <x:v>358.2</x:v>
      </x:c>
      <x:c r="R1288" s="11">
        <x:v>27.9</x:v>
      </x:c>
      <x:c r="S1288" s="11">
        <x:v>271.39999999999998</x:v>
      </x:c>
      <x:c r="T1288" s="11">
        <x:v>100.2</x:v>
      </x:c>
      <x:c r="U1288" s="11">
        <x:v>3599.5106000000001</x:v>
      </x:c>
      <x:c r="V1288" s="11">
        <x:v>18</x:v>
      </x:c>
      <x:c r="W1288" s="12">
        <x:v>0</x:v>
      </x:c>
      <x:c r="X1288" s="8">
        <x:v>0</x:v>
      </x:c>
      <x:c r="Y1288" s="13">
        <x:f t="shared" si="120"/>
        <x:v>3.8087490961677513</x:v>
      </x:c>
      <x:c r="Z1288" s="13">
        <x:f t="shared" si="121"/>
        <x:v>0.36837676362514377</x:v>
      </x:c>
      <x:c r="AA1288" s="13">
        <x:f t="shared" si="122"/>
        <x:v>7.6126896861238108E-2</x:v>
      </x:c>
      <x:c r="AB1288" s="13">
        <x:f t="shared" si="123"/>
        <x:v>9.9660598580684975E-2</x:v>
      </x:c>
      <x:c r="AC1288" s="13">
        <x:f t="shared" si="124"/>
        <x:v>7.6296352699307096E-2</x:v>
      </x:c>
      <x:c r="AD1288" s="13">
        <x:f t="shared" si="125"/>
        <x:v>0.33028526549044906</x:v>
      </x:c>
      <x:c r="AE1288" s="50" t="n">
        <x:f>IF(OR(NOT(ISNUMBER(Q1288)),NOT(ISNUMBER(R1288))),"",IF(Q1288&lt;R1288,1,0))</x:f>
        <x:v>0</x:v>
      </x:c>
      <x:c r="AF1288" s="50" t="n">
        <x:f>IFERROR(IF(AND(A1288=A1287,C1288=C1287+1,ISNUMBER(AE1287)),AE1287,""),"")</x:f>
        <x:v>0</x:v>
      </x:c>
      <x:c r="AG1288" s="52" t="n">
        <x:f>IFERROR(IF(AND(A1288=A1287,C1288=C1287+1,ISNUMBER(U1288),ISNUMBER(U1287),U1287&lt;&gt;0),U1288/U1287-1,""),"")</x:f>
        <x:v>0.6899432918768309</x:v>
      </x:c>
      <x:c r="AH1288" s="50" t="n">
        <x:f>IF(AND(ISNUMBER(AE1288),ISNUMBER(AF1288),ISNUMBER(AG1288)),IF(AND(AE1288=1,AF1288=1,AG1288&lt;0),1,0),"")</x:f>
        <x:v>0</x:v>
      </x:c>
      <x:c r="AI1288" s="50" t="n">
        <x:f>IF(AND(A1288=A1289,C1289=C1288+1,ISNUMBER(AH1289)),C1289,"")</x:f>
        <x:v>2014</x:v>
      </x:c>
      <x:c r="AJ1288" s="50" t="n">
        <x:f>IF(AND(A1288=A1289,C1289=C1288+1,ISNUMBER(AH1289)),AH1289,"")</x:f>
        <x:v>0</x:v>
      </x:c>
    </x:row>
    <x:row r="1289" ht="15">
      <x:c r="A1289" s="9" t="s">
        <x:v>105</x:v>
      </x:c>
      <x:c r="B1289" s="10">
        <x:v>42004</x:v>
      </x:c>
      <x:c r="C1289" s="9">
        <x:v>2014</x:v>
      </x:c>
      <x:c r="D1289" s="11">
        <x:v>4139.8</x:v>
      </x:c>
      <x:c r="E1289" s="11">
        <x:v>3813.3</x:v>
      </x:c>
      <x:c r="F1289" s="11">
        <x:v>958.2</x:v>
      </x:c>
      <x:c r="G1289" s="11">
        <x:v>1604.5</x:v>
      </x:c>
      <x:c r="H1289" s="11">
        <x:v>100</x:v>
      </x:c>
      <x:c r="I1289" s="11">
        <x:v>2535.3000000000002</x:v>
      </x:c>
      <x:c r="J1289" s="11">
        <x:v>1451.9</x:v>
      </x:c>
      <x:c r="K1289" s="11">
        <x:v>212.8</x:v>
      </x:c>
      <x:c r="L1289" s="11">
        <x:v>3490.1</x:v>
      </x:c>
      <x:c r="M1289" s="11">
        <x:v>0</x:v>
      </x:c>
      <x:c r="N1289" s="11">
        <x:v>100</x:v>
      </x:c>
      <x:c r="O1289" s="11">
        <x:v>2686.1</x:v>
      </x:c>
      <x:c r="P1289" s="11">
        <x:v>496.8</x:v>
      </x:c>
      <x:c r="Q1289" s="11">
        <x:v>499.7</x:v>
      </x:c>
      <x:c r="R1289" s="11">
        <x:v>14.4</x:v>
      </x:c>
      <x:c r="S1289" s="11">
        <x:v>374.4</x:v>
      </x:c>
      <x:c r="T1289" s="11">
        <x:v>195.6</x:v>
      </x:c>
      <x:c r="U1289" s="11">
        <x:v>4483.2700000000004</x:v>
      </x:c>
      <x:c r="V1289" s="11">
        <x:v>18</x:v>
      </x:c>
      <x:c r="W1289" s="12">
        <x:v>0</x:v>
      </x:c>
      <x:c r="X1289" s="8">
        <x:v>0</x:v>
      </x:c>
      <x:c r="Y1289" s="13">
        <x:f t="shared" si="120"/>
        <x:v>3.9796493425172197</x:v>
      </x:c>
      <x:c r="Z1289" s="13">
        <x:f t="shared" si="121"/>
        <x:v>0.3875791101019373</x:v>
      </x:c>
      <x:c r="AA1289" s="13">
        <x:f t="shared" si="122"/>
        <x:v>9.0439151649838151E-2</x:v>
      </x:c>
      <x:c r="AB1289" s="13">
        <x:f t="shared" si="123"/>
        <x:v>0.12000579738151601</x:v>
      </x:c>
      <x:c r="AC1289" s="13">
        <x:f t="shared" si="124"/>
        <x:v>0.12190713617949517</x:v>
      </x:c>
      <x:c r="AD1289" s="13">
        <x:f t="shared" si="125"/>
        <x:v>0.35071742596260691</x:v>
      </x:c>
      <x:c r="AE1289" s="50" t="n">
        <x:f>IF(OR(NOT(ISNUMBER(Q1289)),NOT(ISNUMBER(R1289))),"",IF(Q1289&lt;R1289,1,0))</x:f>
        <x:v>0</x:v>
      </x:c>
      <x:c r="AF1289" s="50" t="n">
        <x:f>IFERROR(IF(AND(A1289=A1288,C1289=C1288+1,ISNUMBER(AE1288)),AE1288,""),"")</x:f>
        <x:v>0</x:v>
      </x:c>
      <x:c r="AG1289" s="52" t="n">
        <x:f>IFERROR(IF(AND(A1289=A1288,C1289=C1288+1,ISNUMBER(U1289),ISNUMBER(U1288),U1288&lt;&gt;0),U1289/U1288-1,""),"")</x:f>
        <x:v>0.2455220995876497</x:v>
      </x:c>
      <x:c r="AH1289" s="50" t="n">
        <x:f>IF(AND(ISNUMBER(AE1289),ISNUMBER(AF1289),ISNUMBER(AG1289)),IF(AND(AE1289=1,AF1289=1,AG1289&lt;0),1,0),"")</x:f>
        <x:v>0</x:v>
      </x:c>
      <x:c r="AI1289" s="50" t="n">
        <x:f>IF(AND(A1289=A1290,C1290=C1289+1,ISNUMBER(AH1290)),C1290,"")</x:f>
        <x:v>2015</x:v>
      </x:c>
      <x:c r="AJ1289" s="50" t="n">
        <x:f>IF(AND(A1289=A1290,C1290=C1289+1,ISNUMBER(AH1290)),AH1290,"")</x:f>
        <x:v>0</x:v>
      </x:c>
    </x:row>
    <x:row r="1290" ht="15">
      <x:c r="A1290" s="9" t="s">
        <x:v>105</x:v>
      </x:c>
      <x:c r="B1290" s="10">
        <x:v>42369</x:v>
      </x:c>
      <x:c r="C1290" s="9">
        <x:v>2015</x:v>
      </x:c>
      <x:c r="D1290" s="11">
        <x:v>4531.1000000000004</x:v>
      </x:c>
      <x:c r="E1290" s="11">
        <x:v>4330.2</x:v>
      </x:c>
      <x:c r="F1290" s="11">
        <x:v>1124.5</x:v>
      </x:c>
      <x:c r="G1290" s="11">
        <x:v>1807.8</x:v>
      </x:c>
      <x:c r="H1290" s="11">
        <x:v>100</x:v>
      </x:c>
      <x:c r="I1290" s="11">
        <x:v>2723.3</x:v>
      </x:c>
      <x:c r="J1290" s="11">
        <x:v>1632.7</x:v>
      </x:c>
      <x:c r="K1290" s="11">
        <x:v>323.3</x:v>
      </x:c>
      <x:c r="L1290" s="11">
        <x:v>3891.2</x:v>
      </x:c>
      <x:c r="M1290" s="11">
        <x:v>0</x:v>
      </x:c>
      <x:c r="N1290" s="11">
        <x:v>100</x:v>
      </x:c>
      <x:c r="O1290" s="11">
        <x:v>3139.8</x:v>
      </x:c>
      <x:c r="P1290" s="11">
        <x:v>631.5</x:v>
      </x:c>
      <x:c r="Q1290" s="11">
        <x:v>634.79999999999995</x:v>
      </x:c>
      <x:c r="R1290" s="11">
        <x:v>11.6</x:v>
      </x:c>
      <x:c r="S1290" s="11">
        <x:v>490.1</x:v>
      </x:c>
      <x:c r="T1290" s="11">
        <x:v>408.3</x:v>
      </x:c>
      <x:c r="U1290" s="11">
        <x:v>6618.2844999999998</x:v>
      </x:c>
      <x:c r="V1290" s="11">
        <x:v>18</x:v>
      </x:c>
      <x:c r="W1290" s="12">
        <x:v>0</x:v>
      </x:c>
      <x:c r="X1290" s="8">
        <x:v>0</x:v>
      </x:c>
      <x:c r="Y1290" s="13">
        <x:f t="shared" si="120"/>
        <x:v>3.8507781236104934</x:v>
      </x:c>
      <x:c r="Z1290" s="13">
        <x:f t="shared" si="121"/>
        <x:v>0.39897596610094677</x:v>
      </x:c>
      <x:c r="AA1290" s="13">
        <x:f t="shared" si="122"/>
        <x:v>0.10816358058749531</x:v>
      </x:c>
      <x:c r="AB1290" s="13">
        <x:f t="shared" si="123"/>
        <x:v>0.13937013087329786</x:v>
      </x:c>
      <x:c r="AC1290" s="13">
        <x:f t="shared" si="124"/>
        <x:v>0.22585462993693994</x:v>
      </x:c>
      <x:c r="AD1290" s="13">
        <x:f t="shared" si="125"/>
        <x:v>0.36033192822934829</x:v>
      </x:c>
      <x:c r="AE1290" s="50" t="n">
        <x:f>IF(OR(NOT(ISNUMBER(Q1290)),NOT(ISNUMBER(R1290))),"",IF(Q1290&lt;R1290,1,0))</x:f>
        <x:v>0</x:v>
      </x:c>
      <x:c r="AF1290" s="50" t="n">
        <x:f>IFERROR(IF(AND(A1290=A1289,C1290=C1289+1,ISNUMBER(AE1289)),AE1289,""),"")</x:f>
        <x:v>0</x:v>
      </x:c>
      <x:c r="AG1290" s="52" t="n">
        <x:f>IFERROR(IF(AND(A1290=A1289,C1290=C1289+1,ISNUMBER(U1290),ISNUMBER(U1289),U1289&lt;&gt;0),U1290/U1289-1,""),"")</x:f>
        <x:v>0.4762181398845038</x:v>
      </x:c>
      <x:c r="AH1290" s="50" t="n">
        <x:f>IF(AND(ISNUMBER(AE1290),ISNUMBER(AF1290),ISNUMBER(AG1290)),IF(AND(AE1290=1,AF1290=1,AG1290&lt;0),1,0),"")</x:f>
        <x:v>0</x:v>
      </x:c>
      <x:c r="AI1290" s="50" t="n">
        <x:f>IF(AND(A1290=A1291,C1291=C1290+1,ISNUMBER(AH1291)),C1291,"")</x:f>
        <x:v>2016</x:v>
      </x:c>
      <x:c r="AJ1290" s="50" t="n">
        <x:f>IF(AND(A1290=A1291,C1291=C1290+1,ISNUMBER(AH1291)),AH1291,"")</x:f>
        <x:v>0</x:v>
      </x:c>
    </x:row>
    <x:row r="1291" ht="15">
      <x:c r="A1291" s="9" t="s">
        <x:v>105</x:v>
      </x:c>
      <x:c r="B1291" s="10">
        <x:v>42735</x:v>
      </x:c>
      <x:c r="C1291" s="9">
        <x:v>2016</x:v>
      </x:c>
      <x:c r="D1291" s="11">
        <x:v>4745.2</x:v>
      </x:c>
      <x:c r="E1291" s="11">
        <x:v>4525.8</x:v>
      </x:c>
      <x:c r="F1291" s="11">
        <x:v>1077.7</x:v>
      </x:c>
      <x:c r="G1291" s="11">
        <x:v>1844.9</x:v>
      </x:c>
      <x:c r="H1291" s="11">
        <x:v>85.5</x:v>
      </x:c>
      <x:c r="I1291" s="11">
        <x:v>2900.3</x:v>
      </x:c>
      <x:c r="J1291" s="11">
        <x:v>1817.3</x:v>
      </x:c>
      <x:c r="K1291" s="11">
        <x:v>450.2</x:v>
      </x:c>
      <x:c r="L1291" s="11">
        <x:v>3984</x:v>
      </x:c>
      <x:c r="M1291" s="11">
        <x:v>0</x:v>
      </x:c>
      <x:c r="N1291" s="11">
        <x:v>85.5</x:v>
      </x:c>
      <x:c r="O1291" s="11">
        <x:v>3676.2</x:v>
      </x:c>
      <x:c r="P1291" s="11">
        <x:v>762.6</x:v>
      </x:c>
      <x:c r="Q1291" s="11">
        <x:v>765.9</x:v>
      </x:c>
      <x:c r="R1291" s="11">
        <x:v>10.9</x:v>
      </x:c>
      <x:c r="S1291" s="11">
        <x:v>589.29999999999995</x:v>
      </x:c>
      <x:c r="T1291" s="11">
        <x:v>538.4</x:v>
      </x:c>
      <x:c r="U1291" s="11">
        <x:v>5019.8676999999998</x:v>
      </x:c>
      <x:c r="V1291" s="11">
        <x:v>18</x:v>
      </x:c>
      <x:c r="W1291" s="12">
        <x:v>0</x:v>
      </x:c>
      <x:c r="X1291" s="8">
        <x:v>0</x:v>
      </x:c>
      <x:c r="Y1291" s="13">
        <x:f t="shared" si="120"/>
        <x:v>4.1994989329126842</x:v>
      </x:c>
      <x:c r="Z1291" s="13">
        <x:f t="shared" si="121"/>
        <x:v>0.38879288544213103</x:v>
      </x:c>
      <x:c r="AA1291" s="13">
        <x:f t="shared" si="122"/>
        <x:v>0.1241886537975217</x:v>
      </x:c>
      <x:c r="AB1291" s="13">
        <x:f t="shared" si="123"/>
        <x:v>0.16070976987271349</x:v>
      </x:c>
      <x:c r="AC1291" s="13">
        <x:f t="shared" si="124"/>
        <x:v>0.29183153558458452</x:v>
      </x:c>
      <x:c r="AD1291" s="13">
        <x:f t="shared" si="125"/>
        <x:v>0.38297648149709179</x:v>
      </x:c>
      <x:c r="AE1291" s="50" t="n">
        <x:f>IF(OR(NOT(ISNUMBER(Q1291)),NOT(ISNUMBER(R1291))),"",IF(Q1291&lt;R1291,1,0))</x:f>
        <x:v>0</x:v>
      </x:c>
      <x:c r="AF1291" s="50" t="n">
        <x:f>IFERROR(IF(AND(A1291=A1290,C1291=C1290+1,ISNUMBER(AE1290)),AE1290,""),"")</x:f>
        <x:v>0</x:v>
      </x:c>
      <x:c r="AG1291" s="52" t="n">
        <x:f>IFERROR(IF(AND(A1291=A1290,C1291=C1290+1,ISNUMBER(U1291),ISNUMBER(U1290),U1290&lt;&gt;0),U1291/U1290-1,""),"")</x:f>
        <x:v>-0.24151527484199264</x:v>
      </x:c>
      <x:c r="AH1291" s="50" t="n">
        <x:f>IF(AND(ISNUMBER(AE1291),ISNUMBER(AF1291),ISNUMBER(AG1291)),IF(AND(AE1291=1,AF1291=1,AG1291&lt;0),1,0),"")</x:f>
        <x:v>0</x:v>
      </x:c>
      <x:c r="AI1291" s="50" t="n">
        <x:f>IF(AND(A1291=A1292,C1292=C1291+1,ISNUMBER(AH1292)),C1292,"")</x:f>
        <x:v>2017</x:v>
      </x:c>
      <x:c r="AJ1291" s="50" t="n">
        <x:f>IF(AND(A1291=A1292,C1292=C1291+1,ISNUMBER(AH1292)),AH1292,"")</x:f>
        <x:v>0</x:v>
      </x:c>
    </x:row>
    <x:row r="1292" ht="15">
      <x:c r="A1292" s="9" t="s">
        <x:v>105</x:v>
      </x:c>
      <x:c r="B1292" s="10">
        <x:v>43100</x:v>
      </x:c>
      <x:c r="C1292" s="9">
        <x:v>2017</x:v>
      </x:c>
      <x:c r="D1292" s="11">
        <x:v>4966.1000000000004</x:v>
      </x:c>
      <x:c r="E1292" s="11">
        <x:v>4799.1000000000004</x:v>
      </x:c>
      <x:c r="F1292" s="11">
        <x:v>1170.4000000000001</x:v>
      </x:c>
      <x:c r="G1292" s="11">
        <x:v>1828.8</x:v>
      </x:c>
      <x:c r="H1292" s="11">
        <x:v>88.7</x:v>
      </x:c>
      <x:c r="I1292" s="11">
        <x:v>3137.3</x:v>
      </x:c>
      <x:c r="J1292" s="11">
        <x:v>2063</x:v>
      </x:c>
      <x:c r="K1292" s="11">
        <x:v>600.5</x:v>
      </x:c>
      <x:c r="L1292" s="11">
        <x:v>4075.7</x:v>
      </x:c>
      <x:c r="M1292" s="11">
        <x:v>0</x:v>
      </x:c>
      <x:c r="N1292" s="11">
        <x:v>88.7</x:v>
      </x:c>
      <x:c r="O1292" s="11">
        <x:v>3965.2</x:v>
      </x:c>
      <x:c r="P1292" s="11">
        <x:v>706.5</x:v>
      </x:c>
      <x:c r="Q1292" s="11">
        <x:v>709.9</x:v>
      </x:c>
      <x:c r="R1292" s="11">
        <x:v>6</x:v>
      </x:c>
      <x:c r="S1292" s="11">
        <x:v>555.29999999999995</x:v>
      </x:c>
      <x:c r="T1292" s="11">
        <x:v>605.6</x:v>
      </x:c>
      <x:c r="U1292" s="11">
        <x:v>6760.4633999999996</x:v>
      </x:c>
      <x:c r="V1292" s="11">
        <x:v>18</x:v>
      </x:c>
      <x:c r="W1292" s="12">
        <x:v>0</x:v>
      </x:c>
      <x:c r="X1292" s="8">
        <x:v>0</x:v>
      </x:c>
      <x:c r="Y1292" s="13">
        <x:f t="shared" si="120"/>
        <x:v>4.100393028024607</x:v>
      </x:c>
      <x:c r="Z1292" s="13">
        <x:f t="shared" si="121"/>
        <x:v>0.36825678097501052</x:v>
      </x:c>
      <x:c r="AA1292" s="13">
        <x:f t="shared" si="122"/>
        <x:v>0.11181812690038459</x:v>
      </x:c>
      <x:c r="AB1292" s="13">
        <x:f t="shared" si="123"/>
        <x:v>0.14226455367390908</x:v>
      </x:c>
      <x:c r="AC1292" s="13">
        <x:f t="shared" si="124"/>
        <x:v>0.33114610673665795</x:v>
      </x:c>
      <x:c r="AD1292" s="13">
        <x:f t="shared" si="125"/>
        <x:v>0.41541652403294332</x:v>
      </x:c>
      <x:c r="AE1292" s="50" t="n">
        <x:f>IF(OR(NOT(ISNUMBER(Q1292)),NOT(ISNUMBER(R1292))),"",IF(Q1292&lt;R1292,1,0))</x:f>
        <x:v>0</x:v>
      </x:c>
      <x:c r="AF1292" s="50" t="n">
        <x:f>IFERROR(IF(AND(A1292=A1291,C1292=C1291+1,ISNUMBER(AE1291)),AE1291,""),"")</x:f>
        <x:v>0</x:v>
      </x:c>
      <x:c r="AG1292" s="52" t="n">
        <x:f>IFERROR(IF(AND(A1292=A1291,C1292=C1291+1,ISNUMBER(U1292),ISNUMBER(U1291),U1291&lt;&gt;0),U1292/U1291-1,""),"")</x:f>
        <x:v>0.34674134937859025</x:v>
      </x:c>
      <x:c r="AH1292" s="50" t="n">
        <x:f>IF(AND(ISNUMBER(AE1292),ISNUMBER(AF1292),ISNUMBER(AG1292)),IF(AND(AE1292=1,AF1292=1,AG1292&lt;0),1,0),"")</x:f>
        <x:v>0</x:v>
      </x:c>
      <x:c r="AI1292" s="50" t="n">
        <x:f>IF(AND(A1292=A1293,C1293=C1292+1,ISNUMBER(AH1293)),C1293,"")</x:f>
        <x:v>2018</x:v>
      </x:c>
      <x:c r="AJ1292" s="50" t="n">
        <x:f>IF(AND(A1292=A1293,C1293=C1292+1,ISNUMBER(AH1293)),AH1293,"")</x:f>
        <x:v>0</x:v>
      </x:c>
    </x:row>
    <x:row r="1293" ht="15">
      <x:c r="A1293" s="9" t="s">
        <x:v>105</x:v>
      </x:c>
      <x:c r="B1293" s="10">
        <x:v>43465</x:v>
      </x:c>
      <x:c r="C1293" s="9">
        <x:v>2018</x:v>
      </x:c>
      <x:c r="D1293" s="11">
        <x:v>5254.2</x:v>
      </x:c>
      <x:c r="E1293" s="11">
        <x:v>5057.6000000000004</x:v>
      </x:c>
      <x:c r="F1293" s="11">
        <x:v>1199.8</x:v>
      </x:c>
      <x:c r="G1293" s="11">
        <x:v>2027.4</x:v>
      </x:c>
      <x:c r="H1293" s="11">
        <x:v>117.5</x:v>
      </x:c>
      <x:c r="I1293" s="11">
        <x:v>3226.8</x:v>
      </x:c>
      <x:c r="J1293" s="11">
        <x:v>2153.1</x:v>
      </x:c>
      <x:c r="K1293" s="11">
        <x:v>734.2</x:v>
      </x:c>
      <x:c r="L1293" s="11">
        <x:v>4188.2</x:v>
      </x:c>
      <x:c r="M1293" s="11">
        <x:v>8.1999999999999993</x:v>
      </x:c>
      <x:c r="N1293" s="11">
        <x:v>109.3</x:v>
      </x:c>
      <x:c r="O1293" s="11">
        <x:v>4082</x:v>
      </x:c>
      <x:c r="P1293" s="11">
        <x:v>828.8</x:v>
      </x:c>
      <x:c r="Q1293" s="11">
        <x:v>841.9</x:v>
      </x:c>
      <x:c r="R1293" s="11">
        <x:v>5.7</x:v>
      </x:c>
      <x:c r="S1293" s="11">
        <x:v>656.6</x:v>
      </x:c>
      <x:c r="T1293" s="11">
        <x:v>658.4</x:v>
      </x:c>
      <x:c r="U1293" s="11">
        <x:v>4466.3495999999996</x:v>
      </x:c>
      <x:c r="V1293" s="11">
        <x:v>18</x:v>
      </x:c>
      <x:c r="W1293" s="12">
        <x:v>0</x:v>
      </x:c>
      <x:c r="X1293" s="8">
        <x:v>0</x:v>
      </x:c>
      <x:c r="Y1293" s="13">
        <x:f t="shared" si="120"/>
        <x:v>4.2153692282047013</x:v>
      </x:c>
      <x:c r="Z1293" s="13">
        <x:f t="shared" si="121"/>
        <x:v>0.38586273838072405</x:v>
      </x:c>
      <x:c r="AA1293" s="13">
        <x:f t="shared" si="122"/>
        <x:v>0.12496669331201705</x:v>
      </x:c>
      <x:c r="AB1293" s="13">
        <x:f t="shared" si="123"/>
        <x:v>0.15774047428723686</x:v>
      </x:c>
      <x:c r="AC1293" s="13">
        <x:f t="shared" si="124"/>
        <x:v>0.32475091249876686</x:v>
      </x:c>
      <x:c r="AD1293" s="13">
        <x:f t="shared" si="125"/>
        <x:v>0.4097864565490465</x:v>
      </x:c>
      <x:c r="AE1293" s="50" t="n">
        <x:f>IF(OR(NOT(ISNUMBER(Q1293)),NOT(ISNUMBER(R1293))),"",IF(Q1293&lt;R1293,1,0))</x:f>
        <x:v>0</x:v>
      </x:c>
      <x:c r="AF1293" s="50" t="n">
        <x:f>IFERROR(IF(AND(A1293=A1292,C1293=C1292+1,ISNUMBER(AE1292)),AE1292,""),"")</x:f>
        <x:v>0</x:v>
      </x:c>
      <x:c r="AG1293" s="52" t="n">
        <x:f>IFERROR(IF(AND(A1293=A1292,C1293=C1292+1,ISNUMBER(U1293),ISNUMBER(U1292),U1292&lt;&gt;0),U1293/U1292-1,""),"")</x:f>
        <x:v>-0.33934268470412843</x:v>
      </x:c>
      <x:c r="AH1293" s="50" t="n">
        <x:f>IF(AND(ISNUMBER(AE1293),ISNUMBER(AF1293),ISNUMBER(AG1293)),IF(AND(AE1293=1,AF1293=1,AG1293&lt;0),1,0),"")</x:f>
        <x:v>0</x:v>
      </x:c>
      <x:c r="AI1293" s="50" t="n">
        <x:f>IF(AND(A1293=A1294,C1294=C1293+1,ISNUMBER(AH1294)),C1294,"")</x:f>
        <x:v>2019</x:v>
      </x:c>
      <x:c r="AJ1293" s="50" t="n">
        <x:f>IF(AND(A1293=A1294,C1294=C1293+1,ISNUMBER(AH1294)),AH1294,"")</x:f>
        <x:v>0</x:v>
      </x:c>
    </x:row>
    <x:row r="1294" ht="15">
      <x:c r="A1294" s="9" t="s">
        <x:v>105</x:v>
      </x:c>
      <x:c r="B1294" s="10">
        <x:v>43830</x:v>
      </x:c>
      <x:c r="C1294" s="9">
        <x:v>2019</x:v>
      </x:c>
      <x:c r="D1294" s="11">
        <x:v>5176.2</x:v>
      </x:c>
      <x:c r="E1294" s="11">
        <x:v>4987.3999999999996</x:v>
      </x:c>
      <x:c r="F1294" s="11">
        <x:v>1123</x:v>
      </x:c>
      <x:c r="G1294" s="11">
        <x:v>1868.4</x:v>
      </x:c>
      <x:c r="H1294" s="11">
        <x:v>112.6</x:v>
      </x:c>
      <x:c r="I1294" s="11">
        <x:v>3307.8</x:v>
      </x:c>
      <x:c r="J1294" s="11">
        <x:v>2230.3000000000002</x:v>
      </x:c>
      <x:c r="K1294" s="11">
        <x:v>630.4</x:v>
      </x:c>
      <x:c r="L1294" s="11">
        <x:v>4196</x:v>
      </x:c>
      <x:c r="M1294" s="11">
        <x:v>7.6</x:v>
      </x:c>
      <x:c r="N1294" s="11">
        <x:v>105</x:v>
      </x:c>
      <x:c r="O1294" s="11">
        <x:v>4341.3</x:v>
      </x:c>
      <x:c r="P1294" s="11">
        <x:v>856.8</x:v>
      </x:c>
      <x:c r="Q1294" s="11">
        <x:v>870.3</x:v>
      </x:c>
      <x:c r="R1294" s="11">
        <x:v>6</x:v>
      </x:c>
      <x:c r="S1294" s="11">
        <x:v>673.9</x:v>
      </x:c>
      <x:c r="T1294" s="11">
        <x:v>520.29999999999995</x:v>
      </x:c>
      <x:c r="U1294" s="11">
        <x:v>6349.5312000000004</x:v>
      </x:c>
      <x:c r="V1294" s="11">
        <x:v>18</x:v>
      </x:c>
      <x:c r="W1294" s="12">
        <x:v>0</x:v>
      </x:c>
      <x:c r="X1294" s="8">
        <x:v>0</x:v>
      </x:c>
      <x:c r="Y1294" s="13">
        <x:f t="shared" si="120"/>
        <x:v>4.4411398040961707</x:v>
      </x:c>
      <x:c r="Z1294" s="13">
        <x:f t="shared" si="121"/>
        <x:v>0.3609597774429118</x:v>
      </x:c>
      <x:c r="AA1294" s="13">
        <x:f t="shared" si="122"/>
        <x:v>0.1301920327653491</x:v>
      </x:c>
      <x:c r="AB1294" s="13">
        <x:f t="shared" si="123"/>
        <x:v>0.16552683435725049</x:v>
      </x:c>
      <x:c r="AC1294" s="13">
        <x:f t="shared" si="124"/>
        <x:v>0.27847356026546777</x:v>
      </x:c>
      <x:c r="AD1294" s="13">
        <x:f t="shared" si="125"/>
        <x:v>0.43087593215099884</x:v>
      </x:c>
      <x:c r="AE1294" s="50" t="n">
        <x:f>IF(OR(NOT(ISNUMBER(Q1294)),NOT(ISNUMBER(R1294))),"",IF(Q1294&lt;R1294,1,0))</x:f>
        <x:v>0</x:v>
      </x:c>
      <x:c r="AF1294" s="50" t="n">
        <x:f>IFERROR(IF(AND(A1294=A1293,C1294=C1293+1,ISNUMBER(AE1293)),AE1293,""),"")</x:f>
        <x:v>0</x:v>
      </x:c>
      <x:c r="AG1294" s="52" t="n">
        <x:f>IFERROR(IF(AND(A1294=A1293,C1294=C1293+1,ISNUMBER(U1294),ISNUMBER(U1293),U1293&lt;&gt;0),U1294/U1293-1,""),"")</x:f>
        <x:v>0.4216377508827345</x:v>
      </x:c>
      <x:c r="AH1294" s="50" t="n">
        <x:f>IF(AND(ISNUMBER(AE1294),ISNUMBER(AF1294),ISNUMBER(AG1294)),IF(AND(AE1294=1,AF1294=1,AG1294&lt;0),1,0),"")</x:f>
        <x:v>0</x:v>
      </x:c>
      <x:c r="AI1294" s="50" t="n">
        <x:f>IF(AND(A1294=A1295,C1295=C1294+1,ISNUMBER(AH1295)),C1295,"")</x:f>
        <x:v>2020</x:v>
      </x:c>
      <x:c r="AJ1294" s="50" t="n">
        <x:f>IF(AND(A1294=A1295,C1295=C1294+1,ISNUMBER(AH1295)),AH1295,"")</x:f>
        <x:v>0</x:v>
      </x:c>
    </x:row>
    <x:row r="1295" ht="15">
      <x:c r="A1295" s="9" t="s">
        <x:v>105</x:v>
      </x:c>
      <x:c r="B1295" s="10">
        <x:v>44196</x:v>
      </x:c>
      <x:c r="C1295" s="9">
        <x:v>2020</x:v>
      </x:c>
      <x:c r="D1295" s="11">
        <x:v>5748.6</x:v>
      </x:c>
      <x:c r="E1295" s="11">
        <x:v>5546.8</x:v>
      </x:c>
      <x:c r="F1295" s="11">
        <x:v>1010.9</x:v>
      </x:c>
      <x:c r="G1295" s="11">
        <x:v>1731.8</x:v>
      </x:c>
      <x:c r="H1295" s="11">
        <x:v>131.6</x:v>
      </x:c>
      <x:c r="I1295" s="11">
        <x:v>4016.8</x:v>
      </x:c>
      <x:c r="J1295" s="11">
        <x:v>2419.3000000000002</x:v>
      </x:c>
      <x:c r="K1295" s="11">
        <x:v>823</x:v>
      </x:c>
      <x:c r="L1295" s="11">
        <x:v>4534.7</x:v>
      </x:c>
      <x:c r="M1295" s="11">
        <x:v>19.899999999999999</x:v>
      </x:c>
      <x:c r="N1295" s="11">
        <x:v>111.7</x:v>
      </x:c>
      <x:c r="O1295" s="11">
        <x:v>2790.2</x:v>
      </x:c>
      <x:c r="P1295" s="11">
        <x:v>282.39999999999998</x:v>
      </x:c>
      <x:c r="Q1295" s="11">
        <x:v>298.8</x:v>
      </x:c>
      <x:c r="R1295" s="11">
        <x:v>8.6999999999999993</x:v>
      </x:c>
      <x:c r="S1295" s="11">
        <x:v>217</x:v>
      </x:c>
      <x:c r="T1295" s="11">
        <x:v>-297.3</x:v>
      </x:c>
      <x:c r="U1295" s="11">
        <x:v>6044.1008000000002</x:v>
      </x:c>
      <x:c r="V1295" s="11">
        <x:v>18</x:v>
      </x:c>
      <x:c r="W1295" s="12">
        <x:v>0</x:v>
      </x:c>
      <x:c r="X1295" s="8">
        <x:v>0</x:v>
      </x:c>
      <x:c r="Y1295" s="13">
        <x:f t="shared" si="120"/>
        <x:v>5.4869917894945104</x:v>
      </x:c>
      <x:c r="Z1295" s="13">
        <x:f t="shared" si="121"/>
        <x:v>0.30125595797237587</x:v>
      </x:c>
      <x:c r="AA1295" s="13">
        <x:f t="shared" si="122"/>
        <x:v>3.7748321330410881E-2</x:v>
      </x:c>
      <x:c r="AB1295" s="13">
        <x:f t="shared" si="123"/>
        <x:v>4.9125004348884942E-2</x:v>
      </x:c>
      <x:c r="AC1295" s="13">
        <x:f t="shared" si="124"/>
        <x:v>-0.17167109365977595</x:v>
      </x:c>
      <x:c r="AD1295" s="13">
        <x:f t="shared" si="125"/>
        <x:v>0.42085029398462237</x:v>
      </x:c>
      <x:c r="AE1295" s="50" t="n">
        <x:f>IF(OR(NOT(ISNUMBER(Q1295)),NOT(ISNUMBER(R1295))),"",IF(Q1295&lt;R1295,1,0))</x:f>
        <x:v>0</x:v>
      </x:c>
      <x:c r="AF1295" s="50" t="n">
        <x:f>IFERROR(IF(AND(A1295=A1294,C1295=C1294+1,ISNUMBER(AE1294)),AE1294,""),"")</x:f>
        <x:v>0</x:v>
      </x:c>
      <x:c r="AG1295" s="52" t="n">
        <x:f>IFERROR(IF(AND(A1295=A1294,C1295=C1294+1,ISNUMBER(U1295),ISNUMBER(U1294),U1294&lt;&gt;0),U1295/U1294-1,""),"")</x:f>
        <x:v>-0.04810282686696621</x:v>
      </x:c>
      <x:c r="AH1295" s="50" t="n">
        <x:f>IF(AND(ISNUMBER(AE1295),ISNUMBER(AF1295),ISNUMBER(AG1295)),IF(AND(AE1295=1,AF1295=1,AG1295&lt;0),1,0),"")</x:f>
        <x:v>0</x:v>
      </x:c>
      <x:c r="AI1295" s="50" t="n">
        <x:f>IF(AND(A1295=A1296,C1296=C1295+1,ISNUMBER(AH1296)),C1296,"")</x:f>
        <x:v>2021</x:v>
      </x:c>
      <x:c r="AJ1295" s="50" t="n">
        <x:f>IF(AND(A1295=A1296,C1296=C1295+1,ISNUMBER(AH1296)),AH1296,"")</x:f>
        <x:v>0</x:v>
      </x:c>
    </x:row>
    <x:row r="1296" ht="15">
      <x:c r="A1296" s="9" t="s">
        <x:v>105</x:v>
      </x:c>
      <x:c r="B1296" s="10">
        <x:v>44561</x:v>
      </x:c>
      <x:c r="C1296" s="9">
        <x:v>2021</x:v>
      </x:c>
      <x:c r="D1296" s="11">
        <x:v>6239.8</x:v>
      </x:c>
      <x:c r="E1296" s="11">
        <x:v>6035.9</x:v>
      </x:c>
      <x:c r="F1296" s="11">
        <x:v>1035.0999999999999</x:v>
      </x:c>
      <x:c r="G1296" s="11">
        <x:v>1925.8</x:v>
      </x:c>
      <x:c r="H1296" s="11">
        <x:v>111.4</x:v>
      </x:c>
      <x:c r="I1296" s="11">
        <x:v>4314</x:v>
      </x:c>
      <x:c r="J1296" s="11">
        <x:v>2717.3</x:v>
      </x:c>
      <x:c r="K1296" s="11">
        <x:v>921</x:v>
      </x:c>
      <x:c r="L1296" s="11">
        <x:v>4945.7</x:v>
      </x:c>
      <x:c r="M1296" s="11">
        <x:v>7</x:v>
      </x:c>
      <x:c r="N1296" s="11">
        <x:v>104.4</x:v>
      </x:c>
      <x:c r="O1296" s="11">
        <x:v>4284.8999999999996</x:v>
      </x:c>
      <x:c r="P1296" s="11">
        <x:v>698.2</x:v>
      </x:c>
      <x:c r="Q1296" s="11">
        <x:v>713.8</x:v>
      </x:c>
      <x:c r="R1296" s="11">
        <x:v>5.4</x:v>
      </x:c>
      <x:c r="S1296" s="11">
        <x:v>555.5</x:v>
      </x:c>
      <x:c r="T1296" s="11">
        <x:v>442.1</x:v>
      </x:c>
      <x:c r="U1296" s="11">
        <x:v>6403.2775000000001</x:v>
      </x:c>
      <x:c r="V1296" s="11">
        <x:v>18</x:v>
      </x:c>
      <x:c r="W1296" s="12">
        <x:v>0</x:v>
      </x:c>
      <x:c r="X1296" s="8">
        <x:v>0</x:v>
      </x:c>
      <x:c r="Y1296" s="13">
        <x:f t="shared" si="120"/>
        <x:v>5.8312240363249925</x:v>
      </x:c>
      <x:c r="Z1296" s="13">
        <x:f t="shared" si="121"/>
        <x:v>0.30863168691304205</x:v>
      </x:c>
      <x:c r="AA1296" s="13">
        <x:f t="shared" si="122"/>
        <x:v>8.9025289272092051E-2</x:v>
      </x:c>
      <x:c r="AB1296" s="13">
        <x:f t="shared" si="123"/>
        <x:v>0.1118946120067951</x:v>
      </x:c>
      <x:c r="AC1296" s="13">
        <x:f t="shared" si="124"/>
        <x:v>0.22956693322255689</x:v>
      </x:c>
      <x:c r="AD1296" s="13">
        <x:f t="shared" si="125"/>
        <x:v>0.43547870124042437</x:v>
      </x:c>
      <x:c r="AE1296" s="50" t="n">
        <x:f>IF(OR(NOT(ISNUMBER(Q1296)),NOT(ISNUMBER(R1296))),"",IF(Q1296&lt;R1296,1,0))</x:f>
        <x:v>0</x:v>
      </x:c>
      <x:c r="AF1296" s="50" t="n">
        <x:f>IFERROR(IF(AND(A1296=A1295,C1296=C1295+1,ISNUMBER(AE1295)),AE1295,""),"")</x:f>
        <x:v>0</x:v>
      </x:c>
      <x:c r="AG1296" s="52" t="n">
        <x:f>IFERROR(IF(AND(A1296=A1295,C1296=C1295+1,ISNUMBER(U1296),ISNUMBER(U1295),U1295&lt;&gt;0),U1296/U1295-1,""),"")</x:f>
        <x:v>0.05942599435138485</x:v>
      </x:c>
      <x:c r="AH1296" s="50" t="n">
        <x:f>IF(AND(ISNUMBER(AE1296),ISNUMBER(AF1296),ISNUMBER(AG1296)),IF(AND(AE1296=1,AF1296=1,AG1296&lt;0),1,0),"")</x:f>
        <x:v>0</x:v>
      </x:c>
      <x:c r="AI1296" s="50" t="n">
        <x:f>IF(AND(A1296=A1297,C1297=C1296+1,ISNUMBER(AH1297)),C1297,"")</x:f>
        <x:v>2022</x:v>
      </x:c>
      <x:c r="AJ1296" s="50" t="n">
        <x:f>IF(AND(A1296=A1297,C1297=C1296+1,ISNUMBER(AH1297)),AH1297,"")</x:f>
        <x:v>0</x:v>
      </x:c>
    </x:row>
    <x:row r="1297" ht="15">
      <x:c r="A1297" s="9" t="s">
        <x:v>105</x:v>
      </x:c>
      <x:c r="B1297" s="10">
        <x:v>44926</x:v>
      </x:c>
      <x:c r="C1297" s="9">
        <x:v>2022</x:v>
      </x:c>
      <x:c r="D1297" s="11">
        <x:v>6483.1</x:v>
      </x:c>
      <x:c r="E1297" s="11">
        <x:v>6313.1</x:v>
      </x:c>
      <x:c r="F1297" s="11">
        <x:v>1340.5</x:v>
      </x:c>
      <x:c r="G1297" s="11">
        <x:v>1981</x:v>
      </x:c>
      <x:c r="H1297" s="11">
        <x:v>115.5</x:v>
      </x:c>
      <x:c r="I1297" s="11">
        <x:v>4502.1000000000004</x:v>
      </x:c>
      <x:c r="J1297" s="11">
        <x:v>2930.4</x:v>
      </x:c>
      <x:c r="K1297" s="11">
        <x:v>952.3</x:v>
      </x:c>
      <x:c r="L1297" s="11">
        <x:v>5169.6000000000004</x:v>
      </x:c>
      <x:c r="M1297" s="11">
        <x:v>95.8</x:v>
      </x:c>
      <x:c r="N1297" s="11">
        <x:v>19.7</x:v>
      </x:c>
      <x:c r="O1297" s="11">
        <x:v>4419.8999999999996</x:v>
      </x:c>
      <x:c r="P1297" s="11">
        <x:v>827.5</x:v>
      </x:c>
      <x:c r="Q1297" s="11">
        <x:v>842</x:v>
      </x:c>
      <x:c r="R1297" s="11">
        <x:v>5.2</x:v>
      </x:c>
      <x:c r="S1297" s="11">
        <x:v>643.6</x:v>
      </x:c>
      <x:c r="T1297" s="11">
        <x:v>487.5</x:v>
      </x:c>
      <x:c r="U1297" s="11">
        <x:v>3615.6754000000001</x:v>
      </x:c>
      <x:c r="V1297" s="11">
        <x:v>18</x:v>
      </x:c>
      <x:c r="W1297" s="12">
        <x:v>0</x:v>
      </x:c>
      <x:c r="X1297" s="8">
        <x:v>0</x:v>
      </x:c>
      <x:c r="Y1297" s="13">
        <x:f t="shared" si="120"/>
        <x:v>4.7095113763521077</x:v>
      </x:c>
      <x:c r="Z1297" s="13">
        <x:f t="shared" si="121"/>
        <x:v>0.30556369637981828</x:v>
      </x:c>
      <x:c r="AA1297" s="13">
        <x:f t="shared" si="122"/>
        <x:v>9.9273495704215578E-2</x:v>
      </x:c>
      <x:c r="AB1297" s="13">
        <x:f t="shared" si="123"/>
        <x:v>0.12763955515108513</x:v>
      </x:c>
      <x:c r="AC1297" s="13">
        <x:f t="shared" si="124"/>
        <x:v>0.24608783442705703</x:v>
      </x:c>
      <x:c r="AD1297" s="13">
        <x:f t="shared" si="125"/>
        <x:v>0.45200598479122639</x:v>
      </x:c>
      <x:c r="AE1297" s="50" t="n">
        <x:f>IF(OR(NOT(ISNUMBER(Q1297)),NOT(ISNUMBER(R1297))),"",IF(Q1297&lt;R1297,1,0))</x:f>
        <x:v>0</x:v>
      </x:c>
      <x:c r="AF1297" s="50" t="n">
        <x:f>IFERROR(IF(AND(A1297=A1296,C1297=C1296+1,ISNUMBER(AE1296)),AE1296,""),"")</x:f>
        <x:v>0</x:v>
      </x:c>
      <x:c r="AG1297" s="52" t="n">
        <x:f>IFERROR(IF(AND(A1297=A1296,C1297=C1296+1,ISNUMBER(U1297),ISNUMBER(U1296),U1296&lt;&gt;0),U1297/U1296-1,""),"")</x:f>
        <x:v>-0.4353398864878182</x:v>
      </x:c>
      <x:c r="AH1297" s="50" t="n">
        <x:f>IF(AND(ISNUMBER(AE1297),ISNUMBER(AF1297),ISNUMBER(AG1297)),IF(AND(AE1297=1,AF1297=1,AG1297&lt;0),1,0),"")</x:f>
        <x:v>0</x:v>
      </x:c>
      <x:c r="AI1297" s="50" t="n">
        <x:f>IF(AND(A1297=A1298,C1298=C1297+1,ISNUMBER(AH1298)),C1298,"")</x:f>
        <x:v>2023</x:v>
      </x:c>
      <x:c r="AJ1297" s="50" t="n">
        <x:f>IF(AND(A1297=A1298,C1298=C1297+1,ISNUMBER(AH1298)),AH1298,"")</x:f>
        <x:v>0</x:v>
      </x:c>
    </x:row>
    <x:row r="1298" ht="15">
      <x:c r="A1298" s="9" t="s">
        <x:v>105</x:v>
      </x:c>
      <x:c r="B1298" s="10">
        <x:v>45291</x:v>
      </x:c>
      <x:c r="C1298" s="9">
        <x:v>2023</x:v>
      </x:c>
      <x:c r="D1298" s="11">
        <x:v>6253.6</x:v>
      </x:c>
      <x:c r="E1298" s="11">
        <x:v>6058.9</x:v>
      </x:c>
      <x:c r="F1298" s="11">
        <x:v>1128.0999999999999</x:v>
      </x:c>
      <x:c r="G1298" s="11">
        <x:v>1730.2</x:v>
      </x:c>
      <x:c r="H1298" s="11">
        <x:v>126.8</x:v>
      </x:c>
      <x:c r="I1298" s="11">
        <x:v>4523.3999999999996</x:v>
      </x:c>
      <x:c r="J1298" s="11">
        <x:v>2939.5</x:v>
      </x:c>
      <x:c r="K1298" s="11">
        <x:v>764.9</x:v>
      </x:c>
      <x:c r="L1298" s="11">
        <x:v>5169.6000000000004</x:v>
      </x:c>
      <x:c r="M1298" s="11">
        <x:v>8.8000000000000007</x:v>
      </x:c>
      <x:c r="N1298" s="11">
        <x:v>118</x:v>
      </x:c>
      <x:c r="O1298" s="11">
        <x:v>3514.5</x:v>
      </x:c>
      <x:c r="P1298" s="11">
        <x:v>467.8</x:v>
      </x:c>
      <x:c r="Q1298" s="11">
        <x:v>480.5</x:v>
      </x:c>
      <x:c r="R1298" s="11">
        <x:v>9.3000000000000007</x:v>
      </x:c>
      <x:c r="S1298" s="11">
        <x:v>349</x:v>
      </x:c>
      <x:c r="T1298" s="11">
        <x:v>167.7</x:v>
      </x:c>
      <x:c r="U1298" s="11">
        <x:v>5230.5465999999997</x:v>
      </x:c>
      <x:c r="V1298" s="11">
        <x:v>18</x:v>
      </x:c>
      <x:c r="W1298" s="12">
        <x:v>0</x:v>
      </x:c>
      <x:c r="X1298" s="8">
        <x:v>0</x:v>
      </x:c>
      <x:c r="Y1298" s="13">
        <x:f t="shared" si="120"/>
        <x:v>5.3708891055757473</x:v>
      </x:c>
      <x:c r="Z1298" s="13">
        <x:f t="shared" si="121"/>
        <x:v>0.27667263656134067</x:v>
      </x:c>
      <x:c r="AA1298" s="13">
        <x:f t="shared" si="122"/>
        <x:v>5.5807854675706793E-2</x:v>
      </x:c>
      <x:c r="AB1298" s="13">
        <x:f t="shared" si="123"/>
        <x:v>7.4804912370474611E-2</x:v>
      </x:c>
      <x:c r="AC1298" s="13">
        <x:f t="shared" si="124"/>
        <x:v>9.6925210958270711E-2</x:v>
      </x:c>
      <x:c r="AD1298" s="13">
        <x:f t="shared" si="125"/>
        <x:v>0.47004925163106048</x:v>
      </x:c>
      <x:c r="AE1298" s="50" t="n">
        <x:f>IF(OR(NOT(ISNUMBER(Q1298)),NOT(ISNUMBER(R1298))),"",IF(Q1298&lt;R1298,1,0))</x:f>
        <x:v>0</x:v>
      </x:c>
      <x:c r="AF1298" s="50" t="n">
        <x:f>IFERROR(IF(AND(A1298=A1297,C1298=C1297+1,ISNUMBER(AE1297)),AE1297,""),"")</x:f>
        <x:v>0</x:v>
      </x:c>
      <x:c r="AG1298" s="52" t="n">
        <x:f>IFERROR(IF(AND(A1298=A1297,C1298=C1297+1,ISNUMBER(U1298),ISNUMBER(U1297),U1297&lt;&gt;0),U1298/U1297-1,""),"")</x:f>
        <x:v>0.44663057972515996</x:v>
      </x:c>
      <x:c r="AH1298" s="50" t="n">
        <x:f>IF(AND(ISNUMBER(AE1298),ISNUMBER(AF1298),ISNUMBER(AG1298)),IF(AND(AE1298=1,AF1298=1,AG1298&lt;0),1,0),"")</x:f>
        <x:v>0</x:v>
      </x:c>
      <x:c r="AI1298" s="50" t="n">
        <x:f>IF(AND(A1298=A1299,C1299=C1298+1,ISNUMBER(AH1299)),C1299,"")</x:f>
        <x:v>2024</x:v>
      </x:c>
      <x:c r="AJ1298" s="50" t="n">
        <x:f>IF(AND(A1298=A1299,C1299=C1298+1,ISNUMBER(AH1299)),AH1299,"")</x:f>
        <x:v>0</x:v>
      </x:c>
    </x:row>
    <x:row r="1299" ht="15">
      <x:c r="A1299" s="9" t="s">
        <x:v>105</x:v>
      </x:c>
      <x:c r="B1299" s="10">
        <x:v>45657</x:v>
      </x:c>
      <x:c r="C1299" s="9">
        <x:v>2024</x:v>
      </x:c>
      <x:c r="D1299" s="11">
        <x:v>6291.3</x:v>
      </x:c>
      <x:c r="E1299" s="11">
        <x:v>6158.8</x:v>
      </x:c>
      <x:c r="F1299" s="11">
        <x:v>1257.5999999999999</x:v>
      </x:c>
      <x:c r="G1299" s="11">
        <x:v>1886.1</x:v>
      </x:c>
      <x:c r="H1299" s="11">
        <x:v>121</x:v>
      </x:c>
      <x:c r="I1299" s="11">
        <x:v>4405.2</x:v>
      </x:c>
      <x:c r="J1299" s="11">
        <x:v>2824.1</x:v>
      </x:c>
      <x:c r="K1299" s="11">
        <x:v>647.4</x:v>
      </x:c>
      <x:c r="L1299" s="11">
        <x:v>5376.6</x:v>
      </x:c>
      <x:c r="M1299" s="11">
        <x:v>10.4</x:v>
      </x:c>
      <x:c r="N1299" s="11">
        <x:v>110.6</x:v>
      </x:c>
      <x:c r="O1299" s="11">
        <x:v>3401.2</x:v>
      </x:c>
      <x:c r="P1299" s="11">
        <x:v>333.9</x:v>
      </x:c>
      <x:c r="Q1299" s="11">
        <x:v>348.2</x:v>
      </x:c>
      <x:c r="R1299" s="11">
        <x:v>9.5</x:v>
      </x:c>
      <x:c r="S1299" s="11">
        <x:v>219.6</x:v>
      </x:c>
      <x:c r="T1299" s="11">
        <x:v>193</x:v>
      </x:c>
      <x:c r="U1299" s="11">
        <x:v>4343.0788000000002</x:v>
      </x:c>
      <x:c r="V1299" s="11">
        <x:v>18</x:v>
      </x:c>
      <x:c r="W1299" s="12">
        <x:v>0</x:v>
      </x:c>
      <x:c r="X1299" s="8">
        <x:v>0</x:v>
      </x:c>
      <x:c r="Y1299" s="13">
        <x:f t="shared" si="120"/>
        <x:v>4.8972646310432575</x:v>
      </x:c>
      <x:c r="Z1299" s="13">
        <x:f t="shared" si="121"/>
        <x:v>0.2997949549377712</x:v>
      </x:c>
      <x:c r="AA1299" s="13">
        <x:f t="shared" si="122"/>
        <x:v>3.4905345477087402E-2</x:v>
      </x:c>
      <x:c r="AB1299" s="13">
        <x:f t="shared" si="123"/>
        <x:v>5.3073291688522241E-2</x:v>
      </x:c>
      <x:c r="AC1299" s="13">
        <x:f t="shared" si="124"/>
        <x:v>0.10232755421239595</x:v>
      </x:c>
      <x:c r="AD1299" s="13">
        <x:f t="shared" si="125"/>
        <x:v>0.44888973662041226</x:v>
      </x:c>
      <x:c r="AE1299" s="50" t="n">
        <x:f>IF(OR(NOT(ISNUMBER(Q1299)),NOT(ISNUMBER(R1299))),"",IF(Q1299&lt;R1299,1,0))</x:f>
        <x:v>0</x:v>
      </x:c>
      <x:c r="AF1299" s="50" t="n">
        <x:f>IFERROR(IF(AND(A1299=A1298,C1299=C1298+1,ISNUMBER(AE1298)),AE1298,""),"")</x:f>
        <x:v>0</x:v>
      </x:c>
      <x:c r="AG1299" s="52" t="n">
        <x:f>IFERROR(IF(AND(A1299=A1298,C1299=C1298+1,ISNUMBER(U1299),ISNUMBER(U1298),U1298&lt;&gt;0),U1299/U1298-1,""),"")</x:f>
        <x:v>-0.1696701832271219</x:v>
      </x:c>
      <x:c r="AH1299" s="50" t="n">
        <x:f>IF(AND(ISNUMBER(AE1299),ISNUMBER(AF1299),ISNUMBER(AG1299)),IF(AND(AE1299=1,AF1299=1,AG1299&lt;0),1,0),"")</x:f>
        <x:v>0</x:v>
      </x:c>
      <x:c r="AI1299" s="50" t="str">
        <x:f>IF(AND(A1299=A1300,C1300=C1299+1,ISNUMBER(AH1300)),C1300,"")</x:f>
      </x:c>
      <x:c r="AJ1299" s="50" t="str">
        <x:f>IF(AND(A1299=A1300,C1300=C1299+1,ISNUMBER(AH1300)),AH1300,"")</x:f>
      </x:c>
    </x:row>
    <x:row r="1300" ht="15">
      <x:c r="A1300" s="9" t="s">
        <x:v>106</x:v>
      </x:c>
      <x:c r="B1300" s="10">
        <x:v>39447</x:v>
      </x:c>
      <x:c r="C1300" s="9">
        <x:v>2007</x:v>
      </x:c>
      <x:c r="D1300" s="11">
        <x:v>825.101</x:v>
      </x:c>
      <x:c r="E1300" s="11">
        <x:v>655.28200000000004</x:v>
      </x:c>
      <x:c r="F1300" s="11">
        <x:v>496.46800000000002</x:v>
      </x:c>
      <x:c r="G1300" s="11">
        <x:v>546.90499999999997</x:v>
      </x:c>
      <x:c r="H1300" s="11">
        <x:v>109.015</x:v>
      </x:c>
      <x:c r="I1300" s="11">
        <x:v>278.19600000000003</x:v>
      </x:c>
      <x:c r="J1300" s="11">
        <x:v>201.035</x:v>
      </x:c>
      <x:c r="K1300" s="11">
        <x:v>29.210999999999999</x:v>
      </x:c>
      <x:c r="L1300" s="11">
        <x:v>110.535</x:v>
      </x:c>
      <x:c r="M1300" s="11">
        <x:v>74.363</x:v>
      </x:c>
      <x:c r="N1300" s="11">
        <x:v>34.652000000000001</x:v>
      </x:c>
      <x:c r="O1300" s="11">
        <x:v>2379.1410999999998</x:v>
      </x:c>
      <x:c r="P1300" s="11">
        <x:v>43.645000000000003</x:v>
      </x:c>
      <x:c r="Q1300" s="11">
        <x:v>74.322000000000003</x:v>
      </x:c>
      <x:c r="R1300" s="11">
        <x:v>4.952</x:v>
      </x:c>
      <x:c r="S1300" s="11">
        <x:v>28.888000000000002</x:v>
      </x:c>
      <x:c r="T1300" s="11">
        <x:v>31.024000000000001</x:v>
      </x:c>
      <x:c r="U1300" s="11">
        <x:v>299.77010000000001</x:v>
      </x:c>
      <x:c r="V1300" s="11">
        <x:v>18</x:v>
      </x:c>
      <x:c r="W1300" s="12">
        <x:v>0</x:v>
      </x:c>
      <x:c r="X1300" s="8">
        <x:v>0</x:v>
      </x:c>
      <x:c r="Y1300" s="13">
        <x:f t="shared" si="120"/>
        <x:v>1.3198876866182716</x:v>
      </x:c>
      <x:c r="Z1300" s="13">
        <x:f t="shared" si="121"/>
        <x:v>0.66283400456428965</x:v>
      </x:c>
      <x:c r="AA1300" s="13">
        <x:f t="shared" si="122"/>
        <x:v>3.5011471322904712E-2</x:v>
      </x:c>
      <x:c r="AB1300" s="13">
        <x:f t="shared" si="123"/>
        <x:v>5.2896554482420942E-2</x:v>
      </x:c>
      <x:c r="AC1300" s="13">
        <x:f t="shared" si="124"/>
        <x:v>5.6726488146935941E-2</x:v>
      </x:c>
      <x:c r="AD1300" s="13">
        <x:f t="shared" si="125"/>
        <x:v>0.24364895933952327</x:v>
      </x:c>
      <x:c r="AE1300" s="50" t="n">
        <x:f>IF(OR(NOT(ISNUMBER(Q1300)),NOT(ISNUMBER(R1300))),"",IF(Q1300&lt;R1300,1,0))</x:f>
        <x:v>0</x:v>
      </x:c>
      <x:c r="AF1300" s="50" t="str">
        <x:f>IFERROR(IF(AND(A1300=A1299,C1300=C1299+1,ISNUMBER(AE1299)),AE1299,""),"")</x:f>
      </x:c>
      <x:c r="AG1300" s="52" t="str">
        <x:f>IFERROR(IF(AND(A1300=A1299,C1300=C1299+1,ISNUMBER(U1300),ISNUMBER(U1299),U1299&lt;&gt;0),U1300/U1299-1,""),"")</x:f>
      </x:c>
      <x:c r="AH1300" s="50" t="str">
        <x:f>IF(AND(ISNUMBER(AE1300),ISNUMBER(AF1300),ISNUMBER(AG1300)),IF(AND(AE1300=1,AF1300=1,AG1300&lt;0),1,0),"")</x:f>
      </x:c>
      <x:c r="AI1300" s="50" t="n">
        <x:f>IF(AND(A1300=A1301,C1301=C1300+1,ISNUMBER(AH1301)),C1301,"")</x:f>
        <x:v>2008</x:v>
      </x:c>
      <x:c r="AJ1300" s="50" t="n">
        <x:f>IF(AND(A1300=A1301,C1301=C1300+1,ISNUMBER(AH1301)),AH1301,"")</x:f>
        <x:v>0</x:v>
      </x:c>
    </x:row>
    <x:row r="1301" ht="15">
      <x:c r="A1301" s="9" t="s">
        <x:v>106</x:v>
      </x:c>
      <x:c r="B1301" s="10">
        <x:v>39813</x:v>
      </x:c>
      <x:c r="C1301" s="9">
        <x:v>2008</x:v>
      </x:c>
      <x:c r="D1301" s="11">
        <x:v>977.95</x:v>
      </x:c>
      <x:c r="E1301" s="11">
        <x:v>786.41200000000003</x:v>
      </x:c>
      <x:c r="F1301" s="11">
        <x:v>603.16800000000001</x:v>
      </x:c>
      <x:c r="G1301" s="11">
        <x:v>656.73900000000003</x:v>
      </x:c>
      <x:c r="H1301" s="11">
        <x:v>137.96299999999999</x:v>
      </x:c>
      <x:c r="I1301" s="11">
        <x:v>321.21100000000001</x:v>
      </x:c>
      <x:c r="J1301" s="11">
        <x:v>218.97</x:v>
      </x:c>
      <x:c r="K1301" s="11">
        <x:v>53.372</x:v>
      </x:c>
      <x:c r="L1301" s="11">
        <x:v>105.831</x:v>
      </x:c>
      <x:c r="M1301" s="11">
        <x:v>96.153999999999996</x:v>
      </x:c>
      <x:c r="N1301" s="11">
        <x:v>41.808999999999997</x:v>
      </x:c>
      <x:c r="O1301" s="11">
        <x:v>2560.1350000000002</x:v>
      </x:c>
      <x:c r="P1301" s="11">
        <x:v>46.914000000000001</x:v>
      </x:c>
      <x:c r="Q1301" s="11">
        <x:v>88.397000000000006</x:v>
      </x:c>
      <x:c r="R1301" s="11">
        <x:v>6.1609999999999996</x:v>
      </x:c>
      <x:c r="S1301" s="11">
        <x:v>37.337000000000003</x:v>
      </x:c>
      <x:c r="T1301" s="11">
        <x:v>81.186999999999998</x:v>
      </x:c>
      <x:c r="U1301" s="11">
        <x:v>137.71889999999999</x:v>
      </x:c>
      <x:c r="V1301" s="11">
        <x:v>18</x:v>
      </x:c>
      <x:c r="W1301" s="12">
        <x:v>0</x:v>
      </x:c>
      <x:c r="X1301" s="8">
        <x:v>0</x:v>
      </x:c>
      <x:c r="Y1301" s="13">
        <x:f t="shared" si="120"/>
        <x:v>1.3038025889967637</x:v>
      </x:c>
      <x:c r="Z1301" s="13">
        <x:f t="shared" si="121"/>
        <x:v>0.67154660258704435</x:v>
      </x:c>
      <x:c r="AA1301" s="13">
        <x:f t="shared" si="122"/>
        <x:v>3.8178843499156401E-2</x:v>
      </x:c>
      <x:c r="AB1301" s="13">
        <x:f t="shared" si="123"/>
        <x:v>4.7971777698246329E-2</x:v>
      </x:c>
      <x:c r="AC1301" s="13">
        <x:f t="shared" si="124"/>
        <x:v>0.12362140820021347</x:v>
      </x:c>
      <x:c r="AD1301" s="13">
        <x:f t="shared" si="125"/>
        <x:v>0.22390715271741907</x:v>
      </x:c>
      <x:c r="AE1301" s="50" t="n">
        <x:f>IF(OR(NOT(ISNUMBER(Q1301)),NOT(ISNUMBER(R1301))),"",IF(Q1301&lt;R1301,1,0))</x:f>
        <x:v>0</x:v>
      </x:c>
      <x:c r="AF1301" s="50" t="n">
        <x:f>IFERROR(IF(AND(A1301=A1300,C1301=C1300+1,ISNUMBER(AE1300)),AE1300,""),"")</x:f>
        <x:v>0</x:v>
      </x:c>
      <x:c r="AG1301" s="52" t="n">
        <x:f>IFERROR(IF(AND(A1301=A1300,C1301=C1300+1,ISNUMBER(U1301),ISNUMBER(U1300),U1300&lt;&gt;0),U1301/U1300-1,""),"")</x:f>
        <x:v>-0.540584934921795</x:v>
      </x:c>
      <x:c r="AH1301" s="50" t="n">
        <x:f>IF(AND(ISNUMBER(AE1301),ISNUMBER(AF1301),ISNUMBER(AG1301)),IF(AND(AE1301=1,AF1301=1,AG1301&lt;0),1,0),"")</x:f>
        <x:v>0</x:v>
      </x:c>
      <x:c r="AI1301" s="50" t="n">
        <x:f>IF(AND(A1301=A1302,C1302=C1301+1,ISNUMBER(AH1302)),C1302,"")</x:f>
        <x:v>2009</x:v>
      </x:c>
      <x:c r="AJ1301" s="50" t="n">
        <x:f>IF(AND(A1301=A1302,C1302=C1301+1,ISNUMBER(AH1302)),AH1302,"")</x:f>
        <x:v>0</x:v>
      </x:c>
    </x:row>
    <x:row r="1302" ht="15">
      <x:c r="A1302" s="9" t="s">
        <x:v>106</x:v>
      </x:c>
      <x:c r="B1302" s="10">
        <x:v>40178</x:v>
      </x:c>
      <x:c r="C1302" s="9">
        <x:v>2009</x:v>
      </x:c>
      <x:c r="D1302" s="11">
        <x:v>931.55399999999997</x:v>
      </x:c>
      <x:c r="E1302" s="11">
        <x:v>736.798</x:v>
      </x:c>
      <x:c r="F1302" s="11">
        <x:v>557.45399999999995</x:v>
      </x:c>
      <x:c r="G1302" s="11">
        <x:v>592.98199999999997</x:v>
      </x:c>
      <x:c r="H1302" s="11">
        <x:v>70.668999999999997</x:v>
      </x:c>
      <x:c r="I1302" s="11">
        <x:v>338.572</x:v>
      </x:c>
      <x:c r="J1302" s="11">
        <x:v>244.94</x:v>
      </x:c>
      <x:c r="K1302" s="11">
        <x:v>108.017</x:v>
      </x:c>
      <x:c r="L1302" s="11">
        <x:v>67.085999999999999</x:v>
      </x:c>
      <x:c r="M1302" s="11">
        <x:v>48.646999999999998</x:v>
      </x:c>
      <x:c r="N1302" s="11">
        <x:v>22.021999999999998</x:v>
      </x:c>
      <x:c r="O1302" s="11">
        <x:v>2503.1979999999999</x:v>
      </x:c>
      <x:c r="P1302" s="11">
        <x:v>52.079000000000001</x:v>
      </x:c>
      <x:c r="Q1302" s="11">
        <x:v>92.036000000000001</x:v>
      </x:c>
      <x:c r="R1302" s="11">
        <x:v>0.42899999999999999</x:v>
      </x:c>
      <x:c r="S1302" s="11">
        <x:v>37.703000000000003</x:v>
      </x:c>
      <x:c r="T1302" s="11">
        <x:v>170.12899999999999</x:v>
      </x:c>
      <x:c r="U1302" s="11">
        <x:v>383.20679999999999</x:v>
      </x:c>
      <x:c r="V1302" s="11">
        <x:v>18</x:v>
      </x:c>
      <x:c r="W1302" s="12">
        <x:v>0</x:v>
      </x:c>
      <x:c r="X1302" s="8">
        <x:v>0</x:v>
      </x:c>
      <x:c r="Y1302" s="13">
        <x:f t="shared" si="120"/>
        <x:v>1.3217198190343957</x:v>
      </x:c>
      <x:c r="Z1302" s="13">
        <x:f t="shared" si="121"/>
        <x:v>0.63655139691311502</x:v>
      </x:c>
      <x:c r="AA1302" s="13">
        <x:f t="shared" si="122"/>
        <x:v>4.0473230752055174E-2</x:v>
      </x:c>
      <x:c r="AB1302" s="13">
        <x:f t="shared" si="123"/>
        <x:v>5.5905508429999765E-2</x:v>
      </x:c>
      <x:c r="AC1302" s="13">
        <x:f t="shared" si="124"/>
        <x:v>0.28690415560674692</x:v>
      </x:c>
      <x:c r="AD1302" s="13">
        <x:f t="shared" si="125"/>
        <x:v>0.26293698486614842</x:v>
      </x:c>
      <x:c r="AE1302" s="50" t="n">
        <x:f>IF(OR(NOT(ISNUMBER(Q1302)),NOT(ISNUMBER(R1302))),"",IF(Q1302&lt;R1302,1,0))</x:f>
        <x:v>0</x:v>
      </x:c>
      <x:c r="AF1302" s="50" t="n">
        <x:f>IFERROR(IF(AND(A1302=A1301,C1302=C1301+1,ISNUMBER(AE1301)),AE1301,""),"")</x:f>
        <x:v>0</x:v>
      </x:c>
      <x:c r="AG1302" s="52" t="n">
        <x:f>IFERROR(IF(AND(A1302=A1301,C1302=C1301+1,ISNUMBER(U1302),ISNUMBER(U1301),U1301&lt;&gt;0),U1302/U1301-1,""),"")</x:f>
        <x:v>1.7825287596691521</x:v>
      </x:c>
      <x:c r="AH1302" s="50" t="n">
        <x:f>IF(AND(ISNUMBER(AE1302),ISNUMBER(AF1302),ISNUMBER(AG1302)),IF(AND(AE1302=1,AF1302=1,AG1302&lt;0),1,0),"")</x:f>
        <x:v>0</x:v>
      </x:c>
      <x:c r="AI1302" s="50" t="n">
        <x:f>IF(AND(A1302=A1303,C1303=C1302+1,ISNUMBER(AH1303)),C1303,"")</x:f>
        <x:v>2010</x:v>
      </x:c>
      <x:c r="AJ1302" s="50" t="n">
        <x:f>IF(AND(A1302=A1303,C1303=C1302+1,ISNUMBER(AH1303)),AH1303,"")</x:f>
        <x:v>0</x:v>
      </x:c>
    </x:row>
    <x:row r="1303" ht="15">
      <x:c r="A1303" s="9" t="s">
        <x:v>106</x:v>
      </x:c>
      <x:c r="B1303" s="10">
        <x:v>40543</x:v>
      </x:c>
      <x:c r="C1303" s="9">
        <x:v>2010</x:v>
      </x:c>
      <x:c r="D1303" s="11">
        <x:v>979.76</x:v>
      </x:c>
      <x:c r="E1303" s="11">
        <x:v>796.72299999999996</x:v>
      </x:c>
      <x:c r="F1303" s="11">
        <x:v>588.15099999999995</x:v>
      </x:c>
      <x:c r="G1303" s="11">
        <x:v>610.19799999999998</x:v>
      </x:c>
      <x:c r="H1303" s="11">
        <x:v>48.256</x:v>
      </x:c>
      <x:c r="I1303" s="11">
        <x:v>369.56200000000001</x:v>
      </x:c>
      <x:c r="J1303" s="11">
        <x:v>279.67399999999998</x:v>
      </x:c>
      <x:c r="K1303" s="11">
        <x:v>159.26900000000001</x:v>
      </x:c>
      <x:c r="L1303" s="11">
        <x:v>81.569000000000003</x:v>
      </x:c>
      <x:c r="M1303" s="11">
        <x:v>37.936</x:v>
      </x:c>
      <x:c r="N1303" s="11">
        <x:v>10.32</x:v>
      </x:c>
      <x:c r="O1303" s="11">
        <x:v>2676.4949999999999</x:v>
      </x:c>
      <x:c r="P1303" s="11">
        <x:v>65.891999999999996</x:v>
      </x:c>
      <x:c r="Q1303" s="11">
        <x:v>104.164</x:v>
      </x:c>
      <x:c r="R1303" s="11">
        <x:v>0.35199999999999998</x:v>
      </x:c>
      <x:c r="S1303" s="11">
        <x:v>50.320999999999998</x:v>
      </x:c>
      <x:c r="T1303" s="11">
        <x:v>121.72799999999999</x:v>
      </x:c>
      <x:c r="U1303" s="11">
        <x:v>597.05439999999999</x:v>
      </x:c>
      <x:c r="V1303" s="11">
        <x:v>18</x:v>
      </x:c>
      <x:c r="W1303" s="12">
        <x:v>0</x:v>
      </x:c>
      <x:c r="X1303" s="8">
        <x:v>0</x:v>
      </x:c>
      <x:c r="Y1303" s="13">
        <x:f t="shared" si="120"/>
        <x:v>1.3546232175070687</x:v>
      </x:c>
      <x:c r="Z1303" s="13">
        <x:f t="shared" si="121"/>
        <x:v>0.62280354372499391</x:v>
      </x:c>
      <x:c r="AA1303" s="13">
        <x:f t="shared" si="122"/>
        <x:v>5.1360537274434556E-2</x:v>
      </x:c>
      <x:c r="AB1303" s="13">
        <x:f t="shared" si="123"/>
        <x:v>6.7253204866497912E-2</x:v>
      </x:c>
      <x:c r="AC1303" s="13">
        <x:f t="shared" si="124"/>
        <x:v>0.1994893460811081</x:v>
      </x:c>
      <x:c r="AD1303" s="13">
        <x:f t="shared" si="125"/>
        <x:v>0.28545153915244548</x:v>
      </x:c>
      <x:c r="AE1303" s="50" t="n">
        <x:f>IF(OR(NOT(ISNUMBER(Q1303)),NOT(ISNUMBER(R1303))),"",IF(Q1303&lt;R1303,1,0))</x:f>
        <x:v>0</x:v>
      </x:c>
      <x:c r="AF1303" s="50" t="n">
        <x:f>IFERROR(IF(AND(A1303=A1302,C1303=C1302+1,ISNUMBER(AE1302)),AE1302,""),"")</x:f>
        <x:v>0</x:v>
      </x:c>
      <x:c r="AG1303" s="52" t="n">
        <x:f>IFERROR(IF(AND(A1303=A1302,C1303=C1302+1,ISNUMBER(U1303),ISNUMBER(U1302),U1302&lt;&gt;0),U1303/U1302-1,""),"")</x:f>
        <x:v>0.5580475085515184</x:v>
      </x:c>
      <x:c r="AH1303" s="50" t="n">
        <x:f>IF(AND(ISNUMBER(AE1303),ISNUMBER(AF1303),ISNUMBER(AG1303)),IF(AND(AE1303=1,AF1303=1,AG1303&lt;0),1,0),"")</x:f>
        <x:v>0</x:v>
      </x:c>
      <x:c r="AI1303" s="50" t="n">
        <x:f>IF(AND(A1303=A1304,C1304=C1303+1,ISNUMBER(AH1304)),C1304,"")</x:f>
        <x:v>2011</x:v>
      </x:c>
      <x:c r="AJ1303" s="50" t="n">
        <x:f>IF(AND(A1303=A1304,C1304=C1303+1,ISNUMBER(AH1304)),AH1304,"")</x:f>
        <x:v>0</x:v>
      </x:c>
    </x:row>
    <x:row r="1304" ht="15">
      <x:c r="A1304" s="9" t="s">
        <x:v>106</x:v>
      </x:c>
      <x:c r="B1304" s="10">
        <x:v>40908</x:v>
      </x:c>
      <x:c r="C1304" s="9">
        <x:v>2011</x:v>
      </x:c>
      <x:c r="D1304" s="11">
        <x:v>1094.1300000000001</x:v>
      </x:c>
      <x:c r="E1304" s="11">
        <x:v>875.202</x:v>
      </x:c>
      <x:c r="F1304" s="11">
        <x:v>666.40300000000002</x:v>
      </x:c>
      <x:c r="G1304" s="11">
        <x:v>690.38300000000004</x:v>
      </x:c>
      <x:c r="H1304" s="11">
        <x:v>24.800999999999998</x:v>
      </x:c>
      <x:c r="I1304" s="11">
        <x:v>403.74700000000001</x:v>
      </x:c>
      <x:c r="J1304" s="11">
        <x:v>319.15199999999999</x:v>
      </x:c>
      <x:c r="K1304" s="11">
        <x:v>128.43700000000001</x:v>
      </x:c>
      <x:c r="L1304" s="11">
        <x:v>97.44</x:v>
      </x:c>
      <x:c r="M1304" s="11">
        <x:v>12.247</x:v>
      </x:c>
      <x:c r="N1304" s="11">
        <x:v>12.554</x:v>
      </x:c>
      <x:c r="O1304" s="11">
        <x:v>2852.3029999999999</x:v>
      </x:c>
      <x:c r="P1304" s="11">
        <x:v>71.876999999999995</x:v>
      </x:c>
      <x:c r="Q1304" s="11">
        <x:v>107.13800000000001</x:v>
      </x:c>
      <x:c r="R1304" s="11">
        <x:v>0.52600000000000002</x:v>
      </x:c>
      <x:c r="S1304" s="11">
        <x:v>61.012999999999998</x:v>
      </x:c>
      <x:c r="T1304" s="11">
        <x:v>101.827</x:v>
      </x:c>
      <x:c r="U1304" s="11">
        <x:v>514.90920000000006</x:v>
      </x:c>
      <x:c r="V1304" s="11">
        <x:v>18</x:v>
      </x:c>
      <x:c r="W1304" s="12">
        <x:v>0</x:v>
      </x:c>
      <x:c r="X1304" s="8">
        <x:v>0</x:v>
      </x:c>
      <x:c r="Y1304" s="13">
        <x:f t="shared" si="120"/>
        <x:v>1.313322419016721</x:v>
      </x:c>
      <x:c r="Z1304" s="13">
        <x:f t="shared" si="121"/>
        <x:v>0.63098809099467157</x:v>
      </x:c>
      <x:c r="AA1304" s="13">
        <x:f t="shared" si="122"/>
        <x:v>5.576394029959876E-2</x:v>
      </x:c>
      <x:c r="AB1304" s="13">
        <x:f t="shared" si="123"/>
        <x:v>6.5693290559622697E-2</x:v>
      </x:c>
      <x:c r="AC1304" s="13">
        <x:f t="shared" si="124"/>
        <x:v>0.14749349274243426</x:v>
      </x:c>
      <x:c r="AD1304" s="13">
        <x:f t="shared" si="125"/>
        <x:v>0.29169477118806719</x:v>
      </x:c>
      <x:c r="AE1304" s="50" t="n">
        <x:f>IF(OR(NOT(ISNUMBER(Q1304)),NOT(ISNUMBER(R1304))),"",IF(Q1304&lt;R1304,1,0))</x:f>
        <x:v>0</x:v>
      </x:c>
      <x:c r="AF1304" s="50" t="n">
        <x:f>IFERROR(IF(AND(A1304=A1303,C1304=C1303+1,ISNUMBER(AE1303)),AE1303,""),"")</x:f>
        <x:v>0</x:v>
      </x:c>
      <x:c r="AG1304" s="52" t="n">
        <x:f>IFERROR(IF(AND(A1304=A1303,C1304=C1303+1,ISNUMBER(U1304),ISNUMBER(U1303),U1303&lt;&gt;0),U1304/U1303-1,""),"")</x:f>
        <x:v>-0.1375841129384524</x:v>
      </x:c>
      <x:c r="AH1304" s="50" t="n">
        <x:f>IF(AND(ISNUMBER(AE1304),ISNUMBER(AF1304),ISNUMBER(AG1304)),IF(AND(AE1304=1,AF1304=1,AG1304&lt;0),1,0),"")</x:f>
        <x:v>0</x:v>
      </x:c>
      <x:c r="AI1304" s="50" t="n">
        <x:f>IF(AND(A1304=A1305,C1305=C1304+1,ISNUMBER(AH1305)),C1305,"")</x:f>
        <x:v>2012</x:v>
      </x:c>
      <x:c r="AJ1304" s="50" t="n">
        <x:f>IF(AND(A1304=A1305,C1305=C1304+1,ISNUMBER(AH1305)),AH1305,"")</x:f>
        <x:v>0</x:v>
      </x:c>
    </x:row>
    <x:row r="1305" ht="15">
      <x:c r="A1305" s="9" t="s">
        <x:v>106</x:v>
      </x:c>
      <x:c r="B1305" s="10">
        <x:v>41274</x:v>
      </x:c>
      <x:c r="C1305" s="9">
        <x:v>2012</x:v>
      </x:c>
      <x:c r="D1305" s="11">
        <x:v>1114.1690000000001</x:v>
      </x:c>
      <x:c r="E1305" s="11">
        <x:v>893.90099999999995</x:v>
      </x:c>
      <x:c r="F1305" s="11">
        <x:v>673.93100000000004</x:v>
      </x:c>
      <x:c r="G1305" s="11">
        <x:v>691.82600000000002</x:v>
      </x:c>
      <x:c r="H1305" s="11">
        <x:v>19.523</x:v>
      </x:c>
      <x:c r="I1305" s="11">
        <x:v>422.34300000000002</x:v>
      </x:c>
      <x:c r="J1305" s="11">
        <x:v>345.89299999999997</x:v>
      </x:c>
      <x:c r="K1305" s="11">
        <x:v>138.149</x:v>
      </x:c>
      <x:c r="L1305" s="11">
        <x:v>67.781999999999996</x:v>
      </x:c>
      <x:c r="M1305" s="11">
        <x:v>9.1170000000000009</x:v>
      </x:c>
      <x:c r="N1305" s="11">
        <x:v>10.406000000000001</x:v>
      </x:c>
      <x:c r="O1305" s="11">
        <x:v>2914.2139999999999</x:v>
      </x:c>
      <x:c r="P1305" s="11">
        <x:v>64.605000000000004</x:v>
      </x:c>
      <x:c r="Q1305" s="11">
        <x:v>98.515000000000001</x:v>
      </x:c>
      <x:c r="R1305" s="11">
        <x:v>0.318</x:v>
      </x:c>
      <x:c r="S1305" s="11">
        <x:v>49.121000000000002</x:v>
      </x:c>
      <x:c r="T1305" s="11">
        <x:v>83.369</x:v>
      </x:c>
      <x:c r="U1305" s="11">
        <x:v>649.49180000000001</x:v>
      </x:c>
      <x:c r="V1305" s="11">
        <x:v>18</x:v>
      </x:c>
      <x:c r="W1305" s="12">
        <x:v>0</x:v>
      </x:c>
      <x:c r="X1305" s="8">
        <x:v>0</x:v>
      </x:c>
      <x:c r="Y1305" s="13">
        <x:f t="shared" si="120"/>
        <x:v>1.3263983998361848</x:v>
      </x:c>
      <x:c r="Z1305" s="13">
        <x:f t="shared" si="121"/>
        <x:v>0.62093452609074562</x:v>
      </x:c>
      <x:c r="AA1305" s="13">
        <x:f t="shared" si="122"/>
        <x:v>4.4087566607938292E-2</x:v>
      </x:c>
      <x:c r="AB1305" s="13">
        <x:f t="shared" si="123"/>
        <x:v>5.7984919702486787E-2</x:v>
      </x:c>
      <x:c r="AC1305" s="13">
        <x:f t="shared" si="124"/>
        <x:v>0.12050573410077101</x:v>
      </x:c>
      <x:c r="AD1305" s="13">
        <x:f t="shared" si="125"/>
        <x:v>0.31044931244721397</x:v>
      </x:c>
      <x:c r="AE1305" s="50" t="n">
        <x:f>IF(OR(NOT(ISNUMBER(Q1305)),NOT(ISNUMBER(R1305))),"",IF(Q1305&lt;R1305,1,0))</x:f>
        <x:v>0</x:v>
      </x:c>
      <x:c r="AF1305" s="50" t="n">
        <x:f>IFERROR(IF(AND(A1305=A1304,C1305=C1304+1,ISNUMBER(AE1304)),AE1304,""),"")</x:f>
        <x:v>0</x:v>
      </x:c>
      <x:c r="AG1305" s="52" t="n">
        <x:f>IFERROR(IF(AND(A1305=A1304,C1305=C1304+1,ISNUMBER(U1305),ISNUMBER(U1304),U1304&lt;&gt;0),U1305/U1304-1,""),"")</x:f>
        <x:v>0.26137151948343496</x:v>
      </x:c>
      <x:c r="AH1305" s="50" t="n">
        <x:f>IF(AND(ISNUMBER(AE1305),ISNUMBER(AF1305),ISNUMBER(AG1305)),IF(AND(AE1305=1,AF1305=1,AG1305&lt;0),1,0),"")</x:f>
        <x:v>0</x:v>
      </x:c>
      <x:c r="AI1305" s="50" t="n">
        <x:f>IF(AND(A1305=A1306,C1306=C1305+1,ISNUMBER(AH1306)),C1306,"")</x:f>
        <x:v>2013</x:v>
      </x:c>
      <x:c r="AJ1305" s="50" t="n">
        <x:f>IF(AND(A1305=A1306,C1306=C1305+1,ISNUMBER(AH1306)),AH1306,"")</x:f>
        <x:v>0</x:v>
      </x:c>
    </x:row>
    <x:row r="1306" ht="15">
      <x:c r="A1306" s="9" t="s">
        <x:v>106</x:v>
      </x:c>
      <x:c r="B1306" s="10">
        <x:v>41639</x:v>
      </x:c>
      <x:c r="C1306" s="9">
        <x:v>2013</x:v>
      </x:c>
      <x:c r="D1306" s="11">
        <x:v>1135.288</x:v>
      </x:c>
      <x:c r="E1306" s="11">
        <x:v>932.15700000000004</x:v>
      </x:c>
      <x:c r="F1306" s="11">
        <x:v>747.68200000000002</x:v>
      </x:c>
      <x:c r="G1306" s="11">
        <x:v>770.61800000000005</x:v>
      </x:c>
      <x:c r="H1306" s="11">
        <x:v>19.687000000000001</x:v>
      </x:c>
      <x:c r="I1306" s="11">
        <x:v>364.67</x:v>
      </x:c>
      <x:c r="J1306" s="11">
        <x:v>281.38799999999998</x:v>
      </x:c>
      <x:c r="K1306" s="11">
        <x:v>91.097999999999999</x:v>
      </x:c>
      <x:c r="L1306" s="11">
        <x:v>58.618000000000002</x:v>
      </x:c>
      <x:c r="M1306" s="11">
        <x:v>8.1470000000000002</x:v>
      </x:c>
      <x:c r="N1306" s="11">
        <x:v>11.54</x:v>
      </x:c>
      <x:c r="O1306" s="11">
        <x:v>3072.0749999999998</x:v>
      </x:c>
      <x:c r="P1306" s="11">
        <x:v>51.026000000000003</x:v>
      </x:c>
      <x:c r="Q1306" s="11">
        <x:v>83.6</x:v>
      </x:c>
      <x:c r="R1306" s="11">
        <x:v>0.627</x:v>
      </x:c>
      <x:c r="S1306" s="11">
        <x:v>33.159999999999997</x:v>
      </x:c>
      <x:c r="T1306" s="11">
        <x:v>61.984999999999999</x:v>
      </x:c>
      <x:c r="U1306" s="11">
        <x:v>886.37339999999995</x:v>
      </x:c>
      <x:c r="V1306" s="11">
        <x:v>18</x:v>
      </x:c>
      <x:c r="W1306" s="12">
        <x:v>0</x:v>
      </x:c>
      <x:c r="X1306" s="8">
        <x:v>0</x:v>
      </x:c>
      <x:c r="Y1306" s="13">
        <x:f t="shared" si="120"/>
        <x:v>1.2467292244563866</x:v>
      </x:c>
      <x:c r="Z1306" s="13">
        <x:f t="shared" si="121"/>
        <x:v>0.678786352009358</x:v>
      </x:c>
      <x:c r="AA1306" s="13">
        <x:f t="shared" si="122"/>
        <x:v>2.9208447548111138E-2</x:v>
      </x:c>
      <x:c r="AB1306" s="13">
        <x:f t="shared" si="123"/>
        <x:v>4.4945423540106125E-2</x:v>
      </x:c>
      <x:c r="AC1306" s="13">
        <x:f t="shared" si="124"/>
        <x:v>8.0435442722594064E-2</x:v>
      </x:c>
      <x:c r="AD1306" s="13">
        <x:f t="shared" si="125"/>
        <x:v>0.24785605062327795</x:v>
      </x:c>
      <x:c r="AE1306" s="50" t="n">
        <x:f>IF(OR(NOT(ISNUMBER(Q1306)),NOT(ISNUMBER(R1306))),"",IF(Q1306&lt;R1306,1,0))</x:f>
        <x:v>0</x:v>
      </x:c>
      <x:c r="AF1306" s="50" t="n">
        <x:f>IFERROR(IF(AND(A1306=A1305,C1306=C1305+1,ISNUMBER(AE1305)),AE1305,""),"")</x:f>
        <x:v>0</x:v>
      </x:c>
      <x:c r="AG1306" s="52" t="n">
        <x:f>IFERROR(IF(AND(A1306=A1305,C1306=C1305+1,ISNUMBER(U1306),ISNUMBER(U1305),U1305&lt;&gt;0),U1306/U1305-1,""),"")</x:f>
        <x:v>0.3647183844353383</x:v>
      </x:c>
      <x:c r="AH1306" s="50" t="n">
        <x:f>IF(AND(ISNUMBER(AE1306),ISNUMBER(AF1306),ISNUMBER(AG1306)),IF(AND(AE1306=1,AF1306=1,AG1306&lt;0),1,0),"")</x:f>
        <x:v>0</x:v>
      </x:c>
      <x:c r="AI1306" s="50" t="n">
        <x:f>IF(AND(A1306=A1307,C1307=C1306+1,ISNUMBER(AH1307)),C1307,"")</x:f>
        <x:v>2014</x:v>
      </x:c>
      <x:c r="AJ1306" s="50" t="n">
        <x:f>IF(AND(A1306=A1307,C1307=C1306+1,ISNUMBER(AH1307)),AH1307,"")</x:f>
        <x:v>0</x:v>
      </x:c>
    </x:row>
    <x:row r="1307" ht="15">
      <x:c r="A1307" s="9" t="s">
        <x:v>106</x:v>
      </x:c>
      <x:c r="B1307" s="10">
        <x:v>42004</x:v>
      </x:c>
      <x:c r="C1307" s="9">
        <x:v>2014</x:v>
      </x:c>
      <x:c r="D1307" s="11">
        <x:v>1167.152</x:v>
      </x:c>
      <x:c r="E1307" s="11">
        <x:v>981.77700000000004</x:v>
      </x:c>
      <x:c r="F1307" s="11">
        <x:v>768.99800000000005</x:v>
      </x:c>
      <x:c r="G1307" s="11">
        <x:v>781.74</x:v>
      </x:c>
      <x:c r="H1307" s="11">
        <x:v>10.667999999999999</x:v>
      </x:c>
      <x:c r="I1307" s="11">
        <x:v>385.41199999999998</x:v>
      </x:c>
      <x:c r="J1307" s="11">
        <x:v>311.64800000000002</x:v>
      </x:c>
      <x:c r="K1307" s="11">
        <x:v>129.86500000000001</x:v>
      </x:c>
      <x:c r="L1307" s="11">
        <x:v>50.006</x:v>
      </x:c>
      <x:c r="M1307" s="11">
        <x:v>6.85</x:v>
      </x:c>
      <x:c r="N1307" s="11">
        <x:v>3.8180000000000001</x:v>
      </x:c>
      <x:c r="O1307" s="11">
        <x:v>3107.759</x:v>
      </x:c>
      <x:c r="P1307" s="11">
        <x:v>76.647000000000006</x:v>
      </x:c>
      <x:c r="Q1307" s="11">
        <x:v>109.72</x:v>
      </x:c>
      <x:c r="R1307" s="11">
        <x:v>0.96899999999999997</x:v>
      </x:c>
      <x:c r="S1307" s="11">
        <x:v>55.116999999999997</x:v>
      </x:c>
      <x:c r="T1307" s="11">
        <x:v>94.757000000000005</x:v>
      </x:c>
      <x:c r="U1307" s="11">
        <x:v>815.30539999999996</x:v>
      </x:c>
      <x:c r="V1307" s="11">
        <x:v>18</x:v>
      </x:c>
      <x:c r="W1307" s="12">
        <x:v>0</x:v>
      </x:c>
      <x:c r="X1307" s="8">
        <x:v>0</x:v>
      </x:c>
      <x:c r="Y1307" s="13">
        <x:f t="shared" si="120"/>
        <x:v>1.2766964283392155</x:v>
      </x:c>
      <x:c r="Z1307" s="13">
        <x:f t="shared" si="121"/>
        <x:v>0.66978422690446482</x:v>
      </x:c>
      <x:c r="AA1307" s="13">
        <x:f t="shared" si="122"/>
        <x:v>4.7223497882023929E-2</x:v>
      </x:c>
      <x:c r="AB1307" s="13">
        <x:f t="shared" si="123"/>
        <x:v>6.5670109805749388E-2</x:v>
      </x:c>
      <x:c r="AC1307" s="13">
        <x:f t="shared" si="124"/>
        <x:v>0.12121293524701308</x:v>
      </x:c>
      <x:c r="AD1307" s="13">
        <x:f t="shared" si="125"/>
        <x:v>0.2670157785789683</x:v>
      </x:c>
      <x:c r="AE1307" s="50" t="n">
        <x:f>IF(OR(NOT(ISNUMBER(Q1307)),NOT(ISNUMBER(R1307))),"",IF(Q1307&lt;R1307,1,0))</x:f>
        <x:v>0</x:v>
      </x:c>
      <x:c r="AF1307" s="50" t="n">
        <x:f>IFERROR(IF(AND(A1307=A1306,C1307=C1306+1,ISNUMBER(AE1306)),AE1306,""),"")</x:f>
        <x:v>0</x:v>
      </x:c>
      <x:c r="AG1307" s="52" t="n">
        <x:f>IFERROR(IF(AND(A1307=A1306,C1307=C1306+1,ISNUMBER(U1307),ISNUMBER(U1306),U1306&lt;&gt;0),U1307/U1306-1,""),"")</x:f>
        <x:v>-0.0801783988553808</x:v>
      </x:c>
      <x:c r="AH1307" s="50" t="n">
        <x:f>IF(AND(ISNUMBER(AE1307),ISNUMBER(AF1307),ISNUMBER(AG1307)),IF(AND(AE1307=1,AF1307=1,AG1307&lt;0),1,0),"")</x:f>
        <x:v>0</x:v>
      </x:c>
      <x:c r="AI1307" s="50" t="n">
        <x:f>IF(AND(A1307=A1308,C1308=C1307+1,ISNUMBER(AH1308)),C1308,"")</x:f>
        <x:v>2015</x:v>
      </x:c>
      <x:c r="AJ1307" s="50" t="n">
        <x:f>IF(AND(A1307=A1308,C1308=C1307+1,ISNUMBER(AH1308)),AH1308,"")</x:f>
        <x:v>0</x:v>
      </x:c>
    </x:row>
    <x:row r="1308" ht="15">
      <x:c r="A1308" s="9" t="s">
        <x:v>106</x:v>
      </x:c>
      <x:c r="B1308" s="10">
        <x:v>42369</x:v>
      </x:c>
      <x:c r="C1308" s="9">
        <x:v>2015</x:v>
      </x:c>
      <x:c r="D1308" s="11">
        <x:v>1064.7180000000001</x:v>
      </x:c>
      <x:c r="E1308" s="11">
        <x:v>902.91300000000001</x:v>
      </x:c>
      <x:c r="F1308" s="11">
        <x:v>695.94799999999998</x:v>
      </x:c>
      <x:c r="G1308" s="11">
        <x:v>703.26800000000003</x:v>
      </x:c>
      <x:c r="H1308" s="11">
        <x:v>5.9820000000000002</x:v>
      </x:c>
      <x:c r="I1308" s="11">
        <x:v>361.45</x:v>
      </x:c>
      <x:c r="J1308" s="11">
        <x:v>295.08600000000001</x:v>
      </x:c>
      <x:c r="K1308" s="11">
        <x:v>111.77</x:v>
      </x:c>
      <x:c r="L1308" s="11">
        <x:v>45.646999999999998</x:v>
      </x:c>
      <x:c r="M1308" s="11">
        <x:v>4.2789999999999999</x:v>
      </x:c>
      <x:c r="N1308" s="11">
        <x:v>1.7030000000000001</x:v>
      </x:c>
      <x:c r="O1308" s="11">
        <x:v>3057.6149999999998</x:v>
      </x:c>
      <x:c r="P1308" s="11">
        <x:v>85.185000000000002</x:v>
      </x:c>
      <x:c r="Q1308" s="11">
        <x:v>117.381</x:v>
      </x:c>
      <x:c r="R1308" s="11">
        <x:v>0.71399999999999997</x:v>
      </x:c>
      <x:c r="S1308" s="11">
        <x:v>103.11</x:v>
      </x:c>
      <x:c r="T1308" s="11">
        <x:v>93.765000000000001</x:v>
      </x:c>
      <x:c r="U1308" s="11">
        <x:v>1045.0462</x:v>
      </x:c>
      <x:c r="V1308" s="11">
        <x:v>18</x:v>
      </x:c>
      <x:c r="W1308" s="12">
        <x:v>0</x:v>
      </x:c>
      <x:c r="X1308" s="8">
        <x:v>0</x:v>
      </x:c>
      <x:c r="Y1308" s="13">
        <x:f t="shared" si="120"/>
        <x:v>1.2973857242207751</x:v>
      </x:c>
      <x:c r="Z1308" s="13">
        <x:f t="shared" si="121"/>
        <x:v>0.66052043827567486</x:v>
      </x:c>
      <x:c r="AA1308" s="13">
        <x:f t="shared" si="122"/>
        <x:v>9.6842544222977348E-2</x:v>
      </x:c>
      <x:c r="AB1308" s="13">
        <x:f t="shared" si="123"/>
        <x:v>8.0007100471674183E-2</x:v>
      </x:c>
      <x:c r="AC1308" s="13">
        <x:f t="shared" si="124"/>
        <x:v>0.13332755080566724</x:v>
      </x:c>
      <x:c r="AD1308" s="13">
        <x:f t="shared" si="125"/>
        <x:v>0.27714944238756178</x:v>
      </x:c>
      <x:c r="AE1308" s="50" t="n">
        <x:f>IF(OR(NOT(ISNUMBER(Q1308)),NOT(ISNUMBER(R1308))),"",IF(Q1308&lt;R1308,1,0))</x:f>
        <x:v>0</x:v>
      </x:c>
      <x:c r="AF1308" s="50" t="n">
        <x:f>IFERROR(IF(AND(A1308=A1307,C1308=C1307+1,ISNUMBER(AE1307)),AE1307,""),"")</x:f>
        <x:v>0</x:v>
      </x:c>
      <x:c r="AG1308" s="52" t="n">
        <x:f>IFERROR(IF(AND(A1308=A1307,C1308=C1307+1,ISNUMBER(U1308),ISNUMBER(U1307),U1307&lt;&gt;0),U1308/U1307-1,""),"")</x:f>
        <x:v>0.2817849605804157</x:v>
      </x:c>
      <x:c r="AH1308" s="50" t="n">
        <x:f>IF(AND(ISNUMBER(AE1308),ISNUMBER(AF1308),ISNUMBER(AG1308)),IF(AND(AE1308=1,AF1308=1,AG1308&lt;0),1,0),"")</x:f>
        <x:v>0</x:v>
      </x:c>
      <x:c r="AI1308" s="50" t="n">
        <x:f>IF(AND(A1308=A1309,C1309=C1308+1,ISNUMBER(AH1309)),C1309,"")</x:f>
        <x:v>2016</x:v>
      </x:c>
      <x:c r="AJ1308" s="50" t="n">
        <x:f>IF(AND(A1308=A1309,C1309=C1308+1,ISNUMBER(AH1309)),AH1309,"")</x:f>
        <x:v>0</x:v>
      </x:c>
    </x:row>
    <x:row r="1309" ht="15">
      <x:c r="A1309" s="9" t="s">
        <x:v>106</x:v>
      </x:c>
      <x:c r="B1309" s="10">
        <x:v>42735</x:v>
      </x:c>
      <x:c r="C1309" s="9">
        <x:v>2016</x:v>
      </x:c>
      <x:c r="D1309" s="11">
        <x:v>1240.6320000000001</x:v>
      </x:c>
      <x:c r="E1309" s="11">
        <x:v>1080.702</x:v>
      </x:c>
      <x:c r="F1309" s="11">
        <x:v>804.76</x:v>
      </x:c>
      <x:c r="G1309" s="11">
        <x:v>812.66499999999996</x:v>
      </x:c>
      <x:c r="H1309" s="11">
        <x:v>4.1840000000000002</x:v>
      </x:c>
      <x:c r="I1309" s="11">
        <x:v>427.96699999999998</x:v>
      </x:c>
      <x:c r="J1309" s="11">
        <x:v>329.214</x:v>
      </x:c>
      <x:c r="K1309" s="11">
        <x:v>118.676</x:v>
      </x:c>
      <x:c r="L1309" s="11">
        <x:v>44.015000000000001</x:v>
      </x:c>
      <x:c r="M1309" s="11">
        <x:v>2.3519999999999999</x:v>
      </x:c>
      <x:c r="N1309" s="11">
        <x:v>1.8320000000000001</x:v>
      </x:c>
      <x:c r="O1309" s="11">
        <x:v>3245.3969999999999</x:v>
      </x:c>
      <x:c r="P1309" s="11">
        <x:v>87.545000000000002</x:v>
      </x:c>
      <x:c r="Q1309" s="11">
        <x:v>116.373</x:v>
      </x:c>
      <x:c r="R1309" s="11">
        <x:v>0.373</x:v>
      </x:c>
      <x:c r="S1309" s="11">
        <x:v>63.773000000000003</x:v>
      </x:c>
      <x:c r="T1309" s="11">
        <x:v>68.284000000000006</x:v>
      </x:c>
      <x:c r="U1309" s="11">
        <x:v>981.50400000000002</x:v>
      </x:c>
      <x:c r="V1309" s="11">
        <x:v>18</x:v>
      </x:c>
      <x:c r="W1309" s="12">
        <x:v>0</x:v>
      </x:c>
      <x:c r="X1309" s="8">
        <x:v>0</x:v>
      </x:c>
      <x:c r="Y1309" s="13">
        <x:f t="shared" si="120"/>
        <x:v>1.342887320443362</x:v>
      </x:c>
      <x:c r="Z1309" s="13">
        <x:f t="shared" si="121"/>
        <x:v>0.65504114032202931</x:v>
      </x:c>
      <x:c r="AA1309" s="13">
        <x:f t="shared" si="122"/>
        <x:v>5.1403639435384549E-2</x:v>
      </x:c>
      <x:c r="AB1309" s="13">
        <x:f t="shared" si="123"/>
        <x:v>7.0564841145480686E-2</x:v>
      </x:c>
      <x:c r="AC1309" s="13">
        <x:f t="shared" si="124"/>
        <x:v>8.4024782659521458E-2</x:v>
      </x:c>
      <x:c r="AD1309" s="13">
        <x:f t="shared" si="125"/>
        <x:v>0.26535991333449399</x:v>
      </x:c>
      <x:c r="AE1309" s="50" t="n">
        <x:f>IF(OR(NOT(ISNUMBER(Q1309)),NOT(ISNUMBER(R1309))),"",IF(Q1309&lt;R1309,1,0))</x:f>
        <x:v>0</x:v>
      </x:c>
      <x:c r="AF1309" s="50" t="n">
        <x:f>IFERROR(IF(AND(A1309=A1308,C1309=C1308+1,ISNUMBER(AE1308)),AE1308,""),"")</x:f>
        <x:v>0</x:v>
      </x:c>
      <x:c r="AG1309" s="52" t="n">
        <x:f>IFERROR(IF(AND(A1309=A1308,C1309=C1308+1,ISNUMBER(U1309),ISNUMBER(U1308),U1308&lt;&gt;0),U1309/U1308-1,""),"")</x:f>
        <x:v>-0.06080324487089661</x:v>
      </x:c>
      <x:c r="AH1309" s="50" t="n">
        <x:f>IF(AND(ISNUMBER(AE1309),ISNUMBER(AF1309),ISNUMBER(AG1309)),IF(AND(AE1309=1,AF1309=1,AG1309&lt;0),1,0),"")</x:f>
        <x:v>0</x:v>
      </x:c>
      <x:c r="AI1309" s="50" t="n">
        <x:f>IF(AND(A1309=A1310,C1310=C1309+1,ISNUMBER(AH1310)),C1310,"")</x:f>
        <x:v>2017</x:v>
      </x:c>
      <x:c r="AJ1309" s="50" t="n">
        <x:f>IF(AND(A1309=A1310,C1310=C1309+1,ISNUMBER(AH1310)),AH1310,"")</x:f>
        <x:v>0</x:v>
      </x:c>
    </x:row>
    <x:row r="1310" ht="15">
      <x:c r="A1310" s="9" t="s">
        <x:v>106</x:v>
      </x:c>
      <x:c r="B1310" s="10">
        <x:v>43100</x:v>
      </x:c>
      <x:c r="C1310" s="9">
        <x:v>2017</x:v>
      </x:c>
      <x:c r="D1310" s="11">
        <x:v>1449.508</x:v>
      </x:c>
      <x:c r="E1310" s="11">
        <x:v>1282.1500000000001</x:v>
      </x:c>
      <x:c r="F1310" s="11">
        <x:v>940.90899999999999</x:v>
      </x:c>
      <x:c r="G1310" s="11">
        <x:v>960.64800000000002</x:v>
      </x:c>
      <x:c r="H1310" s="11">
        <x:v>15.417999999999999</x:v>
      </x:c>
      <x:c r="I1310" s="11">
        <x:v>488.86</x:v>
      </x:c>
      <x:c r="J1310" s="11">
        <x:v>384.178</x:v>
      </x:c>
      <x:c r="K1310" s="11">
        <x:v>206.60499999999999</x:v>
      </x:c>
      <x:c r="L1310" s="11">
        <x:v>69.289000000000001</x:v>
      </x:c>
      <x:c r="M1310" s="11">
        <x:v>3.7549999999999999</x:v>
      </x:c>
      <x:c r="N1310" s="11">
        <x:v>11.663</x:v>
      </x:c>
      <x:c r="O1310" s="11">
        <x:v>3793.3710000000001</x:v>
      </x:c>
      <x:c r="P1310" s="11">
        <x:v>106.792</x:v>
      </x:c>
      <x:c r="Q1310" s="11">
        <x:v>135.41300000000001</x:v>
      </x:c>
      <x:c r="R1310" s="11">
        <x:v>0.35499999999999998</x:v>
      </x:c>
      <x:c r="S1310" s="11">
        <x:v>81.313999999999993</x:v>
      </x:c>
      <x:c r="T1310" s="11">
        <x:v>106.69</x:v>
      </x:c>
      <x:c r="U1310" s="11">
        <x:v>1414.5925999999999</x:v>
      </x:c>
      <x:c r="V1310" s="11">
        <x:v>18</x:v>
      </x:c>
      <x:c r="W1310" s="12">
        <x:v>0</x:v>
      </x:c>
      <x:c r="X1310" s="8">
        <x:v>0</x:v>
      </x:c>
      <x:c r="Y1310" s="13">
        <x:f t="shared" si="120"/>
        <x:v>1.3626716292436358</x:v>
      </x:c>
      <x:c r="Z1310" s="13">
        <x:f t="shared" si="121"/>
        <x:v>0.6627407368569197</x:v>
      </x:c>
      <x:c r="AA1310" s="13">
        <x:f t="shared" si="122"/>
        <x:v>5.6097655204386587E-2</x:v>
      </x:c>
      <x:c r="AB1310" s="13">
        <x:f t="shared" si="123"/>
        <x:v>7.3674653744580917E-2</x:v>
      </x:c>
      <x:c r="AC1310" s="13">
        <x:f t="shared" si="124"/>
        <x:v>0.11106045086233458</x:v>
      </x:c>
      <x:c r="AD1310" s="13">
        <x:f t="shared" si="125"/>
        <x:v>0.26504027573493905</x:v>
      </x:c>
      <x:c r="AE1310" s="50" t="n">
        <x:f>IF(OR(NOT(ISNUMBER(Q1310)),NOT(ISNUMBER(R1310))),"",IF(Q1310&lt;R1310,1,0))</x:f>
        <x:v>0</x:v>
      </x:c>
      <x:c r="AF1310" s="50" t="n">
        <x:f>IFERROR(IF(AND(A1310=A1309,C1310=C1309+1,ISNUMBER(AE1309)),AE1309,""),"")</x:f>
        <x:v>0</x:v>
      </x:c>
      <x:c r="AG1310" s="52" t="n">
        <x:f>IFERROR(IF(AND(A1310=A1309,C1310=C1309+1,ISNUMBER(U1310),ISNUMBER(U1309),U1309&lt;&gt;0),U1310/U1309-1,""),"")</x:f>
        <x:v>0.441249959246218</x:v>
      </x:c>
      <x:c r="AH1310" s="50" t="n">
        <x:f>IF(AND(ISNUMBER(AE1310),ISNUMBER(AF1310),ISNUMBER(AG1310)),IF(AND(AE1310=1,AF1310=1,AG1310&lt;0),1,0),"")</x:f>
        <x:v>0</x:v>
      </x:c>
      <x:c r="AI1310" s="50" t="n">
        <x:f>IF(AND(A1310=A1311,C1311=C1310+1,ISNUMBER(AH1311)),C1311,"")</x:f>
        <x:v>2018</x:v>
      </x:c>
      <x:c r="AJ1310" s="50" t="n">
        <x:f>IF(AND(A1310=A1311,C1311=C1310+1,ISNUMBER(AH1311)),AH1311,"")</x:f>
        <x:v>0</x:v>
      </x:c>
    </x:row>
    <x:row r="1311" ht="15">
      <x:c r="A1311" s="9" t="s">
        <x:v>106</x:v>
      </x:c>
      <x:c r="B1311" s="10">
        <x:v>43465</x:v>
      </x:c>
      <x:c r="C1311" s="9">
        <x:v>2018</x:v>
      </x:c>
      <x:c r="D1311" s="11">
        <x:v>1959.4780000000001</x:v>
      </x:c>
      <x:c r="E1311" s="11">
        <x:v>1655.43</x:v>
      </x:c>
      <x:c r="F1311" s="11">
        <x:v>1351.134</x:v>
      </x:c>
      <x:c r="G1311" s="11">
        <x:v>1511.7059999999999</x:v>
      </x:c>
      <x:c r="H1311" s="11">
        <x:v>143.16200000000001</x:v>
      </x:c>
      <x:c r="I1311" s="11">
        <x:v>447.77199999999999</x:v>
      </x:c>
      <x:c r="J1311" s="11">
        <x:v>440.11900000000003</x:v>
      </x:c>
      <x:c r="K1311" s="11">
        <x:v>200.44200000000001</x:v>
      </x:c>
      <x:c r="L1311" s="11">
        <x:v>99.524000000000001</x:v>
      </x:c>
      <x:c r="M1311" s="11">
        <x:v>10.64</x:v>
      </x:c>
      <x:c r="N1311" s="11">
        <x:v>132.52199999999999</x:v>
      </x:c>
      <x:c r="O1311" s="11">
        <x:v>4352.57</x:v>
      </x:c>
      <x:c r="P1311" s="11">
        <x:v>109.36799999999999</x:v>
      </x:c>
      <x:c r="Q1311" s="11">
        <x:v>144.17599999999999</x:v>
      </x:c>
      <x:c r="R1311" s="11">
        <x:v>0.75600000000000001</x:v>
      </x:c>
      <x:c r="S1311" s="11">
        <x:v>80.930999999999997</x:v>
      </x:c>
      <x:c r="T1311" s="11">
        <x:v>113.97799999999999</x:v>
      </x:c>
      <x:c r="U1311" s="11">
        <x:v>1234.2412999999999</x:v>
      </x:c>
      <x:c r="V1311" s="11">
        <x:v>18</x:v>
      </x:c>
      <x:c r="W1311" s="12">
        <x:v>0</x:v>
      </x:c>
      <x:c r="X1311" s="8">
        <x:v>0</x:v>
      </x:c>
      <x:c r="Y1311" s="13">
        <x:f t="shared" si="120"/>
        <x:v>1.2252152636230011</x:v>
      </x:c>
      <x:c r="Z1311" s="13">
        <x:f t="shared" si="121"/>
        <x:v>0.77148403809586019</x:v>
      </x:c>
      <x:c r="AA1311" s="13">
        <x:f t="shared" si="122"/>
        <x:v>4.1302326435918135E-2</x:v>
      </x:c>
      <x:c r="AB1311" s="13">
        <x:f t="shared" si="123"/>
        <x:v>5.5814864979346533E-2</x:v>
      </x:c>
      <x:c r="AC1311" s="13">
        <x:f t="shared" si="124"/>
        <x:v>7.5396935647539937E-2</x:v>
      </x:c>
      <x:c r="AD1311" s="13">
        <x:f t="shared" si="125"/>
        <x:v>0.22461032989398197</x:v>
      </x:c>
      <x:c r="AE1311" s="50" t="n">
        <x:f>IF(OR(NOT(ISNUMBER(Q1311)),NOT(ISNUMBER(R1311))),"",IF(Q1311&lt;R1311,1,0))</x:f>
        <x:v>0</x:v>
      </x:c>
      <x:c r="AF1311" s="50" t="n">
        <x:f>IFERROR(IF(AND(A1311=A1310,C1311=C1310+1,ISNUMBER(AE1310)),AE1310,""),"")</x:f>
        <x:v>0</x:v>
      </x:c>
      <x:c r="AG1311" s="52" t="n">
        <x:f>IFERROR(IF(AND(A1311=A1310,C1311=C1310+1,ISNUMBER(U1311),ISNUMBER(U1310),U1310&lt;&gt;0),U1311/U1310-1,""),"")</x:f>
        <x:v>-0.12749345641989085</x:v>
      </x:c>
      <x:c r="AH1311" s="50" t="n">
        <x:f>IF(AND(ISNUMBER(AE1311),ISNUMBER(AF1311),ISNUMBER(AG1311)),IF(AND(AE1311=1,AF1311=1,AG1311&lt;0),1,0),"")</x:f>
        <x:v>0</x:v>
      </x:c>
      <x:c r="AI1311" s="50" t="n">
        <x:f>IF(AND(A1311=A1312,C1312=C1311+1,ISNUMBER(AH1312)),C1312,"")</x:f>
        <x:v>2019</x:v>
      </x:c>
      <x:c r="AJ1311" s="50" t="n">
        <x:f>IF(AND(A1311=A1312,C1312=C1311+1,ISNUMBER(AH1312)),AH1312,"")</x:f>
        <x:v>0</x:v>
      </x:c>
    </x:row>
    <x:row r="1312" ht="15">
      <x:c r="A1312" s="9" t="s">
        <x:v>106</x:v>
      </x:c>
      <x:c r="B1312" s="10">
        <x:v>43830</x:v>
      </x:c>
      <x:c r="C1312" s="9">
        <x:v>2019</x:v>
      </x:c>
      <x:c r="D1312" s="11">
        <x:v>1914.5519999999999</x:v>
      </x:c>
      <x:c r="E1312" s="11">
        <x:v>1513.779</x:v>
      </x:c>
      <x:c r="F1312" s="11">
        <x:v>1255.4559999999999</x:v>
      </x:c>
      <x:c r="G1312" s="11">
        <x:v>1422.068</x:v>
      </x:c>
      <x:c r="H1312" s="11">
        <x:v>197.53800000000001</x:v>
      </x:c>
      <x:c r="I1312" s="11">
        <x:v>492.48399999999998</x:v>
      </x:c>
      <x:c r="J1312" s="11">
        <x:v>503.928</x:v>
      </x:c>
      <x:c r="K1312" s="11">
        <x:v>217.881</x:v>
      </x:c>
      <x:c r="L1312" s="11">
        <x:v>122.18899999999999</x:v>
      </x:c>
      <x:c r="M1312" s="11">
        <x:v>56.606000000000002</x:v>
      </x:c>
      <x:c r="N1312" s="11">
        <x:v>140.93199999999999</x:v>
      </x:c>
      <x:c r="O1312" s="11">
        <x:v>5052.7790000000005</x:v>
      </x:c>
      <x:c r="P1312" s="11">
        <x:v>147.024</x:v>
      </x:c>
      <x:c r="Q1312" s="11">
        <x:v>220.28899999999999</x:v>
      </x:c>
      <x:c r="R1312" s="11">
        <x:v>6.1340000000000003</x:v>
      </x:c>
      <x:c r="S1312" s="11">
        <x:v>101.655</x:v>
      </x:c>
      <x:c r="T1312" s="11">
        <x:v>192.21899999999999</x:v>
      </x:c>
      <x:c r="U1312" s="11">
        <x:v>2023.7199000000001</x:v>
      </x:c>
      <x:c r="V1312" s="11">
        <x:v>18</x:v>
      </x:c>
      <x:c r="W1312" s="12">
        <x:v>0</x:v>
      </x:c>
      <x:c r="X1312" s="8">
        <x:v>0</x:v>
      </x:c>
      <x:c r="Y1312" s="13">
        <x:f t="shared" si="120"/>
        <x:v>1.2057602974536743</x:v>
      </x:c>
      <x:c r="Z1312" s="13">
        <x:f t="shared" si="121"/>
        <x:v>0.74276802092604433</x:v>
      </x:c>
      <x:c r="AA1312" s="13">
        <x:f t="shared" si="122"/>
        <x:v>5.3095972321462154E-2</x:v>
      </x:c>
      <x:c r="AB1312" s="13">
        <x:f t="shared" si="123"/>
        <x:v>7.6792899853333846E-2</x:v>
      </x:c>
      <x:c r="AC1312" s="13">
        <x:f t="shared" si="124"/>
        <x:v>0.13516864172458701</x:v>
      </x:c>
      <x:c r="AD1312" s="13">
        <x:f t="shared" si="125"/>
        <x:v>0.26320935654920841</x:v>
      </x:c>
      <x:c r="AE1312" s="50" t="n">
        <x:f>IF(OR(NOT(ISNUMBER(Q1312)),NOT(ISNUMBER(R1312))),"",IF(Q1312&lt;R1312,1,0))</x:f>
        <x:v>0</x:v>
      </x:c>
      <x:c r="AF1312" s="50" t="n">
        <x:f>IFERROR(IF(AND(A1312=A1311,C1312=C1311+1,ISNUMBER(AE1311)),AE1311,""),"")</x:f>
        <x:v>0</x:v>
      </x:c>
      <x:c r="AG1312" s="52" t="n">
        <x:f>IFERROR(IF(AND(A1312=A1311,C1312=C1311+1,ISNUMBER(U1312),ISNUMBER(U1311),U1311&lt;&gt;0),U1312/U1311-1,""),"")</x:f>
        <x:v>0.6396468826638682</x:v>
      </x:c>
      <x:c r="AH1312" s="50" t="n">
        <x:f>IF(AND(ISNUMBER(AE1312),ISNUMBER(AF1312),ISNUMBER(AG1312)),IF(AND(AE1312=1,AF1312=1,AG1312&lt;0),1,0),"")</x:f>
        <x:v>0</x:v>
      </x:c>
      <x:c r="AI1312" s="50" t="n">
        <x:f>IF(AND(A1312=A1313,C1313=C1312+1,ISNUMBER(AH1313)),C1313,"")</x:f>
        <x:v>2020</x:v>
      </x:c>
      <x:c r="AJ1312" s="50" t="n">
        <x:f>IF(AND(A1312=A1313,C1313=C1312+1,ISNUMBER(AH1313)),AH1313,"")</x:f>
        <x:v>0</x:v>
      </x:c>
    </x:row>
    <x:row r="1313" ht="15">
      <x:c r="A1313" s="9" t="s">
        <x:v>106</x:v>
      </x:c>
      <x:c r="B1313" s="10">
        <x:v>44196</x:v>
      </x:c>
      <x:c r="C1313" s="9">
        <x:v>2020</x:v>
      </x:c>
      <x:c r="D1313" s="11">
        <x:v>2401.8679999999999</x:v>
      </x:c>
      <x:c r="E1313" s="11">
        <x:v>1856.797</x:v>
      </x:c>
      <x:c r="F1313" s="11">
        <x:v>1586.202</x:v>
      </x:c>
      <x:c r="G1313" s="11">
        <x:v>1770.9449999999999</x:v>
      </x:c>
      <x:c r="H1313" s="11">
        <x:v>258.66800000000001</x:v>
      </x:c>
      <x:c r="I1313" s="11">
        <x:v>630.923</x:v>
      </x:c>
      <x:c r="J1313" s="11">
        <x:v>635.52300000000002</x:v>
      </x:c>
      <x:c r="K1313" s="11">
        <x:v>309.84399999999999</x:v>
      </x:c>
      <x:c r="L1313" s="11">
        <x:v>211.279</x:v>
      </x:c>
      <x:c r="M1313" s="11">
        <x:v>147.15799999999999</x:v>
      </x:c>
      <x:c r="N1313" s="11">
        <x:v>111.51</x:v>
      </x:c>
      <x:c r="O1313" s="11">
        <x:v>5441.2579999999998</x:v>
      </x:c>
      <x:c r="P1313" s="11">
        <x:v>198.48699999999999</x:v>
      </x:c>
      <x:c r="Q1313" s="11">
        <x:v>282.30900000000003</x:v>
      </x:c>
      <x:c r="R1313" s="11">
        <x:v>6.2359999999999998</x:v>
      </x:c>
      <x:c r="S1313" s="11">
        <x:v>153.75</x:v>
      </x:c>
      <x:c r="T1313" s="11">
        <x:v>230.85599999999999</x:v>
      </x:c>
      <x:c r="U1313" s="11">
        <x:v>2794.1716999999999</x:v>
      </x:c>
      <x:c r="V1313" s="11">
        <x:v>18</x:v>
      </x:c>
      <x:c r="W1313" s="12">
        <x:v>0</x:v>
      </x:c>
      <x:c r="X1313" s="8">
        <x:v>0</x:v>
      </x:c>
      <x:c r="Y1313" s="13">
        <x:f t="shared" si="120"/>
        <x:v>1.170593026613256</x:v>
      </x:c>
      <x:c r="Z1313" s="13">
        <x:f t="shared" si="121"/>
        <x:v>0.7373198693683416</x:v>
      </x:c>
      <x:c r="AA1313" s="13">
        <x:f t="shared" si="122"/>
        <x:v>6.4012676799890755E-2</x:v>
      </x:c>
      <x:c r="AB1313" s="13">
        <x:f t="shared" si="123"/>
        <x:v>8.2638596292552297E-2</x:v>
      </x:c>
      <x:c r="AC1313" s="13">
        <x:f t="shared" si="124"/>
        <x:v>0.13035752098455911</x:v>
      </x:c>
      <x:c r="AD1313" s="13">
        <x:f t="shared" si="125"/>
        <x:v>0.26459530665298842</x:v>
      </x:c>
      <x:c r="AE1313" s="50" t="n">
        <x:f>IF(OR(NOT(ISNUMBER(Q1313)),NOT(ISNUMBER(R1313))),"",IF(Q1313&lt;R1313,1,0))</x:f>
        <x:v>0</x:v>
      </x:c>
      <x:c r="AF1313" s="50" t="n">
        <x:f>IFERROR(IF(AND(A1313=A1312,C1313=C1312+1,ISNUMBER(AE1312)),AE1312,""),"")</x:f>
        <x:v>0</x:v>
      </x:c>
      <x:c r="AG1313" s="52" t="n">
        <x:f>IFERROR(IF(AND(A1313=A1312,C1313=C1312+1,ISNUMBER(U1313),ISNUMBER(U1312),U1312&lt;&gt;0),U1313/U1312-1,""),"")</x:f>
        <x:v>0.38071069024917925</x:v>
      </x:c>
      <x:c r="AH1313" s="50" t="n">
        <x:f>IF(AND(ISNUMBER(AE1313),ISNUMBER(AF1313),ISNUMBER(AG1313)),IF(AND(AE1313=1,AF1313=1,AG1313&lt;0),1,0),"")</x:f>
        <x:v>0</x:v>
      </x:c>
      <x:c r="AI1313" s="50" t="n">
        <x:f>IF(AND(A1313=A1314,C1314=C1313+1,ISNUMBER(AH1314)),C1314,"")</x:f>
        <x:v>2021</x:v>
      </x:c>
      <x:c r="AJ1313" s="50" t="n">
        <x:f>IF(AND(A1313=A1314,C1314=C1313+1,ISNUMBER(AH1314)),AH1314,"")</x:f>
        <x:v>0</x:v>
      </x:c>
    </x:row>
    <x:row r="1314" ht="15">
      <x:c r="A1314" s="9" t="s">
        <x:v>106</x:v>
      </x:c>
      <x:c r="B1314" s="10">
        <x:v>44561</x:v>
      </x:c>
      <x:c r="C1314" s="9">
        <x:v>2021</x:v>
      </x:c>
      <x:c r="D1314" s="11">
        <x:v>2713.9</x:v>
      </x:c>
      <x:c r="E1314" s="11">
        <x:v>2165.1999999999998</x:v>
      </x:c>
      <x:c r="F1314" s="11">
        <x:v>1783.7</x:v>
      </x:c>
      <x:c r="G1314" s="11">
        <x:v>1969.1</x:v>
      </x:c>
      <x:c r="H1314" s="11">
        <x:v>177.9</x:v>
      </x:c>
      <x:c r="I1314" s="11">
        <x:v>744.8</x:v>
      </x:c>
      <x:c r="J1314" s="11">
        <x:v>762.3</x:v>
      </x:c>
      <x:c r="K1314" s="11">
        <x:v>285.2</x:v>
      </x:c>
      <x:c r="L1314" s="11">
        <x:v>341.3</x:v>
      </x:c>
      <x:c r="M1314" s="11">
        <x:v>58.1</x:v>
      </x:c>
      <x:c r="N1314" s="11">
        <x:v>119.8</x:v>
      </x:c>
      <x:c r="O1314" s="11">
        <x:v>5034.5</x:v>
      </x:c>
      <x:c r="P1314" s="11">
        <x:v>255.2</x:v>
      </x:c>
      <x:c r="Q1314" s="11">
        <x:v>345.9</x:v>
      </x:c>
      <x:c r="R1314" s="11">
        <x:v>5.2</x:v>
      </x:c>
      <x:c r="S1314" s="11">
        <x:v>185.3</x:v>
      </x:c>
      <x:c r="T1314" s="11">
        <x:v>217.1</x:v>
      </x:c>
      <x:c r="U1314" s="11">
        <x:v>3321.5063</x:v>
      </x:c>
      <x:c r="V1314" s="11">
        <x:v>18</x:v>
      </x:c>
      <x:c r="W1314" s="12">
        <x:v>0</x:v>
      </x:c>
      <x:c r="X1314" s="8">
        <x:v>0</x:v>
      </x:c>
      <x:c r="Y1314" s="13">
        <x:f t="shared" si="120"/>
        <x:v>1.2138812580590905</x:v>
      </x:c>
      <x:c r="Z1314" s="13">
        <x:f t="shared" si="121"/>
        <x:v>0.72556100077379415</x:v>
      </x:c>
      <x:c r="AA1314" s="13">
        <x:f t="shared" si="122"/>
        <x:v>6.8278123733372637E-2</x:v>
      </x:c>
      <x:c r="AB1314" s="13">
        <x:f t="shared" si="123"/>
        <x:v>9.4034415416927655E-2</x:v>
      </x:c>
      <x:c r="AC1314" s="13">
        <x:f t="shared" si="124"/>
        <x:v>0.1102534152658575</x:v>
      </x:c>
      <x:c r="AD1314" s="13">
        <x:f t="shared" si="125"/>
        <x:v>0.28088728398246066</x:v>
      </x:c>
      <x:c r="AE1314" s="50" t="n">
        <x:f>IF(OR(NOT(ISNUMBER(Q1314)),NOT(ISNUMBER(R1314))),"",IF(Q1314&lt;R1314,1,0))</x:f>
        <x:v>0</x:v>
      </x:c>
      <x:c r="AF1314" s="50" t="n">
        <x:f>IFERROR(IF(AND(A1314=A1313,C1314=C1313+1,ISNUMBER(AE1313)),AE1313,""),"")</x:f>
        <x:v>0</x:v>
      </x:c>
      <x:c r="AG1314" s="52" t="n">
        <x:f>IFERROR(IF(AND(A1314=A1313,C1314=C1313+1,ISNUMBER(U1314),ISNUMBER(U1313),U1313&lt;&gt;0),U1314/U1313-1,""),"")</x:f>
        <x:v>0.18872662692847397</x:v>
      </x:c>
      <x:c r="AH1314" s="50" t="n">
        <x:f>IF(AND(ISNUMBER(AE1314),ISNUMBER(AF1314),ISNUMBER(AG1314)),IF(AND(AE1314=1,AF1314=1,AG1314&lt;0),1,0),"")</x:f>
        <x:v>0</x:v>
      </x:c>
      <x:c r="AI1314" s="50" t="n">
        <x:f>IF(AND(A1314=A1315,C1315=C1314+1,ISNUMBER(AH1315)),C1315,"")</x:f>
        <x:v>2022</x:v>
      </x:c>
      <x:c r="AJ1314" s="50" t="n">
        <x:f>IF(AND(A1314=A1315,C1315=C1314+1,ISNUMBER(AH1315)),AH1315,"")</x:f>
        <x:v>0</x:v>
      </x:c>
    </x:row>
    <x:row r="1315" ht="15">
      <x:c r="A1315" s="9" t="s">
        <x:v>106</x:v>
      </x:c>
      <x:c r="B1315" s="10">
        <x:v>44926</x:v>
      </x:c>
      <x:c r="C1315" s="9">
        <x:v>2022</x:v>
      </x:c>
      <x:c r="D1315" s="11">
        <x:v>3244</x:v>
      </x:c>
      <x:c r="E1315" s="11">
        <x:v>2647.7</x:v>
      </x:c>
      <x:c r="F1315" s="11">
        <x:v>2210.6</x:v>
      </x:c>
      <x:c r="G1315" s="11">
        <x:v>2372</x:v>
      </x:c>
      <x:c r="H1315" s="11">
        <x:v>147.19999999999999</x:v>
      </x:c>
      <x:c r="I1315" s="11">
        <x:v>872</x:v>
      </x:c>
      <x:c r="J1315" s="11">
        <x:v>854.4</x:v>
      </x:c>
      <x:c r="K1315" s="11">
        <x:v>264.39999999999998</x:v>
      </x:c>
      <x:c r="L1315" s="11">
        <x:v>417.7</x:v>
      </x:c>
      <x:c r="M1315" s="11">
        <x:v>44.4</x:v>
      </x:c>
      <x:c r="N1315" s="11">
        <x:v>102.8</x:v>
      </x:c>
      <x:c r="O1315" s="11">
        <x:v>6470.5</x:v>
      </x:c>
      <x:c r="P1315" s="11">
        <x:v>256.39999999999998</x:v>
      </x:c>
      <x:c r="Q1315" s="11">
        <x:v>347.3</x:v>
      </x:c>
      <x:c r="R1315" s="11">
        <x:v>4.9000000000000004</x:v>
      </x:c>
      <x:c r="S1315" s="11">
        <x:v>182.8</x:v>
      </x:c>
      <x:c r="T1315" s="11">
        <x:v>236.7</x:v>
      </x:c>
      <x:c r="U1315" s="11">
        <x:v>2181.2366000000002</x:v>
      </x:c>
      <x:c r="V1315" s="11">
        <x:v>18</x:v>
      </x:c>
      <x:c r="W1315" s="12">
        <x:v>0</x:v>
      </x:c>
      <x:c r="X1315" s="8">
        <x:v>0</x:v>
      </x:c>
      <x:c r="Y1315" s="13">
        <x:f t="shared" si="120"/>
        <x:v>1.1977291233149372</x:v>
      </x:c>
      <x:c r="Z1315" s="13">
        <x:f t="shared" si="121"/>
        <x:v>0.73119605425400735</x:v>
      </x:c>
      <x:c r="AA1315" s="13">
        <x:f t="shared" si="122"/>
        <x:v>5.6350184956843408E-2</x:v>
      </x:c>
      <x:c r="AB1315" s="13">
        <x:f t="shared" si="123"/>
        <x:v>7.9038224414303318E-2</x:v>
      </x:c>
      <x:c r="AC1315" s="13">
        <x:f t="shared" si="124"/>
        <x:v>9.9789207419898815E-2</x:v>
      </x:c>
      <x:c r="AD1315" s="13">
        <x:f t="shared" si="125"/>
        <x:v>0.2633785450061652</x:v>
      </x:c>
      <x:c r="AE1315" s="50" t="n">
        <x:f>IF(OR(NOT(ISNUMBER(Q1315)),NOT(ISNUMBER(R1315))),"",IF(Q1315&lt;R1315,1,0))</x:f>
        <x:v>0</x:v>
      </x:c>
      <x:c r="AF1315" s="50" t="n">
        <x:f>IFERROR(IF(AND(A1315=A1314,C1315=C1314+1,ISNUMBER(AE1314)),AE1314,""),"")</x:f>
        <x:v>0</x:v>
      </x:c>
      <x:c r="AG1315" s="52" t="n">
        <x:f>IFERROR(IF(AND(A1315=A1314,C1315=C1314+1,ISNUMBER(U1315),ISNUMBER(U1314),U1314&lt;&gt;0),U1315/U1314-1,""),"")</x:f>
        <x:v>-0.3432989725173786</x:v>
      </x:c>
      <x:c r="AH1315" s="50" t="n">
        <x:f>IF(AND(ISNUMBER(AE1315),ISNUMBER(AF1315),ISNUMBER(AG1315)),IF(AND(AE1315=1,AF1315=1,AG1315&lt;0),1,0),"")</x:f>
        <x:v>0</x:v>
      </x:c>
      <x:c r="AI1315" s="50" t="n">
        <x:f>IF(AND(A1315=A1316,C1316=C1315+1,ISNUMBER(AH1316)),C1316,"")</x:f>
        <x:v>2023</x:v>
      </x:c>
      <x:c r="AJ1315" s="50" t="n">
        <x:f>IF(AND(A1315=A1316,C1316=C1315+1,ISNUMBER(AH1316)),AH1316,"")</x:f>
        <x:v>0</x:v>
      </x:c>
    </x:row>
    <x:row r="1316" ht="15">
      <x:c r="A1316" s="9" t="s">
        <x:v>106</x:v>
      </x:c>
      <x:c r="B1316" s="10">
        <x:v>45291</x:v>
      </x:c>
      <x:c r="C1316" s="9">
        <x:v>2023</x:v>
      </x:c>
      <x:c r="D1316" s="11">
        <x:v>3058</x:v>
      </x:c>
      <x:c r="E1316" s="11">
        <x:v>2491.9</x:v>
      </x:c>
      <x:c r="F1316" s="11">
        <x:v>1972.3</x:v>
      </x:c>
      <x:c r="G1316" s="11">
        <x:v>2108.6</x:v>
      </x:c>
      <x:c r="H1316" s="11">
        <x:v>127.6</x:v>
      </x:c>
      <x:c r="I1316" s="11">
        <x:v>949.4</x:v>
      </x:c>
      <x:c r="J1316" s="11">
        <x:v>1041.5999999999999</x:v>
      </x:c>
      <x:c r="K1316" s="11">
        <x:v>471.2</x:v>
      </x:c>
      <x:c r="L1316" s="11">
        <x:v>216</x:v>
      </x:c>
      <x:c r="M1316" s="11">
        <x:v>42.1</x:v>
      </x:c>
      <x:c r="N1316" s="11">
        <x:v>85.5</x:v>
      </x:c>
      <x:c r="O1316" s="11">
        <x:v>6922.8</x:v>
      </x:c>
      <x:c r="P1316" s="11">
        <x:v>268.8</x:v>
      </x:c>
      <x:c r="Q1316" s="11">
        <x:v>349.5</x:v>
      </x:c>
      <x:c r="R1316" s="11">
        <x:v>4.7</x:v>
      </x:c>
      <x:c r="S1316" s="11">
        <x:v>197.6</x:v>
      </x:c>
      <x:c r="T1316" s="11">
        <x:v>416.4</x:v>
      </x:c>
      <x:c r="U1316" s="11">
        <x:v>3186.8166999999999</x:v>
      </x:c>
      <x:c r="V1316" s="11">
        <x:v>18</x:v>
      </x:c>
      <x:c r="W1316" s="12">
        <x:v>0</x:v>
      </x:c>
      <x:c r="X1316" s="8">
        <x:v>0</x:v>
      </x:c>
      <x:c r="Y1316" s="13">
        <x:f t="shared" si="120"/>
        <x:v>1.2634487654008011</x:v>
      </x:c>
      <x:c r="Z1316" s="13">
        <x:f t="shared" si="121"/>
        <x:v>0.68953564421190316</x:v>
      </x:c>
      <x:c r="AA1316" s="13">
        <x:f t="shared" si="122"/>
        <x:v>6.4617396991497711E-2</x:v>
      </x:c>
      <x:c r="AB1316" s="13">
        <x:f t="shared" si="123"/>
        <x:v>8.7900588620013084E-2</x:v>
      </x:c>
      <x:c r="AC1316" s="13">
        <x:f t="shared" si="124"/>
        <x:v>0.19747699895665372</x:v>
      </x:c>
      <x:c r="AD1316" s="13">
        <x:f t="shared" si="125"/>
        <x:v>0.34061478090255065</x:v>
      </x:c>
      <x:c r="AE1316" s="50" t="n">
        <x:f>IF(OR(NOT(ISNUMBER(Q1316)),NOT(ISNUMBER(R1316))),"",IF(Q1316&lt;R1316,1,0))</x:f>
        <x:v>0</x:v>
      </x:c>
      <x:c r="AF1316" s="50" t="n">
        <x:f>IFERROR(IF(AND(A1316=A1315,C1316=C1315+1,ISNUMBER(AE1315)),AE1315,""),"")</x:f>
        <x:v>0</x:v>
      </x:c>
      <x:c r="AG1316" s="52" t="n">
        <x:f>IFERROR(IF(AND(A1316=A1315,C1316=C1315+1,ISNUMBER(U1316),ISNUMBER(U1315),U1315&lt;&gt;0),U1316/U1315-1,""),"")</x:f>
        <x:v>0.46101376622783596</x:v>
      </x:c>
      <x:c r="AH1316" s="50" t="n">
        <x:f>IF(AND(ISNUMBER(AE1316),ISNUMBER(AF1316),ISNUMBER(AG1316)),IF(AND(AE1316=1,AF1316=1,AG1316&lt;0),1,0),"")</x:f>
        <x:v>0</x:v>
      </x:c>
      <x:c r="AI1316" s="50" t="n">
        <x:f>IF(AND(A1316=A1317,C1317=C1316+1,ISNUMBER(AH1317)),C1317,"")</x:f>
        <x:v>2024</x:v>
      </x:c>
      <x:c r="AJ1316" s="50" t="n">
        <x:f>IF(AND(A1316=A1317,C1317=C1316+1,ISNUMBER(AH1317)),AH1317,"")</x:f>
        <x:v>0</x:v>
      </x:c>
    </x:row>
    <x:row r="1317" ht="15">
      <x:c r="A1317" s="9" t="s">
        <x:v>106</x:v>
      </x:c>
      <x:c r="B1317" s="10">
        <x:v>45657</x:v>
      </x:c>
      <x:c r="C1317" s="9">
        <x:v>2024</x:v>
      </x:c>
      <x:c r="D1317" s="11">
        <x:v>3366</x:v>
      </x:c>
      <x:c r="E1317" s="11">
        <x:v>2792</x:v>
      </x:c>
      <x:c r="F1317" s="11">
        <x:v>2409.6999999999998</x:v>
      </x:c>
      <x:c r="G1317" s="11">
        <x:v>2547</x:v>
      </x:c>
      <x:c r="H1317" s="11">
        <x:v>136.9</x:v>
      </x:c>
      <x:c r="I1317" s="11">
        <x:v>819</x:v>
      </x:c>
      <x:c r="J1317" s="11">
        <x:v>1033.7</x:v>
      </x:c>
      <x:c r="K1317" s="11">
        <x:v>489.6</x:v>
      </x:c>
      <x:c r="L1317" s="11">
        <x:v>307.2</x:v>
      </x:c>
      <x:c r="M1317" s="11">
        <x:v>40.4</x:v>
      </x:c>
      <x:c r="N1317" s="11">
        <x:v>96.5</x:v>
      </x:c>
      <x:c r="O1317" s="11">
        <x:v>6964.8</x:v>
      </x:c>
      <x:c r="P1317" s="11">
        <x:v>237.9</x:v>
      </x:c>
      <x:c r="Q1317" s="11">
        <x:v>319.2</x:v>
      </x:c>
      <x:c r="R1317" s="11">
        <x:v>5.8</x:v>
      </x:c>
      <x:c r="S1317" s="11">
        <x:v>170.8</x:v>
      </x:c>
      <x:c r="T1317" s="11">
        <x:v>421.7</x:v>
      </x:c>
      <x:c r="U1317" s="11">
        <x:v>2256.6210999999998</x:v>
      </x:c>
      <x:c r="V1317" s="11">
        <x:v>18</x:v>
      </x:c>
      <x:c r="W1317" s="12">
        <x:v>0</x:v>
      </x:c>
      <x:c r="X1317" s="8">
        <x:v>0</x:v>
      </x:c>
      <x:c r="Y1317" s="13">
        <x:f t="shared" si="120"/>
        <x:v>1.1586504544134126</x:v>
      </x:c>
      <x:c r="Z1317" s="13">
        <x:f t="shared" si="121"/>
        <x:v>0.75668449197860965</x:v>
      </x:c>
      <x:c r="AA1317" s="13">
        <x:f t="shared" si="122"/>
        <x:v>5.0742721330956628E-2</x:v>
      </x:c>
      <x:c r="AB1317" s="13">
        <x:f t="shared" si="123"/>
        <x:v>7.0677361853832443E-2</x:v>
      </x:c>
      <x:c r="AC1317" s="13">
        <x:f t="shared" si="124"/>
        <x:v>0.16556733411857086</x:v>
      </x:c>
      <x:c r="AD1317" s="13">
        <x:f t="shared" si="125"/>
        <x:v>0.30710041592394532</x:v>
      </x:c>
      <x:c r="AE1317" s="50" t="n">
        <x:f>IF(OR(NOT(ISNUMBER(Q1317)),NOT(ISNUMBER(R1317))),"",IF(Q1317&lt;R1317,1,0))</x:f>
        <x:v>0</x:v>
      </x:c>
      <x:c r="AF1317" s="50" t="n">
        <x:f>IFERROR(IF(AND(A1317=A1316,C1317=C1316+1,ISNUMBER(AE1316)),AE1316,""),"")</x:f>
        <x:v>0</x:v>
      </x:c>
      <x:c r="AG1317" s="52" t="n">
        <x:f>IFERROR(IF(AND(A1317=A1316,C1317=C1316+1,ISNUMBER(U1317),ISNUMBER(U1316),U1316&lt;&gt;0),U1317/U1316-1,""),"")</x:f>
        <x:v>-0.29188864235586565</x:v>
      </x:c>
      <x:c r="AH1317" s="50" t="n">
        <x:f>IF(AND(ISNUMBER(AE1317),ISNUMBER(AF1317),ISNUMBER(AG1317)),IF(AND(AE1317=1,AF1317=1,AG1317&lt;0),1,0),"")</x:f>
        <x:v>0</x:v>
      </x:c>
      <x:c r="AI1317" s="50" t="str">
        <x:f>IF(AND(A1317=A1318,C1318=C1317+1,ISNUMBER(AH1318)),C1318,"")</x:f>
      </x:c>
      <x:c r="AJ1317" s="50" t="str">
        <x:f>IF(AND(A1317=A1318,C1318=C1317+1,ISNUMBER(AH1318)),AH1318,"")</x:f>
      </x:c>
    </x:row>
    <x:row r="1318" ht="15">
      <x:c r="A1318" s="9" t="s">
        <x:v>107</x:v>
      </x:c>
      <x:c r="B1318" s="10">
        <x:v>39447</x:v>
      </x:c>
      <x:c r="C1318" s="9">
        <x:v>2007</x:v>
      </x:c>
      <x:c r="D1318" s="11">
        <x:v>291.43099999999998</x:v>
      </x:c>
      <x:c r="E1318" s="11">
        <x:v>93.634</x:v>
      </x:c>
      <x:c r="F1318" s="11">
        <x:v>86.129000000000005</x:v>
      </x:c>
      <x:c r="G1318" s="11">
        <x:v>155.596</x:v>
      </x:c>
      <x:c r="H1318" s="11">
        <x:v>78.477000000000004</x:v>
      </x:c>
      <x:c r="I1318" s="11">
        <x:v>135.83500000000001</x:v>
      </x:c>
      <x:c r="J1318" s="11">
        <x:v>82.563999999999993</x:v>
      </x:c>
      <x:c r="K1318" s="11">
        <x:v>2.262</x:v>
      </x:c>
      <x:c r="L1318" s="11">
        <x:v>24.626000000000001</x:v>
      </x:c>
      <x:c r="M1318" s="11">
        <x:v>16.933</x:v>
      </x:c>
      <x:c r="N1318" s="11">
        <x:v>61.543999999999997</x:v>
      </x:c>
      <x:c r="O1318" s="11">
        <x:v>510.483</x:v>
      </x:c>
      <x:c r="P1318" s="11">
        <x:v>37.076000000000001</x:v>
      </x:c>
      <x:c r="Q1318" s="11">
        <x:v>46.328000000000003</x:v>
      </x:c>
      <x:c r="R1318" s="11">
        <x:v>4.7069999999999999</x:v>
      </x:c>
      <x:c r="S1318" s="11">
        <x:v>22.574000000000002</x:v>
      </x:c>
      <x:c r="T1318" s="11">
        <x:v>29.934000000000001</x:v>
      </x:c>
      <x:c r="U1318" s="11">
        <x:v>431.97070000000002</x:v>
      </x:c>
      <x:c r="V1318" s="11">
        <x:v>18</x:v>
      </x:c>
      <x:c r="W1318" s="12">
        <x:v>0</x:v>
      </x:c>
      <x:c r="X1318" s="8">
        <x:v>0</x:v>
      </x:c>
      <x:c r="Y1318" s="13">
        <x:f t="shared" si="120"/>
        <x:v>1.087136736755332</x:v>
      </x:c>
      <x:c r="Z1318" s="13">
        <x:f t="shared" si="121"/>
        <x:v>0.53390339394230546</x:v>
      </x:c>
      <x:c r="AA1318" s="13">
        <x:f t="shared" si="122"/>
        <x:v>7.7459158428581726E-2</x:v>
      </x:c>
      <x:c r="AB1318" s="13">
        <x:f t="shared" si="123"/>
        <x:v>0.12722050845654717</x:v>
      </x:c>
      <x:c r="AC1318" s="13">
        <x:f t="shared" si="124"/>
        <x:v>0.19238283760507982</x:v>
      </x:c>
      <x:c r="AD1318" s="13">
        <x:f t="shared" si="125"/>
        <x:v>0.2833054822582361</x:v>
      </x:c>
      <x:c r="AE1318" s="50" t="n">
        <x:f>IF(OR(NOT(ISNUMBER(Q1318)),NOT(ISNUMBER(R1318))),"",IF(Q1318&lt;R1318,1,0))</x:f>
        <x:v>0</x:v>
      </x:c>
      <x:c r="AF1318" s="50" t="str">
        <x:f>IFERROR(IF(AND(A1318=A1317,C1318=C1317+1,ISNUMBER(AE1317)),AE1317,""),"")</x:f>
      </x:c>
      <x:c r="AG1318" s="52" t="str">
        <x:f>IFERROR(IF(AND(A1318=A1317,C1318=C1317+1,ISNUMBER(U1318),ISNUMBER(U1317),U1317&lt;&gt;0),U1318/U1317-1,""),"")</x:f>
      </x:c>
      <x:c r="AH1318" s="50" t="str">
        <x:f>IF(AND(ISNUMBER(AE1318),ISNUMBER(AF1318),ISNUMBER(AG1318)),IF(AND(AE1318=1,AF1318=1,AG1318&lt;0),1,0),"")</x:f>
      </x:c>
      <x:c r="AI1318" s="50" t="n">
        <x:f>IF(AND(A1318=A1319,C1319=C1318+1,ISNUMBER(AH1319)),C1319,"")</x:f>
        <x:v>2008</x:v>
      </x:c>
      <x:c r="AJ1318" s="50" t="n">
        <x:f>IF(AND(A1318=A1319,C1319=C1318+1,ISNUMBER(AH1319)),AH1319,"")</x:f>
        <x:v>0</x:v>
      </x:c>
    </x:row>
    <x:row r="1319" ht="15">
      <x:c r="A1319" s="9" t="s">
        <x:v>107</x:v>
      </x:c>
      <x:c r="B1319" s="10">
        <x:v>39813</x:v>
      </x:c>
      <x:c r="C1319" s="9">
        <x:v>2008</x:v>
      </x:c>
      <x:c r="D1319" s="11">
        <x:v>323.262</x:v>
      </x:c>
      <x:c r="E1319" s="11">
        <x:v>112.785</x:v>
      </x:c>
      <x:c r="F1319" s="11">
        <x:v>108.78700000000001</x:v>
      </x:c>
      <x:c r="G1319" s="11">
        <x:v>168.00800000000001</x:v>
      </x:c>
      <x:c r="H1319" s="11">
        <x:v>82.216999999999999</x:v>
      </x:c>
      <x:c r="I1319" s="11">
        <x:v>155.25399999999999</x:v>
      </x:c>
      <x:c r="J1319" s="11">
        <x:v>98.965000000000003</x:v>
      </x:c>
      <x:c r="K1319" s="11">
        <x:v>3.77</x:v>
      </x:c>
      <x:c r="L1319" s="11">
        <x:v>30.638000000000002</x:v>
      </x:c>
      <x:c r="M1319" s="11">
        <x:v>31.803000000000001</x:v>
      </x:c>
      <x:c r="N1319" s="11">
        <x:v>50.414000000000001</x:v>
      </x:c>
      <x:c r="O1319" s="11">
        <x:v>559.22900000000004</x:v>
      </x:c>
      <x:c r="P1319" s="11">
        <x:v>36.482999999999997</x:v>
      </x:c>
      <x:c r="Q1319" s="11">
        <x:v>46.573</x:v>
      </x:c>
      <x:c r="R1319" s="11">
        <x:v>4.33</x:v>
      </x:c>
      <x:c r="S1319" s="11">
        <x:v>25.605</x:v>
      </x:c>
      <x:c r="T1319" s="11">
        <x:v>31.206</x:v>
      </x:c>
      <x:c r="U1319" s="11">
        <x:v>238.06129999999999</x:v>
      </x:c>
      <x:c r="V1319" s="11">
        <x:v>18</x:v>
      </x:c>
      <x:c r="W1319" s="12">
        <x:v>0</x:v>
      </x:c>
      <x:c r="X1319" s="8">
        <x:v>0</x:v>
      </x:c>
      <x:c r="Y1319" s="13">
        <x:f t="shared" si="120"/>
        <x:v>1.0367507146993666</x:v>
      </x:c>
      <x:c r="Z1319" s="13">
        <x:f t="shared" si="121"/>
        <x:v>0.51972703256182295</x:v>
      </x:c>
      <x:c r="AA1319" s="13">
        <x:f t="shared" si="122"/>
        <x:v>7.9208196447463672E-2</x:v>
      </x:c>
      <x:c r="AB1319" s="13">
        <x:f t="shared" si="123"/>
        <x:v>0.11285891939046346</x:v>
      </x:c>
      <x:c r="AC1319" s="13">
        <x:f t="shared" si="124"/>
        <x:v>0.18574115518308651</x:v>
      </x:c>
      <x:c r="AD1319" s="13">
        <x:f t="shared" si="125"/>
        <x:v>0.3061448608249655</x:v>
      </x:c>
      <x:c r="AE1319" s="50" t="n">
        <x:f>IF(OR(NOT(ISNUMBER(Q1319)),NOT(ISNUMBER(R1319))),"",IF(Q1319&lt;R1319,1,0))</x:f>
        <x:v>0</x:v>
      </x:c>
      <x:c r="AF1319" s="50" t="n">
        <x:f>IFERROR(IF(AND(A1319=A1318,C1319=C1318+1,ISNUMBER(AE1318)),AE1318,""),"")</x:f>
        <x:v>0</x:v>
      </x:c>
      <x:c r="AG1319" s="52" t="n">
        <x:f>IFERROR(IF(AND(A1319=A1318,C1319=C1318+1,ISNUMBER(U1319),ISNUMBER(U1318),U1318&lt;&gt;0),U1319/U1318-1,""),"")</x:f>
        <x:v>-0.4488947977258644</x:v>
      </x:c>
      <x:c r="AH1319" s="50" t="n">
        <x:f>IF(AND(ISNUMBER(AE1319),ISNUMBER(AF1319),ISNUMBER(AG1319)),IF(AND(AE1319=1,AF1319=1,AG1319&lt;0),1,0),"")</x:f>
        <x:v>0</x:v>
      </x:c>
      <x:c r="AI1319" s="50" t="n">
        <x:f>IF(AND(A1319=A1320,C1320=C1319+1,ISNUMBER(AH1320)),C1320,"")</x:f>
        <x:v>2009</x:v>
      </x:c>
      <x:c r="AJ1319" s="50" t="n">
        <x:f>IF(AND(A1319=A1320,C1320=C1319+1,ISNUMBER(AH1320)),AH1320,"")</x:f>
        <x:v>0</x:v>
      </x:c>
    </x:row>
    <x:row r="1320" ht="15">
      <x:c r="A1320" s="9" t="s">
        <x:v>107</x:v>
      </x:c>
      <x:c r="B1320" s="10">
        <x:v>40178</x:v>
      </x:c>
      <x:c r="C1320" s="9">
        <x:v>2009</x:v>
      </x:c>
      <x:c r="D1320" s="11">
        <x:v>336.61200000000002</x:v>
      </x:c>
      <x:c r="E1320" s="11">
        <x:v>127.16800000000001</x:v>
      </x:c>
      <x:c r="F1320" s="11">
        <x:v>116.434</x:v>
      </x:c>
      <x:c r="G1320" s="11">
        <x:v>170.13</x:v>
      </x:c>
      <x:c r="H1320" s="11">
        <x:v>71.254000000000005</x:v>
      </x:c>
      <x:c r="I1320" s="11">
        <x:v>166.482</x:v>
      </x:c>
      <x:c r="J1320" s="11">
        <x:v>108.898</x:v>
      </x:c>
      <x:c r="K1320" s="11">
        <x:v>4.399</x:v>
      </x:c>
      <x:c r="L1320" s="11">
        <x:v>28.463999999999999</x:v>
      </x:c>
      <x:c r="M1320" s="11">
        <x:v>34.872</x:v>
      </x:c>
      <x:c r="N1320" s="11">
        <x:v>36.381999999999998</x:v>
      </x:c>
      <x:c r="O1320" s="11">
        <x:v>606.774</x:v>
      </x:c>
      <x:c r="P1320" s="11">
        <x:v>38.908999999999999</x:v>
      </x:c>
      <x:c r="Q1320" s="11">
        <x:v>52.768000000000001</x:v>
      </x:c>
      <x:c r="R1320" s="11">
        <x:v>3.669</x:v>
      </x:c>
      <x:c r="S1320" s="11">
        <x:v>18.988</x:v>
      </x:c>
      <x:c r="T1320" s="11">
        <x:v>41.171999999999997</x:v>
      </x:c>
      <x:c r="U1320" s="11">
        <x:v>269.46780000000001</x:v>
      </x:c>
      <x:c r="V1320" s="11">
        <x:v>18</x:v>
      </x:c>
      <x:c r="W1320" s="12">
        <x:v>0</x:v>
      </x:c>
      <x:c r="X1320" s="8">
        <x:v>0</x:v>
      </x:c>
      <x:c r="Y1320" s="13">
        <x:f t="shared" si="120"/>
        <x:v>1.0921895666214336</x:v>
      </x:c>
      <x:c r="Z1320" s="13">
        <x:f t="shared" si="121"/>
        <x:v>0.50541870165056502</x:v>
      </x:c>
      <x:c r="AA1320" s="13">
        <x:f t="shared" si="122"/>
        <x:v>5.6409159507088275E-2</x:v>
      </x:c>
      <x:c r="AB1320" s="13">
        <x:f t="shared" si="123"/>
        <x:v>0.11559005620714649</x:v>
      </x:c>
      <x:c r="AC1320" s="13">
        <x:f t="shared" si="124"/>
        <x:v>0.24200317404337859</x:v>
      </x:c>
      <x:c r="AD1320" s="13">
        <x:f t="shared" si="125"/>
        <x:v>0.32351193659168415</x:v>
      </x:c>
      <x:c r="AE1320" s="50" t="n">
        <x:f>IF(OR(NOT(ISNUMBER(Q1320)),NOT(ISNUMBER(R1320))),"",IF(Q1320&lt;R1320,1,0))</x:f>
        <x:v>0</x:v>
      </x:c>
      <x:c r="AF1320" s="50" t="n">
        <x:f>IFERROR(IF(AND(A1320=A1319,C1320=C1319+1,ISNUMBER(AE1319)),AE1319,""),"")</x:f>
        <x:v>0</x:v>
      </x:c>
      <x:c r="AG1320" s="52" t="n">
        <x:f>IFERROR(IF(AND(A1320=A1319,C1320=C1319+1,ISNUMBER(U1320),ISNUMBER(U1319),U1319&lt;&gt;0),U1320/U1319-1,""),"")</x:f>
        <x:v>0.13192610474697064</x:v>
      </x:c>
      <x:c r="AH1320" s="50" t="n">
        <x:f>IF(AND(ISNUMBER(AE1320),ISNUMBER(AF1320),ISNUMBER(AG1320)),IF(AND(AE1320=1,AF1320=1,AG1320&lt;0),1,0),"")</x:f>
        <x:v>0</x:v>
      </x:c>
      <x:c r="AI1320" s="50" t="n">
        <x:f>IF(AND(A1320=A1321,C1321=C1320+1,ISNUMBER(AH1321)),C1321,"")</x:f>
        <x:v>2010</x:v>
      </x:c>
      <x:c r="AJ1320" s="50" t="n">
        <x:f>IF(AND(A1320=A1321,C1321=C1320+1,ISNUMBER(AH1321)),AH1321,"")</x:f>
        <x:v>0</x:v>
      </x:c>
    </x:row>
    <x:row r="1321" ht="15">
      <x:c r="A1321" s="9" t="s">
        <x:v>107</x:v>
      </x:c>
      <x:c r="B1321" s="10">
        <x:v>40543</x:v>
      </x:c>
      <x:c r="C1321" s="9">
        <x:v>2010</x:v>
      </x:c>
      <x:c r="D1321" s="11">
        <x:v>362.58699999999999</x:v>
      </x:c>
      <x:c r="E1321" s="11">
        <x:v>126.211</x:v>
      </x:c>
      <x:c r="F1321" s="11">
        <x:v>102.89</x:v>
      </x:c>
      <x:c r="G1321" s="11">
        <x:v>169.00200000000001</x:v>
      </x:c>
      <x:c r="H1321" s="11">
        <x:v>62.353000000000002</x:v>
      </x:c>
      <x:c r="I1321" s="11">
        <x:v>193.58500000000001</x:v>
      </x:c>
      <x:c r="J1321" s="11">
        <x:v>131.20500000000001</x:v>
      </x:c>
      <x:c r="K1321" s="11">
        <x:v>5.9219999999999997</x:v>
      </x:c>
      <x:c r="L1321" s="11">
        <x:v>35.96</x:v>
      </x:c>
      <x:c r="M1321" s="11">
        <x:v>12.487</x:v>
      </x:c>
      <x:c r="N1321" s="11">
        <x:v>49.866</x:v>
      </x:c>
      <x:c r="O1321" s="11">
        <x:v>740.33799999999997</x:v>
      </x:c>
      <x:c r="P1321" s="11">
        <x:v>45.704999999999998</x:v>
      </x:c>
      <x:c r="Q1321" s="11">
        <x:v>57.557000000000002</x:v>
      </x:c>
      <x:c r="R1321" s="11">
        <x:v>1.9339999999999999</x:v>
      </x:c>
      <x:c r="S1321" s="11">
        <x:v>32.582000000000001</x:v>
      </x:c>
      <x:c r="T1321" s="11">
        <x:v>29.582000000000001</x:v>
      </x:c>
      <x:c r="U1321" s="11">
        <x:v>381.00700000000001</x:v>
      </x:c>
      <x:c r="V1321" s="11">
        <x:v>18</x:v>
      </x:c>
      <x:c r="W1321" s="12">
        <x:v>0</x:v>
      </x:c>
      <x:c r="X1321" s="8">
        <x:v>0</x:v>
      </x:c>
      <x:c r="Y1321" s="13">
        <x:f t="shared" si="120"/>
        <x:v>1.2266595393138302</x:v>
      </x:c>
      <x:c r="Z1321" s="13">
        <x:f t="shared" si="121"/>
        <x:v>0.4661005496611848</x:v>
      </x:c>
      <x:c r="AA1321" s="13">
        <x:f t="shared" si="122"/>
        <x:v>8.9859812955235582E-2</x:v>
      </x:c>
      <x:c r="AB1321" s="13">
        <x:f t="shared" si="123"/>
        <x:v>0.12605250601924503</x:v>
      </x:c>
      <x:c r="AC1321" s="13">
        <x:f t="shared" si="124"/>
        <x:v>0.17503934864676157</x:v>
      </x:c>
      <x:c r="AD1321" s="13">
        <x:f t="shared" si="125"/>
        <x:v>0.36185798167060601</x:v>
      </x:c>
      <x:c r="AE1321" s="50" t="n">
        <x:f>IF(OR(NOT(ISNUMBER(Q1321)),NOT(ISNUMBER(R1321))),"",IF(Q1321&lt;R1321,1,0))</x:f>
        <x:v>0</x:v>
      </x:c>
      <x:c r="AF1321" s="50" t="n">
        <x:f>IFERROR(IF(AND(A1321=A1320,C1321=C1320+1,ISNUMBER(AE1320)),AE1320,""),"")</x:f>
        <x:v>0</x:v>
      </x:c>
      <x:c r="AG1321" s="52" t="n">
        <x:f>IFERROR(IF(AND(A1321=A1320,C1321=C1320+1,ISNUMBER(U1321),ISNUMBER(U1320),U1320&lt;&gt;0),U1321/U1320-1,""),"")</x:f>
        <x:v>0.4139240384194327</x:v>
      </x:c>
      <x:c r="AH1321" s="50" t="n">
        <x:f>IF(AND(ISNUMBER(AE1321),ISNUMBER(AF1321),ISNUMBER(AG1321)),IF(AND(AE1321=1,AF1321=1,AG1321&lt;0),1,0),"")</x:f>
        <x:v>0</x:v>
      </x:c>
      <x:c r="AI1321" s="50" t="n">
        <x:f>IF(AND(A1321=A1322,C1322=C1321+1,ISNUMBER(AH1322)),C1322,"")</x:f>
        <x:v>2011</x:v>
      </x:c>
      <x:c r="AJ1321" s="50" t="n">
        <x:f>IF(AND(A1321=A1322,C1322=C1321+1,ISNUMBER(AH1322)),AH1322,"")</x:f>
        <x:v>0</x:v>
      </x:c>
    </x:row>
    <x:row r="1322" ht="15">
      <x:c r="A1322" s="9" t="s">
        <x:v>107</x:v>
      </x:c>
      <x:c r="B1322" s="10">
        <x:v>40908</x:v>
      </x:c>
      <x:c r="C1322" s="9">
        <x:v>2011</x:v>
      </x:c>
      <x:c r="D1322" s="11">
        <x:v>377.69499999999999</x:v>
      </x:c>
      <x:c r="E1322" s="11">
        <x:v>116.157</x:v>
      </x:c>
      <x:c r="F1322" s="11">
        <x:v>95.31</x:v>
      </x:c>
      <x:c r="G1322" s="11">
        <x:v>156.76300000000001</x:v>
      </x:c>
      <x:c r="H1322" s="11">
        <x:v>53.642000000000003</x:v>
      </x:c>
      <x:c r="I1322" s="11">
        <x:v>220.93199999999999</x:v>
      </x:c>
      <x:c r="J1322" s="11">
        <x:v>155.31100000000001</x:v>
      </x:c>
      <x:c r="K1322" s="11">
        <x:v>1.302</x:v>
      </x:c>
      <x:c r="L1322" s="11">
        <x:v>35.694000000000003</x:v>
      </x:c>
      <x:c r="M1322" s="11">
        <x:v>4.3559999999999999</x:v>
      </x:c>
      <x:c r="N1322" s="11">
        <x:v>49.286000000000001</x:v>
      </x:c>
      <x:c r="O1322" s="11">
        <x:v>758.44200000000001</x:v>
      </x:c>
      <x:c r="P1322" s="11">
        <x:v>49.16</x:v>
      </x:c>
      <x:c r="Q1322" s="11">
        <x:v>61.6</x:v>
      </x:c>
      <x:c r="R1322" s="11">
        <x:v>1.681</x:v>
      </x:c>
      <x:c r="S1322" s="11">
        <x:v>35.326000000000001</x:v>
      </x:c>
      <x:c r="T1322" s="11">
        <x:v>49.991</x:v>
      </x:c>
      <x:c r="U1322" s="11">
        <x:v>395.61810000000003</x:v>
      </x:c>
      <x:c r="V1322" s="11">
        <x:v>18</x:v>
      </x:c>
      <x:c r="W1322" s="12">
        <x:v>0</x:v>
      </x:c>
      <x:c r="X1322" s="8">
        <x:v>0</x:v>
      </x:c>
      <x:c r="Y1322" s="13">
        <x:f t="shared" si="120"/>
        <x:v>1.2187283600881333</x:v>
      </x:c>
      <x:c r="Z1322" s="13">
        <x:f t="shared" si="121"/>
        <x:v>0.41505182753279762</x:v>
      </x:c>
      <x:c r="AA1322" s="13">
        <x:f t="shared" si="122"/>
        <x:v>9.3530494181813376E-2</x:v>
      </x:c>
      <x:c r="AB1322" s="13">
        <x:f t="shared" si="123"/>
        <x:v>0.13015793166443823</x:v>
      </x:c>
      <x:c r="AC1322" s="13">
        <x:f t="shared" si="124"/>
        <x:v>0.31889540261413724</x:v>
      </x:c>
      <x:c r="AD1322" s="13">
        <x:f t="shared" si="125"/>
        <x:v>0.41120745575133377</x:v>
      </x:c>
      <x:c r="AE1322" s="50" t="n">
        <x:f>IF(OR(NOT(ISNUMBER(Q1322)),NOT(ISNUMBER(R1322))),"",IF(Q1322&lt;R1322,1,0))</x:f>
        <x:v>0</x:v>
      </x:c>
      <x:c r="AF1322" s="50" t="n">
        <x:f>IFERROR(IF(AND(A1322=A1321,C1322=C1321+1,ISNUMBER(AE1321)),AE1321,""),"")</x:f>
        <x:v>0</x:v>
      </x:c>
      <x:c r="AG1322" s="52" t="n">
        <x:f>IFERROR(IF(AND(A1322=A1321,C1322=C1321+1,ISNUMBER(U1322),ISNUMBER(U1321),U1321&lt;&gt;0),U1322/U1321-1,""),"")</x:f>
        <x:v>0.038348639263845685</x:v>
      </x:c>
      <x:c r="AH1322" s="50" t="n">
        <x:f>IF(AND(ISNUMBER(AE1322),ISNUMBER(AF1322),ISNUMBER(AG1322)),IF(AND(AE1322=1,AF1322=1,AG1322&lt;0),1,0),"")</x:f>
        <x:v>0</x:v>
      </x:c>
      <x:c r="AI1322" s="50" t="n">
        <x:f>IF(AND(A1322=A1323,C1323=C1322+1,ISNUMBER(AH1323)),C1323,"")</x:f>
        <x:v>2012</x:v>
      </x:c>
      <x:c r="AJ1322" s="50" t="n">
        <x:f>IF(AND(A1322=A1323,C1323=C1322+1,ISNUMBER(AH1323)),AH1323,"")</x:f>
        <x:v>0</x:v>
      </x:c>
    </x:row>
    <x:row r="1323" ht="15">
      <x:c r="A1323" s="9" t="s">
        <x:v>107</x:v>
      </x:c>
      <x:c r="B1323" s="10">
        <x:v>41274</x:v>
      </x:c>
      <x:c r="C1323" s="9">
        <x:v>2012</x:v>
      </x:c>
      <x:c r="D1323" s="11">
        <x:v>400.15699999999998</x:v>
      </x:c>
      <x:c r="E1323" s="11">
        <x:v>145.06700000000001</x:v>
      </x:c>
      <x:c r="F1323" s="11">
        <x:v>99.027000000000001</x:v>
      </x:c>
      <x:c r="G1323" s="11">
        <x:v>154.22499999999999</x:v>
      </x:c>
      <x:c r="H1323" s="11">
        <x:v>43.924999999999997</x:v>
      </x:c>
      <x:c r="I1323" s="11">
        <x:v>245.93199999999999</x:v>
      </x:c>
      <x:c r="J1323" s="11">
        <x:v>176.953</x:v>
      </x:c>
      <x:c r="K1323" s="11">
        <x:v>20.100000000000001</x:v>
      </x:c>
      <x:c r="L1323" s="11">
        <x:v>38.515999999999998</x:v>
      </x:c>
      <x:c r="M1323" s="11">
        <x:v>1.6240000000000001</x:v>
      </x:c>
      <x:c r="N1323" s="11">
        <x:v>42.301000000000002</x:v>
      </x:c>
      <x:c r="O1323" s="11">
        <x:v>820.77499999999998</x:v>
      </x:c>
      <x:c r="P1323" s="11">
        <x:v>49.862000000000002</x:v>
      </x:c>
      <x:c r="Q1323" s="11">
        <x:v>63.834000000000003</x:v>
      </x:c>
      <x:c r="R1323" s="11">
        <x:v>1.08</x:v>
      </x:c>
      <x:c r="S1323" s="11">
        <x:v>37.479999999999997</x:v>
      </x:c>
      <x:c r="T1323" s="11">
        <x:v>44.401000000000003</x:v>
      </x:c>
      <x:c r="U1323" s="11">
        <x:v>386.68009999999998</x:v>
      </x:c>
      <x:c r="V1323" s="11">
        <x:v>18</x:v>
      </x:c>
      <x:c r="W1323" s="12">
        <x:v>0</x:v>
      </x:c>
      <x:c r="X1323" s="8">
        <x:v>0</x:v>
      </x:c>
      <x:c r="Y1323" s="13">
        <x:f t="shared" si="120"/>
        <x:v>1.4649237076756845</x:v>
      </x:c>
      <x:c r="Z1323" s="13">
        <x:f t="shared" si="121"/>
        <x:v>0.38541122609375822</x:v>
      </x:c>
      <x:c r="AA1323" s="13">
        <x:f t="shared" si="122"/>
        <x:v>9.3663237179407083E-2</x:v>
      </x:c>
      <x:c r="AB1323" s="13">
        <x:f t="shared" si="123"/>
        <x:v>0.12460609210884729</x:v>
      </x:c>
      <x:c r="AC1323" s="13">
        <x:f t="shared" si="124"/>
        <x:v>0.28789755227751662</x:v>
      </x:c>
      <x:c r="AD1323" s="13">
        <x:f t="shared" si="125"/>
        <x:v>0.44220893299379999</x:v>
      </x:c>
      <x:c r="AE1323" s="50" t="n">
        <x:f>IF(OR(NOT(ISNUMBER(Q1323)),NOT(ISNUMBER(R1323))),"",IF(Q1323&lt;R1323,1,0))</x:f>
        <x:v>0</x:v>
      </x:c>
      <x:c r="AF1323" s="50" t="n">
        <x:f>IFERROR(IF(AND(A1323=A1322,C1323=C1322+1,ISNUMBER(AE1322)),AE1322,""),"")</x:f>
        <x:v>0</x:v>
      </x:c>
      <x:c r="AG1323" s="52" t="n">
        <x:f>IFERROR(IF(AND(A1323=A1322,C1323=C1322+1,ISNUMBER(U1323),ISNUMBER(U1322),U1322&lt;&gt;0),U1323/U1322-1,""),"")</x:f>
        <x:v>-0.022592495136092183</x:v>
      </x:c>
      <x:c r="AH1323" s="50" t="n">
        <x:f>IF(AND(ISNUMBER(AE1323),ISNUMBER(AF1323),ISNUMBER(AG1323)),IF(AND(AE1323=1,AF1323=1,AG1323&lt;0),1,0),"")</x:f>
        <x:v>0</x:v>
      </x:c>
      <x:c r="AI1323" s="50" t="n">
        <x:f>IF(AND(A1323=A1324,C1324=C1323+1,ISNUMBER(AH1324)),C1324,"")</x:f>
        <x:v>2013</x:v>
      </x:c>
      <x:c r="AJ1323" s="50" t="n">
        <x:f>IF(AND(A1323=A1324,C1324=C1323+1,ISNUMBER(AH1324)),AH1324,"")</x:f>
        <x:v>0</x:v>
      </x:c>
    </x:row>
    <x:row r="1324" ht="15">
      <x:c r="A1324" s="9" t="s">
        <x:v>107</x:v>
      </x:c>
      <x:c r="B1324" s="10">
        <x:v>41639</x:v>
      </x:c>
      <x:c r="C1324" s="9">
        <x:v>2013</x:v>
      </x:c>
      <x:c r="D1324" s="11">
        <x:v>426.98</x:v>
      </x:c>
      <x:c r="E1324" s="11">
        <x:v>149.88900000000001</x:v>
      </x:c>
      <x:c r="F1324" s="11">
        <x:v>113.84</x:v>
      </x:c>
      <x:c r="G1324" s="11">
        <x:v>153.316</x:v>
      </x:c>
      <x:c r="H1324" s="11">
        <x:v>30.18</x:v>
      </x:c>
      <x:c r="I1324" s="11">
        <x:v>273.66399999999999</x:v>
      </x:c>
      <x:c r="J1324" s="11">
        <x:v>200.447</x:v>
      </x:c>
      <x:c r="K1324" s="11">
        <x:v>7.633</x:v>
      </x:c>
      <x:c r="L1324" s="11">
        <x:v>48.463000000000001</x:v>
      </x:c>
      <x:c r="M1324" s="11">
        <x:v>0.60799999999999998</x:v>
      </x:c>
      <x:c r="N1324" s="11">
        <x:v>29.571999999999999</x:v>
      </x:c>
      <x:c r="O1324" s="11">
        <x:v>875.17100000000005</x:v>
      </x:c>
      <x:c r="P1324" s="11">
        <x:v>48.162999999999997</x:v>
      </x:c>
      <x:c r="Q1324" s="11">
        <x:v>63.768000000000001</x:v>
      </x:c>
      <x:c r="R1324" s="11">
        <x:v>0.71399999999999997</x:v>
      </x:c>
      <x:c r="S1324" s="11">
        <x:v>36.139000000000003</x:v>
      </x:c>
      <x:c r="T1324" s="11">
        <x:v>49.012</x:v>
      </x:c>
      <x:c r="U1324" s="11">
        <x:v>478.48149999999998</x:v>
      </x:c>
      <x:c r="V1324" s="11">
        <x:v>18</x:v>
      </x:c>
      <x:c r="W1324" s="12">
        <x:v>0</x:v>
      </x:c>
      <x:c r="X1324" s="8">
        <x:v>0</x:v>
      </x:c>
      <x:c r="Y1324" s="13">
        <x:f t="shared" si="120"/>
        <x:v>1.3166637385804638</x:v>
      </x:c>
      <x:c r="Z1324" s="13">
        <x:f t="shared" si="121"/>
        <x:v>0.35907068246756285</x:v>
      </x:c>
      <x:c r="AA1324" s="13">
        <x:f t="shared" si="122"/>
        <x:v>8.4638624759941924E-2</x:v>
      </x:c>
      <x:c r="AB1324" s="13">
        <x:f t="shared" si="123"/>
        <x:v>0.11279919434165533</x:v>
      </x:c>
      <x:c r="AC1324" s="13">
        <x:f t="shared" si="124"/>
        <x:v>0.31967961595658639</x:v>
      </x:c>
      <x:c r="AD1324" s="13">
        <x:f t="shared" si="125"/>
        <x:v>0.46945290177525878</x:v>
      </x:c>
      <x:c r="AE1324" s="50" t="n">
        <x:f>IF(OR(NOT(ISNUMBER(Q1324)),NOT(ISNUMBER(R1324))),"",IF(Q1324&lt;R1324,1,0))</x:f>
        <x:v>0</x:v>
      </x:c>
      <x:c r="AF1324" s="50" t="n">
        <x:f>IFERROR(IF(AND(A1324=A1323,C1324=C1323+1,ISNUMBER(AE1323)),AE1323,""),"")</x:f>
        <x:v>0</x:v>
      </x:c>
      <x:c r="AG1324" s="52" t="n">
        <x:f>IFERROR(IF(AND(A1324=A1323,C1324=C1323+1,ISNUMBER(U1324),ISNUMBER(U1323),U1323&lt;&gt;0),U1324/U1323-1,""),"")</x:f>
        <x:v>0.23740916587122007</x:v>
      </x:c>
      <x:c r="AH1324" s="50" t="n">
        <x:f>IF(AND(ISNUMBER(AE1324),ISNUMBER(AF1324),ISNUMBER(AG1324)),IF(AND(AE1324=1,AF1324=1,AG1324&lt;0),1,0),"")</x:f>
        <x:v>0</x:v>
      </x:c>
      <x:c r="AI1324" s="50" t="n">
        <x:f>IF(AND(A1324=A1325,C1325=C1324+1,ISNUMBER(AH1325)),C1325,"")</x:f>
        <x:v>2014</x:v>
      </x:c>
      <x:c r="AJ1324" s="50" t="n">
        <x:f>IF(AND(A1324=A1325,C1325=C1324+1,ISNUMBER(AH1325)),AH1325,"")</x:f>
        <x:v>0</x:v>
      </x:c>
    </x:row>
    <x:row r="1325" ht="15">
      <x:c r="A1325" s="9" t="s">
        <x:v>107</x:v>
      </x:c>
      <x:c r="B1325" s="10">
        <x:v>42004</x:v>
      </x:c>
      <x:c r="C1325" s="9">
        <x:v>2014</x:v>
      </x:c>
      <x:c r="D1325" s="11">
        <x:v>459.25400000000002</x:v>
      </x:c>
      <x:c r="E1325" s="11">
        <x:v>170.96700000000001</x:v>
      </x:c>
      <x:c r="F1325" s="11">
        <x:v>115.628</x:v>
      </x:c>
      <x:c r="G1325" s="11">
        <x:v>156.54300000000001</x:v>
      </x:c>
      <x:c r="H1325" s="11">
        <x:v>29.225000000000001</x:v>
      </x:c>
      <x:c r="I1325" s="11">
        <x:v>302.71100000000001</x:v>
      </x:c>
      <x:c r="J1325" s="11">
        <x:v>225.87799999999999</x:v>
      </x:c>
      <x:c r="K1325" s="11">
        <x:v>12.223000000000001</x:v>
      </x:c>
      <x:c r="L1325" s="11">
        <x:v>47.426000000000002</x:v>
      </x:c>
      <x:c r="M1325" s="11">
        <x:v>0.32700000000000001</x:v>
      </x:c>
      <x:c r="N1325" s="11">
        <x:v>28.898</x:v>
      </x:c>
      <x:c r="O1325" s="11">
        <x:v>994.90499999999997</x:v>
      </x:c>
      <x:c r="P1325" s="11">
        <x:v>55.74</x:v>
      </x:c>
      <x:c r="Q1325" s="11">
        <x:v>73.73</x:v>
      </x:c>
      <x:c r="R1325" s="11">
        <x:v>0.89900000000000002</x:v>
      </x:c>
      <x:c r="S1325" s="11">
        <x:v>43.207000000000001</x:v>
      </x:c>
      <x:c r="T1325" s="11">
        <x:v>59.064999999999998</x:v>
      </x:c>
      <x:c r="U1325" s="11">
        <x:v>598.8039</x:v>
      </x:c>
      <x:c r="V1325" s="11">
        <x:v>18</x:v>
      </x:c>
      <x:c r="W1325" s="12">
        <x:v>0</x:v>
      </x:c>
      <x:c r="X1325" s="8">
        <x:v>0</x:v>
      </x:c>
      <x:c r="Y1325" s="13">
        <x:f t="shared" si="120"/>
        <x:v>1.4785951499636767</x:v>
      </x:c>
      <x:c r="Z1325" s="13">
        <x:f t="shared" si="121"/>
        <x:v>0.34086366150322045</x:v>
      </x:c>
      <x:c r="AA1325" s="13">
        <x:f t="shared" si="122"/>
        <x:v>9.4080835441825217E-2</x:v>
      </x:c>
      <x:c r="AB1325" s="13">
        <x:f t="shared" si="123"/>
        <x:v>0.12137074472949609</x:v>
      </x:c>
      <x:c r="AC1325" s="13">
        <x:f t="shared" si="124"/>
        <x:v>0.3773084711548903</x:v>
      </x:c>
      <x:c r="AD1325" s="13">
        <x:f t="shared" si="125"/>
        <x:v>0.49183676135646065</x:v>
      </x:c>
      <x:c r="AE1325" s="50" t="n">
        <x:f>IF(OR(NOT(ISNUMBER(Q1325)),NOT(ISNUMBER(R1325))),"",IF(Q1325&lt;R1325,1,0))</x:f>
        <x:v>0</x:v>
      </x:c>
      <x:c r="AF1325" s="50" t="n">
        <x:f>IFERROR(IF(AND(A1325=A1324,C1325=C1324+1,ISNUMBER(AE1324)),AE1324,""),"")</x:f>
        <x:v>0</x:v>
      </x:c>
      <x:c r="AG1325" s="52" t="n">
        <x:f>IFERROR(IF(AND(A1325=A1324,C1325=C1324+1,ISNUMBER(U1325),ISNUMBER(U1324),U1324&lt;&gt;0),U1325/U1324-1,""),"")</x:f>
        <x:v>0.2514671936114563</x:v>
      </x:c>
      <x:c r="AH1325" s="50" t="n">
        <x:f>IF(AND(ISNUMBER(AE1325),ISNUMBER(AF1325),ISNUMBER(AG1325)),IF(AND(AE1325=1,AF1325=1,AG1325&lt;0),1,0),"")</x:f>
        <x:v>0</x:v>
      </x:c>
      <x:c r="AI1325" s="50" t="n">
        <x:f>IF(AND(A1325=A1326,C1326=C1325+1,ISNUMBER(AH1326)),C1326,"")</x:f>
        <x:v>2015</x:v>
      </x:c>
      <x:c r="AJ1325" s="50" t="n">
        <x:f>IF(AND(A1325=A1326,C1326=C1325+1,ISNUMBER(AH1326)),AH1326,"")</x:f>
        <x:v>0</x:v>
      </x:c>
    </x:row>
    <x:row r="1326" ht="15">
      <x:c r="A1326" s="9" t="s">
        <x:v>107</x:v>
      </x:c>
      <x:c r="B1326" s="10">
        <x:v>42369</x:v>
      </x:c>
      <x:c r="C1326" s="9">
        <x:v>2015</x:v>
      </x:c>
      <x:c r="D1326" s="11">
        <x:v>493.55200000000002</x:v>
      </x:c>
      <x:c r="E1326" s="11">
        <x:v>181.16800000000001</x:v>
      </x:c>
      <x:c r="F1326" s="11">
        <x:v>125.244</x:v>
      </x:c>
      <x:c r="G1326" s="11">
        <x:v>161.179</x:v>
      </x:c>
      <x:c r="H1326" s="11">
        <x:v>21.265000000000001</x:v>
      </x:c>
      <x:c r="I1326" s="11">
        <x:v>332.37299999999999</x:v>
      </x:c>
      <x:c r="J1326" s="11">
        <x:v>251.685</x:v>
      </x:c>
      <x:c r="K1326" s="11">
        <x:v>3.9409999999999998</x:v>
      </x:c>
      <x:c r="L1326" s="11">
        <x:v>49.125</x:v>
      </x:c>
      <x:c r="M1326" s="11">
        <x:v>0</x:v>
      </x:c>
      <x:c r="N1326" s="11">
        <x:v>21.265000000000001</x:v>
      </x:c>
      <x:c r="O1326" s="11">
        <x:v>1003.336</x:v>
      </x:c>
      <x:c r="P1326" s="11">
        <x:v>53.505000000000003</x:v>
      </x:c>
      <x:c r="Q1326" s="11">
        <x:v>72.525000000000006</x:v>
      </x:c>
      <x:c r="R1326" s="11">
        <x:v>0.747</x:v>
      </x:c>
      <x:c r="S1326" s="11">
        <x:v>41.252000000000002</x:v>
      </x:c>
      <x:c r="T1326" s="11">
        <x:v>53.512</x:v>
      </x:c>
      <x:c r="U1326" s="11">
        <x:v>676.28139999999996</x:v>
      </x:c>
      <x:c r="V1326" s="11">
        <x:v>18</x:v>
      </x:c>
      <x:c r="W1326" s="12">
        <x:v>0</x:v>
      </x:c>
      <x:c r="X1326" s="8">
        <x:v>0</x:v>
      </x:c>
      <x:c r="Y1326" s="13">
        <x:f t="shared" si="120"/>
        <x:v>1.4465203921944365</x:v>
      </x:c>
      <x:c r="Z1326" s="13">
        <x:f t="shared" si="121"/>
        <x:v>0.32656943949168477</x:v>
      </x:c>
      <x:c r="AA1326" s="13">
        <x:f t="shared" si="122"/>
        <x:v>8.3581871818977541E-2</x:v>
      </x:c>
      <x:c r="AB1326" s="13">
        <x:f t="shared" si="123"/>
        <x:v>0.10840802995429052</x:v>
      </x:c>
      <x:c r="AC1326" s="13">
        <x:f t="shared" si="124"/>
        <x:v>0.33200354884941585</x:v>
      </x:c>
      <x:c r="AD1326" s="13">
        <x:f t="shared" si="125"/>
        <x:v>0.50994626706000579</x:v>
      </x:c>
      <x:c r="AE1326" s="50" t="n">
        <x:f>IF(OR(NOT(ISNUMBER(Q1326)),NOT(ISNUMBER(R1326))),"",IF(Q1326&lt;R1326,1,0))</x:f>
        <x:v>0</x:v>
      </x:c>
      <x:c r="AF1326" s="50" t="n">
        <x:f>IFERROR(IF(AND(A1326=A1325,C1326=C1325+1,ISNUMBER(AE1325)),AE1325,""),"")</x:f>
        <x:v>0</x:v>
      </x:c>
      <x:c r="AG1326" s="52" t="n">
        <x:f>IFERROR(IF(AND(A1326=A1325,C1326=C1325+1,ISNUMBER(U1326),ISNUMBER(U1325),U1325&lt;&gt;0),U1326/U1325-1,""),"")</x:f>
        <x:v>0.129387099850218</x:v>
      </x:c>
      <x:c r="AH1326" s="50" t="n">
        <x:f>IF(AND(ISNUMBER(AE1326),ISNUMBER(AF1326),ISNUMBER(AG1326)),IF(AND(AE1326=1,AF1326=1,AG1326&lt;0),1,0),"")</x:f>
        <x:v>0</x:v>
      </x:c>
      <x:c r="AI1326" s="50" t="n">
        <x:f>IF(AND(A1326=A1327,C1327=C1326+1,ISNUMBER(AH1327)),C1327,"")</x:f>
        <x:v>2016</x:v>
      </x:c>
      <x:c r="AJ1326" s="50" t="n">
        <x:f>IF(AND(A1326=A1327,C1327=C1326+1,ISNUMBER(AH1327)),AH1327,"")</x:f>
        <x:v>0</x:v>
      </x:c>
    </x:row>
    <x:row r="1327" ht="15">
      <x:c r="A1327" s="9" t="s">
        <x:v>107</x:v>
      </x:c>
      <x:c r="B1327" s="10">
        <x:v>42735</x:v>
      </x:c>
      <x:c r="C1327" s="9">
        <x:v>2016</x:v>
      </x:c>
      <x:c r="D1327" s="11">
        <x:v>510.05799999999999</x:v>
      </x:c>
      <x:c r="E1327" s="11">
        <x:v>191.37</x:v>
      </x:c>
      <x:c r="F1327" s="11">
        <x:v>128.33099999999999</x:v>
      </x:c>
      <x:c r="G1327" s="11">
        <x:v>142.05500000000001</x:v>
      </x:c>
      <x:c r="H1327" s="11">
        <x:v>4.6870000000000003</x:v>
      </x:c>
      <x:c r="I1327" s="11">
        <x:v>368.00299999999999</x:v>
      </x:c>
      <x:c r="J1327" s="11">
        <x:v>280.92200000000003</x:v>
      </x:c>
      <x:c r="K1327" s="11">
        <x:v>17.817</x:v>
      </x:c>
      <x:c r="L1327" s="11">
        <x:v>56.692999999999998</x:v>
      </x:c>
      <x:c r="M1327" s="11">
        <x:v>0</x:v>
      </x:c>
      <x:c r="N1327" s="11">
        <x:v>4.6870000000000003</x:v>
      </x:c>
      <x:c r="O1327" s="11">
        <x:v>1016.314</x:v>
      </x:c>
      <x:c r="P1327" s="11">
        <x:v>62.72</x:v>
      </x:c>
      <x:c r="Q1327" s="11">
        <x:v>85.34</x:v>
      </x:c>
      <x:c r="R1327" s="11">
        <x:v>0.27400000000000002</x:v>
      </x:c>
      <x:c r="S1327" s="11">
        <x:v>45.395000000000003</x:v>
      </x:c>
      <x:c r="T1327" s="11">
        <x:v>83.391000000000005</x:v>
      </x:c>
      <x:c r="U1327" s="11">
        <x:v>1063.1907000000001</x:v>
      </x:c>
      <x:c r="V1327" s="11">
        <x:v>18</x:v>
      </x:c>
      <x:c r="W1327" s="12">
        <x:v>0</x:v>
      </x:c>
      <x:c r="X1327" s="8">
        <x:v>0</x:v>
      </x:c>
      <x:c r="Y1327" s="13">
        <x:f t="shared" si="120"/>
        <x:v>1.491221918320593</x:v>
      </x:c>
      <x:c r="Z1327" s="13">
        <x:f t="shared" si="121"/>
        <x:v>0.27850754227950547</x:v>
      </x:c>
      <x:c r="AA1327" s="13">
        <x:f t="shared" si="122"/>
        <x:v>8.8999682389061641E-2</x:v>
      </x:c>
      <x:c r="AB1327" s="13">
        <x:f t="shared" si="123"/>
        <x:v>0.12296640774186465</x:v>
      </x:c>
      <x:c r="AC1327" s="13">
        <x:f t="shared" si="124"/>
        <x:v>0.58703319136954002</x:v>
      </x:c>
      <x:c r="AD1327" s="13">
        <x:f t="shared" si="125"/>
        <x:v>0.55076481498182561</x:v>
      </x:c>
      <x:c r="AE1327" s="50" t="n">
        <x:f>IF(OR(NOT(ISNUMBER(Q1327)),NOT(ISNUMBER(R1327))),"",IF(Q1327&lt;R1327,1,0))</x:f>
        <x:v>0</x:v>
      </x:c>
      <x:c r="AF1327" s="50" t="n">
        <x:f>IFERROR(IF(AND(A1327=A1326,C1327=C1326+1,ISNUMBER(AE1326)),AE1326,""),"")</x:f>
        <x:v>0</x:v>
      </x:c>
      <x:c r="AG1327" s="52" t="n">
        <x:f>IFERROR(IF(AND(A1327=A1326,C1327=C1326+1,ISNUMBER(U1327),ISNUMBER(U1326),U1326&lt;&gt;0),U1327/U1326-1,""),"")</x:f>
        <x:v>0.5721128808215044</x:v>
      </x:c>
      <x:c r="AH1327" s="50" t="n">
        <x:f>IF(AND(ISNUMBER(AE1327),ISNUMBER(AF1327),ISNUMBER(AG1327)),IF(AND(AE1327=1,AF1327=1,AG1327&lt;0),1,0),"")</x:f>
        <x:v>0</x:v>
      </x:c>
      <x:c r="AI1327" s="50" t="n">
        <x:f>IF(AND(A1327=A1328,C1328=C1327+1,ISNUMBER(AH1328)),C1328,"")</x:f>
        <x:v>2017</x:v>
      </x:c>
      <x:c r="AJ1327" s="50" t="n">
        <x:f>IF(AND(A1327=A1328,C1328=C1327+1,ISNUMBER(AH1328)),AH1328,"")</x:f>
        <x:v>0</x:v>
      </x:c>
    </x:row>
    <x:row r="1328" ht="15">
      <x:c r="A1328" s="9" t="s">
        <x:v>107</x:v>
      </x:c>
      <x:c r="B1328" s="10">
        <x:v>43100</x:v>
      </x:c>
      <x:c r="C1328" s="9">
        <x:v>2017</x:v>
      </x:c>
      <x:c r="D1328" s="11">
        <x:v>610.93200000000002</x:v>
      </x:c>
      <x:c r="E1328" s="11">
        <x:v>235.83199999999999</x:v>
      </x:c>
      <x:c r="F1328" s="11">
        <x:v>157.20099999999999</x:v>
      </x:c>
      <x:c r="G1328" s="11">
        <x:v>189.54300000000001</x:v>
      </x:c>
      <x:c r="H1328" s="11">
        <x:v>15.987</x:v>
      </x:c>
      <x:c r="I1328" s="11">
        <x:v>421.38900000000001</x:v>
      </x:c>
      <x:c r="J1328" s="11">
        <x:v>324.67</x:v>
      </x:c>
      <x:c r="K1328" s="11">
        <x:v>4.1070000000000002</x:v>
      </x:c>
      <x:c r="L1328" s="11">
        <x:v>62.162999999999997</x:v>
      </x:c>
      <x:c r="M1328" s="11">
        <x:v>0</x:v>
      </x:c>
      <x:c r="N1328" s="11">
        <x:v>15.987</x:v>
      </x:c>
      <x:c r="O1328" s="11">
        <x:v>1245.058</x:v>
      </x:c>
      <x:c r="P1328" s="11">
        <x:v>78.281000000000006</x:v>
      </x:c>
      <x:c r="Q1328" s="11">
        <x:v>108.104</x:v>
      </x:c>
      <x:c r="R1328" s="11">
        <x:v>0.40300000000000002</x:v>
      </x:c>
      <x:c r="S1328" s="11">
        <x:v>67.177999999999997</x:v>
      </x:c>
      <x:c r="T1328" s="11">
        <x:v>72.361999999999995</x:v>
      </x:c>
      <x:c r="U1328" s="11">
        <x:v>1291.4132999999999</x:v>
      </x:c>
      <x:c r="V1328" s="11">
        <x:v>18</x:v>
      </x:c>
      <x:c r="W1328" s="12">
        <x:v>0</x:v>
      </x:c>
      <x:c r="X1328" s="8">
        <x:v>0</x:v>
      </x:c>
      <x:c r="Y1328" s="13">
        <x:f t="shared" si="120"/>
        <x:v>1.5001940191220158</x:v>
      </x:c>
      <x:c r="Z1328" s="13">
        <x:f t="shared" si="121"/>
        <x:v>0.31025220482803323</x:v>
      </x:c>
      <x:c r="AA1328" s="13">
        <x:f t="shared" si="122"/>
        <x:v>0.10995986460031558</x:v>
      </x:c>
      <x:c r="AB1328" s="13">
        <x:f t="shared" si="123"/>
        <x:v>0.12813373665154223</x:v>
      </x:c>
      <x:c r="AC1328" s="13">
        <x:f t="shared" si="124"/>
        <x:v>0.3817708910379175</x:v>
      </x:c>
      <x:c r="AD1328" s="13">
        <x:f t="shared" si="125"/>
        <x:v>0.5314339402748588</x:v>
      </x:c>
      <x:c r="AE1328" s="50" t="n">
        <x:f>IF(OR(NOT(ISNUMBER(Q1328)),NOT(ISNUMBER(R1328))),"",IF(Q1328&lt;R1328,1,0))</x:f>
        <x:v>0</x:v>
      </x:c>
      <x:c r="AF1328" s="50" t="n">
        <x:f>IFERROR(IF(AND(A1328=A1327,C1328=C1327+1,ISNUMBER(AE1327)),AE1327,""),"")</x:f>
        <x:v>0</x:v>
      </x:c>
      <x:c r="AG1328" s="52" t="n">
        <x:f>IFERROR(IF(AND(A1328=A1327,C1328=C1327+1,ISNUMBER(U1328),ISNUMBER(U1327),U1327&lt;&gt;0),U1328/U1327-1,""),"")</x:f>
        <x:v>0.21465819819529997</x:v>
      </x:c>
      <x:c r="AH1328" s="50" t="n">
        <x:f>IF(AND(ISNUMBER(AE1328),ISNUMBER(AF1328),ISNUMBER(AG1328)),IF(AND(AE1328=1,AF1328=1,AG1328&lt;0),1,0),"")</x:f>
        <x:v>0</x:v>
      </x:c>
      <x:c r="AI1328" s="50" t="n">
        <x:f>IF(AND(A1328=A1329,C1329=C1328+1,ISNUMBER(AH1329)),C1329,"")</x:f>
        <x:v>2018</x:v>
      </x:c>
      <x:c r="AJ1328" s="50" t="n">
        <x:f>IF(AND(A1328=A1329,C1329=C1328+1,ISNUMBER(AH1329)),AH1329,"")</x:f>
        <x:v>0</x:v>
      </x:c>
    </x:row>
    <x:row r="1329" ht="15">
      <x:c r="A1329" s="9" t="s">
        <x:v>107</x:v>
      </x:c>
      <x:c r="B1329" s="10">
        <x:v>43465</x:v>
      </x:c>
      <x:c r="C1329" s="9">
        <x:v>2018</x:v>
      </x:c>
      <x:c r="D1329" s="11">
        <x:v>651.29999999999995</x:v>
      </x:c>
      <x:c r="E1329" s="11">
        <x:v>257</x:v>
      </x:c>
      <x:c r="F1329" s="11">
        <x:v>159.1</x:v>
      </x:c>
      <x:c r="G1329" s="11">
        <x:v>171.4</x:v>
      </x:c>
      <x:c r="H1329" s="11">
        <x:v>0</x:v>
      </x:c>
      <x:c r="I1329" s="11">
        <x:v>479.9</x:v>
      </x:c>
      <x:c r="J1329" s="11">
        <x:v>372.3</x:v>
      </x:c>
      <x:c r="K1329" s="11">
        <x:v>20.6</x:v>
      </x:c>
      <x:c r="L1329" s="11">
        <x:v>59.2</x:v>
      </x:c>
      <x:c r="M1329" s="11">
        <x:v>0</x:v>
      </x:c>
      <x:c r="N1329" s="11">
        <x:v>0</x:v>
      </x:c>
      <x:c r="O1329" s="11">
        <x:v>1464.5</x:v>
      </x:c>
      <x:c r="P1329" s="11">
        <x:v>88.3</x:v>
      </x:c>
      <x:c r="Q1329" s="11">
        <x:v>126.2</x:v>
      </x:c>
      <x:c r="R1329" s="11">
        <x:v>0.2</x:v>
      </x:c>
      <x:c r="S1329" s="11">
        <x:v>70</x:v>
      </x:c>
      <x:c r="T1329" s="11">
        <x:v>111.7</x:v>
      </x:c>
      <x:c r="U1329" s="11">
        <x:v>1452.664</x:v>
      </x:c>
      <x:c r="V1329" s="11">
        <x:v>18</x:v>
      </x:c>
      <x:c r="W1329" s="12">
        <x:v>0</x:v>
      </x:c>
      <x:c r="X1329" s="8">
        <x:v>0</x:v>
      </x:c>
      <x:c r="Y1329" s="13">
        <x:f t="shared" si="120"/>
        <x:v>1.6153362664990571</x:v>
      </x:c>
      <x:c r="Z1329" s="13">
        <x:f t="shared" si="121"/>
        <x:v>0.26316597574082606</x:v>
      </x:c>
      <x:c r="AA1329" s="13">
        <x:f t="shared" si="122"/>
        <x:v>0.10747735298633503</x:v>
      </x:c>
      <x:c r="AB1329" s="13">
        <x:f t="shared" si="123"/>
        <x:v>0.1355750038384769</x:v>
      </x:c>
      <x:c r="AC1329" s="13">
        <x:f t="shared" si="124"/>
        <x:v>0.65169194865810964</x:v>
      </x:c>
      <x:c r="AD1329" s="13">
        <x:f t="shared" si="125"/>
        <x:v>0.57162597881160759</x:v>
      </x:c>
      <x:c r="AE1329" s="50" t="n">
        <x:f>IF(OR(NOT(ISNUMBER(Q1329)),NOT(ISNUMBER(R1329))),"",IF(Q1329&lt;R1329,1,0))</x:f>
        <x:v>0</x:v>
      </x:c>
      <x:c r="AF1329" s="50" t="n">
        <x:f>IFERROR(IF(AND(A1329=A1328,C1329=C1328+1,ISNUMBER(AE1328)),AE1328,""),"")</x:f>
        <x:v>0</x:v>
      </x:c>
      <x:c r="AG1329" s="52" t="n">
        <x:f>IFERROR(IF(AND(A1329=A1328,C1329=C1328+1,ISNUMBER(U1329),ISNUMBER(U1328),U1328&lt;&gt;0),U1329/U1328-1,""),"")</x:f>
        <x:v>0.12486374424051538</x:v>
      </x:c>
      <x:c r="AH1329" s="50" t="n">
        <x:f>IF(AND(ISNUMBER(AE1329),ISNUMBER(AF1329),ISNUMBER(AG1329)),IF(AND(AE1329=1,AF1329=1,AG1329&lt;0),1,0),"")</x:f>
        <x:v>0</x:v>
      </x:c>
      <x:c r="AI1329" s="50" t="n">
        <x:f>IF(AND(A1329=A1330,C1330=C1329+1,ISNUMBER(AH1330)),C1330,"")</x:f>
        <x:v>2019</x:v>
      </x:c>
      <x:c r="AJ1329" s="50" t="n">
        <x:f>IF(AND(A1329=A1330,C1330=C1329+1,ISNUMBER(AH1330)),AH1330,"")</x:f>
        <x:v>0</x:v>
      </x:c>
    </x:row>
    <x:row r="1330" ht="15">
      <x:c r="A1330" s="9" t="s">
        <x:v>107</x:v>
      </x:c>
      <x:c r="B1330" s="10">
        <x:v>43830</x:v>
      </x:c>
      <x:c r="C1330" s="9">
        <x:v>2019</x:v>
      </x:c>
      <x:c r="D1330" s="11">
        <x:v>717.9</x:v>
      </x:c>
      <x:c r="E1330" s="11">
        <x:v>272.5</x:v>
      </x:c>
      <x:c r="F1330" s="11">
        <x:v>158.69999999999999</x:v>
      </x:c>
      <x:c r="G1330" s="11">
        <x:v>183</x:v>
      </x:c>
      <x:c r="H1330" s="11">
        <x:v>14.2</x:v>
      </x:c>
      <x:c r="I1330" s="11">
        <x:v>534.9</x:v>
      </x:c>
      <x:c r="J1330" s="11">
        <x:v>415.2</x:v>
      </x:c>
      <x:c r="K1330" s="11">
        <x:v>20.5</x:v>
      </x:c>
      <x:c r="L1330" s="11">
        <x:v>67.400000000000006</x:v>
      </x:c>
      <x:c r="M1330" s="11">
        <x:v>0</x:v>
      </x:c>
      <x:c r="N1330" s="11">
        <x:v>14.2</x:v>
      </x:c>
      <x:c r="O1330" s="11">
        <x:v>1437.1</x:v>
      </x:c>
      <x:c r="P1330" s="11">
        <x:v>86.6</x:v>
      </x:c>
      <x:c r="Q1330" s="11">
        <x:v>118.2</x:v>
      </x:c>
      <x:c r="R1330" s="11">
        <x:v>0.3</x:v>
      </x:c>
      <x:c r="S1330" s="11">
        <x:v>69.599999999999994</x:v>
      </x:c>
      <x:c r="T1330" s="11">
        <x:v>87.3</x:v>
      </x:c>
      <x:c r="U1330" s="11">
        <x:v>1406.7275999999999</x:v>
      </x:c>
      <x:c r="V1330" s="11">
        <x:v>18</x:v>
      </x:c>
      <x:c r="W1330" s="12">
        <x:v>0</x:v>
      </x:c>
      <x:c r="X1330" s="8">
        <x:v>0</x:v>
      </x:c>
      <x:c r="Y1330" s="13">
        <x:f t="shared" si="120"/>
        <x:v>1.7170762444864525</x:v>
      </x:c>
      <x:c r="Z1330" s="13">
        <x:f t="shared" si="121"/>
        <x:v>0.25491015461763478</x:v>
      </x:c>
      <x:c r="AA1330" s="13">
        <x:f t="shared" si="122"/>
        <x:v>9.6949435854575841E-2</x:v>
      </x:c>
      <x:c r="AB1330" s="13">
        <x:f t="shared" si="123"/>
        <x:v>0.1206296141523889</x:v>
      </x:c>
      <x:c r="AC1330" s="13">
        <x:f t="shared" si="124"/>
        <x:v>0.47704918032786886</x:v>
      </x:c>
      <x:c r="AD1330" s="13">
        <x:f t="shared" si="125"/>
        <x:v>0.57835353113246968</x:v>
      </x:c>
      <x:c r="AE1330" s="50" t="n">
        <x:f>IF(OR(NOT(ISNUMBER(Q1330)),NOT(ISNUMBER(R1330))),"",IF(Q1330&lt;R1330,1,0))</x:f>
        <x:v>0</x:v>
      </x:c>
      <x:c r="AF1330" s="50" t="n">
        <x:f>IFERROR(IF(AND(A1330=A1329,C1330=C1329+1,ISNUMBER(AE1329)),AE1329,""),"")</x:f>
        <x:v>0</x:v>
      </x:c>
      <x:c r="AG1330" s="52" t="n">
        <x:f>IFERROR(IF(AND(A1330=A1329,C1330=C1329+1,ISNUMBER(U1330),ISNUMBER(U1329),U1329&lt;&gt;0),U1330/U1329-1,""),"")</x:f>
        <x:v>-0.031622178287615044</x:v>
      </x:c>
      <x:c r="AH1330" s="50" t="n">
        <x:f>IF(AND(ISNUMBER(AE1330),ISNUMBER(AF1330),ISNUMBER(AG1330)),IF(AND(AE1330=1,AF1330=1,AG1330&lt;0),1,0),"")</x:f>
        <x:v>0</x:v>
      </x:c>
      <x:c r="AI1330" s="50" t="n">
        <x:f>IF(AND(A1330=A1331,C1331=C1330+1,ISNUMBER(AH1331)),C1331,"")</x:f>
        <x:v>2020</x:v>
      </x:c>
      <x:c r="AJ1330" s="50" t="n">
        <x:f>IF(AND(A1330=A1331,C1331=C1330+1,ISNUMBER(AH1331)),AH1331,"")</x:f>
        <x:v>0</x:v>
      </x:c>
    </x:row>
    <x:row r="1331" ht="15">
      <x:c r="A1331" s="9" t="s">
        <x:v>107</x:v>
      </x:c>
      <x:c r="B1331" s="10">
        <x:v>44196</x:v>
      </x:c>
      <x:c r="C1331" s="9">
        <x:v>2020</x:v>
      </x:c>
      <x:c r="D1331" s="11">
        <x:v>995.5</x:v>
      </x:c>
      <x:c r="E1331" s="11">
        <x:v>354.7</x:v>
      </x:c>
      <x:c r="F1331" s="11">
        <x:v>213.8</x:v>
      </x:c>
      <x:c r="G1331" s="11">
        <x:v>381</x:v>
      </x:c>
      <x:c r="H1331" s="11">
        <x:v>168.4</x:v>
      </x:c>
      <x:c r="I1331" s="11">
        <x:v>614.5</x:v>
      </x:c>
      <x:c r="J1331" s="11">
        <x:v>479.1</x:v>
      </x:c>
      <x:c r="K1331" s="11">
        <x:v>21.5</x:v>
      </x:c>
      <x:c r="L1331" s="11">
        <x:v>75.5</x:v>
      </x:c>
      <x:c r="M1331" s="11">
        <x:v>10.3</x:v>
      </x:c>
      <x:c r="N1331" s="11">
        <x:v>158.1</x:v>
      </x:c>
      <x:c r="O1331" s="11">
        <x:v>1667.2</x:v>
      </x:c>
      <x:c r="P1331" s="11">
        <x:v>106.4</x:v>
      </x:c>
      <x:c r="Q1331" s="11">
        <x:v>160.30000000000001</x:v>
      </x:c>
      <x:c r="R1331" s="11">
        <x:v>2.8</x:v>
      </x:c>
      <x:c r="S1331" s="11">
        <x:v>82.7</x:v>
      </x:c>
      <x:c r="T1331" s="11">
        <x:v>114.2</x:v>
      </x:c>
      <x:c r="U1331" s="11">
        <x:v>1818.0202999999999</x:v>
      </x:c>
      <x:c r="V1331" s="11">
        <x:v>18</x:v>
      </x:c>
      <x:c r="W1331" s="12">
        <x:v>0</x:v>
      </x:c>
      <x:c r="X1331" s="8">
        <x:v>0</x:v>
      </x:c>
      <x:c r="Y1331" s="13">
        <x:f t="shared" si="120"/>
        <x:v>1.659027128157156</x:v>
      </x:c>
      <x:c r="Z1331" s="13">
        <x:f t="shared" si="121"/>
        <x:v>0.38272225012556504</x:v>
      </x:c>
      <x:c r="AA1331" s="13">
        <x:f t="shared" si="122"/>
        <x:v>8.3073832245102966E-2</x:v>
      </x:c>
      <x:c r="AB1331" s="13">
        <x:f t="shared" si="123"/>
        <x:v>0.10688096433952789</x:v>
      </x:c>
      <x:c r="AC1331" s="13">
        <x:f t="shared" si="124"/>
        <x:v>0.29973753280839893</x:v>
      </x:c>
      <x:c r="AD1331" s="13">
        <x:f t="shared" si="125"/>
        <x:v>0.48126569563033655</x:v>
      </x:c>
      <x:c r="AE1331" s="50" t="n">
        <x:f>IF(OR(NOT(ISNUMBER(Q1331)),NOT(ISNUMBER(R1331))),"",IF(Q1331&lt;R1331,1,0))</x:f>
        <x:v>0</x:v>
      </x:c>
      <x:c r="AF1331" s="50" t="n">
        <x:f>IFERROR(IF(AND(A1331=A1330,C1331=C1330+1,ISNUMBER(AE1330)),AE1330,""),"")</x:f>
        <x:v>0</x:v>
      </x:c>
      <x:c r="AG1331" s="52" t="n">
        <x:f>IFERROR(IF(AND(A1331=A1330,C1331=C1330+1,ISNUMBER(U1331),ISNUMBER(U1330),U1330&lt;&gt;0),U1331/U1330-1,""),"")</x:f>
        <x:v>0.2923755103688874</x:v>
      </x:c>
      <x:c r="AH1331" s="50" t="n">
        <x:f>IF(AND(ISNUMBER(AE1331),ISNUMBER(AF1331),ISNUMBER(AG1331)),IF(AND(AE1331=1,AF1331=1,AG1331&lt;0),1,0),"")</x:f>
        <x:v>0</x:v>
      </x:c>
      <x:c r="AI1331" s="50" t="n">
        <x:f>IF(AND(A1331=A1332,C1332=C1331+1,ISNUMBER(AH1332)),C1332,"")</x:f>
        <x:v>2021</x:v>
      </x:c>
      <x:c r="AJ1331" s="50" t="n">
        <x:f>IF(AND(A1331=A1332,C1332=C1331+1,ISNUMBER(AH1332)),AH1332,"")</x:f>
        <x:v>0</x:v>
      </x:c>
    </x:row>
    <x:row r="1332" ht="15">
      <x:c r="A1332" s="9" t="s">
        <x:v>107</x:v>
      </x:c>
      <x:c r="B1332" s="10">
        <x:v>44561</x:v>
      </x:c>
      <x:c r="C1332" s="9">
        <x:v>2021</x:v>
      </x:c>
      <x:c r="D1332" s="11">
        <x:v>1041.9000000000001</x:v>
      </x:c>
      <x:c r="E1332" s="11">
        <x:v>384.5</x:v>
      </x:c>
      <x:c r="F1332" s="11">
        <x:v>232.2</x:v>
      </x:c>
      <x:c r="G1332" s="11">
        <x:v>355.8</x:v>
      </x:c>
      <x:c r="H1332" s="11">
        <x:v>131.4</x:v>
      </x:c>
      <x:c r="I1332" s="11">
        <x:v>686.1</x:v>
      </x:c>
      <x:c r="J1332" s="11">
        <x:v>537.1</x:v>
      </x:c>
      <x:c r="K1332" s="11">
        <x:v>39</x:v>
      </x:c>
      <x:c r="L1332" s="11">
        <x:v>81.8</x:v>
      </x:c>
      <x:c r="M1332" s="11">
        <x:v>12.5</x:v>
      </x:c>
      <x:c r="N1332" s="11">
        <x:v>118.9</x:v>
      </x:c>
      <x:c r="O1332" s="11">
        <x:v>1898.4</x:v>
      </x:c>
      <x:c r="P1332" s="11">
        <x:v>116.4</x:v>
      </x:c>
      <x:c r="Q1332" s="11">
        <x:v>184.1</x:v>
      </x:c>
      <x:c r="R1332" s="11">
        <x:v>2.8</x:v>
      </x:c>
      <x:c r="S1332" s="11">
        <x:v>92.5</x:v>
      </x:c>
      <x:c r="T1332" s="11">
        <x:v>178.6</x:v>
      </x:c>
      <x:c r="U1332" s="11">
        <x:v>1897.5309999999999</x:v>
      </x:c>
      <x:c r="V1332" s="11">
        <x:v>18</x:v>
      </x:c>
      <x:c r="W1332" s="12">
        <x:v>0</x:v>
      </x:c>
      <x:c r="X1332" s="8">
        <x:v>0</x:v>
      </x:c>
      <x:c r="Y1332" s="13">
        <x:f t="shared" si="120"/>
        <x:v>1.6559000861326443</x:v>
      </x:c>
      <x:c r="Z1332" s="13">
        <x:f t="shared" si="121"/>
        <x:v>0.34149150590267779</x:v>
      </x:c>
      <x:c r="AA1332" s="13">
        <x:f t="shared" si="122"/>
        <x:v>8.8780113254630949E-2</x:v>
      </x:c>
      <x:c r="AB1332" s="13">
        <x:f t="shared" si="123"/>
        <x:v>0.11171897494961128</x:v>
      </x:c>
      <x:c r="AC1332" s="13">
        <x:f t="shared" si="124"/>
        <x:v>0.50196739741427765</x:v>
      </x:c>
      <x:c r="AD1332" s="13">
        <x:f t="shared" si="125"/>
        <x:v>0.51550052788175449</x:v>
      </x:c>
      <x:c r="AE1332" s="50" t="n">
        <x:f>IF(OR(NOT(ISNUMBER(Q1332)),NOT(ISNUMBER(R1332))),"",IF(Q1332&lt;R1332,1,0))</x:f>
        <x:v>0</x:v>
      </x:c>
      <x:c r="AF1332" s="50" t="n">
        <x:f>IFERROR(IF(AND(A1332=A1331,C1332=C1331+1,ISNUMBER(AE1331)),AE1331,""),"")</x:f>
        <x:v>0</x:v>
      </x:c>
      <x:c r="AG1332" s="52" t="n">
        <x:f>IFERROR(IF(AND(A1332=A1331,C1332=C1331+1,ISNUMBER(U1332),ISNUMBER(U1331),U1331&lt;&gt;0),U1332/U1331-1,""),"")</x:f>
        <x:v>0.043734770178308846</x:v>
      </x:c>
      <x:c r="AH1332" s="50" t="n">
        <x:f>IF(AND(ISNUMBER(AE1332),ISNUMBER(AF1332),ISNUMBER(AG1332)),IF(AND(AE1332=1,AF1332=1,AG1332&lt;0),1,0),"")</x:f>
        <x:v>0</x:v>
      </x:c>
      <x:c r="AI1332" s="50" t="n">
        <x:f>IF(AND(A1332=A1333,C1333=C1332+1,ISNUMBER(AH1333)),C1333,"")</x:f>
        <x:v>2022</x:v>
      </x:c>
      <x:c r="AJ1332" s="50" t="n">
        <x:f>IF(AND(A1332=A1333,C1333=C1332+1,ISNUMBER(AH1333)),AH1333,"")</x:f>
        <x:v>0</x:v>
      </x:c>
    </x:row>
    <x:row r="1333" ht="15">
      <x:c r="A1333" s="9" t="s">
        <x:v>107</x:v>
      </x:c>
      <x:c r="B1333" s="10">
        <x:v>44926</x:v>
      </x:c>
      <x:c r="C1333" s="9">
        <x:v>2022</x:v>
      </x:c>
      <x:c r="D1333" s="11">
        <x:v>1143.0999999999999</x:v>
      </x:c>
      <x:c r="E1333" s="11">
        <x:v>400.5</x:v>
      </x:c>
      <x:c r="F1333" s="11">
        <x:v>259.8</x:v>
      </x:c>
      <x:c r="G1333" s="11">
        <x:v>374.2</x:v>
      </x:c>
      <x:c r="H1333" s="11">
        <x:v>106.2</x:v>
      </x:c>
      <x:c r="I1333" s="11">
        <x:v>768.9</x:v>
      </x:c>
      <x:c r="J1333" s="11">
        <x:v>603.70000000000005</x:v>
      </x:c>
      <x:c r="K1333" s="11">
        <x:v>0.2</x:v>
      </x:c>
      <x:c r="L1333" s="11">
        <x:v>105.2</x:v>
      </x:c>
      <x:c r="M1333" s="11">
        <x:v>13.8</x:v>
      </x:c>
      <x:c r="N1333" s="11">
        <x:v>92.4</x:v>
      </x:c>
      <x:c r="O1333" s="11">
        <x:v>2008.5</x:v>
      </x:c>
      <x:c r="P1333" s="11">
        <x:v>133.30000000000001</x:v>
      </x:c>
      <x:c r="Q1333" s="11">
        <x:v>198.6</x:v>
      </x:c>
      <x:c r="R1333" s="11">
        <x:v>3.7</x:v>
      </x:c>
      <x:c r="S1333" s="11">
        <x:v>103.5</x:v>
      </x:c>
      <x:c r="T1333" s="11">
        <x:v>156.19999999999999</x:v>
      </x:c>
      <x:c r="U1333" s="11">
        <x:v>1906.9855</x:v>
      </x:c>
      <x:c r="V1333" s="11">
        <x:v>18</x:v>
      </x:c>
      <x:c r="W1333" s="12">
        <x:v>0</x:v>
      </x:c>
      <x:c r="X1333" s="8">
        <x:v>0</x:v>
      </x:c>
      <x:c r="Y1333" s="13">
        <x:f t="shared" si="120"/>
        <x:v>1.5415704387990761</x:v>
      </x:c>
      <x:c r="Z1333" s="13">
        <x:f t="shared" si="121"/>
        <x:v>0.32735543696964398</x:v>
      </x:c>
      <x:c r="AA1333" s="13">
        <x:f t="shared" si="122"/>
        <x:v>9.0543259557344075E-2</x:v>
      </x:c>
      <x:c r="AB1333" s="13">
        <x:f t="shared" si="123"/>
        <x:v>0.11661271979704314</x:v>
      </x:c>
      <x:c r="AC1333" s="13">
        <x:f t="shared" si="124"/>
        <x:v>0.41742383752004275</x:v>
      </x:c>
      <x:c r="AD1333" s="13">
        <x:f t="shared" si="125"/>
        <x:v>0.52812527337940696</x:v>
      </x:c>
      <x:c r="AE1333" s="50" t="n">
        <x:f>IF(OR(NOT(ISNUMBER(Q1333)),NOT(ISNUMBER(R1333))),"",IF(Q1333&lt;R1333,1,0))</x:f>
        <x:v>0</x:v>
      </x:c>
      <x:c r="AF1333" s="50" t="n">
        <x:f>IFERROR(IF(AND(A1333=A1332,C1333=C1332+1,ISNUMBER(AE1332)),AE1332,""),"")</x:f>
        <x:v>0</x:v>
      </x:c>
      <x:c r="AG1333" s="52" t="n">
        <x:f>IFERROR(IF(AND(A1333=A1332,C1333=C1332+1,ISNUMBER(U1333),ISNUMBER(U1332),U1332&lt;&gt;0),U1333/U1332-1,""),"")</x:f>
        <x:v>0.004982527294679295</x:v>
      </x:c>
      <x:c r="AH1333" s="50" t="n">
        <x:f>IF(AND(ISNUMBER(AE1333),ISNUMBER(AF1333),ISNUMBER(AG1333)),IF(AND(AE1333=1,AF1333=1,AG1333&lt;0),1,0),"")</x:f>
        <x:v>0</x:v>
      </x:c>
      <x:c r="AI1333" s="50" t="n">
        <x:f>IF(AND(A1333=A1334,C1334=C1333+1,ISNUMBER(AH1334)),C1334,"")</x:f>
        <x:v>2023</x:v>
      </x:c>
      <x:c r="AJ1333" s="50" t="n">
        <x:f>IF(AND(A1333=A1334,C1334=C1333+1,ISNUMBER(AH1334)),AH1334,"")</x:f>
        <x:v>0</x:v>
      </x:c>
    </x:row>
    <x:row r="1334" ht="15">
      <x:c r="A1334" s="9" t="s">
        <x:v>107</x:v>
      </x:c>
      <x:c r="B1334" s="10">
        <x:v>45291</x:v>
      </x:c>
      <x:c r="C1334" s="9">
        <x:v>2023</x:v>
      </x:c>
      <x:c r="D1334" s="11">
        <x:v>1264.8</x:v>
      </x:c>
      <x:c r="E1334" s="11">
        <x:v>494.7</x:v>
      </x:c>
      <x:c r="F1334" s="11">
        <x:v>288.10000000000002</x:v>
      </x:c>
      <x:c r="G1334" s="11">
        <x:v>421.9</x:v>
      </x:c>
      <x:c r="H1334" s="11">
        <x:v>124.4</x:v>
      </x:c>
      <x:c r="I1334" s="11">
        <x:v>842.9</x:v>
      </x:c>
      <x:c r="J1334" s="11">
        <x:v>704.1</x:v>
      </x:c>
      <x:c r="K1334" s="11">
        <x:v>20.3</x:v>
      </x:c>
      <x:c r="L1334" s="11">
        <x:v>113</x:v>
      </x:c>
      <x:c r="M1334" s="11">
        <x:v>14.4</x:v>
      </x:c>
      <x:c r="N1334" s="11">
        <x:v>110</x:v>
      </x:c>
      <x:c r="O1334" s="11">
        <x:v>2323</x:v>
      </x:c>
      <x:c r="P1334" s="11">
        <x:v>145.30000000000001</x:v>
      </x:c>
      <x:c r="Q1334" s="11">
        <x:v>219.3</x:v>
      </x:c>
      <x:c r="R1334" s="11">
        <x:v>6.5</x:v>
      </x:c>
      <x:c r="S1334" s="11">
        <x:v>111.4</x:v>
      </x:c>
      <x:c r="T1334" s="11">
        <x:v>146.69999999999999</x:v>
      </x:c>
      <x:c r="U1334" s="11">
        <x:v>1619.6641999999999</x:v>
      </x:c>
      <x:c r="V1334" s="11">
        <x:v>18</x:v>
      </x:c>
      <x:c r="W1334" s="12">
        <x:v>0</x:v>
      </x:c>
      <x:c r="X1334" s="8">
        <x:v>0</x:v>
      </x:c>
      <x:c r="Y1334" s="13">
        <x:f t="shared" si="120"/>
        <x:v>1.7171121138493577</x:v>
      </x:c>
      <x:c r="Z1334" s="13">
        <x:f t="shared" si="121"/>
        <x:v>0.33357052498418721</x:v>
      </x:c>
      <x:c r="AA1334" s="13">
        <x:f t="shared" si="122"/>
        <x:v>8.8077166350411143E-2</x:v>
      </x:c>
      <x:c r="AB1334" s="13">
        <x:f t="shared" si="123"/>
        <x:v>0.11487982289690071</x:v>
      </x:c>
      <x:c r="AC1334" s="13">
        <x:f t="shared" si="124"/>
        <x:v>0.34771272813462906</x:v>
      </x:c>
      <x:c r="AD1334" s="13">
        <x:f t="shared" si="125"/>
        <x:v>0.55668880455407976</x:v>
      </x:c>
      <x:c r="AE1334" s="50" t="n">
        <x:f>IF(OR(NOT(ISNUMBER(Q1334)),NOT(ISNUMBER(R1334))),"",IF(Q1334&lt;R1334,1,0))</x:f>
        <x:v>0</x:v>
      </x:c>
      <x:c r="AF1334" s="50" t="n">
        <x:f>IFERROR(IF(AND(A1334=A1333,C1334=C1333+1,ISNUMBER(AE1333)),AE1333,""),"")</x:f>
        <x:v>0</x:v>
      </x:c>
      <x:c r="AG1334" s="52" t="n">
        <x:f>IFERROR(IF(AND(A1334=A1333,C1334=C1333+1,ISNUMBER(U1334),ISNUMBER(U1333),U1333&lt;&gt;0),U1334/U1333-1,""),"")</x:f>
        <x:v>-0.15066779479969827</x:v>
      </x:c>
      <x:c r="AH1334" s="50" t="n">
        <x:f>IF(AND(ISNUMBER(AE1334),ISNUMBER(AF1334),ISNUMBER(AG1334)),IF(AND(AE1334=1,AF1334=1,AG1334&lt;0),1,0),"")</x:f>
        <x:v>0</x:v>
      </x:c>
      <x:c r="AI1334" s="50" t="n">
        <x:f>IF(AND(A1334=A1335,C1335=C1334+1,ISNUMBER(AH1335)),C1335,"")</x:f>
        <x:v>2024</x:v>
      </x:c>
      <x:c r="AJ1334" s="50" t="n">
        <x:f>IF(AND(A1334=A1335,C1335=C1334+1,ISNUMBER(AH1335)),AH1335,"")</x:f>
        <x:v>0</x:v>
      </x:c>
    </x:row>
    <x:row r="1335" ht="15">
      <x:c r="A1335" s="9" t="s">
        <x:v>107</x:v>
      </x:c>
      <x:c r="B1335" s="10">
        <x:v>45657</x:v>
      </x:c>
      <x:c r="C1335" s="9">
        <x:v>2024</x:v>
      </x:c>
      <x:c r="D1335" s="11">
        <x:v>1384</x:v>
      </x:c>
      <x:c r="E1335" s="11">
        <x:v>551.70000000000005</x:v>
      </x:c>
      <x:c r="F1335" s="11">
        <x:v>331.4</x:v>
      </x:c>
      <x:c r="G1335" s="11">
        <x:v>472.5</x:v>
      </x:c>
      <x:c r="H1335" s="11">
        <x:v>126.5</x:v>
      </x:c>
      <x:c r="I1335" s="11">
        <x:v>911.5</x:v>
      </x:c>
      <x:c r="J1335" s="11">
        <x:v>781.7</x:v>
      </x:c>
      <x:c r="K1335" s="11">
        <x:v>27</x:v>
      </x:c>
      <x:c r="L1335" s="11">
        <x:v>113.7</x:v>
      </x:c>
      <x:c r="M1335" s="11">
        <x:v>17.3</x:v>
      </x:c>
      <x:c r="N1335" s="11">
        <x:v>109.2</x:v>
      </x:c>
      <x:c r="O1335" s="11">
        <x:v>2599.3000000000002</x:v>
      </x:c>
      <x:c r="P1335" s="11">
        <x:v>166.4</x:v>
      </x:c>
      <x:c r="Q1335" s="11">
        <x:v>253.1</x:v>
      </x:c>
      <x:c r="R1335" s="11">
        <x:v>8.9</x:v>
      </x:c>
      <x:c r="S1335" s="11">
        <x:v>113.1</x:v>
      </x:c>
      <x:c r="T1335" s="11">
        <x:v>219.8</x:v>
      </x:c>
      <x:c r="U1335" s="11">
        <x:v>2212.1516999999999</x:v>
      </x:c>
      <x:c r="V1335" s="11">
        <x:v>18</x:v>
      </x:c>
      <x:c r="W1335" s="12">
        <x:v>0</x:v>
      </x:c>
      <x:c r="X1335" s="8">
        <x:v>0</x:v>
      </x:c>
      <x:c r="Y1335" s="13">
        <x:f t="shared" si="120"/>
        <x:v>1.6647555823777915</x:v>
      </x:c>
      <x:c r="Z1335" s="13">
        <x:f t="shared" si="121"/>
        <x:v>0.34140173410404623</x:v>
      </x:c>
      <x:c r="AA1335" s="13">
        <x:f t="shared" si="122"/>
        <x:v>8.1719653179190749E-2</x:v>
      </x:c>
      <x:c r="AB1335" s="13">
        <x:f t="shared" si="123"/>
        <x:v>0.12023121387283238</x:v>
      </x:c>
      <x:c r="AC1335" s="13">
        <x:f t="shared" si="124"/>
        <x:v>0.4651851851851852</x:v>
      </x:c>
      <x:c r="AD1335" s="13">
        <x:f t="shared" si="125"/>
        <x:v>0.5648121387283237</x:v>
      </x:c>
      <x:c r="AE1335" s="50" t="n">
        <x:f>IF(OR(NOT(ISNUMBER(Q1335)),NOT(ISNUMBER(R1335))),"",IF(Q1335&lt;R1335,1,0))</x:f>
        <x:v>0</x:v>
      </x:c>
      <x:c r="AF1335" s="50" t="n">
        <x:f>IFERROR(IF(AND(A1335=A1334,C1335=C1334+1,ISNUMBER(AE1334)),AE1334,""),"")</x:f>
        <x:v>0</x:v>
      </x:c>
      <x:c r="AG1335" s="52" t="n">
        <x:f>IFERROR(IF(AND(A1335=A1334,C1335=C1334+1,ISNUMBER(U1335),ISNUMBER(U1334),U1334&lt;&gt;0),U1335/U1334-1,""),"")</x:f>
        <x:v>0.36580885099516314</x:v>
      </x:c>
      <x:c r="AH1335" s="50" t="n">
        <x:f>IF(AND(ISNUMBER(AE1335),ISNUMBER(AF1335),ISNUMBER(AG1335)),IF(AND(AE1335=1,AF1335=1,AG1335&lt;0),1,0),"")</x:f>
        <x:v>0</x:v>
      </x:c>
      <x:c r="AI1335" s="50" t="str">
        <x:f>IF(AND(A1335=A1336,C1336=C1335+1,ISNUMBER(AH1336)),C1336,"")</x:f>
      </x:c>
      <x:c r="AJ1335" s="50" t="str">
        <x:f>IF(AND(A1335=A1336,C1336=C1335+1,ISNUMBER(AH1336)),AH1336,"")</x:f>
      </x:c>
    </x:row>
    <x:row r="1336" ht="15">
      <x:c r="A1336" s="9" t="s">
        <x:v>108</x:v>
      </x:c>
      <x:c r="B1336" s="10">
        <x:v>39447</x:v>
      </x:c>
      <x:c r="C1336" s="9">
        <x:v>2007</x:v>
      </x:c>
      <x:c r="D1336" s="11">
        <x:v>5720</x:v>
      </x:c>
      <x:c r="E1336" s="11">
        <x:v>1400</x:v>
      </x:c>
      <x:c r="F1336" s="11">
        <x:v>944</x:v>
      </x:c>
      <x:c r="G1336" s="11">
        <x:v>2481</x:v>
      </x:c>
      <x:c r="H1336" s="11">
        <x:v>1296</x:v>
      </x:c>
      <x:c r="I1336" s="11">
        <x:v>3239</x:v>
      </x:c>
      <x:c r="J1336" s="11">
        <x:v>14</x:v>
      </x:c>
      <x:c r="K1336" s="11">
        <x:v>498</x:v>
      </x:c>
      <x:c r="L1336" s="11">
        <x:v>440</x:v>
      </x:c>
      <x:c r="M1336" s="11">
        <x:v>33</x:v>
      </x:c>
      <x:c r="N1336" s="11">
        <x:v>1263</x:v>
      </x:c>
      <x:c r="O1336" s="11">
        <x:v>2082</x:v>
      </x:c>
      <x:c r="P1336" s="11">
        <x:v>209</x:v>
      </x:c>
      <x:c r="Q1336" s="11">
        <x:v>300</x:v>
      </x:c>
      <x:c r="R1336" s="11">
        <x:v>54</x:v>
      </x:c>
      <x:c r="S1336" s="11">
        <x:v>137</x:v>
      </x:c>
      <x:c r="T1336" s="11">
        <x:v>210</x:v>
      </x:c>
      <x:c r="U1336" s="11">
        <x:v>3321.3168000000001</x:v>
      </x:c>
      <x:c r="V1336" s="11">
        <x:v>18</x:v>
      </x:c>
      <x:c r="W1336" s="12">
        <x:v>0</x:v>
      </x:c>
      <x:c r="X1336" s="8">
        <x:v>0</x:v>
      </x:c>
      <x:c r="Y1336" s="13">
        <x:f t="shared" si="120"/>
        <x:v>1.4830508474576272</x:v>
      </x:c>
      <x:c r="Z1336" s="13">
        <x:f t="shared" si="121"/>
        <x:v>0.43374125874125874</x:v>
      </x:c>
      <x:c r="AA1336" s="13">
        <x:f t="shared" si="122"/>
        <x:v>2.395104895104895E-2</x:v>
      </x:c>
      <x:c r="AB1336" s="13">
        <x:f t="shared" si="123"/>
        <x:v>3.653846153846154E-2</x:v>
      </x:c>
      <x:c r="AC1336" s="13">
        <x:f t="shared" si="124"/>
        <x:v>8.4643288996372426E-2</x:v>
      </x:c>
      <x:c r="AD1336" s="13">
        <x:f t="shared" si="125"/>
        <x:v>2.4475524475524478E-3</x:v>
      </x:c>
      <x:c r="AE1336" s="50" t="n">
        <x:f>IF(OR(NOT(ISNUMBER(Q1336)),NOT(ISNUMBER(R1336))),"",IF(Q1336&lt;R1336,1,0))</x:f>
        <x:v>0</x:v>
      </x:c>
      <x:c r="AF1336" s="50" t="str">
        <x:f>IFERROR(IF(AND(A1336=A1335,C1336=C1335+1,ISNUMBER(AE1335)),AE1335,""),"")</x:f>
      </x:c>
      <x:c r="AG1336" s="52" t="str">
        <x:f>IFERROR(IF(AND(A1336=A1335,C1336=C1335+1,ISNUMBER(U1336),ISNUMBER(U1335),U1335&lt;&gt;0),U1336/U1335-1,""),"")</x:f>
      </x:c>
      <x:c r="AH1336" s="50" t="str">
        <x:f>IF(AND(ISNUMBER(AE1336),ISNUMBER(AF1336),ISNUMBER(AG1336)),IF(AND(AE1336=1,AF1336=1,AG1336&lt;0),1,0),"")</x:f>
      </x:c>
      <x:c r="AI1336" s="50" t="n">
        <x:f>IF(AND(A1336=A1337,C1337=C1336+1,ISNUMBER(AH1337)),C1337,"")</x:f>
        <x:v>2008</x:v>
      </x:c>
      <x:c r="AJ1336" s="50" t="n">
        <x:f>IF(AND(A1336=A1337,C1337=C1336+1,ISNUMBER(AH1337)),AH1337,"")</x:f>
        <x:v>0</x:v>
      </x:c>
    </x:row>
    <x:row r="1337" ht="15">
      <x:c r="A1337" s="9" t="s">
        <x:v>108</x:v>
      </x:c>
      <x:c r="B1337" s="10">
        <x:v>39813</x:v>
      </x:c>
      <x:c r="C1337" s="9">
        <x:v>2008</x:v>
      </x:c>
      <x:c r="D1337" s="11">
        <x:v>3251</x:v>
      </x:c>
      <x:c r="E1337" s="11">
        <x:v>1608</x:v>
      </x:c>
      <x:c r="F1337" s="11">
        <x:v>1139</x:v>
      </x:c>
      <x:c r="G1337" s="11">
        <x:v>2717</x:v>
      </x:c>
      <x:c r="H1337" s="11">
        <x:v>1523</x:v>
      </x:c>
      <x:c r="I1337" s="11">
        <x:v>534</x:v>
      </x:c>
      <x:c r="J1337" s="11">
        <x:v>-286</x:v>
      </x:c>
      <x:c r="K1337" s="11">
        <x:v>616</x:v>
      </x:c>
      <x:c r="L1337" s="11">
        <x:v>516</x:v>
      </x:c>
      <x:c r="M1337" s="11">
        <x:v>259</x:v>
      </x:c>
      <x:c r="N1337" s="11">
        <x:v>1264</x:v>
      </x:c>
      <x:c r="O1337" s="11">
        <x:v>2029</x:v>
      </x:c>
      <x:c r="P1337" s="11">
        <x:v>-2550</x:v>
      </x:c>
      <x:c r="Q1337" s="11">
        <x:v>-2448</x:v>
      </x:c>
      <x:c r="R1337" s="11">
        <x:v>110</x:v>
      </x:c>
      <x:c r="S1337" s="11">
        <x:v>-2556</x:v>
      </x:c>
      <x:c r="T1337" s="11">
        <x:v>91</x:v>
      </x:c>
      <x:c r="U1337" s="11">
        <x:v>1545.9291000000001</x:v>
      </x:c>
      <x:c r="V1337" s="11">
        <x:v>18</x:v>
      </x:c>
      <x:c r="W1337" s="12">
        <x:v>0</x:v>
      </x:c>
      <x:c r="X1337" s="8">
        <x:v>0</x:v>
      </x:c>
      <x:c r="Y1337" s="13">
        <x:f t="shared" si="120"/>
        <x:v>1.411764705882353</x:v>
      </x:c>
      <x:c r="Z1337" s="13">
        <x:f t="shared" si="121"/>
        <x:v>0.83574284835435253</x:v>
      </x:c>
      <x:c r="AA1337" s="13">
        <x:f t="shared" si="122"/>
        <x:v>-0.78621962473085205</x:v>
      </x:c>
      <x:c r="AB1337" s="13">
        <x:f t="shared" si="123"/>
        <x:v>-0.78437403875730549</x:v>
      </x:c>
      <x:c r="AC1337" s="13">
        <x:f t="shared" si="124"/>
        <x:v>3.3492822966507178E-2</x:v>
      </x:c>
      <x:c r="AD1337" s="13">
        <x:f t="shared" si="125"/>
        <x:v>-8.7972931405721322E-2</x:v>
      </x:c>
      <x:c r="AE1337" s="50" t="n">
        <x:f>IF(OR(NOT(ISNUMBER(Q1337)),NOT(ISNUMBER(R1337))),"",IF(Q1337&lt;R1337,1,0))</x:f>
        <x:v>1</x:v>
      </x:c>
      <x:c r="AF1337" s="50" t="n">
        <x:f>IFERROR(IF(AND(A1337=A1336,C1337=C1336+1,ISNUMBER(AE1336)),AE1336,""),"")</x:f>
        <x:v>0</x:v>
      </x:c>
      <x:c r="AG1337" s="52" t="n">
        <x:f>IFERROR(IF(AND(A1337=A1336,C1337=C1336+1,ISNUMBER(U1337),ISNUMBER(U1336),U1336&lt;&gt;0),U1337/U1336-1,""),"")</x:f>
        <x:v>-0.5345433172770511</x:v>
      </x:c>
      <x:c r="AH1337" s="50" t="n">
        <x:f>IF(AND(ISNUMBER(AE1337),ISNUMBER(AF1337),ISNUMBER(AG1337)),IF(AND(AE1337=1,AF1337=1,AG1337&lt;0),1,0),"")</x:f>
        <x:v>0</x:v>
      </x:c>
      <x:c r="AI1337" s="50" t="n">
        <x:f>IF(AND(A1337=A1338,C1338=C1337+1,ISNUMBER(AH1338)),C1338,"")</x:f>
        <x:v>2009</x:v>
      </x:c>
      <x:c r="AJ1337" s="50" t="n">
        <x:f>IF(AND(A1337=A1338,C1338=C1337+1,ISNUMBER(AH1338)),AH1338,"")</x:f>
        <x:v>0</x:v>
      </x:c>
    </x:row>
    <x:row r="1338" ht="15">
      <x:c r="A1338" s="9" t="s">
        <x:v>108</x:v>
      </x:c>
      <x:c r="B1338" s="10">
        <x:v>40178</x:v>
      </x:c>
      <x:c r="C1338" s="9">
        <x:v>2009</x:v>
      </x:c>
      <x:c r="D1338" s="11">
        <x:v>3055</x:v>
      </x:c>
      <x:c r="E1338" s="11">
        <x:v>1492</x:v>
      </x:c>
      <x:c r="F1338" s="11">
        <x:v>771</x:v>
      </x:c>
      <x:c r="G1338" s="11">
        <x:v>2709</x:v>
      </x:c>
      <x:c r="H1338" s="11">
        <x:v>1440</x:v>
      </x:c>
      <x:c r="I1338" s="11">
        <x:v>346</x:v>
      </x:c>
      <x:c r="J1338" s="11">
        <x:v>-491</x:v>
      </x:c>
      <x:c r="K1338" s="11">
        <x:v>582</x:v>
      </x:c>
      <x:c r="L1338" s="11">
        <x:v>388</x:v>
      </x:c>
      <x:c r="M1338" s="11">
        <x:v>9</x:v>
      </x:c>
      <x:c r="N1338" s="11">
        <x:v>1431</x:v>
      </x:c>
      <x:c r="O1338" s="11">
        <x:v>1879</x:v>
      </x:c>
      <x:c r="P1338" s="11">
        <x:v>196</x:v>
      </x:c>
      <x:c r="Q1338" s="11">
        <x:v>293</x:v>
      </x:c>
      <x:c r="R1338" s="11">
        <x:v>93</x:v>
      </x:c>
      <x:c r="S1338" s="11">
        <x:v>91</x:v>
      </x:c>
      <x:c r="T1338" s="11">
        <x:v>243</x:v>
      </x:c>
      <x:c r="U1338" s="11">
        <x:v>2035.9594</x:v>
      </x:c>
      <x:c r="V1338" s="11">
        <x:v>18</x:v>
      </x:c>
      <x:c r="W1338" s="12">
        <x:v>0</x:v>
      </x:c>
      <x:c r="X1338" s="8">
        <x:v>0</x:v>
      </x:c>
      <x:c r="Y1338" s="13">
        <x:f t="shared" si="120"/>
        <x:v>1.9351491569390402</x:v>
      </x:c>
      <x:c r="Z1338" s="13">
        <x:f t="shared" si="121"/>
        <x:v>0.88674304418985272</x:v>
      </x:c>
      <x:c r="AA1338" s="13">
        <x:f t="shared" si="122"/>
        <x:v>2.9787234042553193E-2</x:v>
      </x:c>
      <x:c r="AB1338" s="13">
        <x:f t="shared" si="123"/>
        <x:v>6.4157119476268412E-2</x:v>
      </x:c>
      <x:c r="AC1338" s="13">
        <x:f t="shared" si="124"/>
        <x:v>8.9700996677740868E-2</x:v>
      </x:c>
      <x:c r="AD1338" s="13">
        <x:f t="shared" si="125"/>
        <x:v>-0.16072013093289689</x:v>
      </x:c>
      <x:c r="AE1338" s="50" t="n">
        <x:f>IF(OR(NOT(ISNUMBER(Q1338)),NOT(ISNUMBER(R1338))),"",IF(Q1338&lt;R1338,1,0))</x:f>
        <x:v>0</x:v>
      </x:c>
      <x:c r="AF1338" s="50" t="n">
        <x:f>IFERROR(IF(AND(A1338=A1337,C1338=C1337+1,ISNUMBER(AE1337)),AE1337,""),"")</x:f>
        <x:v>1</x:v>
      </x:c>
      <x:c r="AG1338" s="52" t="n">
        <x:f>IFERROR(IF(AND(A1338=A1337,C1338=C1337+1,ISNUMBER(U1338),ISNUMBER(U1337),U1337&lt;&gt;0),U1338/U1337-1,""),"")</x:f>
        <x:v>0.3169810957048418</x:v>
      </x:c>
      <x:c r="AH1338" s="50" t="n">
        <x:f>IF(AND(ISNUMBER(AE1338),ISNUMBER(AF1338),ISNUMBER(AG1338)),IF(AND(AE1338=1,AF1338=1,AG1338&lt;0),1,0),"")</x:f>
        <x:v>0</x:v>
      </x:c>
      <x:c r="AI1338" s="50" t="n">
        <x:f>IF(AND(A1338=A1339,C1339=C1338+1,ISNUMBER(AH1339)),C1339,"")</x:f>
        <x:v>2010</x:v>
      </x:c>
      <x:c r="AJ1338" s="50" t="n">
        <x:f>IF(AND(A1338=A1339,C1339=C1338+1,ISNUMBER(AH1339)),AH1339,"")</x:f>
        <x:v>0</x:v>
      </x:c>
    </x:row>
    <x:row r="1339" ht="15">
      <x:c r="A1339" s="9" t="s">
        <x:v>108</x:v>
      </x:c>
      <x:c r="B1339" s="10">
        <x:v>40543</x:v>
      </x:c>
      <x:c r="C1339" s="9">
        <x:v>2010</x:v>
      </x:c>
      <x:c r="D1339" s="11">
        <x:v>3111</x:v>
      </x:c>
      <x:c r="E1339" s="11">
        <x:v>1664</x:v>
      </x:c>
      <x:c r="F1339" s="11">
        <x:v>855</x:v>
      </x:c>
      <x:c r="G1339" s="11">
        <x:v>2448</x:v>
      </x:c>
      <x:c r="H1339" s="11">
        <x:v>1278</x:v>
      </x:c>
      <x:c r="I1339" s="11">
        <x:v>663</x:v>
      </x:c>
      <x:c r="J1339" s="11">
        <x:v>-171</x:v>
      </x:c>
      <x:c r="K1339" s="11">
        <x:v>860</x:v>
      </x:c>
      <x:c r="L1339" s="11">
        <x:v>284</x:v>
      </x:c>
      <x:c r="M1339" s="11">
        <x:v>55</x:v>
      </x:c>
      <x:c r="N1339" s="11">
        <x:v>1223</x:v>
      </x:c>
      <x:c r="O1339" s="11">
        <x:v>2064</x:v>
      </x:c>
      <x:c r="P1339" s="11">
        <x:v>364</x:v>
      </x:c>
      <x:c r="Q1339" s="11">
        <x:v>457</x:v>
      </x:c>
      <x:c r="R1339" s="11">
        <x:v>93</x:v>
      </x:c>
      <x:c r="S1339" s="11">
        <x:v>269</x:v>
      </x:c>
      <x:c r="T1339" s="11">
        <x:v>402</x:v>
      </x:c>
      <x:c r="U1339" s="11">
        <x:v>2724.3353999999999</x:v>
      </x:c>
      <x:c r="V1339" s="11">
        <x:v>18</x:v>
      </x:c>
      <x:c r="W1339" s="12">
        <x:v>0</x:v>
      </x:c>
      <x:c r="X1339" s="8">
        <x:v>0</x:v>
      </x:c>
      <x:c r="Y1339" s="13">
        <x:f t="shared" si="120"/>
        <x:v>1.9461988304093567</x:v>
      </x:c>
      <x:c r="Z1339" s="13">
        <x:f t="shared" si="121"/>
        <x:v>0.78688524590163933</x:v>
      </x:c>
      <x:c r="AA1339" s="13">
        <x:f t="shared" si="122"/>
        <x:v>8.6467373834779815E-2</x:v>
      </x:c>
      <x:c r="AB1339" s="13">
        <x:f t="shared" si="123"/>
        <x:v>0.11700417872066859</x:v>
      </x:c>
      <x:c r="AC1339" s="13">
        <x:f t="shared" si="124"/>
        <x:v>0.1642156862745098</x:v>
      </x:c>
      <x:c r="AD1339" s="13">
        <x:f t="shared" si="125"/>
        <x:v>-5.4966248794599805E-2</x:v>
      </x:c>
      <x:c r="AE1339" s="50" t="n">
        <x:f>IF(OR(NOT(ISNUMBER(Q1339)),NOT(ISNUMBER(R1339))),"",IF(Q1339&lt;R1339,1,0))</x:f>
        <x:v>0</x:v>
      </x:c>
      <x:c r="AF1339" s="50" t="n">
        <x:f>IFERROR(IF(AND(A1339=A1338,C1339=C1338+1,ISNUMBER(AE1338)),AE1338,""),"")</x:f>
        <x:v>0</x:v>
      </x:c>
      <x:c r="AG1339" s="52" t="n">
        <x:f>IFERROR(IF(AND(A1339=A1338,C1339=C1338+1,ISNUMBER(U1339),ISNUMBER(U1338),U1338&lt;&gt;0),U1339/U1338-1,""),"")</x:f>
        <x:v>0.3381089033504303</x:v>
      </x:c>
      <x:c r="AH1339" s="50" t="n">
        <x:f>IF(AND(ISNUMBER(AE1339),ISNUMBER(AF1339),ISNUMBER(AG1339)),IF(AND(AE1339=1,AF1339=1,AG1339&lt;0),1,0),"")</x:f>
        <x:v>0</x:v>
      </x:c>
      <x:c r="AI1339" s="50" t="n">
        <x:f>IF(AND(A1339=A1340,C1340=C1339+1,ISNUMBER(AH1340)),C1340,"")</x:f>
        <x:v>2011</x:v>
      </x:c>
      <x:c r="AJ1339" s="50" t="n">
        <x:f>IF(AND(A1339=A1340,C1340=C1339+1,ISNUMBER(AH1340)),AH1340,"")</x:f>
        <x:v>0</x:v>
      </x:c>
    </x:row>
    <x:row r="1340" ht="15">
      <x:c r="A1340" s="9" t="s">
        <x:v>108</x:v>
      </x:c>
      <x:c r="B1340" s="10">
        <x:v>40908</x:v>
      </x:c>
      <x:c r="C1340" s="9">
        <x:v>2011</x:v>
      </x:c>
      <x:c r="D1340" s="11">
        <x:v>2921</x:v>
      </x:c>
      <x:c r="E1340" s="11">
        <x:v>1482</x:v>
      </x:c>
      <x:c r="F1340" s="11">
        <x:v>754</x:v>
      </x:c>
      <x:c r="G1340" s="11">
        <x:v>2112</x:v>
      </x:c>
      <x:c r="H1340" s="11">
        <x:v>921</x:v>
      </x:c>
      <x:c r="I1340" s="11">
        <x:v>809</x:v>
      </x:c>
      <x:c r="J1340" s="11">
        <x:v>-25</x:v>
      </x:c>
      <x:c r="K1340" s="11">
        <x:v>801</x:v>
      </x:c>
      <x:c r="L1340" s="11">
        <x:v>285</x:v>
      </x:c>
      <x:c r="M1340" s="11">
        <x:v>9</x:v>
      </x:c>
      <x:c r="N1340" s="11">
        <x:v>912</x:v>
      </x:c>
      <x:c r="O1340" s="11">
        <x:v>2140</x:v>
      </x:c>
      <x:c r="P1340" s="11">
        <x:v>404</x:v>
      </x:c>
      <x:c r="Q1340" s="11">
        <x:v>489</x:v>
      </x:c>
      <x:c r="R1340" s="11">
        <x:v>82</x:v>
      </x:c>
      <x:c r="S1340" s="11">
        <x:v>247</x:v>
      </x:c>
      <x:c r="T1340" s="11">
        <x:v>357</x:v>
      </x:c>
      <x:c r="U1340" s="11">
        <x:v>2650.4418999999998</x:v>
      </x:c>
      <x:c r="V1340" s="11">
        <x:v>18</x:v>
      </x:c>
      <x:c r="W1340" s="12">
        <x:v>0</x:v>
      </x:c>
      <x:c r="X1340" s="8">
        <x:v>0</x:v>
      </x:c>
      <x:c r="Y1340" s="13">
        <x:f t="shared" si="120"/>
        <x:v>1.9655172413793103</x:v>
      </x:c>
      <x:c r="Z1340" s="13">
        <x:f t="shared" si="121"/>
        <x:v>0.72304005477576172</x:v>
      </x:c>
      <x:c r="AA1340" s="13">
        <x:f t="shared" si="122"/>
        <x:v>8.4560082163642594E-2</x:v>
      </x:c>
      <x:c r="AB1340" s="13">
        <x:f t="shared" si="123"/>
        <x:v>0.13830879835672716</x:v>
      </x:c>
      <x:c r="AC1340" s="13">
        <x:f t="shared" si="124"/>
        <x:v>0.16903409090909091</x:v>
      </x:c>
      <x:c r="AD1340" s="13">
        <x:f t="shared" si="125"/>
        <x:v>-8.5587127695994514E-3</x:v>
      </x:c>
      <x:c r="AE1340" s="50" t="n">
        <x:f>IF(OR(NOT(ISNUMBER(Q1340)),NOT(ISNUMBER(R1340))),"",IF(Q1340&lt;R1340,1,0))</x:f>
        <x:v>0</x:v>
      </x:c>
      <x:c r="AF1340" s="50" t="n">
        <x:f>IFERROR(IF(AND(A1340=A1339,C1340=C1339+1,ISNUMBER(AE1339)),AE1339,""),"")</x:f>
        <x:v>0</x:v>
      </x:c>
      <x:c r="AG1340" s="52" t="n">
        <x:f>IFERROR(IF(AND(A1340=A1339,C1340=C1339+1,ISNUMBER(U1340),ISNUMBER(U1339),U1339&lt;&gt;0),U1340/U1339-1,""),"")</x:f>
        <x:v>-0.027123495880867043</x:v>
      </x:c>
      <x:c r="AH1340" s="50" t="n">
        <x:f>IF(AND(ISNUMBER(AE1340),ISNUMBER(AF1340),ISNUMBER(AG1340)),IF(AND(AE1340=1,AF1340=1,AG1340&lt;0),1,0),"")</x:f>
        <x:v>0</x:v>
      </x:c>
      <x:c r="AI1340" s="50" t="n">
        <x:f>IF(AND(A1340=A1341,C1341=C1340+1,ISNUMBER(AH1341)),C1341,"")</x:f>
        <x:v>2012</x:v>
      </x:c>
      <x:c r="AJ1340" s="50" t="n">
        <x:f>IF(AND(A1340=A1341,C1341=C1340+1,ISNUMBER(AH1341)),AH1341,"")</x:f>
        <x:v>0</x:v>
      </x:c>
    </x:row>
    <x:row r="1341" ht="15">
      <x:c r="A1341" s="9" t="s">
        <x:v>108</x:v>
      </x:c>
      <x:c r="B1341" s="10">
        <x:v>41274</x:v>
      </x:c>
      <x:c r="C1341" s="9">
        <x:v>2012</x:v>
      </x:c>
      <x:c r="D1341" s="11">
        <x:v>2804</x:v>
      </x:c>
      <x:c r="E1341" s="11">
        <x:v>1347</x:v>
      </x:c>
      <x:c r="F1341" s="11">
        <x:v>715</x:v>
      </x:c>
      <x:c r="G1341" s="11">
        <x:v>1972</x:v>
      </x:c>
      <x:c r="H1341" s="11">
        <x:v>639</x:v>
      </x:c>
      <x:c r="I1341" s="11">
        <x:v>832</x:v>
      </x:c>
      <x:c r="J1341" s="11">
        <x:v>1</x:v>
      </x:c>
      <x:c r="K1341" s="11">
        <x:v>690</x:v>
      </x:c>
      <x:c r="L1341" s="11">
        <x:v>252</x:v>
      </x:c>
      <x:c r="M1341" s="11">
        <x:v>7</x:v>
      </x:c>
      <x:c r="N1341" s="11">
        <x:v>632</x:v>
      </x:c>
      <x:c r="O1341" s="11">
        <x:v>2196</x:v>
      </x:c>
      <x:c r="P1341" s="11">
        <x:v>446</x:v>
      </x:c>
      <x:c r="Q1341" s="11">
        <x:v>533</x:v>
      </x:c>
      <x:c r="R1341" s="11">
        <x:v>60</x:v>
      </x:c>
      <x:c r="S1341" s="11">
        <x:v>256</x:v>
      </x:c>
      <x:c r="T1341" s="11">
        <x:v>388</x:v>
      </x:c>
      <x:c r="U1341" s="11">
        <x:v>4115.4522999999999</x:v>
      </x:c>
      <x:c r="V1341" s="11">
        <x:v>18</x:v>
      </x:c>
      <x:c r="W1341" s="12">
        <x:v>0</x:v>
      </x:c>
      <x:c r="X1341" s="8">
        <x:v>0</x:v>
      </x:c>
      <x:c r="Y1341" s="13">
        <x:f t="shared" si="120"/>
        <x:v>1.883916083916084</x:v>
      </x:c>
      <x:c r="Z1341" s="13">
        <x:f t="shared" si="121"/>
        <x:v>0.70328102710413698</x:v>
      </x:c>
      <x:c r="AA1341" s="13">
        <x:f t="shared" si="122"/>
        <x:v>9.1298145506419404E-2</x:v>
      </x:c>
      <x:c r="AB1341" s="13">
        <x:f t="shared" si="123"/>
        <x:v>0.15905848787446505</x:v>
      </x:c>
      <x:c r="AC1341" s="13">
        <x:f t="shared" si="124"/>
        <x:v>0.19675456389452334</x:v>
      </x:c>
      <x:c r="AD1341" s="13">
        <x:f t="shared" si="125"/>
        <x:v>3.566333808844508E-4</x:v>
      </x:c>
      <x:c r="AE1341" s="50" t="n">
        <x:f>IF(OR(NOT(ISNUMBER(Q1341)),NOT(ISNUMBER(R1341))),"",IF(Q1341&lt;R1341,1,0))</x:f>
        <x:v>0</x:v>
      </x:c>
      <x:c r="AF1341" s="50" t="n">
        <x:f>IFERROR(IF(AND(A1341=A1340,C1341=C1340+1,ISNUMBER(AE1340)),AE1340,""),"")</x:f>
        <x:v>0</x:v>
      </x:c>
      <x:c r="AG1341" s="52" t="n">
        <x:f>IFERROR(IF(AND(A1341=A1340,C1341=C1340+1,ISNUMBER(U1341),ISNUMBER(U1340),U1340&lt;&gt;0),U1341/U1340-1,""),"")</x:f>
        <x:v>0.5527419408816319</x:v>
      </x:c>
      <x:c r="AH1341" s="50" t="n">
        <x:f>IF(AND(ISNUMBER(AE1341),ISNUMBER(AF1341),ISNUMBER(AG1341)),IF(AND(AE1341=1,AF1341=1,AG1341&lt;0),1,0),"")</x:f>
        <x:v>0</x:v>
      </x:c>
      <x:c r="AI1341" s="50" t="n">
        <x:f>IF(AND(A1341=A1342,C1342=C1341+1,ISNUMBER(AH1342)),C1342,"")</x:f>
        <x:v>2013</x:v>
      </x:c>
      <x:c r="AJ1341" s="50" t="n">
        <x:f>IF(AND(A1341=A1342,C1342=C1341+1,ISNUMBER(AH1342)),AH1342,"")</x:f>
        <x:v>0</x:v>
      </x:c>
    </x:row>
    <x:row r="1342" ht="15">
      <x:c r="A1342" s="9" t="s">
        <x:v>108</x:v>
      </x:c>
      <x:c r="B1342" s="10">
        <x:v>41639</x:v>
      </x:c>
      <x:c r="C1342" s="9">
        <x:v>2013</x:v>
      </x:c>
      <x:c r="D1342" s="11">
        <x:v>2594</x:v>
      </x:c>
      <x:c r="E1342" s="11">
        <x:v>1274</x:v>
      </x:c>
      <x:c r="F1342" s="11">
        <x:v>867</x:v>
      </x:c>
      <x:c r="G1342" s="11">
        <x:v>1705</x:v>
      </x:c>
      <x:c r="H1342" s="11">
        <x:v>380</x:v>
      </x:c>
      <x:c r="I1342" s="11">
        <x:v>889</x:v>
      </x:c>
      <x:c r="J1342" s="11">
        <x:v>22</x:v>
      </x:c>
      <x:c r="K1342" s="11">
        <x:v>518</x:v>
      </x:c>
      <x:c r="L1342" s="11">
        <x:v>322</x:v>
      </x:c>
      <x:c r="M1342" s="11">
        <x:v>62</x:v>
      </x:c>
      <x:c r="N1342" s="11">
        <x:v>318</x:v>
      </x:c>
      <x:c r="O1342" s="11">
        <x:v>2389</x:v>
      </x:c>
      <x:c r="P1342" s="11">
        <x:v>546</x:v>
      </x:c>
      <x:c r="Q1342" s="11">
        <x:v>636</x:v>
      </x:c>
      <x:c r="R1342" s="11">
        <x:v>29</x:v>
      </x:c>
      <x:c r="S1342" s="11">
        <x:v>326</x:v>
      </x:c>
      <x:c r="T1342" s="11">
        <x:v>467</x:v>
      </x:c>
      <x:c r="U1342" s="11">
        <x:v>7809.2938000000004</x:v>
      </x:c>
      <x:c r="V1342" s="11">
        <x:v>18</x:v>
      </x:c>
      <x:c r="W1342" s="12">
        <x:v>0</x:v>
      </x:c>
      <x:c r="X1342" s="8">
        <x:v>0</x:v>
      </x:c>
      <x:c r="Y1342" s="13">
        <x:f t="shared" si="120"/>
        <x:v>1.469434832756632</x:v>
      </x:c>
      <x:c r="Z1342" s="13">
        <x:f t="shared" si="121"/>
        <x:v>0.65728604471858132</x:v>
      </x:c>
      <x:c r="AA1342" s="13">
        <x:f t="shared" si="122"/>
        <x:v>0.12567463377023902</x:v>
      </x:c>
      <x:c r="AB1342" s="13">
        <x:f t="shared" si="123"/>
        <x:v>0.2104857363145721</x:v>
      </x:c>
      <x:c r="AC1342" s="13">
        <x:f t="shared" si="124"/>
        <x:v>0.27390029325513199</x:v>
      </x:c>
      <x:c r="AD1342" s="13">
        <x:f t="shared" si="125"/>
        <x:v>8.4811102544333078E-3</x:v>
      </x:c>
      <x:c r="AE1342" s="50" t="n">
        <x:f>IF(OR(NOT(ISNUMBER(Q1342)),NOT(ISNUMBER(R1342))),"",IF(Q1342&lt;R1342,1,0))</x:f>
        <x:v>0</x:v>
      </x:c>
      <x:c r="AF1342" s="50" t="n">
        <x:f>IFERROR(IF(AND(A1342=A1341,C1342=C1341+1,ISNUMBER(AE1341)),AE1341,""),"")</x:f>
        <x:v>0</x:v>
      </x:c>
      <x:c r="AG1342" s="52" t="n">
        <x:f>IFERROR(IF(AND(A1342=A1341,C1342=C1341+1,ISNUMBER(U1342),ISNUMBER(U1341),U1341&lt;&gt;0),U1342/U1341-1,""),"")</x:f>
        <x:v>0.8975542007861446</x:v>
      </x:c>
      <x:c r="AH1342" s="50" t="n">
        <x:f>IF(AND(ISNUMBER(AE1342),ISNUMBER(AF1342),ISNUMBER(AG1342)),IF(AND(AE1342=1,AF1342=1,AG1342&lt;0),1,0),"")</x:f>
        <x:v>0</x:v>
      </x:c>
      <x:c r="AI1342" s="50" t="n">
        <x:f>IF(AND(A1342=A1343,C1343=C1342+1,ISNUMBER(AH1343)),C1343,"")</x:f>
        <x:v>2014</x:v>
      </x:c>
      <x:c r="AJ1342" s="50" t="n">
        <x:f>IF(AND(A1342=A1343,C1343=C1342+1,ISNUMBER(AH1343)),AH1343,"")</x:f>
        <x:v>0</x:v>
      </x:c>
    </x:row>
    <x:row r="1343" ht="15">
      <x:c r="A1343" s="9" t="s">
        <x:v>108</x:v>
      </x:c>
      <x:c r="B1343" s="10">
        <x:v>42004</x:v>
      </x:c>
      <x:c r="C1343" s="9">
        <x:v>2014</x:v>
      </x:c>
      <x:c r="D1343" s="11">
        <x:v>2547</x:v>
      </x:c>
      <x:c r="E1343" s="11">
        <x:v>1084</x:v>
      </x:c>
      <x:c r="F1343" s="11">
        <x:v>912</x:v>
      </x:c>
      <x:c r="G1343" s="11">
        <x:v>1483</x:v>
      </x:c>
      <x:c r="H1343" s="11">
        <x:v>256</x:v>
      </x:c>
      <x:c r="I1343" s="11">
        <x:v>1064</x:v>
      </x:c>
      <x:c r="J1343" s="11">
        <x:v>177</x:v>
      </x:c>
      <x:c r="K1343" s="11">
        <x:v>297</x:v>
      </x:c>
      <x:c r="L1343" s="11">
        <x:v>367</x:v>
      </x:c>
      <x:c r="M1343" s="11">
        <x:v>85</x:v>
      </x:c>
      <x:c r="N1343" s="11">
        <x:v>171</x:v>
      </x:c>
      <x:c r="O1343" s="11">
        <x:v>2590</x:v>
      </x:c>
      <x:c r="P1343" s="11">
        <x:v>651</x:v>
      </x:c>
      <x:c r="Q1343" s="11">
        <x:v>745</x:v>
      </x:c>
      <x:c r="R1343" s="11">
        <x:v>19</x:v>
      </x:c>
      <x:c r="S1343" s="11">
        <x:v>466</x:v>
      </x:c>
      <x:c r="T1343" s="11">
        <x:v>508</x:v>
      </x:c>
      <x:c r="U1343" s="11">
        <x:v>8662.6805999999997</x:v>
      </x:c>
      <x:c r="V1343" s="11">
        <x:v>18</x:v>
      </x:c>
      <x:c r="W1343" s="12">
        <x:v>0</x:v>
      </x:c>
      <x:c r="X1343" s="8">
        <x:v>0</x:v>
      </x:c>
      <x:c r="Y1343" s="13">
        <x:f t="shared" si="120"/>
        <x:v>1.1885964912280702</x:v>
      </x:c>
      <x:c r="Z1343" s="13">
        <x:f t="shared" si="121"/>
        <x:v>0.58225363172359634</x:v>
      </x:c>
      <x:c r="AA1343" s="13">
        <x:f t="shared" si="122"/>
        <x:v>0.18296034550451512</x:v>
      </x:c>
      <x:c r="AB1343" s="13">
        <x:f t="shared" si="123"/>
        <x:v>0.25559481743227325</x:v>
      </x:c>
      <x:c r="AC1343" s="13">
        <x:f t="shared" si="124"/>
        <x:v>0.34254888739042483</x:v>
      </x:c>
      <x:c r="AD1343" s="13">
        <x:f t="shared" si="125"/>
        <x:v>6.9493521790341573E-2</x:v>
      </x:c>
      <x:c r="AE1343" s="50" t="n">
        <x:f>IF(OR(NOT(ISNUMBER(Q1343)),NOT(ISNUMBER(R1343))),"",IF(Q1343&lt;R1343,1,0))</x:f>
        <x:v>0</x:v>
      </x:c>
      <x:c r="AF1343" s="50" t="n">
        <x:f>IFERROR(IF(AND(A1343=A1342,C1343=C1342+1,ISNUMBER(AE1342)),AE1342,""),"")</x:f>
        <x:v>0</x:v>
      </x:c>
      <x:c r="AG1343" s="52" t="n">
        <x:f>IFERROR(IF(AND(A1343=A1342,C1343=C1342+1,ISNUMBER(U1343),ISNUMBER(U1342),U1342&lt;&gt;0),U1343/U1342-1,""),"")</x:f>
        <x:v>0.1092783575385523</x:v>
      </x:c>
      <x:c r="AH1343" s="50" t="n">
        <x:f>IF(AND(ISNUMBER(AE1343),ISNUMBER(AF1343),ISNUMBER(AG1343)),IF(AND(AE1343=1,AF1343=1,AG1343&lt;0),1,0),"")</x:f>
        <x:v>0</x:v>
      </x:c>
      <x:c r="AI1343" s="50" t="n">
        <x:f>IF(AND(A1343=A1344,C1344=C1343+1,ISNUMBER(AH1344)),C1344,"")</x:f>
        <x:v>2015</x:v>
      </x:c>
      <x:c r="AJ1343" s="50" t="n">
        <x:f>IF(AND(A1343=A1344,C1344=C1343+1,ISNUMBER(AH1344)),AH1344,"")</x:f>
        <x:v>0</x:v>
      </x:c>
    </x:row>
    <x:row r="1344" ht="15">
      <x:c r="A1344" s="9" t="s">
        <x:v>108</x:v>
      </x:c>
      <x:c r="B1344" s="10">
        <x:v>42369</x:v>
      </x:c>
      <x:c r="C1344" s="9">
        <x:v>2015</x:v>
      </x:c>
      <x:c r="D1344" s="11">
        <x:v>3051</x:v>
      </x:c>
      <x:c r="E1344" s="11">
        <x:v>1245</x:v>
      </x:c>
      <x:c r="F1344" s="11">
        <x:v>947</x:v>
      </x:c>
      <x:c r="G1344" s="11">
        <x:v>1904</x:v>
      </x:c>
      <x:c r="H1344" s="11">
        <x:v>613</x:v>
      </x:c>
      <x:c r="I1344" s="11">
        <x:v>1147</x:v>
      </x:c>
      <x:c r="J1344" s="11">
        <x:v>275</x:v>
      </x:c>
      <x:c r="K1344" s="11">
        <x:v>294</x:v>
      </x:c>
      <x:c r="L1344" s="11">
        <x:v>373</x:v>
      </x:c>
      <x:c r="M1344" s="11">
        <x:v>11</x:v>
      </x:c>
      <x:c r="N1344" s="11">
        <x:v>602</x:v>
      </x:c>
      <x:c r="O1344" s="11">
        <x:v>2972</x:v>
      </x:c>
      <x:c r="P1344" s="11">
        <x:v>666</x:v>
      </x:c>
      <x:c r="Q1344" s="11">
        <x:v>760</x:v>
      </x:c>
      <x:c r="R1344" s="11">
        <x:v>17</x:v>
      </x:c>
      <x:c r="S1344" s="11">
        <x:v>495</x:v>
      </x:c>
      <x:c r="T1344" s="11">
        <x:v>489</x:v>
      </x:c>
      <x:c r="U1344" s="11">
        <x:v>11134.281800000001</x:v>
      </x:c>
      <x:c r="V1344" s="11">
        <x:v>18</x:v>
      </x:c>
      <x:c r="W1344" s="12">
        <x:v>0</x:v>
      </x:c>
      <x:c r="X1344" s="8">
        <x:v>0</x:v>
      </x:c>
      <x:c r="Y1344" s="13">
        <x:f t="shared" si="120"/>
        <x:v>1.3146779303062301</x:v>
      </x:c>
      <x:c r="Z1344" s="13">
        <x:f t="shared" si="121"/>
        <x:v>0.62405768600458866</x:v>
      </x:c>
      <x:c r="AA1344" s="13">
        <x:f t="shared" si="122"/>
        <x:v>0.16224188790560473</x:v>
      </x:c>
      <x:c r="AB1344" s="13">
        <x:f t="shared" si="123"/>
        <x:v>0.21828908554572271</x:v>
      </x:c>
      <x:c r="AC1344" s="13">
        <x:f t="shared" si="124"/>
        <x:v>0.25682773109243695</x:v>
      </x:c>
      <x:c r="AD1344" s="13">
        <x:f t="shared" si="125"/>
        <x:v>9.0134382169780397E-2</x:v>
      </x:c>
      <x:c r="AE1344" s="50" t="n">
        <x:f>IF(OR(NOT(ISNUMBER(Q1344)),NOT(ISNUMBER(R1344))),"",IF(Q1344&lt;R1344,1,0))</x:f>
        <x:v>0</x:v>
      </x:c>
      <x:c r="AF1344" s="50" t="n">
        <x:f>IFERROR(IF(AND(A1344=A1343,C1344=C1343+1,ISNUMBER(AE1343)),AE1343,""),"")</x:f>
        <x:v>0</x:v>
      </x:c>
      <x:c r="AG1344" s="52" t="n">
        <x:f>IFERROR(IF(AND(A1344=A1343,C1344=C1343+1,ISNUMBER(U1344),ISNUMBER(U1343),U1343&lt;&gt;0),U1344/U1343-1,""),"")</x:f>
        <x:v>0.2853159794440534</x:v>
      </x:c>
      <x:c r="AH1344" s="50" t="n">
        <x:f>IF(AND(ISNUMBER(AE1344),ISNUMBER(AF1344),ISNUMBER(AG1344)),IF(AND(AE1344=1,AF1344=1,AG1344&lt;0),1,0),"")</x:f>
        <x:v>0</x:v>
      </x:c>
      <x:c r="AI1344" s="50" t="n">
        <x:f>IF(AND(A1344=A1345,C1345=C1344+1,ISNUMBER(AH1345)),C1345,"")</x:f>
        <x:v>2016</x:v>
      </x:c>
      <x:c r="AJ1344" s="50" t="n">
        <x:f>IF(AND(A1344=A1345,C1345=C1344+1,ISNUMBER(AH1345)),AH1345,"")</x:f>
        <x:v>0</x:v>
      </x:c>
    </x:row>
    <x:row r="1345" ht="15">
      <x:c r="A1345" s="9" t="s">
        <x:v>108</x:v>
      </x:c>
      <x:c r="B1345" s="10">
        <x:v>42735</x:v>
      </x:c>
      <x:c r="C1345" s="9">
        <x:v>2016</x:v>
      </x:c>
      <x:c r="D1345" s="11">
        <x:v>3583</x:v>
      </x:c>
      <x:c r="E1345" s="11">
        <x:v>1551</x:v>
      </x:c>
      <x:c r="F1345" s="11">
        <x:v>1280</x:v>
      </x:c>
      <x:c r="G1345" s="11">
        <x:v>2828</x:v>
      </x:c>
      <x:c r="H1345" s="11">
        <x:v>1200</x:v>
      </x:c>
      <x:c r="I1345" s="11">
        <x:v>755</x:v>
      </x:c>
      <x:c r="J1345" s="11">
        <x:v>-162</x:v>
      </x:c>
      <x:c r="K1345" s="11">
        <x:v>561</x:v>
      </x:c>
      <x:c r="L1345" s="11">
        <x:v>406</x:v>
      </x:c>
      <x:c r="M1345" s="11">
        <x:v>165</x:v>
      </x:c>
      <x:c r="N1345" s="11">
        <x:v>1035</x:v>
      </x:c>
      <x:c r="O1345" s="11">
        <x:v>3064</x:v>
      </x:c>
      <x:c r="P1345" s="11">
        <x:v>604</x:v>
      </x:c>
      <x:c r="Q1345" s="11">
        <x:v>724</x:v>
      </x:c>
      <x:c r="R1345" s="11">
        <x:v>25</x:v>
      </x:c>
      <x:c r="S1345" s="11">
        <x:v>448</x:v>
      </x:c>
      <x:c r="T1345" s="11">
        <x:v>647</x:v>
      </x:c>
      <x:c r="U1345" s="11">
        <x:v>8308.4446000000007</x:v>
      </x:c>
      <x:c r="V1345" s="11">
        <x:v>18</x:v>
      </x:c>
      <x:c r="W1345" s="12">
        <x:v>0</x:v>
      </x:c>
      <x:c r="X1345" s="8">
        <x:v>0</x:v>
      </x:c>
      <x:c r="Y1345" s="13">
        <x:f t="shared" si="120"/>
        <x:v>1.21171875</x:v>
      </x:c>
      <x:c r="Z1345" s="13">
        <x:f t="shared" si="121"/>
        <x:v>0.7892827239743232</x:v>
      </x:c>
      <x:c r="AA1345" s="13">
        <x:f t="shared" si="122"/>
        <x:v>0.12503488696622941</x:v>
      </x:c>
      <x:c r="AB1345" s="13">
        <x:f t="shared" si="123"/>
        <x:v>0.16857382082054145</x:v>
      </x:c>
      <x:c r="AC1345" s="13">
        <x:f t="shared" si="124"/>
        <x:v>0.22878359264497877</x:v>
      </x:c>
      <x:c r="AD1345" s="13">
        <x:f t="shared" si="125"/>
        <x:v>-4.5213508233324033E-2</x:v>
      </x:c>
      <x:c r="AE1345" s="50" t="n">
        <x:f>IF(OR(NOT(ISNUMBER(Q1345)),NOT(ISNUMBER(R1345))),"",IF(Q1345&lt;R1345,1,0))</x:f>
        <x:v>0</x:v>
      </x:c>
      <x:c r="AF1345" s="50" t="n">
        <x:f>IFERROR(IF(AND(A1345=A1344,C1345=C1344+1,ISNUMBER(AE1344)),AE1344,""),"")</x:f>
        <x:v>0</x:v>
      </x:c>
      <x:c r="AG1345" s="52" t="n">
        <x:f>IFERROR(IF(AND(A1345=A1344,C1345=C1344+1,ISNUMBER(U1345),ISNUMBER(U1344),U1344&lt;&gt;0),U1345/U1344-1,""),"")</x:f>
        <x:v>-0.2537960912755055</x:v>
      </x:c>
      <x:c r="AH1345" s="50" t="n">
        <x:f>IF(AND(ISNUMBER(AE1345),ISNUMBER(AF1345),ISNUMBER(AG1345)),IF(AND(AE1345=1,AF1345=1,AG1345&lt;0),1,0),"")</x:f>
        <x:v>0</x:v>
      </x:c>
      <x:c r="AI1345" s="50" t="n">
        <x:f>IF(AND(A1345=A1346,C1346=C1345+1,ISNUMBER(AH1346)),C1346,"")</x:f>
        <x:v>2017</x:v>
      </x:c>
      <x:c r="AJ1345" s="50" t="n">
        <x:f>IF(AND(A1345=A1346,C1346=C1345+1,ISNUMBER(AH1346)),AH1346,"")</x:f>
        <x:v>0</x:v>
      </x:c>
    </x:row>
    <x:row r="1346" ht="15">
      <x:c r="A1346" s="9" t="s">
        <x:v>108</x:v>
      </x:c>
      <x:c r="B1346" s="10">
        <x:v>43100</x:v>
      </x:c>
      <x:c r="C1346" s="9">
        <x:v>2017</x:v>
      </x:c>
      <x:c r="D1346" s="11">
        <x:v>3353</x:v>
      </x:c>
      <x:c r="E1346" s="11">
        <x:v>1264</x:v>
      </x:c>
      <x:c r="F1346" s="11">
        <x:v>1277</x:v>
      </x:c>
      <x:c r="G1346" s="11">
        <x:v>2621</x:v>
      </x:c>
      <x:c r="H1346" s="11">
        <x:v>1058</x:v>
      </x:c>
      <x:c r="I1346" s="11">
        <x:v>732</x:v>
      </x:c>
      <x:c r="J1346" s="11">
        <x:v>-136</x:v>
      </x:c>
      <x:c r="K1346" s="11">
        <x:v>126</x:v>
      </x:c>
      <x:c r="L1346" s="11">
        <x:v>321</x:v>
      </x:c>
      <x:c r="M1346" s="11">
        <x:v>76</x:v>
      </x:c>
      <x:c r="N1346" s="11">
        <x:v>982</x:v>
      </x:c>
      <x:c r="O1346" s="11">
        <x:v>3130</x:v>
      </x:c>
      <x:c r="P1346" s="11">
        <x:v>555</x:v>
      </x:c>
      <x:c r="Q1346" s="11">
        <x:v>687</x:v>
      </x:c>
      <x:c r="R1346" s="11">
        <x:v>30</x:v>
      </x:c>
      <x:c r="S1346" s="11">
        <x:v>409</x:v>
      </x:c>
      <x:c r="T1346" s="11">
        <x:v>456</x:v>
      </x:c>
      <x:c r="U1346" s="11">
        <x:v>6662.0522000000001</x:v>
      </x:c>
      <x:c r="V1346" s="11">
        <x:v>18</x:v>
      </x:c>
      <x:c r="W1346" s="12">
        <x:v>0</x:v>
      </x:c>
      <x:c r="X1346" s="8">
        <x:v>0</x:v>
      </x:c>
      <x:c r="Y1346" s="13">
        <x:f t="shared" si="120"/>
        <x:v>0.98981989036805007</x:v>
      </x:c>
      <x:c r="Z1346" s="13">
        <x:f t="shared" si="121"/>
        <x:v>0.78168804056069197</x:v>
      </x:c>
      <x:c r="AA1346" s="13">
        <x:f t="shared" si="122"/>
        <x:v>0.12198031613480466</x:v>
      </x:c>
      <x:c r="AB1346" s="13">
        <x:f t="shared" si="123"/>
        <x:v>0.16552341186996719</x:v>
      </x:c>
      <x:c r="AC1346" s="13">
        <x:f t="shared" si="124"/>
        <x:v>0.17397939717665015</x:v>
      </x:c>
      <x:c r="AD1346" s="13">
        <x:f t="shared" si="125"/>
        <x:v>-4.0560691917685653E-2</x:v>
      </x:c>
      <x:c r="AE1346" s="50" t="n">
        <x:f>IF(OR(NOT(ISNUMBER(Q1346)),NOT(ISNUMBER(R1346))),"",IF(Q1346&lt;R1346,1,0))</x:f>
        <x:v>0</x:v>
      </x:c>
      <x:c r="AF1346" s="50" t="n">
        <x:f>IFERROR(IF(AND(A1346=A1345,C1346=C1345+1,ISNUMBER(AE1345)),AE1345,""),"")</x:f>
        <x:v>0</x:v>
      </x:c>
      <x:c r="AG1346" s="52" t="n">
        <x:f>IFERROR(IF(AND(A1346=A1345,C1346=C1345+1,ISNUMBER(U1346),ISNUMBER(U1345),U1345&lt;&gt;0),U1346/U1345-1,""),"")</x:f>
        <x:v>-0.19815891893893123</x:v>
      </x:c>
      <x:c r="AH1346" s="50" t="n">
        <x:f>IF(AND(ISNUMBER(AE1346),ISNUMBER(AF1346),ISNUMBER(AG1346)),IF(AND(AE1346=1,AF1346=1,AG1346&lt;0),1,0),"")</x:f>
        <x:v>0</x:v>
      </x:c>
      <x:c r="AI1346" s="50" t="n">
        <x:f>IF(AND(A1346=A1347,C1347=C1346+1,ISNUMBER(AH1347)),C1347,"")</x:f>
        <x:v>2018</x:v>
      </x:c>
      <x:c r="AJ1346" s="50" t="n">
        <x:f>IF(AND(A1346=A1347,C1347=C1346+1,ISNUMBER(AH1347)),AH1347,"")</x:f>
        <x:v>0</x:v>
      </x:c>
    </x:row>
    <x:row r="1347" ht="15">
      <x:c r="A1347" s="9" t="s">
        <x:v>108</x:v>
      </x:c>
      <x:c r="B1347" s="10">
        <x:v>43465</x:v>
      </x:c>
      <x:c r="C1347" s="9">
        <x:v>2018</x:v>
      </x:c>
      <x:c r="D1347" s="11">
        <x:v>3408</x:v>
      </x:c>
      <x:c r="E1347" s="11">
        <x:v>1391</x:v>
      </x:c>
      <x:c r="F1347" s="11">
        <x:v>1261</x:v>
      </x:c>
      <x:c r="G1347" s="11">
        <x:v>2559</x:v>
      </x:c>
      <x:c r="H1347" s="11">
        <x:v>1047</x:v>
      </x:c>
      <x:c r="I1347" s="11">
        <x:v>849</x:v>
      </x:c>
      <x:c r="J1347" s="11">
        <x:v>-33</x:v>
      </x:c>
      <x:c r="K1347" s="11">
        <x:v>95</x:v>
      </x:c>
      <x:c r="L1347" s="11">
        <x:v>298</x:v>
      </x:c>
      <x:c r="M1347" s="11">
        <x:v>54</x:v>
      </x:c>
      <x:c r="N1347" s="11">
        <x:v>993</x:v>
      </x:c>
      <x:c r="O1347" s="11">
        <x:v>3211</x:v>
      </x:c>
      <x:c r="P1347" s="11">
        <x:v>600</x:v>
      </x:c>
      <x:c r="Q1347" s="11">
        <x:v>720</x:v>
      </x:c>
      <x:c r="R1347" s="11">
        <x:v>30</x:v>
      </x:c>
      <x:c r="S1347" s="11">
        <x:v>466</x:v>
      </x:c>
      <x:c r="T1347" s="11">
        <x:v>424</x:v>
      </x:c>
      <x:c r="U1347" s="11">
        <x:v>5025.7233999999999</x:v>
      </x:c>
      <x:c r="V1347" s="11">
        <x:v>18</x:v>
      </x:c>
      <x:c r="W1347" s="12">
        <x:v>0</x:v>
      </x:c>
      <x:c r="X1347" s="8">
        <x:v>0</x:v>
      </x:c>
      <x:c r="Y1347" s="13" t="n">
        <x:f t="shared" ref="Y1347:Y1410" si="126">IF(AND(ISNUMBER(E1347),ISNUMBER(F1347),F1347&lt;&gt;0),E1347/F1347,"")</x:f>
        <x:v>1.1030927835051547</x:v>
      </x:c>
      <x:c r="Z1347" s="13" t="n">
        <x:f t="shared" ref="Z1347:Z1410" si="127">IF(AND(ISNUMBER(G1347),ISNUMBER(D1347),D1347&lt;&gt;0),G1347/D1347,"")</x:f>
        <x:v>0.7508802816901409</x:v>
      </x:c>
      <x:c r="AA1347" s="13" t="n">
        <x:f t="shared" ref="AA1347:AA1410" si="128">IF(AND(ISNUMBER(S1347),ISNUMBER(D1347),D1347&lt;&gt;0),S1347/D1347,"")</x:f>
        <x:v>0.13673708920187794</x:v>
      </x:c>
      <x:c r="AB1347" s="13" t="n">
        <x:f t="shared" ref="AB1347:AB1410" si="129">IF(AND(ISNUMBER(P1347),ISNUMBER(D1347),D1347&lt;&gt;0),P1347/D1347,"")</x:f>
        <x:v>0.176056338028169</x:v>
      </x:c>
      <x:c r="AC1347" s="13" t="n">
        <x:f t="shared" ref="AC1347:AC1410" si="130">IF(AND(ISNUMBER(T1347),ISNUMBER(G1347),G1347&lt;&gt;0),T1347/G1347,"")</x:f>
        <x:v>0.16568972254787026</x:v>
      </x:c>
      <x:c r="AD1347" s="13" t="n">
        <x:f t="shared" ref="AD1347:AD1410" si="131">IF(AND(ISNUMBER(J1347),ISNUMBER(D1347),D1347&lt;&gt;0),J1347/D1347,"")</x:f>
        <x:v>-0.009683098591549295</x:v>
      </x:c>
      <x:c r="AE1347" s="50" t="n">
        <x:f>IF(OR(NOT(ISNUMBER(Q1347)),NOT(ISNUMBER(R1347))),"",IF(Q1347&lt;R1347,1,0))</x:f>
        <x:v>0</x:v>
      </x:c>
      <x:c r="AF1347" s="50" t="n">
        <x:f>IFERROR(IF(AND(A1347=A1346,C1347=C1346+1,ISNUMBER(AE1346)),AE1346,""),"")</x:f>
        <x:v>0</x:v>
      </x:c>
      <x:c r="AG1347" s="52" t="n">
        <x:f>IFERROR(IF(AND(A1347=A1346,C1347=C1346+1,ISNUMBER(U1347),ISNUMBER(U1346),U1346&lt;&gt;0),U1347/U1346-1,""),"")</x:f>
        <x:v>-0.24561933033187588</x:v>
      </x:c>
      <x:c r="AH1347" s="50" t="n">
        <x:f>IF(AND(ISNUMBER(AE1347),ISNUMBER(AF1347),ISNUMBER(AG1347)),IF(AND(AE1347=1,AF1347=1,AG1347&lt;0),1,0),"")</x:f>
        <x:v>0</x:v>
      </x:c>
      <x:c r="AI1347" s="50" t="n">
        <x:f>IF(AND(A1347=A1348,C1348=C1347+1,ISNUMBER(AH1348)),C1348,"")</x:f>
        <x:v>2019</x:v>
      </x:c>
      <x:c r="AJ1347" s="50" t="n">
        <x:f>IF(AND(A1347=A1348,C1348=C1347+1,ISNUMBER(AH1348)),AH1348,"")</x:f>
        <x:v>0</x:v>
      </x:c>
    </x:row>
    <x:row r="1348" ht="15">
      <x:c r="A1348" s="9" t="s">
        <x:v>108</x:v>
      </x:c>
      <x:c r="B1348" s="10">
        <x:v>43830</x:v>
      </x:c>
      <x:c r="C1348" s="9">
        <x:v>2019</x:v>
      </x:c>
      <x:c r="D1348" s="11">
        <x:v>3568</x:v>
      </x:c>
      <x:c r="E1348" s="11">
        <x:v>1445</x:v>
      </x:c>
      <x:c r="F1348" s="11">
        <x:v>1320</x:v>
      </x:c>
      <x:c r="G1348" s="11">
        <x:v>2690</x:v>
      </x:c>
      <x:c r="H1348" s="11">
        <x:v>1115</x:v>
      </x:c>
      <x:c r="I1348" s="11">
        <x:v>878</x:v>
      </x:c>
      <x:c r="J1348" s="11">
        <x:v>1</x:v>
      </x:c>
      <x:c r="K1348" s="11">
        <x:v>246</x:v>
      </x:c>
      <x:c r="L1348" s="11">
        <x:v>323</x:v>
      </x:c>
      <x:c r="M1348" s="11">
        <x:v>35</x:v>
      </x:c>
      <x:c r="N1348" s="11">
        <x:v>1080</x:v>
      </x:c>
      <x:c r="O1348" s="11">
        <x:v>3308</x:v>
      </x:c>
      <x:c r="P1348" s="11">
        <x:v>535</x:v>
      </x:c>
      <x:c r="Q1348" s="11">
        <x:v>665</x:v>
      </x:c>
      <x:c r="R1348" s="11">
        <x:v>31</x:v>
      </x:c>
      <x:c r="S1348" s="11">
        <x:v>473</x:v>
      </x:c>
      <x:c r="T1348" s="11">
        <x:v>469</x:v>
      </x:c>
      <x:c r="U1348" s="11">
        <x:v>6078.3679000000002</x:v>
      </x:c>
      <x:c r="V1348" s="11">
        <x:v>18</x:v>
      </x:c>
      <x:c r="W1348" s="12">
        <x:v>0</x:v>
      </x:c>
      <x:c r="X1348" s="8">
        <x:v>0</x:v>
      </x:c>
      <x:c r="Y1348" s="13">
        <x:f t="shared" si="126"/>
        <x:v>1.0946969696969697</x:v>
      </x:c>
      <x:c r="Z1348" s="13">
        <x:f t="shared" si="127"/>
        <x:v>0.75392376681614348</x:v>
      </x:c>
      <x:c r="AA1348" s="13">
        <x:f t="shared" si="128"/>
        <x:v>0.13256726457399104</x:v>
      </x:c>
      <x:c r="AB1348" s="13">
        <x:f t="shared" si="129"/>
        <x:v>0.14994394618834081</x:v>
      </x:c>
      <x:c r="AC1348" s="13">
        <x:f t="shared" si="130"/>
        <x:v>0.17434944237918215</x:v>
      </x:c>
      <x:c r="AD1348" s="13">
        <x:f t="shared" si="131"/>
        <x:v>2.8026905829596412E-4</x:v>
      </x:c>
      <x:c r="AE1348" s="50" t="n">
        <x:f>IF(OR(NOT(ISNUMBER(Q1348)),NOT(ISNUMBER(R1348))),"",IF(Q1348&lt;R1348,1,0))</x:f>
        <x:v>0</x:v>
      </x:c>
      <x:c r="AF1348" s="50" t="n">
        <x:f>IFERROR(IF(AND(A1348=A1347,C1348=C1347+1,ISNUMBER(AE1347)),AE1347,""),"")</x:f>
        <x:v>0</x:v>
      </x:c>
      <x:c r="AG1348" s="52" t="n">
        <x:f>IFERROR(IF(AND(A1348=A1347,C1348=C1347+1,ISNUMBER(U1348),ISNUMBER(U1347),U1347&lt;&gt;0),U1348/U1347-1,""),"")</x:f>
        <x:v>0.2094513398807425</x:v>
      </x:c>
      <x:c r="AH1348" s="50" t="n">
        <x:f>IF(AND(ISNUMBER(AE1348),ISNUMBER(AF1348),ISNUMBER(AG1348)),IF(AND(AE1348=1,AF1348=1,AG1348&lt;0),1,0),"")</x:f>
        <x:v>0</x:v>
      </x:c>
      <x:c r="AI1348" s="50" t="n">
        <x:f>IF(AND(A1348=A1349,C1349=C1348+1,ISNUMBER(AH1349)),C1349,"")</x:f>
        <x:v>2020</x:v>
      </x:c>
      <x:c r="AJ1348" s="50" t="n">
        <x:f>IF(AND(A1348=A1349,C1349=C1348+1,ISNUMBER(AH1349)),AH1349,"")</x:f>
        <x:v>0</x:v>
      </x:c>
    </x:row>
    <x:row r="1349" ht="15">
      <x:c r="A1349" s="9" t="s">
        <x:v>108</x:v>
      </x:c>
      <x:c r="B1349" s="10">
        <x:v>44196</x:v>
      </x:c>
      <x:c r="C1349" s="9">
        <x:v>2020</x:v>
      </x:c>
      <x:c r="D1349" s="11">
        <x:v>3953</x:v>
      </x:c>
      <x:c r="E1349" s="11">
        <x:v>1855</x:v>
      </x:c>
      <x:c r="F1349" s="11">
        <x:v>1404</x:v>
      </x:c>
      <x:c r="G1349" s="11">
        <x:v>2802</x:v>
      </x:c>
      <x:c r="H1349" s="11">
        <x:v>1190</x:v>
      </x:c>
      <x:c r="I1349" s="11">
        <x:v>1151</x:v>
      </x:c>
      <x:c r="J1349" s="11">
        <x:v>296</x:v>
      </x:c>
      <x:c r="K1349" s="11">
        <x:v>668</x:v>
      </x:c>
      <x:c r="L1349" s="11">
        <x:v>308</x:v>
      </x:c>
      <x:c r="M1349" s="11">
        <x:v>29</x:v>
      </x:c>
      <x:c r="N1349" s="11">
        <x:v>1161</x:v>
      </x:c>
      <x:c r="O1349" s="11">
        <x:v>2781</x:v>
      </x:c>
      <x:c r="P1349" s="11">
        <x:v>362</x:v>
      </x:c>
      <x:c r="Q1349" s="11">
        <x:v>506</x:v>
      </x:c>
      <x:c r="R1349" s="11">
        <x:v>27</x:v>
      </x:c>
      <x:c r="S1349" s="11">
        <x:v>285</x:v>
      </x:c>
      <x:c r="T1349" s="11">
        <x:v>525</x:v>
      </x:c>
      <x:c r="U1349" s="11">
        <x:v>4299.1369999999997</x:v>
      </x:c>
      <x:c r="V1349" s="11">
        <x:v>18</x:v>
      </x:c>
      <x:c r="W1349" s="12">
        <x:v>0</x:v>
      </x:c>
      <x:c r="X1349" s="8">
        <x:v>0</x:v>
      </x:c>
      <x:c r="Y1349" s="13">
        <x:f t="shared" si="126"/>
        <x:v>1.3212250712250713</x:v>
      </x:c>
      <x:c r="Z1349" s="13">
        <x:f t="shared" si="127"/>
        <x:v>0.70882873766759424</x:v>
      </x:c>
      <x:c r="AA1349" s="13">
        <x:f t="shared" si="128"/>
        <x:v>7.2097141411586144E-2</x:v>
      </x:c>
      <x:c r="AB1349" s="13">
        <x:f t="shared" si="129"/>
        <x:v>9.1576018214014676E-2</x:v>
      </x:c>
      <x:c r="AC1349" s="13">
        <x:f t="shared" si="130"/>
        <x:v>0.1873661670235546</x:v>
      </x:c>
      <x:c r="AD1349" s="13">
        <x:f t="shared" si="131"/>
        <x:v>7.4879838097647353E-2</x:v>
      </x:c>
      <x:c r="AE1349" s="50" t="n">
        <x:f>IF(OR(NOT(ISNUMBER(Q1349)),NOT(ISNUMBER(R1349))),"",IF(Q1349&lt;R1349,1,0))</x:f>
        <x:v>0</x:v>
      </x:c>
      <x:c r="AF1349" s="50" t="n">
        <x:f>IFERROR(IF(AND(A1349=A1348,C1349=C1348+1,ISNUMBER(AE1348)),AE1348,""),"")</x:f>
        <x:v>0</x:v>
      </x:c>
      <x:c r="AG1349" s="52" t="n">
        <x:f>IFERROR(IF(AND(A1349=A1348,C1349=C1348+1,ISNUMBER(U1349),ISNUMBER(U1348),U1348&lt;&gt;0),U1349/U1348-1,""),"")</x:f>
        <x:v>-0.2927152369306242</x:v>
      </x:c>
      <x:c r="AH1349" s="50" t="n">
        <x:f>IF(AND(ISNUMBER(AE1349),ISNUMBER(AF1349),ISNUMBER(AG1349)),IF(AND(AE1349=1,AF1349=1,AG1349&lt;0),1,0),"")</x:f>
        <x:v>0</x:v>
      </x:c>
      <x:c r="AI1349" s="50" t="n">
        <x:f>IF(AND(A1349=A1350,C1350=C1349+1,ISNUMBER(AH1350)),C1350,"")</x:f>
        <x:v>2021</x:v>
      </x:c>
      <x:c r="AJ1349" s="50" t="n">
        <x:f>IF(AND(A1349=A1350,C1350=C1349+1,ISNUMBER(AH1350)),AH1350,"")</x:f>
        <x:v>0</x:v>
      </x:c>
    </x:row>
    <x:row r="1350" ht="15">
      <x:c r="A1350" s="9" t="s">
        <x:v>108</x:v>
      </x:c>
      <x:c r="B1350" s="10">
        <x:v>44561</x:v>
      </x:c>
      <x:c r="C1350" s="9">
        <x:v>2021</x:v>
      </x:c>
      <x:c r="D1350" s="11">
        <x:v>4240</x:v>
      </x:c>
      <x:c r="E1350" s="11">
        <x:v>2258</x:v>
      </x:c>
      <x:c r="F1350" s="11">
        <x:v>1682</x:v>
      </x:c>
      <x:c r="G1350" s="11">
        <x:v>2722</x:v>
      </x:c>
      <x:c r="H1350" s="11">
        <x:v>833</x:v>
      </x:c>
      <x:c r="I1350" s="11">
        <x:v>1518</x:v>
      </x:c>
      <x:c r="J1350" s="11">
        <x:v>634</x:v>
      </x:c>
      <x:c r="K1350" s="11">
        <x:v>686</x:v>
      </x:c>
      <x:c r="L1350" s="11">
        <x:v>313</x:v>
      </x:c>
      <x:c r="M1350" s="11">
        <x:v>30</x:v>
      </x:c>
      <x:c r="N1350" s="11">
        <x:v>803</x:v>
      </x:c>
      <x:c r="O1350" s="11">
        <x:v>3453</x:v>
      </x:c>
      <x:c r="P1350" s="11">
        <x:v>519</x:v>
      </x:c>
      <x:c r="Q1350" s="11">
        <x:v>647</x:v>
      </x:c>
      <x:c r="R1350" s="11">
        <x:v>26</x:v>
      </x:c>
      <x:c r="S1350" s="11">
        <x:v>378</x:v>
      </x:c>
      <x:c r="T1350" s="11">
        <x:v>171</x:v>
      </x:c>
      <x:c r="U1350" s="11">
        <x:v>4455.165</x:v>
      </x:c>
      <x:c r="V1350" s="11">
        <x:v>18</x:v>
      </x:c>
      <x:c r="W1350" s="12">
        <x:v>0</x:v>
      </x:c>
      <x:c r="X1350" s="8">
        <x:v>0</x:v>
      </x:c>
      <x:c r="Y1350" s="13">
        <x:f t="shared" si="126"/>
        <x:v>1.342449464922711</x:v>
      </x:c>
      <x:c r="Z1350" s="13">
        <x:f t="shared" si="127"/>
        <x:v>0.64198113207547169</x:v>
      </x:c>
      <x:c r="AA1350" s="13">
        <x:f t="shared" si="128"/>
        <x:v>8.9150943396226409E-2</x:v>
      </x:c>
      <x:c r="AB1350" s="13">
        <x:f t="shared" si="129"/>
        <x:v>0.12240566037735849</x:v>
      </x:c>
      <x:c r="AC1350" s="13">
        <x:f t="shared" si="130"/>
        <x:v>6.2821454812637761E-2</x:v>
      </x:c>
      <x:c r="AD1350" s="13">
        <x:f t="shared" si="131"/>
        <x:v>0.14952830188679245</x:v>
      </x:c>
      <x:c r="AE1350" s="50" t="n">
        <x:f>IF(OR(NOT(ISNUMBER(Q1350)),NOT(ISNUMBER(R1350))),"",IF(Q1350&lt;R1350,1,0))</x:f>
        <x:v>0</x:v>
      </x:c>
      <x:c r="AF1350" s="50" t="n">
        <x:f>IFERROR(IF(AND(A1350=A1349,C1350=C1349+1,ISNUMBER(AE1349)),AE1349,""),"")</x:f>
        <x:v>0</x:v>
      </x:c>
      <x:c r="AG1350" s="52" t="n">
        <x:f>IFERROR(IF(AND(A1350=A1349,C1350=C1349+1,ISNUMBER(U1350),ISNUMBER(U1349),U1349&lt;&gt;0),U1350/U1349-1,""),"")</x:f>
        <x:v>0.036292865289010434</x:v>
      </x:c>
      <x:c r="AH1350" s="50" t="n">
        <x:f>IF(AND(ISNUMBER(AE1350),ISNUMBER(AF1350),ISNUMBER(AG1350)),IF(AND(AE1350=1,AF1350=1,AG1350&lt;0),1,0),"")</x:f>
        <x:v>0</x:v>
      </x:c>
      <x:c r="AI1350" s="50" t="n">
        <x:f>IF(AND(A1350=A1351,C1351=C1350+1,ISNUMBER(AH1351)),C1351,"")</x:f>
        <x:v>2022</x:v>
      </x:c>
      <x:c r="AJ1350" s="50" t="n">
        <x:f>IF(AND(A1350=A1351,C1351=C1350+1,ISNUMBER(AH1351)),AH1351,"")</x:f>
        <x:v>0</x:v>
      </x:c>
    </x:row>
    <x:row r="1351" ht="15">
      <x:c r="A1351" s="9" t="s">
        <x:v>108</x:v>
      </x:c>
      <x:c r="B1351" s="10">
        <x:v>44926</x:v>
      </x:c>
      <x:c r="C1351" s="9">
        <x:v>2022</x:v>
      </x:c>
      <x:c r="D1351" s="11">
        <x:v>4475</x:v>
      </x:c>
      <x:c r="E1351" s="11">
        <x:v>2193</x:v>
      </x:c>
      <x:c r="F1351" s="11">
        <x:v>1753</x:v>
      </x:c>
      <x:c r="G1351" s="11">
        <x:v>2599</x:v>
      </x:c>
      <x:c r="H1351" s="11">
        <x:v>962</x:v>
      </x:c>
      <x:c r="I1351" s="11">
        <x:v>1876</x:v>
      </x:c>
      <x:c r="J1351" s="11">
        <x:v>928</x:v>
      </x:c>
      <x:c r="K1351" s="11">
        <x:v>348</x:v>
      </x:c>
      <x:c r="L1351" s="11">
        <x:v>377</x:v>
      </x:c>
      <x:c r="M1351" s="11">
        <x:v>310</x:v>
      </x:c>
      <x:c r="N1351" s="11">
        <x:v>652</x:v>
      </x:c>
      <x:c r="O1351" s="11">
        <x:v>3728</x:v>
      </x:c>
      <x:c r="P1351" s="11">
        <x:v>519</x:v>
      </x:c>
      <x:c r="Q1351" s="11">
        <x:v>656</x:v>
      </x:c>
      <x:c r="R1351" s="11">
        <x:v>18</x:v>
      </x:c>
      <x:c r="S1351" s="11">
        <x:v>428</x:v>
      </x:c>
      <x:c r="T1351" s="11">
        <x:v>304</x:v>
      </x:c>
      <x:c r="U1351" s="11">
        <x:v>3025.19</x:v>
      </x:c>
      <x:c r="V1351" s="11">
        <x:v>18</x:v>
      </x:c>
      <x:c r="W1351" s="12">
        <x:v>0</x:v>
      </x:c>
      <x:c r="X1351" s="8">
        <x:v>0</x:v>
      </x:c>
      <x:c r="Y1351" s="13">
        <x:f t="shared" si="126"/>
        <x:v>1.250998288648032</x:v>
      </x:c>
      <x:c r="Z1351" s="13">
        <x:f t="shared" si="127"/>
        <x:v>0.58078212290502795</x:v>
      </x:c>
      <x:c r="AA1351" s="13">
        <x:f t="shared" si="128"/>
        <x:v>9.5642458100558658E-2</x:v>
      </x:c>
      <x:c r="AB1351" s="13">
        <x:f t="shared" si="129"/>
        <x:v>0.11597765363128491</x:v>
      </x:c>
      <x:c r="AC1351" s="13">
        <x:f t="shared" si="130"/>
        <x:v>0.11696806464024626</x:v>
      </x:c>
      <x:c r="AD1351" s="13">
        <x:f t="shared" si="131"/>
        <x:v>0.20737430167597765</x:v>
      </x:c>
      <x:c r="AE1351" s="50" t="n">
        <x:f>IF(OR(NOT(ISNUMBER(Q1351)),NOT(ISNUMBER(R1351))),"",IF(Q1351&lt;R1351,1,0))</x:f>
        <x:v>0</x:v>
      </x:c>
      <x:c r="AF1351" s="50" t="n">
        <x:f>IFERROR(IF(AND(A1351=A1350,C1351=C1350+1,ISNUMBER(AE1350)),AE1350,""),"")</x:f>
        <x:v>0</x:v>
      </x:c>
      <x:c r="AG1351" s="52" t="n">
        <x:f>IFERROR(IF(AND(A1351=A1350,C1351=C1350+1,ISNUMBER(U1351),ISNUMBER(U1350),U1350&lt;&gt;0),U1351/U1350-1,""),"")</x:f>
        <x:v>-0.32097015486519576</x:v>
      </x:c>
      <x:c r="AH1351" s="50" t="n">
        <x:f>IF(AND(ISNUMBER(AE1351),ISNUMBER(AF1351),ISNUMBER(AG1351)),IF(AND(AE1351=1,AF1351=1,AG1351&lt;0),1,0),"")</x:f>
        <x:v>0</x:v>
      </x:c>
      <x:c r="AI1351" s="50" t="n">
        <x:f>IF(AND(A1351=A1352,C1352=C1351+1,ISNUMBER(AH1352)),C1352,"")</x:f>
        <x:v>2023</x:v>
      </x:c>
      <x:c r="AJ1351" s="50" t="n">
        <x:f>IF(AND(A1351=A1352,C1352=C1351+1,ISNUMBER(AH1352)),AH1352,"")</x:f>
        <x:v>0</x:v>
      </x:c>
    </x:row>
    <x:row r="1352" ht="15">
      <x:c r="A1352" s="9" t="s">
        <x:v>108</x:v>
      </x:c>
      <x:c r="B1352" s="10">
        <x:v>45291</x:v>
      </x:c>
      <x:c r="C1352" s="9">
        <x:v>2023</x:v>
      </x:c>
      <x:c r="D1352" s="11">
        <x:v>4191</x:v>
      </x:c>
      <x:c r="E1352" s="11">
        <x:v>2049</x:v>
      </x:c>
      <x:c r="F1352" s="11">
        <x:v>1323</x:v>
      </x:c>
      <x:c r="G1352" s="11">
        <x:v>2363</x:v>
      </x:c>
      <x:c r="H1352" s="11">
        <x:v>878</x:v>
      </x:c>
      <x:c r="I1352" s="11">
        <x:v>1828</x:v>
      </x:c>
      <x:c r="J1352" s="11">
        <x:v>919</x:v>
      </x:c>
      <x:c r="K1352" s="11">
        <x:v>340</x:v>
      </x:c>
      <x:c r="L1352" s="11">
        <x:v>413</x:v>
      </x:c>
      <x:c r="M1352" s="11">
        <x:v>23</x:v>
      </x:c>
      <x:c r="N1352" s="11">
        <x:v>855</x:v>
      </x:c>
      <x:c r="O1352" s="11">
        <x:v>3624</x:v>
      </x:c>
      <x:c r="P1352" s="11">
        <x:v>238</x:v>
      </x:c>
      <x:c r="Q1352" s="11">
        <x:v>373</x:v>
      </x:c>
      <x:c r="R1352" s="11">
        <x:v>15</x:v>
      </x:c>
      <x:c r="S1352" s="11">
        <x:v>210</x:v>
      </x:c>
      <x:c r="T1352" s="11">
        <x:v>385</x:v>
      </x:c>
      <x:c r="U1352" s="11">
        <x:v>2564.3645000000001</x:v>
      </x:c>
      <x:c r="V1352" s="11">
        <x:v>18</x:v>
      </x:c>
      <x:c r="W1352" s="12">
        <x:v>0</x:v>
      </x:c>
      <x:c r="X1352" s="8">
        <x:v>0</x:v>
      </x:c>
      <x:c r="Y1352" s="13">
        <x:f t="shared" si="126"/>
        <x:v>1.5487528344671202</x:v>
      </x:c>
      <x:c r="Z1352" s="13">
        <x:f t="shared" si="127"/>
        <x:v>0.56382724886661895</x:v>
      </x:c>
      <x:c r="AA1352" s="13">
        <x:f t="shared" si="128"/>
        <x:v>5.0107372942018613E-2</x:v>
      </x:c>
      <x:c r="AB1352" s="13">
        <x:f t="shared" si="129"/>
        <x:v>5.6788356000954429E-2</x:v>
      </x:c>
      <x:c r="AC1352" s="13">
        <x:f t="shared" si="130"/>
        <x:v>0.16292848074481592</x:v>
      </x:c>
      <x:c r="AD1352" s="13">
        <x:f t="shared" si="131"/>
        <x:v>0.21927940825578621</x:v>
      </x:c>
      <x:c r="AE1352" s="50" t="n">
        <x:f>IF(OR(NOT(ISNUMBER(Q1352)),NOT(ISNUMBER(R1352))),"",IF(Q1352&lt;R1352,1,0))</x:f>
        <x:v>0</x:v>
      </x:c>
      <x:c r="AF1352" s="50" t="n">
        <x:f>IFERROR(IF(AND(A1352=A1351,C1352=C1351+1,ISNUMBER(AE1351)),AE1351,""),"")</x:f>
        <x:v>0</x:v>
      </x:c>
      <x:c r="AG1352" s="52" t="n">
        <x:f>IFERROR(IF(AND(A1352=A1351,C1352=C1351+1,ISNUMBER(U1352),ISNUMBER(U1351),U1351&lt;&gt;0),U1352/U1351-1,""),"")</x:f>
        <x:v>-0.15232944046489638</x:v>
      </x:c>
      <x:c r="AH1352" s="50" t="n">
        <x:f>IF(AND(ISNUMBER(AE1352),ISNUMBER(AF1352),ISNUMBER(AG1352)),IF(AND(AE1352=1,AF1352=1,AG1352&lt;0),1,0),"")</x:f>
        <x:v>0</x:v>
      </x:c>
      <x:c r="AI1352" s="50" t="n">
        <x:f>IF(AND(A1352=A1353,C1353=C1352+1,ISNUMBER(AH1353)),C1353,"")</x:f>
        <x:v>2024</x:v>
      </x:c>
      <x:c r="AJ1352" s="50" t="n">
        <x:f>IF(AND(A1352=A1353,C1353=C1352+1,ISNUMBER(AH1353)),AH1353,"")</x:f>
        <x:v>0</x:v>
      </x:c>
    </x:row>
    <x:row r="1353" ht="15">
      <x:c r="A1353" s="9" t="s">
        <x:v>108</x:v>
      </x:c>
      <x:c r="B1353" s="10">
        <x:v>45657</x:v>
      </x:c>
      <x:c r="C1353" s="9">
        <x:v>2024</x:v>
      </x:c>
      <x:c r="D1353" s="11">
        <x:v>4186</x:v>
      </x:c>
      <x:c r="E1353" s="11">
        <x:v>2166</x:v>
      </x:c>
      <x:c r="F1353" s="11">
        <x:v>1329</x:v>
      </x:c>
      <x:c r="G1353" s="11">
        <x:v>2354</x:v>
      </x:c>
      <x:c r="H1353" s="11">
        <x:v>838</x:v>
      </x:c>
      <x:c r="I1353" s="11">
        <x:v>1832</x:v>
      </x:c>
      <x:c r="J1353" s="11">
        <x:v>923</x:v>
      </x:c>
      <x:c r="K1353" s="11">
        <x:v>427</x:v>
      </x:c>
      <x:c r="L1353" s="11">
        <x:v>371</x:v>
      </x:c>
      <x:c r="M1353" s="11">
        <x:v>25</x:v>
      </x:c>
      <x:c r="N1353" s="11">
        <x:v>813</x:v>
      </x:c>
      <x:c r="O1353" s="11">
        <x:v>3488</x:v>
      </x:c>
      <x:c r="P1353" s="11">
        <x:v>318</x:v>
      </x:c>
      <x:c r="Q1353" s="11">
        <x:v>508</x:v>
      </x:c>
      <x:c r="R1353" s="11">
        <x:v>22</x:v>
      </x:c>
      <x:c r="S1353" s="11">
        <x:v>408</x:v>
      </x:c>
      <x:c r="T1353" s="11">
        <x:v>333</x:v>
      </x:c>
      <x:c r="U1353" s="11">
        <x:v>2753.5589</x:v>
      </x:c>
      <x:c r="V1353" s="11">
        <x:v>18</x:v>
      </x:c>
      <x:c r="W1353" s="12">
        <x:v>0</x:v>
      </x:c>
      <x:c r="X1353" s="8">
        <x:v>0</x:v>
      </x:c>
      <x:c r="Y1353" s="13">
        <x:f t="shared" si="126"/>
        <x:v>1.6297968397291196</x:v>
      </x:c>
      <x:c r="Z1353" s="13">
        <x:f t="shared" si="127"/>
        <x:v>0.56235069278547545</x:v>
      </x:c>
      <x:c r="AA1353" s="13">
        <x:f t="shared" si="128"/>
        <x:v>9.7467749641662688E-2</x:v>
      </x:c>
      <x:c r="AB1353" s="13">
        <x:f t="shared" si="129"/>
        <x:v>7.5967510750119441E-2</x:v>
      </x:c>
      <x:c r="AC1353" s="13">
        <x:f t="shared" si="130"/>
        <x:v>0.14146134239592184</x:v>
      </x:c>
      <x:c r="AD1353" s="13">
        <x:f t="shared" si="131"/>
        <x:v>0.22049689440993789</x:v>
      </x:c>
      <x:c r="AE1353" s="50" t="n">
        <x:f>IF(OR(NOT(ISNUMBER(Q1353)),NOT(ISNUMBER(R1353))),"",IF(Q1353&lt;R1353,1,0))</x:f>
        <x:v>0</x:v>
      </x:c>
      <x:c r="AF1353" s="50" t="n">
        <x:f>IFERROR(IF(AND(A1353=A1352,C1353=C1352+1,ISNUMBER(AE1352)),AE1352,""),"")</x:f>
        <x:v>0</x:v>
      </x:c>
      <x:c r="AG1353" s="52" t="n">
        <x:f>IFERROR(IF(AND(A1353=A1352,C1353=C1352+1,ISNUMBER(U1353),ISNUMBER(U1352),U1352&lt;&gt;0),U1353/U1352-1,""),"")</x:f>
        <x:v>0.07377827917989022</x:v>
      </x:c>
      <x:c r="AH1353" s="50" t="n">
        <x:f>IF(AND(ISNUMBER(AE1353),ISNUMBER(AF1353),ISNUMBER(AG1353)),IF(AND(AE1353=1,AF1353=1,AG1353&lt;0),1,0),"")</x:f>
        <x:v>0</x:v>
      </x:c>
      <x:c r="AI1353" s="50" t="str">
        <x:f>IF(AND(A1353=A1354,C1354=C1353+1,ISNUMBER(AH1354)),C1354,"")</x:f>
      </x:c>
      <x:c r="AJ1353" s="50" t="str">
        <x:f>IF(AND(A1353=A1354,C1354=C1353+1,ISNUMBER(AH1354)),AH1354,"")</x:f>
      </x:c>
    </x:row>
    <x:row r="1354" ht="15">
      <x:c r="A1354" s="9" t="s">
        <x:v>109</x:v>
      </x:c>
      <x:c r="B1354" s="10">
        <x:v>39447</x:v>
      </x:c>
      <x:c r="C1354" s="9">
        <x:v>2007</x:v>
      </x:c>
      <x:c r="D1354" s="11">
        <x:v>26.363900000000001</x:v>
      </x:c>
      <x:c r="E1354" s="11">
        <x:v>25.846900000000002</x:v>
      </x:c>
      <x:c r="F1354" s="11">
        <x:v>19.668700000000001</x:v>
      </x:c>
      <x:c r="G1354" s="11">
        <x:v>19.6708</x:v>
      </x:c>
      <x:c r="H1354" s="11" t="s">
        <x:v>40</x:v>
      </x:c>
      <x:c r="I1354" s="11">
        <x:v>6.6931000000000003</x:v>
      </x:c>
      <x:c r="J1354" s="11" t="s">
        <x:v>40</x:v>
      </x:c>
      <x:c r="K1354" s="11">
        <x:v>6.0713999999999997</x:v>
      </x:c>
      <x:c r="L1354" s="11">
        <x:v>0.40339999999999998</x:v>
      </x:c>
      <x:c r="M1354" s="11">
        <x:v>5.1485000000000003</x:v>
      </x:c>
      <x:c r="N1354" s="11" t="s">
        <x:v>40</x:v>
      </x:c>
      <x:c r="O1354" s="11">
        <x:v>89.142499999999998</x:v>
      </x:c>
      <x:c r="P1354" s="11">
        <x:v>3.3336000000000001</x:v>
      </x:c>
      <x:c r="Q1354" s="11" t="s">
        <x:v>40</x:v>
      </x:c>
      <x:c r="R1354" s="11">
        <x:v>8.6E-3</x:v>
      </x:c>
      <x:c r="S1354" s="11">
        <x:v>2.0670000000000002</x:v>
      </x:c>
      <x:c r="T1354" s="11" t="s">
        <x:v>40</x:v>
      </x:c>
      <x:c r="U1354" s="11" t="s">
        <x:v>40</x:v>
      </x:c>
      <x:c r="V1354" s="11">
        <x:v>12</x:v>
      </x:c>
      <x:c r="W1354" s="12">
        <x:v>6</x:v>
      </x:c>
      <x:c r="X1354" s="8">
        <x:v>0</x:v>
      </x:c>
      <x:c r="Y1354" s="13">
        <x:f t="shared" si="126"/>
        <x:v>1.3141132865924032</x:v>
      </x:c>
      <x:c r="Z1354" s="13">
        <x:f t="shared" si="127"/>
        <x:v>0.74612633184012989</x:v>
      </x:c>
      <x:c r="AA1354" s="13">
        <x:f t="shared" si="128"/>
        <x:v>7.8402664249219586E-2</x:v>
      </x:c>
      <x:c r="AB1354" s="13">
        <x:f t="shared" si="129"/>
        <x:v>0.12644563209540319</x:v>
      </x:c>
      <x:c r="AC1354" s="13" t="str">
        <x:f t="shared" si="130"/>
      </x:c>
      <x:c r="AD1354" s="13" t="str">
        <x:f t="shared" si="131"/>
      </x:c>
      <x:c r="AE1354" s="50" t="str">
        <x:f>IF(OR(NOT(ISNUMBER(Q1354)),NOT(ISNUMBER(R1354))),"",IF(Q1354&lt;R1354,1,0))</x:f>
      </x:c>
      <x:c r="AF1354" s="50" t="str">
        <x:f>IFERROR(IF(AND(A1354=A1353,C1354=C1353+1,ISNUMBER(AE1353)),AE1353,""),"")</x:f>
      </x:c>
      <x:c r="AG1354" s="52" t="str">
        <x:f>IFERROR(IF(AND(A1354=A1353,C1354=C1353+1,ISNUMBER(U1354),ISNUMBER(U1353),U1353&lt;&gt;0),U1354/U1353-1,""),"")</x:f>
      </x:c>
      <x:c r="AH1354" s="50" t="str">
        <x:f>IF(AND(ISNUMBER(AE1354),ISNUMBER(AF1354),ISNUMBER(AG1354)),IF(AND(AE1354=1,AF1354=1,AG1354&lt;0),1,0),"")</x:f>
      </x:c>
      <x:c r="AI1354" s="50" t="str">
        <x:f>IF(AND(A1354=A1355,C1355=C1354+1,ISNUMBER(AH1355)),C1355,"")</x:f>
      </x:c>
      <x:c r="AJ1354" s="50" t="str">
        <x:f>IF(AND(A1354=A1355,C1355=C1354+1,ISNUMBER(AH1355)),AH1355,"")</x:f>
      </x:c>
    </x:row>
    <x:row r="1355" ht="15">
      <x:c r="A1355" s="9" t="s">
        <x:v>109</x:v>
      </x:c>
      <x:c r="B1355" s="10">
        <x:v>39813</x:v>
      </x:c>
      <x:c r="C1355" s="9">
        <x:v>2008</x:v>
      </x:c>
      <x:c r="D1355" s="11">
        <x:v>31.146100000000001</x:v>
      </x:c>
      <x:c r="E1355" s="11">
        <x:v>30.508500000000002</x:v>
      </x:c>
      <x:c r="F1355" s="11">
        <x:v>21.218599999999999</x:v>
      </x:c>
      <x:c r="G1355" s="11">
        <x:v>21.2379</x:v>
      </x:c>
      <x:c r="H1355" s="11" t="s">
        <x:v>40</x:v>
      </x:c>
      <x:c r="I1355" s="11">
        <x:v>9.9082000000000008</x:v>
      </x:c>
      <x:c r="J1355" s="11" t="s">
        <x:v>40</x:v>
      </x:c>
      <x:c r="K1355" s="11">
        <x:v>10.3742</x:v>
      </x:c>
      <x:c r="L1355" s="11">
        <x:v>0.40260000000000001</x:v>
      </x:c>
      <x:c r="M1355" s="11">
        <x:v>4.8305999999999996</x:v>
      </x:c>
      <x:c r="N1355" s="11" t="s">
        <x:v>40</x:v>
      </x:c>
      <x:c r="O1355" s="11">
        <x:v>102.91589999999999</x:v>
      </x:c>
      <x:c r="P1355" s="11">
        <x:v>5.7374000000000001</x:v>
      </x:c>
      <x:c r="Q1355" s="11" t="s">
        <x:v>40</x:v>
      </x:c>
      <x:c r="R1355" s="11">
        <x:v>1.2999999999999999E-3</x:v>
      </x:c>
      <x:c r="S1355" s="11">
        <x:v>3.9224000000000001</x:v>
      </x:c>
      <x:c r="T1355" s="11" t="s">
        <x:v>40</x:v>
      </x:c>
      <x:c r="U1355" s="11" t="s">
        <x:v>40</x:v>
      </x:c>
      <x:c r="V1355" s="11">
        <x:v>12</x:v>
      </x:c>
      <x:c r="W1355" s="12">
        <x:v>6</x:v>
      </x:c>
      <x:c r="X1355" s="8">
        <x:v>0</x:v>
      </x:c>
      <x:c r="Y1355" s="13">
        <x:f t="shared" si="126"/>
        <x:v>1.4378187062294403</x:v>
      </x:c>
      <x:c r="Z1355" s="13">
        <x:f t="shared" si="127"/>
        <x:v>0.68187991433919493</x:v>
      </x:c>
      <x:c r="AA1355" s="13">
        <x:f t="shared" si="128"/>
        <x:v>0.12593551038492781</x:v>
      </x:c>
      <x:c r="AB1355" s="13">
        <x:f t="shared" si="129"/>
        <x:v>0.18420925894413748</x:v>
      </x:c>
      <x:c r="AC1355" s="13" t="str">
        <x:f t="shared" si="130"/>
      </x:c>
      <x:c r="AD1355" s="13" t="str">
        <x:f t="shared" si="131"/>
      </x:c>
      <x:c r="AE1355" s="50" t="str">
        <x:f>IF(OR(NOT(ISNUMBER(Q1355)),NOT(ISNUMBER(R1355))),"",IF(Q1355&lt;R1355,1,0))</x:f>
      </x:c>
      <x:c r="AF1355" s="50" t="str">
        <x:f>IFERROR(IF(AND(A1355=A1354,C1355=C1354+1,ISNUMBER(AE1354)),AE1354,""),"")</x:f>
      </x:c>
      <x:c r="AG1355" s="52" t="str">
        <x:f>IFERROR(IF(AND(A1355=A1354,C1355=C1354+1,ISNUMBER(U1355),ISNUMBER(U1354),U1354&lt;&gt;0),U1355/U1354-1,""),"")</x:f>
      </x:c>
      <x:c r="AH1355" s="50" t="str">
        <x:f>IF(AND(ISNUMBER(AE1355),ISNUMBER(AF1355),ISNUMBER(AG1355)),IF(AND(AE1355=1,AF1355=1,AG1355&lt;0),1,0),"")</x:f>
      </x:c>
      <x:c r="AI1355" s="50" t="str">
        <x:f>IF(AND(A1355=A1356,C1356=C1355+1,ISNUMBER(AH1356)),C1356,"")</x:f>
      </x:c>
      <x:c r="AJ1355" s="50" t="str">
        <x:f>IF(AND(A1355=A1356,C1356=C1355+1,ISNUMBER(AH1356)),AH1356,"")</x:f>
      </x:c>
    </x:row>
    <x:row r="1356" ht="15">
      <x:c r="A1356" s="9" t="s">
        <x:v>109</x:v>
      </x:c>
      <x:c r="B1356" s="10">
        <x:v>40178</x:v>
      </x:c>
      <x:c r="C1356" s="9">
        <x:v>2009</x:v>
      </x:c>
      <x:c r="D1356" s="11">
        <x:v>35.168300000000002</x:v>
      </x:c>
      <x:c r="E1356" s="11">
        <x:v>34.649700000000003</x:v>
      </x:c>
      <x:c r="F1356" s="11">
        <x:v>20.212399999999999</x:v>
      </x:c>
      <x:c r="G1356" s="11">
        <x:v>20.2332</x:v>
      </x:c>
      <x:c r="H1356" s="11">
        <x:v>3.0356999999999998</x:v>
      </x:c>
      <x:c r="I1356" s="11">
        <x:v>14.9351</x:v>
      </x:c>
      <x:c r="J1356" s="11">
        <x:v>18.003299999999999</x:v>
      </x:c>
      <x:c r="K1356" s="11">
        <x:v>13.633599999999999</x:v>
      </x:c>
      <x:c r="L1356" s="11">
        <x:v>0.26390000000000002</x:v>
      </x:c>
      <x:c r="M1356" s="11">
        <x:v>3.0356999999999998</x:v>
      </x:c>
      <x:c r="N1356" s="11">
        <x:v>0</x:v>
      </x:c>
      <x:c r="O1356" s="11">
        <x:v>113.1142</x:v>
      </x:c>
      <x:c r="P1356" s="11">
        <x:v>7.4</x:v>
      </x:c>
      <x:c r="Q1356" s="11">
        <x:v>7.6738</x:v>
      </x:c>
      <x:c r="R1356" s="11">
        <x:v>8.9999999999999998E-4</x:v>
      </x:c>
      <x:c r="S1356" s="11">
        <x:v>5.1463999999999999</x:v>
      </x:c>
      <x:c r="T1356" s="11">
        <x:v>5.3106999999999998</x:v>
      </x:c>
      <x:c r="U1356" s="11" t="s">
        <x:v>40</x:v>
      </x:c>
      <x:c r="V1356" s="11">
        <x:v>17</x:v>
      </x:c>
      <x:c r="W1356" s="12">
        <x:v>1</x:v>
      </x:c>
      <x:c r="X1356" s="8">
        <x:v>0</x:v>
      </x:c>
      <x:c r="Y1356" s="13">
        <x:f t="shared" si="126"/>
        <x:v>1.714279353268291</x:v>
      </x:c>
      <x:c r="Z1356" s="13">
        <x:f t="shared" si="127"/>
        <x:v>0.57532493751475045</x:v>
      </x:c>
      <x:c r="AA1356" s="13">
        <x:f t="shared" si="128"/>
        <x:v>0.14633633129835674</x:v>
      </x:c>
      <x:c r="AB1356" s="13">
        <x:f t="shared" si="129"/>
        <x:v>0.21041676737288978</x:v>
      </x:c>
      <x:c r="AC1356" s="13">
        <x:f t="shared" si="130"/>
        <x:v>0.26247454678449278</x:v>
      </x:c>
      <x:c r="AD1356" s="13">
        <x:f t="shared" si="131"/>
        <x:v>0.51191840378977649</x:v>
      </x:c>
      <x:c r="AE1356" s="50" t="n">
        <x:f>IF(OR(NOT(ISNUMBER(Q1356)),NOT(ISNUMBER(R1356))),"",IF(Q1356&lt;R1356,1,0))</x:f>
        <x:v>0</x:v>
      </x:c>
      <x:c r="AF1356" s="50" t="str">
        <x:f>IFERROR(IF(AND(A1356=A1355,C1356=C1355+1,ISNUMBER(AE1355)),AE1355,""),"")</x:f>
      </x:c>
      <x:c r="AG1356" s="52" t="str">
        <x:f>IFERROR(IF(AND(A1356=A1355,C1356=C1355+1,ISNUMBER(U1356),ISNUMBER(U1355),U1355&lt;&gt;0),U1356/U1355-1,""),"")</x:f>
      </x:c>
      <x:c r="AH1356" s="50" t="str">
        <x:f>IF(AND(ISNUMBER(AE1356),ISNUMBER(AF1356),ISNUMBER(AG1356)),IF(AND(AE1356=1,AF1356=1,AG1356&lt;0),1,0),"")</x:f>
      </x:c>
      <x:c r="AI1356" s="50" t="str">
        <x:f>IF(AND(A1356=A1357,C1357=C1356+1,ISNUMBER(AH1357)),C1357,"")</x:f>
      </x:c>
      <x:c r="AJ1356" s="50" t="str">
        <x:f>IF(AND(A1356=A1357,C1357=C1356+1,ISNUMBER(AH1357)),AH1357,"")</x:f>
      </x:c>
    </x:row>
    <x:row r="1357" ht="15">
      <x:c r="A1357" s="9" t="s">
        <x:v>109</x:v>
      </x:c>
      <x:c r="B1357" s="10">
        <x:v>40543</x:v>
      </x:c>
      <x:c r="C1357" s="9">
        <x:v>2010</x:v>
      </x:c>
      <x:c r="D1357" s="11">
        <x:v>45.045099999999998</x:v>
      </x:c>
      <x:c r="E1357" s="11">
        <x:v>44.607700000000001</x:v>
      </x:c>
      <x:c r="F1357" s="11">
        <x:v>31.860099999999999</x:v>
      </x:c>
      <x:c r="G1357" s="11">
        <x:v>31.8782</x:v>
      </x:c>
      <x:c r="H1357" s="11">
        <x:v>5.3845999999999998</x:v>
      </x:c>
      <x:c r="I1357" s="11">
        <x:v>13.1668</x:v>
      </x:c>
      <x:c r="J1357" s="11">
        <x:v>16.064399999999999</x:v>
      </x:c>
      <x:c r="K1357" s="11">
        <x:v>13.675700000000001</x:v>
      </x:c>
      <x:c r="L1357" s="11">
        <x:v>0.83120000000000005</x:v>
      </x:c>
      <x:c r="M1357" s="11">
        <x:v>5.3845999999999998</x:v>
      </x:c>
      <x:c r="N1357" s="11">
        <x:v>0</x:v>
      </x:c>
      <x:c r="O1357" s="11">
        <x:v>145.75139999999999</x:v>
      </x:c>
      <x:c r="P1357" s="11">
        <x:v>10.0328</x:v>
      </x:c>
      <x:c r="Q1357" s="11">
        <x:v>10.305199999999999</x:v>
      </x:c>
      <x:c r="R1357" s="11">
        <x:v>1.2999999999999999E-3</x:v>
      </x:c>
      <x:c r="S1357" s="11">
        <x:v>7.0617999999999999</x:v>
      </x:c>
      <x:c r="T1357" s="11">
        <x:v>6.6745999999999999</x:v>
      </x:c>
      <x:c r="U1357" s="11" t="s">
        <x:v>40</x:v>
      </x:c>
      <x:c r="V1357" s="11">
        <x:v>17</x:v>
      </x:c>
      <x:c r="W1357" s="12">
        <x:v>1</x:v>
      </x:c>
      <x:c r="X1357" s="8">
        <x:v>0</x:v>
      </x:c>
      <x:c r="Y1357" s="13">
        <x:f t="shared" si="126"/>
        <x:v>1.4001117385067845</x:v>
      </x:c>
      <x:c r="Z1357" s="13">
        <x:f t="shared" si="127"/>
        <x:v>0.70769517661188452</x:v>
      </x:c>
      <x:c r="AA1357" s="13">
        <x:f t="shared" si="128"/>
        <x:v>0.15677176873844215</x:v>
      </x:c>
      <x:c r="AB1357" s="13">
        <x:f t="shared" si="129"/>
        <x:v>0.22272788827197632</x:v>
      </x:c>
      <x:c r="AC1357" s="13">
        <x:f t="shared" si="130"/>
        <x:v>0.20937819575760236</x:v>
      </x:c>
      <x:c r="AD1357" s="13">
        <x:f t="shared" si="131"/>
        <x:v>0.35662924491232123</x:v>
      </x:c>
      <x:c r="AE1357" s="50" t="n">
        <x:f>IF(OR(NOT(ISNUMBER(Q1357)),NOT(ISNUMBER(R1357))),"",IF(Q1357&lt;R1357,1,0))</x:f>
        <x:v>0</x:v>
      </x:c>
      <x:c r="AF1357" s="50" t="n">
        <x:f>IFERROR(IF(AND(A1357=A1356,C1357=C1356+1,ISNUMBER(AE1356)),AE1356,""),"")</x:f>
        <x:v>0</x:v>
      </x:c>
      <x:c r="AG1357" s="52" t="str">
        <x:f>IFERROR(IF(AND(A1357=A1356,C1357=C1356+1,ISNUMBER(U1357),ISNUMBER(U1356),U1356&lt;&gt;0),U1357/U1356-1,""),"")</x:f>
      </x:c>
      <x:c r="AH1357" s="50" t="str">
        <x:f>IF(AND(ISNUMBER(AE1357),ISNUMBER(AF1357),ISNUMBER(AG1357)),IF(AND(AE1357=1,AF1357=1,AG1357&lt;0),1,0),"")</x:f>
      </x:c>
      <x:c r="AI1357" s="50" t="str">
        <x:f>IF(AND(A1357=A1358,C1358=C1357+1,ISNUMBER(AH1358)),C1358,"")</x:f>
      </x:c>
      <x:c r="AJ1357" s="50" t="str">
        <x:f>IF(AND(A1357=A1358,C1358=C1357+1,ISNUMBER(AH1358)),AH1358,"")</x:f>
      </x:c>
    </x:row>
    <x:row r="1358" ht="15">
      <x:c r="A1358" s="9" t="s">
        <x:v>109</x:v>
      </x:c>
      <x:c r="B1358" s="10">
        <x:v>40908</x:v>
      </x:c>
      <x:c r="C1358" s="9">
        <x:v>2011</x:v>
      </x:c>
      <x:c r="D1358" s="11">
        <x:v>59.769799999999996</x:v>
      </x:c>
      <x:c r="E1358" s="11">
        <x:v>59.063600000000001</x:v>
      </x:c>
      <x:c r="F1358" s="11">
        <x:v>34.7288</x:v>
      </x:c>
      <x:c r="G1358" s="11">
        <x:v>34.7363</x:v>
      </x:c>
      <x:c r="H1358" s="11">
        <x:v>3.0739000000000001</x:v>
      </x:c>
      <x:c r="I1358" s="11">
        <x:v>25.0336</x:v>
      </x:c>
      <x:c r="J1358" s="11">
        <x:v>27.7547</x:v>
      </x:c>
      <x:c r="K1358" s="11">
        <x:v>9.0160999999999998</x:v>
      </x:c>
      <x:c r="L1358" s="11">
        <x:v>1.0404</x:v>
      </x:c>
      <x:c r="M1358" s="11">
        <x:v>3.0739000000000001</x:v>
      </x:c>
      <x:c r="N1358" s="11">
        <x:v>0</x:v>
      </x:c>
      <x:c r="O1358" s="11">
        <x:v>219.22810000000001</x:v>
      </x:c>
      <x:c r="P1358" s="11">
        <x:v>16.2897</x:v>
      </x:c>
      <x:c r="Q1358" s="11">
        <x:v>16.527100000000001</x:v>
      </x:c>
      <x:c r="R1358" s="11">
        <x:v>5.0000000000000001E-4</x:v>
      </x:c>
      <x:c r="S1358" s="11">
        <x:v>11.5343</x:v>
      </x:c>
      <x:c r="T1358" s="11">
        <x:v>-1.9567000000000001</x:v>
      </x:c>
      <x:c r="U1358" s="11" t="s">
        <x:v>40</x:v>
      </x:c>
      <x:c r="V1358" s="11">
        <x:v>17</x:v>
      </x:c>
      <x:c r="W1358" s="12">
        <x:v>1</x:v>
      </x:c>
      <x:c r="X1358" s="8">
        <x:v>0</x:v>
      </x:c>
      <x:c r="Y1358" s="13">
        <x:f t="shared" si="126"/>
        <x:v>1.7007094975927761</x:v>
      </x:c>
      <x:c r="Z1358" s="13">
        <x:f t="shared" si="127"/>
        <x:v>0.58116808153950661</x:v>
      </x:c>
      <x:c r="AA1358" s="13">
        <x:f t="shared" si="128"/>
        <x:v>0.19297872838791497</x:v>
      </x:c>
      <x:c r="AB1358" s="13">
        <x:f t="shared" si="129"/>
        <x:v>0.27254064761802782</x:v>
      </x:c>
      <x:c r="AC1358" s="13">
        <x:f t="shared" si="130"/>
        <x:v>-5.6330121515532745E-2</x:v>
      </x:c>
      <x:c r="AD1358" s="13">
        <x:f t="shared" si="131"/>
        <x:v>0.46435992758884925</x:v>
      </x:c>
      <x:c r="AE1358" s="50" t="n">
        <x:f>IF(OR(NOT(ISNUMBER(Q1358)),NOT(ISNUMBER(R1358))),"",IF(Q1358&lt;R1358,1,0))</x:f>
        <x:v>0</x:v>
      </x:c>
      <x:c r="AF1358" s="50" t="n">
        <x:f>IFERROR(IF(AND(A1358=A1357,C1358=C1357+1,ISNUMBER(AE1357)),AE1357,""),"")</x:f>
        <x:v>0</x:v>
      </x:c>
      <x:c r="AG1358" s="52" t="str">
        <x:f>IFERROR(IF(AND(A1358=A1357,C1358=C1357+1,ISNUMBER(U1358),ISNUMBER(U1357),U1357&lt;&gt;0),U1358/U1357-1,""),"")</x:f>
      </x:c>
      <x:c r="AH1358" s="50" t="str">
        <x:f>IF(AND(ISNUMBER(AE1358),ISNUMBER(AF1358),ISNUMBER(AG1358)),IF(AND(AE1358=1,AF1358=1,AG1358&lt;0),1,0),"")</x:f>
      </x:c>
      <x:c r="AI1358" s="50" t="str">
        <x:f>IF(AND(A1358=A1359,C1359=C1358+1,ISNUMBER(AH1359)),C1359,"")</x:f>
      </x:c>
      <x:c r="AJ1358" s="50" t="str">
        <x:f>IF(AND(A1358=A1359,C1359=C1358+1,ISNUMBER(AH1359)),AH1359,"")</x:f>
      </x:c>
    </x:row>
    <x:row r="1359" ht="15">
      <x:c r="A1359" s="9" t="s">
        <x:v>109</x:v>
      </x:c>
      <x:c r="B1359" s="10">
        <x:v>41274</x:v>
      </x:c>
      <x:c r="C1359" s="9">
        <x:v>2012</x:v>
      </x:c>
      <x:c r="D1359" s="11">
        <x:v>89.1678</x:v>
      </x:c>
      <x:c r="E1359" s="11">
        <x:v>84.471000000000004</x:v>
      </x:c>
      <x:c r="F1359" s="11">
        <x:v>47.060200000000002</x:v>
      </x:c>
      <x:c r="G1359" s="11">
        <x:v>47.476700000000001</x:v>
      </x:c>
      <x:c r="H1359" s="11">
        <x:v>2.1778</x:v>
      </x:c>
      <x:c r="I1359" s="11">
        <x:v>41.691099999999999</x:v>
      </x:c>
      <x:c r="J1359" s="11">
        <x:v>44.033099999999997</x:v>
      </x:c>
      <x:c r="K1359" s="11">
        <x:v>12.282</x:v>
      </x:c>
      <x:c r="L1359" s="11">
        <x:v>1.4681999999999999</x:v>
      </x:c>
      <x:c r="M1359" s="11">
        <x:v>2.1778</x:v>
      </x:c>
      <x:c r="N1359" s="11">
        <x:v>0</x:v>
      </x:c>
      <x:c r="O1359" s="11">
        <x:v>307.505</x:v>
      </x:c>
      <x:c r="P1359" s="11">
        <x:v>22.595700000000001</x:v>
      </x:c>
      <x:c r="Q1359" s="11">
        <x:v>23.0703</x:v>
      </x:c>
      <x:c r="R1359" s="11">
        <x:v>0</x:v>
      </x:c>
      <x:c r="S1359" s="11">
        <x:v>17.4284</x:v>
      </x:c>
      <x:c r="T1359" s="11">
        <x:v>10.3422</x:v>
      </x:c>
      <x:c r="U1359" s="11" t="s">
        <x:v>40</x:v>
      </x:c>
      <x:c r="V1359" s="11">
        <x:v>17</x:v>
      </x:c>
      <x:c r="W1359" s="12">
        <x:v>1</x:v>
      </x:c>
      <x:c r="X1359" s="8">
        <x:v>0</x:v>
      </x:c>
      <x:c r="Y1359" s="13">
        <x:f t="shared" si="126"/>
        <x:v>1.7949562475297598</x:v>
      </x:c>
      <x:c r="Z1359" s="13">
        <x:f t="shared" si="127"/>
        <x:v>0.53244220447291513</x:v>
      </x:c>
      <x:c r="AA1359" s="13">
        <x:f t="shared" si="128"/>
        <x:v>0.19545620728558963</x:v>
      </x:c>
      <x:c r="AB1359" s="13">
        <x:f t="shared" si="129"/>
        <x:v>0.25340649875852045</x:v>
      </x:c>
      <x:c r="AC1359" s="13">
        <x:f t="shared" si="130"/>
        <x:v>0.21783738128387187</x:v>
      </x:c>
      <x:c r="AD1359" s="13">
        <x:f t="shared" si="131"/>
        <x:v>0.49382288225121623</x:v>
      </x:c>
      <x:c r="AE1359" s="50" t="n">
        <x:f>IF(OR(NOT(ISNUMBER(Q1359)),NOT(ISNUMBER(R1359))),"",IF(Q1359&lt;R1359,1,0))</x:f>
        <x:v>0</x:v>
      </x:c>
      <x:c r="AF1359" s="50" t="n">
        <x:f>IFERROR(IF(AND(A1359=A1358,C1359=C1358+1,ISNUMBER(AE1358)),AE1358,""),"")</x:f>
        <x:v>0</x:v>
      </x:c>
      <x:c r="AG1359" s="52" t="str">
        <x:f>IFERROR(IF(AND(A1359=A1358,C1359=C1358+1,ISNUMBER(U1359),ISNUMBER(U1358),U1358&lt;&gt;0),U1359/U1358-1,""),"")</x:f>
      </x:c>
      <x:c r="AH1359" s="50" t="str">
        <x:f>IF(AND(ISNUMBER(AE1359),ISNUMBER(AF1359),ISNUMBER(AG1359)),IF(AND(AE1359=1,AF1359=1,AG1359&lt;0),1,0),"")</x:f>
      </x:c>
      <x:c r="AI1359" s="50" t="str">
        <x:f>IF(AND(A1359=A1360,C1360=C1359+1,ISNUMBER(AH1360)),C1360,"")</x:f>
      </x:c>
      <x:c r="AJ1359" s="50" t="str">
        <x:f>IF(AND(A1359=A1360,C1360=C1359+1,ISNUMBER(AH1360)),AH1360,"")</x:f>
      </x:c>
    </x:row>
    <x:row r="1360" ht="15">
      <x:c r="A1360" s="9" t="s">
        <x:v>109</x:v>
      </x:c>
      <x:c r="B1360" s="10">
        <x:v>41639</x:v>
      </x:c>
      <x:c r="C1360" s="9">
        <x:v>2013</x:v>
      </x:c>
      <x:c r="D1360" s="11">
        <x:v>107.215</x:v>
      </x:c>
      <x:c r="E1360" s="11">
        <x:v>99.775999999999996</x:v>
      </x:c>
      <x:c r="F1360" s="11">
        <x:v>58.832000000000001</x:v>
      </x:c>
      <x:c r="G1360" s="11">
        <x:v>58.832000000000001</x:v>
      </x:c>
      <x:c r="H1360" s="11">
        <x:v>0</x:v>
      </x:c>
      <x:c r="I1360" s="11">
        <x:v>48.383000000000003</x:v>
      </x:c>
      <x:c r="J1360" s="11">
        <x:v>48.234999999999999</x:v>
      </x:c>
      <x:c r="K1360" s="11">
        <x:v>8.6760000000000002</x:v>
      </x:c>
      <x:c r="L1360" s="11">
        <x:v>4.2789999999999999</x:v>
      </x:c>
      <x:c r="M1360" s="11">
        <x:v>0</x:v>
      </x:c>
      <x:c r="N1360" s="11">
        <x:v>0</x:v>
      </x:c>
      <x:c r="O1360" s="11">
        <x:v>395.75599999999997</x:v>
      </x:c>
      <x:c r="P1360" s="11">
        <x:v>27.001000000000001</x:v>
      </x:c>
      <x:c r="Q1360" s="11">
        <x:v>28.167000000000002</x:v>
      </x:c>
      <x:c r="R1360" s="11">
        <x:v>0</x:v>
      </x:c>
      <x:c r="S1360" s="11">
        <x:v>20.585000000000001</x:v>
      </x:c>
      <x:c r="T1360" s="11">
        <x:v>17.657</x:v>
      </x:c>
      <x:c r="U1360" s="11" t="s">
        <x:v>40</x:v>
      </x:c>
      <x:c r="V1360" s="11">
        <x:v>17</x:v>
      </x:c>
      <x:c r="W1360" s="12">
        <x:v>1</x:v>
      </x:c>
      <x:c r="X1360" s="8">
        <x:v>0</x:v>
      </x:c>
      <x:c r="Y1360" s="13">
        <x:f t="shared" si="126"/>
        <x:v>1.6959477835191732</x:v>
      </x:c>
      <x:c r="Z1360" s="13">
        <x:f t="shared" si="127"/>
        <x:v>0.54872918901273138</x:v>
      </x:c>
      <x:c r="AA1360" s="13">
        <x:f t="shared" si="128"/>
        <x:v>0.19199738842512709</x:v>
      </x:c>
      <x:c r="AB1360" s="13">
        <x:f t="shared" si="129"/>
        <x:v>0.25183976122744017</x:v>
      </x:c>
      <x:c r="AC1360" s="13">
        <x:f t="shared" si="130"/>
        <x:v>0.30012578188740818</x:v>
      </x:c>
      <x:c r="AD1360" s="13">
        <x:f t="shared" si="131"/>
        <x:v>0.44989040712586859</x:v>
      </x:c>
      <x:c r="AE1360" s="50" t="n">
        <x:f>IF(OR(NOT(ISNUMBER(Q1360)),NOT(ISNUMBER(R1360))),"",IF(Q1360&lt;R1360,1,0))</x:f>
        <x:v>0</x:v>
      </x:c>
      <x:c r="AF1360" s="50" t="n">
        <x:f>IFERROR(IF(AND(A1360=A1359,C1360=C1359+1,ISNUMBER(AE1359)),AE1359,""),"")</x:f>
        <x:v>0</x:v>
      </x:c>
      <x:c r="AG1360" s="52" t="str">
        <x:f>IFERROR(IF(AND(A1360=A1359,C1360=C1359+1,ISNUMBER(U1360),ISNUMBER(U1359),U1359&lt;&gt;0),U1360/U1359-1,""),"")</x:f>
      </x:c>
      <x:c r="AH1360" s="50" t="str">
        <x:f>IF(AND(ISNUMBER(AE1360),ISNUMBER(AF1360),ISNUMBER(AG1360)),IF(AND(AE1360=1,AF1360=1,AG1360&lt;0),1,0),"")</x:f>
      </x:c>
      <x:c r="AI1360" s="50" t="str">
        <x:f>IF(AND(A1360=A1361,C1361=C1360+1,ISNUMBER(AH1361)),C1361,"")</x:f>
      </x:c>
      <x:c r="AJ1360" s="50" t="str">
        <x:f>IF(AND(A1360=A1361,C1361=C1360+1,ISNUMBER(AH1361)),AH1361,"")</x:f>
      </x:c>
    </x:row>
    <x:row r="1361" ht="15">
      <x:c r="A1361" s="9" t="s">
        <x:v>109</x:v>
      </x:c>
      <x:c r="B1361" s="10">
        <x:v>42004</x:v>
      </x:c>
      <x:c r="C1361" s="9">
        <x:v>2014</x:v>
      </x:c>
      <x:c r="D1361" s="11">
        <x:v>150.06100000000001</x:v>
      </x:c>
      <x:c r="E1361" s="11">
        <x:v>142.39599999999999</x:v>
      </x:c>
      <x:c r="F1361" s="11">
        <x:v>77.762</x:v>
      </x:c>
      <x:c r="G1361" s="11">
        <x:v>77.762</x:v>
      </x:c>
      <x:c r="H1361" s="11">
        <x:v>0</x:v>
      </x:c>
      <x:c r="I1361" s="11">
        <x:v>72.299000000000007</x:v>
      </x:c>
      <x:c r="J1361" s="11">
        <x:v>70.808000000000007</x:v>
      </x:c>
      <x:c r="K1361" s="11">
        <x:v>37.72</x:v>
      </x:c>
      <x:c r="L1361" s="11">
        <x:v>4.4809999999999999</x:v>
      </x:c>
      <x:c r="M1361" s="11">
        <x:v>0</x:v>
      </x:c>
      <x:c r="N1361" s="11">
        <x:v>0</x:v>
      </x:c>
      <x:c r="O1361" s="11">
        <x:v>504.79700000000003</x:v>
      </x:c>
      <x:c r="P1361" s="11">
        <x:v>35.685000000000002</x:v>
      </x:c>
      <x:c r="Q1361" s="11">
        <x:v>37.463000000000001</x:v>
      </x:c>
      <x:c r="R1361" s="11">
        <x:v>0</x:v>
      </x:c>
      <x:c r="S1361" s="11">
        <x:v>27.352</x:v>
      </x:c>
      <x:c r="T1361" s="11">
        <x:v>35.673000000000002</x:v>
      </x:c>
      <x:c r="U1361" s="11" t="s">
        <x:v>40</x:v>
      </x:c>
      <x:c r="V1361" s="11">
        <x:v>17</x:v>
      </x:c>
      <x:c r="W1361" s="12">
        <x:v>1</x:v>
      </x:c>
      <x:c r="X1361" s="8">
        <x:v>0</x:v>
      </x:c>
      <x:c r="Y1361" s="13">
        <x:f t="shared" si="126"/>
        <x:v>1.8311771816568503</x:v>
      </x:c>
      <x:c r="Z1361" s="13">
        <x:f t="shared" si="127"/>
        <x:v>0.51820259761030507</x:v>
      </x:c>
      <x:c r="AA1361" s="13">
        <x:f t="shared" si="128"/>
        <x:v>0.18227254249938357</x:v>
      </x:c>
      <x:c r="AB1361" s="13">
        <x:f t="shared" si="129"/>
        <x:v>0.23780329332738021</x:v>
      </x:c>
      <x:c r="AC1361" s="13">
        <x:f t="shared" si="130"/>
        <x:v>0.45874591702888301</x:v>
      </x:c>
      <x:c r="AD1361" s="13">
        <x:f t="shared" si="131"/>
        <x:v>0.47186144301317468</x:v>
      </x:c>
      <x:c r="AE1361" s="50" t="n">
        <x:f>IF(OR(NOT(ISNUMBER(Q1361)),NOT(ISNUMBER(R1361))),"",IF(Q1361&lt;R1361,1,0))</x:f>
        <x:v>0</x:v>
      </x:c>
      <x:c r="AF1361" s="50" t="n">
        <x:f>IFERROR(IF(AND(A1361=A1360,C1361=C1360+1,ISNUMBER(AE1360)),AE1360,""),"")</x:f>
        <x:v>0</x:v>
      </x:c>
      <x:c r="AG1361" s="52" t="str">
        <x:f>IFERROR(IF(AND(A1361=A1360,C1361=C1360+1,ISNUMBER(U1361),ISNUMBER(U1360),U1360&lt;&gt;0),U1361/U1360-1,""),"")</x:f>
      </x:c>
      <x:c r="AH1361" s="50" t="str">
        <x:f>IF(AND(ISNUMBER(AE1361),ISNUMBER(AF1361),ISNUMBER(AG1361)),IF(AND(AE1361=1,AF1361=1,AG1361&lt;0),1,0),"")</x:f>
      </x:c>
      <x:c r="AI1361" s="50" t="str">
        <x:f>IF(AND(A1361=A1362,C1362=C1361+1,ISNUMBER(AH1362)),C1362,"")</x:f>
      </x:c>
      <x:c r="AJ1361" s="50" t="str">
        <x:f>IF(AND(A1361=A1362,C1362=C1361+1,ISNUMBER(AH1362)),AH1362,"")</x:f>
      </x:c>
    </x:row>
    <x:row r="1362" ht="15">
      <x:c r="A1362" s="9" t="s">
        <x:v>109</x:v>
      </x:c>
      <x:c r="B1362" s="10">
        <x:v>42369</x:v>
      </x:c>
      <x:c r="C1362" s="9">
        <x:v>2015</x:v>
      </x:c>
      <x:c r="D1362" s="11">
        <x:v>207.37899999999999</x:v>
      </x:c>
      <x:c r="E1362" s="11">
        <x:v>199.24600000000001</x:v>
      </x:c>
      <x:c r="F1362" s="11">
        <x:v>111.563</x:v>
      </x:c>
      <x:c r="G1362" s="11">
        <x:v>111.563</x:v>
      </x:c>
      <x:c r="H1362" s="11">
        <x:v>0</x:v>
      </x:c>
      <x:c r="I1362" s="11">
        <x:v>95.816000000000003</x:v>
      </x:c>
      <x:c r="J1362" s="11">
        <x:v>95.77</x:v>
      </x:c>
      <x:c r="K1362" s="11">
        <x:v>74.641999999999996</x:v>
      </x:c>
      <x:c r="L1362" s="11">
        <x:v>2.6520000000000001</x:v>
      </x:c>
      <x:c r="M1362" s="11">
        <x:v>0</x:v>
      </x:c>
      <x:c r="N1362" s="11">
        <x:v>0</x:v>
      </x:c>
      <x:c r="O1362" s="11">
        <x:v>596.08399999999995</x:v>
      </x:c>
      <x:c r="P1362" s="11">
        <x:v>39.816000000000003</x:v>
      </x:c>
      <x:c r="Q1362" s="11">
        <x:v>41.963000000000001</x:v>
      </x:c>
      <x:c r="R1362" s="11">
        <x:v>0</x:v>
      </x:c>
      <x:c r="S1362" s="11">
        <x:v>31.117000000000001</x:v>
      </x:c>
      <x:c r="T1362" s="11">
        <x:v>47.411000000000001</x:v>
      </x:c>
      <x:c r="U1362" s="11" t="s">
        <x:v>40</x:v>
      </x:c>
      <x:c r="V1362" s="11">
        <x:v>17</x:v>
      </x:c>
      <x:c r="W1362" s="12">
        <x:v>1</x:v>
      </x:c>
      <x:c r="X1362" s="8">
        <x:v>0</x:v>
      </x:c>
      <x:c r="Y1362" s="13">
        <x:f t="shared" si="126"/>
        <x:v>1.7859505391572474</x:v>
      </x:c>
      <x:c r="Z1362" s="13">
        <x:f t="shared" si="127"/>
        <x:v>0.53796671794154671</x:v>
      </x:c>
      <x:c r="AA1362" s="13">
        <x:f t="shared" si="128"/>
        <x:v>0.1500489442036079</x:v>
      </x:c>
      <x:c r="AB1362" s="13">
        <x:f t="shared" si="129"/>
        <x:v>0.19199629663562851</x:v>
      </x:c>
      <x:c r="AC1362" s="13">
        <x:f t="shared" si="130"/>
        <x:v>0.42497064438926885</x:v>
      </x:c>
      <x:c r="AD1362" s="13">
        <x:f t="shared" si="131"/>
        <x:v>0.4618114659632846</x:v>
      </x:c>
      <x:c r="AE1362" s="50" t="n">
        <x:f>IF(OR(NOT(ISNUMBER(Q1362)),NOT(ISNUMBER(R1362))),"",IF(Q1362&lt;R1362,1,0))</x:f>
        <x:v>0</x:v>
      </x:c>
      <x:c r="AF1362" s="50" t="n">
        <x:f>IFERROR(IF(AND(A1362=A1361,C1362=C1361+1,ISNUMBER(AE1361)),AE1361,""),"")</x:f>
        <x:v>0</x:v>
      </x:c>
      <x:c r="AG1362" s="52" t="str">
        <x:f>IFERROR(IF(AND(A1362=A1361,C1362=C1361+1,ISNUMBER(U1362),ISNUMBER(U1361),U1361&lt;&gt;0),U1362/U1361-1,""),"")</x:f>
      </x:c>
      <x:c r="AH1362" s="50" t="str">
        <x:f>IF(AND(ISNUMBER(AE1362),ISNUMBER(AF1362),ISNUMBER(AG1362)),IF(AND(AE1362=1,AF1362=1,AG1362&lt;0),1,0),"")</x:f>
      </x:c>
      <x:c r="AI1362" s="50" t="str">
        <x:f>IF(AND(A1362=A1363,C1363=C1362+1,ISNUMBER(AH1363)),C1363,"")</x:f>
      </x:c>
      <x:c r="AJ1362" s="50" t="str">
        <x:f>IF(AND(A1362=A1363,C1363=C1362+1,ISNUMBER(AH1363)),AH1363,"")</x:f>
      </x:c>
    </x:row>
    <x:row r="1363" ht="15">
      <x:c r="A1363" s="9" t="s">
        <x:v>109</x:v>
      </x:c>
      <x:c r="B1363" s="10">
        <x:v>42735</x:v>
      </x:c>
      <x:c r="C1363" s="9">
        <x:v>2016</x:v>
      </x:c>
      <x:c r="D1363" s="11">
        <x:v>207.24299999999999</x:v>
      </x:c>
      <x:c r="E1363" s="11">
        <x:v>199.75899999999999</x:v>
      </x:c>
      <x:c r="F1363" s="11">
        <x:v>119.879</x:v>
      </x:c>
      <x:c r="G1363" s="11">
        <x:v>119.879</x:v>
      </x:c>
      <x:c r="H1363" s="11">
        <x:v>0</x:v>
      </x:c>
      <x:c r="I1363" s="11">
        <x:v>87.364000000000004</x:v>
      </x:c>
      <x:c r="J1363" s="11">
        <x:v>86.341999999999999</x:v>
      </x:c>
      <x:c r="K1363" s="11">
        <x:v>62.360999999999997</x:v>
      </x:c>
      <x:c r="L1363" s="11">
        <x:v>4.6109999999999998</x:v>
      </x:c>
      <x:c r="M1363" s="11">
        <x:v>0</x:v>
      </x:c>
      <x:c r="N1363" s="11">
        <x:v>0</x:v>
      </x:c>
      <x:c r="O1363" s="11">
        <x:v>672.351</x:v>
      </x:c>
      <x:c r="P1363" s="11">
        <x:v>42.451999999999998</x:v>
      </x:c>
      <x:c r="Q1363" s="11">
        <x:v>44.575000000000003</x:v>
      </x:c>
      <x:c r="R1363" s="11">
        <x:v>0</x:v>
      </x:c>
      <x:c r="S1363" s="11">
        <x:v>33.158000000000001</x:v>
      </x:c>
      <x:c r="T1363" s="11">
        <x:v>29.925000000000001</x:v>
      </x:c>
      <x:c r="U1363" s="11">
        <x:v>685.5915</x:v>
      </x:c>
      <x:c r="V1363" s="11">
        <x:v>18</x:v>
      </x:c>
      <x:c r="W1363" s="12">
        <x:v>0</x:v>
      </x:c>
      <x:c r="X1363" s="8">
        <x:v>0</x:v>
      </x:c>
      <x:c r="Y1363" s="13">
        <x:f t="shared" si="126"/>
        <x:v>1.6663385580460295</x:v>
      </x:c>
      <x:c r="Z1363" s="13">
        <x:f t="shared" si="127"/>
        <x:v>0.57844655790545407</x:v>
      </x:c>
      <x:c r="AA1363" s="13">
        <x:f t="shared" si="128"/>
        <x:v>0.15999575377696715</x:v>
      </x:c>
      <x:c r="AB1363" s="13">
        <x:f t="shared" si="129"/>
        <x:v>0.20484165930815515</x:v>
      </x:c>
      <x:c r="AC1363" s="13">
        <x:f t="shared" si="130"/>
        <x:v>0.24962670692948724</x:v>
      </x:c>
      <x:c r="AD1363" s="13">
        <x:f t="shared" si="131"/>
        <x:v>0.41662203307228712</x:v>
      </x:c>
      <x:c r="AE1363" s="50" t="n">
        <x:f>IF(OR(NOT(ISNUMBER(Q1363)),NOT(ISNUMBER(R1363))),"",IF(Q1363&lt;R1363,1,0))</x:f>
        <x:v>0</x:v>
      </x:c>
      <x:c r="AF1363" s="50" t="n">
        <x:f>IFERROR(IF(AND(A1363=A1362,C1363=C1362+1,ISNUMBER(AE1362)),AE1362,""),"")</x:f>
        <x:v>0</x:v>
      </x:c>
      <x:c r="AG1363" s="52" t="str">
        <x:f>IFERROR(IF(AND(A1363=A1362,C1363=C1362+1,ISNUMBER(U1363),ISNUMBER(U1362),U1362&lt;&gt;0),U1363/U1362-1,""),"")</x:f>
      </x:c>
      <x:c r="AH1363" s="50" t="str">
        <x:f>IF(AND(ISNUMBER(AE1363),ISNUMBER(AF1363),ISNUMBER(AG1363)),IF(AND(AE1363=1,AF1363=1,AG1363&lt;0),1,0),"")</x:f>
      </x:c>
      <x:c r="AI1363" s="50" t="n">
        <x:f>IF(AND(A1363=A1364,C1364=C1363+1,ISNUMBER(AH1364)),C1364,"")</x:f>
        <x:v>2017</x:v>
      </x:c>
      <x:c r="AJ1363" s="50" t="n">
        <x:f>IF(AND(A1363=A1364,C1364=C1363+1,ISNUMBER(AH1364)),AH1364,"")</x:f>
        <x:v>0</x:v>
      </x:c>
    </x:row>
    <x:row r="1364" ht="15">
      <x:c r="A1364" s="9" t="s">
        <x:v>109</x:v>
      </x:c>
      <x:c r="B1364" s="10">
        <x:v>43100</x:v>
      </x:c>
      <x:c r="C1364" s="9">
        <x:v>2017</x:v>
      </x:c>
      <x:c r="D1364" s="11">
        <x:v>249.102</x:v>
      </x:c>
      <x:c r="E1364" s="11">
        <x:v>242.124</x:v>
      </x:c>
      <x:c r="F1364" s="11">
        <x:v>160.684</x:v>
      </x:c>
      <x:c r="G1364" s="11">
        <x:v>160.684</x:v>
      </x:c>
      <x:c r="H1364" s="11">
        <x:v>0</x:v>
      </x:c>
      <x:c r="I1364" s="11">
        <x:v>88.418000000000006</x:v>
      </x:c>
      <x:c r="J1364" s="11">
        <x:v>86.869</x:v>
      </x:c>
      <x:c r="K1364" s="11">
        <x:v>61.643000000000001</x:v>
      </x:c>
      <x:c r="L1364" s="11">
        <x:v>6.9749999999999996</x:v>
      </x:c>
      <x:c r="M1364" s="11">
        <x:v>0</x:v>
      </x:c>
      <x:c r="N1364" s="11">
        <x:v>0</x:v>
      </x:c>
      <x:c r="O1364" s="11">
        <x:v>832.48599999999999</x:v>
      </x:c>
      <x:c r="P1364" s="11">
        <x:v>50.249000000000002</x:v>
      </x:c>
      <x:c r="Q1364" s="11">
        <x:v>52.256999999999998</x:v>
      </x:c>
      <x:c r="R1364" s="11">
        <x:v>0</x:v>
      </x:c>
      <x:c r="S1364" s="11">
        <x:v>40.107999999999997</x:v>
      </x:c>
      <x:c r="T1364" s="11">
        <x:v>40.970999999999997</x:v>
      </x:c>
      <x:c r="U1364" s="11">
        <x:v>790.42460000000005</x:v>
      </x:c>
      <x:c r="V1364" s="11">
        <x:v>18</x:v>
      </x:c>
      <x:c r="W1364" s="12">
        <x:v>0</x:v>
      </x:c>
      <x:c r="X1364" s="8">
        <x:v>0</x:v>
      </x:c>
      <x:c r="Y1364" s="13">
        <x:f t="shared" si="126"/>
        <x:v>1.5068332876951034</x:v>
      </x:c>
      <x:c r="Z1364" s="13">
        <x:f t="shared" si="127"/>
        <x:v>0.64505303048550389</x:v>
      </x:c>
      <x:c r="AA1364" s="13">
        <x:f t="shared" si="128"/>
        <x:v>0.16101034917423385</x:v>
      </x:c>
      <x:c r="AB1364" s="13">
        <x:f t="shared" si="129"/>
        <x:v>0.20172058032452569</x:v>
      </x:c>
      <x:c r="AC1364" s="13">
        <x:f t="shared" si="130"/>
        <x:v>0.2549787159891464</x:v>
      </x:c>
      <x:c r="AD1364" s="13">
        <x:f t="shared" si="131"/>
        <x:v>0.3487286332506363</x:v>
      </x:c>
      <x:c r="AE1364" s="50" t="n">
        <x:f>IF(OR(NOT(ISNUMBER(Q1364)),NOT(ISNUMBER(R1364))),"",IF(Q1364&lt;R1364,1,0))</x:f>
        <x:v>0</x:v>
      </x:c>
      <x:c r="AF1364" s="50" t="n">
        <x:f>IFERROR(IF(AND(A1364=A1363,C1364=C1363+1,ISNUMBER(AE1363)),AE1363,""),"")</x:f>
        <x:v>0</x:v>
      </x:c>
      <x:c r="AG1364" s="52" t="n">
        <x:f>IFERROR(IF(AND(A1364=A1363,C1364=C1363+1,ISNUMBER(U1364),ISNUMBER(U1363),U1363&lt;&gt;0),U1364/U1363-1,""),"")</x:f>
        <x:v>0.15290898443169154</x:v>
      </x:c>
      <x:c r="AH1364" s="50" t="n">
        <x:f>IF(AND(ISNUMBER(AE1364),ISNUMBER(AF1364),ISNUMBER(AG1364)),IF(AND(AE1364=1,AF1364=1,AG1364&lt;0),1,0),"")</x:f>
        <x:v>0</x:v>
      </x:c>
      <x:c r="AI1364" s="50" t="n">
        <x:f>IF(AND(A1364=A1365,C1365=C1364+1,ISNUMBER(AH1365)),C1365,"")</x:f>
        <x:v>2018</x:v>
      </x:c>
      <x:c r="AJ1364" s="50" t="n">
        <x:f>IF(AND(A1364=A1365,C1365=C1364+1,ISNUMBER(AH1365)),AH1365,"")</x:f>
        <x:v>0</x:v>
      </x:c>
    </x:row>
    <x:row r="1365" ht="15">
      <x:c r="A1365" s="9" t="s">
        <x:v>109</x:v>
      </x:c>
      <x:c r="B1365" s="10">
        <x:v>43465</x:v>
      </x:c>
      <x:c r="C1365" s="9">
        <x:v>2018</x:v>
      </x:c>
      <x:c r="D1365" s="11">
        <x:v>294.23500000000001</x:v>
      </x:c>
      <x:c r="E1365" s="11">
        <x:v>287.41899999999998</x:v>
      </x:c>
      <x:c r="F1365" s="11">
        <x:v>193.41900000000001</x:v>
      </x:c>
      <x:c r="G1365" s="11">
        <x:v>193.41900000000001</x:v>
      </x:c>
      <x:c r="H1365" s="11">
        <x:v>0</x:v>
      </x:c>
      <x:c r="I1365" s="11">
        <x:v>100.816</x:v>
      </x:c>
      <x:c r="J1365" s="11">
        <x:v>95.738</x:v>
      </x:c>
      <x:c r="K1365" s="11">
        <x:v>72.831000000000003</x:v>
      </x:c>
      <x:c r="L1365" s="11">
        <x:v>8.6310000000000002</x:v>
      </x:c>
      <x:c r="M1365" s="11">
        <x:v>0</x:v>
      </x:c>
      <x:c r="N1365" s="11">
        <x:v>0</x:v>
      </x:c>
      <x:c r="O1365" s="11">
        <x:v>797.20799999999997</x:v>
      </x:c>
      <x:c r="P1365" s="11">
        <x:v>68.421999999999997</x:v>
      </x:c>
      <x:c r="Q1365" s="11">
        <x:v>70.180999999999997</x:v>
      </x:c>
      <x:c r="R1365" s="11">
        <x:v>0</x:v>
      </x:c>
      <x:c r="S1365" s="11">
        <x:v>55.006</x:v>
      </x:c>
      <x:c r="T1365" s="11">
        <x:v>57.167999999999999</x:v>
      </x:c>
      <x:c r="U1365" s="11">
        <x:v>1599.4416000000001</x:v>
      </x:c>
      <x:c r="V1365" s="11">
        <x:v>18</x:v>
      </x:c>
      <x:c r="W1365" s="12">
        <x:v>0</x:v>
      </x:c>
      <x:c r="X1365" s="8">
        <x:v>0</x:v>
      </x:c>
      <x:c r="Y1365" s="13">
        <x:f t="shared" si="126"/>
        <x:v>1.4859915520191913</x:v>
      </x:c>
      <x:c r="Z1365" s="13">
        <x:f t="shared" si="127"/>
        <x:v>0.65736231243733756</x:v>
      </x:c>
      <x:c r="AA1365" s="13">
        <x:f t="shared" si="128"/>
        <x:v>0.18694580862235968</x:v>
      </x:c>
      <x:c r="AB1365" s="13">
        <x:f t="shared" si="129"/>
        <x:v>0.23254201573572142</x:v>
      </x:c>
      <x:c r="AC1365" s="13">
        <x:f t="shared" si="130"/>
        <x:v>0.29556558559396956</x:v>
      </x:c>
      <x:c r="AD1365" s="13">
        <x:f t="shared" si="131"/>
        <x:v>0.32537937362992164</x:v>
      </x:c>
      <x:c r="AE1365" s="50" t="n">
        <x:f>IF(OR(NOT(ISNUMBER(Q1365)),NOT(ISNUMBER(R1365))),"",IF(Q1365&lt;R1365,1,0))</x:f>
        <x:v>0</x:v>
      </x:c>
      <x:c r="AF1365" s="50" t="n">
        <x:f>IFERROR(IF(AND(A1365=A1364,C1365=C1364+1,ISNUMBER(AE1364)),AE1364,""),"")</x:f>
        <x:v>0</x:v>
      </x:c>
      <x:c r="AG1365" s="52" t="n">
        <x:f>IFERROR(IF(AND(A1365=A1364,C1365=C1364+1,ISNUMBER(U1365),ISNUMBER(U1364),U1364&lt;&gt;0),U1365/U1364-1,""),"")</x:f>
        <x:v>1.0235220411915318</x:v>
      </x:c>
      <x:c r="AH1365" s="50" t="n">
        <x:f>IF(AND(ISNUMBER(AE1365),ISNUMBER(AF1365),ISNUMBER(AG1365)),IF(AND(AE1365=1,AF1365=1,AG1365&lt;0),1,0),"")</x:f>
        <x:v>0</x:v>
      </x:c>
      <x:c r="AI1365" s="50" t="n">
        <x:f>IF(AND(A1365=A1366,C1366=C1365+1,ISNUMBER(AH1366)),C1366,"")</x:f>
        <x:v>2019</x:v>
      </x:c>
      <x:c r="AJ1365" s="50" t="n">
        <x:f>IF(AND(A1365=A1366,C1366=C1365+1,ISNUMBER(AH1366)),AH1366,"")</x:f>
        <x:v>0</x:v>
      </x:c>
    </x:row>
    <x:row r="1366" ht="15">
      <x:c r="A1366" s="9" t="s">
        <x:v>109</x:v>
      </x:c>
      <x:c r="B1366" s="10">
        <x:v>43830</x:v>
      </x:c>
      <x:c r="C1366" s="9">
        <x:v>2019</x:v>
      </x:c>
      <x:c r="D1366" s="11">
        <x:v>384.14</x:v>
      </x:c>
      <x:c r="E1366" s="11">
        <x:v>375.654</x:v>
      </x:c>
      <x:c r="F1366" s="11">
        <x:v>268.74799999999999</x:v>
      </x:c>
      <x:c r="G1366" s="11">
        <x:v>268.74799999999999</x:v>
      </x:c>
      <x:c r="H1366" s="11">
        <x:v>0</x:v>
      </x:c>
      <x:c r="I1366" s="11">
        <x:v>115.392</x:v>
      </x:c>
      <x:c r="J1366" s="11">
        <x:v>110.31399999999999</x:v>
      </x:c>
      <x:c r="K1366" s="11">
        <x:v>79.263000000000005</x:v>
      </x:c>
      <x:c r="L1366" s="11">
        <x:v>11.084</x:v>
      </x:c>
      <x:c r="M1366" s="11">
        <x:v>0</x:v>
      </x:c>
      <x:c r="N1366" s="11">
        <x:v>0</x:v>
      </x:c>
      <x:c r="O1366" s="11">
        <x:v>991.84900000000005</x:v>
      </x:c>
      <x:c r="P1366" s="11">
        <x:v>85.238</x:v>
      </x:c>
      <x:c r="Q1366" s="11">
        <x:v>86.757999999999996</x:v>
      </x:c>
      <x:c r="R1366" s="11">
        <x:v>0</x:v>
      </x:c>
      <x:c r="S1366" s="11">
        <x:v>68.460999999999999</x:v>
      </x:c>
      <x:c r="T1366" s="11">
        <x:v>64.992000000000004</x:v>
      </x:c>
      <x:c r="U1366" s="11">
        <x:v>1888.4495999999999</x:v>
      </x:c>
      <x:c r="V1366" s="11">
        <x:v>18</x:v>
      </x:c>
      <x:c r="W1366" s="12">
        <x:v>0</x:v>
      </x:c>
      <x:c r="X1366" s="8">
        <x:v>0</x:v>
      </x:c>
      <x:c r="Y1366" s="13">
        <x:f t="shared" si="126"/>
        <x:v>1.3977927277598345</x:v>
      </x:c>
      <x:c r="Z1366" s="13">
        <x:f t="shared" si="127"/>
        <x:v>0.69960951736346122</x:v>
      </x:c>
      <x:c r="AA1366" s="13">
        <x:f t="shared" si="128"/>
        <x:v>0.17821887853386786</x:v>
      </x:c>
      <x:c r="AB1366" s="13">
        <x:f t="shared" si="129"/>
        <x:v>0.22189305982193994</x:v>
      </x:c>
      <x:c r="AC1366" s="13">
        <x:f t="shared" si="130"/>
        <x:v>0.2418324973581199</x:v>
      </x:c>
      <x:c r="AD1366" s="13">
        <x:f t="shared" si="131"/>
        <x:v>0.28717134378091319</x:v>
      </x:c>
      <x:c r="AE1366" s="50" t="n">
        <x:f>IF(OR(NOT(ISNUMBER(Q1366)),NOT(ISNUMBER(R1366))),"",IF(Q1366&lt;R1366,1,0))</x:f>
        <x:v>0</x:v>
      </x:c>
      <x:c r="AF1366" s="50" t="n">
        <x:f>IFERROR(IF(AND(A1366=A1365,C1366=C1365+1,ISNUMBER(AE1365)),AE1365,""),"")</x:f>
        <x:v>0</x:v>
      </x:c>
      <x:c r="AG1366" s="52" t="n">
        <x:f>IFERROR(IF(AND(A1366=A1365,C1366=C1365+1,ISNUMBER(U1366),ISNUMBER(U1365),U1365&lt;&gt;0),U1366/U1365-1,""),"")</x:f>
        <x:v>0.18069306187859557</x:v>
      </x:c>
      <x:c r="AH1366" s="50" t="n">
        <x:f>IF(AND(ISNUMBER(AE1366),ISNUMBER(AF1366),ISNUMBER(AG1366)),IF(AND(AE1366=1,AF1366=1,AG1366&lt;0),1,0),"")</x:f>
        <x:v>0</x:v>
      </x:c>
      <x:c r="AI1366" s="50" t="n">
        <x:f>IF(AND(A1366=A1367,C1367=C1366+1,ISNUMBER(AH1367)),C1367,"")</x:f>
        <x:v>2020</x:v>
      </x:c>
      <x:c r="AJ1366" s="50" t="n">
        <x:f>IF(AND(A1366=A1367,C1367=C1366+1,ISNUMBER(AH1367)),AH1367,"")</x:f>
        <x:v>0</x:v>
      </x:c>
    </x:row>
    <x:row r="1367" ht="15">
      <x:c r="A1367" s="9" t="s">
        <x:v>109</x:v>
      </x:c>
      <x:c r="B1367" s="10">
        <x:v>44196</x:v>
      </x:c>
      <x:c r="C1367" s="9">
        <x:v>2020</x:v>
      </x:c>
      <x:c r="D1367" s="11">
        <x:v>430.94600000000003</x:v>
      </x:c>
      <x:c r="E1367" s="11">
        <x:v>406.642</x:v>
      </x:c>
      <x:c r="F1367" s="11">
        <x:v>279.66199999999998</x:v>
      </x:c>
      <x:c r="G1367" s="11">
        <x:v>290.19900000000001</x:v>
      </x:c>
      <x:c r="H1367" s="11">
        <x:v>9.8390000000000004</x:v>
      </x:c>
      <x:c r="I1367" s="11">
        <x:v>140.74700000000001</x:v>
      </x:c>
      <x:c r="J1367" s="11">
        <x:v>135.66800000000001</x:v>
      </x:c>
      <x:c r="K1367" s="11">
        <x:v>80.138999999999996</x:v>
      </x:c>
      <x:c r="L1367" s="11">
        <x:v>11.744</x:v>
      </x:c>
      <x:c r="M1367" s="11">
        <x:v>1.867</x:v>
      </x:c>
      <x:c r="N1367" s="11">
        <x:v>7.9720000000000004</x:v>
      </x:c>
      <x:c r="O1367" s="11">
        <x:v>1077.127</x:v>
      </x:c>
      <x:c r="P1367" s="11">
        <x:v>95.316000000000003</x:v>
      </x:c>
      <x:c r="Q1367" s="11">
        <x:v>98.9</x:v>
      </x:c>
      <x:c r="R1367" s="11">
        <x:v>0.316</x:v>
      </x:c>
      <x:c r="S1367" s="11">
        <x:v>75.664000000000001</x:v>
      </x:c>
      <x:c r="T1367" s="11">
        <x:v>64.054000000000002</x:v>
      </x:c>
      <x:c r="U1367" s="11">
        <x:v>2505.3443000000002</x:v>
      </x:c>
      <x:c r="V1367" s="11">
        <x:v>18</x:v>
      </x:c>
      <x:c r="W1367" s="12">
        <x:v>0</x:v>
      </x:c>
      <x:c r="X1367" s="8">
        <x:v>0</x:v>
      </x:c>
      <x:c r="Y1367" s="13">
        <x:f t="shared" si="126"/>
        <x:v>1.4540481009218271</x:v>
      </x:c>
      <x:c r="Z1367" s="13">
        <x:f t="shared" si="127"/>
        <x:v>0.67339991553466094</x:v>
      </x:c>
      <x:c r="AA1367" s="13">
        <x:f t="shared" si="128"/>
        <x:v>0.17557652234850771</x:v>
      </x:c>
      <x:c r="AB1367" s="13">
        <x:f t="shared" si="129"/>
        <x:v>0.22117852352730968</x:v>
      </x:c>
      <x:c r="AC1367" s="13">
        <x:f t="shared" si="130"/>
        <x:v>0.2207243994638162</x:v>
      </x:c>
      <x:c r="AD1367" s="13">
        <x:f t="shared" si="131"/>
        <x:v>0.31481438509697268</x:v>
      </x:c>
      <x:c r="AE1367" s="50" t="n">
        <x:f>IF(OR(NOT(ISNUMBER(Q1367)),NOT(ISNUMBER(R1367))),"",IF(Q1367&lt;R1367,1,0))</x:f>
        <x:v>0</x:v>
      </x:c>
      <x:c r="AF1367" s="50" t="n">
        <x:f>IFERROR(IF(AND(A1367=A1366,C1367=C1366+1,ISNUMBER(AE1366)),AE1366,""),"")</x:f>
        <x:v>0</x:v>
      </x:c>
      <x:c r="AG1367" s="52" t="n">
        <x:f>IFERROR(IF(AND(A1367=A1366,C1367=C1366+1,ISNUMBER(U1367),ISNUMBER(U1366),U1366&lt;&gt;0),U1367/U1366-1,""),"")</x:f>
        <x:v>0.3266672830453088</x:v>
      </x:c>
      <x:c r="AH1367" s="50" t="n">
        <x:f>IF(AND(ISNUMBER(AE1367),ISNUMBER(AF1367),ISNUMBER(AG1367)),IF(AND(AE1367=1,AF1367=1,AG1367&lt;0),1,0),"")</x:f>
        <x:v>0</x:v>
      </x:c>
      <x:c r="AI1367" s="50" t="n">
        <x:f>IF(AND(A1367=A1368,C1368=C1367+1,ISNUMBER(AH1368)),C1368,"")</x:f>
        <x:v>2021</x:v>
      </x:c>
      <x:c r="AJ1367" s="50" t="n">
        <x:f>IF(AND(A1367=A1368,C1368=C1367+1,ISNUMBER(AH1368)),AH1368,"")</x:f>
        <x:v>0</x:v>
      </x:c>
    </x:row>
    <x:row r="1368" ht="15">
      <x:c r="A1368" s="9" t="s">
        <x:v>109</x:v>
      </x:c>
      <x:c r="B1368" s="10">
        <x:v>44561</x:v>
      </x:c>
      <x:c r="C1368" s="9">
        <x:v>2021</x:v>
      </x:c>
      <x:c r="D1368" s="11">
        <x:v>497.35899999999998</x:v>
      </x:c>
      <x:c r="E1368" s="11">
        <x:v>470.233</x:v>
      </x:c>
      <x:c r="F1368" s="11">
        <x:v>308.88499999999999</x:v>
      </x:c>
      <x:c r="G1368" s="11">
        <x:v>318.21499999999997</x:v>
      </x:c>
      <x:c r="H1368" s="11">
        <x:v>8.3019999999999996</x:v>
      </x:c>
      <x:c r="I1368" s="11">
        <x:v>179.14400000000001</x:v>
      </x:c>
      <x:c r="J1368" s="11">
        <x:v>174.065</x:v>
      </x:c>
      <x:c r="K1368" s="11">
        <x:v>101.724</x:v>
      </x:c>
      <x:c r="L1368" s="11">
        <x:v>38.411000000000001</x:v>
      </x:c>
      <x:c r="M1368" s="11">
        <x:v>2.5979999999999999</x:v>
      </x:c>
      <x:c r="N1368" s="11">
        <x:v>5.7039999999999997</x:v>
      </x:c>
      <x:c r="O1368" s="11">
        <x:v>784.04899999999998</x:v>
      </x:c>
      <x:c r="P1368" s="11">
        <x:v>119.416</x:v>
      </x:c>
      <x:c r="Q1368" s="11">
        <x:v>124.30800000000001</x:v>
      </x:c>
      <x:c r="R1368" s="11">
        <x:v>0.47699999999999998</x:v>
      </x:c>
      <x:c r="S1368" s="11">
        <x:v>96.185000000000002</x:v>
      </x:c>
      <x:c r="T1368" s="11">
        <x:v>90.989000000000004</x:v>
      </x:c>
      <x:c r="U1368" s="11">
        <x:v>3838.1455000000001</x:v>
      </x:c>
      <x:c r="V1368" s="11">
        <x:v>18</x:v>
      </x:c>
      <x:c r="W1368" s="12">
        <x:v>0</x:v>
      </x:c>
      <x:c r="X1368" s="8">
        <x:v>0</x:v>
      </x:c>
      <x:c r="Y1368" s="13">
        <x:f t="shared" si="126"/>
        <x:v>1.5223562167149587</x:v>
      </x:c>
      <x:c r="Z1368" s="13">
        <x:f t="shared" si="127"/>
        <x:v>0.63980947363976526</x:v>
      </x:c>
      <x:c r="AA1368" s="13">
        <x:f t="shared" si="128"/>
        <x:v>0.19339149387062465</x:v>
      </x:c>
      <x:c r="AB1368" s="13">
        <x:f t="shared" si="129"/>
        <x:v>0.24010020930555193</x:v>
      </x:c>
      <x:c r="AC1368" s="13">
        <x:f t="shared" si="130"/>
        <x:v>0.28593560957214464</x:v>
      </x:c>
      <x:c r="AD1368" s="13">
        <x:f t="shared" si="131"/>
        <x:v>0.3499785868959846</x:v>
      </x:c>
      <x:c r="AE1368" s="50" t="n">
        <x:f>IF(OR(NOT(ISNUMBER(Q1368)),NOT(ISNUMBER(R1368))),"",IF(Q1368&lt;R1368,1,0))</x:f>
        <x:v>0</x:v>
      </x:c>
      <x:c r="AF1368" s="50" t="n">
        <x:f>IFERROR(IF(AND(A1368=A1367,C1368=C1367+1,ISNUMBER(AE1367)),AE1367,""),"")</x:f>
        <x:v>0</x:v>
      </x:c>
      <x:c r="AG1368" s="52" t="n">
        <x:f>IFERROR(IF(AND(A1368=A1367,C1368=C1367+1,ISNUMBER(U1368),ISNUMBER(U1367),U1367&lt;&gt;0),U1368/U1367-1,""),"")</x:f>
        <x:v>0.5319832487694405</x:v>
      </x:c>
      <x:c r="AH1368" s="50" t="n">
        <x:f>IF(AND(ISNUMBER(AE1368),ISNUMBER(AF1368),ISNUMBER(AG1368)),IF(AND(AE1368=1,AF1368=1,AG1368&lt;0),1,0),"")</x:f>
        <x:v>0</x:v>
      </x:c>
      <x:c r="AI1368" s="50" t="n">
        <x:f>IF(AND(A1368=A1369,C1369=C1368+1,ISNUMBER(AH1369)),C1369,"")</x:f>
        <x:v>2022</x:v>
      </x:c>
      <x:c r="AJ1368" s="50" t="n">
        <x:f>IF(AND(A1368=A1369,C1369=C1368+1,ISNUMBER(AH1369)),AH1369,"")</x:f>
        <x:v>0</x:v>
      </x:c>
    </x:row>
    <x:row r="1369" ht="15">
      <x:c r="A1369" s="9" t="s">
        <x:v>109</x:v>
      </x:c>
      <x:c r="B1369" s="10">
        <x:v>44926</x:v>
      </x:c>
      <x:c r="C1369" s="9">
        <x:v>2022</x:v>
      </x:c>
      <x:c r="D1369" s="11">
        <x:v>672.05799999999999</x:v>
      </x:c>
      <x:c r="E1369" s="11">
        <x:v>644.14</x:v>
      </x:c>
      <x:c r="F1369" s="11">
        <x:v>453.38799999999998</x:v>
      </x:c>
      <x:c r="G1369" s="11">
        <x:v>460.95800000000003</x:v>
      </x:c>
      <x:c r="H1369" s="11">
        <x:v>6.6660000000000004</x:v>
      </x:c>
      <x:c r="I1369" s="11">
        <x:v>211.1</x:v>
      </x:c>
      <x:c r="J1369" s="11">
        <x:v>202.459</x:v>
      </x:c>
      <x:c r="K1369" s="11">
        <x:v>97.316000000000003</x:v>
      </x:c>
      <x:c r="L1369" s="11">
        <x:v>5.1040000000000001</x:v>
      </x:c>
      <x:c r="M1369" s="11">
        <x:v>2.7160000000000002</x:v>
      </x:c>
      <x:c r="N1369" s="11">
        <x:v>3.95</x:v>
      </x:c>
      <x:c r="O1369" s="11">
        <x:v>1077.9459999999999</x:v>
      </x:c>
      <x:c r="P1369" s="11">
        <x:v>136.14500000000001</x:v>
      </x:c>
      <x:c r="Q1369" s="11">
        <x:v>140.66999999999999</x:v>
      </x:c>
      <x:c r="R1369" s="11">
        <x:v>0.253</x:v>
      </x:c>
      <x:c r="S1369" s="11">
        <x:v>110.40600000000001</x:v>
      </x:c>
      <x:c r="T1369" s="11">
        <x:v>83.644000000000005</x:v>
      </x:c>
      <x:c r="U1369" s="11">
        <x:v>2775.7152000000001</x:v>
      </x:c>
      <x:c r="V1369" s="11">
        <x:v>18</x:v>
      </x:c>
      <x:c r="W1369" s="12">
        <x:v>0</x:v>
      </x:c>
      <x:c r="X1369" s="8">
        <x:v>0</x:v>
      </x:c>
      <x:c r="Y1369" s="13">
        <x:f t="shared" si="126"/>
        <x:v>1.4207257360141865</x:v>
      </x:c>
      <x:c r="Z1369" s="13">
        <x:f t="shared" si="127"/>
        <x:v>0.68589020590484751</x:v>
      </x:c>
      <x:c r="AA1369" s="13">
        <x:f t="shared" si="128"/>
        <x:v>0.16428046388853343</x:v>
      </x:c>
      <x:c r="AB1369" s="13">
        <x:f t="shared" si="129"/>
        <x:v>0.20257924167259375</x:v>
      </x:c>
      <x:c r="AC1369" s="13">
        <x:f t="shared" si="130"/>
        <x:v>0.18145687893474027</x:v>
      </x:c>
      <x:c r="AD1369" s="13">
        <x:f t="shared" si="131"/>
        <x:v>0.30125227286930595</x:v>
      </x:c>
      <x:c r="AE1369" s="50" t="n">
        <x:f>IF(OR(NOT(ISNUMBER(Q1369)),NOT(ISNUMBER(R1369))),"",IF(Q1369&lt;R1369,1,0))</x:f>
        <x:v>0</x:v>
      </x:c>
      <x:c r="AF1369" s="50" t="n">
        <x:f>IFERROR(IF(AND(A1369=A1368,C1369=C1368+1,ISNUMBER(AE1368)),AE1368,""),"")</x:f>
        <x:v>0</x:v>
      </x:c>
      <x:c r="AG1369" s="52" t="n">
        <x:f>IFERROR(IF(AND(A1369=A1368,C1369=C1368+1,ISNUMBER(U1369),ISNUMBER(U1368),U1368&lt;&gt;0),U1369/U1368-1,""),"")</x:f>
        <x:v>-0.27680823981269076</x:v>
      </x:c>
      <x:c r="AH1369" s="50" t="n">
        <x:f>IF(AND(ISNUMBER(AE1369),ISNUMBER(AF1369),ISNUMBER(AG1369)),IF(AND(AE1369=1,AF1369=1,AG1369&lt;0),1,0),"")</x:f>
        <x:v>0</x:v>
      </x:c>
      <x:c r="AI1369" s="50" t="n">
        <x:f>IF(AND(A1369=A1370,C1370=C1369+1,ISNUMBER(AH1370)),C1370,"")</x:f>
        <x:v>2023</x:v>
      </x:c>
      <x:c r="AJ1369" s="50" t="n">
        <x:f>IF(AND(A1369=A1370,C1370=C1369+1,ISNUMBER(AH1370)),AH1370,"")</x:f>
        <x:v>0</x:v>
      </x:c>
    </x:row>
    <x:row r="1370" ht="15">
      <x:c r="A1370" s="9" t="s">
        <x:v>109</x:v>
      </x:c>
      <x:c r="B1370" s="10">
        <x:v>45291</x:v>
      </x:c>
      <x:c r="C1370" s="9">
        <x:v>2023</x:v>
      </x:c>
      <x:c r="D1370" s="11">
        <x:v>647.72199999999998</x:v>
      </x:c>
      <x:c r="E1370" s="11">
        <x:v>616.25300000000004</x:v>
      </x:c>
      <x:c r="F1370" s="11">
        <x:v>386.21800000000002</x:v>
      </x:c>
      <x:c r="G1370" s="11">
        <x:v>396.27699999999999</x:v>
      </x:c>
      <x:c r="H1370" s="11">
        <x:v>9.7609999999999992</x:v>
      </x:c>
      <x:c r="I1370" s="11">
        <x:v>251.44499999999999</x:v>
      </x:c>
      <x:c r="J1370" s="11">
        <x:v>243.80699999999999</x:v>
      </x:c>
      <x:c r="K1370" s="11">
        <x:v>122.621</x:v>
      </x:c>
      <x:c r="L1370" s="11">
        <x:v>3.5910000000000002</x:v>
      </x:c>
      <x:c r="M1370" s="11">
        <x:v>2.734</x:v>
      </x:c>
      <x:c r="N1370" s="11">
        <x:v>7.0270000000000001</x:v>
      </x:c>
      <x:c r="O1370" s="11">
        <x:v>985.3</x:v>
      </x:c>
      <x:c r="P1370" s="11">
        <x:v>140.898</x:v>
      </x:c>
      <x:c r="Q1370" s="11">
        <x:v>147.01599999999999</x:v>
      </x:c>
      <x:c r="R1370" s="11">
        <x:v>0.20499999999999999</x:v>
      </x:c>
      <x:c r="S1370" s="11">
        <x:v>112.029</x:v>
      </x:c>
      <x:c r="T1370" s="11">
        <x:v>105.768</x:v>
      </x:c>
      <x:c r="U1370" s="11">
        <x:v>2988.5549999999998</x:v>
      </x:c>
      <x:c r="V1370" s="11">
        <x:v>18</x:v>
      </x:c>
      <x:c r="W1370" s="12">
        <x:v>0</x:v>
      </x:c>
      <x:c r="X1370" s="8">
        <x:v>0</x:v>
      </x:c>
      <x:c r="Y1370" s="13">
        <x:f t="shared" si="126"/>
        <x:v>1.5956092155207682</x:v>
      </x:c>
      <x:c r="Z1370" s="13">
        <x:f t="shared" si="127"/>
        <x:v>0.61180105045065625</x:v>
      </x:c>
      <x:c r="AA1370" s="13">
        <x:f t="shared" si="128"/>
        <x:v>0.17295846057413519</x:v>
      </x:c>
      <x:c r="AB1370" s="13">
        <x:f t="shared" si="129"/>
        <x:v>0.21752850760048292</x:v>
      </x:c>
      <x:c r="AC1370" s="13">
        <x:f t="shared" si="130"/>
        <x:v>0.26690421094335531</x:v>
      </x:c>
      <x:c r="AD1370" s="13">
        <x:f t="shared" si="131"/>
        <x:v>0.37640685355754472</x:v>
      </x:c>
      <x:c r="AE1370" s="50" t="n">
        <x:f>IF(OR(NOT(ISNUMBER(Q1370)),NOT(ISNUMBER(R1370))),"",IF(Q1370&lt;R1370,1,0))</x:f>
        <x:v>0</x:v>
      </x:c>
      <x:c r="AF1370" s="50" t="n">
        <x:f>IFERROR(IF(AND(A1370=A1369,C1370=C1369+1,ISNUMBER(AE1369)),AE1369,""),"")</x:f>
        <x:v>0</x:v>
      </x:c>
      <x:c r="AG1370" s="52" t="n">
        <x:f>IFERROR(IF(AND(A1370=A1369,C1370=C1369+1,ISNUMBER(U1370),ISNUMBER(U1369),U1369&lt;&gt;0),U1370/U1369-1,""),"")</x:f>
        <x:v>0.07667926450091134</x:v>
      </x:c>
      <x:c r="AH1370" s="50" t="n">
        <x:f>IF(AND(ISNUMBER(AE1370),ISNUMBER(AF1370),ISNUMBER(AG1370)),IF(AND(AE1370=1,AF1370=1,AG1370&lt;0),1,0),"")</x:f>
        <x:v>0</x:v>
      </x:c>
      <x:c r="AI1370" s="50" t="n">
        <x:f>IF(AND(A1370=A1371,C1371=C1370+1,ISNUMBER(AH1371)),C1371,"")</x:f>
        <x:v>2024</x:v>
      </x:c>
      <x:c r="AJ1370" s="50" t="n">
        <x:f>IF(AND(A1370=A1371,C1371=C1370+1,ISNUMBER(AH1371)),AH1371,"")</x:f>
        <x:v>0</x:v>
      </x:c>
    </x:row>
    <x:row r="1371" ht="15">
      <x:c r="A1371" s="9" t="s">
        <x:v>109</x:v>
      </x:c>
      <x:c r="B1371" s="10">
        <x:v>45657</x:v>
      </x:c>
      <x:c r="C1371" s="9">
        <x:v>2024</x:v>
      </x:c>
      <x:c r="D1371" s="11">
        <x:v>780.74900000000002</x:v>
      </x:c>
      <x:c r="E1371" s="11">
        <x:v>746.67200000000003</x:v>
      </x:c>
      <x:c r="F1371" s="11">
        <x:v>465.45600000000002</x:v>
      </x:c>
      <x:c r="G1371" s="11">
        <x:v>482.71199999999999</x:v>
      </x:c>
      <x:c r="H1371" s="11">
        <x:v>10.358000000000001</x:v>
      </x:c>
      <x:c r="I1371" s="11">
        <x:v>298.03699999999998</x:v>
      </x:c>
      <x:c r="J1371" s="11">
        <x:v>290.505</x:v>
      </x:c>
      <x:c r="K1371" s="11">
        <x:v>158.45400000000001</x:v>
      </x:c>
      <x:c r="L1371" s="11">
        <x:v>2.9159999999999999</x:v>
      </x:c>
      <x:c r="M1371" s="11">
        <x:v>2.2530000000000001</x:v>
      </x:c>
      <x:c r="N1371" s="11">
        <x:v>8.1050000000000004</x:v>
      </x:c>
      <x:c r="O1371" s="11">
        <x:v>962.63300000000004</x:v>
      </x:c>
      <x:c r="P1371" s="11">
        <x:v>154.06399999999999</x:v>
      </x:c>
      <x:c r="Q1371" s="11">
        <x:v>160.68799999999999</x:v>
      </x:c>
      <x:c r="R1371" s="11">
        <x:v>0.443</x:v>
      </x:c>
      <x:c r="S1371" s="11">
        <x:v>119.044</x:v>
      </x:c>
      <x:c r="T1371" s="11">
        <x:v>120.943</x:v>
      </x:c>
      <x:c r="U1371" s="11">
        <x:v>3243.7073999999998</x:v>
      </x:c>
      <x:c r="V1371" s="11">
        <x:v>18</x:v>
      </x:c>
      <x:c r="W1371" s="12">
        <x:v>0</x:v>
      </x:c>
      <x:c r="X1371" s="8">
        <x:v>0</x:v>
      </x:c>
      <x:c r="Y1371" s="13">
        <x:f t="shared" si="126"/>
        <x:v>1.6041731119590252</x:v>
      </x:c>
      <x:c r="Z1371" s="13">
        <x:f t="shared" si="127"/>
        <x:v>0.61826784280223224</x:v>
      </x:c>
      <x:c r="AA1371" s="13">
        <x:f t="shared" si="128"/>
        <x:v>0.15247409858994376</x:v>
      </x:c>
      <x:c r="AB1371" s="13">
        <x:f t="shared" si="129"/>
        <x:v>0.19732846279662219</x:v>
      </x:c>
      <x:c r="AC1371" s="13">
        <x:f t="shared" si="130"/>
        <x:v>0.25054898158736472</x:v>
      </x:c>
      <x:c r="AD1371" s="13">
        <x:f t="shared" si="131"/>
        <x:v>0.37208501067564609</x:v>
      </x:c>
      <x:c r="AE1371" s="50" t="n">
        <x:f>IF(OR(NOT(ISNUMBER(Q1371)),NOT(ISNUMBER(R1371))),"",IF(Q1371&lt;R1371,1,0))</x:f>
        <x:v>0</x:v>
      </x:c>
      <x:c r="AF1371" s="50" t="n">
        <x:f>IFERROR(IF(AND(A1371=A1370,C1371=C1370+1,ISNUMBER(AE1370)),AE1370,""),"")</x:f>
        <x:v>0</x:v>
      </x:c>
      <x:c r="AG1371" s="52" t="n">
        <x:f>IFERROR(IF(AND(A1371=A1370,C1371=C1370+1,ISNUMBER(U1371),ISNUMBER(U1370),U1370&lt;&gt;0),U1371/U1370-1,""),"")</x:f>
        <x:v>0.08537651139095659</x:v>
      </x:c>
      <x:c r="AH1371" s="50" t="n">
        <x:f>IF(AND(ISNUMBER(AE1371),ISNUMBER(AF1371),ISNUMBER(AG1371)),IF(AND(AE1371=1,AF1371=1,AG1371&lt;0),1,0),"")</x:f>
        <x:v>0</x:v>
      </x:c>
      <x:c r="AI1371" s="50" t="str">
        <x:f>IF(AND(A1371=A1372,C1372=C1371+1,ISNUMBER(AH1372)),C1372,"")</x:f>
      </x:c>
      <x:c r="AJ1371" s="50" t="str">
        <x:f>IF(AND(A1371=A1372,C1372=C1371+1,ISNUMBER(AH1372)),AH1372,"")</x:f>
      </x:c>
    </x:row>
    <x:row r="1372" ht="15">
      <x:c r="A1372" s="9" t="s">
        <x:v>110</x:v>
      </x:c>
      <x:c r="B1372" s="10">
        <x:v>39447</x:v>
      </x:c>
      <x:c r="C1372" s="9">
        <x:v>2007</x:v>
      </x:c>
      <x:c r="D1372" s="11">
        <x:v>1740.4</x:v>
      </x:c>
      <x:c r="E1372" s="11">
        <x:v>701.8</x:v>
      </x:c>
      <x:c r="F1372" s="11">
        <x:v>708.1</x:v>
      </x:c>
      <x:c r="G1372" s="11">
        <x:v>1241.9000000000001</x:v>
      </x:c>
      <x:c r="H1372" s="11">
        <x:v>349.1</x:v>
      </x:c>
      <x:c r="I1372" s="11">
        <x:v>498.5</x:v>
      </x:c>
      <x:c r="J1372" s="11">
        <x:v>260.60000000000002</x:v>
      </x:c>
      <x:c r="K1372" s="11">
        <x:v>185</x:v>
      </x:c>
      <x:c r="L1372" s="11">
        <x:v>46.3</x:v>
      </x:c>
      <x:c r="M1372" s="11">
        <x:v>23</x:v>
      </x:c>
      <x:c r="N1372" s="11">
        <x:v>326.10000000000002</x:v>
      </x:c>
      <x:c r="O1372" s="11">
        <x:v>2810.7</x:v>
      </x:c>
      <x:c r="P1372" s="11">
        <x:v>133.6</x:v>
      </x:c>
      <x:c r="Q1372" s="11">
        <x:v>187</x:v>
      </x:c>
      <x:c r="R1372" s="11">
        <x:v>31</x:v>
      </x:c>
      <x:c r="S1372" s="11">
        <x:v>81.900000000000006</x:v>
      </x:c>
      <x:c r="T1372" s="11">
        <x:v>110.2</x:v>
      </x:c>
      <x:c r="U1372" s="11">
        <x:v>2242.1507999999999</x:v>
      </x:c>
      <x:c r="V1372" s="11">
        <x:v>18</x:v>
      </x:c>
      <x:c r="W1372" s="12">
        <x:v>0</x:v>
      </x:c>
      <x:c r="X1372" s="8">
        <x:v>0</x:v>
      </x:c>
      <x:c r="Y1372" s="13">
        <x:f t="shared" si="126"/>
        <x:v>0.99110295156051398</x:v>
      </x:c>
      <x:c r="Z1372" s="13">
        <x:f t="shared" si="127"/>
        <x:v>0.71357159273730175</x:v>
      </x:c>
      <x:c r="AA1372" s="13">
        <x:f t="shared" si="128"/>
        <x:v>4.7058147552286829E-2</x:v>
      </x:c>
      <x:c r="AB1372" s="13">
        <x:f t="shared" si="129"/>
        <x:v>7.6763962307515504E-2</x:v>
      </x:c>
      <x:c r="AC1372" s="13">
        <x:f t="shared" si="130"/>
        <x:v>8.873500281826234E-2</x:v>
      </x:c>
      <x:c r="AD1372" s="13">
        <x:f t="shared" si="131"/>
        <x:v>0.14973569294415079</x:v>
      </x:c>
      <x:c r="AE1372" s="50" t="n">
        <x:f>IF(OR(NOT(ISNUMBER(Q1372)),NOT(ISNUMBER(R1372))),"",IF(Q1372&lt;R1372,1,0))</x:f>
        <x:v>0</x:v>
      </x:c>
      <x:c r="AF1372" s="50" t="str">
        <x:f>IFERROR(IF(AND(A1372=A1371,C1372=C1371+1,ISNUMBER(AE1371)),AE1371,""),"")</x:f>
      </x:c>
      <x:c r="AG1372" s="52" t="str">
        <x:f>IFERROR(IF(AND(A1372=A1371,C1372=C1371+1,ISNUMBER(U1372),ISNUMBER(U1371),U1371&lt;&gt;0),U1372/U1371-1,""),"")</x:f>
      </x:c>
      <x:c r="AH1372" s="50" t="str">
        <x:f>IF(AND(ISNUMBER(AE1372),ISNUMBER(AF1372),ISNUMBER(AG1372)),IF(AND(AE1372=1,AF1372=1,AG1372&lt;0),1,0),"")</x:f>
      </x:c>
      <x:c r="AI1372" s="50" t="n">
        <x:f>IF(AND(A1372=A1373,C1373=C1372+1,ISNUMBER(AH1373)),C1373,"")</x:f>
        <x:v>2008</x:v>
      </x:c>
      <x:c r="AJ1372" s="50" t="n">
        <x:f>IF(AND(A1372=A1373,C1373=C1372+1,ISNUMBER(AH1373)),AH1373,"")</x:f>
        <x:v>0</x:v>
      </x:c>
    </x:row>
    <x:row r="1373" ht="15">
      <x:c r="A1373" s="9" t="s">
        <x:v>110</x:v>
      </x:c>
      <x:c r="B1373" s="10">
        <x:v>39813</x:v>
      </x:c>
      <x:c r="C1373" s="9">
        <x:v>2008</x:v>
      </x:c>
      <x:c r="D1373" s="11">
        <x:v>2512.1</x:v>
      </x:c>
      <x:c r="E1373" s="11">
        <x:v>1031.7</x:v>
      </x:c>
      <x:c r="F1373" s="11">
        <x:v>821.2</x:v>
      </x:c>
      <x:c r="G1373" s="11">
        <x:v>1826.8</x:v>
      </x:c>
      <x:c r="H1373" s="11">
        <x:v>764.9</x:v>
      </x:c>
      <x:c r="I1373" s="11">
        <x:v>685.3</x:v>
      </x:c>
      <x:c r="J1373" s="11">
        <x:v>339.8</x:v>
      </x:c>
      <x:c r="K1373" s="11">
        <x:v>250.8</x:v>
      </x:c>
      <x:c r="L1373" s="11">
        <x:v>50.2</x:v>
      </x:c>
      <x:c r="M1373" s="11">
        <x:v>41.3</x:v>
      </x:c>
      <x:c r="N1373" s="11">
        <x:v>723.6</x:v>
      </x:c>
      <x:c r="O1373" s="11">
        <x:v>3123.5</x:v>
      </x:c>
      <x:c r="P1373" s="11">
        <x:v>156</x:v>
      </x:c>
      <x:c r="Q1373" s="11">
        <x:v>211.3</x:v>
      </x:c>
      <x:c r="R1373" s="11">
        <x:v>31</x:v>
      </x:c>
      <x:c r="S1373" s="11">
        <x:v>99.5</x:v>
      </x:c>
      <x:c r="T1373" s="11">
        <x:v>139.6</x:v>
      </x:c>
      <x:c r="U1373" s="11">
        <x:v>2192.8737999999998</x:v>
      </x:c>
      <x:c r="V1373" s="11">
        <x:v>18</x:v>
      </x:c>
      <x:c r="W1373" s="12">
        <x:v>0</x:v>
      </x:c>
      <x:c r="X1373" s="8">
        <x:v>0</x:v>
      </x:c>
      <x:c r="Y1373" s="13">
        <x:f t="shared" si="126"/>
        <x:v>1.2563321967851924</x:v>
      </x:c>
      <x:c r="Z1373" s="13">
        <x:f t="shared" si="127"/>
        <x:v>0.72720035030452612</x:v>
      </x:c>
      <x:c r="AA1373" s="13">
        <x:f t="shared" si="128"/>
        <x:v>3.9608295848095221E-2</x:v>
      </x:c>
      <x:c r="AB1373" s="13">
        <x:f t="shared" si="129"/>
        <x:v>6.2099438716611603E-2</x:v>
      </x:c>
      <x:c r="AC1373" s="13">
        <x:f t="shared" si="130"/>
        <x:v>7.6417779724107723E-2</x:v>
      </x:c>
      <x:c r="AD1373" s="13">
        <x:f t="shared" si="131"/>
        <x:v>0.13526531587118348</x:v>
      </x:c>
      <x:c r="AE1373" s="50" t="n">
        <x:f>IF(OR(NOT(ISNUMBER(Q1373)),NOT(ISNUMBER(R1373))),"",IF(Q1373&lt;R1373,1,0))</x:f>
        <x:v>0</x:v>
      </x:c>
      <x:c r="AF1373" s="50" t="n">
        <x:f>IFERROR(IF(AND(A1373=A1372,C1373=C1372+1,ISNUMBER(AE1372)),AE1372,""),"")</x:f>
        <x:v>0</x:v>
      </x:c>
      <x:c r="AG1373" s="52" t="n">
        <x:f>IFERROR(IF(AND(A1373=A1372,C1373=C1372+1,ISNUMBER(U1373),ISNUMBER(U1372),U1372&lt;&gt;0),U1373/U1372-1,""),"")</x:f>
        <x:v>-0.021977558333721392</x:v>
      </x:c>
      <x:c r="AH1373" s="50" t="n">
        <x:f>IF(AND(ISNUMBER(AE1373),ISNUMBER(AF1373),ISNUMBER(AG1373)),IF(AND(AE1373=1,AF1373=1,AG1373&lt;0),1,0),"")</x:f>
        <x:v>0</x:v>
      </x:c>
      <x:c r="AI1373" s="50" t="n">
        <x:f>IF(AND(A1373=A1374,C1374=C1373+1,ISNUMBER(AH1374)),C1374,"")</x:f>
        <x:v>2009</x:v>
      </x:c>
      <x:c r="AJ1373" s="50" t="n">
        <x:f>IF(AND(A1373=A1374,C1374=C1373+1,ISNUMBER(AH1374)),AH1374,"")</x:f>
        <x:v>0</x:v>
      </x:c>
    </x:row>
    <x:row r="1374" ht="15">
      <x:c r="A1374" s="9" t="s">
        <x:v>110</x:v>
      </x:c>
      <x:c r="B1374" s="10">
        <x:v>40178</x:v>
      </x:c>
      <x:c r="C1374" s="9">
        <x:v>2009</x:v>
      </x:c>
      <x:c r="D1374" s="11">
        <x:v>2531.5</x:v>
      </x:c>
      <x:c r="E1374" s="11">
        <x:v>1107.5999999999999</x:v>
      </x:c>
      <x:c r="F1374" s="11">
        <x:v>907.9</x:v>
      </x:c>
      <x:c r="G1374" s="11">
        <x:v>1839.4</x:v>
      </x:c>
      <x:c r="H1374" s="11">
        <x:v>677.9</x:v>
      </x:c>
      <x:c r="I1374" s="11">
        <x:v>692.1</x:v>
      </x:c>
      <x:c r="J1374" s="11">
        <x:v>444.1</x:v>
      </x:c>
      <x:c r="K1374" s="11">
        <x:v>319.39999999999998</x:v>
      </x:c>
      <x:c r="L1374" s="11">
        <x:v>65.900000000000006</x:v>
      </x:c>
      <x:c r="M1374" s="11">
        <x:v>116.7</x:v>
      </x:c>
      <x:c r="N1374" s="11">
        <x:v>561.20000000000005</x:v>
      </x:c>
      <x:c r="O1374" s="11">
        <x:v>3970</x:v>
      </x:c>
      <x:c r="P1374" s="11">
        <x:v>212.1</x:v>
      </x:c>
      <x:c r="Q1374" s="11">
        <x:v>287</x:v>
      </x:c>
      <x:c r="R1374" s="11">
        <x:v>30.2</x:v>
      </x:c>
      <x:c r="S1374" s="11">
        <x:v>130.19999999999999</x:v>
      </x:c>
      <x:c r="T1374" s="11">
        <x:v>203.6</x:v>
      </x:c>
      <x:c r="U1374" s="11">
        <x:v>2601.8339999999998</x:v>
      </x:c>
      <x:c r="V1374" s="11">
        <x:v>18</x:v>
      </x:c>
      <x:c r="W1374" s="12">
        <x:v>0</x:v>
      </x:c>
      <x:c r="X1374" s="8">
        <x:v>0</x:v>
      </x:c>
      <x:c r="Y1374" s="13">
        <x:f t="shared" si="126"/>
        <x:v>1.2199581451701729</x:v>
      </x:c>
      <x:c r="Z1374" s="13">
        <x:f t="shared" si="127"/>
        <x:v>0.72660477977483706</x:v>
      </x:c>
      <x:c r="AA1374" s="13">
        <x:f t="shared" si="128"/>
        <x:v>5.1431957337546907E-2</x:v>
      </x:c>
      <x:c r="AB1374" s="13">
        <x:f t="shared" si="129"/>
        <x:v>8.3784317598261895E-2</x:v>
      </x:c>
      <x:c r="AC1374" s="13">
        <x:f t="shared" si="130"/>
        <x:v>0.11068826791345003</x:v>
      </x:c>
      <x:c r="AD1374" s="13">
        <x:f t="shared" si="131"/>
        <x:v>0.17542958720126409</x:v>
      </x:c>
      <x:c r="AE1374" s="50" t="n">
        <x:f>IF(OR(NOT(ISNUMBER(Q1374)),NOT(ISNUMBER(R1374))),"",IF(Q1374&lt;R1374,1,0))</x:f>
        <x:v>0</x:v>
      </x:c>
      <x:c r="AF1374" s="50" t="n">
        <x:f>IFERROR(IF(AND(A1374=A1373,C1374=C1373+1,ISNUMBER(AE1373)),AE1373,""),"")</x:f>
        <x:v>0</x:v>
      </x:c>
      <x:c r="AG1374" s="52" t="n">
        <x:f>IFERROR(IF(AND(A1374=A1373,C1374=C1373+1,ISNUMBER(U1374),ISNUMBER(U1373),U1373&lt;&gt;0),U1374/U1373-1,""),"")</x:f>
        <x:v>0.18649509150959798</x:v>
      </x:c>
      <x:c r="AH1374" s="50" t="n">
        <x:f>IF(AND(ISNUMBER(AE1374),ISNUMBER(AF1374),ISNUMBER(AG1374)),IF(AND(AE1374=1,AF1374=1,AG1374&lt;0),1,0),"")</x:f>
        <x:v>0</x:v>
      </x:c>
      <x:c r="AI1374" s="50" t="n">
        <x:f>IF(AND(A1374=A1375,C1375=C1374+1,ISNUMBER(AH1375)),C1375,"")</x:f>
        <x:v>2010</x:v>
      </x:c>
      <x:c r="AJ1374" s="50" t="n">
        <x:f>IF(AND(A1374=A1375,C1375=C1374+1,ISNUMBER(AH1375)),AH1375,"")</x:f>
        <x:v>0</x:v>
      </x:c>
    </x:row>
    <x:row r="1375" ht="15">
      <x:c r="A1375" s="9" t="s">
        <x:v>110</x:v>
      </x:c>
      <x:c r="B1375" s="10">
        <x:v>40543</x:v>
      </x:c>
      <x:c r="C1375" s="9">
        <x:v>2010</x:v>
      </x:c>
      <x:c r="D1375" s="11">
        <x:v>2517</x:v>
      </x:c>
      <x:c r="E1375" s="11">
        <x:v>1138.8</x:v>
      </x:c>
      <x:c r="F1375" s="11">
        <x:v>994</x:v>
      </x:c>
      <x:c r="G1375" s="11">
        <x:v>1675.7</x:v>
      </x:c>
      <x:c r="H1375" s="11">
        <x:v>540.5</x:v>
      </x:c>
      <x:c r="I1375" s="11">
        <x:v>841.3</x:v>
      </x:c>
      <x:c r="J1375" s="11">
        <x:v>568.5</x:v>
      </x:c>
      <x:c r="K1375" s="11">
        <x:v>279.3</x:v>
      </x:c>
      <x:c r="L1375" s="11">
        <x:v>65.400000000000006</x:v>
      </x:c>
      <x:c r="M1375" s="11">
        <x:v>166.6</x:v>
      </x:c>
      <x:c r="N1375" s="11">
        <x:v>373.9</x:v>
      </x:c>
      <x:c r="O1375" s="11">
        <x:v>4326.7</x:v>
      </x:c>
      <x:c r="P1375" s="11">
        <x:v>241.3</x:v>
      </x:c>
      <x:c r="Q1375" s="11">
        <x:v>324.3</x:v>
      </x:c>
      <x:c r="R1375" s="11">
        <x:v>27.3</x:v>
      </x:c>
      <x:c r="S1375" s="11">
        <x:v>156.69999999999999</x:v>
      </x:c>
      <x:c r="T1375" s="11">
        <x:v>216.4</x:v>
      </x:c>
      <x:c r="U1375" s="11">
        <x:v>2727.0165999999999</x:v>
      </x:c>
      <x:c r="V1375" s="11">
        <x:v>18</x:v>
      </x:c>
      <x:c r="W1375" s="12">
        <x:v>0</x:v>
      </x:c>
      <x:c r="X1375" s="8">
        <x:v>0</x:v>
      </x:c>
      <x:c r="Y1375" s="13">
        <x:f t="shared" si="126"/>
        <x:v>1.1456740442655935</x:v>
      </x:c>
      <x:c r="Z1375" s="13">
        <x:f t="shared" si="127"/>
        <x:v>0.66575288041319036</x:v>
      </x:c>
      <x:c r="AA1375" s="13">
        <x:f t="shared" si="128"/>
        <x:v>6.225665474771553E-2</x:v>
      </x:c>
      <x:c r="AB1375" s="13">
        <x:f t="shared" si="129"/>
        <x:v>9.5868096940802547E-2</x:v>
      </x:c>
      <x:c r="AC1375" s="13">
        <x:f t="shared" si="130"/>
        <x:v>0.12914006087008414</x:v>
      </x:c>
      <x:c r="AD1375" s="13">
        <x:f t="shared" si="131"/>
        <x:v>0.22586412395709177</x:v>
      </x:c>
      <x:c r="AE1375" s="50" t="n">
        <x:f>IF(OR(NOT(ISNUMBER(Q1375)),NOT(ISNUMBER(R1375))),"",IF(Q1375&lt;R1375,1,0))</x:f>
        <x:v>0</x:v>
      </x:c>
      <x:c r="AF1375" s="50" t="n">
        <x:f>IFERROR(IF(AND(A1375=A1374,C1375=C1374+1,ISNUMBER(AE1374)),AE1374,""),"")</x:f>
        <x:v>0</x:v>
      </x:c>
      <x:c r="AG1375" s="52" t="n">
        <x:f>IFERROR(IF(AND(A1375=A1374,C1375=C1374+1,ISNUMBER(U1375),ISNUMBER(U1374),U1374&lt;&gt;0),U1375/U1374-1,""),"")</x:f>
        <x:v>0.048113215524126396</x:v>
      </x:c>
      <x:c r="AH1375" s="50" t="n">
        <x:f>IF(AND(ISNUMBER(AE1375),ISNUMBER(AF1375),ISNUMBER(AG1375)),IF(AND(AE1375=1,AF1375=1,AG1375&lt;0),1,0),"")</x:f>
        <x:v>0</x:v>
      </x:c>
      <x:c r="AI1375" s="50" t="n">
        <x:f>IF(AND(A1375=A1376,C1376=C1375+1,ISNUMBER(AH1376)),C1376,"")</x:f>
        <x:v>2011</x:v>
      </x:c>
      <x:c r="AJ1375" s="50" t="n">
        <x:f>IF(AND(A1375=A1376,C1376=C1375+1,ISNUMBER(AH1376)),AH1376,"")</x:f>
        <x:v>0</x:v>
      </x:c>
    </x:row>
    <x:row r="1376" ht="15">
      <x:c r="A1376" s="9" t="s">
        <x:v>110</x:v>
      </x:c>
      <x:c r="B1376" s="10">
        <x:v>40908</x:v>
      </x:c>
      <x:c r="C1376" s="9">
        <x:v>2011</x:v>
      </x:c>
      <x:c r="D1376" s="11">
        <x:v>3182.1</x:v>
      </x:c>
      <x:c r="E1376" s="11">
        <x:v>1129</x:v>
      </x:c>
      <x:c r="F1376" s="11">
        <x:v>1061.5999999999999</x:v>
      </x:c>
      <x:c r="G1376" s="11">
        <x:v>2178.3000000000002</x:v>
      </x:c>
      <x:c r="H1376" s="11">
        <x:v>888.7</x:v>
      </x:c>
      <x:c r="I1376" s="11">
        <x:v>1003.8</x:v>
      </x:c>
      <x:c r="J1376" s="11">
        <x:v>706.3</x:v>
      </x:c>
      <x:c r="K1376" s="11">
        <x:v>254.8</x:v>
      </x:c>
      <x:c r="L1376" s="11">
        <x:v>58.8</x:v>
      </x:c>
      <x:c r="M1376" s="11">
        <x:v>216.9</x:v>
      </x:c>
      <x:c r="N1376" s="11">
        <x:v>671.8</x:v>
      </x:c>
      <x:c r="O1376" s="11">
        <x:v>4646.3999999999996</x:v>
      </x:c>
      <x:c r="P1376" s="11">
        <x:v>266.2</x:v>
      </x:c>
      <x:c r="Q1376" s="11">
        <x:v>351.7</x:v>
      </x:c>
      <x:c r="R1376" s="11">
        <x:v>3.1</x:v>
      </x:c>
      <x:c r="S1376" s="11">
        <x:v>175.1</x:v>
      </x:c>
      <x:c r="T1376" s="11">
        <x:v>184.6</x:v>
      </x:c>
      <x:c r="U1376" s="11">
        <x:v>2357.3303000000001</x:v>
      </x:c>
      <x:c r="V1376" s="11">
        <x:v>18</x:v>
      </x:c>
      <x:c r="W1376" s="12">
        <x:v>0</x:v>
      </x:c>
      <x:c r="X1376" s="8">
        <x:v>0</x:v>
      </x:c>
      <x:c r="Y1376" s="13">
        <x:f t="shared" si="126"/>
        <x:v>1.0634890730972117</x:v>
      </x:c>
      <x:c r="Z1376" s="13">
        <x:f t="shared" si="127"/>
        <x:v>0.68454794003959651</x:v>
      </x:c>
      <x:c r="AA1376" s="13">
        <x:f t="shared" si="128"/>
        <x:v>5.5026554790861382E-2</x:v>
      </x:c>
      <x:c r="AB1376" s="13">
        <x:f t="shared" si="129"/>
        <x:v>8.3655447660350088E-2</x:v>
      </x:c>
      <x:c r="AC1376" s="13">
        <x:f t="shared" si="130"/>
        <x:v>8.4744984621034747E-2</x:v>
      </x:c>
      <x:c r="AD1376" s="13">
        <x:f t="shared" si="131"/>
        <x:v>0.22196034065554193</x:v>
      </x:c>
      <x:c r="AE1376" s="50" t="n">
        <x:f>IF(OR(NOT(ISNUMBER(Q1376)),NOT(ISNUMBER(R1376))),"",IF(Q1376&lt;R1376,1,0))</x:f>
        <x:v>0</x:v>
      </x:c>
      <x:c r="AF1376" s="50" t="n">
        <x:f>IFERROR(IF(AND(A1376=A1375,C1376=C1375+1,ISNUMBER(AE1375)),AE1375,""),"")</x:f>
        <x:v>0</x:v>
      </x:c>
      <x:c r="AG1376" s="52" t="n">
        <x:f>IFERROR(IF(AND(A1376=A1375,C1376=C1375+1,ISNUMBER(U1376),ISNUMBER(U1375),U1375&lt;&gt;0),U1376/U1375-1,""),"")</x:f>
        <x:v>-0.13556437463563653</x:v>
      </x:c>
      <x:c r="AH1376" s="50" t="n">
        <x:f>IF(AND(ISNUMBER(AE1376),ISNUMBER(AF1376),ISNUMBER(AG1376)),IF(AND(AE1376=1,AF1376=1,AG1376&lt;0),1,0),"")</x:f>
        <x:v>0</x:v>
      </x:c>
      <x:c r="AI1376" s="50" t="n">
        <x:f>IF(AND(A1376=A1377,C1377=C1376+1,ISNUMBER(AH1377)),C1377,"")</x:f>
        <x:v>2012</x:v>
      </x:c>
      <x:c r="AJ1376" s="50" t="n">
        <x:f>IF(AND(A1376=A1377,C1377=C1376+1,ISNUMBER(AH1377)),AH1377,"")</x:f>
        <x:v>0</x:v>
      </x:c>
    </x:row>
    <x:row r="1377" ht="15">
      <x:c r="A1377" s="9" t="s">
        <x:v>110</x:v>
      </x:c>
      <x:c r="B1377" s="10">
        <x:v>41274</x:v>
      </x:c>
      <x:c r="C1377" s="9">
        <x:v>2012</x:v>
      </x:c>
      <x:c r="D1377" s="11">
        <x:v>2877</x:v>
      </x:c>
      <x:c r="E1377" s="11">
        <x:v>1001.3</x:v>
      </x:c>
      <x:c r="F1377" s="11">
        <x:v>866.9</x:v>
      </x:c>
      <x:c r="G1377" s="11">
        <x:v>1748.1</x:v>
      </x:c>
      <x:c r="H1377" s="11">
        <x:v>776</x:v>
      </x:c>
      <x:c r="I1377" s="11">
        <x:v>1128.9000000000001</x:v>
      </x:c>
      <x:c r="J1377" s="11">
        <x:v>900.7</x:v>
      </x:c>
      <x:c r="K1377" s="11">
        <x:v>142.80000000000001</x:v>
      </x:c>
      <x:c r="L1377" s="11">
        <x:v>53.1</x:v>
      </x:c>
      <x:c r="M1377" s="11">
        <x:v>74.7</x:v>
      </x:c>
      <x:c r="N1377" s="11">
        <x:v>701.3</x:v>
      </x:c>
      <x:c r="O1377" s="11">
        <x:v>4060.1</x:v>
      </x:c>
      <x:c r="P1377" s="11">
        <x:v>209.7</x:v>
      </x:c>
      <x:c r="Q1377" s="11">
        <x:v>300.8</x:v>
      </x:c>
      <x:c r="R1377" s="11">
        <x:v>34.5</x:v>
      </x:c>
      <x:c r="S1377" s="11">
        <x:v>240.4</x:v>
      </x:c>
      <x:c r="T1377" s="11">
        <x:v>256.89999999999998</x:v>
      </x:c>
      <x:c r="U1377" s="11">
        <x:v>2666.7743999999998</x:v>
      </x:c>
      <x:c r="V1377" s="11">
        <x:v>18</x:v>
      </x:c>
      <x:c r="W1377" s="12">
        <x:v>0</x:v>
      </x:c>
      <x:c r="X1377" s="8">
        <x:v>0</x:v>
      </x:c>
      <x:c r="Y1377" s="13">
        <x:f t="shared" si="126"/>
        <x:v>1.1550351828353904</x:v>
      </x:c>
      <x:c r="Z1377" s="13">
        <x:f t="shared" si="127"/>
        <x:v>0.60761209593326382</x:v>
      </x:c>
      <x:c r="AA1377" s="13">
        <x:f t="shared" si="128"/>
        <x:v>8.3559263121306918E-2</x:v>
      </x:c>
      <x:c r="AB1377" s="13">
        <x:f t="shared" si="129"/>
        <x:v>7.2888425443169966E-2</x:v>
      </x:c>
      <x:c r="AC1377" s="13">
        <x:f t="shared" si="130"/>
        <x:v>0.14695955608946856</x:v>
      </x:c>
      <x:c r="AD1377" s="13">
        <x:f t="shared" si="131"/>
        <x:v>0.31306916927354883</x:v>
      </x:c>
      <x:c r="AE1377" s="50" t="n">
        <x:f>IF(OR(NOT(ISNUMBER(Q1377)),NOT(ISNUMBER(R1377))),"",IF(Q1377&lt;R1377,1,0))</x:f>
        <x:v>0</x:v>
      </x:c>
      <x:c r="AF1377" s="50" t="n">
        <x:f>IFERROR(IF(AND(A1377=A1376,C1377=C1376+1,ISNUMBER(AE1376)),AE1376,""),"")</x:f>
        <x:v>0</x:v>
      </x:c>
      <x:c r="AG1377" s="52" t="n">
        <x:f>IFERROR(IF(AND(A1377=A1376,C1377=C1376+1,ISNUMBER(U1377),ISNUMBER(U1376),U1376&lt;&gt;0),U1377/U1376-1,""),"")</x:f>
        <x:v>0.13126887649134256</x:v>
      </x:c>
      <x:c r="AH1377" s="50" t="n">
        <x:f>IF(AND(ISNUMBER(AE1377),ISNUMBER(AF1377),ISNUMBER(AG1377)),IF(AND(AE1377=1,AF1377=1,AG1377&lt;0),1,0),"")</x:f>
        <x:v>0</x:v>
      </x:c>
      <x:c r="AI1377" s="50" t="n">
        <x:f>IF(AND(A1377=A1378,C1378=C1377+1,ISNUMBER(AH1378)),C1378,"")</x:f>
        <x:v>2013</x:v>
      </x:c>
      <x:c r="AJ1377" s="50" t="n">
        <x:f>IF(AND(A1377=A1378,C1378=C1377+1,ISNUMBER(AH1378)),AH1378,"")</x:f>
        <x:v>0</x:v>
      </x:c>
    </x:row>
    <x:row r="1378" ht="15">
      <x:c r="A1378" s="9" t="s">
        <x:v>110</x:v>
      </x:c>
      <x:c r="B1378" s="10">
        <x:v>41639</x:v>
      </x:c>
      <x:c r="C1378" s="9">
        <x:v>2013</x:v>
      </x:c>
      <x:c r="D1378" s="11">
        <x:v>2808.9</x:v>
      </x:c>
      <x:c r="E1378" s="11">
        <x:v>967.1</x:v>
      </x:c>
      <x:c r="F1378" s="11">
        <x:v>768</x:v>
      </x:c>
      <x:c r="G1378" s="11">
        <x:v>1713</x:v>
      </x:c>
      <x:c r="H1378" s="11">
        <x:v>876.3</x:v>
      </x:c>
      <x:c r="I1378" s="11">
        <x:v>1095.9000000000001</x:v>
      </x:c>
      <x:c r="J1378" s="11">
        <x:v>941</x:v>
      </x:c>
      <x:c r="K1378" s="11">
        <x:v>125.1</x:v>
      </x:c>
      <x:c r="L1378" s="11">
        <x:v>49.4</x:v>
      </x:c>
      <x:c r="M1378" s="11">
        <x:v>67.099999999999994</x:v>
      </x:c>
      <x:c r="N1378" s="11">
        <x:v>809.2</x:v>
      </x:c>
      <x:c r="O1378" s="11">
        <x:v>4284.2</x:v>
      </x:c>
      <x:c r="P1378" s="11">
        <x:v>98.4</x:v>
      </x:c>
      <x:c r="Q1378" s="11">
        <x:v>190.8</x:v>
      </x:c>
      <x:c r="R1378" s="11">
        <x:v>34.799999999999997</x:v>
      </x:c>
      <x:c r="S1378" s="11">
        <x:v>98.4</x:v>
      </x:c>
      <x:c r="T1378" s="11">
        <x:v>21.2</x:v>
      </x:c>
      <x:c r="U1378" s="11">
        <x:v>2492.6498000000001</x:v>
      </x:c>
      <x:c r="V1378" s="11">
        <x:v>18</x:v>
      </x:c>
      <x:c r="W1378" s="12">
        <x:v>0</x:v>
      </x:c>
      <x:c r="X1378" s="8">
        <x:v>0</x:v>
      </x:c>
      <x:c r="Y1378" s="13">
        <x:f t="shared" si="126"/>
        <x:v>1.2592447916666667</x:v>
      </x:c>
      <x:c r="Z1378" s="13">
        <x:f t="shared" si="127"/>
        <x:v>0.60984727117376902</x:v>
      </x:c>
      <x:c r="AA1378" s="13">
        <x:f t="shared" si="128"/>
        <x:v>3.5031506995621062E-2</x:v>
      </x:c>
      <x:c r="AB1378" s="13">
        <x:f t="shared" si="129"/>
        <x:v>3.5031506995621062E-2</x:v>
      </x:c>
      <x:c r="AC1378" s="13">
        <x:f t="shared" si="130"/>
        <x:v>1.237594862813777E-2</x:v>
      </x:c>
      <x:c r="AD1378" s="13">
        <x:f t="shared" si="131"/>
        <x:v>0.33500658620812418</x:v>
      </x:c>
      <x:c r="AE1378" s="50" t="n">
        <x:f>IF(OR(NOT(ISNUMBER(Q1378)),NOT(ISNUMBER(R1378))),"",IF(Q1378&lt;R1378,1,0))</x:f>
        <x:v>0</x:v>
      </x:c>
      <x:c r="AF1378" s="50" t="n">
        <x:f>IFERROR(IF(AND(A1378=A1377,C1378=C1377+1,ISNUMBER(AE1377)),AE1377,""),"")</x:f>
        <x:v>0</x:v>
      </x:c>
      <x:c r="AG1378" s="52" t="n">
        <x:f>IFERROR(IF(AND(A1378=A1377,C1378=C1377+1,ISNUMBER(U1378),ISNUMBER(U1377),U1377&lt;&gt;0),U1378/U1377-1,""),"")</x:f>
        <x:v>-0.0652940871188803</x:v>
      </x:c>
      <x:c r="AH1378" s="50" t="n">
        <x:f>IF(AND(ISNUMBER(AE1378),ISNUMBER(AF1378),ISNUMBER(AG1378)),IF(AND(AE1378=1,AF1378=1,AG1378&lt;0),1,0),"")</x:f>
        <x:v>0</x:v>
      </x:c>
      <x:c r="AI1378" s="50" t="n">
        <x:f>IF(AND(A1378=A1379,C1379=C1378+1,ISNUMBER(AH1379)),C1379,"")</x:f>
        <x:v>2014</x:v>
      </x:c>
      <x:c r="AJ1378" s="50" t="n">
        <x:f>IF(AND(A1378=A1379,C1379=C1378+1,ISNUMBER(AH1379)),AH1379,"")</x:f>
        <x:v>0</x:v>
      </x:c>
    </x:row>
    <x:row r="1379" ht="15">
      <x:c r="A1379" s="9" t="s">
        <x:v>110</x:v>
      </x:c>
      <x:c r="B1379" s="10">
        <x:v>42004</x:v>
      </x:c>
      <x:c r="C1379" s="9">
        <x:v>2014</x:v>
      </x:c>
      <x:c r="D1379" s="11">
        <x:v>2223.9</x:v>
      </x:c>
      <x:c r="E1379" s="11">
        <x:v>1297.2</x:v>
      </x:c>
      <x:c r="F1379" s="11">
        <x:v>1091.3</x:v>
      </x:c>
      <x:c r="G1379" s="11">
        <x:v>2290.1</x:v>
      </x:c>
      <x:c r="H1379" s="11">
        <x:v>823.8</x:v>
      </x:c>
      <x:c r="I1379" s="11">
        <x:v>-66.2</x:v>
      </x:c>
      <x:c r="J1379" s="11">
        <x:v>-306</x:v>
      </x:c>
      <x:c r="K1379" s="11">
        <x:v>180.1</x:v>
      </x:c>
      <x:c r="L1379" s="11">
        <x:v>31.2</x:v>
      </x:c>
      <x:c r="M1379" s="11">
        <x:v>53.5</x:v>
      </x:c>
      <x:c r="N1379" s="11">
        <x:v>770.3</x:v>
      </x:c>
      <x:c r="O1379" s="11">
        <x:v>3595.7</x:v>
      </x:c>
      <x:c r="P1379" s="11">
        <x:v>-950.9</x:v>
      </x:c>
      <x:c r="Q1379" s="11">
        <x:v>-870.4</x:v>
      </x:c>
      <x:c r="R1379" s="11">
        <x:v>33.1</x:v>
      </x:c>
      <x:c r="S1379" s="11">
        <x:v>-1347.3</x:v>
      </x:c>
      <x:c r="T1379" s="11">
        <x:v>58.3</x:v>
      </x:c>
      <x:c r="U1379" s="11">
        <x:v>865.5403</x:v>
      </x:c>
      <x:c r="V1379" s="11">
        <x:v>18</x:v>
      </x:c>
      <x:c r="W1379" s="12">
        <x:v>0</x:v>
      </x:c>
      <x:c r="X1379" s="8">
        <x:v>0</x:v>
      </x:c>
      <x:c r="Y1379" s="13">
        <x:f t="shared" si="126"/>
        <x:v>1.1886740584623845</x:v>
      </x:c>
      <x:c r="Z1379" s="13">
        <x:f t="shared" si="127"/>
        <x:v>1.0297675255182337</x:v>
      </x:c>
      <x:c r="AA1379" s="13">
        <x:f t="shared" si="128"/>
        <x:v>-0.60582760016187776</x:v>
      </x:c>
      <x:c r="AB1379" s="13">
        <x:f t="shared" si="129"/>
        <x:v>-0.42758217545752952</x:v>
      </x:c>
      <x:c r="AC1379" s="13">
        <x:f t="shared" si="130"/>
        <x:v>2.5457403606829396E-2</x:v>
      </x:c>
      <x:c r="AD1379" s="13">
        <x:f t="shared" si="131"/>
        <x:v>-0.13759611493322541</x:v>
      </x:c>
      <x:c r="AE1379" s="50" t="n">
        <x:f>IF(OR(NOT(ISNUMBER(Q1379)),NOT(ISNUMBER(R1379))),"",IF(Q1379&lt;R1379,1,0))</x:f>
        <x:v>1</x:v>
      </x:c>
      <x:c r="AF1379" s="50" t="n">
        <x:f>IFERROR(IF(AND(A1379=A1378,C1379=C1378+1,ISNUMBER(AE1378)),AE1378,""),"")</x:f>
        <x:v>0</x:v>
      </x:c>
      <x:c r="AG1379" s="52" t="n">
        <x:f>IFERROR(IF(AND(A1379=A1378,C1379=C1378+1,ISNUMBER(U1379),ISNUMBER(U1378),U1378&lt;&gt;0),U1379/U1378-1,""),"")</x:f>
        <x:v>-0.6527629753686218</x:v>
      </x:c>
      <x:c r="AH1379" s="50" t="n">
        <x:f>IF(AND(ISNUMBER(AE1379),ISNUMBER(AF1379),ISNUMBER(AG1379)),IF(AND(AE1379=1,AF1379=1,AG1379&lt;0),1,0),"")</x:f>
        <x:v>0</x:v>
      </x:c>
      <x:c r="AI1379" s="50" t="n">
        <x:f>IF(AND(A1379=A1380,C1380=C1379+1,ISNUMBER(AH1380)),C1380,"")</x:f>
        <x:v>2015</x:v>
      </x:c>
      <x:c r="AJ1379" s="50" t="n">
        <x:f>IF(AND(A1379=A1380,C1380=C1379+1,ISNUMBER(AH1380)),AH1380,"")</x:f>
        <x:v>0</x:v>
      </x:c>
    </x:row>
    <x:row r="1380" ht="15">
      <x:c r="A1380" s="9" t="s">
        <x:v>110</x:v>
      </x:c>
      <x:c r="B1380" s="10">
        <x:v>42369</x:v>
      </x:c>
      <x:c r="C1380" s="9">
        <x:v>2015</x:v>
      </x:c>
      <x:c r="D1380" s="11">
        <x:v>1839.5</x:v>
      </x:c>
      <x:c r="E1380" s="11">
        <x:v>925.5</x:v>
      </x:c>
      <x:c r="F1380" s="11">
        <x:v>914.5</x:v>
      </x:c>
      <x:c r="G1380" s="11">
        <x:v>1557.4</x:v>
      </x:c>
      <x:c r="H1380" s="11">
        <x:v>425.7</x:v>
      </x:c>
      <x:c r="I1380" s="11">
        <x:v>282.10000000000002</x:v>
      </x:c>
      <x:c r="J1380" s="11">
        <x:v>68.5</x:v>
      </x:c>
      <x:c r="K1380" s="11">
        <x:v>323.60000000000002</x:v>
      </x:c>
      <x:c r="L1380" s="11">
        <x:v>26.4</x:v>
      </x:c>
      <x:c r="M1380" s="11">
        <x:v>148</x:v>
      </x:c>
      <x:c r="N1380" s="11">
        <x:v>277.7</x:v>
      </x:c>
      <x:c r="O1380" s="11">
        <x:v>3177</x:v>
      </x:c>
      <x:c r="P1380" s="11">
        <x:v>-40.700000000000003</x:v>
      </x:c>
      <x:c r="Q1380" s="11">
        <x:v>17.2</x:v>
      </x:c>
      <x:c r="R1380" s="11">
        <x:v>27.2</x:v>
      </x:c>
      <x:c r="S1380" s="11">
        <x:v>-152.6</x:v>
      </x:c>
      <x:c r="T1380" s="11">
        <x:v>-18.2</x:v>
      </x:c>
      <x:c r="U1380" s="11">
        <x:v>1028.1785</x:v>
      </x:c>
      <x:c r="V1380" s="11">
        <x:v>18</x:v>
      </x:c>
      <x:c r="W1380" s="12">
        <x:v>0</x:v>
      </x:c>
      <x:c r="X1380" s="8">
        <x:v>0</x:v>
      </x:c>
      <x:c r="Y1380" s="13">
        <x:f t="shared" si="126"/>
        <x:v>1.0120284308365226</x:v>
      </x:c>
      <x:c r="Z1380" s="13">
        <x:f t="shared" si="127"/>
        <x:v>0.84664310954063604</x:v>
      </x:c>
      <x:c r="AA1380" s="13">
        <x:f t="shared" si="128"/>
        <x:v>-8.2957325360152212E-2</x:v>
      </x:c>
      <x:c r="AB1380" s="13">
        <x:f t="shared" si="129"/>
        <x:v>-2.2125577602609407E-2</x:v>
      </x:c>
      <x:c r="AC1380" s="13">
        <x:f t="shared" si="130"/>
        <x:v>-1.1686143572621033E-2</x:v>
      </x:c>
      <x:c r="AD1380" s="13">
        <x:f t="shared" si="131"/>
        <x:v>3.7238379994563739E-2</x:v>
      </x:c>
      <x:c r="AE1380" s="50" t="n">
        <x:f>IF(OR(NOT(ISNUMBER(Q1380)),NOT(ISNUMBER(R1380))),"",IF(Q1380&lt;R1380,1,0))</x:f>
        <x:v>1</x:v>
      </x:c>
      <x:c r="AF1380" s="50" t="n">
        <x:f>IFERROR(IF(AND(A1380=A1379,C1380=C1379+1,ISNUMBER(AE1379)),AE1379,""),"")</x:f>
        <x:v>1</x:v>
      </x:c>
      <x:c r="AG1380" s="52" t="n">
        <x:f>IFERROR(IF(AND(A1380=A1379,C1380=C1379+1,ISNUMBER(U1380),ISNUMBER(U1379),U1379&lt;&gt;0),U1380/U1379-1,""),"")</x:f>
        <x:v>0.18790367126753083</x:v>
      </x:c>
      <x:c r="AH1380" s="50" t="n">
        <x:f>IF(AND(ISNUMBER(AE1380),ISNUMBER(AF1380),ISNUMBER(AG1380)),IF(AND(AE1380=1,AF1380=1,AG1380&lt;0),1,0),"")</x:f>
        <x:v>0</x:v>
      </x:c>
      <x:c r="AI1380" s="50" t="n">
        <x:f>IF(AND(A1380=A1381,C1381=C1380+1,ISNUMBER(AH1381)),C1381,"")</x:f>
        <x:v>2016</x:v>
      </x:c>
      <x:c r="AJ1380" s="50" t="n">
        <x:f>IF(AND(A1380=A1381,C1381=C1380+1,ISNUMBER(AH1381)),AH1381,"")</x:f>
        <x:v>0</x:v>
      </x:c>
    </x:row>
    <x:row r="1381" ht="15">
      <x:c r="A1381" s="9" t="s">
        <x:v>110</x:v>
      </x:c>
      <x:c r="B1381" s="10">
        <x:v>42735</x:v>
      </x:c>
      <x:c r="C1381" s="9">
        <x:v>2016</x:v>
      </x:c>
      <x:c r="D1381" s="11">
        <x:v>1764.6</x:v>
      </x:c>
      <x:c r="E1381" s="11">
        <x:v>759.6</x:v>
      </x:c>
      <x:c r="F1381" s="11">
        <x:v>745.3</x:v>
      </x:c>
      <x:c r="G1381" s="11">
        <x:v>1365.8</x:v>
      </x:c>
      <x:c r="H1381" s="11">
        <x:v>328.1</x:v>
      </x:c>
      <x:c r="I1381" s="11">
        <x:v>398.8</x:v>
      </x:c>
      <x:c r="J1381" s="11">
        <x:v>83.1</x:v>
      </x:c>
      <x:c r="K1381" s="11">
        <x:v>177.8</x:v>
      </x:c>
      <x:c r="L1381" s="11">
        <x:v>22.4</x:v>
      </x:c>
      <x:c r="M1381" s="11">
        <x:v>22</x:v>
      </x:c>
      <x:c r="N1381" s="11">
        <x:v>306.10000000000002</x:v>
      </x:c>
      <x:c r="O1381" s="11">
        <x:v>3011</x:v>
      </x:c>
      <x:c r="P1381" s="11">
        <x:v>8.8000000000000007</x:v>
      </x:c>
      <x:c r="Q1381" s="11">
        <x:v>59.8</x:v>
      </x:c>
      <x:c r="R1381" s="11">
        <x:v>17.2</x:v>
      </x:c>
      <x:c r="S1381" s="11">
        <x:v>-1.2</x:v>
      </x:c>
      <x:c r="T1381" s="11">
        <x:v>-41</x:v>
      </x:c>
      <x:c r="U1381" s="11">
        <x:v>1574.2426</x:v>
      </x:c>
      <x:c r="V1381" s="11">
        <x:v>18</x:v>
      </x:c>
      <x:c r="W1381" s="12">
        <x:v>0</x:v>
      </x:c>
      <x:c r="X1381" s="8">
        <x:v>0</x:v>
      </x:c>
      <x:c r="Y1381" s="13">
        <x:f t="shared" si="126"/>
        <x:v>1.0191869046021738</x:v>
      </x:c>
      <x:c r="Z1381" s="13">
        <x:f t="shared" si="127"/>
        <x:v>0.77399977331973258</x:v>
      </x:c>
      <x:c r="AA1381" s="13">
        <x:f t="shared" si="128"/>
        <x:v>-6.8004080244814691E-4</x:v>
      </x:c>
      <x:c r="AB1381" s="13">
        <x:f t="shared" si="129"/>
        <x:v>4.9869658846197441E-3</x:v>
      </x:c>
      <x:c r="AC1381" s="13">
        <x:f t="shared" si="130"/>
        <x:v>-3.001903646214673E-2</x:v>
      </x:c>
      <x:c r="AD1381" s="13">
        <x:f t="shared" si="131"/>
        <x:v>4.7092825569534175E-2</x:v>
      </x:c>
      <x:c r="AE1381" s="50" t="n">
        <x:f>IF(OR(NOT(ISNUMBER(Q1381)),NOT(ISNUMBER(R1381))),"",IF(Q1381&lt;R1381,1,0))</x:f>
        <x:v>0</x:v>
      </x:c>
      <x:c r="AF1381" s="50" t="n">
        <x:f>IFERROR(IF(AND(A1381=A1380,C1381=C1380+1,ISNUMBER(AE1380)),AE1380,""),"")</x:f>
        <x:v>1</x:v>
      </x:c>
      <x:c r="AG1381" s="52" t="n">
        <x:f>IFERROR(IF(AND(A1381=A1380,C1381=C1380+1,ISNUMBER(U1381),ISNUMBER(U1380),U1380&lt;&gt;0),U1381/U1380-1,""),"")</x:f>
        <x:v>0.5310985397963486</x:v>
      </x:c>
      <x:c r="AH1381" s="50" t="n">
        <x:f>IF(AND(ISNUMBER(AE1381),ISNUMBER(AF1381),ISNUMBER(AG1381)),IF(AND(AE1381=1,AF1381=1,AG1381&lt;0),1,0),"")</x:f>
        <x:v>0</x:v>
      </x:c>
      <x:c r="AI1381" s="50" t="n">
        <x:f>IF(AND(A1381=A1382,C1382=C1381+1,ISNUMBER(AH1382)),C1382,"")</x:f>
        <x:v>2017</x:v>
      </x:c>
      <x:c r="AJ1381" s="50" t="n">
        <x:f>IF(AND(A1381=A1382,C1382=C1381+1,ISNUMBER(AH1382)),AH1382,"")</x:f>
        <x:v>0</x:v>
      </x:c>
    </x:row>
    <x:row r="1382" ht="15">
      <x:c r="A1382" s="9" t="s">
        <x:v>110</x:v>
      </x:c>
      <x:c r="B1382" s="10">
        <x:v>43100</x:v>
      </x:c>
      <x:c r="C1382" s="9">
        <x:v>2017</x:v>
      </x:c>
      <x:c r="D1382" s="11">
        <x:v>1524.5</x:v>
      </x:c>
      <x:c r="E1382" s="11">
        <x:v>663</x:v>
      </x:c>
      <x:c r="F1382" s="11">
        <x:v>685.9</x:v>
      </x:c>
      <x:c r="G1382" s="11">
        <x:v>1259.2</x:v>
      </x:c>
      <x:c r="H1382" s="11">
        <x:v>291.7</x:v>
      </x:c>
      <x:c r="I1382" s="11">
        <x:v>265.3</x:v>
      </x:c>
      <x:c r="J1382" s="11">
        <x:v>41.8</x:v>
      </x:c>
      <x:c r="K1382" s="11">
        <x:v>112.1</x:v>
      </x:c>
      <x:c r="L1382" s="11">
        <x:v>17.399999999999999</x:v>
      </x:c>
      <x:c r="M1382" s="11">
        <x:v>40.299999999999997</x:v>
      </x:c>
      <x:c r="N1382" s="11">
        <x:v>251.4</x:v>
      </x:c>
      <x:c r="O1382" s="11">
        <x:v>2950.9</x:v>
      </x:c>
      <x:c r="P1382" s="11">
        <x:v>-5.9</x:v>
      </x:c>
      <x:c r="Q1382" s="11">
        <x:v>40.799999999999997</x:v>
      </x:c>
      <x:c r="R1382" s="11">
        <x:v>15.3</x:v>
      </x:c>
      <x:c r="S1382" s="11">
        <x:v>-8.3000000000000007</x:v>
      </x:c>
      <x:c r="T1382" s="11">
        <x:v>-9.1</x:v>
      </x:c>
      <x:c r="U1382" s="11">
        <x:v>1086.48</x:v>
      </x:c>
      <x:c r="V1382" s="11">
        <x:v>18</x:v>
      </x:c>
      <x:c r="W1382" s="12">
        <x:v>0</x:v>
      </x:c>
      <x:c r="X1382" s="8">
        <x:v>0</x:v>
      </x:c>
      <x:c r="Y1382" s="13">
        <x:f t="shared" si="126"/>
        <x:v>0.96661320892258351</x:v>
      </x:c>
      <x:c r="Z1382" s="13">
        <x:f t="shared" si="127"/>
        <x:v>0.82597572974745825</x:v>
      </x:c>
      <x:c r="AA1382" s="13">
        <x:f t="shared" si="128"/>
        <x:v>-5.4444080026238113E-3</x:v>
      </x:c>
      <x:c r="AB1382" s="13">
        <x:f t="shared" si="129"/>
        <x:v>-3.8701213512627093E-3</x:v>
      </x:c>
      <x:c r="AC1382" s="13">
        <x:f t="shared" si="130"/>
        <x:v>-7.2268106734434557E-3</x:v>
      </x:c>
      <x:c r="AD1382" s="13">
        <x:f t="shared" si="131"/>
        <x:v>2.7418825844539193E-2</x:v>
      </x:c>
      <x:c r="AE1382" s="50" t="n">
        <x:f>IF(OR(NOT(ISNUMBER(Q1382)),NOT(ISNUMBER(R1382))),"",IF(Q1382&lt;R1382,1,0))</x:f>
        <x:v>0</x:v>
      </x:c>
      <x:c r="AF1382" s="50" t="n">
        <x:f>IFERROR(IF(AND(A1382=A1381,C1382=C1381+1,ISNUMBER(AE1381)),AE1381,""),"")</x:f>
        <x:v>0</x:v>
      </x:c>
      <x:c r="AG1382" s="52" t="n">
        <x:f>IFERROR(IF(AND(A1382=A1381,C1382=C1381+1,ISNUMBER(U1382),ISNUMBER(U1381),U1381&lt;&gt;0),U1382/U1381-1,""),"")</x:f>
        <x:v>-0.30983953807373776</x:v>
      </x:c>
      <x:c r="AH1382" s="50" t="n">
        <x:f>IF(AND(ISNUMBER(AE1382),ISNUMBER(AF1382),ISNUMBER(AG1382)),IF(AND(AE1382=1,AF1382=1,AG1382&lt;0),1,0),"")</x:f>
        <x:v>0</x:v>
      </x:c>
      <x:c r="AI1382" s="50" t="n">
        <x:f>IF(AND(A1382=A1383,C1383=C1382+1,ISNUMBER(AH1383)),C1383,"")</x:f>
        <x:v>2018</x:v>
      </x:c>
      <x:c r="AJ1382" s="50" t="n">
        <x:f>IF(AND(A1382=A1383,C1383=C1382+1,ISNUMBER(AH1383)),AH1383,"")</x:f>
        <x:v>0</x:v>
      </x:c>
    </x:row>
    <x:row r="1383" ht="15">
      <x:c r="A1383" s="9" t="s">
        <x:v>110</x:v>
      </x:c>
      <x:c r="B1383" s="10">
        <x:v>43465</x:v>
      </x:c>
      <x:c r="C1383" s="9">
        <x:v>2018</x:v>
      </x:c>
      <x:c r="D1383" s="11">
        <x:v>1553.6</x:v>
      </x:c>
      <x:c r="E1383" s="11">
        <x:v>644.20000000000005</x:v>
      </x:c>
      <x:c r="F1383" s="11">
        <x:v>674.6</x:v>
      </x:c>
      <x:c r="G1383" s="11">
        <x:v>1166.8</x:v>
      </x:c>
      <x:c r="H1383" s="11">
        <x:v>254.3</x:v>
      </x:c>
      <x:c r="I1383" s="11">
        <x:v>386.8</x:v>
      </x:c>
      <x:c r="J1383" s="11">
        <x:v>111.1</x:v>
      </x:c>
      <x:c r="K1383" s="11">
        <x:v>62.5</x:v>
      </x:c>
      <x:c r="L1383" s="11">
        <x:v>22.9</x:v>
      </x:c>
      <x:c r="M1383" s="11">
        <x:v>27.6</x:v>
      </x:c>
      <x:c r="N1383" s="11">
        <x:v>226.7</x:v>
      </x:c>
      <x:c r="O1383" s="11">
        <x:v>2836.8</x:v>
      </x:c>
      <x:c r="P1383" s="11">
        <x:v>51.7</x:v>
      </x:c>
      <x:c r="Q1383" s="11">
        <x:v>94.1</x:v>
      </x:c>
      <x:c r="R1383" s="11">
        <x:v>14.4</x:v>
      </x:c>
      <x:c r="S1383" s="11">
        <x:v>67.400000000000006</x:v>
      </x:c>
      <x:c r="T1383" s="11">
        <x:v>16.3</x:v>
      </x:c>
      <x:c r="U1383" s="11">
        <x:v>1050.2274</x:v>
      </x:c>
      <x:c r="V1383" s="11">
        <x:v>18</x:v>
      </x:c>
      <x:c r="W1383" s="12">
        <x:v>0</x:v>
      </x:c>
      <x:c r="X1383" s="8">
        <x:v>0</x:v>
      </x:c>
      <x:c r="Y1383" s="13">
        <x:f t="shared" si="126"/>
        <x:v>0.95493625852356956</x:v>
      </x:c>
      <x:c r="Z1383" s="13">
        <x:f t="shared" si="127"/>
        <x:v>0.75102986611740474</x:v>
      </x:c>
      <x:c r="AA1383" s="13">
        <x:f t="shared" si="128"/>
        <x:v>4.3383110195674569E-2</x:v>
      </x:c>
      <x:c r="AB1383" s="13">
        <x:f t="shared" si="129"/>
        <x:v>3.3277548918640577E-2</x:v>
      </x:c>
      <x:c r="AC1383" s="13">
        <x:f t="shared" si="130"/>
        <x:v>1.3969832019197806E-2</x:v>
      </x:c>
      <x:c r="AD1383" s="13">
        <x:f t="shared" si="131"/>
        <x:v>7.151132852729146E-2</x:v>
      </x:c>
      <x:c r="AE1383" s="50" t="n">
        <x:f>IF(OR(NOT(ISNUMBER(Q1383)),NOT(ISNUMBER(R1383))),"",IF(Q1383&lt;R1383,1,0))</x:f>
        <x:v>0</x:v>
      </x:c>
      <x:c r="AF1383" s="50" t="n">
        <x:f>IFERROR(IF(AND(A1383=A1382,C1383=C1382+1,ISNUMBER(AE1382)),AE1382,""),"")</x:f>
        <x:v>0</x:v>
      </x:c>
      <x:c r="AG1383" s="52" t="n">
        <x:f>IFERROR(IF(AND(A1383=A1382,C1383=C1382+1,ISNUMBER(U1383),ISNUMBER(U1382),U1382&lt;&gt;0),U1383/U1382-1,""),"")</x:f>
        <x:v>-0.03336702010161252</x:v>
      </x:c>
      <x:c r="AH1383" s="50" t="n">
        <x:f>IF(AND(ISNUMBER(AE1383),ISNUMBER(AF1383),ISNUMBER(AG1383)),IF(AND(AE1383=1,AF1383=1,AG1383&lt;0),1,0),"")</x:f>
        <x:v>0</x:v>
      </x:c>
      <x:c r="AI1383" s="50" t="n">
        <x:f>IF(AND(A1383=A1384,C1384=C1383+1,ISNUMBER(AH1384)),C1384,"")</x:f>
        <x:v>2019</x:v>
      </x:c>
      <x:c r="AJ1383" s="50" t="n">
        <x:f>IF(AND(A1383=A1384,C1384=C1383+1,ISNUMBER(AH1384)),AH1384,"")</x:f>
        <x:v>0</x:v>
      </x:c>
    </x:row>
    <x:row r="1384" ht="15">
      <x:c r="A1384" s="9" t="s">
        <x:v>110</x:v>
      </x:c>
      <x:c r="B1384" s="10">
        <x:v>43830</x:v>
      </x:c>
      <x:c r="C1384" s="9">
        <x:v>2019</x:v>
      </x:c>
      <x:c r="D1384" s="11">
        <x:v>2080.6</x:v>
      </x:c>
      <x:c r="E1384" s="11">
        <x:v>725</x:v>
      </x:c>
      <x:c r="F1384" s="11">
        <x:v>776.7</x:v>
      </x:c>
      <x:c r="G1384" s="11">
        <x:v>1537.7</x:v>
      </x:c>
      <x:c r="H1384" s="11">
        <x:v>674.9</x:v>
      </x:c>
      <x:c r="I1384" s="11">
        <x:v>542.9</x:v>
      </x:c>
      <x:c r="J1384" s="11">
        <x:v>165.9</x:v>
      </x:c>
      <x:c r="K1384" s="11">
        <x:v>89.5</x:v>
      </x:c>
      <x:c r="L1384" s="11">
        <x:v>18.3</x:v>
      </x:c>
      <x:c r="M1384" s="11">
        <x:v>140.69999999999999</x:v>
      </x:c>
      <x:c r="N1384" s="11">
        <x:v>534.20000000000005</x:v>
      </x:c>
      <x:c r="O1384" s="11">
        <x:v>3248.4</x:v>
      </x:c>
      <x:c r="P1384" s="11">
        <x:v>76.099999999999994</x:v>
      </x:c>
      <x:c r="Q1384" s="11">
        <x:v>176.1</x:v>
      </x:c>
      <x:c r="R1384" s="11">
        <x:v>20.8</x:v>
      </x:c>
      <x:c r="S1384" s="11">
        <x:v>50.4</x:v>
      </x:c>
      <x:c r="T1384" s="11">
        <x:v>107.3</x:v>
      </x:c>
      <x:c r="U1384" s="11">
        <x:v>1980.6532999999999</x:v>
      </x:c>
      <x:c r="V1384" s="11">
        <x:v>18</x:v>
      </x:c>
      <x:c r="W1384" s="12">
        <x:v>0</x:v>
      </x:c>
      <x:c r="X1384" s="8">
        <x:v>0</x:v>
      </x:c>
      <x:c r="Y1384" s="13">
        <x:f t="shared" si="126"/>
        <x:v>0.93343633320458341</x:v>
      </x:c>
      <x:c r="Z1384" s="13">
        <x:f t="shared" si="127"/>
        <x:v>0.73906565413822944</x:v>
      </x:c>
      <x:c r="AA1384" s="13">
        <x:f t="shared" si="128"/>
        <x:v>2.4223781601461117E-2</x:v>
      </x:c>
      <x:c r="AB1384" s="13">
        <x:f t="shared" si="129"/>
        <x:v>3.6575987695856967E-2</x:v>
      </x:c>
      <x:c r="AC1384" s="13">
        <x:f t="shared" si="130"/>
        <x:v>6.9779540872731999E-2</x:v>
      </x:c>
      <x:c r="AD1384" s="13">
        <x:f t="shared" si="131"/>
        <x:v>7.9736614438142853E-2</x:v>
      </x:c>
      <x:c r="AE1384" s="50" t="n">
        <x:f>IF(OR(NOT(ISNUMBER(Q1384)),NOT(ISNUMBER(R1384))),"",IF(Q1384&lt;R1384,1,0))</x:f>
        <x:v>0</x:v>
      </x:c>
      <x:c r="AF1384" s="50" t="n">
        <x:f>IFERROR(IF(AND(A1384=A1383,C1384=C1383+1,ISNUMBER(AE1383)),AE1383,""),"")</x:f>
        <x:v>0</x:v>
      </x:c>
      <x:c r="AG1384" s="52" t="n">
        <x:f>IFERROR(IF(AND(A1384=A1383,C1384=C1383+1,ISNUMBER(U1384),ISNUMBER(U1383),U1383&lt;&gt;0),U1384/U1383-1,""),"")</x:f>
        <x:v>0.8859280380610903</x:v>
      </x:c>
      <x:c r="AH1384" s="50" t="n">
        <x:f>IF(AND(ISNUMBER(AE1384),ISNUMBER(AF1384),ISNUMBER(AG1384)),IF(AND(AE1384=1,AF1384=1,AG1384&lt;0),1,0),"")</x:f>
        <x:v>0</x:v>
      </x:c>
      <x:c r="AI1384" s="50" t="n">
        <x:f>IF(AND(A1384=A1385,C1385=C1384+1,ISNUMBER(AH1385)),C1385,"")</x:f>
        <x:v>2020</x:v>
      </x:c>
      <x:c r="AJ1384" s="50" t="n">
        <x:f>IF(AND(A1384=A1385,C1385=C1384+1,ISNUMBER(AH1385)),AH1385,"")</x:f>
        <x:v>0</x:v>
      </x:c>
    </x:row>
    <x:row r="1385" ht="15">
      <x:c r="A1385" s="9" t="s">
        <x:v>110</x:v>
      </x:c>
      <x:c r="B1385" s="10">
        <x:v>44196</x:v>
      </x:c>
      <x:c r="C1385" s="9">
        <x:v>2020</x:v>
      </x:c>
      <x:c r="D1385" s="11">
        <x:v>2410.3000000000002</x:v>
      </x:c>
      <x:c r="E1385" s="11">
        <x:v>976.1</x:v>
      </x:c>
      <x:c r="F1385" s="11">
        <x:v>868.2</x:v>
      </x:c>
      <x:c r="G1385" s="11">
        <x:v>1695.3</x:v>
      </x:c>
      <x:c r="H1385" s="11">
        <x:v>791.4</x:v>
      </x:c>
      <x:c r="I1385" s="11">
        <x:v>715</x:v>
      </x:c>
      <x:c r="J1385" s="11">
        <x:v>302.39999999999998</x:v>
      </x:c>
      <x:c r="K1385" s="11">
        <x:v>335.7</x:v>
      </x:c>
      <x:c r="L1385" s="11">
        <x:v>21.4</x:v>
      </x:c>
      <x:c r="M1385" s="11">
        <x:v>199</x:v>
      </x:c>
      <x:c r="N1385" s="11">
        <x:v>592.4</x:v>
      </x:c>
      <x:c r="O1385" s="11">
        <x:v>3884.8</x:v>
      </x:c>
      <x:c r="P1385" s="11">
        <x:v>166.8</x:v>
      </x:c>
      <x:c r="Q1385" s="11">
        <x:v>299.2</x:v>
      </x:c>
      <x:c r="R1385" s="11">
        <x:v>24.8</x:v>
      </x:c>
      <x:c r="S1385" s="11">
        <x:v>133.80000000000001</x:v>
      </x:c>
      <x:c r="T1385" s="11">
        <x:v>264.10000000000002</x:v>
      </x:c>
      <x:c r="U1385" s="11">
        <x:v>1473.8898999999999</x:v>
      </x:c>
      <x:c r="V1385" s="11">
        <x:v>18</x:v>
      </x:c>
      <x:c r="W1385" s="12">
        <x:v>0</x:v>
      </x:c>
      <x:c r="X1385" s="8">
        <x:v>0</x:v>
      </x:c>
      <x:c r="Y1385" s="13">
        <x:f t="shared" si="126"/>
        <x:v>1.1242801197880672</x:v>
      </x:c>
      <x:c r="Z1385" s="13">
        <x:f t="shared" si="127"/>
        <x:v>0.70335642866033266</x:v>
      </x:c>
      <x:c r="AA1385" s="13">
        <x:f t="shared" si="128"/>
        <x:v>5.5511762021325149E-2</x:v>
      </x:c>
      <x:c r="AB1385" s="13">
        <x:f t="shared" si="129"/>
        <x:v>6.9203003775463637E-2</x:v>
      </x:c>
      <x:c r="AC1385" s="13">
        <x:f t="shared" si="130"/>
        <x:v>0.15578363711437507</x:v>
      </x:c>
      <x:c r="AD1385" s="13">
        <x:f t="shared" si="131"/>
        <x:v>0.12546156080155996</x:v>
      </x:c>
      <x:c r="AE1385" s="50" t="n">
        <x:f>IF(OR(NOT(ISNUMBER(Q1385)),NOT(ISNUMBER(R1385))),"",IF(Q1385&lt;R1385,1,0))</x:f>
        <x:v>0</x:v>
      </x:c>
      <x:c r="AF1385" s="50" t="n">
        <x:f>IFERROR(IF(AND(A1385=A1384,C1385=C1384+1,ISNUMBER(AE1384)),AE1384,""),"")</x:f>
        <x:v>0</x:v>
      </x:c>
      <x:c r="AG1385" s="52" t="n">
        <x:f>IFERROR(IF(AND(A1385=A1384,C1385=C1384+1,ISNUMBER(U1385),ISNUMBER(U1384),U1384&lt;&gt;0),U1385/U1384-1,""),"")</x:f>
        <x:v>-0.255856691325029</x:v>
      </x:c>
      <x:c r="AH1385" s="50" t="n">
        <x:f>IF(AND(ISNUMBER(AE1385),ISNUMBER(AF1385),ISNUMBER(AG1385)),IF(AND(AE1385=1,AF1385=1,AG1385&lt;0),1,0),"")</x:f>
        <x:v>0</x:v>
      </x:c>
      <x:c r="AI1385" s="50" t="n">
        <x:f>IF(AND(A1385=A1386,C1386=C1385+1,ISNUMBER(AH1386)),C1386,"")</x:f>
        <x:v>2021</x:v>
      </x:c>
      <x:c r="AJ1385" s="50" t="n">
        <x:f>IF(AND(A1385=A1386,C1386=C1385+1,ISNUMBER(AH1386)),AH1386,"")</x:f>
        <x:v>0</x:v>
      </x:c>
    </x:row>
    <x:row r="1386" ht="15">
      <x:c r="A1386" s="9" t="s">
        <x:v>110</x:v>
      </x:c>
      <x:c r="B1386" s="10">
        <x:v>44561</x:v>
      </x:c>
      <x:c r="C1386" s="9">
        <x:v>2021</x:v>
      </x:c>
      <x:c r="D1386" s="11">
        <x:v>2734</x:v>
      </x:c>
      <x:c r="E1386" s="11">
        <x:v>850.8</x:v>
      </x:c>
      <x:c r="F1386" s="11">
        <x:v>877.3</x:v>
      </x:c>
      <x:c r="G1386" s="11">
        <x:v>1725.6</x:v>
      </x:c>
      <x:c r="H1386" s="11">
        <x:v>807.3</x:v>
      </x:c>
      <x:c r="I1386" s="11">
        <x:v>1008.4</x:v>
      </x:c>
      <x:c r="J1386" s="11">
        <x:v>542.79999999999995</x:v>
      </x:c>
      <x:c r="K1386" s="11">
        <x:v>198.4</x:v>
      </x:c>
      <x:c r="L1386" s="11">
        <x:v>19.600000000000001</x:v>
      </x:c>
      <x:c r="M1386" s="11">
        <x:v>191.2</x:v>
      </x:c>
      <x:c r="N1386" s="11">
        <x:v>616.1</x:v>
      </x:c>
      <x:c r="O1386" s="11">
        <x:v>4424.6000000000004</x:v>
      </x:c>
      <x:c r="P1386" s="11">
        <x:v>208</x:v>
      </x:c>
      <x:c r="Q1386" s="11">
        <x:v>363.9</x:v>
      </x:c>
      <x:c r="R1386" s="11">
        <x:v>23.4</x:v>
      </x:c>
      <x:c r="S1386" s="11">
        <x:v>303.89999999999998</x:v>
      </x:c>
      <x:c r="T1386" s="11">
        <x:v>339.7</x:v>
      </x:c>
      <x:c r="U1386" s="11">
        <x:v>1660.1303</x:v>
      </x:c>
      <x:c r="V1386" s="11">
        <x:v>18</x:v>
      </x:c>
      <x:c r="W1386" s="12">
        <x:v>0</x:v>
      </x:c>
      <x:c r="X1386" s="8">
        <x:v>0</x:v>
      </x:c>
      <x:c r="Y1386" s="13">
        <x:f t="shared" si="126"/>
        <x:v>0.9697936851704092</x:v>
      </x:c>
      <x:c r="Z1386" s="13">
        <x:f t="shared" si="127"/>
        <x:v>0.63116313094367227</x:v>
      </x:c>
      <x:c r="AA1386" s="13">
        <x:f t="shared" si="128"/>
        <x:v>0.11115581565471835</x:v>
      </x:c>
      <x:c r="AB1386" s="13">
        <x:f t="shared" si="129"/>
        <x:v>7.6079005120702273E-2</x:v>
      </x:c>
      <x:c r="AC1386" s="13">
        <x:f t="shared" si="130"/>
        <x:v>0.19685906351414001</x:v>
      </x:c>
      <x:c r="AD1386" s="13">
        <x:f t="shared" si="131"/>
        <x:v>0.19853694220921725</x:v>
      </x:c>
      <x:c r="AE1386" s="50" t="n">
        <x:f>IF(OR(NOT(ISNUMBER(Q1386)),NOT(ISNUMBER(R1386))),"",IF(Q1386&lt;R1386,1,0))</x:f>
        <x:v>0</x:v>
      </x:c>
      <x:c r="AF1386" s="50" t="n">
        <x:f>IFERROR(IF(AND(A1386=A1385,C1386=C1385+1,ISNUMBER(AE1385)),AE1385,""),"")</x:f>
        <x:v>0</x:v>
      </x:c>
      <x:c r="AG1386" s="52" t="n">
        <x:f>IFERROR(IF(AND(A1386=A1385,C1386=C1385+1,ISNUMBER(U1386),ISNUMBER(U1385),U1385&lt;&gt;0),U1386/U1385-1,""),"")</x:f>
        <x:v>0.12635977761975314</x:v>
      </x:c>
      <x:c r="AH1386" s="50" t="n">
        <x:f>IF(AND(ISNUMBER(AE1386),ISNUMBER(AF1386),ISNUMBER(AG1386)),IF(AND(AE1386=1,AF1386=1,AG1386&lt;0),1,0),"")</x:f>
        <x:v>0</x:v>
      </x:c>
      <x:c r="AI1386" s="50" t="n">
        <x:f>IF(AND(A1386=A1387,C1387=C1386+1,ISNUMBER(AH1387)),C1387,"")</x:f>
        <x:v>2022</x:v>
      </x:c>
      <x:c r="AJ1386" s="50" t="n">
        <x:f>IF(AND(A1386=A1387,C1387=C1386+1,ISNUMBER(AH1387)),AH1387,"")</x:f>
        <x:v>0</x:v>
      </x:c>
    </x:row>
    <x:row r="1387" ht="15">
      <x:c r="A1387" s="9" t="s">
        <x:v>110</x:v>
      </x:c>
      <x:c r="B1387" s="10">
        <x:v>44926</x:v>
      </x:c>
      <x:c r="C1387" s="9">
        <x:v>2022</x:v>
      </x:c>
      <x:c r="D1387" s="11">
        <x:v>2750.2</x:v>
      </x:c>
      <x:c r="E1387" s="11">
        <x:v>814</x:v>
      </x:c>
      <x:c r="F1387" s="11">
        <x:v>1024.2</x:v>
      </x:c>
      <x:c r="G1387" s="11">
        <x:v>1720.5</x:v>
      </x:c>
      <x:c r="H1387" s="11">
        <x:v>708.9</x:v>
      </x:c>
      <x:c r="I1387" s="11">
        <x:v>1029.7</x:v>
      </x:c>
      <x:c r="J1387" s="11">
        <x:v>670.6</x:v>
      </x:c>
      <x:c r="K1387" s="11">
        <x:v>57.2</x:v>
      </x:c>
      <x:c r="L1387" s="11">
        <x:v>22.4</x:v>
      </x:c>
      <x:c r="M1387" s="11">
        <x:v>188.9</x:v>
      </x:c>
      <x:c r="N1387" s="11">
        <x:v>520</x:v>
      </x:c>
      <x:c r="O1387" s="11">
        <x:v>4534</x:v>
      </x:c>
      <x:c r="P1387" s="11">
        <x:v>205.3</x:v>
      </x:c>
      <x:c r="Q1387" s="11">
        <x:v>376.9</x:v>
      </x:c>
      <x:c r="R1387" s="11">
        <x:v>23.1</x:v>
      </x:c>
      <x:c r="S1387" s="11">
        <x:v>155.4</x:v>
      </x:c>
      <x:c r="T1387" s="11">
        <x:v>313.8</x:v>
      </x:c>
      <x:c r="U1387" s="11">
        <x:v>1892.7856999999999</x:v>
      </x:c>
      <x:c r="V1387" s="11">
        <x:v>18</x:v>
      </x:c>
      <x:c r="W1387" s="12">
        <x:v>0</x:v>
      </x:c>
      <x:c r="X1387" s="8">
        <x:v>0</x:v>
      </x:c>
      <x:c r="Y1387" s="13">
        <x:f t="shared" si="126"/>
        <x:v>0.79476664713923062</x:v>
      </x:c>
      <x:c r="Z1387" s="13">
        <x:f t="shared" si="127"/>
        <x:v>0.62559086611882775</x:v>
      </x:c>
      <x:c r="AA1387" s="13">
        <x:f t="shared" si="128"/>
        <x:v>5.6504981455894124E-2</x:v>
      </x:c>
      <x:c r="AB1387" s="13">
        <x:f t="shared" si="129"/>
        <x:v>7.4649116427896164E-2</x:v>
      </x:c>
      <x:c r="AC1387" s="13">
        <x:f t="shared" si="130"/>
        <x:v>0.1823888404533566</x:v>
      </x:c>
      <x:c r="AD1387" s="13">
        <x:f t="shared" si="131"/>
        <x:v>0.24383681186822778</x:v>
      </x:c>
      <x:c r="AE1387" s="50" t="n">
        <x:f>IF(OR(NOT(ISNUMBER(Q1387)),NOT(ISNUMBER(R1387))),"",IF(Q1387&lt;R1387,1,0))</x:f>
        <x:v>0</x:v>
      </x:c>
      <x:c r="AF1387" s="50" t="n">
        <x:f>IFERROR(IF(AND(A1387=A1386,C1387=C1386+1,ISNUMBER(AE1386)),AE1386,""),"")</x:f>
        <x:v>0</x:v>
      </x:c>
      <x:c r="AG1387" s="52" t="n">
        <x:f>IFERROR(IF(AND(A1387=A1386,C1387=C1386+1,ISNUMBER(U1387),ISNUMBER(U1386),U1386&lt;&gt;0),U1387/U1386-1,""),"")</x:f>
        <x:v>0.14014285505179913</x:v>
      </x:c>
      <x:c r="AH1387" s="50" t="n">
        <x:f>IF(AND(ISNUMBER(AE1387),ISNUMBER(AF1387),ISNUMBER(AG1387)),IF(AND(AE1387=1,AF1387=1,AG1387&lt;0),1,0),"")</x:f>
        <x:v>0</x:v>
      </x:c>
      <x:c r="AI1387" s="50" t="n">
        <x:f>IF(AND(A1387=A1388,C1388=C1387+1,ISNUMBER(AH1388)),C1388,"")</x:f>
        <x:v>2023</x:v>
      </x:c>
      <x:c r="AJ1387" s="50" t="n">
        <x:f>IF(AND(A1387=A1388,C1388=C1387+1,ISNUMBER(AH1388)),AH1388,"")</x:f>
        <x:v>0</x:v>
      </x:c>
    </x:row>
    <x:row r="1388" ht="15">
      <x:c r="A1388" s="9" t="s">
        <x:v>110</x:v>
      </x:c>
      <x:c r="B1388" s="10">
        <x:v>45291</x:v>
      </x:c>
      <x:c r="C1388" s="9">
        <x:v>2023</x:v>
      </x:c>
      <x:c r="D1388" s="11">
        <x:v>2610.3000000000002</x:v>
      </x:c>
      <x:c r="E1388" s="11">
        <x:v>782.8</x:v>
      </x:c>
      <x:c r="F1388" s="11">
        <x:v>897.8</x:v>
      </x:c>
      <x:c r="G1388" s="11">
        <x:v>1576.6</x:v>
      </x:c>
      <x:c r="H1388" s="11">
        <x:v>659.9</x:v>
      </x:c>
      <x:c r="I1388" s="11">
        <x:v>1033.7</x:v>
      </x:c>
      <x:c r="J1388" s="11">
        <x:v>659.1</x:v>
      </x:c>
      <x:c r="K1388" s="11">
        <x:v>94.4</x:v>
      </x:c>
      <x:c r="L1388" s="11">
        <x:v>24.1</x:v>
      </x:c>
      <x:c r="M1388" s="11">
        <x:v>191</x:v>
      </x:c>
      <x:c r="N1388" s="11">
        <x:v>468.9</x:v>
      </x:c>
      <x:c r="O1388" s="11">
        <x:v>4873.8</x:v>
      </x:c>
      <x:c r="P1388" s="11">
        <x:v>241.8</x:v>
      </x:c>
      <x:c r="Q1388" s="11">
        <x:v>415</x:v>
      </x:c>
      <x:c r="R1388" s="11">
        <x:v>28.7</x:v>
      </x:c>
      <x:c r="S1388" s="11">
        <x:v>202.4</x:v>
      </x:c>
      <x:c r="T1388" s="11">
        <x:v>387.7</x:v>
      </x:c>
      <x:c r="U1388" s="11">
        <x:v>1788.848</x:v>
      </x:c>
      <x:c r="V1388" s="11">
        <x:v>18</x:v>
      </x:c>
      <x:c r="W1388" s="12">
        <x:v>0</x:v>
      </x:c>
      <x:c r="X1388" s="8">
        <x:v>0</x:v>
      </x:c>
      <x:c r="Y1388" s="13">
        <x:f t="shared" si="126"/>
        <x:v>0.87190911116061487</x:v>
      </x:c>
      <x:c r="Z1388" s="13">
        <x:f t="shared" si="127"/>
        <x:v>0.60399187832816148</x:v>
      </x:c>
      <x:c r="AA1388" s="13">
        <x:f t="shared" si="128"/>
        <x:v>7.7538980193847445E-2</x:v>
      </x:c>
      <x:c r="AB1388" s="13">
        <x:f t="shared" si="129"/>
        <x:v>9.2633030686128034E-2</x:v>
      </x:c>
      <x:c r="AC1388" s="13">
        <x:f t="shared" si="130"/>
        <x:v>0.24590891792464797</x:v>
      </x:c>
      <x:c r="AD1388" s="13">
        <x:f t="shared" si="131"/>
        <x:v>0.25249971267670379</x:v>
      </x:c>
      <x:c r="AE1388" s="50" t="n">
        <x:f>IF(OR(NOT(ISNUMBER(Q1388)),NOT(ISNUMBER(R1388))),"",IF(Q1388&lt;R1388,1,0))</x:f>
        <x:v>0</x:v>
      </x:c>
      <x:c r="AF1388" s="50" t="n">
        <x:f>IFERROR(IF(AND(A1388=A1387,C1388=C1387+1,ISNUMBER(AE1387)),AE1387,""),"")</x:f>
        <x:v>0</x:v>
      </x:c>
      <x:c r="AG1388" s="52" t="n">
        <x:f>IFERROR(IF(AND(A1388=A1387,C1388=C1387+1,ISNUMBER(U1388),ISNUMBER(U1387),U1387&lt;&gt;0),U1388/U1387-1,""),"")</x:f>
        <x:v>-0.05491255560521191</x:v>
      </x:c>
      <x:c r="AH1388" s="50" t="n">
        <x:f>IF(AND(ISNUMBER(AE1388),ISNUMBER(AF1388),ISNUMBER(AG1388)),IF(AND(AE1388=1,AF1388=1,AG1388&lt;0),1,0),"")</x:f>
        <x:v>0</x:v>
      </x:c>
      <x:c r="AI1388" s="50" t="n">
        <x:f>IF(AND(A1388=A1389,C1389=C1388+1,ISNUMBER(AH1389)),C1389,"")</x:f>
        <x:v>2024</x:v>
      </x:c>
      <x:c r="AJ1388" s="50" t="n">
        <x:f>IF(AND(A1388=A1389,C1389=C1388+1,ISNUMBER(AH1389)),AH1389,"")</x:f>
        <x:v>0</x:v>
      </x:c>
    </x:row>
    <x:row r="1389" ht="15">
      <x:c r="A1389" s="9" t="s">
        <x:v>110</x:v>
      </x:c>
      <x:c r="B1389" s="10">
        <x:v>45657</x:v>
      </x:c>
      <x:c r="C1389" s="9">
        <x:v>2024</x:v>
      </x:c>
      <x:c r="D1389" s="11">
        <x:v>2660.3</x:v>
      </x:c>
      <x:c r="E1389" s="11">
        <x:v>864.6</x:v>
      </x:c>
      <x:c r="F1389" s="11">
        <x:v>991</x:v>
      </x:c>
      <x:c r="G1389" s="11">
        <x:v>1817.8</x:v>
      </x:c>
      <x:c r="H1389" s="11">
        <x:v>806.4</x:v>
      </x:c>
      <x:c r="I1389" s="11">
        <x:v>842.5</x:v>
      </x:c>
      <x:c r="J1389" s="11">
        <x:v>524.29999999999995</x:v>
      </x:c>
      <x:c r="K1389" s="11">
        <x:v>183</x:v>
      </x:c>
      <x:c r="L1389" s="11">
        <x:v>24.1</x:v>
      </x:c>
      <x:c r="M1389" s="11">
        <x:v>207.1</x:v>
      </x:c>
      <x:c r="N1389" s="11">
        <x:v>599.29999999999995</x:v>
      </x:c>
      <x:c r="O1389" s="11">
        <x:v>4787.3</x:v>
      </x:c>
      <x:c r="P1389" s="11">
        <x:v>106.6</x:v>
      </x:c>
      <x:c r="Q1389" s="11">
        <x:v>300.5</x:v>
      </x:c>
      <x:c r="R1389" s="11">
        <x:v>34.6</x:v>
      </x:c>
      <x:c r="S1389" s="11">
        <x:v>44.2</x:v>
      </x:c>
      <x:c r="T1389" s="11">
        <x:v>421.7</x:v>
      </x:c>
      <x:c r="U1389" s="11">
        <x:v>1549.0930000000001</x:v>
      </x:c>
      <x:c r="V1389" s="11">
        <x:v>18</x:v>
      </x:c>
      <x:c r="W1389" s="12">
        <x:v>0</x:v>
      </x:c>
      <x:c r="X1389" s="8">
        <x:v>0</x:v>
      </x:c>
      <x:c r="Y1389" s="13">
        <x:f t="shared" si="126"/>
        <x:v>0.87245206861755809</x:v>
      </x:c>
      <x:c r="Z1389" s="13">
        <x:f t="shared" si="127"/>
        <x:v>0.68330639401571247</x:v>
      </x:c>
      <x:c r="AA1389" s="13">
        <x:f t="shared" si="128"/>
        <x:v>1.6614667518700898E-2</x:v>
      </x:c>
      <x:c r="AB1389" s="13">
        <x:f t="shared" si="129"/>
        <x:v>4.007066872157275E-2</x:v>
      </x:c>
      <x:c r="AC1389" s="13">
        <x:f t="shared" si="130"/>
        <x:v>0.23198371658048189</x:v>
      </x:c>
      <x:c r="AD1389" s="13">
        <x:f t="shared" si="131"/>
        <x:v>0.19708303574784797</x:v>
      </x:c>
      <x:c r="AE1389" s="50" t="n">
        <x:f>IF(OR(NOT(ISNUMBER(Q1389)),NOT(ISNUMBER(R1389))),"",IF(Q1389&lt;R1389,1,0))</x:f>
        <x:v>0</x:v>
      </x:c>
      <x:c r="AF1389" s="50" t="n">
        <x:f>IFERROR(IF(AND(A1389=A1388,C1389=C1388+1,ISNUMBER(AE1388)),AE1388,""),"")</x:f>
        <x:v>0</x:v>
      </x:c>
      <x:c r="AG1389" s="52" t="n">
        <x:f>IFERROR(IF(AND(A1389=A1388,C1389=C1388+1,ISNUMBER(U1389),ISNUMBER(U1388),U1388&lt;&gt;0),U1389/U1388-1,""),"")</x:f>
        <x:v>-0.13402759764943695</x:v>
      </x:c>
      <x:c r="AH1389" s="50" t="n">
        <x:f>IF(AND(ISNUMBER(AE1389),ISNUMBER(AF1389),ISNUMBER(AG1389)),IF(AND(AE1389=1,AF1389=1,AG1389&lt;0),1,0),"")</x:f>
        <x:v>0</x:v>
      </x:c>
      <x:c r="AI1389" s="50" t="str">
        <x:f>IF(AND(A1389=A1390,C1390=C1389+1,ISNUMBER(AH1390)),C1390,"")</x:f>
      </x:c>
      <x:c r="AJ1389" s="50" t="str">
        <x:f>IF(AND(A1389=A1390,C1390=C1389+1,ISNUMBER(AH1390)),AH1390,"")</x:f>
      </x:c>
    </x:row>
    <x:row r="1390" ht="15">
      <x:c r="A1390" s="9" t="s">
        <x:v>111</x:v>
      </x:c>
      <x:c r="B1390" s="10">
        <x:v>39447</x:v>
      </x:c>
      <x:c r="C1390" s="9">
        <x:v>2007</x:v>
      </x:c>
      <x:c r="D1390" s="11">
        <x:v>2626</x:v>
      </x:c>
      <x:c r="E1390" s="11">
        <x:v>1564.8</x:v>
      </x:c>
      <x:c r="F1390" s="11">
        <x:v>1177.3</x:v>
      </x:c>
      <x:c r="G1390" s="11">
        <x:v>1788.2</x:v>
      </x:c>
      <x:c r="H1390" s="11">
        <x:v>564.9</x:v>
      </x:c>
      <x:c r="I1390" s="11">
        <x:v>837.8</x:v>
      </x:c>
      <x:c r="J1390" s="11">
        <x:v>539.5</x:v>
      </x:c>
      <x:c r="K1390" s="11">
        <x:v>343.4</x:v>
      </x:c>
      <x:c r="L1390" s="11">
        <x:v>797.5</x:v>
      </x:c>
      <x:c r="M1390" s="11">
        <x:v>155.30000000000001</x:v>
      </x:c>
      <x:c r="N1390" s="11">
        <x:v>409.6</x:v>
      </x:c>
      <x:c r="O1390" s="11">
        <x:v>6056.8</x:v>
      </x:c>
      <x:c r="P1390" s="11">
        <x:v>256</x:v>
      </x:c>
      <x:c r="Q1390" s="11">
        <x:v>289.7</x:v>
      </x:c>
      <x:c r="R1390" s="11">
        <x:v>90.7</x:v>
      </x:c>
      <x:c r="S1390" s="11">
        <x:v>176.4</x:v>
      </x:c>
      <x:c r="T1390" s="11">
        <x:v>208.7</x:v>
      </x:c>
      <x:c r="U1390" s="11">
        <x:v>1840.2253000000001</x:v>
      </x:c>
      <x:c r="V1390" s="11">
        <x:v>18</x:v>
      </x:c>
      <x:c r="W1390" s="12">
        <x:v>0</x:v>
      </x:c>
      <x:c r="X1390" s="8">
        <x:v>0</x:v>
      </x:c>
      <x:c r="Y1390" s="13">
        <x:f t="shared" si="126"/>
        <x:v>1.3291429542172768</x:v>
      </x:c>
      <x:c r="Z1390" s="13">
        <x:f t="shared" si="127"/>
        <x:v>0.68095963442498098</x:v>
      </x:c>
      <x:c r="AA1390" s="13">
        <x:f t="shared" si="128"/>
        <x:v>6.7174409748667174E-2</x:v>
      </x:c>
      <x:c r="AB1390" s="13">
        <x:f t="shared" si="129"/>
        <x:v>9.7486671744097489E-2</x:v>
      </x:c>
      <x:c r="AC1390" s="13">
        <x:f t="shared" si="130"/>
        <x:v>0.11670954031987472</x:v>
      </x:c>
      <x:c r="AD1390" s="13">
        <x:f t="shared" si="131"/>
        <x:v>0.20544554455445543</x:v>
      </x:c>
      <x:c r="AE1390" s="50" t="n">
        <x:f>IF(OR(NOT(ISNUMBER(Q1390)),NOT(ISNUMBER(R1390))),"",IF(Q1390&lt;R1390,1,0))</x:f>
        <x:v>0</x:v>
      </x:c>
      <x:c r="AF1390" s="50" t="str">
        <x:f>IFERROR(IF(AND(A1390=A1389,C1390=C1389+1,ISNUMBER(AE1389)),AE1389,""),"")</x:f>
      </x:c>
      <x:c r="AG1390" s="52" t="str">
        <x:f>IFERROR(IF(AND(A1390=A1389,C1390=C1389+1,ISNUMBER(U1390),ISNUMBER(U1389),U1389&lt;&gt;0),U1390/U1389-1,""),"")</x:f>
      </x:c>
      <x:c r="AH1390" s="50" t="str">
        <x:f>IF(AND(ISNUMBER(AE1390),ISNUMBER(AF1390),ISNUMBER(AG1390)),IF(AND(AE1390=1,AF1390=1,AG1390&lt;0),1,0),"")</x:f>
      </x:c>
      <x:c r="AI1390" s="50" t="n">
        <x:f>IF(AND(A1390=A1391,C1391=C1390+1,ISNUMBER(AH1391)),C1391,"")</x:f>
        <x:v>2008</x:v>
      </x:c>
      <x:c r="AJ1390" s="50" t="n">
        <x:f>IF(AND(A1390=A1391,C1391=C1390+1,ISNUMBER(AH1391)),AH1391,"")</x:f>
        <x:v>0</x:v>
      </x:c>
    </x:row>
    <x:row r="1391" ht="15">
      <x:c r="A1391" s="9" t="s">
        <x:v>111</x:v>
      </x:c>
      <x:c r="B1391" s="10">
        <x:v>39813</x:v>
      </x:c>
      <x:c r="C1391" s="9">
        <x:v>2008</x:v>
      </x:c>
      <x:c r="D1391" s="11">
        <x:v>3506.3</x:v>
      </x:c>
      <x:c r="E1391" s="11">
        <x:v>2107.6999999999998</x:v>
      </x:c>
      <x:c r="F1391" s="11">
        <x:v>1388</x:v>
      </x:c>
      <x:c r="G1391" s="11">
        <x:v>2482.1</x:v>
      </x:c>
      <x:c r="H1391" s="11">
        <x:v>1021.4</x:v>
      </x:c>
      <x:c r="I1391" s="11">
        <x:v>1019.6</x:v>
      </x:c>
      <x:c r="J1391" s="11">
        <x:v>458</x:v>
      </x:c>
      <x:c r="K1391" s="11">
        <x:v>458</x:v>
      </x:c>
      <x:c r="L1391" s="11">
        <x:v>1084.0999999999999</x:v>
      </x:c>
      <x:c r="M1391" s="11">
        <x:v>165.3</x:v>
      </x:c>
      <x:c r="N1391" s="11">
        <x:v>856.1</x:v>
      </x:c>
      <x:c r="O1391" s="11">
        <x:v>6259.8</x:v>
      </x:c>
      <x:c r="P1391" s="11">
        <x:v>240.8</x:v>
      </x:c>
      <x:c r="Q1391" s="11">
        <x:v>272</x:v>
      </x:c>
      <x:c r="R1391" s="11">
        <x:v>120.4</x:v>
      </x:c>
      <x:c r="S1391" s="11">
        <x:v>51.4</x:v>
      </x:c>
      <x:c r="T1391" s="11">
        <x:v>73.400000000000006</x:v>
      </x:c>
      <x:c r="U1391" s="11">
        <x:v>179.06219999999999</x:v>
      </x:c>
      <x:c r="V1391" s="11">
        <x:v>18</x:v>
      </x:c>
      <x:c r="W1391" s="12">
        <x:v>0</x:v>
      </x:c>
      <x:c r="X1391" s="8">
        <x:v>0</x:v>
      </x:c>
      <x:c r="Y1391" s="13">
        <x:f t="shared" si="126"/>
        <x:v>1.5185158501440921</x:v>
      </x:c>
      <x:c r="Z1391" s="13">
        <x:f t="shared" si="127"/>
        <x:v>0.707897213586972</x:v>
      </x:c>
      <x:c r="AA1391" s="13">
        <x:f t="shared" si="128"/>
        <x:v>1.4659327496221087E-2</x:v>
      </x:c>
      <x:c r="AB1391" s="13">
        <x:f t="shared" si="129"/>
        <x:v>6.8676382511479339E-2</x:v>
      </x:c>
      <x:c r="AC1391" s="13">
        <x:f t="shared" si="130"/>
        <x:v>2.9571733612666698E-2</x:v>
      </x:c>
      <x:c r="AD1391" s="13">
        <x:f t="shared" si="131"/>
        <x:v>0.13062202321535521</x:v>
      </x:c>
      <x:c r="AE1391" s="50" t="n">
        <x:f>IF(OR(NOT(ISNUMBER(Q1391)),NOT(ISNUMBER(R1391))),"",IF(Q1391&lt;R1391,1,0))</x:f>
        <x:v>0</x:v>
      </x:c>
      <x:c r="AF1391" s="50" t="n">
        <x:f>IFERROR(IF(AND(A1391=A1390,C1391=C1390+1,ISNUMBER(AE1390)),AE1390,""),"")</x:f>
        <x:v>0</x:v>
      </x:c>
      <x:c r="AG1391" s="52" t="n">
        <x:f>IFERROR(IF(AND(A1391=A1390,C1391=C1390+1,ISNUMBER(U1391),ISNUMBER(U1390),U1390&lt;&gt;0),U1391/U1390-1,""),"")</x:f>
        <x:v>-0.9026955014693038</x:v>
      </x:c>
      <x:c r="AH1391" s="50" t="n">
        <x:f>IF(AND(ISNUMBER(AE1391),ISNUMBER(AF1391),ISNUMBER(AG1391)),IF(AND(AE1391=1,AF1391=1,AG1391&lt;0),1,0),"")</x:f>
        <x:v>0</x:v>
      </x:c>
      <x:c r="AI1391" s="50" t="n">
        <x:f>IF(AND(A1391=A1392,C1392=C1391+1,ISNUMBER(AH1392)),C1392,"")</x:f>
        <x:v>2009</x:v>
      </x:c>
      <x:c r="AJ1391" s="50" t="n">
        <x:f>IF(AND(A1391=A1392,C1392=C1391+1,ISNUMBER(AH1392)),AH1392,"")</x:f>
        <x:v>0</x:v>
      </x:c>
    </x:row>
    <x:row r="1392" ht="15">
      <x:c r="A1392" s="9" t="s">
        <x:v>111</x:v>
      </x:c>
      <x:c r="B1392" s="10">
        <x:v>40178</x:v>
      </x:c>
      <x:c r="C1392" s="9">
        <x:v>2009</x:v>
      </x:c>
      <x:c r="D1392" s="11">
        <x:v>2816.4</x:v>
      </x:c>
      <x:c r="E1392" s="11">
        <x:v>1510.3</x:v>
      </x:c>
      <x:c r="F1392" s="11">
        <x:v>1220</x:v>
      </x:c>
      <x:c r="G1392" s="11">
        <x:v>1726.7</x:v>
      </x:c>
      <x:c r="H1392" s="11">
        <x:v>465.2</x:v>
      </x:c>
      <x:c r="I1392" s="11">
        <x:v>1089.7</x:v>
      </x:c>
      <x:c r="J1392" s="11">
        <x:v>649.5</x:v>
      </x:c>
      <x:c r="K1392" s="11">
        <x:v>381.3</x:v>
      </x:c>
      <x:c r="L1392" s="11">
        <x:v>772.7</x:v>
      </x:c>
      <x:c r="M1392" s="11">
        <x:v>166</x:v>
      </x:c>
      <x:c r="N1392" s="11">
        <x:v>299.2</x:v>
      </x:c>
      <x:c r="O1392" s="11">
        <x:v>5583.7</x:v>
      </x:c>
      <x:c r="P1392" s="11">
        <x:v>156.80000000000001</x:v>
      </x:c>
      <x:c r="Q1392" s="11">
        <x:v>192.4</x:v>
      </x:c>
      <x:c r="R1392" s="11">
        <x:v>8.4</x:v>
      </x:c>
      <x:c r="S1392" s="11">
        <x:v>92</x:v>
      </x:c>
      <x:c r="T1392" s="11">
        <x:v>245.9</x:v>
      </x:c>
      <x:c r="U1392" s="11">
        <x:v>1382.2683999999999</x:v>
      </x:c>
      <x:c r="V1392" s="11">
        <x:v>18</x:v>
      </x:c>
      <x:c r="W1392" s="12">
        <x:v>0</x:v>
      </x:c>
      <x:c r="X1392" s="8">
        <x:v>0</x:v>
      </x:c>
      <x:c r="Y1392" s="13">
        <x:f t="shared" si="126"/>
        <x:v>1.2379508196721312</x:v>
      </x:c>
      <x:c r="Z1392" s="13">
        <x:f t="shared" si="127"/>
        <x:v>0.61308762959806851</x:v>
      </x:c>
      <x:c r="AA1392" s="13">
        <x:f t="shared" si="128"/>
        <x:v>3.2665814514983668E-2</x:v>
      </x:c>
      <x:c r="AB1392" s="13">
        <x:f t="shared" si="129"/>
        <x:v>5.5673909955972163E-2</x:v>
      </x:c>
      <x:c r="AC1392" s="13">
        <x:f t="shared" si="130"/>
        <x:v>0.14241037817802746</x:v>
      </x:c>
      <x:c r="AD1392" s="13">
        <x:f t="shared" si="131"/>
        <x:v>0.23061354921175969</x:v>
      </x:c>
      <x:c r="AE1392" s="50" t="n">
        <x:f>IF(OR(NOT(ISNUMBER(Q1392)),NOT(ISNUMBER(R1392))),"",IF(Q1392&lt;R1392,1,0))</x:f>
        <x:v>0</x:v>
      </x:c>
      <x:c r="AF1392" s="50" t="n">
        <x:f>IFERROR(IF(AND(A1392=A1391,C1392=C1391+1,ISNUMBER(AE1391)),AE1391,""),"")</x:f>
        <x:v>0</x:v>
      </x:c>
      <x:c r="AG1392" s="52" t="n">
        <x:f>IFERROR(IF(AND(A1392=A1391,C1392=C1391+1,ISNUMBER(U1392),ISNUMBER(U1391),U1391&lt;&gt;0),U1392/U1391-1,""),"")</x:f>
        <x:v>6.719487418338432</x:v>
      </x:c>
      <x:c r="AH1392" s="50" t="n">
        <x:f>IF(AND(ISNUMBER(AE1392),ISNUMBER(AF1392),ISNUMBER(AG1392)),IF(AND(AE1392=1,AF1392=1,AG1392&lt;0),1,0),"")</x:f>
        <x:v>0</x:v>
      </x:c>
      <x:c r="AI1392" s="50" t="n">
        <x:f>IF(AND(A1392=A1393,C1393=C1392+1,ISNUMBER(AH1393)),C1393,"")</x:f>
        <x:v>2010</x:v>
      </x:c>
      <x:c r="AJ1392" s="50" t="n">
        <x:f>IF(AND(A1392=A1393,C1393=C1392+1,ISNUMBER(AH1393)),AH1393,"")</x:f>
        <x:v>0</x:v>
      </x:c>
    </x:row>
    <x:row r="1393" ht="15">
      <x:c r="A1393" s="9" t="s">
        <x:v>111</x:v>
      </x:c>
      <x:c r="B1393" s="10">
        <x:v>40543</x:v>
      </x:c>
      <x:c r="C1393" s="9">
        <x:v>2010</x:v>
      </x:c>
      <x:c r="D1393" s="11">
        <x:v>3101.9</x:v>
      </x:c>
      <x:c r="E1393" s="11">
        <x:v>1790.7</x:v>
      </x:c>
      <x:c r="F1393" s="11">
        <x:v>1316.8</x:v>
      </x:c>
      <x:c r="G1393" s="11">
        <x:v>1812.6</x:v>
      </x:c>
      <x:c r="H1393" s="11">
        <x:v>464.7</x:v>
      </x:c>
      <x:c r="I1393" s="11">
        <x:v>1289.3</x:v>
      </x:c>
      <x:c r="J1393" s="11">
        <x:v>811.9</x:v>
      </x:c>
      <x:c r="K1393" s="11">
        <x:v>561.6</x:v>
      </x:c>
      <x:c r="L1393" s="11">
        <x:v>844.1</x:v>
      </x:c>
      <x:c r="M1393" s="11">
        <x:v>144.19999999999999</x:v>
      </x:c>
      <x:c r="N1393" s="11">
        <x:v>320.5</x:v>
      </x:c>
      <x:c r="O1393" s="11">
        <x:v>5885.4</x:v>
      </x:c>
      <x:c r="P1393" s="11">
        <x:v>203.6</x:v>
      </x:c>
      <x:c r="Q1393" s="11">
        <x:v>245.1</x:v>
      </x:c>
      <x:c r="R1393" s="11">
        <x:v>3.4</x:v>
      </x:c>
      <x:c r="S1393" s="11">
        <x:v>127.9</x:v>
      </x:c>
      <x:c r="T1393" s="11">
        <x:v>216.4</x:v>
      </x:c>
      <x:c r="U1393" s="11">
        <x:v>1651.7437</x:v>
      </x:c>
      <x:c r="V1393" s="11">
        <x:v>18</x:v>
      </x:c>
      <x:c r="W1393" s="12">
        <x:v>0</x:v>
      </x:c>
      <x:c r="X1393" s="8">
        <x:v>0</x:v>
      </x:c>
      <x:c r="Y1393" s="13">
        <x:f t="shared" si="126"/>
        <x:v>1.3598876063183476</x:v>
      </x:c>
      <x:c r="Z1393" s="13">
        <x:f t="shared" si="127"/>
        <x:v>0.58435152648376798</x:v>
      </x:c>
      <x:c r="AA1393" s="13">
        <x:f t="shared" si="128"/>
        <x:v>4.1232792804410202E-2</x:v>
      </x:c>
      <x:c r="AB1393" s="13">
        <x:f t="shared" si="129"/>
        <x:v>6.5637190109287855E-2</x:v>
      </x:c>
      <x:c r="AC1393" s="13">
        <x:f t="shared" si="130"/>
        <x:v>0.11938651660598038</x:v>
      </x:c>
      <x:c r="AD1393" s="13">
        <x:f t="shared" si="131"/>
        <x:v>0.26174280279828493</x:v>
      </x:c>
      <x:c r="AE1393" s="50" t="n">
        <x:f>IF(OR(NOT(ISNUMBER(Q1393)),NOT(ISNUMBER(R1393))),"",IF(Q1393&lt;R1393,1,0))</x:f>
        <x:v>0</x:v>
      </x:c>
      <x:c r="AF1393" s="50" t="n">
        <x:f>IFERROR(IF(AND(A1393=A1392,C1393=C1392+1,ISNUMBER(AE1392)),AE1392,""),"")</x:f>
        <x:v>0</x:v>
      </x:c>
      <x:c r="AG1393" s="52" t="n">
        <x:f>IFERROR(IF(AND(A1393=A1392,C1393=C1392+1,ISNUMBER(U1393),ISNUMBER(U1392),U1392&lt;&gt;0),U1393/U1392-1,""),"")</x:f>
        <x:v>0.19495150145948514</x:v>
      </x:c>
      <x:c r="AH1393" s="50" t="n">
        <x:f>IF(AND(ISNUMBER(AE1393),ISNUMBER(AF1393),ISNUMBER(AG1393)),IF(AND(AE1393=1,AF1393=1,AG1393&lt;0),1,0),"")</x:f>
        <x:v>0</x:v>
      </x:c>
      <x:c r="AI1393" s="50" t="n">
        <x:f>IF(AND(A1393=A1394,C1394=C1393+1,ISNUMBER(AH1394)),C1394,"")</x:f>
        <x:v>2011</x:v>
      </x:c>
      <x:c r="AJ1393" s="50" t="n">
        <x:f>IF(AND(A1393=A1394,C1394=C1393+1,ISNUMBER(AH1394)),AH1394,"")</x:f>
        <x:v>0</x:v>
      </x:c>
    </x:row>
    <x:row r="1394" ht="15">
      <x:c r="A1394" s="9" t="s">
        <x:v>111</x:v>
      </x:c>
      <x:c r="B1394" s="10">
        <x:v>40908</x:v>
      </x:c>
      <x:c r="C1394" s="9">
        <x:v>2011</x:v>
      </x:c>
      <x:c r="D1394" s="11">
        <x:v>3214</x:v>
      </x:c>
      <x:c r="E1394" s="11">
        <x:v>1864</x:v>
      </x:c>
      <x:c r="F1394" s="11">
        <x:v>1331.8</x:v>
      </x:c>
      <x:c r="G1394" s="11">
        <x:v>1856.5</x:v>
      </x:c>
      <x:c r="H1394" s="11">
        <x:v>440.5</x:v>
      </x:c>
      <x:c r="I1394" s="11">
        <x:v>1357.5</x:v>
      </x:c>
      <x:c r="J1394" s="11">
        <x:v>895.7</x:v>
      </x:c>
      <x:c r="K1394" s="11">
        <x:v>558.9</x:v>
      </x:c>
      <x:c r="L1394" s="11">
        <x:v>905.5</x:v>
      </x:c>
      <x:c r="M1394" s="11">
        <x:v>101.9</x:v>
      </x:c>
      <x:c r="N1394" s="11">
        <x:v>338.6</x:v>
      </x:c>
      <x:c r="O1394" s="11">
        <x:v>5826.3</x:v>
      </x:c>
      <x:c r="P1394" s="11">
        <x:v>231</x:v>
      </x:c>
      <x:c r="Q1394" s="11">
        <x:v>264.5</x:v>
      </x:c>
      <x:c r="R1394" s="11">
        <x:v>2.2999999999999998</x:v>
      </x:c>
      <x:c r="S1394" s="11">
        <x:v>142.19999999999999</x:v>
      </x:c>
      <x:c r="T1394" s="11">
        <x:v>190</x:v>
      </x:c>
      <x:c r="U1394" s="11">
        <x:v>1359.8304000000001</x:v>
      </x:c>
      <x:c r="V1394" s="11">
        <x:v>18</x:v>
      </x:c>
      <x:c r="W1394" s="12">
        <x:v>0</x:v>
      </x:c>
      <x:c r="X1394" s="8">
        <x:v>0</x:v>
      </x:c>
      <x:c r="Y1394" s="13">
        <x:f t="shared" si="126"/>
        <x:v>1.3996095509836313</x:v>
      </x:c>
      <x:c r="Z1394" s="13">
        <x:f t="shared" si="127"/>
        <x:v>0.5776291225886746</x:v>
      </x:c>
      <x:c r="AA1394" s="13">
        <x:f t="shared" si="128"/>
        <x:v>4.4243932794026129E-2</x:v>
      </x:c>
      <x:c r="AB1394" s="13">
        <x:f t="shared" si="129"/>
        <x:v>7.1873055382700682E-2</x:v>
      </x:c>
      <x:c r="AC1394" s="13">
        <x:f t="shared" si="130"/>
        <x:v>0.10234311877188257</x:v>
      </x:c>
      <x:c r="AD1394" s="13">
        <x:f t="shared" si="131"/>
        <x:v>0.27868699439950217</x:v>
      </x:c>
      <x:c r="AE1394" s="50" t="n">
        <x:f>IF(OR(NOT(ISNUMBER(Q1394)),NOT(ISNUMBER(R1394))),"",IF(Q1394&lt;R1394,1,0))</x:f>
        <x:v>0</x:v>
      </x:c>
      <x:c r="AF1394" s="50" t="n">
        <x:f>IFERROR(IF(AND(A1394=A1393,C1394=C1393+1,ISNUMBER(AE1393)),AE1393,""),"")</x:f>
        <x:v>0</x:v>
      </x:c>
      <x:c r="AG1394" s="52" t="n">
        <x:f>IFERROR(IF(AND(A1394=A1393,C1394=C1393+1,ISNUMBER(U1394),ISNUMBER(U1393),U1393&lt;&gt;0),U1394/U1393-1,""),"")</x:f>
        <x:v>-0.1767303849864842</x:v>
      </x:c>
      <x:c r="AH1394" s="50" t="n">
        <x:f>IF(AND(ISNUMBER(AE1394),ISNUMBER(AF1394),ISNUMBER(AG1394)),IF(AND(AE1394=1,AF1394=1,AG1394&lt;0),1,0),"")</x:f>
        <x:v>0</x:v>
      </x:c>
      <x:c r="AI1394" s="50" t="n">
        <x:f>IF(AND(A1394=A1395,C1395=C1394+1,ISNUMBER(AH1395)),C1395,"")</x:f>
        <x:v>2012</x:v>
      </x:c>
      <x:c r="AJ1394" s="50" t="n">
        <x:f>IF(AND(A1394=A1395,C1395=C1394+1,ISNUMBER(AH1395)),AH1395,"")</x:f>
        <x:v>0</x:v>
      </x:c>
    </x:row>
    <x:row r="1395" ht="15">
      <x:c r="A1395" s="9" t="s">
        <x:v>111</x:v>
      </x:c>
      <x:c r="B1395" s="10">
        <x:v>41274</x:v>
      </x:c>
      <x:c r="C1395" s="9">
        <x:v>2012</x:v>
      </x:c>
      <x:c r="D1395" s="11">
        <x:v>3402.7</x:v>
      </x:c>
      <x:c r="E1395" s="11">
        <x:v>1938.3</x:v>
      </x:c>
      <x:c r="F1395" s="11">
        <x:v>1416.2</x:v>
      </x:c>
      <x:c r="G1395" s="11">
        <x:v>1874.3</x:v>
      </x:c>
      <x:c r="H1395" s="11">
        <x:v>433.5</x:v>
      </x:c>
      <x:c r="I1395" s="11">
        <x:v>1528.4</x:v>
      </x:c>
      <x:c r="J1395" s="11">
        <x:v>1099.2</x:v>
      </x:c>
      <x:c r="K1395" s="11">
        <x:v>597.9</x:v>
      </x:c>
      <x:c r="L1395" s="11">
        <x:v>928.9</x:v>
      </x:c>
      <x:c r="M1395" s="11">
        <x:v>113.5</x:v>
      </x:c>
      <x:c r="N1395" s="11">
        <x:v>320</x:v>
      </x:c>
      <x:c r="O1395" s="11">
        <x:v>6085.4</x:v>
      </x:c>
      <x:c r="P1395" s="11">
        <x:v>260.5</x:v>
      </x:c>
      <x:c r="Q1395" s="11">
        <x:v>293.89999999999998</x:v>
      </x:c>
      <x:c r="R1395" s="11">
        <x:v>0.8</x:v>
      </x:c>
      <x:c r="S1395" s="11">
        <x:v>181.5</x:v>
      </x:c>
      <x:c r="T1395" s="11">
        <x:v>184.4</x:v>
      </x:c>
      <x:c r="U1395" s="11">
        <x:v>2017.0781999999999</x:v>
      </x:c>
      <x:c r="V1395" s="11">
        <x:v>18</x:v>
      </x:c>
      <x:c r="W1395" s="12">
        <x:v>0</x:v>
      </x:c>
      <x:c r="X1395" s="8">
        <x:v>0</x:v>
      </x:c>
      <x:c r="Y1395" s="13">
        <x:f t="shared" si="126"/>
        <x:v>1.3686626182742549</x:v>
      </x:c>
      <x:c r="Z1395" s="13">
        <x:f t="shared" si="127"/>
        <x:v>0.550827284215476</x:v>
      </x:c>
      <x:c r="AA1395" s="13">
        <x:f t="shared" si="128"/>
        <x:v>5.3339994710083175E-2</x:v>
      </x:c>
      <x:c r="AB1395" s="13">
        <x:f t="shared" si="129"/>
        <x:v>7.6556851911717169E-2</x:v>
      </x:c>
      <x:c r="AC1395" s="13">
        <x:f t="shared" si="130"/>
        <x:v>9.8383396468014736E-2</x:v>
      </x:c>
      <x:c r="AD1395" s="13">
        <x:f t="shared" si="131"/>
        <x:v>0.32303758779792519</x:v>
      </x:c>
      <x:c r="AE1395" s="50" t="n">
        <x:f>IF(OR(NOT(ISNUMBER(Q1395)),NOT(ISNUMBER(R1395))),"",IF(Q1395&lt;R1395,1,0))</x:f>
        <x:v>0</x:v>
      </x:c>
      <x:c r="AF1395" s="50" t="n">
        <x:f>IFERROR(IF(AND(A1395=A1394,C1395=C1394+1,ISNUMBER(AE1394)),AE1394,""),"")</x:f>
        <x:v>0</x:v>
      </x:c>
      <x:c r="AG1395" s="52" t="n">
        <x:f>IFERROR(IF(AND(A1395=A1394,C1395=C1394+1,ISNUMBER(U1395),ISNUMBER(U1394),U1394&lt;&gt;0),U1395/U1394-1,""),"")</x:f>
        <x:v>0.48333071535979766</x:v>
      </x:c>
      <x:c r="AH1395" s="50" t="n">
        <x:f>IF(AND(ISNUMBER(AE1395),ISNUMBER(AF1395),ISNUMBER(AG1395)),IF(AND(AE1395=1,AF1395=1,AG1395&lt;0),1,0),"")</x:f>
        <x:v>0</x:v>
      </x:c>
      <x:c r="AI1395" s="50" t="n">
        <x:f>IF(AND(A1395=A1396,C1396=C1395+1,ISNUMBER(AH1396)),C1396,"")</x:f>
        <x:v>2013</x:v>
      </x:c>
      <x:c r="AJ1395" s="50" t="n">
        <x:f>IF(AND(A1395=A1396,C1396=C1395+1,ISNUMBER(AH1396)),AH1396,"")</x:f>
        <x:v>0</x:v>
      </x:c>
    </x:row>
    <x:row r="1396" ht="15">
      <x:c r="A1396" s="9" t="s">
        <x:v>111</x:v>
      </x:c>
      <x:c r="B1396" s="10">
        <x:v>41639</x:v>
      </x:c>
      <x:c r="C1396" s="9">
        <x:v>2013</x:v>
      </x:c>
      <x:c r="D1396" s="11">
        <x:v>3386.4</x:v>
      </x:c>
      <x:c r="E1396" s="11">
        <x:v>1874.3</x:v>
      </x:c>
      <x:c r="F1396" s="11">
        <x:v>1467.9</x:v>
      </x:c>
      <x:c r="G1396" s="11">
        <x:v>1887.2</x:v>
      </x:c>
      <x:c r="H1396" s="11">
        <x:v>363.6</x:v>
      </x:c>
      <x:c r="I1396" s="11">
        <x:v>1499.2</x:v>
      </x:c>
      <x:c r="J1396" s="11">
        <x:v>1135</x:v>
      </x:c>
      <x:c r="K1396" s="11">
        <x:v>396.8</x:v>
      </x:c>
      <x:c r="L1396" s="11">
        <x:v>1042.7</x:v>
      </x:c>
      <x:c r="M1396" s="11">
        <x:v>65.7</x:v>
      </x:c>
      <x:c r="N1396" s="11">
        <x:v>297.89999999999998</x:v>
      </x:c>
      <x:c r="O1396" s="11">
        <x:v>6524.9</x:v>
      </x:c>
      <x:c r="P1396" s="11">
        <x:v>278.39999999999998</x:v>
      </x:c>
      <x:c r="Q1396" s="11">
        <x:v>318.10000000000002</x:v>
      </x:c>
      <x:c r="R1396" s="11">
        <x:v>1</x:v>
      </x:c>
      <x:c r="S1396" s="11">
        <x:v>194.2</x:v>
      </x:c>
      <x:c r="T1396" s="11">
        <x:v>160.5</x:v>
      </x:c>
      <x:c r="U1396" s="11">
        <x:v>2850.1035000000002</x:v>
      </x:c>
      <x:c r="V1396" s="11">
        <x:v>18</x:v>
      </x:c>
      <x:c r="W1396" s="12">
        <x:v>0</x:v>
      </x:c>
      <x:c r="X1396" s="8">
        <x:v>0</x:v>
      </x:c>
      <x:c r="Y1396" s="13">
        <x:f t="shared" si="126"/>
        <x:v>1.2768580966005858</x:v>
      </x:c>
      <x:c r="Z1396" s="13">
        <x:f t="shared" si="127"/>
        <x:v>0.55728797543113628</x:v>
      </x:c>
      <x:c r="AA1396" s="13">
        <x:f t="shared" si="128"/>
        <x:v>5.7347035199622011E-2</x:v>
      </x:c>
      <x:c r="AB1396" s="13">
        <x:f t="shared" si="129"/>
        <x:v>8.2211197732104876E-2</x:v>
      </x:c>
      <x:c r="AC1396" s="13">
        <x:f t="shared" si="130"/>
        <x:v>8.504662992793556E-2</x:v>
      </x:c>
      <x:c r="AD1396" s="13">
        <x:f t="shared" si="131"/>
        <x:v>0.33516418615639026</x:v>
      </x:c>
      <x:c r="AE1396" s="50" t="n">
        <x:f>IF(OR(NOT(ISNUMBER(Q1396)),NOT(ISNUMBER(R1396))),"",IF(Q1396&lt;R1396,1,0))</x:f>
        <x:v>0</x:v>
      </x:c>
      <x:c r="AF1396" s="50" t="n">
        <x:f>IFERROR(IF(AND(A1396=A1395,C1396=C1395+1,ISNUMBER(AE1395)),AE1395,""),"")</x:f>
        <x:v>0</x:v>
      </x:c>
      <x:c r="AG1396" s="52" t="n">
        <x:f>IFERROR(IF(AND(A1396=A1395,C1396=C1395+1,ISNUMBER(U1396),ISNUMBER(U1395),U1395&lt;&gt;0),U1396/U1395-1,""),"")</x:f>
        <x:v>0.4129861202208225</x:v>
      </x:c>
      <x:c r="AH1396" s="50" t="n">
        <x:f>IF(AND(ISNUMBER(AE1396),ISNUMBER(AF1396),ISNUMBER(AG1396)),IF(AND(AE1396=1,AF1396=1,AG1396&lt;0),1,0),"")</x:f>
        <x:v>0</x:v>
      </x:c>
      <x:c r="AI1396" s="50" t="n">
        <x:f>IF(AND(A1396=A1397,C1397=C1396+1,ISNUMBER(AH1397)),C1397,"")</x:f>
        <x:v>2014</x:v>
      </x:c>
      <x:c r="AJ1396" s="50" t="n">
        <x:f>IF(AND(A1396=A1397,C1397=C1396+1,ISNUMBER(AH1397)),AH1397,"")</x:f>
        <x:v>0</x:v>
      </x:c>
    </x:row>
    <x:row r="1397" ht="15">
      <x:c r="A1397" s="9" t="s">
        <x:v>111</x:v>
      </x:c>
      <x:c r="B1397" s="10">
        <x:v>42004</x:v>
      </x:c>
      <x:c r="C1397" s="9">
        <x:v>2014</x:v>
      </x:c>
      <x:c r="D1397" s="11">
        <x:v>3268.5</x:v>
      </x:c>
      <x:c r="E1397" s="11">
        <x:v>1927.3</x:v>
      </x:c>
      <x:c r="F1397" s="11">
        <x:v>1533.8</x:v>
      </x:c>
      <x:c r="G1397" s="11">
        <x:v>1950.4</x:v>
      </x:c>
      <x:c r="H1397" s="11">
        <x:v>418.1</x:v>
      </x:c>
      <x:c r="I1397" s="11">
        <x:v>1318.1</x:v>
      </x:c>
      <x:c r="J1397" s="11">
        <x:v>1148.2</x:v>
      </x:c>
      <x:c r="K1397" s="11">
        <x:v>528.20000000000005</x:v>
      </x:c>
      <x:c r="L1397" s="11">
        <x:v>999.2</x:v>
      </x:c>
      <x:c r="M1397" s="11">
        <x:v>112.2</x:v>
      </x:c>
      <x:c r="N1397" s="11">
        <x:v>305.89999999999998</x:v>
      </x:c>
      <x:c r="O1397" s="11">
        <x:v>6702.7</x:v>
      </x:c>
      <x:c r="P1397" s="11">
        <x:v>271</x:v>
      </x:c>
      <x:c r="Q1397" s="11">
        <x:v>315.39999999999998</x:v>
      </x:c>
      <x:c r="R1397" s="11">
        <x:v>1.6</x:v>
      </x:c>
      <x:c r="S1397" s="11">
        <x:v>179.6</x:v>
      </x:c>
      <x:c r="T1397" s="11">
        <x:v>337.7</x:v>
      </x:c>
      <x:c r="U1397" s="11">
        <x:v>3253.3780000000002</x:v>
      </x:c>
      <x:c r="V1397" s="11">
        <x:v>18</x:v>
      </x:c>
      <x:c r="W1397" s="12">
        <x:v>0</x:v>
      </x:c>
      <x:c r="X1397" s="8">
        <x:v>0</x:v>
      </x:c>
      <x:c r="Y1397" s="13">
        <x:f t="shared" si="126"/>
        <x:v>1.2565523536315035</x:v>
      </x:c>
      <x:c r="Z1397" s="13">
        <x:f t="shared" si="127"/>
        <x:v>0.5967263270613431</x:v>
      </x:c>
      <x:c r="AA1397" s="13">
        <x:f t="shared" si="128"/>
        <x:v>5.494875325072663E-2</x:v>
      </x:c>
      <x:c r="AB1397" s="13">
        <x:f t="shared" si="129"/>
        <x:v>8.2912651063178827E-2</x:v>
      </x:c>
      <x:c r="AC1397" s="13">
        <x:f t="shared" si="130"/>
        <x:v>0.17314397046759639</x:v>
      </x:c>
      <x:c r="AD1397" s="13">
        <x:f t="shared" si="131"/>
        <x:v>0.35129264188465659</x:v>
      </x:c>
      <x:c r="AE1397" s="50" t="n">
        <x:f>IF(OR(NOT(ISNUMBER(Q1397)),NOT(ISNUMBER(R1397))),"",IF(Q1397&lt;R1397,1,0))</x:f>
        <x:v>0</x:v>
      </x:c>
      <x:c r="AF1397" s="50" t="n">
        <x:f>IFERROR(IF(AND(A1397=A1396,C1397=C1396+1,ISNUMBER(AE1396)),AE1396,""),"")</x:f>
        <x:v>0</x:v>
      </x:c>
      <x:c r="AG1397" s="52" t="n">
        <x:f>IFERROR(IF(AND(A1397=A1396,C1397=C1396+1,ISNUMBER(U1397),ISNUMBER(U1396),U1396&lt;&gt;0),U1397/U1396-1,""),"")</x:f>
        <x:v>0.14149468607017246</x:v>
      </x:c>
      <x:c r="AH1397" s="50" t="n">
        <x:f>IF(AND(ISNUMBER(AE1397),ISNUMBER(AF1397),ISNUMBER(AG1397)),IF(AND(AE1397=1,AF1397=1,AG1397&lt;0),1,0),"")</x:f>
        <x:v>0</x:v>
      </x:c>
      <x:c r="AI1397" s="50" t="n">
        <x:f>IF(AND(A1397=A1398,C1398=C1397+1,ISNUMBER(AH1398)),C1398,"")</x:f>
        <x:v>2015</x:v>
      </x:c>
      <x:c r="AJ1397" s="50" t="n">
        <x:f>IF(AND(A1397=A1398,C1398=C1397+1,ISNUMBER(AH1398)),AH1398,"")</x:f>
        <x:v>0</x:v>
      </x:c>
    </x:row>
    <x:row r="1398" ht="15">
      <x:c r="A1398" s="9" t="s">
        <x:v>111</x:v>
      </x:c>
      <x:c r="B1398" s="10">
        <x:v>42369</x:v>
      </x:c>
      <x:c r="C1398" s="9">
        <x:v>2015</x:v>
      </x:c>
      <x:c r="D1398" s="11">
        <x:v>3428.3</x:v>
      </x:c>
      <x:c r="E1398" s="11">
        <x:v>2169.1999999999998</x:v>
      </x:c>
      <x:c r="F1398" s="11">
        <x:v>1766.4</x:v>
      </x:c>
      <x:c r="G1398" s="11">
        <x:v>2186.4</x:v>
      </x:c>
      <x:c r="H1398" s="11">
        <x:v>414.8</x:v>
      </x:c>
      <x:c r="I1398" s="11">
        <x:v>1241.9000000000001</x:v>
      </x:c>
      <x:c r="J1398" s="11">
        <x:v>1125.7</x:v>
      </x:c>
      <x:c r="K1398" s="11">
        <x:v>473.8</x:v>
      </x:c>
      <x:c r="L1398" s="11">
        <x:v>1224.4000000000001</x:v>
      </x:c>
      <x:c r="M1398" s="11">
        <x:v>103.3</x:v>
      </x:c>
      <x:c r="N1398" s="11">
        <x:v>311.5</x:v>
      </x:c>
      <x:c r="O1398" s="11">
        <x:v>6836.3</x:v>
      </x:c>
      <x:c r="P1398" s="11">
        <x:v>275.2</x:v>
      </x:c>
      <x:c r="Q1398" s="11">
        <x:v>323.7</x:v>
      </x:c>
      <x:c r="R1398" s="11">
        <x:v>5.0999999999999996</x:v>
      </x:c>
      <x:c r="S1398" s="11">
        <x:v>175.8</x:v>
      </x:c>
      <x:c r="T1398" s="11">
        <x:v>241.4</x:v>
      </x:c>
      <x:c r="U1398" s="11">
        <x:v>3428.9593</x:v>
      </x:c>
      <x:c r="V1398" s="11">
        <x:v>18</x:v>
      </x:c>
      <x:c r="W1398" s="12">
        <x:v>0</x:v>
      </x:c>
      <x:c r="X1398" s="8">
        <x:v>0</x:v>
      </x:c>
      <x:c r="Y1398" s="13">
        <x:f t="shared" si="126"/>
        <x:v>1.228034420289855</x:v>
      </x:c>
      <x:c r="Z1398" s="13">
        <x:f t="shared" si="127"/>
        <x:v>0.63775048858034589</x:v>
      </x:c>
      <x:c r="AA1398" s="13">
        <x:f t="shared" si="128"/>
        <x:v>5.1279059592217721E-2</x:v>
      </x:c>
      <x:c r="AB1398" s="13">
        <x:f t="shared" si="129"/>
        <x:v>8.0273021614211112E-2</x:v>
      </x:c>
      <x:c r="AC1398" s="13">
        <x:f t="shared" si="130"/>
        <x:v>0.11040980607391145</x:v>
      </x:c>
      <x:c r="AD1398" s="13">
        <x:f t="shared" si="131"/>
        <x:v>0.32835516145028149</x:v>
      </x:c>
      <x:c r="AE1398" s="50" t="n">
        <x:f>IF(OR(NOT(ISNUMBER(Q1398)),NOT(ISNUMBER(R1398))),"",IF(Q1398&lt;R1398,1,0))</x:f>
        <x:v>0</x:v>
      </x:c>
      <x:c r="AF1398" s="50" t="n">
        <x:f>IFERROR(IF(AND(A1398=A1397,C1398=C1397+1,ISNUMBER(AE1397)),AE1397,""),"")</x:f>
        <x:v>0</x:v>
      </x:c>
      <x:c r="AG1398" s="52" t="n">
        <x:f>IFERROR(IF(AND(A1398=A1397,C1398=C1397+1,ISNUMBER(U1398),ISNUMBER(U1397),U1397&lt;&gt;0),U1398/U1397-1,""),"")</x:f>
        <x:v>0.05396892091850369</x:v>
      </x:c>
      <x:c r="AH1398" s="50" t="n">
        <x:f>IF(AND(ISNUMBER(AE1398),ISNUMBER(AF1398),ISNUMBER(AG1398)),IF(AND(AE1398=1,AF1398=1,AG1398&lt;0),1,0),"")</x:f>
        <x:v>0</x:v>
      </x:c>
      <x:c r="AI1398" s="50" t="n">
        <x:f>IF(AND(A1398=A1399,C1399=C1398+1,ISNUMBER(AH1399)),C1399,"")</x:f>
        <x:v>2016</x:v>
      </x:c>
      <x:c r="AJ1398" s="50" t="n">
        <x:f>IF(AND(A1398=A1399,C1399=C1398+1,ISNUMBER(AH1399)),AH1399,"")</x:f>
        <x:v>0</x:v>
      </x:c>
    </x:row>
    <x:row r="1399" ht="15">
      <x:c r="A1399" s="9" t="s">
        <x:v>111</x:v>
      </x:c>
      <x:c r="B1399" s="10">
        <x:v>42735</x:v>
      </x:c>
      <x:c r="C1399" s="9">
        <x:v>2016</x:v>
      </x:c>
      <x:c r="D1399" s="11">
        <x:v>4381.1000000000004</x:v>
      </x:c>
      <x:c r="E1399" s="11">
        <x:v>2817.7</x:v>
      </x:c>
      <x:c r="F1399" s="11">
        <x:v>2552.4</x:v>
      </x:c>
      <x:c r="G1399" s="11">
        <x:v>3018.6</x:v>
      </x:c>
      <x:c r="H1399" s="11">
        <x:v>773.7</x:v>
      </x:c>
      <x:c r="I1399" s="11">
        <x:v>1362.5</x:v>
      </x:c>
      <x:c r="J1399" s="11">
        <x:v>1042.2</x:v>
      </x:c>
      <x:c r="K1399" s="11">
        <x:v>645.20000000000005</x:v>
      </x:c>
      <x:c r="L1399" s="11">
        <x:v>1549.4</x:v>
      </x:c>
      <x:c r="M1399" s="11">
        <x:v>481.7</x:v>
      </x:c>
      <x:c r="N1399" s="11">
        <x:v>292</x:v>
      </x:c>
      <x:c r="O1399" s="11">
        <x:v>7838.4</x:v>
      </x:c>
      <x:c r="P1399" s="11">
        <x:v>277.5</x:v>
      </x:c>
      <x:c r="Q1399" s="11">
        <x:v>330.4</x:v>
      </x:c>
      <x:c r="R1399" s="11">
        <x:v>6.2</x:v>
      </x:c>
      <x:c r="S1399" s="11">
        <x:v>184.4</x:v>
      </x:c>
      <x:c r="T1399" s="11">
        <x:v>271.60000000000002</x:v>
      </x:c>
      <x:c r="U1399" s="11">
        <x:v>2955.4537999999998</x:v>
      </x:c>
      <x:c r="V1399" s="11">
        <x:v>18</x:v>
      </x:c>
      <x:c r="W1399" s="12">
        <x:v>0</x:v>
      </x:c>
      <x:c r="X1399" s="8">
        <x:v>0</x:v>
      </x:c>
      <x:c r="Y1399" s="13">
        <x:f t="shared" si="126"/>
        <x:v>1.1039413884971006</x:v>
      </x:c>
      <x:c r="Z1399" s="13">
        <x:f t="shared" si="127"/>
        <x:v>0.68900504439524313</x:v>
      </x:c>
      <x:c r="AA1399" s="13">
        <x:f t="shared" si="128"/>
        <x:v>4.2089886101663962E-2</x:v>
      </x:c>
      <x:c r="AB1399" s="13">
        <x:f t="shared" si="129"/>
        <x:v>6.3340257013078896E-2</x:v>
      </x:c>
      <x:c r="AC1399" s="13">
        <x:f t="shared" si="130"/>
        <x:v>8.9975485324322549E-2</x:v>
      </x:c>
      <x:c r="AD1399" s="13">
        <x:f t="shared" si="131"/>
        <x:v>0.23788546255506607</x:v>
      </x:c>
      <x:c r="AE1399" s="50" t="n">
        <x:f>IF(OR(NOT(ISNUMBER(Q1399)),NOT(ISNUMBER(R1399))),"",IF(Q1399&lt;R1399,1,0))</x:f>
        <x:v>0</x:v>
      </x:c>
      <x:c r="AF1399" s="50" t="n">
        <x:f>IFERROR(IF(AND(A1399=A1398,C1399=C1398+1,ISNUMBER(AE1398)),AE1398,""),"")</x:f>
        <x:v>0</x:v>
      </x:c>
      <x:c r="AG1399" s="52" t="n">
        <x:f>IFERROR(IF(AND(A1399=A1398,C1399=C1398+1,ISNUMBER(U1399),ISNUMBER(U1398),U1398&lt;&gt;0),U1399/U1398-1,""),"")</x:f>
        <x:v>-0.1380901488098737</x:v>
      </x:c>
      <x:c r="AH1399" s="50" t="n">
        <x:f>IF(AND(ISNUMBER(AE1399),ISNUMBER(AF1399),ISNUMBER(AG1399)),IF(AND(AE1399=1,AF1399=1,AG1399&lt;0),1,0),"")</x:f>
        <x:v>0</x:v>
      </x:c>
      <x:c r="AI1399" s="50" t="n">
        <x:f>IF(AND(A1399=A1400,C1400=C1399+1,ISNUMBER(AH1400)),C1400,"")</x:f>
        <x:v>2017</x:v>
      </x:c>
      <x:c r="AJ1399" s="50" t="n">
        <x:f>IF(AND(A1399=A1400,C1400=C1399+1,ISNUMBER(AH1400)),AH1400,"")</x:f>
        <x:v>0</x:v>
      </x:c>
    </x:row>
    <x:row r="1400" ht="15">
      <x:c r="A1400" s="9" t="s">
        <x:v>111</x:v>
      </x:c>
      <x:c r="B1400" s="10">
        <x:v>43100</x:v>
      </x:c>
      <x:c r="C1400" s="9">
        <x:v>2017</x:v>
      </x:c>
      <x:c r="D1400" s="11">
        <x:v>4878</x:v>
      </x:c>
      <x:c r="E1400" s="11">
        <x:v>3237</x:v>
      </x:c>
      <x:c r="F1400" s="11">
        <x:v>2885.6</x:v>
      </x:c>
      <x:c r="G1400" s="11">
        <x:v>3430.1</x:v>
      </x:c>
      <x:c r="H1400" s="11">
        <x:v>896.4</x:v>
      </x:c>
      <x:c r="I1400" s="11">
        <x:v>1447.9</x:v>
      </x:c>
      <x:c r="J1400" s="11">
        <x:v>1183.5</x:v>
      </x:c>
      <x:c r="K1400" s="11">
        <x:v>926.9</x:v>
      </x:c>
      <x:c r="L1400" s="11">
        <x:v>1768.6</x:v>
      </x:c>
      <x:c r="M1400" s="11">
        <x:v>534.5</x:v>
      </x:c>
      <x:c r="N1400" s="11">
        <x:v>361.9</x:v>
      </x:c>
      <x:c r="O1400" s="11">
        <x:v>8953.2999999999993</x:v>
      </x:c>
      <x:c r="P1400" s="11">
        <x:v>394</x:v>
      </x:c>
      <x:c r="Q1400" s="11">
        <x:v>451.6</x:v>
      </x:c>
      <x:c r="R1400" s="11">
        <x:v>13.9</x:v>
      </x:c>
      <x:c r="S1400" s="11">
        <x:v>267.7</x:v>
      </x:c>
      <x:c r="T1400" s="11">
        <x:v>389.5</x:v>
      </x:c>
      <x:c r="U1400" s="11">
        <x:v>3247.5180999999998</x:v>
      </x:c>
      <x:c r="V1400" s="11">
        <x:v>18</x:v>
      </x:c>
      <x:c r="W1400" s="12">
        <x:v>0</x:v>
      </x:c>
      <x:c r="X1400" s="8">
        <x:v>0</x:v>
      </x:c>
      <x:c r="Y1400" s="13">
        <x:f t="shared" si="126"/>
        <x:v>1.1217771000831716</x:v>
      </x:c>
      <x:c r="Z1400" s="13">
        <x:f t="shared" si="127"/>
        <x:v>0.70317753177531772</x:v>
      </x:c>
      <x:c r="AA1400" s="13">
        <x:f t="shared" si="128"/>
        <x:v>5.4879048790487904E-2</x:v>
      </x:c>
      <x:c r="AB1400" s="13">
        <x:f t="shared" si="129"/>
        <x:v>8.0770807708077083E-2</x:v>
      </x:c>
      <x:c r="AC1400" s="13">
        <x:f t="shared" si="130"/>
        <x:v>0.11355354071309874</x:v>
      </x:c>
      <x:c r="AD1400" s="13">
        <x:f t="shared" si="131"/>
        <x:v>0.24261992619926198</x:v>
      </x:c>
      <x:c r="AE1400" s="50" t="n">
        <x:f>IF(OR(NOT(ISNUMBER(Q1400)),NOT(ISNUMBER(R1400))),"",IF(Q1400&lt;R1400,1,0))</x:f>
        <x:v>0</x:v>
      </x:c>
      <x:c r="AF1400" s="50" t="n">
        <x:f>IFERROR(IF(AND(A1400=A1399,C1400=C1399+1,ISNUMBER(AE1399)),AE1399,""),"")</x:f>
        <x:v>0</x:v>
      </x:c>
      <x:c r="AG1400" s="52" t="n">
        <x:f>IFERROR(IF(AND(A1400=A1399,C1400=C1399+1,ISNUMBER(U1400),ISNUMBER(U1399),U1399&lt;&gt;0),U1400/U1399-1,""),"")</x:f>
        <x:v>0.09882215042576536</x:v>
      </x:c>
      <x:c r="AH1400" s="50" t="n">
        <x:f>IF(AND(ISNUMBER(AE1400),ISNUMBER(AF1400),ISNUMBER(AG1400)),IF(AND(AE1400=1,AF1400=1,AG1400&lt;0),1,0),"")</x:f>
        <x:v>0</x:v>
      </x:c>
      <x:c r="AI1400" s="50" t="n">
        <x:f>IF(AND(A1400=A1401,C1401=C1400+1,ISNUMBER(AH1401)),C1401,"")</x:f>
        <x:v>2018</x:v>
      </x:c>
      <x:c r="AJ1400" s="50" t="n">
        <x:f>IF(AND(A1400=A1401,C1401=C1400+1,ISNUMBER(AH1401)),AH1401,"")</x:f>
        <x:v>0</x:v>
      </x:c>
    </x:row>
    <x:row r="1401" ht="15">
      <x:c r="A1401" s="9" t="s">
        <x:v>111</x:v>
      </x:c>
      <x:c r="B1401" s="10">
        <x:v>43465</x:v>
      </x:c>
      <x:c r="C1401" s="9">
        <x:v>2018</x:v>
      </x:c>
      <x:c r="D1401" s="11">
        <x:v>5134.2</x:v>
      </x:c>
      <x:c r="E1401" s="11">
        <x:v>3078.2</x:v>
      </x:c>
      <x:c r="F1401" s="11">
        <x:v>2959.9</x:v>
      </x:c>
      <x:c r="G1401" s="11">
        <x:v>3772.5</x:v>
      </x:c>
      <x:c r="H1401" s="11">
        <x:v>1087.4000000000001</x:v>
      </x:c>
      <x:c r="I1401" s="11">
        <x:v>1361.7</x:v>
      </x:c>
      <x:c r="J1401" s="11">
        <x:v>1087</x:v>
      </x:c>
      <x:c r="K1401" s="11">
        <x:v>589.29999999999995</x:v>
      </x:c>
      <x:c r="L1401" s="11">
        <x:v>1851.9</x:v>
      </x:c>
      <x:c r="M1401" s="11">
        <x:v>483.3</x:v>
      </x:c>
      <x:c r="N1401" s="11">
        <x:v>604.1</x:v>
      </x:c>
      <x:c r="O1401" s="11">
        <x:v>9277</x:v>
      </x:c>
      <x:c r="P1401" s="11">
        <x:v>174.9</x:v>
      </x:c>
      <x:c r="Q1401" s="11">
        <x:v>299.89999999999998</x:v>
      </x:c>
      <x:c r="R1401" s="11">
        <x:v>18.8</x:v>
      </x:c>
      <x:c r="S1401" s="11">
        <x:v>32.4</x:v>
      </x:c>
      <x:c r="T1401" s="11">
        <x:v>436.9</x:v>
      </x:c>
      <x:c r="U1401" s="11">
        <x:v>2289.4279000000001</x:v>
      </x:c>
      <x:c r="V1401" s="11">
        <x:v>18</x:v>
      </x:c>
      <x:c r="W1401" s="12">
        <x:v>0</x:v>
      </x:c>
      <x:c r="X1401" s="8">
        <x:v>0</x:v>
      </x:c>
      <x:c r="Y1401" s="13">
        <x:f t="shared" si="126"/>
        <x:v>1.0399675664718402</x:v>
      </x:c>
      <x:c r="Z1401" s="13">
        <x:f t="shared" si="127"/>
        <x:v>0.73477854388220176</x:v>
      </x:c>
      <x:c r="AA1401" s="13">
        <x:f t="shared" si="128"/>
        <x:v>6.3106228818511157E-3</x:v>
      </x:c>
      <x:c r="AB1401" s="13">
        <x:f t="shared" si="129"/>
        <x:v>3.4065677223325937E-2</x:v>
      </x:c>
      <x:c r="AC1401" s="13">
        <x:f t="shared" si="130"/>
        <x:v>0.11581179589131875</x:v>
      </x:c>
      <x:c r="AD1401" s="13">
        <x:f t="shared" si="131"/>
        <x:v>0.21171750223988159</x:v>
      </x:c>
      <x:c r="AE1401" s="50" t="n">
        <x:f>IF(OR(NOT(ISNUMBER(Q1401)),NOT(ISNUMBER(R1401))),"",IF(Q1401&lt;R1401,1,0))</x:f>
        <x:v>0</x:v>
      </x:c>
      <x:c r="AF1401" s="50" t="n">
        <x:f>IFERROR(IF(AND(A1401=A1400,C1401=C1400+1,ISNUMBER(AE1400)),AE1400,""),"")</x:f>
        <x:v>0</x:v>
      </x:c>
      <x:c r="AG1401" s="52" t="n">
        <x:f>IFERROR(IF(AND(A1401=A1400,C1401=C1400+1,ISNUMBER(U1401),ISNUMBER(U1400),U1400&lt;&gt;0),U1401/U1400-1,""),"")</x:f>
        <x:v>-0.2950222817849729</x:v>
      </x:c>
      <x:c r="AH1401" s="50" t="n">
        <x:f>IF(AND(ISNUMBER(AE1401),ISNUMBER(AF1401),ISNUMBER(AG1401)),IF(AND(AE1401=1,AF1401=1,AG1401&lt;0),1,0),"")</x:f>
        <x:v>0</x:v>
      </x:c>
      <x:c r="AI1401" s="50" t="n">
        <x:f>IF(AND(A1401=A1402,C1402=C1401+1,ISNUMBER(AH1402)),C1402,"")</x:f>
        <x:v>2019</x:v>
      </x:c>
      <x:c r="AJ1401" s="50" t="n">
        <x:f>IF(AND(A1401=A1402,C1402=C1401+1,ISNUMBER(AH1402)),AH1402,"")</x:f>
        <x:v>0</x:v>
      </x:c>
    </x:row>
    <x:row r="1402" ht="15">
      <x:c r="A1402" s="9" t="s">
        <x:v>111</x:v>
      </x:c>
      <x:c r="B1402" s="10">
        <x:v>43830</x:v>
      </x:c>
      <x:c r="C1402" s="9">
        <x:v>2019</x:v>
      </x:c>
      <x:c r="D1402" s="11">
        <x:v>4462.8</x:v>
      </x:c>
      <x:c r="E1402" s="11">
        <x:v>2689.6</x:v>
      </x:c>
      <x:c r="F1402" s="11">
        <x:v>2342.1999999999998</x:v>
      </x:c>
      <x:c r="G1402" s="11">
        <x:v>3164.2</x:v>
      </x:c>
      <x:c r="H1402" s="11">
        <x:v>672.9</x:v>
      </x:c>
      <x:c r="I1402" s="11">
        <x:v>1298.5999999999999</x:v>
      </x:c>
      <x:c r="J1402" s="11">
        <x:v>1141.4000000000001</x:v>
      </x:c>
      <x:c r="K1402" s="11">
        <x:v>423</x:v>
      </x:c>
      <x:c r="L1402" s="11">
        <x:v>1566.9</x:v>
      </x:c>
      <x:c r="M1402" s="11">
        <x:v>106.9</x:v>
      </x:c>
      <x:c r="N1402" s="11">
        <x:v>566</x:v>
      </x:c>
      <x:c r="O1402" s="11">
        <x:v>9379.7000000000007</x:v>
      </x:c>
      <x:c r="P1402" s="11">
        <x:v>448.6</x:v>
      </x:c>
      <x:c r="Q1402" s="11">
        <x:v>573.5</x:v>
      </x:c>
      <x:c r="R1402" s="11">
        <x:v>19.8</x:v>
      </x:c>
      <x:c r="S1402" s="11">
        <x:v>322.89999999999998</x:v>
      </x:c>
      <x:c r="T1402" s="11">
        <x:v>327.2</x:v>
      </x:c>
      <x:c r="U1402" s="11">
        <x:v>2817.8771000000002</x:v>
      </x:c>
      <x:c r="V1402" s="11">
        <x:v>18</x:v>
      </x:c>
      <x:c r="W1402" s="12">
        <x:v>0</x:v>
      </x:c>
      <x:c r="X1402" s="8">
        <x:v>0</x:v>
      </x:c>
      <x:c r="Y1402" s="13">
        <x:f t="shared" si="126"/>
        <x:v>1.1483220903424132</x:v>
      </x:c>
      <x:c r="Z1402" s="13">
        <x:f t="shared" si="127"/>
        <x:v>0.70901676077798681</x:v>
      </x:c>
      <x:c r="AA1402" s="13">
        <x:f t="shared" si="128"/>
        <x:v>7.2353679304472521E-2</x:v>
      </x:c>
      <x:c r="AB1402" s="13">
        <x:f t="shared" si="129"/>
        <x:v>0.10051985300708076</x:v>
      </x:c>
      <x:c r="AC1402" s="13">
        <x:f t="shared" si="130"/>
        <x:v>0.1034068642942924</x:v>
      </x:c>
      <x:c r="AD1402" s="13">
        <x:f t="shared" si="131"/>
        <x:v>0.25575871650085147</x:v>
      </x:c>
      <x:c r="AE1402" s="50" t="n">
        <x:f>IF(OR(NOT(ISNUMBER(Q1402)),NOT(ISNUMBER(R1402))),"",IF(Q1402&lt;R1402,1,0))</x:f>
        <x:v>0</x:v>
      </x:c>
      <x:c r="AF1402" s="50" t="n">
        <x:f>IFERROR(IF(AND(A1402=A1401,C1402=C1401+1,ISNUMBER(AE1401)),AE1401,""),"")</x:f>
        <x:v>0</x:v>
      </x:c>
      <x:c r="AG1402" s="52" t="n">
        <x:f>IFERROR(IF(AND(A1402=A1401,C1402=C1401+1,ISNUMBER(U1402),ISNUMBER(U1401),U1401&lt;&gt;0),U1402/U1401-1,""),"")</x:f>
        <x:v>0.23082150785355582</x:v>
      </x:c>
      <x:c r="AH1402" s="50" t="n">
        <x:f>IF(AND(ISNUMBER(AE1402),ISNUMBER(AF1402),ISNUMBER(AG1402)),IF(AND(AE1402=1,AF1402=1,AG1402&lt;0),1,0),"")</x:f>
        <x:v>0</x:v>
      </x:c>
      <x:c r="AI1402" s="50" t="n">
        <x:f>IF(AND(A1402=A1403,C1403=C1402+1,ISNUMBER(AH1403)),C1403,"")</x:f>
        <x:v>2020</x:v>
      </x:c>
      <x:c r="AJ1402" s="50" t="n">
        <x:f>IF(AND(A1402=A1403,C1403=C1402+1,ISNUMBER(AH1403)),AH1403,"")</x:f>
        <x:v>0</x:v>
      </x:c>
    </x:row>
    <x:row r="1403" ht="15">
      <x:c r="A1403" s="9" t="s">
        <x:v>111</x:v>
      </x:c>
      <x:c r="B1403" s="10">
        <x:v>44196</x:v>
      </x:c>
      <x:c r="C1403" s="9">
        <x:v>2020</x:v>
      </x:c>
      <x:c r="D1403" s="11">
        <x:v>3611.9</x:v>
      </x:c>
      <x:c r="E1403" s="11">
        <x:v>2132.3000000000002</x:v>
      </x:c>
      <x:c r="F1403" s="11">
        <x:v>1816.8</x:v>
      </x:c>
      <x:c r="G1403" s="11">
        <x:v>2550.6999999999998</x:v>
      </x:c>
      <x:c r="H1403" s="11">
        <x:v>548.9</x:v>
      </x:c>
      <x:c r="I1403" s="11">
        <x:v>1061.2</x:v>
      </x:c>
      <x:c r="J1403" s="11">
        <x:v>962.8</x:v>
      </x:c>
      <x:c r="K1403" s="11">
        <x:v>481.2</x:v>
      </x:c>
      <x:c r="L1403" s="11">
        <x:v>1216.2</x:v>
      </x:c>
      <x:c r="M1403" s="11">
        <x:v>64.599999999999994</x:v>
      </x:c>
      <x:c r="N1403" s="11">
        <x:v>484.3</x:v>
      </x:c>
      <x:c r="O1403" s="11">
        <x:v>6837.8</x:v>
      </x:c>
      <x:c r="P1403" s="11">
        <x:v>-93</x:v>
      </x:c>
      <x:c r="Q1403" s="11">
        <x:v>10.5</x:v>
      </x:c>
      <x:c r="R1403" s="11">
        <x:v>27</x:v>
      </x:c>
      <x:c r="S1403" s="11">
        <x:v>-142</x:v>
      </x:c>
      <x:c r="T1403" s="11">
        <x:v>249.2</x:v>
      </x:c>
      <x:c r="U1403" s="11">
        <x:v>2530.7206999999999</x:v>
      </x:c>
      <x:c r="V1403" s="11">
        <x:v>18</x:v>
      </x:c>
      <x:c r="W1403" s="12">
        <x:v>0</x:v>
      </x:c>
      <x:c r="X1403" s="8">
        <x:v>0</x:v>
      </x:c>
      <x:c r="Y1403" s="13">
        <x:f t="shared" si="126"/>
        <x:v>1.1736569793042715</x:v>
      </x:c>
      <x:c r="Z1403" s="13">
        <x:f t="shared" si="127"/>
        <x:v>0.70619341620753617</x:v>
      </x:c>
      <x:c r="AA1403" s="13">
        <x:f t="shared" si="128"/>
        <x:v>-3.9314488219496665E-2</x:v>
      </x:c>
      <x:c r="AB1403" s="13">
        <x:f t="shared" si="129"/>
        <x:v>-2.5748221157839365E-2</x:v>
      </x:c>
      <x:c r="AC1403" s="13">
        <x:f t="shared" si="130"/>
        <x:v>9.7698670953071706E-2</x:v>
      </x:c>
      <x:c r="AD1403" s="13">
        <x:f t="shared" si="131"/>
        <x:v>0.26656330463191114</x:v>
      </x:c>
      <x:c r="AE1403" s="50" t="n">
        <x:f>IF(OR(NOT(ISNUMBER(Q1403)),NOT(ISNUMBER(R1403))),"",IF(Q1403&lt;R1403,1,0))</x:f>
        <x:v>1</x:v>
      </x:c>
      <x:c r="AF1403" s="50" t="n">
        <x:f>IFERROR(IF(AND(A1403=A1402,C1403=C1402+1,ISNUMBER(AE1402)),AE1402,""),"")</x:f>
        <x:v>0</x:v>
      </x:c>
      <x:c r="AG1403" s="52" t="n">
        <x:f>IFERROR(IF(AND(A1403=A1402,C1403=C1402+1,ISNUMBER(U1403),ISNUMBER(U1402),U1402&lt;&gt;0),U1403/U1402-1,""),"")</x:f>
        <x:v>-0.10190522503625166</x:v>
      </x:c>
      <x:c r="AH1403" s="50" t="n">
        <x:f>IF(AND(ISNUMBER(AE1403),ISNUMBER(AF1403),ISNUMBER(AG1403)),IF(AND(AE1403=1,AF1403=1,AG1403&lt;0),1,0),"")</x:f>
        <x:v>0</x:v>
      </x:c>
      <x:c r="AI1403" s="50" t="n">
        <x:f>IF(AND(A1403=A1404,C1404=C1403+1,ISNUMBER(AH1404)),C1404,"")</x:f>
        <x:v>2021</x:v>
      </x:c>
      <x:c r="AJ1403" s="50" t="n">
        <x:f>IF(AND(A1403=A1404,C1404=C1403+1,ISNUMBER(AH1404)),AH1404,"")</x:f>
        <x:v>0</x:v>
      </x:c>
    </x:row>
    <x:row r="1404" ht="15">
      <x:c r="A1404" s="9" t="s">
        <x:v>111</x:v>
      </x:c>
      <x:c r="B1404" s="10">
        <x:v>44561</x:v>
      </x:c>
      <x:c r="C1404" s="9">
        <x:v>2021</x:v>
      </x:c>
      <x:c r="D1404" s="11">
        <x:v>3558.1</x:v>
      </x:c>
      <x:c r="E1404" s="11">
        <x:v>2093.8000000000002</x:v>
      </x:c>
      <x:c r="F1404" s="11">
        <x:v>1742.2</x:v>
      </x:c>
      <x:c r="G1404" s="11">
        <x:v>2427.6</x:v>
      </x:c>
      <x:c r="H1404" s="11">
        <x:v>541.70000000000005</x:v>
      </x:c>
      <x:c r="I1404" s="11">
        <x:v>1130.5</x:v>
      </x:c>
      <x:c r="J1404" s="11">
        <x:v>1008.7</x:v>
      </x:c>
      <x:c r="K1404" s="11">
        <x:v>596.4</x:v>
      </x:c>
      <x:c r="L1404" s="11">
        <x:v>1134.7</x:v>
      </x:c>
      <x:c r="M1404" s="11">
        <x:v>64.099999999999994</x:v>
      </x:c>
      <x:c r="N1404" s="11">
        <x:v>477.6</x:v>
      </x:c>
      <x:c r="O1404" s="11">
        <x:v>6900.9</x:v>
      </x:c>
      <x:c r="P1404" s="11">
        <x:v>181.3</x:v>
      </x:c>
      <x:c r="Q1404" s="11">
        <x:v>276.3</x:v>
      </x:c>
      <x:c r="R1404" s="11">
        <x:v>23.8</x:v>
      </x:c>
      <x:c r="S1404" s="11">
        <x:v>117</x:v>
      </x:c>
      <x:c r="T1404" s="11">
        <x:v>377</x:v>
      </x:c>
      <x:c r="U1404" s="11">
        <x:v>3491.1334000000002</x:v>
      </x:c>
      <x:c r="V1404" s="11">
        <x:v>18</x:v>
      </x:c>
      <x:c r="W1404" s="12">
        <x:v>0</x:v>
      </x:c>
      <x:c r="X1404" s="8">
        <x:v>0</x:v>
      </x:c>
      <x:c r="Y1404" s="13">
        <x:f t="shared" si="126"/>
        <x:v>1.201813798645391</x:v>
      </x:c>
      <x:c r="Z1404" s="13">
        <x:f t="shared" si="127"/>
        <x:v>0.68227424749163879</x:v>
      </x:c>
      <x:c r="AA1404" s="13">
        <x:f t="shared" si="128"/>
        <x:v>3.288271830471319E-2</x:v>
      </x:c>
      <x:c r="AB1404" s="13">
        <x:f t="shared" si="129"/>
        <x:v>5.0954160928585485E-2</x:v>
      </x:c>
      <x:c r="AC1404" s="13">
        <x:f t="shared" si="130"/>
        <x:v>0.15529741308288023</x:v>
      </x:c>
      <x:c r="AD1404" s="13">
        <x:f t="shared" si="131"/>
        <x:v>0.2834939996065316</x:v>
      </x:c>
      <x:c r="AE1404" s="50" t="n">
        <x:f>IF(OR(NOT(ISNUMBER(Q1404)),NOT(ISNUMBER(R1404))),"",IF(Q1404&lt;R1404,1,0))</x:f>
        <x:v>0</x:v>
      </x:c>
      <x:c r="AF1404" s="50" t="n">
        <x:f>IFERROR(IF(AND(A1404=A1403,C1404=C1403+1,ISNUMBER(AE1403)),AE1403,""),"")</x:f>
        <x:v>1</x:v>
      </x:c>
      <x:c r="AG1404" s="52" t="n">
        <x:f>IFERROR(IF(AND(A1404=A1403,C1404=C1403+1,ISNUMBER(U1404),ISNUMBER(U1403),U1403&lt;&gt;0),U1404/U1403-1,""),"")</x:f>
        <x:v>0.37950165737372776</x:v>
      </x:c>
      <x:c r="AH1404" s="50" t="n">
        <x:f>IF(AND(ISNUMBER(AE1404),ISNUMBER(AF1404),ISNUMBER(AG1404)),IF(AND(AE1404=1,AF1404=1,AG1404&lt;0),1,0),"")</x:f>
        <x:v>0</x:v>
      </x:c>
      <x:c r="AI1404" s="50" t="n">
        <x:f>IF(AND(A1404=A1405,C1405=C1404+1,ISNUMBER(AH1405)),C1405,"")</x:f>
        <x:v>2022</x:v>
      </x:c>
      <x:c r="AJ1404" s="50" t="n">
        <x:f>IF(AND(A1404=A1405,C1405=C1404+1,ISNUMBER(AH1405)),AH1405,"")</x:f>
        <x:v>0</x:v>
      </x:c>
    </x:row>
    <x:row r="1405" ht="15">
      <x:c r="A1405" s="9" t="s">
        <x:v>111</x:v>
      </x:c>
      <x:c r="B1405" s="10">
        <x:v>44926</x:v>
      </x:c>
      <x:c r="C1405" s="9">
        <x:v>2022</x:v>
      </x:c>
      <x:c r="D1405" s="11">
        <x:v>6963.7</x:v>
      </x:c>
      <x:c r="E1405" s="11">
        <x:v>4353.7</x:v>
      </x:c>
      <x:c r="F1405" s="11">
        <x:v>3710.6</x:v>
      </x:c>
      <x:c r="G1405" s="11">
        <x:v>5396.7</x:v>
      </x:c>
      <x:c r="H1405" s="11">
        <x:v>1941.3</x:v>
      </x:c>
      <x:c r="I1405" s="11">
        <x:v>1567</x:v>
      </x:c>
      <x:c r="J1405" s="11">
        <x:v>820.4</x:v>
      </x:c>
      <x:c r="K1405" s="11">
        <x:v>1064.2</x:v>
      </x:c>
      <x:c r="L1405" s="11">
        <x:v>2375.8000000000002</x:v>
      </x:c>
      <x:c r="M1405" s="11">
        <x:v>629.70000000000005</x:v>
      </x:c>
      <x:c r="N1405" s="11">
        <x:v>1311.6</x:v>
      </x:c>
      <x:c r="O1405" s="11">
        <x:v>8132.7</x:v>
      </x:c>
      <x:c r="P1405" s="11">
        <x:v>400.3</x:v>
      </x:c>
      <x:c r="Q1405" s="11">
        <x:v>501.3</x:v>
      </x:c>
      <x:c r="R1405" s="11">
        <x:v>18.399999999999999</x:v>
      </x:c>
      <x:c r="S1405" s="11">
        <x:v>-11.2</x:v>
      </x:c>
      <x:c r="T1405" s="11">
        <x:v>493.5</x:v>
      </x:c>
      <x:c r="U1405" s="11">
        <x:v>3070.8510000000001</x:v>
      </x:c>
      <x:c r="V1405" s="11">
        <x:v>18</x:v>
      </x:c>
      <x:c r="W1405" s="12">
        <x:v>0</x:v>
      </x:c>
      <x:c r="X1405" s="8">
        <x:v>0</x:v>
      </x:c>
      <x:c r="Y1405" s="13">
        <x:f t="shared" si="126"/>
        <x:v>1.1733142887942651</x:v>
      </x:c>
      <x:c r="Z1405" s="13">
        <x:f t="shared" si="127"/>
        <x:v>0.77497594669500414</x:v>
      </x:c>
      <x:c r="AA1405" s="13">
        <x:f t="shared" si="128"/>
        <x:v>-1.6083403937561928E-3</x:v>
      </x:c>
      <x:c r="AB1405" s="13">
        <x:f t="shared" si="129"/>
        <x:v>5.7483808894696786E-2</x:v>
      </x:c>
      <x:c r="AC1405" s="13">
        <x:f t="shared" si="130"/>
        <x:v>9.1444771804991942E-2</x:v>
      </x:c>
      <x:c r="AD1405" s="13">
        <x:f t="shared" si="131"/>
        <x:v>0.11781093384264113</x:v>
      </x:c>
      <x:c r="AE1405" s="50" t="n">
        <x:f>IF(OR(NOT(ISNUMBER(Q1405)),NOT(ISNUMBER(R1405))),"",IF(Q1405&lt;R1405,1,0))</x:f>
        <x:v>0</x:v>
      </x:c>
      <x:c r="AF1405" s="50" t="n">
        <x:f>IFERROR(IF(AND(A1405=A1404,C1405=C1404+1,ISNUMBER(AE1404)),AE1404,""),"")</x:f>
        <x:v>0</x:v>
      </x:c>
      <x:c r="AG1405" s="52" t="n">
        <x:f>IFERROR(IF(AND(A1405=A1404,C1405=C1404+1,ISNUMBER(U1405),ISNUMBER(U1404),U1404&lt;&gt;0),U1405/U1404-1,""),"")</x:f>
        <x:v>-0.1203856604276422</x:v>
      </x:c>
      <x:c r="AH1405" s="50" t="n">
        <x:f>IF(AND(ISNUMBER(AE1405),ISNUMBER(AF1405),ISNUMBER(AG1405)),IF(AND(AE1405=1,AF1405=1,AG1405&lt;0),1,0),"")</x:f>
        <x:v>0</x:v>
      </x:c>
      <x:c r="AI1405" s="50" t="n">
        <x:f>IF(AND(A1405=A1406,C1406=C1405+1,ISNUMBER(AH1406)),C1406,"")</x:f>
        <x:v>2023</x:v>
      </x:c>
      <x:c r="AJ1405" s="50" t="n">
        <x:f>IF(AND(A1405=A1406,C1406=C1405+1,ISNUMBER(AH1406)),AH1406,"")</x:f>
        <x:v>0</x:v>
      </x:c>
    </x:row>
    <x:row r="1406" ht="15">
      <x:c r="A1406" s="9" t="s">
        <x:v>111</x:v>
      </x:c>
      <x:c r="B1406" s="10">
        <x:v>45291</x:v>
      </x:c>
      <x:c r="C1406" s="9">
        <x:v>2023</x:v>
      </x:c>
      <x:c r="D1406" s="11">
        <x:v>7139</x:v>
      </x:c>
      <x:c r="E1406" s="11">
        <x:v>4340</x:v>
      </x:c>
      <x:c r="F1406" s="11">
        <x:v>4111</x:v>
      </x:c>
      <x:c r="G1406" s="11">
        <x:v>5519</x:v>
      </x:c>
      <x:c r="H1406" s="11">
        <x:v>1730</x:v>
      </x:c>
      <x:c r="I1406" s="11">
        <x:v>1620</x:v>
      </x:c>
      <x:c r="J1406" s="11">
        <x:v>940</x:v>
      </x:c>
      <x:c r="K1406" s="11">
        <x:v>689</x:v>
      </x:c>
      <x:c r="L1406" s="11">
        <x:v>2718</x:v>
      </x:c>
      <x:c r="M1406" s="11">
        <x:v>733</x:v>
      </x:c>
      <x:c r="N1406" s="11">
        <x:v>997</x:v>
      </x:c>
      <x:c r="O1406" s="11">
        <x:v>9382</x:v>
      </x:c>
      <x:c r="P1406" s="11">
        <x:v>570</x:v>
      </x:c>
      <x:c r="Q1406" s="11">
        <x:v>723</x:v>
      </x:c>
      <x:c r="R1406" s="11">
        <x:v>124</x:v>
      </x:c>
      <x:c r="S1406" s="11">
        <x:v>270</x:v>
      </x:c>
      <x:c r="T1406" s="11">
        <x:v>594</x:v>
      </x:c>
      <x:c r="U1406" s="11">
        <x:v>2955.0659999999998</x:v>
      </x:c>
      <x:c r="V1406" s="11">
        <x:v>18</x:v>
      </x:c>
      <x:c r="W1406" s="12">
        <x:v>0</x:v>
      </x:c>
      <x:c r="X1406" s="8">
        <x:v>0</x:v>
      </x:c>
      <x:c r="Y1406" s="13">
        <x:f t="shared" si="126"/>
        <x:v>1.0557042082218437</x:v>
      </x:c>
      <x:c r="Z1406" s="13">
        <x:f t="shared" si="127"/>
        <x:v>0.77307746182938786</x:v>
      </x:c>
      <x:c r="AA1406" s="13">
        <x:f t="shared" si="128"/>
        <x:v>3.7820423028435357E-2</x:v>
      </x:c>
      <x:c r="AB1406" s="13">
        <x:f t="shared" si="129"/>
        <x:v>7.9843115282252422E-2</x:v>
      </x:c>
      <x:c r="AC1406" s="13">
        <x:f t="shared" si="130"/>
        <x:v>0.10762819351331764</x:v>
      </x:c>
      <x:c r="AD1406" s="13">
        <x:f t="shared" si="131"/>
        <x:v>0.13167110239529345</x:v>
      </x:c>
      <x:c r="AE1406" s="50" t="n">
        <x:f>IF(OR(NOT(ISNUMBER(Q1406)),NOT(ISNUMBER(R1406))),"",IF(Q1406&lt;R1406,1,0))</x:f>
        <x:v>0</x:v>
      </x:c>
      <x:c r="AF1406" s="50" t="n">
        <x:f>IFERROR(IF(AND(A1406=A1405,C1406=C1405+1,ISNUMBER(AE1405)),AE1405,""),"")</x:f>
        <x:v>0</x:v>
      </x:c>
      <x:c r="AG1406" s="52" t="n">
        <x:f>IFERROR(IF(AND(A1406=A1405,C1406=C1405+1,ISNUMBER(U1406),ISNUMBER(U1405),U1405&lt;&gt;0),U1406/U1405-1,""),"")</x:f>
        <x:v>-0.03770453206619284</x:v>
      </x:c>
      <x:c r="AH1406" s="50" t="n">
        <x:f>IF(AND(ISNUMBER(AE1406),ISNUMBER(AF1406),ISNUMBER(AG1406)),IF(AND(AE1406=1,AF1406=1,AG1406&lt;0),1,0),"")</x:f>
        <x:v>0</x:v>
      </x:c>
      <x:c r="AI1406" s="50" t="n">
        <x:f>IF(AND(A1406=A1407,C1407=C1406+1,ISNUMBER(AH1407)),C1407,"")</x:f>
        <x:v>2024</x:v>
      </x:c>
      <x:c r="AJ1406" s="50" t="n">
        <x:f>IF(AND(A1406=A1407,C1407=C1406+1,ISNUMBER(AH1407)),AH1407,"")</x:f>
        <x:v>0</x:v>
      </x:c>
    </x:row>
    <x:row r="1407" ht="15">
      <x:c r="A1407" s="9" t="s">
        <x:v>111</x:v>
      </x:c>
      <x:c r="B1407" s="10">
        <x:v>45657</x:v>
      </x:c>
      <x:c r="C1407" s="9">
        <x:v>2024</x:v>
      </x:c>
      <x:c r="D1407" s="11">
        <x:v>5638</x:v>
      </x:c>
      <x:c r="E1407" s="11">
        <x:v>3436</x:v>
      </x:c>
      <x:c r="F1407" s="11">
        <x:v>2993</x:v>
      </x:c>
      <x:c r="G1407" s="11">
        <x:v>4164</x:v>
      </x:c>
      <x:c r="H1407" s="11">
        <x:v>1041</x:v>
      </x:c>
      <x:c r="I1407" s="11">
        <x:v>1474</x:v>
      </x:c>
      <x:c r="J1407" s="11">
        <x:v>1020</x:v>
      </x:c>
      <x:c r="K1407" s="11">
        <x:v>549</x:v>
      </x:c>
      <x:c r="L1407" s="11">
        <x:v>1935</x:v>
      </x:c>
      <x:c r="M1407" s="11">
        <x:v>261</x:v>
      </x:c>
      <x:c r="N1407" s="11">
        <x:v>780</x:v>
      </x:c>
      <x:c r="O1407" s="11">
        <x:v>9263</x:v>
      </x:c>
      <x:c r="P1407" s="11">
        <x:v>562</x:v>
      </x:c>
      <x:c r="Q1407" s="11">
        <x:v>691</x:v>
      </x:c>
      <x:c r="R1407" s="11">
        <x:v>122</x:v>
      </x:c>
      <x:c r="S1407" s="11">
        <x:v>421</x:v>
      </x:c>
      <x:c r="T1407" s="11">
        <x:v>587</x:v>
      </x:c>
      <x:c r="U1407" s="11">
        <x:v>3034.3937999999998</x:v>
      </x:c>
      <x:c r="V1407" s="11">
        <x:v>18</x:v>
      </x:c>
      <x:c r="W1407" s="12">
        <x:v>0</x:v>
      </x:c>
      <x:c r="X1407" s="8">
        <x:v>0</x:v>
      </x:c>
      <x:c r="Y1407" s="13">
        <x:f t="shared" si="126"/>
        <x:v>1.1480120280654862</x:v>
      </x:c>
      <x:c r="Z1407" s="13">
        <x:f t="shared" si="127"/>
        <x:v>0.738559772969138</x:v>
      </x:c>
      <x:c r="AA1407" s="13">
        <x:f t="shared" si="128"/>
        <x:v>7.4671869457254347E-2</x:v>
      </x:c>
      <x:c r="AB1407" s="13">
        <x:f t="shared" si="129"/>
        <x:v>9.9680737850301529E-2</x:v>
      </x:c>
      <x:c r="AC1407" s="13">
        <x:f t="shared" si="130"/>
        <x:v>0.14097022094140249</x:v>
      </x:c>
      <x:c r="AD1407" s="13">
        <x:f t="shared" si="131"/>
        <x:v>0.18091521816246897</x:v>
      </x:c>
      <x:c r="AE1407" s="50" t="n">
        <x:f>IF(OR(NOT(ISNUMBER(Q1407)),NOT(ISNUMBER(R1407))),"",IF(Q1407&lt;R1407,1,0))</x:f>
        <x:v>0</x:v>
      </x:c>
      <x:c r="AF1407" s="50" t="n">
        <x:f>IFERROR(IF(AND(A1407=A1406,C1407=C1406+1,ISNUMBER(AE1406)),AE1406,""),"")</x:f>
        <x:v>0</x:v>
      </x:c>
      <x:c r="AG1407" s="52" t="n">
        <x:f>IFERROR(IF(AND(A1407=A1406,C1407=C1406+1,ISNUMBER(U1407),ISNUMBER(U1406),U1406&lt;&gt;0),U1407/U1406-1,""),"")</x:f>
        <x:v>0.026844679611216726</x:v>
      </x:c>
      <x:c r="AH1407" s="50" t="n">
        <x:f>IF(AND(ISNUMBER(AE1407),ISNUMBER(AF1407),ISNUMBER(AG1407)),IF(AND(AE1407=1,AF1407=1,AG1407&lt;0),1,0),"")</x:f>
        <x:v>0</x:v>
      </x:c>
      <x:c r="AI1407" s="50" t="str">
        <x:f>IF(AND(A1407=A1408,C1408=C1407+1,ISNUMBER(AH1408)),C1408,"")</x:f>
      </x:c>
      <x:c r="AJ1407" s="50" t="str">
        <x:f>IF(AND(A1407=A1408,C1408=C1407+1,ISNUMBER(AH1408)),AH1408,"")</x:f>
      </x:c>
    </x:row>
    <x:row r="1408" ht="15">
      <x:c r="A1408" s="9" t="s">
        <x:v>112</x:v>
      </x:c>
      <x:c r="B1408" s="10">
        <x:v>39447</x:v>
      </x:c>
      <x:c r="C1408" s="9">
        <x:v>2007</x:v>
      </x:c>
      <x:c r="D1408" s="11">
        <x:v>1308.5999999999999</x:v>
      </x:c>
      <x:c r="E1408" s="11">
        <x:v>470.5</x:v>
      </x:c>
      <x:c r="F1408" s="11">
        <x:v>363.9</x:v>
      </x:c>
      <x:c r="G1408" s="11">
        <x:v>831.2</x:v>
      </x:c>
      <x:c r="H1408" s="11">
        <x:v>343.6</x:v>
      </x:c>
      <x:c r="I1408" s="11">
        <x:v>477.4</x:v>
      </x:c>
      <x:c r="J1408" s="11">
        <x:v>296.3</x:v>
      </x:c>
      <x:c r="K1408" s="11">
        <x:v>20</x:v>
      </x:c>
      <x:c r="L1408" s="11">
        <x:v>39.5</x:v>
      </x:c>
      <x:c r="M1408" s="11">
        <x:v>15.9</x:v>
      </x:c>
      <x:c r="N1408" s="11">
        <x:v>327.7</x:v>
      </x:c>
      <x:c r="O1408" s="11">
        <x:v>1149.5</x:v>
      </x:c>
      <x:c r="P1408" s="11">
        <x:v>94.6</x:v>
      </x:c>
      <x:c r="Q1408" s="11">
        <x:v>141.69999999999999</x:v>
      </x:c>
      <x:c r="R1408" s="11">
        <x:v>13.9</x:v>
      </x:c>
      <x:c r="S1408" s="11">
        <x:v>69</x:v>
      </x:c>
      <x:c r="T1408" s="11">
        <x:v>94.1</x:v>
      </x:c>
      <x:c r="U1408" s="11">
        <x:v>1236.0654</x:v>
      </x:c>
      <x:c r="V1408" s="11">
        <x:v>18</x:v>
      </x:c>
      <x:c r="W1408" s="12">
        <x:v>0</x:v>
      </x:c>
      <x:c r="X1408" s="8">
        <x:v>0</x:v>
      </x:c>
      <x:c r="Y1408" s="13">
        <x:f t="shared" si="126"/>
        <x:v>1.2929376202253366</x:v>
      </x:c>
      <x:c r="Z1408" s="13">
        <x:f t="shared" si="127"/>
        <x:v>0.63518263793366969</x:v>
      </x:c>
      <x:c r="AA1408" s="13">
        <x:f t="shared" si="128"/>
        <x:v>5.2728106373223296E-2</x:v>
      </x:c>
      <x:c r="AB1408" s="13">
        <x:f t="shared" si="129"/>
        <x:v>7.2290998013143815E-2</x:v>
      </x:c>
      <x:c r="AC1408" s="13">
        <x:f t="shared" si="130"/>
        <x:v>0.11320981713185754</x:v>
      </x:c>
      <x:c r="AD1408" s="13">
        <x:f t="shared" si="131"/>
        <x:v>0.22642518722298643</x:v>
      </x:c>
      <x:c r="AE1408" s="50" t="n">
        <x:f>IF(OR(NOT(ISNUMBER(Q1408)),NOT(ISNUMBER(R1408))),"",IF(Q1408&lt;R1408,1,0))</x:f>
        <x:v>0</x:v>
      </x:c>
      <x:c r="AF1408" s="50" t="str">
        <x:f>IFERROR(IF(AND(A1408=A1407,C1408=C1407+1,ISNUMBER(AE1407)),AE1407,""),"")</x:f>
      </x:c>
      <x:c r="AG1408" s="52" t="str">
        <x:f>IFERROR(IF(AND(A1408=A1407,C1408=C1407+1,ISNUMBER(U1408),ISNUMBER(U1407),U1407&lt;&gt;0),U1408/U1407-1,""),"")</x:f>
      </x:c>
      <x:c r="AH1408" s="50" t="str">
        <x:f>IF(AND(ISNUMBER(AE1408),ISNUMBER(AF1408),ISNUMBER(AG1408)),IF(AND(AE1408=1,AF1408=1,AG1408&lt;0),1,0),"")</x:f>
      </x:c>
      <x:c r="AI1408" s="50" t="n">
        <x:f>IF(AND(A1408=A1409,C1409=C1408+1,ISNUMBER(AH1409)),C1409,"")</x:f>
        <x:v>2008</x:v>
      </x:c>
      <x:c r="AJ1408" s="50" t="n">
        <x:f>IF(AND(A1408=A1409,C1409=C1408+1,ISNUMBER(AH1409)),AH1409,"")</x:f>
        <x:v>0</x:v>
      </x:c>
    </x:row>
    <x:row r="1409" ht="15">
      <x:c r="A1409" s="9" t="s">
        <x:v>112</x:v>
      </x:c>
      <x:c r="B1409" s="10">
        <x:v>39813</x:v>
      </x:c>
      <x:c r="C1409" s="9">
        <x:v>2008</x:v>
      </x:c>
      <x:c r="D1409" s="11">
        <x:v>1482.1</x:v>
      </x:c>
      <x:c r="E1409" s="11">
        <x:v>563.9</x:v>
      </x:c>
      <x:c r="F1409" s="11">
        <x:v>418</x:v>
      </x:c>
      <x:c r="G1409" s="11">
        <x:v>949.1</x:v>
      </x:c>
      <x:c r="H1409" s="11">
        <x:v>421.8</x:v>
      </x:c>
      <x:c r="I1409" s="11">
        <x:v>533</x:v>
      </x:c>
      <x:c r="J1409" s="11">
        <x:v>360.1</x:v>
      </x:c>
      <x:c r="K1409" s="11">
        <x:v>24.5</x:v>
      </x:c>
      <x:c r="L1409" s="11">
        <x:v>56.9</x:v>
      </x:c>
      <x:c r="M1409" s="11">
        <x:v>6.5</x:v>
      </x:c>
      <x:c r="N1409" s="11">
        <x:v>415.3</x:v>
      </x:c>
      <x:c r="O1409" s="11">
        <x:v>1366</x:v>
      </x:c>
      <x:c r="P1409" s="11">
        <x:v>80.400000000000006</x:v>
      </x:c>
      <x:c r="Q1409" s="11">
        <x:v>136.4</x:v>
      </x:c>
      <x:c r="R1409" s="11">
        <x:v>19</x:v>
      </x:c>
      <x:c r="S1409" s="11">
        <x:v>47.4</x:v>
      </x:c>
      <x:c r="T1409" s="11">
        <x:v>102.3</x:v>
      </x:c>
      <x:c r="U1409" s="11">
        <x:v>1274.7194</x:v>
      </x:c>
      <x:c r="V1409" s="11">
        <x:v>18</x:v>
      </x:c>
      <x:c r="W1409" s="12">
        <x:v>0</x:v>
      </x:c>
      <x:c r="X1409" s="8">
        <x:v>0</x:v>
      </x:c>
      <x:c r="Y1409" s="13">
        <x:f t="shared" si="126"/>
        <x:v>1.3490430622009568</x:v>
      </x:c>
      <x:c r="Z1409" s="13">
        <x:f t="shared" si="127"/>
        <x:v>0.6403751433776399</x:v>
      </x:c>
      <x:c r="AA1409" s="13">
        <x:f t="shared" si="128"/>
        <x:v>3.198164766210107E-2</x:v>
      </x:c>
      <x:c r="AB1409" s="13">
        <x:f t="shared" si="129"/>
        <x:v>5.4247351730652461E-2</x:v>
      </x:c>
      <x:c r="AC1409" s="13">
        <x:f t="shared" si="130"/>
        <x:v>0.10778632388578653</x:v>
      </x:c>
      <x:c r="AD1409" s="13">
        <x:f t="shared" si="131"/>
        <x:v>0.24296606166925311</x:v>
      </x:c>
      <x:c r="AE1409" s="50" t="n">
        <x:f>IF(OR(NOT(ISNUMBER(Q1409)),NOT(ISNUMBER(R1409))),"",IF(Q1409&lt;R1409,1,0))</x:f>
        <x:v>0</x:v>
      </x:c>
      <x:c r="AF1409" s="50" t="n">
        <x:f>IFERROR(IF(AND(A1409=A1408,C1409=C1408+1,ISNUMBER(AE1408)),AE1408,""),"")</x:f>
        <x:v>0</x:v>
      </x:c>
      <x:c r="AG1409" s="52" t="n">
        <x:f>IFERROR(IF(AND(A1409=A1408,C1409=C1408+1,ISNUMBER(U1409),ISNUMBER(U1408),U1408&lt;&gt;0),U1409/U1408-1,""),"")</x:f>
        <x:v>0.03127180810982977</x:v>
      </x:c>
      <x:c r="AH1409" s="50" t="n">
        <x:f>IF(AND(ISNUMBER(AE1409),ISNUMBER(AF1409),ISNUMBER(AG1409)),IF(AND(AE1409=1,AF1409=1,AG1409&lt;0),1,0),"")</x:f>
        <x:v>0</x:v>
      </x:c>
      <x:c r="AI1409" s="50" t="n">
        <x:f>IF(AND(A1409=A1410,C1410=C1409+1,ISNUMBER(AH1410)),C1410,"")</x:f>
        <x:v>2009</x:v>
      </x:c>
      <x:c r="AJ1409" s="50" t="n">
        <x:f>IF(AND(A1409=A1410,C1410=C1409+1,ISNUMBER(AH1410)),AH1410,"")</x:f>
        <x:v>0</x:v>
      </x:c>
    </x:row>
    <x:row r="1410" ht="15">
      <x:c r="A1410" s="9" t="s">
        <x:v>112</x:v>
      </x:c>
      <x:c r="B1410" s="10">
        <x:v>40178</x:v>
      </x:c>
      <x:c r="C1410" s="9">
        <x:v>2009</x:v>
      </x:c>
      <x:c r="D1410" s="11">
        <x:v>2040.5</x:v>
      </x:c>
      <x:c r="E1410" s="11">
        <x:v>877.4</x:v>
      </x:c>
      <x:c r="F1410" s="11">
        <x:v>473.6</x:v>
      </x:c>
      <x:c r="G1410" s="11">
        <x:v>1437.8</x:v>
      </x:c>
      <x:c r="H1410" s="11">
        <x:v>814.7</x:v>
      </x:c>
      <x:c r="I1410" s="11">
        <x:v>602.70000000000005</x:v>
      </x:c>
      <x:c r="J1410" s="11">
        <x:v>368.7</x:v>
      </x:c>
      <x:c r="K1410" s="11">
        <x:v>262.10000000000002</x:v>
      </x:c>
      <x:c r="L1410" s="11">
        <x:v>68.3</x:v>
      </x:c>
      <x:c r="M1410" s="11">
        <x:v>22.1</x:v>
      </x:c>
      <x:c r="N1410" s="11">
        <x:v>792.6</x:v>
      </x:c>
      <x:c r="O1410" s="11">
        <x:v>1617.3</x:v>
      </x:c>
      <x:c r="P1410" s="11">
        <x:v>135.30000000000001</x:v>
      </x:c>
      <x:c r="Q1410" s="11">
        <x:v>201.2</x:v>
      </x:c>
      <x:c r="R1410" s="11">
        <x:v>24.5</x:v>
      </x:c>
      <x:c r="S1410" s="11">
        <x:v>93.6</x:v>
      </x:c>
      <x:c r="T1410" s="11">
        <x:v>152.4</x:v>
      </x:c>
      <x:c r="U1410" s="11">
        <x:v>873.48</x:v>
      </x:c>
      <x:c r="V1410" s="11">
        <x:v>18</x:v>
      </x:c>
      <x:c r="W1410" s="12">
        <x:v>0</x:v>
      </x:c>
      <x:c r="X1410" s="8">
        <x:v>0</x:v>
      </x:c>
      <x:c r="Y1410" s="13">
        <x:f t="shared" si="126"/>
        <x:v>1.8526182432432432</x:v>
      </x:c>
      <x:c r="Z1410" s="13">
        <x:f t="shared" si="127"/>
        <x:v>0.70463121783876503</x:v>
      </x:c>
      <x:c r="AA1410" s="13">
        <x:f t="shared" si="128"/>
        <x:v>4.5871110022053414E-2</x:v>
      </x:c>
      <x:c r="AB1410" s="13">
        <x:f t="shared" si="129"/>
        <x:v>6.6307277628032346E-2</x:v>
      </x:c>
      <x:c r="AC1410" s="13">
        <x:f t="shared" si="130"/>
        <x:v>0.10599527055223258</x:v>
      </x:c>
      <x:c r="AD1410" s="13">
        <x:f t="shared" si="131"/>
        <x:v>0.18069100710610145</x:v>
      </x:c>
      <x:c r="AE1410" s="50" t="n">
        <x:f>IF(OR(NOT(ISNUMBER(Q1410)),NOT(ISNUMBER(R1410))),"",IF(Q1410&lt;R1410,1,0))</x:f>
        <x:v>0</x:v>
      </x:c>
      <x:c r="AF1410" s="50" t="n">
        <x:f>IFERROR(IF(AND(A1410=A1409,C1410=C1409+1,ISNUMBER(AE1409)),AE1409,""),"")</x:f>
        <x:v>0</x:v>
      </x:c>
      <x:c r="AG1410" s="52" t="n">
        <x:f>IFERROR(IF(AND(A1410=A1409,C1410=C1409+1,ISNUMBER(U1410),ISNUMBER(U1409),U1409&lt;&gt;0),U1410/U1409-1,""),"")</x:f>
        <x:v>-0.3147668420202908</x:v>
      </x:c>
      <x:c r="AH1410" s="50" t="n">
        <x:f>IF(AND(ISNUMBER(AE1410),ISNUMBER(AF1410),ISNUMBER(AG1410)),IF(AND(AE1410=1,AF1410=1,AG1410&lt;0),1,0),"")</x:f>
        <x:v>0</x:v>
      </x:c>
      <x:c r="AI1410" s="50" t="n">
        <x:f>IF(AND(A1410=A1411,C1411=C1410+1,ISNUMBER(AH1411)),C1411,"")</x:f>
        <x:v>2010</x:v>
      </x:c>
      <x:c r="AJ1410" s="50" t="n">
        <x:f>IF(AND(A1410=A1411,C1411=C1410+1,ISNUMBER(AH1411)),AH1411,"")</x:f>
        <x:v>0</x:v>
      </x:c>
    </x:row>
    <x:row r="1411" ht="15">
      <x:c r="A1411" s="9" t="s">
        <x:v>112</x:v>
      </x:c>
      <x:c r="B1411" s="10">
        <x:v>40543</x:v>
      </x:c>
      <x:c r="C1411" s="9">
        <x:v>2010</x:v>
      </x:c>
      <x:c r="D1411" s="11">
        <x:v>1632.1</x:v>
      </x:c>
      <x:c r="E1411" s="11">
        <x:v>582.70000000000005</x:v>
      </x:c>
      <x:c r="F1411" s="11">
        <x:v>428.9</x:v>
      </x:c>
      <x:c r="G1411" s="11">
        <x:v>1158.4000000000001</x:v>
      </x:c>
      <x:c r="H1411" s="11">
        <x:v>539.1</x:v>
      </x:c>
      <x:c r="I1411" s="11">
        <x:v>473.7</x:v>
      </x:c>
      <x:c r="J1411" s="11">
        <x:v>237.2</x:v>
      </x:c>
      <x:c r="K1411" s="11">
        <x:v>63.9</x:v>
      </x:c>
      <x:c r="L1411" s="11">
        <x:v>79.8</x:v>
      </x:c>
      <x:c r="M1411" s="11">
        <x:v>8.9</x:v>
      </x:c>
      <x:c r="N1411" s="11">
        <x:v>530.20000000000005</x:v>
      </x:c>
      <x:c r="O1411" s="11">
        <x:v>1625.4</x:v>
      </x:c>
      <x:c r="P1411" s="11">
        <x:v>-25.5</x:v>
      </x:c>
      <x:c r="Q1411" s="11">
        <x:v>124.4</x:v>
      </x:c>
      <x:c r="R1411" s="11">
        <x:v>31.1</x:v>
      </x:c>
      <x:c r="S1411" s="11">
        <x:v>-63.3</x:v>
      </x:c>
      <x:c r="T1411" s="11">
        <x:v>134.30000000000001</x:v>
      </x:c>
      <x:c r="U1411" s="11">
        <x:v>885.03830000000005</x:v>
      </x:c>
      <x:c r="V1411" s="11">
        <x:v>18</x:v>
      </x:c>
      <x:c r="W1411" s="12">
        <x:v>0</x:v>
      </x:c>
      <x:c r="X1411" s="8">
        <x:v>0</x:v>
      </x:c>
      <x:c r="Y1411" s="13" t="n">
        <x:f t="shared" ref="Y1411:Y1474" si="132">IF(AND(ISNUMBER(E1411),ISNUMBER(F1411),F1411&lt;&gt;0),E1411/F1411,"")</x:f>
        <x:v>1.3585917463278154</x:v>
      </x:c>
      <x:c r="Z1411" s="13" t="n">
        <x:f t="shared" ref="Z1411:Z1474" si="133">IF(AND(ISNUMBER(G1411),ISNUMBER(D1411),D1411&lt;&gt;0),G1411/D1411,"")</x:f>
        <x:v>0.7097604313461185</x:v>
      </x:c>
      <x:c r="AA1411" s="13" t="n">
        <x:f t="shared" ref="AA1411:AA1474" si="134">IF(AND(ISNUMBER(S1411),ISNUMBER(D1411),D1411&lt;&gt;0),S1411/D1411,"")</x:f>
        <x:v>-0.03878438821150665</x:v>
      </x:c>
      <x:c r="AB1411" s="13" t="n">
        <x:f t="shared" ref="AB1411:AB1474" si="135">IF(AND(ISNUMBER(P1411),ISNUMBER(D1411),D1411&lt;&gt;0),P1411/D1411,"")</x:f>
        <x:v>-0.015624042644445807</x:v>
      </x:c>
      <x:c r="AC1411" s="13" t="n">
        <x:f t="shared" ref="AC1411:AC1474" si="136">IF(AND(ISNUMBER(T1411),ISNUMBER(G1411),G1411&lt;&gt;0),T1411/G1411,"")</x:f>
        <x:v>0.11593577348066299</x:v>
      </x:c>
      <x:c r="AD1411" s="13" t="n">
        <x:f t="shared" ref="AD1411:AD1474" si="137">IF(AND(ISNUMBER(J1411),ISNUMBER(D1411),D1411&lt;&gt;0),J1411/D1411,"")</x:f>
        <x:v>0.1453342319710802</x:v>
      </x:c>
      <x:c r="AE1411" s="50" t="n">
        <x:f>IF(OR(NOT(ISNUMBER(Q1411)),NOT(ISNUMBER(R1411))),"",IF(Q1411&lt;R1411,1,0))</x:f>
        <x:v>0</x:v>
      </x:c>
      <x:c r="AF1411" s="50" t="n">
        <x:f>IFERROR(IF(AND(A1411=A1410,C1411=C1410+1,ISNUMBER(AE1410)),AE1410,""),"")</x:f>
        <x:v>0</x:v>
      </x:c>
      <x:c r="AG1411" s="52" t="n">
        <x:f>IFERROR(IF(AND(A1411=A1410,C1411=C1410+1,ISNUMBER(U1411),ISNUMBER(U1410),U1410&lt;&gt;0),U1411/U1410-1,""),"")</x:f>
        <x:v>0.013232472409213658</x:v>
      </x:c>
      <x:c r="AH1411" s="50" t="n">
        <x:f>IF(AND(ISNUMBER(AE1411),ISNUMBER(AF1411),ISNUMBER(AG1411)),IF(AND(AE1411=1,AF1411=1,AG1411&lt;0),1,0),"")</x:f>
        <x:v>0</x:v>
      </x:c>
      <x:c r="AI1411" s="50" t="n">
        <x:f>IF(AND(A1411=A1412,C1412=C1411+1,ISNUMBER(AH1412)),C1412,"")</x:f>
        <x:v>2011</x:v>
      </x:c>
      <x:c r="AJ1411" s="50" t="n">
        <x:f>IF(AND(A1411=A1412,C1412=C1411+1,ISNUMBER(AH1412)),AH1412,"")</x:f>
        <x:v>0</x:v>
      </x:c>
    </x:row>
    <x:row r="1412" ht="15">
      <x:c r="A1412" s="9" t="s">
        <x:v>112</x:v>
      </x:c>
      <x:c r="B1412" s="10">
        <x:v>40908</x:v>
      </x:c>
      <x:c r="C1412" s="9">
        <x:v>2011</x:v>
      </x:c>
      <x:c r="D1412" s="11">
        <x:v>1483.3</x:v>
      </x:c>
      <x:c r="E1412" s="11">
        <x:v>550.20000000000005</x:v>
      </x:c>
      <x:c r="F1412" s="11">
        <x:v>587.4</x:v>
      </x:c>
      <x:c r="G1412" s="11">
        <x:v>1025.8</x:v>
      </x:c>
      <x:c r="H1412" s="11">
        <x:v>374.6</x:v>
      </x:c>
      <x:c r="I1412" s="11">
        <x:v>457.5</x:v>
      </x:c>
      <x:c r="J1412" s="11">
        <x:v>241.5</x:v>
      </x:c>
      <x:c r="K1412" s="11">
        <x:v>102.5</x:v>
      </x:c>
      <x:c r="L1412" s="11">
        <x:v>45.4</x:v>
      </x:c>
      <x:c r="M1412" s="11">
        <x:v>97.2</x:v>
      </x:c>
      <x:c r="N1412" s="11">
        <x:v>277.39999999999998</x:v>
      </x:c>
      <x:c r="O1412" s="11">
        <x:v>1702.6</x:v>
      </x:c>
      <x:c r="P1412" s="11">
        <x:v>54.5</x:v>
      </x:c>
      <x:c r="Q1412" s="11">
        <x:v>131.80000000000001</x:v>
      </x:c>
      <x:c r="R1412" s="11">
        <x:v>38.5</x:v>
      </x:c>
      <x:c r="S1412" s="11">
        <x:v>5</x:v>
      </x:c>
      <x:c r="T1412" s="11">
        <x:v>184.3</x:v>
      </x:c>
      <x:c r="U1412" s="11">
        <x:v>803.79970000000003</x:v>
      </x:c>
      <x:c r="V1412" s="11">
        <x:v>18</x:v>
      </x:c>
      <x:c r="W1412" s="12">
        <x:v>0</x:v>
      </x:c>
      <x:c r="X1412" s="8">
        <x:v>0</x:v>
      </x:c>
      <x:c r="Y1412" s="13">
        <x:f t="shared" si="132"/>
        <x:v>0.93667007150153225</x:v>
      </x:c>
      <x:c r="Z1412" s="13">
        <x:f t="shared" si="133"/>
        <x:v>0.69156610260904738</x:v>
      </x:c>
      <x:c r="AA1412" s="13">
        <x:f t="shared" si="134"/>
        <x:v>3.3708622665677883E-3</x:v>
      </x:c>
      <x:c r="AB1412" s="13">
        <x:f t="shared" si="135"/>
        <x:v>3.6742398705588888E-2</x:v>
      </x:c>
      <x:c r="AC1412" s="13">
        <x:f t="shared" si="136"/>
        <x:v>0.1796646519789433</x:v>
      </x:c>
      <x:c r="AD1412" s="13">
        <x:f t="shared" si="137"/>
        <x:v>0.16281264747522417</x:v>
      </x:c>
      <x:c r="AE1412" s="50" t="n">
        <x:f>IF(OR(NOT(ISNUMBER(Q1412)),NOT(ISNUMBER(R1412))),"",IF(Q1412&lt;R1412,1,0))</x:f>
        <x:v>0</x:v>
      </x:c>
      <x:c r="AF1412" s="50" t="n">
        <x:f>IFERROR(IF(AND(A1412=A1411,C1412=C1411+1,ISNUMBER(AE1411)),AE1411,""),"")</x:f>
        <x:v>0</x:v>
      </x:c>
      <x:c r="AG1412" s="52" t="n">
        <x:f>IFERROR(IF(AND(A1412=A1411,C1412=C1411+1,ISNUMBER(U1412),ISNUMBER(U1411),U1411&lt;&gt;0),U1412/U1411-1,""),"")</x:f>
        <x:v>-0.091791055822104</x:v>
      </x:c>
      <x:c r="AH1412" s="50" t="n">
        <x:f>IF(AND(ISNUMBER(AE1412),ISNUMBER(AF1412),ISNUMBER(AG1412)),IF(AND(AE1412=1,AF1412=1,AG1412&lt;0),1,0),"")</x:f>
        <x:v>0</x:v>
      </x:c>
      <x:c r="AI1412" s="50" t="n">
        <x:f>IF(AND(A1412=A1413,C1413=C1412+1,ISNUMBER(AH1413)),C1413,"")</x:f>
        <x:v>2012</x:v>
      </x:c>
      <x:c r="AJ1412" s="50" t="n">
        <x:f>IF(AND(A1412=A1413,C1413=C1412+1,ISNUMBER(AH1413)),AH1413,"")</x:f>
        <x:v>0</x:v>
      </x:c>
    </x:row>
    <x:row r="1413" ht="15">
      <x:c r="A1413" s="9" t="s">
        <x:v>112</x:v>
      </x:c>
      <x:c r="B1413" s="10">
        <x:v>41274</x:v>
      </x:c>
      <x:c r="C1413" s="9">
        <x:v>2012</x:v>
      </x:c>
      <x:c r="D1413" s="11">
        <x:v>1429.8</x:v>
      </x:c>
      <x:c r="E1413" s="11">
        <x:v>562.4</x:v>
      </x:c>
      <x:c r="F1413" s="11">
        <x:v>600.70000000000005</x:v>
      </x:c>
      <x:c r="G1413" s="11">
        <x:v>830.4</x:v>
      </x:c>
      <x:c r="H1413" s="11">
        <x:v>249.3</x:v>
      </x:c>
      <x:c r="I1413" s="11">
        <x:v>599.4</x:v>
      </x:c>
      <x:c r="J1413" s="11">
        <x:v>385.4</x:v>
      </x:c>
      <x:c r="K1413" s="11">
        <x:v>117.8</x:v>
      </x:c>
      <x:c r="L1413" s="11">
        <x:v>31.2</x:v>
      </x:c>
      <x:c r="M1413" s="11">
        <x:v>84.9</x:v>
      </x:c>
      <x:c r="N1413" s="11">
        <x:v>164.4</x:v>
      </x:c>
      <x:c r="O1413" s="11">
        <x:v>1469.6</x:v>
      </x:c>
      <x:c r="P1413" s="11">
        <x:v>361.3</x:v>
      </x:c>
      <x:c r="Q1413" s="11">
        <x:v>423.1</x:v>
      </x:c>
      <x:c r="R1413" s="11">
        <x:v>48.4</x:v>
      </x:c>
      <x:c r="S1413" s="11">
        <x:v>246.3</x:v>
      </x:c>
      <x:c r="T1413" s="11">
        <x:v>180.1</x:v>
      </x:c>
      <x:c r="U1413" s="11">
        <x:v>1052.1388999999999</x:v>
      </x:c>
      <x:c r="V1413" s="11">
        <x:v>18</x:v>
      </x:c>
      <x:c r="W1413" s="12">
        <x:v>0</x:v>
      </x:c>
      <x:c r="X1413" s="8">
        <x:v>0</x:v>
      </x:c>
      <x:c r="Y1413" s="13">
        <x:f t="shared" si="132"/>
        <x:v>0.93624105210587638</x:v>
      </x:c>
      <x:c r="Z1413" s="13">
        <x:f t="shared" si="133"/>
        <x:v>0.58078052874527908</x:v>
      </x:c>
      <x:c r="AA1413" s="13">
        <x:f t="shared" si="134"/>
        <x:v>0.17226185480486783</x:v>
      </x:c>
      <x:c r="AB1413" s="13">
        <x:f t="shared" si="135"/>
        <x:v>0.25269268429150932</x:v>
      </x:c>
      <x:c r="AC1413" s="13">
        <x:f t="shared" si="136"/>
        <x:v>0.216883429672447</x:v>
      </x:c>
      <x:c r="AD1413" s="13">
        <x:f t="shared" si="137"/>
        <x:v>0.26954818855784024</x:v>
      </x:c>
      <x:c r="AE1413" s="50" t="n">
        <x:f>IF(OR(NOT(ISNUMBER(Q1413)),NOT(ISNUMBER(R1413))),"",IF(Q1413&lt;R1413,1,0))</x:f>
        <x:v>0</x:v>
      </x:c>
      <x:c r="AF1413" s="50" t="n">
        <x:f>IFERROR(IF(AND(A1413=A1412,C1413=C1412+1,ISNUMBER(AE1412)),AE1412,""),"")</x:f>
        <x:v>0</x:v>
      </x:c>
      <x:c r="AG1413" s="52" t="n">
        <x:f>IFERROR(IF(AND(A1413=A1412,C1413=C1412+1,ISNUMBER(U1413),ISNUMBER(U1412),U1412&lt;&gt;0),U1413/U1412-1,""),"")</x:f>
        <x:v>0.30895657214104455</x:v>
      </x:c>
      <x:c r="AH1413" s="50" t="n">
        <x:f>IF(AND(ISNUMBER(AE1413),ISNUMBER(AF1413),ISNUMBER(AG1413)),IF(AND(AE1413=1,AF1413=1,AG1413&lt;0),1,0),"")</x:f>
        <x:v>0</x:v>
      </x:c>
      <x:c r="AI1413" s="50" t="n">
        <x:f>IF(AND(A1413=A1414,C1414=C1413+1,ISNUMBER(AH1414)),C1414,"")</x:f>
        <x:v>2013</x:v>
      </x:c>
      <x:c r="AJ1413" s="50" t="n">
        <x:f>IF(AND(A1413=A1414,C1414=C1413+1,ISNUMBER(AH1414)),AH1414,"")</x:f>
        <x:v>0</x:v>
      </x:c>
    </x:row>
    <x:row r="1414" ht="15">
      <x:c r="A1414" s="9" t="s">
        <x:v>112</x:v>
      </x:c>
      <x:c r="B1414" s="10">
        <x:v>41639</x:v>
      </x:c>
      <x:c r="C1414" s="9">
        <x:v>2013</x:v>
      </x:c>
      <x:c r="D1414" s="11">
        <x:v>1180.8</x:v>
      </x:c>
      <x:c r="E1414" s="11">
        <x:v>554.1</x:v>
      </x:c>
      <x:c r="F1414" s="11">
        <x:v>486.6</x:v>
      </x:c>
      <x:c r="G1414" s="11">
        <x:v>742.3</x:v>
      </x:c>
      <x:c r="H1414" s="11">
        <x:v>175.7</x:v>
      </x:c>
      <x:c r="I1414" s="11">
        <x:v>438.5</x:v>
      </x:c>
      <x:c r="J1414" s="11">
        <x:v>200</x:v>
      </x:c>
      <x:c r="K1414" s="11">
        <x:v>240.4</x:v>
      </x:c>
      <x:c r="L1414" s="11">
        <x:v>25.5</x:v>
      </x:c>
      <x:c r="M1414" s="11">
        <x:v>4.4000000000000004</x:v>
      </x:c>
      <x:c r="N1414" s="11">
        <x:v>171.3</x:v>
      </x:c>
      <x:c r="O1414" s="11">
        <x:v>1327.8</x:v>
      </x:c>
      <x:c r="P1414" s="11">
        <x:v>-121.4</x:v>
      </x:c>
      <x:c r="Q1414" s="11">
        <x:v>-71.400000000000006</x:v>
      </x:c>
      <x:c r="R1414" s="11">
        <x:v>15.6</x:v>
      </x:c>
      <x:c r="S1414" s="11">
        <x:v>-133.19999999999999</x:v>
      </x:c>
      <x:c r="T1414" s="11">
        <x:v>220.9</x:v>
      </x:c>
      <x:c r="U1414" s="11">
        <x:v>1369.828</x:v>
      </x:c>
      <x:c r="V1414" s="11">
        <x:v>18</x:v>
      </x:c>
      <x:c r="W1414" s="12">
        <x:v>0</x:v>
      </x:c>
      <x:c r="X1414" s="8">
        <x:v>0</x:v>
      </x:c>
      <x:c r="Y1414" s="13">
        <x:f t="shared" si="132"/>
        <x:v>1.1387176325524044</x:v>
      </x:c>
      <x:c r="Z1414" s="13">
        <x:f t="shared" si="133"/>
        <x:v>0.62864159891598914</x:v>
      </x:c>
      <x:c r="AA1414" s="13">
        <x:f t="shared" si="134"/>
        <x:v>-0.11280487804878048</x:v>
      </x:c>
      <x:c r="AB1414" s="13">
        <x:f t="shared" si="135"/>
        <x:v>-0.10281165311653118</x:v>
      </x:c>
      <x:c r="AC1414" s="13">
        <x:f t="shared" si="136"/>
        <x:v>0.29758857604742023</x:v>
      </x:c>
      <x:c r="AD1414" s="13">
        <x:f t="shared" si="137"/>
        <x:v>0.16937669376693767</x:v>
      </x:c>
      <x:c r="AE1414" s="50" t="n">
        <x:f>IF(OR(NOT(ISNUMBER(Q1414)),NOT(ISNUMBER(R1414))),"",IF(Q1414&lt;R1414,1,0))</x:f>
        <x:v>1</x:v>
      </x:c>
      <x:c r="AF1414" s="50" t="n">
        <x:f>IFERROR(IF(AND(A1414=A1413,C1414=C1413+1,ISNUMBER(AE1413)),AE1413,""),"")</x:f>
        <x:v>0</x:v>
      </x:c>
      <x:c r="AG1414" s="52" t="n">
        <x:f>IFERROR(IF(AND(A1414=A1413,C1414=C1413+1,ISNUMBER(U1414),ISNUMBER(U1413),U1413&lt;&gt;0),U1414/U1413-1,""),"")</x:f>
        <x:v>0.30194596930120166</x:v>
      </x:c>
      <x:c r="AH1414" s="50" t="n">
        <x:f>IF(AND(ISNUMBER(AE1414),ISNUMBER(AF1414),ISNUMBER(AG1414)),IF(AND(AE1414=1,AF1414=1,AG1414&lt;0),1,0),"")</x:f>
        <x:v>0</x:v>
      </x:c>
      <x:c r="AI1414" s="50" t="n">
        <x:f>IF(AND(A1414=A1415,C1415=C1414+1,ISNUMBER(AH1415)),C1415,"")</x:f>
        <x:v>2014</x:v>
      </x:c>
      <x:c r="AJ1414" s="50" t="n">
        <x:f>IF(AND(A1414=A1415,C1415=C1414+1,ISNUMBER(AH1415)),AH1415,"")</x:f>
        <x:v>0</x:v>
      </x:c>
    </x:row>
    <x:row r="1415" ht="15">
      <x:c r="A1415" s="9" t="s">
        <x:v>112</x:v>
      </x:c>
      <x:c r="B1415" s="10">
        <x:v>42004</x:v>
      </x:c>
      <x:c r="C1415" s="9">
        <x:v>2014</x:v>
      </x:c>
      <x:c r="D1415" s="11">
        <x:v>1037.0999999999999</x:v>
      </x:c>
      <x:c r="E1415" s="11">
        <x:v>597.70000000000005</x:v>
      </x:c>
      <x:c r="F1415" s="11">
        <x:v>437.2</x:v>
      </x:c>
      <x:c r="G1415" s="11">
        <x:v>659</x:v>
      </x:c>
      <x:c r="H1415" s="11">
        <x:v>156.80000000000001</x:v>
      </x:c>
      <x:c r="I1415" s="11">
        <x:v>378.1</x:v>
      </x:c>
      <x:c r="J1415" s="11">
        <x:v>160.69999999999999</x:v>
      </x:c>
      <x:c r="K1415" s="11">
        <x:v>322.2</x:v>
      </x:c>
      <x:c r="L1415" s="11">
        <x:v>19.8</x:v>
      </x:c>
      <x:c r="M1415" s="11">
        <x:v>2.7</x:v>
      </x:c>
      <x:c r="N1415" s="11">
        <x:v>154.1</x:v>
      </x:c>
      <x:c r="O1415" s="11">
        <x:v>782.6</x:v>
      </x:c>
      <x:c r="P1415" s="11">
        <x:v>97.1</x:v>
      </x:c>
      <x:c r="Q1415" s="11">
        <x:v>131.69999999999999</x:v>
      </x:c>
      <x:c r="R1415" s="11">
        <x:v>1.8</x:v>
      </x:c>
      <x:c r="S1415" s="11">
        <x:v>-12.7</x:v>
      </x:c>
      <x:c r="T1415" s="11">
        <x:v>133.80000000000001</x:v>
      </x:c>
      <x:c r="U1415" s="11">
        <x:v>1492.0161000000001</x:v>
      </x:c>
      <x:c r="V1415" s="11">
        <x:v>18</x:v>
      </x:c>
      <x:c r="W1415" s="12">
        <x:v>0</x:v>
      </x:c>
      <x:c r="X1415" s="8">
        <x:v>0</x:v>
      </x:c>
      <x:c r="Y1415" s="13">
        <x:f t="shared" si="132"/>
        <x:v>1.3671088746569078</x:v>
      </x:c>
      <x:c r="Z1415" s="13">
        <x:f t="shared" si="133"/>
        <x:v>0.63542570629640349</x:v>
      </x:c>
      <x:c r="AA1415" s="13">
        <x:f t="shared" si="134"/>
        <x:v>-1.2245685083405651E-2</x:v>
      </x:c>
      <x:c r="AB1415" s="13">
        <x:f t="shared" si="135"/>
        <x:v>9.3626458393597539E-2</x:v>
      </x:c>
      <x:c r="AC1415" s="13">
        <x:f t="shared" si="136"/>
        <x:v>0.20303490136570562</x:v>
      </x:c>
      <x:c r="AD1415" s="13">
        <x:f t="shared" si="137"/>
        <x:v>0.15495130652781797</x:v>
      </x:c>
      <x:c r="AE1415" s="50" t="n">
        <x:f>IF(OR(NOT(ISNUMBER(Q1415)),NOT(ISNUMBER(R1415))),"",IF(Q1415&lt;R1415,1,0))</x:f>
        <x:v>0</x:v>
      </x:c>
      <x:c r="AF1415" s="50" t="n">
        <x:f>IFERROR(IF(AND(A1415=A1414,C1415=C1414+1,ISNUMBER(AE1414)),AE1414,""),"")</x:f>
        <x:v>1</x:v>
      </x:c>
      <x:c r="AG1415" s="52" t="n">
        <x:f>IFERROR(IF(AND(A1415=A1414,C1415=C1414+1,ISNUMBER(U1415),ISNUMBER(U1414),U1414&lt;&gt;0),U1415/U1414-1,""),"")</x:f>
        <x:v>0.08919959294159563</x:v>
      </x:c>
      <x:c r="AH1415" s="50" t="n">
        <x:f>IF(AND(ISNUMBER(AE1415),ISNUMBER(AF1415),ISNUMBER(AG1415)),IF(AND(AE1415=1,AF1415=1,AG1415&lt;0),1,0),"")</x:f>
        <x:v>0</x:v>
      </x:c>
      <x:c r="AI1415" s="50" t="n">
        <x:f>IF(AND(A1415=A1416,C1416=C1415+1,ISNUMBER(AH1416)),C1416,"")</x:f>
        <x:v>2015</x:v>
      </x:c>
      <x:c r="AJ1415" s="50" t="n">
        <x:f>IF(AND(A1415=A1416,C1416=C1415+1,ISNUMBER(AH1416)),AH1416,"")</x:f>
        <x:v>0</x:v>
      </x:c>
    </x:row>
    <x:row r="1416" ht="15">
      <x:c r="A1416" s="9" t="s">
        <x:v>112</x:v>
      </x:c>
      <x:c r="B1416" s="10">
        <x:v>42369</x:v>
      </x:c>
      <x:c r="C1416" s="9">
        <x:v>2015</x:v>
      </x:c>
      <x:c r="D1416" s="11">
        <x:v>742.9</x:v>
      </x:c>
      <x:c r="E1416" s="11">
        <x:v>376.6</x:v>
      </x:c>
      <x:c r="F1416" s="11">
        <x:v>372.5</x:v>
      </x:c>
      <x:c r="G1416" s="11">
        <x:v>444.8</x:v>
      </x:c>
      <x:c r="H1416" s="11">
        <x:v>1.4</x:v>
      </x:c>
      <x:c r="I1416" s="11">
        <x:v>298.10000000000002</x:v>
      </x:c>
      <x:c r="J1416" s="11">
        <x:v>110.6</x:v>
      </x:c>
      <x:c r="K1416" s="11">
        <x:v>184.3</x:v>
      </x:c>
      <x:c r="L1416" s="11">
        <x:v>18.5</x:v>
      </x:c>
      <x:c r="M1416" s="11">
        <x:v>1.4</x:v>
      </x:c>
      <x:c r="N1416" s="11">
        <x:v>0</x:v>
      </x:c>
      <x:c r="O1416" s="11">
        <x:v>763.8</x:v>
      </x:c>
      <x:c r="P1416" s="11">
        <x:v>109.8</x:v>
      </x:c>
      <x:c r="Q1416" s="11">
        <x:v>136.9</x:v>
      </x:c>
      <x:c r="R1416" s="11">
        <x:v>3.7</x:v>
      </x:c>
      <x:c r="S1416" s="11">
        <x:v>104.7</x:v>
      </x:c>
      <x:c r="T1416" s="11">
        <x:v>112.5</x:v>
      </x:c>
      <x:c r="U1416" s="11">
        <x:v>1161.8364999999999</x:v>
      </x:c>
      <x:c r="V1416" s="11">
        <x:v>18</x:v>
      </x:c>
      <x:c r="W1416" s="12">
        <x:v>0</x:v>
      </x:c>
      <x:c r="X1416" s="8">
        <x:v>0</x:v>
      </x:c>
      <x:c r="Y1416" s="13">
        <x:f t="shared" si="132"/>
        <x:v>1.0110067114093961</x:v>
      </x:c>
      <x:c r="Z1416" s="13">
        <x:f t="shared" si="133"/>
        <x:v>0.59873468838336252</x:v>
      </x:c>
      <x:c r="AA1416" s="13">
        <x:f t="shared" si="134"/>
        <x:v>0.14093417687441109</x:v>
      </x:c>
      <x:c r="AB1416" s="13">
        <x:f t="shared" si="135"/>
        <x:v>0.1477991654327635</x:v>
      </x:c>
      <x:c r="AC1416" s="13">
        <x:f t="shared" si="136"/>
        <x:v>0.25292266187050361</x:v>
      </x:c>
      <x:c r="AD1416" s="13">
        <x:f t="shared" si="137"/>
        <x:v>0.14887602638309327</x:v>
      </x:c>
      <x:c r="AE1416" s="50" t="n">
        <x:f>IF(OR(NOT(ISNUMBER(Q1416)),NOT(ISNUMBER(R1416))),"",IF(Q1416&lt;R1416,1,0))</x:f>
        <x:v>0</x:v>
      </x:c>
      <x:c r="AF1416" s="50" t="n">
        <x:f>IFERROR(IF(AND(A1416=A1415,C1416=C1415+1,ISNUMBER(AE1415)),AE1415,""),"")</x:f>
        <x:v>0</x:v>
      </x:c>
      <x:c r="AG1416" s="52" t="n">
        <x:f>IFERROR(IF(AND(A1416=A1415,C1416=C1415+1,ISNUMBER(U1416),ISNUMBER(U1415),U1415&lt;&gt;0),U1416/U1415-1,""),"")</x:f>
        <x:v>-0.22129761200298048</x:v>
      </x:c>
      <x:c r="AH1416" s="50" t="n">
        <x:f>IF(AND(ISNUMBER(AE1416),ISNUMBER(AF1416),ISNUMBER(AG1416)),IF(AND(AE1416=1,AF1416=1,AG1416&lt;0),1,0),"")</x:f>
        <x:v>0</x:v>
      </x:c>
      <x:c r="AI1416" s="50" t="n">
        <x:f>IF(AND(A1416=A1417,C1417=C1416+1,ISNUMBER(AH1417)),C1417,"")</x:f>
        <x:v>2016</x:v>
      </x:c>
      <x:c r="AJ1416" s="50" t="n">
        <x:f>IF(AND(A1416=A1417,C1417=C1416+1,ISNUMBER(AH1417)),AH1417,"")</x:f>
        <x:v>0</x:v>
      </x:c>
    </x:row>
    <x:row r="1417" ht="15">
      <x:c r="A1417" s="9" t="s">
        <x:v>112</x:v>
      </x:c>
      <x:c r="B1417" s="10">
        <x:v>42735</x:v>
      </x:c>
      <x:c r="C1417" s="9">
        <x:v>2016</x:v>
      </x:c>
      <x:c r="D1417" s="11">
        <x:v>771.6</x:v>
      </x:c>
      <x:c r="E1417" s="11">
        <x:v>451.2</x:v>
      </x:c>
      <x:c r="F1417" s="11">
        <x:v>384.1</x:v>
      </x:c>
      <x:c r="G1417" s="11">
        <x:v>446.8</x:v>
      </x:c>
      <x:c r="H1417" s="11">
        <x:v>0</x:v>
      </x:c>
      <x:c r="I1417" s="11">
        <x:v>324.8</x:v>
      </x:c>
      <x:c r="J1417" s="11">
        <x:v>132.4</x:v>
      </x:c>
      <x:c r="K1417" s="11">
        <x:v>263.5</x:v>
      </x:c>
      <x:c r="L1417" s="11">
        <x:v>19</x:v>
      </x:c>
      <x:c r="M1417" s="11">
        <x:v>0</x:v>
      </x:c>
      <x:c r="N1417" s="11">
        <x:v>0</x:v>
      </x:c>
      <x:c r="O1417" s="11">
        <x:v>755.7</x:v>
      </x:c>
      <x:c r="P1417" s="11">
        <x:v>75.099999999999994</x:v>
      </x:c>
      <x:c r="Q1417" s="11">
        <x:v>102.9</x:v>
      </x:c>
      <x:c r="R1417" s="11">
        <x:v>0.6</x:v>
      </x:c>
      <x:c r="S1417" s="11">
        <x:v>106.1</x:v>
      </x:c>
      <x:c r="T1417" s="11">
        <x:v>161.6</x:v>
      </x:c>
      <x:c r="U1417" s="11">
        <x:v>1337.6331</x:v>
      </x:c>
      <x:c r="V1417" s="11">
        <x:v>18</x:v>
      </x:c>
      <x:c r="W1417" s="12">
        <x:v>0</x:v>
      </x:c>
      <x:c r="X1417" s="8">
        <x:v>0</x:v>
      </x:c>
      <x:c r="Y1417" s="13">
        <x:f t="shared" si="132"/>
        <x:v>1.1746940900807081</x:v>
      </x:c>
      <x:c r="Z1417" s="13">
        <x:f t="shared" si="133"/>
        <x:v>0.57905650596163816</x:v>
      </x:c>
      <x:c r="AA1417" s="13">
        <x:f t="shared" si="134"/>
        <x:v>0.13750648004147226</x:v>
      </x:c>
      <x:c r="AB1417" s="13">
        <x:f t="shared" si="135"/>
        <x:v>9.7330222913426634E-2</x:v>
      </x:c>
      <x:c r="AC1417" s="13">
        <x:f t="shared" si="136"/>
        <x:v>0.36168307967770813</x:v>
      </x:c>
      <x:c r="AD1417" s="13">
        <x:f t="shared" si="137"/>
        <x:v>0.17159149818558839</x:v>
      </x:c>
      <x:c r="AE1417" s="50" t="n">
        <x:f>IF(OR(NOT(ISNUMBER(Q1417)),NOT(ISNUMBER(R1417))),"",IF(Q1417&lt;R1417,1,0))</x:f>
        <x:v>0</x:v>
      </x:c>
      <x:c r="AF1417" s="50" t="n">
        <x:f>IFERROR(IF(AND(A1417=A1416,C1417=C1416+1,ISNUMBER(AE1416)),AE1416,""),"")</x:f>
        <x:v>0</x:v>
      </x:c>
      <x:c r="AG1417" s="52" t="n">
        <x:f>IFERROR(IF(AND(A1417=A1416,C1417=C1416+1,ISNUMBER(U1417),ISNUMBER(U1416),U1416&lt;&gt;0),U1417/U1416-1,""),"")</x:f>
        <x:v>0.1513092418769768</x:v>
      </x:c>
      <x:c r="AH1417" s="50" t="n">
        <x:f>IF(AND(ISNUMBER(AE1417),ISNUMBER(AF1417),ISNUMBER(AG1417)),IF(AND(AE1417=1,AF1417=1,AG1417&lt;0),1,0),"")</x:f>
        <x:v>0</x:v>
      </x:c>
      <x:c r="AI1417" s="50" t="n">
        <x:f>IF(AND(A1417=A1418,C1418=C1417+1,ISNUMBER(AH1418)),C1418,"")</x:f>
        <x:v>2017</x:v>
      </x:c>
      <x:c r="AJ1417" s="50" t="n">
        <x:f>IF(AND(A1417=A1418,C1418=C1417+1,ISNUMBER(AH1418)),AH1418,"")</x:f>
        <x:v>0</x:v>
      </x:c>
    </x:row>
    <x:row r="1418" ht="15">
      <x:c r="A1418" s="9" t="s">
        <x:v>112</x:v>
      </x:c>
      <x:c r="B1418" s="10">
        <x:v>43100</x:v>
      </x:c>
      <x:c r="C1418" s="9">
        <x:v>2017</x:v>
      </x:c>
      <x:c r="D1418" s="11">
        <x:v>973</x:v>
      </x:c>
      <x:c r="E1418" s="11">
        <x:v>428.3</x:v>
      </x:c>
      <x:c r="F1418" s="11">
        <x:v>372.8</x:v>
      </x:c>
      <x:c r="G1418" s="11">
        <x:v>440.4</x:v>
      </x:c>
      <x:c r="H1418" s="11">
        <x:v>1.1000000000000001</x:v>
      </x:c>
      <x:c r="I1418" s="11">
        <x:v>532.6</x:v>
      </x:c>
      <x:c r="J1418" s="11">
        <x:v>336.95699999999999</x:v>
      </x:c>
      <x:c r="K1418" s="11">
        <x:v>211.8</x:v>
      </x:c>
      <x:c r="L1418" s="11">
        <x:v>28.9</x:v>
      </x:c>
      <x:c r="M1418" s="11">
        <x:v>0.8</x:v>
      </x:c>
      <x:c r="N1418" s="11">
        <x:v>0.3</x:v>
      </x:c>
      <x:c r="O1418" s="11">
        <x:v>783.1</x:v>
      </x:c>
      <x:c r="P1418" s="11">
        <x:v>132.4</x:v>
      </x:c>
      <x:c r="Q1418" s="11">
        <x:v>161.4</x:v>
      </x:c>
      <x:c r="R1418" s="11">
        <x:v>0.6</x:v>
      </x:c>
      <x:c r="S1418" s="11">
        <x:v>123.3</x:v>
      </x:c>
      <x:c r="T1418" s="11">
        <x:v>109.3</x:v>
      </x:c>
      <x:c r="U1418" s="11">
        <x:v>1595.2023999999999</x:v>
      </x:c>
      <x:c r="V1418" s="11">
        <x:v>18</x:v>
      </x:c>
      <x:c r="W1418" s="12">
        <x:v>0</x:v>
      </x:c>
      <x:c r="X1418" s="8">
        <x:v>0</x:v>
      </x:c>
      <x:c r="Y1418" s="13">
        <x:f t="shared" si="132"/>
        <x:v>1.1488733905579398</x:v>
      </x:c>
      <x:c r="Z1418" s="13">
        <x:f t="shared" si="133"/>
        <x:v>0.45262076053442957</x:v>
      </x:c>
      <x:c r="AA1418" s="13">
        <x:f t="shared" si="134"/>
        <x:v>0.12672147995889002</x:v>
      </x:c>
      <x:c r="AB1418" s="13">
        <x:f t="shared" si="135"/>
        <x:v>0.13607399794450153</x:v>
      </x:c>
      <x:c r="AC1418" s="13">
        <x:f t="shared" si="136"/>
        <x:v>0.24818346957311535</x:v>
      </x:c>
      <x:c r="AD1418" s="13">
        <x:f t="shared" si="137"/>
        <x:v>0.34630729701952723</x:v>
      </x:c>
      <x:c r="AE1418" s="50" t="n">
        <x:f>IF(OR(NOT(ISNUMBER(Q1418)),NOT(ISNUMBER(R1418))),"",IF(Q1418&lt;R1418,1,0))</x:f>
        <x:v>0</x:v>
      </x:c>
      <x:c r="AF1418" s="50" t="n">
        <x:f>IFERROR(IF(AND(A1418=A1417,C1418=C1417+1,ISNUMBER(AE1417)),AE1417,""),"")</x:f>
        <x:v>0</x:v>
      </x:c>
      <x:c r="AG1418" s="52" t="n">
        <x:f>IFERROR(IF(AND(A1418=A1417,C1418=C1417+1,ISNUMBER(U1418),ISNUMBER(U1417),U1417&lt;&gt;0),U1418/U1417-1,""),"")</x:f>
        <x:v>0.19255601554716306</x:v>
      </x:c>
      <x:c r="AH1418" s="50" t="n">
        <x:f>IF(AND(ISNUMBER(AE1418),ISNUMBER(AF1418),ISNUMBER(AG1418)),IF(AND(AE1418=1,AF1418=1,AG1418&lt;0),1,0),"")</x:f>
        <x:v>0</x:v>
      </x:c>
      <x:c r="AI1418" s="50" t="n">
        <x:f>IF(AND(A1418=A1419,C1419=C1418+1,ISNUMBER(AH1419)),C1419,"")</x:f>
        <x:v>2018</x:v>
      </x:c>
      <x:c r="AJ1418" s="50" t="n">
        <x:f>IF(AND(A1418=A1419,C1419=C1418+1,ISNUMBER(AH1419)),AH1419,"")</x:f>
        <x:v>0</x:v>
      </x:c>
    </x:row>
    <x:row r="1419" ht="15">
      <x:c r="A1419" s="9" t="s">
        <x:v>112</x:v>
      </x:c>
      <x:c r="B1419" s="10">
        <x:v>43465</x:v>
      </x:c>
      <x:c r="C1419" s="9">
        <x:v>2018</x:v>
      </x:c>
      <x:c r="D1419" s="11">
        <x:v>1224.4000000000001</x:v>
      </x:c>
      <x:c r="E1419" s="11">
        <x:v>461.3</x:v>
      </x:c>
      <x:c r="F1419" s="11">
        <x:v>359.2</x:v>
      </x:c>
      <x:c r="G1419" s="11">
        <x:v>482.1</x:v>
      </x:c>
      <x:c r="H1419" s="11">
        <x:v>0</x:v>
      </x:c>
      <x:c r="I1419" s="11">
        <x:v>742.3</x:v>
      </x:c>
      <x:c r="J1419" s="11">
        <x:v>550.20000000000005</x:v>
      </x:c>
      <x:c r="K1419" s="11">
        <x:v>251.9</x:v>
      </x:c>
      <x:c r="L1419" s="11">
        <x:v>38.1</x:v>
      </x:c>
      <x:c r="M1419" s="11">
        <x:v>0</x:v>
      </x:c>
      <x:c r="N1419" s="11">
        <x:v>0</x:v>
      </x:c>
      <x:c r="O1419" s="11">
        <x:v>833</x:v>
      </x:c>
      <x:c r="P1419" s="11">
        <x:v>141</x:v>
      </x:c>
      <x:c r="Q1419" s="11">
        <x:v>172.9</x:v>
      </x:c>
      <x:c r="R1419" s="11">
        <x:v>1</x:v>
      </x:c>
      <x:c r="S1419" s="11">
        <x:v>138.1</x:v>
      </x:c>
      <x:c r="T1419" s="11">
        <x:v>116.7</x:v>
      </x:c>
      <x:c r="U1419" s="11">
        <x:v>1179.5349000000001</x:v>
      </x:c>
      <x:c r="V1419" s="11">
        <x:v>18</x:v>
      </x:c>
      <x:c r="W1419" s="12">
        <x:v>0</x:v>
      </x:c>
      <x:c r="X1419" s="8">
        <x:v>0</x:v>
      </x:c>
      <x:c r="Y1419" s="13">
        <x:f t="shared" si="132"/>
        <x:v>1.2842427616926504</x:v>
      </x:c>
      <x:c r="Z1419" s="13">
        <x:f t="shared" si="133"/>
        <x:v>0.3937438745508004</x:v>
      </x:c>
      <x:c r="AA1419" s="13">
        <x:f t="shared" si="134"/>
        <x:v>0.11278993792878143</x:v>
      </x:c>
      <x:c r="AB1419" s="13">
        <x:f t="shared" si="135"/>
        <x:v>0.11515844495262985</x:v>
      </x:c>
      <x:c r="AC1419" s="13">
        <x:f t="shared" si="136"/>
        <x:v>0.24206596141879277</x:v>
      </x:c>
      <x:c r="AD1419" s="13">
        <x:f t="shared" si="137"/>
        <x:v>0.44936295328324077</x:v>
      </x:c>
      <x:c r="AE1419" s="50" t="n">
        <x:f>IF(OR(NOT(ISNUMBER(Q1419)),NOT(ISNUMBER(R1419))),"",IF(Q1419&lt;R1419,1,0))</x:f>
        <x:v>0</x:v>
      </x:c>
      <x:c r="AF1419" s="50" t="n">
        <x:f>IFERROR(IF(AND(A1419=A1418,C1419=C1418+1,ISNUMBER(AE1418)),AE1418,""),"")</x:f>
        <x:v>0</x:v>
      </x:c>
      <x:c r="AG1419" s="52" t="n">
        <x:f>IFERROR(IF(AND(A1419=A1418,C1419=C1418+1,ISNUMBER(U1419),ISNUMBER(U1418),U1418&lt;&gt;0),U1419/U1418-1,""),"")</x:f>
        <x:v>-0.26057351719129795</x:v>
      </x:c>
      <x:c r="AH1419" s="50" t="n">
        <x:f>IF(AND(ISNUMBER(AE1419),ISNUMBER(AF1419),ISNUMBER(AG1419)),IF(AND(AE1419=1,AF1419=1,AG1419&lt;0),1,0),"")</x:f>
        <x:v>0</x:v>
      </x:c>
      <x:c r="AI1419" s="50" t="n">
        <x:f>IF(AND(A1419=A1420,C1420=C1419+1,ISNUMBER(AH1420)),C1420,"")</x:f>
        <x:v>2019</x:v>
      </x:c>
      <x:c r="AJ1419" s="50" t="n">
        <x:f>IF(AND(A1419=A1420,C1420=C1419+1,ISNUMBER(AH1420)),AH1420,"")</x:f>
        <x:v>0</x:v>
      </x:c>
    </x:row>
    <x:row r="1420" ht="15">
      <x:c r="A1420" s="9" t="s">
        <x:v>112</x:v>
      </x:c>
      <x:c r="B1420" s="10">
        <x:v>43830</x:v>
      </x:c>
      <x:c r="C1420" s="9">
        <x:v>2019</x:v>
      </x:c>
      <x:c r="D1420" s="11">
        <x:v>1275.9000000000001</x:v>
      </x:c>
      <x:c r="E1420" s="11">
        <x:v>443.3</x:v>
      </x:c>
      <x:c r="F1420" s="11">
        <x:v>372.1</x:v>
      </x:c>
      <x:c r="G1420" s="11">
        <x:v>496.9</x:v>
      </x:c>
      <x:c r="H1420" s="11">
        <x:v>30.3</x:v>
      </x:c>
      <x:c r="I1420" s="11">
        <x:v>779</x:v>
      </x:c>
      <x:c r="J1420" s="11">
        <x:v>579.79999999999995</x:v>
      </x:c>
      <x:c r="K1420" s="11">
        <x:v>188</x:v>
      </x:c>
      <x:c r="L1420" s="11">
        <x:v>40.1</x:v>
      </x:c>
      <x:c r="M1420" s="11">
        <x:v>9.6999999999999993</x:v>
      </x:c>
      <x:c r="N1420" s="11">
        <x:v>20.6</x:v>
      </x:c>
      <x:c r="O1420" s="11">
        <x:v>911.1</x:v>
      </x:c>
      <x:c r="P1420" s="11">
        <x:v>114.8</x:v>
      </x:c>
      <x:c r="Q1420" s="11">
        <x:v>159.30000000000001</x:v>
      </x:c>
      <x:c r="R1420" s="11">
        <x:v>1.4</x:v>
      </x:c>
      <x:c r="S1420" s="11">
        <x:v>113.9</x:v>
      </x:c>
      <x:c r="T1420" s="11">
        <x:v>123.5</x:v>
      </x:c>
      <x:c r="U1420" s="11">
        <x:v>1722.1324999999999</x:v>
      </x:c>
      <x:c r="V1420" s="11">
        <x:v>18</x:v>
      </x:c>
      <x:c r="W1420" s="12">
        <x:v>0</x:v>
      </x:c>
      <x:c r="X1420" s="8">
        <x:v>0</x:v>
      </x:c>
      <x:c r="Y1420" s="13">
        <x:f t="shared" si="132"/>
        <x:v>1.1913464122547701</x:v>
      </x:c>
      <x:c r="Z1420" s="13">
        <x:f t="shared" si="133"/>
        <x:v>0.38945058390155962</x:v>
      </x:c>
      <x:c r="AA1420" s="13">
        <x:f t="shared" si="134"/>
        <x:v>8.927031899051649E-2</x:v>
      </x:c>
      <x:c r="AB1420" s="13">
        <x:f t="shared" si="135"/>
        <x:v>8.9975703425033304E-2</x:v>
      </x:c>
      <x:c r="AC1420" s="13">
        <x:f t="shared" si="136"/>
        <x:v>0.24854095391426848</x:v>
      </x:c>
      <x:c r="AD1420" s="13">
        <x:f t="shared" si="137"/>
        <x:v>0.45442432792538595</x:v>
      </x:c>
      <x:c r="AE1420" s="50" t="n">
        <x:f>IF(OR(NOT(ISNUMBER(Q1420)),NOT(ISNUMBER(R1420))),"",IF(Q1420&lt;R1420,1,0))</x:f>
        <x:v>0</x:v>
      </x:c>
      <x:c r="AF1420" s="50" t="n">
        <x:f>IFERROR(IF(AND(A1420=A1419,C1420=C1419+1,ISNUMBER(AE1419)),AE1419,""),"")</x:f>
        <x:v>0</x:v>
      </x:c>
      <x:c r="AG1420" s="52" t="n">
        <x:f>IFERROR(IF(AND(A1420=A1419,C1420=C1419+1,ISNUMBER(U1420),ISNUMBER(U1419),U1419&lt;&gt;0),U1420/U1419-1,""),"")</x:f>
        <x:v>0.4600097886039656</x:v>
      </x:c>
      <x:c r="AH1420" s="50" t="n">
        <x:f>IF(AND(ISNUMBER(AE1420),ISNUMBER(AF1420),ISNUMBER(AG1420)),IF(AND(AE1420=1,AF1420=1,AG1420&lt;0),1,0),"")</x:f>
        <x:v>0</x:v>
      </x:c>
      <x:c r="AI1420" s="50" t="n">
        <x:f>IF(AND(A1420=A1421,C1421=C1420+1,ISNUMBER(AH1421)),C1421,"")</x:f>
        <x:v>2020</x:v>
      </x:c>
      <x:c r="AJ1420" s="50" t="n">
        <x:f>IF(AND(A1420=A1421,C1421=C1420+1,ISNUMBER(AH1421)),AH1421,"")</x:f>
        <x:v>0</x:v>
      </x:c>
    </x:row>
    <x:row r="1421" ht="15">
      <x:c r="A1421" s="9" t="s">
        <x:v>112</x:v>
      </x:c>
      <x:c r="B1421" s="10">
        <x:v>44196</x:v>
      </x:c>
      <x:c r="C1421" s="9">
        <x:v>2020</x:v>
      </x:c>
      <x:c r="D1421" s="11">
        <x:v>1437.9</x:v>
      </x:c>
      <x:c r="E1421" s="11">
        <x:v>415</x:v>
      </x:c>
      <x:c r="F1421" s="11">
        <x:v>394.6</x:v>
      </x:c>
      <x:c r="G1421" s="11">
        <x:v>550.79999999999995</x:v>
      </x:c>
      <x:c r="H1421" s="11">
        <x:v>27.9</x:v>
      </x:c>
      <x:c r="I1421" s="11">
        <x:v>887.1</x:v>
      </x:c>
      <x:c r="J1421" s="11">
        <x:v>682.6</x:v>
      </x:c>
      <x:c r="K1421" s="11">
        <x:v>102.1</x:v>
      </x:c>
      <x:c r="L1421" s="11">
        <x:v>52.3</x:v>
      </x:c>
      <x:c r="M1421" s="11">
        <x:v>8.6</x:v>
      </x:c>
      <x:c r="N1421" s="11">
        <x:v>19.3</x:v>
      </x:c>
      <x:c r="O1421" s="11">
        <x:v>1072.9000000000001</x:v>
      </x:c>
      <x:c r="P1421" s="11">
        <x:v>119.7</x:v>
      </x:c>
      <x:c r="Q1421" s="11">
        <x:v>172.9</x:v>
      </x:c>
      <x:c r="R1421" s="11">
        <x:v>1.4</x:v>
      </x:c>
      <x:c r="S1421" s="11">
        <x:v>106.3</x:v>
      </x:c>
      <x:c r="T1421" s="11">
        <x:v>156</x:v>
      </x:c>
      <x:c r="U1421" s="11">
        <x:v>1841.0579</x:v>
      </x:c>
      <x:c r="V1421" s="11">
        <x:v>18</x:v>
      </x:c>
      <x:c r="W1421" s="12">
        <x:v>0</x:v>
      </x:c>
      <x:c r="X1421" s="8">
        <x:v>0</x:v>
      </x:c>
      <x:c r="Y1421" s="13">
        <x:f t="shared" si="132"/>
        <x:v>1.0516979219462745</x:v>
      </x:c>
      <x:c r="Z1421" s="13">
        <x:f t="shared" si="133"/>
        <x:v>0.38305862716461503</x:v>
      </x:c>
      <x:c r="AA1421" s="13">
        <x:f t="shared" si="134"/>
        <x:v>7.3927255024688776E-2</x:v>
      </x:c>
      <x:c r="AB1421" s="13">
        <x:f t="shared" si="135"/>
        <x:v>8.3246401001460454E-2</x:v>
      </x:c>
      <x:c r="AC1421" s="13">
        <x:f t="shared" si="136"/>
        <x:v>0.28322440087145972</x:v>
      </x:c>
      <x:c r="AD1421" s="13">
        <x:f t="shared" si="137"/>
        <x:v>0.47472007789136933</x:v>
      </x:c>
      <x:c r="AE1421" s="50" t="n">
        <x:f>IF(OR(NOT(ISNUMBER(Q1421)),NOT(ISNUMBER(R1421))),"",IF(Q1421&lt;R1421,1,0))</x:f>
        <x:v>0</x:v>
      </x:c>
      <x:c r="AF1421" s="50" t="n">
        <x:f>IFERROR(IF(AND(A1421=A1420,C1421=C1420+1,ISNUMBER(AE1420)),AE1420,""),"")</x:f>
        <x:v>0</x:v>
      </x:c>
      <x:c r="AG1421" s="52" t="n">
        <x:f>IFERROR(IF(AND(A1421=A1420,C1421=C1420+1,ISNUMBER(U1421),ISNUMBER(U1420),U1420&lt;&gt;0),U1421/U1420-1,""),"")</x:f>
        <x:v>0.06905705571435417</x:v>
      </x:c>
      <x:c r="AH1421" s="50" t="n">
        <x:f>IF(AND(ISNUMBER(AE1421),ISNUMBER(AF1421),ISNUMBER(AG1421)),IF(AND(AE1421=1,AF1421=1,AG1421&lt;0),1,0),"")</x:f>
        <x:v>0</x:v>
      </x:c>
      <x:c r="AI1421" s="50" t="n">
        <x:f>IF(AND(A1421=A1422,C1422=C1421+1,ISNUMBER(AH1422)),C1422,"")</x:f>
        <x:v>2021</x:v>
      </x:c>
      <x:c r="AJ1421" s="50" t="n">
        <x:f>IF(AND(A1421=A1422,C1422=C1421+1,ISNUMBER(AH1422)),AH1422,"")</x:f>
        <x:v>0</x:v>
      </x:c>
    </x:row>
    <x:row r="1422" ht="15">
      <x:c r="A1422" s="9" t="s">
        <x:v>112</x:v>
      </x:c>
      <x:c r="B1422" s="10">
        <x:v>44561</x:v>
      </x:c>
      <x:c r="C1422" s="9">
        <x:v>2021</x:v>
      </x:c>
      <x:c r="D1422" s="11">
        <x:v>1480.5</x:v>
      </x:c>
      <x:c r="E1422" s="11">
        <x:v>572.79999999999995</x:v>
      </x:c>
      <x:c r="F1422" s="11">
        <x:v>425.4</x:v>
      </x:c>
      <x:c r="G1422" s="11">
        <x:v>595.6</x:v>
      </x:c>
      <x:c r="H1422" s="11">
        <x:v>6.9</x:v>
      </x:c>
      <x:c r="I1422" s="11">
        <x:v>884.9</x:v>
      </x:c>
      <x:c r="J1422" s="11">
        <x:v>702.8</x:v>
      </x:c>
      <x:c r="K1422" s="11">
        <x:v>184.5</x:v>
      </x:c>
      <x:c r="L1422" s="11">
        <x:v>54.4</x:v>
      </x:c>
      <x:c r="M1422" s="11">
        <x:v>6.9</x:v>
      </x:c>
      <x:c r="N1422" s="11">
        <x:v>0</x:v>
      </x:c>
      <x:c r="O1422" s="11">
        <x:v>1278.2</x:v>
      </x:c>
      <x:c r="P1422" s="11">
        <x:v>108.5</x:v>
      </x:c>
      <x:c r="Q1422" s="11">
        <x:v>169.7</x:v>
      </x:c>
      <x:c r="R1422" s="11">
        <x:v>0.7</x:v>
      </x:c>
      <x:c r="S1422" s="11">
        <x:v>121.7</x:v>
      </x:c>
      <x:c r="T1422" s="11">
        <x:v>178</x:v>
      </x:c>
      <x:c r="U1422" s="11">
        <x:v>1814.6524999999999</x:v>
      </x:c>
      <x:c r="V1422" s="11">
        <x:v>18</x:v>
      </x:c>
      <x:c r="W1422" s="12">
        <x:v>0</x:v>
      </x:c>
      <x:c r="X1422" s="8">
        <x:v>0</x:v>
      </x:c>
      <x:c r="Y1422" s="13">
        <x:f t="shared" si="132"/>
        <x:v>1.3464974141984014</x:v>
      </x:c>
      <x:c r="Z1422" s="13">
        <x:f t="shared" si="133"/>
        <x:v>0.40229652144545763</x:v>
      </x:c>
      <x:c r="AA1422" s="13">
        <x:f t="shared" si="134"/>
        <x:v>8.2201958797703478E-2</x:v>
      </x:c>
      <x:c r="AB1422" s="13">
        <x:f t="shared" si="135"/>
        <x:v>7.328605200945626E-2</x:v>
      </x:c>
      <x:c r="AC1422" s="13">
        <x:f t="shared" si="136"/>
        <x:v>0.29885829415715243</x:v>
      </x:c>
      <x:c r="AD1422" s="13">
        <x:f t="shared" si="137"/>
        <x:v>0.47470449172576829</x:v>
      </x:c>
      <x:c r="AE1422" s="50" t="n">
        <x:f>IF(OR(NOT(ISNUMBER(Q1422)),NOT(ISNUMBER(R1422))),"",IF(Q1422&lt;R1422,1,0))</x:f>
        <x:v>0</x:v>
      </x:c>
      <x:c r="AF1422" s="50" t="n">
        <x:f>IFERROR(IF(AND(A1422=A1421,C1422=C1421+1,ISNUMBER(AE1421)),AE1421,""),"")</x:f>
        <x:v>0</x:v>
      </x:c>
      <x:c r="AG1422" s="52" t="n">
        <x:f>IFERROR(IF(AND(A1422=A1421,C1422=C1421+1,ISNUMBER(U1422),ISNUMBER(U1421),U1421&lt;&gt;0),U1422/U1421-1,""),"")</x:f>
        <x:v>-0.014342514703095444</x:v>
      </x:c>
      <x:c r="AH1422" s="50" t="n">
        <x:f>IF(AND(ISNUMBER(AE1422),ISNUMBER(AF1422),ISNUMBER(AG1422)),IF(AND(AE1422=1,AF1422=1,AG1422&lt;0),1,0),"")</x:f>
        <x:v>0</x:v>
      </x:c>
      <x:c r="AI1422" s="50" t="n">
        <x:f>IF(AND(A1422=A1423,C1423=C1422+1,ISNUMBER(AH1423)),C1423,"")</x:f>
        <x:v>2022</x:v>
      </x:c>
      <x:c r="AJ1422" s="50" t="n">
        <x:f>IF(AND(A1422=A1423,C1423=C1422+1,ISNUMBER(AH1423)),AH1423,"")</x:f>
        <x:v>0</x:v>
      </x:c>
    </x:row>
    <x:row r="1423" ht="15">
      <x:c r="A1423" s="9" t="s">
        <x:v>112</x:v>
      </x:c>
      <x:c r="B1423" s="10">
        <x:v>44926</x:v>
      </x:c>
      <x:c r="C1423" s="9">
        <x:v>2022</x:v>
      </x:c>
      <x:c r="D1423" s="11">
        <x:v>1768.7</x:v>
      </x:c>
      <x:c r="E1423" s="11">
        <x:v>678.2</x:v>
      </x:c>
      <x:c r="F1423" s="11">
        <x:v>508.6</x:v>
      </x:c>
      <x:c r="G1423" s="11">
        <x:v>727.3</x:v>
      </x:c>
      <x:c r="H1423" s="11">
        <x:v>22.7</x:v>
      </x:c>
      <x:c r="I1423" s="11">
        <x:v>1041.4000000000001</x:v>
      </x:c>
      <x:c r="J1423" s="11">
        <x:v>845.8</x:v>
      </x:c>
      <x:c r="K1423" s="11">
        <x:v>247.9</x:v>
      </x:c>
      <x:c r="L1423" s="11">
        <x:v>54.9</x:v>
      </x:c>
      <x:c r="M1423" s="11">
        <x:v>5.5</x:v>
      </x:c>
      <x:c r="N1423" s="11">
        <x:v>17.2</x:v>
      </x:c>
      <x:c r="O1423" s="11">
        <x:v>1320.4</x:v>
      </x:c>
      <x:c r="P1423" s="11">
        <x:v>122.7</x:v>
      </x:c>
      <x:c r="Q1423" s="11">
        <x:v>185</x:v>
      </x:c>
      <x:c r="R1423" s="11">
        <x:v>0.9</x:v>
      </x:c>
      <x:c r="S1423" s="11">
        <x:v>90</x:v>
      </x:c>
      <x:c r="T1423" s="11">
        <x:v>190.7</x:v>
      </x:c>
      <x:c r="U1423" s="11">
        <x:v>1761.7366999999999</x:v>
      </x:c>
      <x:c r="V1423" s="11">
        <x:v>18</x:v>
      </x:c>
      <x:c r="W1423" s="12">
        <x:v>0</x:v>
      </x:c>
      <x:c r="X1423" s="8">
        <x:v>0</x:v>
      </x:c>
      <x:c r="Y1423" s="13">
        <x:f t="shared" si="132"/>
        <x:v>1.3334644121116792</x:v>
      </x:c>
      <x:c r="Z1423" s="13">
        <x:f t="shared" si="133"/>
        <x:v>0.41120597048679819</x:v>
      </x:c>
      <x:c r="AA1423" s="13">
        <x:f t="shared" si="134"/>
        <x:v>5.0884830666591281E-2</x:v>
      </x:c>
      <x:c r="AB1423" s="13">
        <x:f t="shared" si="135"/>
        <x:v>6.937298580878612E-2</x:v>
      </x:c>
      <x:c r="AC1423" s="13">
        <x:f t="shared" si="136"/>
        <x:v>0.2622026673999725</x:v>
      </x:c>
      <x:c r="AD1423" s="13">
        <x:f t="shared" si="137"/>
        <x:v>0.47820433086447672</x:v>
      </x:c>
      <x:c r="AE1423" s="50" t="n">
        <x:f>IF(OR(NOT(ISNUMBER(Q1423)),NOT(ISNUMBER(R1423))),"",IF(Q1423&lt;R1423,1,0))</x:f>
        <x:v>0</x:v>
      </x:c>
      <x:c r="AF1423" s="50" t="n">
        <x:f>IFERROR(IF(AND(A1423=A1422,C1423=C1422+1,ISNUMBER(AE1422)),AE1422,""),"")</x:f>
        <x:v>0</x:v>
      </x:c>
      <x:c r="AG1423" s="52" t="n">
        <x:f>IFERROR(IF(AND(A1423=A1422,C1423=C1422+1,ISNUMBER(U1423),ISNUMBER(U1422),U1422&lt;&gt;0),U1423/U1422-1,""),"")</x:f>
        <x:v>-0.02916029377525453</x:v>
      </x:c>
      <x:c r="AH1423" s="50" t="n">
        <x:f>IF(AND(ISNUMBER(AE1423),ISNUMBER(AF1423),ISNUMBER(AG1423)),IF(AND(AE1423=1,AF1423=1,AG1423&lt;0),1,0),"")</x:f>
        <x:v>0</x:v>
      </x:c>
      <x:c r="AI1423" s="50" t="n">
        <x:f>IF(AND(A1423=A1424,C1424=C1423+1,ISNUMBER(AH1424)),C1424,"")</x:f>
        <x:v>2023</x:v>
      </x:c>
      <x:c r="AJ1423" s="50" t="n">
        <x:f>IF(AND(A1423=A1424,C1424=C1423+1,ISNUMBER(AH1424)),AH1424,"")</x:f>
        <x:v>0</x:v>
      </x:c>
    </x:row>
    <x:row r="1424" ht="15">
      <x:c r="A1424" s="9" t="s">
        <x:v>112</x:v>
      </x:c>
      <x:c r="B1424" s="10">
        <x:v>45291</x:v>
      </x:c>
      <x:c r="C1424" s="9">
        <x:v>2023</x:v>
      </x:c>
      <x:c r="D1424" s="11">
        <x:v>2072.1</x:v>
      </x:c>
      <x:c r="E1424" s="11">
        <x:v>682.3</x:v>
      </x:c>
      <x:c r="F1424" s="11">
        <x:v>607.70000000000005</x:v>
      </x:c>
      <x:c r="G1424" s="11">
        <x:v>1103.8</x:v>
      </x:c>
      <x:c r="H1424" s="11">
        <x:v>368.9</x:v>
      </x:c>
      <x:c r="I1424" s="11">
        <x:v>968.3</x:v>
      </x:c>
      <x:c r="J1424" s="11">
        <x:v>772.8</x:v>
      </x:c>
      <x:c r="K1424" s="11">
        <x:v>150.80000000000001</x:v>
      </x:c>
      <x:c r="L1424" s="11">
        <x:v>68.8</x:v>
      </x:c>
      <x:c r="M1424" s="11">
        <x:v>7.6</x:v>
      </x:c>
      <x:c r="N1424" s="11">
        <x:v>361.3</x:v>
      </x:c>
      <x:c r="O1424" s="11">
        <x:v>1580.7</x:v>
      </x:c>
      <x:c r="P1424" s="11">
        <x:v>171.4</x:v>
      </x:c>
      <x:c r="Q1424" s="11">
        <x:v>246</x:v>
      </x:c>
      <x:c r="R1424" s="11">
        <x:v>11.4</x:v>
      </x:c>
      <x:c r="S1424" s="11">
        <x:v>154.4</x:v>
      </x:c>
      <x:c r="T1424" s="11">
        <x:v>206</x:v>
      </x:c>
      <x:c r="U1424" s="11">
        <x:v>1879.8031000000001</x:v>
      </x:c>
      <x:c r="V1424" s="11">
        <x:v>18</x:v>
      </x:c>
      <x:c r="W1424" s="12">
        <x:v>0</x:v>
      </x:c>
      <x:c r="X1424" s="8">
        <x:v>0</x:v>
      </x:c>
      <x:c r="Y1424" s="13">
        <x:f t="shared" si="132"/>
        <x:v>1.1227579397729142</x:v>
      </x:c>
      <x:c r="Z1424" s="13">
        <x:f t="shared" si="133"/>
        <x:v>0.53269629844119493</x:v>
      </x:c>
      <x:c r="AA1424" s="13">
        <x:f t="shared" si="134"/>
        <x:v>7.4513778292553456E-2</x:v>
      </x:c>
      <x:c r="AB1424" s="13">
        <x:f t="shared" si="135"/>
        <x:v>8.2718015539790551E-2</x:v>
      </x:c>
      <x:c r="AC1424" s="13">
        <x:f t="shared" si="136"/>
        <x:v>0.18662801232107268</x:v>
      </x:c>
      <x:c r="AD1424" s="13">
        <x:f t="shared" si="137"/>
        <x:v>0.37295497321557841</x:v>
      </x:c>
      <x:c r="AE1424" s="50" t="n">
        <x:f>IF(OR(NOT(ISNUMBER(Q1424)),NOT(ISNUMBER(R1424))),"",IF(Q1424&lt;R1424,1,0))</x:f>
        <x:v>0</x:v>
      </x:c>
      <x:c r="AF1424" s="50" t="n">
        <x:f>IFERROR(IF(AND(A1424=A1423,C1424=C1423+1,ISNUMBER(AE1423)),AE1423,""),"")</x:f>
        <x:v>0</x:v>
      </x:c>
      <x:c r="AG1424" s="52" t="n">
        <x:f>IFERROR(IF(AND(A1424=A1423,C1424=C1423+1,ISNUMBER(U1424),ISNUMBER(U1423),U1423&lt;&gt;0),U1424/U1423-1,""),"")</x:f>
        <x:v>0.06701705198058261</x:v>
      </x:c>
      <x:c r="AH1424" s="50" t="n">
        <x:f>IF(AND(ISNUMBER(AE1424),ISNUMBER(AF1424),ISNUMBER(AG1424)),IF(AND(AE1424=1,AF1424=1,AG1424&lt;0),1,0),"")</x:f>
        <x:v>0</x:v>
      </x:c>
      <x:c r="AI1424" s="50" t="n">
        <x:f>IF(AND(A1424=A1425,C1425=C1424+1,ISNUMBER(AH1425)),C1425,"")</x:f>
        <x:v>2024</x:v>
      </x:c>
      <x:c r="AJ1424" s="50" t="n">
        <x:f>IF(AND(A1424=A1425,C1425=C1424+1,ISNUMBER(AH1425)),AH1425,"")</x:f>
        <x:v>0</x:v>
      </x:c>
    </x:row>
    <x:row r="1425" ht="15">
      <x:c r="A1425" s="9" t="s">
        <x:v>112</x:v>
      </x:c>
      <x:c r="B1425" s="10">
        <x:v>45657</x:v>
      </x:c>
      <x:c r="C1425" s="9">
        <x:v>2024</x:v>
      </x:c>
      <x:c r="D1425" s="11">
        <x:v>2106.1999999999998</x:v>
      </x:c>
      <x:c r="E1425" s="11">
        <x:v>789</x:v>
      </x:c>
      <x:c r="F1425" s="11">
        <x:v>685.8</x:v>
      </x:c>
      <x:c r="G1425" s="11">
        <x:v>1180.0999999999999</x:v>
      </x:c>
      <x:c r="H1425" s="11">
        <x:v>392.2</x:v>
      </x:c>
      <x:c r="I1425" s="11">
        <x:v>926.1</x:v>
      </x:c>
      <x:c r="J1425" s="11">
        <x:v>793.4</x:v>
      </x:c>
      <x:c r="K1425" s="11">
        <x:v>229.5</x:v>
      </x:c>
      <x:c r="L1425" s="11">
        <x:v>89.2</x:v>
      </x:c>
      <x:c r="M1425" s="11">
        <x:v>8.1</x:v>
      </x:c>
      <x:c r="N1425" s="11">
        <x:v>384.1</x:v>
      </x:c>
      <x:c r="O1425" s="11">
        <x:v>1912.1</x:v>
      </x:c>
      <x:c r="P1425" s="11">
        <x:v>192.3</x:v>
      </x:c>
      <x:c r="Q1425" s="11">
        <x:v>283</x:v>
      </x:c>
      <x:c r="R1425" s="11">
        <x:v>17.8</x:v>
      </x:c>
      <x:c r="S1425" s="11">
        <x:v>139.6</x:v>
      </x:c>
      <x:c r="T1425" s="11">
        <x:v>243.1</x:v>
      </x:c>
      <x:c r="U1425" s="11">
        <x:v>2097.6938</x:v>
      </x:c>
      <x:c r="V1425" s="11">
        <x:v>18</x:v>
      </x:c>
      <x:c r="W1425" s="12">
        <x:v>0</x:v>
      </x:c>
      <x:c r="X1425" s="8">
        <x:v>0</x:v>
      </x:c>
      <x:c r="Y1425" s="13">
        <x:f t="shared" si="132"/>
        <x:v>1.1504811898512686</x:v>
      </x:c>
      <x:c r="Z1425" s="13">
        <x:f t="shared" si="133"/>
        <x:v>0.5602981673155446</x:v>
      </x:c>
      <x:c r="AA1425" s="13">
        <x:f t="shared" si="134"/>
        <x:v>6.6280505175197041E-2</x:v>
      </x:c>
      <x:c r="AB1425" s="13">
        <x:f t="shared" si="135"/>
        <x:v>9.1301870667552951E-2</x:v>
      </x:c>
      <x:c r="AC1425" s="13">
        <x:f t="shared" si="136"/>
        <x:v>0.20599949156851116</x:v>
      </x:c>
      <x:c r="AD1425" s="13">
        <x:f t="shared" si="137"/>
        <x:v>0.37669736967049666</x:v>
      </x:c>
      <x:c r="AE1425" s="50" t="n">
        <x:f>IF(OR(NOT(ISNUMBER(Q1425)),NOT(ISNUMBER(R1425))),"",IF(Q1425&lt;R1425,1,0))</x:f>
        <x:v>0</x:v>
      </x:c>
      <x:c r="AF1425" s="50" t="n">
        <x:f>IFERROR(IF(AND(A1425=A1424,C1425=C1424+1,ISNUMBER(AE1424)),AE1424,""),"")</x:f>
        <x:v>0</x:v>
      </x:c>
      <x:c r="AG1425" s="52" t="n">
        <x:f>IFERROR(IF(AND(A1425=A1424,C1425=C1424+1,ISNUMBER(U1425),ISNUMBER(U1424),U1424&lt;&gt;0),U1425/U1424-1,""),"")</x:f>
        <x:v>0.11591144838520573</x:v>
      </x:c>
      <x:c r="AH1425" s="50" t="n">
        <x:f>IF(AND(ISNUMBER(AE1425),ISNUMBER(AF1425),ISNUMBER(AG1425)),IF(AND(AE1425=1,AF1425=1,AG1425&lt;0),1,0),"")</x:f>
        <x:v>0</x:v>
      </x:c>
      <x:c r="AI1425" s="50" t="str">
        <x:f>IF(AND(A1425=A1426,C1426=C1425+1,ISNUMBER(AH1426)),C1426,"")</x:f>
      </x:c>
      <x:c r="AJ1425" s="50" t="str">
        <x:f>IF(AND(A1425=A1426,C1426=C1425+1,ISNUMBER(AH1426)),AH1426,"")</x:f>
      </x:c>
    </x:row>
    <x:row r="1426" ht="15">
      <x:c r="A1426" s="9" t="s">
        <x:v>113</x:v>
      </x:c>
      <x:c r="B1426" s="10">
        <x:v>39447</x:v>
      </x:c>
      <x:c r="C1426" s="9">
        <x:v>2007</x:v>
      </x:c>
      <x:c r="D1426" s="11">
        <x:v>514.29999999999995</x:v>
      </x:c>
      <x:c r="E1426" s="11">
        <x:v>306.3</x:v>
      </x:c>
      <x:c r="F1426" s="11">
        <x:v>295.10000000000002</x:v>
      </x:c>
      <x:c r="G1426" s="11">
        <x:v>310.39999999999998</x:v>
      </x:c>
      <x:c r="H1426" s="11">
        <x:v>33.700000000000003</x:v>
      </x:c>
      <x:c r="I1426" s="11">
        <x:v>203.9</x:v>
      </x:c>
      <x:c r="J1426" s="11">
        <x:v>110.2</x:v>
      </x:c>
      <x:c r="K1426" s="11">
        <x:v>25.6</x:v>
      </x:c>
      <x:c r="L1426" s="11">
        <x:v>7.9</x:v>
      </x:c>
      <x:c r="M1426" s="11">
        <x:v>30.9</x:v>
      </x:c>
      <x:c r="N1426" s="11">
        <x:v>2.8</x:v>
      </x:c>
      <x:c r="O1426" s="11">
        <x:v>1228.8</x:v>
      </x:c>
      <x:c r="P1426" s="11">
        <x:v>57.2</x:v>
      </x:c>
      <x:c r="Q1426" s="11">
        <x:v>71.8</x:v>
      </x:c>
      <x:c r="R1426" s="11">
        <x:v>2.5</x:v>
      </x:c>
      <x:c r="S1426" s="11">
        <x:v>37</x:v>
      </x:c>
      <x:c r="T1426" s="11">
        <x:v>64.599999999999994</x:v>
      </x:c>
      <x:c r="U1426" s="11">
        <x:v>719.41430000000003</x:v>
      </x:c>
      <x:c r="V1426" s="11">
        <x:v>18</x:v>
      </x:c>
      <x:c r="W1426" s="12">
        <x:v>0</x:v>
      </x:c>
      <x:c r="X1426" s="8">
        <x:v>0</x:v>
      </x:c>
      <x:c r="Y1426" s="13">
        <x:f t="shared" si="132"/>
        <x:v>1.0379532361911217</x:v>
      </x:c>
      <x:c r="Z1426" s="13">
        <x:f t="shared" si="133"/>
        <x:v>0.60353879058915028</x:v>
      </x:c>
      <x:c r="AA1426" s="13">
        <x:f t="shared" si="134"/>
        <x:v>7.1942446043165478E-2</x:v>
      </x:c>
      <x:c r="AB1426" s="13">
        <x:f t="shared" si="135"/>
        <x:v>0.11121913280186663</x:v>
      </x:c>
      <x:c r="AC1426" s="13">
        <x:f t="shared" si="136"/>
        <x:v>0.20811855670103094</x:v>
      </x:c>
      <x:c r="AD1426" s="13">
        <x:f t="shared" si="137"/>
        <x:v>0.21427182578261716</x:v>
      </x:c>
      <x:c r="AE1426" s="50" t="n">
        <x:f>IF(OR(NOT(ISNUMBER(Q1426)),NOT(ISNUMBER(R1426))),"",IF(Q1426&lt;R1426,1,0))</x:f>
        <x:v>0</x:v>
      </x:c>
      <x:c r="AF1426" s="50" t="str">
        <x:f>IFERROR(IF(AND(A1426=A1425,C1426=C1425+1,ISNUMBER(AE1425)),AE1425,""),"")</x:f>
      </x:c>
      <x:c r="AG1426" s="52" t="str">
        <x:f>IFERROR(IF(AND(A1426=A1425,C1426=C1425+1,ISNUMBER(U1426),ISNUMBER(U1425),U1425&lt;&gt;0),U1426/U1425-1,""),"")</x:f>
      </x:c>
      <x:c r="AH1426" s="50" t="str">
        <x:f>IF(AND(ISNUMBER(AE1426),ISNUMBER(AF1426),ISNUMBER(AG1426)),IF(AND(AE1426=1,AF1426=1,AG1426&lt;0),1,0),"")</x:f>
      </x:c>
      <x:c r="AI1426" s="50" t="n">
        <x:f>IF(AND(A1426=A1427,C1427=C1426+1,ISNUMBER(AH1427)),C1427,"")</x:f>
        <x:v>2008</x:v>
      </x:c>
      <x:c r="AJ1426" s="50" t="n">
        <x:f>IF(AND(A1426=A1427,C1427=C1426+1,ISNUMBER(AH1427)),AH1427,"")</x:f>
        <x:v>0</x:v>
      </x:c>
    </x:row>
    <x:row r="1427" ht="15">
      <x:c r="A1427" s="9" t="s">
        <x:v>113</x:v>
      </x:c>
      <x:c r="B1427" s="10">
        <x:v>39813</x:v>
      </x:c>
      <x:c r="C1427" s="9">
        <x:v>2008</x:v>
      </x:c>
      <x:c r="D1427" s="11">
        <x:v>641.29999999999995</x:v>
      </x:c>
      <x:c r="E1427" s="11">
        <x:v>359.4</x:v>
      </x:c>
      <x:c r="F1427" s="11">
        <x:v>356.8</x:v>
      </x:c>
      <x:c r="G1427" s="11">
        <x:v>396.3</x:v>
      </x:c>
      <x:c r="H1427" s="11">
        <x:v>58.2</x:v>
      </x:c>
      <x:c r="I1427" s="11">
        <x:v>245</x:v>
      </x:c>
      <x:c r="J1427" s="11">
        <x:v>143.69999999999999</x:v>
      </x:c>
      <x:c r="K1427" s="11">
        <x:v>42.6</x:v>
      </x:c>
      <x:c r="L1427" s="11">
        <x:v>2.4</x:v>
      </x:c>
      <x:c r="M1427" s="11">
        <x:v>54.5</x:v>
      </x:c>
      <x:c r="N1427" s="11">
        <x:v>3.7</x:v>
      </x:c>
      <x:c r="O1427" s="11">
        <x:v>1407.2</x:v>
      </x:c>
      <x:c r="P1427" s="11">
        <x:v>70.5</x:v>
      </x:c>
      <x:c r="Q1427" s="11">
        <x:v>86.8</x:v>
      </x:c>
      <x:c r="R1427" s="11">
        <x:v>3.6</x:v>
      </x:c>
      <x:c r="S1427" s="11">
        <x:v>45</x:v>
      </x:c>
      <x:c r="T1427" s="11">
        <x:v>59.2</x:v>
      </x:c>
      <x:c r="U1427" s="11">
        <x:v>766.65599999999995</x:v>
      </x:c>
      <x:c r="V1427" s="11">
        <x:v>18</x:v>
      </x:c>
      <x:c r="W1427" s="12">
        <x:v>0</x:v>
      </x:c>
      <x:c r="X1427" s="8">
        <x:v>0</x:v>
      </x:c>
      <x:c r="Y1427" s="13">
        <x:f t="shared" si="132"/>
        <x:v>1.0072869955156949</x:v>
      </x:c>
      <x:c r="Z1427" s="13">
        <x:f t="shared" si="133"/>
        <x:v>0.61796351161702801</x:v>
      </x:c>
      <x:c r="AA1427" s="13">
        <x:f t="shared" si="134"/>
        <x:v>7.0169967254015281E-2</x:v>
      </x:c>
      <x:c r="AB1427" s="13">
        <x:f t="shared" si="135"/>
        <x:v>0.10993294869795728</x:v>
      </x:c>
      <x:c r="AC1427" s="13">
        <x:f t="shared" si="136"/>
        <x:v>0.14938178147867778</x:v>
      </x:c>
      <x:c r="AD1427" s="13">
        <x:f t="shared" si="137"/>
        <x:v>0.22407609543115548</x:v>
      </x:c>
      <x:c r="AE1427" s="50" t="n">
        <x:f>IF(OR(NOT(ISNUMBER(Q1427)),NOT(ISNUMBER(R1427))),"",IF(Q1427&lt;R1427,1,0))</x:f>
        <x:v>0</x:v>
      </x:c>
      <x:c r="AF1427" s="50" t="n">
        <x:f>IFERROR(IF(AND(A1427=A1426,C1427=C1426+1,ISNUMBER(AE1426)),AE1426,""),"")</x:f>
        <x:v>0</x:v>
      </x:c>
      <x:c r="AG1427" s="52" t="n">
        <x:f>IFERROR(IF(AND(A1427=A1426,C1427=C1426+1,ISNUMBER(U1427),ISNUMBER(U1426),U1426&lt;&gt;0),U1427/U1426-1,""),"")</x:f>
        <x:v>0.06566689041349316</x:v>
      </x:c>
      <x:c r="AH1427" s="50" t="n">
        <x:f>IF(AND(ISNUMBER(AE1427),ISNUMBER(AF1427),ISNUMBER(AG1427)),IF(AND(AE1427=1,AF1427=1,AG1427&lt;0),1,0),"")</x:f>
        <x:v>0</x:v>
      </x:c>
      <x:c r="AI1427" s="50" t="n">
        <x:f>IF(AND(A1427=A1428,C1428=C1427+1,ISNUMBER(AH1428)),C1428,"")</x:f>
        <x:v>2009</x:v>
      </x:c>
      <x:c r="AJ1427" s="50" t="n">
        <x:f>IF(AND(A1427=A1428,C1428=C1427+1,ISNUMBER(AH1428)),AH1428,"")</x:f>
        <x:v>0</x:v>
      </x:c>
    </x:row>
    <x:row r="1428" ht="15">
      <x:c r="A1428" s="9" t="s">
        <x:v>113</x:v>
      </x:c>
      <x:c r="B1428" s="10">
        <x:v>40178</x:v>
      </x:c>
      <x:c r="C1428" s="9">
        <x:v>2009</x:v>
      </x:c>
      <x:c r="D1428" s="11">
        <x:v>596.79999999999995</x:v>
      </x:c>
      <x:c r="E1428" s="11">
        <x:v>316.8</x:v>
      </x:c>
      <x:c r="F1428" s="11">
        <x:v>290.60000000000002</x:v>
      </x:c>
      <x:c r="G1428" s="11">
        <x:v>320.2</x:v>
      </x:c>
      <x:c r="H1428" s="11">
        <x:v>18.2</x:v>
      </x:c>
      <x:c r="I1428" s="11">
        <x:v>276.60000000000002</x:v>
      </x:c>
      <x:c r="J1428" s="11">
        <x:v>167.4</x:v>
      </x:c>
      <x:c r="K1428" s="11">
        <x:v>28.5</x:v>
      </x:c>
      <x:c r="L1428" s="11">
        <x:v>2.5</x:v>
      </x:c>
      <x:c r="M1428" s="11">
        <x:v>13.7</x:v>
      </x:c>
      <x:c r="N1428" s="11">
        <x:v>4.5</x:v>
      </x:c>
      <x:c r="O1428" s="11">
        <x:v>1521.9</x:v>
      </x:c>
      <x:c r="P1428" s="11">
        <x:v>78.599999999999994</x:v>
      </x:c>
      <x:c r="Q1428" s="11">
        <x:v>96.8</x:v>
      </x:c>
      <x:c r="R1428" s="11">
        <x:v>3.4</x:v>
      </x:c>
      <x:c r="S1428" s="11">
        <x:v>53.1</x:v>
      </x:c>
      <x:c r="T1428" s="11">
        <x:v>74.400000000000006</x:v>
      </x:c>
      <x:c r="U1428" s="11">
        <x:v>599.89599999999996</x:v>
      </x:c>
      <x:c r="V1428" s="11">
        <x:v>18</x:v>
      </x:c>
      <x:c r="W1428" s="12">
        <x:v>0</x:v>
      </x:c>
      <x:c r="X1428" s="8">
        <x:v>0</x:v>
      </x:c>
      <x:c r="Y1428" s="13">
        <x:f t="shared" si="132"/>
        <x:v>1.0901582931865106</x:v>
      </x:c>
      <x:c r="Z1428" s="13">
        <x:f t="shared" si="133"/>
        <x:v>0.53652815013404831</x:v>
      </x:c>
      <x:c r="AA1428" s="13">
        <x:f t="shared" si="134"/>
        <x:v>8.8974530831099199E-2</x:v>
      </x:c>
      <x:c r="AB1428" s="13">
        <x:f t="shared" si="135"/>
        <x:v>0.13170241286863271</x:v>
      </x:c>
      <x:c r="AC1428" s="13">
        <x:f t="shared" si="136"/>
        <x:v>0.23235477826358528</x:v>
      </x:c>
      <x:c r="AD1428" s="13">
        <x:f t="shared" si="137"/>
        <x:v>0.28049597855227887</x:v>
      </x:c>
      <x:c r="AE1428" s="50" t="n">
        <x:f>IF(OR(NOT(ISNUMBER(Q1428)),NOT(ISNUMBER(R1428))),"",IF(Q1428&lt;R1428,1,0))</x:f>
        <x:v>0</x:v>
      </x:c>
      <x:c r="AF1428" s="50" t="n">
        <x:f>IFERROR(IF(AND(A1428=A1427,C1428=C1427+1,ISNUMBER(AE1427)),AE1427,""),"")</x:f>
        <x:v>0</x:v>
      </x:c>
      <x:c r="AG1428" s="52" t="n">
        <x:f>IFERROR(IF(AND(A1428=A1427,C1428=C1427+1,ISNUMBER(U1428),ISNUMBER(U1427),U1427&lt;&gt;0),U1428/U1427-1,""),"")</x:f>
        <x:v>-0.21751606978879712</x:v>
      </x:c>
      <x:c r="AH1428" s="50" t="n">
        <x:f>IF(AND(ISNUMBER(AE1428),ISNUMBER(AF1428),ISNUMBER(AG1428)),IF(AND(AE1428=1,AF1428=1,AG1428&lt;0),1,0),"")</x:f>
        <x:v>0</x:v>
      </x:c>
      <x:c r="AI1428" s="50" t="n">
        <x:f>IF(AND(A1428=A1429,C1429=C1428+1,ISNUMBER(AH1429)),C1429,"")</x:f>
        <x:v>2010</x:v>
      </x:c>
      <x:c r="AJ1428" s="50" t="n">
        <x:f>IF(AND(A1428=A1429,C1429=C1428+1,ISNUMBER(AH1429)),AH1429,"")</x:f>
        <x:v>0</x:v>
      </x:c>
    </x:row>
    <x:row r="1429" ht="15">
      <x:c r="A1429" s="9" t="s">
        <x:v>113</x:v>
      </x:c>
      <x:c r="B1429" s="10">
        <x:v>40543</x:v>
      </x:c>
      <x:c r="C1429" s="9">
        <x:v>2010</x:v>
      </x:c>
      <x:c r="D1429" s="11">
        <x:v>893.2</x:v>
      </x:c>
      <x:c r="E1429" s="11">
        <x:v>433.2</x:v>
      </x:c>
      <x:c r="F1429" s="11">
        <x:v>388.8</x:v>
      </x:c>
      <x:c r="G1429" s="11">
        <x:v>529.79999999999995</x:v>
      </x:c>
      <x:c r="H1429" s="11">
        <x:v>110.8</x:v>
      </x:c>
      <x:c r="I1429" s="11">
        <x:v>363.4</x:v>
      </x:c>
      <x:c r="J1429" s="11">
        <x:v>192.3</x:v>
      </x:c>
      <x:c r="K1429" s="11">
        <x:v>23.7</x:v>
      </x:c>
      <x:c r="L1429" s="11">
        <x:v>3.9</x:v>
      </x:c>
      <x:c r="M1429" s="11">
        <x:v>4.5999999999999996</x:v>
      </x:c>
      <x:c r="N1429" s="11">
        <x:v>106.2</x:v>
      </x:c>
      <x:c r="O1429" s="11">
        <x:v>1720.1</x:v>
      </x:c>
      <x:c r="P1429" s="11">
        <x:v>81.099999999999994</x:v>
      </x:c>
      <x:c r="Q1429" s="11">
        <x:v>103.4</x:v>
      </x:c>
      <x:c r="R1429" s="11">
        <x:v>3.3</x:v>
      </x:c>
      <x:c r="S1429" s="11">
        <x:v>57.1</x:v>
      </x:c>
      <x:c r="T1429" s="11">
        <x:v>74.2</x:v>
      </x:c>
      <x:c r="U1429" s="11">
        <x:v>800.22130000000004</x:v>
      </x:c>
      <x:c r="V1429" s="11">
        <x:v>18</x:v>
      </x:c>
      <x:c r="W1429" s="12">
        <x:v>0</x:v>
      </x:c>
      <x:c r="X1429" s="8">
        <x:v>0</x:v>
      </x:c>
      <x:c r="Y1429" s="13">
        <x:f t="shared" si="132"/>
        <x:v>1.1141975308641974</x:v>
      </x:c>
      <x:c r="Z1429" s="13">
        <x:f t="shared" si="133"/>
        <x:v>0.59314823107926551</x:v>
      </x:c>
      <x:c r="AA1429" s="13">
        <x:f t="shared" si="134"/>
        <x:v>6.3927451858486334E-2</x:v>
      </x:c>
      <x:c r="AB1429" s="13">
        <x:f t="shared" si="135"/>
        <x:v>9.0797133900582166E-2</x:v>
      </x:c>
      <x:c r="AC1429" s="13">
        <x:f t="shared" si="136"/>
        <x:v>0.14005285013212534</x:v>
      </x:c>
      <x:c r="AD1429" s="13">
        <x:f t="shared" si="137"/>
        <x:v>0.21529332736229287</x:v>
      </x:c>
      <x:c r="AE1429" s="50" t="n">
        <x:f>IF(OR(NOT(ISNUMBER(Q1429)),NOT(ISNUMBER(R1429))),"",IF(Q1429&lt;R1429,1,0))</x:f>
        <x:v>0</x:v>
      </x:c>
      <x:c r="AF1429" s="50" t="n">
        <x:f>IFERROR(IF(AND(A1429=A1428,C1429=C1428+1,ISNUMBER(AE1428)),AE1428,""),"")</x:f>
        <x:v>0</x:v>
      </x:c>
      <x:c r="AG1429" s="52" t="n">
        <x:f>IFERROR(IF(AND(A1429=A1428,C1429=C1428+1,ISNUMBER(U1429),ISNUMBER(U1428),U1428&lt;&gt;0),U1429/U1428-1,""),"")</x:f>
        <x:v>0.3339333817861765</x:v>
      </x:c>
      <x:c r="AH1429" s="50" t="n">
        <x:f>IF(AND(ISNUMBER(AE1429),ISNUMBER(AF1429),ISNUMBER(AG1429)),IF(AND(AE1429=1,AF1429=1,AG1429&lt;0),1,0),"")</x:f>
        <x:v>0</x:v>
      </x:c>
      <x:c r="AI1429" s="50" t="n">
        <x:f>IF(AND(A1429=A1430,C1430=C1429+1,ISNUMBER(AH1430)),C1430,"")</x:f>
        <x:v>2011</x:v>
      </x:c>
      <x:c r="AJ1429" s="50" t="n">
        <x:f>IF(AND(A1429=A1430,C1430=C1429+1,ISNUMBER(AH1430)),AH1430,"")</x:f>
        <x:v>0</x:v>
      </x:c>
    </x:row>
    <x:row r="1430" ht="15">
      <x:c r="A1430" s="9" t="s">
        <x:v>113</x:v>
      </x:c>
      <x:c r="B1430" s="10">
        <x:v>40908</x:v>
      </x:c>
      <x:c r="C1430" s="9">
        <x:v>2011</x:v>
      </x:c>
      <x:c r="D1430" s="11">
        <x:v>1083.9000000000001</x:v>
      </x:c>
      <x:c r="E1430" s="11">
        <x:v>606.20000000000005</x:v>
      </x:c>
      <x:c r="F1430" s="11">
        <x:v>456.6</x:v>
      </x:c>
      <x:c r="G1430" s="11">
        <x:v>685.9</x:v>
      </x:c>
      <x:c r="H1430" s="11">
        <x:v>207.4</x:v>
      </x:c>
      <x:c r="I1430" s="11">
        <x:v>398</x:v>
      </x:c>
      <x:c r="J1430" s="11">
        <x:v>223.8</x:v>
      </x:c>
      <x:c r="K1430" s="11">
        <x:v>130.6</x:v>
      </x:c>
      <x:c r="L1430" s="11">
        <x:v>5.5</x:v>
      </x:c>
      <x:c r="M1430" s="11">
        <x:v>2.6</x:v>
      </x:c>
      <x:c r="N1430" s="11">
        <x:v>204.8</x:v>
      </x:c>
      <x:c r="O1430" s="11">
        <x:v>1891.4</x:v>
      </x:c>
      <x:c r="P1430" s="11">
        <x:v>89.5</x:v>
      </x:c>
      <x:c r="Q1430" s="11">
        <x:v>118.2</x:v>
      </x:c>
      <x:c r="R1430" s="11">
        <x:v>3.5</x:v>
      </x:c>
      <x:c r="S1430" s="11">
        <x:v>65.2</x:v>
      </x:c>
      <x:c r="T1430" s="11">
        <x:v>85.9</x:v>
      </x:c>
      <x:c r="U1430" s="11">
        <x:v>691.48350000000005</x:v>
      </x:c>
      <x:c r="V1430" s="11">
        <x:v>18</x:v>
      </x:c>
      <x:c r="W1430" s="12">
        <x:v>0</x:v>
      </x:c>
      <x:c r="X1430" s="8">
        <x:v>0</x:v>
      </x:c>
      <x:c r="Y1430" s="13">
        <x:f t="shared" si="132"/>
        <x:v>1.3276390713972843</x:v>
      </x:c>
      <x:c r="Z1430" s="13">
        <x:f t="shared" si="133"/>
        <x:v>0.63280745456222887</x:v>
      </x:c>
      <x:c r="AA1430" s="13">
        <x:f t="shared" si="134"/>
        <x:v>6.0153150659654944E-2</x:v>
      </x:c>
      <x:c r="AB1430" s="13">
        <x:f t="shared" si="135"/>
        <x:v>8.2572193006734934E-2</x:v>
      </x:c>
      <x:c r="AC1430" s="13">
        <x:f t="shared" si="136"/>
        <x:v>0.12523691500218692</x:v>
      </x:c>
      <x:c r="AD1430" s="13">
        <x:f t="shared" si="137"/>
        <x:v>0.20647661223360089</x:v>
      </x:c>
      <x:c r="AE1430" s="50" t="n">
        <x:f>IF(OR(NOT(ISNUMBER(Q1430)),NOT(ISNUMBER(R1430))),"",IF(Q1430&lt;R1430,1,0))</x:f>
        <x:v>0</x:v>
      </x:c>
      <x:c r="AF1430" s="50" t="n">
        <x:f>IFERROR(IF(AND(A1430=A1429,C1430=C1429+1,ISNUMBER(AE1429)),AE1429,""),"")</x:f>
        <x:v>0</x:v>
      </x:c>
      <x:c r="AG1430" s="52" t="n">
        <x:f>IFERROR(IF(AND(A1430=A1429,C1430=C1429+1,ISNUMBER(U1430),ISNUMBER(U1429),U1429&lt;&gt;0),U1430/U1429-1,""),"")</x:f>
        <x:v>-0.13588466090567697</x:v>
      </x:c>
      <x:c r="AH1430" s="50" t="n">
        <x:f>IF(AND(ISNUMBER(AE1430),ISNUMBER(AF1430),ISNUMBER(AG1430)),IF(AND(AE1430=1,AF1430=1,AG1430&lt;0),1,0),"")</x:f>
        <x:v>0</x:v>
      </x:c>
      <x:c r="AI1430" s="50" t="n">
        <x:f>IF(AND(A1430=A1431,C1431=C1430+1,ISNUMBER(AH1431)),C1431,"")</x:f>
        <x:v>2012</x:v>
      </x:c>
      <x:c r="AJ1430" s="50" t="n">
        <x:f>IF(AND(A1430=A1431,C1431=C1430+1,ISNUMBER(AH1431)),AH1431,"")</x:f>
        <x:v>0</x:v>
      </x:c>
    </x:row>
    <x:row r="1431" ht="15">
      <x:c r="A1431" s="9" t="s">
        <x:v>113</x:v>
      </x:c>
      <x:c r="B1431" s="10">
        <x:v>41274</x:v>
      </x:c>
      <x:c r="C1431" s="9">
        <x:v>2012</x:v>
      </x:c>
      <x:c r="D1431" s="11">
        <x:v>1092.9000000000001</x:v>
      </x:c>
      <x:c r="E1431" s="11">
        <x:v>573.6</x:v>
      </x:c>
      <x:c r="F1431" s="11">
        <x:v>481.2</x:v>
      </x:c>
      <x:c r="G1431" s="11">
        <x:v>676.6</x:v>
      </x:c>
      <x:c r="H1431" s="11">
        <x:v>168.4</x:v>
      </x:c>
      <x:c r="I1431" s="11">
        <x:v>416.3</x:v>
      </x:c>
      <x:c r="J1431" s="11">
        <x:v>230.4</x:v>
      </x:c>
      <x:c r="K1431" s="11">
        <x:v>60.8</x:v>
      </x:c>
      <x:c r="L1431" s="11">
        <x:v>5.7</x:v>
      </x:c>
      <x:c r="M1431" s="11">
        <x:v>5.4</x:v>
      </x:c>
      <x:c r="N1431" s="11">
        <x:v>163</x:v>
      </x:c>
      <x:c r="O1431" s="11">
        <x:v>2002.5</x:v>
      </x:c>
      <x:c r="P1431" s="11">
        <x:v>101.7</x:v>
      </x:c>
      <x:c r="Q1431" s="11">
        <x:v>131.6</x:v>
      </x:c>
      <x:c r="R1431" s="11">
        <x:v>2.2000000000000002</x:v>
      </x:c>
      <x:c r="S1431" s="11">
        <x:v>71.900000000000006</x:v>
      </x:c>
      <x:c r="T1431" s="11">
        <x:v>74.400000000000006</x:v>
      </x:c>
      <x:c r="U1431" s="11">
        <x:v>989.70950000000005</x:v>
      </x:c>
      <x:c r="V1431" s="11">
        <x:v>18</x:v>
      </x:c>
      <x:c r="W1431" s="12">
        <x:v>0</x:v>
      </x:c>
      <x:c r="X1431" s="8">
        <x:v>0</x:v>
      </x:c>
      <x:c r="Y1431" s="13">
        <x:f t="shared" si="132"/>
        <x:v>1.1920199501246884</x:v>
      </x:c>
      <x:c r="Z1431" s="13">
        <x:f t="shared" si="133"/>
        <x:v>0.61908683319608382</x:v>
      </x:c>
      <x:c r="AA1431" s="13">
        <x:f t="shared" si="134"/>
        <x:v>6.5788269741055908E-2</x:v>
      </x:c>
      <x:c r="AB1431" s="13">
        <x:f t="shared" si="135"/>
        <x:v>9.3055174306889921E-2</x:v>
      </x:c>
      <x:c r="AC1431" s="13">
        <x:f t="shared" si="136"/>
        <x:v>0.10996157256872599</x:v>
      </x:c>
      <x:c r="AD1431" s="13">
        <x:f t="shared" si="137"/>
        <x:v>0.21081526214658247</x:v>
      </x:c>
      <x:c r="AE1431" s="50" t="n">
        <x:f>IF(OR(NOT(ISNUMBER(Q1431)),NOT(ISNUMBER(R1431))),"",IF(Q1431&lt;R1431,1,0))</x:f>
        <x:v>0</x:v>
      </x:c>
      <x:c r="AF1431" s="50" t="n">
        <x:f>IFERROR(IF(AND(A1431=A1430,C1431=C1430+1,ISNUMBER(AE1430)),AE1430,""),"")</x:f>
        <x:v>0</x:v>
      </x:c>
      <x:c r="AG1431" s="52" t="n">
        <x:f>IFERROR(IF(AND(A1431=A1430,C1431=C1430+1,ISNUMBER(U1431),ISNUMBER(U1430),U1430&lt;&gt;0),U1431/U1430-1,""),"")</x:f>
        <x:v>0.43128433288719115</x:v>
      </x:c>
      <x:c r="AH1431" s="50" t="n">
        <x:f>IF(AND(ISNUMBER(AE1431),ISNUMBER(AF1431),ISNUMBER(AG1431)),IF(AND(AE1431=1,AF1431=1,AG1431&lt;0),1,0),"")</x:f>
        <x:v>0</x:v>
      </x:c>
      <x:c r="AI1431" s="50" t="n">
        <x:f>IF(AND(A1431=A1432,C1432=C1431+1,ISNUMBER(AH1432)),C1432,"")</x:f>
        <x:v>2013</x:v>
      </x:c>
      <x:c r="AJ1431" s="50" t="n">
        <x:f>IF(AND(A1431=A1432,C1432=C1431+1,ISNUMBER(AH1432)),AH1432,"")</x:f>
        <x:v>0</x:v>
      </x:c>
    </x:row>
    <x:row r="1432" ht="15">
      <x:c r="A1432" s="9" t="s">
        <x:v>113</x:v>
      </x:c>
      <x:c r="B1432" s="10">
        <x:v>41639</x:v>
      </x:c>
      <x:c r="C1432" s="9">
        <x:v>2013</x:v>
      </x:c>
      <x:c r="D1432" s="11">
        <x:v>1256.8</x:v>
      </x:c>
      <x:c r="E1432" s="11">
        <x:v>604.9</x:v>
      </x:c>
      <x:c r="F1432" s="11">
        <x:v>515.29999999999995</x:v>
      </x:c>
      <x:c r="G1432" s="11">
        <x:v>851.5</x:v>
      </x:c>
      <x:c r="H1432" s="11">
        <x:v>287</x:v>
      </x:c>
      <x:c r="I1432" s="11">
        <x:v>405.3</x:v>
      </x:c>
      <x:c r="J1432" s="11">
        <x:v>210.6</x:v>
      </x:c>
      <x:c r="K1432" s="11">
        <x:v>90.8</x:v>
      </x:c>
      <x:c r="L1432" s="11">
        <x:v>6.7</x:v>
      </x:c>
      <x:c r="M1432" s="11">
        <x:v>2.7</x:v>
      </x:c>
      <x:c r="N1432" s="11">
        <x:v>284.3</x:v>
      </x:c>
      <x:c r="O1432" s="11">
        <x:v>2120.5</x:v>
      </x:c>
      <x:c r="P1432" s="11">
        <x:v>68</x:v>
      </x:c>
      <x:c r="Q1432" s="11">
        <x:v>102.5</x:v>
      </x:c>
      <x:c r="R1432" s="11">
        <x:v>5.8</x:v>
      </x:c>
      <x:c r="S1432" s="11">
        <x:v>42.2</x:v>
      </x:c>
      <x:c r="T1432" s="11">
        <x:v>96.9</x:v>
      </x:c>
      <x:c r="U1432" s="11">
        <x:v>1015.6536</x:v>
      </x:c>
      <x:c r="V1432" s="11">
        <x:v>18</x:v>
      </x:c>
      <x:c r="W1432" s="12">
        <x:v>0</x:v>
      </x:c>
      <x:c r="X1432" s="8">
        <x:v>0</x:v>
      </x:c>
      <x:c r="Y1432" s="13">
        <x:f t="shared" si="132"/>
        <x:v>1.1738792936153697</x:v>
      </x:c>
      <x:c r="Z1432" s="13">
        <x:f t="shared" si="133"/>
        <x:v>0.67751432208784212</x:v>
      </x:c>
      <x:c r="AA1432" s="13">
        <x:f t="shared" si="134"/>
        <x:v>3.3577339274347556E-2</x:v>
      </x:c>
      <x:c r="AB1432" s="13">
        <x:f t="shared" si="135"/>
        <x:v>5.4105665181413118E-2</x:v>
      </x:c>
      <x:c r="AC1432" s="13">
        <x:f t="shared" si="136"/>
        <x:v>0.11379917792131533</x:v>
      </x:c>
      <x:c r="AD1432" s="13">
        <x:f t="shared" si="137"/>
        <x:v>0.16756842775302355</x:v>
      </x:c>
      <x:c r="AE1432" s="50" t="n">
        <x:f>IF(OR(NOT(ISNUMBER(Q1432)),NOT(ISNUMBER(R1432))),"",IF(Q1432&lt;R1432,1,0))</x:f>
        <x:v>0</x:v>
      </x:c>
      <x:c r="AF1432" s="50" t="n">
        <x:f>IFERROR(IF(AND(A1432=A1431,C1432=C1431+1,ISNUMBER(AE1431)),AE1431,""),"")</x:f>
        <x:v>0</x:v>
      </x:c>
      <x:c r="AG1432" s="52" t="n">
        <x:f>IFERROR(IF(AND(A1432=A1431,C1432=C1431+1,ISNUMBER(U1432),ISNUMBER(U1431),U1431&lt;&gt;0),U1432/U1431-1,""),"")</x:f>
        <x:v>0.026213853661099407</x:v>
      </x:c>
      <x:c r="AH1432" s="50" t="n">
        <x:f>IF(AND(ISNUMBER(AE1432),ISNUMBER(AF1432),ISNUMBER(AG1432)),IF(AND(AE1432=1,AF1432=1,AG1432&lt;0),1,0),"")</x:f>
        <x:v>0</x:v>
      </x:c>
      <x:c r="AI1432" s="50" t="n">
        <x:f>IF(AND(A1432=A1433,C1433=C1432+1,ISNUMBER(AH1433)),C1433,"")</x:f>
        <x:v>2014</x:v>
      </x:c>
      <x:c r="AJ1432" s="50" t="n">
        <x:f>IF(AND(A1432=A1433,C1433=C1432+1,ISNUMBER(AH1433)),AH1433,"")</x:f>
        <x:v>0</x:v>
      </x:c>
    </x:row>
    <x:row r="1433" ht="15">
      <x:c r="A1433" s="9" t="s">
        <x:v>113</x:v>
      </x:c>
      <x:c r="B1433" s="10">
        <x:v>42004</x:v>
      </x:c>
      <x:c r="C1433" s="9">
        <x:v>2014</x:v>
      </x:c>
      <x:c r="D1433" s="11">
        <x:v>1254.5999999999999</x:v>
      </x:c>
      <x:c r="E1433" s="11">
        <x:v>588.1</x:v>
      </x:c>
      <x:c r="F1433" s="11">
        <x:v>540.5</x:v>
      </x:c>
      <x:c r="G1433" s="11">
        <x:v>850.7</x:v>
      </x:c>
      <x:c r="H1433" s="11">
        <x:v>275.7</x:v>
      </x:c>
      <x:c r="I1433" s="11">
        <x:v>403.9</x:v>
      </x:c>
      <x:c r="J1433" s="11">
        <x:v>210</x:v>
      </x:c>
      <x:c r="K1433" s="11">
        <x:v>89.1</x:v>
      </x:c>
      <x:c r="L1433" s="11">
        <x:v>7.4</x:v>
      </x:c>
      <x:c r="M1433" s="11">
        <x:v>2.7</x:v>
      </x:c>
      <x:c r="N1433" s="11">
        <x:v>273</x:v>
      </x:c>
      <x:c r="O1433" s="11">
        <x:v>2221.1</x:v>
      </x:c>
      <x:c r="P1433" s="11">
        <x:v>82.1</x:v>
      </x:c>
      <x:c r="Q1433" s="11">
        <x:v>115.2</x:v>
      </x:c>
      <x:c r="R1433" s="11">
        <x:v>4.7</x:v>
      </x:c>
      <x:c r="S1433" s="11">
        <x:v>48.3</x:v>
      </x:c>
      <x:c r="T1433" s="11">
        <x:v>92.1</x:v>
      </x:c>
      <x:c r="U1433" s="11">
        <x:v>1170.498</x:v>
      </x:c>
      <x:c r="V1433" s="11">
        <x:v>18</x:v>
      </x:c>
      <x:c r="W1433" s="12">
        <x:v>0</x:v>
      </x:c>
      <x:c r="X1433" s="8">
        <x:v>0</x:v>
      </x:c>
      <x:c r="Y1433" s="13">
        <x:f t="shared" si="132"/>
        <x:v>1.0880666049953747</x:v>
      </x:c>
      <x:c r="Z1433" s="13">
        <x:f t="shared" si="133"/>
        <x:v>0.67806472182368893</x:v>
      </x:c>
      <x:c r="AA1433" s="13">
        <x:f t="shared" si="134"/>
        <x:v>3.8498326159732185E-2</x:v>
      </x:c>
      <x:c r="AB1433" s="13">
        <x:f t="shared" si="135"/>
        <x:v>6.5439183803602738E-2</x:v>
      </x:c>
      <x:c r="AC1433" s="13">
        <x:f t="shared" si="136"/>
        <x:v>0.10826378276713294</x:v>
      </x:c>
      <x:c r="AD1433" s="13">
        <x:f t="shared" si="137"/>
        <x:v>0.16738402678144429</x:v>
      </x:c>
      <x:c r="AE1433" s="50" t="n">
        <x:f>IF(OR(NOT(ISNUMBER(Q1433)),NOT(ISNUMBER(R1433))),"",IF(Q1433&lt;R1433,1,0))</x:f>
        <x:v>0</x:v>
      </x:c>
      <x:c r="AF1433" s="50" t="n">
        <x:f>IFERROR(IF(AND(A1433=A1432,C1433=C1432+1,ISNUMBER(AE1432)),AE1432,""),"")</x:f>
        <x:v>0</x:v>
      </x:c>
      <x:c r="AG1433" s="52" t="n">
        <x:f>IFERROR(IF(AND(A1433=A1432,C1433=C1432+1,ISNUMBER(U1433),ISNUMBER(U1432),U1432&lt;&gt;0),U1433/U1432-1,""),"")</x:f>
        <x:v>0.15245788524749004</x:v>
      </x:c>
      <x:c r="AH1433" s="50" t="n">
        <x:f>IF(AND(ISNUMBER(AE1433),ISNUMBER(AF1433),ISNUMBER(AG1433)),IF(AND(AE1433=1,AF1433=1,AG1433&lt;0),1,0),"")</x:f>
        <x:v>0</x:v>
      </x:c>
      <x:c r="AI1433" s="50" t="n">
        <x:f>IF(AND(A1433=A1434,C1434=C1433+1,ISNUMBER(AH1434)),C1434,"")</x:f>
        <x:v>2015</x:v>
      </x:c>
      <x:c r="AJ1433" s="50" t="n">
        <x:f>IF(AND(A1433=A1434,C1434=C1433+1,ISNUMBER(AH1434)),AH1434,"")</x:f>
        <x:v>0</x:v>
      </x:c>
    </x:row>
    <x:row r="1434" ht="15">
      <x:c r="A1434" s="9" t="s">
        <x:v>113</x:v>
      </x:c>
      <x:c r="B1434" s="10">
        <x:v>42369</x:v>
      </x:c>
      <x:c r="C1434" s="9">
        <x:v>2015</x:v>
      </x:c>
      <x:c r="D1434" s="11">
        <x:v>1204.0999999999999</x:v>
      </x:c>
      <x:c r="E1434" s="11">
        <x:v>528.79999999999995</x:v>
      </x:c>
      <x:c r="F1434" s="11">
        <x:v>487.9</x:v>
      </x:c>
      <x:c r="G1434" s="11">
        <x:v>825.8</x:v>
      </x:c>
      <x:c r="H1434" s="11">
        <x:v>281</x:v>
      </x:c>
      <x:c r="I1434" s="11">
        <x:v>378.3</x:v>
      </x:c>
      <x:c r="J1434" s="11">
        <x:v>209.2</x:v>
      </x:c>
      <x:c r="K1434" s="11">
        <x:v>96.4</x:v>
      </x:c>
      <x:c r="L1434" s="11">
        <x:v>11</x:v>
      </x:c>
      <x:c r="M1434" s="11">
        <x:v>1.8</x:v>
      </x:c>
      <x:c r="N1434" s="11">
        <x:v>279.2</x:v>
      </x:c>
      <x:c r="O1434" s="11">
        <x:v>2273.8000000000002</x:v>
      </x:c>
      <x:c r="P1434" s="11">
        <x:v>55.3</x:v>
      </x:c>
      <x:c r="Q1434" s="11">
        <x:v>88.8</x:v>
      </x:c>
      <x:c r="R1434" s="11">
        <x:v>14</x:v>
      </x:c>
      <x:c r="S1434" s="11">
        <x:v>35</x:v>
      </x:c>
      <x:c r="T1434" s="11">
        <x:v>82.8</x:v>
      </x:c>
      <x:c r="U1434" s="11">
        <x:v>1009.2046</x:v>
      </x:c>
      <x:c r="V1434" s="11">
        <x:v>18</x:v>
      </x:c>
      <x:c r="W1434" s="12">
        <x:v>0</x:v>
      </x:c>
      <x:c r="X1434" s="8">
        <x:v>0</x:v>
      </x:c>
      <x:c r="Y1434" s="13">
        <x:f t="shared" si="132"/>
        <x:v>1.0838286534125845</x:v>
      </x:c>
      <x:c r="Z1434" s="13">
        <x:f t="shared" si="133"/>
        <x:v>0.68582343659164524</x:v>
      </x:c>
      <x:c r="AA1434" s="13">
        <x:f t="shared" si="134"/>
        <x:v>2.9067353209866292E-2</x:v>
      </x:c>
      <x:c r="AB1434" s="13">
        <x:f t="shared" si="135"/>
        <x:v>4.5926418071588739E-2</x:v>
      </x:c>
      <x:c r="AC1434" s="13">
        <x:f t="shared" si="136"/>
        <x:v>0.10026640833131509</x:v>
      </x:c>
      <x:c r="AD1434" s="13">
        <x:f t="shared" si="137"/>
        <x:v>0.17373972261440079</x:v>
      </x:c>
      <x:c r="AE1434" s="50" t="n">
        <x:f>IF(OR(NOT(ISNUMBER(Q1434)),NOT(ISNUMBER(R1434))),"",IF(Q1434&lt;R1434,1,0))</x:f>
        <x:v>0</x:v>
      </x:c>
      <x:c r="AF1434" s="50" t="n">
        <x:f>IFERROR(IF(AND(A1434=A1433,C1434=C1433+1,ISNUMBER(AE1433)),AE1433,""),"")</x:f>
        <x:v>0</x:v>
      </x:c>
      <x:c r="AG1434" s="52" t="n">
        <x:f>IFERROR(IF(AND(A1434=A1433,C1434=C1433+1,ISNUMBER(U1434),ISNUMBER(U1433),U1433&lt;&gt;0),U1434/U1433-1,""),"")</x:f>
        <x:v>-0.13779895394951547</x:v>
      </x:c>
      <x:c r="AH1434" s="50" t="n">
        <x:f>IF(AND(ISNUMBER(AE1434),ISNUMBER(AF1434),ISNUMBER(AG1434)),IF(AND(AE1434=1,AF1434=1,AG1434&lt;0),1,0),"")</x:f>
        <x:v>0</x:v>
      </x:c>
      <x:c r="AI1434" s="50" t="n">
        <x:f>IF(AND(A1434=A1435,C1435=C1434+1,ISNUMBER(AH1435)),C1435,"")</x:f>
        <x:v>2016</x:v>
      </x:c>
      <x:c r="AJ1434" s="50" t="n">
        <x:f>IF(AND(A1434=A1435,C1435=C1434+1,ISNUMBER(AH1435)),AH1435,"")</x:f>
        <x:v>0</x:v>
      </x:c>
    </x:row>
    <x:row r="1435" ht="15">
      <x:c r="A1435" s="9" t="s">
        <x:v>113</x:v>
      </x:c>
      <x:c r="B1435" s="10">
        <x:v>42735</x:v>
      </x:c>
      <x:c r="C1435" s="9">
        <x:v>2016</x:v>
      </x:c>
      <x:c r="D1435" s="11">
        <x:v>1198.7</x:v>
      </x:c>
      <x:c r="E1435" s="11">
        <x:v>535.1</x:v>
      </x:c>
      <x:c r="F1435" s="11">
        <x:v>510.4</x:v>
      </x:c>
      <x:c r="G1435" s="11">
        <x:v>837.2</x:v>
      </x:c>
      <x:c r="H1435" s="11">
        <x:v>285.8</x:v>
      </x:c>
      <x:c r="I1435" s="11">
        <x:v>361.5</x:v>
      </x:c>
      <x:c r="J1435" s="11">
        <x:v>185</x:v>
      </x:c>
      <x:c r="K1435" s="11">
        <x:v>93.1</x:v>
      </x:c>
      <x:c r="L1435" s="11">
        <x:v>9.9</x:v>
      </x:c>
      <x:c r="M1435" s="11">
        <x:v>1.9</x:v>
      </x:c>
      <x:c r="N1435" s="11">
        <x:v>283.89999999999998</x:v>
      </x:c>
      <x:c r="O1435" s="11">
        <x:v>2146.9</x:v>
      </x:c>
      <x:c r="P1435" s="11">
        <x:v>107</x:v>
      </x:c>
      <x:c r="Q1435" s="11">
        <x:v>139.1</x:v>
      </x:c>
      <x:c r="R1435" s="11">
        <x:v>13.4</x:v>
      </x:c>
      <x:c r="S1435" s="11">
        <x:v>32.6</x:v>
      </x:c>
      <x:c r="T1435" s="11">
        <x:v>85.9</x:v>
      </x:c>
      <x:c r="U1435" s="11">
        <x:v>929.4135</x:v>
      </x:c>
      <x:c r="V1435" s="11">
        <x:v>18</x:v>
      </x:c>
      <x:c r="W1435" s="12">
        <x:v>0</x:v>
      </x:c>
      <x:c r="X1435" s="8">
        <x:v>0</x:v>
      </x:c>
      <x:c r="Y1435" s="13">
        <x:f t="shared" si="132"/>
        <x:v>1.0483934169278997</x:v>
      </x:c>
      <x:c r="Z1435" s="13">
        <x:f t="shared" si="133"/>
        <x:v>0.69842329189955787</x:v>
      </x:c>
      <x:c r="AA1435" s="13">
        <x:f t="shared" si="134"/>
        <x:v>2.7196129139901559E-2</x:v>
      </x:c>
      <x:c r="AB1435" s="13">
        <x:f t="shared" si="135"/>
        <x:v>8.9263368649370151E-2</x:v>
      </x:c>
      <x:c r="AC1435" s="13">
        <x:f t="shared" si="136"/>
        <x:v>0.10260391782130912</x:v>
      </x:c>
      <x:c r="AD1435" s="13">
        <x:f t="shared" si="137"/>
        <x:v>0.15433386168349045</x:v>
      </x:c>
      <x:c r="AE1435" s="50" t="n">
        <x:f>IF(OR(NOT(ISNUMBER(Q1435)),NOT(ISNUMBER(R1435))),"",IF(Q1435&lt;R1435,1,0))</x:f>
        <x:v>0</x:v>
      </x:c>
      <x:c r="AF1435" s="50" t="n">
        <x:f>IFERROR(IF(AND(A1435=A1434,C1435=C1434+1,ISNUMBER(AE1434)),AE1434,""),"")</x:f>
        <x:v>0</x:v>
      </x:c>
      <x:c r="AG1435" s="52" t="n">
        <x:f>IFERROR(IF(AND(A1435=A1434,C1435=C1434+1,ISNUMBER(U1435),ISNUMBER(U1434),U1434&lt;&gt;0),U1435/U1434-1,""),"")</x:f>
        <x:v>-0.07906335345677185</x:v>
      </x:c>
      <x:c r="AH1435" s="50" t="n">
        <x:f>IF(AND(ISNUMBER(AE1435),ISNUMBER(AF1435),ISNUMBER(AG1435)),IF(AND(AE1435=1,AF1435=1,AG1435&lt;0),1,0),"")</x:f>
        <x:v>0</x:v>
      </x:c>
      <x:c r="AI1435" s="50" t="n">
        <x:f>IF(AND(A1435=A1436,C1436=C1435+1,ISNUMBER(AH1436)),C1436,"")</x:f>
        <x:v>2017</x:v>
      </x:c>
      <x:c r="AJ1435" s="50" t="n">
        <x:f>IF(AND(A1435=A1436,C1436=C1435+1,ISNUMBER(AH1436)),AH1436,"")</x:f>
        <x:v>0</x:v>
      </x:c>
    </x:row>
    <x:row r="1436" ht="15">
      <x:c r="A1436" s="9" t="s">
        <x:v>113</x:v>
      </x:c>
      <x:c r="B1436" s="10">
        <x:v>43100</x:v>
      </x:c>
      <x:c r="C1436" s="9">
        <x:v>2017</x:v>
      </x:c>
      <x:c r="D1436" s="11">
        <x:v>1081.9000000000001</x:v>
      </x:c>
      <x:c r="E1436" s="11">
        <x:v>579.4</x:v>
      </x:c>
      <x:c r="F1436" s="11">
        <x:v>905.7</x:v>
      </x:c>
      <x:c r="G1436" s="11">
        <x:v>992.1</x:v>
      </x:c>
      <x:c r="H1436" s="11">
        <x:v>312.10000000000002</x:v>
      </x:c>
      <x:c r="I1436" s="11">
        <x:v>89.8</x:v>
      </x:c>
      <x:c r="J1436" s="11">
        <x:v>-104.2</x:v>
      </x:c>
      <x:c r="K1436" s="11">
        <x:v>129.1</x:v>
      </x:c>
      <x:c r="L1436" s="11">
        <x:v>6.8</x:v>
      </x:c>
      <x:c r="M1436" s="11">
        <x:v>310.8</x:v>
      </x:c>
      <x:c r="N1436" s="11">
        <x:v>1.3</x:v>
      </x:c>
      <x:c r="O1436" s="11">
        <x:v>2123.4</x:v>
      </x:c>
      <x:c r="P1436" s="11">
        <x:v>-43.5</x:v>
      </x:c>
      <x:c r="Q1436" s="11">
        <x:v>-5.6</x:v>
      </x:c>
      <x:c r="R1436" s="11">
        <x:v>12.9</x:v>
      </x:c>
      <x:c r="S1436" s="11">
        <x:v>-184</x:v>
      </x:c>
      <x:c r="T1436" s="11">
        <x:v>123.5</x:v>
      </x:c>
      <x:c r="U1436" s="11">
        <x:v>798.44039999999995</x:v>
      </x:c>
      <x:c r="V1436" s="11">
        <x:v>18</x:v>
      </x:c>
      <x:c r="W1436" s="12">
        <x:v>0</x:v>
      </x:c>
      <x:c r="X1436" s="8">
        <x:v>0</x:v>
      </x:c>
      <x:c r="Y1436" s="13">
        <x:f t="shared" si="132"/>
        <x:v>0.63972617864635084</x:v>
      </x:c>
      <x:c r="Z1436" s="13">
        <x:f t="shared" si="133"/>
        <x:v>0.91699787411036138</x:v>
      </x:c>
      <x:c r="AA1436" s="13">
        <x:f t="shared" si="134"/>
        <x:v>-0.1700711710879009</x:v>
      </x:c>
      <x:c r="AB1436" s="13">
        <x:f t="shared" si="135"/>
        <x:v>-4.0207043164802655E-2</x:v>
      </x:c>
      <x:c r="AC1436" s="13">
        <x:f t="shared" si="136"/>
        <x:v>0.12448341901018042</x:v>
      </x:c>
      <x:c r="AD1436" s="13">
        <x:f t="shared" si="137"/>
        <x:v>-9.6312043626952573E-2</x:v>
      </x:c>
      <x:c r="AE1436" s="50" t="n">
        <x:f>IF(OR(NOT(ISNUMBER(Q1436)),NOT(ISNUMBER(R1436))),"",IF(Q1436&lt;R1436,1,0))</x:f>
        <x:v>1</x:v>
      </x:c>
      <x:c r="AF1436" s="50" t="n">
        <x:f>IFERROR(IF(AND(A1436=A1435,C1436=C1435+1,ISNUMBER(AE1435)),AE1435,""),"")</x:f>
        <x:v>0</x:v>
      </x:c>
      <x:c r="AG1436" s="52" t="n">
        <x:f>IFERROR(IF(AND(A1436=A1435,C1436=C1435+1,ISNUMBER(U1436),ISNUMBER(U1435),U1435&lt;&gt;0),U1436/U1435-1,""),"")</x:f>
        <x:v>-0.14092016094020587</x:v>
      </x:c>
      <x:c r="AH1436" s="50" t="n">
        <x:f>IF(AND(ISNUMBER(AE1436),ISNUMBER(AF1436),ISNUMBER(AG1436)),IF(AND(AE1436=1,AF1436=1,AG1436&lt;0),1,0),"")</x:f>
        <x:v>0</x:v>
      </x:c>
      <x:c r="AI1436" s="50" t="n">
        <x:f>IF(AND(A1436=A1437,C1437=C1436+1,ISNUMBER(AH1437)),C1437,"")</x:f>
        <x:v>2018</x:v>
      </x:c>
      <x:c r="AJ1436" s="50" t="n">
        <x:f>IF(AND(A1436=A1437,C1437=C1436+1,ISNUMBER(AH1437)),AH1437,"")</x:f>
        <x:v>0</x:v>
      </x:c>
    </x:row>
    <x:row r="1437" ht="15">
      <x:c r="A1437" s="9" t="s">
        <x:v>113</x:v>
      </x:c>
      <x:c r="B1437" s="10">
        <x:v>43465</x:v>
      </x:c>
      <x:c r="C1437" s="9">
        <x:v>2018</x:v>
      </x:c>
      <x:c r="D1437" s="11">
        <x:v>886.3</x:v>
      </x:c>
      <x:c r="E1437" s="11">
        <x:v>459.4</x:v>
      </x:c>
      <x:c r="F1437" s="11">
        <x:v>569</x:v>
      </x:c>
      <x:c r="G1437" s="11">
        <x:v>910.3</x:v>
      </x:c>
      <x:c r="H1437" s="11">
        <x:v>259.39999999999998</x:v>
      </x:c>
      <x:c r="I1437" s="11">
        <x:v>-24</x:v>
      </x:c>
      <x:c r="J1437" s="11">
        <x:v>-228.7</x:v>
      </x:c>
      <x:c r="K1437" s="11">
        <x:v>59.8</x:v>
      </x:c>
      <x:c r="L1437" s="11">
        <x:v>6.9</x:v>
      </x:c>
      <x:c r="M1437" s="11">
        <x:v>0.8</x:v>
      </x:c>
      <x:c r="N1437" s="11">
        <x:v>258.60000000000002</x:v>
      </x:c>
      <x:c r="O1437" s="11">
        <x:v>2203.6999999999998</x:v>
      </x:c>
      <x:c r="P1437" s="11">
        <x:v>-9.1</x:v>
      </x:c>
      <x:c r="Q1437" s="11">
        <x:v>17.2</x:v>
      </x:c>
      <x:c r="R1437" s="11">
        <x:v>12.3</x:v>
      </x:c>
      <x:c r="S1437" s="11">
        <x:v>-27.1</x:v>
      </x:c>
      <x:c r="T1437" s="11">
        <x:v>-9</x:v>
      </x:c>
      <x:c r="U1437" s="11">
        <x:v>581.86350000000004</x:v>
      </x:c>
      <x:c r="V1437" s="11">
        <x:v>18</x:v>
      </x:c>
      <x:c r="W1437" s="12">
        <x:v>0</x:v>
      </x:c>
      <x:c r="X1437" s="8">
        <x:v>0</x:v>
      </x:c>
      <x:c r="Y1437" s="13">
        <x:f t="shared" si="132"/>
        <x:v>0.80738137082601047</x:v>
      </x:c>
      <x:c r="Z1437" s="13">
        <x:f t="shared" si="133"/>
        <x:v>1.0270788672007221</x:v>
      </x:c>
      <x:c r="AA1437" s="13">
        <x:f t="shared" si="134"/>
        <x:v>-3.0576554214148711E-2</x:v>
      </x:c>
      <x:c r="AB1437" s="13">
        <x:f t="shared" si="135"/>
        <x:v>-1.0267403813607131E-2</x:v>
      </x:c>
      <x:c r="AC1437" s="13">
        <x:f t="shared" si="136"/>
        <x:v>-9.8868504888498295E-3</x:v>
      </x:c>
      <x:c r="AD1437" s="13">
        <x:f t="shared" si="137"/>
        <x:v>-0.25803903870021438</x:v>
      </x:c>
      <x:c r="AE1437" s="50" t="n">
        <x:f>IF(OR(NOT(ISNUMBER(Q1437)),NOT(ISNUMBER(R1437))),"",IF(Q1437&lt;R1437,1,0))</x:f>
        <x:v>0</x:v>
      </x:c>
      <x:c r="AF1437" s="50" t="n">
        <x:f>IFERROR(IF(AND(A1437=A1436,C1437=C1436+1,ISNUMBER(AE1436)),AE1436,""),"")</x:f>
        <x:v>1</x:v>
      </x:c>
      <x:c r="AG1437" s="52" t="n">
        <x:f>IFERROR(IF(AND(A1437=A1436,C1437=C1436+1,ISNUMBER(U1437),ISNUMBER(U1436),U1436&lt;&gt;0),U1437/U1436-1,""),"")</x:f>
        <x:v>-0.2712499267321643</x:v>
      </x:c>
      <x:c r="AH1437" s="50" t="n">
        <x:f>IF(AND(ISNUMBER(AE1437),ISNUMBER(AF1437),ISNUMBER(AG1437)),IF(AND(AE1437=1,AF1437=1,AG1437&lt;0),1,0),"")</x:f>
        <x:v>0</x:v>
      </x:c>
      <x:c r="AI1437" s="50" t="n">
        <x:f>IF(AND(A1437=A1438,C1438=C1437+1,ISNUMBER(AH1438)),C1438,"")</x:f>
        <x:v>2019</x:v>
      </x:c>
      <x:c r="AJ1437" s="50" t="n">
        <x:f>IF(AND(A1437=A1438,C1438=C1437+1,ISNUMBER(AH1438)),AH1438,"")</x:f>
        <x:v>0</x:v>
      </x:c>
    </x:row>
    <x:row r="1438" ht="15">
      <x:c r="A1438" s="9" t="s">
        <x:v>113</x:v>
      </x:c>
      <x:c r="B1438" s="10">
        <x:v>43830</x:v>
      </x:c>
      <x:c r="C1438" s="9">
        <x:v>2019</x:v>
      </x:c>
      <x:c r="D1438" s="11">
        <x:v>983.9</x:v>
      </x:c>
      <x:c r="E1438" s="11">
        <x:v>550.79999999999995</x:v>
      </x:c>
      <x:c r="F1438" s="11">
        <x:v>680.4</x:v>
      </x:c>
      <x:c r="G1438" s="11">
        <x:v>996.3</x:v>
      </x:c>
      <x:c r="H1438" s="11">
        <x:v>265.5</x:v>
      </x:c>
      <x:c r="I1438" s="11">
        <x:v>-12.4</x:v>
      </x:c>
      <x:c r="J1438" s="11">
        <x:v>-223.1</x:v>
      </x:c>
      <x:c r="K1438" s="11">
        <x:v>108.4</x:v>
      </x:c>
      <x:c r="L1438" s="11">
        <x:v>5.6</x:v>
      </x:c>
      <x:c r="M1438" s="11">
        <x:v>40.700000000000003</x:v>
      </x:c>
      <x:c r="N1438" s="11">
        <x:v>224.8</x:v>
      </x:c>
      <x:c r="O1438" s="11">
        <x:v>2085.3000000000002</x:v>
      </x:c>
      <x:c r="P1438" s="11">
        <x:v>41.7</x:v>
      </x:c>
      <x:c r="Q1438" s="11">
        <x:v>63.1</x:v>
      </x:c>
      <x:c r="R1438" s="11">
        <x:v>12</x:v>
      </x:c>
      <x:c r="S1438" s="11">
        <x:v>30.9</x:v>
      </x:c>
      <x:c r="T1438" s="11">
        <x:v>40</x:v>
      </x:c>
      <x:c r="U1438" s="11">
        <x:v>536.87040000000002</x:v>
      </x:c>
      <x:c r="V1438" s="11">
        <x:v>18</x:v>
      </x:c>
      <x:c r="W1438" s="12">
        <x:v>0</x:v>
      </x:c>
      <x:c r="X1438" s="8">
        <x:v>0</x:v>
      </x:c>
      <x:c r="Y1438" s="13">
        <x:f t="shared" si="132"/>
        <x:v>0.80952380952380953</x:v>
      </x:c>
      <x:c r="Z1438" s="13">
        <x:f t="shared" si="133"/>
        <x:v>1.0126029067994715</x:v>
      </x:c>
      <x:c r="AA1438" s="13">
        <x:f t="shared" si="134"/>
        <x:v>3.1405630653521699E-2</x:v>
      </x:c>
      <x:c r="AB1438" s="13">
        <x:f t="shared" si="135"/>
        <x:v>4.2382355930480745E-2</x:v>
      </x:c>
      <x:c r="AC1438" s="13">
        <x:f t="shared" si="136"/>
        <x:v>4.014854963364449E-2</x:v>
      </x:c>
      <x:c r="AD1438" s="13">
        <x:f t="shared" si="137"/>
        <x:v>-0.2267506860453298</x:v>
      </x:c>
      <x:c r="AE1438" s="50" t="n">
        <x:f>IF(OR(NOT(ISNUMBER(Q1438)),NOT(ISNUMBER(R1438))),"",IF(Q1438&lt;R1438,1,0))</x:f>
        <x:v>0</x:v>
      </x:c>
      <x:c r="AF1438" s="50" t="n">
        <x:f>IFERROR(IF(AND(A1438=A1437,C1438=C1437+1,ISNUMBER(AE1437)),AE1437,""),"")</x:f>
        <x:v>0</x:v>
      </x:c>
      <x:c r="AG1438" s="52" t="n">
        <x:f>IFERROR(IF(AND(A1438=A1437,C1438=C1437+1,ISNUMBER(U1438),ISNUMBER(U1437),U1437&lt;&gt;0),U1438/U1437-1,""),"")</x:f>
        <x:v>-0.07732586766483895</x:v>
      </x:c>
      <x:c r="AH1438" s="50" t="n">
        <x:f>IF(AND(ISNUMBER(AE1438),ISNUMBER(AF1438),ISNUMBER(AG1438)),IF(AND(AE1438=1,AF1438=1,AG1438&lt;0),1,0),"")</x:f>
        <x:v>0</x:v>
      </x:c>
      <x:c r="AI1438" s="50" t="n">
        <x:f>IF(AND(A1438=A1439,C1439=C1438+1,ISNUMBER(AH1439)),C1439,"")</x:f>
        <x:v>2020</x:v>
      </x:c>
      <x:c r="AJ1438" s="50" t="n">
        <x:f>IF(AND(A1438=A1439,C1439=C1438+1,ISNUMBER(AH1439)),AH1439,"")</x:f>
        <x:v>0</x:v>
      </x:c>
    </x:row>
    <x:row r="1439" ht="15">
      <x:c r="A1439" s="9" t="s">
        <x:v>113</x:v>
      </x:c>
      <x:c r="B1439" s="10">
        <x:v>44196</x:v>
      </x:c>
      <x:c r="C1439" s="9">
        <x:v>2020</x:v>
      </x:c>
      <x:c r="D1439" s="11">
        <x:v>1069.2</x:v>
      </x:c>
      <x:c r="E1439" s="11">
        <x:v>561.79999999999995</x:v>
      </x:c>
      <x:c r="F1439" s="11">
        <x:v>615</x:v>
      </x:c>
      <x:c r="G1439" s="11">
        <x:v>988.7</x:v>
      </x:c>
      <x:c r="H1439" s="11">
        <x:v>320.7</x:v>
      </x:c>
      <x:c r="I1439" s="11">
        <x:v>80.5</x:v>
      </x:c>
      <x:c r="J1439" s="11">
        <x:v>-134.19999999999999</x:v>
      </x:c>
      <x:c r="K1439" s="11">
        <x:v>139.5</x:v>
      </x:c>
      <x:c r="L1439" s="11">
        <x:v>4.8</x:v>
      </x:c>
      <x:c r="M1439" s="11">
        <x:v>24.3</x:v>
      </x:c>
      <x:c r="N1439" s="11">
        <x:v>296.39999999999998</x:v>
      </x:c>
      <x:c r="O1439" s="11">
        <x:v>2173.6999999999998</x:v>
      </x:c>
      <x:c r="P1439" s="11">
        <x:v>64.599999999999994</x:v>
      </x:c>
      <x:c r="Q1439" s="11">
        <x:v>109.3</x:v>
      </x:c>
      <x:c r="R1439" s="11">
        <x:v>14.3</x:v>
      </x:c>
      <x:c r="S1439" s="11">
        <x:v>90.5</x:v>
      </x:c>
      <x:c r="T1439" s="11">
        <x:v>70.7</x:v>
      </x:c>
      <x:c r="U1439" s="11">
        <x:v>242.905</x:v>
      </x:c>
      <x:c r="V1439" s="11">
        <x:v>18</x:v>
      </x:c>
      <x:c r="W1439" s="12">
        <x:v>0</x:v>
      </x:c>
      <x:c r="X1439" s="8">
        <x:v>0</x:v>
      </x:c>
      <x:c r="Y1439" s="13">
        <x:f t="shared" si="132"/>
        <x:v>0.91349593495934955</x:v>
      </x:c>
      <x:c r="Z1439" s="13">
        <x:f t="shared" si="133"/>
        <x:v>0.92471006359895247</x:v>
      </x:c>
      <x:c r="AA1439" s="13">
        <x:f t="shared" si="134"/>
        <x:v>8.4642723531612424E-2</x:v>
      </x:c>
      <x:c r="AB1439" s="13">
        <x:f t="shared" si="135"/>
        <x:v>6.0419004863449297E-2</x:v>
      </x:c>
      <x:c r="AC1439" s="13">
        <x:f t="shared" si="136"/>
        <x:v>7.1508040861737635E-2</x:v>
      </x:c>
      <x:c r="AD1439" s="13">
        <x:f t="shared" si="137"/>
        <x:v>-0.12551440329218105</x:v>
      </x:c>
      <x:c r="AE1439" s="50" t="n">
        <x:f>IF(OR(NOT(ISNUMBER(Q1439)),NOT(ISNUMBER(R1439))),"",IF(Q1439&lt;R1439,1,0))</x:f>
        <x:v>0</x:v>
      </x:c>
      <x:c r="AF1439" s="50" t="n">
        <x:f>IFERROR(IF(AND(A1439=A1438,C1439=C1438+1,ISNUMBER(AE1438)),AE1438,""),"")</x:f>
        <x:v>0</x:v>
      </x:c>
      <x:c r="AG1439" s="52" t="n">
        <x:f>IFERROR(IF(AND(A1439=A1438,C1439=C1438+1,ISNUMBER(U1439),ISNUMBER(U1438),U1438&lt;&gt;0),U1439/U1438-1,""),"")</x:f>
        <x:v>-0.5475537485396849</x:v>
      </x:c>
      <x:c r="AH1439" s="50" t="n">
        <x:f>IF(AND(ISNUMBER(AE1439),ISNUMBER(AF1439),ISNUMBER(AG1439)),IF(AND(AE1439=1,AF1439=1,AG1439&lt;0),1,0),"")</x:f>
        <x:v>0</x:v>
      </x:c>
      <x:c r="AI1439" s="50" t="n">
        <x:f>IF(AND(A1439=A1440,C1440=C1439+1,ISNUMBER(AH1440)),C1440,"")</x:f>
        <x:v>2021</x:v>
      </x:c>
      <x:c r="AJ1439" s="50" t="n">
        <x:f>IF(AND(A1439=A1440,C1440=C1439+1,ISNUMBER(AH1440)),AH1440,"")</x:f>
        <x:v>0</x:v>
      </x:c>
    </x:row>
    <x:row r="1440" ht="15">
      <x:c r="A1440" s="9" t="s">
        <x:v>113</x:v>
      </x:c>
      <x:c r="B1440" s="10">
        <x:v>44561</x:v>
      </x:c>
      <x:c r="C1440" s="9">
        <x:v>2021</x:v>
      </x:c>
      <x:c r="D1440" s="11">
        <x:v>1628.9</x:v>
      </x:c>
      <x:c r="E1440" s="11">
        <x:v>893.6</x:v>
      </x:c>
      <x:c r="F1440" s="11">
        <x:v>874.6</x:v>
      </x:c>
      <x:c r="G1440" s="11">
        <x:v>1271.4000000000001</x:v>
      </x:c>
      <x:c r="H1440" s="11">
        <x:v>278.8</x:v>
      </x:c>
      <x:c r="I1440" s="11">
        <x:v>357.5</x:v>
      </x:c>
      <x:c r="J1440" s="11">
        <x:v>-150.69999999999999</x:v>
      </x:c>
      <x:c r="K1440" s="11">
        <x:v>196.2</x:v>
      </x:c>
      <x:c r="L1440" s="11">
        <x:v>12.7</x:v>
      </x:c>
      <x:c r="M1440" s="11">
        <x:v>28.7</x:v>
      </x:c>
      <x:c r="N1440" s="11">
        <x:v>250.1</x:v>
      </x:c>
      <x:c r="O1440" s="11">
        <x:v>2499</x:v>
      </x:c>
      <x:c r="P1440" s="11">
        <x:v>3.3</x:v>
      </x:c>
      <x:c r="Q1440" s="11">
        <x:v>53.8</x:v>
      </x:c>
      <x:c r="R1440" s="11">
        <x:v>14.1</x:v>
      </x:c>
      <x:c r="S1440" s="11">
        <x:v>-6.9</x:v>
      </x:c>
      <x:c r="T1440" s="11">
        <x:v>23.6</x:v>
      </x:c>
      <x:c r="U1440" s="11">
        <x:v>897.7088</x:v>
      </x:c>
      <x:c r="V1440" s="11">
        <x:v>18</x:v>
      </x:c>
      <x:c r="W1440" s="12">
        <x:v>0</x:v>
      </x:c>
      <x:c r="X1440" s="8">
        <x:v>0</x:v>
      </x:c>
      <x:c r="Y1440" s="13">
        <x:f t="shared" si="132"/>
        <x:v>1.021724216784816</x:v>
      </x:c>
      <x:c r="Z1440" s="13">
        <x:f t="shared" si="133"/>
        <x:v>0.78052673583399845</x:v>
      </x:c>
      <x:c r="AA1440" s="13">
        <x:f t="shared" si="134"/>
        <x:v>-4.2359874762109397E-3</x:v>
      </x:c>
      <x:c r="AB1440" s="13">
        <x:f t="shared" si="135"/>
        <x:v>2.0259070538400144E-3</x:v>
      </x:c>
      <x:c r="AC1440" s="13">
        <x:f t="shared" si="136"/>
        <x:v>1.8562214881233285E-2</x:v>
      </x:c>
      <x:c r="AD1440" s="13">
        <x:f t="shared" si="137"/>
        <x:v>-9.2516422125360667E-2</x:v>
      </x:c>
      <x:c r="AE1440" s="50" t="n">
        <x:f>IF(OR(NOT(ISNUMBER(Q1440)),NOT(ISNUMBER(R1440))),"",IF(Q1440&lt;R1440,1,0))</x:f>
        <x:v>0</x:v>
      </x:c>
      <x:c r="AF1440" s="50" t="n">
        <x:f>IFERROR(IF(AND(A1440=A1439,C1440=C1439+1,ISNUMBER(AE1439)),AE1439,""),"")</x:f>
        <x:v>0</x:v>
      </x:c>
      <x:c r="AG1440" s="52" t="n">
        <x:f>IFERROR(IF(AND(A1440=A1439,C1440=C1439+1,ISNUMBER(U1440),ISNUMBER(U1439),U1439&lt;&gt;0),U1440/U1439-1,""),"")</x:f>
        <x:v>2.6957197258187358</x:v>
      </x:c>
      <x:c r="AH1440" s="50" t="n">
        <x:f>IF(AND(ISNUMBER(AE1440),ISNUMBER(AF1440),ISNUMBER(AG1440)),IF(AND(AE1440=1,AF1440=1,AG1440&lt;0),1,0),"")</x:f>
        <x:v>0</x:v>
      </x:c>
      <x:c r="AI1440" s="50" t="n">
        <x:f>IF(AND(A1440=A1441,C1441=C1440+1,ISNUMBER(AH1441)),C1441,"")</x:f>
        <x:v>2022</x:v>
      </x:c>
      <x:c r="AJ1440" s="50" t="n">
        <x:f>IF(AND(A1440=A1441,C1441=C1440+1,ISNUMBER(AH1441)),AH1441,"")</x:f>
        <x:v>0</x:v>
      </x:c>
    </x:row>
    <x:row r="1441" ht="15">
      <x:c r="A1441" s="9" t="s">
        <x:v>113</x:v>
      </x:c>
      <x:c r="B1441" s="10">
        <x:v>44926</x:v>
      </x:c>
      <x:c r="C1441" s="9">
        <x:v>2022</x:v>
      </x:c>
      <x:c r="D1441" s="11">
        <x:v>1821.4</x:v>
      </x:c>
      <x:c r="E1441" s="11">
        <x:v>1083.3</x:v>
      </x:c>
      <x:c r="F1441" s="11">
        <x:v>1154.5999999999999</x:v>
      </x:c>
      <x:c r="G1441" s="11">
        <x:v>1395.6</x:v>
      </x:c>
      <x:c r="H1441" s="11">
        <x:v>300.60000000000002</x:v>
      </x:c>
      <x:c r="I1441" s="11">
        <x:v>425.8</x:v>
      </x:c>
      <x:c r="J1441" s="11">
        <x:v>-88</x:v>
      </x:c>
      <x:c r="K1441" s="11">
        <x:v>345.2</x:v>
      </x:c>
      <x:c r="L1441" s="11">
        <x:v>11.9</x:v>
      </x:c>
      <x:c r="M1441" s="11">
        <x:v>171.1</x:v>
      </x:c>
      <x:c r="N1441" s="11">
        <x:v>129.5</x:v>
      </x:c>
      <x:c r="O1441" s="11">
        <x:v>3903.3</x:v>
      </x:c>
      <x:c r="P1441" s="11">
        <x:v>67.900000000000006</x:v>
      </x:c>
      <x:c r="Q1441" s="11">
        <x:v>136.69999999999999</x:v>
      </x:c>
      <x:c r="R1441" s="11">
        <x:v>14.4</x:v>
      </x:c>
      <x:c r="S1441" s="11">
        <x:v>50.7</x:v>
      </x:c>
      <x:c r="T1441" s="11">
        <x:v>234.5</x:v>
      </x:c>
      <x:c r="U1441" s="11">
        <x:v>789.3075</x:v>
      </x:c>
      <x:c r="V1441" s="11">
        <x:v>18</x:v>
      </x:c>
      <x:c r="W1441" s="12">
        <x:v>0</x:v>
      </x:c>
      <x:c r="X1441" s="8">
        <x:v>0</x:v>
      </x:c>
      <x:c r="Y1441" s="13">
        <x:f t="shared" si="132"/>
        <x:v>0.93824701195219129</x:v>
      </x:c>
      <x:c r="Z1441" s="13">
        <x:f t="shared" si="133"/>
        <x:v>0.76622378390249246</x:v>
      </x:c>
      <x:c r="AA1441" s="13">
        <x:f t="shared" si="134"/>
        <x:v>2.7835730756560886E-2</x:v>
      </x:c>
      <x:c r="AB1441" s="13">
        <x:f t="shared" si="135"/>
        <x:v>3.7279016141429672E-2</x:v>
      </x:c>
      <x:c r="AC1441" s="13">
        <x:f t="shared" si="136"/>
        <x:v>0.16802808827744339</x:v>
      </x:c>
      <x:c r="AD1441" s="13">
        <x:f t="shared" si="137"/>
        <x:v>-4.8314483364444931E-2</x:v>
      </x:c>
      <x:c r="AE1441" s="50" t="n">
        <x:f>IF(OR(NOT(ISNUMBER(Q1441)),NOT(ISNUMBER(R1441))),"",IF(Q1441&lt;R1441,1,0))</x:f>
        <x:v>0</x:v>
      </x:c>
      <x:c r="AF1441" s="50" t="n">
        <x:f>IFERROR(IF(AND(A1441=A1440,C1441=C1440+1,ISNUMBER(AE1440)),AE1440,""),"")</x:f>
        <x:v>0</x:v>
      </x:c>
      <x:c r="AG1441" s="52" t="n">
        <x:f>IFERROR(IF(AND(A1441=A1440,C1441=C1440+1,ISNUMBER(U1441),ISNUMBER(U1440),U1440&lt;&gt;0),U1441/U1440-1,""),"")</x:f>
        <x:v>-0.12075329995651152</x:v>
      </x:c>
      <x:c r="AH1441" s="50" t="n">
        <x:f>IF(AND(ISNUMBER(AE1441),ISNUMBER(AF1441),ISNUMBER(AG1441)),IF(AND(AE1441=1,AF1441=1,AG1441&lt;0),1,0),"")</x:f>
        <x:v>0</x:v>
      </x:c>
      <x:c r="AI1441" s="50" t="n">
        <x:f>IF(AND(A1441=A1442,C1442=C1441+1,ISNUMBER(AH1442)),C1442,"")</x:f>
        <x:v>2023</x:v>
      </x:c>
      <x:c r="AJ1441" s="50" t="n">
        <x:f>IF(AND(A1441=A1442,C1442=C1441+1,ISNUMBER(AH1442)),AH1442,"")</x:f>
        <x:v>0</x:v>
      </x:c>
    </x:row>
    <x:row r="1442" ht="15">
      <x:c r="A1442" s="9" t="s">
        <x:v>113</x:v>
      </x:c>
      <x:c r="B1442" s="10">
        <x:v>45291</x:v>
      </x:c>
      <x:c r="C1442" s="9">
        <x:v>2023</x:v>
      </x:c>
      <x:c r="D1442" s="11">
        <x:v>1827.4</x:v>
      </x:c>
      <x:c r="E1442" s="11">
        <x:v>1049.7</x:v>
      </x:c>
      <x:c r="F1442" s="11">
        <x:v>1069.8</x:v>
      </x:c>
      <x:c r="G1442" s="11">
        <x:v>1405.7</x:v>
      </x:c>
      <x:c r="H1442" s="11">
        <x:v>286</x:v>
      </x:c>
      <x:c r="I1442" s="11">
        <x:v>421.7</x:v>
      </x:c>
      <x:c r="J1442" s="11">
        <x:v>123.3</x:v>
      </x:c>
      <x:c r="K1442" s="11">
        <x:v>248.3</x:v>
      </x:c>
      <x:c r="L1442" s="11">
        <x:v>13.5</x:v>
      </x:c>
      <x:c r="M1442" s="11">
        <x:v>32</x:v>
      </x:c>
      <x:c r="N1442" s="11">
        <x:v>254</x:v>
      </x:c>
      <x:c r="O1442" s="11">
        <x:v>3945</x:v>
      </x:c>
      <x:c r="P1442" s="11">
        <x:v>108.7</x:v>
      </x:c>
      <x:c r="Q1442" s="11">
        <x:v>181</x:v>
      </x:c>
      <x:c r="R1442" s="11">
        <x:v>12.3</x:v>
      </x:c>
      <x:c r="S1442" s="11">
        <x:v>91.1</x:v>
      </x:c>
      <x:c r="T1442" s="11">
        <x:v>94.2</x:v>
      </x:c>
      <x:c r="U1442" s="11">
        <x:v>1116.8154</x:v>
      </x:c>
      <x:c r="V1442" s="11">
        <x:v>18</x:v>
      </x:c>
      <x:c r="W1442" s="12">
        <x:v>0</x:v>
      </x:c>
      <x:c r="X1442" s="8">
        <x:v>0</x:v>
      </x:c>
      <x:c r="Y1442" s="13">
        <x:f t="shared" si="132"/>
        <x:v>0.98121144139091432</x:v>
      </x:c>
      <x:c r="Z1442" s="13">
        <x:f t="shared" si="133"/>
        <x:v>0.76923497865820289</x:v>
      </x:c>
      <x:c r="AA1442" s="13">
        <x:f t="shared" si="134"/>
        <x:v>4.9852249097077812E-2</x:v>
      </x:c>
      <x:c r="AB1442" s="13">
        <x:f t="shared" si="135"/>
        <x:v>5.948341906533873E-2</x:v>
      </x:c>
      <x:c r="AC1442" s="13">
        <x:f t="shared" si="136"/>
        <x:v>6.7012876147115319E-2</x:v>
      </x:c>
      <x:c r="AD1442" s="13">
        <x:f t="shared" si="137"/>
        <x:v>6.7472912334464258E-2</x:v>
      </x:c>
      <x:c r="AE1442" s="50" t="n">
        <x:f>IF(OR(NOT(ISNUMBER(Q1442)),NOT(ISNUMBER(R1442))),"",IF(Q1442&lt;R1442,1,0))</x:f>
        <x:v>0</x:v>
      </x:c>
      <x:c r="AF1442" s="50" t="n">
        <x:f>IFERROR(IF(AND(A1442=A1441,C1442=C1441+1,ISNUMBER(AE1441)),AE1441,""),"")</x:f>
        <x:v>0</x:v>
      </x:c>
      <x:c r="AG1442" s="52" t="n">
        <x:f>IFERROR(IF(AND(A1442=A1441,C1442=C1441+1,ISNUMBER(U1442),ISNUMBER(U1441),U1441&lt;&gt;0),U1442/U1441-1,""),"")</x:f>
        <x:v>0.41493068290875224</x:v>
      </x:c>
      <x:c r="AH1442" s="50" t="n">
        <x:f>IF(AND(ISNUMBER(AE1442),ISNUMBER(AF1442),ISNUMBER(AG1442)),IF(AND(AE1442=1,AF1442=1,AG1442&lt;0),1,0),"")</x:f>
        <x:v>0</x:v>
      </x:c>
      <x:c r="AI1442" s="50" t="n">
        <x:f>IF(AND(A1442=A1443,C1443=C1442+1,ISNUMBER(AH1443)),C1443,"")</x:f>
        <x:v>2024</x:v>
      </x:c>
      <x:c r="AJ1442" s="50" t="n">
        <x:f>IF(AND(A1442=A1443,C1443=C1442+1,ISNUMBER(AH1443)),AH1443,"")</x:f>
        <x:v>0</x:v>
      </x:c>
    </x:row>
    <x:row r="1443" ht="15">
      <x:c r="A1443" s="9" t="s">
        <x:v>113</x:v>
      </x:c>
      <x:c r="B1443" s="10">
        <x:v>45657</x:v>
      </x:c>
      <x:c r="C1443" s="9">
        <x:v>2024</x:v>
      </x:c>
      <x:c r="D1443" s="11">
        <x:v>1927.8</x:v>
      </x:c>
      <x:c r="E1443" s="11">
        <x:v>1043.5</x:v>
      </x:c>
      <x:c r="F1443" s="11">
        <x:v>1126.5</x:v>
      </x:c>
      <x:c r="G1443" s="11">
        <x:v>1454.1</x:v>
      </x:c>
      <x:c r="H1443" s="11">
        <x:v>324</x:v>
      </x:c>
      <x:c r="I1443" s="11">
        <x:v>473.7</x:v>
      </x:c>
      <x:c r="J1443" s="11">
        <x:v>157</x:v>
      </x:c>
      <x:c r="K1443" s="11">
        <x:v>244.9</x:v>
      </x:c>
      <x:c r="L1443" s="11">
        <x:v>14.7</x:v>
      </x:c>
      <x:c r="M1443" s="11">
        <x:v>73.8</x:v>
      </x:c>
      <x:c r="N1443" s="11">
        <x:v>250.2</x:v>
      </x:c>
      <x:c r="O1443" s="11">
        <x:v>4445.2</x:v>
      </x:c>
      <x:c r="P1443" s="11">
        <x:v>159.30000000000001</x:v>
      </x:c>
      <x:c r="Q1443" s="11">
        <x:v>240.5</x:v>
      </x:c>
      <x:c r="R1443" s="11">
        <x:v>12.2</x:v>
      </x:c>
      <x:c r="S1443" s="11">
        <x:v>126.3</x:v>
      </x:c>
      <x:c r="T1443" s="11">
        <x:v>209.7</x:v>
      </x:c>
      <x:c r="U1443" s="11">
        <x:v>1407.42</x:v>
      </x:c>
      <x:c r="V1443" s="11">
        <x:v>18</x:v>
      </x:c>
      <x:c r="W1443" s="12">
        <x:v>0</x:v>
      </x:c>
      <x:c r="X1443" s="8">
        <x:v>0</x:v>
      </x:c>
      <x:c r="Y1443" s="13">
        <x:f t="shared" si="132"/>
        <x:v>0.92632046160674653</x:v>
      </x:c>
      <x:c r="Z1443" s="13">
        <x:f t="shared" si="133"/>
        <x:v>0.75427948957360724</x:v>
      </x:c>
      <x:c r="AA1443" s="13">
        <x:f t="shared" si="134"/>
        <x:v>6.5515094926859627E-2</x:v>
      </x:c>
      <x:c r="AB1443" s="13">
        <x:f t="shared" si="135"/>
        <x:v>8.2633053221288527E-2</x:v>
      </x:c>
      <x:c r="AC1443" s="13">
        <x:f t="shared" si="136"/>
        <x:v>0.14421291520528162</x:v>
      </x:c>
      <x:c r="AD1443" s="13">
        <x:f t="shared" si="137"/>
        <x:v>8.1439983400767718E-2</x:v>
      </x:c>
      <x:c r="AE1443" s="50" t="n">
        <x:f>IF(OR(NOT(ISNUMBER(Q1443)),NOT(ISNUMBER(R1443))),"",IF(Q1443&lt;R1443,1,0))</x:f>
        <x:v>0</x:v>
      </x:c>
      <x:c r="AF1443" s="50" t="n">
        <x:f>IFERROR(IF(AND(A1443=A1442,C1443=C1442+1,ISNUMBER(AE1442)),AE1442,""),"")</x:f>
        <x:v>0</x:v>
      </x:c>
      <x:c r="AG1443" s="52" t="n">
        <x:f>IFERROR(IF(AND(A1443=A1442,C1443=C1442+1,ISNUMBER(U1443),ISNUMBER(U1442),U1442&lt;&gt;0),U1443/U1442-1,""),"")</x:f>
        <x:v>0.26020826718542756</x:v>
      </x:c>
      <x:c r="AH1443" s="50" t="n">
        <x:f>IF(AND(ISNUMBER(AE1443),ISNUMBER(AF1443),ISNUMBER(AG1443)),IF(AND(AE1443=1,AF1443=1,AG1443&lt;0),1,0),"")</x:f>
        <x:v>0</x:v>
      </x:c>
      <x:c r="AI1443" s="50" t="str">
        <x:f>IF(AND(A1443=A1444,C1444=C1443+1,ISNUMBER(AH1444)),C1444,"")</x:f>
      </x:c>
      <x:c r="AJ1443" s="50" t="str">
        <x:f>IF(AND(A1443=A1444,C1444=C1443+1,ISNUMBER(AH1444)),AH1444,"")</x:f>
      </x:c>
    </x:row>
    <x:row r="1444" ht="15">
      <x:c r="A1444" s="9" t="s">
        <x:v>114</x:v>
      </x:c>
      <x:c r="B1444" s="10">
        <x:v>39447</x:v>
      </x:c>
      <x:c r="C1444" s="9">
        <x:v>2007</x:v>
      </x:c>
      <x:c r="D1444" s="11">
        <x:v>894.04100000000005</x:v>
      </x:c>
      <x:c r="E1444" s="11">
        <x:v>366.2</x:v>
      </x:c>
      <x:c r="F1444" s="11">
        <x:v>394.036</x:v>
      </x:c>
      <x:c r="G1444" s="11">
        <x:v>469.38400000000001</x:v>
      </x:c>
      <x:c r="H1444" s="11">
        <x:v>341.35199999999998</x:v>
      </x:c>
      <x:c r="I1444" s="11">
        <x:v>424.65699999999998</x:v>
      </x:c>
      <x:c r="J1444" s="11">
        <x:v>215.85300000000001</x:v>
      </x:c>
      <x:c r="K1444" s="11">
        <x:v>28.905000000000001</x:v>
      </x:c>
      <x:c r="L1444" s="11">
        <x:v>140.40899999999999</x:v>
      </x:c>
      <x:c r="M1444" s="11">
        <x:v>277.99200000000002</x:v>
      </x:c>
      <x:c r="N1444" s="11">
        <x:v>63.36</x:v>
      </x:c>
      <x:c r="O1444" s="11">
        <x:v>448.79599999999999</x:v>
      </x:c>
      <x:c r="P1444" s="11">
        <x:v>92.397999999999996</x:v>
      </x:c>
      <x:c r="Q1444" s="11">
        <x:v>115.831</x:v>
      </x:c>
      <x:c r="R1444" s="11">
        <x:v>10.837</x:v>
      </x:c>
      <x:c r="S1444" s="11">
        <x:v>62.576000000000001</x:v>
      </x:c>
      <x:c r="T1444" s="11">
        <x:v>53.283000000000001</x:v>
      </x:c>
      <x:c r="U1444" s="11">
        <x:v>1602.019</x:v>
      </x:c>
      <x:c r="V1444" s="11">
        <x:v>18</x:v>
      </x:c>
      <x:c r="W1444" s="12">
        <x:v>0</x:v>
      </x:c>
      <x:c r="X1444" s="8">
        <x:v>0</x:v>
      </x:c>
      <x:c r="Y1444" s="13">
        <x:f t="shared" si="132"/>
        <x:v>0.92935670852409424</x:v>
      </x:c>
      <x:c r="Z1444" s="13">
        <x:f t="shared" si="133"/>
        <x:v>0.52501395349877689</x:v>
      </x:c>
      <x:c r="AA1444" s="13">
        <x:f t="shared" si="134"/>
        <x:v>6.9992315788649506E-2</x:v>
      </x:c>
      <x:c r="AB1444" s="13">
        <x:f t="shared" si="135"/>
        <x:v>0.1033487278547628</x:v>
      </x:c>
      <x:c r="AC1444" s="13">
        <x:f t="shared" si="136"/>
        <x:v>0.11351686465665638</x:v>
      </x:c>
      <x:c r="AD1444" s="13">
        <x:f t="shared" si="137"/>
        <x:v>0.24143523619162879</x:v>
      </x:c>
      <x:c r="AE1444" s="50" t="n">
        <x:f>IF(OR(NOT(ISNUMBER(Q1444)),NOT(ISNUMBER(R1444))),"",IF(Q1444&lt;R1444,1,0))</x:f>
        <x:v>0</x:v>
      </x:c>
      <x:c r="AF1444" s="50" t="str">
        <x:f>IFERROR(IF(AND(A1444=A1443,C1444=C1443+1,ISNUMBER(AE1443)),AE1443,""),"")</x:f>
      </x:c>
      <x:c r="AG1444" s="52" t="str">
        <x:f>IFERROR(IF(AND(A1444=A1443,C1444=C1443+1,ISNUMBER(U1444),ISNUMBER(U1443),U1443&lt;&gt;0),U1444/U1443-1,""),"")</x:f>
      </x:c>
      <x:c r="AH1444" s="50" t="str">
        <x:f>IF(AND(ISNUMBER(AE1444),ISNUMBER(AF1444),ISNUMBER(AG1444)),IF(AND(AE1444=1,AF1444=1,AG1444&lt;0),1,0),"")</x:f>
      </x:c>
      <x:c r="AI1444" s="50" t="n">
        <x:f>IF(AND(A1444=A1445,C1445=C1444+1,ISNUMBER(AH1445)),C1445,"")</x:f>
        <x:v>2008</x:v>
      </x:c>
      <x:c r="AJ1444" s="50" t="n">
        <x:f>IF(AND(A1444=A1445,C1445=C1444+1,ISNUMBER(AH1445)),AH1445,"")</x:f>
        <x:v>0</x:v>
      </x:c>
    </x:row>
    <x:row r="1445" ht="15">
      <x:c r="A1445" s="9" t="s">
        <x:v>114</x:v>
      </x:c>
      <x:c r="B1445" s="10">
        <x:v>39813</x:v>
      </x:c>
      <x:c r="C1445" s="9">
        <x:v>2008</x:v>
      </x:c>
      <x:c r="D1445" s="11">
        <x:v>966.45899999999995</x:v>
      </x:c>
      <x:c r="E1445" s="11">
        <x:v>415.20600000000002</x:v>
      </x:c>
      <x:c r="F1445" s="11">
        <x:v>228.434</x:v>
      </x:c>
      <x:c r="G1445" s="11">
        <x:v>357.464</x:v>
      </x:c>
      <x:c r="H1445" s="11">
        <x:v>234.43100000000001</x:v>
      </x:c>
      <x:c r="I1445" s="11">
        <x:v>608.995</x:v>
      </x:c>
      <x:c r="J1445" s="11">
        <x:v>257.798</x:v>
      </x:c>
      <x:c r="K1445" s="11">
        <x:v>62.726999999999997</x:v>
      </x:c>
      <x:c r="L1445" s="11">
        <x:v>154.756</x:v>
      </x:c>
      <x:c r="M1445" s="11">
        <x:v>118.521</x:v>
      </x:c>
      <x:c r="N1445" s="11">
        <x:v>115.91</x:v>
      </x:c>
      <x:c r="O1445" s="11">
        <x:v>580.65599999999995</x:v>
      </x:c>
      <x:c r="P1445" s="11">
        <x:v>74.253</x:v>
      </x:c>
      <x:c r="Q1445" s="11">
        <x:v>107.375</x:v>
      </x:c>
      <x:c r="R1445" s="11">
        <x:v>17.545000000000002</x:v>
      </x:c>
      <x:c r="S1445" s="11">
        <x:v>57.125</x:v>
      </x:c>
      <x:c r="T1445" s="11">
        <x:v>58.689</x:v>
      </x:c>
      <x:c r="U1445" s="11">
        <x:v>965.35029999999995</x:v>
      </x:c>
      <x:c r="V1445" s="11">
        <x:v>18</x:v>
      </x:c>
      <x:c r="W1445" s="12">
        <x:v>0</x:v>
      </x:c>
      <x:c r="X1445" s="8">
        <x:v>0</x:v>
      </x:c>
      <x:c r="Y1445" s="13">
        <x:f t="shared" si="132"/>
        <x:v>1.817619093479955</x:v>
      </x:c>
      <x:c r="Z1445" s="13">
        <x:f t="shared" si="133"/>
        <x:v>0.36986980306458939</x:v>
      </x:c>
      <x:c r="AA1445" s="13">
        <x:f t="shared" si="134"/>
        <x:v>5.910752551323957E-2</x:v>
      </x:c>
      <x:c r="AB1445" s="13">
        <x:f t="shared" si="135"/>
        <x:v>7.6829953469314274E-2</x:v>
      </x:c>
      <x:c r="AC1445" s="13">
        <x:f t="shared" si="136"/>
        <x:v>0.16418156793411365</x:v>
      </x:c>
      <x:c r="AD1445" s="13">
        <x:f t="shared" si="137"/>
        <x:v>0.26674489036782734</x:v>
      </x:c>
      <x:c r="AE1445" s="50" t="n">
        <x:f>IF(OR(NOT(ISNUMBER(Q1445)),NOT(ISNUMBER(R1445))),"",IF(Q1445&lt;R1445,1,0))</x:f>
        <x:v>0</x:v>
      </x:c>
      <x:c r="AF1445" s="50" t="n">
        <x:f>IFERROR(IF(AND(A1445=A1444,C1445=C1444+1,ISNUMBER(AE1444)),AE1444,""),"")</x:f>
        <x:v>0</x:v>
      </x:c>
      <x:c r="AG1445" s="52" t="n">
        <x:f>IFERROR(IF(AND(A1445=A1444,C1445=C1444+1,ISNUMBER(U1445),ISNUMBER(U1444),U1444&lt;&gt;0),U1445/U1444-1,""),"")</x:f>
        <x:v>-0.3974164476201594</x:v>
      </x:c>
      <x:c r="AH1445" s="50" t="n">
        <x:f>IF(AND(ISNUMBER(AE1445),ISNUMBER(AF1445),ISNUMBER(AG1445)),IF(AND(AE1445=1,AF1445=1,AG1445&lt;0),1,0),"")</x:f>
        <x:v>0</x:v>
      </x:c>
      <x:c r="AI1445" s="50" t="n">
        <x:f>IF(AND(A1445=A1446,C1446=C1445+1,ISNUMBER(AH1446)),C1446,"")</x:f>
        <x:v>2009</x:v>
      </x:c>
      <x:c r="AJ1445" s="50" t="n">
        <x:f>IF(AND(A1445=A1446,C1446=C1445+1,ISNUMBER(AH1446)),AH1446,"")</x:f>
        <x:v>0</x:v>
      </x:c>
    </x:row>
    <x:row r="1446" ht="15">
      <x:c r="A1446" s="9" t="s">
        <x:v>114</x:v>
      </x:c>
      <x:c r="B1446" s="10">
        <x:v>40178</x:v>
      </x:c>
      <x:c r="C1446" s="9">
        <x:v>2009</x:v>
      </x:c>
      <x:c r="D1446" s="11">
        <x:v>1022.721</x:v>
      </x:c>
      <x:c r="E1446" s="11">
        <x:v>456.59800000000001</x:v>
      </x:c>
      <x:c r="F1446" s="11">
        <x:v>204.44200000000001</x:v>
      </x:c>
      <x:c r="G1446" s="11">
        <x:v>339.464</x:v>
      </x:c>
      <x:c r="H1446" s="11">
        <x:v>184.93700000000001</x:v>
      </x:c>
      <x:c r="I1446" s="11">
        <x:v>683.25699999999995</x:v>
      </x:c>
      <x:c r="J1446" s="11">
        <x:v>331.39600000000002</x:v>
      </x:c>
      <x:c r="K1446" s="11">
        <x:v>65.662999999999997</x:v>
      </x:c>
      <x:c r="L1446" s="11">
        <x:v>160.50899999999999</x:v>
      </x:c>
      <x:c r="M1446" s="11">
        <x:v>62.143000000000001</x:v>
      </x:c>
      <x:c r="N1446" s="11">
        <x:v>122.794</x:v>
      </x:c>
      <x:c r="O1446" s="11">
        <x:v>636.88400000000001</x:v>
      </x:c>
      <x:c r="P1446" s="11">
        <x:v>107.29300000000001</x:v>
      </x:c>
      <x:c r="Q1446" s="11">
        <x:v>141.441</x:v>
      </x:c>
      <x:c r="R1446" s="11">
        <x:v>7.5640000000000001</x:v>
      </x:c>
      <x:c r="S1446" s="11">
        <x:v>77.683000000000007</x:v>
      </x:c>
      <x:c r="T1446" s="11">
        <x:v>106.032</x:v>
      </x:c>
      <x:c r="U1446" s="11">
        <x:v>1578.1486</x:v>
      </x:c>
      <x:c r="V1446" s="11">
        <x:v>18</x:v>
      </x:c>
      <x:c r="W1446" s="12">
        <x:v>0</x:v>
      </x:c>
      <x:c r="X1446" s="8">
        <x:v>0</x:v>
      </x:c>
      <x:c r="Y1446" s="13">
        <x:f t="shared" si="132"/>
        <x:v>2.233386486142769</x:v>
      </x:c>
      <x:c r="Z1446" s="13">
        <x:f t="shared" si="133"/>
        <x:v>0.33192239134622248</x:v>
      </x:c>
      <x:c r="AA1446" s="13">
        <x:f t="shared" si="134"/>
        <x:v>7.5957176981796604E-2</x:v>
      </x:c>
      <x:c r="AB1446" s="13">
        <x:f t="shared" si="135"/>
        <x:v>0.10490935455515239</x:v>
      </x:c>
      <x:c r="AC1446" s="13">
        <x:f t="shared" si="136"/>
        <x:v>0.31235123606626919</x:v>
      </x:c>
      <x:c r="AD1446" s="13">
        <x:f t="shared" si="137"/>
        <x:v>0.32403363185071982</x:v>
      </x:c>
      <x:c r="AE1446" s="50" t="n">
        <x:f>IF(OR(NOT(ISNUMBER(Q1446)),NOT(ISNUMBER(R1446))),"",IF(Q1446&lt;R1446,1,0))</x:f>
        <x:v>0</x:v>
      </x:c>
      <x:c r="AF1446" s="50" t="n">
        <x:f>IFERROR(IF(AND(A1446=A1445,C1446=C1445+1,ISNUMBER(AE1445)),AE1445,""),"")</x:f>
        <x:v>0</x:v>
      </x:c>
      <x:c r="AG1446" s="52" t="n">
        <x:f>IFERROR(IF(AND(A1446=A1445,C1446=C1445+1,ISNUMBER(U1446),ISNUMBER(U1445),U1445&lt;&gt;0),U1446/U1445-1,""),"")</x:f>
        <x:v>0.634793711671297</x:v>
      </x:c>
      <x:c r="AH1446" s="50" t="n">
        <x:f>IF(AND(ISNUMBER(AE1446),ISNUMBER(AF1446),ISNUMBER(AG1446)),IF(AND(AE1446=1,AF1446=1,AG1446&lt;0),1,0),"")</x:f>
        <x:v>0</x:v>
      </x:c>
      <x:c r="AI1446" s="50" t="n">
        <x:f>IF(AND(A1446=A1447,C1447=C1446+1,ISNUMBER(AH1447)),C1447,"")</x:f>
        <x:v>2010</x:v>
      </x:c>
      <x:c r="AJ1446" s="50" t="n">
        <x:f>IF(AND(A1446=A1447,C1447=C1446+1,ISNUMBER(AH1447)),AH1447,"")</x:f>
        <x:v>0</x:v>
      </x:c>
    </x:row>
    <x:row r="1447" ht="15">
      <x:c r="A1447" s="9" t="s">
        <x:v>114</x:v>
      </x:c>
      <x:c r="B1447" s="10">
        <x:v>40543</x:v>
      </x:c>
      <x:c r="C1447" s="9">
        <x:v>2010</x:v>
      </x:c>
      <x:c r="D1447" s="11">
        <x:v>1115.82</x:v>
      </x:c>
      <x:c r="E1447" s="11">
        <x:v>494.11500000000001</x:v>
      </x:c>
      <x:c r="F1447" s="11">
        <x:v>268.62299999999999</x:v>
      </x:c>
      <x:c r="G1447" s="11">
        <x:v>365.52</x:v>
      </x:c>
      <x:c r="H1447" s="11">
        <x:v>167.42400000000001</x:v>
      </x:c>
      <x:c r="I1447" s="11">
        <x:v>750.3</x:v>
      </x:c>
      <x:c r="J1447" s="11">
        <x:v>409.72399999999999</x:v>
      </x:c>
      <x:c r="K1447" s="11">
        <x:v>62.718000000000004</x:v>
      </x:c>
      <x:c r="L1447" s="11">
        <x:v>182.19200000000001</x:v>
      </x:c>
      <x:c r="M1447" s="11">
        <x:v>83.266000000000005</x:v>
      </x:c>
      <x:c r="N1447" s="11">
        <x:v>84.158000000000001</x:v>
      </x:c>
      <x:c r="O1447" s="11">
        <x:v>730.93600000000004</x:v>
      </x:c>
      <x:c r="P1447" s="11">
        <x:v>135.095</x:v>
      </x:c>
      <x:c r="Q1447" s="11">
        <x:v>173.52799999999999</x:v>
      </x:c>
      <x:c r="R1447" s="11">
        <x:v>5.9610000000000003</x:v>
      </x:c>
      <x:c r="S1447" s="11">
        <x:v>98.849000000000004</x:v>
      </x:c>
      <x:c r="T1447" s="11">
        <x:v>139.13200000000001</x:v>
      </x:c>
      <x:c r="U1447" s="11">
        <x:v>2448.3964000000001</x:v>
      </x:c>
      <x:c r="V1447" s="11">
        <x:v>18</x:v>
      </x:c>
      <x:c r="W1447" s="12">
        <x:v>0</x:v>
      </x:c>
      <x:c r="X1447" s="8">
        <x:v>0</x:v>
      </x:c>
      <x:c r="Y1447" s="13">
        <x:f t="shared" si="132"/>
        <x:v>1.8394366826370043</x:v>
      </x:c>
      <x:c r="Z1447" s="13">
        <x:f t="shared" si="133"/>
        <x:v>0.3275797171586815</x:v>
      </x:c>
      <x:c r="AA1447" s="13">
        <x:f t="shared" si="134"/>
        <x:v>8.8588661253607218E-2</x:v>
      </x:c>
      <x:c r="AB1447" s="13">
        <x:f t="shared" si="135"/>
        <x:v>0.12107239518918822</x:v>
      </x:c>
      <x:c r="AC1447" s="13">
        <x:f t="shared" si="136"/>
        <x:v>0.38064127817903265</x:v>
      </x:c>
      <x:c r="AD1447" s="13">
        <x:f t="shared" si="137"/>
        <x:v>0.367195425785521</x:v>
      </x:c>
      <x:c r="AE1447" s="50" t="n">
        <x:f>IF(OR(NOT(ISNUMBER(Q1447)),NOT(ISNUMBER(R1447))),"",IF(Q1447&lt;R1447,1,0))</x:f>
        <x:v>0</x:v>
      </x:c>
      <x:c r="AF1447" s="50" t="n">
        <x:f>IFERROR(IF(AND(A1447=A1446,C1447=C1446+1,ISNUMBER(AE1446)),AE1446,""),"")</x:f>
        <x:v>0</x:v>
      </x:c>
      <x:c r="AG1447" s="52" t="n">
        <x:f>IFERROR(IF(AND(A1447=A1446,C1447=C1446+1,ISNUMBER(U1447),ISNUMBER(U1446),U1446&lt;&gt;0),U1447/U1446-1,""),"")</x:f>
        <x:v>0.551435904071391</x:v>
      </x:c>
      <x:c r="AH1447" s="50" t="n">
        <x:f>IF(AND(ISNUMBER(AE1447),ISNUMBER(AF1447),ISNUMBER(AG1447)),IF(AND(AE1447=1,AF1447=1,AG1447&lt;0),1,0),"")</x:f>
        <x:v>0</x:v>
      </x:c>
      <x:c r="AI1447" s="50" t="n">
        <x:f>IF(AND(A1447=A1448,C1448=C1447+1,ISNUMBER(AH1448)),C1448,"")</x:f>
        <x:v>2011</x:v>
      </x:c>
      <x:c r="AJ1447" s="50" t="n">
        <x:f>IF(AND(A1447=A1448,C1448=C1447+1,ISNUMBER(AH1448)),AH1448,"")</x:f>
        <x:v>0</x:v>
      </x:c>
    </x:row>
    <x:row r="1448" ht="15">
      <x:c r="A1448" s="9" t="s">
        <x:v>114</x:v>
      </x:c>
      <x:c r="B1448" s="10">
        <x:v>40908</x:v>
      </x:c>
      <x:c r="C1448" s="9">
        <x:v>2011</x:v>
      </x:c>
      <x:c r="D1448" s="11">
        <x:v>1575.6420000000001</x:v>
      </x:c>
      <x:c r="E1448" s="11">
        <x:v>659.88499999999999</x:v>
      </x:c>
      <x:c r="F1448" s="11">
        <x:v>390.58300000000003</x:v>
      </x:c>
      <x:c r="G1448" s="11">
        <x:v>777.00800000000004</x:v>
      </x:c>
      <x:c r="H1448" s="11">
        <x:v>519.18200000000002</x:v>
      </x:c>
      <x:c r="I1448" s="11">
        <x:v>798.63400000000001</x:v>
      </x:c>
      <x:c r="J1448" s="11">
        <x:v>459.44799999999998</x:v>
      </x:c>
      <x:c r="K1448" s="11">
        <x:v>94.715000000000003</x:v>
      </x:c>
      <x:c r="L1448" s="11">
        <x:v>239.26</x:v>
      </x:c>
      <x:c r="M1448" s="11">
        <x:v>156.15299999999999</x:v>
      </x:c>
      <x:c r="N1448" s="11">
        <x:v>363.029</x:v>
      </x:c>
      <x:c r="O1448" s="11">
        <x:v>918.02499999999998</x:v>
      </x:c>
      <x:c r="P1448" s="11">
        <x:v>118.688</x:v>
      </x:c>
      <x:c r="Q1448" s="11">
        <x:v>165.691</x:v>
      </x:c>
      <x:c r="R1448" s="11">
        <x:v>13.753</x:v>
      </x:c>
      <x:c r="S1448" s="11">
        <x:v>80.106999999999999</x:v>
      </x:c>
      <x:c r="T1448" s="11">
        <x:v>103.107</x:v>
      </x:c>
      <x:c r="U1448" s="11">
        <x:v>1883.221</x:v>
      </x:c>
      <x:c r="V1448" s="11">
        <x:v>18</x:v>
      </x:c>
      <x:c r="W1448" s="12">
        <x:v>0</x:v>
      </x:c>
      <x:c r="X1448" s="8">
        <x:v>0</x:v>
      </x:c>
      <x:c r="Y1448" s="13">
        <x:f t="shared" si="132"/>
        <x:v>1.6894872536695145</x:v>
      </x:c>
      <x:c r="Z1448" s="13">
        <x:f t="shared" si="133"/>
        <x:v>0.49313740050087523</x:v>
      </x:c>
      <x:c r="AA1448" s="13">
        <x:f t="shared" si="134"/>
        <x:v>5.0840863597187681E-2</x:v>
      </x:c>
      <x:c r="AB1448" s="13">
        <x:f t="shared" si="135"/>
        <x:v>7.5326755697042849E-2</x:v>
      </x:c>
      <x:c r="AC1448" s="13">
        <x:f t="shared" si="136"/>
        <x:v>0.13269747544426827</x:v>
      </x:c>
      <x:c r="AD1448" s="13">
        <x:f t="shared" si="137"/>
        <x:v>0.29159415654063547</x:v>
      </x:c>
      <x:c r="AE1448" s="50" t="n">
        <x:f>IF(OR(NOT(ISNUMBER(Q1448)),NOT(ISNUMBER(R1448))),"",IF(Q1448&lt;R1448,1,0))</x:f>
        <x:v>0</x:v>
      </x:c>
      <x:c r="AF1448" s="50" t="n">
        <x:f>IFERROR(IF(AND(A1448=A1447,C1448=C1447+1,ISNUMBER(AE1447)),AE1447,""),"")</x:f>
        <x:v>0</x:v>
      </x:c>
      <x:c r="AG1448" s="52" t="n">
        <x:f>IFERROR(IF(AND(A1448=A1447,C1448=C1447+1,ISNUMBER(U1448),ISNUMBER(U1447),U1447&lt;&gt;0),U1448/U1447-1,""),"")</x:f>
        <x:v>-0.23083492525965166</x:v>
      </x:c>
      <x:c r="AH1448" s="50" t="n">
        <x:f>IF(AND(ISNUMBER(AE1448),ISNUMBER(AF1448),ISNUMBER(AG1448)),IF(AND(AE1448=1,AF1448=1,AG1448&lt;0),1,0),"")</x:f>
        <x:v>0</x:v>
      </x:c>
      <x:c r="AI1448" s="50" t="n">
        <x:f>IF(AND(A1448=A1449,C1449=C1448+1,ISNUMBER(AH1449)),C1449,"")</x:f>
        <x:v>2012</x:v>
      </x:c>
      <x:c r="AJ1448" s="50" t="n">
        <x:f>IF(AND(A1448=A1449,C1449=C1448+1,ISNUMBER(AH1449)),AH1449,"")</x:f>
        <x:v>0</x:v>
      </x:c>
    </x:row>
    <x:row r="1449" ht="15">
      <x:c r="A1449" s="9" t="s">
        <x:v>114</x:v>
      </x:c>
      <x:c r="B1449" s="10">
        <x:v>41274</x:v>
      </x:c>
      <x:c r="C1449" s="9">
        <x:v>2012</x:v>
      </x:c>
      <x:c r="D1449" s="11">
        <x:v>1730</x:v>
      </x:c>
      <x:c r="E1449" s="11">
        <x:v>782</x:v>
      </x:c>
      <x:c r="F1449" s="11">
        <x:v>467</x:v>
      </x:c>
      <x:c r="G1449" s="11">
        <x:v>882</x:v>
      </x:c>
      <x:c r="H1449" s="11">
        <x:v>584</x:v>
      </x:c>
      <x:c r="I1449" s="11">
        <x:v>848</x:v>
      </x:c>
      <x:c r="J1449" s="11">
        <x:v>529</x:v>
      </x:c>
      <x:c r="K1449" s="11">
        <x:v>177</x:v>
      </x:c>
      <x:c r="L1449" s="11">
        <x:v>272</x:v>
      </x:c>
      <x:c r="M1449" s="11">
        <x:v>196</x:v>
      </x:c>
      <x:c r="N1449" s="11">
        <x:v>388</x:v>
      </x:c>
      <x:c r="O1449" s="11">
        <x:v>1109</x:v>
      </x:c>
      <x:c r="P1449" s="11">
        <x:v>167</x:v>
      </x:c>
      <x:c r="Q1449" s="11">
        <x:v>226</x:v>
      </x:c>
      <x:c r="R1449" s="11">
        <x:v>22</x:v>
      </x:c>
      <x:c r="S1449" s="11">
        <x:v>100</x:v>
      </x:c>
      <x:c r="T1449" s="11">
        <x:v>149</x:v>
      </x:c>
      <x:c r="U1449" s="11">
        <x:v>2434.9515000000001</x:v>
      </x:c>
      <x:c r="V1449" s="11">
        <x:v>18</x:v>
      </x:c>
      <x:c r="W1449" s="12">
        <x:v>0</x:v>
      </x:c>
      <x:c r="X1449" s="8">
        <x:v>0</x:v>
      </x:c>
      <x:c r="Y1449" s="13">
        <x:f t="shared" si="132"/>
        <x:v>1.6745182012847966</x:v>
      </x:c>
      <x:c r="Z1449" s="13">
        <x:f t="shared" si="133"/>
        <x:v>0.50982658959537575</x:v>
      </x:c>
      <x:c r="AA1449" s="13">
        <x:f t="shared" si="134"/>
        <x:v>5.7803468208092484E-2</x:v>
      </x:c>
      <x:c r="AB1449" s="13">
        <x:f t="shared" si="135"/>
        <x:v>9.6531791907514444E-2</x:v>
      </x:c>
      <x:c r="AC1449" s="13">
        <x:f t="shared" si="136"/>
        <x:v>0.16893424036281179</x:v>
      </x:c>
      <x:c r="AD1449" s="13">
        <x:f t="shared" si="137"/>
        <x:v>0.30578034682080923</x:v>
      </x:c>
      <x:c r="AE1449" s="50" t="n">
        <x:f>IF(OR(NOT(ISNUMBER(Q1449)),NOT(ISNUMBER(R1449))),"",IF(Q1449&lt;R1449,1,0))</x:f>
        <x:v>0</x:v>
      </x:c>
      <x:c r="AF1449" s="50" t="n">
        <x:f>IFERROR(IF(AND(A1449=A1448,C1449=C1448+1,ISNUMBER(AE1448)),AE1448,""),"")</x:f>
        <x:v>0</x:v>
      </x:c>
      <x:c r="AG1449" s="52" t="n">
        <x:f>IFERROR(IF(AND(A1449=A1448,C1449=C1448+1,ISNUMBER(U1449),ISNUMBER(U1448),U1448&lt;&gt;0),U1449/U1448-1,""),"")</x:f>
        <x:v>0.29297172238414926</x:v>
      </x:c>
      <x:c r="AH1449" s="50" t="n">
        <x:f>IF(AND(ISNUMBER(AE1449),ISNUMBER(AF1449),ISNUMBER(AG1449)),IF(AND(AE1449=1,AF1449=1,AG1449&lt;0),1,0),"")</x:f>
        <x:v>0</x:v>
      </x:c>
      <x:c r="AI1449" s="50" t="n">
        <x:f>IF(AND(A1449=A1450,C1450=C1449+1,ISNUMBER(AH1450)),C1450,"")</x:f>
        <x:v>2013</x:v>
      </x:c>
      <x:c r="AJ1449" s="50" t="n">
        <x:f>IF(AND(A1449=A1450,C1450=C1449+1,ISNUMBER(AH1450)),AH1450,"")</x:f>
        <x:v>0</x:v>
      </x:c>
    </x:row>
    <x:row r="1450" ht="15">
      <x:c r="A1450" s="9" t="s">
        <x:v>114</x:v>
      </x:c>
      <x:c r="B1450" s="10">
        <x:v>41639</x:v>
      </x:c>
      <x:c r="C1450" s="9">
        <x:v>2013</x:v>
      </x:c>
      <x:c r="D1450" s="11">
        <x:v>1929</x:v>
      </x:c>
      <x:c r="E1450" s="11">
        <x:v>897</x:v>
      </x:c>
      <x:c r="F1450" s="11">
        <x:v>586</x:v>
      </x:c>
      <x:c r="G1450" s="11">
        <x:v>895</x:v>
      </x:c>
      <x:c r="H1450" s="11">
        <x:v>442</x:v>
      </x:c>
      <x:c r="I1450" s="11">
        <x:v>1034</x:v>
      </x:c>
      <x:c r="J1450" s="11">
        <x:v>712</x:v>
      </x:c>
      <x:c r="K1450" s="11">
        <x:v>168</x:v>
      </x:c>
      <x:c r="L1450" s="11">
        <x:v>276</x:v>
      </x:c>
      <x:c r="M1450" s="11">
        <x:v>160</x:v>
      </x:c>
      <x:c r="N1450" s="11">
        <x:v>282</x:v>
      </x:c>
      <x:c r="O1450" s="11">
        <x:v>1365</x:v>
      </x:c>
      <x:c r="P1450" s="11">
        <x:v>352</x:v>
      </x:c>
      <x:c r="Q1450" s="11">
        <x:v>427</x:v>
      </x:c>
      <x:c r="R1450" s="11">
        <x:v>22</x:v>
      </x:c>
      <x:c r="S1450" s="11">
        <x:v>212</x:v>
      </x:c>
      <x:c r="T1450" s="11">
        <x:v>302</x:v>
      </x:c>
      <x:c r="U1450" s="11">
        <x:v>3939.3625000000002</x:v>
      </x:c>
      <x:c r="V1450" s="11">
        <x:v>18</x:v>
      </x:c>
      <x:c r="W1450" s="12">
        <x:v>0</x:v>
      </x:c>
      <x:c r="X1450" s="8">
        <x:v>0</x:v>
      </x:c>
      <x:c r="Y1450" s="13">
        <x:f t="shared" si="132"/>
        <x:v>1.5307167235494881</x:v>
      </x:c>
      <x:c r="Z1450" s="13">
        <x:f t="shared" si="133"/>
        <x:v>0.46397096941420424</x:v>
      </x:c>
      <x:c r="AA1450" s="13">
        <x:f t="shared" si="134"/>
        <x:v>0.10990150336962157</x:v>
      </x:c>
      <x:c r="AB1450" s="13">
        <x:f t="shared" si="135"/>
        <x:v>0.18247796785899431</x:v>
      </x:c>
      <x:c r="AC1450" s="13">
        <x:f t="shared" si="136"/>
        <x:v>0.33743016759776534</x:v>
      </x:c>
      <x:c r="AD1450" s="13">
        <x:f t="shared" si="137"/>
        <x:v>0.36910316226023848</x:v>
      </x:c>
      <x:c r="AE1450" s="50" t="n">
        <x:f>IF(OR(NOT(ISNUMBER(Q1450)),NOT(ISNUMBER(R1450))),"",IF(Q1450&lt;R1450,1,0))</x:f>
        <x:v>0</x:v>
      </x:c>
      <x:c r="AF1450" s="50" t="n">
        <x:f>IFERROR(IF(AND(A1450=A1449,C1450=C1449+1,ISNUMBER(AE1449)),AE1449,""),"")</x:f>
        <x:v>0</x:v>
      </x:c>
      <x:c r="AG1450" s="52" t="n">
        <x:f>IFERROR(IF(AND(A1450=A1449,C1450=C1449+1,ISNUMBER(U1450),ISNUMBER(U1449),U1449&lt;&gt;0),U1450/U1449-1,""),"")</x:f>
        <x:v>0.6178402321360406</x:v>
      </x:c>
      <x:c r="AH1450" s="50" t="n">
        <x:f>IF(AND(ISNUMBER(AE1450),ISNUMBER(AF1450),ISNUMBER(AG1450)),IF(AND(AE1450=1,AF1450=1,AG1450&lt;0),1,0),"")</x:f>
        <x:v>0</x:v>
      </x:c>
      <x:c r="AI1450" s="50" t="n">
        <x:f>IF(AND(A1450=A1451,C1451=C1450+1,ISNUMBER(AH1451)),C1451,"")</x:f>
        <x:v>2014</x:v>
      </x:c>
      <x:c r="AJ1450" s="50" t="n">
        <x:f>IF(AND(A1450=A1451,C1451=C1450+1,ISNUMBER(AH1451)),AH1451,"")</x:f>
        <x:v>0</x:v>
      </x:c>
    </x:row>
    <x:row r="1451" ht="15">
      <x:c r="A1451" s="9" t="s">
        <x:v>114</x:v>
      </x:c>
      <x:c r="B1451" s="10">
        <x:v>42004</x:v>
      </x:c>
      <x:c r="C1451" s="9">
        <x:v>2014</x:v>
      </x:c>
      <x:c r="D1451" s="11">
        <x:v>2251</x:v>
      </x:c>
      <x:c r="E1451" s="11">
        <x:v>1013</x:v>
      </x:c>
      <x:c r="F1451" s="11">
        <x:v>841</x:v>
      </x:c>
      <x:c r="G1451" s="11">
        <x:v>1035</x:v>
      </x:c>
      <x:c r="H1451" s="11">
        <x:v>562</x:v>
      </x:c>
      <x:c r="I1451" s="11">
        <x:v>1216</x:v>
      </x:c>
      <x:c r="J1451" s="11">
        <x:v>942</x:v>
      </x:c>
      <x:c r="K1451" s="11">
        <x:v>280</x:v>
      </x:c>
      <x:c r="L1451" s="11">
        <x:v>273</x:v>
      </x:c>
      <x:c r="M1451" s="11">
        <x:v>394</x:v>
      </x:c>
      <x:c r="N1451" s="11">
        <x:v>168</x:v>
      </x:c>
      <x:c r="O1451" s="11">
        <x:v>1489</x:v>
      </x:c>
      <x:c r="P1451" s="11">
        <x:v>402</x:v>
      </x:c>
      <x:c r="Q1451" s="11">
        <x:v>474</x:v>
      </x:c>
      <x:c r="R1451" s="11">
        <x:v>20</x:v>
      </x:c>
      <x:c r="S1451" s="11">
        <x:v>278</x:v>
      </x:c>
      <x:c r="T1451" s="11">
        <x:v>391</x:v>
      </x:c>
      <x:c r="U1451" s="11">
        <x:v>6136.1252000000004</x:v>
      </x:c>
      <x:c r="V1451" s="11">
        <x:v>18</x:v>
      </x:c>
      <x:c r="W1451" s="12">
        <x:v>0</x:v>
      </x:c>
      <x:c r="X1451" s="8">
        <x:v>0</x:v>
      </x:c>
      <x:c r="Y1451" s="13">
        <x:f t="shared" si="132"/>
        <x:v>1.2045184304399525</x:v>
      </x:c>
      <x:c r="Z1451" s="13">
        <x:f t="shared" si="133"/>
        <x:v>0.45979564637938691</x:v>
      </x:c>
      <x:c r="AA1451" s="13">
        <x:f t="shared" si="134"/>
        <x:v>0.123500666370502</x:v>
      </x:c>
      <x:c r="AB1451" s="13">
        <x:f t="shared" si="135"/>
        <x:v>0.17858729453576189</x:v>
      </x:c>
      <x:c r="AC1451" s="13">
        <x:f t="shared" si="136"/>
        <x:v>0.37777777777777777</x:v>
      </x:c>
      <x:c r="AD1451" s="13">
        <x:f t="shared" si="137"/>
        <x:v>0.41848067525544203</x:v>
      </x:c>
      <x:c r="AE1451" s="50" t="n">
        <x:f>IF(OR(NOT(ISNUMBER(Q1451)),NOT(ISNUMBER(R1451))),"",IF(Q1451&lt;R1451,1,0))</x:f>
        <x:v>0</x:v>
      </x:c>
      <x:c r="AF1451" s="50" t="n">
        <x:f>IFERROR(IF(AND(A1451=A1450,C1451=C1450+1,ISNUMBER(AE1450)),AE1450,""),"")</x:f>
        <x:v>0</x:v>
      </x:c>
      <x:c r="AG1451" s="52" t="n">
        <x:f>IFERROR(IF(AND(A1451=A1450,C1451=C1450+1,ISNUMBER(U1451),ISNUMBER(U1450),U1450&lt;&gt;0),U1451/U1450-1,""),"")</x:f>
        <x:v>0.557644212737467</x:v>
      </x:c>
      <x:c r="AH1451" s="50" t="n">
        <x:f>IF(AND(ISNUMBER(AE1451),ISNUMBER(AF1451),ISNUMBER(AG1451)),IF(AND(AE1451=1,AF1451=1,AG1451&lt;0),1,0),"")</x:f>
        <x:v>0</x:v>
      </x:c>
      <x:c r="AI1451" s="50" t="n">
        <x:f>IF(AND(A1451=A1452,C1452=C1451+1,ISNUMBER(AH1452)),C1452,"")</x:f>
        <x:v>2015</x:v>
      </x:c>
      <x:c r="AJ1451" s="50" t="n">
        <x:f>IF(AND(A1451=A1452,C1452=C1451+1,ISNUMBER(AH1452)),AH1452,"")</x:f>
        <x:v>0</x:v>
      </x:c>
    </x:row>
    <x:row r="1452" ht="15">
      <x:c r="A1452" s="9" t="s">
        <x:v>114</x:v>
      </x:c>
      <x:c r="B1452" s="10">
        <x:v>42369</x:v>
      </x:c>
      <x:c r="C1452" s="9">
        <x:v>2015</x:v>
      </x:c>
      <x:c r="D1452" s="11">
        <x:v>2597</x:v>
      </x:c>
      <x:c r="E1452" s="11">
        <x:v>1360</x:v>
      </x:c>
      <x:c r="F1452" s="11">
        <x:v>592</x:v>
      </x:c>
      <x:c r="G1452" s="11">
        <x:v>1245</x:v>
      </x:c>
      <x:c r="H1452" s="11">
        <x:v>728</x:v>
      </x:c>
      <x:c r="I1452" s="11">
        <x:v>1352</x:v>
      </x:c>
      <x:c r="J1452" s="11">
        <x:v>1144</x:v>
      </x:c>
      <x:c r="K1452" s="11">
        <x:v>553</x:v>
      </x:c>
      <x:c r="L1452" s="11">
        <x:v>251</x:v>
      </x:c>
      <x:c r="M1452" s="11">
        <x:v>116</x:v>
      </x:c>
      <x:c r="N1452" s="11">
        <x:v>612</x:v>
      </x:c>
      <x:c r="O1452" s="11">
        <x:v>1440</x:v>
      </x:c>
      <x:c r="P1452" s="11">
        <x:v>381</x:v>
      </x:c>
      <x:c r="Q1452" s="11">
        <x:v>454</x:v>
      </x:c>
      <x:c r="R1452" s="11">
        <x:v>40</x:v>
      </x:c>
      <x:c r="S1452" s="11">
        <x:v>252</x:v>
      </x:c>
      <x:c r="T1452" s="11">
        <x:v>320</x:v>
      </x:c>
      <x:c r="U1452" s="11">
        <x:v>6780.5879999999997</x:v>
      </x:c>
      <x:c r="V1452" s="11">
        <x:v>18</x:v>
      </x:c>
      <x:c r="W1452" s="12">
        <x:v>0</x:v>
      </x:c>
      <x:c r="X1452" s="8">
        <x:v>0</x:v>
      </x:c>
      <x:c r="Y1452" s="13">
        <x:f t="shared" si="132"/>
        <x:v>2.2972972972972974</x:v>
      </x:c>
      <x:c r="Z1452" s="13">
        <x:f t="shared" si="133"/>
        <x:v>0.47939930689256832</x:v>
      </x:c>
      <x:c r="AA1452" s="13">
        <x:f t="shared" si="134"/>
        <x:v>9.7035040431266845E-2</x:v>
      </x:c>
      <x:c r="AB1452" s="13">
        <x:f t="shared" si="135"/>
        <x:v>0.14670773969965345</x:v>
      </x:c>
      <x:c r="AC1452" s="13">
        <x:f t="shared" si="136"/>
        <x:v>0.25702811244979917</x:v>
      </x:c>
      <x:c r="AD1452" s="13">
        <x:f t="shared" si="137"/>
        <x:v>0.44050827878321142</x:v>
      </x:c>
      <x:c r="AE1452" s="50" t="n">
        <x:f>IF(OR(NOT(ISNUMBER(Q1452)),NOT(ISNUMBER(R1452))),"",IF(Q1452&lt;R1452,1,0))</x:f>
        <x:v>0</x:v>
      </x:c>
      <x:c r="AF1452" s="50" t="n">
        <x:f>IFERROR(IF(AND(A1452=A1451,C1452=C1451+1,ISNUMBER(AE1451)),AE1451,""),"")</x:f>
        <x:v>0</x:v>
      </x:c>
      <x:c r="AG1452" s="52" t="n">
        <x:f>IFERROR(IF(AND(A1452=A1451,C1452=C1451+1,ISNUMBER(U1452),ISNUMBER(U1451),U1451&lt;&gt;0),U1452/U1451-1,""),"")</x:f>
        <x:v>0.10502764839283252</x:v>
      </x:c>
      <x:c r="AH1452" s="50" t="n">
        <x:f>IF(AND(ISNUMBER(AE1452),ISNUMBER(AF1452),ISNUMBER(AG1452)),IF(AND(AE1452=1,AF1452=1,AG1452&lt;0),1,0),"")</x:f>
        <x:v>0</x:v>
      </x:c>
      <x:c r="AI1452" s="50" t="n">
        <x:f>IF(AND(A1452=A1453,C1453=C1452+1,ISNUMBER(AH1453)),C1453,"")</x:f>
        <x:v>2016</x:v>
      </x:c>
      <x:c r="AJ1452" s="50" t="n">
        <x:f>IF(AND(A1452=A1453,C1453=C1452+1,ISNUMBER(AH1453)),AH1453,"")</x:f>
        <x:v>0</x:v>
      </x:c>
    </x:row>
    <x:row r="1453" ht="15">
      <x:c r="A1453" s="9" t="s">
        <x:v>114</x:v>
      </x:c>
      <x:c r="B1453" s="10">
        <x:v>42735</x:v>
      </x:c>
      <x:c r="C1453" s="9">
        <x:v>2016</x:v>
      </x:c>
      <x:c r="D1453" s="11">
        <x:v>4363</x:v>
      </x:c>
      <x:c r="E1453" s="11">
        <x:v>1448</x:v>
      </x:c>
      <x:c r="F1453" s="11">
        <x:v>918</x:v>
      </x:c>
      <x:c r="G1453" s="11">
        <x:v>1952</x:v>
      </x:c>
      <x:c r="H1453" s="11">
        <x:v>859</x:v>
      </x:c>
      <x:c r="I1453" s="11">
        <x:v>2411</x:v>
      </x:c>
      <x:c r="J1453" s="11">
        <x:v>1246</x:v>
      </x:c>
      <x:c r="K1453" s="11">
        <x:v>155</x:v>
      </x:c>
      <x:c r="L1453" s="11">
        <x:v>459</x:v>
      </x:c>
      <x:c r="M1453" s="11">
        <x:v>117</x:v>
      </x:c>
      <x:c r="N1453" s="11">
        <x:v>742</x:v>
      </x:c>
      <x:c r="O1453" s="11">
        <x:v>1950</x:v>
      </x:c>
      <x:c r="P1453" s="11">
        <x:v>302</x:v>
      </x:c>
      <x:c r="Q1453" s="11">
        <x:v>448</x:v>
      </x:c>
      <x:c r="R1453" s="11">
        <x:v>48</x:v>
      </x:c>
      <x:c r="S1453" s="11">
        <x:v>155</x:v>
      </x:c>
      <x:c r="T1453" s="11">
        <x:v>241</x:v>
      </x:c>
      <x:c r="U1453" s="11">
        <x:v>5631.9507000000003</x:v>
      </x:c>
      <x:c r="V1453" s="11">
        <x:v>18</x:v>
      </x:c>
      <x:c r="W1453" s="12">
        <x:v>0</x:v>
      </x:c>
      <x:c r="X1453" s="8">
        <x:v>0</x:v>
      </x:c>
      <x:c r="Y1453" s="13">
        <x:f t="shared" si="132"/>
        <x:v>1.5773420479302833</x:v>
      </x:c>
      <x:c r="Z1453" s="13">
        <x:f t="shared" si="133"/>
        <x:v>0.44739857895943158</x:v>
      </x:c>
      <x:c r="AA1453" s="13">
        <x:f t="shared" si="134"/>
        <x:v>3.5526014210405688E-2</x:v>
      </x:c>
      <x:c r="AB1453" s="13">
        <x:f t="shared" si="135"/>
        <x:v>6.9218427687371076E-2</x:v>
      </x:c>
      <x:c r="AC1453" s="13">
        <x:f t="shared" si="136"/>
        <x:v>0.12346311475409837</x:v>
      </x:c>
      <x:c r="AD1453" s="13">
        <x:f t="shared" si="137"/>
        <x:v>0.28558331423332567</x:v>
      </x:c>
      <x:c r="AE1453" s="50" t="n">
        <x:f>IF(OR(NOT(ISNUMBER(Q1453)),NOT(ISNUMBER(R1453))),"",IF(Q1453&lt;R1453,1,0))</x:f>
        <x:v>0</x:v>
      </x:c>
      <x:c r="AF1453" s="50" t="n">
        <x:f>IFERROR(IF(AND(A1453=A1452,C1453=C1452+1,ISNUMBER(AE1452)),AE1452,""),"")</x:f>
        <x:v>0</x:v>
      </x:c>
      <x:c r="AG1453" s="52" t="n">
        <x:f>IFERROR(IF(AND(A1453=A1452,C1453=C1452+1,ISNUMBER(U1453),ISNUMBER(U1452),U1452&lt;&gt;0),U1453/U1452-1,""),"")</x:f>
        <x:v>-0.16940083957320506</x:v>
      </x:c>
      <x:c r="AH1453" s="50" t="n">
        <x:f>IF(AND(ISNUMBER(AE1453),ISNUMBER(AF1453),ISNUMBER(AG1453)),IF(AND(AE1453=1,AF1453=1,AG1453&lt;0),1,0),"")</x:f>
        <x:v>0</x:v>
      </x:c>
      <x:c r="AI1453" s="50" t="n">
        <x:f>IF(AND(A1453=A1454,C1454=C1453+1,ISNUMBER(AH1454)),C1454,"")</x:f>
        <x:v>2017</x:v>
      </x:c>
      <x:c r="AJ1453" s="50" t="n">
        <x:f>IF(AND(A1453=A1454,C1454=C1453+1,ISNUMBER(AH1454)),AH1454,"")</x:f>
        <x:v>0</x:v>
      </x:c>
    </x:row>
    <x:row r="1454" ht="15">
      <x:c r="A1454" s="9" t="s">
        <x:v>114</x:v>
      </x:c>
      <x:c r="B1454" s="10">
        <x:v>43100</x:v>
      </x:c>
      <x:c r="C1454" s="9">
        <x:v>2017</x:v>
      </x:c>
      <x:c r="D1454" s="11">
        <x:v>3388</x:v>
      </x:c>
      <x:c r="E1454" s="11">
        <x:v>1574</x:v>
      </x:c>
      <x:c r="F1454" s="11">
        <x:v>797</x:v>
      </x:c>
      <x:c r="G1454" s="11">
        <x:v>1860</x:v>
      </x:c>
      <x:c r="H1454" s="11">
        <x:v>776</x:v>
      </x:c>
      <x:c r="I1454" s="11">
        <x:v>1528</x:v>
      </x:c>
      <x:c r="J1454" s="11">
        <x:v>1382</x:v>
      </x:c>
      <x:c r="K1454" s="11">
        <x:v>227</x:v>
      </x:c>
      <x:c r="L1454" s="11">
        <x:v>488</x:v>
      </x:c>
      <x:c r="M1454" s="11">
        <x:v>86</x:v>
      </x:c>
      <x:c r="N1454" s="11">
        <x:v>690</x:v>
      </x:c>
      <x:c r="O1454" s="11">
        <x:v>1936</x:v>
      </x:c>
      <x:c r="P1454" s="11">
        <x:v>-747</x:v>
      </x:c>
      <x:c r="Q1454" s="11">
        <x:v>494</x:v>
      </x:c>
      <x:c r="R1454" s="11">
        <x:v>51</x:v>
      </x:c>
      <x:c r="S1454" s="11">
        <x:v>-843</x:v>
      </x:c>
      <x:c r="T1454" s="11">
        <x:v>387</x:v>
      </x:c>
      <x:c r="U1454" s="11">
        <x:v>3691.1044999999999</x:v>
      </x:c>
      <x:c r="V1454" s="11">
        <x:v>18</x:v>
      </x:c>
      <x:c r="W1454" s="12">
        <x:v>0</x:v>
      </x:c>
      <x:c r="X1454" s="8">
        <x:v>0</x:v>
      </x:c>
      <x:c r="Y1454" s="13">
        <x:f t="shared" si="132"/>
        <x:v>1.9749058971141782</x:v>
      </x:c>
      <x:c r="Z1454" s="13">
        <x:f t="shared" si="133"/>
        <x:v>0.54899645808736719</x:v>
      </x:c>
      <x:c r="AA1454" s="13">
        <x:f t="shared" si="134"/>
        <x:v>-0.24881936245572608</x:v>
      </x:c>
      <x:c r="AB1454" s="13">
        <x:f t="shared" si="135"/>
        <x:v>-0.2204840613931523</x:v>
      </x:c>
      <x:c r="AC1454" s="13">
        <x:f t="shared" si="136"/>
        <x:v>0.20806451612903226</x:v>
      </x:c>
      <x:c r="AD1454" s="13">
        <x:f t="shared" si="137"/>
        <x:v>0.40791027154663517</x:v>
      </x:c>
      <x:c r="AE1454" s="50" t="n">
        <x:f>IF(OR(NOT(ISNUMBER(Q1454)),NOT(ISNUMBER(R1454))),"",IF(Q1454&lt;R1454,1,0))</x:f>
        <x:v>0</x:v>
      </x:c>
      <x:c r="AF1454" s="50" t="n">
        <x:f>IFERROR(IF(AND(A1454=A1453,C1454=C1453+1,ISNUMBER(AE1453)),AE1453,""),"")</x:f>
        <x:v>0</x:v>
      </x:c>
      <x:c r="AG1454" s="52" t="n">
        <x:f>IFERROR(IF(AND(A1454=A1453,C1454=C1453+1,ISNUMBER(U1454),ISNUMBER(U1453),U1453&lt;&gt;0),U1454/U1453-1,""),"")</x:f>
        <x:v>-0.3446134924441012</x:v>
      </x:c>
      <x:c r="AH1454" s="50" t="n">
        <x:f>IF(AND(ISNUMBER(AE1454),ISNUMBER(AF1454),ISNUMBER(AG1454)),IF(AND(AE1454=1,AF1454=1,AG1454&lt;0),1,0),"")</x:f>
        <x:v>0</x:v>
      </x:c>
      <x:c r="AI1454" s="50" t="n">
        <x:f>IF(AND(A1454=A1455,C1455=C1454+1,ISNUMBER(AH1455)),C1455,"")</x:f>
        <x:v>2018</x:v>
      </x:c>
      <x:c r="AJ1454" s="50" t="n">
        <x:f>IF(AND(A1454=A1455,C1455=C1454+1,ISNUMBER(AH1455)),AH1455,"")</x:f>
        <x:v>0</x:v>
      </x:c>
    </x:row>
    <x:row r="1455" ht="15">
      <x:c r="A1455" s="9" t="s">
        <x:v>114</x:v>
      </x:c>
      <x:c r="B1455" s="10">
        <x:v>43465</x:v>
      </x:c>
      <x:c r="C1455" s="9">
        <x:v>2018</x:v>
      </x:c>
      <x:c r="D1455" s="11">
        <x:v>3497</x:v>
      </x:c>
      <x:c r="E1455" s="11">
        <x:v>1668</x:v>
      </x:c>
      <x:c r="F1455" s="11">
        <x:v>893</x:v>
      </x:c>
      <x:c r="G1455" s="11">
        <x:v>1800</x:v>
      </x:c>
      <x:c r="H1455" s="11">
        <x:v>637</x:v>
      </x:c>
      <x:c r="I1455" s="11">
        <x:v>1697</x:v>
      </x:c>
      <x:c r="J1455" s="11">
        <x:v>1580</x:v>
      </x:c>
      <x:c r="K1455" s="11">
        <x:v>276</x:v>
      </x:c>
      <x:c r="L1455" s="11">
        <x:v>528</x:v>
      </x:c>
      <x:c r="M1455" s="11">
        <x:v>75</x:v>
      </x:c>
      <x:c r="N1455" s="11">
        <x:v>562</x:v>
      </x:c>
      <x:c r="O1455" s="11">
        <x:v>2070</x:v>
      </x:c>
      <x:c r="P1455" s="11">
        <x:v>371</x:v>
      </x:c>
      <x:c r="Q1455" s="11">
        <x:v>492</x:v>
      </x:c>
      <x:c r="R1455" s="11">
        <x:v>41</x:v>
      </x:c>
      <x:c r="S1455" s="11">
        <x:v>282</x:v>
      </x:c>
      <x:c r="T1455" s="11">
        <x:v>382</x:v>
      </x:c>
      <x:c r="U1455" s="11">
        <x:v>5281.1462000000001</x:v>
      </x:c>
      <x:c r="V1455" s="11">
        <x:v>18</x:v>
      </x:c>
      <x:c r="W1455" s="12">
        <x:v>0</x:v>
      </x:c>
      <x:c r="X1455" s="8">
        <x:v>0</x:v>
      </x:c>
      <x:c r="Y1455" s="13">
        <x:f t="shared" si="132"/>
        <x:v>1.8678611422172453</x:v>
      </x:c>
      <x:c r="Z1455" s="13">
        <x:f t="shared" si="133"/>
        <x:v>0.51472690877895344</x:v>
      </x:c>
      <x:c r="AA1455" s="13">
        <x:f t="shared" si="134"/>
        <x:v>8.0640549042036033E-2</x:v>
      </x:c>
      <x:c r="AB1455" s="13">
        <x:f t="shared" si="135"/>
        <x:v>0.10609093508721762</x:v>
      </x:c>
      <x:c r="AC1455" s="13">
        <x:f t="shared" si="136"/>
        <x:v>0.21222222222222223</x:v>
      </x:c>
      <x:c r="AD1455" s="13">
        <x:f t="shared" si="137"/>
        <x:v>0.45181584215041465</x:v>
      </x:c>
      <x:c r="AE1455" s="50" t="n">
        <x:f>IF(OR(NOT(ISNUMBER(Q1455)),NOT(ISNUMBER(R1455))),"",IF(Q1455&lt;R1455,1,0))</x:f>
        <x:v>0</x:v>
      </x:c>
      <x:c r="AF1455" s="50" t="n">
        <x:f>IFERROR(IF(AND(A1455=A1454,C1455=C1454+1,ISNUMBER(AE1454)),AE1454,""),"")</x:f>
        <x:v>0</x:v>
      </x:c>
      <x:c r="AG1455" s="52" t="n">
        <x:f>IFERROR(IF(AND(A1455=A1454,C1455=C1454+1,ISNUMBER(U1455),ISNUMBER(U1454),U1454&lt;&gt;0),U1455/U1454-1,""),"")</x:f>
        <x:v>0.43077666860962616</x:v>
      </x:c>
      <x:c r="AH1455" s="50" t="n">
        <x:f>IF(AND(ISNUMBER(AE1455),ISNUMBER(AF1455),ISNUMBER(AG1455)),IF(AND(AE1455=1,AF1455=1,AG1455&lt;0),1,0),"")</x:f>
        <x:v>0</x:v>
      </x:c>
      <x:c r="AI1455" s="50" t="n">
        <x:f>IF(AND(A1455=A1456,C1456=C1455+1,ISNUMBER(AH1456)),C1456,"")</x:f>
        <x:v>2019</x:v>
      </x:c>
      <x:c r="AJ1455" s="50" t="n">
        <x:f>IF(AND(A1455=A1456,C1456=C1455+1,ISNUMBER(AH1456)),AH1456,"")</x:f>
        <x:v>0</x:v>
      </x:c>
    </x:row>
    <x:row r="1456" ht="15">
      <x:c r="A1456" s="9" t="s">
        <x:v>114</x:v>
      </x:c>
      <x:c r="B1456" s="10">
        <x:v>43830</x:v>
      </x:c>
      <x:c r="C1456" s="9">
        <x:v>2019</x:v>
      </x:c>
      <x:c r="D1456" s="11">
        <x:v>3930</x:v>
      </x:c>
      <x:c r="E1456" s="11">
        <x:v>1848</x:v>
      </x:c>
      <x:c r="F1456" s="11">
        <x:v>1471</x:v>
      </x:c>
      <x:c r="G1456" s="11">
        <x:v>1801</x:v>
      </x:c>
      <x:c r="H1456" s="11">
        <x:v>685</x:v>
      </x:c>
      <x:c r="I1456" s="11">
        <x:v>2129</x:v>
      </x:c>
      <x:c r="J1456" s="11">
        <x:v>1973</x:v>
      </x:c>
      <x:c r="K1456" s="11">
        <x:v>442</x:v>
      </x:c>
      <x:c r="L1456" s="11">
        <x:v>568</x:v>
      </x:c>
      <x:c r="M1456" s="11">
        <x:v>578</x:v>
      </x:c>
      <x:c r="N1456" s="11">
        <x:v>107</x:v>
      </x:c>
      <x:c r="O1456" s="11">
        <x:v>2207</x:v>
      </x:c>
      <x:c r="P1456" s="11">
        <x:v>493</x:v>
      </x:c>
      <x:c r="Q1456" s="11">
        <x:v>592</x:v>
      </x:c>
      <x:c r="R1456" s="11">
        <x:v>36</x:v>
      </x:c>
      <x:c r="S1456" s="11">
        <x:v>486</x:v>
      </x:c>
      <x:c r="T1456" s="11">
        <x:v>434</x:v>
      </x:c>
      <x:c r="U1456" s="11">
        <x:v>6398.8328000000001</x:v>
      </x:c>
      <x:c r="V1456" s="11">
        <x:v>18</x:v>
      </x:c>
      <x:c r="W1456" s="12">
        <x:v>0</x:v>
      </x:c>
      <x:c r="X1456" s="8">
        <x:v>0</x:v>
      </x:c>
      <x:c r="Y1456" s="13">
        <x:f t="shared" si="132"/>
        <x:v>1.2562882392929979</x:v>
      </x:c>
      <x:c r="Z1456" s="13">
        <x:f t="shared" si="133"/>
        <x:v>0.45826972010178119</x:v>
      </x:c>
      <x:c r="AA1456" s="13">
        <x:f t="shared" si="134"/>
        <x:v>0.12366412213740458</x:v>
      </x:c>
      <x:c r="AB1456" s="13">
        <x:f t="shared" si="135"/>
        <x:v>0.12544529262086515</x:v>
      </x:c>
      <x:c r="AC1456" s="13">
        <x:f t="shared" si="136"/>
        <x:v>0.24097723486951694</x:v>
      </x:c>
      <x:c r="AD1456" s="13">
        <x:f t="shared" si="137"/>
        <x:v>0.50203562340966923</x:v>
      </x:c>
      <x:c r="AE1456" s="50" t="n">
        <x:f>IF(OR(NOT(ISNUMBER(Q1456)),NOT(ISNUMBER(R1456))),"",IF(Q1456&lt;R1456,1,0))</x:f>
        <x:v>0</x:v>
      </x:c>
      <x:c r="AF1456" s="50" t="n">
        <x:f>IFERROR(IF(AND(A1456=A1455,C1456=C1455+1,ISNUMBER(AE1455)),AE1455,""),"")</x:f>
        <x:v>0</x:v>
      </x:c>
      <x:c r="AG1456" s="52" t="n">
        <x:f>IFERROR(IF(AND(A1456=A1455,C1456=C1455+1,ISNUMBER(U1456),ISNUMBER(U1455),U1455&lt;&gt;0),U1456/U1455-1,""),"")</x:f>
        <x:v>0.2116371252892033</x:v>
      </x:c>
      <x:c r="AH1456" s="50" t="n">
        <x:f>IF(AND(ISNUMBER(AE1456),ISNUMBER(AF1456),ISNUMBER(AG1456)),IF(AND(AE1456=1,AF1456=1,AG1456&lt;0),1,0),"")</x:f>
        <x:v>0</x:v>
      </x:c>
      <x:c r="AI1456" s="50" t="n">
        <x:f>IF(AND(A1456=A1457,C1457=C1456+1,ISNUMBER(AH1457)),C1457,"")</x:f>
        <x:v>2020</x:v>
      </x:c>
      <x:c r="AJ1456" s="50" t="n">
        <x:f>IF(AND(A1456=A1457,C1457=C1456+1,ISNUMBER(AH1457)),AH1457,"")</x:f>
        <x:v>0</x:v>
      </x:c>
    </x:row>
    <x:row r="1457" ht="15">
      <x:c r="A1457" s="9" t="s">
        <x:v>114</x:v>
      </x:c>
      <x:c r="B1457" s="10">
        <x:v>44196</x:v>
      </x:c>
      <x:c r="C1457" s="9">
        <x:v>2020</x:v>
      </x:c>
      <x:c r="D1457" s="11">
        <x:v>4135</x:v>
      </x:c>
      <x:c r="E1457" s="11">
        <x:v>1922</x:v>
      </x:c>
      <x:c r="F1457" s="11">
        <x:v>1028</x:v>
      </x:c>
      <x:c r="G1457" s="11">
        <x:v>1987</x:v>
      </x:c>
      <x:c r="H1457" s="11">
        <x:v>932</x:v>
      </x:c>
      <x:c r="I1457" s="11">
        <x:v>2148</x:v>
      </x:c>
      <x:c r="J1457" s="11">
        <x:v>1892</x:v>
      </x:c>
      <x:c r="K1457" s="11">
        <x:v>323</x:v>
      </x:c>
      <x:c r="L1457" s="11">
        <x:v>757</x:v>
      </x:c>
      <x:c r="M1457" s="11">
        <x:v>168</x:v>
      </x:c>
      <x:c r="N1457" s="11">
        <x:v>764</x:v>
      </x:c>
      <x:c r="O1457" s="11">
        <x:v>2341</x:v>
      </x:c>
      <x:c r="P1457" s="11">
        <x:v>579</x:v>
      </x:c>
      <x:c r="Q1457" s="11">
        <x:v>670</x:v>
      </x:c>
      <x:c r="R1457" s="11">
        <x:v>41</x:v>
      </x:c>
      <x:c r="S1457" s="11">
        <x:v>431</x:v>
      </x:c>
      <x:c r="T1457" s="11">
        <x:v>432</x:v>
      </x:c>
      <x:c r="U1457" s="11">
        <x:v>7480.4679999999998</x:v>
      </x:c>
      <x:c r="V1457" s="11">
        <x:v>18</x:v>
      </x:c>
      <x:c r="W1457" s="12">
        <x:v>0</x:v>
      </x:c>
      <x:c r="X1457" s="8">
        <x:v>0</x:v>
      </x:c>
      <x:c r="Y1457" s="13">
        <x:f t="shared" si="132"/>
        <x:v>1.8696498054474708</x:v>
      </x:c>
      <x:c r="Z1457" s="13">
        <x:f t="shared" si="133"/>
        <x:v>0.48053204353083434</x:v>
      </x:c>
      <x:c r="AA1457" s="13">
        <x:f t="shared" si="134"/>
        <x:v>0.10423216444981862</x:v>
      </x:c>
      <x:c r="AB1457" s="13">
        <x:f t="shared" si="135"/>
        <x:v>0.14002418379685611</x:v>
      </x:c>
      <x:c r="AC1457" s="13">
        <x:f t="shared" si="136"/>
        <x:v>0.21741318570709611</x:v>
      </x:c>
      <x:c r="AD1457" s="13">
        <x:f t="shared" si="137"/>
        <x:v>0.45755743651753328</x:v>
      </x:c>
      <x:c r="AE1457" s="50" t="n">
        <x:f>IF(OR(NOT(ISNUMBER(Q1457)),NOT(ISNUMBER(R1457))),"",IF(Q1457&lt;R1457,1,0))</x:f>
        <x:v>0</x:v>
      </x:c>
      <x:c r="AF1457" s="50" t="n">
        <x:f>IFERROR(IF(AND(A1457=A1456,C1457=C1456+1,ISNUMBER(AE1456)),AE1456,""),"")</x:f>
        <x:v>0</x:v>
      </x:c>
      <x:c r="AG1457" s="52" t="n">
        <x:f>IFERROR(IF(AND(A1457=A1456,C1457=C1456+1,ISNUMBER(U1457),ISNUMBER(U1456),U1456&lt;&gt;0),U1457/U1456-1,""),"")</x:f>
        <x:v>0.1690363280003191</x:v>
      </x:c>
      <x:c r="AH1457" s="50" t="n">
        <x:f>IF(AND(ISNUMBER(AE1457),ISNUMBER(AF1457),ISNUMBER(AG1457)),IF(AND(AE1457=1,AF1457=1,AG1457&lt;0),1,0),"")</x:f>
        <x:v>0</x:v>
      </x:c>
      <x:c r="AI1457" s="50" t="n">
        <x:f>IF(AND(A1457=A1458,C1458=C1457+1,ISNUMBER(AH1458)),C1458,"")</x:f>
        <x:v>2021</x:v>
      </x:c>
      <x:c r="AJ1457" s="50" t="n">
        <x:f>IF(AND(A1457=A1458,C1458=C1457+1,ISNUMBER(AH1458)),AH1458,"")</x:f>
        <x:v>0</x:v>
      </x:c>
    </x:row>
    <x:row r="1458" ht="15">
      <x:c r="A1458" s="9" t="s">
        <x:v>114</x:v>
      </x:c>
      <x:c r="B1458" s="10">
        <x:v>44561</x:v>
      </x:c>
      <x:c r="C1458" s="9">
        <x:v>2021</x:v>
      </x:c>
      <x:c r="D1458" s="11">
        <x:v>4372</x:v>
      </x:c>
      <x:c r="E1458" s="11">
        <x:v>2094</x:v>
      </x:c>
      <x:c r="F1458" s="11">
        <x:v>1016</x:v>
      </x:c>
      <x:c r="G1458" s="11">
        <x:v>1905</x:v>
      </x:c>
      <x:c r="H1458" s="11">
        <x:v>846</x:v>
      </x:c>
      <x:c r="I1458" s="11">
        <x:v>2467</x:v>
      </x:c>
      <x:c r="J1458" s="11">
        <x:v>2189</x:v>
      </x:c>
      <x:c r="K1458" s="11">
        <x:v>426</x:v>
      </x:c>
      <x:c r="L1458" s="11">
        <x:v>695</x:v>
      </x:c>
      <x:c r="M1458" s="11">
        <x:v>121</x:v>
      </x:c>
      <x:c r="N1458" s="11">
        <x:v>725</x:v>
      </x:c>
      <x:c r="O1458" s="11">
        <x:v>2553</x:v>
      </x:c>
      <x:c r="P1458" s="11">
        <x:v>582</x:v>
      </x:c>
      <x:c r="Q1458" s="11">
        <x:v>727</x:v>
      </x:c>
      <x:c r="R1458" s="11">
        <x:v>43</x:v>
      </x:c>
      <x:c r="S1458" s="11">
        <x:v>421</x:v>
      </x:c>
      <x:c r="T1458" s="11">
        <x:v>590</x:v>
      </x:c>
      <x:c r="U1458" s="11">
        <x:v>6567.4143000000004</x:v>
      </x:c>
      <x:c r="V1458" s="11">
        <x:v>18</x:v>
      </x:c>
      <x:c r="W1458" s="12">
        <x:v>0</x:v>
      </x:c>
      <x:c r="X1458" s="8">
        <x:v>0</x:v>
      </x:c>
      <x:c r="Y1458" s="13">
        <x:f t="shared" si="132"/>
        <x:v>2.061023622047244</x:v>
      </x:c>
      <x:c r="Z1458" s="13">
        <x:f t="shared" si="133"/>
        <x:v>0.43572735590118938</x:v>
      </x:c>
      <x:c r="AA1458" s="13">
        <x:f t="shared" si="134"/>
        <x:v>9.6294602012808789E-2</x:v>
      </x:c>
      <x:c r="AB1458" s="13">
        <x:f t="shared" si="135"/>
        <x:v>0.13311985361390669</x:v>
      </x:c>
      <x:c r="AC1458" s="13">
        <x:f t="shared" si="136"/>
        <x:v>0.30971128608923887</x:v>
      </x:c>
      <x:c r="AD1458" s="13">
        <x:f t="shared" si="137"/>
        <x:v>0.50068618481244287</x:v>
      </x:c>
      <x:c r="AE1458" s="50" t="n">
        <x:f>IF(OR(NOT(ISNUMBER(Q1458)),NOT(ISNUMBER(R1458))),"",IF(Q1458&lt;R1458,1,0))</x:f>
        <x:v>0</x:v>
      </x:c>
      <x:c r="AF1458" s="50" t="n">
        <x:f>IFERROR(IF(AND(A1458=A1457,C1458=C1457+1,ISNUMBER(AE1457)),AE1457,""),"")</x:f>
        <x:v>0</x:v>
      </x:c>
      <x:c r="AG1458" s="52" t="n">
        <x:f>IFERROR(IF(AND(A1458=A1457,C1458=C1457+1,ISNUMBER(U1458),ISNUMBER(U1457),U1457&lt;&gt;0),U1458/U1457-1,""),"")</x:f>
        <x:v>-0.1220583658669484</x:v>
      </x:c>
      <x:c r="AH1458" s="50" t="n">
        <x:f>IF(AND(ISNUMBER(AE1458),ISNUMBER(AF1458),ISNUMBER(AG1458)),IF(AND(AE1458=1,AF1458=1,AG1458&lt;0),1,0),"")</x:f>
        <x:v>0</x:v>
      </x:c>
      <x:c r="AI1458" s="50" t="n">
        <x:f>IF(AND(A1458=A1459,C1459=C1458+1,ISNUMBER(AH1459)),C1459,"")</x:f>
        <x:v>2022</x:v>
      </x:c>
      <x:c r="AJ1458" s="50" t="n">
        <x:f>IF(AND(A1458=A1459,C1459=C1458+1,ISNUMBER(AH1459)),AH1459,"")</x:f>
        <x:v>0</x:v>
      </x:c>
    </x:row>
    <x:row r="1459" ht="15">
      <x:c r="A1459" s="9" t="s">
        <x:v>114</x:v>
      </x:c>
      <x:c r="B1459" s="10">
        <x:v>44926</x:v>
      </x:c>
      <x:c r="C1459" s="9">
        <x:v>2022</x:v>
      </x:c>
      <x:c r="D1459" s="11">
        <x:v>4471</x:v>
      </x:c>
      <x:c r="E1459" s="11">
        <x:v>1999</x:v>
      </x:c>
      <x:c r="F1459" s="11">
        <x:v>1077</x:v>
      </x:c>
      <x:c r="G1459" s="11">
        <x:v>2323</x:v>
      </x:c>
      <x:c r="H1459" s="11">
        <x:v>1283</x:v>
      </x:c>
      <x:c r="I1459" s="11">
        <x:v>2148</x:v>
      </x:c>
      <x:c r="J1459" s="11">
        <x:v>2092</x:v>
      </x:c>
      <x:c r="K1459" s="11">
        <x:v>270</x:v>
      </x:c>
      <x:c r="L1459" s="11">
        <x:v>776</x:v>
      </x:c>
      <x:c r="M1459" s="11">
        <x:v>148</x:v>
      </x:c>
      <x:c r="N1459" s="11">
        <x:v>1135</x:v>
      </x:c>
      <x:c r="O1459" s="11">
        <x:v>2517</x:v>
      </x:c>
      <x:c r="P1459" s="11">
        <x:v>282</x:v>
      </x:c>
      <x:c r="Q1459" s="11">
        <x:v>654</x:v>
      </x:c>
      <x:c r="R1459" s="11">
        <x:v>59</x:v>
      </x:c>
      <x:c r="S1459" s="11">
        <x:v>188</x:v>
      </x:c>
      <x:c r="T1459" s="11">
        <x:v>465</x:v>
      </x:c>
      <x:c r="U1459" s="11">
        <x:v>3894.2123000000001</x:v>
      </x:c>
      <x:c r="V1459" s="11">
        <x:v>18</x:v>
      </x:c>
      <x:c r="W1459" s="12">
        <x:v>0</x:v>
      </x:c>
      <x:c r="X1459" s="8">
        <x:v>0</x:v>
      </x:c>
      <x:c r="Y1459" s="13">
        <x:f t="shared" si="132"/>
        <x:v>1.8560817084493966</x:v>
      </x:c>
      <x:c r="Z1459" s="13">
        <x:f t="shared" si="133"/>
        <x:v>0.51957056586893313</x:v>
      </x:c>
      <x:c r="AA1459" s="13">
        <x:f t="shared" si="134"/>
        <x:v>4.2048758666964885E-2</x:v>
      </x:c>
      <x:c r="AB1459" s="13">
        <x:f t="shared" si="135"/>
        <x:v>6.3073138000447324E-2</x:v>
      </x:c>
      <x:c r="AC1459" s="13">
        <x:f t="shared" si="136"/>
        <x:v>0.2001721911321567</x:v>
      </x:c>
      <x:c r="AD1459" s="13">
        <x:f t="shared" si="137"/>
        <x:v>0.46790427197494966</x:v>
      </x:c>
      <x:c r="AE1459" s="50" t="n">
        <x:f>IF(OR(NOT(ISNUMBER(Q1459)),NOT(ISNUMBER(R1459))),"",IF(Q1459&lt;R1459,1,0))</x:f>
        <x:v>0</x:v>
      </x:c>
      <x:c r="AF1459" s="50" t="n">
        <x:f>IFERROR(IF(AND(A1459=A1458,C1459=C1458+1,ISNUMBER(AE1458)),AE1458,""),"")</x:f>
        <x:v>0</x:v>
      </x:c>
      <x:c r="AG1459" s="52" t="n">
        <x:f>IFERROR(IF(AND(A1459=A1458,C1459=C1458+1,ISNUMBER(U1459),ISNUMBER(U1458),U1458&lt;&gt;0),U1459/U1458-1,""),"")</x:f>
        <x:v>-0.40704025631518326</x:v>
      </x:c>
      <x:c r="AH1459" s="50" t="n">
        <x:f>IF(AND(ISNUMBER(AE1459),ISNUMBER(AF1459),ISNUMBER(AG1459)),IF(AND(AE1459=1,AF1459=1,AG1459&lt;0),1,0),"")</x:f>
        <x:v>0</x:v>
      </x:c>
      <x:c r="AI1459" s="50" t="n">
        <x:f>IF(AND(A1459=A1460,C1460=C1459+1,ISNUMBER(AH1460)),C1460,"")</x:f>
        <x:v>2023</x:v>
      </x:c>
      <x:c r="AJ1459" s="50" t="n">
        <x:f>IF(AND(A1459=A1460,C1460=C1459+1,ISNUMBER(AH1460)),AH1460,"")</x:f>
        <x:v>0</x:v>
      </x:c>
    </x:row>
    <x:row r="1460" ht="15">
      <x:c r="A1460" s="9" t="s">
        <x:v>114</x:v>
      </x:c>
      <x:c r="B1460" s="10">
        <x:v>45291</x:v>
      </x:c>
      <x:c r="C1460" s="9">
        <x:v>2023</x:v>
      </x:c>
      <x:c r="D1460" s="11">
        <x:v>4680</x:v>
      </x:c>
      <x:c r="E1460" s="11">
        <x:v>2100</x:v>
      </x:c>
      <x:c r="F1460" s="11">
        <x:v>1339</x:v>
      </x:c>
      <x:c r="G1460" s="11">
        <x:v>2471</x:v>
      </x:c>
      <x:c r="H1460" s="11">
        <x:v>1191</x:v>
      </x:c>
      <x:c r="I1460" s="11">
        <x:v>2209</x:v>
      </x:c>
      <x:c r="J1460" s="11">
        <x:v>2158</x:v>
      </x:c>
      <x:c r="K1460" s="11">
        <x:v>205</x:v>
      </x:c>
      <x:c r="L1460" s="11">
        <x:v>891</x:v>
      </x:c>
      <x:c r="M1460" s="11">
        <x:v>161</x:v>
      </x:c>
      <x:c r="N1460" s="11">
        <x:v>1030</x:v>
      </x:c>
      <x:c r="O1460" s="11">
        <x:v>2875</x:v>
      </x:c>
      <x:c r="P1460" s="11">
        <x:v>367</x:v>
      </x:c>
      <x:c r="Q1460" s="11">
        <x:v>626</x:v>
      </x:c>
      <x:c r="R1460" s="11">
        <x:v>73</x:v>
      </x:c>
      <x:c r="S1460" s="11">
        <x:v>190</x:v>
      </x:c>
      <x:c r="T1460" s="11">
        <x:v>533</x:v>
      </x:c>
      <x:c r="U1460" s="11">
        <x:v>5047.9531999999999</x:v>
      </x:c>
      <x:c r="V1460" s="11">
        <x:v>18</x:v>
      </x:c>
      <x:c r="W1460" s="12">
        <x:v>0</x:v>
      </x:c>
      <x:c r="X1460" s="8">
        <x:v>0</x:v>
      </x:c>
      <x:c r="Y1460" s="13">
        <x:f t="shared" si="132"/>
        <x:v>1.568334578043316</x:v>
      </x:c>
      <x:c r="Z1460" s="13">
        <x:f t="shared" si="133"/>
        <x:v>0.527991452991453</x:v>
      </x:c>
      <x:c r="AA1460" s="13">
        <x:f t="shared" si="134"/>
        <x:v>4.05982905982906E-2</x:v>
      </x:c>
      <x:c r="AB1460" s="13">
        <x:f t="shared" si="135"/>
        <x:v>7.8418803418803418E-2</x:v>
      </x:c>
      <x:c r="AC1460" s="13">
        <x:f t="shared" si="136"/>
        <x:v>0.21570214488061515</x:v>
      </x:c>
      <x:c r="AD1460" s="13">
        <x:f t="shared" si="137"/>
        <x:v>0.46111111111111114</x:v>
      </x:c>
      <x:c r="AE1460" s="50" t="n">
        <x:f>IF(OR(NOT(ISNUMBER(Q1460)),NOT(ISNUMBER(R1460))),"",IF(Q1460&lt;R1460,1,0))</x:f>
        <x:v>0</x:v>
      </x:c>
      <x:c r="AF1460" s="50" t="n">
        <x:f>IFERROR(IF(AND(A1460=A1459,C1460=C1459+1,ISNUMBER(AE1459)),AE1459,""),"")</x:f>
        <x:v>0</x:v>
      </x:c>
      <x:c r="AG1460" s="52" t="n">
        <x:f>IFERROR(IF(AND(A1460=A1459,C1460=C1459+1,ISNUMBER(U1460),ISNUMBER(U1459),U1459&lt;&gt;0),U1460/U1459-1,""),"")</x:f>
        <x:v>0.2962706732758251</x:v>
      </x:c>
      <x:c r="AH1460" s="50" t="n">
        <x:f>IF(AND(ISNUMBER(AE1460),ISNUMBER(AF1460),ISNUMBER(AG1460)),IF(AND(AE1460=1,AF1460=1,AG1460&lt;0),1,0),"")</x:f>
        <x:v>0</x:v>
      </x:c>
      <x:c r="AI1460" s="50" t="n">
        <x:f>IF(AND(A1460=A1461,C1461=C1460+1,ISNUMBER(AH1461)),C1461,"")</x:f>
        <x:v>2024</x:v>
      </x:c>
      <x:c r="AJ1460" s="50" t="n">
        <x:f>IF(AND(A1460=A1461,C1461=C1460+1,ISNUMBER(AH1461)),AH1461,"")</x:f>
        <x:v>0</x:v>
      </x:c>
    </x:row>
    <x:row r="1461" ht="15">
      <x:c r="A1461" s="9" t="s">
        <x:v>114</x:v>
      </x:c>
      <x:c r="B1461" s="10">
        <x:v>45657</x:v>
      </x:c>
      <x:c r="C1461" s="9">
        <x:v>2024</x:v>
      </x:c>
      <x:c r="D1461" s="11">
        <x:v>5133</x:v>
      </x:c>
      <x:c r="E1461" s="11">
        <x:v>2263</x:v>
      </x:c>
      <x:c r="F1461" s="11">
        <x:v>1978</x:v>
      </x:c>
      <x:c r="G1461" s="11">
        <x:v>2812</x:v>
      </x:c>
      <x:c r="H1461" s="11">
        <x:v>1306</x:v>
      </x:c>
      <x:c r="I1461" s="11">
        <x:v>2321</x:v>
      </x:c>
      <x:c r="J1461" s="11">
        <x:v>2362</x:v>
      </x:c>
      <x:c r="K1461" s="11">
        <x:v>188</x:v>
      </x:c>
      <x:c r="L1461" s="11">
        <x:v>986</x:v>
      </x:c>
      <x:c r="M1461" s="11">
        <x:v>653</x:v>
      </x:c>
      <x:c r="N1461" s="11">
        <x:v>653</x:v>
      </x:c>
      <x:c r="O1461" s="11">
        <x:v>3127</x:v>
      </x:c>
      <x:c r="P1461" s="11">
        <x:v>612</x:v>
      </x:c>
      <x:c r="Q1461" s="11">
        <x:v>780</x:v>
      </x:c>
      <x:c r="R1461" s="11">
        <x:v>75</x:v>
      </x:c>
      <x:c r="S1461" s="11">
        <x:v>359</x:v>
      </x:c>
      <x:c r="T1461" s="11">
        <x:v>480</x:v>
      </x:c>
      <x:c r="U1461" s="11">
        <x:v>5536.1490999999996</x:v>
      </x:c>
      <x:c r="V1461" s="11">
        <x:v>18</x:v>
      </x:c>
      <x:c r="W1461" s="12">
        <x:v>0</x:v>
      </x:c>
      <x:c r="X1461" s="8">
        <x:v>0</x:v>
      </x:c>
      <x:c r="Y1461" s="13">
        <x:f t="shared" si="132"/>
        <x:v>1.1440849342770476</x:v>
      </x:c>
      <x:c r="Z1461" s="13">
        <x:f t="shared" si="133"/>
        <x:v>0.54782778102474183</x:v>
      </x:c>
      <x:c r="AA1461" s="13">
        <x:f t="shared" si="134"/>
        <x:v>6.993960646795247E-2</x:v>
      </x:c>
      <x:c r="AB1461" s="13">
        <x:f t="shared" si="135"/>
        <x:v>0.11922852133255406</x:v>
      </x:c>
      <x:c r="AC1461" s="13">
        <x:f t="shared" si="136"/>
        <x:v>0.17069701280227595</x:v>
      </x:c>
      <x:c r="AD1461" s="13">
        <x:f t="shared" si="137"/>
        <x:v>0.460159750633158</x:v>
      </x:c>
      <x:c r="AE1461" s="50" t="n">
        <x:f>IF(OR(NOT(ISNUMBER(Q1461)),NOT(ISNUMBER(R1461))),"",IF(Q1461&lt;R1461,1,0))</x:f>
        <x:v>0</x:v>
      </x:c>
      <x:c r="AF1461" s="50" t="n">
        <x:f>IFERROR(IF(AND(A1461=A1460,C1461=C1460+1,ISNUMBER(AE1460)),AE1460,""),"")</x:f>
        <x:v>0</x:v>
      </x:c>
      <x:c r="AG1461" s="52" t="n">
        <x:f>IFERROR(IF(AND(A1461=A1460,C1461=C1460+1,ISNUMBER(U1461),ISNUMBER(U1460),U1460&lt;&gt;0),U1461/U1460-1,""),"")</x:f>
        <x:v>0.09671165334892562</x:v>
      </x:c>
      <x:c r="AH1461" s="50" t="n">
        <x:f>IF(AND(ISNUMBER(AE1461),ISNUMBER(AF1461),ISNUMBER(AG1461)),IF(AND(AE1461=1,AF1461=1,AG1461&lt;0),1,0),"")</x:f>
        <x:v>0</x:v>
      </x:c>
      <x:c r="AI1461" s="50" t="str">
        <x:f>IF(AND(A1461=A1462,C1462=C1461+1,ISNUMBER(AH1462)),C1462,"")</x:f>
      </x:c>
      <x:c r="AJ1461" s="50" t="str">
        <x:f>IF(AND(A1461=A1462,C1462=C1461+1,ISNUMBER(AH1462)),AH1462,"")</x:f>
      </x:c>
    </x:row>
    <x:row r="1462" ht="15">
      <x:c r="A1462" s="9" t="s">
        <x:v>115</x:v>
      </x:c>
      <x:c r="B1462" s="10">
        <x:v>39447</x:v>
      </x:c>
      <x:c r="C1462" s="9">
        <x:v>2007</x:v>
      </x:c>
      <x:c r="D1462" s="11">
        <x:v>876.15509999999995</x:v>
      </x:c>
      <x:c r="E1462" s="11">
        <x:v>497.65769999999998</x:v>
      </x:c>
      <x:c r="F1462" s="11">
        <x:v>339.83479999999997</x:v>
      </x:c>
      <x:c r="G1462" s="11">
        <x:v>628.31759999999997</x:v>
      </x:c>
      <x:c r="H1462" s="11">
        <x:v>315.44760000000002</x:v>
      </x:c>
      <x:c r="I1462" s="11">
        <x:v>194.30459999999999</x:v>
      </x:c>
      <x:c r="J1462" s="11">
        <x:v>85.454400000000007</x:v>
      </x:c>
      <x:c r="K1462" s="11">
        <x:v>81.885499999999993</x:v>
      </x:c>
      <x:c r="L1462" s="11">
        <x:v>110.43640000000001</x:v>
      </x:c>
      <x:c r="M1462" s="11">
        <x:v>76.334000000000003</x:v>
      </x:c>
      <x:c r="N1462" s="11">
        <x:v>239.11359999999999</x:v>
      </x:c>
      <x:c r="O1462" s="11">
        <x:v>804.52689999999996</x:v>
      </x:c>
      <x:c r="P1462" s="11">
        <x:v>-827.13610000000006</x:v>
      </x:c>
      <x:c r="Q1462" s="11">
        <x:v>-808.72860000000003</x:v>
      </x:c>
      <x:c r="R1462" s="11">
        <x:v>16.406700000000001</x:v>
      </x:c>
      <x:c r="S1462" s="11">
        <x:v>-858.94899999999996</x:v>
      </x:c>
      <x:c r="T1462" s="11">
        <x:v>-859.14909999999998</x:v>
      </x:c>
      <x:c r="U1462" s="11">
        <x:v>498.25959999999998</x:v>
      </x:c>
      <x:c r="V1462" s="11">
        <x:v>18</x:v>
      </x:c>
      <x:c r="W1462" s="12">
        <x:v>0</x:v>
      </x:c>
      <x:c r="X1462" s="8">
        <x:v>0</x:v>
      </x:c>
      <x:c r="Y1462" s="13">
        <x:f t="shared" si="132"/>
        <x:v>1.4644106489388373</x:v>
      </x:c>
      <x:c r="Z1462" s="13">
        <x:f t="shared" si="133"/>
        <x:v>0.71713056284212695</x:v>
      </x:c>
      <x:c r="AA1462" s="13">
        <x:f t="shared" si="134"/>
        <x:v>-0.98036181036896319</x:v>
      </x:c>
      <x:c r="AB1462" s="13">
        <x:f t="shared" si="135"/>
        <x:v>-0.94405214327919806</x:v>
      </x:c>
      <x:c r="AC1462" s="13">
        <x:f t="shared" si="136"/>
        <x:v>-1.3673802866575757</x:v>
      </x:c>
      <x:c r="AD1462" s="13">
        <x:f t="shared" si="137"/>
        <x:v>9.7533416172547543E-2</x:v>
      </x:c>
      <x:c r="AE1462" s="50" t="n">
        <x:f>IF(OR(NOT(ISNUMBER(Q1462)),NOT(ISNUMBER(R1462))),"",IF(Q1462&lt;R1462,1,0))</x:f>
        <x:v>1</x:v>
      </x:c>
      <x:c r="AF1462" s="50" t="str">
        <x:f>IFERROR(IF(AND(A1462=A1461,C1462=C1461+1,ISNUMBER(AE1461)),AE1461,""),"")</x:f>
      </x:c>
      <x:c r="AG1462" s="52" t="str">
        <x:f>IFERROR(IF(AND(A1462=A1461,C1462=C1461+1,ISNUMBER(U1462),ISNUMBER(U1461),U1461&lt;&gt;0),U1462/U1461-1,""),"")</x:f>
      </x:c>
      <x:c r="AH1462" s="50" t="str">
        <x:f>IF(AND(ISNUMBER(AE1462),ISNUMBER(AF1462),ISNUMBER(AG1462)),IF(AND(AE1462=1,AF1462=1,AG1462&lt;0),1,0),"")</x:f>
      </x:c>
      <x:c r="AI1462" s="50" t="n">
        <x:f>IF(AND(A1462=A1463,C1463=C1462+1,ISNUMBER(AH1463)),C1463,"")</x:f>
        <x:v>2008</x:v>
      </x:c>
      <x:c r="AJ1462" s="50" t="n">
        <x:f>IF(AND(A1462=A1463,C1463=C1462+1,ISNUMBER(AH1463)),AH1463,"")</x:f>
        <x:v>0</x:v>
      </x:c>
    </x:row>
    <x:row r="1463" ht="15">
      <x:c r="A1463" s="9" t="s">
        <x:v>115</x:v>
      </x:c>
      <x:c r="B1463" s="10">
        <x:v>39813</x:v>
      </x:c>
      <x:c r="C1463" s="9">
        <x:v>2008</x:v>
      </x:c>
      <x:c r="D1463" s="11">
        <x:v>612.29579999999999</x:v>
      </x:c>
      <x:c r="E1463" s="11">
        <x:v>262.64150000000001</x:v>
      </x:c>
      <x:c r="F1463" s="11">
        <x:v>161.92830000000001</x:v>
      </x:c>
      <x:c r="G1463" s="11">
        <x:v>436.95850000000002</x:v>
      </x:c>
      <x:c r="H1463" s="11">
        <x:v>250.83580000000001</x:v>
      </x:c>
      <x:c r="I1463" s="11">
        <x:v>175.3373</x:v>
      </x:c>
      <x:c r="J1463" s="11">
        <x:v>84.097800000000007</x:v>
      </x:c>
      <x:c r="K1463" s="11">
        <x:v>37.749200000000002</x:v>
      </x:c>
      <x:c r="L1463" s="11">
        <x:v>83.223299999999995</x:v>
      </x:c>
      <x:c r="M1463" s="11">
        <x:v>24.340199999999999</x:v>
      </x:c>
      <x:c r="N1463" s="11">
        <x:v>226.49549999999999</x:v>
      </x:c>
      <x:c r="O1463" s="11">
        <x:v>777.41600000000005</x:v>
      </x:c>
      <x:c r="P1463" s="11">
        <x:v>87.037999999999997</x:v>
      </x:c>
      <x:c r="Q1463" s="11">
        <x:v>110.742</x:v>
      </x:c>
      <x:c r="R1463" s="11">
        <x:v>17.407599999999999</x:v>
      </x:c>
      <x:c r="S1463" s="11">
        <x:v>42.037500000000001</x:v>
      </x:c>
      <x:c r="T1463" s="11">
        <x:v>55.926499999999997</x:v>
      </x:c>
      <x:c r="U1463" s="11">
        <x:v>221.4759</x:v>
      </x:c>
      <x:c r="V1463" s="11">
        <x:v>18</x:v>
      </x:c>
      <x:c r="W1463" s="12">
        <x:v>0</x:v>
      </x:c>
      <x:c r="X1463" s="8">
        <x:v>0</x:v>
      </x:c>
      <x:c r="Y1463" s="13">
        <x:f t="shared" si="132"/>
        <x:v>1.6219616953923435</x:v>
      </x:c>
      <x:c r="Z1463" s="13">
        <x:f t="shared" si="133"/>
        <x:v>0.71363955134103485</x:v>
      </x:c>
      <x:c r="AA1463" s="13">
        <x:f t="shared" si="134"/>
        <x:v>6.8655541978239934E-2</x:v>
      </x:c>
      <x:c r="AB1463" s="13">
        <x:f t="shared" si="135"/>
        <x:v>0.14215024829502343</x:v>
      </x:c>
      <x:c r="AC1463" s="13">
        <x:f t="shared" si="136"/>
        <x:v>0.12799041556578025</x:v>
      </x:c>
      <x:c r="AD1463" s="13">
        <x:f t="shared" si="137"/>
        <x:v>0.13734832086060367</x:v>
      </x:c>
      <x:c r="AE1463" s="50" t="n">
        <x:f>IF(OR(NOT(ISNUMBER(Q1463)),NOT(ISNUMBER(R1463))),"",IF(Q1463&lt;R1463,1,0))</x:f>
        <x:v>0</x:v>
      </x:c>
      <x:c r="AF1463" s="50" t="n">
        <x:f>IFERROR(IF(AND(A1463=A1462,C1463=C1462+1,ISNUMBER(AE1462)),AE1462,""),"")</x:f>
        <x:v>1</x:v>
      </x:c>
      <x:c r="AG1463" s="52" t="n">
        <x:f>IFERROR(IF(AND(A1463=A1462,C1463=C1462+1,ISNUMBER(U1463),ISNUMBER(U1462),U1462&lt;&gt;0),U1463/U1462-1,""),"")</x:f>
        <x:v>-0.5555009878384681</x:v>
      </x:c>
      <x:c r="AH1463" s="50" t="n">
        <x:f>IF(AND(ISNUMBER(AE1463),ISNUMBER(AF1463),ISNUMBER(AG1463)),IF(AND(AE1463=1,AF1463=1,AG1463&lt;0),1,0),"")</x:f>
        <x:v>0</x:v>
      </x:c>
      <x:c r="AI1463" s="50" t="n">
        <x:f>IF(AND(A1463=A1464,C1464=C1463+1,ISNUMBER(AH1464)),C1464,"")</x:f>
        <x:v>2009</x:v>
      </x:c>
      <x:c r="AJ1463" s="50" t="n">
        <x:f>IF(AND(A1463=A1464,C1464=C1463+1,ISNUMBER(AH1464)),AH1464,"")</x:f>
        <x:v>0</x:v>
      </x:c>
    </x:row>
    <x:row r="1464" ht="15">
      <x:c r="A1464" s="9" t="s">
        <x:v>115</x:v>
      </x:c>
      <x:c r="B1464" s="10">
        <x:v>40178</x:v>
      </x:c>
      <x:c r="C1464" s="9">
        <x:v>2009</x:v>
      </x:c>
      <x:c r="D1464" s="11">
        <x:v>609.91</x:v>
      </x:c>
      <x:c r="E1464" s="11">
        <x:v>261.11320000000001</x:v>
      </x:c>
      <x:c r="F1464" s="11">
        <x:v>184.4102</x:v>
      </x:c>
      <x:c r="G1464" s="11">
        <x:v>397.72519999999997</x:v>
      </x:c>
      <x:c r="H1464" s="11">
        <x:v>207.82480000000001</x:v>
      </x:c>
      <x:c r="I1464" s="11">
        <x:v>212.18469999999999</x:v>
      </x:c>
      <x:c r="J1464" s="11">
        <x:v>120.78700000000001</x:v>
      </x:c>
      <x:c r="K1464" s="11">
        <x:v>66.368300000000005</x:v>
      </x:c>
      <x:c r="L1464" s="11">
        <x:v>70.728200000000001</x:v>
      </x:c>
      <x:c r="M1464" s="11">
        <x:v>50.381799999999998</x:v>
      </x:c>
      <x:c r="N1464" s="11">
        <x:v>157.44300000000001</x:v>
      </x:c>
      <x:c r="O1464" s="11">
        <x:v>610.23800000000006</x:v>
      </x:c>
      <x:c r="P1464" s="11">
        <x:v>70.309700000000007</x:v>
      </x:c>
      <x:c r="Q1464" s="11">
        <x:v>93.798400000000001</x:v>
      </x:c>
      <x:c r="R1464" s="11">
        <x:v>8.6125000000000007</x:v>
      </x:c>
      <x:c r="S1464" s="11">
        <x:v>43.0627</x:v>
      </x:c>
      <x:c r="T1464" s="11">
        <x:v>90.353399999999993</x:v>
      </x:c>
      <x:c r="U1464" s="11">
        <x:v>422.72879999999998</x:v>
      </x:c>
      <x:c r="V1464" s="11">
        <x:v>18</x:v>
      </x:c>
      <x:c r="W1464" s="12">
        <x:v>0</x:v>
      </x:c>
      <x:c r="X1464" s="8">
        <x:v>0</x:v>
      </x:c>
      <x:c r="Y1464" s="13">
        <x:f t="shared" si="132"/>
        <x:v>1.4159368624945909</x:v>
      </x:c>
      <x:c r="Z1464" s="13">
        <x:f t="shared" si="133"/>
        <x:v>0.6521047367644407</x:v>
      </x:c>
      <x:c r="AA1464" s="13">
        <x:f t="shared" si="134"/>
        <x:v>7.0605007296158456E-2</x:v>
      </x:c>
      <x:c r="AB1464" s="13">
        <x:f t="shared" si="135"/>
        <x:v>0.11527881162794512</x:v>
      </x:c>
      <x:c r="AC1464" s="13">
        <x:f t="shared" si="136"/>
        <x:v>0.22717544676575685</x:v>
      </x:c>
      <x:c r="AD1464" s="13">
        <x:f t="shared" si="137"/>
        <x:v>0.19804069452870099</x:v>
      </x:c>
      <x:c r="AE1464" s="50" t="n">
        <x:f>IF(OR(NOT(ISNUMBER(Q1464)),NOT(ISNUMBER(R1464))),"",IF(Q1464&lt;R1464,1,0))</x:f>
        <x:v>0</x:v>
      </x:c>
      <x:c r="AF1464" s="50" t="n">
        <x:f>IFERROR(IF(AND(A1464=A1463,C1464=C1463+1,ISNUMBER(AE1463)),AE1463,""),"")</x:f>
        <x:v>0</x:v>
      </x:c>
      <x:c r="AG1464" s="52" t="n">
        <x:f>IFERROR(IF(AND(A1464=A1463,C1464=C1463+1,ISNUMBER(U1464),ISNUMBER(U1463),U1463&lt;&gt;0),U1464/U1463-1,""),"")</x:f>
        <x:v>0.9086898393911029</x:v>
      </x:c>
      <x:c r="AH1464" s="50" t="n">
        <x:f>IF(AND(ISNUMBER(AE1464),ISNUMBER(AF1464),ISNUMBER(AG1464)),IF(AND(AE1464=1,AF1464=1,AG1464&lt;0),1,0),"")</x:f>
        <x:v>0</x:v>
      </x:c>
      <x:c r="AI1464" s="50" t="n">
        <x:f>IF(AND(A1464=A1465,C1465=C1464+1,ISNUMBER(AH1465)),C1465,"")</x:f>
        <x:v>2010</x:v>
      </x:c>
      <x:c r="AJ1464" s="50" t="n">
        <x:f>IF(AND(A1464=A1465,C1465=C1464+1,ISNUMBER(AH1465)),AH1465,"")</x:f>
        <x:v>0</x:v>
      </x:c>
    </x:row>
    <x:row r="1465" ht="15">
      <x:c r="A1465" s="9" t="s">
        <x:v>115</x:v>
      </x:c>
      <x:c r="B1465" s="10">
        <x:v>40543</x:v>
      </x:c>
      <x:c r="C1465" s="9">
        <x:v>2010</x:v>
      </x:c>
      <x:c r="D1465" s="11">
        <x:v>562.67920000000004</x:v>
      </x:c>
      <x:c r="E1465" s="11">
        <x:v>231.21449999999999</x:v>
      </x:c>
      <x:c r="F1465" s="11">
        <x:v>167.75919999999999</x:v>
      </x:c>
      <x:c r="G1465" s="11">
        <x:v>325.5401</x:v>
      </x:c>
      <x:c r="H1465" s="11">
        <x:v>152.16820000000001</x:v>
      </x:c>
      <x:c r="I1465" s="11">
        <x:v>237.13910000000001</x:v>
      </x:c>
      <x:c r="J1465" s="11">
        <x:v>145.93180000000001</x:v>
      </x:c>
      <x:c r="K1465" s="11">
        <x:v>42.095700000000001</x:v>
      </x:c>
      <x:c r="L1465" s="11">
        <x:v>72.342200000000005</x:v>
      </x:c>
      <x:c r="M1465" s="11">
        <x:v>42.095700000000001</x:v>
      </x:c>
      <x:c r="N1465" s="11">
        <x:v>110.07250000000001</x:v>
      </x:c>
      <x:c r="O1465" s="11">
        <x:v>578.39729999999997</x:v>
      </x:c>
      <x:c r="P1465" s="11">
        <x:v>61.209299999999999</x:v>
      </x:c>
      <x:c r="Q1465" s="11">
        <x:v>84.3947</x:v>
      </x:c>
      <x:c r="R1465" s="11">
        <x:v>6.6464999999999996</x:v>
      </x:c>
      <x:c r="S1465" s="11">
        <x:v>38.024000000000001</x:v>
      </x:c>
      <x:c r="T1465" s="11">
        <x:v>60.127400000000002</x:v>
      </x:c>
      <x:c r="U1465" s="11">
        <x:v>332.70800000000003</x:v>
      </x:c>
      <x:c r="V1465" s="11">
        <x:v>18</x:v>
      </x:c>
      <x:c r="W1465" s="12">
        <x:v>0</x:v>
      </x:c>
      <x:c r="X1465" s="8">
        <x:v>0</x:v>
      </x:c>
      <x:c r="Y1465" s="13">
        <x:f t="shared" si="132"/>
        <x:v>1.3782522806498838</x:v>
      </x:c>
      <x:c r="Z1465" s="13">
        <x:f t="shared" si="133"/>
        <x:v>0.57855364122220965</x:v>
      </x:c>
      <x:c r="AA1465" s="13">
        <x:f t="shared" si="134"/>
        <x:v>6.7576693789285255E-2</x:v>
      </x:c>
      <x:c r="AB1465" s="13">
        <x:f t="shared" si="135"/>
        <x:v>0.10878187784442715</x:v>
      </x:c>
      <x:c r="AC1465" s="13">
        <x:f t="shared" si="136"/>
        <x:v>0.18470044089806448</x:v>
      </x:c>
      <x:c r="AD1465" s="13">
        <x:f t="shared" si="137"/>
        <x:v>0.25935168742686776</x:v>
      </x:c>
      <x:c r="AE1465" s="50" t="n">
        <x:f>IF(OR(NOT(ISNUMBER(Q1465)),NOT(ISNUMBER(R1465))),"",IF(Q1465&lt;R1465,1,0))</x:f>
        <x:v>0</x:v>
      </x:c>
      <x:c r="AF1465" s="50" t="n">
        <x:f>IFERROR(IF(AND(A1465=A1464,C1465=C1464+1,ISNUMBER(AE1464)),AE1464,""),"")</x:f>
        <x:v>0</x:v>
      </x:c>
      <x:c r="AG1465" s="52" t="n">
        <x:f>IFERROR(IF(AND(A1465=A1464,C1465=C1464+1,ISNUMBER(U1465),ISNUMBER(U1464),U1464&lt;&gt;0),U1465/U1464-1,""),"")</x:f>
        <x:v>-0.2129516607337848</x:v>
      </x:c>
      <x:c r="AH1465" s="50" t="n">
        <x:f>IF(AND(ISNUMBER(AE1465),ISNUMBER(AF1465),ISNUMBER(AG1465)),IF(AND(AE1465=1,AF1465=1,AG1465&lt;0),1,0),"")</x:f>
        <x:v>0</x:v>
      </x:c>
      <x:c r="AI1465" s="50" t="n">
        <x:f>IF(AND(A1465=A1466,C1466=C1465+1,ISNUMBER(AH1466)),C1466,"")</x:f>
        <x:v>2011</x:v>
      </x:c>
      <x:c r="AJ1465" s="50" t="n">
        <x:f>IF(AND(A1465=A1466,C1466=C1465+1,ISNUMBER(AH1466)),AH1466,"")</x:f>
        <x:v>0</x:v>
      </x:c>
    </x:row>
    <x:row r="1466" ht="15">
      <x:c r="A1466" s="9" t="s">
        <x:v>115</x:v>
      </x:c>
      <x:c r="B1466" s="10">
        <x:v>40908</x:v>
      </x:c>
      <x:c r="C1466" s="9">
        <x:v>2011</x:v>
      </x:c>
      <x:c r="D1466" s="11">
        <x:v>613.38099999999997</x:v>
      </x:c>
      <x:c r="E1466" s="11">
        <x:v>247.67869999999999</x:v>
      </x:c>
      <x:c r="F1466" s="11">
        <x:v>147.95590000000001</x:v>
      </x:c>
      <x:c r="G1466" s="11">
        <x:v>379.81540000000001</x:v>
      </x:c>
      <x:c r="H1466" s="11">
        <x:v>180.6798</x:v>
      </x:c>
      <x:c r="I1466" s="11">
        <x:v>233.56549999999999</x:v>
      </x:c>
      <x:c r="J1466" s="11">
        <x:v>143.45830000000001</x:v>
      </x:c>
      <x:c r="K1466" s="11">
        <x:v>19.696400000000001</x:v>
      </x:c>
      <x:c r="L1466" s="11">
        <x:v>87.160600000000002</x:v>
      </x:c>
      <x:c r="M1466" s="11">
        <x:v>6.3586999999999998</x:v>
      </x:c>
      <x:c r="N1466" s="11">
        <x:v>174.3212</x:v>
      </x:c>
      <x:c r="O1466" s="11">
        <x:v>651.49440000000004</x:v>
      </x:c>
      <x:c r="P1466" s="11">
        <x:v>52.767499999999998</x:v>
      </x:c>
      <x:c r="Q1466" s="11">
        <x:v>79.712599999999995</x:v>
      </x:c>
      <x:c r="R1466" s="11">
        <x:v>7.859</x:v>
      </x:c>
      <x:c r="S1466" s="11">
        <x:v>25.822399999999998</x:v>
      </x:c>
      <x:c r="T1466" s="11">
        <x:v>37.530700000000003</x:v>
      </x:c>
      <x:c r="U1466" s="11">
        <x:v>298.54829999999998</x:v>
      </x:c>
      <x:c r="V1466" s="11">
        <x:v>18</x:v>
      </x:c>
      <x:c r="W1466" s="12">
        <x:v>0</x:v>
      </x:c>
      <x:c r="X1466" s="8">
        <x:v>0</x:v>
      </x:c>
      <x:c r="Y1466" s="13">
        <x:f t="shared" si="132"/>
        <x:v>1.6740035375405777</x:v>
      </x:c>
      <x:c r="Z1466" s="13">
        <x:f t="shared" si="133"/>
        <x:v>0.61921611526930254</x:v>
      </x:c>
      <x:c r="AA1466" s="13">
        <x:f t="shared" si="134"/>
        <x:v>4.209846734737463E-2</x:v>
      </x:c>
      <x:c r="AB1466" s="13">
        <x:f t="shared" si="135"/>
        <x:v>8.6027281575399309E-2</x:v>
      </x:c>
      <x:c r="AC1466" s="13">
        <x:f t="shared" si="136"/>
        <x:v>9.881300231638844E-2</x:v>
      </x:c>
      <x:c r="AD1466" s="13">
        <x:f t="shared" si="137"/>
        <x:v>0.23388122553518942</x:v>
      </x:c>
      <x:c r="AE1466" s="50" t="n">
        <x:f>IF(OR(NOT(ISNUMBER(Q1466)),NOT(ISNUMBER(R1466))),"",IF(Q1466&lt;R1466,1,0))</x:f>
        <x:v>0</x:v>
      </x:c>
      <x:c r="AF1466" s="50" t="n">
        <x:f>IFERROR(IF(AND(A1466=A1465,C1466=C1465+1,ISNUMBER(AE1465)),AE1465,""),"")</x:f>
        <x:v>0</x:v>
      </x:c>
      <x:c r="AG1466" s="52" t="n">
        <x:f>IFERROR(IF(AND(A1466=A1465,C1466=C1465+1,ISNUMBER(U1466),ISNUMBER(U1465),U1465&lt;&gt;0),U1466/U1465-1,""),"")</x:f>
        <x:v>-0.10267171213195969</x:v>
      </x:c>
      <x:c r="AH1466" s="50" t="n">
        <x:f>IF(AND(ISNUMBER(AE1466),ISNUMBER(AF1466),ISNUMBER(AG1466)),IF(AND(AE1466=1,AF1466=1,AG1466&lt;0),1,0),"")</x:f>
        <x:v>0</x:v>
      </x:c>
      <x:c r="AI1466" s="50" t="n">
        <x:f>IF(AND(A1466=A1467,C1467=C1466+1,ISNUMBER(AH1467)),C1467,"")</x:f>
        <x:v>2012</x:v>
      </x:c>
      <x:c r="AJ1466" s="50" t="n">
        <x:f>IF(AND(A1466=A1467,C1467=C1466+1,ISNUMBER(AH1467)),AH1467,"")</x:f>
        <x:v>0</x:v>
      </x:c>
    </x:row>
    <x:row r="1467" ht="15">
      <x:c r="A1467" s="9" t="s">
        <x:v>115</x:v>
      </x:c>
      <x:c r="B1467" s="10">
        <x:v>41274</x:v>
      </x:c>
      <x:c r="C1467" s="9">
        <x:v>2012</x:v>
      </x:c>
      <x:c r="D1467" s="11">
        <x:v>628.56539999999995</x:v>
      </x:c>
      <x:c r="E1467" s="11">
        <x:v>252.4007</x:v>
      </x:c>
      <x:c r="F1467" s="11">
        <x:v>163.06970000000001</x:v>
      </x:c>
      <x:c r="G1467" s="11">
        <x:v>364.7953</x:v>
      </x:c>
      <x:c r="H1467" s="11">
        <x:v>155.4359</x:v>
      </x:c>
      <x:c r="I1467" s="11">
        <x:v>263.77010000000001</x:v>
      </x:c>
      <x:c r="J1467" s="11">
        <x:v>175.08879999999999</x:v>
      </x:c>
      <x:c r="K1467" s="11">
        <x:v>14.455399999999999</x:v>
      </x:c>
      <x:c r="L1467" s="11">
        <x:v>93.878799999999998</x:v>
      </x:c>
      <x:c r="M1467" s="11">
        <x:v>3.2484000000000002</x:v>
      </x:c>
      <x:c r="N1467" s="11">
        <x:v>152.1875</x:v>
      </x:c>
      <x:c r="O1467" s="11">
        <x:v>698.54759999999999</x:v>
      </x:c>
      <x:c r="P1467" s="11">
        <x:v>62.135399999999997</x:v>
      </x:c>
      <x:c r="Q1467" s="11">
        <x:v>88.130799999999994</x:v>
      </x:c>
      <x:c r="R1467" s="11">
        <x:v>6.9744000000000002</x:v>
      </x:c>
      <x:c r="S1467" s="11">
        <x:v>41.370800000000003</x:v>
      </x:c>
      <x:c r="T1467" s="11">
        <x:v>67.366200000000006</x:v>
      </x:c>
      <x:c r="U1467" s="11">
        <x:v>498.39879999999999</x:v>
      </x:c>
      <x:c r="V1467" s="11">
        <x:v>18</x:v>
      </x:c>
      <x:c r="W1467" s="12">
        <x:v>0</x:v>
      </x:c>
      <x:c r="X1467" s="8">
        <x:v>0</x:v>
      </x:c>
      <x:c r="Y1467" s="13">
        <x:f t="shared" si="132"/>
        <x:v>1.5478086977531693</x:v>
      </x:c>
      <x:c r="Z1467" s="13">
        <x:f t="shared" si="133"/>
        <x:v>0.58036172528745622</x:v>
      </x:c>
      <x:c r="AA1467" s="13">
        <x:f t="shared" si="134"/>
        <x:v>6.5817813070843556E-2</x:v>
      </x:c>
      <x:c r="AB1467" s="13">
        <x:f t="shared" si="135"/>
        <x:v>9.8852720814731454E-2</x:v>
      </x:c>
      <x:c r="AC1467" s="13">
        <x:f t="shared" si="136"/>
        <x:v>0.18466849764785898</x:v>
      </x:c>
      <x:c r="AD1467" s="13">
        <x:f t="shared" si="137"/>
        <x:v>0.27855303521320135</x:v>
      </x:c>
      <x:c r="AE1467" s="50" t="n">
        <x:f>IF(OR(NOT(ISNUMBER(Q1467)),NOT(ISNUMBER(R1467))),"",IF(Q1467&lt;R1467,1,0))</x:f>
        <x:v>0</x:v>
      </x:c>
      <x:c r="AF1467" s="50" t="n">
        <x:f>IFERROR(IF(AND(A1467=A1466,C1467=C1466+1,ISNUMBER(AE1466)),AE1466,""),"")</x:f>
        <x:v>0</x:v>
      </x:c>
      <x:c r="AG1467" s="52" t="n">
        <x:f>IFERROR(IF(AND(A1467=A1466,C1467=C1466+1,ISNUMBER(U1467),ISNUMBER(U1466),U1466&lt;&gt;0),U1467/U1466-1,""),"")</x:f>
        <x:v>0.6694075966937343</x:v>
      </x:c>
      <x:c r="AH1467" s="50" t="n">
        <x:f>IF(AND(ISNUMBER(AE1467),ISNUMBER(AF1467),ISNUMBER(AG1467)),IF(AND(AE1467=1,AF1467=1,AG1467&lt;0),1,0),"")</x:f>
        <x:v>0</x:v>
      </x:c>
      <x:c r="AI1467" s="50" t="n">
        <x:f>IF(AND(A1467=A1468,C1468=C1467+1,ISNUMBER(AH1468)),C1468,"")</x:f>
        <x:v>2013</x:v>
      </x:c>
      <x:c r="AJ1467" s="50" t="n">
        <x:f>IF(AND(A1467=A1468,C1468=C1467+1,ISNUMBER(AH1468)),AH1468,"")</x:f>
        <x:v>0</x:v>
      </x:c>
    </x:row>
    <x:row r="1468" ht="15">
      <x:c r="A1468" s="9" t="s">
        <x:v>115</x:v>
      </x:c>
      <x:c r="B1468" s="10">
        <x:v>41639</x:v>
      </x:c>
      <x:c r="C1468" s="9">
        <x:v>2013</x:v>
      </x:c>
      <x:c r="D1468" s="11">
        <x:v>654.19129999999996</x:v>
      </x:c>
      <x:c r="E1468" s="11">
        <x:v>258.92660000000001</x:v>
      </x:c>
      <x:c r="F1468" s="11">
        <x:v>160.35890000000001</x:v>
      </x:c>
      <x:c r="G1468" s="11">
        <x:v>374.06029999999998</x:v>
      </x:c>
      <x:c r="H1468" s="11">
        <x:v>161.0215</x:v>
      </x:c>
      <x:c r="I1468" s="11">
        <x:v>280.1311</x:v>
      </x:c>
      <x:c r="J1468" s="11">
        <x:v>189.6807</x:v>
      </x:c>
      <x:c r="K1468" s="11">
        <x:v>16.565999999999999</x:v>
      </x:c>
      <x:c r="L1468" s="11">
        <x:v>91.278700000000001</x:v>
      </x:c>
      <x:c r="M1468" s="11">
        <x:v>1.3252999999999999</x:v>
      </x:c>
      <x:c r="N1468" s="11">
        <x:v>159.6962</x:v>
      </x:c>
      <x:c r="O1468" s="11">
        <x:v>695.54409999999996</x:v>
      </x:c>
      <x:c r="P1468" s="11">
        <x:v>53.984900000000003</x:v>
      </x:c>
      <x:c r="Q1468" s="11">
        <x:v>80.429599999999994</x:v>
      </x:c>
      <x:c r="R1468" s="11">
        <x:v>6.2591000000000001</x:v>
      </x:c>
      <x:c r="S1468" s="11">
        <x:v>35.989899999999999</x:v>
      </x:c>
      <x:c r="T1468" s="11">
        <x:v>55.549599999999998</x:v>
      </x:c>
      <x:c r="U1468" s="11">
        <x:v>663.54039999999998</x:v>
      </x:c>
      <x:c r="V1468" s="11">
        <x:v>18</x:v>
      </x:c>
      <x:c r="W1468" s="12">
        <x:v>0</x:v>
      </x:c>
      <x:c r="X1468" s="8">
        <x:v>0</x:v>
      </x:c>
      <x:c r="Y1468" s="13">
        <x:f t="shared" si="132"/>
        <x:v>1.6146693448258875</x:v>
      </x:c>
      <x:c r="Z1468" s="13">
        <x:f t="shared" si="133"/>
        <x:v>0.57179039219873451</x:v>
      </x:c>
      <x:c r="AA1468" s="13">
        <x:f t="shared" si="134"/>
        <x:v>5.5014336020671628E-2</x:v>
      </x:c>
      <x:c r="AB1468" s="13">
        <x:f t="shared" si="135"/>
        <x:v>8.252158046125041E-2</x:v>
      </x:c>
      <x:c r="AC1468" s="13">
        <x:f t="shared" si="136"/>
        <x:v>0.14850439888969774</x:v>
      </x:c>
      <x:c r="AD1468" s="13">
        <x:f t="shared" si="137"/>
        <x:v>0.28994683970881302</x:v>
      </x:c>
      <x:c r="AE1468" s="50" t="n">
        <x:f>IF(OR(NOT(ISNUMBER(Q1468)),NOT(ISNUMBER(R1468))),"",IF(Q1468&lt;R1468,1,0))</x:f>
        <x:v>0</x:v>
      </x:c>
      <x:c r="AF1468" s="50" t="n">
        <x:f>IFERROR(IF(AND(A1468=A1467,C1468=C1467+1,ISNUMBER(AE1467)),AE1467,""),"")</x:f>
        <x:v>0</x:v>
      </x:c>
      <x:c r="AG1468" s="52" t="n">
        <x:f>IFERROR(IF(AND(A1468=A1467,C1468=C1467+1,ISNUMBER(U1468),ISNUMBER(U1467),U1467&lt;&gt;0),U1468/U1467-1,""),"")</x:f>
        <x:v>0.33134429697663803</x:v>
      </x:c>
      <x:c r="AH1468" s="50" t="n">
        <x:f>IF(AND(ISNUMBER(AE1468),ISNUMBER(AF1468),ISNUMBER(AG1468)),IF(AND(AE1468=1,AF1468=1,AG1468&lt;0),1,0),"")</x:f>
        <x:v>0</x:v>
      </x:c>
      <x:c r="AI1468" s="50" t="n">
        <x:f>IF(AND(A1468=A1469,C1469=C1468+1,ISNUMBER(AH1469)),C1469,"")</x:f>
        <x:v>2014</x:v>
      </x:c>
      <x:c r="AJ1468" s="50" t="n">
        <x:f>IF(AND(A1468=A1469,C1469=C1468+1,ISNUMBER(AH1469)),AH1469,"")</x:f>
        <x:v>0</x:v>
      </x:c>
    </x:row>
    <x:row r="1469" ht="15">
      <x:c r="A1469" s="9" t="s">
        <x:v>115</x:v>
      </x:c>
      <x:c r="B1469" s="10">
        <x:v>42004</x:v>
      </x:c>
      <x:c r="C1469" s="9">
        <x:v>2014</x:v>
      </x:c>
      <x:c r="D1469" s="11">
        <x:v>644.89760000000001</x:v>
      </x:c>
      <x:c r="E1469" s="11">
        <x:v>247.4263</x:v>
      </x:c>
      <x:c r="F1469" s="11">
        <x:v>154.40770000000001</x:v>
      </x:c>
      <x:c r="G1469" s="11">
        <x:v>362.10239999999999</x:v>
      </x:c>
      <x:c r="H1469" s="11">
        <x:v>160.01689999999999</x:v>
      </x:c>
      <x:c r="I1469" s="11">
        <x:v>282.79520000000002</x:v>
      </x:c>
      <x:c r="J1469" s="11">
        <x:v>195.22989999999999</x:v>
      </x:c>
      <x:c r="K1469" s="11">
        <x:v>10.439299999999999</x:v>
      </x:c>
      <x:c r="L1469" s="11">
        <x:v>90.213999999999999</x:v>
      </x:c>
      <x:c r="M1469" s="11">
        <x:v>1.7139</x:v>
      </x:c>
      <x:c r="N1469" s="11">
        <x:v>158.303</x:v>
      </x:c>
      <x:c r="O1469" s="11">
        <x:v>749.05799999999999</x:v>
      </x:c>
      <x:c r="P1469" s="11">
        <x:v>67.706800000000001</x:v>
      </x:c>
      <x:c r="Q1469" s="11">
        <x:v>96.041499999999999</x:v>
      </x:c>
      <x:c r="R1469" s="11">
        <x:v>6.5895000000000001</x:v>
      </x:c>
      <x:c r="S1469" s="11">
        <x:v>44.973100000000002</x:v>
      </x:c>
      <x:c r="T1469" s="11">
        <x:v>67.871499999999997</x:v>
      </x:c>
      <x:c r="U1469" s="11">
        <x:v>703.98069999999996</x:v>
      </x:c>
      <x:c r="V1469" s="11">
        <x:v>18</x:v>
      </x:c>
      <x:c r="W1469" s="12">
        <x:v>0</x:v>
      </x:c>
      <x:c r="X1469" s="8">
        <x:v>0</x:v>
      </x:c>
      <x:c r="Y1469" s="13">
        <x:f t="shared" si="132"/>
        <x:v>1.6024220294713281</x:v>
      </x:c>
      <x:c r="Z1469" s="13">
        <x:f t="shared" si="133"/>
        <x:v>0.56148821146178862</x:v>
      </x:c>
      <x:c r="AA1469" s="13">
        <x:f t="shared" si="134"/>
        <x:v>6.9736807828095507E-2</x:v>
      </x:c>
      <x:c r="AB1469" s="13">
        <x:f t="shared" si="135"/>
        <x:v>0.10498845087964352</x:v>
      </x:c>
      <x:c r="AC1469" s="13">
        <x:f t="shared" si="136"/>
        <x:v>0.1874373105508276</x:v>
      </x:c>
      <x:c r="AD1469" s="13">
        <x:f t="shared" si="137"/>
        <x:v>0.30273007683700481</x:v>
      </x:c>
      <x:c r="AE1469" s="50" t="n">
        <x:f>IF(OR(NOT(ISNUMBER(Q1469)),NOT(ISNUMBER(R1469))),"",IF(Q1469&lt;R1469,1,0))</x:f>
        <x:v>0</x:v>
      </x:c>
      <x:c r="AF1469" s="50" t="n">
        <x:f>IFERROR(IF(AND(A1469=A1468,C1469=C1468+1,ISNUMBER(AE1468)),AE1468,""),"")</x:f>
        <x:v>0</x:v>
      </x:c>
      <x:c r="AG1469" s="52" t="n">
        <x:f>IFERROR(IF(AND(A1469=A1468,C1469=C1468+1,ISNUMBER(U1469),ISNUMBER(U1468),U1468&lt;&gt;0),U1469/U1468-1,""),"")</x:f>
        <x:v>0.06094625135108567</x:v>
      </x:c>
      <x:c r="AH1469" s="50" t="n">
        <x:f>IF(AND(ISNUMBER(AE1469),ISNUMBER(AF1469),ISNUMBER(AG1469)),IF(AND(AE1469=1,AF1469=1,AG1469&lt;0),1,0),"")</x:f>
        <x:v>0</x:v>
      </x:c>
      <x:c r="AI1469" s="50" t="n">
        <x:f>IF(AND(A1469=A1470,C1470=C1469+1,ISNUMBER(AH1470)),C1470,"")</x:f>
        <x:v>2015</x:v>
      </x:c>
      <x:c r="AJ1469" s="50" t="n">
        <x:f>IF(AND(A1469=A1470,C1470=C1469+1,ISNUMBER(AH1470)),AH1470,"")</x:f>
        <x:v>0</x:v>
      </x:c>
    </x:row>
    <x:row r="1470" ht="15">
      <x:c r="A1470" s="9" t="s">
        <x:v>115</x:v>
      </x:c>
      <x:c r="B1470" s="10">
        <x:v>42369</x:v>
      </x:c>
      <x:c r="C1470" s="9">
        <x:v>2015</x:v>
      </x:c>
      <x:c r="D1470" s="11">
        <x:v>626.19500000000005</x:v>
      </x:c>
      <x:c r="E1470" s="11">
        <x:v>249.59399999999999</x:v>
      </x:c>
      <x:c r="F1470" s="11">
        <x:v>142.91980000000001</x:v>
      </x:c>
      <x:c r="G1470" s="11">
        <x:v>333.7251</x:v>
      </x:c>
      <x:c r="H1470" s="11">
        <x:v>153.82300000000001</x:v>
      </x:c>
      <x:c r="I1470" s="11">
        <x:v>292.4699</x:v>
      </x:c>
      <x:c r="J1470" s="11">
        <x:v>205.392</x:v>
      </x:c>
      <x:c r="K1470" s="11">
        <x:v>19.006900000000002</x:v>
      </x:c>
      <x:c r="L1470" s="11">
        <x:v>85.015199999999993</x:v>
      </x:c>
      <x:c r="M1470" s="11">
        <x:v>0.442</x:v>
      </x:c>
      <x:c r="N1470" s="11">
        <x:v>153.3809</x:v>
      </x:c>
      <x:c r="O1470" s="11">
        <x:v>714.49959999999999</x:v>
      </x:c>
      <x:c r="P1470" s="11">
        <x:v>57.007100000000001</x:v>
      </x:c>
      <x:c r="Q1470" s="11">
        <x:v>84.517300000000006</x:v>
      </x:c>
      <x:c r="R1470" s="11">
        <x:v>5.3491999999999997</x:v>
      </x:c>
      <x:c r="S1470" s="11">
        <x:v>36.832999999999998</x:v>
      </x:c>
      <x:c r="T1470" s="11">
        <x:v>77.181200000000004</x:v>
      </x:c>
      <x:c r="U1470" s="11">
        <x:v>872.21450000000004</x:v>
      </x:c>
      <x:c r="V1470" s="11">
        <x:v>18</x:v>
      </x:c>
      <x:c r="W1470" s="12">
        <x:v>0</x:v>
      </x:c>
      <x:c r="X1470" s="8">
        <x:v>0</x:v>
      </x:c>
      <x:c r="Y1470" s="13">
        <x:f t="shared" si="132"/>
        <x:v>1.7463920324545652</x:v>
      </x:c>
      <x:c r="Z1470" s="13">
        <x:f t="shared" si="133"/>
        <x:v>0.53294117647058814</x:v>
      </x:c>
      <x:c r="AA1470" s="13">
        <x:f t="shared" si="134"/>
        <x:v>5.8820335518488642E-2</x:v>
      </x:c>
      <x:c r="AB1470" s="13">
        <x:f t="shared" si="135"/>
        <x:v>9.1037296688731145E-2</x:v>
      </x:c>
      <x:c r="AC1470" s="13">
        <x:f t="shared" si="136"/>
        <x:v>0.23127178626959735</x:v>
      </x:c>
      <x:c r="AD1470" s="13">
        <x:f t="shared" si="137"/>
        <x:v>0.32800006387786551</x:v>
      </x:c>
      <x:c r="AE1470" s="50" t="n">
        <x:f>IF(OR(NOT(ISNUMBER(Q1470)),NOT(ISNUMBER(R1470))),"",IF(Q1470&lt;R1470,1,0))</x:f>
        <x:v>0</x:v>
      </x:c>
      <x:c r="AF1470" s="50" t="n">
        <x:f>IFERROR(IF(AND(A1470=A1469,C1470=C1469+1,ISNUMBER(AE1469)),AE1469,""),"")</x:f>
        <x:v>0</x:v>
      </x:c>
      <x:c r="AG1470" s="52" t="n">
        <x:f>IFERROR(IF(AND(A1470=A1469,C1470=C1469+1,ISNUMBER(U1470),ISNUMBER(U1469),U1469&lt;&gt;0),U1470/U1469-1,""),"")</x:f>
        <x:v>0.23897501735487925</x:v>
      </x:c>
      <x:c r="AH1470" s="50" t="n">
        <x:f>IF(AND(ISNUMBER(AE1470),ISNUMBER(AF1470),ISNUMBER(AG1470)),IF(AND(AE1470=1,AF1470=1,AG1470&lt;0),1,0),"")</x:f>
        <x:v>0</x:v>
      </x:c>
      <x:c r="AI1470" s="50" t="n">
        <x:f>IF(AND(A1470=A1471,C1471=C1470+1,ISNUMBER(AH1471)),C1471,"")</x:f>
        <x:v>2016</x:v>
      </x:c>
      <x:c r="AJ1470" s="50" t="n">
        <x:f>IF(AND(A1470=A1471,C1471=C1470+1,ISNUMBER(AH1471)),AH1471,"")</x:f>
        <x:v>0</x:v>
      </x:c>
    </x:row>
    <x:row r="1471" ht="15">
      <x:c r="A1471" s="9" t="s">
        <x:v>115</x:v>
      </x:c>
      <x:c r="B1471" s="10">
        <x:v>42735</x:v>
      </x:c>
      <x:c r="C1471" s="9">
        <x:v>2016</x:v>
      </x:c>
      <x:c r="D1471" s="11">
        <x:v>638.73030000000006</x:v>
      </x:c>
      <x:c r="E1471" s="11">
        <x:v>248.38140000000001</x:v>
      </x:c>
      <x:c r="F1471" s="11">
        <x:v>147.1524</x:v>
      </x:c>
      <x:c r="G1471" s="11">
        <x:v>352.07940000000002</x:v>
      </x:c>
      <x:c r="H1471" s="11">
        <x:v>157.5222</x:v>
      </x:c>
      <x:c r="I1471" s="11">
        <x:v>286.65089999999998</x:v>
      </x:c>
      <x:c r="J1471" s="11">
        <x:v>178.87909999999999</x:v>
      </x:c>
      <x:c r="K1471" s="11">
        <x:v>19.258199999999999</x:v>
      </x:c>
      <x:c r="L1471" s="11">
        <x:v>88.390199999999993</x:v>
      </x:c>
      <x:c r="M1471" s="11">
        <x:v>0.37030000000000002</x:v>
      </x:c>
      <x:c r="N1471" s="11">
        <x:v>157.15190000000001</x:v>
      </x:c>
      <x:c r="O1471" s="11">
        <x:v>732.04229999999995</x:v>
      </x:c>
      <x:c r="P1471" s="11">
        <x:v>70.208799999999997</x:v>
      </x:c>
      <x:c r="Q1471" s="11">
        <x:v>98.671899999999994</x:v>
      </x:c>
      <x:c r="R1471" s="11">
        <x:v>4.0660999999999996</x:v>
      </x:c>
      <x:c r="S1471" s="11">
        <x:v>45.811900000000001</x:v>
      </x:c>
      <x:c r="T1471" s="11">
        <x:v>80.916399999999996</x:v>
      </x:c>
      <x:c r="U1471" s="11">
        <x:v>1161.9299000000001</x:v>
      </x:c>
      <x:c r="V1471" s="11">
        <x:v>18</x:v>
      </x:c>
      <x:c r="W1471" s="12">
        <x:v>0</x:v>
      </x:c>
      <x:c r="X1471" s="8">
        <x:v>0</x:v>
      </x:c>
      <x:c r="Y1471" s="13">
        <x:f t="shared" si="132"/>
        <x:v>1.6879194630872485</x:v>
      </x:c>
      <x:c r="Z1471" s="13">
        <x:f t="shared" si="133"/>
        <x:v>0.55121762659451101</x:v>
      </x:c>
      <x:c r="AA1471" s="13">
        <x:f t="shared" si="134"/>
        <x:v>7.1723386224201352E-2</x:v>
      </x:c>
      <x:c r="AB1471" s="13">
        <x:f t="shared" si="135"/>
        <x:v>0.10991931962520017</x:v>
      </x:c>
      <x:c r="AC1471" s="13">
        <x:f t="shared" si="136"/>
        <x:v>0.22982429531520443</x:v>
      </x:c>
      <x:c r="AD1471" s="13">
        <x:f t="shared" si="137"/>
        <x:v>0.28005419501783457</x:v>
      </x:c>
      <x:c r="AE1471" s="50" t="n">
        <x:f>IF(OR(NOT(ISNUMBER(Q1471)),NOT(ISNUMBER(R1471))),"",IF(Q1471&lt;R1471,1,0))</x:f>
        <x:v>0</x:v>
      </x:c>
      <x:c r="AF1471" s="50" t="n">
        <x:f>IFERROR(IF(AND(A1471=A1470,C1471=C1470+1,ISNUMBER(AE1470)),AE1470,""),"")</x:f>
        <x:v>0</x:v>
      </x:c>
      <x:c r="AG1471" s="52" t="n">
        <x:f>IFERROR(IF(AND(A1471=A1470,C1471=C1470+1,ISNUMBER(U1471),ISNUMBER(U1470),U1470&lt;&gt;0),U1471/U1470-1,""),"")</x:f>
        <x:v>0.33216072422552023</x:v>
      </x:c>
      <x:c r="AH1471" s="50" t="n">
        <x:f>IF(AND(ISNUMBER(AE1471),ISNUMBER(AF1471),ISNUMBER(AG1471)),IF(AND(AE1471=1,AF1471=1,AG1471&lt;0),1,0),"")</x:f>
        <x:v>0</x:v>
      </x:c>
      <x:c r="AI1471" s="50" t="n">
        <x:f>IF(AND(A1471=A1472,C1472=C1471+1,ISNUMBER(AH1472)),C1472,"")</x:f>
        <x:v>2017</x:v>
      </x:c>
      <x:c r="AJ1471" s="50" t="n">
        <x:f>IF(AND(A1471=A1472,C1472=C1471+1,ISNUMBER(AH1472)),AH1472,"")</x:f>
        <x:v>0</x:v>
      </x:c>
    </x:row>
    <x:row r="1472" ht="15">
      <x:c r="A1472" s="9" t="s">
        <x:v>115</x:v>
      </x:c>
      <x:c r="B1472" s="10">
        <x:v>43100</x:v>
      </x:c>
      <x:c r="C1472" s="9">
        <x:v>2017</x:v>
      </x:c>
      <x:c r="D1472" s="11">
        <x:v>712.98530000000005</x:v>
      </x:c>
      <x:c r="E1472" s="11">
        <x:v>295.09370000000001</x:v>
      </x:c>
      <x:c r="F1472" s="11">
        <x:v>160.8004</x:v>
      </x:c>
      <x:c r="G1472" s="11">
        <x:v>363.25459999999998</x:v>
      </x:c>
      <x:c r="H1472" s="11">
        <x:v>156.06700000000001</x:v>
      </x:c>
      <x:c r="I1472" s="11">
        <x:v>349.73059999999998</x:v>
      </x:c>
      <x:c r="J1472" s="11">
        <x:v>239.37479999999999</x:v>
      </x:c>
      <x:c r="K1472" s="11">
        <x:v>22.179400000000001</x:v>
      </x:c>
      <x:c r="L1472" s="11">
        <x:v>114.413</x:v>
      </x:c>
      <x:c r="M1472" s="11">
        <x:v>0.40570000000000001</x:v>
      </x:c>
      <x:c r="N1472" s="11">
        <x:v>155.66120000000001</x:v>
      </x:c>
      <x:c r="O1472" s="11">
        <x:v>753.95569999999998</x:v>
      </x:c>
      <x:c r="P1472" s="11">
        <x:v>95.484700000000004</x:v>
      </x:c>
      <x:c r="Q1472" s="11">
        <x:v>125.3801</x:v>
      </x:c>
      <x:c r="R1472" s="11">
        <x:v>4.3811999999999998</x:v>
      </x:c>
      <x:c r="S1472" s="11">
        <x:v>69.455200000000005</x:v>
      </x:c>
      <x:c r="T1472" s="11">
        <x:v>73.449799999999996</x:v>
      </x:c>
      <x:c r="U1472" s="11">
        <x:v>1425.1496999999999</x:v>
      </x:c>
      <x:c r="V1472" s="11">
        <x:v>18</x:v>
      </x:c>
      <x:c r="W1472" s="12">
        <x:v>0</x:v>
      </x:c>
      <x:c r="X1472" s="8">
        <x:v>0</x:v>
      </x:c>
      <x:c r="Y1472" s="13">
        <x:f t="shared" si="132"/>
        <x:v>1.835155260807809</x:v>
      </x:c>
      <x:c r="Z1472" s="13">
        <x:f t="shared" si="133"/>
        <x:v>0.50948399637411879</x:v>
      </x:c>
      <x:c r="AA1472" s="13">
        <x:f t="shared" si="134"/>
        <x:v>9.7414631129141088E-2</x:v>
      </x:c>
      <x:c r="AB1472" s="13">
        <x:f t="shared" si="135"/>
        <x:v>0.13392239643650436</x:v>
      </x:c>
      <x:c r="AC1472" s="13">
        <x:f t="shared" si="136"/>
        <x:v>0.20219922886041911</x:v>
      </x:c>
      <x:c r="AD1472" s="13">
        <x:f t="shared" si="137"/>
        <x:v>0.33573595416343083</x:v>
      </x:c>
      <x:c r="AE1472" s="50" t="n">
        <x:f>IF(OR(NOT(ISNUMBER(Q1472)),NOT(ISNUMBER(R1472))),"",IF(Q1472&lt;R1472,1,0))</x:f>
        <x:v>0</x:v>
      </x:c>
      <x:c r="AF1472" s="50" t="n">
        <x:f>IFERROR(IF(AND(A1472=A1471,C1472=C1471+1,ISNUMBER(AE1471)),AE1471,""),"")</x:f>
        <x:v>0</x:v>
      </x:c>
      <x:c r="AG1472" s="52" t="n">
        <x:f>IFERROR(IF(AND(A1472=A1471,C1472=C1471+1,ISNUMBER(U1472),ISNUMBER(U1471),U1471&lt;&gt;0),U1472/U1471-1,""),"")</x:f>
        <x:v>0.2265367299696821</x:v>
      </x:c>
      <x:c r="AH1472" s="50" t="n">
        <x:f>IF(AND(ISNUMBER(AE1472),ISNUMBER(AF1472),ISNUMBER(AG1472)),IF(AND(AE1472=1,AF1472=1,AG1472&lt;0),1,0),"")</x:f>
        <x:v>0</x:v>
      </x:c>
      <x:c r="AI1472" s="50" t="n">
        <x:f>IF(AND(A1472=A1473,C1473=C1472+1,ISNUMBER(AH1473)),C1473,"")</x:f>
        <x:v>2018</x:v>
      </x:c>
      <x:c r="AJ1472" s="50" t="n">
        <x:f>IF(AND(A1472=A1473,C1473=C1472+1,ISNUMBER(AH1473)),AH1473,"")</x:f>
        <x:v>0</x:v>
      </x:c>
    </x:row>
    <x:row r="1473" ht="15">
      <x:c r="A1473" s="9" t="s">
        <x:v>115</x:v>
      </x:c>
      <x:c r="B1473" s="10">
        <x:v>43465</x:v>
      </x:c>
      <x:c r="C1473" s="9">
        <x:v>2018</x:v>
      </x:c>
      <x:c r="D1473" s="11">
        <x:v>804.01769999999999</x:v>
      </x:c>
      <x:c r="E1473" s="11">
        <x:v>352.17200000000003</x:v>
      </x:c>
      <x:c r="F1473" s="11">
        <x:v>169.52180000000001</x:v>
      </x:c>
      <x:c r="G1473" s="11">
        <x:v>430.30500000000001</x:v>
      </x:c>
      <x:c r="H1473" s="11">
        <x:v>216.4271</x:v>
      </x:c>
      <x:c r="I1473" s="11">
        <x:v>373.71269999999998</x:v>
      </x:c>
      <x:c r="J1473" s="11">
        <x:v>258.87130000000002</x:v>
      </x:c>
      <x:c r="K1473" s="11">
        <x:v>47.032699999999998</x:v>
      </x:c>
      <x:c r="L1473" s="11">
        <x:v>123.1264</x:v>
      </x:c>
      <x:c r="M1473" s="11">
        <x:v>0.50980000000000003</x:v>
      </x:c>
      <x:c r="N1473" s="11">
        <x:v>215.91720000000001</x:v>
      </x:c>
      <x:c r="O1473" s="11">
        <x:v>851.64800000000002</x:v>
      </x:c>
      <x:c r="P1473" s="11">
        <x:v>87.047300000000007</x:v>
      </x:c>
      <x:c r="Q1473" s="11">
        <x:v>119.4897</x:v>
      </x:c>
      <x:c r="R1473" s="11">
        <x:v>5.8743999999999996</x:v>
      </x:c>
      <x:c r="S1473" s="11">
        <x:v>63.015799999999999</x:v>
      </x:c>
      <x:c r="T1473" s="11">
        <x:v>74.764499999999998</x:v>
      </x:c>
      <x:c r="U1473" s="11">
        <x:v>1208.3208</x:v>
      </x:c>
      <x:c r="V1473" s="11">
        <x:v>18</x:v>
      </x:c>
      <x:c r="W1473" s="12">
        <x:v>0</x:v>
      </x:c>
      <x:c r="X1473" s="8">
        <x:v>0</x:v>
      </x:c>
      <x:c r="Y1473" s="13">
        <x:f t="shared" si="132"/>
        <x:v>2.0774437270014832</x:v>
      </x:c>
      <x:c r="Z1473" s="13">
        <x:f t="shared" si="133"/>
        <x:v>0.53519344163691918</x:v>
      </x:c>
      <x:c r="AA1473" s="13">
        <x:f t="shared" si="134"/>
        <x:v>7.8376135251748816E-2</x:v>
      </x:c>
      <x:c r="AB1473" s="13">
        <x:f t="shared" si="135"/>
        <x:v>0.10826540261489269</x:v>
      </x:c>
      <x:c r="AC1473" s="13">
        <x:f t="shared" si="136"/>
        <x:v>0.17374769059155715</x:v>
      </x:c>
      <x:c r="AD1473" s="13">
        <x:f t="shared" si="137"/>
        <x:v>0.3219721406630725</x:v>
      </x:c>
      <x:c r="AE1473" s="50" t="n">
        <x:f>IF(OR(NOT(ISNUMBER(Q1473)),NOT(ISNUMBER(R1473))),"",IF(Q1473&lt;R1473,1,0))</x:f>
        <x:v>0</x:v>
      </x:c>
      <x:c r="AF1473" s="50" t="n">
        <x:f>IFERROR(IF(AND(A1473=A1472,C1473=C1472+1,ISNUMBER(AE1472)),AE1472,""),"")</x:f>
        <x:v>0</x:v>
      </x:c>
      <x:c r="AG1473" s="52" t="n">
        <x:f>IFERROR(IF(AND(A1473=A1472,C1473=C1472+1,ISNUMBER(U1473),ISNUMBER(U1472),U1472&lt;&gt;0),U1473/U1472-1,""),"")</x:f>
        <x:v>-0.15214464838325403</x:v>
      </x:c>
      <x:c r="AH1473" s="50" t="n">
        <x:f>IF(AND(ISNUMBER(AE1473),ISNUMBER(AF1473),ISNUMBER(AG1473)),IF(AND(AE1473=1,AF1473=1,AG1473&lt;0),1,0),"")</x:f>
        <x:v>0</x:v>
      </x:c>
      <x:c r="AI1473" s="50" t="n">
        <x:f>IF(AND(A1473=A1474,C1474=C1473+1,ISNUMBER(AH1474)),C1474,"")</x:f>
        <x:v>2019</x:v>
      </x:c>
      <x:c r="AJ1473" s="50" t="n">
        <x:f>IF(AND(A1473=A1474,C1474=C1473+1,ISNUMBER(AH1474)),AH1474,"")</x:f>
        <x:v>0</x:v>
      </x:c>
    </x:row>
    <x:row r="1474" ht="15">
      <x:c r="A1474" s="9" t="s">
        <x:v>115</x:v>
      </x:c>
      <x:c r="B1474" s="10">
        <x:v>43830</x:v>
      </x:c>
      <x:c r="C1474" s="9">
        <x:v>2019</x:v>
      </x:c>
      <x:c r="D1474" s="11">
        <x:v>944.98879999999997</x:v>
      </x:c>
      <x:c r="E1474" s="11">
        <x:v>359.16199999999998</x:v>
      </x:c>
      <x:c r="F1474" s="11">
        <x:v>189.3956</x:v>
      </x:c>
      <x:c r="G1474" s="11">
        <x:v>537.81470000000002</x:v>
      </x:c>
      <x:c r="H1474" s="11">
        <x:v>320.03620000000001</x:v>
      </x:c>
      <x:c r="I1474" s="11">
        <x:v>407.17410000000001</x:v>
      </x:c>
      <x:c r="J1474" s="11">
        <x:v>298.55009999999999</x:v>
      </x:c>
      <x:c r="K1474" s="11">
        <x:v>34.483800000000002</x:v>
      </x:c>
      <x:c r="L1474" s="11">
        <x:v>133.55840000000001</x:v>
      </x:c>
      <x:c r="M1474" s="11">
        <x:v>14.5893</x:v>
      </x:c>
      <x:c r="N1474" s="11">
        <x:v>305.44690000000003</x:v>
      </x:c>
      <x:c r="O1474" s="11">
        <x:v>886.94910000000004</x:v>
      </x:c>
      <x:c r="P1474" s="11">
        <x:v>88.350200000000001</x:v>
      </x:c>
      <x:c r="Q1474" s="11">
        <x:v>123.2051</x:v>
      </x:c>
      <x:c r="R1474" s="11">
        <x:v>10.5969</x:v>
      </x:c>
      <x:c r="S1474" s="11">
        <x:v>61.7941</x:v>
      </x:c>
      <x:c r="T1474" s="11">
        <x:v>78.391599999999997</x:v>
      </x:c>
      <x:c r="U1474" s="11">
        <x:v>1551.1901</x:v>
      </x:c>
      <x:c r="V1474" s="11">
        <x:v>18</x:v>
      </x:c>
      <x:c r="W1474" s="12">
        <x:v>0</x:v>
      </x:c>
      <x:c r="X1474" s="8">
        <x:v>0</x:v>
      </x:c>
      <x:c r="Y1474" s="13">
        <x:f t="shared" si="132"/>
        <x:v>1.8963587327266314</x:v>
      </x:c>
      <x:c r="Z1474" s="13">
        <x:f t="shared" si="133"/>
        <x:v>0.56912282981554918</x:v>
      </x:c>
      <x:c r="AA1474" s="13">
        <x:f t="shared" si="134"/>
        <x:v>6.5391357019257801E-2</x:v>
      </x:c>
      <x:c r="AB1474" s="13">
        <x:f t="shared" si="135"/>
        <x:v>9.349338320200197E-2</x:v>
      </x:c>
      <x:c r="AC1474" s="13">
        <x:f t="shared" si="136"/>
        <x:v>0.1457594967188513</x:v>
      </x:c>
      <x:c r="AD1474" s="13">
        <x:f t="shared" si="137"/>
        <x:v>0.31592977609893363</x:v>
      </x:c>
      <x:c r="AE1474" s="50" t="n">
        <x:f>IF(OR(NOT(ISNUMBER(Q1474)),NOT(ISNUMBER(R1474))),"",IF(Q1474&lt;R1474,1,0))</x:f>
        <x:v>0</x:v>
      </x:c>
      <x:c r="AF1474" s="50" t="n">
        <x:f>IFERROR(IF(AND(A1474=A1473,C1474=C1473+1,ISNUMBER(AE1473)),AE1473,""),"")</x:f>
        <x:v>0</x:v>
      </x:c>
      <x:c r="AG1474" s="52" t="n">
        <x:f>IFERROR(IF(AND(A1474=A1473,C1474=C1473+1,ISNUMBER(U1474),ISNUMBER(U1473),U1473&lt;&gt;0),U1474/U1473-1,""),"")</x:f>
        <x:v>0.2837568466917064</x:v>
      </x:c>
      <x:c r="AH1474" s="50" t="n">
        <x:f>IF(AND(ISNUMBER(AE1474),ISNUMBER(AF1474),ISNUMBER(AG1474)),IF(AND(AE1474=1,AF1474=1,AG1474&lt;0),1,0),"")</x:f>
        <x:v>0</x:v>
      </x:c>
      <x:c r="AI1474" s="50" t="n">
        <x:f>IF(AND(A1474=A1475,C1475=C1474+1,ISNUMBER(AH1475)),C1475,"")</x:f>
        <x:v>2020</x:v>
      </x:c>
      <x:c r="AJ1474" s="50" t="n">
        <x:f>IF(AND(A1474=A1475,C1475=C1474+1,ISNUMBER(AH1475)),AH1475,"")</x:f>
        <x:v>0</x:v>
      </x:c>
    </x:row>
    <x:row r="1475" ht="15">
      <x:c r="A1475" s="9" t="s">
        <x:v>115</x:v>
      </x:c>
      <x:c r="B1475" s="10">
        <x:v>44196</x:v>
      </x:c>
      <x:c r="C1475" s="9">
        <x:v>2020</x:v>
      </x:c>
      <x:c r="D1475" s="11">
        <x:v>882.81020000000001</x:v>
      </x:c>
      <x:c r="E1475" s="11">
        <x:v>330.76369999999997</x:v>
      </x:c>
      <x:c r="F1475" s="11">
        <x:v>194.7998</x:v>
      </x:c>
      <x:c r="G1475" s="11">
        <x:v>445.29559999999998</x:v>
      </x:c>
      <x:c r="H1475" s="11">
        <x:v>229.60980000000001</x:v>
      </x:c>
      <x:c r="I1475" s="11">
        <x:v>437.51459999999997</x:v>
      </x:c>
      <x:c r="J1475" s="11">
        <x:v>327.76049999999998</x:v>
      </x:c>
      <x:c r="K1475" s="11">
        <x:v>30.0322</x:v>
      </x:c>
      <x:c r="L1475" s="11">
        <x:v>131.45910000000001</x:v>
      </x:c>
      <x:c r="M1475" s="11">
        <x:v>23.479700000000001</x:v>
      </x:c>
      <x:c r="N1475" s="11">
        <x:v>206.1301</x:v>
      </x:c>
      <x:c r="O1475" s="11">
        <x:v>847.98069999999996</x:v>
      </x:c>
      <x:c r="P1475" s="11">
        <x:v>54.948599999999999</x:v>
      </x:c>
      <x:c r="Q1475" s="11">
        <x:v>106.0457</x:v>
      </x:c>
      <x:c r="R1475" s="11">
        <x:v>8.7302</x:v>
      </x:c>
      <x:c r="S1475" s="11">
        <x:v>30.8123</x:v>
      </x:c>
      <x:c r="T1475" s="11">
        <x:v>118.75579999999999</x:v>
      </x:c>
      <x:c r="U1475" s="11">
        <x:v>1530.2088000000001</x:v>
      </x:c>
      <x:c r="V1475" s="11">
        <x:v>18</x:v>
      </x:c>
      <x:c r="W1475" s="12">
        <x:v>0</x:v>
      </x:c>
      <x:c r="X1475" s="8">
        <x:v>0</x:v>
      </x:c>
      <x:c r="Y1475" s="13" t="n">
        <x:f t="shared" ref="Y1475:Y1538" si="138">IF(AND(ISNUMBER(E1475),ISNUMBER(F1475),F1475&lt;&gt;0),E1475/F1475,"")</x:f>
        <x:v>1.6979673490424527</x:v>
      </x:c>
      <x:c r="Z1475" s="13" t="n">
        <x:f t="shared" ref="Z1475:Z1538" si="139">IF(AND(ISNUMBER(G1475),ISNUMBER(D1475),D1475&lt;&gt;0),G1475/D1475,"")</x:f>
        <x:v>0.5044069495345659</x:v>
      </x:c>
      <x:c r="AA1475" s="13" t="n">
        <x:f t="shared" ref="AA1475:AA1538" si="140">IF(AND(ISNUMBER(S1475),ISNUMBER(D1475),D1475&lt;&gt;0),S1475/D1475,"")</x:f>
        <x:v>0.03490251925045723</x:v>
      </x:c>
      <x:c r="AB1475" s="13" t="n">
        <x:f t="shared" ref="AB1475:AB1538" si="141">IF(AND(ISNUMBER(P1475),ISNUMBER(D1475),D1475&lt;&gt;0),P1475/D1475,"")</x:f>
        <x:v>0.06224282410873821</x:v>
      </x:c>
      <x:c r="AC1475" s="13" t="n">
        <x:f t="shared" ref="AC1475:AC1538" si="142">IF(AND(ISNUMBER(T1475),ISNUMBER(G1475),G1475&lt;&gt;0),T1475/G1475,"")</x:f>
        <x:v>0.2666898123403869</x:v>
      </x:c>
      <x:c r="AD1475" s="13" t="n">
        <x:f t="shared" ref="AD1475:AD1538" si="143">IF(AND(ISNUMBER(J1475),ISNUMBER(D1475),D1475&lt;&gt;0),J1475/D1475,"")</x:f>
        <x:v>0.3712694982454892</x:v>
      </x:c>
      <x:c r="AE1475" s="50" t="n">
        <x:f>IF(OR(NOT(ISNUMBER(Q1475)),NOT(ISNUMBER(R1475))),"",IF(Q1475&lt;R1475,1,0))</x:f>
        <x:v>0</x:v>
      </x:c>
      <x:c r="AF1475" s="50" t="n">
        <x:f>IFERROR(IF(AND(A1475=A1474,C1475=C1474+1,ISNUMBER(AE1474)),AE1474,""),"")</x:f>
        <x:v>0</x:v>
      </x:c>
      <x:c r="AG1475" s="52" t="n">
        <x:f>IFERROR(IF(AND(A1475=A1474,C1475=C1474+1,ISNUMBER(U1475),ISNUMBER(U1474),U1474&lt;&gt;0),U1475/U1474-1,""),"")</x:f>
        <x:v>-0.013525937278738409</x:v>
      </x:c>
      <x:c r="AH1475" s="50" t="n">
        <x:f>IF(AND(ISNUMBER(AE1475),ISNUMBER(AF1475),ISNUMBER(AG1475)),IF(AND(AE1475=1,AF1475=1,AG1475&lt;0),1,0),"")</x:f>
        <x:v>0</x:v>
      </x:c>
      <x:c r="AI1475" s="50" t="n">
        <x:f>IF(AND(A1475=A1476,C1476=C1475+1,ISNUMBER(AH1476)),C1476,"")</x:f>
        <x:v>2021</x:v>
      </x:c>
      <x:c r="AJ1475" s="50" t="n">
        <x:f>IF(AND(A1475=A1476,C1476=C1475+1,ISNUMBER(AH1476)),AH1476,"")</x:f>
        <x:v>0</x:v>
      </x:c>
    </x:row>
    <x:row r="1476" ht="15">
      <x:c r="A1476" s="9" t="s">
        <x:v>115</x:v>
      </x:c>
      <x:c r="B1476" s="10">
        <x:v>44561</x:v>
      </x:c>
      <x:c r="C1476" s="9">
        <x:v>2021</x:v>
      </x:c>
      <x:c r="D1476" s="11">
        <x:v>911.31150000000002</x:v>
      </x:c>
      <x:c r="E1476" s="11">
        <x:v>353.80489999999998</x:v>
      </x:c>
      <x:c r="F1476" s="11">
        <x:v>207.89760000000001</x:v>
      </x:c>
      <x:c r="G1476" s="11">
        <x:v>451.66300000000001</x:v>
      </x:c>
      <x:c r="H1476" s="11">
        <x:v>209.65719999999999</x:v>
      </x:c>
      <x:c r="I1476" s="11">
        <x:v>459.64859999999999</x:v>
      </x:c>
      <x:c r="J1476" s="11">
        <x:v>349.60899999999998</x:v>
      </x:c>
      <x:c r="K1476" s="11">
        <x:v>25.445799999999998</x:v>
      </x:c>
      <x:c r="L1476" s="11">
        <x:v>146.3133</x:v>
      </x:c>
      <x:c r="M1476" s="11">
        <x:v>5.1433</x:v>
      </x:c>
      <x:c r="N1476" s="11">
        <x:v>204.51390000000001</x:v>
      </x:c>
      <x:c r="O1476" s="11">
        <x:v>860.11710000000005</x:v>
      </x:c>
      <x:c r="P1476" s="11">
        <x:v>67.274000000000001</x:v>
      </x:c>
      <x:c r="Q1476" s="11">
        <x:v>120.5154</x:v>
      </x:c>
      <x:c r="R1476" s="11">
        <x:v>7.8418000000000001</x:v>
      </x:c>
      <x:c r="S1476" s="11">
        <x:v>47.050600000000003</x:v>
      </x:c>
      <x:c r="T1476" s="11">
        <x:v>91.212000000000003</x:v>
      </x:c>
      <x:c r="U1476" s="11">
        <x:v>1939.847</x:v>
      </x:c>
      <x:c r="V1476" s="11">
        <x:v>18</x:v>
      </x:c>
      <x:c r="W1476" s="12">
        <x:v>0</x:v>
      </x:c>
      <x:c r="X1476" s="8">
        <x:v>0</x:v>
      </x:c>
      <x:c r="Y1476" s="13">
        <x:f t="shared" si="138"/>
        <x:v>1.7018229166666665</x:v>
      </x:c>
      <x:c r="Z1476" s="13">
        <x:f t="shared" si="139"/>
        <x:v>0.49561867703853185</x:v>
      </x:c>
      <x:c r="AA1476" s="13">
        <x:f t="shared" si="140"/>
        <x:v>5.1629547086808412E-2</x:v>
      </x:c>
      <x:c r="AB1476" s="13">
        <x:f t="shared" si="141"/>
        <x:v>7.3821080936650088E-2</x:v>
      </x:c>
      <x:c r="AC1476" s="13">
        <x:f t="shared" si="142"/>
        <x:v>0.20194702687623295</x:v>
      </x:c>
      <x:c r="AD1476" s="13">
        <x:f t="shared" si="143"/>
        <x:v>0.3836328192939516</x:v>
      </x:c>
      <x:c r="AE1476" s="50" t="n">
        <x:f>IF(OR(NOT(ISNUMBER(Q1476)),NOT(ISNUMBER(R1476))),"",IF(Q1476&lt;R1476,1,0))</x:f>
        <x:v>0</x:v>
      </x:c>
      <x:c r="AF1476" s="50" t="n">
        <x:f>IFERROR(IF(AND(A1476=A1475,C1476=C1475+1,ISNUMBER(AE1475)),AE1475,""),"")</x:f>
        <x:v>0</x:v>
      </x:c>
      <x:c r="AG1476" s="52" t="n">
        <x:f>IFERROR(IF(AND(A1476=A1475,C1476=C1475+1,ISNUMBER(U1476),ISNUMBER(U1475),U1475&lt;&gt;0),U1476/U1475-1,""),"")</x:f>
        <x:v>0.26770085232812657</x:v>
      </x:c>
      <x:c r="AH1476" s="50" t="n">
        <x:f>IF(AND(ISNUMBER(AE1476),ISNUMBER(AF1476),ISNUMBER(AG1476)),IF(AND(AE1476=1,AF1476=1,AG1476&lt;0),1,0),"")</x:f>
        <x:v>0</x:v>
      </x:c>
      <x:c r="AI1476" s="50" t="n">
        <x:f>IF(AND(A1476=A1477,C1477=C1476+1,ISNUMBER(AH1477)),C1477,"")</x:f>
        <x:v>2022</x:v>
      </x:c>
      <x:c r="AJ1476" s="50" t="n">
        <x:f>IF(AND(A1476=A1477,C1477=C1476+1,ISNUMBER(AH1477)),AH1477,"")</x:f>
        <x:v>0</x:v>
      </x:c>
    </x:row>
    <x:row r="1477" ht="15">
      <x:c r="A1477" s="9" t="s">
        <x:v>115</x:v>
      </x:c>
      <x:c r="B1477" s="10">
        <x:v>44926</x:v>
      </x:c>
      <x:c r="C1477" s="9">
        <x:v>2022</x:v>
      </x:c>
      <x:c r="D1477" s="11">
        <x:v>839.96410000000003</x:v>
      </x:c>
      <x:c r="E1477" s="11">
        <x:v>344.79300000000001</x:v>
      </x:c>
      <x:c r="F1477" s="11">
        <x:v>171.9126</x:v>
      </x:c>
      <x:c r="G1477" s="11">
        <x:v>362.09309999999999</x:v>
      </x:c>
      <x:c r="H1477" s="11">
        <x:v>174.81610000000001</x:v>
      </x:c>
      <x:c r="I1477" s="11">
        <x:v>477.87099999999998</x:v>
      </x:c>
      <x:c r="J1477" s="11">
        <x:v>349.87419999999997</x:v>
      </x:c>
      <x:c r="K1477" s="11">
        <x:v>30.003</x:v>
      </x:c>
      <x:c r="L1477" s="11">
        <x:v>137.67519999999999</x:v>
      </x:c>
      <x:c r="M1477" s="11">
        <x:v>10.888199999999999</x:v>
      </x:c>
      <x:c r="N1477" s="11">
        <x:v>163.92789999999999</x:v>
      </x:c>
      <x:c r="O1477" s="11">
        <x:v>905.15049999999997</x:v>
      </x:c>
      <x:c r="P1477" s="11">
        <x:v>97.055499999999995</x:v>
      </x:c>
      <x:c r="Q1477" s="11">
        <x:v>141.81229999999999</x:v>
      </x:c>
      <x:c r="R1477" s="11">
        <x:v>8.9018999999999995</x:v>
      </x:c>
      <x:c r="S1477" s="11">
        <x:v>70.102500000000006</x:v>
      </x:c>
      <x:c r="T1477" s="11">
        <x:v>61.942399999999999</x:v>
      </x:c>
      <x:c r="U1477" s="11">
        <x:v>1134.3085000000001</x:v>
      </x:c>
      <x:c r="V1477" s="11">
        <x:v>18</x:v>
      </x:c>
      <x:c r="W1477" s="12">
        <x:v>0</x:v>
      </x:c>
      <x:c r="X1477" s="8">
        <x:v>0</x:v>
      </x:c>
      <x:c r="Y1477" s="13">
        <x:f t="shared" si="138"/>
        <x:v>2.0056296048108169</x:v>
      </x:c>
      <x:c r="Z1477" s="13">
        <x:f t="shared" si="139"/>
        <x:v>0.43108163789380999</x:v>
      </x:c>
      <x:c r="AA1477" s="13">
        <x:f t="shared" si="140"/>
        <x:v>8.3458924018300309E-2</x:v>
      </x:c>
      <x:c r="AB1477" s="13">
        <x:f t="shared" si="141"/>
        <x:v>0.11554720017200734</x:v>
      </x:c>
      <x:c r="AC1477" s="13">
        <x:f t="shared" si="142"/>
        <x:v>0.17106760664591511</x:v>
      </x:c>
      <x:c r="AD1477" s="13">
        <x:f t="shared" si="143"/>
        <x:v>0.41653470666186798</x:v>
      </x:c>
      <x:c r="AE1477" s="50" t="n">
        <x:f>IF(OR(NOT(ISNUMBER(Q1477)),NOT(ISNUMBER(R1477))),"",IF(Q1477&lt;R1477,1,0))</x:f>
        <x:v>0</x:v>
      </x:c>
      <x:c r="AF1477" s="50" t="n">
        <x:f>IFERROR(IF(AND(A1477=A1476,C1477=C1476+1,ISNUMBER(AE1476)),AE1476,""),"")</x:f>
        <x:v>0</x:v>
      </x:c>
      <x:c r="AG1477" s="52" t="n">
        <x:f>IFERROR(IF(AND(A1477=A1476,C1477=C1476+1,ISNUMBER(U1477),ISNUMBER(U1476),U1476&lt;&gt;0),U1477/U1476-1,""),"")</x:f>
        <x:v>-0.41525878071827305</x:v>
      </x:c>
      <x:c r="AH1477" s="50" t="n">
        <x:f>IF(AND(ISNUMBER(AE1477),ISNUMBER(AF1477),ISNUMBER(AG1477)),IF(AND(AE1477=1,AF1477=1,AG1477&lt;0),1,0),"")</x:f>
        <x:v>0</x:v>
      </x:c>
      <x:c r="AI1477" s="50" t="n">
        <x:f>IF(AND(A1477=A1478,C1478=C1477+1,ISNUMBER(AH1478)),C1478,"")</x:f>
        <x:v>2023</x:v>
      </x:c>
      <x:c r="AJ1477" s="50" t="n">
        <x:f>IF(AND(A1477=A1478,C1478=C1477+1,ISNUMBER(AH1478)),AH1478,"")</x:f>
        <x:v>0</x:v>
      </x:c>
    </x:row>
    <x:row r="1478" ht="15">
      <x:c r="A1478" s="9" t="s">
        <x:v>115</x:v>
      </x:c>
      <x:c r="B1478" s="10">
        <x:v>45291</x:v>
      </x:c>
      <x:c r="C1478" s="9">
        <x:v>2023</x:v>
      </x:c>
      <x:c r="D1478" s="11">
        <x:v>912.55449999999996</x:v>
      </x:c>
      <x:c r="E1478" s="11">
        <x:v>358.7679</x:v>
      </x:c>
      <x:c r="F1478" s="11">
        <x:v>178.04390000000001</x:v>
      </x:c>
      <x:c r="G1478" s="11">
        <x:v>370.76519999999999</x:v>
      </x:c>
      <x:c r="H1478" s="11">
        <x:v>182.25559999999999</x:v>
      </x:c>
      <x:c r="I1478" s="11">
        <x:v>541.7894</x:v>
      </x:c>
      <x:c r="J1478" s="11">
        <x:v>423.85919999999999</x:v>
      </x:c>
      <x:c r="K1478" s="11">
        <x:v>43.904699999999998</x:v>
      </x:c>
      <x:c r="L1478" s="11">
        <x:v>135.41540000000001</x:v>
      </x:c>
      <x:c r="M1478" s="11">
        <x:v>11.997199999999999</x:v>
      </x:c>
      <x:c r="N1478" s="11">
        <x:v>170.25839999999999</x:v>
      </x:c>
      <x:c r="O1478" s="11">
        <x:v>1032.1967</x:v>
      </x:c>
      <x:c r="P1478" s="11">
        <x:v>129.11789999999999</x:v>
      </x:c>
      <x:c r="Q1478" s="11">
        <x:v>177.1328</x:v>
      </x:c>
      <x:c r="R1478" s="11">
        <x:v>12.687900000000001</x:v>
      </x:c>
      <x:c r="S1478" s="11">
        <x:v>85.581000000000003</x:v>
      </x:c>
      <x:c r="T1478" s="11">
        <x:v>161.33519999999999</x:v>
      </x:c>
      <x:c r="U1478" s="11">
        <x:v>1953.0146999999999</x:v>
      </x:c>
      <x:c r="V1478" s="11">
        <x:v>18</x:v>
      </x:c>
      <x:c r="W1478" s="12">
        <x:v>0</x:v>
      </x:c>
      <x:c r="X1478" s="8">
        <x:v>0</x:v>
      </x:c>
      <x:c r="Y1478" s="13">
        <x:f t="shared" si="138"/>
        <x:v>2.0150530290563169</x:v>
      </x:c>
      <x:c r="Z1478" s="13">
        <x:f t="shared" si="139"/>
        <x:v>0.40629376108495441</x:v>
      </x:c>
      <x:c r="AA1478" s="13">
        <x:f t="shared" si="140"/>
        <x:v>9.3781796046153956E-2</x:v>
      </x:c>
      <x:c r="AB1478" s="13">
        <x:f t="shared" si="141"/>
        <x:v>0.14149061782063427</x:v>
      </x:c>
      <x:c r="AC1478" s="13">
        <x:f t="shared" si="142"/>
        <x:v>0.43514116211553833</x:v>
      </x:c>
      <x:c r="AD1478" s="13">
        <x:f t="shared" si="143"/>
        <x:v>0.46447549160077561</x:v>
      </x:c>
      <x:c r="AE1478" s="50" t="n">
        <x:f>IF(OR(NOT(ISNUMBER(Q1478)),NOT(ISNUMBER(R1478))),"",IF(Q1478&lt;R1478,1,0))</x:f>
        <x:v>0</x:v>
      </x:c>
      <x:c r="AF1478" s="50" t="n">
        <x:f>IFERROR(IF(AND(A1478=A1477,C1478=C1477+1,ISNUMBER(AE1477)),AE1477,""),"")</x:f>
        <x:v>0</x:v>
      </x:c>
      <x:c r="AG1478" s="52" t="n">
        <x:f>IFERROR(IF(AND(A1478=A1477,C1478=C1477+1,ISNUMBER(U1478),ISNUMBER(U1477),U1477&lt;&gt;0),U1478/U1477-1,""),"")</x:f>
        <x:v>0.7217667856672147</x:v>
      </x:c>
      <x:c r="AH1478" s="50" t="n">
        <x:f>IF(AND(ISNUMBER(AE1478),ISNUMBER(AF1478),ISNUMBER(AG1478)),IF(AND(AE1478=1,AF1478=1,AG1478&lt;0),1,0),"")</x:f>
        <x:v>0</x:v>
      </x:c>
      <x:c r="AI1478" s="50" t="n">
        <x:f>IF(AND(A1478=A1479,C1479=C1478+1,ISNUMBER(AH1479)),C1479,"")</x:f>
        <x:v>2024</x:v>
      </x:c>
      <x:c r="AJ1478" s="50" t="n">
        <x:f>IF(AND(A1478=A1479,C1479=C1478+1,ISNUMBER(AH1479)),AH1479,"")</x:f>
        <x:v>0</x:v>
      </x:c>
    </x:row>
    <x:row r="1479" ht="15">
      <x:c r="A1479" s="9" t="s">
        <x:v>115</x:v>
      </x:c>
      <x:c r="B1479" s="10">
        <x:v>45657</x:v>
      </x:c>
      <x:c r="C1479" s="9">
        <x:v>2024</x:v>
      </x:c>
      <x:c r="D1479" s="11">
        <x:v>996.51239999999996</x:v>
      </x:c>
      <x:c r="E1479" s="11">
        <x:v>415.13</x:v>
      </x:c>
      <x:c r="F1479" s="11">
        <x:v>197.9254</x:v>
      </x:c>
      <x:c r="G1479" s="11">
        <x:v>400.98360000000002</x:v>
      </x:c>
      <x:c r="H1479" s="11">
        <x:v>182.1515</x:v>
      </x:c>
      <x:c r="I1479" s="11">
        <x:v>595.52880000000005</x:v>
      </x:c>
      <x:c r="J1479" s="11">
        <x:v>470.464</x:v>
      </x:c>
      <x:c r="K1479" s="11">
        <x:v>68.854500000000002</x:v>
      </x:c>
      <x:c r="L1479" s="11">
        <x:v>125.3152</x:v>
      </x:c>
      <x:c r="M1479" s="11">
        <x:v>12.393800000000001</x:v>
      </x:c>
      <x:c r="N1479" s="11">
        <x:v>169.7576</x:v>
      </x:c>
      <x:c r="O1479" s="11">
        <x:v>1092.8108</x:v>
      </x:c>
      <x:c r="P1479" s="11">
        <x:v>147.4803</x:v>
      </x:c>
      <x:c r="Q1479" s="11">
        <x:v>201.5393</x:v>
      </x:c>
      <x:c r="R1479" s="11">
        <x:v>13.802300000000001</x:v>
      </x:c>
      <x:c r="S1479" s="11">
        <x:v>97.638599999999997</x:v>
      </x:c>
      <x:c r="T1479" s="11">
        <x:v>165.4999</x:v>
      </x:c>
      <x:c r="U1479" s="11">
        <x:v>1880.1936000000001</x:v>
      </x:c>
      <x:c r="V1479" s="11">
        <x:v>18</x:v>
      </x:c>
      <x:c r="W1479" s="12">
        <x:v>0</x:v>
      </x:c>
      <x:c r="X1479" s="8">
        <x:v>0</x:v>
      </x:c>
      <x:c r="Y1479" s="13">
        <x:f t="shared" si="138"/>
        <x:v>2.097406396551428</x:v>
      </x:c>
      <x:c r="Z1479" s="13">
        <x:f t="shared" si="139"/>
        <x:v>0.40238696477836106</x:v>
      </x:c>
      <x:c r="AA1479" s="13">
        <x:f t="shared" si="140"/>
        <x:v>9.7980316150606858E-2</x:v>
      </x:c>
      <x:c r="AB1479" s="13">
        <x:f t="shared" si="141"/>
        <x:v>0.1479964524274861</x:v>
      </x:c>
      <x:c r="AC1479" s="13">
        <x:f t="shared" si="142"/>
        <x:v>0.41273483504063507</x:v>
      </x:c>
      <x:c r="AD1479" s="13">
        <x:f t="shared" si="143"/>
        <x:v>0.47211053269382297</x:v>
      </x:c>
      <x:c r="AE1479" s="50" t="n">
        <x:f>IF(OR(NOT(ISNUMBER(Q1479)),NOT(ISNUMBER(R1479))),"",IF(Q1479&lt;R1479,1,0))</x:f>
        <x:v>0</x:v>
      </x:c>
      <x:c r="AF1479" s="50" t="n">
        <x:f>IFERROR(IF(AND(A1479=A1478,C1479=C1478+1,ISNUMBER(AE1478)),AE1478,""),"")</x:f>
        <x:v>0</x:v>
      </x:c>
      <x:c r="AG1479" s="52" t="n">
        <x:f>IFERROR(IF(AND(A1479=A1478,C1479=C1478+1,ISNUMBER(U1479),ISNUMBER(U1478),U1478&lt;&gt;0),U1479/U1478-1,""),"")</x:f>
        <x:v>-0.03728650890338914</x:v>
      </x:c>
      <x:c r="AH1479" s="50" t="n">
        <x:f>IF(AND(ISNUMBER(AE1479),ISNUMBER(AF1479),ISNUMBER(AG1479)),IF(AND(AE1479=1,AF1479=1,AG1479&lt;0),1,0),"")</x:f>
        <x:v>0</x:v>
      </x:c>
      <x:c r="AI1479" s="50" t="str">
        <x:f>IF(AND(A1479=A1480,C1480=C1479+1,ISNUMBER(AH1480)),C1480,"")</x:f>
      </x:c>
      <x:c r="AJ1479" s="50" t="str">
        <x:f>IF(AND(A1479=A1480,C1480=C1479+1,ISNUMBER(AH1480)),AH1480,"")</x:f>
      </x:c>
    </x:row>
    <x:row r="1480" ht="15">
      <x:c r="A1480" s="9" t="s">
        <x:v>116</x:v>
      </x:c>
      <x:c r="B1480" s="10">
        <x:v>39447</x:v>
      </x:c>
      <x:c r="C1480" s="9">
        <x:v>2007</x:v>
      </x:c>
      <x:c r="D1480" s="11">
        <x:v>1184.721</x:v>
      </x:c>
      <x:c r="E1480" s="11">
        <x:v>376.82799999999997</x:v>
      </x:c>
      <x:c r="F1480" s="11">
        <x:v>358.03500000000003</x:v>
      </x:c>
      <x:c r="G1480" s="11">
        <x:v>734.62800000000004</x:v>
      </x:c>
      <x:c r="H1480" s="11">
        <x:v>603.95399999999995</x:v>
      </x:c>
      <x:c r="I1480" s="11">
        <x:v>450.09300000000002</x:v>
      </x:c>
      <x:c r="J1480" s="11">
        <x:v>187.95699999999999</x:v>
      </x:c>
      <x:c r="K1480" s="11">
        <x:v>56.316000000000003</x:v>
      </x:c>
      <x:c r="L1480" s="11" t="s">
        <x:v>40</x:v>
      </x:c>
      <x:c r="M1480" s="11">
        <x:v>240.23400000000001</x:v>
      </x:c>
      <x:c r="N1480" s="11">
        <x:v>363.72</x:v>
      </x:c>
      <x:c r="O1480" s="11">
        <x:v>72.14</x:v>
      </x:c>
      <x:c r="P1480" s="11">
        <x:v>21.084</x:v>
      </x:c>
      <x:c r="Q1480" s="11">
        <x:v>23.178000000000001</x:v>
      </x:c>
      <x:c r="R1480" s="11">
        <x:v>34.213000000000001</x:v>
      </x:c>
      <x:c r="S1480" s="11">
        <x:v>-37.475000000000001</x:v>
      </x:c>
      <x:c r="T1480" s="11">
        <x:v>-128.726</x:v>
      </x:c>
      <x:c r="U1480" s="11">
        <x:v>438.40809999999999</x:v>
      </x:c>
      <x:c r="V1480" s="11">
        <x:v>17</x:v>
      </x:c>
      <x:c r="W1480" s="12">
        <x:v>1</x:v>
      </x:c>
      <x:c r="X1480" s="8">
        <x:v>0</x:v>
      </x:c>
      <x:c r="Y1480" s="13">
        <x:f t="shared" si="138"/>
        <x:v>1.052489281774128</x:v>
      </x:c>
      <x:c r="Z1480" s="13">
        <x:f t="shared" si="139"/>
        <x:v>0.62008523525792147</x:v>
      </x:c>
      <x:c r="AA1480" s="13">
        <x:f t="shared" si="140"/>
        <x:v>-3.1631920089202438E-2</x:v>
      </x:c>
      <x:c r="AB1480" s="13">
        <x:f t="shared" si="141"/>
        <x:v>1.7796595147718322E-2</x:v>
      </x:c>
      <x:c r="AC1480" s="13">
        <x:f t="shared" si="142"/>
        <x:v>-0.17522610082926324</x:v>
      </x:c>
      <x:c r="AD1480" s="13">
        <x:f t="shared" si="143"/>
        <x:v>0.15865085534906531</x:v>
      </x:c>
      <x:c r="AE1480" s="50" t="n">
        <x:f>IF(OR(NOT(ISNUMBER(Q1480)),NOT(ISNUMBER(R1480))),"",IF(Q1480&lt;R1480,1,0))</x:f>
        <x:v>1</x:v>
      </x:c>
      <x:c r="AF1480" s="50" t="str">
        <x:f>IFERROR(IF(AND(A1480=A1479,C1480=C1479+1,ISNUMBER(AE1479)),AE1479,""),"")</x:f>
      </x:c>
      <x:c r="AG1480" s="52" t="str">
        <x:f>IFERROR(IF(AND(A1480=A1479,C1480=C1479+1,ISNUMBER(U1480),ISNUMBER(U1479),U1479&lt;&gt;0),U1480/U1479-1,""),"")</x:f>
      </x:c>
      <x:c r="AH1480" s="50" t="str">
        <x:f>IF(AND(ISNUMBER(AE1480),ISNUMBER(AF1480),ISNUMBER(AG1480)),IF(AND(AE1480=1,AF1480=1,AG1480&lt;0),1,0),"")</x:f>
      </x:c>
      <x:c r="AI1480" s="50" t="n">
        <x:f>IF(AND(A1480=A1481,C1481=C1480+1,ISNUMBER(AH1481)),C1481,"")</x:f>
        <x:v>2008</x:v>
      </x:c>
      <x:c r="AJ1480" s="50" t="n">
        <x:f>IF(AND(A1480=A1481,C1481=C1480+1,ISNUMBER(AH1481)),AH1481,"")</x:f>
        <x:v>1</x:v>
      </x:c>
    </x:row>
    <x:row r="1481" ht="15">
      <x:c r="A1481" s="9" t="s">
        <x:v>116</x:v>
      </x:c>
      <x:c r="B1481" s="10">
        <x:v>39813</x:v>
      </x:c>
      <x:c r="C1481" s="9">
        <x:v>2008</x:v>
      </x:c>
      <x:c r="D1481" s="11">
        <x:v>1104.9259999999999</x:v>
      </x:c>
      <x:c r="E1481" s="11">
        <x:v>553.80200000000002</x:v>
      </x:c>
      <x:c r="F1481" s="11">
        <x:v>217.42</x:v>
      </x:c>
      <x:c r="G1481" s="11">
        <x:v>769.56</x:v>
      </x:c>
      <x:c r="H1481" s="11">
        <x:v>641.24</x:v>
      </x:c>
      <x:c r="I1481" s="11">
        <x:v>335.36599999999999</x:v>
      </x:c>
      <x:c r="J1481" s="11">
        <x:v>85.698999999999998</x:v>
      </x:c>
      <x:c r="K1481" s="11">
        <x:v>111.845</x:v>
      </x:c>
      <x:c r="L1481" s="11" t="s">
        <x:v>40</x:v>
      </x:c>
      <x:c r="M1481" s="11">
        <x:v>0</x:v>
      </x:c>
      <x:c r="N1481" s="11">
        <x:v>641.24</x:v>
      </x:c>
      <x:c r="O1481" s="11">
        <x:v>133.59399999999999</x:v>
      </x:c>
      <x:c r="P1481" s="11">
        <x:v>-19.286000000000001</x:v>
      </x:c>
      <x:c r="Q1481" s="11">
        <x:v>-15.93</x:v>
      </x:c>
      <x:c r="R1481" s="11">
        <x:v>28.843</x:v>
      </x:c>
      <x:c r="S1481" s="11">
        <x:v>-115.94199999999999</x:v>
      </x:c>
      <x:c r="T1481" s="11">
        <x:v>-186.58699999999999</x:v>
      </x:c>
      <x:c r="U1481" s="11">
        <x:v>181.81190000000001</x:v>
      </x:c>
      <x:c r="V1481" s="11">
        <x:v>17</x:v>
      </x:c>
      <x:c r="W1481" s="12">
        <x:v>1</x:v>
      </x:c>
      <x:c r="X1481" s="8">
        <x:v>0</x:v>
      </x:c>
      <x:c r="Y1481" s="13">
        <x:f t="shared" si="138"/>
        <x:v>2.5471529758071938</x:v>
      </x:c>
      <x:c r="Z1481" s="13">
        <x:f t="shared" si="139"/>
        <x:v>0.69648103130888406</x:v>
      </x:c>
      <x:c r="AA1481" s="13">
        <x:f t="shared" si="140"/>
        <x:v>-0.10493191399243026</x:v>
      </x:c>
      <x:c r="AB1481" s="13">
        <x:f t="shared" si="141"/>
        <x:v>-1.745456256799098E-2</x:v>
      </x:c>
      <x:c r="AC1481" s="13">
        <x:f t="shared" si="142"/>
        <x:v>-0.24245932740786943</x:v>
      </x:c>
      <x:c r="AD1481" s="13">
        <x:f t="shared" si="143"/>
        <x:v>7.7560850228884107E-2</x:v>
      </x:c>
      <x:c r="AE1481" s="50" t="n">
        <x:f>IF(OR(NOT(ISNUMBER(Q1481)),NOT(ISNUMBER(R1481))),"",IF(Q1481&lt;R1481,1,0))</x:f>
        <x:v>1</x:v>
      </x:c>
      <x:c r="AF1481" s="50" t="n">
        <x:f>IFERROR(IF(AND(A1481=A1480,C1481=C1480+1,ISNUMBER(AE1480)),AE1480,""),"")</x:f>
        <x:v>1</x:v>
      </x:c>
      <x:c r="AG1481" s="52" t="n">
        <x:f>IFERROR(IF(AND(A1481=A1480,C1481=C1480+1,ISNUMBER(U1481),ISNUMBER(U1480),U1480&lt;&gt;0),U1481/U1480-1,""),"")</x:f>
        <x:v>-0.5852907371008884</x:v>
      </x:c>
      <x:c r="AH1481" s="50" t="n">
        <x:f>IF(AND(ISNUMBER(AE1481),ISNUMBER(AF1481),ISNUMBER(AG1481)),IF(AND(AE1481=1,AF1481=1,AG1481&lt;0),1,0),"")</x:f>
        <x:v>1</x:v>
      </x:c>
      <x:c r="AI1481" s="50" t="n">
        <x:f>IF(AND(A1481=A1482,C1482=C1481+1,ISNUMBER(AH1482)),C1482,"")</x:f>
        <x:v>2009</x:v>
      </x:c>
      <x:c r="AJ1481" s="50" t="n">
        <x:f>IF(AND(A1481=A1482,C1482=C1481+1,ISNUMBER(AH1482)),AH1482,"")</x:f>
        <x:v>0</x:v>
      </x:c>
    </x:row>
    <x:row r="1482" ht="15">
      <x:c r="A1482" s="9" t="s">
        <x:v>116</x:v>
      </x:c>
      <x:c r="B1482" s="10">
        <x:v>40178</x:v>
      </x:c>
      <x:c r="C1482" s="9">
        <x:v>2009</x:v>
      </x:c>
      <x:c r="D1482" s="11">
        <x:v>921.93</x:v>
      </x:c>
      <x:c r="E1482" s="11">
        <x:v>343.85399999999998</x:v>
      </x:c>
      <x:c r="F1482" s="11">
        <x:v>73.234999999999999</x:v>
      </x:c>
      <x:c r="G1482" s="11">
        <x:v>540.88300000000004</x:v>
      </x:c>
      <x:c r="H1482" s="11">
        <x:v>438.42599999999999</x:v>
      </x:c>
      <x:c r="I1482" s="11">
        <x:v>381.04700000000003</x:v>
      </x:c>
      <x:c r="J1482" s="11">
        <x:v>51.097000000000001</x:v>
      </x:c>
      <x:c r="K1482" s="11">
        <x:v>31.664000000000001</x:v>
      </x:c>
      <x:c r="L1482" s="11" t="s">
        <x:v>40</x:v>
      </x:c>
      <x:c r="M1482" s="11">
        <x:v>0</x:v>
      </x:c>
      <x:c r="N1482" s="11">
        <x:v>438.42599999999999</x:v>
      </x:c>
      <x:c r="O1482" s="11">
        <x:v>265.35199999999998</x:v>
      </x:c>
      <x:c r="P1482" s="11">
        <x:v>-20.042000000000002</x:v>
      </x:c>
      <x:c r="Q1482" s="11">
        <x:v>-16.683</x:v>
      </x:c>
      <x:c r="R1482" s="11">
        <x:v>13.284000000000001</x:v>
      </x:c>
      <x:c r="S1482" s="11">
        <x:v>-34.860999999999997</x:v>
      </x:c>
      <x:c r="T1482" s="11">
        <x:v>71.915999999999997</x:v>
      </x:c>
      <x:c r="U1482" s="11">
        <x:v>478.02280000000002</x:v>
      </x:c>
      <x:c r="V1482" s="11">
        <x:v>17</x:v>
      </x:c>
      <x:c r="W1482" s="12">
        <x:v>1</x:v>
      </x:c>
      <x:c r="X1482" s="8">
        <x:v>0</x:v>
      </x:c>
      <x:c r="Y1482" s="13">
        <x:f t="shared" si="138"/>
        <x:v>4.6952140370041642</x:v>
      </x:c>
      <x:c r="Z1482" s="13">
        <x:f t="shared" si="139"/>
        <x:v>0.58668554011692864</x:v>
      </x:c>
      <x:c r="AA1482" s="13">
        <x:f t="shared" si="140"/>
        <x:v>-3.7813066067922729E-2</x:v>
      </x:c>
      <x:c r="AB1482" s="13">
        <x:f t="shared" si="141"/>
        <x:v>-2.1739177594828244E-2</x:v>
      </x:c>
      <x:c r="AC1482" s="13">
        <x:f t="shared" si="142"/>
        <x:v>0.13296036296204539</x:v>
      </x:c>
      <x:c r="AD1482" s="13">
        <x:f t="shared" si="143"/>
        <x:v>5.5423947588211689E-2</x:v>
      </x:c>
      <x:c r="AE1482" s="50" t="n">
        <x:f>IF(OR(NOT(ISNUMBER(Q1482)),NOT(ISNUMBER(R1482))),"",IF(Q1482&lt;R1482,1,0))</x:f>
        <x:v>1</x:v>
      </x:c>
      <x:c r="AF1482" s="50" t="n">
        <x:f>IFERROR(IF(AND(A1482=A1481,C1482=C1481+1,ISNUMBER(AE1481)),AE1481,""),"")</x:f>
        <x:v>1</x:v>
      </x:c>
      <x:c r="AG1482" s="52" t="n">
        <x:f>IFERROR(IF(AND(A1482=A1481,C1482=C1481+1,ISNUMBER(U1482),ISNUMBER(U1481),U1481&lt;&gt;0),U1482/U1481-1,""),"")</x:f>
        <x:v>1.6292162394210719</x:v>
      </x:c>
      <x:c r="AH1482" s="50" t="n">
        <x:f>IF(AND(ISNUMBER(AE1482),ISNUMBER(AF1482),ISNUMBER(AG1482)),IF(AND(AE1482=1,AF1482=1,AG1482&lt;0),1,0),"")</x:f>
        <x:v>0</x:v>
      </x:c>
      <x:c r="AI1482" s="50" t="n">
        <x:f>IF(AND(A1482=A1483,C1483=C1482+1,ISNUMBER(AH1483)),C1483,"")</x:f>
        <x:v>2010</x:v>
      </x:c>
      <x:c r="AJ1482" s="50" t="n">
        <x:f>IF(AND(A1482=A1483,C1483=C1482+1,ISNUMBER(AH1483)),AH1483,"")</x:f>
        <x:v>0</x:v>
      </x:c>
    </x:row>
    <x:row r="1483" ht="15">
      <x:c r="A1483" s="9" t="s">
        <x:v>116</x:v>
      </x:c>
      <x:c r="B1483" s="10">
        <x:v>40543</x:v>
      </x:c>
      <x:c r="C1483" s="9">
        <x:v>2010</x:v>
      </x:c>
      <x:c r="D1483" s="11">
        <x:v>852.4</x:v>
      </x:c>
      <x:c r="E1483" s="11">
        <x:v>289.2</x:v>
      </x:c>
      <x:c r="F1483" s="11">
        <x:v>53.8</x:v>
      </x:c>
      <x:c r="G1483" s="11">
        <x:v>448.7</x:v>
      </x:c>
      <x:c r="H1483" s="11">
        <x:v>358.1</x:v>
      </x:c>
      <x:c r="I1483" s="11">
        <x:v>403.7</x:v>
      </x:c>
      <x:c r="J1483" s="11">
        <x:v>70.400000000000006</x:v>
      </x:c>
      <x:c r="K1483" s="11">
        <x:v>8.1999999999999993</x:v>
      </x:c>
      <x:c r="L1483" s="11" t="s">
        <x:v>40</x:v>
      </x:c>
      <x:c r="M1483" s="11">
        <x:v>0</x:v>
      </x:c>
      <x:c r="N1483" s="11">
        <x:v>358.1</x:v>
      </x:c>
      <x:c r="O1483" s="11">
        <x:v>193.4</x:v>
      </x:c>
      <x:c r="P1483" s="11">
        <x:v>33.299999999999997</x:v>
      </x:c>
      <x:c r="Q1483" s="11">
        <x:v>36.6</x:v>
      </x:c>
      <x:c r="R1483" s="11">
        <x:v>13.8</x:v>
      </x:c>
      <x:c r="S1483" s="11">
        <x:v>19.600000000000001</x:v>
      </x:c>
      <x:c r="T1483" s="11">
        <x:v>40.9</x:v>
      </x:c>
      <x:c r="U1483" s="11">
        <x:v>311.08089999999999</x:v>
      </x:c>
      <x:c r="V1483" s="11">
        <x:v>17</x:v>
      </x:c>
      <x:c r="W1483" s="12">
        <x:v>1</x:v>
      </x:c>
      <x:c r="X1483" s="8">
        <x:v>0</x:v>
      </x:c>
      <x:c r="Y1483" s="13">
        <x:f t="shared" si="138"/>
        <x:v>5.3754646840148697</x:v>
      </x:c>
      <x:c r="Z1483" s="13">
        <x:f t="shared" si="139"/>
        <x:v>0.52639605818864388</x:v>
      </x:c>
      <x:c r="AA1483" s="13">
        <x:f t="shared" si="140"/>
        <x:v>2.2993899577663072E-2</x:v>
      </x:c>
      <x:c r="AB1483" s="13">
        <x:f t="shared" si="141"/>
        <x:v>3.9066166119192863E-2</x:v>
      </x:c>
      <x:c r="AC1483" s="13">
        <x:f t="shared" si="142"/>
        <x:v>9.1152217517272122E-2</x:v>
      </x:c>
      <x:c r="AD1483" s="13">
        <x:f t="shared" si="143"/>
        <x:v>8.2590333176912251E-2</x:v>
      </x:c>
      <x:c r="AE1483" s="50" t="n">
        <x:f>IF(OR(NOT(ISNUMBER(Q1483)),NOT(ISNUMBER(R1483))),"",IF(Q1483&lt;R1483,1,0))</x:f>
        <x:v>0</x:v>
      </x:c>
      <x:c r="AF1483" s="50" t="n">
        <x:f>IFERROR(IF(AND(A1483=A1482,C1483=C1482+1,ISNUMBER(AE1482)),AE1482,""),"")</x:f>
        <x:v>1</x:v>
      </x:c>
      <x:c r="AG1483" s="52" t="n">
        <x:f>IFERROR(IF(AND(A1483=A1482,C1483=C1482+1,ISNUMBER(U1483),ISNUMBER(U1482),U1482&lt;&gt;0),U1483/U1482-1,""),"")</x:f>
        <x:v>-0.3492341787881248</x:v>
      </x:c>
      <x:c r="AH1483" s="50" t="n">
        <x:f>IF(AND(ISNUMBER(AE1483),ISNUMBER(AF1483),ISNUMBER(AG1483)),IF(AND(AE1483=1,AF1483=1,AG1483&lt;0),1,0),"")</x:f>
        <x:v>0</x:v>
      </x:c>
      <x:c r="AI1483" s="50" t="n">
        <x:f>IF(AND(A1483=A1484,C1484=C1483+1,ISNUMBER(AH1484)),C1484,"")</x:f>
        <x:v>2011</x:v>
      </x:c>
      <x:c r="AJ1483" s="50" t="n">
        <x:f>IF(AND(A1483=A1484,C1484=C1483+1,ISNUMBER(AH1484)),AH1484,"")</x:f>
        <x:v>0</x:v>
      </x:c>
    </x:row>
    <x:row r="1484" ht="15">
      <x:c r="A1484" s="9" t="s">
        <x:v>116</x:v>
      </x:c>
      <x:c r="B1484" s="10">
        <x:v>40908</x:v>
      </x:c>
      <x:c r="C1484" s="9">
        <x:v>2011</x:v>
      </x:c>
      <x:c r="D1484" s="11">
        <x:v>990.2</x:v>
      </x:c>
      <x:c r="E1484" s="11">
        <x:v>400.1</x:v>
      </x:c>
      <x:c r="F1484" s="11">
        <x:v>120.3</x:v>
      </x:c>
      <x:c r="G1484" s="11">
        <x:v>585.5</x:v>
      </x:c>
      <x:c r="H1484" s="11">
        <x:v>450.7</x:v>
      </x:c>
      <x:c r="I1484" s="11">
        <x:v>404.7</x:v>
      </x:c>
      <x:c r="J1484" s="11">
        <x:v>72.8</x:v>
      </x:c>
      <x:c r="K1484" s="11">
        <x:v>2.2999999999999998</x:v>
      </x:c>
      <x:c r="L1484" s="11" t="s">
        <x:v>40</x:v>
      </x:c>
      <x:c r="M1484" s="11">
        <x:v>0</x:v>
      </x:c>
      <x:c r="N1484" s="11">
        <x:v>450.7</x:v>
      </x:c>
      <x:c r="O1484" s="11">
        <x:v>94.9</x:v>
      </x:c>
      <x:c r="P1484" s="11">
        <x:v>0.8</x:v>
      </x:c>
      <x:c r="Q1484" s="11">
        <x:v>4.9000000000000004</x:v>
      </x:c>
      <x:c r="R1484" s="11">
        <x:v>8.6999999999999993</x:v>
      </x:c>
      <x:c r="S1484" s="11">
        <x:v>2.1</x:v>
      </x:c>
      <x:c r="T1484" s="11">
        <x:v>-74.599999999999994</x:v>
      </x:c>
      <x:c r="U1484" s="11">
        <x:v>269.2561</x:v>
      </x:c>
      <x:c r="V1484" s="11">
        <x:v>17</x:v>
      </x:c>
      <x:c r="W1484" s="12">
        <x:v>1</x:v>
      </x:c>
      <x:c r="X1484" s="8">
        <x:v>0</x:v>
      </x:c>
      <x:c r="Y1484" s="13">
        <x:f t="shared" si="138"/>
        <x:v>3.3258520365752289</x:v>
      </x:c>
      <x:c r="Z1484" s="13">
        <x:f t="shared" si="139"/>
        <x:v>0.59129468794182993</x:v>
      </x:c>
      <x:c r="AA1484" s="13">
        <x:f t="shared" si="140"/>
        <x:v>2.1207836800646333E-3</x:v>
      </x:c>
      <x:c r="AB1484" s="13">
        <x:f t="shared" si="141"/>
        <x:v>8.0791759240557469E-4</x:v>
      </x:c>
      <x:c r="AC1484" s="13">
        <x:f t="shared" si="142"/>
        <x:v>-0.12741246797608879</x:v>
      </x:c>
      <x:c r="AD1484" s="13">
        <x:f t="shared" si="143"/>
        <x:v>7.3520500908907285E-2</x:v>
      </x:c>
      <x:c r="AE1484" s="50" t="n">
        <x:f>IF(OR(NOT(ISNUMBER(Q1484)),NOT(ISNUMBER(R1484))),"",IF(Q1484&lt;R1484,1,0))</x:f>
        <x:v>1</x:v>
      </x:c>
      <x:c r="AF1484" s="50" t="n">
        <x:f>IFERROR(IF(AND(A1484=A1483,C1484=C1483+1,ISNUMBER(AE1483)),AE1483,""),"")</x:f>
        <x:v>0</x:v>
      </x:c>
      <x:c r="AG1484" s="52" t="n">
        <x:f>IFERROR(IF(AND(A1484=A1483,C1484=C1483+1,ISNUMBER(U1484),ISNUMBER(U1483),U1483&lt;&gt;0),U1484/U1483-1,""),"")</x:f>
        <x:v>-0.1344499131897844</x:v>
      </x:c>
      <x:c r="AH1484" s="50" t="n">
        <x:f>IF(AND(ISNUMBER(AE1484),ISNUMBER(AF1484),ISNUMBER(AG1484)),IF(AND(AE1484=1,AF1484=1,AG1484&lt;0),1,0),"")</x:f>
        <x:v>0</x:v>
      </x:c>
      <x:c r="AI1484" s="50" t="n">
        <x:f>IF(AND(A1484=A1485,C1485=C1484+1,ISNUMBER(AH1485)),C1485,"")</x:f>
        <x:v>2012</x:v>
      </x:c>
      <x:c r="AJ1484" s="50" t="n">
        <x:f>IF(AND(A1484=A1485,C1485=C1484+1,ISNUMBER(AH1485)),AH1485,"")</x:f>
        <x:v>0</x:v>
      </x:c>
    </x:row>
    <x:row r="1485" ht="15">
      <x:c r="A1485" s="9" t="s">
        <x:v>116</x:v>
      </x:c>
      <x:c r="B1485" s="10">
        <x:v>41274</x:v>
      </x:c>
      <x:c r="C1485" s="9">
        <x:v>2012</x:v>
      </x:c>
      <x:c r="D1485" s="11">
        <x:v>1168.5</x:v>
      </x:c>
      <x:c r="E1485" s="11">
        <x:v>157.1</x:v>
      </x:c>
      <x:c r="F1485" s="11">
        <x:v>183.9</x:v>
      </x:c>
      <x:c r="G1485" s="11">
        <x:v>634.79999999999995</x:v>
      </x:c>
      <x:c r="H1485" s="11">
        <x:v>527.9</x:v>
      </x:c>
      <x:c r="I1485" s="11">
        <x:v>533.70000000000005</x:v>
      </x:c>
      <x:c r="J1485" s="11">
        <x:v>195</x:v>
      </x:c>
      <x:c r="K1485" s="11">
        <x:v>63.3</x:v>
      </x:c>
      <x:c r="L1485" s="11" t="s">
        <x:v>40</x:v>
      </x:c>
      <x:c r="M1485" s="11">
        <x:v>100.2</x:v>
      </x:c>
      <x:c r="N1485" s="11">
        <x:v>427.7</x:v>
      </x:c>
      <x:c r="O1485" s="11">
        <x:v>214.6</x:v>
      </x:c>
      <x:c r="P1485" s="11">
        <x:v>120.9</x:v>
      </x:c>
      <x:c r="Q1485" s="11">
        <x:v>123.8</x:v>
      </x:c>
      <x:c r="R1485" s="11">
        <x:v>15.9</x:v>
      </x:c>
      <x:c r="S1485" s="11">
        <x:v>125.6</x:v>
      </x:c>
      <x:c r="T1485" s="11">
        <x:v>46.2</x:v>
      </x:c>
      <x:c r="U1485" s="11">
        <x:v>443.35500000000002</x:v>
      </x:c>
      <x:c r="V1485" s="11">
        <x:v>17</x:v>
      </x:c>
      <x:c r="W1485" s="12">
        <x:v>1</x:v>
      </x:c>
      <x:c r="X1485" s="8">
        <x:v>0</x:v>
      </x:c>
      <x:c r="Y1485" s="13">
        <x:f t="shared" si="138"/>
        <x:v>0.85426862425231098</x:v>
      </x:c>
      <x:c r="Z1485" s="13">
        <x:f t="shared" si="139"/>
        <x:v>0.54326059050064179</x:v>
      </x:c>
      <x:c r="AA1485" s="13">
        <x:f t="shared" si="140"/>
        <x:v>0.10748823277706461</x:v>
      </x:c>
      <x:c r="AB1485" s="13">
        <x:f t="shared" si="141"/>
        <x:v>0.10346598202824134</x:v>
      </x:c>
      <x:c r="AC1485" s="13">
        <x:f t="shared" si="142"/>
        <x:v>7.2778827977315705E-2</x:v>
      </x:c>
      <x:c r="AD1485" s="13">
        <x:f t="shared" si="143"/>
        <x:v>0.1668806161745828</x:v>
      </x:c>
      <x:c r="AE1485" s="50" t="n">
        <x:f>IF(OR(NOT(ISNUMBER(Q1485)),NOT(ISNUMBER(R1485))),"",IF(Q1485&lt;R1485,1,0))</x:f>
        <x:v>0</x:v>
      </x:c>
      <x:c r="AF1485" s="50" t="n">
        <x:f>IFERROR(IF(AND(A1485=A1484,C1485=C1484+1,ISNUMBER(AE1484)),AE1484,""),"")</x:f>
        <x:v>1</x:v>
      </x:c>
      <x:c r="AG1485" s="52" t="n">
        <x:f>IFERROR(IF(AND(A1485=A1484,C1485=C1484+1,ISNUMBER(U1485),ISNUMBER(U1484),U1484&lt;&gt;0),U1485/U1484-1,""),"")</x:f>
        <x:v>0.6465922220517939</x:v>
      </x:c>
      <x:c r="AH1485" s="50" t="n">
        <x:f>IF(AND(ISNUMBER(AE1485),ISNUMBER(AF1485),ISNUMBER(AG1485)),IF(AND(AE1485=1,AF1485=1,AG1485&lt;0),1,0),"")</x:f>
        <x:v>0</x:v>
      </x:c>
      <x:c r="AI1485" s="50" t="n">
        <x:f>IF(AND(A1485=A1486,C1486=C1485+1,ISNUMBER(AH1486)),C1486,"")</x:f>
        <x:v>2013</x:v>
      </x:c>
      <x:c r="AJ1485" s="50" t="n">
        <x:f>IF(AND(A1485=A1486,C1486=C1485+1,ISNUMBER(AH1486)),AH1486,"")</x:f>
        <x:v>0</x:v>
      </x:c>
    </x:row>
    <x:row r="1486" ht="15">
      <x:c r="A1486" s="9" t="s">
        <x:v>116</x:v>
      </x:c>
      <x:c r="B1486" s="10">
        <x:v>41639</x:v>
      </x:c>
      <x:c r="C1486" s="9">
        <x:v>2013</x:v>
      </x:c>
      <x:c r="D1486" s="11">
        <x:v>1276.3</x:v>
      </x:c>
      <x:c r="E1486" s="11">
        <x:v>157.9</x:v>
      </x:c>
      <x:c r="F1486" s="11">
        <x:v>117.2</x:v>
      </x:c>
      <x:c r="G1486" s="11">
        <x:v>604.29999999999995</x:v>
      </x:c>
      <x:c r="H1486" s="11">
        <x:v>513.4</x:v>
      </x:c>
      <x:c r="I1486" s="11">
        <x:v>672</x:v>
      </x:c>
      <x:c r="J1486" s="11">
        <x:v>266</x:v>
      </x:c>
      <x:c r="K1486" s="11">
        <x:v>29.8</x:v>
      </x:c>
      <x:c r="L1486" s="11" t="s">
        <x:v>40</x:v>
      </x:c>
      <x:c r="M1486" s="11">
        <x:v>29.7</x:v>
      </x:c>
      <x:c r="N1486" s="11">
        <x:v>483.7</x:v>
      </x:c>
      <x:c r="O1486" s="11">
        <x:v>101.6</x:v>
      </x:c>
      <x:c r="P1486" s="11">
        <x:v>36.4</x:v>
      </x:c>
      <x:c r="Q1486" s="11">
        <x:v>38.6</x:v>
      </x:c>
      <x:c r="R1486" s="11">
        <x:v>18.899999999999999</x:v>
      </x:c>
      <x:c r="S1486" s="11">
        <x:v>78</x:v>
      </x:c>
      <x:c r="T1486" s="11">
        <x:v>-8.8000000000000007</x:v>
      </x:c>
      <x:c r="U1486" s="11">
        <x:v>711.22479999999996</x:v>
      </x:c>
      <x:c r="V1486" s="11">
        <x:v>17</x:v>
      </x:c>
      <x:c r="W1486" s="12">
        <x:v>1</x:v>
      </x:c>
      <x:c r="X1486" s="8">
        <x:v>0</x:v>
      </x:c>
      <x:c r="Y1486" s="13">
        <x:f t="shared" si="138"/>
        <x:v>1.3472696245733788</x:v>
      </x:c>
      <x:c r="Z1486" s="13">
        <x:f t="shared" si="139"/>
        <x:v>0.4734780224085246</x:v>
      </x:c>
      <x:c r="AA1486" s="13">
        <x:f t="shared" si="140"/>
        <x:v>6.1114158113296249E-2</x:v>
      </x:c>
      <x:c r="AB1486" s="13">
        <x:f t="shared" si="141"/>
        <x:v>2.8519940452871581E-2</x:v>
      </x:c>
      <x:c r="AC1486" s="13">
        <x:f t="shared" si="142"/>
        <x:v>-1.4562303491643227E-2</x:v>
      </x:c>
      <x:c r="AD1486" s="13">
        <x:f t="shared" si="143"/>
        <x:v>0.20841494946329234</x:v>
      </x:c>
      <x:c r="AE1486" s="50" t="n">
        <x:f>IF(OR(NOT(ISNUMBER(Q1486)),NOT(ISNUMBER(R1486))),"",IF(Q1486&lt;R1486,1,0))</x:f>
        <x:v>0</x:v>
      </x:c>
      <x:c r="AF1486" s="50" t="n">
        <x:f>IFERROR(IF(AND(A1486=A1485,C1486=C1485+1,ISNUMBER(AE1485)),AE1485,""),"")</x:f>
        <x:v>0</x:v>
      </x:c>
      <x:c r="AG1486" s="52" t="n">
        <x:f>IFERROR(IF(AND(A1486=A1485,C1486=C1485+1,ISNUMBER(U1486),ISNUMBER(U1485),U1485&lt;&gt;0),U1486/U1485-1,""),"")</x:f>
        <x:v>0.6041880659967744</x:v>
      </x:c>
      <x:c r="AH1486" s="50" t="n">
        <x:f>IF(AND(ISNUMBER(AE1486),ISNUMBER(AF1486),ISNUMBER(AG1486)),IF(AND(AE1486=1,AF1486=1,AG1486&lt;0),1,0),"")</x:f>
        <x:v>0</x:v>
      </x:c>
      <x:c r="AI1486" s="50" t="n">
        <x:f>IF(AND(A1486=A1487,C1487=C1486+1,ISNUMBER(AH1487)),C1487,"")</x:f>
        <x:v>2014</x:v>
      </x:c>
      <x:c r="AJ1486" s="50" t="n">
        <x:f>IF(AND(A1486=A1487,C1487=C1486+1,ISNUMBER(AH1487)),AH1487,"")</x:f>
        <x:v>0</x:v>
      </x:c>
    </x:row>
    <x:row r="1487" ht="15">
      <x:c r="A1487" s="9" t="s">
        <x:v>116</x:v>
      </x:c>
      <x:c r="B1487" s="10">
        <x:v>42004</x:v>
      </x:c>
      <x:c r="C1487" s="9">
        <x:v>2014</x:v>
      </x:c>
      <x:c r="D1487" s="11">
        <x:v>1459.8</x:v>
      </x:c>
      <x:c r="E1487" s="11">
        <x:v>158.80000000000001</x:v>
      </x:c>
      <x:c r="F1487" s="11">
        <x:v>115.5</x:v>
      </x:c>
      <x:c r="G1487" s="11">
        <x:v>597.5</x:v>
      </x:c>
      <x:c r="H1487" s="11">
        <x:v>489.8</x:v>
      </x:c>
      <x:c r="I1487" s="11">
        <x:v>862.3</x:v>
      </x:c>
      <x:c r="J1487" s="11">
        <x:v>359.2</x:v>
      </x:c>
      <x:c r="K1487" s="11">
        <x:v>28.6</x:v>
      </x:c>
      <x:c r="L1487" s="11" t="s">
        <x:v>40</x:v>
      </x:c>
      <x:c r="M1487" s="11">
        <x:v>12.5</x:v>
      </x:c>
      <x:c r="N1487" s="11">
        <x:v>477.3</x:v>
      </x:c>
      <x:c r="O1487" s="11">
        <x:v>108.5</x:v>
      </x:c>
      <x:c r="P1487" s="11">
        <x:v>32.6</x:v>
      </x:c>
      <x:c r="Q1487" s="11">
        <x:v>35.1</x:v>
      </x:c>
      <x:c r="R1487" s="11">
        <x:v>20.6</x:v>
      </x:c>
      <x:c r="S1487" s="11">
        <x:v>102.6</x:v>
      </x:c>
      <x:c r="T1487" s="11">
        <x:v>41.7</x:v>
      </x:c>
      <x:c r="U1487" s="11">
        <x:v>937.1694</x:v>
      </x:c>
      <x:c r="V1487" s="11">
        <x:v>17</x:v>
      </x:c>
      <x:c r="W1487" s="12">
        <x:v>1</x:v>
      </x:c>
      <x:c r="X1487" s="8">
        <x:v>0</x:v>
      </x:c>
      <x:c r="Y1487" s="13">
        <x:f t="shared" si="138"/>
        <x:v>1.3748917748917751</x:v>
      </x:c>
      <x:c r="Z1487" s="13">
        <x:f t="shared" si="139"/>
        <x:v>0.40930264419783535</x:v>
      </x:c>
      <x:c r="AA1487" s="13">
        <x:f t="shared" si="140"/>
        <x:v>7.0283600493218246E-2</x:v>
      </x:c>
      <x:c r="AB1487" s="13">
        <x:f t="shared" si="141"/>
        <x:v>2.2331826277572273E-2</x:v>
      </x:c>
      <x:c r="AC1487" s="13">
        <x:f t="shared" si="142"/>
        <x:v>6.9790794979079501E-2</x:v>
      </x:c>
      <x:c r="AD1487" s="13">
        <x:f t="shared" si="143"/>
        <x:v>0.24606110426085764</x:v>
      </x:c>
      <x:c r="AE1487" s="50" t="n">
        <x:f>IF(OR(NOT(ISNUMBER(Q1487)),NOT(ISNUMBER(R1487))),"",IF(Q1487&lt;R1487,1,0))</x:f>
        <x:v>0</x:v>
      </x:c>
      <x:c r="AF1487" s="50" t="n">
        <x:f>IFERROR(IF(AND(A1487=A1486,C1487=C1486+1,ISNUMBER(AE1486)),AE1486,""),"")</x:f>
        <x:v>0</x:v>
      </x:c>
      <x:c r="AG1487" s="52" t="n">
        <x:f>IFERROR(IF(AND(A1487=A1486,C1487=C1486+1,ISNUMBER(U1487),ISNUMBER(U1486),U1486&lt;&gt;0),U1487/U1486-1,""),"")</x:f>
        <x:v>0.3176838040518273</x:v>
      </x:c>
      <x:c r="AH1487" s="50" t="n">
        <x:f>IF(AND(ISNUMBER(AE1487),ISNUMBER(AF1487),ISNUMBER(AG1487)),IF(AND(AE1487=1,AF1487=1,AG1487&lt;0),1,0),"")</x:f>
        <x:v>0</x:v>
      </x:c>
      <x:c r="AI1487" s="50" t="n">
        <x:f>IF(AND(A1487=A1488,C1488=C1487+1,ISNUMBER(AH1488)),C1488,"")</x:f>
        <x:v>2015</x:v>
      </x:c>
      <x:c r="AJ1487" s="50" t="n">
        <x:f>IF(AND(A1487=A1488,C1488=C1487+1,ISNUMBER(AH1488)),AH1488,"")</x:f>
        <x:v>0</x:v>
      </x:c>
    </x:row>
    <x:row r="1488" ht="15">
      <x:c r="A1488" s="9" t="s">
        <x:v>116</x:v>
      </x:c>
      <x:c r="B1488" s="10">
        <x:v>42369</x:v>
      </x:c>
      <x:c r="C1488" s="9">
        <x:v>2015</x:v>
      </x:c>
      <x:c r="D1488" s="11">
        <x:v>1923.9</x:v>
      </x:c>
      <x:c r="E1488" s="11">
        <x:v>113.6</x:v>
      </x:c>
      <x:c r="F1488" s="11">
        <x:v>149.1</x:v>
      </x:c>
      <x:c r="G1488" s="11">
        <x:v>626.20000000000005</x:v>
      </x:c>
      <x:c r="H1488" s="11">
        <x:v>475.1</x:v>
      </x:c>
      <x:c r="I1488" s="11">
        <x:v>1297.7</x:v>
      </x:c>
      <x:c r="J1488" s="11">
        <x:v>679.5</x:v>
      </x:c>
      <x:c r="K1488" s="11">
        <x:v>18.5</x:v>
      </x:c>
      <x:c r="L1488" s="11" t="s">
        <x:v>40</x:v>
      </x:c>
      <x:c r="M1488" s="11">
        <x:v>31.3</x:v>
      </x:c>
      <x:c r="N1488" s="11">
        <x:v>443.8</x:v>
      </x:c>
      <x:c r="O1488" s="11">
        <x:v>208.8</x:v>
      </x:c>
      <x:c r="P1488" s="11">
        <x:v>65.400000000000006</x:v>
      </x:c>
      <x:c r="Q1488" s="11">
        <x:v>68</x:v>
      </x:c>
      <x:c r="R1488" s="11">
        <x:v>22.6</x:v>
      </x:c>
      <x:c r="S1488" s="11">
        <x:v>351.9</x:v>
      </x:c>
      <x:c r="T1488" s="11">
        <x:v>121.8</x:v>
      </x:c>
      <x:c r="U1488" s="11">
        <x:v>1455.8668</x:v>
      </x:c>
      <x:c r="V1488" s="11">
        <x:v>17</x:v>
      </x:c>
      <x:c r="W1488" s="12">
        <x:v>1</x:v>
      </x:c>
      <x:c r="X1488" s="8">
        <x:v>0</x:v>
      </x:c>
      <x:c r="Y1488" s="13">
        <x:f t="shared" si="138"/>
        <x:v>0.76190476190476186</x:v>
      </x:c>
      <x:c r="Z1488" s="13">
        <x:f t="shared" si="139"/>
        <x:v>0.32548469255158791</x:v>
      </x:c>
      <x:c r="AA1488" s="13">
        <x:f t="shared" si="140"/>
        <x:v>0.18290971464213315</x:v>
      </x:c>
      <x:c r="AB1488" s="13">
        <x:f t="shared" si="141"/>
        <x:v>3.3993450803056297E-2</x:v>
      </x:c>
      <x:c r="AC1488" s="13">
        <x:f t="shared" si="142"/>
        <x:v>0.19450654742893642</x:v>
      </x:c>
      <x:c r="AD1488" s="13">
        <x:f t="shared" si="143"/>
        <x:v>0.35318883517854355</x:v>
      </x:c>
      <x:c r="AE1488" s="50" t="n">
        <x:f>IF(OR(NOT(ISNUMBER(Q1488)),NOT(ISNUMBER(R1488))),"",IF(Q1488&lt;R1488,1,0))</x:f>
        <x:v>0</x:v>
      </x:c>
      <x:c r="AF1488" s="50" t="n">
        <x:f>IFERROR(IF(AND(A1488=A1487,C1488=C1487+1,ISNUMBER(AE1487)),AE1487,""),"")</x:f>
        <x:v>0</x:v>
      </x:c>
      <x:c r="AG1488" s="52" t="n">
        <x:f>IFERROR(IF(AND(A1488=A1487,C1488=C1487+1,ISNUMBER(U1488),ISNUMBER(U1487),U1487&lt;&gt;0),U1488/U1487-1,""),"")</x:f>
        <x:v>0.5534724031749223</x:v>
      </x:c>
      <x:c r="AH1488" s="50" t="n">
        <x:f>IF(AND(ISNUMBER(AE1488),ISNUMBER(AF1488),ISNUMBER(AG1488)),IF(AND(AE1488=1,AF1488=1,AG1488&lt;0),1,0),"")</x:f>
        <x:v>0</x:v>
      </x:c>
      <x:c r="AI1488" s="50" t="n">
        <x:f>IF(AND(A1488=A1489,C1489=C1488+1,ISNUMBER(AH1489)),C1489,"")</x:f>
        <x:v>2016</x:v>
      </x:c>
      <x:c r="AJ1488" s="50" t="n">
        <x:f>IF(AND(A1488=A1489,C1489=C1488+1,ISNUMBER(AH1489)),AH1489,"")</x:f>
        <x:v>0</x:v>
      </x:c>
    </x:row>
    <x:row r="1489" ht="15">
      <x:c r="A1489" s="9" t="s">
        <x:v>116</x:v>
      </x:c>
      <x:c r="B1489" s="10">
        <x:v>42735</x:v>
      </x:c>
      <x:c r="C1489" s="9">
        <x:v>2016</x:v>
      </x:c>
      <x:c r="D1489" s="11">
        <x:v>2092.4</x:v>
      </x:c>
      <x:c r="E1489" s="11">
        <x:v>123.5</x:v>
      </x:c>
      <x:c r="F1489" s="11">
        <x:v>127.4</x:v>
      </x:c>
      <x:c r="G1489" s="11">
        <x:v>616.9</x:v>
      </x:c>
      <x:c r="H1489" s="11">
        <x:v>474.8</x:v>
      </x:c>
      <x:c r="I1489" s="11">
        <x:v>1475.5</x:v>
      </x:c>
      <x:c r="J1489" s="11">
        <x:v>867.9</x:v>
      </x:c>
      <x:c r="K1489" s="11">
        <x:v>29.3</x:v>
      </x:c>
      <x:c r="L1489" s="11" t="s">
        <x:v>40</x:v>
      </x:c>
      <x:c r="M1489" s="11">
        <x:v>1.3</x:v>
      </x:c>
      <x:c r="N1489" s="11">
        <x:v>473.5</x:v>
      </x:c>
      <x:c r="O1489" s="11">
        <x:v>120.7</x:v>
      </x:c>
      <x:c r="P1489" s="11">
        <x:v>50.8</x:v>
      </x:c>
      <x:c r="Q1489" s="11">
        <x:v>55.2</x:v>
      </x:c>
      <x:c r="R1489" s="11">
        <x:v>20.9</x:v>
      </x:c>
      <x:c r="S1489" s="11">
        <x:v>224</x:v>
      </x:c>
      <x:c r="T1489" s="11">
        <x:v>73.7</x:v>
      </x:c>
      <x:c r="U1489" s="11">
        <x:v>1345.6098</x:v>
      </x:c>
      <x:c r="V1489" s="11">
        <x:v>17</x:v>
      </x:c>
      <x:c r="W1489" s="12">
        <x:v>1</x:v>
      </x:c>
      <x:c r="X1489" s="8">
        <x:v>0</x:v>
      </x:c>
      <x:c r="Y1489" s="13">
        <x:f t="shared" si="138"/>
        <x:v>0.96938775510204078</x:v>
      </x:c>
      <x:c r="Z1489" s="13">
        <x:f t="shared" si="139"/>
        <x:v>0.29482890460714967</x:v>
      </x:c>
      <x:c r="AA1489" s="13">
        <x:f t="shared" si="140"/>
        <x:v>0.1070541005543873</x:v>
      </x:c>
      <x:c r="AB1489" s="13">
        <x:f t="shared" si="141"/>
        <x:v>2.4278340661441404E-2</x:v>
      </x:c>
      <x:c r="AC1489" s="13">
        <x:f t="shared" si="142"/>
        <x:v>0.11946830928837739</x:v>
      </x:c>
      <x:c r="AD1489" s="13">
        <x:f t="shared" si="143"/>
        <x:v>0.4147868476390747</x:v>
      </x:c>
      <x:c r="AE1489" s="50" t="n">
        <x:f>IF(OR(NOT(ISNUMBER(Q1489)),NOT(ISNUMBER(R1489))),"",IF(Q1489&lt;R1489,1,0))</x:f>
        <x:v>0</x:v>
      </x:c>
      <x:c r="AF1489" s="50" t="n">
        <x:f>IFERROR(IF(AND(A1489=A1488,C1489=C1488+1,ISNUMBER(AE1488)),AE1488,""),"")</x:f>
        <x:v>0</x:v>
      </x:c>
      <x:c r="AG1489" s="52" t="n">
        <x:f>IFERROR(IF(AND(A1489=A1488,C1489=C1488+1,ISNUMBER(U1489),ISNUMBER(U1488),U1488&lt;&gt;0),U1489/U1488-1,""),"")</x:f>
        <x:v>-0.07573288984953852</x:v>
      </x:c>
      <x:c r="AH1489" s="50" t="n">
        <x:f>IF(AND(ISNUMBER(AE1489),ISNUMBER(AF1489),ISNUMBER(AG1489)),IF(AND(AE1489=1,AF1489=1,AG1489&lt;0),1,0),"")</x:f>
        <x:v>0</x:v>
      </x:c>
      <x:c r="AI1489" s="50" t="n">
        <x:f>IF(AND(A1489=A1490,C1490=C1489+1,ISNUMBER(AH1490)),C1490,"")</x:f>
        <x:v>2017</x:v>
      </x:c>
      <x:c r="AJ1489" s="50" t="n">
        <x:f>IF(AND(A1489=A1490,C1490=C1489+1,ISNUMBER(AH1490)),AH1490,"")</x:f>
        <x:v>0</x:v>
      </x:c>
    </x:row>
    <x:row r="1490" ht="15">
      <x:c r="A1490" s="9" t="s">
        <x:v>116</x:v>
      </x:c>
      <x:c r="B1490" s="10">
        <x:v>43100</x:v>
      </x:c>
      <x:c r="C1490" s="9">
        <x:v>2017</x:v>
      </x:c>
      <x:c r="D1490" s="11">
        <x:v>2431.6</x:v>
      </x:c>
      <x:c r="E1490" s="11">
        <x:v>138.6</x:v>
      </x:c>
      <x:c r="F1490" s="11">
        <x:v>157.5</x:v>
      </x:c>
      <x:c r="G1490" s="11">
        <x:v>677.4</x:v>
      </x:c>
      <x:c r="H1490" s="11">
        <x:v>512.79999999999995</x:v>
      </x:c>
      <x:c r="I1490" s="11">
        <x:v>1754.2</x:v>
      </x:c>
      <x:c r="J1490" s="11">
        <x:v>1051.2</x:v>
      </x:c>
      <x:c r="K1490" s="11">
        <x:v>51.2</x:v>
      </x:c>
      <x:c r="L1490" s="11" t="s">
        <x:v>40</x:v>
      </x:c>
      <x:c r="M1490" s="11">
        <x:v>1.3</x:v>
      </x:c>
      <x:c r="N1490" s="11">
        <x:v>511.5</x:v>
      </x:c>
      <x:c r="O1490" s="11">
        <x:v>119.3</x:v>
      </x:c>
      <x:c r="P1490" s="11">
        <x:v>51.3</x:v>
      </x:c>
      <x:c r="Q1490" s="11">
        <x:v>58.3</x:v>
      </x:c>
      <x:c r="R1490" s="11">
        <x:v>17.3</x:v>
      </x:c>
      <x:c r="S1490" s="11">
        <x:v>221.6</x:v>
      </x:c>
      <x:c r="T1490" s="11">
        <x:v>64.8</x:v>
      </x:c>
      <x:c r="U1490" s="11">
        <x:v>1938.6838</x:v>
      </x:c>
      <x:c r="V1490" s="11">
        <x:v>17</x:v>
      </x:c>
      <x:c r="W1490" s="12">
        <x:v>1</x:v>
      </x:c>
      <x:c r="X1490" s="8">
        <x:v>0</x:v>
      </x:c>
      <x:c r="Y1490" s="13">
        <x:f t="shared" si="138"/>
        <x:v>0.88</x:v>
      </x:c>
      <x:c r="Z1490" s="13">
        <x:f t="shared" si="139"/>
        <x:v>0.27858200361901631</x:v>
      </x:c>
      <x:c r="AA1490" s="13">
        <x:f t="shared" si="140"/>
        <x:v>9.1133410100345452E-2</x:v>
      </x:c>
      <x:c r="AB1490" s="13">
        <x:f t="shared" si="141"/>
        <x:v>2.1097219937489718E-2</x:v>
      </x:c>
      <x:c r="AC1490" s="13">
        <x:f t="shared" si="142"/>
        <x:v>9.5659875996457047E-2</x:v>
      </x:c>
      <x:c r="AD1490" s="13">
        <x:f t="shared" si="143"/>
        <x:v>0.43230794538575429</x:v>
      </x:c>
      <x:c r="AE1490" s="50" t="n">
        <x:f>IF(OR(NOT(ISNUMBER(Q1490)),NOT(ISNUMBER(R1490))),"",IF(Q1490&lt;R1490,1,0))</x:f>
        <x:v>0</x:v>
      </x:c>
      <x:c r="AF1490" s="50" t="n">
        <x:f>IFERROR(IF(AND(A1490=A1489,C1490=C1489+1,ISNUMBER(AE1489)),AE1489,""),"")</x:f>
        <x:v>0</x:v>
      </x:c>
      <x:c r="AG1490" s="52" t="n">
        <x:f>IFERROR(IF(AND(A1490=A1489,C1490=C1489+1,ISNUMBER(U1490),ISNUMBER(U1489),U1489&lt;&gt;0),U1490/U1489-1,""),"")</x:f>
        <x:v>0.44074738456869156</x:v>
      </x:c>
      <x:c r="AH1490" s="50" t="n">
        <x:f>IF(AND(ISNUMBER(AE1490),ISNUMBER(AF1490),ISNUMBER(AG1490)),IF(AND(AE1490=1,AF1490=1,AG1490&lt;0),1,0),"")</x:f>
        <x:v>0</x:v>
      </x:c>
      <x:c r="AI1490" s="50" t="n">
        <x:f>IF(AND(A1490=A1491,C1491=C1490+1,ISNUMBER(AH1491)),C1491,"")</x:f>
        <x:v>2018</x:v>
      </x:c>
      <x:c r="AJ1490" s="50" t="n">
        <x:f>IF(AND(A1490=A1491,C1491=C1490+1,ISNUMBER(AH1491)),AH1491,"")</x:f>
        <x:v>0</x:v>
      </x:c>
    </x:row>
    <x:row r="1491" ht="15">
      <x:c r="A1491" s="9" t="s">
        <x:v>116</x:v>
      </x:c>
      <x:c r="B1491" s="10">
        <x:v>43465</x:v>
      </x:c>
      <x:c r="C1491" s="9">
        <x:v>2018</x:v>
      </x:c>
      <x:c r="D1491" s="11">
        <x:v>2849.5</x:v>
      </x:c>
      <x:c r="E1491" s="11">
        <x:v>220.8</x:v>
      </x:c>
      <x:c r="F1491" s="11">
        <x:v>147.4</x:v>
      </x:c>
      <x:c r="G1491" s="11">
        <x:v>750.7</x:v>
      </x:c>
      <x:c r="H1491" s="11">
        <x:v>592.6</x:v>
      </x:c>
      <x:c r="I1491" s="11">
        <x:v>2098.8000000000002</x:v>
      </x:c>
      <x:c r="J1491" s="11">
        <x:v>1224.4000000000001</x:v>
      </x:c>
      <x:c r="K1491" s="11">
        <x:v>123.6</x:v>
      </x:c>
      <x:c r="L1491" s="11" t="s">
        <x:v>40</x:v>
      </x:c>
      <x:c r="M1491" s="11">
        <x:v>1.3</x:v>
      </x:c>
      <x:c r="N1491" s="11">
        <x:v>591.29999999999995</x:v>
      </x:c>
      <x:c r="O1491" s="11">
        <x:v>128.30000000000001</x:v>
      </x:c>
      <x:c r="P1491" s="11">
        <x:v>64.5</x:v>
      </x:c>
      <x:c r="Q1491" s="11">
        <x:v>71.8</x:v>
      </x:c>
      <x:c r="R1491" s="11">
        <x:v>14.3</x:v>
      </x:c>
      <x:c r="S1491" s="11">
        <x:v>235.7</x:v>
      </x:c>
      <x:c r="T1491" s="11">
        <x:v>77</x:v>
      </x:c>
      <x:c r="U1491" s="11">
        <x:v>2123.9321</x:v>
      </x:c>
      <x:c r="V1491" s="11">
        <x:v>17</x:v>
      </x:c>
      <x:c r="W1491" s="12">
        <x:v>1</x:v>
      </x:c>
      <x:c r="X1491" s="8">
        <x:v>0</x:v>
      </x:c>
      <x:c r="Y1491" s="13">
        <x:f t="shared" si="138"/>
        <x:v>1.4979647218453189</x:v>
      </x:c>
      <x:c r="Z1491" s="13">
        <x:f t="shared" si="139"/>
        <x:v>0.26344972802246008</x:v>
      </x:c>
      <x:c r="AA1491" s="13">
        <x:f t="shared" si="140"/>
        <x:v>8.2716266011580969E-2</x:v>
      </x:c>
      <x:c r="AB1491" s="13">
        <x:f t="shared" si="141"/>
        <x:v>2.263555009650816E-2</x:v>
      </x:c>
      <x:c r="AC1491" s="13">
        <x:f t="shared" si="142"/>
        <x:v>0.10257093379512454</x:v>
      </x:c>
      <x:c r="AD1491" s="13">
        <x:f t="shared" si="143"/>
        <x:v>0.42968941919635029</x:v>
      </x:c>
      <x:c r="AE1491" s="50" t="n">
        <x:f>IF(OR(NOT(ISNUMBER(Q1491)),NOT(ISNUMBER(R1491))),"",IF(Q1491&lt;R1491,1,0))</x:f>
        <x:v>0</x:v>
      </x:c>
      <x:c r="AF1491" s="50" t="n">
        <x:f>IFERROR(IF(AND(A1491=A1490,C1491=C1490+1,ISNUMBER(AE1490)),AE1490,""),"")</x:f>
        <x:v>0</x:v>
      </x:c>
      <x:c r="AG1491" s="52" t="n">
        <x:f>IFERROR(IF(AND(A1491=A1490,C1491=C1490+1,ISNUMBER(U1491),ISNUMBER(U1490),U1490&lt;&gt;0),U1491/U1490-1,""),"")</x:f>
        <x:v>0.0955536431469639</x:v>
      </x:c>
      <x:c r="AH1491" s="50" t="n">
        <x:f>IF(AND(ISNUMBER(AE1491),ISNUMBER(AF1491),ISNUMBER(AG1491)),IF(AND(AE1491=1,AF1491=1,AG1491&lt;0),1,0),"")</x:f>
        <x:v>0</x:v>
      </x:c>
      <x:c r="AI1491" s="50" t="n">
        <x:f>IF(AND(A1491=A1492,C1492=C1491+1,ISNUMBER(AH1492)),C1492,"")</x:f>
        <x:v>2019</x:v>
      </x:c>
      <x:c r="AJ1491" s="50" t="n">
        <x:f>IF(AND(A1491=A1492,C1492=C1491+1,ISNUMBER(AH1492)),AH1492,"")</x:f>
        <x:v>0</x:v>
      </x:c>
    </x:row>
    <x:row r="1492" ht="15">
      <x:c r="A1492" s="9" t="s">
        <x:v>116</x:v>
      </x:c>
      <x:c r="B1492" s="10">
        <x:v>43830</x:v>
      </x:c>
      <x:c r="C1492" s="9">
        <x:v>2019</x:v>
      </x:c>
      <x:c r="D1492" s="11">
        <x:v>5016.7</x:v>
      </x:c>
      <x:c r="E1492" s="11">
        <x:v>178</x:v>
      </x:c>
      <x:c r="F1492" s="11">
        <x:v>244</x:v>
      </x:c>
      <x:c r="G1492" s="11">
        <x:v>1918.7</x:v>
      </x:c>
      <x:c r="H1492" s="11">
        <x:v>1672.4</x:v>
      </x:c>
      <x:c r="I1492" s="11">
        <x:v>3098</x:v>
      </x:c>
      <x:c r="J1492" s="11">
        <x:v>1069</x:v>
      </x:c>
      <x:c r="K1492" s="11">
        <x:v>86.9</x:v>
      </x:c>
      <x:c r="L1492" s="11" t="s">
        <x:v>40</x:v>
      </x:c>
      <x:c r="M1492" s="11">
        <x:v>1.4</x:v>
      </x:c>
      <x:c r="N1492" s="11">
        <x:v>1671</x:v>
      </x:c>
      <x:c r="O1492" s="11">
        <x:v>156.19999999999999</x:v>
      </x:c>
      <x:c r="P1492" s="11">
        <x:v>96.6</x:v>
      </x:c>
      <x:c r="Q1492" s="11">
        <x:v>104.2</x:v>
      </x:c>
      <x:c r="R1492" s="11">
        <x:v>33</x:v>
      </x:c>
      <x:c r="S1492" s="11">
        <x:v>-89.2</x:v>
      </x:c>
      <x:c r="T1492" s="11">
        <x:v>80.2</x:v>
      </x:c>
      <x:c r="U1492" s="11">
        <x:v>4581.2577000000001</x:v>
      </x:c>
      <x:c r="V1492" s="11">
        <x:v>17</x:v>
      </x:c>
      <x:c r="W1492" s="12">
        <x:v>1</x:v>
      </x:c>
      <x:c r="X1492" s="8">
        <x:v>0</x:v>
      </x:c>
      <x:c r="Y1492" s="13">
        <x:f t="shared" si="138"/>
        <x:v>0.72950819672131151</x:v>
      </x:c>
      <x:c r="Z1492" s="13">
        <x:f t="shared" si="139"/>
        <x:v>0.3824625749995017</x:v>
      </x:c>
      <x:c r="AA1492" s="13">
        <x:f t="shared" si="140"/>
        <x:v>-1.7780612753403632E-2</x:v>
      </x:c>
      <x:c r="AB1492" s="13">
        <x:f t="shared" si="141"/>
        <x:v>1.925568600873084E-2</x:v>
      </x:c>
      <x:c r="AC1492" s="13">
        <x:f t="shared" si="142"/>
        <x:v>4.1799134830875072E-2</x:v>
      </x:c>
      <x:c r="AD1492" s="13">
        <x:f t="shared" si="143"/>
        <x:v>0.21308828512767358</x:v>
      </x:c>
      <x:c r="AE1492" s="50" t="n">
        <x:f>IF(OR(NOT(ISNUMBER(Q1492)),NOT(ISNUMBER(R1492))),"",IF(Q1492&lt;R1492,1,0))</x:f>
        <x:v>0</x:v>
      </x:c>
      <x:c r="AF1492" s="50" t="n">
        <x:f>IFERROR(IF(AND(A1492=A1491,C1492=C1491+1,ISNUMBER(AE1491)),AE1491,""),"")</x:f>
        <x:v>0</x:v>
      </x:c>
      <x:c r="AG1492" s="52" t="n">
        <x:f>IFERROR(IF(AND(A1492=A1491,C1492=C1491+1,ISNUMBER(U1492),ISNUMBER(U1491),U1491&lt;&gt;0),U1492/U1491-1,""),"")</x:f>
        <x:v>1.156969942683196</x:v>
      </x:c>
      <x:c r="AH1492" s="50" t="n">
        <x:f>IF(AND(ISNUMBER(AE1492),ISNUMBER(AF1492),ISNUMBER(AG1492)),IF(AND(AE1492=1,AF1492=1,AG1492&lt;0),1,0),"")</x:f>
        <x:v>0</x:v>
      </x:c>
      <x:c r="AI1492" s="50" t="n">
        <x:f>IF(AND(A1492=A1493,C1493=C1492+1,ISNUMBER(AH1493)),C1493,"")</x:f>
        <x:v>2020</x:v>
      </x:c>
      <x:c r="AJ1492" s="50" t="n">
        <x:f>IF(AND(A1492=A1493,C1493=C1492+1,ISNUMBER(AH1493)),AH1493,"")</x:f>
        <x:v>0</x:v>
      </x:c>
    </x:row>
    <x:row r="1493" ht="15">
      <x:c r="A1493" s="9" t="s">
        <x:v>116</x:v>
      </x:c>
      <x:c r="B1493" s="10">
        <x:v>44196</x:v>
      </x:c>
      <x:c r="C1493" s="9">
        <x:v>2020</x:v>
      </x:c>
      <x:c r="D1493" s="11">
        <x:v>5231.8999999999996</x:v>
      </x:c>
      <x:c r="E1493" s="11">
        <x:v>451.1</x:v>
      </x:c>
      <x:c r="F1493" s="11">
        <x:v>167.5</x:v>
      </x:c>
      <x:c r="G1493" s="11">
        <x:v>1971.9</x:v>
      </x:c>
      <x:c r="H1493" s="11">
        <x:v>1791</x:v>
      </x:c>
      <x:c r="I1493" s="11">
        <x:v>3260</x:v>
      </x:c>
      <x:c r="J1493" s="11">
        <x:v>949</x:v>
      </x:c>
      <x:c r="K1493" s="11">
        <x:v>338.3</x:v>
      </x:c>
      <x:c r="L1493" s="11" t="s">
        <x:v>40</x:v>
      </x:c>
      <x:c r="M1493" s="11">
        <x:v>0</x:v>
      </x:c>
      <x:c r="N1493" s="11">
        <x:v>1791</x:v>
      </x:c>
      <x:c r="O1493" s="11">
        <x:v>215.6</x:v>
      </x:c>
      <x:c r="P1493" s="11">
        <x:v>109.8</x:v>
      </x:c>
      <x:c r="Q1493" s="11">
        <x:v>119</x:v>
      </x:c>
      <x:c r="R1493" s="11">
        <x:v>55</x:v>
      </x:c>
      <x:c r="S1493" s="11">
        <x:v>-121</x:v>
      </x:c>
      <x:c r="T1493" s="11">
        <x:v>29.4</x:v>
      </x:c>
      <x:c r="U1493" s="11">
        <x:v>4160.8810000000003</x:v>
      </x:c>
      <x:c r="V1493" s="11">
        <x:v>17</x:v>
      </x:c>
      <x:c r="W1493" s="12">
        <x:v>1</x:v>
      </x:c>
      <x:c r="X1493" s="8">
        <x:v>0</x:v>
      </x:c>
      <x:c r="Y1493" s="13">
        <x:f t="shared" si="138"/>
        <x:v>2.6931343283582092</x:v>
      </x:c>
      <x:c r="Z1493" s="13">
        <x:f t="shared" si="139"/>
        <x:v>0.37689940556967838</x:v>
      </x:c>
      <x:c r="AA1493" s="13">
        <x:f t="shared" si="140"/>
        <x:v>-2.3127353351554886E-2</x:v>
      </x:c>
      <x:c r="AB1493" s="13">
        <x:f t="shared" si="141"/>
        <x:v>2.0986639652898566E-2</x:v>
      </x:c>
      <x:c r="AC1493" s="13">
        <x:f t="shared" si="142"/>
        <x:v>1.490947816826411E-2</x:v>
      </x:c>
      <x:c r="AD1493" s="13">
        <x:f t="shared" si="143"/>
        <x:v>0.18138725893078997</x:v>
      </x:c>
      <x:c r="AE1493" s="50" t="n">
        <x:f>IF(OR(NOT(ISNUMBER(Q1493)),NOT(ISNUMBER(R1493))),"",IF(Q1493&lt;R1493,1,0))</x:f>
        <x:v>0</x:v>
      </x:c>
      <x:c r="AF1493" s="50" t="n">
        <x:f>IFERROR(IF(AND(A1493=A1492,C1493=C1492+1,ISNUMBER(AE1492)),AE1492,""),"")</x:f>
        <x:v>0</x:v>
      </x:c>
      <x:c r="AG1493" s="52" t="n">
        <x:f>IFERROR(IF(AND(A1493=A1492,C1493=C1492+1,ISNUMBER(U1493),ISNUMBER(U1492),U1492&lt;&gt;0),U1493/U1492-1,""),"")</x:f>
        <x:v>-0.09176010771015997</x:v>
      </x:c>
      <x:c r="AH1493" s="50" t="n">
        <x:f>IF(AND(ISNUMBER(AE1493),ISNUMBER(AF1493),ISNUMBER(AG1493)),IF(AND(AE1493=1,AF1493=1,AG1493&lt;0),1,0),"")</x:f>
        <x:v>0</x:v>
      </x:c>
      <x:c r="AI1493" s="50" t="n">
        <x:f>IF(AND(A1493=A1494,C1494=C1493+1,ISNUMBER(AH1494)),C1494,"")</x:f>
        <x:v>2021</x:v>
      </x:c>
      <x:c r="AJ1493" s="50" t="n">
        <x:f>IF(AND(A1493=A1494,C1494=C1493+1,ISNUMBER(AH1494)),AH1494,"")</x:f>
        <x:v>0</x:v>
      </x:c>
    </x:row>
    <x:row r="1494" ht="15">
      <x:c r="A1494" s="9" t="s">
        <x:v>116</x:v>
      </x:c>
      <x:c r="B1494" s="10">
        <x:v>44561</x:v>
      </x:c>
      <x:c r="C1494" s="9">
        <x:v>2021</x:v>
      </x:c>
      <x:c r="D1494" s="11">
        <x:v>5051.1000000000004</x:v>
      </x:c>
      <x:c r="E1494" s="11">
        <x:v>464.6</x:v>
      </x:c>
      <x:c r="F1494" s="11">
        <x:v>242.8</x:v>
      </x:c>
      <x:c r="G1494" s="11">
        <x:v>1496.7</x:v>
      </x:c>
      <x:c r="H1494" s="11">
        <x:v>1258.8</x:v>
      </x:c>
      <x:c r="I1494" s="11">
        <x:v>3554.4</x:v>
      </x:c>
      <x:c r="J1494" s="11">
        <x:v>1225</x:v>
      </x:c>
      <x:c r="K1494" s="11">
        <x:v>109.4</x:v>
      </x:c>
      <x:c r="L1494" s="11" t="s">
        <x:v>40</x:v>
      </x:c>
      <x:c r="M1494" s="11">
        <x:v>0</x:v>
      </x:c>
      <x:c r="N1494" s="11">
        <x:v>1258.8</x:v>
      </x:c>
      <x:c r="O1494" s="11">
        <x:v>266.89999999999998</x:v>
      </x:c>
      <x:c r="P1494" s="11">
        <x:v>162.9</x:v>
      </x:c>
      <x:c r="Q1494" s="11">
        <x:v>170.7</x:v>
      </x:c>
      <x:c r="R1494" s="11">
        <x:v>47</x:v>
      </x:c>
      <x:c r="S1494" s="11">
        <x:v>342.4</x:v>
      </x:c>
      <x:c r="T1494" s="11">
        <x:v>160.5</x:v>
      </x:c>
      <x:c r="U1494" s="11">
        <x:v>4432.4457000000002</x:v>
      </x:c>
      <x:c r="V1494" s="11">
        <x:v>17</x:v>
      </x:c>
      <x:c r="W1494" s="12">
        <x:v>1</x:v>
      </x:c>
      <x:c r="X1494" s="8">
        <x:v>0</x:v>
      </x:c>
      <x:c r="Y1494" s="13">
        <x:f t="shared" si="138"/>
        <x:v>1.913509060955519</x:v>
      </x:c>
      <x:c r="Z1494" s="13">
        <x:f t="shared" si="139"/>
        <x:v>0.29631169448238998</x:v>
      </x:c>
      <x:c r="AA1494" s="13">
        <x:f t="shared" si="140"/>
        <x:v>6.7787214666112316E-2</x:v>
      </x:c>
      <x:c r="AB1494" s="13">
        <x:f t="shared" si="141"/>
        <x:v>3.2250400902773653E-2</x:v>
      </x:c>
      <x:c r="AC1494" s="13">
        <x:f t="shared" si="142"/>
        <x:v>0.10723591902184806</x:v>
      </x:c>
      <x:c r="AD1494" s="13">
        <x:f t="shared" si="143"/>
        <x:v>0.24252143097543108</x:v>
      </x:c>
      <x:c r="AE1494" s="50" t="n">
        <x:f>IF(OR(NOT(ISNUMBER(Q1494)),NOT(ISNUMBER(R1494))),"",IF(Q1494&lt;R1494,1,0))</x:f>
        <x:v>0</x:v>
      </x:c>
      <x:c r="AF1494" s="50" t="n">
        <x:f>IFERROR(IF(AND(A1494=A1493,C1494=C1493+1,ISNUMBER(AE1493)),AE1493,""),"")</x:f>
        <x:v>0</x:v>
      </x:c>
      <x:c r="AG1494" s="52" t="n">
        <x:f>IFERROR(IF(AND(A1494=A1493,C1494=C1493+1,ISNUMBER(U1494),ISNUMBER(U1493),U1493&lt;&gt;0),U1494/U1493-1,""),"")</x:f>
        <x:v>0.06526615397075752</x:v>
      </x:c>
      <x:c r="AH1494" s="50" t="n">
        <x:f>IF(AND(ISNUMBER(AE1494),ISNUMBER(AF1494),ISNUMBER(AG1494)),IF(AND(AE1494=1,AF1494=1,AG1494&lt;0),1,0),"")</x:f>
        <x:v>0</x:v>
      </x:c>
      <x:c r="AI1494" s="50" t="n">
        <x:f>IF(AND(A1494=A1495,C1495=C1494+1,ISNUMBER(AH1495)),C1495,"")</x:f>
        <x:v>2022</x:v>
      </x:c>
      <x:c r="AJ1494" s="50" t="n">
        <x:f>IF(AND(A1494=A1495,C1495=C1494+1,ISNUMBER(AH1495)),AH1495,"")</x:f>
        <x:v>0</x:v>
      </x:c>
    </x:row>
    <x:row r="1495" ht="15">
      <x:c r="A1495" s="9" t="s">
        <x:v>116</x:v>
      </x:c>
      <x:c r="B1495" s="10">
        <x:v>44926</x:v>
      </x:c>
      <x:c r="C1495" s="9">
        <x:v>2022</x:v>
      </x:c>
      <x:c r="D1495" s="11">
        <x:v>5398.5</x:v>
      </x:c>
      <x:c r="E1495" s="11">
        <x:v>156</x:v>
      </x:c>
      <x:c r="F1495" s="11">
        <x:v>226.6</x:v>
      </x:c>
      <x:c r="G1495" s="11">
        <x:v>1580</x:v>
      </x:c>
      <x:c r="H1495" s="11">
        <x:v>1358.2</x:v>
      </x:c>
      <x:c r="I1495" s="11">
        <x:v>3818.5</x:v>
      </x:c>
      <x:c r="J1495" s="11">
        <x:v>1483.6</x:v>
      </x:c>
      <x:c r="K1495" s="11">
        <x:v>38</x:v>
      </x:c>
      <x:c r="L1495" s="11" t="s">
        <x:v>40</x:v>
      </x:c>
      <x:c r="M1495" s="11">
        <x:v>0</x:v>
      </x:c>
      <x:c r="N1495" s="11">
        <x:v>1358.2</x:v>
      </x:c>
      <x:c r="O1495" s="11">
        <x:v>259.3</x:v>
      </x:c>
      <x:c r="P1495" s="11">
        <x:v>156.30000000000001</x:v>
      </x:c>
      <x:c r="Q1495" s="11">
        <x:v>164.1</x:v>
      </x:c>
      <x:c r="R1495" s="11">
        <x:v>43.3</x:v>
      </x:c>
      <x:c r="S1495" s="11">
        <x:v>355.1</x:v>
      </x:c>
      <x:c r="T1495" s="11">
        <x:v>155.30000000000001</x:v>
      </x:c>
      <x:c r="U1495" s="11">
        <x:v>3642.6572000000001</x:v>
      </x:c>
      <x:c r="V1495" s="11">
        <x:v>17</x:v>
      </x:c>
      <x:c r="W1495" s="12">
        <x:v>1</x:v>
      </x:c>
      <x:c r="X1495" s="8">
        <x:v>0</x:v>
      </x:c>
      <x:c r="Y1495" s="13">
        <x:f t="shared" si="138"/>
        <x:v>0.68843777581641663</x:v>
      </x:c>
      <x:c r="Z1495" s="13">
        <x:f t="shared" si="139"/>
        <x:v>0.29267389089561913</x:v>
      </x:c>
      <x:c r="AA1495" s="13">
        <x:f t="shared" si="140"/>
        <x:v>6.5777530795591371E-2</x:v>
      </x:c>
      <x:c r="AB1495" s="13">
        <x:f t="shared" si="141"/>
        <x:v>2.8952486801889415E-2</x:v>
      </x:c>
      <x:c r="AC1495" s="13">
        <x:f t="shared" si="142"/>
        <x:v>9.8291139240506337E-2</x:v>
      </x:c>
      <x:c r="AD1495" s="13">
        <x:f t="shared" si="143"/>
        <x:v>0.27481707881819023</x:v>
      </x:c>
      <x:c r="AE1495" s="50" t="n">
        <x:f>IF(OR(NOT(ISNUMBER(Q1495)),NOT(ISNUMBER(R1495))),"",IF(Q1495&lt;R1495,1,0))</x:f>
        <x:v>0</x:v>
      </x:c>
      <x:c r="AF1495" s="50" t="n">
        <x:f>IFERROR(IF(AND(A1495=A1494,C1495=C1494+1,ISNUMBER(AE1494)),AE1494,""),"")</x:f>
        <x:v>0</x:v>
      </x:c>
      <x:c r="AG1495" s="52" t="n">
        <x:f>IFERROR(IF(AND(A1495=A1494,C1495=C1494+1,ISNUMBER(U1495),ISNUMBER(U1494),U1494&lt;&gt;0),U1495/U1494-1,""),"")</x:f>
        <x:v>-0.17818345749841902</x:v>
      </x:c>
      <x:c r="AH1495" s="50" t="n">
        <x:f>IF(AND(ISNUMBER(AE1495),ISNUMBER(AF1495),ISNUMBER(AG1495)),IF(AND(AE1495=1,AF1495=1,AG1495&lt;0),1,0),"")</x:f>
        <x:v>0</x:v>
      </x:c>
      <x:c r="AI1495" s="50" t="n">
        <x:f>IF(AND(A1495=A1496,C1496=C1495+1,ISNUMBER(AH1496)),C1496,"")</x:f>
        <x:v>2023</x:v>
      </x:c>
      <x:c r="AJ1495" s="50" t="n">
        <x:f>IF(AND(A1495=A1496,C1496=C1495+1,ISNUMBER(AH1496)),AH1496,"")</x:f>
        <x:v>0</x:v>
      </x:c>
    </x:row>
    <x:row r="1496" ht="15">
      <x:c r="A1496" s="9" t="s">
        <x:v>116</x:v>
      </x:c>
      <x:c r="B1496" s="10">
        <x:v>45291</x:v>
      </x:c>
      <x:c r="C1496" s="9">
        <x:v>2023</x:v>
      </x:c>
      <x:c r="D1496" s="11">
        <x:v>5470.9</x:v>
      </x:c>
      <x:c r="E1496" s="11">
        <x:v>222.2</x:v>
      </x:c>
      <x:c r="F1496" s="11">
        <x:v>517.20000000000005</x:v>
      </x:c>
      <x:c r="G1496" s="11">
        <x:v>1377.8</x:v>
      </x:c>
      <x:c r="H1496" s="11">
        <x:v>1165.4000000000001</x:v>
      </x:c>
      <x:c r="I1496" s="11">
        <x:v>4093.1</x:v>
      </x:c>
      <x:c r="J1496" s="11">
        <x:v>1466</x:v>
      </x:c>
      <x:c r="K1496" s="11">
        <x:v>37.5</x:v>
      </x:c>
      <x:c r="L1496" s="11" t="s">
        <x:v>40</x:v>
      </x:c>
      <x:c r="M1496" s="11">
        <x:v>299.39999999999998</x:v>
      </x:c>
      <x:c r="N1496" s="11">
        <x:v>866</x:v>
      </x:c>
      <x:c r="O1496" s="11">
        <x:v>276.10000000000002</x:v>
      </x:c>
      <x:c r="P1496" s="11">
        <x:v>154.69999999999999</x:v>
      </x:c>
      <x:c r="Q1496" s="11">
        <x:v>161</x:v>
      </x:c>
      <x:c r="R1496" s="11">
        <x:v>31.8</x:v>
      </x:c>
      <x:c r="S1496" s="11">
        <x:v>102.5</x:v>
      </x:c>
      <x:c r="T1496" s="11">
        <x:v>143</x:v>
      </x:c>
      <x:c r="U1496" s="11">
        <x:v>4550.3262000000004</x:v>
      </x:c>
      <x:c r="V1496" s="11">
        <x:v>17</x:v>
      </x:c>
      <x:c r="W1496" s="12">
        <x:v>1</x:v>
      </x:c>
      <x:c r="X1496" s="8">
        <x:v>0</x:v>
      </x:c>
      <x:c r="Y1496" s="13">
        <x:f t="shared" si="138"/>
        <x:v>0.42962103634957455</x:v>
      </x:c>
      <x:c r="Z1496" s="13">
        <x:f t="shared" si="139"/>
        <x:v>0.25184156171745053</x:v>
      </x:c>
      <x:c r="AA1496" s="13">
        <x:f t="shared" si="140"/>
        <x:v>1.8735491418231005E-2</x:v>
      </x:c>
      <x:c r="AB1496" s="13">
        <x:f t="shared" si="141"/>
        <x:v>2.8276883145369136E-2</x:v>
      </x:c>
      <x:c r="AC1496" s="13">
        <x:f t="shared" si="142"/>
        <x:v>0.10378864857018436</x:v>
      </x:c>
      <x:c r="AD1496" s="13">
        <x:f t="shared" si="143"/>
        <x:v>0.26796322360123564</x:v>
      </x:c>
      <x:c r="AE1496" s="50" t="n">
        <x:f>IF(OR(NOT(ISNUMBER(Q1496)),NOT(ISNUMBER(R1496))),"",IF(Q1496&lt;R1496,1,0))</x:f>
        <x:v>0</x:v>
      </x:c>
      <x:c r="AF1496" s="50" t="n">
        <x:f>IFERROR(IF(AND(A1496=A1495,C1496=C1495+1,ISNUMBER(AE1495)),AE1495,""),"")</x:f>
        <x:v>0</x:v>
      </x:c>
      <x:c r="AG1496" s="52" t="n">
        <x:f>IFERROR(IF(AND(A1496=A1495,C1496=C1495+1,ISNUMBER(U1496),ISNUMBER(U1495),U1495&lt;&gt;0),U1496/U1495-1,""),"")</x:f>
        <x:v>0.24917771565218927</x:v>
      </x:c>
      <x:c r="AH1496" s="50" t="n">
        <x:f>IF(AND(ISNUMBER(AE1496),ISNUMBER(AF1496),ISNUMBER(AG1496)),IF(AND(AE1496=1,AF1496=1,AG1496&lt;0),1,0),"")</x:f>
        <x:v>0</x:v>
      </x:c>
      <x:c r="AI1496" s="50" t="n">
        <x:f>IF(AND(A1496=A1497,C1497=C1496+1,ISNUMBER(AH1497)),C1497,"")</x:f>
        <x:v>2024</x:v>
      </x:c>
      <x:c r="AJ1496" s="50" t="n">
        <x:f>IF(AND(A1496=A1497,C1497=C1496+1,ISNUMBER(AH1497)),AH1497,"")</x:f>
        <x:v>0</x:v>
      </x:c>
    </x:row>
    <x:row r="1497" ht="15">
      <x:c r="A1497" s="9" t="s">
        <x:v>116</x:v>
      </x:c>
      <x:c r="B1497" s="10">
        <x:v>45657</x:v>
      </x:c>
      <x:c r="C1497" s="9">
        <x:v>2024</x:v>
      </x:c>
      <x:c r="D1497" s="11">
        <x:v>6419.9</x:v>
      </x:c>
      <x:c r="E1497" s="11">
        <x:v>532.5</x:v>
      </x:c>
      <x:c r="F1497" s="11">
        <x:v>267.8</x:v>
      </x:c>
      <x:c r="G1497" s="11">
        <x:v>1608.4</x:v>
      </x:c>
      <x:c r="H1497" s="11">
        <x:v>1346.6</x:v>
      </x:c>
      <x:c r="I1497" s="11">
        <x:v>4811.5</x:v>
      </x:c>
      <x:c r="J1497" s="11">
        <x:v>1770.8</x:v>
      </x:c>
      <x:c r="K1497" s="11">
        <x:v>274.3</x:v>
      </x:c>
      <x:c r="L1497" s="11" t="s">
        <x:v>40</x:v>
      </x:c>
      <x:c r="M1497" s="11">
        <x:v>0</x:v>
      </x:c>
      <x:c r="N1497" s="11">
        <x:v>1346.6</x:v>
      </x:c>
      <x:c r="O1497" s="11">
        <x:v>299.3</x:v>
      </x:c>
      <x:c r="P1497" s="11">
        <x:v>168.1</x:v>
      </x:c>
      <x:c r="Q1497" s="11">
        <x:v>173.8</x:v>
      </x:c>
      <x:c r="R1497" s="11">
        <x:v>32.299999999999997</x:v>
      </x:c>
      <x:c r="S1497" s="11">
        <x:v>441.9</x:v>
      </x:c>
      <x:c r="T1497" s="11">
        <x:v>225.1</x:v>
      </x:c>
      <x:c r="U1497" s="11">
        <x:v>3942.1075000000001</x:v>
      </x:c>
      <x:c r="V1497" s="11">
        <x:v>17</x:v>
      </x:c>
      <x:c r="W1497" s="12">
        <x:v>1</x:v>
      </x:c>
      <x:c r="X1497" s="8">
        <x:v>0</x:v>
      </x:c>
      <x:c r="Y1497" s="13">
        <x:f t="shared" si="138"/>
        <x:v>1.9884241971620611</x:v>
      </x:c>
      <x:c r="Z1497" s="13">
        <x:f t="shared" si="139"/>
        <x:v>0.25053349740650166</x:v>
      </x:c>
      <x:c r="AA1497" s="13">
        <x:f t="shared" si="140"/>
        <x:v>6.8832847863673885E-2</x:v>
      </x:c>
      <x:c r="AB1497" s="13">
        <x:f t="shared" si="141"/>
        <x:v>2.6184208476767553E-2</x:v>
      </x:c>
      <x:c r="AC1497" s="13">
        <x:f t="shared" si="142"/>
        <x:v>0.13995274807261873</x:v>
      </x:c>
      <x:c r="AD1497" s="13">
        <x:f t="shared" si="143"/>
        <x:v>0.27582984158631757</x:v>
      </x:c>
      <x:c r="AE1497" s="50" t="n">
        <x:f>IF(OR(NOT(ISNUMBER(Q1497)),NOT(ISNUMBER(R1497))),"",IF(Q1497&lt;R1497,1,0))</x:f>
        <x:v>0</x:v>
      </x:c>
      <x:c r="AF1497" s="50" t="n">
        <x:f>IFERROR(IF(AND(A1497=A1496,C1497=C1496+1,ISNUMBER(AE1496)),AE1496,""),"")</x:f>
        <x:v>0</x:v>
      </x:c>
      <x:c r="AG1497" s="52" t="n">
        <x:f>IFERROR(IF(AND(A1497=A1496,C1497=C1496+1,ISNUMBER(U1497),ISNUMBER(U1496),U1496&lt;&gt;0),U1497/U1496-1,""),"")</x:f>
        <x:v>-0.1336648568183969</x:v>
      </x:c>
      <x:c r="AH1497" s="50" t="n">
        <x:f>IF(AND(ISNUMBER(AE1497),ISNUMBER(AF1497),ISNUMBER(AG1497)),IF(AND(AE1497=1,AF1497=1,AG1497&lt;0),1,0),"")</x:f>
        <x:v>0</x:v>
      </x:c>
      <x:c r="AI1497" s="50" t="str">
        <x:f>IF(AND(A1497=A1498,C1498=C1497+1,ISNUMBER(AH1498)),C1498,"")</x:f>
      </x:c>
      <x:c r="AJ1497" s="50" t="str">
        <x:f>IF(AND(A1497=A1498,C1498=C1497+1,ISNUMBER(AH1498)),AH1498,"")</x:f>
      </x:c>
    </x:row>
    <x:row r="1498" ht="15">
      <x:c r="A1498" s="9" t="s">
        <x:v>117</x:v>
      </x:c>
      <x:c r="B1498" s="10">
        <x:v>39447</x:v>
      </x:c>
      <x:c r="C1498" s="9">
        <x:v>2007</x:v>
      </x:c>
      <x:c r="D1498" s="11">
        <x:v>298.19600000000003</x:v>
      </x:c>
      <x:c r="E1498" s="11" t="s">
        <x:v>40</x:v>
      </x:c>
      <x:c r="F1498" s="11" t="s">
        <x:v>40</x:v>
      </x:c>
      <x:c r="G1498" s="11">
        <x:v>174.119</x:v>
      </x:c>
      <x:c r="H1498" s="11">
        <x:v>159.21899999999999</x:v>
      </x:c>
      <x:c r="I1498" s="11">
        <x:v>124.077</x:v>
      </x:c>
      <x:c r="J1498" s="11">
        <x:v>56.228999999999999</x:v>
      </x:c>
      <x:c r="K1498" s="11">
        <x:v>3.8620000000000001</x:v>
      </x:c>
      <x:c r="L1498" s="11" t="s">
        <x:v>40</x:v>
      </x:c>
      <x:c r="M1498" s="11">
        <x:v>0</x:v>
      </x:c>
      <x:c r="N1498" s="11">
        <x:v>159.21899999999999</x:v>
      </x:c>
      <x:c r="O1498" s="11" t="s">
        <x:v>40</x:v>
      </x:c>
      <x:c r="P1498" s="11" t="s">
        <x:v>40</x:v>
      </x:c>
      <x:c r="Q1498" s="11" t="s">
        <x:v>40</x:v>
      </x:c>
      <x:c r="R1498" s="11" t="s">
        <x:v>40</x:v>
      </x:c>
      <x:c r="S1498" s="11" t="s">
        <x:v>40</x:v>
      </x:c>
      <x:c r="T1498" s="11" t="s">
        <x:v>40</x:v>
      </x:c>
      <x:c r="U1498" s="11">
        <x:v>114.1122</x:v>
      </x:c>
      <x:c r="V1498" s="11">
        <x:v>9</x:v>
      </x:c>
      <x:c r="W1498" s="12">
        <x:v>9</x:v>
      </x:c>
      <x:c r="X1498" s="8">
        <x:v>0</x:v>
      </x:c>
      <x:c r="Y1498" s="13" t="str">
        <x:f t="shared" si="138"/>
      </x:c>
      <x:c r="Z1498" s="13">
        <x:f t="shared" si="139"/>
        <x:v>0.58390789950234068</x:v>
      </x:c>
      <x:c r="AA1498" s="13" t="str">
        <x:f t="shared" si="140"/>
      </x:c>
      <x:c r="AB1498" s="13" t="str">
        <x:f t="shared" si="141"/>
      </x:c>
      <x:c r="AC1498" s="13" t="str">
        <x:f t="shared" si="142"/>
      </x:c>
      <x:c r="AD1498" s="13">
        <x:f t="shared" si="143"/>
        <x:v>0.18856389757072528</x:v>
      </x:c>
      <x:c r="AE1498" s="50" t="str">
        <x:f>IF(OR(NOT(ISNUMBER(Q1498)),NOT(ISNUMBER(R1498))),"",IF(Q1498&lt;R1498,1,0))</x:f>
      </x:c>
      <x:c r="AF1498" s="50" t="str">
        <x:f>IFERROR(IF(AND(A1498=A1497,C1498=C1497+1,ISNUMBER(AE1497)),AE1497,""),"")</x:f>
      </x:c>
      <x:c r="AG1498" s="52" t="str">
        <x:f>IFERROR(IF(AND(A1498=A1497,C1498=C1497+1,ISNUMBER(U1498),ISNUMBER(U1497),U1497&lt;&gt;0),U1498/U1497-1,""),"")</x:f>
      </x:c>
      <x:c r="AH1498" s="50" t="str">
        <x:f>IF(AND(ISNUMBER(AE1498),ISNUMBER(AF1498),ISNUMBER(AG1498)),IF(AND(AE1498=1,AF1498=1,AG1498&lt;0),1,0),"")</x:f>
      </x:c>
      <x:c r="AI1498" s="50" t="str">
        <x:f>IF(AND(A1498=A1499,C1499=C1498+1,ISNUMBER(AH1499)),C1499,"")</x:f>
      </x:c>
      <x:c r="AJ1498" s="50" t="str">
        <x:f>IF(AND(A1498=A1499,C1499=C1498+1,ISNUMBER(AH1499)),AH1499,"")</x:f>
      </x:c>
    </x:row>
    <x:row r="1499" ht="15">
      <x:c r="A1499" s="9" t="s">
        <x:v>117</x:v>
      </x:c>
      <x:c r="B1499" s="10">
        <x:v>39813</x:v>
      </x:c>
      <x:c r="C1499" s="9">
        <x:v>2008</x:v>
      </x:c>
      <x:c r="D1499" s="11">
        <x:v>323.12</x:v>
      </x:c>
      <x:c r="E1499" s="11" t="s">
        <x:v>40</x:v>
      </x:c>
      <x:c r="F1499" s="11" t="s">
        <x:v>40</x:v>
      </x:c>
      <x:c r="G1499" s="11">
        <x:v>243.93899999999999</x:v>
      </x:c>
      <x:c r="H1499" s="11">
        <x:v>204.08799999999999</x:v>
      </x:c>
      <x:c r="I1499" s="11">
        <x:v>79.180999999999997</x:v>
      </x:c>
      <x:c r="J1499" s="11">
        <x:v>27.683</x:v>
      </x:c>
      <x:c r="K1499" s="11">
        <x:v>0.67500000000000004</x:v>
      </x:c>
      <x:c r="L1499" s="11" t="s">
        <x:v>40</x:v>
      </x:c>
      <x:c r="M1499" s="11">
        <x:v>0</x:v>
      </x:c>
      <x:c r="N1499" s="11">
        <x:v>204.08799999999999</x:v>
      </x:c>
      <x:c r="O1499" s="11">
        <x:v>19.690999999999999</x:v>
      </x:c>
      <x:c r="P1499" s="11">
        <x:v>14.667999999999999</x:v>
      </x:c>
      <x:c r="Q1499" s="11" t="s">
        <x:v>40</x:v>
      </x:c>
      <x:c r="R1499" s="11">
        <x:v>12.069000000000001</x:v>
      </x:c>
      <x:c r="S1499" s="11">
        <x:v>-23.004000000000001</x:v>
      </x:c>
      <x:c r="T1499" s="11">
        <x:v>15.166</x:v>
      </x:c>
      <x:c r="U1499" s="11">
        <x:v>97.570499999999996</x:v>
      </x:c>
      <x:c r="V1499" s="11">
        <x:v>14</x:v>
      </x:c>
      <x:c r="W1499" s="12">
        <x:v>4</x:v>
      </x:c>
      <x:c r="X1499" s="8">
        <x:v>0</x:v>
      </x:c>
      <x:c r="Y1499" s="13" t="str">
        <x:f t="shared" si="138"/>
      </x:c>
      <x:c r="Z1499" s="13">
        <x:f t="shared" si="139"/>
        <x:v>0.75494862589749934</x:v>
      </x:c>
      <x:c r="AA1499" s="13">
        <x:f t="shared" si="140"/>
        <x:v>-7.1193364694231251E-2</x:v>
      </x:c>
      <x:c r="AB1499" s="13">
        <x:f t="shared" si="141"/>
        <x:v>4.5394899727655355E-2</x:v>
      </x:c>
      <x:c r="AC1499" s="13">
        <x:f t="shared" si="142"/>
        <x:v>6.2171280525049298E-2</x:v>
      </x:c>
      <x:c r="AD1499" s="13">
        <x:f t="shared" si="143"/>
        <x:v>8.5674052983411728E-2</x:v>
      </x:c>
      <x:c r="AE1499" s="50" t="str">
        <x:f>IF(OR(NOT(ISNUMBER(Q1499)),NOT(ISNUMBER(R1499))),"",IF(Q1499&lt;R1499,1,0))</x:f>
      </x:c>
      <x:c r="AF1499" s="50" t="str">
        <x:f>IFERROR(IF(AND(A1499=A1498,C1499=C1498+1,ISNUMBER(AE1498)),AE1498,""),"")</x:f>
      </x:c>
      <x:c r="AG1499" s="52" t="n">
        <x:f>IFERROR(IF(AND(A1499=A1498,C1499=C1498+1,ISNUMBER(U1499),ISNUMBER(U1498),U1498&lt;&gt;0),U1499/U1498-1,""),"")</x:f>
        <x:v>-0.1449599604599684</x:v>
      </x:c>
      <x:c r="AH1499" s="50" t="str">
        <x:f>IF(AND(ISNUMBER(AE1499),ISNUMBER(AF1499),ISNUMBER(AG1499)),IF(AND(AE1499=1,AF1499=1,AG1499&lt;0),1,0),"")</x:f>
      </x:c>
      <x:c r="AI1499" s="50" t="str">
        <x:f>IF(AND(A1499=A1500,C1500=C1499+1,ISNUMBER(AH1500)),C1500,"")</x:f>
      </x:c>
      <x:c r="AJ1499" s="50" t="str">
        <x:f>IF(AND(A1499=A1500,C1500=C1499+1,ISNUMBER(AH1500)),AH1500,"")</x:f>
      </x:c>
    </x:row>
    <x:row r="1500" ht="15">
      <x:c r="A1500" s="9" t="s">
        <x:v>117</x:v>
      </x:c>
      <x:c r="B1500" s="10">
        <x:v>40178</x:v>
      </x:c>
      <x:c r="C1500" s="9">
        <x:v>2009</x:v>
      </x:c>
      <x:c r="D1500" s="11">
        <x:v>348.553</x:v>
      </x:c>
      <x:c r="E1500" s="11" t="s">
        <x:v>40</x:v>
      </x:c>
      <x:c r="F1500" s="11" t="s">
        <x:v>40</x:v>
      </x:c>
      <x:c r="G1500" s="11">
        <x:v>195.17</x:v>
      </x:c>
      <x:c r="H1500" s="11">
        <x:v>166.13900000000001</x:v>
      </x:c>
      <x:c r="I1500" s="11">
        <x:v>151.91499999999999</x:v>
      </x:c>
      <x:c r="J1500" s="11">
        <x:v>31.728000000000002</x:v>
      </x:c>
      <x:c r="K1500" s="11">
        <x:v>0.21199999999999999</x:v>
      </x:c>
      <x:c r="L1500" s="11" t="s">
        <x:v>40</x:v>
      </x:c>
      <x:c r="M1500" s="11">
        <x:v>0</x:v>
      </x:c>
      <x:c r="N1500" s="11">
        <x:v>166.13900000000001</x:v>
      </x:c>
      <x:c r="O1500" s="11">
        <x:v>21.332000000000001</x:v>
      </x:c>
      <x:c r="P1500" s="11">
        <x:v>19.649000000000001</x:v>
      </x:c>
      <x:c r="Q1500" s="11" t="s">
        <x:v>40</x:v>
      </x:c>
      <x:c r="R1500" s="11">
        <x:v>10.266999999999999</x:v>
      </x:c>
      <x:c r="S1500" s="11">
        <x:v>10.786</x:v>
      </x:c>
      <x:c r="T1500" s="11">
        <x:v>15.951000000000001</x:v>
      </x:c>
      <x:c r="U1500" s="11">
        <x:v>177.61160000000001</x:v>
      </x:c>
      <x:c r="V1500" s="11">
        <x:v>14</x:v>
      </x:c>
      <x:c r="W1500" s="12">
        <x:v>4</x:v>
      </x:c>
      <x:c r="X1500" s="8">
        <x:v>0</x:v>
      </x:c>
      <x:c r="Y1500" s="13" t="str">
        <x:f t="shared" si="138"/>
      </x:c>
      <x:c r="Z1500" s="13">
        <x:f t="shared" si="139"/>
        <x:v>0.55994353799852525</x:v>
      </x:c>
      <x:c r="AA1500" s="13">
        <x:f t="shared" si="140"/>
        <x:v>3.0945078653748497E-2</x:v>
      </x:c>
      <x:c r="AB1500" s="13">
        <x:f t="shared" si="141"/>
        <x:v>5.6373062346328967E-2</x:v>
      </x:c>
      <x:c r="AC1500" s="13">
        <x:f t="shared" si="142"/>
        <x:v>8.1728749295486E-2</x:v>
      </x:c>
      <x:c r="AD1500" s="13">
        <x:f t="shared" si="143"/>
        <x:v>9.1027763353062521E-2</x:v>
      </x:c>
      <x:c r="AE1500" s="50" t="str">
        <x:f>IF(OR(NOT(ISNUMBER(Q1500)),NOT(ISNUMBER(R1500))),"",IF(Q1500&lt;R1500,1,0))</x:f>
      </x:c>
      <x:c r="AF1500" s="50" t="str">
        <x:f>IFERROR(IF(AND(A1500=A1499,C1500=C1499+1,ISNUMBER(AE1499)),AE1499,""),"")</x:f>
      </x:c>
      <x:c r="AG1500" s="52" t="n">
        <x:f>IFERROR(IF(AND(A1500=A1499,C1500=C1499+1,ISNUMBER(U1500),ISNUMBER(U1499),U1499&lt;&gt;0),U1500/U1499-1,""),"")</x:f>
        <x:v>0.8203411891914054</x:v>
      </x:c>
      <x:c r="AH1500" s="50" t="str">
        <x:f>IF(AND(ISNUMBER(AE1500),ISNUMBER(AF1500),ISNUMBER(AG1500)),IF(AND(AE1500=1,AF1500=1,AG1500&lt;0),1,0),"")</x:f>
      </x:c>
      <x:c r="AI1500" s="50" t="str">
        <x:f>IF(AND(A1500=A1501,C1501=C1500+1,ISNUMBER(AH1501)),C1501,"")</x:f>
      </x:c>
      <x:c r="AJ1500" s="50" t="str">
        <x:f>IF(AND(A1500=A1501,C1501=C1500+1,ISNUMBER(AH1501)),AH1501,"")</x:f>
      </x:c>
    </x:row>
    <x:row r="1501" ht="15">
      <x:c r="A1501" s="9" t="s">
        <x:v>117</x:v>
      </x:c>
      <x:c r="B1501" s="10">
        <x:v>40543</x:v>
      </x:c>
      <x:c r="C1501" s="9">
        <x:v>2010</x:v>
      </x:c>
      <x:c r="D1501" s="11">
        <x:v>476.29399999999998</x:v>
      </x:c>
      <x:c r="E1501" s="11" t="s">
        <x:v>40</x:v>
      </x:c>
      <x:c r="F1501" s="11" t="s">
        <x:v>40</x:v>
      </x:c>
      <x:c r="G1501" s="11">
        <x:v>307.33</x:v>
      </x:c>
      <x:c r="H1501" s="11">
        <x:v>267.44499999999999</x:v>
      </x:c>
      <x:c r="I1501" s="11">
        <x:v>164.74600000000001</x:v>
      </x:c>
      <x:c r="J1501" s="11">
        <x:v>46.63</x:v>
      </x:c>
      <x:c r="K1501" s="11">
        <x:v>0.37</x:v>
      </x:c>
      <x:c r="L1501" s="11" t="s">
        <x:v>40</x:v>
      </x:c>
      <x:c r="M1501" s="11">
        <x:v>0</x:v>
      </x:c>
      <x:c r="N1501" s="11">
        <x:v>267.44499999999999</x:v>
      </x:c>
      <x:c r="O1501" s="11">
        <x:v>26.914999999999999</x:v>
      </x:c>
      <x:c r="P1501" s="11">
        <x:v>44.661000000000001</x:v>
      </x:c>
      <x:c r="Q1501" s="11" t="s">
        <x:v>40</x:v>
      </x:c>
      <x:c r="R1501" s="11">
        <x:v>12.882</x:v>
      </x:c>
      <x:c r="S1501" s="11">
        <x:v>25.675000000000001</x:v>
      </x:c>
      <x:c r="T1501" s="11">
        <x:v>22.800999999999998</x:v>
      </x:c>
      <x:c r="U1501" s="11">
        <x:v>210.3878</x:v>
      </x:c>
      <x:c r="V1501" s="11">
        <x:v>14</x:v>
      </x:c>
      <x:c r="W1501" s="12">
        <x:v>4</x:v>
      </x:c>
      <x:c r="X1501" s="8">
        <x:v>0</x:v>
      </x:c>
      <x:c r="Y1501" s="13" t="str">
        <x:f t="shared" si="138"/>
      </x:c>
      <x:c r="Z1501" s="13">
        <x:f t="shared" si="139"/>
        <x:v>0.64525272205822448</x:v>
      </x:c>
      <x:c r="AA1501" s="13">
        <x:f t="shared" si="140"/>
        <x:v>5.3905780883235985E-2</x:v>
      </x:c>
      <x:c r="AB1501" s="13">
        <x:f t="shared" si="141"/>
        <x:v>9.376771489878101E-2</x:v>
      </x:c>
      <x:c r="AC1501" s="13">
        <x:f t="shared" si="142"/>
        <x:v>7.4190609442618682E-2</x:v>
      </x:c>
      <x:c r="AD1501" s="13">
        <x:f t="shared" si="143"/>
        <x:v>9.7901716166905323E-2</x:v>
      </x:c>
      <x:c r="AE1501" s="50" t="str">
        <x:f>IF(OR(NOT(ISNUMBER(Q1501)),NOT(ISNUMBER(R1501))),"",IF(Q1501&lt;R1501,1,0))</x:f>
      </x:c>
      <x:c r="AF1501" s="50" t="str">
        <x:f>IFERROR(IF(AND(A1501=A1500,C1501=C1500+1,ISNUMBER(AE1500)),AE1500,""),"")</x:f>
      </x:c>
      <x:c r="AG1501" s="52" t="n">
        <x:f>IFERROR(IF(AND(A1501=A1500,C1501=C1500+1,ISNUMBER(U1501),ISNUMBER(U1500),U1500&lt;&gt;0),U1501/U1500-1,""),"")</x:f>
        <x:v>0.18453862247736064</x:v>
      </x:c>
      <x:c r="AH1501" s="50" t="str">
        <x:f>IF(AND(ISNUMBER(AE1501),ISNUMBER(AF1501),ISNUMBER(AG1501)),IF(AND(AE1501=1,AF1501=1,AG1501&lt;0),1,0),"")</x:f>
      </x:c>
      <x:c r="AI1501" s="50" t="str">
        <x:f>IF(AND(A1501=A1502,C1502=C1501+1,ISNUMBER(AH1502)),C1502,"")</x:f>
      </x:c>
      <x:c r="AJ1501" s="50" t="str">
        <x:f>IF(AND(A1501=A1502,C1502=C1501+1,ISNUMBER(AH1502)),AH1502,"")</x:f>
      </x:c>
    </x:row>
    <x:row r="1502" ht="15">
      <x:c r="A1502" s="9" t="s">
        <x:v>117</x:v>
      </x:c>
      <x:c r="B1502" s="10">
        <x:v>40908</x:v>
      </x:c>
      <x:c r="C1502" s="9">
        <x:v>2011</x:v>
      </x:c>
      <x:c r="D1502" s="11">
        <x:v>531.41899999999998</x:v>
      </x:c>
      <x:c r="E1502" s="11" t="s">
        <x:v>40</x:v>
      </x:c>
      <x:c r="F1502" s="11" t="s">
        <x:v>40</x:v>
      </x:c>
      <x:c r="G1502" s="11">
        <x:v>363.29899999999998</x:v>
      </x:c>
      <x:c r="H1502" s="11">
        <x:v>301.339</x:v>
      </x:c>
      <x:c r="I1502" s="11">
        <x:v>168.12</x:v>
      </x:c>
      <x:c r="J1502" s="11">
        <x:v>47.423000000000002</x:v>
      </x:c>
      <x:c r="K1502" s="11">
        <x:v>7.6999999999999999E-2</x:v>
      </x:c>
      <x:c r="L1502" s="11" t="s">
        <x:v>40</x:v>
      </x:c>
      <x:c r="M1502" s="11">
        <x:v>0</x:v>
      </x:c>
      <x:c r="N1502" s="11">
        <x:v>301.339</x:v>
      </x:c>
      <x:c r="O1502" s="11">
        <x:v>30.675999999999998</x:v>
      </x:c>
      <x:c r="P1502" s="11">
        <x:v>35.701000000000001</x:v>
      </x:c>
      <x:c r="Q1502" s="11" t="s">
        <x:v>40</x:v>
      </x:c>
      <x:c r="R1502" s="11">
        <x:v>15.831</x:v>
      </x:c>
      <x:c r="S1502" s="11">
        <x:v>12.654</x:v>
      </x:c>
      <x:c r="T1502" s="11">
        <x:v>24.024999999999999</x:v>
      </x:c>
      <x:c r="U1502" s="11">
        <x:v>217.447</x:v>
      </x:c>
      <x:c r="V1502" s="11">
        <x:v>14</x:v>
      </x:c>
      <x:c r="W1502" s="12">
        <x:v>4</x:v>
      </x:c>
      <x:c r="X1502" s="8">
        <x:v>0</x:v>
      </x:c>
      <x:c r="Y1502" s="13" t="str">
        <x:f t="shared" si="138"/>
      </x:c>
      <x:c r="Z1502" s="13">
        <x:f t="shared" si="139"/>
        <x:v>0.68363946339893755</x:v>
      </x:c>
      <x:c r="AA1502" s="13">
        <x:f t="shared" si="140"/>
        <x:v>2.3811719189566049E-2</x:v>
      </x:c>
      <x:c r="AB1502" s="13">
        <x:f t="shared" si="141"/>
        <x:v>6.7180511046838753E-2</x:v>
      </x:c>
      <x:c r="AC1502" s="13">
        <x:f t="shared" si="142"/>
        <x:v>6.61301022023182E-2</x:v>
      </x:c>
      <x:c r="AD1502" s="13">
        <x:f t="shared" si="143"/>
        <x:v>8.9238435208376071E-2</x:v>
      </x:c>
      <x:c r="AE1502" s="50" t="str">
        <x:f>IF(OR(NOT(ISNUMBER(Q1502)),NOT(ISNUMBER(R1502))),"",IF(Q1502&lt;R1502,1,0))</x:f>
      </x:c>
      <x:c r="AF1502" s="50" t="str">
        <x:f>IFERROR(IF(AND(A1502=A1501,C1502=C1501+1,ISNUMBER(AE1501)),AE1501,""),"")</x:f>
      </x:c>
      <x:c r="AG1502" s="52" t="n">
        <x:f>IFERROR(IF(AND(A1502=A1501,C1502=C1501+1,ISNUMBER(U1502),ISNUMBER(U1501),U1501&lt;&gt;0),U1502/U1501-1,""),"")</x:f>
        <x:v>0.03355327637819294</x:v>
      </x:c>
      <x:c r="AH1502" s="50" t="str">
        <x:f>IF(AND(ISNUMBER(AE1502),ISNUMBER(AF1502),ISNUMBER(AG1502)),IF(AND(AE1502=1,AF1502=1,AG1502&lt;0),1,0),"")</x:f>
      </x:c>
      <x:c r="AI1502" s="50" t="str">
        <x:f>IF(AND(A1502=A1503,C1503=C1502+1,ISNUMBER(AH1503)),C1503,"")</x:f>
      </x:c>
      <x:c r="AJ1502" s="50" t="str">
        <x:f>IF(AND(A1502=A1503,C1503=C1502+1,ISNUMBER(AH1503)),AH1503,"")</x:f>
      </x:c>
    </x:row>
    <x:row r="1503" ht="15">
      <x:c r="A1503" s="9" t="s">
        <x:v>117</x:v>
      </x:c>
      <x:c r="B1503" s="10">
        <x:v>41274</x:v>
      </x:c>
      <x:c r="C1503" s="9">
        <x:v>2012</x:v>
      </x:c>
      <x:c r="D1503" s="11">
        <x:v>647.57000000000005</x:v>
      </x:c>
      <x:c r="E1503" s="11" t="s">
        <x:v>40</x:v>
      </x:c>
      <x:c r="F1503" s="11" t="s">
        <x:v>40</x:v>
      </x:c>
      <x:c r="G1503" s="11">
        <x:v>474.49</x:v>
      </x:c>
      <x:c r="H1503" s="11">
        <x:v>401.59399999999999</x:v>
      </x:c>
      <x:c r="I1503" s="11">
        <x:v>179.09</x:v>
      </x:c>
      <x:c r="J1503" s="11">
        <x:v>48.552999999999997</x:v>
      </x:c>
      <x:c r="K1503" s="11">
        <x:v>13.076000000000001</x:v>
      </x:c>
      <x:c r="L1503" s="11" t="s">
        <x:v>40</x:v>
      </x:c>
      <x:c r="M1503" s="11">
        <x:v>73.754999999999995</x:v>
      </x:c>
      <x:c r="N1503" s="11">
        <x:v>327.839</x:v>
      </x:c>
      <x:c r="O1503" s="11">
        <x:v>33.151000000000003</x:v>
      </x:c>
      <x:c r="P1503" s="11">
        <x:v>25.856999999999999</x:v>
      </x:c>
      <x:c r="Q1503" s="11" t="s">
        <x:v>40</x:v>
      </x:c>
      <x:c r="R1503" s="11">
        <x:v>20.76</x:v>
      </x:c>
      <x:c r="S1503" s="11">
        <x:v>1.1299999999999999</x:v>
      </x:c>
      <x:c r="T1503" s="11">
        <x:v>35.432000000000002</x:v>
      </x:c>
      <x:c r="U1503" s="11">
        <x:v>264.59899999999999</x:v>
      </x:c>
      <x:c r="V1503" s="11">
        <x:v>14</x:v>
      </x:c>
      <x:c r="W1503" s="12">
        <x:v>4</x:v>
      </x:c>
      <x:c r="X1503" s="8">
        <x:v>0</x:v>
      </x:c>
      <x:c r="Y1503" s="13" t="str">
        <x:f t="shared" si="138"/>
      </x:c>
      <x:c r="Z1503" s="13">
        <x:f t="shared" si="139"/>
        <x:v>0.73272387541115247</x:v>
      </x:c>
      <x:c r="AA1503" s="13">
        <x:f t="shared" si="140"/>
        <x:v>1.7449850981361085E-3</x:v>
      </x:c>
      <x:c r="AB1503" s="13">
        <x:f t="shared" si="141"/>
        <x:v>3.9929274055314476E-2</x:v>
      </x:c>
      <x:c r="AC1503" s="13">
        <x:f t="shared" si="142"/>
        <x:v>7.4673860355328886E-2</x:v>
      </x:c>
      <x:c r="AD1503" s="13">
        <x:f t="shared" si="143"/>
        <x:v>7.4977222539648211E-2</x:v>
      </x:c>
      <x:c r="AE1503" s="50" t="str">
        <x:f>IF(OR(NOT(ISNUMBER(Q1503)),NOT(ISNUMBER(R1503))),"",IF(Q1503&lt;R1503,1,0))</x:f>
      </x:c>
      <x:c r="AF1503" s="50" t="str">
        <x:f>IFERROR(IF(AND(A1503=A1502,C1503=C1502+1,ISNUMBER(AE1502)),AE1502,""),"")</x:f>
      </x:c>
      <x:c r="AG1503" s="52" t="n">
        <x:f>IFERROR(IF(AND(A1503=A1502,C1503=C1502+1,ISNUMBER(U1503),ISNUMBER(U1502),U1502&lt;&gt;0),U1503/U1502-1,""),"")</x:f>
        <x:v>0.21684364465823847</x:v>
      </x:c>
      <x:c r="AH1503" s="50" t="str">
        <x:f>IF(AND(ISNUMBER(AE1503),ISNUMBER(AF1503),ISNUMBER(AG1503)),IF(AND(AE1503=1,AF1503=1,AG1503&lt;0),1,0),"")</x:f>
      </x:c>
      <x:c r="AI1503" s="50" t="str">
        <x:f>IF(AND(A1503=A1504,C1504=C1503+1,ISNUMBER(AH1504)),C1504,"")</x:f>
      </x:c>
      <x:c r="AJ1503" s="50" t="str">
        <x:f>IF(AND(A1503=A1504,C1504=C1503+1,ISNUMBER(AH1504)),AH1504,"")</x:f>
      </x:c>
    </x:row>
    <x:row r="1504" ht="15">
      <x:c r="A1504" s="9" t="s">
        <x:v>117</x:v>
      </x:c>
      <x:c r="B1504" s="10">
        <x:v>41639</x:v>
      </x:c>
      <x:c r="C1504" s="9">
        <x:v>2013</x:v>
      </x:c>
      <x:c r="D1504" s="11">
        <x:v>955.572</x:v>
      </x:c>
      <x:c r="E1504" s="11" t="s">
        <x:v>40</x:v>
      </x:c>
      <x:c r="F1504" s="11" t="s">
        <x:v>40</x:v>
      </x:c>
      <x:c r="G1504" s="11">
        <x:v>653.68700000000001</x:v>
      </x:c>
      <x:c r="H1504" s="11">
        <x:v>596.43600000000004</x:v>
      </x:c>
      <x:c r="I1504" s="11">
        <x:v>302.38499999999999</x:v>
      </x:c>
      <x:c r="J1504" s="11">
        <x:v>68.772999999999996</x:v>
      </x:c>
      <x:c r="K1504" s="11">
        <x:v>8.2880000000000003</x:v>
      </x:c>
      <x:c r="L1504" s="11" t="s">
        <x:v>40</x:v>
      </x:c>
      <x:c r="M1504" s="11">
        <x:v>132.40799999999999</x:v>
      </x:c>
      <x:c r="N1504" s="11">
        <x:v>464.02800000000002</x:v>
      </x:c>
      <x:c r="O1504" s="11">
        <x:v>41.981999999999999</x:v>
      </x:c>
      <x:c r="P1504" s="11">
        <x:v>35.753</x:v>
      </x:c>
      <x:c r="Q1504" s="11" t="s">
        <x:v>40</x:v>
      </x:c>
      <x:c r="R1504" s="11">
        <x:v>26.45</x:v>
      </x:c>
      <x:c r="S1504" s="11">
        <x:v>20.22</x:v>
      </x:c>
      <x:c r="T1504" s="11">
        <x:v>36.593000000000004</x:v>
      </x:c>
      <x:c r="U1504" s="11">
        <x:v>389.97399999999999</x:v>
      </x:c>
      <x:c r="V1504" s="11">
        <x:v>14</x:v>
      </x:c>
      <x:c r="W1504" s="12">
        <x:v>4</x:v>
      </x:c>
      <x:c r="X1504" s="8">
        <x:v>0</x:v>
      </x:c>
      <x:c r="Y1504" s="13" t="str">
        <x:f t="shared" si="138"/>
      </x:c>
      <x:c r="Z1504" s="13">
        <x:f t="shared" si="139"/>
        <x:v>0.68407927398458723</x:v>
      </x:c>
      <x:c r="AA1504" s="13">
        <x:f t="shared" si="140"/>
        <x:v>2.1160100965704309E-2</x:v>
      </x:c>
      <x:c r="AB1504" s="13">
        <x:f t="shared" si="141"/>
        <x:v>3.7415286341583892E-2</x:v>
      </x:c>
      <x:c r="AC1504" s="13">
        <x:f t="shared" si="142"/>
        <x:v>5.5979390748171529E-2</x:v>
      </x:c>
      <x:c r="AD1504" s="13">
        <x:f t="shared" si="143"/>
        <x:v>7.1970505623856706E-2</x:v>
      </x:c>
      <x:c r="AE1504" s="50" t="str">
        <x:f>IF(OR(NOT(ISNUMBER(Q1504)),NOT(ISNUMBER(R1504))),"",IF(Q1504&lt;R1504,1,0))</x:f>
      </x:c>
      <x:c r="AF1504" s="50" t="str">
        <x:f>IFERROR(IF(AND(A1504=A1503,C1504=C1503+1,ISNUMBER(AE1503)),AE1503,""),"")</x:f>
      </x:c>
      <x:c r="AG1504" s="52" t="n">
        <x:f>IFERROR(IF(AND(A1504=A1503,C1504=C1503+1,ISNUMBER(U1504),ISNUMBER(U1503),U1503&lt;&gt;0),U1504/U1503-1,""),"")</x:f>
        <x:v>0.47383021099852995</x:v>
      </x:c>
      <x:c r="AH1504" s="50" t="str">
        <x:f>IF(AND(ISNUMBER(AE1504),ISNUMBER(AF1504),ISNUMBER(AG1504)),IF(AND(AE1504=1,AF1504=1,AG1504&lt;0),1,0),"")</x:f>
      </x:c>
      <x:c r="AI1504" s="50" t="str">
        <x:f>IF(AND(A1504=A1505,C1505=C1504+1,ISNUMBER(AH1505)),C1505,"")</x:f>
      </x:c>
      <x:c r="AJ1504" s="50" t="str">
        <x:f>IF(AND(A1504=A1505,C1505=C1504+1,ISNUMBER(AH1505)),AH1505,"")</x:f>
      </x:c>
    </x:row>
    <x:row r="1505" ht="15">
      <x:c r="A1505" s="9" t="s">
        <x:v>117</x:v>
      </x:c>
      <x:c r="B1505" s="10">
        <x:v>42004</x:v>
      </x:c>
      <x:c r="C1505" s="9">
        <x:v>2014</x:v>
      </x:c>
      <x:c r="D1505" s="11">
        <x:v>1040.3720000000001</x:v>
      </x:c>
      <x:c r="E1505" s="11" t="s">
        <x:v>40</x:v>
      </x:c>
      <x:c r="F1505" s="11" t="s">
        <x:v>40</x:v>
      </x:c>
      <x:c r="G1505" s="11">
        <x:v>734.84199999999998</x:v>
      </x:c>
      <x:c r="H1505" s="11">
        <x:v>667.27599999999995</x:v>
      </x:c>
      <x:c r="I1505" s="11">
        <x:v>309.13</x:v>
      </x:c>
      <x:c r="J1505" s="11">
        <x:v>103.867</x:v>
      </x:c>
      <x:c r="K1505" s="11">
        <x:v>4.8719999999999999</x:v>
      </x:c>
      <x:c r="L1505" s="11" t="s">
        <x:v>40</x:v>
      </x:c>
      <x:c r="M1505" s="11">
        <x:v>159.54300000000001</x:v>
      </x:c>
      <x:c r="N1505" s="11">
        <x:v>507.733</x:v>
      </x:c>
      <x:c r="O1505" s="11">
        <x:v>59.984999999999999</x:v>
      </x:c>
      <x:c r="P1505" s="11">
        <x:v>79.257999999999996</x:v>
      </x:c>
      <x:c r="Q1505" s="11" t="s">
        <x:v>40</x:v>
      </x:c>
      <x:c r="R1505" s="11">
        <x:v>35.252000000000002</x:v>
      </x:c>
      <x:c r="S1505" s="11">
        <x:v>36.880000000000003</x:v>
      </x:c>
      <x:c r="T1505" s="11">
        <x:v>49.518000000000001</x:v>
      </x:c>
      <x:c r="U1505" s="11">
        <x:v>411.72359999999998</x:v>
      </x:c>
      <x:c r="V1505" s="11">
        <x:v>14</x:v>
      </x:c>
      <x:c r="W1505" s="12">
        <x:v>4</x:v>
      </x:c>
      <x:c r="X1505" s="8">
        <x:v>0</x:v>
      </x:c>
      <x:c r="Y1505" s="13" t="str">
        <x:f t="shared" si="138"/>
      </x:c>
      <x:c r="Z1505" s="13">
        <x:f t="shared" si="139"/>
        <x:v>0.70632619870584745</x:v>
      </x:c>
      <x:c r="AA1505" s="13">
        <x:f t="shared" si="140"/>
        <x:v>3.5448858677473057E-2</x:v>
      </x:c>
      <x:c r="AB1505" s="13">
        <x:f t="shared" si="141"/>
        <x:v>7.6182365538480457E-2</x:v>
      </x:c>
      <x:c r="AC1505" s="13">
        <x:f t="shared" si="142"/>
        <x:v>6.7385914250954623E-2</x:v>
      </x:c>
      <x:c r="AD1505" s="13">
        <x:f t="shared" si="143"/>
        <x:v>9.9836404670637036E-2</x:v>
      </x:c>
      <x:c r="AE1505" s="50" t="str">
        <x:f>IF(OR(NOT(ISNUMBER(Q1505)),NOT(ISNUMBER(R1505))),"",IF(Q1505&lt;R1505,1,0))</x:f>
      </x:c>
      <x:c r="AF1505" s="50" t="str">
        <x:f>IFERROR(IF(AND(A1505=A1504,C1505=C1504+1,ISNUMBER(AE1504)),AE1504,""),"")</x:f>
      </x:c>
      <x:c r="AG1505" s="52" t="n">
        <x:f>IFERROR(IF(AND(A1505=A1504,C1505=C1504+1,ISNUMBER(U1505),ISNUMBER(U1504),U1504&lt;&gt;0),U1505/U1504-1,""),"")</x:f>
        <x:v>0.05577192325642222</x:v>
      </x:c>
      <x:c r="AH1505" s="50" t="str">
        <x:f>IF(AND(ISNUMBER(AE1505),ISNUMBER(AF1505),ISNUMBER(AG1505)),IF(AND(AE1505=1,AF1505=1,AG1505&lt;0),1,0),"")</x:f>
      </x:c>
      <x:c r="AI1505" s="50" t="str">
        <x:f>IF(AND(A1505=A1506,C1506=C1505+1,ISNUMBER(AH1506)),C1506,"")</x:f>
      </x:c>
      <x:c r="AJ1505" s="50" t="str">
        <x:f>IF(AND(A1505=A1506,C1506=C1505+1,ISNUMBER(AH1506)),AH1506,"")</x:f>
      </x:c>
    </x:row>
    <x:row r="1506" ht="15">
      <x:c r="A1506" s="9" t="s">
        <x:v>117</x:v>
      </x:c>
      <x:c r="B1506" s="10">
        <x:v>42369</x:v>
      </x:c>
      <x:c r="C1506" s="9">
        <x:v>2015</x:v>
      </x:c>
      <x:c r="D1506" s="11">
        <x:v>1107.655</x:v>
      </x:c>
      <x:c r="E1506" s="11" t="s">
        <x:v>40</x:v>
      </x:c>
      <x:c r="F1506" s="11" t="s">
        <x:v>40</x:v>
      </x:c>
      <x:c r="G1506" s="11">
        <x:v>762.29499999999996</x:v>
      </x:c>
      <x:c r="H1506" s="11">
        <x:v>697.74</x:v>
      </x:c>
      <x:c r="I1506" s="11">
        <x:v>345.36</x:v>
      </x:c>
      <x:c r="J1506" s="11">
        <x:v>159.874</x:v>
      </x:c>
      <x:c r="K1506" s="11">
        <x:v>2.8809999999999998</x:v>
      </x:c>
      <x:c r="L1506" s="11" t="s">
        <x:v>40</x:v>
      </x:c>
      <x:c r="M1506" s="11">
        <x:v>166.328</x:v>
      </x:c>
      <x:c r="N1506" s="11">
        <x:v>531.41200000000003</x:v>
      </x:c>
      <x:c r="O1506" s="11">
        <x:v>63.115000000000002</x:v>
      </x:c>
      <x:c r="P1506" s="11">
        <x:v>95.222999999999999</x:v>
      </x:c>
      <x:c r="Q1506" s="11" t="s">
        <x:v>40</x:v>
      </x:c>
      <x:c r="R1506" s="11">
        <x:v>34.463999999999999</x:v>
      </x:c>
      <x:c r="S1506" s="11">
        <x:v>56.031999999999996</x:v>
      </x:c>
      <x:c r="T1506" s="11">
        <x:v>32.677</x:v>
      </x:c>
      <x:c r="U1506" s="11">
        <x:v>485.33100000000002</x:v>
      </x:c>
      <x:c r="V1506" s="11">
        <x:v>14</x:v>
      </x:c>
      <x:c r="W1506" s="12">
        <x:v>4</x:v>
      </x:c>
      <x:c r="X1506" s="8">
        <x:v>0</x:v>
      </x:c>
      <x:c r="Y1506" s="13" t="str">
        <x:f t="shared" si="138"/>
      </x:c>
      <x:c r="Z1506" s="13">
        <x:f t="shared" si="139"/>
        <x:v>0.68820616527709433</x:v>
      </x:c>
      <x:c r="AA1506" s="13">
        <x:f t="shared" si="140"/>
        <x:v>5.0586148214019709E-2</x:v>
      </x:c>
      <x:c r="AB1506" s="13">
        <x:f t="shared" si="141"/>
        <x:v>8.5968103786828939E-2</x:v>
      </x:c>
      <x:c r="AC1506" s="13">
        <x:f t="shared" si="142"/>
        <x:v>4.2866606759850191E-2</x:v>
      </x:c>
      <x:c r="AD1506" s="13">
        <x:f t="shared" si="143"/>
        <x:v>0.1443355557461484</x:v>
      </x:c>
      <x:c r="AE1506" s="50" t="str">
        <x:f>IF(OR(NOT(ISNUMBER(Q1506)),NOT(ISNUMBER(R1506))),"",IF(Q1506&lt;R1506,1,0))</x:f>
      </x:c>
      <x:c r="AF1506" s="50" t="str">
        <x:f>IFERROR(IF(AND(A1506=A1505,C1506=C1505+1,ISNUMBER(AE1505)),AE1505,""),"")</x:f>
      </x:c>
      <x:c r="AG1506" s="52" t="n">
        <x:f>IFERROR(IF(AND(A1506=A1505,C1506=C1505+1,ISNUMBER(U1506),ISNUMBER(U1505),U1505&lt;&gt;0),U1506/U1505-1,""),"")</x:f>
        <x:v>0.17877867579123485</x:v>
      </x:c>
      <x:c r="AH1506" s="50" t="str">
        <x:f>IF(AND(ISNUMBER(AE1506),ISNUMBER(AF1506),ISNUMBER(AG1506)),IF(AND(AE1506=1,AF1506=1,AG1506&lt;0),1,0),"")</x:f>
      </x:c>
      <x:c r="AI1506" s="50" t="str">
        <x:f>IF(AND(A1506=A1507,C1507=C1506+1,ISNUMBER(AH1507)),C1507,"")</x:f>
      </x:c>
      <x:c r="AJ1506" s="50" t="str">
        <x:f>IF(AND(A1506=A1507,C1507=C1506+1,ISNUMBER(AH1507)),AH1507,"")</x:f>
      </x:c>
    </x:row>
    <x:row r="1507" ht="15">
      <x:c r="A1507" s="9" t="s">
        <x:v>117</x:v>
      </x:c>
      <x:c r="B1507" s="10">
        <x:v>42735</x:v>
      </x:c>
      <x:c r="C1507" s="9">
        <x:v>2016</x:v>
      </x:c>
      <x:c r="D1507" s="11">
        <x:v>1228.597</x:v>
      </x:c>
      <x:c r="E1507" s="11">
        <x:v>8.4420000000000002</x:v>
      </x:c>
      <x:c r="F1507" s="11">
        <x:v>32.26</x:v>
      </x:c>
      <x:c r="G1507" s="11">
        <x:v>729.40099999999995</x:v>
      </x:c>
      <x:c r="H1507" s="11">
        <x:v>668.43299999999999</x:v>
      </x:c>
      <x:c r="I1507" s="11">
        <x:v>499.19600000000003</x:v>
      </x:c>
      <x:c r="J1507" s="11">
        <x:v>203.57499999999999</x:v>
      </x:c>
      <x:c r="K1507" s="11">
        <x:v>4.944</x:v>
      </x:c>
      <x:c r="L1507" s="11" t="s">
        <x:v>40</x:v>
      </x:c>
      <x:c r="M1507" s="11">
        <x:v>168.197</x:v>
      </x:c>
      <x:c r="N1507" s="11">
        <x:v>500.23599999999999</x:v>
      </x:c>
      <x:c r="O1507" s="11">
        <x:v>67.438999999999993</x:v>
      </x:c>
      <x:c r="P1507" s="11">
        <x:v>79.924999999999997</x:v>
      </x:c>
      <x:c r="Q1507" s="11" t="s">
        <x:v>40</x:v>
      </x:c>
      <x:c r="R1507" s="11">
        <x:v>32.954000000000001</x:v>
      </x:c>
      <x:c r="S1507" s="11">
        <x:v>43.701000000000001</x:v>
      </x:c>
      <x:c r="T1507" s="11">
        <x:v>32.103999999999999</x:v>
      </x:c>
      <x:c r="U1507" s="11">
        <x:v>665.48099999999999</x:v>
      </x:c>
      <x:c r="V1507" s="11">
        <x:v>16</x:v>
      </x:c>
      <x:c r="W1507" s="12">
        <x:v>2</x:v>
      </x:c>
      <x:c r="X1507" s="8">
        <x:v>0</x:v>
      </x:c>
      <x:c r="Y1507" s="13">
        <x:f t="shared" si="138"/>
        <x:v>0.26168629882207067</x:v>
      </x:c>
      <x:c r="Z1507" s="13">
        <x:f t="shared" si="139"/>
        <x:v>0.59368613141656701</x:v>
      </x:c>
      <x:c r="AA1507" s="13">
        <x:f t="shared" si="140"/>
        <x:v>3.5569841046331714E-2</x:v>
      </x:c>
      <x:c r="AB1507" s="13">
        <x:f t="shared" si="141"/>
        <x:v>6.5053878529737583E-2</x:v>
      </x:c>
      <x:c r="AC1507" s="13">
        <x:f t="shared" si="142"/>
        <x:v>4.4014197951469769E-2</x:v>
      </x:c>
      <x:c r="AD1507" s="13">
        <x:f t="shared" si="143"/>
        <x:v>0.16569713258293808</x:v>
      </x:c>
      <x:c r="AE1507" s="50" t="str">
        <x:f>IF(OR(NOT(ISNUMBER(Q1507)),NOT(ISNUMBER(R1507))),"",IF(Q1507&lt;R1507,1,0))</x:f>
      </x:c>
      <x:c r="AF1507" s="50" t="str">
        <x:f>IFERROR(IF(AND(A1507=A1506,C1507=C1506+1,ISNUMBER(AE1506)),AE1506,""),"")</x:f>
      </x:c>
      <x:c r="AG1507" s="52" t="n">
        <x:f>IFERROR(IF(AND(A1507=A1506,C1507=C1506+1,ISNUMBER(U1507),ISNUMBER(U1506),U1506&lt;&gt;0),U1507/U1506-1,""),"")</x:f>
        <x:v>0.3711899713803568</x:v>
      </x:c>
      <x:c r="AH1507" s="50" t="str">
        <x:f>IF(AND(ISNUMBER(AE1507),ISNUMBER(AF1507),ISNUMBER(AG1507)),IF(AND(AE1507=1,AF1507=1,AG1507&lt;0),1,0),"")</x:f>
      </x:c>
      <x:c r="AI1507" s="50" t="str">
        <x:f>IF(AND(A1507=A1508,C1508=C1507+1,ISNUMBER(AH1508)),C1508,"")</x:f>
      </x:c>
      <x:c r="AJ1507" s="50" t="str">
        <x:f>IF(AND(A1507=A1508,C1508=C1507+1,ISNUMBER(AH1508)),AH1508,"")</x:f>
      </x:c>
    </x:row>
    <x:row r="1508" ht="15">
      <x:c r="A1508" s="9" t="s">
        <x:v>117</x:v>
      </x:c>
      <x:c r="B1508" s="10">
        <x:v>43100</x:v>
      </x:c>
      <x:c r="C1508" s="9">
        <x:v>2017</x:v>
      </x:c>
      <x:c r="D1508" s="11">
        <x:v>1372.4</x:v>
      </x:c>
      <x:c r="E1508" s="11">
        <x:v>10.5</x:v>
      </x:c>
      <x:c r="F1508" s="11">
        <x:v>33.9</x:v>
      </x:c>
      <x:c r="G1508" s="11">
        <x:v>785.6</x:v>
      </x:c>
      <x:c r="H1508" s="11">
        <x:v>730.4</x:v>
      </x:c>
      <x:c r="I1508" s="11">
        <x:v>586.79999999999995</x:v>
      </x:c>
      <x:c r="J1508" s="11">
        <x:v>295.5</x:v>
      </x:c>
      <x:c r="K1508" s="11">
        <x:v>3.8</x:v>
      </x:c>
      <x:c r="L1508" s="11" t="s">
        <x:v>40</x:v>
      </x:c>
      <x:c r="M1508" s="11">
        <x:v>148.1</x:v>
      </x:c>
      <x:c r="N1508" s="11">
        <x:v>582.29999999999995</x:v>
      </x:c>
      <x:c r="O1508" s="11">
        <x:v>72.5</x:v>
      </x:c>
      <x:c r="P1508" s="11">
        <x:v>127.1</x:v>
      </x:c>
      <x:c r="Q1508" s="11" t="s">
        <x:v>40</x:v>
      </x:c>
      <x:c r="R1508" s="11">
        <x:v>31.9</x:v>
      </x:c>
      <x:c r="S1508" s="11">
        <x:v>91.9</x:v>
      </x:c>
      <x:c r="T1508" s="11">
        <x:v>34.299999999999997</x:v>
      </x:c>
      <x:c r="U1508" s="11">
        <x:v>724.69799999999998</x:v>
      </x:c>
      <x:c r="V1508" s="11">
        <x:v>16</x:v>
      </x:c>
      <x:c r="W1508" s="12">
        <x:v>2</x:v>
      </x:c>
      <x:c r="X1508" s="8">
        <x:v>0</x:v>
      </x:c>
      <x:c r="Y1508" s="13">
        <x:f t="shared" si="138"/>
        <x:v>0.30973451327433632</x:v>
      </x:c>
      <x:c r="Z1508" s="13">
        <x:f t="shared" si="139"/>
        <x:v>0.57242786359661901</x:v>
      </x:c>
      <x:c r="AA1508" s="13">
        <x:f t="shared" si="140"/>
        <x:v>6.6962984552608573E-2</x:v>
      </x:c>
      <x:c r="AB1508" s="13">
        <x:f t="shared" si="141"/>
        <x:v>9.2611483532497804E-2</x:v>
      </x:c>
      <x:c r="AC1508" s="13">
        <x:f t="shared" si="142"/>
        <x:v>4.3660896130346225E-2</x:v>
      </x:c>
      <x:c r="AD1508" s="13">
        <x:f t="shared" si="143"/>
        <x:v>0.2153162343340134</x:v>
      </x:c>
      <x:c r="AE1508" s="50" t="str">
        <x:f>IF(OR(NOT(ISNUMBER(Q1508)),NOT(ISNUMBER(R1508))),"",IF(Q1508&lt;R1508,1,0))</x:f>
      </x:c>
      <x:c r="AF1508" s="50" t="str">
        <x:f>IFERROR(IF(AND(A1508=A1507,C1508=C1507+1,ISNUMBER(AE1507)),AE1507,""),"")</x:f>
      </x:c>
      <x:c r="AG1508" s="52" t="n">
        <x:f>IFERROR(IF(AND(A1508=A1507,C1508=C1507+1,ISNUMBER(U1508),ISNUMBER(U1507),U1507&lt;&gt;0),U1508/U1507-1,""),"")</x:f>
        <x:v>0.08898375761291444</x:v>
      </x:c>
      <x:c r="AH1508" s="50" t="str">
        <x:f>IF(AND(ISNUMBER(AE1508),ISNUMBER(AF1508),ISNUMBER(AG1508)),IF(AND(AE1508=1,AF1508=1,AG1508&lt;0),1,0),"")</x:f>
      </x:c>
      <x:c r="AI1508" s="50" t="str">
        <x:f>IF(AND(A1508=A1509,C1509=C1508+1,ISNUMBER(AH1509)),C1509,"")</x:f>
      </x:c>
      <x:c r="AJ1508" s="50" t="str">
        <x:f>IF(AND(A1508=A1509,C1509=C1508+1,ISNUMBER(AH1509)),AH1509,"")</x:f>
      </x:c>
    </x:row>
    <x:row r="1509" ht="15">
      <x:c r="A1509" s="9" t="s">
        <x:v>117</x:v>
      </x:c>
      <x:c r="B1509" s="10">
        <x:v>43465</x:v>
      </x:c>
      <x:c r="C1509" s="9">
        <x:v>2018</x:v>
      </x:c>
      <x:c r="D1509" s="11">
        <x:v>1514</x:v>
      </x:c>
      <x:c r="E1509" s="11">
        <x:v>10.5</x:v>
      </x:c>
      <x:c r="F1509" s="11">
        <x:v>134.5</x:v>
      </x:c>
      <x:c r="G1509" s="11">
        <x:v>726</x:v>
      </x:c>
      <x:c r="H1509" s="11">
        <x:v>676.1</x:v>
      </x:c>
      <x:c r="I1509" s="11">
        <x:v>788</x:v>
      </x:c>
      <x:c r="J1509" s="11">
        <x:v>369.8</x:v>
      </x:c>
      <x:c r="K1509" s="11">
        <x:v>5.9</x:v>
      </x:c>
      <x:c r="L1509" s="11" t="s">
        <x:v>40</x:v>
      </x:c>
      <x:c r="M1509" s="11">
        <x:v>101.5</x:v>
      </x:c>
      <x:c r="N1509" s="11">
        <x:v>574.6</x:v>
      </x:c>
      <x:c r="O1509" s="11">
        <x:v>79.599999999999994</x:v>
      </x:c>
      <x:c r="P1509" s="11">
        <x:v>102.5</x:v>
      </x:c>
      <x:c r="Q1509" s="11" t="s">
        <x:v>40</x:v>
      </x:c>
      <x:c r="R1509" s="11">
        <x:v>29.8</x:v>
      </x:c>
      <x:c r="S1509" s="11">
        <x:v>74.3</x:v>
      </x:c>
      <x:c r="T1509" s="11">
        <x:v>43.3</x:v>
      </x:c>
      <x:c r="U1509" s="11">
        <x:v>853.70100000000002</x:v>
      </x:c>
      <x:c r="V1509" s="11">
        <x:v>16</x:v>
      </x:c>
      <x:c r="W1509" s="12">
        <x:v>2</x:v>
      </x:c>
      <x:c r="X1509" s="8">
        <x:v>0</x:v>
      </x:c>
      <x:c r="Y1509" s="13">
        <x:f t="shared" si="138"/>
        <x:v>7.8066914498141265E-2</x:v>
      </x:c>
      <x:c r="Z1509" s="13">
        <x:f t="shared" si="139"/>
        <x:v>0.47952443857331573</x:v>
      </x:c>
      <x:c r="AA1509" s="13">
        <x:f t="shared" si="140"/>
        <x:v>4.9075297225891677E-2</x:v>
      </x:c>
      <x:c r="AB1509" s="13">
        <x:f t="shared" si="141"/>
        <x:v>6.7701453104359308E-2</x:v>
      </x:c>
      <x:c r="AC1509" s="13">
        <x:f t="shared" si="142"/>
        <x:v>5.9641873278236911E-2</x:v>
      </x:c>
      <x:c r="AD1509" s="13">
        <x:f t="shared" si="143"/>
        <x:v>0.24425363276089829</x:v>
      </x:c>
      <x:c r="AE1509" s="50" t="str">
        <x:f>IF(OR(NOT(ISNUMBER(Q1509)),NOT(ISNUMBER(R1509))),"",IF(Q1509&lt;R1509,1,0))</x:f>
      </x:c>
      <x:c r="AF1509" s="50" t="str">
        <x:f>IFERROR(IF(AND(A1509=A1508,C1509=C1508+1,ISNUMBER(AE1508)),AE1508,""),"")</x:f>
      </x:c>
      <x:c r="AG1509" s="52" t="n">
        <x:f>IFERROR(IF(AND(A1509=A1508,C1509=C1508+1,ISNUMBER(U1509),ISNUMBER(U1508),U1508&lt;&gt;0),U1509/U1508-1,""),"")</x:f>
        <x:v>0.17800932250399493</x:v>
      </x:c>
      <x:c r="AH1509" s="50" t="str">
        <x:f>IF(AND(ISNUMBER(AE1509),ISNUMBER(AF1509),ISNUMBER(AG1509)),IF(AND(AE1509=1,AF1509=1,AG1509&lt;0),1,0),"")</x:f>
      </x:c>
      <x:c r="AI1509" s="50" t="str">
        <x:f>IF(AND(A1509=A1510,C1510=C1509+1,ISNUMBER(AH1510)),C1510,"")</x:f>
      </x:c>
      <x:c r="AJ1509" s="50" t="str">
        <x:f>IF(AND(A1509=A1510,C1510=C1509+1,ISNUMBER(AH1510)),AH1510,"")</x:f>
      </x:c>
    </x:row>
    <x:row r="1510" ht="15">
      <x:c r="A1510" s="9" t="s">
        <x:v>117</x:v>
      </x:c>
      <x:c r="B1510" s="10">
        <x:v>43830</x:v>
      </x:c>
      <x:c r="C1510" s="9">
        <x:v>2019</x:v>
      </x:c>
      <x:c r="D1510" s="11">
        <x:v>2573.4</x:v>
      </x:c>
      <x:c r="E1510" s="11">
        <x:v>159.80000000000001</x:v>
      </x:c>
      <x:c r="F1510" s="11">
        <x:v>66</x:v>
      </x:c>
      <x:c r="G1510" s="11">
        <x:v>1344.9</x:v>
      </x:c>
      <x:c r="H1510" s="11">
        <x:v>1268.4000000000001</x:v>
      </x:c>
      <x:c r="I1510" s="11">
        <x:v>1228.5</x:v>
      </x:c>
      <x:c r="J1510" s="11">
        <x:v>298.5</x:v>
      </x:c>
      <x:c r="K1510" s="11">
        <x:v>143.1</x:v>
      </x:c>
      <x:c r="L1510" s="11" t="s">
        <x:v>40</x:v>
      </x:c>
      <x:c r="M1510" s="11">
        <x:v>172.7</x:v>
      </x:c>
      <x:c r="N1510" s="11">
        <x:v>1095.7</x:v>
      </x:c>
      <x:c r="O1510" s="11">
        <x:v>121.3</x:v>
      </x:c>
      <x:c r="P1510" s="11">
        <x:v>3.2</x:v>
      </x:c>
      <x:c r="Q1510" s="11" t="s">
        <x:v>40</x:v>
      </x:c>
      <x:c r="R1510" s="11">
        <x:v>42.6</x:v>
      </x:c>
      <x:c r="S1510" s="11">
        <x:v>-71.3</x:v>
      </x:c>
      <x:c r="T1510" s="11">
        <x:v>57.4</x:v>
      </x:c>
      <x:c r="U1510" s="11">
        <x:v>1946.08</x:v>
      </x:c>
      <x:c r="V1510" s="11">
        <x:v>16</x:v>
      </x:c>
      <x:c r="W1510" s="12">
        <x:v>2</x:v>
      </x:c>
      <x:c r="X1510" s="8">
        <x:v>0</x:v>
      </x:c>
      <x:c r="Y1510" s="13">
        <x:f t="shared" si="138"/>
        <x:v>2.4212121212121214</x:v>
      </x:c>
      <x:c r="Z1510" s="13">
        <x:f t="shared" si="139"/>
        <x:v>0.52261599440429007</x:v>
      </x:c>
      <x:c r="AA1510" s="13">
        <x:f t="shared" si="140"/>
        <x:v>-2.7706536100101032E-2</x:v>
      </x:c>
      <x:c r="AB1510" s="13">
        <x:f t="shared" si="141"/>
        <x:v>1.2434911012668066E-3</x:v>
      </x:c>
      <x:c r="AC1510" s="13">
        <x:f t="shared" si="142"/>
        <x:v>4.2679753141497502E-2</x:v>
      </x:c>
      <x:c r="AD1510" s="13">
        <x:f t="shared" si="143"/>
        <x:v>0.11599440429004429</x:v>
      </x:c>
      <x:c r="AE1510" s="50" t="str">
        <x:f>IF(OR(NOT(ISNUMBER(Q1510)),NOT(ISNUMBER(R1510))),"",IF(Q1510&lt;R1510,1,0))</x:f>
      </x:c>
      <x:c r="AF1510" s="50" t="str">
        <x:f>IFERROR(IF(AND(A1510=A1509,C1510=C1509+1,ISNUMBER(AE1509)),AE1509,""),"")</x:f>
      </x:c>
      <x:c r="AG1510" s="52" t="n">
        <x:f>IFERROR(IF(AND(A1510=A1509,C1510=C1509+1,ISNUMBER(U1510),ISNUMBER(U1509),U1509&lt;&gt;0),U1510/U1509-1,""),"")</x:f>
        <x:v>1.2795803214474386</x:v>
      </x:c>
      <x:c r="AH1510" s="50" t="str">
        <x:f>IF(AND(ISNUMBER(AE1510),ISNUMBER(AF1510),ISNUMBER(AG1510)),IF(AND(AE1510=1,AF1510=1,AG1510&lt;0),1,0),"")</x:f>
      </x:c>
      <x:c r="AI1510" s="50" t="str">
        <x:f>IF(AND(A1510=A1511,C1511=C1510+1,ISNUMBER(AH1511)),C1511,"")</x:f>
      </x:c>
      <x:c r="AJ1510" s="50" t="str">
        <x:f>IF(AND(A1510=A1511,C1511=C1510+1,ISNUMBER(AH1511)),AH1511,"")</x:f>
      </x:c>
    </x:row>
    <x:row r="1511" ht="15">
      <x:c r="A1511" s="9" t="s">
        <x:v>117</x:v>
      </x:c>
      <x:c r="B1511" s="10">
        <x:v>44196</x:v>
      </x:c>
      <x:c r="C1511" s="9">
        <x:v>2020</x:v>
      </x:c>
      <x:c r="D1511" s="11">
        <x:v>2697.1</x:v>
      </x:c>
      <x:c r="E1511" s="11">
        <x:v>121</x:v>
      </x:c>
      <x:c r="F1511" s="11">
        <x:v>68.099999999999994</x:v>
      </x:c>
      <x:c r="G1511" s="11">
        <x:v>1282.7</x:v>
      </x:c>
      <x:c r="H1511" s="11">
        <x:v>1217.4000000000001</x:v>
      </x:c>
      <x:c r="I1511" s="11">
        <x:v>1414.4</x:v>
      </x:c>
      <x:c r="J1511" s="11">
        <x:v>402.6</x:v>
      </x:c>
      <x:c r="K1511" s="11">
        <x:v>103.6</x:v>
      </x:c>
      <x:c r="L1511" s="11" t="s">
        <x:v>40</x:v>
      </x:c>
      <x:c r="M1511" s="11">
        <x:v>175</x:v>
      </x:c>
      <x:c r="N1511" s="11">
        <x:v>1042.4000000000001</x:v>
      </x:c>
      <x:c r="O1511" s="11">
        <x:v>139</x:v>
      </x:c>
      <x:c r="P1511" s="11">
        <x:v>169.3</x:v>
      </x:c>
      <x:c r="Q1511" s="11" t="s">
        <x:v>40</x:v>
      </x:c>
      <x:c r="R1511" s="11">
        <x:v>43</x:v>
      </x:c>
      <x:c r="S1511" s="11">
        <x:v>112</x:v>
      </x:c>
      <x:c r="T1511" s="11">
        <x:v>78.8</x:v>
      </x:c>
      <x:c r="U1511" s="11">
        <x:v>2010.2367999999999</x:v>
      </x:c>
      <x:c r="V1511" s="11">
        <x:v>16</x:v>
      </x:c>
      <x:c r="W1511" s="12">
        <x:v>2</x:v>
      </x:c>
      <x:c r="X1511" s="8">
        <x:v>0</x:v>
      </x:c>
      <x:c r="Y1511" s="13">
        <x:f t="shared" si="138"/>
        <x:v>1.7767988252569751</x:v>
      </x:c>
      <x:c r="Z1511" s="13">
        <x:f t="shared" si="139"/>
        <x:v>0.47558488747172895</x:v>
      </x:c>
      <x:c r="AA1511" s="13">
        <x:f t="shared" si="140"/>
        <x:v>4.152608357124319E-2</x:v>
      </x:c>
      <x:c r="AB1511" s="13">
        <x:f t="shared" si="141"/>
        <x:v>6.2771124541173853E-2</x:v>
      </x:c>
      <x:c r="AC1511" s="13">
        <x:f t="shared" si="142"/>
        <x:v>6.1432914945037803E-2</x:v>
      </x:c>
      <x:c r="AD1511" s="13">
        <x:f t="shared" si="143"/>
        <x:v>0.1492714396944867</x:v>
      </x:c>
      <x:c r="AE1511" s="50" t="str">
        <x:f>IF(OR(NOT(ISNUMBER(Q1511)),NOT(ISNUMBER(R1511))),"",IF(Q1511&lt;R1511,1,0))</x:f>
      </x:c>
      <x:c r="AF1511" s="50" t="str">
        <x:f>IFERROR(IF(AND(A1511=A1510,C1511=C1510+1,ISNUMBER(AE1510)),AE1510,""),"")</x:f>
      </x:c>
      <x:c r="AG1511" s="52" t="n">
        <x:f>IFERROR(IF(AND(A1511=A1510,C1511=C1510+1,ISNUMBER(U1511),ISNUMBER(U1510),U1510&lt;&gt;0),U1511/U1510-1,""),"")</x:f>
        <x:v>0.0329671955931925</x:v>
      </x:c>
      <x:c r="AH1511" s="50" t="str">
        <x:f>IF(AND(ISNUMBER(AE1511),ISNUMBER(AF1511),ISNUMBER(AG1511)),IF(AND(AE1511=1,AF1511=1,AG1511&lt;0),1,0),"")</x:f>
      </x:c>
      <x:c r="AI1511" s="50" t="str">
        <x:f>IF(AND(A1511=A1512,C1512=C1511+1,ISNUMBER(AH1512)),C1512,"")</x:f>
      </x:c>
      <x:c r="AJ1511" s="50" t="str">
        <x:f>IF(AND(A1511=A1512,C1512=C1511+1,ISNUMBER(AH1512)),AH1512,"")</x:f>
      </x:c>
    </x:row>
    <x:row r="1512" ht="15">
      <x:c r="A1512" s="9" t="s">
        <x:v>117</x:v>
      </x:c>
      <x:c r="B1512" s="10">
        <x:v>44561</x:v>
      </x:c>
      <x:c r="C1512" s="9">
        <x:v>2021</x:v>
      </x:c>
      <x:c r="D1512" s="11">
        <x:v>2853.1</x:v>
      </x:c>
      <x:c r="E1512" s="11">
        <x:v>51.7</x:v>
      </x:c>
      <x:c r="F1512" s="11">
        <x:v>70.5</x:v>
      </x:c>
      <x:c r="G1512" s="11">
        <x:v>1353.2</x:v>
      </x:c>
      <x:c r="H1512" s="11">
        <x:v>1279.7</x:v>
      </x:c>
      <x:c r="I1512" s="11">
        <x:v>1499.9</x:v>
      </x:c>
      <x:c r="J1512" s="11">
        <x:v>460.5</x:v>
      </x:c>
      <x:c r="K1512" s="11">
        <x:v>33.4</x:v>
      </x:c>
      <x:c r="L1512" s="11" t="s">
        <x:v>40</x:v>
      </x:c>
      <x:c r="M1512" s="11">
        <x:v>171.6</x:v>
      </x:c>
      <x:c r="N1512" s="11">
        <x:v>1108.0999999999999</x:v>
      </x:c>
      <x:c r="O1512" s="11">
        <x:v>145.6</x:v>
      </x:c>
      <x:c r="P1512" s="11">
        <x:v>236.4</x:v>
      </x:c>
      <x:c r="Q1512" s="11" t="s">
        <x:v>40</x:v>
      </x:c>
      <x:c r="R1512" s="11">
        <x:v>60.5</x:v>
      </x:c>
      <x:c r="S1512" s="11">
        <x:v>140.1</x:v>
      </x:c>
      <x:c r="T1512" s="11">
        <x:v>100.2</x:v>
      </x:c>
      <x:c r="U1512" s="11">
        <x:v>2018.0106000000001</x:v>
      </x:c>
      <x:c r="V1512" s="11">
        <x:v>16</x:v>
      </x:c>
      <x:c r="W1512" s="12">
        <x:v>2</x:v>
      </x:c>
      <x:c r="X1512" s="8">
        <x:v>0</x:v>
      </x:c>
      <x:c r="Y1512" s="13">
        <x:f t="shared" si="138"/>
        <x:v>0.73333333333333339</x:v>
      </x:c>
      <x:c r="Z1512" s="13">
        <x:f t="shared" si="139"/>
        <x:v>0.47429112193754164</x:v>
      </x:c>
      <x:c r="AA1512" s="13">
        <x:f t="shared" si="140"/>
        <x:v>4.9104482843223163E-2</x:v>
      </x:c>
      <x:c r="AB1512" s="13">
        <x:f t="shared" si="141"/>
        <x:v>8.2857242998843367E-2</x:v>
      </x:c>
      <x:c r="AC1512" s="13">
        <x:f t="shared" si="142"/>
        <x:v>7.4046704108779185E-2</x:v>
      </x:c>
      <x:c r="AD1512" s="13">
        <x:f t="shared" si="143"/>
        <x:v>0.16140338579089411</x:v>
      </x:c>
      <x:c r="AE1512" s="50" t="str">
        <x:f>IF(OR(NOT(ISNUMBER(Q1512)),NOT(ISNUMBER(R1512))),"",IF(Q1512&lt;R1512,1,0))</x:f>
      </x:c>
      <x:c r="AF1512" s="50" t="str">
        <x:f>IFERROR(IF(AND(A1512=A1511,C1512=C1511+1,ISNUMBER(AE1511)),AE1511,""),"")</x:f>
      </x:c>
      <x:c r="AG1512" s="52" t="n">
        <x:f>IFERROR(IF(AND(A1512=A1511,C1512=C1511+1,ISNUMBER(U1512),ISNUMBER(U1511),U1511&lt;&gt;0),U1512/U1511-1,""),"")</x:f>
        <x:v>0.0038671066015705247</x:v>
      </x:c>
      <x:c r="AH1512" s="50" t="str">
        <x:f>IF(AND(ISNUMBER(AE1512),ISNUMBER(AF1512),ISNUMBER(AG1512)),IF(AND(AE1512=1,AF1512=1,AG1512&lt;0),1,0),"")</x:f>
      </x:c>
      <x:c r="AI1512" s="50" t="str">
        <x:f>IF(AND(A1512=A1513,C1513=C1512+1,ISNUMBER(AH1513)),C1513,"")</x:f>
      </x:c>
      <x:c r="AJ1512" s="50" t="str">
        <x:f>IF(AND(A1512=A1513,C1513=C1512+1,ISNUMBER(AH1513)),AH1513,"")</x:f>
      </x:c>
    </x:row>
    <x:row r="1513" ht="15">
      <x:c r="A1513" s="9" t="s">
        <x:v>117</x:v>
      </x:c>
      <x:c r="B1513" s="10">
        <x:v>44926</x:v>
      </x:c>
      <x:c r="C1513" s="9">
        <x:v>2022</x:v>
      </x:c>
      <x:c r="D1513" s="11">
        <x:v>2864.5</x:v>
      </x:c>
      <x:c r="E1513" s="11">
        <x:v>48.2</x:v>
      </x:c>
      <x:c r="F1513" s="11">
        <x:v>64.099999999999994</x:v>
      </x:c>
      <x:c r="G1513" s="11">
        <x:v>1382.3</x:v>
      </x:c>
      <x:c r="H1513" s="11">
        <x:v>1302.5999999999999</x:v>
      </x:c>
      <x:c r="I1513" s="11">
        <x:v>1482.2</x:v>
      </x:c>
      <x:c r="J1513" s="11">
        <x:v>430.1</x:v>
      </x:c>
      <x:c r="K1513" s="11">
        <x:v>29.1</x:v>
      </x:c>
      <x:c r="L1513" s="11" t="s">
        <x:v>40</x:v>
      </x:c>
      <x:c r="M1513" s="11">
        <x:v>142.9</x:v>
      </x:c>
      <x:c r="N1513" s="11">
        <x:v>1159.7</x:v>
      </x:c>
      <x:c r="O1513" s="11">
        <x:v>154.1</x:v>
      </x:c>
      <x:c r="P1513" s="11">
        <x:v>67.5</x:v>
      </x:c>
      <x:c r="Q1513" s="11" t="s">
        <x:v>40</x:v>
      </x:c>
      <x:c r="R1513" s="11">
        <x:v>41.2</x:v>
      </x:c>
      <x:c r="S1513" s="11">
        <x:v>56.3</x:v>
      </x:c>
      <x:c r="T1513" s="11">
        <x:v>79.3</x:v>
      </x:c>
      <x:c r="U1513" s="11">
        <x:v>1480.8420000000001</x:v>
      </x:c>
      <x:c r="V1513" s="11">
        <x:v>16</x:v>
      </x:c>
      <x:c r="W1513" s="12">
        <x:v>2</x:v>
      </x:c>
      <x:c r="X1513" s="8">
        <x:v>0</x:v>
      </x:c>
      <x:c r="Y1513" s="13">
        <x:f t="shared" si="138"/>
        <x:v>0.75195007800312019</x:v>
      </x:c>
      <x:c r="Z1513" s="13">
        <x:f t="shared" si="139"/>
        <x:v>0.4825624018153255</x:v>
      </x:c>
      <x:c r="AA1513" s="13">
        <x:f t="shared" si="140"/>
        <x:v>1.9654389945889333E-2</x:v>
      </x:c>
      <x:c r="AB1513" s="13">
        <x:f t="shared" si="141"/>
        <x:v>2.3564321871181706E-2</x:v>
      </x:c>
      <x:c r="AC1513" s="13">
        <x:f t="shared" si="142"/>
        <x:v>5.7368154525066918E-2</x:v>
      </x:c>
      <x:c r="AD1513" s="13">
        <x:f t="shared" si="143"/>
        <x:v>0.15014836795252226</x:v>
      </x:c>
      <x:c r="AE1513" s="50" t="str">
        <x:f>IF(OR(NOT(ISNUMBER(Q1513)),NOT(ISNUMBER(R1513))),"",IF(Q1513&lt;R1513,1,0))</x:f>
      </x:c>
      <x:c r="AF1513" s="50" t="str">
        <x:f>IFERROR(IF(AND(A1513=A1512,C1513=C1512+1,ISNUMBER(AE1512)),AE1512,""),"")</x:f>
      </x:c>
      <x:c r="AG1513" s="52" t="n">
        <x:f>IFERROR(IF(AND(A1513=A1512,C1513=C1512+1,ISNUMBER(U1513),ISNUMBER(U1512),U1512&lt;&gt;0),U1513/U1512-1,""),"")</x:f>
        <x:v>-0.2661872043685003</x:v>
      </x:c>
      <x:c r="AH1513" s="50" t="str">
        <x:f>IF(AND(ISNUMBER(AE1513),ISNUMBER(AF1513),ISNUMBER(AG1513)),IF(AND(AE1513=1,AF1513=1,AG1513&lt;0),1,0),"")</x:f>
      </x:c>
      <x:c r="AI1513" s="50" t="str">
        <x:f>IF(AND(A1513=A1514,C1514=C1513+1,ISNUMBER(AH1514)),C1514,"")</x:f>
      </x:c>
      <x:c r="AJ1513" s="50" t="str">
        <x:f>IF(AND(A1513=A1514,C1514=C1513+1,ISNUMBER(AH1514)),AH1514,"")</x:f>
      </x:c>
    </x:row>
    <x:row r="1514" ht="15">
      <x:c r="A1514" s="9" t="s">
        <x:v>117</x:v>
      </x:c>
      <x:c r="B1514" s="10">
        <x:v>45291</x:v>
      </x:c>
      <x:c r="C1514" s="9">
        <x:v>2023</x:v>
      </x:c>
      <x:c r="D1514" s="11">
        <x:v>2826.9</x:v>
      </x:c>
      <x:c r="E1514" s="11">
        <x:v>40</x:v>
      </x:c>
      <x:c r="F1514" s="11">
        <x:v>71.2</x:v>
      </x:c>
      <x:c r="G1514" s="11">
        <x:v>1403</x:v>
      </x:c>
      <x:c r="H1514" s="11">
        <x:v>1326.3</x:v>
      </x:c>
      <x:c r="I1514" s="11">
        <x:v>1423.9</x:v>
      </x:c>
      <x:c r="J1514" s="11">
        <x:v>369.1</x:v>
      </x:c>
      <x:c r="K1514" s="11">
        <x:v>3.2</x:v>
      </x:c>
      <x:c r="L1514" s="11" t="s">
        <x:v>40</x:v>
      </x:c>
      <x:c r="M1514" s="11">
        <x:v>147.69999999999999</x:v>
      </x:c>
      <x:c r="N1514" s="11">
        <x:v>1178.5999999999999</x:v>
      </x:c>
      <x:c r="O1514" s="11">
        <x:v>169.8</x:v>
      </x:c>
      <x:c r="P1514" s="11">
        <x:v>84.3</x:v>
      </x:c>
      <x:c r="Q1514" s="11">
        <x:v>85.2</x:v>
      </x:c>
      <x:c r="R1514" s="11">
        <x:v>42.1</x:v>
      </x:c>
      <x:c r="S1514" s="11">
        <x:v>27.3</x:v>
      </x:c>
      <x:c r="T1514" s="11">
        <x:v>86.6</x:v>
      </x:c>
      <x:c r="U1514" s="11">
        <x:v>1387.287</x:v>
      </x:c>
      <x:c r="V1514" s="11">
        <x:v>17</x:v>
      </x:c>
      <x:c r="W1514" s="12">
        <x:v>1</x:v>
      </x:c>
      <x:c r="X1514" s="8">
        <x:v>0</x:v>
      </x:c>
      <x:c r="Y1514" s="13">
        <x:f t="shared" si="138"/>
        <x:v>0.56179775280898869</x:v>
      </x:c>
      <x:c r="Z1514" s="13">
        <x:f t="shared" si="139"/>
        <x:v>0.49630337118398243</x:v>
      </x:c>
      <x:c r="AA1514" s="13">
        <x:f t="shared" si="140"/>
        <x:v>9.6572216916056448E-3</x:v>
      </x:c>
      <x:c r="AB1514" s="13">
        <x:f t="shared" si="141"/>
        <x:v>2.9820651597155894E-2</x:v>
      </x:c>
      <x:c r="AC1514" s="13">
        <x:f t="shared" si="142"/>
        <x:v>6.1724875267284388E-2</x:v>
      </x:c>
      <x:c r="AD1514" s="13">
        <x:f t="shared" si="143"/>
        <x:v>0.13056705224804557</x:v>
      </x:c>
      <x:c r="AE1514" s="50" t="n">
        <x:f>IF(OR(NOT(ISNUMBER(Q1514)),NOT(ISNUMBER(R1514))),"",IF(Q1514&lt;R1514,1,0))</x:f>
        <x:v>0</x:v>
      </x:c>
      <x:c r="AF1514" s="50" t="str">
        <x:f>IFERROR(IF(AND(A1514=A1513,C1514=C1513+1,ISNUMBER(AE1513)),AE1513,""),"")</x:f>
      </x:c>
      <x:c r="AG1514" s="52" t="n">
        <x:f>IFERROR(IF(AND(A1514=A1513,C1514=C1513+1,ISNUMBER(U1514),ISNUMBER(U1513),U1513&lt;&gt;0),U1514/U1513-1,""),"")</x:f>
        <x:v>-0.06317689530685922</x:v>
      </x:c>
      <x:c r="AH1514" s="50" t="str">
        <x:f>IF(AND(ISNUMBER(AE1514),ISNUMBER(AF1514),ISNUMBER(AG1514)),IF(AND(AE1514=1,AF1514=1,AG1514&lt;0),1,0),"")</x:f>
      </x:c>
      <x:c r="AI1514" s="50" t="n">
        <x:f>IF(AND(A1514=A1515,C1515=C1514+1,ISNUMBER(AH1515)),C1515,"")</x:f>
        <x:v>2024</x:v>
      </x:c>
      <x:c r="AJ1514" s="50" t="n">
        <x:f>IF(AND(A1514=A1515,C1515=C1514+1,ISNUMBER(AH1515)),AH1515,"")</x:f>
        <x:v>0</x:v>
      </x:c>
    </x:row>
    <x:row r="1515" ht="15">
      <x:c r="A1515" s="9" t="s">
        <x:v>117</x:v>
      </x:c>
      <x:c r="B1515" s="10">
        <x:v>45657</x:v>
      </x:c>
      <x:c r="C1515" s="9">
        <x:v>2024</x:v>
      </x:c>
      <x:c r="D1515" s="11">
        <x:v>2791.3</x:v>
      </x:c>
      <x:c r="E1515" s="11">
        <x:v>35.299999999999997</x:v>
      </x:c>
      <x:c r="F1515" s="11">
        <x:v>213.7</x:v>
      </x:c>
      <x:c r="G1515" s="11">
        <x:v>1415.3</x:v>
      </x:c>
      <x:c r="H1515" s="11">
        <x:v>1341.2</x:v>
      </x:c>
      <x:c r="I1515" s="11">
        <x:v>1376</x:v>
      </x:c>
      <x:c r="J1515" s="11">
        <x:v>318.8</x:v>
      </x:c>
      <x:c r="K1515" s="11">
        <x:v>3.5</x:v>
      </x:c>
      <x:c r="L1515" s="11" t="s">
        <x:v>40</x:v>
      </x:c>
      <x:c r="M1515" s="11">
        <x:v>148.30000000000001</x:v>
      </x:c>
      <x:c r="N1515" s="11">
        <x:v>1192.9000000000001</x:v>
      </x:c>
      <x:c r="O1515" s="11">
        <x:v>181.7</x:v>
      </x:c>
      <x:c r="P1515" s="11">
        <x:v>103.4</x:v>
      </x:c>
      <x:c r="Q1515" s="11">
        <x:v>104.3</x:v>
      </x:c>
      <x:c r="R1515" s="11">
        <x:v>51.8</x:v>
      </x:c>
      <x:c r="S1515" s="11">
        <x:v>41.4</x:v>
      </x:c>
      <x:c r="T1515" s="11">
        <x:v>89.1</x:v>
      </x:c>
      <x:c r="U1515" s="11">
        <x:v>1246.9545000000001</x:v>
      </x:c>
      <x:c r="V1515" s="11">
        <x:v>17</x:v>
      </x:c>
      <x:c r="W1515" s="12">
        <x:v>1</x:v>
      </x:c>
      <x:c r="X1515" s="8">
        <x:v>0</x:v>
      </x:c>
      <x:c r="Y1515" s="13">
        <x:f t="shared" si="138"/>
        <x:v>0.16518483855872718</x:v>
      </x:c>
      <x:c r="Z1515" s="13">
        <x:f t="shared" si="139"/>
        <x:v>0.50703973059148066</x:v>
      </x:c>
      <x:c r="AA1515" s="13">
        <x:f t="shared" si="140"/>
        <x:v>1.4831798803424926E-2</x:v>
      </x:c>
      <x:c r="AB1515" s="13">
        <x:f t="shared" si="141"/>
        <x:v>3.704367140758786E-2</x:v>
      </x:c>
      <x:c r="AC1515" s="13">
        <x:f t="shared" si="142"/>
        <x:v>6.2954850561718359E-2</x:v>
      </x:c>
      <x:c r="AD1515" s="13">
        <x:f t="shared" si="143"/>
        <x:v>0.11421201590656684</x:v>
      </x:c>
      <x:c r="AE1515" s="50" t="n">
        <x:f>IF(OR(NOT(ISNUMBER(Q1515)),NOT(ISNUMBER(R1515))),"",IF(Q1515&lt;R1515,1,0))</x:f>
        <x:v>0</x:v>
      </x:c>
      <x:c r="AF1515" s="50" t="n">
        <x:f>IFERROR(IF(AND(A1515=A1514,C1515=C1514+1,ISNUMBER(AE1514)),AE1514,""),"")</x:f>
        <x:v>0</x:v>
      </x:c>
      <x:c r="AG1515" s="52" t="n">
        <x:f>IFERROR(IF(AND(A1515=A1514,C1515=C1514+1,ISNUMBER(U1515),ISNUMBER(U1514),U1514&lt;&gt;0),U1515/U1514-1,""),"")</x:f>
        <x:v>-0.10115606936416188</x:v>
      </x:c>
      <x:c r="AH1515" s="50" t="n">
        <x:f>IF(AND(ISNUMBER(AE1515),ISNUMBER(AF1515),ISNUMBER(AG1515)),IF(AND(AE1515=1,AF1515=1,AG1515&lt;0),1,0),"")</x:f>
        <x:v>0</x:v>
      </x:c>
      <x:c r="AI1515" s="50" t="str">
        <x:f>IF(AND(A1515=A1516,C1516=C1515+1,ISNUMBER(AH1516)),C1516,"")</x:f>
      </x:c>
      <x:c r="AJ1515" s="50" t="str">
        <x:f>IF(AND(A1515=A1516,C1516=C1515+1,ISNUMBER(AH1516)),AH1516,"")</x:f>
      </x:c>
    </x:row>
    <x:row r="1516" ht="15">
      <x:c r="A1516" s="9" t="s">
        <x:v>118</x:v>
      </x:c>
      <x:c r="B1516" s="10">
        <x:v>41274</x:v>
      </x:c>
      <x:c r="C1516" s="9">
        <x:v>2012</x:v>
      </x:c>
      <x:c r="D1516" s="11">
        <x:v>237.459</x:v>
      </x:c>
      <x:c r="E1516" s="11">
        <x:v>150.38800000000001</x:v>
      </x:c>
      <x:c r="F1516" s="11">
        <x:v>86.275999999999996</x:v>
      </x:c>
      <x:c r="G1516" s="11">
        <x:v>133.226</x:v>
      </x:c>
      <x:c r="H1516" s="11">
        <x:v>39.927</x:v>
      </x:c>
      <x:c r="I1516" s="11">
        <x:v>104.233</x:v>
      </x:c>
      <x:c r="J1516" s="11">
        <x:v>97.563000000000002</x:v>
      </x:c>
      <x:c r="K1516" s="11">
        <x:v>12.473000000000001</x:v>
      </x:c>
      <x:c r="L1516" s="11">
        <x:v>109.245</x:v>
      </x:c>
      <x:c r="M1516" s="11">
        <x:v>8.7360000000000007</x:v>
      </x:c>
      <x:c r="N1516" s="11">
        <x:v>31.190999999999999</x:v>
      </x:c>
      <x:c r="O1516" s="11">
        <x:v>764.16</x:v>
      </x:c>
      <x:c r="P1516" s="11">
        <x:v>55.524999999999999</x:v>
      </x:c>
      <x:c r="Q1516" s="11">
        <x:v>62.814</x:v>
      </x:c>
      <x:c r="R1516" s="11">
        <x:v>1.629</x:v>
      </x:c>
      <x:c r="S1516" s="11">
        <x:v>39.325000000000003</x:v>
      </x:c>
      <x:c r="T1516" s="11">
        <x:v>41.305999999999997</x:v>
      </x:c>
      <x:c r="U1516" s="11" t="s">
        <x:v>40</x:v>
      </x:c>
      <x:c r="V1516" s="11">
        <x:v>17</x:v>
      </x:c>
      <x:c r="W1516" s="12">
        <x:v>1</x:v>
      </x:c>
      <x:c r="X1516" s="8">
        <x:v>0</x:v>
      </x:c>
      <x:c r="Y1516" s="13">
        <x:f t="shared" si="138"/>
        <x:v>1.7431035282117855</x:v>
      </x:c>
      <x:c r="Z1516" s="13">
        <x:f t="shared" si="139"/>
        <x:v>0.56104843362433088</x:v>
      </x:c>
      <x:c r="AA1516" s="13">
        <x:f t="shared" si="140"/>
        <x:v>0.16560753645892556</x:v>
      </x:c>
      <x:c r="AB1516" s="13">
        <x:f t="shared" si="141"/>
        <x:v>0.23382984009871177</x:v>
      </x:c>
      <x:c r="AC1516" s="13">
        <x:f t="shared" si="142"/>
        <x:v>0.31004458589164274</x:v>
      </x:c>
      <x:c r="AD1516" s="13">
        <x:f t="shared" si="143"/>
        <x:v>0.41086250679064595</x:v>
      </x:c>
      <x:c r="AE1516" s="50" t="n">
        <x:f>IF(OR(NOT(ISNUMBER(Q1516)),NOT(ISNUMBER(R1516))),"",IF(Q1516&lt;R1516,1,0))</x:f>
        <x:v>0</x:v>
      </x:c>
      <x:c r="AF1516" s="50" t="str">
        <x:f>IFERROR(IF(AND(A1516=A1515,C1516=C1515+1,ISNUMBER(AE1515)),AE1515,""),"")</x:f>
      </x:c>
      <x:c r="AG1516" s="52" t="str">
        <x:f>IFERROR(IF(AND(A1516=A1515,C1516=C1515+1,ISNUMBER(U1516),ISNUMBER(U1515),U1515&lt;&gt;0),U1516/U1515-1,""),"")</x:f>
      </x:c>
      <x:c r="AH1516" s="50" t="str">
        <x:f>IF(AND(ISNUMBER(AE1516),ISNUMBER(AF1516),ISNUMBER(AG1516)),IF(AND(AE1516=1,AF1516=1,AG1516&lt;0),1,0),"")</x:f>
      </x:c>
      <x:c r="AI1516" s="50" t="str">
        <x:f>IF(AND(A1516=A1517,C1517=C1516+1,ISNUMBER(AH1517)),C1517,"")</x:f>
      </x:c>
      <x:c r="AJ1516" s="50" t="str">
        <x:f>IF(AND(A1516=A1517,C1517=C1516+1,ISNUMBER(AH1517)),AH1517,"")</x:f>
      </x:c>
    </x:row>
    <x:row r="1517" ht="15">
      <x:c r="A1517" s="9" t="s">
        <x:v>118</x:v>
      </x:c>
      <x:c r="B1517" s="10">
        <x:v>41639</x:v>
      </x:c>
      <x:c r="C1517" s="9">
        <x:v>2013</x:v>
      </x:c>
      <x:c r="D1517" s="11">
        <x:v>1137.3389999999999</x:v>
      </x:c>
      <x:c r="E1517" s="11">
        <x:v>189.11600000000001</x:v>
      </x:c>
      <x:c r="F1517" s="11">
        <x:v>123.148</x:v>
      </x:c>
      <x:c r="G1517" s="11">
        <x:v>1152.933</x:v>
      </x:c>
      <x:c r="H1517" s="11">
        <x:v>444.69099999999997</x:v>
      </x:c>
      <x:c r="I1517" s="11">
        <x:v>-15.593999999999999</x:v>
      </x:c>
      <x:c r="J1517" s="11">
        <x:v>-15.592000000000001</x:v>
      </x:c>
      <x:c r="K1517" s="11">
        <x:v>26.402000000000001</x:v>
      </x:c>
      <x:c r="L1517" s="11">
        <x:v>132.13900000000001</x:v>
      </x:c>
      <x:c r="M1517" s="11">
        <x:v>19.202999999999999</x:v>
      </x:c>
      <x:c r="N1517" s="11">
        <x:v>425.488</x:v>
      </x:c>
      <x:c r="O1517" s="11">
        <x:v>992.92499999999995</x:v>
      </x:c>
      <x:c r="P1517" s="11">
        <x:v>80.456999999999994</x:v>
      </x:c>
      <x:c r="Q1517" s="11">
        <x:v>88.106999999999999</x:v>
      </x:c>
      <x:c r="R1517" s="11">
        <x:v>7.8769999999999998</x:v>
      </x:c>
      <x:c r="S1517" s="11">
        <x:v>44.23</x:v>
      </x:c>
      <x:c r="T1517" s="11">
        <x:v>78.820999999999998</x:v>
      </x:c>
      <x:c r="U1517" s="11" t="s">
        <x:v>40</x:v>
      </x:c>
      <x:c r="V1517" s="11">
        <x:v>17</x:v>
      </x:c>
      <x:c r="W1517" s="12">
        <x:v>1</x:v>
      </x:c>
      <x:c r="X1517" s="8">
        <x:v>0</x:v>
      </x:c>
      <x:c r="Y1517" s="13">
        <x:f t="shared" si="138"/>
        <x:v>1.535680644427843</x:v>
      </x:c>
      <x:c r="Z1517" s="13">
        <x:f t="shared" si="139"/>
        <x:v>1.013710951616009</x:v>
      </x:c>
      <x:c r="AA1517" s="13">
        <x:f t="shared" si="140"/>
        <x:v>3.8889020775687809E-2</x:v>
      </x:c>
      <x:c r="AB1517" s="13">
        <x:f t="shared" si="141"/>
        <x:v>7.0741441206183905E-2</x:v>
      </x:c>
      <x:c r="AC1517" s="13">
        <x:f t="shared" si="142"/>
        <x:v>6.8365637899166734E-2</x:v>
      </x:c>
      <x:c r="AD1517" s="13">
        <x:f t="shared" si="143"/>
        <x:v>-1.3709193125356645E-2</x:v>
      </x:c>
      <x:c r="AE1517" s="50" t="n">
        <x:f>IF(OR(NOT(ISNUMBER(Q1517)),NOT(ISNUMBER(R1517))),"",IF(Q1517&lt;R1517,1,0))</x:f>
        <x:v>0</x:v>
      </x:c>
      <x:c r="AF1517" s="50" t="n">
        <x:f>IFERROR(IF(AND(A1517=A1516,C1517=C1516+1,ISNUMBER(AE1516)),AE1516,""),"")</x:f>
        <x:v>0</x:v>
      </x:c>
      <x:c r="AG1517" s="52" t="str">
        <x:f>IFERROR(IF(AND(A1517=A1516,C1517=C1516+1,ISNUMBER(U1517),ISNUMBER(U1516),U1516&lt;&gt;0),U1517/U1516-1,""),"")</x:f>
      </x:c>
      <x:c r="AH1517" s="50" t="str">
        <x:f>IF(AND(ISNUMBER(AE1517),ISNUMBER(AF1517),ISNUMBER(AG1517)),IF(AND(AE1517=1,AF1517=1,AG1517&lt;0),1,0),"")</x:f>
      </x:c>
      <x:c r="AI1517" s="50" t="str">
        <x:f>IF(AND(A1517=A1518,C1518=C1517+1,ISNUMBER(AH1518)),C1518,"")</x:f>
      </x:c>
      <x:c r="AJ1517" s="50" t="str">
        <x:f>IF(AND(A1517=A1518,C1518=C1517+1,ISNUMBER(AH1518)),AH1518,"")</x:f>
      </x:c>
    </x:row>
    <x:row r="1518" ht="15">
      <x:c r="A1518" s="9" t="s">
        <x:v>118</x:v>
      </x:c>
      <x:c r="B1518" s="10">
        <x:v>42004</x:v>
      </x:c>
      <x:c r="C1518" s="9">
        <x:v>2014</x:v>
      </x:c>
      <x:c r="D1518" s="11">
        <x:v>1212.1210000000001</x:v>
      </x:c>
      <x:c r="E1518" s="11">
        <x:v>241.17699999999999</x:v>
      </x:c>
      <x:c r="F1518" s="11">
        <x:v>751.56399999999996</x:v>
      </x:c>
      <x:c r="G1518" s="11">
        <x:v>1231.5319999999999</x:v>
      </x:c>
      <x:c r="H1518" s="11">
        <x:v>1056.693</x:v>
      </x:c>
      <x:c r="I1518" s="11">
        <x:v>-19.411000000000001</x:v>
      </x:c>
      <x:c r="J1518" s="11">
        <x:v>-19.414999999999999</x:v>
      </x:c>
      <x:c r="K1518" s="11">
        <x:v>24.853999999999999</x:v>
      </x:c>
      <x:c r="L1518" s="11">
        <x:v>170.37100000000001</x:v>
      </x:c>
      <x:c r="M1518" s="11">
        <x:v>632.76300000000003</x:v>
      </x:c>
      <x:c r="N1518" s="11">
        <x:v>423.93</x:v>
      </x:c>
      <x:c r="O1518" s="11">
        <x:v>1351.2360000000001</x:v>
      </x:c>
      <x:c r="P1518" s="11">
        <x:v>102.108</x:v>
      </x:c>
      <x:c r="Q1518" s="11">
        <x:v>112.474</x:v>
      </x:c>
      <x:c r="R1518" s="11">
        <x:v>104.40900000000001</x:v>
      </x:c>
      <x:c r="S1518" s="11">
        <x:v>-19.414999999999999</x:v>
      </x:c>
      <x:c r="T1518" s="11">
        <x:v>24.821999999999999</x:v>
      </x:c>
      <x:c r="U1518" s="11" t="s">
        <x:v>40</x:v>
      </x:c>
      <x:c r="V1518" s="11">
        <x:v>17</x:v>
      </x:c>
      <x:c r="W1518" s="12">
        <x:v>1</x:v>
      </x:c>
      <x:c r="X1518" s="8">
        <x:v>0</x:v>
      </x:c>
      <x:c r="Y1518" s="13">
        <x:f t="shared" si="138"/>
        <x:v>0.32090014955479507</x:v>
      </x:c>
      <x:c r="Z1518" s="13">
        <x:f t="shared" si="139"/>
        <x:v>1.0160140778024636</x:v>
      </x:c>
      <x:c r="AA1518" s="13">
        <x:f t="shared" si="140"/>
        <x:v>-1.6017377803041112E-2</x:v>
      </x:c>
      <x:c r="AB1518" s="13">
        <x:f t="shared" si="141"/>
        <x:v>8.4239114741845075E-2</x:v>
      </x:c>
      <x:c r="AC1518" s="13">
        <x:f t="shared" si="142"/>
        <x:v>2.0155383700951338E-2</x:v>
      </x:c>
      <x:c r="AD1518" s="13">
        <x:f t="shared" si="143"/>
        <x:v>-1.6017377803041112E-2</x:v>
      </x:c>
      <x:c r="AE1518" s="50" t="n">
        <x:f>IF(OR(NOT(ISNUMBER(Q1518)),NOT(ISNUMBER(R1518))),"",IF(Q1518&lt;R1518,1,0))</x:f>
        <x:v>0</x:v>
      </x:c>
      <x:c r="AF1518" s="50" t="n">
        <x:f>IFERROR(IF(AND(A1518=A1517,C1518=C1517+1,ISNUMBER(AE1517)),AE1517,""),"")</x:f>
        <x:v>0</x:v>
      </x:c>
      <x:c r="AG1518" s="52" t="str">
        <x:f>IFERROR(IF(AND(A1518=A1517,C1518=C1517+1,ISNUMBER(U1518),ISNUMBER(U1517),U1517&lt;&gt;0),U1518/U1517-1,""),"")</x:f>
      </x:c>
      <x:c r="AH1518" s="50" t="str">
        <x:f>IF(AND(ISNUMBER(AE1518),ISNUMBER(AF1518),ISNUMBER(AG1518)),IF(AND(AE1518=1,AF1518=1,AG1518&lt;0),1,0),"")</x:f>
      </x:c>
      <x:c r="AI1518" s="50" t="str">
        <x:f>IF(AND(A1518=A1519,C1519=C1518+1,ISNUMBER(AH1519)),C1519,"")</x:f>
      </x:c>
      <x:c r="AJ1518" s="50" t="str">
        <x:f>IF(AND(A1518=A1519,C1519=C1518+1,ISNUMBER(AH1519)),AH1519,"")</x:f>
      </x:c>
    </x:row>
    <x:row r="1519" ht="15">
      <x:c r="A1519" s="9" t="s">
        <x:v>118</x:v>
      </x:c>
      <x:c r="B1519" s="10">
        <x:v>42369</x:v>
      </x:c>
      <x:c r="C1519" s="9">
        <x:v>2015</x:v>
      </x:c>
      <x:c r="D1519" s="11">
        <x:v>1428.3430000000001</x:v>
      </x:c>
      <x:c r="E1519" s="11">
        <x:v>387.39100000000002</x:v>
      </x:c>
      <x:c r="F1519" s="11">
        <x:v>176.60900000000001</x:v>
      </x:c>
      <x:c r="G1519" s="11">
        <x:v>704.51400000000001</x:v>
      </x:c>
      <x:c r="H1519" s="11">
        <x:v>439.74200000000002</x:v>
      </x:c>
      <x:c r="I1519" s="11">
        <x:v>723.82899999999995</x:v>
      </x:c>
      <x:c r="J1519" s="11">
        <x:v>10.391999999999999</x:v>
      </x:c>
      <x:c r="K1519" s="11">
        <x:v>64.942999999999998</x:v>
      </x:c>
      <x:c r="L1519" s="11">
        <x:v>286.13600000000002</x:v>
      </x:c>
      <x:c r="M1519" s="11">
        <x:v>1.0660000000000001</x:v>
      </x:c>
      <x:c r="N1519" s="11">
        <x:v>438.67599999999999</x:v>
      </x:c>
      <x:c r="O1519" s="11">
        <x:v>1646.8240000000001</x:v>
      </x:c>
      <x:c r="P1519" s="11">
        <x:v>135.703</x:v>
      </x:c>
      <x:c r="Q1519" s="11">
        <x:v>151.37700000000001</x:v>
      </x:c>
      <x:c r="R1519" s="11">
        <x:v>39.872</x:v>
      </x:c>
      <x:c r="S1519" s="11">
        <x:v>38.64</x:v>
      </x:c>
      <x:c r="T1519" s="11">
        <x:v>85.85</x:v>
      </x:c>
      <x:c r="U1519" s="11">
        <x:v>3057.5</x:v>
      </x:c>
      <x:c r="V1519" s="11">
        <x:v>18</x:v>
      </x:c>
      <x:c r="W1519" s="12">
        <x:v>0</x:v>
      </x:c>
      <x:c r="X1519" s="8">
        <x:v>0</x:v>
      </x:c>
      <x:c r="Y1519" s="13">
        <x:f t="shared" si="138"/>
        <x:v>2.1934952352371622</x:v>
      </x:c>
      <x:c r="Z1519" s="13">
        <x:f t="shared" si="139"/>
        <x:v>0.49323866886315121</x:v>
      </x:c>
      <x:c r="AA1519" s="13">
        <x:f t="shared" si="140"/>
        <x:v>2.7052325666874131E-2</x:v>
      </x:c>
      <x:c r="AB1519" s="13">
        <x:f t="shared" si="141"/>
        <x:v>9.5007291665937382E-2</x:v>
      </x:c>
      <x:c r="AC1519" s="13">
        <x:f t="shared" si="142"/>
        <x:v>0.12185705323102165</x:v>
      </x:c>
      <x:c r="AD1519" s="13">
        <x:f t="shared" si="143"/>
        <x:v>7.2755633625816761E-3</x:v>
      </x:c>
      <x:c r="AE1519" s="50" t="n">
        <x:f>IF(OR(NOT(ISNUMBER(Q1519)),NOT(ISNUMBER(R1519))),"",IF(Q1519&lt;R1519,1,0))</x:f>
        <x:v>0</x:v>
      </x:c>
      <x:c r="AF1519" s="50" t="n">
        <x:f>IFERROR(IF(AND(A1519=A1518,C1519=C1518+1,ISNUMBER(AE1518)),AE1518,""),"")</x:f>
        <x:v>0</x:v>
      </x:c>
      <x:c r="AG1519" s="52" t="str">
        <x:f>IFERROR(IF(AND(A1519=A1518,C1519=C1518+1,ISNUMBER(U1519),ISNUMBER(U1518),U1518&lt;&gt;0),U1519/U1518-1,""),"")</x:f>
      </x:c>
      <x:c r="AH1519" s="50" t="str">
        <x:f>IF(AND(ISNUMBER(AE1519),ISNUMBER(AF1519),ISNUMBER(AG1519)),IF(AND(AE1519=1,AF1519=1,AG1519&lt;0),1,0),"")</x:f>
      </x:c>
      <x:c r="AI1519" s="50" t="n">
        <x:f>IF(AND(A1519=A1520,C1520=C1519+1,ISNUMBER(AH1520)),C1520,"")</x:f>
        <x:v>2016</x:v>
      </x:c>
      <x:c r="AJ1519" s="50" t="n">
        <x:f>IF(AND(A1519=A1520,C1520=C1519+1,ISNUMBER(AH1520)),AH1520,"")</x:f>
        <x:v>0</x:v>
      </x:c>
    </x:row>
    <x:row r="1520" ht="15">
      <x:c r="A1520" s="9" t="s">
        <x:v>118</x:v>
      </x:c>
      <x:c r="B1520" s="10">
        <x:v>42735</x:v>
      </x:c>
      <x:c r="C1520" s="9">
        <x:v>2016</x:v>
      </x:c>
      <x:c r="D1520" s="11">
        <x:v>1564.903</x:v>
      </x:c>
      <x:c r="E1520" s="11">
        <x:v>480.99</x:v>
      </x:c>
      <x:c r="F1520" s="11">
        <x:v>206.40799999999999</x:v>
      </x:c>
      <x:c r="G1520" s="11">
        <x:v>750.553</x:v>
      </x:c>
      <x:c r="H1520" s="11">
        <x:v>440.51299999999998</x:v>
      </x:c>
      <x:c r="I1520" s="11">
        <x:v>814.35</x:v>
      </x:c>
      <x:c r="J1520" s="11">
        <x:v>115.898</x:v>
      </x:c>
      <x:c r="K1520" s="11">
        <x:v>91.147999999999996</x:v>
      </x:c>
      <x:c r="L1520" s="11">
        <x:v>356.31200000000001</x:v>
      </x:c>
      <x:c r="M1520" s="11">
        <x:v>1.119</x:v>
      </x:c>
      <x:c r="N1520" s="11">
        <x:v>439.39400000000001</x:v>
      </x:c>
      <x:c r="O1520" s="11">
        <x:v>2035.2850000000001</x:v>
      </x:c>
      <x:c r="P1520" s="11">
        <x:v>174.422</x:v>
      </x:c>
      <x:c r="Q1520" s="11">
        <x:v>194.84800000000001</x:v>
      </x:c>
      <x:c r="R1520" s="11">
        <x:v>20.85</x:v>
      </x:c>
      <x:c r="S1520" s="11">
        <x:v>124.536</x:v>
      </x:c>
      <x:c r="T1520" s="11">
        <x:v>124.422</x:v>
      </x:c>
      <x:c r="U1520" s="11">
        <x:v>2613</x:v>
      </x:c>
      <x:c r="V1520" s="11">
        <x:v>18</x:v>
      </x:c>
      <x:c r="W1520" s="12">
        <x:v>0</x:v>
      </x:c>
      <x:c r="X1520" s="8">
        <x:v>0</x:v>
      </x:c>
      <x:c r="Y1520" s="13">
        <x:f t="shared" si="138"/>
        <x:v>2.3302875857524903</x:v>
      </x:c>
      <x:c r="Z1520" s="13">
        <x:f t="shared" si="139"/>
        <x:v>0.47961630848685188</x:v>
      </x:c>
      <x:c r="AA1520" s="13">
        <x:f t="shared" si="140"/>
        <x:v>7.9580651324714688E-2</x:v>
      </x:c>
      <x:c r="AB1520" s="13">
        <x:f t="shared" si="141"/>
        <x:v>0.1114586654891709</x:v>
      </x:c>
      <x:c r="AC1520" s="13">
        <x:f t="shared" si="142"/>
        <x:v>0.16577376947397451</x:v>
      </x:c>
      <x:c r="AD1520" s="13">
        <x:f t="shared" si="143"/>
        <x:v>7.4060820383116399E-2</x:v>
      </x:c>
      <x:c r="AE1520" s="50" t="n">
        <x:f>IF(OR(NOT(ISNUMBER(Q1520)),NOT(ISNUMBER(R1520))),"",IF(Q1520&lt;R1520,1,0))</x:f>
        <x:v>0</x:v>
      </x:c>
      <x:c r="AF1520" s="50" t="n">
        <x:f>IFERROR(IF(AND(A1520=A1519,C1520=C1519+1,ISNUMBER(AE1519)),AE1519,""),"")</x:f>
        <x:v>0</x:v>
      </x:c>
      <x:c r="AG1520" s="52" t="n">
        <x:f>IFERROR(IF(AND(A1520=A1519,C1520=C1519+1,ISNUMBER(U1520),ISNUMBER(U1519),U1519&lt;&gt;0),U1520/U1519-1,""),"")</x:f>
        <x:v>-0.14538021259198697</x:v>
      </x:c>
      <x:c r="AH1520" s="50" t="n">
        <x:f>IF(AND(ISNUMBER(AE1520),ISNUMBER(AF1520),ISNUMBER(AG1520)),IF(AND(AE1520=1,AF1520=1,AG1520&lt;0),1,0),"")</x:f>
        <x:v>0</x:v>
      </x:c>
      <x:c r="AI1520" s="50" t="n">
        <x:f>IF(AND(A1520=A1521,C1521=C1520+1,ISNUMBER(AH1521)),C1521,"")</x:f>
        <x:v>2017</x:v>
      </x:c>
      <x:c r="AJ1520" s="50" t="n">
        <x:f>IF(AND(A1520=A1521,C1521=C1520+1,ISNUMBER(AH1521)),AH1521,"")</x:f>
        <x:v>0</x:v>
      </x:c>
    </x:row>
    <x:row r="1521" ht="15">
      <x:c r="A1521" s="9" t="s">
        <x:v>118</x:v>
      </x:c>
      <x:c r="B1521" s="10">
        <x:v>43100</x:v>
      </x:c>
      <x:c r="C1521" s="9">
        <x:v>2017</x:v>
      </x:c>
      <x:c r="D1521" s="11">
        <x:v>1773.5160000000001</x:v>
      </x:c>
      <x:c r="E1521" s="11">
        <x:v>653.47799999999995</x:v>
      </x:c>
      <x:c r="F1521" s="11">
        <x:v>295.08699999999999</x:v>
      </x:c>
      <x:c r="G1521" s="11">
        <x:v>959.89499999999998</x:v>
      </x:c>
      <x:c r="H1521" s="11">
        <x:v>551.18799999999999</x:v>
      </x:c>
      <x:c r="I1521" s="11">
        <x:v>813.62099999999998</x:v>
      </x:c>
      <x:c r="J1521" s="11">
        <x:v>204.077</x:v>
      </x:c>
      <x:c r="K1521" s="11">
        <x:v>155.55099999999999</x:v>
      </x:c>
      <x:c r="L1521" s="11">
        <x:v>462.11900000000003</x:v>
      </x:c>
      <x:c r="M1521" s="11">
        <x:v>0.99399999999999999</x:v>
      </x:c>
      <x:c r="N1521" s="11">
        <x:v>550.19399999999996</x:v>
      </x:c>
      <x:c r="O1521" s="11">
        <x:v>2430.66</x:v>
      </x:c>
      <x:c r="P1521" s="11">
        <x:v>204.28899999999999</x:v>
      </x:c>
      <x:c r="Q1521" s="11">
        <x:v>230.304</x:v>
      </x:c>
      <x:c r="R1521" s="11">
        <x:v>18.850000000000001</x:v>
      </x:c>
      <x:c r="S1521" s="11">
        <x:v>142.92599999999999</x:v>
      </x:c>
      <x:c r="T1521" s="11">
        <x:v>164.131</x:v>
      </x:c>
      <x:c r="U1521" s="11">
        <x:v>3061</x:v>
      </x:c>
      <x:c r="V1521" s="11">
        <x:v>18</x:v>
      </x:c>
      <x:c r="W1521" s="12">
        <x:v>0</x:v>
      </x:c>
      <x:c r="X1521" s="8">
        <x:v>0</x:v>
      </x:c>
      <x:c r="Y1521" s="13">
        <x:f t="shared" si="138"/>
        <x:v>2.2145265633525026</x:v>
      </x:c>
      <x:c r="Z1521" s="13">
        <x:f t="shared" si="139"/>
        <x:v>0.5412384213054745</x:v>
      </x:c>
      <x:c r="AA1521" s="13">
        <x:f t="shared" si="140"/>
        <x:v>8.0589067141204243E-2</x:v>
      </x:c>
      <x:c r="AB1521" s="13">
        <x:f t="shared" si="141"/>
        <x:v>0.11518869860773738</x:v>
      </x:c>
      <x:c r="AC1521" s="13">
        <x:f t="shared" si="142"/>
        <x:v>0.17098849353314685</x:v>
      </x:c>
      <x:c r="AD1521" s="13">
        <x:f t="shared" si="143"/>
        <x:v>0.11506916204872129</x:v>
      </x:c>
      <x:c r="AE1521" s="50" t="n">
        <x:f>IF(OR(NOT(ISNUMBER(Q1521)),NOT(ISNUMBER(R1521))),"",IF(Q1521&lt;R1521,1,0))</x:f>
        <x:v>0</x:v>
      </x:c>
      <x:c r="AF1521" s="50" t="n">
        <x:f>IFERROR(IF(AND(A1521=A1520,C1521=C1520+1,ISNUMBER(AE1520)),AE1520,""),"")</x:f>
        <x:v>0</x:v>
      </x:c>
      <x:c r="AG1521" s="52" t="n">
        <x:f>IFERROR(IF(AND(A1521=A1520,C1521=C1520+1,ISNUMBER(U1521),ISNUMBER(U1520),U1520&lt;&gt;0),U1521/U1520-1,""),"")</x:f>
        <x:v>0.1714504401071566</x:v>
      </x:c>
      <x:c r="AH1521" s="50" t="n">
        <x:f>IF(AND(ISNUMBER(AE1521),ISNUMBER(AF1521),ISNUMBER(AG1521)),IF(AND(AE1521=1,AF1521=1,AG1521&lt;0),1,0),"")</x:f>
        <x:v>0</x:v>
      </x:c>
      <x:c r="AI1521" s="50" t="n">
        <x:f>IF(AND(A1521=A1522,C1522=C1521+1,ISNUMBER(AH1522)),C1522,"")</x:f>
        <x:v>2018</x:v>
      </x:c>
      <x:c r="AJ1521" s="50" t="n">
        <x:f>IF(AND(A1521=A1522,C1522=C1521+1,ISNUMBER(AH1522)),AH1522,"")</x:f>
        <x:v>0</x:v>
      </x:c>
    </x:row>
    <x:row r="1522" ht="15">
      <x:c r="A1522" s="9" t="s">
        <x:v>118</x:v>
      </x:c>
      <x:c r="B1522" s="10">
        <x:v>43465</x:v>
      </x:c>
      <x:c r="C1522" s="9">
        <x:v>2018</x:v>
      </x:c>
      <x:c r="D1522" s="11">
        <x:v>2056.8620000000001</x:v>
      </x:c>
      <x:c r="E1522" s="11">
        <x:v>683.548</x:v>
      </x:c>
      <x:c r="F1522" s="11">
        <x:v>434.53199999999998</x:v>
      </x:c>
      <x:c r="G1522" s="11">
        <x:v>1131.4770000000001</x:v>
      </x:c>
      <x:c r="H1522" s="11">
        <x:v>614.81399999999996</x:v>
      </x:c>
      <x:c r="I1522" s="11">
        <x:v>925.38499999999999</x:v>
      </x:c>
      <x:c r="J1522" s="11">
        <x:v>327.07299999999998</x:v>
      </x:c>
      <x:c r="K1522" s="11">
        <x:v>90.816000000000003</x:v>
      </x:c>
      <x:c r="L1522" s="11">
        <x:v>558.69000000000005</x:v>
      </x:c>
      <x:c r="M1522" s="11">
        <x:v>49.082000000000001</x:v>
      </x:c>
      <x:c r="N1522" s="11">
        <x:v>565.73199999999997</x:v>
      </x:c>
      <x:c r="O1522" s="11">
        <x:v>3029.8020000000001</x:v>
      </x:c>
      <x:c r="P1522" s="11">
        <x:v>242.00399999999999</x:v>
      </x:c>
      <x:c r="Q1522" s="11">
        <x:v>278.887</x:v>
      </x:c>
      <x:c r="R1522" s="11">
        <x:v>21.777999999999999</x:v>
      </x:c>
      <x:c r="S1522" s="11">
        <x:v>185.88300000000001</x:v>
      </x:c>
      <x:c r="T1522" s="11">
        <x:v>178.95400000000001</x:v>
      </x:c>
      <x:c r="U1522" s="11">
        <x:v>3915.1961000000001</x:v>
      </x:c>
      <x:c r="V1522" s="11">
        <x:v>18</x:v>
      </x:c>
      <x:c r="W1522" s="12">
        <x:v>0</x:v>
      </x:c>
      <x:c r="X1522" s="8">
        <x:v>0</x:v>
      </x:c>
      <x:c r="Y1522" s="13">
        <x:f t="shared" si="138"/>
        <x:v>1.5730671158855964</x:v>
      </x:c>
      <x:c r="Z1522" s="13">
        <x:f t="shared" si="139"/>
        <x:v>0.55009864541228337</x:v>
      </x:c>
      <x:c r="AA1522" s="13">
        <x:f t="shared" si="140"/>
        <x:v>9.0372129972744894E-2</x:v>
      </x:c>
      <x:c r="AB1522" s="13">
        <x:f t="shared" si="141"/>
        <x:v>0.11765689676798929</x:v>
      </x:c>
      <x:c r="AC1522" s="13">
        <x:f t="shared" si="142"/>
        <x:v>0.1581596444293609</x:v>
      </x:c>
      <x:c r="AD1522" s="13">
        <x:f t="shared" si="143"/>
        <x:v>0.15901552948131667</x:v>
      </x:c>
      <x:c r="AE1522" s="50" t="n">
        <x:f>IF(OR(NOT(ISNUMBER(Q1522)),NOT(ISNUMBER(R1522))),"",IF(Q1522&lt;R1522,1,0))</x:f>
        <x:v>0</x:v>
      </x:c>
      <x:c r="AF1522" s="50" t="n">
        <x:f>IFERROR(IF(AND(A1522=A1521,C1522=C1521+1,ISNUMBER(AE1521)),AE1521,""),"")</x:f>
        <x:v>0</x:v>
      </x:c>
      <x:c r="AG1522" s="52" t="n">
        <x:f>IFERROR(IF(AND(A1522=A1521,C1522=C1521+1,ISNUMBER(U1522),ISNUMBER(U1521),U1521&lt;&gt;0),U1522/U1521-1,""),"")</x:f>
        <x:v>0.2790578569095068</x:v>
      </x:c>
      <x:c r="AH1522" s="50" t="n">
        <x:f>IF(AND(ISNUMBER(AE1522),ISNUMBER(AF1522),ISNUMBER(AG1522)),IF(AND(AE1522=1,AF1522=1,AG1522&lt;0),1,0),"")</x:f>
        <x:v>0</x:v>
      </x:c>
      <x:c r="AI1522" s="50" t="n">
        <x:f>IF(AND(A1522=A1523,C1523=C1522+1,ISNUMBER(AH1523)),C1523,"")</x:f>
        <x:v>2019</x:v>
      </x:c>
      <x:c r="AJ1522" s="50" t="n">
        <x:f>IF(AND(A1522=A1523,C1523=C1522+1,ISNUMBER(AH1523)),AH1523,"")</x:f>
        <x:v>0</x:v>
      </x:c>
    </x:row>
    <x:row r="1523" ht="15">
      <x:c r="A1523" s="9" t="s">
        <x:v>118</x:v>
      </x:c>
      <x:c r="B1523" s="10">
        <x:v>43830</x:v>
      </x:c>
      <x:c r="C1523" s="9">
        <x:v>2019</x:v>
      </x:c>
      <x:c r="D1523" s="11">
        <x:v>3348.9250000000002</x:v>
      </x:c>
      <x:c r="E1523" s="11">
        <x:v>814.24699999999996</x:v>
      </x:c>
      <x:c r="F1523" s="11">
        <x:v>699.70699999999999</x:v>
      </x:c>
      <x:c r="G1523" s="11">
        <x:v>2346.6909999999998</x:v>
      </x:c>
      <x:c r="H1523" s="11">
        <x:v>1899.7809999999999</x:v>
      </x:c>
      <x:c r="I1523" s="11">
        <x:v>1002.234</x:v>
      </x:c>
      <x:c r="J1523" s="11">
        <x:v>403.38499999999999</x:v>
      </x:c>
      <x:c r="K1523" s="11">
        <x:v>86.201999999999998</x:v>
      </x:c>
      <x:c r="L1523" s="11">
        <x:v>665.57</x:v>
      </x:c>
      <x:c r="M1523" s="11">
        <x:v>280.08100000000002</x:v>
      </x:c>
      <x:c r="N1523" s="11">
        <x:v>1619.7</x:v>
      </x:c>
      <x:c r="O1523" s="11">
        <x:v>3272.6320000000001</x:v>
      </x:c>
      <x:c r="P1523" s="11">
        <x:v>310.75099999999998</x:v>
      </x:c>
      <x:c r="Q1523" s="11">
        <x:v>490.47800000000001</x:v>
      </x:c>
      <x:c r="R1523" s="11">
        <x:v>74.600999999999999</x:v>
      </x:c>
      <x:c r="S1523" s="11">
        <x:v>193.851</x:v>
      </x:c>
      <x:c r="T1523" s="11">
        <x:v>296.27499999999998</x:v>
      </x:c>
      <x:c r="U1523" s="11">
        <x:v>3738.0967000000001</x:v>
      </x:c>
      <x:c r="V1523" s="11">
        <x:v>18</x:v>
      </x:c>
      <x:c r="W1523" s="12">
        <x:v>0</x:v>
      </x:c>
      <x:c r="X1523" s="8">
        <x:v>0</x:v>
      </x:c>
      <x:c r="Y1523" s="13">
        <x:f t="shared" si="138"/>
        <x:v>1.1636970903535337</x:v>
      </x:c>
      <x:c r="Z1523" s="13">
        <x:f t="shared" si="139"/>
        <x:v>0.70072963712236003</x:v>
      </x:c>
      <x:c r="AA1523" s="13">
        <x:f t="shared" si="140"/>
        <x:v>5.7884545040572714E-2</x:v>
      </x:c>
      <x:c r="AB1523" s="13">
        <x:f t="shared" si="141"/>
        <x:v>9.2791268840000884E-2</x:v>
      </x:c>
      <x:c r="AC1523" s="13">
        <x:f t="shared" si="142"/>
        <x:v>0.1262522419866953</x:v>
      </x:c>
      <x:c r="AD1523" s="13">
        <x:f t="shared" si="143"/>
        <x:v>0.12045208537067864</x:v>
      </x:c>
      <x:c r="AE1523" s="50" t="n">
        <x:f>IF(OR(NOT(ISNUMBER(Q1523)),NOT(ISNUMBER(R1523))),"",IF(Q1523&lt;R1523,1,0))</x:f>
        <x:v>0</x:v>
      </x:c>
      <x:c r="AF1523" s="50" t="n">
        <x:f>IFERROR(IF(AND(A1523=A1522,C1523=C1522+1,ISNUMBER(AE1522)),AE1522,""),"")</x:f>
        <x:v>0</x:v>
      </x:c>
      <x:c r="AG1523" s="52" t="n">
        <x:f>IFERROR(IF(AND(A1523=A1522,C1523=C1522+1,ISNUMBER(U1523),ISNUMBER(U1522),U1522&lt;&gt;0),U1523/U1522-1,""),"")</x:f>
        <x:v>-0.04523385176032435</x:v>
      </x:c>
      <x:c r="AH1523" s="50" t="n">
        <x:f>IF(AND(ISNUMBER(AE1523),ISNUMBER(AF1523),ISNUMBER(AG1523)),IF(AND(AE1523=1,AF1523=1,AG1523&lt;0),1,0),"")</x:f>
        <x:v>0</x:v>
      </x:c>
      <x:c r="AI1523" s="50" t="n">
        <x:f>IF(AND(A1523=A1524,C1524=C1523+1,ISNUMBER(AH1524)),C1524,"")</x:f>
        <x:v>2020</x:v>
      </x:c>
      <x:c r="AJ1523" s="50" t="n">
        <x:f>IF(AND(A1523=A1524,C1524=C1523+1,ISNUMBER(AH1524)),AH1524,"")</x:f>
        <x:v>0</x:v>
      </x:c>
    </x:row>
    <x:row r="1524" ht="15">
      <x:c r="A1524" s="9" t="s">
        <x:v>118</x:v>
      </x:c>
      <x:c r="B1524" s="10">
        <x:v>44196</x:v>
      </x:c>
      <x:c r="C1524" s="9">
        <x:v>2020</x:v>
      </x:c>
      <x:c r="D1524" s="11">
        <x:v>3570.123</x:v>
      </x:c>
      <x:c r="E1524" s="11">
        <x:v>1093.4949999999999</x:v>
      </x:c>
      <x:c r="F1524" s="11">
        <x:v>965.12800000000004</x:v>
      </x:c>
      <x:c r="G1524" s="11">
        <x:v>2702.7240000000002</x:v>
      </x:c>
      <x:c r="H1524" s="11">
        <x:v>2068.652</x:v>
      </x:c>
      <x:c r="I1524" s="11">
        <x:v>867.399</x:v>
      </x:c>
      <x:c r="J1524" s="11">
        <x:v>254.839</x:v>
      </x:c>
      <x:c r="K1524" s="11">
        <x:v>428.20499999999998</x:v>
      </x:c>
      <x:c r="L1524" s="11">
        <x:v>588</x:v>
      </x:c>
      <x:c r="M1524" s="11">
        <x:v>361.00099999999998</x:v>
      </x:c>
      <x:c r="N1524" s="11">
        <x:v>1707.6510000000001</x:v>
      </x:c>
      <x:c r="O1524" s="11">
        <x:v>3813.3870000000002</x:v>
      </x:c>
      <x:c r="P1524" s="11">
        <x:v>333.47199999999998</x:v>
      </x:c>
      <x:c r="Q1524" s="11">
        <x:v>547.09299999999996</x:v>
      </x:c>
      <x:c r="R1524" s="11">
        <x:v>82.015000000000001</x:v>
      </x:c>
      <x:c r="S1524" s="11">
        <x:v>90.027000000000001</x:v>
      </x:c>
      <x:c r="T1524" s="11">
        <x:v>457.59</x:v>
      </x:c>
      <x:c r="U1524" s="11">
        <x:v>2685.5645</x:v>
      </x:c>
      <x:c r="V1524" s="11">
        <x:v>18</x:v>
      </x:c>
      <x:c r="W1524" s="12">
        <x:v>0</x:v>
      </x:c>
      <x:c r="X1524" s="8">
        <x:v>0</x:v>
      </x:c>
      <x:c r="Y1524" s="13">
        <x:f t="shared" si="138"/>
        <x:v>1.1330051557928067</x:v>
      </x:c>
      <x:c r="Z1524" s="13">
        <x:f t="shared" si="139"/>
        <x:v>0.75703946334622085</x:v>
      </x:c>
      <x:c r="AA1524" s="13">
        <x:f t="shared" si="140"/>
        <x:v>2.5216778245455408E-2</x:v>
      </x:c>
      <x:c r="AB1524" s="13">
        <x:f t="shared" si="141"/>
        <x:v>9.3406305609078449E-2</x:v>
      </x:c>
      <x:c r="AC1524" s="13">
        <x:f t="shared" si="142"/>
        <x:v>0.16930696586110899</x:v>
      </x:c>
      <x:c r="AD1524" s="13">
        <x:f t="shared" si="143"/>
        <x:v>7.1381014043493743E-2</x:v>
      </x:c>
      <x:c r="AE1524" s="50" t="n">
        <x:f>IF(OR(NOT(ISNUMBER(Q1524)),NOT(ISNUMBER(R1524))),"",IF(Q1524&lt;R1524,1,0))</x:f>
        <x:v>0</x:v>
      </x:c>
      <x:c r="AF1524" s="50" t="n">
        <x:f>IFERROR(IF(AND(A1524=A1523,C1524=C1523+1,ISNUMBER(AE1523)),AE1523,""),"")</x:f>
        <x:v>0</x:v>
      </x:c>
      <x:c r="AG1524" s="52" t="n">
        <x:f>IFERROR(IF(AND(A1524=A1523,C1524=C1523+1,ISNUMBER(U1524),ISNUMBER(U1523),U1523&lt;&gt;0),U1524/U1523-1,""),"")</x:f>
        <x:v>-0.2815690134500801</x:v>
      </x:c>
      <x:c r="AH1524" s="50" t="n">
        <x:f>IF(AND(ISNUMBER(AE1524),ISNUMBER(AF1524),ISNUMBER(AG1524)),IF(AND(AE1524=1,AF1524=1,AG1524&lt;0),1,0),"")</x:f>
        <x:v>0</x:v>
      </x:c>
      <x:c r="AI1524" s="50" t="n">
        <x:f>IF(AND(A1524=A1525,C1525=C1524+1,ISNUMBER(AH1525)),C1525,"")</x:f>
        <x:v>2021</x:v>
      </x:c>
      <x:c r="AJ1524" s="50" t="n">
        <x:f>IF(AND(A1524=A1525,C1525=C1524+1,ISNUMBER(AH1525)),AH1525,"")</x:f>
        <x:v>0</x:v>
      </x:c>
    </x:row>
    <x:row r="1525" ht="15">
      <x:c r="A1525" s="9" t="s">
        <x:v>118</x:v>
      </x:c>
      <x:c r="B1525" s="10">
        <x:v>44561</x:v>
      </x:c>
      <x:c r="C1525" s="9">
        <x:v>2021</x:v>
      </x:c>
      <x:c r="D1525" s="11">
        <x:v>3358</x:v>
      </x:c>
      <x:c r="E1525" s="11">
        <x:v>869</x:v>
      </x:c>
      <x:c r="F1525" s="11">
        <x:v>731</x:v>
      </x:c>
      <x:c r="G1525" s="11">
        <x:v>2625</x:v>
      </x:c>
      <x:c r="H1525" s="11">
        <x:v>2032</x:v>
      </x:c>
      <x:c r="I1525" s="11">
        <x:v>733</x:v>
      </x:c>
      <x:c r="J1525" s="11">
        <x:v>138</x:v>
      </x:c>
      <x:c r="K1525" s="11">
        <x:v>218</x:v>
      </x:c>
      <x:c r="L1525" s="11">
        <x:v>605</x:v>
      </x:c>
      <x:c r="M1525" s="11">
        <x:v>170</x:v>
      </x:c>
      <x:c r="N1525" s="11">
        <x:v>1862</x:v>
      </x:c>
      <x:c r="O1525" s="11">
        <x:v>4801</x:v>
      </x:c>
      <x:c r="P1525" s="11">
        <x:v>613</x:v>
      </x:c>
      <x:c r="Q1525" s="11">
        <x:v>829</x:v>
      </x:c>
      <x:c r="R1525" s="11">
        <x:v>85</x:v>
      </x:c>
      <x:c r="S1525" s="11">
        <x:v>428</x:v>
      </x:c>
      <x:c r="T1525" s="11">
        <x:v>744</x:v>
      </x:c>
      <x:c r="U1525" s="11">
        <x:v>5396.4197999999997</x:v>
      </x:c>
      <x:c r="V1525" s="11">
        <x:v>18</x:v>
      </x:c>
      <x:c r="W1525" s="12">
        <x:v>0</x:v>
      </x:c>
      <x:c r="X1525" s="8">
        <x:v>0</x:v>
      </x:c>
      <x:c r="Y1525" s="13">
        <x:f t="shared" si="138"/>
        <x:v>1.188782489740082</x:v>
      </x:c>
      <x:c r="Z1525" s="13">
        <x:f t="shared" si="139"/>
        <x:v>0.78171530673019651</x:v>
      </x:c>
      <x:c r="AA1525" s="13">
        <x:f t="shared" si="140"/>
        <x:v>0.12745681953543775</x:v>
      </x:c>
      <x:c r="AB1525" s="13">
        <x:f t="shared" si="141"/>
        <x:v>0.18254913639070874</x:v>
      </x:c>
      <x:c r="AC1525" s="13">
        <x:f t="shared" si="142"/>
        <x:v>0.28342857142857142</x:v>
      </x:c>
      <x:c r="AD1525" s="13">
        <x:f t="shared" si="143"/>
        <x:v>4.1095890410958902E-2</x:v>
      </x:c>
      <x:c r="AE1525" s="50" t="n">
        <x:f>IF(OR(NOT(ISNUMBER(Q1525)),NOT(ISNUMBER(R1525))),"",IF(Q1525&lt;R1525,1,0))</x:f>
        <x:v>0</x:v>
      </x:c>
      <x:c r="AF1525" s="50" t="n">
        <x:f>IFERROR(IF(AND(A1525=A1524,C1525=C1524+1,ISNUMBER(AE1524)),AE1524,""),"")</x:f>
        <x:v>0</x:v>
      </x:c>
      <x:c r="AG1525" s="52" t="n">
        <x:f>IFERROR(IF(AND(A1525=A1524,C1525=C1524+1,ISNUMBER(U1525),ISNUMBER(U1524),U1524&lt;&gt;0),U1525/U1524-1,""),"")</x:f>
        <x:v>1.00941731244958</x:v>
      </x:c>
      <x:c r="AH1525" s="50" t="n">
        <x:f>IF(AND(ISNUMBER(AE1525),ISNUMBER(AF1525),ISNUMBER(AG1525)),IF(AND(AE1525=1,AF1525=1,AG1525&lt;0),1,0),"")</x:f>
        <x:v>0</x:v>
      </x:c>
      <x:c r="AI1525" s="50" t="n">
        <x:f>IF(AND(A1525=A1526,C1526=C1525+1,ISNUMBER(AH1526)),C1526,"")</x:f>
        <x:v>2022</x:v>
      </x:c>
      <x:c r="AJ1525" s="50" t="n">
        <x:f>IF(AND(A1525=A1526,C1526=C1525+1,ISNUMBER(AH1526)),AH1526,"")</x:f>
        <x:v>0</x:v>
      </x:c>
    </x:row>
    <x:row r="1526" ht="15">
      <x:c r="A1526" s="9" t="s">
        <x:v>118</x:v>
      </x:c>
      <x:c r="B1526" s="10">
        <x:v>44926</x:v>
      </x:c>
      <x:c r="C1526" s="9">
        <x:v>2022</x:v>
      </x:c>
      <x:c r="D1526" s="11">
        <x:v>3638</x:v>
      </x:c>
      <x:c r="E1526" s="11">
        <x:v>1123</x:v>
      </x:c>
      <x:c r="F1526" s="11">
        <x:v>755</x:v>
      </x:c>
      <x:c r="G1526" s="11">
        <x:v>2892</x:v>
      </x:c>
      <x:c r="H1526" s="11">
        <x:v>2266</x:v>
      </x:c>
      <x:c r="I1526" s="11">
        <x:v>746</x:v>
      </x:c>
      <x:c r="J1526" s="11">
        <x:v>131</x:v>
      </x:c>
      <x:c r="K1526" s="11">
        <x:v>173</x:v>
      </x:c>
      <x:c r="L1526" s="11">
        <x:v>863</x:v>
      </x:c>
      <x:c r="M1526" s="11">
        <x:v>176</x:v>
      </x:c>
      <x:c r="N1526" s="11">
        <x:v>2090</x:v>
      </x:c>
      <x:c r="O1526" s="11">
        <x:v>4673</x:v>
      </x:c>
      <x:c r="P1526" s="11">
        <x:v>610</x:v>
      </x:c>
      <x:c r="Q1526" s="11">
        <x:v>837</x:v>
      </x:c>
      <x:c r="R1526" s="11">
        <x:v>88</x:v>
      </x:c>
      <x:c r="S1526" s="11">
        <x:v>422</x:v>
      </x:c>
      <x:c r="T1526" s="11">
        <x:v>408</x:v>
      </x:c>
      <x:c r="U1526" s="11">
        <x:v>5602.8653999999997</x:v>
      </x:c>
      <x:c r="V1526" s="11">
        <x:v>18</x:v>
      </x:c>
      <x:c r="W1526" s="12">
        <x:v>0</x:v>
      </x:c>
      <x:c r="X1526" s="8">
        <x:v>0</x:v>
      </x:c>
      <x:c r="Y1526" s="13">
        <x:f t="shared" si="138"/>
        <x:v>1.4874172185430463</x:v>
      </x:c>
      <x:c r="Z1526" s="13">
        <x:f t="shared" si="139"/>
        <x:v>0.79494227597581091</x:v>
      </x:c>
      <x:c r="AA1526" s="13">
        <x:f t="shared" si="140"/>
        <x:v>0.1159978009895547</x:v>
      </x:c>
      <x:c r="AB1526" s="13">
        <x:f t="shared" si="141"/>
        <x:v>0.16767454645409566</x:v>
      </x:c>
      <x:c r="AC1526" s="13">
        <x:f t="shared" si="142"/>
        <x:v>0.14107883817427386</x:v>
      </x:c>
      <x:c r="AD1526" s="13">
        <x:f t="shared" si="143"/>
        <x:v>3.6008796041781199E-2</x:v>
      </x:c>
      <x:c r="AE1526" s="50" t="n">
        <x:f>IF(OR(NOT(ISNUMBER(Q1526)),NOT(ISNUMBER(R1526))),"",IF(Q1526&lt;R1526,1,0))</x:f>
        <x:v>0</x:v>
      </x:c>
      <x:c r="AF1526" s="50" t="n">
        <x:f>IFERROR(IF(AND(A1526=A1525,C1526=C1525+1,ISNUMBER(AE1525)),AE1525,""),"")</x:f>
        <x:v>0</x:v>
      </x:c>
      <x:c r="AG1526" s="52" t="n">
        <x:f>IFERROR(IF(AND(A1526=A1525,C1526=C1525+1,ISNUMBER(U1526),ISNUMBER(U1525),U1525&lt;&gt;0),U1526/U1525-1,""),"")</x:f>
        <x:v>0.03825603041483161</x:v>
      </x:c>
      <x:c r="AH1526" s="50" t="n">
        <x:f>IF(AND(ISNUMBER(AE1526),ISNUMBER(AF1526),ISNUMBER(AG1526)),IF(AND(AE1526=1,AF1526=1,AG1526&lt;0),1,0),"")</x:f>
        <x:v>0</x:v>
      </x:c>
      <x:c r="AI1526" s="50" t="n">
        <x:f>IF(AND(A1526=A1527,C1527=C1526+1,ISNUMBER(AH1527)),C1527,"")</x:f>
        <x:v>2023</x:v>
      </x:c>
      <x:c r="AJ1526" s="50" t="n">
        <x:f>IF(AND(A1526=A1527,C1527=C1526+1,ISNUMBER(AH1527)),AH1527,"")</x:f>
        <x:v>0</x:v>
      </x:c>
    </x:row>
    <x:row r="1527" ht="15">
      <x:c r="A1527" s="9" t="s">
        <x:v>118</x:v>
      </x:c>
      <x:c r="B1527" s="10">
        <x:v>45291</x:v>
      </x:c>
      <x:c r="C1527" s="9">
        <x:v>2023</x:v>
      </x:c>
      <x:c r="D1527" s="11">
        <x:v>3561</x:v>
      </x:c>
      <x:c r="E1527" s="11">
        <x:v>1066</x:v>
      </x:c>
      <x:c r="F1527" s="11">
        <x:v>824</x:v>
      </x:c>
      <x:c r="G1527" s="11">
        <x:v>2841</x:v>
      </x:c>
      <x:c r="H1527" s="11">
        <x:v>2255</x:v>
      </x:c>
      <x:c r="I1527" s="11">
        <x:v>720</x:v>
      </x:c>
      <x:c r="J1527" s="11">
        <x:v>114</x:v>
      </x:c>
      <x:c r="K1527" s="11">
        <x:v>237</x:v>
      </x:c>
      <x:c r="L1527" s="11">
        <x:v>764</x:v>
      </x:c>
      <x:c r="M1527" s="11">
        <x:v>258</x:v>
      </x:c>
      <x:c r="N1527" s="11">
        <x:v>1997</x:v>
      </x:c>
      <x:c r="O1527" s="11">
        <x:v>4983</x:v>
      </x:c>
      <x:c r="P1527" s="11">
        <x:v>536</x:v>
      </x:c>
      <x:c r="Q1527" s="11">
        <x:v>778</x:v>
      </x:c>
      <x:c r="R1527" s="11">
        <x:v>101</x:v>
      </x:c>
      <x:c r="S1527" s="11">
        <x:v>348</x:v>
      </x:c>
      <x:c r="T1527" s="11">
        <x:v>685</x:v>
      </x:c>
      <x:c r="U1527" s="11">
        <x:v>4657.6180000000004</x:v>
      </x:c>
      <x:c r="V1527" s="11">
        <x:v>18</x:v>
      </x:c>
      <x:c r="W1527" s="12">
        <x:v>0</x:v>
      </x:c>
      <x:c r="X1527" s="8">
        <x:v>0</x:v>
      </x:c>
      <x:c r="Y1527" s="13">
        <x:f t="shared" si="138"/>
        <x:v>1.2936893203883495</x:v>
      </x:c>
      <x:c r="Z1527" s="13">
        <x:f t="shared" si="139"/>
        <x:v>0.79780960404380796</x:v>
      </x:c>
      <x:c r="AA1527" s="13">
        <x:f t="shared" si="140"/>
        <x:v>9.7725358045492844E-2</x:v>
      </x:c>
      <x:c r="AB1527" s="13">
        <x:f t="shared" si="141"/>
        <x:v>0.15051951698960966</x:v>
      </x:c>
      <x:c r="AC1527" s="13">
        <x:f t="shared" si="142"/>
        <x:v>0.24111228440689897</x:v>
      </x:c>
      <x:c r="AD1527" s="13">
        <x:f t="shared" si="143"/>
        <x:v>3.201347935973041E-2</x:v>
      </x:c>
      <x:c r="AE1527" s="50" t="n">
        <x:f>IF(OR(NOT(ISNUMBER(Q1527)),NOT(ISNUMBER(R1527))),"",IF(Q1527&lt;R1527,1,0))</x:f>
        <x:v>0</x:v>
      </x:c>
      <x:c r="AF1527" s="50" t="n">
        <x:f>IFERROR(IF(AND(A1527=A1526,C1527=C1526+1,ISNUMBER(AE1526)),AE1526,""),"")</x:f>
        <x:v>0</x:v>
      </x:c>
      <x:c r="AG1527" s="52" t="n">
        <x:f>IFERROR(IF(AND(A1527=A1526,C1527=C1526+1,ISNUMBER(U1527),ISNUMBER(U1526),U1526&lt;&gt;0),U1527/U1526-1,""),"")</x:f>
        <x:v>-0.1687078543775118</x:v>
      </x:c>
      <x:c r="AH1527" s="50" t="n">
        <x:f>IF(AND(ISNUMBER(AE1527),ISNUMBER(AF1527),ISNUMBER(AG1527)),IF(AND(AE1527=1,AF1527=1,AG1527&lt;0),1,0),"")</x:f>
        <x:v>0</x:v>
      </x:c>
      <x:c r="AI1527" s="50" t="n">
        <x:f>IF(AND(A1527=A1528,C1528=C1527+1,ISNUMBER(AH1528)),C1528,"")</x:f>
        <x:v>2024</x:v>
      </x:c>
      <x:c r="AJ1527" s="50" t="n">
        <x:f>IF(AND(A1527=A1528,C1528=C1527+1,ISNUMBER(AH1528)),AH1528,"")</x:f>
        <x:v>0</x:v>
      </x:c>
    </x:row>
    <x:row r="1528" ht="15">
      <x:c r="A1528" s="9" t="s">
        <x:v>118</x:v>
      </x:c>
      <x:c r="B1528" s="10">
        <x:v>45657</x:v>
      </x:c>
      <x:c r="C1528" s="9">
        <x:v>2024</x:v>
      </x:c>
      <x:c r="D1528" s="11">
        <x:v>3625</x:v>
      </x:c>
      <x:c r="E1528" s="11">
        <x:v>1046</x:v>
      </x:c>
      <x:c r="F1528" s="11">
        <x:v>794</x:v>
      </x:c>
      <x:c r="G1528" s="11">
        <x:v>2891</x:v>
      </x:c>
      <x:c r="H1528" s="11">
        <x:v>2267</x:v>
      </x:c>
      <x:c r="I1528" s="11">
        <x:v>734</x:v>
      </x:c>
      <x:c r="J1528" s="11">
        <x:v>135</x:v>
      </x:c>
      <x:c r="K1528" s="11">
        <x:v>182</x:v>
      </x:c>
      <x:c r="L1528" s="11">
        <x:v>776</x:v>
      </x:c>
      <x:c r="M1528" s="11">
        <x:v>199</x:v>
      </x:c>
      <x:c r="N1528" s="11">
        <x:v>2068</x:v>
      </x:c>
      <x:c r="O1528" s="11">
        <x:v>5484</x:v>
      </x:c>
      <x:c r="P1528" s="11">
        <x:v>608</x:v>
      </x:c>
      <x:c r="Q1528" s="11">
        <x:v>866</x:v>
      </x:c>
      <x:c r="R1528" s="11">
        <x:v>118</x:v>
      </x:c>
      <x:c r="S1528" s="11">
        <x:v>367</x:v>
      </x:c>
      <x:c r="T1528" s="11">
        <x:v>637</x:v>
      </x:c>
      <x:c r="U1528" s="11">
        <x:v>5473.2326999999996</x:v>
      </x:c>
      <x:c r="V1528" s="11">
        <x:v>18</x:v>
      </x:c>
      <x:c r="W1528" s="12">
        <x:v>0</x:v>
      </x:c>
      <x:c r="X1528" s="8">
        <x:v>0</x:v>
      </x:c>
      <x:c r="Y1528" s="13">
        <x:f t="shared" si="138"/>
        <x:v>1.3173803526448362</x:v>
      </x:c>
      <x:c r="Z1528" s="13">
        <x:f t="shared" si="139"/>
        <x:v>0.79751724137931035</x:v>
      </x:c>
      <x:c r="AA1528" s="13">
        <x:f t="shared" si="140"/>
        <x:v>0.10124137931034483</x:v>
      </x:c>
      <x:c r="AB1528" s="13">
        <x:f t="shared" si="141"/>
        <x:v>0.16772413793103449</x:v>
      </x:c>
      <x:c r="AC1528" s="13">
        <x:f t="shared" si="142"/>
        <x:v>0.22033898305084745</x:v>
      </x:c>
      <x:c r="AD1528" s="13">
        <x:f t="shared" si="143"/>
        <x:v>3.7241379310344824E-2</x:v>
      </x:c>
      <x:c r="AE1528" s="50" t="n">
        <x:f>IF(OR(NOT(ISNUMBER(Q1528)),NOT(ISNUMBER(R1528))),"",IF(Q1528&lt;R1528,1,0))</x:f>
        <x:v>0</x:v>
      </x:c>
      <x:c r="AF1528" s="50" t="n">
        <x:f>IFERROR(IF(AND(A1528=A1527,C1528=C1527+1,ISNUMBER(AE1527)),AE1527,""),"")</x:f>
        <x:v>0</x:v>
      </x:c>
      <x:c r="AG1528" s="52" t="n">
        <x:f>IFERROR(IF(AND(A1528=A1527,C1528=C1527+1,ISNUMBER(U1528),ISNUMBER(U1527),U1527&lt;&gt;0),U1528/U1527-1,""),"")</x:f>
        <x:v>0.17511412485953093</x:v>
      </x:c>
      <x:c r="AH1528" s="50" t="n">
        <x:f>IF(AND(ISNUMBER(AE1528),ISNUMBER(AF1528),ISNUMBER(AG1528)),IF(AND(AE1528=1,AF1528=1,AG1528&lt;0),1,0),"")</x:f>
        <x:v>0</x:v>
      </x:c>
      <x:c r="AI1528" s="50" t="str">
        <x:f>IF(AND(A1528=A1529,C1529=C1528+1,ISNUMBER(AH1529)),C1529,"")</x:f>
      </x:c>
      <x:c r="AJ1528" s="50" t="str">
        <x:f>IF(AND(A1528=A1529,C1529=C1528+1,ISNUMBER(AH1529)),AH1529,"")</x:f>
      </x:c>
    </x:row>
    <x:row r="1529" ht="15">
      <x:c r="A1529" s="9" t="s">
        <x:v>119</x:v>
      </x:c>
      <x:c r="B1529" s="10">
        <x:v>39447</x:v>
      </x:c>
      <x:c r="C1529" s="9">
        <x:v>2007</x:v>
      </x:c>
      <x:c r="D1529" s="11">
        <x:v>2772.5</x:v>
      </x:c>
      <x:c r="E1529" s="11" t="s">
        <x:v>40</x:v>
      </x:c>
      <x:c r="F1529" s="11" t="s">
        <x:v>40</x:v>
      </x:c>
      <x:c r="G1529" s="11">
        <x:v>930.6</x:v>
      </x:c>
      <x:c r="H1529" s="11">
        <x:v>793.1</x:v>
      </x:c>
      <x:c r="I1529" s="11">
        <x:v>1841.9</x:v>
      </x:c>
      <x:c r="J1529" s="11">
        <x:v>706</x:v>
      </x:c>
      <x:c r="K1529" s="11">
        <x:v>10.3</x:v>
      </x:c>
      <x:c r="L1529" s="11" t="s">
        <x:v>40</x:v>
      </x:c>
      <x:c r="M1529" s="11">
        <x:v>120.6</x:v>
      </x:c>
      <x:c r="N1529" s="11">
        <x:v>672.5</x:v>
      </x:c>
      <x:c r="O1529" s="11">
        <x:v>115.3</x:v>
      </x:c>
      <x:c r="P1529" s="11">
        <x:v>85.9</x:v>
      </x:c>
      <x:c r="Q1529" s="11" t="s">
        <x:v>40</x:v>
      </x:c>
      <x:c r="R1529" s="11">
        <x:v>52.4</x:v>
      </x:c>
      <x:c r="S1529" s="11">
        <x:v>97</x:v>
      </x:c>
      <x:c r="T1529" s="11">
        <x:v>34.1</x:v>
      </x:c>
      <x:c r="U1529" s="11">
        <x:v>1423.9431999999999</x:v>
      </x:c>
      <x:c r="V1529" s="11">
        <x:v>14</x:v>
      </x:c>
      <x:c r="W1529" s="12">
        <x:v>4</x:v>
      </x:c>
      <x:c r="X1529" s="8">
        <x:v>0</x:v>
      </x:c>
      <x:c r="Y1529" s="13" t="str">
        <x:f t="shared" si="138"/>
      </x:c>
      <x:c r="Z1529" s="13">
        <x:f t="shared" si="139"/>
        <x:v>0.33565374211000903</x:v>
      </x:c>
      <x:c r="AA1529" s="13">
        <x:f t="shared" si="140"/>
        <x:v>3.498647430117223E-2</x:v>
      </x:c>
      <x:c r="AB1529" s="13">
        <x:f t="shared" si="141"/>
        <x:v>3.0982867448151489E-2</x:v>
      </x:c>
      <x:c r="AC1529" s="13">
        <x:f t="shared" si="142"/>
        <x:v>3.664302600472813E-2</x:v>
      </x:c>
      <x:c r="AD1529" s="13">
        <x:f t="shared" si="143"/>
        <x:v>0.25464382326420198</x:v>
      </x:c>
      <x:c r="AE1529" s="50" t="str">
        <x:f>IF(OR(NOT(ISNUMBER(Q1529)),NOT(ISNUMBER(R1529))),"",IF(Q1529&lt;R1529,1,0))</x:f>
      </x:c>
      <x:c r="AF1529" s="50" t="str">
        <x:f>IFERROR(IF(AND(A1529=A1528,C1529=C1528+1,ISNUMBER(AE1528)),AE1528,""),"")</x:f>
      </x:c>
      <x:c r="AG1529" s="52" t="str">
        <x:f>IFERROR(IF(AND(A1529=A1528,C1529=C1528+1,ISNUMBER(U1529),ISNUMBER(U1528),U1528&lt;&gt;0),U1529/U1528-1,""),"")</x:f>
      </x:c>
      <x:c r="AH1529" s="50" t="str">
        <x:f>IF(AND(ISNUMBER(AE1529),ISNUMBER(AF1529),ISNUMBER(AG1529)),IF(AND(AE1529=1,AF1529=1,AG1529&lt;0),1,0),"")</x:f>
      </x:c>
      <x:c r="AI1529" s="50" t="str">
        <x:f>IF(AND(A1529=A1530,C1530=C1529+1,ISNUMBER(AH1530)),C1530,"")</x:f>
      </x:c>
      <x:c r="AJ1529" s="50" t="str">
        <x:f>IF(AND(A1529=A1530,C1530=C1529+1,ISNUMBER(AH1530)),AH1530,"")</x:f>
      </x:c>
    </x:row>
    <x:row r="1530" ht="15">
      <x:c r="A1530" s="9" t="s">
        <x:v>119</x:v>
      </x:c>
      <x:c r="B1530" s="10">
        <x:v>39813</x:v>
      </x:c>
      <x:c r="C1530" s="9">
        <x:v>2008</x:v>
      </x:c>
      <x:c r="D1530" s="11">
        <x:v>2181.1</x:v>
      </x:c>
      <x:c r="E1530" s="11">
        <x:v>56.7</x:v>
      </x:c>
      <x:c r="F1530" s="11" t="s">
        <x:v>40</x:v>
      </x:c>
      <x:c r="G1530" s="11">
        <x:v>966.1</x:v>
      </x:c>
      <x:c r="H1530" s="11">
        <x:v>875.9</x:v>
      </x:c>
      <x:c r="I1530" s="11">
        <x:v>1215</x:v>
      </x:c>
      <x:c r="J1530" s="11">
        <x:v>95</x:v>
      </x:c>
      <x:c r="K1530" s="11">
        <x:v>10.5</x:v>
      </x:c>
      <x:c r="L1530" s="11" t="s">
        <x:v>40</x:v>
      </x:c>
      <x:c r="M1530" s="11">
        <x:v>120.6</x:v>
      </x:c>
      <x:c r="N1530" s="11">
        <x:v>875.9</x:v>
      </x:c>
      <x:c r="O1530" s="11">
        <x:v>111.7</x:v>
      </x:c>
      <x:c r="P1530" s="11">
        <x:v>78.8</x:v>
      </x:c>
      <x:c r="Q1530" s="11" t="s">
        <x:v>40</x:v>
      </x:c>
      <x:c r="R1530" s="11">
        <x:v>46.4</x:v>
      </x:c>
      <x:c r="S1530" s="11">
        <x:v>-586.4</x:v>
      </x:c>
      <x:c r="T1530" s="11">
        <x:v>38.299999999999997</x:v>
      </x:c>
      <x:c r="U1530" s="11">
        <x:v>730.85180000000003</x:v>
      </x:c>
      <x:c r="V1530" s="11">
        <x:v>15</x:v>
      </x:c>
      <x:c r="W1530" s="12">
        <x:v>3</x:v>
      </x:c>
      <x:c r="X1530" s="8">
        <x:v>0</x:v>
      </x:c>
      <x:c r="Y1530" s="13" t="str">
        <x:f t="shared" si="138"/>
      </x:c>
      <x:c r="Z1530" s="13">
        <x:f t="shared" si="139"/>
        <x:v>0.44294163495483935</x:v>
      </x:c>
      <x:c r="AA1530" s="13">
        <x:f t="shared" si="140"/>
        <x:v>-0.26885516482508826</x:v>
      </x:c>
      <x:c r="AB1530" s="13">
        <x:f t="shared" si="141"/>
        <x:v>3.6128558983998901E-2</x:v>
      </x:c>
      <x:c r="AC1530" s="13">
        <x:f t="shared" si="142"/>
        <x:v>3.9643929199875784E-2</x:v>
      </x:c>
      <x:c r="AD1530" s="13">
        <x:f t="shared" si="143"/>
        <x:v>4.3556003851267712E-2</x:v>
      </x:c>
      <x:c r="AE1530" s="50" t="str">
        <x:f>IF(OR(NOT(ISNUMBER(Q1530)),NOT(ISNUMBER(R1530))),"",IF(Q1530&lt;R1530,1,0))</x:f>
      </x:c>
      <x:c r="AF1530" s="50" t="str">
        <x:f>IFERROR(IF(AND(A1530=A1529,C1530=C1529+1,ISNUMBER(AE1529)),AE1529,""),"")</x:f>
      </x:c>
      <x:c r="AG1530" s="52" t="n">
        <x:f>IFERROR(IF(AND(A1530=A1529,C1530=C1529+1,ISNUMBER(U1530),ISNUMBER(U1529),U1529&lt;&gt;0),U1530/U1529-1,""),"")</x:f>
        <x:v>-0.4867409037102042</x:v>
      </x:c>
      <x:c r="AH1530" s="50" t="str">
        <x:f>IF(AND(ISNUMBER(AE1530),ISNUMBER(AF1530),ISNUMBER(AG1530)),IF(AND(AE1530=1,AF1530=1,AG1530&lt;0),1,0),"")</x:f>
      </x:c>
      <x:c r="AI1530" s="50" t="str">
        <x:f>IF(AND(A1530=A1531,C1531=C1530+1,ISNUMBER(AH1531)),C1531,"")</x:f>
      </x:c>
      <x:c r="AJ1530" s="50" t="str">
        <x:f>IF(AND(A1530=A1531,C1531=C1530+1,ISNUMBER(AH1531)),AH1531,"")</x:f>
      </x:c>
    </x:row>
    <x:row r="1531" ht="15">
      <x:c r="A1531" s="9" t="s">
        <x:v>119</x:v>
      </x:c>
      <x:c r="B1531" s="10">
        <x:v>40178</x:v>
      </x:c>
      <x:c r="C1531" s="9">
        <x:v>2009</x:v>
      </x:c>
      <x:c r="D1531" s="11">
        <x:v>2000.1</x:v>
      </x:c>
      <x:c r="E1531" s="11">
        <x:v>64</x:v>
      </x:c>
      <x:c r="F1531" s="11">
        <x:v>72.099999999999994</x:v>
      </x:c>
      <x:c r="G1531" s="11">
        <x:v>836.2</x:v>
      </x:c>
      <x:c r="H1531" s="11">
        <x:v>739.8</x:v>
      </x:c>
      <x:c r="I1531" s="11">
        <x:v>1163.9000000000001</x:v>
      </x:c>
      <x:c r="J1531" s="11">
        <x:v>48.5</x:v>
      </x:c>
      <x:c r="K1531" s="11">
        <x:v>19</x:v>
      </x:c>
      <x:c r="L1531" s="11" t="s">
        <x:v>40</x:v>
      </x:c>
      <x:c r="M1531" s="11">
        <x:v>45.8</x:v>
      </x:c>
      <x:c r="N1531" s="11">
        <x:v>694</x:v>
      </x:c>
      <x:c r="O1531" s="11">
        <x:v>125.3</x:v>
      </x:c>
      <x:c r="P1531" s="11">
        <x:v>14.6</x:v>
      </x:c>
      <x:c r="Q1531" s="11">
        <x:v>14.8</x:v>
      </x:c>
      <x:c r="R1531" s="11">
        <x:v>40</x:v>
      </x:c>
      <x:c r="S1531" s="11">
        <x:v>-26.8</x:v>
      </x:c>
      <x:c r="T1531" s="11">
        <x:v>66.900000000000006</x:v>
      </x:c>
      <x:c r="U1531" s="11">
        <x:v>1332.5435</x:v>
      </x:c>
      <x:c r="V1531" s="11">
        <x:v>17</x:v>
      </x:c>
      <x:c r="W1531" s="12">
        <x:v>1</x:v>
      </x:c>
      <x:c r="X1531" s="8">
        <x:v>0</x:v>
      </x:c>
      <x:c r="Y1531" s="13">
        <x:f t="shared" si="138"/>
        <x:v>0.8876560332871013</x:v>
      </x:c>
      <x:c r="Z1531" s="13">
        <x:f t="shared" si="139"/>
        <x:v>0.41807909604519777</x:v>
      </x:c>
      <x:c r="AA1531" s="13">
        <x:f t="shared" si="140"/>
        <x:v>-1.3399330033498327E-2</x:v>
      </x:c>
      <x:c r="AB1531" s="13">
        <x:f t="shared" si="141"/>
        <x:v>7.2996350182490876E-3</x:v>
      </x:c>
      <x:c r="AC1531" s="13">
        <x:f t="shared" si="142"/>
        <x:v>8.000478354460655E-2</x:v>
      </x:c>
      <x:c r="AD1531" s="13">
        <x:f t="shared" si="143"/>
        <x:v>2.424878756062197E-2</x:v>
      </x:c>
      <x:c r="AE1531" s="50" t="n">
        <x:f>IF(OR(NOT(ISNUMBER(Q1531)),NOT(ISNUMBER(R1531))),"",IF(Q1531&lt;R1531,1,0))</x:f>
        <x:v>1</x:v>
      </x:c>
      <x:c r="AF1531" s="50" t="str">
        <x:f>IFERROR(IF(AND(A1531=A1530,C1531=C1530+1,ISNUMBER(AE1530)),AE1530,""),"")</x:f>
      </x:c>
      <x:c r="AG1531" s="52" t="n">
        <x:f>IFERROR(IF(AND(A1531=A1530,C1531=C1530+1,ISNUMBER(U1531),ISNUMBER(U1530),U1530&lt;&gt;0),U1531/U1530-1,""),"")</x:f>
        <x:v>0.8232745681135354</x:v>
      </x:c>
      <x:c r="AH1531" s="50" t="str">
        <x:f>IF(AND(ISNUMBER(AE1531),ISNUMBER(AF1531),ISNUMBER(AG1531)),IF(AND(AE1531=1,AF1531=1,AG1531&lt;0),1,0),"")</x:f>
      </x:c>
      <x:c r="AI1531" s="50" t="n">
        <x:f>IF(AND(A1531=A1532,C1532=C1531+1,ISNUMBER(AH1532)),C1532,"")</x:f>
        <x:v>2010</x:v>
      </x:c>
      <x:c r="AJ1531" s="50" t="n">
        <x:f>IF(AND(A1531=A1532,C1532=C1531+1,ISNUMBER(AH1532)),AH1532,"")</x:f>
        <x:v>0</x:v>
      </x:c>
    </x:row>
    <x:row r="1532" ht="15">
      <x:c r="A1532" s="9" t="s">
        <x:v>119</x:v>
      </x:c>
      <x:c r="B1532" s="10">
        <x:v>40543</x:v>
      </x:c>
      <x:c r="C1532" s="9">
        <x:v>2010</x:v>
      </x:c>
      <x:c r="D1532" s="11">
        <x:v>2489.8000000000002</x:v>
      </x:c>
      <x:c r="E1532" s="11">
        <x:v>44.9</x:v>
      </x:c>
      <x:c r="F1532" s="11">
        <x:v>73.7</x:v>
      </x:c>
      <x:c r="G1532" s="11">
        <x:v>995.1</x:v>
      </x:c>
      <x:c r="H1532" s="11">
        <x:v>895</x:v>
      </x:c>
      <x:c r="I1532" s="11">
        <x:v>1494.7</x:v>
      </x:c>
      <x:c r="J1532" s="11">
        <x:v>367.5</x:v>
      </x:c>
      <x:c r="K1532" s="11">
        <x:v>7.2</x:v>
      </x:c>
      <x:c r="L1532" s="11" t="s">
        <x:v>40</x:v>
      </x:c>
      <x:c r="M1532" s="11">
        <x:v>45.5</x:v>
      </x:c>
      <x:c r="N1532" s="11">
        <x:v>849.5</x:v>
      </x:c>
      <x:c r="O1532" s="11">
        <x:v>121.1</x:v>
      </x:c>
      <x:c r="P1532" s="11">
        <x:v>390.2</x:v>
      </x:c>
      <x:c r="Q1532" s="11">
        <x:v>390.5</x:v>
      </x:c>
      <x:c r="R1532" s="11">
        <x:v>38.299999999999997</x:v>
      </x:c>
      <x:c r="S1532" s="11">
        <x:v>343.6</x:v>
      </x:c>
      <x:c r="T1532" s="11">
        <x:v>46.5</x:v>
      </x:c>
      <x:c r="U1532" s="11">
        <x:v>1579.7366</x:v>
      </x:c>
      <x:c r="V1532" s="11">
        <x:v>17</x:v>
      </x:c>
      <x:c r="W1532" s="12">
        <x:v>1</x:v>
      </x:c>
      <x:c r="X1532" s="8">
        <x:v>0</x:v>
      </x:c>
      <x:c r="Y1532" s="13">
        <x:f t="shared" si="138"/>
        <x:v>0.60922659430122117</x:v>
      </x:c>
      <x:c r="Z1532" s="13">
        <x:f t="shared" si="139"/>
        <x:v>0.39967065627761261</x:v>
      </x:c>
      <x:c r="AA1532" s="13">
        <x:f t="shared" si="140"/>
        <x:v>0.13800305245401237</x:v>
      </x:c>
      <x:c r="AB1532" s="13">
        <x:f t="shared" si="141"/>
        <x:v>0.1567194152140734</x:v>
      </x:c>
      <x:c r="AC1532" s="13">
        <x:f t="shared" si="142"/>
        <x:v>4.6728971962616821E-2</x:v>
      </x:c>
      <x:c r="AD1532" s="13">
        <x:f t="shared" si="143"/>
        <x:v>0.14760221704554582</x:v>
      </x:c>
      <x:c r="AE1532" s="50" t="n">
        <x:f>IF(OR(NOT(ISNUMBER(Q1532)),NOT(ISNUMBER(R1532))),"",IF(Q1532&lt;R1532,1,0))</x:f>
        <x:v>0</x:v>
      </x:c>
      <x:c r="AF1532" s="50" t="n">
        <x:f>IFERROR(IF(AND(A1532=A1531,C1532=C1531+1,ISNUMBER(AE1531)),AE1531,""),"")</x:f>
        <x:v>1</x:v>
      </x:c>
      <x:c r="AG1532" s="52" t="n">
        <x:f>IFERROR(IF(AND(A1532=A1531,C1532=C1531+1,ISNUMBER(U1532),ISNUMBER(U1531),U1531&lt;&gt;0),U1532/U1531-1,""),"")</x:f>
        <x:v>0.1855047133545733</x:v>
      </x:c>
      <x:c r="AH1532" s="50" t="n">
        <x:f>IF(AND(ISNUMBER(AE1532),ISNUMBER(AF1532),ISNUMBER(AG1532)),IF(AND(AE1532=1,AF1532=1,AG1532&lt;0),1,0),"")</x:f>
        <x:v>0</x:v>
      </x:c>
      <x:c r="AI1532" s="50" t="n">
        <x:f>IF(AND(A1532=A1533,C1533=C1532+1,ISNUMBER(AH1533)),C1533,"")</x:f>
        <x:v>2011</x:v>
      </x:c>
      <x:c r="AJ1532" s="50" t="n">
        <x:f>IF(AND(A1532=A1533,C1533=C1532+1,ISNUMBER(AH1533)),AH1533,"")</x:f>
        <x:v>0</x:v>
      </x:c>
    </x:row>
    <x:row r="1533" ht="15">
      <x:c r="A1533" s="9" t="s">
        <x:v>119</x:v>
      </x:c>
      <x:c r="B1533" s="10">
        <x:v>40908</x:v>
      </x:c>
      <x:c r="C1533" s="9">
        <x:v>2011</x:v>
      </x:c>
      <x:c r="D1533" s="11">
        <x:v>2715.4</x:v>
      </x:c>
      <x:c r="E1533" s="11">
        <x:v>48.5</x:v>
      </x:c>
      <x:c r="F1533" s="11">
        <x:v>106.3</x:v>
      </x:c>
      <x:c r="G1533" s="11">
        <x:v>1000.9</x:v>
      </x:c>
      <x:c r="H1533" s="11">
        <x:v>868</x:v>
      </x:c>
      <x:c r="I1533" s="11">
        <x:v>1714.5</x:v>
      </x:c>
      <x:c r="J1533" s="11">
        <x:v>558.20000000000005</x:v>
      </x:c>
      <x:c r="K1533" s="11">
        <x:v>3.5</x:v>
      </x:c>
      <x:c r="L1533" s="11" t="s">
        <x:v>40</x:v>
      </x:c>
      <x:c r="M1533" s="11">
        <x:v>202.3</x:v>
      </x:c>
      <x:c r="N1533" s="11">
        <x:v>665.7</x:v>
      </x:c>
      <x:c r="O1533" s="11">
        <x:v>150.9</x:v>
      </x:c>
      <x:c r="P1533" s="11">
        <x:v>265.10000000000002</x:v>
      </x:c>
      <x:c r="Q1533" s="11">
        <x:v>265.5</x:v>
      </x:c>
      <x:c r="R1533" s="11">
        <x:v>41.7</x:v>
      </x:c>
      <x:c r="S1533" s="11">
        <x:v>228.3</x:v>
      </x:c>
      <x:c r="T1533" s="11">
        <x:v>47.5</x:v>
      </x:c>
      <x:c r="U1533" s="11">
        <x:v>1585.5993000000001</x:v>
      </x:c>
      <x:c r="V1533" s="11">
        <x:v>17</x:v>
      </x:c>
      <x:c r="W1533" s="12">
        <x:v>1</x:v>
      </x:c>
      <x:c r="X1533" s="8">
        <x:v>0</x:v>
      </x:c>
      <x:c r="Y1533" s="13">
        <x:f t="shared" si="138"/>
        <x:v>0.45625587958607716</x:v>
      </x:c>
      <x:c r="Z1533" s="13">
        <x:f t="shared" si="139"/>
        <x:v>0.36860131104073063</x:v>
      </x:c>
      <x:c r="AA1533" s="13">
        <x:f t="shared" si="140"/>
        <x:v>8.4076010900788103E-2</x:v>
      </x:c>
      <x:c r="AB1533" s="13">
        <x:f t="shared" si="141"/>
        <x:v>9.7628342049053546E-2</x:v>
      </x:c>
      <x:c r="AC1533" s="13">
        <x:f t="shared" si="142"/>
        <x:v>4.7457288440403637E-2</x:v>
      </x:c>
      <x:c r="AD1533" s="13">
        <x:f t="shared" si="143"/>
        <x:v>0.20556824040656996</x:v>
      </x:c>
      <x:c r="AE1533" s="50" t="n">
        <x:f>IF(OR(NOT(ISNUMBER(Q1533)),NOT(ISNUMBER(R1533))),"",IF(Q1533&lt;R1533,1,0))</x:f>
        <x:v>0</x:v>
      </x:c>
      <x:c r="AF1533" s="50" t="n">
        <x:f>IFERROR(IF(AND(A1533=A1532,C1533=C1532+1,ISNUMBER(AE1532)),AE1532,""),"")</x:f>
        <x:v>0</x:v>
      </x:c>
      <x:c r="AG1533" s="52" t="n">
        <x:f>IFERROR(IF(AND(A1533=A1532,C1533=C1532+1,ISNUMBER(U1533),ISNUMBER(U1532),U1532&lt;&gt;0),U1533/U1532-1,""),"")</x:f>
        <x:v>0.0037111883082281416</x:v>
      </x:c>
      <x:c r="AH1533" s="50" t="n">
        <x:f>IF(AND(ISNUMBER(AE1533),ISNUMBER(AF1533),ISNUMBER(AG1533)),IF(AND(AE1533=1,AF1533=1,AG1533&lt;0),1,0),"")</x:f>
        <x:v>0</x:v>
      </x:c>
      <x:c r="AI1533" s="50" t="n">
        <x:f>IF(AND(A1533=A1534,C1534=C1533+1,ISNUMBER(AH1534)),C1534,"")</x:f>
        <x:v>2012</x:v>
      </x:c>
      <x:c r="AJ1533" s="50" t="n">
        <x:f>IF(AND(A1533=A1534,C1534=C1533+1,ISNUMBER(AH1534)),AH1534,"")</x:f>
        <x:v>0</x:v>
      </x:c>
    </x:row>
    <x:row r="1534" ht="15">
      <x:c r="A1534" s="9" t="s">
        <x:v>119</x:v>
      </x:c>
      <x:c r="B1534" s="10">
        <x:v>41274</x:v>
      </x:c>
      <x:c r="C1534" s="9">
        <x:v>2012</x:v>
      </x:c>
      <x:c r="D1534" s="11">
        <x:v>2936.4</x:v>
      </x:c>
      <x:c r="E1534" s="11">
        <x:v>55.2</x:v>
      </x:c>
      <x:c r="F1534" s="11">
        <x:v>84.1</x:v>
      </x:c>
      <x:c r="G1534" s="11">
        <x:v>1018.4</x:v>
      </x:c>
      <x:c r="H1534" s="11">
        <x:v>879.2</x:v>
      </x:c>
      <x:c r="I1534" s="11">
        <x:v>1918</x:v>
      </x:c>
      <x:c r="J1534" s="11">
        <x:v>756.1</x:v>
      </x:c>
      <x:c r="K1534" s="11">
        <x:v>4.4000000000000004</x:v>
      </x:c>
      <x:c r="L1534" s="11" t="s">
        <x:v>40</x:v>
      </x:c>
      <x:c r="M1534" s="11">
        <x:v>165</x:v>
      </x:c>
      <x:c r="N1534" s="11">
        <x:v>714.2</x:v>
      </x:c>
      <x:c r="O1534" s="11">
        <x:v>150.80000000000001</x:v>
      </x:c>
      <x:c r="P1534" s="11">
        <x:v>270.2</x:v>
      </x:c>
      <x:c r="Q1534" s="11">
        <x:v>270.60000000000002</x:v>
      </x:c>
      <x:c r="R1534" s="11">
        <x:v>37.700000000000003</x:v>
      </x:c>
      <x:c r="S1534" s="11">
        <x:v>226.9</x:v>
      </x:c>
      <x:c r="T1534" s="11">
        <x:v>52.5</x:v>
      </x:c>
      <x:c r="U1534" s="11">
        <x:v>2148.4196999999999</x:v>
      </x:c>
      <x:c r="V1534" s="11">
        <x:v>17</x:v>
      </x:c>
      <x:c r="W1534" s="12">
        <x:v>1</x:v>
      </x:c>
      <x:c r="X1534" s="8">
        <x:v>0</x:v>
      </x:c>
      <x:c r="Y1534" s="13">
        <x:f t="shared" si="138"/>
        <x:v>0.65636147443519632</x:v>
      </x:c>
      <x:c r="Z1534" s="13">
        <x:f t="shared" si="139"/>
        <x:v>0.34681923443672524</x:v>
      </x:c>
      <x:c r="AA1534" s="13">
        <x:f t="shared" si="140"/>
        <x:v>7.7271488897970309E-2</x:v>
      </x:c>
      <x:c r="AB1534" s="13">
        <x:f t="shared" si="141"/>
        <x:v>9.2017436316578119E-2</x:v>
      </x:c>
      <x:c r="AC1534" s="13">
        <x:f t="shared" si="142"/>
        <x:v>5.1551453260015714E-2</x:v>
      </x:c>
      <x:c r="AD1534" s="13">
        <x:f t="shared" si="143"/>
        <x:v>0.25749216727966218</x:v>
      </x:c>
      <x:c r="AE1534" s="50" t="n">
        <x:f>IF(OR(NOT(ISNUMBER(Q1534)),NOT(ISNUMBER(R1534))),"",IF(Q1534&lt;R1534,1,0))</x:f>
        <x:v>0</x:v>
      </x:c>
      <x:c r="AF1534" s="50" t="n">
        <x:f>IFERROR(IF(AND(A1534=A1533,C1534=C1533+1,ISNUMBER(AE1533)),AE1533,""),"")</x:f>
        <x:v>0</x:v>
      </x:c>
      <x:c r="AG1534" s="52" t="n">
        <x:f>IFERROR(IF(AND(A1534=A1533,C1534=C1533+1,ISNUMBER(U1534),ISNUMBER(U1533),U1533&lt;&gt;0),U1534/U1533-1,""),"")</x:f>
        <x:v>0.35495752300092454</x:v>
      </x:c>
      <x:c r="AH1534" s="50" t="n">
        <x:f>IF(AND(ISNUMBER(AE1534),ISNUMBER(AF1534),ISNUMBER(AG1534)),IF(AND(AE1534=1,AF1534=1,AG1534&lt;0),1,0),"")</x:f>
        <x:v>0</x:v>
      </x:c>
      <x:c r="AI1534" s="50" t="n">
        <x:f>IF(AND(A1534=A1535,C1535=C1534+1,ISNUMBER(AH1535)),C1535,"")</x:f>
        <x:v>2013</x:v>
      </x:c>
      <x:c r="AJ1534" s="50" t="n">
        <x:f>IF(AND(A1534=A1535,C1535=C1534+1,ISNUMBER(AH1535)),AH1535,"")</x:f>
        <x:v>0</x:v>
      </x:c>
    </x:row>
    <x:row r="1535" ht="15">
      <x:c r="A1535" s="9" t="s">
        <x:v>119</x:v>
      </x:c>
      <x:c r="B1535" s="10">
        <x:v>41639</x:v>
      </x:c>
      <x:c r="C1535" s="9">
        <x:v>2013</x:v>
      </x:c>
      <x:c r="D1535" s="11">
        <x:v>3436.5</x:v>
      </x:c>
      <x:c r="E1535" s="11">
        <x:v>88.6</x:v>
      </x:c>
      <x:c r="F1535" s="11">
        <x:v>86.7</x:v>
      </x:c>
      <x:c r="G1535" s="11">
        <x:v>1066</x:v>
      </x:c>
      <x:c r="H1535" s="11">
        <x:v>961.7</x:v>
      </x:c>
      <x:c r="I1535" s="11">
        <x:v>2370.5</x:v>
      </x:c>
      <x:c r="J1535" s="11">
        <x:v>1180</x:v>
      </x:c>
      <x:c r="K1535" s="11">
        <x:v>12.5</x:v>
      </x:c>
      <x:c r="L1535" s="11" t="s">
        <x:v>40</x:v>
      </x:c>
      <x:c r="M1535" s="11">
        <x:v>583.79999999999995</x:v>
      </x:c>
      <x:c r="N1535" s="11">
        <x:v>377.9</x:v>
      </x:c>
      <x:c r="O1535" s="11">
        <x:v>161.5</x:v>
      </x:c>
      <x:c r="P1535" s="11">
        <x:v>433.2</x:v>
      </x:c>
      <x:c r="Q1535" s="11">
        <x:v>433.6</x:v>
      </x:c>
      <x:c r="R1535" s="11">
        <x:v>38.299999999999997</x:v>
      </x:c>
      <x:c r="S1535" s="11">
        <x:v>456.6</x:v>
      </x:c>
      <x:c r="T1535" s="11">
        <x:v>57.5</x:v>
      </x:c>
      <x:c r="U1535" s="11">
        <x:v>2556.8261000000002</x:v>
      </x:c>
      <x:c r="V1535" s="11">
        <x:v>17</x:v>
      </x:c>
      <x:c r="W1535" s="12">
        <x:v>1</x:v>
      </x:c>
      <x:c r="X1535" s="8">
        <x:v>0</x:v>
      </x:c>
      <x:c r="Y1535" s="13">
        <x:f t="shared" si="138"/>
        <x:v>1.0219146482122259</x:v>
      </x:c>
      <x:c r="Z1535" s="13">
        <x:f t="shared" si="139"/>
        <x:v>0.31019933071438965</x:v>
      </x:c>
      <x:c r="AA1535" s="13">
        <x:f t="shared" si="140"/>
        <x:v>0.13286774334351811</x:v>
      </x:c>
      <x:c r="AB1535" s="13">
        <x:f t="shared" si="141"/>
        <x:v>0.12605848974247053</x:v>
      </x:c>
      <x:c r="AC1535" s="13">
        <x:f t="shared" si="142"/>
        <x:v>5.3939962476547844E-2</x:v>
      </x:c>
      <x:c r="AD1535" s="13">
        <x:f t="shared" si="143"/>
        <x:v>0.343372617488724</x:v>
      </x:c>
      <x:c r="AE1535" s="50" t="n">
        <x:f>IF(OR(NOT(ISNUMBER(Q1535)),NOT(ISNUMBER(R1535))),"",IF(Q1535&lt;R1535,1,0))</x:f>
        <x:v>0</x:v>
      </x:c>
      <x:c r="AF1535" s="50" t="n">
        <x:f>IFERROR(IF(AND(A1535=A1534,C1535=C1534+1,ISNUMBER(AE1534)),AE1534,""),"")</x:f>
        <x:v>0</x:v>
      </x:c>
      <x:c r="AG1535" s="52" t="n">
        <x:f>IFERROR(IF(AND(A1535=A1534,C1535=C1534+1,ISNUMBER(U1535),ISNUMBER(U1534),U1534&lt;&gt;0),U1535/U1534-1,""),"")</x:f>
        <x:v>0.1900961902369449</x:v>
      </x:c>
      <x:c r="AH1535" s="50" t="n">
        <x:f>IF(AND(ISNUMBER(AE1535),ISNUMBER(AF1535),ISNUMBER(AG1535)),IF(AND(AE1535=1,AF1535=1,AG1535&lt;0),1,0),"")</x:f>
        <x:v>0</x:v>
      </x:c>
      <x:c r="AI1535" s="50" t="n">
        <x:f>IF(AND(A1535=A1536,C1536=C1535+1,ISNUMBER(AH1536)),C1536,"")</x:f>
        <x:v>2014</x:v>
      </x:c>
      <x:c r="AJ1535" s="50" t="n">
        <x:f>IF(AND(A1535=A1536,C1536=C1535+1,ISNUMBER(AH1536)),AH1536,"")</x:f>
        <x:v>0</x:v>
      </x:c>
    </x:row>
    <x:row r="1536" ht="15">
      <x:c r="A1536" s="9" t="s">
        <x:v>119</x:v>
      </x:c>
      <x:c r="B1536" s="10">
        <x:v>42004</x:v>
      </x:c>
      <x:c r="C1536" s="9">
        <x:v>2014</x:v>
      </x:c>
      <x:c r="D1536" s="11">
        <x:v>4225.5</x:v>
      </x:c>
      <x:c r="E1536" s="11">
        <x:v>71</x:v>
      </x:c>
      <x:c r="F1536" s="11">
        <x:v>261.10000000000002</x:v>
      </x:c>
      <x:c r="G1536" s="11">
        <x:v>1149.8</x:v>
      </x:c>
      <x:c r="H1536" s="11">
        <x:v>1028.0999999999999</x:v>
      </x:c>
      <x:c r="I1536" s="11">
        <x:v>3075.7</x:v>
      </x:c>
      <x:c r="J1536" s="11">
        <x:v>1880.6</x:v>
      </x:c>
      <x:c r="K1536" s="11">
        <x:v>14.8</x:v>
      </x:c>
      <x:c r="L1536" s="11" t="s">
        <x:v>40</x:v>
      </x:c>
      <x:c r="M1536" s="11">
        <x:v>650.6</x:v>
      </x:c>
      <x:c r="N1536" s="11">
        <x:v>377.5</x:v>
      </x:c>
      <x:c r="O1536" s="11">
        <x:v>180.7</x:v>
      </x:c>
      <x:c r="P1536" s="11">
        <x:v>774.8</x:v>
      </x:c>
      <x:c r="Q1536" s="11">
        <x:v>775.1</x:v>
      </x:c>
      <x:c r="R1536" s="11">
        <x:v>39.9</x:v>
      </x:c>
      <x:c r="S1536" s="11">
        <x:v>737.7</x:v>
      </x:c>
      <x:c r="T1536" s="11">
        <x:v>65.599999999999994</x:v>
      </x:c>
      <x:c r="U1536" s="11">
        <x:v>3102.0502999999999</x:v>
      </x:c>
      <x:c r="V1536" s="11">
        <x:v>17</x:v>
      </x:c>
      <x:c r="W1536" s="12">
        <x:v>1</x:v>
      </x:c>
      <x:c r="X1536" s="8">
        <x:v>0</x:v>
      </x:c>
      <x:c r="Y1536" s="13">
        <x:f t="shared" si="138"/>
        <x:v>0.27192646495595557</x:v>
      </x:c>
      <x:c r="Z1536" s="13">
        <x:f t="shared" si="139"/>
        <x:v>0.27210980949000119</x:v>
      </x:c>
      <x:c r="AA1536" s="13">
        <x:f t="shared" si="140"/>
        <x:v>0.17458288959886406</x:v>
      </x:c>
      <x:c r="AB1536" s="13">
        <x:f t="shared" si="141"/>
        <x:v>0.18336291563128623</x:v>
      </x:c>
      <x:c r="AC1536" s="13">
        <x:f t="shared" si="142"/>
        <x:v>5.7053400591407198E-2</x:v>
      </x:c>
      <x:c r="AD1536" s="13">
        <x:f t="shared" si="143"/>
        <x:v>0.44505975624186483</x:v>
      </x:c>
      <x:c r="AE1536" s="50" t="n">
        <x:f>IF(OR(NOT(ISNUMBER(Q1536)),NOT(ISNUMBER(R1536))),"",IF(Q1536&lt;R1536,1,0))</x:f>
        <x:v>0</x:v>
      </x:c>
      <x:c r="AF1536" s="50" t="n">
        <x:f>IFERROR(IF(AND(A1536=A1535,C1536=C1535+1,ISNUMBER(AE1535)),AE1535,""),"")</x:f>
        <x:v>0</x:v>
      </x:c>
      <x:c r="AG1536" s="52" t="n">
        <x:f>IFERROR(IF(AND(A1536=A1535,C1536=C1535+1,ISNUMBER(U1536),ISNUMBER(U1535),U1535&lt;&gt;0),U1536/U1535-1,""),"")</x:f>
        <x:v>0.2132425822780828</x:v>
      </x:c>
      <x:c r="AH1536" s="50" t="n">
        <x:f>IF(AND(ISNUMBER(AE1536),ISNUMBER(AF1536),ISNUMBER(AG1536)),IF(AND(AE1536=1,AF1536=1,AG1536&lt;0),1,0),"")</x:f>
        <x:v>0</x:v>
      </x:c>
      <x:c r="AI1536" s="50" t="n">
        <x:f>IF(AND(A1536=A1537,C1537=C1536+1,ISNUMBER(AH1537)),C1537,"")</x:f>
        <x:v>2015</x:v>
      </x:c>
      <x:c r="AJ1536" s="50" t="n">
        <x:f>IF(AND(A1536=A1537,C1537=C1536+1,ISNUMBER(AH1537)),AH1537,"")</x:f>
        <x:v>0</x:v>
      </x:c>
    </x:row>
    <x:row r="1537" ht="15">
      <x:c r="A1537" s="9" t="s">
        <x:v>119</x:v>
      </x:c>
      <x:c r="B1537" s="10">
        <x:v>42369</x:v>
      </x:c>
      <x:c r="C1537" s="9">
        <x:v>2015</x:v>
      </x:c>
      <x:c r="D1537" s="11">
        <x:v>5063.6000000000004</x:v>
      </x:c>
      <x:c r="E1537" s="11">
        <x:v>69.7</x:v>
      </x:c>
      <x:c r="F1537" s="11">
        <x:v>126.4</x:v>
      </x:c>
      <x:c r="G1537" s="11">
        <x:v>1068.2</x:v>
      </x:c>
      <x:c r="H1537" s="11">
        <x:v>918.2</x:v>
      </x:c>
      <x:c r="I1537" s="11">
        <x:v>3995.4</x:v>
      </x:c>
      <x:c r="J1537" s="11">
        <x:v>2777.7</x:v>
      </x:c>
      <x:c r="K1537" s="11">
        <x:v>6.5</x:v>
      </x:c>
      <x:c r="L1537" s="11" t="s">
        <x:v>40</x:v>
      </x:c>
      <x:c r="M1537" s="11">
        <x:v>596.1</x:v>
      </x:c>
      <x:c r="N1537" s="11">
        <x:v>322.10000000000002</x:v>
      </x:c>
      <x:c r="O1537" s="11">
        <x:v>205.6</x:v>
      </x:c>
      <x:c r="P1537" s="11">
        <x:v>768.6</x:v>
      </x:c>
      <x:c r="Q1537" s="11">
        <x:v>768.9</x:v>
      </x:c>
      <x:c r="R1537" s="11">
        <x:v>33.5</x:v>
      </x:c>
      <x:c r="S1537" s="11">
        <x:v>766.2</x:v>
      </x:c>
      <x:c r="T1537" s="11">
        <x:v>76</x:v>
      </x:c>
      <x:c r="U1537" s="11">
        <x:v>4082.2395000000001</x:v>
      </x:c>
      <x:c r="V1537" s="11">
        <x:v>17</x:v>
      </x:c>
      <x:c r="W1537" s="12">
        <x:v>1</x:v>
      </x:c>
      <x:c r="X1537" s="8">
        <x:v>0</x:v>
      </x:c>
      <x:c r="Y1537" s="13">
        <x:f t="shared" si="138"/>
        <x:v>0.55142405063291144</x:v>
      </x:c>
      <x:c r="Z1537" s="13">
        <x:f t="shared" si="139"/>
        <x:v>0.21095663164546963</x:v>
      </x:c>
      <x:c r="AA1537" s="13">
        <x:f t="shared" si="140"/>
        <x:v>0.15131526976854412</x:v>
      </x:c>
      <x:c r="AB1537" s="13">
        <x:f t="shared" si="141"/>
        <x:v>0.15178924085630777</x:v>
      </x:c>
      <x:c r="AC1537" s="13">
        <x:f t="shared" si="142"/>
        <x:v>7.114772514510391E-2</x:v>
      </x:c>
      <x:c r="AD1537" s="13">
        <x:f t="shared" si="143"/>
        <x:v>0.54856228770045024</x:v>
      </x:c>
      <x:c r="AE1537" s="50" t="n">
        <x:f>IF(OR(NOT(ISNUMBER(Q1537)),NOT(ISNUMBER(R1537))),"",IF(Q1537&lt;R1537,1,0))</x:f>
        <x:v>0</x:v>
      </x:c>
      <x:c r="AF1537" s="50" t="n">
        <x:f>IFERROR(IF(AND(A1537=A1536,C1537=C1536+1,ISNUMBER(AE1536)),AE1536,""),"")</x:f>
        <x:v>0</x:v>
      </x:c>
      <x:c r="AG1537" s="52" t="n">
        <x:f>IFERROR(IF(AND(A1537=A1536,C1537=C1536+1,ISNUMBER(U1537),ISNUMBER(U1536),U1536&lt;&gt;0),U1537/U1536-1,""),"")</x:f>
        <x:v>0.315981078707847</x:v>
      </x:c>
      <x:c r="AH1537" s="50" t="n">
        <x:f>IF(AND(ISNUMBER(AE1537),ISNUMBER(AF1537),ISNUMBER(AG1537)),IF(AND(AE1537=1,AF1537=1,AG1537&lt;0),1,0),"")</x:f>
        <x:v>0</x:v>
      </x:c>
      <x:c r="AI1537" s="50" t="n">
        <x:f>IF(AND(A1537=A1538,C1538=C1537+1,ISNUMBER(AH1538)),C1538,"")</x:f>
        <x:v>2016</x:v>
      </x:c>
      <x:c r="AJ1537" s="50" t="n">
        <x:f>IF(AND(A1537=A1538,C1538=C1537+1,ISNUMBER(AH1538)),AH1538,"")</x:f>
        <x:v>0</x:v>
      </x:c>
    </x:row>
    <x:row r="1538" ht="15">
      <x:c r="A1538" s="9" t="s">
        <x:v>119</x:v>
      </x:c>
      <x:c r="B1538" s="10">
        <x:v>42735</x:v>
      </x:c>
      <x:c r="C1538" s="9">
        <x:v>2016</x:v>
      </x:c>
      <x:c r="D1538" s="11">
        <x:v>5054.8999999999996</x:v>
      </x:c>
      <x:c r="E1538" s="11">
        <x:v>67.900000000000006</x:v>
      </x:c>
      <x:c r="F1538" s="11">
        <x:v>112</x:v>
      </x:c>
      <x:c r="G1538" s="11">
        <x:v>1055.5</x:v>
      </x:c>
      <x:c r="H1538" s="11">
        <x:v>922.5</x:v>
      </x:c>
      <x:c r="I1538" s="11">
        <x:v>3999.4</x:v>
      </x:c>
      <x:c r="J1538" s="11">
        <x:v>2787.9</x:v>
      </x:c>
      <x:c r="K1538" s="11">
        <x:v>17.7</x:v>
      </x:c>
      <x:c r="L1538" s="11" t="s">
        <x:v>40</x:v>
      </x:c>
      <x:c r="M1538" s="11">
        <x:v>600.6</x:v>
      </x:c>
      <x:c r="N1538" s="11">
        <x:v>321.89999999999998</x:v>
      </x:c>
      <x:c r="O1538" s="11">
        <x:v>193.8</x:v>
      </x:c>
      <x:c r="P1538" s="11">
        <x:v>81.2</x:v>
      </x:c>
      <x:c r="Q1538" s="11">
        <x:v>81.599999999999994</x:v>
      </x:c>
      <x:c r="R1538" s="11">
        <x:v>26.5</x:v>
      </x:c>
      <x:c r="S1538" s="11">
        <x:v>58.7</x:v>
      </x:c>
      <x:c r="T1538" s="11">
        <x:v>77.7</x:v>
      </x:c>
      <x:c r="U1538" s="11">
        <x:v>3087.7307999999998</x:v>
      </x:c>
      <x:c r="V1538" s="11">
        <x:v>17</x:v>
      </x:c>
      <x:c r="W1538" s="12">
        <x:v>1</x:v>
      </x:c>
      <x:c r="X1538" s="8">
        <x:v>0</x:v>
      </x:c>
      <x:c r="Y1538" s="13">
        <x:f t="shared" si="138"/>
        <x:v>0.60625000000000007</x:v>
      </x:c>
      <x:c r="Z1538" s="13">
        <x:f t="shared" si="139"/>
        <x:v>0.20880729589111557</x:v>
      </x:c>
      <x:c r="AA1538" s="13">
        <x:f t="shared" si="140"/>
        <x:v>1.1612494807018934E-2</x:v>
      </x:c>
      <x:c r="AB1538" s="13">
        <x:f t="shared" si="141"/>
        <x:v>1.606362143662585E-2</x:v>
      </x:c>
      <x:c r="AC1538" s="13">
        <x:f t="shared" si="142"/>
        <x:v>7.3614400757934628E-2</x:v>
      </x:c>
      <x:c r="AD1538" s="13">
        <x:f t="shared" si="143"/>
        <x:v>0.55152426358582762</x:v>
      </x:c>
      <x:c r="AE1538" s="50" t="n">
        <x:f>IF(OR(NOT(ISNUMBER(Q1538)),NOT(ISNUMBER(R1538))),"",IF(Q1538&lt;R1538,1,0))</x:f>
        <x:v>0</x:v>
      </x:c>
      <x:c r="AF1538" s="50" t="n">
        <x:f>IFERROR(IF(AND(A1538=A1537,C1538=C1537+1,ISNUMBER(AE1537)),AE1537,""),"")</x:f>
        <x:v>0</x:v>
      </x:c>
      <x:c r="AG1538" s="52" t="n">
        <x:f>IFERROR(IF(AND(A1538=A1537,C1538=C1537+1,ISNUMBER(U1538),ISNUMBER(U1537),U1537&lt;&gt;0),U1538/U1537-1,""),"")</x:f>
        <x:v>-0.24361841092370995</x:v>
      </x:c>
      <x:c r="AH1538" s="50" t="n">
        <x:f>IF(AND(ISNUMBER(AE1538),ISNUMBER(AF1538),ISNUMBER(AG1538)),IF(AND(AE1538=1,AF1538=1,AG1538&lt;0),1,0),"")</x:f>
        <x:v>0</x:v>
      </x:c>
      <x:c r="AI1538" s="50" t="n">
        <x:f>IF(AND(A1538=A1539,C1539=C1538+1,ISNUMBER(AH1539)),C1539,"")</x:f>
        <x:v>2017</x:v>
      </x:c>
      <x:c r="AJ1538" s="50" t="n">
        <x:f>IF(AND(A1538=A1539,C1539=C1538+1,ISNUMBER(AH1539)),AH1539,"")</x:f>
        <x:v>0</x:v>
      </x:c>
    </x:row>
    <x:row r="1539" ht="15">
      <x:c r="A1539" s="9" t="s">
        <x:v>119</x:v>
      </x:c>
      <x:c r="B1539" s="10">
        <x:v>43100</x:v>
      </x:c>
      <x:c r="C1539" s="9">
        <x:v>2017</x:v>
      </x:c>
      <x:c r="D1539" s="11">
        <x:v>5038.1000000000004</x:v>
      </x:c>
      <x:c r="E1539" s="11">
        <x:v>170.3</x:v>
      </x:c>
      <x:c r="F1539" s="11">
        <x:v>89</x:v>
      </x:c>
      <x:c r="G1539" s="11">
        <x:v>844.9</x:v>
      </x:c>
      <x:c r="H1539" s="11">
        <x:v>744.9</x:v>
      </x:c>
      <x:c r="I1539" s="11">
        <x:v>4193.2</x:v>
      </x:c>
      <x:c r="J1539" s="11">
        <x:v>2990.6</x:v>
      </x:c>
      <x:c r="K1539" s="11">
        <x:v>87</x:v>
      </x:c>
      <x:c r="L1539" s="11" t="s">
        <x:v>40</x:v>
      </x:c>
      <x:c r="M1539" s="11">
        <x:v>434.6</x:v>
      </x:c>
      <x:c r="N1539" s="11">
        <x:v>310.3</x:v>
      </x:c>
      <x:c r="O1539" s="11">
        <x:v>202.5</x:v>
      </x:c>
      <x:c r="P1539" s="11">
        <x:v>284.5</x:v>
      </x:c>
      <x:c r="Q1539" s="11">
        <x:v>285.2</x:v>
      </x:c>
      <x:c r="R1539" s="11">
        <x:v>25.2</x:v>
      </x:c>
      <x:c r="S1539" s="11">
        <x:v>314</x:v>
      </x:c>
      <x:c r="T1539" s="11">
        <x:v>83.5</x:v>
      </x:c>
      <x:c r="U1539" s="11">
        <x:v>3475.7905000000001</x:v>
      </x:c>
      <x:c r="V1539" s="11">
        <x:v>17</x:v>
      </x:c>
      <x:c r="W1539" s="12">
        <x:v>1</x:v>
      </x:c>
      <x:c r="X1539" s="8">
        <x:v>0</x:v>
      </x:c>
      <x:c r="Y1539" s="13" t="n">
        <x:f t="shared" ref="Y1539:Y1602" si="144">IF(AND(ISNUMBER(E1539),ISNUMBER(F1539),F1539&lt;&gt;0),E1539/F1539,"")</x:f>
        <x:v>1.9134831460674158</x:v>
      </x:c>
      <x:c r="Z1539" s="13" t="n">
        <x:f t="shared" ref="Z1539:Z1602" si="145">IF(AND(ISNUMBER(G1539),ISNUMBER(D1539),D1539&lt;&gt;0),G1539/D1539,"")</x:f>
        <x:v>0.16770210992239137</x:v>
      </x:c>
      <x:c r="AA1539" s="13" t="n">
        <x:f t="shared" ref="AA1539:AA1602" si="146">IF(AND(ISNUMBER(S1539),ISNUMBER(D1539),D1539&lt;&gt;0),S1539/D1539,"")</x:f>
        <x:v>0.06232508286854171</x:v>
      </x:c>
      <x:c r="AB1539" s="13" t="n">
        <x:f t="shared" ref="AB1539:AB1602" si="147">IF(AND(ISNUMBER(P1539),ISNUMBER(D1539),D1539&lt;&gt;0),P1539/D1539,"")</x:f>
        <x:v>0.056469700879299735</x:v>
      </x:c>
      <x:c r="AC1539" s="13" t="n">
        <x:f t="shared" ref="AC1539:AC1602" si="148">IF(AND(ISNUMBER(T1539),ISNUMBER(G1539),G1539&lt;&gt;0),T1539/G1539,"")</x:f>
        <x:v>0.09882826369984614</x:v>
      </x:c>
      <x:c r="AD1539" s="13" t="n">
        <x:f t="shared" ref="AD1539:AD1602" si="149">IF(AND(ISNUMBER(J1539),ISNUMBER(D1539),D1539&lt;&gt;0),J1539/D1539,"")</x:f>
        <x:v>0.593596792441595</x:v>
      </x:c>
      <x:c r="AE1539" s="50" t="n">
        <x:f>IF(OR(NOT(ISNUMBER(Q1539)),NOT(ISNUMBER(R1539))),"",IF(Q1539&lt;R1539,1,0))</x:f>
        <x:v>0</x:v>
      </x:c>
      <x:c r="AF1539" s="50" t="n">
        <x:f>IFERROR(IF(AND(A1539=A1538,C1539=C1538+1,ISNUMBER(AE1538)),AE1538,""),"")</x:f>
        <x:v>0</x:v>
      </x:c>
      <x:c r="AG1539" s="52" t="n">
        <x:f>IFERROR(IF(AND(A1539=A1538,C1539=C1538+1,ISNUMBER(U1539),ISNUMBER(U1538),U1538&lt;&gt;0),U1539/U1538-1,""),"")</x:f>
        <x:v>0.12567795741779042</x:v>
      </x:c>
      <x:c r="AH1539" s="50" t="n">
        <x:f>IF(AND(ISNUMBER(AE1539),ISNUMBER(AF1539),ISNUMBER(AG1539)),IF(AND(AE1539=1,AF1539=1,AG1539&lt;0),1,0),"")</x:f>
        <x:v>0</x:v>
      </x:c>
      <x:c r="AI1539" s="50" t="n">
        <x:f>IF(AND(A1539=A1540,C1540=C1539+1,ISNUMBER(AH1540)),C1540,"")</x:f>
        <x:v>2018</x:v>
      </x:c>
      <x:c r="AJ1539" s="50" t="n">
        <x:f>IF(AND(A1539=A1540,C1540=C1539+1,ISNUMBER(AH1540)),AH1540,"")</x:f>
        <x:v>0</x:v>
      </x:c>
    </x:row>
    <x:row r="1540" ht="15">
      <x:c r="A1540" s="9" t="s">
        <x:v>119</x:v>
      </x:c>
      <x:c r="B1540" s="10">
        <x:v>43465</x:v>
      </x:c>
      <x:c r="C1540" s="9">
        <x:v>2018</x:v>
      </x:c>
      <x:c r="D1540" s="11">
        <x:v>5349.8</x:v>
      </x:c>
      <x:c r="E1540" s="11">
        <x:v>116</x:v>
      </x:c>
      <x:c r="F1540" s="11">
        <x:v>253.9</x:v>
      </x:c>
      <x:c r="G1540" s="11">
        <x:v>1086.4000000000001</x:v>
      </x:c>
      <x:c r="H1540" s="11">
        <x:v>975.2</x:v>
      </x:c>
      <x:c r="I1540" s="11">
        <x:v>4263.3999999999996</x:v>
      </x:c>
      <x:c r="J1540" s="11">
        <x:v>3063.2</x:v>
      </x:c>
      <x:c r="K1540" s="11">
        <x:v>18.3</x:v>
      </x:c>
      <x:c r="L1540" s="11" t="s">
        <x:v>40</x:v>
      </x:c>
      <x:c r="M1540" s="11">
        <x:v>619</x:v>
      </x:c>
      <x:c r="N1540" s="11">
        <x:v>356.2</x:v>
      </x:c>
      <x:c r="O1540" s="11">
        <x:v>229.7</x:v>
      </x:c>
      <x:c r="P1540" s="11">
        <x:v>237</x:v>
      </x:c>
      <x:c r="Q1540" s="11">
        <x:v>237.7</x:v>
      </x:c>
      <x:c r="R1540" s="11">
        <x:v>21.4</x:v>
      </x:c>
      <x:c r="S1540" s="11">
        <x:v>222.3</x:v>
      </x:c>
      <x:c r="T1540" s="11">
        <x:v>115.2</x:v>
      </x:c>
      <x:c r="U1540" s="11">
        <x:v>3182.2361999999998</x:v>
      </x:c>
      <x:c r="V1540" s="11">
        <x:v>17</x:v>
      </x:c>
      <x:c r="W1540" s="12">
        <x:v>1</x:v>
      </x:c>
      <x:c r="X1540" s="8">
        <x:v>0</x:v>
      </x:c>
      <x:c r="Y1540" s="13">
        <x:f t="shared" si="144"/>
        <x:v>0.45687278456085073</x:v>
      </x:c>
      <x:c r="Z1540" s="13">
        <x:f t="shared" si="145"/>
        <x:v>0.20307301207521777</x:v>
      </x:c>
      <x:c r="AA1540" s="13">
        <x:f t="shared" si="146"/>
        <x:v>4.1552955250663576E-2</x:v>
      </x:c>
      <x:c r="AB1540" s="13">
        <x:f t="shared" si="147"/>
        <x:v>4.4300721522299899E-2</x:v>
      </x:c>
      <x:c r="AC1540" s="13">
        <x:f t="shared" si="148"/>
        <x:v>0.10603829160530191</x:v>
      </x:c>
      <x:c r="AD1540" s="13">
        <x:f t="shared" si="149"/>
        <x:v>0.5725821526038356</x:v>
      </x:c>
      <x:c r="AE1540" s="50" t="n">
        <x:f>IF(OR(NOT(ISNUMBER(Q1540)),NOT(ISNUMBER(R1540))),"",IF(Q1540&lt;R1540,1,0))</x:f>
        <x:v>0</x:v>
      </x:c>
      <x:c r="AF1540" s="50" t="n">
        <x:f>IFERROR(IF(AND(A1540=A1539,C1540=C1539+1,ISNUMBER(AE1539)),AE1539,""),"")</x:f>
        <x:v>0</x:v>
      </x:c>
      <x:c r="AG1540" s="52" t="n">
        <x:f>IFERROR(IF(AND(A1540=A1539,C1540=C1539+1,ISNUMBER(U1540),ISNUMBER(U1539),U1539&lt;&gt;0),U1540/U1539-1,""),"")</x:f>
        <x:v>-0.0844568451406954</x:v>
      </x:c>
      <x:c r="AH1540" s="50" t="n">
        <x:f>IF(AND(ISNUMBER(AE1540),ISNUMBER(AF1540),ISNUMBER(AG1540)),IF(AND(AE1540=1,AF1540=1,AG1540&lt;0),1,0),"")</x:f>
        <x:v>0</x:v>
      </x:c>
      <x:c r="AI1540" s="50" t="n">
        <x:f>IF(AND(A1540=A1541,C1541=C1540+1,ISNUMBER(AH1541)),C1541,"")</x:f>
        <x:v>2019</x:v>
      </x:c>
      <x:c r="AJ1540" s="50" t="n">
        <x:f>IF(AND(A1540=A1541,C1541=C1540+1,ISNUMBER(AH1541)),AH1541,"")</x:f>
        <x:v>0</x:v>
      </x:c>
    </x:row>
    <x:row r="1541" ht="15">
      <x:c r="A1541" s="9" t="s">
        <x:v>119</x:v>
      </x:c>
      <x:c r="B1541" s="10">
        <x:v>43830</x:v>
      </x:c>
      <x:c r="C1541" s="9">
        <x:v>2019</x:v>
      </x:c>
      <x:c r="D1541" s="11">
        <x:v>5633.1</x:v>
      </x:c>
      <x:c r="E1541" s="11">
        <x:v>153.80000000000001</x:v>
      </x:c>
      <x:c r="F1541" s="11">
        <x:v>113.7</x:v>
      </x:c>
      <x:c r="G1541" s="11">
        <x:v>1156.2</x:v>
      </x:c>
      <x:c r="H1541" s="11">
        <x:v>976.6</x:v>
      </x:c>
      <x:c r="I1541" s="11">
        <x:v>4476.8999999999996</x:v>
      </x:c>
      <x:c r="J1541" s="11">
        <x:v>3286.4</x:v>
      </x:c>
      <x:c r="K1541" s="11">
        <x:v>54.5</x:v>
      </x:c>
      <x:c r="L1541" s="11" t="s">
        <x:v>40</x:v>
      </x:c>
      <x:c r="M1541" s="11">
        <x:v>681.9</x:v>
      </x:c>
      <x:c r="N1541" s="11">
        <x:v>294.7</x:v>
      </x:c>
      <x:c r="O1541" s="11">
        <x:v>230.3</x:v>
      </x:c>
      <x:c r="P1541" s="11">
        <x:v>302</x:v>
      </x:c>
      <x:c r="Q1541" s="11">
        <x:v>302.7</x:v>
      </x:c>
      <x:c r="R1541" s="11">
        <x:v>24.4</x:v>
      </x:c>
      <x:c r="S1541" s="11">
        <x:v>283.39999999999998</x:v>
      </x:c>
      <x:c r="T1541" s="11">
        <x:v>97.1</x:v>
      </x:c>
      <x:c r="U1541" s="11">
        <x:v>4482.0973000000004</x:v>
      </x:c>
      <x:c r="V1541" s="11">
        <x:v>17</x:v>
      </x:c>
      <x:c r="W1541" s="12">
        <x:v>1</x:v>
      </x:c>
      <x:c r="X1541" s="8">
        <x:v>0</x:v>
      </x:c>
      <x:c r="Y1541" s="13">
        <x:f t="shared" si="144"/>
        <x:v>1.3526824978012313</x:v>
      </x:c>
      <x:c r="Z1541" s="13">
        <x:f t="shared" si="145"/>
        <x:v>0.20525110507535815</x:v>
      </x:c>
      <x:c r="AA1541" s="13">
        <x:f t="shared" si="146"/>
        <x:v>5.0309776144574027E-2</x:v>
      </x:c>
      <x:c r="AB1541" s="13">
        <x:f t="shared" si="147"/>
        <x:v>5.3611688058085243E-2</x:v>
      </x:c>
      <x:c r="AC1541" s="13">
        <x:f t="shared" si="148"/>
        <x:v>8.3982010032866275E-2</x:v>
      </x:c>
      <x:c r="AD1541" s="13">
        <x:f t="shared" si="149"/>
        <x:v>0.5834087802453356</x:v>
      </x:c>
      <x:c r="AE1541" s="50" t="n">
        <x:f>IF(OR(NOT(ISNUMBER(Q1541)),NOT(ISNUMBER(R1541))),"",IF(Q1541&lt;R1541,1,0))</x:f>
        <x:v>0</x:v>
      </x:c>
      <x:c r="AF1541" s="50" t="n">
        <x:f>IFERROR(IF(AND(A1541=A1540,C1541=C1540+1,ISNUMBER(AE1540)),AE1540,""),"")</x:f>
        <x:v>0</x:v>
      </x:c>
      <x:c r="AG1541" s="52" t="n">
        <x:f>IFERROR(IF(AND(A1541=A1540,C1541=C1540+1,ISNUMBER(U1541),ISNUMBER(U1540),U1540&lt;&gt;0),U1541/U1540-1,""),"")</x:f>
        <x:v>0.4084741101241953</x:v>
      </x:c>
      <x:c r="AH1541" s="50" t="n">
        <x:f>IF(AND(ISNUMBER(AE1541),ISNUMBER(AF1541),ISNUMBER(AG1541)),IF(AND(AE1541=1,AF1541=1,AG1541&lt;0),1,0),"")</x:f>
        <x:v>0</x:v>
      </x:c>
      <x:c r="AI1541" s="50" t="n">
        <x:f>IF(AND(A1541=A1542,C1542=C1541+1,ISNUMBER(AH1542)),C1542,"")</x:f>
        <x:v>2020</x:v>
      </x:c>
      <x:c r="AJ1541" s="50" t="n">
        <x:f>IF(AND(A1541=A1542,C1542=C1541+1,ISNUMBER(AH1542)),AH1542,"")</x:f>
        <x:v>0</x:v>
      </x:c>
    </x:row>
    <x:row r="1542" ht="15">
      <x:c r="A1542" s="9" t="s">
        <x:v>119</x:v>
      </x:c>
      <x:c r="B1542" s="10">
        <x:v>44196</x:v>
      </x:c>
      <x:c r="C1542" s="9">
        <x:v>2020</x:v>
      </x:c>
      <x:c r="D1542" s="11">
        <x:v>5531.4</x:v>
      </x:c>
      <x:c r="E1542" s="11">
        <x:v>139.80000000000001</x:v>
      </x:c>
      <x:c r="F1542" s="11">
        <x:v>107.8</x:v>
      </x:c>
      <x:c r="G1542" s="11">
        <x:v>1216.3</x:v>
      </x:c>
      <x:c r="H1542" s="11">
        <x:v>1033.2</x:v>
      </x:c>
      <x:c r="I1542" s="11">
        <x:v>4315.1000000000004</x:v>
      </x:c>
      <x:c r="J1542" s="11">
        <x:v>3124.5</x:v>
      </x:c>
      <x:c r="K1542" s="11">
        <x:v>50.7</x:v>
      </x:c>
      <x:c r="L1542" s="11" t="s">
        <x:v>40</x:v>
      </x:c>
      <x:c r="M1542" s="11">
        <x:v>739.4</x:v>
      </x:c>
      <x:c r="N1542" s="11">
        <x:v>293.8</x:v>
      </x:c>
      <x:c r="O1542" s="11">
        <x:v>268.60000000000002</x:v>
      </x:c>
      <x:c r="P1542" s="11">
        <x:v>-50.9</x:v>
      </x:c>
      <x:c r="Q1542" s="11">
        <x:v>-50.2</x:v>
      </x:c>
      <x:c r="R1542" s="11">
        <x:v>28.5</x:v>
      </x:c>
      <x:c r="S1542" s="11">
        <x:v>-77.599999999999994</x:v>
      </x:c>
      <x:c r="T1542" s="11">
        <x:v>85.4</x:v>
      </x:c>
      <x:c r="U1542" s="11">
        <x:v>3466.3126000000002</x:v>
      </x:c>
      <x:c r="V1542" s="11">
        <x:v>17</x:v>
      </x:c>
      <x:c r="W1542" s="12">
        <x:v>1</x:v>
      </x:c>
      <x:c r="X1542" s="8">
        <x:v>0</x:v>
      </x:c>
      <x:c r="Y1542" s="13">
        <x:f t="shared" si="144"/>
        <x:v>1.2968460111317255</x:v>
      </x:c>
      <x:c r="Z1542" s="13">
        <x:f t="shared" si="145"/>
        <x:v>0.21989008207687025</x:v>
      </x:c>
      <x:c r="AA1542" s="13">
        <x:f t="shared" si="146"/>
        <x:v>-1.4028998083667787E-2</x:v>
      </x:c>
      <x:c r="AB1542" s="13">
        <x:f t="shared" si="147"/>
        <x:v>-9.2020103409625048E-3</x:v>
      </x:c>
      <x:c r="AC1542" s="13">
        <x:f t="shared" si="148"/>
        <x:v>7.0212940886294511E-2</x:v>
      </x:c>
      <x:c r="AD1542" s="13">
        <x:f t="shared" si="149"/>
        <x:v>0.56486603753118558</x:v>
      </x:c>
      <x:c r="AE1542" s="50" t="n">
        <x:f>IF(OR(NOT(ISNUMBER(Q1542)),NOT(ISNUMBER(R1542))),"",IF(Q1542&lt;R1542,1,0))</x:f>
        <x:v>1</x:v>
      </x:c>
      <x:c r="AF1542" s="50" t="n">
        <x:f>IFERROR(IF(AND(A1542=A1541,C1542=C1541+1,ISNUMBER(AE1541)),AE1541,""),"")</x:f>
        <x:v>0</x:v>
      </x:c>
      <x:c r="AG1542" s="52" t="n">
        <x:f>IFERROR(IF(AND(A1542=A1541,C1542=C1541+1,ISNUMBER(U1542),ISNUMBER(U1541),U1541&lt;&gt;0),U1542/U1541-1,""),"")</x:f>
        <x:v>-0.22663155929256606</x:v>
      </x:c>
      <x:c r="AH1542" s="50" t="n">
        <x:f>IF(AND(ISNUMBER(AE1542),ISNUMBER(AF1542),ISNUMBER(AG1542)),IF(AND(AE1542=1,AF1542=1,AG1542&lt;0),1,0),"")</x:f>
        <x:v>0</x:v>
      </x:c>
      <x:c r="AI1542" s="50" t="n">
        <x:f>IF(AND(A1542=A1543,C1543=C1542+1,ISNUMBER(AH1543)),C1543,"")</x:f>
        <x:v>2021</x:v>
      </x:c>
      <x:c r="AJ1542" s="50" t="n">
        <x:f>IF(AND(A1542=A1543,C1543=C1542+1,ISNUMBER(AH1543)),AH1543,"")</x:f>
        <x:v>0</x:v>
      </x:c>
    </x:row>
    <x:row r="1543" ht="15">
      <x:c r="A1543" s="9" t="s">
        <x:v>119</x:v>
      </x:c>
      <x:c r="B1543" s="10">
        <x:v>44561</x:v>
      </x:c>
      <x:c r="C1543" s="9">
        <x:v>2021</x:v>
      </x:c>
      <x:c r="D1543" s="11">
        <x:v>5909.6</x:v>
      </x:c>
      <x:c r="E1543" s="11">
        <x:v>179.1</x:v>
      </x:c>
      <x:c r="F1543" s="11">
        <x:v>210.6</x:v>
      </x:c>
      <x:c r="G1543" s="11">
        <x:v>1467.8</x:v>
      </x:c>
      <x:c r="H1543" s="11">
        <x:v>1249.4000000000001</x:v>
      </x:c>
      <x:c r="I1543" s="11">
        <x:v>4441.8</x:v>
      </x:c>
      <x:c r="J1543" s="11">
        <x:v>3299.7</x:v>
      </x:c>
      <x:c r="K1543" s="11">
        <x:v>105.5</x:v>
      </x:c>
      <x:c r="L1543" s="11" t="s">
        <x:v>40</x:v>
      </x:c>
      <x:c r="M1543" s="11">
        <x:v>972.2</x:v>
      </x:c>
      <x:c r="N1543" s="11">
        <x:v>277.2</x:v>
      </x:c>
      <x:c r="O1543" s="11">
        <x:v>242.2</x:v>
      </x:c>
      <x:c r="P1543" s="11">
        <x:v>281.2</x:v>
      </x:c>
      <x:c r="Q1543" s="11">
        <x:v>283</x:v>
      </x:c>
      <x:c r="R1543" s="11">
        <x:v>25.8</x:v>
      </x:c>
      <x:c r="S1543" s="11">
        <x:v>252.3</x:v>
      </x:c>
      <x:c r="T1543" s="11">
        <x:v>128.9</x:v>
      </x:c>
      <x:c r="U1543" s="11">
        <x:v>3829.5468999999998</x:v>
      </x:c>
      <x:c r="V1543" s="11">
        <x:v>17</x:v>
      </x:c>
      <x:c r="W1543" s="12">
        <x:v>1</x:v>
      </x:c>
      <x:c r="X1543" s="8">
        <x:v>0</x:v>
      </x:c>
      <x:c r="Y1543" s="13">
        <x:f t="shared" si="144"/>
        <x:v>0.8504273504273504</x:v>
      </x:c>
      <x:c r="Z1543" s="13">
        <x:f t="shared" si="145"/>
        <x:v>0.24837552457019085</x:v>
      </x:c>
      <x:c r="AA1543" s="13">
        <x:f t="shared" si="146"/>
        <x:v>4.2693244889671043E-2</x:v>
      </x:c>
      <x:c r="AB1543" s="13">
        <x:f t="shared" si="147"/>
        <x:v>4.7583592798158922E-2</x:v>
      </x:c>
      <x:c r="AC1543" s="13">
        <x:f t="shared" si="148"/>
        <x:v>8.7818503883362861E-2</x:v>
      </x:c>
      <x:c r="AD1543" s="13">
        <x:f t="shared" si="149"/>
        <x:v>0.55836266413970481</x:v>
      </x:c>
      <x:c r="AE1543" s="50" t="n">
        <x:f>IF(OR(NOT(ISNUMBER(Q1543)),NOT(ISNUMBER(R1543))),"",IF(Q1543&lt;R1543,1,0))</x:f>
        <x:v>0</x:v>
      </x:c>
      <x:c r="AF1543" s="50" t="n">
        <x:f>IFERROR(IF(AND(A1543=A1542,C1543=C1542+1,ISNUMBER(AE1542)),AE1542,""),"")</x:f>
        <x:v>1</x:v>
      </x:c>
      <x:c r="AG1543" s="52" t="n">
        <x:f>IFERROR(IF(AND(A1543=A1542,C1543=C1542+1,ISNUMBER(U1543),ISNUMBER(U1542),U1542&lt;&gt;0),U1543/U1542-1,""),"")</x:f>
        <x:v>0.10478982766874512</x:v>
      </x:c>
      <x:c r="AH1543" s="50" t="n">
        <x:f>IF(AND(ISNUMBER(AE1543),ISNUMBER(AF1543),ISNUMBER(AG1543)),IF(AND(AE1543=1,AF1543=1,AG1543&lt;0),1,0),"")</x:f>
        <x:v>0</x:v>
      </x:c>
      <x:c r="AI1543" s="50" t="n">
        <x:f>IF(AND(A1543=A1544,C1544=C1543+1,ISNUMBER(AH1544)),C1544,"")</x:f>
        <x:v>2022</x:v>
      </x:c>
      <x:c r="AJ1543" s="50" t="n">
        <x:f>IF(AND(A1543=A1544,C1544=C1543+1,ISNUMBER(AH1544)),AH1544,"")</x:f>
        <x:v>0</x:v>
      </x:c>
    </x:row>
    <x:row r="1544" ht="15">
      <x:c r="A1544" s="9" t="s">
        <x:v>119</x:v>
      </x:c>
      <x:c r="B1544" s="10">
        <x:v>44926</x:v>
      </x:c>
      <x:c r="C1544" s="9">
        <x:v>2022</x:v>
      </x:c>
      <x:c r="D1544" s="11">
        <x:v>5509.4</x:v>
      </x:c>
      <x:c r="E1544" s="11">
        <x:v>160.69999999999999</x:v>
      </x:c>
      <x:c r="F1544" s="11">
        <x:v>169.2</x:v>
      </x:c>
      <x:c r="G1544" s="11">
        <x:v>1433.9</x:v>
      </x:c>
      <x:c r="H1544" s="11">
        <x:v>1249.0999999999999</x:v>
      </x:c>
      <x:c r="I1544" s="11">
        <x:v>4075.5</x:v>
      </x:c>
      <x:c r="J1544" s="11">
        <x:v>2931.4</x:v>
      </x:c>
      <x:c r="K1544" s="11">
        <x:v>76.599999999999994</x:v>
      </x:c>
      <x:c r="L1544" s="11" t="s">
        <x:v>40</x:v>
      </x:c>
      <x:c r="M1544" s="11">
        <x:v>965.7</x:v>
      </x:c>
      <x:c r="N1544" s="11">
        <x:v>283.39999999999998</x:v>
      </x:c>
      <x:c r="O1544" s="11">
        <x:v>249.3</x:v>
      </x:c>
      <x:c r="P1544" s="11">
        <x:v>-263.89999999999998</x:v>
      </x:c>
      <x:c r="Q1544" s="11">
        <x:v>-262.89999999999998</x:v>
      </x:c>
      <x:c r="R1544" s="11">
        <x:v>37.299999999999997</x:v>
      </x:c>
      <x:c r="S1544" s="11">
        <x:v>-280.5</x:v>
      </x:c>
      <x:c r="T1544" s="11">
        <x:v>111.4</x:v>
      </x:c>
      <x:c r="U1544" s="11">
        <x:v>2658.5536000000002</x:v>
      </x:c>
      <x:c r="V1544" s="11">
        <x:v>17</x:v>
      </x:c>
      <x:c r="W1544" s="12">
        <x:v>1</x:v>
      </x:c>
      <x:c r="X1544" s="8">
        <x:v>0</x:v>
      </x:c>
      <x:c r="Y1544" s="13">
        <x:f t="shared" si="144"/>
        <x:v>0.94976359338061467</x:v>
      </x:c>
      <x:c r="Z1544" s="13">
        <x:f t="shared" si="145"/>
        <x:v>0.26026427560169896</x:v>
      </x:c>
      <x:c r="AA1544" s="13">
        <x:f t="shared" si="146"/>
        <x:v>-5.091298508004502E-2</x:v>
      </x:c>
      <x:c r="AB1544" s="13">
        <x:f t="shared" si="147"/>
        <x:v>-4.7899952807928269E-2</x:v>
      </x:c>
      <x:c r="AC1544" s="13">
        <x:f t="shared" si="148"/>
        <x:v>7.7690215496199172E-2</x:v>
      </x:c>
      <x:c r="AD1544" s="13">
        <x:f t="shared" si="149"/>
        <x:v>0.53207245798090541</x:v>
      </x:c>
      <x:c r="AE1544" s="50" t="n">
        <x:f>IF(OR(NOT(ISNUMBER(Q1544)),NOT(ISNUMBER(R1544))),"",IF(Q1544&lt;R1544,1,0))</x:f>
        <x:v>1</x:v>
      </x:c>
      <x:c r="AF1544" s="50" t="n">
        <x:f>IFERROR(IF(AND(A1544=A1543,C1544=C1543+1,ISNUMBER(AE1543)),AE1543,""),"")</x:f>
        <x:v>0</x:v>
      </x:c>
      <x:c r="AG1544" s="52" t="n">
        <x:f>IFERROR(IF(AND(A1544=A1543,C1544=C1543+1,ISNUMBER(U1544),ISNUMBER(U1543),U1543&lt;&gt;0),U1544/U1543-1,""),"")</x:f>
        <x:v>-0.3057785504598467</x:v>
      </x:c>
      <x:c r="AH1544" s="50" t="n">
        <x:f>IF(AND(ISNUMBER(AE1544),ISNUMBER(AF1544),ISNUMBER(AG1544)),IF(AND(AE1544=1,AF1544=1,AG1544&lt;0),1,0),"")</x:f>
        <x:v>0</x:v>
      </x:c>
      <x:c r="AI1544" s="50" t="n">
        <x:f>IF(AND(A1544=A1545,C1545=C1544+1,ISNUMBER(AH1545)),C1545,"")</x:f>
        <x:v>2023</x:v>
      </x:c>
      <x:c r="AJ1544" s="50" t="n">
        <x:f>IF(AND(A1544=A1545,C1545=C1544+1,ISNUMBER(AH1545)),AH1545,"")</x:f>
        <x:v>1</x:v>
      </x:c>
    </x:row>
    <x:row r="1545" ht="15">
      <x:c r="A1545" s="9" t="s">
        <x:v>119</x:v>
      </x:c>
      <x:c r="B1545" s="10">
        <x:v>45291</x:v>
      </x:c>
      <x:c r="C1545" s="9">
        <x:v>2023</x:v>
      </x:c>
      <x:c r="D1545" s="11">
        <x:v>5028</x:v>
      </x:c>
      <x:c r="E1545" s="11">
        <x:v>185</x:v>
      </x:c>
      <x:c r="F1545" s="11">
        <x:v>251.4</x:v>
      </x:c>
      <x:c r="G1545" s="11">
        <x:v>1519.2</x:v>
      </x:c>
      <x:c r="H1545" s="11">
        <x:v>1336.1</x:v>
      </x:c>
      <x:c r="I1545" s="11">
        <x:v>3508.8</x:v>
      </x:c>
      <x:c r="J1545" s="11">
        <x:v>2367.3000000000002</x:v>
      </x:c>
      <x:c r="K1545" s="11">
        <x:v>73</x:v>
      </x:c>
      <x:c r="L1545" s="11" t="s">
        <x:v>40</x:v>
      </x:c>
      <x:c r="M1545" s="11">
        <x:v>1053.5999999999999</x:v>
      </x:c>
      <x:c r="N1545" s="11">
        <x:v>282.5</x:v>
      </x:c>
      <x:c r="O1545" s="11">
        <x:v>266</x:v>
      </x:c>
      <x:c r="P1545" s="11">
        <x:v>-430.1</x:v>
      </x:c>
      <x:c r="Q1545" s="11">
        <x:v>-429</x:v>
      </x:c>
      <x:c r="R1545" s="11">
        <x:v>37.9</x:v>
      </x:c>
      <x:c r="S1545" s="11">
        <x:v>-476.4</x:v>
      </x:c>
      <x:c r="T1545" s="11">
        <x:v>97</x:v>
      </x:c>
      <x:c r="U1545" s="11">
        <x:v>2650.0675999999999</x:v>
      </x:c>
      <x:c r="V1545" s="11">
        <x:v>17</x:v>
      </x:c>
      <x:c r="W1545" s="12">
        <x:v>1</x:v>
      </x:c>
      <x:c r="X1545" s="8">
        <x:v>0</x:v>
      </x:c>
      <x:c r="Y1545" s="13">
        <x:f t="shared" si="144"/>
        <x:v>0.73587907716785994</x:v>
      </x:c>
      <x:c r="Z1545" s="13">
        <x:f t="shared" si="145"/>
        <x:v>0.30214797136038185</x:v>
      </x:c>
      <x:c r="AA1545" s="13">
        <x:f t="shared" si="146"/>
        <x:v>-9.4749403341288785E-2</x:v>
      </x:c>
      <x:c r="AB1545" s="13">
        <x:f t="shared" si="147"/>
        <x:v>-8.5540970564836921E-2</x:v>
      </x:c>
      <x:c r="AC1545" s="13">
        <x:f t="shared" si="148"/>
        <x:v>6.3849394418114797E-2</x:v>
      </x:c>
      <x:c r="AD1545" s="13">
        <x:f t="shared" si="149"/>
        <x:v>0.47082338902147974</x:v>
      </x:c>
      <x:c r="AE1545" s="50" t="n">
        <x:f>IF(OR(NOT(ISNUMBER(Q1545)),NOT(ISNUMBER(R1545))),"",IF(Q1545&lt;R1545,1,0))</x:f>
        <x:v>1</x:v>
      </x:c>
      <x:c r="AF1545" s="50" t="n">
        <x:f>IFERROR(IF(AND(A1545=A1544,C1545=C1544+1,ISNUMBER(AE1544)),AE1544,""),"")</x:f>
        <x:v>1</x:v>
      </x:c>
      <x:c r="AG1545" s="52" t="n">
        <x:f>IFERROR(IF(AND(A1545=A1544,C1545=C1544+1,ISNUMBER(U1545),ISNUMBER(U1544),U1544&lt;&gt;0),U1545/U1544-1,""),"")</x:f>
        <x:v>-0.003191961222824391</x:v>
      </x:c>
      <x:c r="AH1545" s="50" t="n">
        <x:f>IF(AND(ISNUMBER(AE1545),ISNUMBER(AF1545),ISNUMBER(AG1545)),IF(AND(AE1545=1,AF1545=1,AG1545&lt;0),1,0),"")</x:f>
        <x:v>1</x:v>
      </x:c>
      <x:c r="AI1545" s="50" t="n">
        <x:f>IF(AND(A1545=A1546,C1546=C1545+1,ISNUMBER(AH1546)),C1546,"")</x:f>
        <x:v>2024</x:v>
      </x:c>
      <x:c r="AJ1545" s="50" t="n">
        <x:f>IF(AND(A1545=A1546,C1546=C1545+1,ISNUMBER(AH1546)),AH1546,"")</x:f>
        <x:v>0</x:v>
      </x:c>
    </x:row>
    <x:row r="1546" ht="15">
      <x:c r="A1546" s="9" t="s">
        <x:v>119</x:v>
      </x:c>
      <x:c r="B1546" s="10">
        <x:v>45657</x:v>
      </x:c>
      <x:c r="C1546" s="9">
        <x:v>2024</x:v>
      </x:c>
      <x:c r="D1546" s="11">
        <x:v>5214</x:v>
      </x:c>
      <x:c r="E1546" s="11">
        <x:v>263.39999999999998</x:v>
      </x:c>
      <x:c r="F1546" s="11">
        <x:v>369.4</x:v>
      </x:c>
      <x:c r="G1546" s="11">
        <x:v>1674.2</x:v>
      </x:c>
      <x:c r="H1546" s="11">
        <x:v>1463.5</x:v>
      </x:c>
      <x:c r="I1546" s="11">
        <x:v>3539.8</x:v>
      </x:c>
      <x:c r="J1546" s="11">
        <x:v>2394.4</x:v>
      </x:c>
      <x:c r="K1546" s="11">
        <x:v>71.400000000000006</x:v>
      </x:c>
      <x:c r="L1546" s="11" t="s">
        <x:v>40</x:v>
      </x:c>
      <x:c r="M1546" s="11">
        <x:v>1091.3</x:v>
      </x:c>
      <x:c r="N1546" s="11">
        <x:v>372.2</x:v>
      </x:c>
      <x:c r="O1546" s="11">
        <x:v>277.7</x:v>
      </x:c>
      <x:c r="P1546" s="11">
        <x:v>154.5</x:v>
      </x:c>
      <x:c r="Q1546" s="11">
        <x:v>155.5</x:v>
      </x:c>
      <x:c r="R1546" s="11">
        <x:v>37.6</x:v>
      </x:c>
      <x:c r="S1546" s="11">
        <x:v>115.9</x:v>
      </x:c>
      <x:c r="T1546" s="11">
        <x:v>64.599999999999994</x:v>
      </x:c>
      <x:c r="U1546" s="11">
        <x:v>2199.1342</x:v>
      </x:c>
      <x:c r="V1546" s="11">
        <x:v>17</x:v>
      </x:c>
      <x:c r="W1546" s="12">
        <x:v>1</x:v>
      </x:c>
      <x:c r="X1546" s="8">
        <x:v>0</x:v>
      </x:c>
      <x:c r="Y1546" s="13">
        <x:f t="shared" si="144"/>
        <x:v>0.71304818624796962</x:v>
      </x:c>
      <x:c r="Z1546" s="13">
        <x:f t="shared" si="145"/>
        <x:v>0.32109704641350212</x:v>
      </x:c>
      <x:c r="AA1546" s="13">
        <x:f t="shared" si="146"/>
        <x:v>2.2228615266589952E-2</x:v>
      </x:c>
      <x:c r="AB1546" s="13">
        <x:f t="shared" si="147"/>
        <x:v>2.9631760644418872E-2</x:v>
      </x:c>
      <x:c r="AC1546" s="13">
        <x:f t="shared" si="148"/>
        <x:v>3.8585593119101654E-2</x:v>
      </x:c>
      <x:c r="AD1546" s="13">
        <x:f t="shared" si="149"/>
        <x:v>0.45922516302263139</x:v>
      </x:c>
      <x:c r="AE1546" s="50" t="n">
        <x:f>IF(OR(NOT(ISNUMBER(Q1546)),NOT(ISNUMBER(R1546))),"",IF(Q1546&lt;R1546,1,0))</x:f>
        <x:v>0</x:v>
      </x:c>
      <x:c r="AF1546" s="50" t="n">
        <x:f>IFERROR(IF(AND(A1546=A1545,C1546=C1545+1,ISNUMBER(AE1545)),AE1545,""),"")</x:f>
        <x:v>1</x:v>
      </x:c>
      <x:c r="AG1546" s="52" t="n">
        <x:f>IFERROR(IF(AND(A1546=A1545,C1546=C1545+1,ISNUMBER(U1546),ISNUMBER(U1545),U1545&lt;&gt;0),U1546/U1545-1,""),"")</x:f>
        <x:v>-0.1701592065047699</x:v>
      </x:c>
      <x:c r="AH1546" s="50" t="n">
        <x:f>IF(AND(ISNUMBER(AE1546),ISNUMBER(AF1546),ISNUMBER(AG1546)),IF(AND(AE1546=1,AF1546=1,AG1546&lt;0),1,0),"")</x:f>
        <x:v>0</x:v>
      </x:c>
      <x:c r="AI1546" s="50" t="str">
        <x:f>IF(AND(A1546=A1547,C1547=C1546+1,ISNUMBER(AH1547)),C1547,"")</x:f>
      </x:c>
      <x:c r="AJ1546" s="50" t="str">
        <x:f>IF(AND(A1546=A1547,C1547=C1546+1,ISNUMBER(AH1547)),AH1547,"")</x:f>
      </x:c>
    </x:row>
    <x:row r="1547" ht="15">
      <x:c r="A1547" s="9" t="s">
        <x:v>120</x:v>
      </x:c>
      <x:c r="B1547" s="10">
        <x:v>39447</x:v>
      </x:c>
      <x:c r="C1547" s="9">
        <x:v>2007</x:v>
      </x:c>
      <x:c r="D1547" s="11">
        <x:v>1636.6220000000001</x:v>
      </x:c>
      <x:c r="E1547" s="11">
        <x:v>1608.5070000000001</x:v>
      </x:c>
      <x:c r="F1547" s="11">
        <x:v>473.947</x:v>
      </x:c>
      <x:c r="G1547" s="11">
        <x:v>600.80799999999999</x:v>
      </x:c>
      <x:c r="H1547" s="11">
        <x:v>137.554</x:v>
      </x:c>
      <x:c r="I1547" s="11">
        <x:v>1035.8140000000001</x:v>
      </x:c>
      <x:c r="J1547" s="11">
        <x:v>904.56700000000001</x:v>
      </x:c>
      <x:c r="K1547" s="11">
        <x:v>25.381</x:v>
      </x:c>
      <x:c r="L1547" s="11">
        <x:v>1537.874</x:v>
      </x:c>
      <x:c r="M1547" s="11">
        <x:v>60.554000000000002</x:v>
      </x:c>
      <x:c r="N1547" s="11">
        <x:v>77</x:v>
      </x:c>
      <x:c r="O1547" s="11">
        <x:v>1354.0219999999999</x:v>
      </x:c>
      <x:c r="P1547" s="11">
        <x:v>252.738</x:v>
      </x:c>
      <x:c r="Q1547" s="11">
        <x:v>255.84</x:v>
      </x:c>
      <x:c r="R1547" s="11">
        <x:v>22.960999999999999</x:v>
      </x:c>
      <x:c r="S1547" s="11">
        <x:v>166.714</x:v>
      </x:c>
      <x:c r="T1547" s="11">
        <x:v>104.55200000000001</x:v>
      </x:c>
      <x:c r="U1547" s="11">
        <x:v>1429.9349</x:v>
      </x:c>
      <x:c r="V1547" s="11">
        <x:v>18</x:v>
      </x:c>
      <x:c r="W1547" s="12">
        <x:v>0</x:v>
      </x:c>
      <x:c r="X1547" s="8">
        <x:v>0</x:v>
      </x:c>
      <x:c r="Y1547" s="13">
        <x:f t="shared" si="144"/>
        <x:v>3.3938541651281686</x:v>
      </x:c>
      <x:c r="Z1547" s="13">
        <x:f t="shared" si="145"/>
        <x:v>0.36710248304128867</x:v>
      </x:c>
      <x:c r="AA1547" s="13">
        <x:f t="shared" si="146"/>
        <x:v>0.10186469447435022</x:v>
      </x:c>
      <x:c r="AB1547" s="13">
        <x:f t="shared" si="147"/>
        <x:v>0.15442661775290811</x:v>
      </x:c>
      <x:c r="AC1547" s="13">
        <x:f t="shared" si="148"/>
        <x:v>0.17401898776314564</x:v>
      </x:c>
      <x:c r="AD1547" s="13">
        <x:f t="shared" si="149"/>
        <x:v>0.55270367867473369</x:v>
      </x:c>
      <x:c r="AE1547" s="50" t="n">
        <x:f>IF(OR(NOT(ISNUMBER(Q1547)),NOT(ISNUMBER(R1547))),"",IF(Q1547&lt;R1547,1,0))</x:f>
        <x:v>0</x:v>
      </x:c>
      <x:c r="AF1547" s="50" t="str">
        <x:f>IFERROR(IF(AND(A1547=A1546,C1547=C1546+1,ISNUMBER(AE1546)),AE1546,""),"")</x:f>
      </x:c>
      <x:c r="AG1547" s="52" t="str">
        <x:f>IFERROR(IF(AND(A1547=A1546,C1547=C1546+1,ISNUMBER(U1547),ISNUMBER(U1546),U1546&lt;&gt;0),U1547/U1546-1,""),"")</x:f>
      </x:c>
      <x:c r="AH1547" s="50" t="str">
        <x:f>IF(AND(ISNUMBER(AE1547),ISNUMBER(AF1547),ISNUMBER(AG1547)),IF(AND(AE1547=1,AF1547=1,AG1547&lt;0),1,0),"")</x:f>
      </x:c>
      <x:c r="AI1547" s="50" t="n">
        <x:f>IF(AND(A1547=A1548,C1548=C1547+1,ISNUMBER(AH1548)),C1548,"")</x:f>
        <x:v>2008</x:v>
      </x:c>
      <x:c r="AJ1547" s="50" t="n">
        <x:f>IF(AND(A1547=A1548,C1548=C1547+1,ISNUMBER(AH1548)),AH1548,"")</x:f>
        <x:v>0</x:v>
      </x:c>
    </x:row>
    <x:row r="1548" ht="15">
      <x:c r="A1548" s="9" t="s">
        <x:v>120</x:v>
      </x:c>
      <x:c r="B1548" s="10">
        <x:v>39813</x:v>
      </x:c>
      <x:c r="C1548" s="9">
        <x:v>2008</x:v>
      </x:c>
      <x:c r="D1548" s="11">
        <x:v>1697</x:v>
      </x:c>
      <x:c r="E1548" s="11">
        <x:v>1667.7449999999999</x:v>
      </x:c>
      <x:c r="F1548" s="11">
        <x:v>336.90100000000001</x:v>
      </x:c>
      <x:c r="G1548" s="11">
        <x:v>695.91600000000005</x:v>
      </x:c>
      <x:c r="H1548" s="11">
        <x:v>347</x:v>
      </x:c>
      <x:c r="I1548" s="11">
        <x:v>1001.0839999999999</x:v>
      </x:c>
      <x:c r="J1548" s="11">
        <x:v>868.35799999999995</x:v>
      </x:c>
      <x:c r="K1548" s="11">
        <x:v>109.313</x:v>
      </x:c>
      <x:c r="L1548" s="11">
        <x:v>1503.9359999999999</x:v>
      </x:c>
      <x:c r="M1548" s="11">
        <x:v>52</x:v>
      </x:c>
      <x:c r="N1548" s="11">
        <x:v>295</x:v>
      </x:c>
      <x:c r="O1548" s="11">
        <x:v>1354.0219999999999</x:v>
      </x:c>
      <x:c r="P1548" s="11">
        <x:v>53.954999999999998</x:v>
      </x:c>
      <x:c r="Q1548" s="11">
        <x:v>56.813000000000002</x:v>
      </x:c>
      <x:c r="R1548" s="11">
        <x:v>22.683</x:v>
      </x:c>
      <x:c r="S1548" s="11">
        <x:v>27.003</x:v>
      </x:c>
      <x:c r="T1548" s="11">
        <x:v>-71.816999999999993</x:v>
      </x:c>
      <x:c r="U1548" s="11">
        <x:v>548.60360000000003</x:v>
      </x:c>
      <x:c r="V1548" s="11">
        <x:v>18</x:v>
      </x:c>
      <x:c r="W1548" s="12">
        <x:v>0</x:v>
      </x:c>
      <x:c r="X1548" s="8">
        <x:v>0</x:v>
      </x:c>
      <x:c r="Y1548" s="13">
        <x:f t="shared" si="144"/>
        <x:v>4.9502524480485359</x:v>
      </x:c>
      <x:c r="Z1548" s="13">
        <x:f t="shared" si="145"/>
        <x:v>0.41008603417796113</x:v>
      </x:c>
      <x:c r="AA1548" s="13">
        <x:f t="shared" si="146"/>
        <x:v>1.5912197996464348E-2</x:v>
      </x:c>
      <x:c r="AB1548" s="13">
        <x:f t="shared" si="147"/>
        <x:v>3.1794342958161463E-2</x:v>
      </x:c>
      <x:c r="AC1548" s="13">
        <x:f t="shared" si="148"/>
        <x:v>-0.10319779973445069</x:v>
      </x:c>
      <x:c r="AD1548" s="13">
        <x:f t="shared" si="149"/>
        <x:v>0.51170182675309361</x:v>
      </x:c>
      <x:c r="AE1548" s="50" t="n">
        <x:f>IF(OR(NOT(ISNUMBER(Q1548)),NOT(ISNUMBER(R1548))),"",IF(Q1548&lt;R1548,1,0))</x:f>
        <x:v>0</x:v>
      </x:c>
      <x:c r="AF1548" s="50" t="n">
        <x:f>IFERROR(IF(AND(A1548=A1547,C1548=C1547+1,ISNUMBER(AE1547)),AE1547,""),"")</x:f>
        <x:v>0</x:v>
      </x:c>
      <x:c r="AG1548" s="52" t="n">
        <x:f>IFERROR(IF(AND(A1548=A1547,C1548=C1547+1,ISNUMBER(U1548),ISNUMBER(U1547),U1547&lt;&gt;0),U1548/U1547-1,""),"")</x:f>
        <x:v>-0.6163436531271458</x:v>
      </x:c>
      <x:c r="AH1548" s="50" t="n">
        <x:f>IF(AND(ISNUMBER(AE1548),ISNUMBER(AF1548),ISNUMBER(AG1548)),IF(AND(AE1548=1,AF1548=1,AG1548&lt;0),1,0),"")</x:f>
        <x:v>0</x:v>
      </x:c>
      <x:c r="AI1548" s="50" t="n">
        <x:f>IF(AND(A1548=A1549,C1549=C1548+1,ISNUMBER(AH1549)),C1549,"")</x:f>
        <x:v>2009</x:v>
      </x:c>
      <x:c r="AJ1548" s="50" t="n">
        <x:f>IF(AND(A1548=A1549,C1549=C1548+1,ISNUMBER(AH1549)),AH1549,"")</x:f>
        <x:v>0</x:v>
      </x:c>
    </x:row>
    <x:row r="1549" ht="15">
      <x:c r="A1549" s="9" t="s">
        <x:v>120</x:v>
      </x:c>
      <x:c r="B1549" s="10">
        <x:v>40178</x:v>
      </x:c>
      <x:c r="C1549" s="9">
        <x:v>2009</x:v>
      </x:c>
      <x:c r="D1549" s="11">
        <x:v>1349.9380000000001</x:v>
      </x:c>
      <x:c r="E1549" s="11">
        <x:v>1306.1569999999999</x:v>
      </x:c>
      <x:c r="F1549" s="11">
        <x:v>246.14699999999999</x:v>
      </x:c>
      <x:c r="G1549" s="11">
        <x:v>384.92599999999999</x:v>
      </x:c>
      <x:c r="H1549" s="11">
        <x:v>100</x:v>
      </x:c>
      <x:c r="I1549" s="11">
        <x:v>965.01199999999994</x:v>
      </x:c>
      <x:c r="J1549" s="11">
        <x:v>832.01300000000003</x:v>
      </x:c>
      <x:c r="K1549" s="11">
        <x:v>43.21</x:v>
      </x:c>
      <x:c r="L1549" s="11">
        <x:v>1211.3510000000001</x:v>
      </x:c>
      <x:c r="M1549" s="11">
        <x:v>0</x:v>
      </x:c>
      <x:c r="N1549" s="11">
        <x:v>100</x:v>
      </x:c>
      <x:c r="O1549" s="11">
        <x:v>683.81299999999999</x:v>
      </x:c>
      <x:c r="P1549" s="11">
        <x:v>-20.733000000000001</x:v>
      </x:c>
      <x:c r="Q1549" s="11">
        <x:v>-18.542999999999999</x:v>
      </x:c>
      <x:c r="R1549" s="11">
        <x:v>11.856999999999999</x:v>
      </x:c>
      <x:c r="S1549" s="11">
        <x:v>-27.443999999999999</x:v>
      </x:c>
      <x:c r="T1549" s="11">
        <x:v>194.22900000000001</x:v>
      </x:c>
      <x:c r="U1549" s="11">
        <x:v>845.29409999999996</x:v>
      </x:c>
      <x:c r="V1549" s="11">
        <x:v>18</x:v>
      </x:c>
      <x:c r="W1549" s="12">
        <x:v>0</x:v>
      </x:c>
      <x:c r="X1549" s="8">
        <x:v>0</x:v>
      </x:c>
      <x:c r="Y1549" s="13">
        <x:f t="shared" si="144"/>
        <x:v>5.3064103970391674</x:v>
      </x:c>
      <x:c r="Z1549" s="13">
        <x:f t="shared" si="145"/>
        <x:v>0.28514346584806116</x:v>
      </x:c>
      <x:c r="AA1549" s="13">
        <x:f t="shared" si="146"/>
        <x:v>-2.0329822554813626E-2</x:v>
      </x:c>
      <x:c r="AB1549" s="13">
        <x:f t="shared" si="147"/>
        <x:v>-1.5358483130336355E-2</x:v>
      </x:c>
      <x:c r="AC1549" s="13">
        <x:f t="shared" si="148"/>
        <x:v>0.50458789481614652</x:v>
      </x:c>
      <x:c r="AD1549" s="13">
        <x:f t="shared" si="149"/>
        <x:v>0.61633423164619405</x:v>
      </x:c>
      <x:c r="AE1549" s="50" t="n">
        <x:f>IF(OR(NOT(ISNUMBER(Q1549)),NOT(ISNUMBER(R1549))),"",IF(Q1549&lt;R1549,1,0))</x:f>
        <x:v>1</x:v>
      </x:c>
      <x:c r="AF1549" s="50" t="n">
        <x:f>IFERROR(IF(AND(A1549=A1548,C1549=C1548+1,ISNUMBER(AE1548)),AE1548,""),"")</x:f>
        <x:v>0</x:v>
      </x:c>
      <x:c r="AG1549" s="52" t="n">
        <x:f>IFERROR(IF(AND(A1549=A1548,C1549=C1548+1,ISNUMBER(U1549),ISNUMBER(U1548),U1548&lt;&gt;0),U1549/U1548-1,""),"")</x:f>
        <x:v>0.5408103410185421</x:v>
      </x:c>
      <x:c r="AH1549" s="50" t="n">
        <x:f>IF(AND(ISNUMBER(AE1549),ISNUMBER(AF1549),ISNUMBER(AG1549)),IF(AND(AE1549=1,AF1549=1,AG1549&lt;0),1,0),"")</x:f>
        <x:v>0</x:v>
      </x:c>
      <x:c r="AI1549" s="50" t="n">
        <x:f>IF(AND(A1549=A1550,C1550=C1549+1,ISNUMBER(AH1550)),C1550,"")</x:f>
        <x:v>2010</x:v>
      </x:c>
      <x:c r="AJ1549" s="50" t="n">
        <x:f>IF(AND(A1549=A1550,C1550=C1549+1,ISNUMBER(AH1550)),AH1550,"")</x:f>
        <x:v>0</x:v>
      </x:c>
    </x:row>
    <x:row r="1550" ht="15">
      <x:c r="A1550" s="9" t="s">
        <x:v>120</x:v>
      </x:c>
      <x:c r="B1550" s="10">
        <x:v>40543</x:v>
      </x:c>
      <x:c r="C1550" s="9">
        <x:v>2010</x:v>
      </x:c>
      <x:c r="D1550" s="11">
        <x:v>1392.4929999999999</x:v>
      </x:c>
      <x:c r="E1550" s="11">
        <x:v>1340.203</x:v>
      </x:c>
      <x:c r="F1550" s="11">
        <x:v>228.494</x:v>
      </x:c>
      <x:c r="G1550" s="11">
        <x:v>357.69499999999999</x:v>
      </x:c>
      <x:c r="H1550" s="11">
        <x:v>100</x:v>
      </x:c>
      <x:c r="I1550" s="11">
        <x:v>1034.798</x:v>
      </x:c>
      <x:c r="J1550" s="11">
        <x:v>857.70600000000002</x:v>
      </x:c>
      <x:c r="K1550" s="11">
        <x:v>145.68899999999999</x:v>
      </x:c>
      <x:c r="L1550" s="11">
        <x:v>1148.713</x:v>
      </x:c>
      <x:c r="M1550" s="11">
        <x:v>0</x:v>
      </x:c>
      <x:c r="N1550" s="11">
        <x:v>100</x:v>
      </x:c>
      <x:c r="O1550" s="11">
        <x:v>768.34100000000001</x:v>
      </x:c>
      <x:c r="P1550" s="11">
        <x:v>51.255000000000003</x:v>
      </x:c>
      <x:c r="Q1550" s="11">
        <x:v>52.914000000000001</x:v>
      </x:c>
      <x:c r="R1550" s="11">
        <x:v>2.1539999999999999</x:v>
      </x:c>
      <x:c r="S1550" s="11">
        <x:v>35.813000000000002</x:v>
      </x:c>
      <x:c r="T1550" s="11">
        <x:v>73.228999999999999</x:v>
      </x:c>
      <x:c r="U1550" s="11">
        <x:v>700.22140000000002</x:v>
      </x:c>
      <x:c r="V1550" s="11">
        <x:v>18</x:v>
      </x:c>
      <x:c r="W1550" s="12">
        <x:v>0</x:v>
      </x:c>
      <x:c r="X1550" s="8">
        <x:v>0</x:v>
      </x:c>
      <x:c r="Y1550" s="13">
        <x:f t="shared" si="144"/>
        <x:v>5.8653750207882922</x:v>
      </x:c>
      <x:c r="Z1550" s="13">
        <x:f t="shared" si="145"/>
        <x:v>0.25687382270503334</x:v>
      </x:c>
      <x:c r="AA1550" s="13">
        <x:f t="shared" si="146"/>
        <x:v>2.5718621206713428E-2</x:v>
      </x:c>
      <x:c r="AB1550" s="13">
        <x:f t="shared" si="147"/>
        <x:v>3.6808084493063879E-2</x:v>
      </x:c>
      <x:c r="AC1550" s="13">
        <x:f t="shared" si="148"/>
        <x:v>0.20472469562057061</x:v>
      </x:c>
      <x:c r="AD1550" s="13">
        <x:f t="shared" si="149"/>
        <x:v>0.61594995450605505</x:v>
      </x:c>
      <x:c r="AE1550" s="50" t="n">
        <x:f>IF(OR(NOT(ISNUMBER(Q1550)),NOT(ISNUMBER(R1550))),"",IF(Q1550&lt;R1550,1,0))</x:f>
        <x:v>0</x:v>
      </x:c>
      <x:c r="AF1550" s="50" t="n">
        <x:f>IFERROR(IF(AND(A1550=A1549,C1550=C1549+1,ISNUMBER(AE1549)),AE1549,""),"")</x:f>
        <x:v>1</x:v>
      </x:c>
      <x:c r="AG1550" s="52" t="n">
        <x:f>IFERROR(IF(AND(A1550=A1549,C1550=C1549+1,ISNUMBER(U1550),ISNUMBER(U1549),U1549&lt;&gt;0),U1550/U1549-1,""),"")</x:f>
        <x:v>-0.17162393538532916</x:v>
      </x:c>
      <x:c r="AH1550" s="50" t="n">
        <x:f>IF(AND(ISNUMBER(AE1550),ISNUMBER(AF1550),ISNUMBER(AG1550)),IF(AND(AE1550=1,AF1550=1,AG1550&lt;0),1,0),"")</x:f>
        <x:v>0</x:v>
      </x:c>
      <x:c r="AI1550" s="50" t="n">
        <x:f>IF(AND(A1550=A1551,C1551=C1550+1,ISNUMBER(AH1551)),C1551,"")</x:f>
        <x:v>2011</x:v>
      </x:c>
      <x:c r="AJ1550" s="50" t="n">
        <x:f>IF(AND(A1550=A1551,C1551=C1550+1,ISNUMBER(AH1551)),AH1551,"")</x:f>
        <x:v>0</x:v>
      </x:c>
    </x:row>
    <x:row r="1551" ht="15">
      <x:c r="A1551" s="9" t="s">
        <x:v>120</x:v>
      </x:c>
      <x:c r="B1551" s="10">
        <x:v>40908</x:v>
      </x:c>
      <x:c r="C1551" s="9">
        <x:v>2011</x:v>
      </x:c>
      <x:c r="D1551" s="11">
        <x:v>1470.9570000000001</x:v>
      </x:c>
      <x:c r="E1551" s="11">
        <x:v>1415.88</x:v>
      </x:c>
      <x:c r="F1551" s="11">
        <x:v>272.964</x:v>
      </x:c>
      <x:c r="G1551" s="11">
        <x:v>397.649</x:v>
      </x:c>
      <x:c r="H1551" s="11">
        <x:v>100</x:v>
      </x:c>
      <x:c r="I1551" s="11">
        <x:v>1073.308</x:v>
      </x:c>
      <x:c r="J1551" s="11">
        <x:v>896.13499999999999</x:v>
      </x:c>
      <x:c r="K1551" s="11">
        <x:v>83.412000000000006</x:v>
      </x:c>
      <x:c r="L1551" s="11">
        <x:v>1270.2919999999999</x:v>
      </x:c>
      <x:c r="M1551" s="11">
        <x:v>15</x:v>
      </x:c>
      <x:c r="N1551" s="11">
        <x:v>85</x:v>
      </x:c>
      <x:c r="O1551" s="11">
        <x:v>886.09500000000003</x:v>
      </x:c>
      <x:c r="P1551" s="11">
        <x:v>75.209999999999994</x:v>
      </x:c>
      <x:c r="Q1551" s="11">
        <x:v>76.905000000000001</x:v>
      </x:c>
      <x:c r="R1551" s="11">
        <x:v>4.1539999999999999</x:v>
      </x:c>
      <x:c r="S1551" s="11">
        <x:v>50.143999999999998</x:v>
      </x:c>
      <x:c r="T1551" s="11">
        <x:v>-45.976999999999997</x:v>
      </x:c>
      <x:c r="U1551" s="11">
        <x:v>797.59680000000003</x:v>
      </x:c>
      <x:c r="V1551" s="11">
        <x:v>18</x:v>
      </x:c>
      <x:c r="W1551" s="12">
        <x:v>0</x:v>
      </x:c>
      <x:c r="X1551" s="8">
        <x:v>0</x:v>
      </x:c>
      <x:c r="Y1551" s="13">
        <x:f t="shared" si="144"/>
        <x:v>5.1870576339737111</x:v>
      </x:c>
      <x:c r="Z1551" s="13">
        <x:f t="shared" si="145"/>
        <x:v>0.27033353116372538</x:v>
      </x:c>
      <x:c r="AA1551" s="13">
        <x:f t="shared" si="146"/>
        <x:v>3.4089371749140181E-2</x:v>
      </x:c>
      <x:c r="AB1551" s="13">
        <x:f t="shared" si="147"/>
        <x:v>5.112997864655458E-2</x:v>
      </x:c>
      <x:c r="AC1551" s="13">
        <x:f t="shared" si="148"/>
        <x:v>-0.11562206870883618</x:v>
      </x:c>
      <x:c r="AD1551" s="13">
        <x:f t="shared" si="149"/>
        <x:v>0.60921903223547658</x:v>
      </x:c>
      <x:c r="AE1551" s="50" t="n">
        <x:f>IF(OR(NOT(ISNUMBER(Q1551)),NOT(ISNUMBER(R1551))),"",IF(Q1551&lt;R1551,1,0))</x:f>
        <x:v>0</x:v>
      </x:c>
      <x:c r="AF1551" s="50" t="n">
        <x:f>IFERROR(IF(AND(A1551=A1550,C1551=C1550+1,ISNUMBER(AE1550)),AE1550,""),"")</x:f>
        <x:v>0</x:v>
      </x:c>
      <x:c r="AG1551" s="52" t="n">
        <x:f>IFERROR(IF(AND(A1551=A1550,C1551=C1550+1,ISNUMBER(U1551),ISNUMBER(U1550),U1550&lt;&gt;0),U1551/U1550-1,""),"")</x:f>
        <x:v>0.1390637304144089</x:v>
      </x:c>
      <x:c r="AH1551" s="50" t="n">
        <x:f>IF(AND(ISNUMBER(AE1551),ISNUMBER(AF1551),ISNUMBER(AG1551)),IF(AND(AE1551=1,AF1551=1,AG1551&lt;0),1,0),"")</x:f>
        <x:v>0</x:v>
      </x:c>
      <x:c r="AI1551" s="50" t="n">
        <x:f>IF(AND(A1551=A1552,C1552=C1551+1,ISNUMBER(AH1552)),C1552,"")</x:f>
        <x:v>2012</x:v>
      </x:c>
      <x:c r="AJ1551" s="50" t="n">
        <x:f>IF(AND(A1551=A1552,C1552=C1551+1,ISNUMBER(AH1552)),AH1552,"")</x:f>
        <x:v>0</x:v>
      </x:c>
    </x:row>
    <x:row r="1552" ht="15">
      <x:c r="A1552" s="9" t="s">
        <x:v>120</x:v>
      </x:c>
      <x:c r="B1552" s="10">
        <x:v>41274</x:v>
      </x:c>
      <x:c r="C1552" s="9">
        <x:v>2012</x:v>
      </x:c>
      <x:c r="D1552" s="11">
        <x:v>1551.865</x:v>
      </x:c>
      <x:c r="E1552" s="11">
        <x:v>1492.3889999999999</x:v>
      </x:c>
      <x:c r="F1552" s="11">
        <x:v>349.36200000000002</x:v>
      </x:c>
      <x:c r="G1552" s="11">
        <x:v>418.73</x:v>
      </x:c>
      <x:c r="H1552" s="11">
        <x:v>82</x:v>
      </x:c>
      <x:c r="I1552" s="11">
        <x:v>1133.135</x:v>
      </x:c>
      <x:c r="J1552" s="11">
        <x:v>953.774</x:v>
      </x:c>
      <x:c r="K1552" s="11">
        <x:v>21.413</x:v>
      </x:c>
      <x:c r="L1552" s="11">
        <x:v>1399.8430000000001</x:v>
      </x:c>
      <x:c r="M1552" s="11">
        <x:v>62</x:v>
      </x:c>
      <x:c r="N1552" s="11">
        <x:v>20</x:v>
      </x:c>
      <x:c r="O1552" s="11">
        <x:v>1004.227</x:v>
      </x:c>
      <x:c r="P1552" s="11">
        <x:v>114.631</x:v>
      </x:c>
      <x:c r="Q1552" s="11">
        <x:v>116.467</x:v>
      </x:c>
      <x:c r="R1552" s="11">
        <x:v>5.3879999999999999</x:v>
      </x:c>
      <x:c r="S1552" s="11">
        <x:v>79.257999999999996</x:v>
      </x:c>
      <x:c r="T1552" s="11">
        <x:v>-21.89</x:v>
      </x:c>
      <x:c r="U1552" s="11">
        <x:v>974.64430000000004</x:v>
      </x:c>
      <x:c r="V1552" s="11">
        <x:v>18</x:v>
      </x:c>
      <x:c r="W1552" s="12">
        <x:v>0</x:v>
      </x:c>
      <x:c r="X1552" s="8">
        <x:v>0</x:v>
      </x:c>
      <x:c r="Y1552" s="13">
        <x:f t="shared" si="144"/>
        <x:v>4.2717553712195366</x:v>
      </x:c>
      <x:c r="Z1552" s="13">
        <x:f t="shared" si="145"/>
        <x:v>0.26982372822378237</x:v>
      </x:c>
      <x:c r="AA1552" s="13">
        <x:f t="shared" si="146"/>
        <x:v>5.1072741507798676E-2</x:v>
      </x:c>
      <x:c r="AB1552" s="13">
        <x:f t="shared" si="147"/>
        <x:v>7.3866605664796872E-2</x:v>
      </x:c>
      <x:c r="AC1552" s="13">
        <x:f t="shared" si="148"/>
        <x:v>-5.2277123683519215E-2</x:v>
      </x:c>
      <x:c r="AD1552" s="13">
        <x:f t="shared" si="149"/>
        <x:v>0.61459856366372079</x:v>
      </x:c>
      <x:c r="AE1552" s="50" t="n">
        <x:f>IF(OR(NOT(ISNUMBER(Q1552)),NOT(ISNUMBER(R1552))),"",IF(Q1552&lt;R1552,1,0))</x:f>
        <x:v>0</x:v>
      </x:c>
      <x:c r="AF1552" s="50" t="n">
        <x:f>IFERROR(IF(AND(A1552=A1551,C1552=C1551+1,ISNUMBER(AE1551)),AE1551,""),"")</x:f>
        <x:v>0</x:v>
      </x:c>
      <x:c r="AG1552" s="52" t="n">
        <x:f>IFERROR(IF(AND(A1552=A1551,C1552=C1551+1,ISNUMBER(U1552),ISNUMBER(U1551),U1551&lt;&gt;0),U1552/U1551-1,""),"")</x:f>
        <x:v>0.22197619147920356</x:v>
      </x:c>
      <x:c r="AH1552" s="50" t="n">
        <x:f>IF(AND(ISNUMBER(AE1552),ISNUMBER(AF1552),ISNUMBER(AG1552)),IF(AND(AE1552=1,AF1552=1,AG1552&lt;0),1,0),"")</x:f>
        <x:v>0</x:v>
      </x:c>
      <x:c r="AI1552" s="50" t="n">
        <x:f>IF(AND(A1552=A1553,C1553=C1552+1,ISNUMBER(AH1553)),C1553,"")</x:f>
        <x:v>2013</x:v>
      </x:c>
      <x:c r="AJ1552" s="50" t="n">
        <x:f>IF(AND(A1552=A1553,C1553=C1552+1,ISNUMBER(AH1553)),AH1553,"")</x:f>
        <x:v>0</x:v>
      </x:c>
    </x:row>
    <x:row r="1553" ht="15">
      <x:c r="A1553" s="9" t="s">
        <x:v>120</x:v>
      </x:c>
      <x:c r="B1553" s="10">
        <x:v>41639</x:v>
      </x:c>
      <x:c r="C1553" s="9">
        <x:v>2013</x:v>
      </x:c>
      <x:c r="D1553" s="11">
        <x:v>1651.655</x:v>
      </x:c>
      <x:c r="E1553" s="11">
        <x:v>1594.9079999999999</x:v>
      </x:c>
      <x:c r="F1553" s="11">
        <x:v>378.71300000000002</x:v>
      </x:c>
      <x:c r="G1553" s="11">
        <x:v>432.81700000000001</x:v>
      </x:c>
      <x:c r="H1553" s="11">
        <x:v>50</x:v>
      </x:c>
      <x:c r="I1553" s="11">
        <x:v>1218.838</x:v>
      </x:c>
      <x:c r="J1553" s="11">
        <x:v>1037.059</x:v>
      </x:c>
      <x:c r="K1553" s="11">
        <x:v>24.215</x:v>
      </x:c>
      <x:c r="L1553" s="11">
        <x:v>1513.527</x:v>
      </x:c>
      <x:c r="M1553" s="11">
        <x:v>50</x:v>
      </x:c>
      <x:c r="N1553" s="11">
        <x:v>0</x:v>
      </x:c>
      <x:c r="O1553" s="11">
        <x:v>1110.6759999999999</x:v>
      </x:c>
      <x:c r="P1553" s="11">
        <x:v>151.06899999999999</x:v>
      </x:c>
      <x:c r="Q1553" s="11">
        <x:v>153.55600000000001</x:v>
      </x:c>
      <x:c r="R1553" s="11">
        <x:v>3.9830000000000001</x:v>
      </x:c>
      <x:c r="S1553" s="11">
        <x:v>108.572</x:v>
      </x:c>
      <x:c r="T1553" s="11">
        <x:v>59.893000000000001</x:v>
      </x:c>
      <x:c r="U1553" s="11">
        <x:v>1680.4536000000001</x:v>
      </x:c>
      <x:c r="V1553" s="11">
        <x:v>18</x:v>
      </x:c>
      <x:c r="W1553" s="12">
        <x:v>0</x:v>
      </x:c>
      <x:c r="X1553" s="8">
        <x:v>0</x:v>
      </x:c>
      <x:c r="Y1553" s="13">
        <x:f t="shared" si="144"/>
        <x:v>4.2113896275015641</x:v>
      </x:c>
      <x:c r="Z1553" s="13">
        <x:f t="shared" si="145"/>
        <x:v>0.262050488752191</x:v>
      </x:c>
      <x:c r="AA1553" s="13">
        <x:f t="shared" si="146"/>
        <x:v>6.5735277645755319E-2</x:v>
      </x:c>
      <x:c r="AB1553" s="13">
        <x:f t="shared" si="147"/>
        <x:v>9.1465227302311922E-2</x:v>
      </x:c>
      <x:c r="AC1553" s="13">
        <x:f t="shared" si="148"/>
        <x:v>0.13837949988101206</x:v>
      </x:c>
      <x:c r="AD1553" s="13">
        <x:f t="shared" si="149"/>
        <x:v>0.62789081254862544</x:v>
      </x:c>
      <x:c r="AE1553" s="50" t="n">
        <x:f>IF(OR(NOT(ISNUMBER(Q1553)),NOT(ISNUMBER(R1553))),"",IF(Q1553&lt;R1553,1,0))</x:f>
        <x:v>0</x:v>
      </x:c>
      <x:c r="AF1553" s="50" t="n">
        <x:f>IFERROR(IF(AND(A1553=A1552,C1553=C1552+1,ISNUMBER(AE1552)),AE1552,""),"")</x:f>
        <x:v>0</x:v>
      </x:c>
      <x:c r="AG1553" s="52" t="n">
        <x:f>IFERROR(IF(AND(A1553=A1552,C1553=C1552+1,ISNUMBER(U1553),ISNUMBER(U1552),U1552&lt;&gt;0),U1553/U1552-1,""),"")</x:f>
        <x:v>0.7241711668554363</x:v>
      </x:c>
      <x:c r="AH1553" s="50" t="n">
        <x:f>IF(AND(ISNUMBER(AE1553),ISNUMBER(AF1553),ISNUMBER(AG1553)),IF(AND(AE1553=1,AF1553=1,AG1553&lt;0),1,0),"")</x:f>
        <x:v>0</x:v>
      </x:c>
      <x:c r="AI1553" s="50" t="n">
        <x:f>IF(AND(A1553=A1554,C1554=C1553+1,ISNUMBER(AH1554)),C1554,"")</x:f>
        <x:v>2014</x:v>
      </x:c>
      <x:c r="AJ1553" s="50" t="n">
        <x:f>IF(AND(A1553=A1554,C1554=C1553+1,ISNUMBER(AH1554)),AH1554,"")</x:f>
        <x:v>0</x:v>
      </x:c>
    </x:row>
    <x:row r="1554" ht="15">
      <x:c r="A1554" s="9" t="s">
        <x:v>120</x:v>
      </x:c>
      <x:c r="B1554" s="10">
        <x:v>42004</x:v>
      </x:c>
      <x:c r="C1554" s="9">
        <x:v>2014</x:v>
      </x:c>
      <x:c r="D1554" s="11">
        <x:v>1962.3240000000001</x:v>
      </x:c>
      <x:c r="E1554" s="11">
        <x:v>1881.972</x:v>
      </x:c>
      <x:c r="F1554" s="11">
        <x:v>521.98199999999997</x:v>
      </x:c>
      <x:c r="G1554" s="11">
        <x:v>596.26</x:v>
      </x:c>
      <x:c r="H1554" s="11">
        <x:v>30</x:v>
      </x:c>
      <x:c r="I1554" s="11">
        <x:v>1366.0640000000001</x:v>
      </x:c>
      <x:c r="J1554" s="11">
        <x:v>1162.42</x:v>
      </x:c>
      <x:c r="K1554" s="11">
        <x:v>33.603000000000002</x:v>
      </x:c>
      <x:c r="L1554" s="11">
        <x:v>1796.607</x:v>
      </x:c>
      <x:c r="M1554" s="11">
        <x:v>30</x:v>
      </x:c>
      <x:c r="N1554" s="11">
        <x:v>0</x:v>
      </x:c>
      <x:c r="O1554" s="11">
        <x:v>1484.817</x:v>
      </x:c>
      <x:c r="P1554" s="11">
        <x:v>255.61500000000001</x:v>
      </x:c>
      <x:c r="Q1554" s="11">
        <x:v>258.59100000000001</x:v>
      </x:c>
      <x:c r="R1554" s="11">
        <x:v>3.3610000000000002</x:v>
      </x:c>
      <x:c r="S1554" s="11">
        <x:v>191.42400000000001</x:v>
      </x:c>
      <x:c r="T1554" s="11">
        <x:v>80.832999999999998</x:v>
      </x:c>
      <x:c r="U1554" s="11">
        <x:v>1846.306</x:v>
      </x:c>
      <x:c r="V1554" s="11">
        <x:v>18</x:v>
      </x:c>
      <x:c r="W1554" s="12">
        <x:v>0</x:v>
      </x:c>
      <x:c r="X1554" s="8">
        <x:v>0</x:v>
      </x:c>
      <x:c r="Y1554" s="13">
        <x:f t="shared" si="144"/>
        <x:v>3.6054346701610402</x:v>
      </x:c>
      <x:c r="Z1554" s="13">
        <x:f t="shared" si="145"/>
        <x:v>0.30385400168371784</x:v>
      </x:c>
      <x:c r="AA1554" s="13">
        <x:f t="shared" si="146"/>
        <x:v>9.754964012059171E-2</x:v>
      </x:c>
      <x:c r="AB1554" s="13">
        <x:f t="shared" si="147"/>
        <x:v>0.13026136356687276</x:v>
      </x:c>
      <x:c r="AC1554" s="13">
        <x:f t="shared" si="148"/>
        <x:v>0.13556669909100058</x:v>
      </x:c>
      <x:c r="AD1554" s="13">
        <x:f t="shared" si="149"/>
        <x:v>0.59236904812864744</x:v>
      </x:c>
      <x:c r="AE1554" s="50" t="n">
        <x:f>IF(OR(NOT(ISNUMBER(Q1554)),NOT(ISNUMBER(R1554))),"",IF(Q1554&lt;R1554,1,0))</x:f>
        <x:v>0</x:v>
      </x:c>
      <x:c r="AF1554" s="50" t="n">
        <x:f>IFERROR(IF(AND(A1554=A1553,C1554=C1553+1,ISNUMBER(AE1553)),AE1553,""),"")</x:f>
        <x:v>0</x:v>
      </x:c>
      <x:c r="AG1554" s="52" t="n">
        <x:f>IFERROR(IF(AND(A1554=A1553,C1554=C1553+1,ISNUMBER(U1554),ISNUMBER(U1553),U1553&lt;&gt;0),U1554/U1553-1,""),"")</x:f>
        <x:v>0.09869501901153344</x:v>
      </x:c>
      <x:c r="AH1554" s="50" t="n">
        <x:f>IF(AND(ISNUMBER(AE1554),ISNUMBER(AF1554),ISNUMBER(AG1554)),IF(AND(AE1554=1,AF1554=1,AG1554&lt;0),1,0),"")</x:f>
        <x:v>0</x:v>
      </x:c>
      <x:c r="AI1554" s="50" t="n">
        <x:f>IF(AND(A1554=A1555,C1555=C1554+1,ISNUMBER(AH1555)),C1555,"")</x:f>
        <x:v>2015</x:v>
      </x:c>
      <x:c r="AJ1554" s="50" t="n">
        <x:f>IF(AND(A1554=A1555,C1555=C1554+1,ISNUMBER(AH1555)),AH1555,"")</x:f>
        <x:v>0</x:v>
      </x:c>
    </x:row>
    <x:row r="1555" ht="15">
      <x:c r="A1555" s="9" t="s">
        <x:v>120</x:v>
      </x:c>
      <x:c r="B1555" s="10">
        <x:v>42369</x:v>
      </x:c>
      <x:c r="C1555" s="9">
        <x:v>2015</x:v>
      </x:c>
      <x:c r="D1555" s="11">
        <x:v>2289.384</x:v>
      </x:c>
      <x:c r="E1555" s="11">
        <x:v>2241.2429999999999</x:v>
      </x:c>
      <x:c r="F1555" s="11">
        <x:v>653.12599999999998</x:v>
      </x:c>
      <x:c r="G1555" s="11">
        <x:v>713.47199999999998</x:v>
      </x:c>
      <x:c r="H1555" s="11">
        <x:v>80</x:v>
      </x:c>
      <x:c r="I1555" s="11">
        <x:v>1575.912</x:v>
      </x:c>
      <x:c r="J1555" s="11">
        <x:v>1370.16</x:v>
      </x:c>
      <x:c r="K1555" s="11">
        <x:v>41.491</x:v>
      </x:c>
      <x:c r="L1555" s="11">
        <x:v>2135.2979999999998</x:v>
      </x:c>
      <x:c r="M1555" s="11">
        <x:v>80</x:v>
      </x:c>
      <x:c r="N1555" s="11">
        <x:v>0</x:v>
      </x:c>
      <x:c r="O1555" s="11">
        <x:v>1765.405</x:v>
      </x:c>
      <x:c r="P1555" s="11">
        <x:v>367.31700000000001</x:v>
      </x:c>
      <x:c r="Q1555" s="11">
        <x:v>370.09300000000002</x:v>
      </x:c>
      <x:c r="R1555" s="11">
        <x:v>6.8879999999999999</x:v>
      </x:c>
      <x:c r="S1555" s="11">
        <x:v>283.149</x:v>
      </x:c>
      <x:c r="T1555" s="11">
        <x:v>29.841000000000001</x:v>
      </x:c>
      <x:c r="U1555" s="11">
        <x:v>2954.0054</x:v>
      </x:c>
      <x:c r="V1555" s="11">
        <x:v>18</x:v>
      </x:c>
      <x:c r="W1555" s="12">
        <x:v>0</x:v>
      </x:c>
      <x:c r="X1555" s="8">
        <x:v>0</x:v>
      </x:c>
      <x:c r="Y1555" s="13">
        <x:f t="shared" si="144"/>
        <x:v>3.431562975597358</x:v>
      </x:c>
      <x:c r="Z1555" s="13">
        <x:f t="shared" si="145"/>
        <x:v>0.31164365611011519</x:v>
      </x:c>
      <x:c r="AA1555" s="13">
        <x:f t="shared" si="146"/>
        <x:v>0.12367912067176148</x:v>
      </x:c>
      <x:c r="AB1555" s="13">
        <x:f t="shared" si="147"/>
        <x:v>0.16044359530773344</x:v>
      </x:c>
      <x:c r="AC1555" s="13">
        <x:f t="shared" si="148"/>
        <x:v>4.1825047093649086E-2</x:v>
      </x:c>
      <x:c r="AD1555" s="13">
        <x:f t="shared" si="149"/>
        <x:v>0.59848413372330722</x:v>
      </x:c>
      <x:c r="AE1555" s="50" t="n">
        <x:f>IF(OR(NOT(ISNUMBER(Q1555)),NOT(ISNUMBER(R1555))),"",IF(Q1555&lt;R1555,1,0))</x:f>
        <x:v>0</x:v>
      </x:c>
      <x:c r="AF1555" s="50" t="n">
        <x:f>IFERROR(IF(AND(A1555=A1554,C1555=C1554+1,ISNUMBER(AE1554)),AE1554,""),"")</x:f>
        <x:v>0</x:v>
      </x:c>
      <x:c r="AG1555" s="52" t="n">
        <x:f>IFERROR(IF(AND(A1555=A1554,C1555=C1554+1,ISNUMBER(U1555),ISNUMBER(U1554),U1554&lt;&gt;0),U1555/U1554-1,""),"")</x:f>
        <x:v>0.5999543954252438</x:v>
      </x:c>
      <x:c r="AH1555" s="50" t="n">
        <x:f>IF(AND(ISNUMBER(AE1555),ISNUMBER(AF1555),ISNUMBER(AG1555)),IF(AND(AE1555=1,AF1555=1,AG1555&lt;0),1,0),"")</x:f>
        <x:v>0</x:v>
      </x:c>
      <x:c r="AI1555" s="50" t="n">
        <x:f>IF(AND(A1555=A1556,C1556=C1555+1,ISNUMBER(AH1556)),C1556,"")</x:f>
        <x:v>2016</x:v>
      </x:c>
      <x:c r="AJ1555" s="50" t="n">
        <x:f>IF(AND(A1555=A1556,C1556=C1555+1,ISNUMBER(AH1556)),AH1556,"")</x:f>
        <x:v>0</x:v>
      </x:c>
    </x:row>
    <x:row r="1556" ht="15">
      <x:c r="A1556" s="9" t="s">
        <x:v>120</x:v>
      </x:c>
      <x:c r="B1556" s="10">
        <x:v>42735</x:v>
      </x:c>
      <x:c r="C1556" s="9">
        <x:v>2016</x:v>
      </x:c>
      <x:c r="D1556" s="11">
        <x:v>2720.8420000000001</x:v>
      </x:c>
      <x:c r="E1556" s="11">
        <x:v>2687.4920000000002</x:v>
      </x:c>
      <x:c r="F1556" s="11">
        <x:v>757.61</x:v>
      </x:c>
      <x:c r="G1556" s="11">
        <x:v>853.82600000000002</x:v>
      </x:c>
      <x:c r="H1556" s="11">
        <x:v>32.5</x:v>
      </x:c>
      <x:c r="I1556" s="11">
        <x:v>1867.0160000000001</x:v>
      </x:c>
      <x:c r="J1556" s="11">
        <x:v>1660.1089999999999</x:v>
      </x:c>
      <x:c r="K1556" s="11">
        <x:v>58.968000000000004</x:v>
      </x:c>
      <x:c r="L1556" s="11">
        <x:v>2548.3389999999999</x:v>
      </x:c>
      <x:c r="M1556" s="11">
        <x:v>32.5</x:v>
      </x:c>
      <x:c r="N1556" s="11">
        <x:v>0</x:v>
      </x:c>
      <x:c r="O1556" s="11">
        <x:v>2240.6509999999998</x:v>
      </x:c>
      <x:c r="P1556" s="11">
        <x:v>492.00799999999998</x:v>
      </x:c>
      <x:c r="Q1556" s="11">
        <x:v>495.05200000000002</x:v>
      </x:c>
      <x:c r="R1556" s="11">
        <x:v>4.4969999999999999</x:v>
      </x:c>
      <x:c r="S1556" s="11">
        <x:v>402.90199999999999</x:v>
      </x:c>
      <x:c r="T1556" s="11">
        <x:v>162.94300000000001</x:v>
      </x:c>
      <x:c r="U1556" s="11">
        <x:v>2571.4985999999999</x:v>
      </x:c>
      <x:c r="V1556" s="11">
        <x:v>18</x:v>
      </x:c>
      <x:c r="W1556" s="12">
        <x:v>0</x:v>
      </x:c>
      <x:c r="X1556" s="8">
        <x:v>0</x:v>
      </x:c>
      <x:c r="Y1556" s="13">
        <x:f t="shared" si="144"/>
        <x:v>3.5473291007246472</x:v>
      </x:c>
      <x:c r="Z1556" s="13">
        <x:f t="shared" si="145"/>
        <x:v>0.31380947515511742</x:v>
      </x:c>
      <x:c r="AA1556" s="13">
        <x:f t="shared" si="146"/>
        <x:v>0.14807989585576817</x:v>
      </x:c>
      <x:c r="AB1556" s="13">
        <x:f t="shared" si="147"/>
        <x:v>0.18082931680707662</x:v>
      </x:c>
      <x:c r="AC1556" s="13">
        <x:f t="shared" si="148"/>
        <x:v>0.19083864862395852</x:v>
      </x:c>
      <x:c r="AD1556" s="13">
        <x:f t="shared" si="149"/>
        <x:v>0.610145315310481</x:v>
      </x:c>
      <x:c r="AE1556" s="50" t="n">
        <x:f>IF(OR(NOT(ISNUMBER(Q1556)),NOT(ISNUMBER(R1556))),"",IF(Q1556&lt;R1556,1,0))</x:f>
        <x:v>0</x:v>
      </x:c>
      <x:c r="AF1556" s="50" t="n">
        <x:f>IFERROR(IF(AND(A1556=A1555,C1556=C1555+1,ISNUMBER(AE1555)),AE1555,""),"")</x:f>
        <x:v>0</x:v>
      </x:c>
      <x:c r="AG1556" s="52" t="n">
        <x:f>IFERROR(IF(AND(A1556=A1555,C1556=C1555+1,ISNUMBER(U1556),ISNUMBER(U1555),U1555&lt;&gt;0),U1556/U1555-1,""),"")</x:f>
        <x:v>-0.12948750872290216</x:v>
      </x:c>
      <x:c r="AH1556" s="50" t="n">
        <x:f>IF(AND(ISNUMBER(AE1556),ISNUMBER(AF1556),ISNUMBER(AG1556)),IF(AND(AE1556=1,AF1556=1,AG1556&lt;0),1,0),"")</x:f>
        <x:v>0</x:v>
      </x:c>
      <x:c r="AI1556" s="50" t="n">
        <x:f>IF(AND(A1556=A1557,C1557=C1556+1,ISNUMBER(AH1557)),C1557,"")</x:f>
        <x:v>2017</x:v>
      </x:c>
      <x:c r="AJ1556" s="50" t="n">
        <x:f>IF(AND(A1556=A1557,C1557=C1556+1,ISNUMBER(AH1557)),AH1557,"")</x:f>
        <x:v>0</x:v>
      </x:c>
    </x:row>
    <x:row r="1557" ht="15">
      <x:c r="A1557" s="9" t="s">
        <x:v>120</x:v>
      </x:c>
      <x:c r="B1557" s="10">
        <x:v>43100</x:v>
      </x:c>
      <x:c r="C1557" s="9">
        <x:v>2017</x:v>
      </x:c>
      <x:c r="D1557" s="11">
        <x:v>3147.3490000000002</x:v>
      </x:c>
      <x:c r="E1557" s="11">
        <x:v>3099.317</x:v>
      </x:c>
      <x:c r="F1557" s="11">
        <x:v>837.60299999999995</x:v>
      </x:c>
      <x:c r="G1557" s="11">
        <x:v>956.00900000000001</x:v>
      </x:c>
      <x:c r="H1557" s="11">
        <x:v>30</x:v>
      </x:c>
      <x:c r="I1557" s="11">
        <x:v>2191.34</x:v>
      </x:c>
      <x:c r="J1557" s="11">
        <x:v>1983.325</x:v>
      </x:c>
      <x:c r="K1557" s="11">
        <x:v>45.965000000000003</x:v>
      </x:c>
      <x:c r="L1557" s="11">
        <x:v>2968.1840000000002</x:v>
      </x:c>
      <x:c r="M1557" s="11">
        <x:v>30</x:v>
      </x:c>
      <x:c r="N1557" s="11">
        <x:v>0</x:v>
      </x:c>
      <x:c r="O1557" s="11">
        <x:v>2558.5610000000001</x:v>
      </x:c>
      <x:c r="P1557" s="11">
        <x:v>571.55499999999995</x:v>
      </x:c>
      <x:c r="Q1557" s="11">
        <x:v>574.31399999999996</x:v>
      </x:c>
      <x:c r="R1557" s="11">
        <x:v>4.6420000000000003</x:v>
      </x:c>
      <x:c r="S1557" s="11">
        <x:v>454.05700000000002</x:v>
      </x:c>
      <x:c r="T1557" s="11">
        <x:v>153.27600000000001</x:v>
      </x:c>
      <x:c r="U1557" s="11">
        <x:v>3917.2561999999998</x:v>
      </x:c>
      <x:c r="V1557" s="11">
        <x:v>18</x:v>
      </x:c>
      <x:c r="W1557" s="12">
        <x:v>0</x:v>
      </x:c>
      <x:c r="X1557" s="8">
        <x:v>0</x:v>
      </x:c>
      <x:c r="Y1557" s="13">
        <x:f t="shared" si="144"/>
        <x:v>3.7002219428535956</x:v>
      </x:c>
      <x:c r="Z1557" s="13">
        <x:f t="shared" si="145"/>
        <x:v>0.30375055324338035</x:v>
      </x:c>
      <x:c r="AA1557" s="13">
        <x:f t="shared" si="146"/>
        <x:v>0.14426649221297033</x:v>
      </x:c>
      <x:c r="AB1557" s="13">
        <x:f t="shared" si="147"/>
        <x:v>0.18159886304315154</x:v>
      </x:c>
      <x:c r="AC1557" s="13">
        <x:f t="shared" si="148"/>
        <x:v>0.16032903455929809</x:v>
      </x:c>
      <x:c r="AD1557" s="13">
        <x:f t="shared" si="149"/>
        <x:v>0.63015731652257179</x:v>
      </x:c>
      <x:c r="AE1557" s="50" t="n">
        <x:f>IF(OR(NOT(ISNUMBER(Q1557)),NOT(ISNUMBER(R1557))),"",IF(Q1557&lt;R1557,1,0))</x:f>
        <x:v>0</x:v>
      </x:c>
      <x:c r="AF1557" s="50" t="n">
        <x:f>IFERROR(IF(AND(A1557=A1556,C1557=C1556+1,ISNUMBER(AE1556)),AE1556,""),"")</x:f>
        <x:v>0</x:v>
      </x:c>
      <x:c r="AG1557" s="52" t="n">
        <x:f>IFERROR(IF(AND(A1557=A1556,C1557=C1556+1,ISNUMBER(U1557),ISNUMBER(U1556),U1556&lt;&gt;0),U1557/U1556-1,""),"")</x:f>
        <x:v>0.5233359255960708</x:v>
      </x:c>
      <x:c r="AH1557" s="50" t="n">
        <x:f>IF(AND(ISNUMBER(AE1557),ISNUMBER(AF1557),ISNUMBER(AG1557)),IF(AND(AE1557=1,AF1557=1,AG1557&lt;0),1,0),"")</x:f>
        <x:v>0</x:v>
      </x:c>
      <x:c r="AI1557" s="50" t="n">
        <x:f>IF(AND(A1557=A1558,C1558=C1557+1,ISNUMBER(AH1558)),C1558,"")</x:f>
        <x:v>2018</x:v>
      </x:c>
      <x:c r="AJ1557" s="50" t="n">
        <x:f>IF(AND(A1557=A1558,C1558=C1557+1,ISNUMBER(AH1558)),AH1558,"")</x:f>
        <x:v>0</x:v>
      </x:c>
    </x:row>
    <x:row r="1558" ht="15">
      <x:c r="A1558" s="9" t="s">
        <x:v>120</x:v>
      </x:c>
      <x:c r="B1558" s="10">
        <x:v>43465</x:v>
      </x:c>
      <x:c r="C1558" s="9">
        <x:v>2018</x:v>
      </x:c>
      <x:c r="D1558" s="11">
        <x:v>3544.4960000000001</x:v>
      </x:c>
      <x:c r="E1558" s="11">
        <x:v>3485.5189999999998</x:v>
      </x:c>
      <x:c r="F1558" s="11">
        <x:v>902.53800000000001</x:v>
      </x:c>
      <x:c r="G1558" s="11">
        <x:v>987.39599999999996</x:v>
      </x:c>
      <x:c r="H1558" s="11">
        <x:v>0</x:v>
      </x:c>
      <x:c r="I1558" s="11">
        <x:v>2557.1</x:v>
      </x:c>
      <x:c r="J1558" s="11">
        <x:v>2346.5839999999998</x:v>
      </x:c>
      <x:c r="K1558" s="11">
        <x:v>98.992999999999995</x:v>
      </x:c>
      <x:c r="L1558" s="11">
        <x:v>3271.6109999999999</x:v>
      </x:c>
      <x:c r="M1558" s="11">
        <x:v>0</x:v>
      </x:c>
      <x:c r="N1558" s="11">
        <x:v>0</x:v>
      </x:c>
      <x:c r="O1558" s="11">
        <x:v>2957.6640000000002</x:v>
      </x:c>
      <x:c r="P1558" s="11">
        <x:v>652.87099999999998</x:v>
      </x:c>
      <x:c r="Q1558" s="11">
        <x:v>654.726</x:v>
      </x:c>
      <x:c r="R1558" s="11">
        <x:v>5.41</x:v>
      </x:c>
      <x:c r="S1558" s="11">
        <x:v>519.90499999999997</x:v>
      </x:c>
      <x:c r="T1558" s="11">
        <x:v>254.18299999999999</x:v>
      </x:c>
      <x:c r="U1558" s="11">
        <x:v>3587.3265999999999</x:v>
      </x:c>
      <x:c r="V1558" s="11">
        <x:v>18</x:v>
      </x:c>
      <x:c r="W1558" s="12">
        <x:v>0</x:v>
      </x:c>
      <x:c r="X1558" s="8">
        <x:v>0</x:v>
      </x:c>
      <x:c r="Y1558" s="13">
        <x:f t="shared" si="144"/>
        <x:v>3.8619083074618463</x:v>
      </x:c>
      <x:c r="Z1558" s="13">
        <x:f t="shared" si="145"/>
        <x:v>0.27857162203032532</x:v>
      </x:c>
      <x:c r="AA1558" s="13">
        <x:f t="shared" si="146"/>
        <x:v>0.14667952792160013</x:v>
      </x:c>
      <x:c r="AB1558" s="13">
        <x:f t="shared" si="147"/>
        <x:v>0.18419290076783834</x:v>
      </x:c>
      <x:c r="AC1558" s="13">
        <x:f t="shared" si="148"/>
        <x:v>0.25742761769340772</x:v>
      </x:c>
      <x:c r="AD1558" s="13">
        <x:f t="shared" si="149"/>
        <x:v>0.66203601301849391</x:v>
      </x:c>
      <x:c r="AE1558" s="50" t="n">
        <x:f>IF(OR(NOT(ISNUMBER(Q1558)),NOT(ISNUMBER(R1558))),"",IF(Q1558&lt;R1558,1,0))</x:f>
        <x:v>0</x:v>
      </x:c>
      <x:c r="AF1558" s="50" t="n">
        <x:f>IFERROR(IF(AND(A1558=A1557,C1558=C1557+1,ISNUMBER(AE1557)),AE1557,""),"")</x:f>
        <x:v>0</x:v>
      </x:c>
      <x:c r="AG1558" s="52" t="n">
        <x:f>IFERROR(IF(AND(A1558=A1557,C1558=C1557+1,ISNUMBER(U1558),ISNUMBER(U1557),U1557&lt;&gt;0),U1558/U1557-1,""),"")</x:f>
        <x:v>-0.08422466725561628</x:v>
      </x:c>
      <x:c r="AH1558" s="50" t="n">
        <x:f>IF(AND(ISNUMBER(AE1558),ISNUMBER(AF1558),ISNUMBER(AG1558)),IF(AND(AE1558=1,AF1558=1,AG1558&lt;0),1,0),"")</x:f>
        <x:v>0</x:v>
      </x:c>
      <x:c r="AI1558" s="50" t="n">
        <x:f>IF(AND(A1558=A1559,C1559=C1558+1,ISNUMBER(AH1559)),C1559,"")</x:f>
        <x:v>2019</x:v>
      </x:c>
      <x:c r="AJ1558" s="50" t="n">
        <x:f>IF(AND(A1558=A1559,C1559=C1558+1,ISNUMBER(AH1559)),AH1559,"")</x:f>
        <x:v>0</x:v>
      </x:c>
    </x:row>
    <x:row r="1559" ht="15">
      <x:c r="A1559" s="9" t="s">
        <x:v>120</x:v>
      </x:c>
      <x:c r="B1559" s="10">
        <x:v>43830</x:v>
      </x:c>
      <x:c r="C1559" s="9">
        <x:v>2019</x:v>
      </x:c>
      <x:c r="D1559" s="11">
        <x:v>3889.857</x:v>
      </x:c>
      <x:c r="E1559" s="11">
        <x:v>3806.6819999999998</x:v>
      </x:c>
      <x:c r="F1559" s="11">
        <x:v>869.26900000000001</x:v>
      </x:c>
      <x:c r="G1559" s="11">
        <x:v>968.68299999999999</x:v>
      </x:c>
      <x:c r="H1559" s="11">
        <x:v>14.972</x:v>
      </x:c>
      <x:c r="I1559" s="11">
        <x:v>2921.174</x:v>
      </x:c>
      <x:c r="J1559" s="11">
        <x:v>2708.5329999999999</x:v>
      </x:c>
      <x:c r="K1559" s="11">
        <x:v>201.24100000000001</x:v>
      </x:c>
      <x:c r="L1559" s="11">
        <x:v>3477.5830000000001</x:v>
      </x:c>
      <x:c r="M1559" s="11">
        <x:v>3.0489999999999999</x:v>
      </x:c>
      <x:c r="N1559" s="11">
        <x:v>11.923</x:v>
      </x:c>
      <x:c r="O1559" s="11">
        <x:v>3213.2429999999999</x:v>
      </x:c>
      <x:c r="P1559" s="11">
        <x:v>674.90499999999997</x:v>
      </x:c>
      <x:c r="Q1559" s="11">
        <x:v>680.66200000000003</x:v>
      </x:c>
      <x:c r="R1559" s="11">
        <x:v>7.1879999999999997</x:v>
      </x:c>
      <x:c r="S1559" s="11">
        <x:v>538.55399999999997</x:v>
      </x:c>
      <x:c r="T1559" s="11">
        <x:v>292.40600000000001</x:v>
      </x:c>
      <x:c r="U1559" s="11">
        <x:v>3658.0895999999998</x:v>
      </x:c>
      <x:c r="V1559" s="11">
        <x:v>18</x:v>
      </x:c>
      <x:c r="W1559" s="12">
        <x:v>0</x:v>
      </x:c>
      <x:c r="X1559" s="8">
        <x:v>0</x:v>
      </x:c>
      <x:c r="Y1559" s="13">
        <x:f t="shared" si="144"/>
        <x:v>4.3791760663269939</x:v>
      </x:c>
      <x:c r="Z1559" s="13">
        <x:f t="shared" si="145"/>
        <x:v>0.24902792056366083</x:v>
      </x:c>
      <x:c r="AA1559" s="13">
        <x:f t="shared" si="146"/>
        <x:v>0.13845084793605522</x:v>
      </x:c>
      <x:c r="AB1559" s="13">
        <x:f t="shared" si="147"/>
        <x:v>0.17350380746644414</x:v>
      </x:c>
      <x:c r="AC1559" s="13">
        <x:f t="shared" si="148"/>
        <x:v>0.30185932859356468</x:v>
      </x:c>
      <x:c r="AD1559" s="13">
        <x:f t="shared" si="149"/>
        <x:v>0.69630657373780058</x:v>
      </x:c>
      <x:c r="AE1559" s="50" t="n">
        <x:f>IF(OR(NOT(ISNUMBER(Q1559)),NOT(ISNUMBER(R1559))),"",IF(Q1559&lt;R1559,1,0))</x:f>
        <x:v>0</x:v>
      </x:c>
      <x:c r="AF1559" s="50" t="n">
        <x:f>IFERROR(IF(AND(A1559=A1558,C1559=C1558+1,ISNUMBER(AE1558)),AE1558,""),"")</x:f>
        <x:v>0</x:v>
      </x:c>
      <x:c r="AG1559" s="52" t="n">
        <x:f>IFERROR(IF(AND(A1559=A1558,C1559=C1558+1,ISNUMBER(U1559),ISNUMBER(U1558),U1558&lt;&gt;0),U1559/U1558-1,""),"")</x:f>
        <x:v>0.01972583148687934</x:v>
      </x:c>
      <x:c r="AH1559" s="50" t="n">
        <x:f>IF(AND(ISNUMBER(AE1559),ISNUMBER(AF1559),ISNUMBER(AG1559)),IF(AND(AE1559=1,AF1559=1,AG1559&lt;0),1,0),"")</x:f>
        <x:v>0</x:v>
      </x:c>
      <x:c r="AI1559" s="50" t="n">
        <x:f>IF(AND(A1559=A1560,C1560=C1559+1,ISNUMBER(AH1560)),C1560,"")</x:f>
        <x:v>2020</x:v>
      </x:c>
      <x:c r="AJ1559" s="50" t="n">
        <x:f>IF(AND(A1559=A1560,C1560=C1559+1,ISNUMBER(AH1560)),AH1560,"")</x:f>
        <x:v>0</x:v>
      </x:c>
    </x:row>
    <x:row r="1560" ht="15">
      <x:c r="A1560" s="9" t="s">
        <x:v>120</x:v>
      </x:c>
      <x:c r="B1560" s="10">
        <x:v>44196</x:v>
      </x:c>
      <x:c r="C1560" s="9">
        <x:v>2020</x:v>
      </x:c>
      <x:c r="D1560" s="11">
        <x:v>4083.6</x:v>
      </x:c>
      <x:c r="E1560" s="11">
        <x:v>3984.3</x:v>
      </x:c>
      <x:c r="F1560" s="11">
        <x:v>955.8</x:v>
      </x:c>
      <x:c r="G1560" s="11">
        <x:v>1089.5999999999999</x:v>
      </x:c>
      <x:c r="H1560" s="11">
        <x:v>67.099999999999994</x:v>
      </x:c>
      <x:c r="I1560" s="11">
        <x:v>2994</x:v>
      </x:c>
      <x:c r="J1560" s="11">
        <x:v>2778.7</x:v>
      </x:c>
      <x:c r="K1560" s="11">
        <x:v>51.4</x:v>
      </x:c>
      <x:c r="L1560" s="11">
        <x:v>3863</x:v>
      </x:c>
      <x:c r="M1560" s="11">
        <x:v>53</x:v>
      </x:c>
      <x:c r="N1560" s="11">
        <x:v>14.1</x:v>
      </x:c>
      <x:c r="O1560" s="11">
        <x:v>2225.4</x:v>
      </x:c>
      <x:c r="P1560" s="11">
        <x:v>249.1</x:v>
      </x:c>
      <x:c r="Q1560" s="11">
        <x:v>255.4</x:v>
      </x:c>
      <x:c r="R1560" s="11">
        <x:v>6.7</x:v>
      </x:c>
      <x:c r="S1560" s="11">
        <x:v>192.9</x:v>
      </x:c>
      <x:c r="T1560" s="11">
        <x:v>-57.6</x:v>
      </x:c>
      <x:c r="U1560" s="11">
        <x:v>3140.3892000000001</x:v>
      </x:c>
      <x:c r="V1560" s="11">
        <x:v>18</x:v>
      </x:c>
      <x:c r="W1560" s="12">
        <x:v>0</x:v>
      </x:c>
      <x:c r="X1560" s="8">
        <x:v>0</x:v>
      </x:c>
      <x:c r="Y1560" s="13">
        <x:f t="shared" si="144"/>
        <x:v>4.1685499058380415</x:v>
      </x:c>
      <x:c r="Z1560" s="13">
        <x:f t="shared" si="145"/>
        <x:v>0.26682339112547748</x:v>
      </x:c>
      <x:c r="AA1560" s="13">
        <x:f t="shared" si="146"/>
        <x:v>4.7237731413458717E-2</x:v>
      </x:c>
      <x:c r="AB1560" s="13">
        <x:f t="shared" si="147"/>
        <x:v>6.1000097952786755E-2</x:v>
      </x:c>
      <x:c r="AC1560" s="13">
        <x:f t="shared" si="148"/>
        <x:v>-5.2863436123348026E-2</x:v>
      </x:c>
      <x:c r="AD1560" s="13">
        <x:f t="shared" si="149"/>
        <x:v>0.68045352140268389</x:v>
      </x:c>
      <x:c r="AE1560" s="50" t="n">
        <x:f>IF(OR(NOT(ISNUMBER(Q1560)),NOT(ISNUMBER(R1560))),"",IF(Q1560&lt;R1560,1,0))</x:f>
        <x:v>0</x:v>
      </x:c>
      <x:c r="AF1560" s="50" t="n">
        <x:f>IFERROR(IF(AND(A1560=A1559,C1560=C1559+1,ISNUMBER(AE1559)),AE1559,""),"")</x:f>
        <x:v>0</x:v>
      </x:c>
      <x:c r="AG1560" s="52" t="n">
        <x:f>IFERROR(IF(AND(A1560=A1559,C1560=C1559+1,ISNUMBER(U1560),ISNUMBER(U1559),U1559&lt;&gt;0),U1560/U1559-1,""),"")</x:f>
        <x:v>-0.14152206660000888</x:v>
      </x:c>
      <x:c r="AH1560" s="50" t="n">
        <x:f>IF(AND(ISNUMBER(AE1560),ISNUMBER(AF1560),ISNUMBER(AG1560)),IF(AND(AE1560=1,AF1560=1,AG1560&lt;0),1,0),"")</x:f>
        <x:v>0</x:v>
      </x:c>
      <x:c r="AI1560" s="50" t="n">
        <x:f>IF(AND(A1560=A1561,C1561=C1560+1,ISNUMBER(AH1561)),C1561,"")</x:f>
        <x:v>2021</x:v>
      </x:c>
      <x:c r="AJ1560" s="50" t="n">
        <x:f>IF(AND(A1560=A1561,C1561=C1560+1,ISNUMBER(AH1561)),AH1561,"")</x:f>
        <x:v>0</x:v>
      </x:c>
    </x:row>
    <x:row r="1561" ht="15">
      <x:c r="A1561" s="9" t="s">
        <x:v>120</x:v>
      </x:c>
      <x:c r="B1561" s="10">
        <x:v>44561</x:v>
      </x:c>
      <x:c r="C1561" s="9">
        <x:v>2021</x:v>
      </x:c>
      <x:c r="D1561" s="11">
        <x:v>4676.8</x:v>
      </x:c>
      <x:c r="E1561" s="11">
        <x:v>4574.7</x:v>
      </x:c>
      <x:c r="F1561" s="11">
        <x:v>1072.0999999999999</x:v>
      </x:c>
      <x:c r="G1561" s="11">
        <x:v>1389</x:v>
      </x:c>
      <x:c r="H1561" s="11">
        <x:v>147.19999999999999</x:v>
      </x:c>
      <x:c r="I1561" s="11">
        <x:v>3287.8</x:v>
      </x:c>
      <x:c r="J1561" s="11">
        <x:v>3071.1</x:v>
      </x:c>
      <x:c r="K1561" s="11">
        <x:v>460.3</x:v>
      </x:c>
      <x:c r="L1561" s="11">
        <x:v>4032.2</x:v>
      </x:c>
      <x:c r="M1561" s="11">
        <x:v>2.9</x:v>
      </x:c>
      <x:c r="N1561" s="11">
        <x:v>144.30000000000001</x:v>
      </x:c>
      <x:c r="O1561" s="11">
        <x:v>3122.5</x:v>
      </x:c>
      <x:c r="P1561" s="11">
        <x:v>479.7</x:v>
      </x:c>
      <x:c r="Q1561" s="11">
        <x:v>486.2</x:v>
      </x:c>
      <x:c r="R1561" s="11">
        <x:v>5.2</x:v>
      </x:c>
      <x:c r="S1561" s="11">
        <x:v>380.3</x:v>
      </x:c>
      <x:c r="T1561" s="11">
        <x:v>405.4</x:v>
      </x:c>
      <x:c r="U1561" s="11">
        <x:v>4049.8566999999998</x:v>
      </x:c>
      <x:c r="V1561" s="11">
        <x:v>18</x:v>
      </x:c>
      <x:c r="W1561" s="12">
        <x:v>0</x:v>
      </x:c>
      <x:c r="X1561" s="8">
        <x:v>0</x:v>
      </x:c>
      <x:c r="Y1561" s="13">
        <x:f t="shared" si="144"/>
        <x:v>4.2670459845163702</x:v>
      </x:c>
      <x:c r="Z1561" s="13">
        <x:f t="shared" si="145"/>
        <x:v>0.29699794731440299</x:v>
      </x:c>
      <x:c r="AA1561" s="13">
        <x:f t="shared" si="146"/>
        <x:v>8.1316284639069453E-2</x:v>
      </x:c>
      <x:c r="AB1561" s="13">
        <x:f t="shared" si="147"/>
        <x:v>0.10257013342456379</x:v>
      </x:c>
      <x:c r="AC1561" s="13">
        <x:f t="shared" si="148"/>
        <x:v>0.29186465082793372</x:v>
      </x:c>
      <x:c r="AD1561" s="13">
        <x:f t="shared" si="149"/>
        <x:v>0.65666695176188838</x:v>
      </x:c>
      <x:c r="AE1561" s="50" t="n">
        <x:f>IF(OR(NOT(ISNUMBER(Q1561)),NOT(ISNUMBER(R1561))),"",IF(Q1561&lt;R1561,1,0))</x:f>
        <x:v>0</x:v>
      </x:c>
      <x:c r="AF1561" s="50" t="n">
        <x:f>IFERROR(IF(AND(A1561=A1560,C1561=C1560+1,ISNUMBER(AE1560)),AE1560,""),"")</x:f>
        <x:v>0</x:v>
      </x:c>
      <x:c r="AG1561" s="52" t="n">
        <x:f>IFERROR(IF(AND(A1561=A1560,C1561=C1560+1,ISNUMBER(U1561),ISNUMBER(U1560),U1560&lt;&gt;0),U1561/U1560-1,""),"")</x:f>
        <x:v>0.28960343514109654</x:v>
      </x:c>
      <x:c r="AH1561" s="50" t="n">
        <x:f>IF(AND(ISNUMBER(AE1561),ISNUMBER(AF1561),ISNUMBER(AG1561)),IF(AND(AE1561=1,AF1561=1,AG1561&lt;0),1,0),"")</x:f>
        <x:v>0</x:v>
      </x:c>
      <x:c r="AI1561" s="50" t="n">
        <x:f>IF(AND(A1561=A1562,C1562=C1561+1,ISNUMBER(AH1562)),C1562,"")</x:f>
        <x:v>2022</x:v>
      </x:c>
      <x:c r="AJ1561" s="50" t="n">
        <x:f>IF(AND(A1561=A1562,C1562=C1561+1,ISNUMBER(AH1562)),AH1562,"")</x:f>
        <x:v>0</x:v>
      </x:c>
    </x:row>
    <x:row r="1562" ht="15">
      <x:c r="A1562" s="9" t="s">
        <x:v>120</x:v>
      </x:c>
      <x:c r="B1562" s="10">
        <x:v>44926</x:v>
      </x:c>
      <x:c r="C1562" s="9">
        <x:v>2022</x:v>
      </x:c>
      <x:c r="D1562" s="11">
        <x:v>4985.1000000000004</x:v>
      </x:c>
      <x:c r="E1562" s="11">
        <x:v>4913.5</x:v>
      </x:c>
      <x:c r="F1562" s="11">
        <x:v>971</x:v>
      </x:c>
      <x:c r="G1562" s="11">
        <x:v>1617.3</x:v>
      </x:c>
      <x:c r="H1562" s="11">
        <x:v>147.19999999999999</x:v>
      </x:c>
      <x:c r="I1562" s="11">
        <x:v>3367.8</x:v>
      </x:c>
      <x:c r="J1562" s="11">
        <x:v>3148.9</x:v>
      </x:c>
      <x:c r="K1562" s="11">
        <x:v>375.3</x:v>
      </x:c>
      <x:c r="L1562" s="11">
        <x:v>4423.6000000000004</x:v>
      </x:c>
      <x:c r="M1562" s="11">
        <x:v>2.9</x:v>
      </x:c>
      <x:c r="N1562" s="11">
        <x:v>144.30000000000001</x:v>
      </x:c>
      <x:c r="O1562" s="11">
        <x:v>3536.8</x:v>
      </x:c>
      <x:c r="P1562" s="11">
        <x:v>309</x:v>
      </x:c>
      <x:c r="Q1562" s="11">
        <x:v>315.10000000000002</x:v>
      </x:c>
      <x:c r="R1562" s="11">
        <x:v>6.4</x:v>
      </x:c>
      <x:c r="S1562" s="11">
        <x:v>233.3</x:v>
      </x:c>
      <x:c r="T1562" s="11">
        <x:v>49.8</x:v>
      </x:c>
      <x:c r="U1562" s="11">
        <x:v>3020.4675999999999</x:v>
      </x:c>
      <x:c r="V1562" s="11">
        <x:v>18</x:v>
      </x:c>
      <x:c r="W1562" s="12">
        <x:v>0</x:v>
      </x:c>
      <x:c r="X1562" s="8">
        <x:v>0</x:v>
      </x:c>
      <x:c r="Y1562" s="13">
        <x:f t="shared" si="144"/>
        <x:v>5.0602471678681775</x:v>
      </x:c>
      <x:c r="Z1562" s="13">
        <x:f t="shared" si="145"/>
        <x:v>0.3244267918396822</x:v>
      </x:c>
      <x:c r="AA1562" s="13">
        <x:f t="shared" si="146"/>
        <x:v>4.6799462397945878E-2</x:v>
      </x:c>
      <x:c r="AB1562" s="13">
        <x:f t="shared" si="147"/>
        <x:v>6.198471444905819E-2</x:v>
      </x:c>
      <x:c r="AC1562" s="13">
        <x:f t="shared" si="148"/>
        <x:v>3.0792060842144312E-2</x:v>
      </x:c>
      <x:c r="AD1562" s="13">
        <x:f t="shared" si="149"/>
        <x:v>0.63166235381436675</x:v>
      </x:c>
      <x:c r="AE1562" s="50" t="n">
        <x:f>IF(OR(NOT(ISNUMBER(Q1562)),NOT(ISNUMBER(R1562))),"",IF(Q1562&lt;R1562,1,0))</x:f>
        <x:v>0</x:v>
      </x:c>
      <x:c r="AF1562" s="50" t="n">
        <x:f>IFERROR(IF(AND(A1562=A1561,C1562=C1561+1,ISNUMBER(AE1561)),AE1561,""),"")</x:f>
        <x:v>0</x:v>
      </x:c>
      <x:c r="AG1562" s="52" t="n">
        <x:f>IFERROR(IF(AND(A1562=A1561,C1562=C1561+1,ISNUMBER(U1562),ISNUMBER(U1561),U1561&lt;&gt;0),U1562/U1561-1,""),"")</x:f>
        <x:v>-0.25417914169654443</x:v>
      </x:c>
      <x:c r="AH1562" s="50" t="n">
        <x:f>IF(AND(ISNUMBER(AE1562),ISNUMBER(AF1562),ISNUMBER(AG1562)),IF(AND(AE1562=1,AF1562=1,AG1562&lt;0),1,0),"")</x:f>
        <x:v>0</x:v>
      </x:c>
      <x:c r="AI1562" s="50" t="n">
        <x:f>IF(AND(A1562=A1563,C1563=C1562+1,ISNUMBER(AH1563)),C1563,"")</x:f>
        <x:v>2023</x:v>
      </x:c>
      <x:c r="AJ1562" s="50" t="n">
        <x:f>IF(AND(A1562=A1563,C1563=C1562+1,ISNUMBER(AH1563)),AH1563,"")</x:f>
        <x:v>0</x:v>
      </x:c>
    </x:row>
    <x:row r="1563" ht="15">
      <x:c r="A1563" s="9" t="s">
        <x:v>120</x:v>
      </x:c>
      <x:c r="B1563" s="10">
        <x:v>45291</x:v>
      </x:c>
      <x:c r="C1563" s="9">
        <x:v>2023</x:v>
      </x:c>
      <x:c r="D1563" s="11">
        <x:v>5114.1000000000004</x:v>
      </x:c>
      <x:c r="E1563" s="11">
        <x:v>5034.7</x:v>
      </x:c>
      <x:c r="F1563" s="11">
        <x:v>1005.5</x:v>
      </x:c>
      <x:c r="G1563" s="11">
        <x:v>1652.5</x:v>
      </x:c>
      <x:c r="H1563" s="11">
        <x:v>145</x:v>
      </x:c>
      <x:c r="I1563" s="11">
        <x:v>3461.6</x:v>
      </x:c>
      <x:c r="J1563" s="11">
        <x:v>3242.7</x:v>
      </x:c>
      <x:c r="K1563" s="11">
        <x:v>362</x:v>
      </x:c>
      <x:c r="L1563" s="11">
        <x:v>4575.6000000000004</x:v>
      </x:c>
      <x:c r="M1563" s="11">
        <x:v>3.1</x:v>
      </x:c>
      <x:c r="N1563" s="11">
        <x:v>141.9</x:v>
      </x:c>
      <x:c r="O1563" s="11">
        <x:v>3406.6</x:v>
      </x:c>
      <x:c r="P1563" s="11">
        <x:v>505.3</x:v>
      </x:c>
      <x:c r="Q1563" s="11">
        <x:v>511.3</x:v>
      </x:c>
      <x:c r="R1563" s="11">
        <x:v>6.7</x:v>
      </x:c>
      <x:c r="S1563" s="11">
        <x:v>366.4</x:v>
      </x:c>
      <x:c r="T1563" s="11">
        <x:v>247.5</x:v>
      </x:c>
      <x:c r="U1563" s="11">
        <x:v>2671.5873999999999</x:v>
      </x:c>
      <x:c r="V1563" s="11">
        <x:v>18</x:v>
      </x:c>
      <x:c r="W1563" s="12">
        <x:v>0</x:v>
      </x:c>
      <x:c r="X1563" s="8">
        <x:v>0</x:v>
      </x:c>
      <x:c r="Y1563" s="13">
        <x:f t="shared" si="144"/>
        <x:v>5.007160616608652</x:v>
      </x:c>
      <x:c r="Z1563" s="13">
        <x:f t="shared" si="145"/>
        <x:v>0.32312625877475998</x:v>
      </x:c>
      <x:c r="AA1563" s="13">
        <x:f t="shared" si="146"/>
        <x:v>7.1645059736806072E-2</x:v>
      </x:c>
      <x:c r="AB1563" s="13">
        <x:f t="shared" si="147"/>
        <x:v>9.8805263878297259E-2</x:v>
      </x:c>
      <x:c r="AC1563" s="13">
        <x:f t="shared" si="148"/>
        <x:v>0.14977307110438728</x:v>
      </x:c>
      <x:c r="AD1563" s="13">
        <x:f t="shared" si="149"/>
        <x:v>0.63407051094034128</x:v>
      </x:c>
      <x:c r="AE1563" s="50" t="n">
        <x:f>IF(OR(NOT(ISNUMBER(Q1563)),NOT(ISNUMBER(R1563))),"",IF(Q1563&lt;R1563,1,0))</x:f>
        <x:v>0</x:v>
      </x:c>
      <x:c r="AF1563" s="50" t="n">
        <x:f>IFERROR(IF(AND(A1563=A1562,C1563=C1562+1,ISNUMBER(AE1562)),AE1562,""),"")</x:f>
        <x:v>0</x:v>
      </x:c>
      <x:c r="AG1563" s="52" t="n">
        <x:f>IFERROR(IF(AND(A1563=A1562,C1563=C1562+1,ISNUMBER(U1563),ISNUMBER(U1562),U1562&lt;&gt;0),U1563/U1562-1,""),"")</x:f>
        <x:v>-0.11550536082558871</x:v>
      </x:c>
      <x:c r="AH1563" s="50" t="n">
        <x:f>IF(AND(ISNUMBER(AE1563),ISNUMBER(AF1563),ISNUMBER(AG1563)),IF(AND(AE1563=1,AF1563=1,AG1563&lt;0),1,0),"")</x:f>
        <x:v>0</x:v>
      </x:c>
      <x:c r="AI1563" s="50" t="n">
        <x:f>IF(AND(A1563=A1564,C1564=C1563+1,ISNUMBER(AH1564)),C1564,"")</x:f>
        <x:v>2024</x:v>
      </x:c>
      <x:c r="AJ1563" s="50" t="n">
        <x:f>IF(AND(A1563=A1564,C1564=C1563+1,ISNUMBER(AH1564)),AH1564,"")</x:f>
        <x:v>0</x:v>
      </x:c>
    </x:row>
    <x:row r="1564" ht="15">
      <x:c r="A1564" s="9" t="s">
        <x:v>120</x:v>
      </x:c>
      <x:c r="B1564" s="10">
        <x:v>45657</x:v>
      </x:c>
      <x:c r="C1564" s="9">
        <x:v>2024</x:v>
      </x:c>
      <x:c r="D1564" s="11">
        <x:v>4999.7</x:v>
      </x:c>
      <x:c r="E1564" s="11">
        <x:v>4911.1000000000004</x:v>
      </x:c>
      <x:c r="F1564" s="11">
        <x:v>933.5</x:v>
      </x:c>
      <x:c r="G1564" s="11">
        <x:v>1534.3</x:v>
      </x:c>
      <x:c r="H1564" s="11">
        <x:v>144.1</x:v>
      </x:c>
      <x:c r="I1564" s="11">
        <x:v>3465.4</x:v>
      </x:c>
      <x:c r="J1564" s="11">
        <x:v>3245.3</x:v>
      </x:c>
      <x:c r="K1564" s="11">
        <x:v>119.5</x:v>
      </x:c>
      <x:c r="L1564" s="11">
        <x:v>4714.8</x:v>
      </x:c>
      <x:c r="M1564" s="11">
        <x:v>3.1</x:v>
      </x:c>
      <x:c r="N1564" s="11">
        <x:v>141</x:v>
      </x:c>
      <x:c r="O1564" s="11">
        <x:v>2380.1999999999998</x:v>
      </x:c>
      <x:c r="P1564" s="11">
        <x:v>212.8</x:v>
      </x:c>
      <x:c r="Q1564" s="11">
        <x:v>217.9</x:v>
      </x:c>
      <x:c r="R1564" s="11">
        <x:v>7.6</x:v>
      </x:c>
      <x:c r="S1564" s="11">
        <x:v>132.80000000000001</x:v>
      </x:c>
      <x:c r="T1564" s="11">
        <x:v>-55.9</x:v>
      </x:c>
      <x:c r="U1564" s="11">
        <x:v>3409.9668000000001</x:v>
      </x:c>
      <x:c r="V1564" s="11">
        <x:v>18</x:v>
      </x:c>
      <x:c r="W1564" s="12">
        <x:v>0</x:v>
      </x:c>
      <x:c r="X1564" s="8">
        <x:v>0</x:v>
      </x:c>
      <x:c r="Y1564" s="13">
        <x:f t="shared" si="144"/>
        <x:v>5.2609534011783614</x:v>
      </x:c>
      <x:c r="Z1564" s="13">
        <x:f t="shared" si="145"/>
        <x:v>0.30687841270476229</x:v>
      </x:c>
      <x:c r="AA1564" s="13">
        <x:f t="shared" si="146"/>
        <x:v>2.6561593695621742E-2</x:v>
      </x:c>
      <x:c r="AB1564" s="13">
        <x:f t="shared" si="147"/>
        <x:v>4.25625537532252E-2</x:v>
      </x:c>
      <x:c r="AC1564" s="13">
        <x:f t="shared" si="148"/>
        <x:v>-3.6433552760216384E-2</x:v>
      </x:c>
      <x:c r="AD1564" s="13">
        <x:f t="shared" si="149"/>
        <x:v>0.64909894593675621</x:v>
      </x:c>
      <x:c r="AE1564" s="50" t="n">
        <x:f>IF(OR(NOT(ISNUMBER(Q1564)),NOT(ISNUMBER(R1564))),"",IF(Q1564&lt;R1564,1,0))</x:f>
        <x:v>0</x:v>
      </x:c>
      <x:c r="AF1564" s="50" t="n">
        <x:f>IFERROR(IF(AND(A1564=A1563,C1564=C1563+1,ISNUMBER(AE1563)),AE1563,""),"")</x:f>
        <x:v>0</x:v>
      </x:c>
      <x:c r="AG1564" s="52" t="n">
        <x:f>IFERROR(IF(AND(A1564=A1563,C1564=C1563+1,ISNUMBER(U1564),ISNUMBER(U1563),U1563&lt;&gt;0),U1564/U1563-1,""),"")</x:f>
        <x:v>0.27638227369989843</x:v>
      </x:c>
      <x:c r="AH1564" s="50" t="n">
        <x:f>IF(AND(ISNUMBER(AE1564),ISNUMBER(AF1564),ISNUMBER(AG1564)),IF(AND(AE1564=1,AF1564=1,AG1564&lt;0),1,0),"")</x:f>
        <x:v>0</x:v>
      </x:c>
      <x:c r="AI1564" s="50" t="str">
        <x:f>IF(AND(A1564=A1565,C1565=C1564+1,ISNUMBER(AH1565)),C1565,"")</x:f>
      </x:c>
      <x:c r="AJ1564" s="50" t="str">
        <x:f>IF(AND(A1564=A1565,C1565=C1564+1,ISNUMBER(AH1565)),AH1565,"")</x:f>
      </x:c>
    </x:row>
    <x:row r="1565" ht="15">
      <x:c r="A1565" s="9" t="s">
        <x:v>121</x:v>
      </x:c>
      <x:c r="B1565" s="10">
        <x:v>39447</x:v>
      </x:c>
      <x:c r="C1565" s="9">
        <x:v>2007</x:v>
      </x:c>
      <x:c r="D1565" s="11">
        <x:v>50.596200000000003</x:v>
      </x:c>
      <x:c r="E1565" s="11">
        <x:v>5.4863</x:v>
      </x:c>
      <x:c r="F1565" s="11">
        <x:v>9.0062999999999995</x:v>
      </x:c>
      <x:c r="G1565" s="11">
        <x:v>24.9162</x:v>
      </x:c>
      <x:c r="H1565" s="11">
        <x:v>0.57340000000000002</x:v>
      </x:c>
      <x:c r="I1565" s="11">
        <x:v>25.68</x:v>
      </x:c>
      <x:c r="J1565" s="11">
        <x:v>9.0038</x:v>
      </x:c>
      <x:c r="K1565" s="11">
        <x:v>0.8478</x:v>
      </x:c>
      <x:c r="L1565" s="11">
        <x:v>0.25190000000000001</x:v>
      </x:c>
      <x:c r="M1565" s="11">
        <x:v>0.3412</x:v>
      </x:c>
      <x:c r="N1565" s="11">
        <x:v>0.23219999999999999</x:v>
      </x:c>
      <x:c r="O1565" s="11">
        <x:v>51.601900000000001</x:v>
      </x:c>
      <x:c r="P1565" s="11">
        <x:v>6.0613000000000001</x:v>
      </x:c>
      <x:c r="Q1565" s="11">
        <x:v>9.6697000000000006</x:v>
      </x:c>
      <x:c r="R1565" s="11">
        <x:v>6.9400000000000003E-2</x:v>
      </x:c>
      <x:c r="S1565" s="11">
        <x:v>3.9990000000000001</x:v>
      </x:c>
      <x:c r="T1565" s="11">
        <x:v>11.076599999999999</x:v>
      </x:c>
      <x:c r="U1565" s="11" t="s">
        <x:v>40</x:v>
      </x:c>
      <x:c r="V1565" s="11">
        <x:v>17</x:v>
      </x:c>
      <x:c r="W1565" s="12">
        <x:v>1</x:v>
      </x:c>
      <x:c r="X1565" s="8">
        <x:v>0</x:v>
      </x:c>
      <x:c r="Y1565" s="13">
        <x:f t="shared" si="144"/>
        <x:v>0.60916247515627953</x:v>
      </x:c>
      <x:c r="Z1565" s="13">
        <x:f t="shared" si="145"/>
        <x:v>0.49245200232428521</x:v>
      </x:c>
      <x:c r="AA1565" s="13">
        <x:f t="shared" si="146"/>
        <x:v>7.9037556180108381E-2</x:v>
      </x:c>
      <x:c r="AB1565" s="13">
        <x:f t="shared" si="147"/>
        <x:v>0.11979753420217328</x:v>
      </x:c>
      <x:c r="AC1565" s="13">
        <x:f t="shared" si="148"/>
        <x:v>0.44455414549570155</x:v>
      </x:c>
      <x:c r="AD1565" s="13">
        <x:f t="shared" si="149"/>
        <x:v>0.17795407560251558</x:v>
      </x:c>
      <x:c r="AE1565" s="50" t="n">
        <x:f>IF(OR(NOT(ISNUMBER(Q1565)),NOT(ISNUMBER(R1565))),"",IF(Q1565&lt;R1565,1,0))</x:f>
        <x:v>0</x:v>
      </x:c>
      <x:c r="AF1565" s="50" t="str">
        <x:f>IFERROR(IF(AND(A1565=A1564,C1565=C1564+1,ISNUMBER(AE1564)),AE1564,""),"")</x:f>
      </x:c>
      <x:c r="AG1565" s="52" t="str">
        <x:f>IFERROR(IF(AND(A1565=A1564,C1565=C1564+1,ISNUMBER(U1565),ISNUMBER(U1564),U1564&lt;&gt;0),U1565/U1564-1,""),"")</x:f>
      </x:c>
      <x:c r="AH1565" s="50" t="str">
        <x:f>IF(AND(ISNUMBER(AE1565),ISNUMBER(AF1565),ISNUMBER(AG1565)),IF(AND(AE1565=1,AF1565=1,AG1565&lt;0),1,0),"")</x:f>
      </x:c>
      <x:c r="AI1565" s="50" t="str">
        <x:f>IF(AND(A1565=A1566,C1566=C1565+1,ISNUMBER(AH1566)),C1566,"")</x:f>
      </x:c>
      <x:c r="AJ1565" s="50" t="str">
        <x:f>IF(AND(A1565=A1566,C1566=C1565+1,ISNUMBER(AH1566)),AH1566,"")</x:f>
      </x:c>
    </x:row>
    <x:row r="1566" ht="15">
      <x:c r="A1566" s="9" t="s">
        <x:v>121</x:v>
      </x:c>
      <x:c r="B1566" s="10">
        <x:v>39813</x:v>
      </x:c>
      <x:c r="C1566" s="9">
        <x:v>2008</x:v>
      </x:c>
      <x:c r="D1566" s="11">
        <x:v>128.24199999999999</x:v>
      </x:c>
      <x:c r="E1566" s="11">
        <x:v>17.459800000000001</x:v>
      </x:c>
      <x:c r="F1566" s="11">
        <x:v>13.160299999999999</x:v>
      </x:c>
      <x:c r="G1566" s="11">
        <x:v>27.9679</x:v>
      </x:c>
      <x:c r="H1566" s="11">
        <x:v>0.2112</x:v>
      </x:c>
      <x:c r="I1566" s="11">
        <x:v>100.2741</x:v>
      </x:c>
      <x:c r="J1566" s="11">
        <x:v>19.8005</x:v>
      </x:c>
      <x:c r="K1566" s="11">
        <x:v>10.789099999999999</x:v>
      </x:c>
      <x:c r="L1566" s="11">
        <x:v>0.75249999999999995</x:v>
      </x:c>
      <x:c r="M1566" s="11">
        <x:v>0.1777</x:v>
      </x:c>
      <x:c r="N1566" s="11">
        <x:v>3.3500000000000002E-2</x:v>
      </x:c>
      <x:c r="O1566" s="11">
        <x:v>78.652600000000007</x:v>
      </x:c>
      <x:c r="P1566" s="11">
        <x:v>24.081399999999999</x:v>
      </x:c>
      <x:c r="Q1566" s="11">
        <x:v>28.026499999999999</x:v>
      </x:c>
      <x:c r="R1566" s="11">
        <x:v>3.4099999999999998E-2</x:v>
      </x:c>
      <x:c r="S1566" s="11">
        <x:v>10.940099999999999</x:v>
      </x:c>
      <x:c r="T1566" s="11">
        <x:v>22.520099999999999</x:v>
      </x:c>
      <x:c r="U1566" s="11">
        <x:v>120.42619999999999</x:v>
      </x:c>
      <x:c r="V1566" s="11">
        <x:v>18</x:v>
      </x:c>
      <x:c r="W1566" s="12">
        <x:v>0</x:v>
      </x:c>
      <x:c r="X1566" s="8">
        <x:v>0</x:v>
      </x:c>
      <x:c r="Y1566" s="13">
        <x:f t="shared" si="144"/>
        <x:v>1.3267022788234313</x:v>
      </x:c>
      <x:c r="Z1566" s="13">
        <x:f t="shared" si="145"/>
        <x:v>0.21808689820807536</x:v>
      </x:c>
      <x:c r="AA1566" s="13">
        <x:f t="shared" si="146"/>
        <x:v>8.5308245348637735E-2</x:v>
      </x:c>
      <x:c r="AB1566" s="13">
        <x:f t="shared" si="147"/>
        <x:v>0.18778091420907347</x:v>
      </x:c>
      <x:c r="AC1566" s="13">
        <x:f t="shared" si="148"/>
        <x:v>0.80521240422055285</x:v>
      </x:c>
      <x:c r="AD1566" s="13">
        <x:f t="shared" si="149"/>
        <x:v>0.15439949470532277</x:v>
      </x:c>
      <x:c r="AE1566" s="50" t="n">
        <x:f>IF(OR(NOT(ISNUMBER(Q1566)),NOT(ISNUMBER(R1566))),"",IF(Q1566&lt;R1566,1,0))</x:f>
        <x:v>0</x:v>
      </x:c>
      <x:c r="AF1566" s="50" t="n">
        <x:f>IFERROR(IF(AND(A1566=A1565,C1566=C1565+1,ISNUMBER(AE1565)),AE1565,""),"")</x:f>
        <x:v>0</x:v>
      </x:c>
      <x:c r="AG1566" s="52" t="str">
        <x:f>IFERROR(IF(AND(A1566=A1565,C1566=C1565+1,ISNUMBER(U1566),ISNUMBER(U1565),U1565&lt;&gt;0),U1566/U1565-1,""),"")</x:f>
      </x:c>
      <x:c r="AH1566" s="50" t="str">
        <x:f>IF(AND(ISNUMBER(AE1566),ISNUMBER(AF1566),ISNUMBER(AG1566)),IF(AND(AE1566=1,AF1566=1,AG1566&lt;0),1,0),"")</x:f>
      </x:c>
      <x:c r="AI1566" s="50" t="n">
        <x:f>IF(AND(A1566=A1567,C1567=C1566+1,ISNUMBER(AH1567)),C1567,"")</x:f>
        <x:v>2009</x:v>
      </x:c>
      <x:c r="AJ1566" s="50" t="n">
        <x:f>IF(AND(A1566=A1567,C1567=C1566+1,ISNUMBER(AH1567)),AH1567,"")</x:f>
        <x:v>0</x:v>
      </x:c>
    </x:row>
    <x:row r="1567" ht="15">
      <x:c r="A1567" s="9" t="s">
        <x:v>121</x:v>
      </x:c>
      <x:c r="B1567" s="10">
        <x:v>40178</x:v>
      </x:c>
      <x:c r="C1567" s="9">
        <x:v>2009</x:v>
      </x:c>
      <x:c r="D1567" s="11">
        <x:v>118.78230000000001</x:v>
      </x:c>
      <x:c r="E1567" s="11">
        <x:v>8.1478000000000002</x:v>
      </x:c>
      <x:c r="F1567" s="11">
        <x:v>10.0443</x:v>
      </x:c>
      <x:c r="G1567" s="11">
        <x:v>25.990600000000001</x:v>
      </x:c>
      <x:c r="H1567" s="11">
        <x:v>3.4000000000000002E-2</x:v>
      </x:c>
      <x:c r="I1567" s="11">
        <x:v>92.791799999999995</x:v>
      </x:c>
      <x:c r="J1567" s="11">
        <x:v>18.9954</x:v>
      </x:c>
      <x:c r="K1567" s="11">
        <x:v>3.9337</x:v>
      </x:c>
      <x:c r="L1567" s="11">
        <x:v>0.59</x:v>
      </x:c>
      <x:c r="M1567" s="11">
        <x:v>3.4000000000000002E-2</x:v>
      </x:c>
      <x:c r="N1567" s="11">
        <x:v>0</x:v>
      </x:c>
      <x:c r="O1567" s="11">
        <x:v>85.523200000000003</x:v>
      </x:c>
      <x:c r="P1567" s="11">
        <x:v>24.8781</x:v>
      </x:c>
      <x:c r="Q1567" s="11">
        <x:v>28.686900000000001</x:v>
      </x:c>
      <x:c r="R1567" s="11">
        <x:v>1.6E-2</x:v>
      </x:c>
      <x:c r="S1567" s="11">
        <x:v>7.1056999999999997</x:v>
      </x:c>
      <x:c r="T1567" s="11">
        <x:v>24.754899999999999</x:v>
      </x:c>
      <x:c r="U1567" s="11">
        <x:v>100.7495</x:v>
      </x:c>
      <x:c r="V1567" s="11">
        <x:v>18</x:v>
      </x:c>
      <x:c r="W1567" s="12">
        <x:v>0</x:v>
      </x:c>
      <x:c r="X1567" s="8">
        <x:v>0</x:v>
      </x:c>
      <x:c r="Y1567" s="13">
        <x:f t="shared" si="144"/>
        <x:v>0.8111864440528459</x:v>
      </x:c>
      <x:c r="Z1567" s="13">
        <x:f t="shared" si="145"/>
        <x:v>0.2188086945613951</x:v>
      </x:c>
      <x:c r="AA1567" s="13">
        <x:f t="shared" si="146"/>
        <x:v>5.9821202317180244E-2</x:v>
      </x:c>
      <x:c r="AB1567" s="13">
        <x:f t="shared" si="147"/>
        <x:v>0.20944282102636502</x:v>
      </x:c>
      <x:c r="AC1567" s="13">
        <x:f t="shared" si="148"/>
        <x:v>0.95245588789793223</x:v>
      </x:c>
      <x:c r="AD1567" s="13">
        <x:f t="shared" si="149"/>
        <x:v>0.15991776552567175</x:v>
      </x:c>
      <x:c r="AE1567" s="50" t="n">
        <x:f>IF(OR(NOT(ISNUMBER(Q1567)),NOT(ISNUMBER(R1567))),"",IF(Q1567&lt;R1567,1,0))</x:f>
        <x:v>0</x:v>
      </x:c>
      <x:c r="AF1567" s="50" t="n">
        <x:f>IFERROR(IF(AND(A1567=A1566,C1567=C1566+1,ISNUMBER(AE1566)),AE1566,""),"")</x:f>
        <x:v>0</x:v>
      </x:c>
      <x:c r="AG1567" s="52" t="n">
        <x:f>IFERROR(IF(AND(A1567=A1566,C1567=C1566+1,ISNUMBER(U1567),ISNUMBER(U1566),U1566&lt;&gt;0),U1567/U1566-1,""),"")</x:f>
        <x:v>-0.16339218542144485</x:v>
      </x:c>
      <x:c r="AH1567" s="50" t="n">
        <x:f>IF(AND(ISNUMBER(AE1567),ISNUMBER(AF1567),ISNUMBER(AG1567)),IF(AND(AE1567=1,AF1567=1,AG1567&lt;0),1,0),"")</x:f>
        <x:v>0</x:v>
      </x:c>
      <x:c r="AI1567" s="50" t="n">
        <x:f>IF(AND(A1567=A1568,C1568=C1567+1,ISNUMBER(AH1568)),C1568,"")</x:f>
        <x:v>2010</x:v>
      </x:c>
      <x:c r="AJ1567" s="50" t="n">
        <x:f>IF(AND(A1567=A1568,C1568=C1567+1,ISNUMBER(AH1568)),AH1568,"")</x:f>
        <x:v>0</x:v>
      </x:c>
    </x:row>
    <x:row r="1568" ht="15">
      <x:c r="A1568" s="9" t="s">
        <x:v>121</x:v>
      </x:c>
      <x:c r="B1568" s="10">
        <x:v>40543</x:v>
      </x:c>
      <x:c r="C1568" s="9">
        <x:v>2010</x:v>
      </x:c>
      <x:c r="D1568" s="11">
        <x:v>137.6618</x:v>
      </x:c>
      <x:c r="E1568" s="11">
        <x:v>26.450500000000002</x:v>
      </x:c>
      <x:c r="F1568" s="11">
        <x:v>10.5998</x:v>
      </x:c>
      <x:c r="G1568" s="11">
        <x:v>27.703299999999999</x:v>
      </x:c>
      <x:c r="H1568" s="11">
        <x:v>0</x:v>
      </x:c>
      <x:c r="I1568" s="11">
        <x:v>109.9584</x:v>
      </x:c>
      <x:c r="J1568" s="11">
        <x:v>38.6267</x:v>
      </x:c>
      <x:c r="K1568" s="11">
        <x:v>19.087199999999999</x:v>
      </x:c>
      <x:c r="L1568" s="11">
        <x:v>1.6854</x:v>
      </x:c>
      <x:c r="M1568" s="11">
        <x:v>0</x:v>
      </x:c>
      <x:c r="N1568" s="11">
        <x:v>0</x:v>
      </x:c>
      <x:c r="O1568" s="11">
        <x:v>108.3708</x:v>
      </x:c>
      <x:c r="P1568" s="11">
        <x:v>33.948799999999999</x:v>
      </x:c>
      <x:c r="Q1568" s="11">
        <x:v>38.892400000000002</x:v>
      </x:c>
      <x:c r="R1568" s="11">
        <x:v>0.1074</x:v>
      </x:c>
      <x:c r="S1568" s="11">
        <x:v>22.5853</x:v>
      </x:c>
      <x:c r="T1568" s="11">
        <x:v>28.988900000000001</x:v>
      </x:c>
      <x:c r="U1568" s="11">
        <x:v>137.7208</x:v>
      </x:c>
      <x:c r="V1568" s="11">
        <x:v>18</x:v>
      </x:c>
      <x:c r="W1568" s="12">
        <x:v>0</x:v>
      </x:c>
      <x:c r="X1568" s="8">
        <x:v>0</x:v>
      </x:c>
      <x:c r="Y1568" s="13">
        <x:f t="shared" si="144"/>
        <x:v>2.4953772712692692</x:v>
      </x:c>
      <x:c r="Z1568" s="13">
        <x:f t="shared" si="145"/>
        <x:v>0.20124173881207422</x:v>
      </x:c>
      <x:c r="AA1568" s="13">
        <x:f t="shared" si="146"/>
        <x:v>0.16406366907885847</x:v>
      </x:c>
      <x:c r="AB1568" s="13">
        <x:f t="shared" si="147"/>
        <x:v>0.24661017072274224</x:v>
      </x:c>
      <x:c r="AC1568" s="13">
        <x:f t="shared" si="148"/>
        <x:v>1.0464060238310959</x:v>
      </x:c>
      <x:c r="AD1568" s="13">
        <x:f t="shared" si="149"/>
        <x:v>0.28059127513950854</x:v>
      </x:c>
      <x:c r="AE1568" s="50" t="n">
        <x:f>IF(OR(NOT(ISNUMBER(Q1568)),NOT(ISNUMBER(R1568))),"",IF(Q1568&lt;R1568,1,0))</x:f>
        <x:v>0</x:v>
      </x:c>
      <x:c r="AF1568" s="50" t="n">
        <x:f>IFERROR(IF(AND(A1568=A1567,C1568=C1567+1,ISNUMBER(AE1567)),AE1567,""),"")</x:f>
        <x:v>0</x:v>
      </x:c>
      <x:c r="AG1568" s="52" t="n">
        <x:f>IFERROR(IF(AND(A1568=A1567,C1568=C1567+1,ISNUMBER(U1568),ISNUMBER(U1567),U1567&lt;&gt;0),U1568/U1567-1,""),"")</x:f>
        <x:v>0.3669626151990828</x:v>
      </x:c>
      <x:c r="AH1568" s="50" t="n">
        <x:f>IF(AND(ISNUMBER(AE1568),ISNUMBER(AF1568),ISNUMBER(AG1568)),IF(AND(AE1568=1,AF1568=1,AG1568&lt;0),1,0),"")</x:f>
        <x:v>0</x:v>
      </x:c>
      <x:c r="AI1568" s="50" t="n">
        <x:f>IF(AND(A1568=A1569,C1569=C1568+1,ISNUMBER(AH1569)),C1569,"")</x:f>
        <x:v>2011</x:v>
      </x:c>
      <x:c r="AJ1568" s="50" t="n">
        <x:f>IF(AND(A1568=A1569,C1569=C1568+1,ISNUMBER(AH1569)),AH1569,"")</x:f>
        <x:v>0</x:v>
      </x:c>
    </x:row>
    <x:row r="1569" ht="15">
      <x:c r="A1569" s="9" t="s">
        <x:v>121</x:v>
      </x:c>
      <x:c r="B1569" s="10">
        <x:v>40908</x:v>
      </x:c>
      <x:c r="C1569" s="9">
        <x:v>2011</x:v>
      </x:c>
      <x:c r="D1569" s="11">
        <x:v>181.74340000000001</x:v>
      </x:c>
      <x:c r="E1569" s="11">
        <x:v>25.442799999999998</x:v>
      </x:c>
      <x:c r="F1569" s="11">
        <x:v>14.3965</x:v>
      </x:c>
      <x:c r="G1569" s="11">
        <x:v>35.941600000000001</x:v>
      </x:c>
      <x:c r="H1569" s="11">
        <x:v>0</x:v>
      </x:c>
      <x:c r="I1569" s="11">
        <x:v>145.80179999999999</x:v>
      </x:c>
      <x:c r="J1569" s="11">
        <x:v>60.4236</x:v>
      </x:c>
      <x:c r="K1569" s="11">
        <x:v>16.265899999999998</x:v>
      </x:c>
      <x:c r="L1569" s="11">
        <x:v>2.3412999999999999</x:v>
      </x:c>
      <x:c r="M1569" s="11">
        <x:v>0</x:v>
      </x:c>
      <x:c r="N1569" s="11">
        <x:v>0</x:v>
      </x:c>
      <x:c r="O1569" s="11">
        <x:v>125.9973</x:v>
      </x:c>
      <x:c r="P1569" s="11">
        <x:v>40.873899999999999</x:v>
      </x:c>
      <x:c r="Q1569" s="11">
        <x:v>45.503900000000002</x:v>
      </x:c>
      <x:c r="R1569" s="11">
        <x:v>6.3799999999999996E-2</x:v>
      </x:c>
      <x:c r="S1569" s="11">
        <x:v>27.310300000000002</x:v>
      </x:c>
      <x:c r="T1569" s="11">
        <x:v>34.973999999999997</x:v>
      </x:c>
      <x:c r="U1569" s="11">
        <x:v>249.4177</x:v>
      </x:c>
      <x:c r="V1569" s="11">
        <x:v>18</x:v>
      </x:c>
      <x:c r="W1569" s="12">
        <x:v>0</x:v>
      </x:c>
      <x:c r="X1569" s="8">
        <x:v>0</x:v>
      </x:c>
      <x:c r="Y1569" s="13">
        <x:f t="shared" si="144"/>
        <x:v>1.7672906609245302</x:v>
      </x:c>
      <x:c r="Z1569" s="13">
        <x:f t="shared" si="145"/>
        <x:v>0.19776013874506584</x:v>
      </x:c>
      <x:c r="AA1569" s="13">
        <x:f t="shared" si="146"/>
        <x:v>0.15026845541571249</x:v>
      </x:c>
      <x:c r="AB1569" s="13">
        <x:f t="shared" si="147"/>
        <x:v>0.224898950938521</x:v>
      </x:c>
      <x:c r="AC1569" s="13">
        <x:f t="shared" si="148"/>
        <x:v>0.9730785496472053</x:v>
      </x:c>
      <x:c r="AD1569" s="13">
        <x:f t="shared" si="149"/>
        <x:v>0.33246654348933713</x:v>
      </x:c>
      <x:c r="AE1569" s="50" t="n">
        <x:f>IF(OR(NOT(ISNUMBER(Q1569)),NOT(ISNUMBER(R1569))),"",IF(Q1569&lt;R1569,1,0))</x:f>
        <x:v>0</x:v>
      </x:c>
      <x:c r="AF1569" s="50" t="n">
        <x:f>IFERROR(IF(AND(A1569=A1568,C1569=C1568+1,ISNUMBER(AE1568)),AE1568,""),"")</x:f>
        <x:v>0</x:v>
      </x:c>
      <x:c r="AG1569" s="52" t="n">
        <x:f>IFERROR(IF(AND(A1569=A1568,C1569=C1568+1,ISNUMBER(U1569),ISNUMBER(U1568),U1568&lt;&gt;0),U1569/U1568-1,""),"")</x:f>
        <x:v>0.81103871020209</x:v>
      </x:c>
      <x:c r="AH1569" s="50" t="n">
        <x:f>IF(AND(ISNUMBER(AE1569),ISNUMBER(AF1569),ISNUMBER(AG1569)),IF(AND(AE1569=1,AF1569=1,AG1569&lt;0),1,0),"")</x:f>
        <x:v>0</x:v>
      </x:c>
      <x:c r="AI1569" s="50" t="n">
        <x:f>IF(AND(A1569=A1570,C1570=C1569+1,ISNUMBER(AH1570)),C1570,"")</x:f>
        <x:v>2012</x:v>
      </x:c>
      <x:c r="AJ1569" s="50" t="n">
        <x:f>IF(AND(A1569=A1570,C1570=C1569+1,ISNUMBER(AH1570)),AH1570,"")</x:f>
        <x:v>0</x:v>
      </x:c>
    </x:row>
    <x:row r="1570" ht="15">
      <x:c r="A1570" s="9" t="s">
        <x:v>121</x:v>
      </x:c>
      <x:c r="B1570" s="10">
        <x:v>41274</x:v>
      </x:c>
      <x:c r="C1570" s="9">
        <x:v>2012</x:v>
      </x:c>
      <x:c r="D1570" s="11">
        <x:v>200.24260000000001</x:v>
      </x:c>
      <x:c r="E1570" s="11">
        <x:v>44.660699999999999</x:v>
      </x:c>
      <x:c r="F1570" s="11">
        <x:v>17.348099999999999</x:v>
      </x:c>
      <x:c r="G1570" s="11">
        <x:v>39.305100000000003</x:v>
      </x:c>
      <x:c r="H1570" s="11">
        <x:v>0</x:v>
      </x:c>
      <x:c r="I1570" s="11">
        <x:v>160.9376</x:v>
      </x:c>
      <x:c r="J1570" s="11">
        <x:v>93.202399999999997</x:v>
      </x:c>
      <x:c r="K1570" s="11">
        <x:v>31.022400000000001</x:v>
      </x:c>
      <x:c r="L1570" s="11">
        <x:v>2.9306000000000001</x:v>
      </x:c>
      <x:c r="M1570" s="11">
        <x:v>0</x:v>
      </x:c>
      <x:c r="N1570" s="11">
        <x:v>0</x:v>
      </x:c>
      <x:c r="O1570" s="11">
        <x:v>160.1002</x:v>
      </x:c>
      <x:c r="P1570" s="11">
        <x:v>64.725099999999998</x:v>
      </x:c>
      <x:c r="Q1570" s="11">
        <x:v>69.978899999999996</x:v>
      </x:c>
      <x:c r="R1570" s="11">
        <x:v>0.21659999999999999</x:v>
      </x:c>
      <x:c r="S1570" s="11">
        <x:v>46.320900000000002</x:v>
      </x:c>
      <x:c r="T1570" s="11">
        <x:v>60.1813</x:v>
      </x:c>
      <x:c r="U1570" s="11">
        <x:v>352.04509999999999</x:v>
      </x:c>
      <x:c r="V1570" s="11">
        <x:v>18</x:v>
      </x:c>
      <x:c r="W1570" s="12">
        <x:v>0</x:v>
      </x:c>
      <x:c r="X1570" s="8">
        <x:v>0</x:v>
      </x:c>
      <x:c r="Y1570" s="13">
        <x:f t="shared" si="144"/>
        <x:v>2.5743856675947221</x:v>
      </x:c>
      <x:c r="Z1570" s="13">
        <x:f t="shared" si="145"/>
        <x:v>0.19628740337970044</x:v>
      </x:c>
      <x:c r="AA1570" s="13">
        <x:f t="shared" si="146"/>
        <x:v>0.23132390410432146</x:v>
      </x:c>
      <x:c r="AB1570" s="13">
        <x:f t="shared" si="147"/>
        <x:v>0.32323341786413079</x:v>
      </x:c>
      <x:c r="AC1570" s="13">
        <x:f t="shared" si="148"/>
        <x:v>1.5311320922730127</x:v>
      </x:c>
      <x:c r="AD1570" s="13">
        <x:f t="shared" si="149"/>
        <x:v>0.46544741228889353</x:v>
      </x:c>
      <x:c r="AE1570" s="50" t="n">
        <x:f>IF(OR(NOT(ISNUMBER(Q1570)),NOT(ISNUMBER(R1570))),"",IF(Q1570&lt;R1570,1,0))</x:f>
        <x:v>0</x:v>
      </x:c>
      <x:c r="AF1570" s="50" t="n">
        <x:f>IFERROR(IF(AND(A1570=A1569,C1570=C1569+1,ISNUMBER(AE1569)),AE1569,""),"")</x:f>
        <x:v>0</x:v>
      </x:c>
      <x:c r="AG1570" s="52" t="n">
        <x:f>IFERROR(IF(AND(A1570=A1569,C1570=C1569+1,ISNUMBER(U1570),ISNUMBER(U1569),U1569&lt;&gt;0),U1570/U1569-1,""),"")</x:f>
        <x:v>0.4114679912452084</x:v>
      </x:c>
      <x:c r="AH1570" s="50" t="n">
        <x:f>IF(AND(ISNUMBER(AE1570),ISNUMBER(AF1570),ISNUMBER(AG1570)),IF(AND(AE1570=1,AF1570=1,AG1570&lt;0),1,0),"")</x:f>
        <x:v>0</x:v>
      </x:c>
      <x:c r="AI1570" s="50" t="n">
        <x:f>IF(AND(A1570=A1571,C1571=C1570+1,ISNUMBER(AH1571)),C1571,"")</x:f>
        <x:v>2013</x:v>
      </x:c>
      <x:c r="AJ1570" s="50" t="n">
        <x:f>IF(AND(A1570=A1571,C1571=C1570+1,ISNUMBER(AH1571)),AH1571,"")</x:f>
        <x:v>0</x:v>
      </x:c>
    </x:row>
    <x:row r="1571" ht="15">
      <x:c r="A1571" s="9" t="s">
        <x:v>121</x:v>
      </x:c>
      <x:c r="B1571" s="10">
        <x:v>41639</x:v>
      </x:c>
      <x:c r="C1571" s="9">
        <x:v>2013</x:v>
      </x:c>
      <x:c r="D1571" s="11">
        <x:v>419.52820000000003</x:v>
      </x:c>
      <x:c r="E1571" s="11">
        <x:v>40.6175</x:v>
      </x:c>
      <x:c r="F1571" s="11">
        <x:v>36.544600000000003</x:v>
      </x:c>
      <x:c r="G1571" s="11">
        <x:v>158.03</x:v>
      </x:c>
      <x:c r="H1571" s="11">
        <x:v>1.3123</x:v>
      </x:c>
      <x:c r="I1571" s="11">
        <x:v>261.4982</x:v>
      </x:c>
      <x:c r="J1571" s="11">
        <x:v>154.8948</x:v>
      </x:c>
      <x:c r="K1571" s="11">
        <x:v>7.2416</x:v>
      </x:c>
      <x:c r="L1571" s="11">
        <x:v>10.015599999999999</x:v>
      </x:c>
      <x:c r="M1571" s="11">
        <x:v>1.3123</x:v>
      </x:c>
      <x:c r="N1571" s="11">
        <x:v>0</x:v>
      </x:c>
      <x:c r="O1571" s="11">
        <x:v>209.49209999999999</x:v>
      </x:c>
      <x:c r="P1571" s="11">
        <x:v>85.630200000000002</x:v>
      </x:c>
      <x:c r="Q1571" s="11">
        <x:v>95.105000000000004</x:v>
      </x:c>
      <x:c r="R1571" s="11">
        <x:v>1.9731000000000001</x:v>
      </x:c>
      <x:c r="S1571" s="11">
        <x:v>66.790899999999993</x:v>
      </x:c>
      <x:c r="T1571" s="11">
        <x:v>75.719899999999996</x:v>
      </x:c>
      <x:c r="U1571" s="11">
        <x:v>352.89269999999999</x:v>
      </x:c>
      <x:c r="V1571" s="11">
        <x:v>18</x:v>
      </x:c>
      <x:c r="W1571" s="12">
        <x:v>0</x:v>
      </x:c>
      <x:c r="X1571" s="8">
        <x:v>0</x:v>
      </x:c>
      <x:c r="Y1571" s="13">
        <x:f t="shared" si="144"/>
        <x:v>1.1114501184853576</x:v>
      </x:c>
      <x:c r="Z1571" s="13">
        <x:f t="shared" si="145"/>
        <x:v>0.37668504763207811</x:v>
      </x:c>
      <x:c r="AA1571" s="13">
        <x:f t="shared" si="146"/>
        <x:v>0.15920479243111665</x:v>
      </x:c>
      <x:c r="AB1571" s="13">
        <x:f t="shared" si="147"/>
        <x:v>0.20411071293896332</x:v>
      </x:c>
      <x:c r="AC1571" s="13">
        <x:f t="shared" si="148"/>
        <x:v>0.47914889577928238</x:v>
      </x:c>
      <x:c r="AD1571" s="13">
        <x:f t="shared" si="149"/>
        <x:v>0.36921189088123274</x:v>
      </x:c>
      <x:c r="AE1571" s="50" t="n">
        <x:f>IF(OR(NOT(ISNUMBER(Q1571)),NOT(ISNUMBER(R1571))),"",IF(Q1571&lt;R1571,1,0))</x:f>
        <x:v>0</x:v>
      </x:c>
      <x:c r="AF1571" s="50" t="n">
        <x:f>IFERROR(IF(AND(A1571=A1570,C1571=C1570+1,ISNUMBER(AE1570)),AE1570,""),"")</x:f>
        <x:v>0</x:v>
      </x:c>
      <x:c r="AG1571" s="52" t="n">
        <x:f>IFERROR(IF(AND(A1571=A1570,C1571=C1570+1,ISNUMBER(U1571),ISNUMBER(U1570),U1570&lt;&gt;0),U1571/U1570-1,""),"")</x:f>
        <x:v>0.00240764606580246</x:v>
      </x:c>
      <x:c r="AH1571" s="50" t="n">
        <x:f>IF(AND(ISNUMBER(AE1571),ISNUMBER(AF1571),ISNUMBER(AG1571)),IF(AND(AE1571=1,AF1571=1,AG1571&lt;0),1,0),"")</x:f>
        <x:v>0</x:v>
      </x:c>
      <x:c r="AI1571" s="50" t="n">
        <x:f>IF(AND(A1571=A1572,C1572=C1571+1,ISNUMBER(AH1572)),C1572,"")</x:f>
        <x:v>2014</x:v>
      </x:c>
      <x:c r="AJ1571" s="50" t="n">
        <x:f>IF(AND(A1571=A1572,C1572=C1571+1,ISNUMBER(AH1572)),AH1572,"")</x:f>
        <x:v>0</x:v>
      </x:c>
    </x:row>
    <x:row r="1572" ht="15">
      <x:c r="A1572" s="9" t="s">
        <x:v>121</x:v>
      </x:c>
      <x:c r="B1572" s="10">
        <x:v>42004</x:v>
      </x:c>
      <x:c r="C1572" s="9">
        <x:v>2014</x:v>
      </x:c>
      <x:c r="D1572" s="11">
        <x:v>422.30959999999999</x:v>
      </x:c>
      <x:c r="E1572" s="11">
        <x:v>40.207500000000003</x:v>
      </x:c>
      <x:c r="F1572" s="11">
        <x:v>41.064700000000002</x:v>
      </x:c>
      <x:c r="G1572" s="11">
        <x:v>149.71039999999999</x:v>
      </x:c>
      <x:c r="H1572" s="11">
        <x:v>8.1317000000000004</x:v>
      </x:c>
      <x:c r="I1572" s="11">
        <x:v>272.5992</x:v>
      </x:c>
      <x:c r="J1572" s="11">
        <x:v>195.14410000000001</x:v>
      </x:c>
      <x:c r="K1572" s="11">
        <x:v>9.6084999999999994</x:v>
      </x:c>
      <x:c r="L1572" s="11">
        <x:v>9.1343999999999994</x:v>
      </x:c>
      <x:c r="M1572" s="11">
        <x:v>8.1317000000000004</x:v>
      </x:c>
      <x:c r="N1572" s="11">
        <x:v>0</x:v>
      </x:c>
      <x:c r="O1572" s="11">
        <x:v>251.37989999999999</x:v>
      </x:c>
      <x:c r="P1572" s="11">
        <x:v>55.6785</x:v>
      </x:c>
      <x:c r="Q1572" s="11">
        <x:v>72.042400000000001</x:v>
      </x:c>
      <x:c r="R1572" s="11">
        <x:v>1.4281999999999999</x:v>
      </x:c>
      <x:c r="S1572" s="11">
        <x:v>43.565600000000003</x:v>
      </x:c>
      <x:c r="T1572" s="11">
        <x:v>59.943800000000003</x:v>
      </x:c>
      <x:c r="U1572" s="11">
        <x:v>445.9556</x:v>
      </x:c>
      <x:c r="V1572" s="11">
        <x:v>18</x:v>
      </x:c>
      <x:c r="W1572" s="12">
        <x:v>0</x:v>
      </x:c>
      <x:c r="X1572" s="8">
        <x:v>0</x:v>
      </x:c>
      <x:c r="Y1572" s="13">
        <x:f t="shared" si="144"/>
        <x:v>0.97912562371087575</x:v>
      </x:c>
      <x:c r="Z1572" s="13">
        <x:f t="shared" si="145"/>
        <x:v>0.35450389950879641</x:v>
      </x:c>
      <x:c r="AA1572" s="13">
        <x:f t="shared" si="146"/>
        <x:v>0.1031603354505794</x:v>
      </x:c>
      <x:c r="AB1572" s="13">
        <x:f t="shared" si="147"/>
        <x:v>0.1318428470487055</x:v>
      </x:c>
      <x:c r="AC1572" s="13">
        <x:f t="shared" si="148"/>
        <x:v>0.40039836911797716</x:v>
      </x:c>
      <x:c r="AD1572" s="13">
        <x:f t="shared" si="149"/>
        <x:v>0.46208776688950481</x:v>
      </x:c>
      <x:c r="AE1572" s="50" t="n">
        <x:f>IF(OR(NOT(ISNUMBER(Q1572)),NOT(ISNUMBER(R1572))),"",IF(Q1572&lt;R1572,1,0))</x:f>
        <x:v>0</x:v>
      </x:c>
      <x:c r="AF1572" s="50" t="n">
        <x:f>IFERROR(IF(AND(A1572=A1571,C1572=C1571+1,ISNUMBER(AE1571)),AE1571,""),"")</x:f>
        <x:v>0</x:v>
      </x:c>
      <x:c r="AG1572" s="52" t="n">
        <x:f>IFERROR(IF(AND(A1572=A1571,C1572=C1571+1,ISNUMBER(U1572),ISNUMBER(U1571),U1571&lt;&gt;0),U1572/U1571-1,""),"")</x:f>
        <x:v>0.2637144378447047</x:v>
      </x:c>
      <x:c r="AH1572" s="50" t="n">
        <x:f>IF(AND(ISNUMBER(AE1572),ISNUMBER(AF1572),ISNUMBER(AG1572)),IF(AND(AE1572=1,AF1572=1,AG1572&lt;0),1,0),"")</x:f>
        <x:v>0</x:v>
      </x:c>
      <x:c r="AI1572" s="50" t="n">
        <x:f>IF(AND(A1572=A1573,C1573=C1572+1,ISNUMBER(AH1573)),C1573,"")</x:f>
        <x:v>2015</x:v>
      </x:c>
      <x:c r="AJ1572" s="50" t="n">
        <x:f>IF(AND(A1572=A1573,C1573=C1572+1,ISNUMBER(AH1573)),AH1573,"")</x:f>
        <x:v>0</x:v>
      </x:c>
    </x:row>
    <x:row r="1573" ht="15">
      <x:c r="A1573" s="9" t="s">
        <x:v>121</x:v>
      </x:c>
      <x:c r="B1573" s="10">
        <x:v>42369</x:v>
      </x:c>
      <x:c r="C1573" s="9">
        <x:v>2015</x:v>
      </x:c>
      <x:c r="D1573" s="11">
        <x:v>373.26150000000001</x:v>
      </x:c>
      <x:c r="E1573" s="11">
        <x:v>27.0749</x:v>
      </x:c>
      <x:c r="F1573" s="11">
        <x:v>35.145899999999997</x:v>
      </x:c>
      <x:c r="G1573" s="11">
        <x:v>141.84059999999999</x:v>
      </x:c>
      <x:c r="H1573" s="11">
        <x:v>7.9371999999999998</x:v>
      </x:c>
      <x:c r="I1573" s="11">
        <x:v>231.42089999999999</x:v>
      </x:c>
      <x:c r="J1573" s="11">
        <x:v>174.31190000000001</x:v>
      </x:c>
      <x:c r="K1573" s="11">
        <x:v>5.2346000000000004</x:v>
      </x:c>
      <x:c r="L1573" s="11">
        <x:v>5.5077999999999996</x:v>
      </x:c>
      <x:c r="M1573" s="11">
        <x:v>7.9371999999999998</x:v>
      </x:c>
      <x:c r="N1573" s="11">
        <x:v>0</x:v>
      </x:c>
      <x:c r="O1573" s="11">
        <x:v>222.26830000000001</x:v>
      </x:c>
      <x:c r="P1573" s="11">
        <x:v>28.357299999999999</x:v>
      </x:c>
      <x:c r="Q1573" s="11">
        <x:v>44.720999999999997</x:v>
      </x:c>
      <x:c r="R1573" s="11">
        <x:v>3.8731</x:v>
      </x:c>
      <x:c r="S1573" s="11">
        <x:v>18.386199999999999</x:v>
      </x:c>
      <x:c r="T1573" s="11">
        <x:v>30.956299999999999</x:v>
      </x:c>
      <x:c r="U1573" s="11">
        <x:v>273.58949999999999</x:v>
      </x:c>
      <x:c r="V1573" s="11">
        <x:v>18</x:v>
      </x:c>
      <x:c r="W1573" s="12">
        <x:v>0</x:v>
      </x:c>
      <x:c r="X1573" s="8">
        <x:v>0</x:v>
      </x:c>
      <x:c r="Y1573" s="13">
        <x:f t="shared" si="144"/>
        <x:v>0.77035728207273113</x:v>
      </x:c>
      <x:c r="Z1573" s="13">
        <x:f t="shared" si="145"/>
        <x:v>0.38000329527690369</x:v>
      </x:c>
      <x:c r="AA1573" s="13">
        <x:f t="shared" si="146"/>
        <x:v>4.9258227810797521E-2</x:v>
      </x:c>
      <x:c r="AB1573" s="13">
        <x:f t="shared" si="147"/>
        <x:v>7.5971671334975607E-2</x:v>
      </x:c>
      <x:c r="AC1573" s="13">
        <x:f t="shared" si="148"/>
        <x:v>0.21824710273363199</x:v>
      </x:c>
      <x:c r="AD1573" s="13">
        <x:f t="shared" si="149"/>
        <x:v>0.46699673017442195</x:v>
      </x:c>
      <x:c r="AE1573" s="50" t="n">
        <x:f>IF(OR(NOT(ISNUMBER(Q1573)),NOT(ISNUMBER(R1573))),"",IF(Q1573&lt;R1573,1,0))</x:f>
        <x:v>0</x:v>
      </x:c>
      <x:c r="AF1573" s="50" t="n">
        <x:f>IFERROR(IF(AND(A1573=A1572,C1573=C1572+1,ISNUMBER(AE1572)),AE1572,""),"")</x:f>
        <x:v>0</x:v>
      </x:c>
      <x:c r="AG1573" s="52" t="n">
        <x:f>IFERROR(IF(AND(A1573=A1572,C1573=C1572+1,ISNUMBER(U1573),ISNUMBER(U1572),U1572&lt;&gt;0),U1573/U1572-1,""),"")</x:f>
        <x:v>-0.3865095538659006</x:v>
      </x:c>
      <x:c r="AH1573" s="50" t="n">
        <x:f>IF(AND(ISNUMBER(AE1573),ISNUMBER(AF1573),ISNUMBER(AG1573)),IF(AND(AE1573=1,AF1573=1,AG1573&lt;0),1,0),"")</x:f>
        <x:v>0</x:v>
      </x:c>
      <x:c r="AI1573" s="50" t="n">
        <x:f>IF(AND(A1573=A1574,C1574=C1573+1,ISNUMBER(AH1574)),C1574,"")</x:f>
        <x:v>2016</x:v>
      </x:c>
      <x:c r="AJ1573" s="50" t="n">
        <x:f>IF(AND(A1573=A1574,C1574=C1573+1,ISNUMBER(AH1574)),AH1574,"")</x:f>
        <x:v>0</x:v>
      </x:c>
    </x:row>
    <x:row r="1574" ht="15">
      <x:c r="A1574" s="9" t="s">
        <x:v>121</x:v>
      </x:c>
      <x:c r="B1574" s="10">
        <x:v>42735</x:v>
      </x:c>
      <x:c r="C1574" s="9">
        <x:v>2016</x:v>
      </x:c>
      <x:c r="D1574" s="11">
        <x:v>335.27170000000001</x:v>
      </x:c>
      <x:c r="E1574" s="11">
        <x:v>29.122</x:v>
      </x:c>
      <x:c r="F1574" s="11">
        <x:v>42.737699999999997</x:v>
      </x:c>
      <x:c r="G1574" s="11">
        <x:v>134.95779999999999</x:v>
      </x:c>
      <x:c r="H1574" s="11">
        <x:v>9.2620000000000005</x:v>
      </x:c>
      <x:c r="I1574" s="11">
        <x:v>200.31389999999999</x:v>
      </x:c>
      <x:c r="J1574" s="11">
        <x:v>168.00030000000001</x:v>
      </x:c>
      <x:c r="K1574" s="11">
        <x:v>3.5278999999999998</x:v>
      </x:c>
      <x:c r="L1574" s="11">
        <x:v>5.8362999999999996</x:v>
      </x:c>
      <x:c r="M1574" s="11">
        <x:v>9.2620000000000005</x:v>
      </x:c>
      <x:c r="N1574" s="11">
        <x:v>0</x:v>
      </x:c>
      <x:c r="O1574" s="11">
        <x:v>251.26419999999999</x:v>
      </x:c>
      <x:c r="P1574" s="11">
        <x:v>51.550699999999999</x:v>
      </x:c>
      <x:c r="Q1574" s="11">
        <x:v>67.117800000000003</x:v>
      </x:c>
      <x:c r="R1574" s="11">
        <x:v>2.1494</x:v>
      </x:c>
      <x:c r="S1574" s="11">
        <x:v>37.834600000000002</x:v>
      </x:c>
      <x:c r="T1574" s="11">
        <x:v>55.618899999999996</x:v>
      </x:c>
      <x:c r="U1574" s="11">
        <x:v>489.87130000000002</x:v>
      </x:c>
      <x:c r="V1574" s="11">
        <x:v>18</x:v>
      </x:c>
      <x:c r="W1574" s="12">
        <x:v>0</x:v>
      </x:c>
      <x:c r="X1574" s="8">
        <x:v>0</x:v>
      </x:c>
      <x:c r="Y1574" s="13">
        <x:f t="shared" si="144"/>
        <x:v>0.68141242977511662</x:v>
      </x:c>
      <x:c r="Z1574" s="13">
        <x:f t="shared" si="145"/>
        <x:v>0.40253263248881427</x:v>
      </x:c>
      <x:c r="AA1574" s="13">
        <x:f t="shared" si="146"/>
        <x:v>0.11284758003732495</x:v>
      </x:c>
      <x:c r="AB1574" s="13">
        <x:f t="shared" si="147"/>
        <x:v>0.15375798195910959</x:v>
      </x:c>
      <x:c r="AC1574" s="13">
        <x:f t="shared" si="148"/>
        <x:v>0.41212067772296229</x:v>
      </x:c>
      <x:c r="AD1574" s="13">
        <x:f t="shared" si="149"/>
        <x:v>0.50108702881871625</x:v>
      </x:c>
      <x:c r="AE1574" s="50" t="n">
        <x:f>IF(OR(NOT(ISNUMBER(Q1574)),NOT(ISNUMBER(R1574))),"",IF(Q1574&lt;R1574,1,0))</x:f>
        <x:v>0</x:v>
      </x:c>
      <x:c r="AF1574" s="50" t="n">
        <x:f>IFERROR(IF(AND(A1574=A1573,C1574=C1573+1,ISNUMBER(AE1573)),AE1573,""),"")</x:f>
        <x:v>0</x:v>
      </x:c>
      <x:c r="AG1574" s="52" t="n">
        <x:f>IFERROR(IF(AND(A1574=A1573,C1574=C1573+1,ISNUMBER(U1574),ISNUMBER(U1573),U1573&lt;&gt;0),U1574/U1573-1,""),"")</x:f>
        <x:v>0.790533993446386</x:v>
      </x:c>
      <x:c r="AH1574" s="50" t="n">
        <x:f>IF(AND(ISNUMBER(AE1574),ISNUMBER(AF1574),ISNUMBER(AG1574)),IF(AND(AE1574=1,AF1574=1,AG1574&lt;0),1,0),"")</x:f>
        <x:v>0</x:v>
      </x:c>
      <x:c r="AI1574" s="50" t="n">
        <x:f>IF(AND(A1574=A1575,C1575=C1574+1,ISNUMBER(AH1575)),C1575,"")</x:f>
        <x:v>2017</x:v>
      </x:c>
      <x:c r="AJ1574" s="50" t="n">
        <x:f>IF(AND(A1574=A1575,C1575=C1574+1,ISNUMBER(AH1575)),AH1575,"")</x:f>
        <x:v>0</x:v>
      </x:c>
    </x:row>
    <x:row r="1575" ht="15">
      <x:c r="A1575" s="9" t="s">
        <x:v>121</x:v>
      </x:c>
      <x:c r="B1575" s="10">
        <x:v>43100</x:v>
      </x:c>
      <x:c r="C1575" s="9">
        <x:v>2017</x:v>
      </x:c>
      <x:c r="D1575" s="11">
        <x:v>404.66289999999998</x:v>
      </x:c>
      <x:c r="E1575" s="11">
        <x:v>38.122799999999998</x:v>
      </x:c>
      <x:c r="F1575" s="11">
        <x:v>41.123199999999997</x:v>
      </x:c>
      <x:c r="G1575" s="11">
        <x:v>122.93429999999999</x:v>
      </x:c>
      <x:c r="H1575" s="11">
        <x:v>21.379899999999999</x:v>
      </x:c>
      <x:c r="I1575" s="11">
        <x:v>281.7287</x:v>
      </x:c>
      <x:c r="J1575" s="11">
        <x:v>170.79220000000001</x:v>
      </x:c>
      <x:c r="K1575" s="11">
        <x:v>12.2888</x:v>
      </x:c>
      <x:c r="L1575" s="11">
        <x:v>6.5656999999999996</x:v>
      </x:c>
      <x:c r="M1575" s="11">
        <x:v>5.3926999999999996</x:v>
      </x:c>
      <x:c r="N1575" s="11">
        <x:v>15.9872</x:v>
      </x:c>
      <x:c r="O1575" s="11">
        <x:v>158.71100000000001</x:v>
      </x:c>
      <x:c r="P1575" s="11">
        <x:v>60.3887</x:v>
      </x:c>
      <x:c r="Q1575" s="11">
        <x:v>71.724999999999994</x:v>
      </x:c>
      <x:c r="R1575" s="11">
        <x:v>3.5556999999999999</x:v>
      </x:c>
      <x:c r="S1575" s="11">
        <x:v>22.719899999999999</x:v>
      </x:c>
      <x:c r="T1575" s="11">
        <x:v>20.932700000000001</x:v>
      </x:c>
      <x:c r="U1575" s="11">
        <x:v>321.6669</x:v>
      </x:c>
      <x:c r="V1575" s="11">
        <x:v>18</x:v>
      </x:c>
      <x:c r="W1575" s="12">
        <x:v>0</x:v>
      </x:c>
      <x:c r="X1575" s="8">
        <x:v>0</x:v>
      </x:c>
      <x:c r="Y1575" s="13">
        <x:f t="shared" si="144"/>
        <x:v>0.92703875184810525</x:v>
      </x:c>
      <x:c r="Z1575" s="13">
        <x:f t="shared" si="145"/>
        <x:v>0.30379434339051098</x:v>
      </x:c>
      <x:c r="AA1575" s="13">
        <x:f t="shared" si="146"/>
        <x:v>5.6145250775398489E-2</x:v>
      </x:c>
      <x:c r="AB1575" s="13">
        <x:f t="shared" si="147"/>
        <x:v>0.14923211393977556</x:v>
      </x:c>
      <x:c r="AC1575" s="13">
        <x:f t="shared" si="148"/>
        <x:v>0.17027550488350282</x:v>
      </x:c>
      <x:c r="AD1575" s="13">
        <x:f t="shared" si="149"/>
        <x:v>0.42206043598264137</x:v>
      </x:c>
      <x:c r="AE1575" s="50" t="n">
        <x:f>IF(OR(NOT(ISNUMBER(Q1575)),NOT(ISNUMBER(R1575))),"",IF(Q1575&lt;R1575,1,0))</x:f>
        <x:v>0</x:v>
      </x:c>
      <x:c r="AF1575" s="50" t="n">
        <x:f>IFERROR(IF(AND(A1575=A1574,C1575=C1574+1,ISNUMBER(AE1574)),AE1574,""),"")</x:f>
        <x:v>0</x:v>
      </x:c>
      <x:c r="AG1575" s="52" t="n">
        <x:f>IFERROR(IF(AND(A1575=A1574,C1575=C1574+1,ISNUMBER(U1575),ISNUMBER(U1574),U1574&lt;&gt;0),U1575/U1574-1,""),"")</x:f>
        <x:v>-0.3433644714438262</x:v>
      </x:c>
      <x:c r="AH1575" s="50" t="n">
        <x:f>IF(AND(ISNUMBER(AE1575),ISNUMBER(AF1575),ISNUMBER(AG1575)),IF(AND(AE1575=1,AF1575=1,AG1575&lt;0),1,0),"")</x:f>
        <x:v>0</x:v>
      </x:c>
      <x:c r="AI1575" s="50" t="n">
        <x:f>IF(AND(A1575=A1576,C1576=C1575+1,ISNUMBER(AH1576)),C1576,"")</x:f>
        <x:v>2018</x:v>
      </x:c>
      <x:c r="AJ1575" s="50" t="n">
        <x:f>IF(AND(A1575=A1576,C1576=C1575+1,ISNUMBER(AH1576)),AH1576,"")</x:f>
        <x:v>0</x:v>
      </x:c>
    </x:row>
    <x:row r="1576" ht="15">
      <x:c r="A1576" s="9" t="s">
        <x:v>121</x:v>
      </x:c>
      <x:c r="B1576" s="10">
        <x:v>43465</x:v>
      </x:c>
      <x:c r="C1576" s="9">
        <x:v>2018</x:v>
      </x:c>
      <x:c r="D1576" s="11">
        <x:v>350.0924</x:v>
      </x:c>
      <x:c r="E1576" s="11">
        <x:v>26.531700000000001</x:v>
      </x:c>
      <x:c r="F1576" s="11">
        <x:v>44.424399999999999</x:v>
      </x:c>
      <x:c r="G1576" s="11">
        <x:v>197.43289999999999</x:v>
      </x:c>
      <x:c r="H1576" s="11">
        <x:v>120.9635</x:v>
      </x:c>
      <x:c r="I1576" s="11">
        <x:v>152.65950000000001</x:v>
      </x:c>
      <x:c r="J1576" s="11">
        <x:v>39.597700000000003</x:v>
      </x:c>
      <x:c r="K1576" s="11">
        <x:v>0.9224</x:v>
      </x:c>
      <x:c r="L1576" s="11">
        <x:v>3.5636999999999999</x:v>
      </x:c>
      <x:c r="M1576" s="11">
        <x:v>6.8219000000000003</x:v>
      </x:c>
      <x:c r="N1576" s="11">
        <x:v>114.1416</x:v>
      </x:c>
      <x:c r="O1576" s="11">
        <x:v>146.15199999999999</x:v>
      </x:c>
      <x:c r="P1576" s="11">
        <x:v>15.4924</x:v>
      </x:c>
      <x:c r="Q1576" s="11">
        <x:v>28.404900000000001</x:v>
      </x:c>
      <x:c r="R1576" s="11">
        <x:v>4.2346000000000004</x:v>
      </x:c>
      <x:c r="S1576" s="11">
        <x:v>-125.6332</x:v>
      </x:c>
      <x:c r="T1576" s="11">
        <x:v>-4.3106999999999998</x:v>
      </x:c>
      <x:c r="U1576" s="11">
        <x:v>180.6361</x:v>
      </x:c>
      <x:c r="V1576" s="11">
        <x:v>18</x:v>
      </x:c>
      <x:c r="W1576" s="12">
        <x:v>0</x:v>
      </x:c>
      <x:c r="X1576" s="8">
        <x:v>0</x:v>
      </x:c>
      <x:c r="Y1576" s="13">
        <x:f t="shared" si="144"/>
        <x:v>0.5972326019034585</x:v>
      </x:c>
      <x:c r="Z1576" s="13">
        <x:f t="shared" si="145"/>
        <x:v>0.56394511848871898</x:v>
      </x:c>
      <x:c r="AA1576" s="13">
        <x:f t="shared" si="146"/>
        <x:v>-0.35885726168291571</x:v>
      </x:c>
      <x:c r="AB1576" s="13">
        <x:f t="shared" si="147"/>
        <x:v>4.4252317388209512E-2</x:v>
      </x:c>
      <x:c r="AC1576" s="13">
        <x:f t="shared" si="148"/>
        <x:v>-2.1833747060393684E-2</x:v>
      </x:c>
      <x:c r="AD1576" s="13">
        <x:f t="shared" si="149"/>
        <x:v>0.1131064256179226</x:v>
      </x:c>
      <x:c r="AE1576" s="50" t="n">
        <x:f>IF(OR(NOT(ISNUMBER(Q1576)),NOT(ISNUMBER(R1576))),"",IF(Q1576&lt;R1576,1,0))</x:f>
        <x:v>0</x:v>
      </x:c>
      <x:c r="AF1576" s="50" t="n">
        <x:f>IFERROR(IF(AND(A1576=A1575,C1576=C1575+1,ISNUMBER(AE1575)),AE1575,""),"")</x:f>
        <x:v>0</x:v>
      </x:c>
      <x:c r="AG1576" s="52" t="n">
        <x:f>IFERROR(IF(AND(A1576=A1575,C1576=C1575+1,ISNUMBER(U1576),ISNUMBER(U1575),U1575&lt;&gt;0),U1576/U1575-1,""),"")</x:f>
        <x:v>-0.4384374021697601</x:v>
      </x:c>
      <x:c r="AH1576" s="50" t="n">
        <x:f>IF(AND(ISNUMBER(AE1576),ISNUMBER(AF1576),ISNUMBER(AG1576)),IF(AND(AE1576=1,AF1576=1,AG1576&lt;0),1,0),"")</x:f>
        <x:v>0</x:v>
      </x:c>
      <x:c r="AI1576" s="50" t="n">
        <x:f>IF(AND(A1576=A1577,C1577=C1576+1,ISNUMBER(AH1577)),C1577,"")</x:f>
        <x:v>2019</x:v>
      </x:c>
      <x:c r="AJ1576" s="50" t="n">
        <x:f>IF(AND(A1576=A1577,C1577=C1576+1,ISNUMBER(AH1577)),AH1577,"")</x:f>
        <x:v>0</x:v>
      </x:c>
    </x:row>
    <x:row r="1577" ht="15">
      <x:c r="A1577" s="9" t="s">
        <x:v>121</x:v>
      </x:c>
      <x:c r="B1577" s="10">
        <x:v>43830</x:v>
      </x:c>
      <x:c r="C1577" s="9">
        <x:v>2019</x:v>
      </x:c>
      <x:c r="D1577" s="11">
        <x:v>393.12970000000001</x:v>
      </x:c>
      <x:c r="E1577" s="11">
        <x:v>29.964400000000001</x:v>
      </x:c>
      <x:c r="F1577" s="11">
        <x:v>63.854500000000002</x:v>
      </x:c>
      <x:c r="G1577" s="11">
        <x:v>209.5478</x:v>
      </x:c>
      <x:c r="H1577" s="11">
        <x:v>137.8835</x:v>
      </x:c>
      <x:c r="I1577" s="11">
        <x:v>183.58189999999999</x:v>
      </x:c>
      <x:c r="J1577" s="11">
        <x:v>112.9842</x:v>
      </x:c>
      <x:c r="K1577" s="11">
        <x:v>5.3411999999999997</x:v>
      </x:c>
      <x:c r="L1577" s="11">
        <x:v>5.7084999999999999</x:v>
      </x:c>
      <x:c r="M1577" s="11">
        <x:v>26.538599999999999</x:v>
      </x:c>
      <x:c r="N1577" s="11">
        <x:v>111.3449</x:v>
      </x:c>
      <x:c r="O1577" s="11">
        <x:v>217.37459999999999</x:v>
      </x:c>
      <x:c r="P1577" s="11">
        <x:v>58.418900000000001</x:v>
      </x:c>
      <x:c r="Q1577" s="11">
        <x:v>74.743799999999993</x:v>
      </x:c>
      <x:c r="R1577" s="11">
        <x:v>13.0418</x:v>
      </x:c>
      <x:c r="S1577" s="11">
        <x:v>38.042200000000001</x:v>
      </x:c>
      <x:c r="T1577" s="11">
        <x:v>37.706699999999998</x:v>
      </x:c>
      <x:c r="U1577" s="11">
        <x:v>244.8014</x:v>
      </x:c>
      <x:c r="V1577" s="11">
        <x:v>18</x:v>
      </x:c>
      <x:c r="W1577" s="12">
        <x:v>0</x:v>
      </x:c>
      <x:c r="X1577" s="8">
        <x:v>0</x:v>
      </x:c>
      <x:c r="Y1577" s="13">
        <x:f t="shared" si="144"/>
        <x:v>0.46926058461032505</x:v>
      </x:c>
      <x:c r="Z1577" s="13">
        <x:f t="shared" si="145"/>
        <x:v>0.53302459722580098</x:v>
      </x:c>
      <x:c r="AA1577" s="13">
        <x:f t="shared" si="146"/>
        <x:v>9.6767555338607078E-2</x:v>
      </x:c>
      <x:c r="AB1577" s="13">
        <x:f t="shared" si="147"/>
        <x:v>0.14859955887331838</x:v>
      </x:c>
      <x:c r="AC1577" s="13">
        <x:f t="shared" si="148"/>
        <x:v>0.17994319195906613</x:v>
      </x:c>
      <x:c r="AD1577" s="13">
        <x:f t="shared" si="149"/>
        <x:v>0.28739675481145283</x:v>
      </x:c>
      <x:c r="AE1577" s="50" t="n">
        <x:f>IF(OR(NOT(ISNUMBER(Q1577)),NOT(ISNUMBER(R1577))),"",IF(Q1577&lt;R1577,1,0))</x:f>
        <x:v>0</x:v>
      </x:c>
      <x:c r="AF1577" s="50" t="n">
        <x:f>IFERROR(IF(AND(A1577=A1576,C1577=C1576+1,ISNUMBER(AE1576)),AE1576,""),"")</x:f>
        <x:v>0</x:v>
      </x:c>
      <x:c r="AG1577" s="52" t="n">
        <x:f>IFERROR(IF(AND(A1577=A1576,C1577=C1576+1,ISNUMBER(U1577),ISNUMBER(U1576),U1576&lt;&gt;0),U1577/U1576-1,""),"")</x:f>
        <x:v>0.355218585875138</x:v>
      </x:c>
      <x:c r="AH1577" s="50" t="n">
        <x:f>IF(AND(ISNUMBER(AE1577),ISNUMBER(AF1577),ISNUMBER(AG1577)),IF(AND(AE1577=1,AF1577=1,AG1577&lt;0),1,0),"")</x:f>
        <x:v>0</x:v>
      </x:c>
      <x:c r="AI1577" s="50" t="n">
        <x:f>IF(AND(A1577=A1578,C1578=C1577+1,ISNUMBER(AH1578)),C1578,"")</x:f>
        <x:v>2020</x:v>
      </x:c>
      <x:c r="AJ1577" s="50" t="n">
        <x:f>IF(AND(A1577=A1578,C1578=C1577+1,ISNUMBER(AH1578)),AH1578,"")</x:f>
        <x:v>0</x:v>
      </x:c>
    </x:row>
    <x:row r="1578" ht="15">
      <x:c r="A1578" s="9" t="s">
        <x:v>121</x:v>
      </x:c>
      <x:c r="B1578" s="10">
        <x:v>44196</x:v>
      </x:c>
      <x:c r="C1578" s="9">
        <x:v>2020</x:v>
      </x:c>
      <x:c r="D1578" s="11">
        <x:v>368.61660000000001</x:v>
      </x:c>
      <x:c r="E1578" s="11">
        <x:v>53.648400000000002</x:v>
      </x:c>
      <x:c r="F1578" s="11">
        <x:v>78.721500000000006</x:v>
      </x:c>
      <x:c r="G1578" s="11">
        <x:v>184.99709999999999</x:v>
      </x:c>
      <x:c r="H1578" s="11">
        <x:v>112.19450000000001</x:v>
      </x:c>
      <x:c r="I1578" s="11">
        <x:v>183.61949999999999</x:v>
      </x:c>
      <x:c r="J1578" s="11">
        <x:v>154.3443</x:v>
      </x:c>
      <x:c r="K1578" s="11">
        <x:v>33.529800000000002</x:v>
      </x:c>
      <x:c r="L1578" s="11">
        <x:v>7.6261000000000001</x:v>
      </x:c>
      <x:c r="M1578" s="11">
        <x:v>32.080500000000001</x:v>
      </x:c>
      <x:c r="N1578" s="11">
        <x:v>80.114000000000004</x:v>
      </x:c>
      <x:c r="O1578" s="11">
        <x:v>274.10680000000002</x:v>
      </x:c>
      <x:c r="P1578" s="11">
        <x:v>65.079599999999999</x:v>
      </x:c>
      <x:c r="Q1578" s="11">
        <x:v>86.860299999999995</x:v>
      </x:c>
      <x:c r="R1578" s="11">
        <x:v>13.8645</x:v>
      </x:c>
      <x:c r="S1578" s="11">
        <x:v>44.293300000000002</x:v>
      </x:c>
      <x:c r="T1578" s="11">
        <x:v>53.828299999999999</x:v>
      </x:c>
      <x:c r="U1578" s="11">
        <x:v>418.9323</x:v>
      </x:c>
      <x:c r="V1578" s="11">
        <x:v>18</x:v>
      </x:c>
      <x:c r="W1578" s="12">
        <x:v>0</x:v>
      </x:c>
      <x:c r="X1578" s="8">
        <x:v>0</x:v>
      </x:c>
      <x:c r="Y1578" s="13">
        <x:f t="shared" si="144"/>
        <x:v>0.6814961605152341</x:v>
      </x:c>
      <x:c r="Z1578" s="13">
        <x:f t="shared" si="145"/>
        <x:v>0.50186860819615819</x:v>
      </x:c>
      <x:c r="AA1578" s="13">
        <x:f t="shared" si="146"/>
        <x:v>0.12016089345949152</x:v>
      </x:c>
      <x:c r="AB1578" s="13">
        <x:f t="shared" si="147"/>
        <x:v>0.17655092038719905</x:v>
      </x:c>
      <x:c r="AC1578" s="13">
        <x:f t="shared" si="148"/>
        <x:v>0.29096834490919049</x:v>
      </x:c>
      <x:c r="AD1578" s="13">
        <x:f t="shared" si="149"/>
        <x:v>0.41871228805213873</x:v>
      </x:c>
      <x:c r="AE1578" s="50" t="n">
        <x:f>IF(OR(NOT(ISNUMBER(Q1578)),NOT(ISNUMBER(R1578))),"",IF(Q1578&lt;R1578,1,0))</x:f>
        <x:v>0</x:v>
      </x:c>
      <x:c r="AF1578" s="50" t="n">
        <x:f>IFERROR(IF(AND(A1578=A1577,C1578=C1577+1,ISNUMBER(AE1577)),AE1577,""),"")</x:f>
        <x:v>0</x:v>
      </x:c>
      <x:c r="AG1578" s="52" t="n">
        <x:f>IFERROR(IF(AND(A1578=A1577,C1578=C1577+1,ISNUMBER(U1578),ISNUMBER(U1577),U1577&lt;&gt;0),U1578/U1577-1,""),"")</x:f>
        <x:v>0.7113149679699544</x:v>
      </x:c>
      <x:c r="AH1578" s="50" t="n">
        <x:f>IF(AND(ISNUMBER(AE1578),ISNUMBER(AF1578),ISNUMBER(AG1578)),IF(AND(AE1578=1,AF1578=1,AG1578&lt;0),1,0),"")</x:f>
        <x:v>0</x:v>
      </x:c>
      <x:c r="AI1578" s="50" t="n">
        <x:f>IF(AND(A1578=A1579,C1579=C1578+1,ISNUMBER(AH1579)),C1579,"")</x:f>
        <x:v>2021</x:v>
      </x:c>
      <x:c r="AJ1578" s="50" t="n">
        <x:f>IF(AND(A1578=A1579,C1579=C1578+1,ISNUMBER(AH1579)),AH1579,"")</x:f>
        <x:v>0</x:v>
      </x:c>
    </x:row>
    <x:row r="1579" ht="15">
      <x:c r="A1579" s="9" t="s">
        <x:v>121</x:v>
      </x:c>
      <x:c r="B1579" s="10">
        <x:v>44561</x:v>
      </x:c>
      <x:c r="C1579" s="9">
        <x:v>2021</x:v>
      </x:c>
      <x:c r="D1579" s="11">
        <x:v>483.09129999999999</x:v>
      </x:c>
      <x:c r="E1579" s="11">
        <x:v>84.558000000000007</x:v>
      </x:c>
      <x:c r="F1579" s="11">
        <x:v>105.9776</x:v>
      </x:c>
      <x:c r="G1579" s="11">
        <x:v>199.4598</x:v>
      </x:c>
      <x:c r="H1579" s="11">
        <x:v>95.502300000000005</x:v>
      </x:c>
      <x:c r="I1579" s="11">
        <x:v>283.63150000000002</x:v>
      </x:c>
      <x:c r="J1579" s="11">
        <x:v>211.25479999999999</x:v>
      </x:c>
      <x:c r="K1579" s="11">
        <x:v>35.133400000000002</x:v>
      </x:c>
      <x:c r="L1579" s="11">
        <x:v>11.356</x:v>
      </x:c>
      <x:c r="M1579" s="11">
        <x:v>50.143700000000003</x:v>
      </x:c>
      <x:c r="N1579" s="11">
        <x:v>45.358600000000003</x:v>
      </x:c>
      <x:c r="O1579" s="11">
        <x:v>368.91469999999998</x:v>
      </x:c>
      <x:c r="P1579" s="11">
        <x:v>114.26090000000001</x:v>
      </x:c>
      <x:c r="Q1579" s="11">
        <x:v>146.6499</x:v>
      </x:c>
      <x:c r="R1579" s="11">
        <x:v>8.17</x:v>
      </x:c>
      <x:c r="S1579" s="11">
        <x:v>74.692099999999996</x:v>
      </x:c>
      <x:c r="T1579" s="11">
        <x:v>75.846999999999994</x:v>
      </x:c>
      <x:c r="U1579" s="11">
        <x:v>458.77269999999999</x:v>
      </x:c>
      <x:c r="V1579" s="11">
        <x:v>18</x:v>
      </x:c>
      <x:c r="W1579" s="12">
        <x:v>0</x:v>
      </x:c>
      <x:c r="X1579" s="8">
        <x:v>0</x:v>
      </x:c>
      <x:c r="Y1579" s="13">
        <x:f t="shared" si="144"/>
        <x:v>0.79788559091732603</x:v>
      </x:c>
      <x:c r="Z1579" s="13">
        <x:f t="shared" si="145"/>
        <x:v>0.41288220259814246</x:v>
      </x:c>
      <x:c r="AA1579" s="13">
        <x:f t="shared" si="146"/>
        <x:v>0.15461280300431823</x:v>
      </x:c>
      <x:c r="AB1579" s="13">
        <x:f t="shared" si="147"/>
        <x:v>0.23652030164898438</x:v>
      </x:c>
      <x:c r="AC1579" s="13">
        <x:f t="shared" si="148"/>
        <x:v>0.38026208789941629</x:v>
      </x:c>
      <x:c r="AD1579" s="13">
        <x:f t="shared" si="149"/>
        <x:v>0.43729787723355812</x:v>
      </x:c>
      <x:c r="AE1579" s="50" t="n">
        <x:f>IF(OR(NOT(ISNUMBER(Q1579)),NOT(ISNUMBER(R1579))),"",IF(Q1579&lt;R1579,1,0))</x:f>
        <x:v>0</x:v>
      </x:c>
      <x:c r="AF1579" s="50" t="n">
        <x:f>IFERROR(IF(AND(A1579=A1578,C1579=C1578+1,ISNUMBER(AE1578)),AE1578,""),"")</x:f>
        <x:v>0</x:v>
      </x:c>
      <x:c r="AG1579" s="52" t="n">
        <x:f>IFERROR(IF(AND(A1579=A1578,C1579=C1578+1,ISNUMBER(U1579),ISNUMBER(U1578),U1578&lt;&gt;0),U1579/U1578-1,""),"")</x:f>
        <x:v>0.09509985264922283</x:v>
      </x:c>
      <x:c r="AH1579" s="50" t="n">
        <x:f>IF(AND(ISNUMBER(AE1579),ISNUMBER(AF1579),ISNUMBER(AG1579)),IF(AND(AE1579=1,AF1579=1,AG1579&lt;0),1,0),"")</x:f>
        <x:v>0</x:v>
      </x:c>
      <x:c r="AI1579" s="50" t="n">
        <x:f>IF(AND(A1579=A1580,C1580=C1579+1,ISNUMBER(AH1580)),C1580,"")</x:f>
        <x:v>2022</x:v>
      </x:c>
      <x:c r="AJ1579" s="50" t="n">
        <x:f>IF(AND(A1579=A1580,C1580=C1579+1,ISNUMBER(AH1580)),AH1580,"")</x:f>
        <x:v>0</x:v>
      </x:c>
    </x:row>
    <x:row r="1580" ht="15">
      <x:c r="A1580" s="9" t="s">
        <x:v>121</x:v>
      </x:c>
      <x:c r="B1580" s="10">
        <x:v>44926</x:v>
      </x:c>
      <x:c r="C1580" s="9">
        <x:v>2022</x:v>
      </x:c>
      <x:c r="D1580" s="11">
        <x:v>457.09199999999998</x:v>
      </x:c>
      <x:c r="E1580" s="11">
        <x:v>55.953000000000003</x:v>
      </x:c>
      <x:c r="F1580" s="11">
        <x:v>58.988999999999997</x:v>
      </x:c>
      <x:c r="G1580" s="11">
        <x:v>162.483</x:v>
      </x:c>
      <x:c r="H1580" s="11">
        <x:v>48.540999999999997</x:v>
      </x:c>
      <x:c r="I1580" s="11">
        <x:v>294.60899999999998</x:v>
      </x:c>
      <x:c r="J1580" s="11">
        <x:v>264.83999999999997</x:v>
      </x:c>
      <x:c r="K1580" s="11">
        <x:v>26.992999999999999</x:v>
      </x:c>
      <x:c r="L1580" s="11">
        <x:v>9.9770000000000003</x:v>
      </x:c>
      <x:c r="M1580" s="11">
        <x:v>7.431</x:v>
      </x:c>
      <x:c r="N1580" s="11">
        <x:v>41.11</x:v>
      </x:c>
      <x:c r="O1580" s="11">
        <x:v>376.37099999999998</x:v>
      </x:c>
      <x:c r="P1580" s="11">
        <x:v>110.816</x:v>
      </x:c>
      <x:c r="Q1580" s="11">
        <x:v>137.51</x:v>
      </x:c>
      <x:c r="R1580" s="11">
        <x:v>5.3259999999999996</x:v>
      </x:c>
      <x:c r="S1580" s="11">
        <x:v>75.137</x:v>
      </x:c>
      <x:c r="T1580" s="11">
        <x:v>110.006</x:v>
      </x:c>
      <x:c r="U1580" s="11">
        <x:v>484.2484</x:v>
      </x:c>
      <x:c r="V1580" s="11">
        <x:v>18</x:v>
      </x:c>
      <x:c r="W1580" s="12">
        <x:v>0</x:v>
      </x:c>
      <x:c r="X1580" s="8">
        <x:v>0</x:v>
      </x:c>
      <x:c r="Y1580" s="13">
        <x:f t="shared" si="144"/>
        <x:v>0.94853277729746233</x:v>
      </x:c>
      <x:c r="Z1580" s="13">
        <x:f t="shared" si="145"/>
        <x:v>0.35547110866083853</x:v>
      </x:c>
      <x:c r="AA1580" s="13">
        <x:f t="shared" si="146"/>
        <x:v>0.16438047482782461</x:v>
      </x:c>
      <x:c r="AB1580" s="13">
        <x:f t="shared" si="147"/>
        <x:v>0.24243697111303633</x:v>
      </x:c>
      <x:c r="AC1580" s="13">
        <x:f t="shared" si="148"/>
        <x:v>0.67703082784045099</x:v>
      </x:c>
      <x:c r="AD1580" s="13">
        <x:f t="shared" si="149"/>
        <x:v>0.57940195846787956</x:v>
      </x:c>
      <x:c r="AE1580" s="50" t="n">
        <x:f>IF(OR(NOT(ISNUMBER(Q1580)),NOT(ISNUMBER(R1580))),"",IF(Q1580&lt;R1580,1,0))</x:f>
        <x:v>0</x:v>
      </x:c>
      <x:c r="AF1580" s="50" t="n">
        <x:f>IFERROR(IF(AND(A1580=A1579,C1580=C1579+1,ISNUMBER(AE1579)),AE1579,""),"")</x:f>
        <x:v>0</x:v>
      </x:c>
      <x:c r="AG1580" s="52" t="n">
        <x:f>IFERROR(IF(AND(A1580=A1579,C1580=C1579+1,ISNUMBER(U1580),ISNUMBER(U1579),U1579&lt;&gt;0),U1580/U1579-1,""),"")</x:f>
        <x:v>0.05553011327831858</x:v>
      </x:c>
      <x:c r="AH1580" s="50" t="n">
        <x:f>IF(AND(ISNUMBER(AE1580),ISNUMBER(AF1580),ISNUMBER(AG1580)),IF(AND(AE1580=1,AF1580=1,AG1580&lt;0),1,0),"")</x:f>
        <x:v>0</x:v>
      </x:c>
      <x:c r="AI1580" s="50" t="n">
        <x:f>IF(AND(A1580=A1581,C1581=C1580+1,ISNUMBER(AH1581)),C1581,"")</x:f>
        <x:v>2023</x:v>
      </x:c>
      <x:c r="AJ1580" s="50" t="n">
        <x:f>IF(AND(A1580=A1581,C1581=C1580+1,ISNUMBER(AH1581)),AH1581,"")</x:f>
        <x:v>0</x:v>
      </x:c>
    </x:row>
    <x:row r="1581" ht="15">
      <x:c r="A1581" s="9" t="s">
        <x:v>121</x:v>
      </x:c>
      <x:c r="B1581" s="10">
        <x:v>45291</x:v>
      </x:c>
      <x:c r="C1581" s="9">
        <x:v>2023</x:v>
      </x:c>
      <x:c r="D1581" s="11">
        <x:v>504.72699999999998</x:v>
      </x:c>
      <x:c r="E1581" s="11">
        <x:v>58.923000000000002</x:v>
      </x:c>
      <x:c r="F1581" s="11">
        <x:v>77.385999999999996</x:v>
      </x:c>
      <x:c r="G1581" s="11">
        <x:v>212.77099999999999</x:v>
      </x:c>
      <x:c r="H1581" s="11">
        <x:v>61.124000000000002</x:v>
      </x:c>
      <x:c r="I1581" s="11">
        <x:v>291.95600000000002</x:v>
      </x:c>
      <x:c r="J1581" s="11">
        <x:v>303.19</x:v>
      </x:c>
      <x:c r="K1581" s="11">
        <x:v>34.771000000000001</x:v>
      </x:c>
      <x:c r="L1581" s="11">
        <x:v>13.917</x:v>
      </x:c>
      <x:c r="M1581" s="11">
        <x:v>13.906000000000001</x:v>
      </x:c>
      <x:c r="N1581" s="11">
        <x:v>47.218000000000004</x:v>
      </x:c>
      <x:c r="O1581" s="11">
        <x:v>319.892</x:v>
      </x:c>
      <x:c r="P1581" s="11">
        <x:v>93.897999999999996</x:v>
      </x:c>
      <x:c r="Q1581" s="11">
        <x:v>114.801</x:v>
      </x:c>
      <x:c r="R1581" s="11">
        <x:v>3.9039999999999999</x:v>
      </x:c>
      <x:c r="S1581" s="11">
        <x:v>60.917999999999999</x:v>
      </x:c>
      <x:c r="T1581" s="11">
        <x:v>100.123</x:v>
      </x:c>
      <x:c r="U1581" s="11">
        <x:v>305.1157</x:v>
      </x:c>
      <x:c r="V1581" s="11">
        <x:v>18</x:v>
      </x:c>
      <x:c r="W1581" s="12">
        <x:v>0</x:v>
      </x:c>
      <x:c r="X1581" s="8">
        <x:v>0</x:v>
      </x:c>
      <x:c r="Y1581" s="13">
        <x:f t="shared" si="144"/>
        <x:v>0.76141679373530102</x:v>
      </x:c>
      <x:c r="Z1581" s="13">
        <x:f t="shared" si="145"/>
        <x:v>0.42155660386704097</x:v>
      </x:c>
      <x:c r="AA1581" s="13">
        <x:f t="shared" si="146"/>
        <x:v>0.12069494994323665</x:v>
      </x:c>
      <x:c r="AB1581" s="13">
        <x:f t="shared" si="147"/>
        <x:v>0.18603720427082363</x:v>
      </x:c>
      <x:c r="AC1581" s="13">
        <x:f t="shared" si="148"/>
        <x:v>0.47056694756334277</x:v>
      </x:c>
      <x:c r="AD1581" s="13">
        <x:f t="shared" si="149"/>
        <x:v>0.60070097300124625</x:v>
      </x:c>
      <x:c r="AE1581" s="50" t="n">
        <x:f>IF(OR(NOT(ISNUMBER(Q1581)),NOT(ISNUMBER(R1581))),"",IF(Q1581&lt;R1581,1,0))</x:f>
        <x:v>0</x:v>
      </x:c>
      <x:c r="AF1581" s="50" t="n">
        <x:f>IFERROR(IF(AND(A1581=A1580,C1581=C1580+1,ISNUMBER(AE1580)),AE1580,""),"")</x:f>
        <x:v>0</x:v>
      </x:c>
      <x:c r="AG1581" s="52" t="n">
        <x:f>IFERROR(IF(AND(A1581=A1580,C1581=C1580+1,ISNUMBER(U1581),ISNUMBER(U1580),U1580&lt;&gt;0),U1581/U1580-1,""),"")</x:f>
        <x:v>-0.3699190332895266</x:v>
      </x:c>
      <x:c r="AH1581" s="50" t="n">
        <x:f>IF(AND(ISNUMBER(AE1581),ISNUMBER(AF1581),ISNUMBER(AG1581)),IF(AND(AE1581=1,AF1581=1,AG1581&lt;0),1,0),"")</x:f>
        <x:v>0</x:v>
      </x:c>
      <x:c r="AI1581" s="50" t="n">
        <x:f>IF(AND(A1581=A1582,C1582=C1581+1,ISNUMBER(AH1582)),C1582,"")</x:f>
        <x:v>2024</x:v>
      </x:c>
      <x:c r="AJ1581" s="50" t="n">
        <x:f>IF(AND(A1581=A1582,C1582=C1581+1,ISNUMBER(AH1582)),AH1582,"")</x:f>
        <x:v>0</x:v>
      </x:c>
    </x:row>
    <x:row r="1582" ht="15">
      <x:c r="A1582" s="9" t="s">
        <x:v>121</x:v>
      </x:c>
      <x:c r="B1582" s="10">
        <x:v>45657</x:v>
      </x:c>
      <x:c r="C1582" s="9">
        <x:v>2024</x:v>
      </x:c>
      <x:c r="D1582" s="11">
        <x:v>686.07100000000003</x:v>
      </x:c>
      <x:c r="E1582" s="11">
        <x:v>60.393000000000001</x:v>
      </x:c>
      <x:c r="F1582" s="11">
        <x:v>84.864000000000004</x:v>
      </x:c>
      <x:c r="G1582" s="11">
        <x:v>321.96800000000002</x:v>
      </x:c>
      <x:c r="H1582" s="11">
        <x:v>141.703</x:v>
      </x:c>
      <x:c r="I1582" s="11">
        <x:v>364.10300000000001</x:v>
      </x:c>
      <x:c r="J1582" s="11">
        <x:v>364.65699999999998</x:v>
      </x:c>
      <x:c r="K1582" s="11">
        <x:v>26.332000000000001</x:v>
      </x:c>
      <x:c r="L1582" s="11">
        <x:v>16.431000000000001</x:v>
      </x:c>
      <x:c r="M1582" s="11">
        <x:v>10.013999999999999</x:v>
      </x:c>
      <x:c r="N1582" s="11">
        <x:v>131.68899999999999</x:v>
      </x:c>
      <x:c r="O1582" s="11">
        <x:v>373.79599999999999</x:v>
      </x:c>
      <x:c r="P1582" s="11">
        <x:v>119.05500000000001</x:v>
      </x:c>
      <x:c r="Q1582" s="11">
        <x:v>140.96</x:v>
      </x:c>
      <x:c r="R1582" s="11">
        <x:v>3.9390000000000001</x:v>
      </x:c>
      <x:c r="S1582" s="11">
        <x:v>79.378</x:v>
      </x:c>
      <x:c r="T1582" s="11">
        <x:v>90.801000000000002</x:v>
      </x:c>
      <x:c r="U1582" s="11">
        <x:v>631.15099999999995</x:v>
      </x:c>
      <x:c r="V1582" s="11">
        <x:v>18</x:v>
      </x:c>
      <x:c r="W1582" s="12">
        <x:v>0</x:v>
      </x:c>
      <x:c r="X1582" s="8">
        <x:v>0</x:v>
      </x:c>
      <x:c r="Y1582" s="13">
        <x:f t="shared" si="144"/>
        <x:v>0.71164451357466063</x:v>
      </x:c>
      <x:c r="Z1582" s="13">
        <x:f t="shared" si="145"/>
        <x:v>0.46929253677826349</x:v>
      </x:c>
      <x:c r="AA1582" s="13">
        <x:f t="shared" si="146"/>
        <x:v>0.11569939554360992</x:v>
      </x:c>
      <x:c r="AB1582" s="13">
        <x:f t="shared" si="147"/>
        <x:v>0.17353160241432738</x:v>
      </x:c>
      <x:c r="AC1582" s="13">
        <x:f t="shared" si="148"/>
        <x:v>0.28201870993390649</x:v>
      </x:c>
      <x:c r="AD1582" s="13">
        <x:f t="shared" si="149"/>
        <x:v>0.53151495982194263</x:v>
      </x:c>
      <x:c r="AE1582" s="50" t="n">
        <x:f>IF(OR(NOT(ISNUMBER(Q1582)),NOT(ISNUMBER(R1582))),"",IF(Q1582&lt;R1582,1,0))</x:f>
        <x:v>0</x:v>
      </x:c>
      <x:c r="AF1582" s="50" t="n">
        <x:f>IFERROR(IF(AND(A1582=A1581,C1582=C1581+1,ISNUMBER(AE1581)),AE1581,""),"")</x:f>
        <x:v>0</x:v>
      </x:c>
      <x:c r="AG1582" s="52" t="n">
        <x:f>IFERROR(IF(AND(A1582=A1581,C1582=C1581+1,ISNUMBER(U1582),ISNUMBER(U1581),U1581&lt;&gt;0),U1582/U1581-1,""),"")</x:f>
        <x:v>1.0685628435377135</x:v>
      </x:c>
      <x:c r="AH1582" s="50" t="n">
        <x:f>IF(AND(ISNUMBER(AE1582),ISNUMBER(AF1582),ISNUMBER(AG1582)),IF(AND(AE1582=1,AF1582=1,AG1582&lt;0),1,0),"")</x:f>
        <x:v>0</x:v>
      </x:c>
      <x:c r="AI1582" s="50" t="str">
        <x:f>IF(AND(A1582=A1583,C1583=C1582+1,ISNUMBER(AH1583)),C1583,"")</x:f>
      </x:c>
      <x:c r="AJ1582" s="50" t="str">
        <x:f>IF(AND(A1582=A1583,C1583=C1582+1,ISNUMBER(AH1583)),AH1583,"")</x:f>
      </x:c>
    </x:row>
    <x:row r="1583" ht="15">
      <x:c r="A1583" s="9" t="s">
        <x:v>122</x:v>
      </x:c>
      <x:c r="B1583" s="10">
        <x:v>39447</x:v>
      </x:c>
      <x:c r="C1583" s="9">
        <x:v>2007</x:v>
      </x:c>
      <x:c r="D1583" s="11">
        <x:v>1912</x:v>
      </x:c>
      <x:c r="E1583" s="11">
        <x:v>82</x:v>
      </x:c>
      <x:c r="F1583" s="11" t="s">
        <x:v>40</x:v>
      </x:c>
      <x:c r="G1583" s="11">
        <x:v>777.2</x:v>
      </x:c>
      <x:c r="H1583" s="11">
        <x:v>658.4</x:v>
      </x:c>
      <x:c r="I1583" s="11">
        <x:v>1134.8</x:v>
      </x:c>
      <x:c r="J1583" s="11" t="s">
        <x:v>40</x:v>
      </x:c>
      <x:c r="K1583" s="11">
        <x:v>20.9</x:v>
      </x:c>
      <x:c r="L1583" s="11" t="s">
        <x:v>40</x:v>
      </x:c>
      <x:c r="M1583" s="11">
        <x:v>35.4</x:v>
      </x:c>
      <x:c r="N1583" s="11">
        <x:v>623</x:v>
      </x:c>
      <x:c r="O1583" s="11">
        <x:v>98.3</x:v>
      </x:c>
      <x:c r="P1583" s="11">
        <x:v>48.7</x:v>
      </x:c>
      <x:c r="Q1583" s="11" t="s">
        <x:v>40</x:v>
      </x:c>
      <x:c r="R1583" s="11">
        <x:v>21</x:v>
      </x:c>
      <x:c r="S1583" s="11">
        <x:v>2.1</x:v>
      </x:c>
      <x:c r="T1583" s="11">
        <x:v>20.100000000000001</x:v>
      </x:c>
      <x:c r="U1583" s="11" t="s">
        <x:v>40</x:v>
      </x:c>
      <x:c r="V1583" s="11">
        <x:v>13</x:v>
      </x:c>
      <x:c r="W1583" s="12">
        <x:v>5</x:v>
      </x:c>
      <x:c r="X1583" s="8">
        <x:v>0</x:v>
      </x:c>
      <x:c r="Y1583" s="13" t="str">
        <x:f t="shared" si="144"/>
      </x:c>
      <x:c r="Z1583" s="13">
        <x:f t="shared" si="145"/>
        <x:v>0.40648535564853561</x:v>
      </x:c>
      <x:c r="AA1583" s="13">
        <x:f t="shared" si="146"/>
        <x:v>1.0983263598326361E-3</x:v>
      </x:c>
      <x:c r="AB1583" s="13">
        <x:f t="shared" si="147"/>
        <x:v>2.5470711297071132E-2</x:v>
      </x:c>
      <x:c r="AC1583" s="13">
        <x:f t="shared" si="148"/>
        <x:v>2.5862068965517241E-2</x:v>
      </x:c>
      <x:c r="AD1583" s="13" t="str">
        <x:f t="shared" si="149"/>
      </x:c>
      <x:c r="AE1583" s="50" t="str">
        <x:f>IF(OR(NOT(ISNUMBER(Q1583)),NOT(ISNUMBER(R1583))),"",IF(Q1583&lt;R1583,1,0))</x:f>
      </x:c>
      <x:c r="AF1583" s="50" t="str">
        <x:f>IFERROR(IF(AND(A1583=A1582,C1583=C1582+1,ISNUMBER(AE1582)),AE1582,""),"")</x:f>
      </x:c>
      <x:c r="AG1583" s="52" t="str">
        <x:f>IFERROR(IF(AND(A1583=A1582,C1583=C1582+1,ISNUMBER(U1583),ISNUMBER(U1582),U1582&lt;&gt;0),U1583/U1582-1,""),"")</x:f>
      </x:c>
      <x:c r="AH1583" s="50" t="str">
        <x:f>IF(AND(ISNUMBER(AE1583),ISNUMBER(AF1583),ISNUMBER(AG1583)),IF(AND(AE1583=1,AF1583=1,AG1583&lt;0),1,0),"")</x:f>
      </x:c>
      <x:c r="AI1583" s="50" t="str">
        <x:f>IF(AND(A1583=A1584,C1584=C1583+1,ISNUMBER(AH1584)),C1584,"")</x:f>
      </x:c>
      <x:c r="AJ1583" s="50" t="str">
        <x:f>IF(AND(A1583=A1584,C1584=C1583+1,ISNUMBER(AH1584)),AH1584,"")</x:f>
      </x:c>
    </x:row>
    <x:row r="1584" ht="15">
      <x:c r="A1584" s="9" t="s">
        <x:v>122</x:v>
      </x:c>
      <x:c r="B1584" s="10">
        <x:v>39813</x:v>
      </x:c>
      <x:c r="C1584" s="9">
        <x:v>2008</x:v>
      </x:c>
      <x:c r="D1584" s="11">
        <x:v>1763.7</x:v>
      </x:c>
      <x:c r="E1584" s="11">
        <x:v>46.5</x:v>
      </x:c>
      <x:c r="F1584" s="11" t="s">
        <x:v>40</x:v>
      </x:c>
      <x:c r="G1584" s="11">
        <x:v>1040.9000000000001</x:v>
      </x:c>
      <x:c r="H1584" s="11">
        <x:v>658.4</x:v>
      </x:c>
      <x:c r="I1584" s="11">
        <x:v>722.8</x:v>
      </x:c>
      <x:c r="J1584" s="11" t="s">
        <x:v>40</x:v>
      </x:c>
      <x:c r="K1584" s="11">
        <x:v>16.5</x:v>
      </x:c>
      <x:c r="L1584" s="11" t="s">
        <x:v>40</x:v>
      </x:c>
      <x:c r="M1584" s="11">
        <x:v>35.4</x:v>
      </x:c>
      <x:c r="N1584" s="11">
        <x:v>623</x:v>
      </x:c>
      <x:c r="O1584" s="11">
        <x:v>148.1</x:v>
      </x:c>
      <x:c r="P1584" s="11">
        <x:v>53.3</x:v>
      </x:c>
      <x:c r="Q1584" s="11">
        <x:v>53.7</x:v>
      </x:c>
      <x:c r="R1584" s="11">
        <x:v>46.2</x:v>
      </x:c>
      <x:c r="S1584" s="11">
        <x:v>-364.5</x:v>
      </x:c>
      <x:c r="T1584" s="11">
        <x:v>22.5</x:v>
      </x:c>
      <x:c r="U1584" s="11" t="s">
        <x:v>40</x:v>
      </x:c>
      <x:c r="V1584" s="11">
        <x:v>14</x:v>
      </x:c>
      <x:c r="W1584" s="12">
        <x:v>4</x:v>
      </x:c>
      <x:c r="X1584" s="8">
        <x:v>0</x:v>
      </x:c>
      <x:c r="Y1584" s="13" t="str">
        <x:f t="shared" si="144"/>
      </x:c>
      <x:c r="Z1584" s="13">
        <x:f t="shared" si="145"/>
        <x:v>0.59017973578272953</x:v>
      </x:c>
      <x:c r="AA1584" s="13">
        <x:f t="shared" si="146"/>
        <x:v>-0.20666780064636842</x:v>
      </x:c>
      <x:c r="AB1584" s="13">
        <x:f t="shared" si="147"/>
        <x:v>3.0220559051992966E-2</x:v>
      </x:c>
      <x:c r="AC1584" s="13">
        <x:f t="shared" si="148"/>
        <x:v>2.1615909309251606E-2</x:v>
      </x:c>
      <x:c r="AD1584" s="13" t="str">
        <x:f t="shared" si="149"/>
      </x:c>
      <x:c r="AE1584" s="50" t="n">
        <x:f>IF(OR(NOT(ISNUMBER(Q1584)),NOT(ISNUMBER(R1584))),"",IF(Q1584&lt;R1584,1,0))</x:f>
        <x:v>0</x:v>
      </x:c>
      <x:c r="AF1584" s="50" t="str">
        <x:f>IFERROR(IF(AND(A1584=A1583,C1584=C1583+1,ISNUMBER(AE1583)),AE1583,""),"")</x:f>
      </x:c>
      <x:c r="AG1584" s="52" t="str">
        <x:f>IFERROR(IF(AND(A1584=A1583,C1584=C1583+1,ISNUMBER(U1584),ISNUMBER(U1583),U1583&lt;&gt;0),U1584/U1583-1,""),"")</x:f>
      </x:c>
      <x:c r="AH1584" s="50" t="str">
        <x:f>IF(AND(ISNUMBER(AE1584),ISNUMBER(AF1584),ISNUMBER(AG1584)),IF(AND(AE1584=1,AF1584=1,AG1584&lt;0),1,0),"")</x:f>
      </x:c>
      <x:c r="AI1584" s="50" t="str">
        <x:f>IF(AND(A1584=A1585,C1585=C1584+1,ISNUMBER(AH1585)),C1585,"")</x:f>
      </x:c>
      <x:c r="AJ1584" s="50" t="str">
        <x:f>IF(AND(A1584=A1585,C1585=C1584+1,ISNUMBER(AH1585)),AH1585,"")</x:f>
      </x:c>
    </x:row>
    <x:row r="1585" ht="15">
      <x:c r="A1585" s="9" t="s">
        <x:v>122</x:v>
      </x:c>
      <x:c r="B1585" s="10">
        <x:v>40178</x:v>
      </x:c>
      <x:c r="C1585" s="9">
        <x:v>2009</x:v>
      </x:c>
      <x:c r="D1585" s="11">
        <x:v>1343.7</x:v>
      </x:c>
      <x:c r="E1585" s="11">
        <x:v>41.7</x:v>
      </x:c>
      <x:c r="F1585" s="11">
        <x:v>531.1</x:v>
      </x:c>
      <x:c r="G1585" s="11">
        <x:v>1251</x:v>
      </x:c>
      <x:c r="H1585" s="11">
        <x:v>726.4</x:v>
      </x:c>
      <x:c r="I1585" s="11">
        <x:v>92.7</x:v>
      </x:c>
      <x:c r="J1585" s="11">
        <x:v>-597.20000000000005</x:v>
      </x:c>
      <x:c r="K1585" s="11">
        <x:v>19.3</x:v>
      </x:c>
      <x:c r="L1585" s="11" t="s">
        <x:v>40</x:v>
      </x:c>
      <x:c r="M1585" s="11">
        <x:v>0</x:v>
      </x:c>
      <x:c r="N1585" s="11">
        <x:v>726.4</x:v>
      </x:c>
      <x:c r="O1585" s="11">
        <x:v>127.7</x:v>
      </x:c>
      <x:c r="P1585" s="11">
        <x:v>-52.8</x:v>
      </x:c>
      <x:c r="Q1585" s="11">
        <x:v>-52.6</x:v>
      </x:c>
      <x:c r="R1585" s="11">
        <x:v>50.1</x:v>
      </x:c>
      <x:c r="S1585" s="11">
        <x:v>-131.5</x:v>
      </x:c>
      <x:c r="T1585" s="11">
        <x:v>12.3</x:v>
      </x:c>
      <x:c r="U1585" s="11" t="s">
        <x:v>40</x:v>
      </x:c>
      <x:c r="V1585" s="11">
        <x:v>16</x:v>
      </x:c>
      <x:c r="W1585" s="12">
        <x:v>2</x:v>
      </x:c>
      <x:c r="X1585" s="8">
        <x:v>0</x:v>
      </x:c>
      <x:c r="Y1585" s="13">
        <x:f t="shared" si="144"/>
        <x:v>7.8516286951609865E-2</x:v>
      </x:c>
      <x:c r="Z1585" s="13">
        <x:f t="shared" si="145"/>
        <x:v>0.93101138647019421</x:v>
      </x:c>
      <x:c r="AA1585" s="13">
        <x:f t="shared" si="146"/>
        <x:v>-9.7864106571407303E-2</x:v>
      </x:c>
      <x:c r="AB1585" s="13">
        <x:f t="shared" si="147"/>
        <x:v>-3.929448537620004E-2</x:v>
      </x:c>
      <x:c r="AC1585" s="13">
        <x:f t="shared" si="148"/>
        <x:v>9.8321342925659482E-3</x:v>
      </x:c>
      <x:c r="AD1585" s="13">
        <x:f t="shared" si="149"/>
        <x:v>-0.44444444444444448</x:v>
      </x:c>
      <x:c r="AE1585" s="50" t="n">
        <x:f>IF(OR(NOT(ISNUMBER(Q1585)),NOT(ISNUMBER(R1585))),"",IF(Q1585&lt;R1585,1,0))</x:f>
        <x:v>1</x:v>
      </x:c>
      <x:c r="AF1585" s="50" t="n">
        <x:f>IFERROR(IF(AND(A1585=A1584,C1585=C1584+1,ISNUMBER(AE1584)),AE1584,""),"")</x:f>
        <x:v>0</x:v>
      </x:c>
      <x:c r="AG1585" s="52" t="str">
        <x:f>IFERROR(IF(AND(A1585=A1584,C1585=C1584+1,ISNUMBER(U1585),ISNUMBER(U1584),U1584&lt;&gt;0),U1585/U1584-1,""),"")</x:f>
      </x:c>
      <x:c r="AH1585" s="50" t="str">
        <x:f>IF(AND(ISNUMBER(AE1585),ISNUMBER(AF1585),ISNUMBER(AG1585)),IF(AND(AE1585=1,AF1585=1,AG1585&lt;0),1,0),"")</x:f>
      </x:c>
      <x:c r="AI1585" s="50" t="str">
        <x:f>IF(AND(A1585=A1586,C1586=C1585+1,ISNUMBER(AH1586)),C1586,"")</x:f>
      </x:c>
      <x:c r="AJ1585" s="50" t="str">
        <x:f>IF(AND(A1585=A1586,C1586=C1585+1,ISNUMBER(AH1586)),AH1586,"")</x:f>
      </x:c>
    </x:row>
    <x:row r="1586" ht="15">
      <x:c r="A1586" s="9" t="s">
        <x:v>122</x:v>
      </x:c>
      <x:c r="B1586" s="10">
        <x:v>40543</x:v>
      </x:c>
      <x:c r="C1586" s="9">
        <x:v>2010</x:v>
      </x:c>
      <x:c r="D1586" s="11">
        <x:v>1672.9</x:v>
      </x:c>
      <x:c r="E1586" s="11">
        <x:v>215.6</x:v>
      </x:c>
      <x:c r="F1586" s="11">
        <x:v>78.8</x:v>
      </x:c>
      <x:c r="G1586" s="11">
        <x:v>789.5</x:v>
      </x:c>
      <x:c r="H1586" s="11">
        <x:v>664.6</x:v>
      </x:c>
      <x:c r="I1586" s="11">
        <x:v>883.4</x:v>
      </x:c>
      <x:c r="J1586" s="11">
        <x:v>464</x:v>
      </x:c>
      <x:c r="K1586" s="11">
        <x:v>182.5</x:v>
      </x:c>
      <x:c r="L1586" s="11" t="s">
        <x:v>40</x:v>
      </x:c>
      <x:c r="M1586" s="11">
        <x:v>0</x:v>
      </x:c>
      <x:c r="N1586" s="11">
        <x:v>664.6</x:v>
      </x:c>
      <x:c r="O1586" s="11">
        <x:v>113.7</x:v>
      </x:c>
      <x:c r="P1586" s="11">
        <x:v>177.5</x:v>
      </x:c>
      <x:c r="Q1586" s="11">
        <x:v>177.6</x:v>
      </x:c>
      <x:c r="R1586" s="11">
        <x:v>40.299999999999997</x:v>
      </x:c>
      <x:c r="S1586" s="11">
        <x:v>131.6</x:v>
      </x:c>
      <x:c r="T1586" s="11">
        <x:v>-0.5</x:v>
      </x:c>
      <x:c r="U1586" s="11">
        <x:v>1030.6803</x:v>
      </x:c>
      <x:c r="V1586" s="11">
        <x:v>17</x:v>
      </x:c>
      <x:c r="W1586" s="12">
        <x:v>1</x:v>
      </x:c>
      <x:c r="X1586" s="8">
        <x:v>0</x:v>
      </x:c>
      <x:c r="Y1586" s="13">
        <x:f t="shared" si="144"/>
        <x:v>2.7360406091370559</x:v>
      </x:c>
      <x:c r="Z1586" s="13">
        <x:f t="shared" si="145"/>
        <x:v>0.47193496323749173</x:v>
      </x:c>
      <x:c r="AA1586" s="13">
        <x:f t="shared" si="146"/>
        <x:v>7.8665789945603429E-2</x:v>
      </x:c>
      <x:c r="AB1586" s="13">
        <x:f t="shared" si="147"/>
        <x:v>0.10610317412875844</x:v>
      </x:c>
      <x:c r="AC1586" s="13">
        <x:f t="shared" si="148"/>
        <x:v>-6.3331222292590248E-4</x:v>
      </x:c>
      <x:c r="AD1586" s="13">
        <x:f t="shared" si="149"/>
        <x:v>0.27736266363799389</x:v>
      </x:c>
      <x:c r="AE1586" s="50" t="n">
        <x:f>IF(OR(NOT(ISNUMBER(Q1586)),NOT(ISNUMBER(R1586))),"",IF(Q1586&lt;R1586,1,0))</x:f>
        <x:v>0</x:v>
      </x:c>
      <x:c r="AF1586" s="50" t="n">
        <x:f>IFERROR(IF(AND(A1586=A1585,C1586=C1585+1,ISNUMBER(AE1585)),AE1585,""),"")</x:f>
        <x:v>1</x:v>
      </x:c>
      <x:c r="AG1586" s="52" t="str">
        <x:f>IFERROR(IF(AND(A1586=A1585,C1586=C1585+1,ISNUMBER(U1586),ISNUMBER(U1585),U1585&lt;&gt;0),U1586/U1585-1,""),"")</x:f>
      </x:c>
      <x:c r="AH1586" s="50" t="str">
        <x:f>IF(AND(ISNUMBER(AE1586),ISNUMBER(AF1586),ISNUMBER(AG1586)),IF(AND(AE1586=1,AF1586=1,AG1586&lt;0),1,0),"")</x:f>
      </x:c>
      <x:c r="AI1586" s="50" t="n">
        <x:f>IF(AND(A1586=A1587,C1587=C1586+1,ISNUMBER(AH1587)),C1587,"")</x:f>
        <x:v>2011</x:v>
      </x:c>
      <x:c r="AJ1586" s="50" t="n">
        <x:f>IF(AND(A1586=A1587,C1587=C1586+1,ISNUMBER(AH1587)),AH1587,"")</x:f>
        <x:v>0</x:v>
      </x:c>
    </x:row>
    <x:row r="1587" ht="15">
      <x:c r="A1587" s="9" t="s">
        <x:v>122</x:v>
      </x:c>
      <x:c r="B1587" s="10">
        <x:v>40908</x:v>
      </x:c>
      <x:c r="C1587" s="9">
        <x:v>2011</x:v>
      </x:c>
      <x:c r="D1587" s="11">
        <x:v>1790.2</x:v>
      </x:c>
      <x:c r="E1587" s="11">
        <x:v>117.1</x:v>
      </x:c>
      <x:c r="F1587" s="11">
        <x:v>110.8</x:v>
      </x:c>
      <x:c r="G1587" s="11">
        <x:v>682.3</x:v>
      </x:c>
      <x:c r="H1587" s="11">
        <x:v>553.29999999999995</x:v>
      </x:c>
      <x:c r="I1587" s="11">
        <x:v>1107.9000000000001</x:v>
      </x:c>
      <x:c r="J1587" s="11">
        <x:v>632.70000000000005</x:v>
      </x:c>
      <x:c r="K1587" s="11">
        <x:v>83.6</x:v>
      </x:c>
      <x:c r="L1587" s="11" t="s">
        <x:v>40</x:v>
      </x:c>
      <x:c r="M1587" s="11">
        <x:v>0</x:v>
      </x:c>
      <x:c r="N1587" s="11">
        <x:v>553.29999999999995</x:v>
      </x:c>
      <x:c r="O1587" s="11">
        <x:v>108.4</x:v>
      </x:c>
      <x:c r="P1587" s="11">
        <x:v>162.69999999999999</x:v>
      </x:c>
      <x:c r="Q1587" s="11">
        <x:v>162.9</x:v>
      </x:c>
      <x:c r="R1587" s="11">
        <x:v>36.5</x:v>
      </x:c>
      <x:c r="S1587" s="11">
        <x:v>158.5</x:v>
      </x:c>
      <x:c r="T1587" s="11">
        <x:v>0</x:v>
      </x:c>
      <x:c r="U1587" s="11">
        <x:v>1262.5319999999999</x:v>
      </x:c>
      <x:c r="V1587" s="11">
        <x:v>17</x:v>
      </x:c>
      <x:c r="W1587" s="12">
        <x:v>1</x:v>
      </x:c>
      <x:c r="X1587" s="8">
        <x:v>0</x:v>
      </x:c>
      <x:c r="Y1587" s="13">
        <x:f t="shared" si="144"/>
        <x:v>1.0568592057761732</x:v>
      </x:c>
      <x:c r="Z1587" s="13">
        <x:f t="shared" si="145"/>
        <x:v>0.38113059993296833</x:v>
      </x:c>
      <x:c r="AA1587" s="13">
        <x:f t="shared" si="146"/>
        <x:v>8.8537593564964809E-2</x:v>
      </x:c>
      <x:c r="AB1587" s="13">
        <x:f t="shared" si="147"/>
        <x:v>9.0883700145235155E-2</x:v>
      </x:c>
      <x:c r="AC1587" s="13">
        <x:f t="shared" si="148"/>
        <x:v>0</x:v>
      </x:c>
      <x:c r="AD1587" s="13">
        <x:f t="shared" si="149"/>
        <x:v>0.35342419841358508</x:v>
      </x:c>
      <x:c r="AE1587" s="50" t="n">
        <x:f>IF(OR(NOT(ISNUMBER(Q1587)),NOT(ISNUMBER(R1587))),"",IF(Q1587&lt;R1587,1,0))</x:f>
        <x:v>0</x:v>
      </x:c>
      <x:c r="AF1587" s="50" t="n">
        <x:f>IFERROR(IF(AND(A1587=A1586,C1587=C1586+1,ISNUMBER(AE1586)),AE1586,""),"")</x:f>
        <x:v>0</x:v>
      </x:c>
      <x:c r="AG1587" s="52" t="n">
        <x:f>IFERROR(IF(AND(A1587=A1586,C1587=C1586+1,ISNUMBER(U1587),ISNUMBER(U1586),U1586&lt;&gt;0),U1587/U1586-1,""),"")</x:f>
        <x:v>0.22495016155834158</x:v>
      </x:c>
      <x:c r="AH1587" s="50" t="n">
        <x:f>IF(AND(ISNUMBER(AE1587),ISNUMBER(AF1587),ISNUMBER(AG1587)),IF(AND(AE1587=1,AF1587=1,AG1587&lt;0),1,0),"")</x:f>
        <x:v>0</x:v>
      </x:c>
      <x:c r="AI1587" s="50" t="n">
        <x:f>IF(AND(A1587=A1588,C1588=C1587+1,ISNUMBER(AH1588)),C1588,"")</x:f>
        <x:v>2012</x:v>
      </x:c>
      <x:c r="AJ1587" s="50" t="n">
        <x:f>IF(AND(A1587=A1588,C1588=C1587+1,ISNUMBER(AH1588)),AH1588,"")</x:f>
        <x:v>0</x:v>
      </x:c>
    </x:row>
    <x:row r="1588" ht="15">
      <x:c r="A1588" s="9" t="s">
        <x:v>122</x:v>
      </x:c>
      <x:c r="B1588" s="10">
        <x:v>41274</x:v>
      </x:c>
      <x:c r="C1588" s="9">
        <x:v>2012</x:v>
      </x:c>
      <x:c r="D1588" s="11">
        <x:v>1925.5</x:v>
      </x:c>
      <x:c r="E1588" s="11">
        <x:v>294.8</x:v>
      </x:c>
      <x:c r="F1588" s="11">
        <x:v>148.4</x:v>
      </x:c>
      <x:c r="G1588" s="11">
        <x:v>447.7</x:v>
      </x:c>
      <x:c r="H1588" s="11">
        <x:v>348</x:v>
      </x:c>
      <x:c r="I1588" s="11">
        <x:v>1477.8</x:v>
      </x:c>
      <x:c r="J1588" s="11">
        <x:v>888.1</x:v>
      </x:c>
      <x:c r="K1588" s="11">
        <x:v>178.5</x:v>
      </x:c>
      <x:c r="L1588" s="11" t="s">
        <x:v>40</x:v>
      </x:c>
      <x:c r="M1588" s="11">
        <x:v>0</x:v>
      </x:c>
      <x:c r="N1588" s="11">
        <x:v>348</x:v>
      </x:c>
      <x:c r="O1588" s="11">
        <x:v>109.4</x:v>
      </x:c>
      <x:c r="P1588" s="11">
        <x:v>240.5</x:v>
      </x:c>
      <x:c r="Q1588" s="11">
        <x:v>240.6</x:v>
      </x:c>
      <x:c r="R1588" s="11">
        <x:v>20.9</x:v>
      </x:c>
      <x:c r="S1588" s="11">
        <x:v>240</x:v>
      </x:c>
      <x:c r="T1588" s="11">
        <x:v>4.8</x:v>
      </x:c>
      <x:c r="U1588" s="11">
        <x:v>1822.5693000000001</x:v>
      </x:c>
      <x:c r="V1588" s="11">
        <x:v>17</x:v>
      </x:c>
      <x:c r="W1588" s="12">
        <x:v>1</x:v>
      </x:c>
      <x:c r="X1588" s="8">
        <x:v>0</x:v>
      </x:c>
      <x:c r="Y1588" s="13">
        <x:f t="shared" si="144"/>
        <x:v>1.986522911051213</x:v>
      </x:c>
      <x:c r="Z1588" s="13">
        <x:f t="shared" si="145"/>
        <x:v>0.2325110360945209</x:v>
      </x:c>
      <x:c r="AA1588" s="13">
        <x:f t="shared" si="146"/>
        <x:v>0.12464294988314724</x:v>
      </x:c>
      <x:c r="AB1588" s="13">
        <x:f t="shared" si="147"/>
        <x:v>0.12490262269540379</x:v>
      </x:c>
      <x:c r="AC1588" s="13">
        <x:f t="shared" si="148"/>
        <x:v>1.0721465266919812E-2</x:v>
      </x:c>
      <x:c r="AD1588" s="13">
        <x:f t="shared" si="149"/>
        <x:v>0.4612308491300961</x:v>
      </x:c>
      <x:c r="AE1588" s="50" t="n">
        <x:f>IF(OR(NOT(ISNUMBER(Q1588)),NOT(ISNUMBER(R1588))),"",IF(Q1588&lt;R1588,1,0))</x:f>
        <x:v>0</x:v>
      </x:c>
      <x:c r="AF1588" s="50" t="n">
        <x:f>IFERROR(IF(AND(A1588=A1587,C1588=C1587+1,ISNUMBER(AE1587)),AE1587,""),"")</x:f>
        <x:v>0</x:v>
      </x:c>
      <x:c r="AG1588" s="52" t="n">
        <x:f>IFERROR(IF(AND(A1588=A1587,C1588=C1587+1,ISNUMBER(U1588),ISNUMBER(U1587),U1587&lt;&gt;0),U1588/U1587-1,""),"")</x:f>
        <x:v>0.443582657706894</x:v>
      </x:c>
      <x:c r="AH1588" s="50" t="n">
        <x:f>IF(AND(ISNUMBER(AE1588),ISNUMBER(AF1588),ISNUMBER(AG1588)),IF(AND(AE1588=1,AF1588=1,AG1588&lt;0),1,0),"")</x:f>
        <x:v>0</x:v>
      </x:c>
      <x:c r="AI1588" s="50" t="n">
        <x:f>IF(AND(A1588=A1589,C1589=C1588+1,ISNUMBER(AH1589)),C1589,"")</x:f>
        <x:v>2013</x:v>
      </x:c>
      <x:c r="AJ1588" s="50" t="n">
        <x:f>IF(AND(A1588=A1589,C1589=C1588+1,ISNUMBER(AH1589)),AH1589,"")</x:f>
        <x:v>0</x:v>
      </x:c>
    </x:row>
    <x:row r="1589" ht="15">
      <x:c r="A1589" s="9" t="s">
        <x:v>122</x:v>
      </x:c>
      <x:c r="B1589" s="10">
        <x:v>41639</x:v>
      </x:c>
      <x:c r="C1589" s="9">
        <x:v>2013</x:v>
      </x:c>
      <x:c r="D1589" s="11">
        <x:v>2374.5</x:v>
      </x:c>
      <x:c r="E1589" s="11">
        <x:v>112.3</x:v>
      </x:c>
      <x:c r="F1589" s="11">
        <x:v>177.2</x:v>
      </x:c>
      <x:c r="G1589" s="11">
        <x:v>562.4</x:v>
      </x:c>
      <x:c r="H1589" s="11">
        <x:v>374.2</x:v>
      </x:c>
      <x:c r="I1589" s="11">
        <x:v>1812.1</x:v>
      </x:c>
      <x:c r="J1589" s="11">
        <x:v>1216.3</x:v>
      </x:c>
      <x:c r="K1589" s="11">
        <x:v>37</x:v>
      </x:c>
      <x:c r="L1589" s="11" t="s">
        <x:v>40</x:v>
      </x:c>
      <x:c r="M1589" s="11">
        <x:v>0</x:v>
      </x:c>
      <x:c r="N1589" s="11">
        <x:v>374.2</x:v>
      </x:c>
      <x:c r="O1589" s="11">
        <x:v>115.5</x:v>
      </x:c>
      <x:c r="P1589" s="11">
        <x:v>337.6</x:v>
      </x:c>
      <x:c r="Q1589" s="11">
        <x:v>337.9</x:v>
      </x:c>
      <x:c r="R1589" s="11">
        <x:v>20.7</x:v>
      </x:c>
      <x:c r="S1589" s="11">
        <x:v>337.4</x:v>
      </x:c>
      <x:c r="T1589" s="11">
        <x:v>15.8</x:v>
      </x:c>
      <x:c r="U1589" s="11">
        <x:v>2495.0171999999998</x:v>
      </x:c>
      <x:c r="V1589" s="11">
        <x:v>17</x:v>
      </x:c>
      <x:c r="W1589" s="12">
        <x:v>1</x:v>
      </x:c>
      <x:c r="X1589" s="8">
        <x:v>0</x:v>
      </x:c>
      <x:c r="Y1589" s="13">
        <x:f t="shared" si="144"/>
        <x:v>0.63374717832957117</x:v>
      </x:c>
      <x:c r="Z1589" s="13">
        <x:f t="shared" si="145"/>
        <x:v>0.2368498631290798</x:v>
      </x:c>
      <x:c r="AA1589" s="13">
        <x:f t="shared" si="146"/>
        <x:v>0.14209307222573173</x:v>
      </x:c>
      <x:c r="AB1589" s="13">
        <x:f t="shared" si="147"/>
        <x:v>0.14217730048431249</x:v>
      </x:c>
      <x:c r="AC1589" s="13">
        <x:f t="shared" si="148"/>
        <x:v>2.8093883357041254E-2</x:v>
      </x:c>
      <x:c r="AD1589" s="13">
        <x:f t="shared" si="149"/>
        <x:v>0.51223415455885446</x:v>
      </x:c>
      <x:c r="AE1589" s="50" t="n">
        <x:f>IF(OR(NOT(ISNUMBER(Q1589)),NOT(ISNUMBER(R1589))),"",IF(Q1589&lt;R1589,1,0))</x:f>
        <x:v>0</x:v>
      </x:c>
      <x:c r="AF1589" s="50" t="n">
        <x:f>IFERROR(IF(AND(A1589=A1588,C1589=C1588+1,ISNUMBER(AE1588)),AE1588,""),"")</x:f>
        <x:v>0</x:v>
      </x:c>
      <x:c r="AG1589" s="52" t="n">
        <x:f>IFERROR(IF(AND(A1589=A1588,C1589=C1588+1,ISNUMBER(U1589),ISNUMBER(U1588),U1588&lt;&gt;0),U1589/U1588-1,""),"")</x:f>
        <x:v>0.3689560117137931</x:v>
      </x:c>
      <x:c r="AH1589" s="50" t="n">
        <x:f>IF(AND(ISNUMBER(AE1589),ISNUMBER(AF1589),ISNUMBER(AG1589)),IF(AND(AE1589=1,AF1589=1,AG1589&lt;0),1,0),"")</x:f>
        <x:v>0</x:v>
      </x:c>
      <x:c r="AI1589" s="50" t="n">
        <x:f>IF(AND(A1589=A1590,C1590=C1589+1,ISNUMBER(AH1590)),C1590,"")</x:f>
        <x:v>2014</x:v>
      </x:c>
      <x:c r="AJ1589" s="50" t="n">
        <x:f>IF(AND(A1589=A1590,C1590=C1589+1,ISNUMBER(AH1590)),AH1590,"")</x:f>
        <x:v>0</x:v>
      </x:c>
    </x:row>
    <x:row r="1590" ht="15">
      <x:c r="A1590" s="9" t="s">
        <x:v>122</x:v>
      </x:c>
      <x:c r="B1590" s="10">
        <x:v>42004</x:v>
      </x:c>
      <x:c r="C1590" s="9">
        <x:v>2014</x:v>
      </x:c>
      <x:c r="D1590" s="11">
        <x:v>3077.2</x:v>
      </x:c>
      <x:c r="E1590" s="11">
        <x:v>159.69999999999999</x:v>
      </x:c>
      <x:c r="F1590" s="11">
        <x:v>121.5</x:v>
      </x:c>
      <x:c r="G1590" s="11">
        <x:v>570.9</x:v>
      </x:c>
      <x:c r="H1590" s="11">
        <x:v>449.7</x:v>
      </x:c>
      <x:c r="I1590" s="11">
        <x:v>2506.3000000000002</x:v>
      </x:c>
      <x:c r="J1590" s="11">
        <x:v>1652.7</x:v>
      </x:c>
      <x:c r="K1590" s="11">
        <x:v>88.8</x:v>
      </x:c>
      <x:c r="L1590" s="11" t="s">
        <x:v>40</x:v>
      </x:c>
      <x:c r="M1590" s="11">
        <x:v>332.5</x:v>
      </x:c>
      <x:c r="N1590" s="11">
        <x:v>117.2</x:v>
      </x:c>
      <x:c r="O1590" s="11">
        <x:v>110.6</x:v>
      </x:c>
      <x:c r="P1590" s="11">
        <x:v>474.3</x:v>
      </x:c>
      <x:c r="Q1590" s="11">
        <x:v>474.6</x:v>
      </x:c>
      <x:c r="R1590" s="11">
        <x:v>15.9</x:v>
      </x:c>
      <x:c r="S1590" s="11">
        <x:v>448.6</x:v>
      </x:c>
      <x:c r="T1590" s="11">
        <x:v>15</x:v>
      </x:c>
      <x:c r="U1590" s="11">
        <x:v>3048.9178999999999</x:v>
      </x:c>
      <x:c r="V1590" s="11">
        <x:v>17</x:v>
      </x:c>
      <x:c r="W1590" s="12">
        <x:v>1</x:v>
      </x:c>
      <x:c r="X1590" s="8">
        <x:v>0</x:v>
      </x:c>
      <x:c r="Y1590" s="13">
        <x:f t="shared" si="144"/>
        <x:v>1.3144032921810698</x:v>
      </x:c>
      <x:c r="Z1590" s="13">
        <x:f t="shared" si="145"/>
        <x:v>0.18552580267775901</x:v>
      </x:c>
      <x:c r="AA1590" s="13">
        <x:f t="shared" si="146"/>
        <x:v>0.14578187963083325</x:v>
      </x:c>
      <x:c r="AB1590" s="13">
        <x:f t="shared" si="147"/>
        <x:v>0.1541336279734824</x:v>
      </x:c>
      <x:c r="AC1590" s="13">
        <x:f t="shared" si="148"/>
        <x:v>2.6274303730951132E-2</x:v>
      </x:c>
      <x:c r="AD1590" s="13">
        <x:f t="shared" si="149"/>
        <x:v>0.5370791628753413</x:v>
      </x:c>
      <x:c r="AE1590" s="50" t="n">
        <x:f>IF(OR(NOT(ISNUMBER(Q1590)),NOT(ISNUMBER(R1590))),"",IF(Q1590&lt;R1590,1,0))</x:f>
        <x:v>0</x:v>
      </x:c>
      <x:c r="AF1590" s="50" t="n">
        <x:f>IFERROR(IF(AND(A1590=A1589,C1590=C1589+1,ISNUMBER(AE1589)),AE1589,""),"")</x:f>
        <x:v>0</x:v>
      </x:c>
      <x:c r="AG1590" s="52" t="n">
        <x:f>IFERROR(IF(AND(A1590=A1589,C1590=C1589+1,ISNUMBER(U1590),ISNUMBER(U1589),U1589&lt;&gt;0),U1590/U1589-1,""),"")</x:f>
        <x:v>0.22200275813729875</x:v>
      </x:c>
      <x:c r="AH1590" s="50" t="n">
        <x:f>IF(AND(ISNUMBER(AE1590),ISNUMBER(AF1590),ISNUMBER(AG1590)),IF(AND(AE1590=1,AF1590=1,AG1590&lt;0),1,0),"")</x:f>
        <x:v>0</x:v>
      </x:c>
      <x:c r="AI1590" s="50" t="n">
        <x:f>IF(AND(A1590=A1591,C1591=C1590+1,ISNUMBER(AH1591)),C1591,"")</x:f>
        <x:v>2015</x:v>
      </x:c>
      <x:c r="AJ1590" s="50" t="n">
        <x:f>IF(AND(A1590=A1591,C1591=C1590+1,ISNUMBER(AH1591)),AH1591,"")</x:f>
        <x:v>0</x:v>
      </x:c>
    </x:row>
    <x:row r="1591" ht="15">
      <x:c r="A1591" s="9" t="s">
        <x:v>122</x:v>
      </x:c>
      <x:c r="B1591" s="10">
        <x:v>42369</x:v>
      </x:c>
      <x:c r="C1591" s="9">
        <x:v>2015</x:v>
      </x:c>
      <x:c r="D1591" s="11">
        <x:v>4152.3</x:v>
      </x:c>
      <x:c r="E1591" s="11">
        <x:v>114.7</x:v>
      </x:c>
      <x:c r="F1591" s="11">
        <x:v>119.2</x:v>
      </x:c>
      <x:c r="G1591" s="11">
        <x:v>749.5</x:v>
      </x:c>
      <x:c r="H1591" s="11">
        <x:v>626.1</x:v>
      </x:c>
      <x:c r="I1591" s="11">
        <x:v>3402.8</x:v>
      </x:c>
      <x:c r="J1591" s="11">
        <x:v>2075.9</x:v>
      </x:c>
      <x:c r="K1591" s="11">
        <x:v>60.9</x:v>
      </x:c>
      <x:c r="L1591" s="11" t="s">
        <x:v>40</x:v>
      </x:c>
      <x:c r="M1591" s="11">
        <x:v>519.20000000000005</x:v>
      </x:c>
      <x:c r="N1591" s="11">
        <x:v>106.9</x:v>
      </x:c>
      <x:c r="O1591" s="11">
        <x:v>114.9</x:v>
      </x:c>
      <x:c r="P1591" s="11">
        <x:v>472</x:v>
      </x:c>
      <x:c r="Q1591" s="11">
        <x:v>472.5</x:v>
      </x:c>
      <x:c r="R1591" s="11">
        <x:v>20.8</x:v>
      </x:c>
      <x:c r="S1591" s="11">
        <x:v>431.1</x:v>
      </x:c>
      <x:c r="T1591" s="11">
        <x:v>-2.2999999999999998</x:v>
      </x:c>
      <x:c r="U1591" s="11">
        <x:v>3709.8033</x:v>
      </x:c>
      <x:c r="V1591" s="11">
        <x:v>17</x:v>
      </x:c>
      <x:c r="W1591" s="12">
        <x:v>1</x:v>
      </x:c>
      <x:c r="X1591" s="8">
        <x:v>0</x:v>
      </x:c>
      <x:c r="Y1591" s="13">
        <x:f t="shared" si="144"/>
        <x:v>0.96224832214765099</x:v>
      </x:c>
      <x:c r="Z1591" s="13">
        <x:f t="shared" si="145"/>
        <x:v>0.18050237217927412</x:v>
      </x:c>
      <x:c r="AA1591" s="13">
        <x:f t="shared" si="146"/>
        <x:v>0.10382197818076729</x:v>
      </x:c>
      <x:c r="AB1591" s="13">
        <x:f t="shared" si="147"/>
        <x:v>0.1136719408520579</x:v>
      </x:c>
      <x:c r="AC1591" s="13">
        <x:f t="shared" si="148"/>
        <x:v>-3.0687124749833221E-3</x:v>
      </x:c>
      <x:c r="AD1591" s="13">
        <x:f t="shared" si="149"/>
        <x:v>0.49993979240420972</x:v>
      </x:c>
      <x:c r="AE1591" s="50" t="n">
        <x:f>IF(OR(NOT(ISNUMBER(Q1591)),NOT(ISNUMBER(R1591))),"",IF(Q1591&lt;R1591,1,0))</x:f>
        <x:v>0</x:v>
      </x:c>
      <x:c r="AF1591" s="50" t="n">
        <x:f>IFERROR(IF(AND(A1591=A1590,C1591=C1590+1,ISNUMBER(AE1590)),AE1590,""),"")</x:f>
        <x:v>0</x:v>
      </x:c>
      <x:c r="AG1591" s="52" t="n">
        <x:f>IFERROR(IF(AND(A1591=A1590,C1591=C1590+1,ISNUMBER(U1591),ISNUMBER(U1590),U1590&lt;&gt;0),U1591/U1590-1,""),"")</x:f>
        <x:v>0.2167606415377732</x:v>
      </x:c>
      <x:c r="AH1591" s="50" t="n">
        <x:f>IF(AND(ISNUMBER(AE1591),ISNUMBER(AF1591),ISNUMBER(AG1591)),IF(AND(AE1591=1,AF1591=1,AG1591&lt;0),1,0),"")</x:f>
        <x:v>0</x:v>
      </x:c>
      <x:c r="AI1591" s="50" t="n">
        <x:f>IF(AND(A1591=A1592,C1592=C1591+1,ISNUMBER(AH1592)),C1592,"")</x:f>
        <x:v>2016</x:v>
      </x:c>
      <x:c r="AJ1591" s="50" t="n">
        <x:f>IF(AND(A1591=A1592,C1592=C1591+1,ISNUMBER(AH1592)),AH1592,"")</x:f>
        <x:v>0</x:v>
      </x:c>
    </x:row>
    <x:row r="1592" ht="15">
      <x:c r="A1592" s="9" t="s">
        <x:v>122</x:v>
      </x:c>
      <x:c r="B1592" s="10">
        <x:v>42735</x:v>
      </x:c>
      <x:c r="C1592" s="9">
        <x:v>2016</x:v>
      </x:c>
      <x:c r="D1592" s="11">
        <x:v>4118.6000000000004</x:v>
      </x:c>
      <x:c r="E1592" s="11">
        <x:v>81.599999999999994</x:v>
      </x:c>
      <x:c r="F1592" s="11">
        <x:v>100.1</x:v>
      </x:c>
      <x:c r="G1592" s="11">
        <x:v>945.4</x:v>
      </x:c>
      <x:c r="H1592" s="11">
        <x:v>846.3</x:v>
      </x:c>
      <x:c r="I1592" s="11">
        <x:v>3173.2</x:v>
      </x:c>
      <x:c r="J1592" s="11">
        <x:v>1947.2</x:v>
      </x:c>
      <x:c r="K1592" s="11">
        <x:v>24.9</x:v>
      </x:c>
      <x:c r="L1592" s="11" t="s">
        <x:v>40</x:v>
      </x:c>
      <x:c r="M1592" s="11">
        <x:v>670.6</x:v>
      </x:c>
      <x:c r="N1592" s="11">
        <x:v>175.7</x:v>
      </x:c>
      <x:c r="O1592" s="11">
        <x:v>94.1</x:v>
      </x:c>
      <x:c r="P1592" s="11">
        <x:v>-224.2</x:v>
      </x:c>
      <x:c r="Q1592" s="11">
        <x:v>-222.8</x:v>
      </x:c>
      <x:c r="R1592" s="11">
        <x:v>19.600000000000001</x:v>
      </x:c>
      <x:c r="S1592" s="11">
        <x:v>-118.6</x:v>
      </x:c>
      <x:c r="T1592" s="11">
        <x:v>-29.5</x:v>
      </x:c>
      <x:c r="U1592" s="11">
        <x:v>2513.8276000000001</x:v>
      </x:c>
      <x:c r="V1592" s="11">
        <x:v>17</x:v>
      </x:c>
      <x:c r="W1592" s="12">
        <x:v>1</x:v>
      </x:c>
      <x:c r="X1592" s="8">
        <x:v>0</x:v>
      </x:c>
      <x:c r="Y1592" s="13">
        <x:f t="shared" si="144"/>
        <x:v>0.81518481518481523</x:v>
      </x:c>
      <x:c r="Z1592" s="13">
        <x:f t="shared" si="145"/>
        <x:v>0.22954401981255765</x:v>
      </x:c>
      <x:c r="AA1592" s="13">
        <x:f t="shared" si="146"/>
        <x:v>-2.8796192881076089E-2</x:v>
      </x:c>
      <x:c r="AB1592" s="13">
        <x:f t="shared" si="147"/>
        <x:v>-5.4435973389015679E-2</x:v>
      </x:c>
      <x:c r="AC1592" s="13">
        <x:f t="shared" si="148"/>
        <x:v>-3.120372329172837E-2</x:v>
      </x:c>
      <x:c r="AD1592" s="13">
        <x:f t="shared" si="149"/>
        <x:v>0.47278201330549213</x:v>
      </x:c>
      <x:c r="AE1592" s="50" t="n">
        <x:f>IF(OR(NOT(ISNUMBER(Q1592)),NOT(ISNUMBER(R1592))),"",IF(Q1592&lt;R1592,1,0))</x:f>
        <x:v>1</x:v>
      </x:c>
      <x:c r="AF1592" s="50" t="n">
        <x:f>IFERROR(IF(AND(A1592=A1591,C1592=C1591+1,ISNUMBER(AE1591)),AE1591,""),"")</x:f>
        <x:v>0</x:v>
      </x:c>
      <x:c r="AG1592" s="52" t="n">
        <x:f>IFERROR(IF(AND(A1592=A1591,C1592=C1591+1,ISNUMBER(U1592),ISNUMBER(U1591),U1591&lt;&gt;0),U1592/U1591-1,""),"")</x:f>
        <x:v>-0.322382510145484</x:v>
      </x:c>
      <x:c r="AH1592" s="50" t="n">
        <x:f>IF(AND(ISNUMBER(AE1592),ISNUMBER(AF1592),ISNUMBER(AG1592)),IF(AND(AE1592=1,AF1592=1,AG1592&lt;0),1,0),"")</x:f>
        <x:v>0</x:v>
      </x:c>
      <x:c r="AI1592" s="50" t="n">
        <x:f>IF(AND(A1592=A1593,C1593=C1592+1,ISNUMBER(AH1593)),C1593,"")</x:f>
        <x:v>2017</x:v>
      </x:c>
      <x:c r="AJ1592" s="50" t="n">
        <x:f>IF(AND(A1592=A1593,C1593=C1592+1,ISNUMBER(AH1593)),AH1593,"")</x:f>
        <x:v>0</x:v>
      </x:c>
    </x:row>
    <x:row r="1593" ht="15">
      <x:c r="A1593" s="9" t="s">
        <x:v>122</x:v>
      </x:c>
      <x:c r="B1593" s="10">
        <x:v>43100</x:v>
      </x:c>
      <x:c r="C1593" s="9">
        <x:v>2017</x:v>
      </x:c>
      <x:c r="D1593" s="11">
        <x:v>3961.2</x:v>
      </x:c>
      <x:c r="E1593" s="11">
        <x:v>61.7</x:v>
      </x:c>
      <x:c r="F1593" s="11">
        <x:v>73.599999999999994</x:v>
      </x:c>
      <x:c r="G1593" s="11">
        <x:v>855.6</x:v>
      </x:c>
      <x:c r="H1593" s="11">
        <x:v>776.9</x:v>
      </x:c>
      <x:c r="I1593" s="11">
        <x:v>3105.6</x:v>
      </x:c>
      <x:c r="J1593" s="11">
        <x:v>1935</x:v>
      </x:c>
      <x:c r="K1593" s="11">
        <x:v>28.6</x:v>
      </x:c>
      <x:c r="L1593" s="11" t="s">
        <x:v>40</x:v>
      </x:c>
      <x:c r="M1593" s="11">
        <x:v>709.4</x:v>
      </x:c>
      <x:c r="N1593" s="11">
        <x:v>67.5</x:v>
      </x:c>
      <x:c r="O1593" s="11">
        <x:v>87.7</x:v>
      </x:c>
      <x:c r="P1593" s="11">
        <x:v>-59.3</x:v>
      </x:c>
      <x:c r="Q1593" s="11">
        <x:v>-57.4</x:v>
      </x:c>
      <x:c r="R1593" s="11">
        <x:v>19.899999999999999</x:v>
      </x:c>
      <x:c r="S1593" s="11">
        <x:v>-0.4</x:v>
      </x:c>
      <x:c r="T1593" s="11">
        <x:v>-5.6</x:v>
      </x:c>
      <x:c r="U1593" s="11">
        <x:v>2714.4452999999999</x:v>
      </x:c>
      <x:c r="V1593" s="11">
        <x:v>17</x:v>
      </x:c>
      <x:c r="W1593" s="12">
        <x:v>1</x:v>
      </x:c>
      <x:c r="X1593" s="8">
        <x:v>0</x:v>
      </x:c>
      <x:c r="Y1593" s="13">
        <x:f t="shared" si="144"/>
        <x:v>0.83831521739130443</x:v>
      </x:c>
      <x:c r="Z1593" s="13">
        <x:f t="shared" si="145"/>
        <x:v>0.21599515298394428</x:v>
      </x:c>
      <x:c r="AA1593" s="13">
        <x:f t="shared" si="146"/>
        <x:v>-1.0097950116126427E-4</x:v>
      </x:c>
      <x:c r="AB1593" s="13">
        <x:f t="shared" si="147"/>
        <x:v>-1.4970211047157426E-2</x:v>
      </x:c>
      <x:c r="AC1593" s="13">
        <x:f t="shared" si="148"/>
        <x:v>-6.5451145395044406E-3</x:v>
      </x:c>
      <x:c r="AD1593" s="13">
        <x:f t="shared" si="149"/>
        <x:v>0.48848833686761589</x:v>
      </x:c>
      <x:c r="AE1593" s="50" t="n">
        <x:f>IF(OR(NOT(ISNUMBER(Q1593)),NOT(ISNUMBER(R1593))),"",IF(Q1593&lt;R1593,1,0))</x:f>
        <x:v>1</x:v>
      </x:c>
      <x:c r="AF1593" s="50" t="n">
        <x:f>IFERROR(IF(AND(A1593=A1592,C1593=C1592+1,ISNUMBER(AE1592)),AE1592,""),"")</x:f>
        <x:v>1</x:v>
      </x:c>
      <x:c r="AG1593" s="52" t="n">
        <x:f>IFERROR(IF(AND(A1593=A1592,C1593=C1592+1,ISNUMBER(U1593),ISNUMBER(U1592),U1592&lt;&gt;0),U1593/U1592-1,""),"")</x:f>
        <x:v>0.07980567163794361</x:v>
      </x:c>
      <x:c r="AH1593" s="50" t="n">
        <x:f>IF(AND(ISNUMBER(AE1593),ISNUMBER(AF1593),ISNUMBER(AG1593)),IF(AND(AE1593=1,AF1593=1,AG1593&lt;0),1,0),"")</x:f>
        <x:v>0</x:v>
      </x:c>
      <x:c r="AI1593" s="50" t="n">
        <x:f>IF(AND(A1593=A1594,C1594=C1593+1,ISNUMBER(AH1594)),C1594,"")</x:f>
        <x:v>2018</x:v>
      </x:c>
      <x:c r="AJ1593" s="50" t="n">
        <x:f>IF(AND(A1593=A1594,C1594=C1593+1,ISNUMBER(AH1594)),AH1594,"")</x:f>
        <x:v>0</x:v>
      </x:c>
    </x:row>
    <x:row r="1594" ht="15">
      <x:c r="A1594" s="9" t="s">
        <x:v>122</x:v>
      </x:c>
      <x:c r="B1594" s="10">
        <x:v>43465</x:v>
      </x:c>
      <x:c r="C1594" s="9">
        <x:v>2018</x:v>
      </x:c>
      <x:c r="D1594" s="11">
        <x:v>3664.1</x:v>
      </x:c>
      <x:c r="E1594" s="11">
        <x:v>79.2</x:v>
      </x:c>
      <x:c r="F1594" s="11">
        <x:v>64</x:v>
      </x:c>
      <x:c r="G1594" s="11">
        <x:v>680.5</x:v>
      </x:c>
      <x:c r="H1594" s="11">
        <x:v>617.20000000000005</x:v>
      </x:c>
      <x:c r="I1594" s="11">
        <x:v>2983.6</x:v>
      </x:c>
      <x:c r="J1594" s="11">
        <x:v>1868.1</x:v>
      </x:c>
      <x:c r="K1594" s="11">
        <x:v>32.5</x:v>
      </x:c>
      <x:c r="L1594" s="11" t="s">
        <x:v>40</x:v>
      </x:c>
      <x:c r="M1594" s="11">
        <x:v>545.29999999999995</x:v>
      </x:c>
      <x:c r="N1594" s="11">
        <x:v>71.900000000000006</x:v>
      </x:c>
      <x:c r="O1594" s="11">
        <x:v>74.7</x:v>
      </x:c>
      <x:c r="P1594" s="11">
        <x:v>46.4</x:v>
      </x:c>
      <x:c r="Q1594" s="11">
        <x:v>47</x:v>
      </x:c>
      <x:c r="R1594" s="11">
        <x:v>19.3</x:v>
      </x:c>
      <x:c r="S1594" s="11">
        <x:v>-56.9</x:v>
      </x:c>
      <x:c r="T1594" s="11">
        <x:v>-15.8</x:v>
      </x:c>
      <x:c r="U1594" s="11">
        <x:v>1966.2132999999999</x:v>
      </x:c>
      <x:c r="V1594" s="11">
        <x:v>17</x:v>
      </x:c>
      <x:c r="W1594" s="12">
        <x:v>1</x:v>
      </x:c>
      <x:c r="X1594" s="8">
        <x:v>0</x:v>
      </x:c>
      <x:c r="Y1594" s="13">
        <x:f t="shared" si="144"/>
        <x:v>1.2375</x:v>
      </x:c>
      <x:c r="Z1594" s="13">
        <x:f t="shared" si="145"/>
        <x:v>0.18572091373052046</x:v>
      </x:c>
      <x:c r="AA1594" s="13">
        <x:f t="shared" si="146"/>
        <x:v>-1.5529052154690101E-2</x:v>
      </x:c>
      <x:c r="AB1594" s="13">
        <x:f t="shared" si="147"/>
        <x:v>1.2663409841434459E-2</x:v>
      </x:c>
      <x:c r="AC1594" s="13">
        <x:f t="shared" si="148"/>
        <x:v>-2.3218221895664953E-2</x:v>
      </x:c>
      <x:c r="AD1594" s="13">
        <x:f t="shared" si="149"/>
        <x:v>0.50983870527551101</x:v>
      </x:c>
      <x:c r="AE1594" s="50" t="n">
        <x:f>IF(OR(NOT(ISNUMBER(Q1594)),NOT(ISNUMBER(R1594))),"",IF(Q1594&lt;R1594,1,0))</x:f>
        <x:v>0</x:v>
      </x:c>
      <x:c r="AF1594" s="50" t="n">
        <x:f>IFERROR(IF(AND(A1594=A1593,C1594=C1593+1,ISNUMBER(AE1593)),AE1593,""),"")</x:f>
        <x:v>1</x:v>
      </x:c>
      <x:c r="AG1594" s="52" t="n">
        <x:f>IFERROR(IF(AND(A1594=A1593,C1594=C1593+1,ISNUMBER(U1594),ISNUMBER(U1593),U1593&lt;&gt;0),U1594/U1593-1,""),"")</x:f>
        <x:v>-0.2756482143884056</x:v>
      </x:c>
      <x:c r="AH1594" s="50" t="n">
        <x:f>IF(AND(ISNUMBER(AE1594),ISNUMBER(AF1594),ISNUMBER(AG1594)),IF(AND(AE1594=1,AF1594=1,AG1594&lt;0),1,0),"")</x:f>
        <x:v>0</x:v>
      </x:c>
      <x:c r="AI1594" s="50" t="n">
        <x:f>IF(AND(A1594=A1595,C1595=C1594+1,ISNUMBER(AH1595)),C1595,"")</x:f>
        <x:v>2019</x:v>
      </x:c>
      <x:c r="AJ1594" s="50" t="n">
        <x:f>IF(AND(A1594=A1595,C1595=C1594+1,ISNUMBER(AH1595)),AH1595,"")</x:f>
        <x:v>0</x:v>
      </x:c>
    </x:row>
    <x:row r="1595" ht="15">
      <x:c r="A1595" s="9" t="s">
        <x:v>122</x:v>
      </x:c>
      <x:c r="B1595" s="10">
        <x:v>43830</x:v>
      </x:c>
      <x:c r="C1595" s="9">
        <x:v>2019</x:v>
      </x:c>
      <x:c r="D1595" s="11">
        <x:v>3099.4</x:v>
      </x:c>
      <x:c r="E1595" s="11">
        <x:v>292.5</x:v>
      </x:c>
      <x:c r="F1595" s="11">
        <x:v>63</x:v>
      </x:c>
      <x:c r="G1595" s="11">
        <x:v>621.9</x:v>
      </x:c>
      <x:c r="H1595" s="11">
        <x:v>556.9</x:v>
      </x:c>
      <x:c r="I1595" s="11">
        <x:v>2477.5</x:v>
      </x:c>
      <x:c r="J1595" s="11">
        <x:v>1661.8</x:v>
      </x:c>
      <x:c r="K1595" s="11">
        <x:v>153.1</x:v>
      </x:c>
      <x:c r="L1595" s="11" t="s">
        <x:v>40</x:v>
      </x:c>
      <x:c r="M1595" s="11">
        <x:v>550.79999999999995</x:v>
      </x:c>
      <x:c r="N1595" s="11">
        <x:v>6.1</x:v>
      </x:c>
      <x:c r="O1595" s="11">
        <x:v>79.400000000000006</x:v>
      </x:c>
      <x:c r="P1595" s="11">
        <x:v>-44.8</x:v>
      </x:c>
      <x:c r="Q1595" s="11">
        <x:v>-43.5</x:v>
      </x:c>
      <x:c r="R1595" s="11">
        <x:v>20.399999999999999</x:v>
      </x:c>
      <x:c r="S1595" s="11">
        <x:v>-253.6</x:v>
      </x:c>
      <x:c r="T1595" s="11">
        <x:v>-21.6</x:v>
      </x:c>
      <x:c r="U1595" s="11">
        <x:v>2235.7008999999998</x:v>
      </x:c>
      <x:c r="V1595" s="11">
        <x:v>17</x:v>
      </x:c>
      <x:c r="W1595" s="12">
        <x:v>1</x:v>
      </x:c>
      <x:c r="X1595" s="8">
        <x:v>0</x:v>
      </x:c>
      <x:c r="Y1595" s="13">
        <x:f t="shared" si="144"/>
        <x:v>4.6428571428571432</x:v>
      </x:c>
      <x:c r="Z1595" s="13">
        <x:f t="shared" si="145"/>
        <x:v>0.20065173904626701</x:v>
      </x:c>
      <x:c r="AA1595" s="13">
        <x:f t="shared" si="146"/>
        <x:v>-8.1822288184809966E-2</x:v>
      </x:c>
      <x:c r="AB1595" s="13">
        <x:f t="shared" si="147"/>
        <x:v>-1.4454410531070529E-2</x:v>
      </x:c>
      <x:c r="AC1595" s="13">
        <x:f t="shared" si="148"/>
        <x:v>-3.4732272069464547E-2</x:v>
      </x:c>
      <x:c r="AD1595" s="13">
        <x:f t="shared" si="149"/>
        <x:v>0.53616829063689742</x:v>
      </x:c>
      <x:c r="AE1595" s="50" t="n">
        <x:f>IF(OR(NOT(ISNUMBER(Q1595)),NOT(ISNUMBER(R1595))),"",IF(Q1595&lt;R1595,1,0))</x:f>
        <x:v>1</x:v>
      </x:c>
      <x:c r="AF1595" s="50" t="n">
        <x:f>IFERROR(IF(AND(A1595=A1594,C1595=C1594+1,ISNUMBER(AE1594)),AE1594,""),"")</x:f>
        <x:v>0</x:v>
      </x:c>
      <x:c r="AG1595" s="52" t="n">
        <x:f>IFERROR(IF(AND(A1595=A1594,C1595=C1594+1,ISNUMBER(U1595),ISNUMBER(U1594),U1594&lt;&gt;0),U1595/U1594-1,""),"")</x:f>
        <x:v>0.137059188847924</x:v>
      </x:c>
      <x:c r="AH1595" s="50" t="n">
        <x:f>IF(AND(ISNUMBER(AE1595),ISNUMBER(AF1595),ISNUMBER(AG1595)),IF(AND(AE1595=1,AF1595=1,AG1595&lt;0),1,0),"")</x:f>
        <x:v>0</x:v>
      </x:c>
      <x:c r="AI1595" s="50" t="n">
        <x:f>IF(AND(A1595=A1596,C1596=C1595+1,ISNUMBER(AH1596)),C1596,"")</x:f>
        <x:v>2020</x:v>
      </x:c>
      <x:c r="AJ1595" s="50" t="n">
        <x:f>IF(AND(A1595=A1596,C1596=C1595+1,ISNUMBER(AH1596)),AH1596,"")</x:f>
        <x:v>1</x:v>
      </x:c>
    </x:row>
    <x:row r="1596" ht="15">
      <x:c r="A1596" s="9" t="s">
        <x:v>122</x:v>
      </x:c>
      <x:c r="B1596" s="10">
        <x:v>44196</x:v>
      </x:c>
      <x:c r="C1596" s="9">
        <x:v>2020</x:v>
      </x:c>
      <x:c r="D1596" s="11">
        <x:v>2908.1</x:v>
      </x:c>
      <x:c r="E1596" s="11">
        <x:v>430.8</x:v>
      </x:c>
      <x:c r="F1596" s="11">
        <x:v>46.9</x:v>
      </x:c>
      <x:c r="G1596" s="11">
        <x:v>1148.4000000000001</x:v>
      </x:c>
      <x:c r="H1596" s="11">
        <x:v>1079</x:v>
      </x:c>
      <x:c r="I1596" s="11">
        <x:v>1759.7</x:v>
      </x:c>
      <x:c r="J1596" s="11">
        <x:v>993.5</x:v>
      </x:c>
      <x:c r="K1596" s="11">
        <x:v>365.1</x:v>
      </x:c>
      <x:c r="L1596" s="11" t="s">
        <x:v>40</x:v>
      </x:c>
      <x:c r="M1596" s="11">
        <x:v>690.8</x:v>
      </x:c>
      <x:c r="N1596" s="11">
        <x:v>388.2</x:v>
      </x:c>
      <x:c r="O1596" s="11">
        <x:v>73.900000000000006</x:v>
      </x:c>
      <x:c r="P1596" s="11">
        <x:v>-737.4</x:v>
      </x:c>
      <x:c r="Q1596" s="11">
        <x:v>-735.9</x:v>
      </x:c>
      <x:c r="R1596" s="11">
        <x:v>23.9</x:v>
      </x:c>
      <x:c r="S1596" s="11">
        <x:v>-702.7</x:v>
      </x:c>
      <x:c r="T1596" s="11">
        <x:v>-54.8</x:v>
      </x:c>
      <x:c r="U1596" s="11">
        <x:v>1234.0713000000001</x:v>
      </x:c>
      <x:c r="V1596" s="11">
        <x:v>17</x:v>
      </x:c>
      <x:c r="W1596" s="12">
        <x:v>1</x:v>
      </x:c>
      <x:c r="X1596" s="8">
        <x:v>0</x:v>
      </x:c>
      <x:c r="Y1596" s="13">
        <x:f t="shared" si="144"/>
        <x:v>9.185501066098082</x:v>
      </x:c>
      <x:c r="Z1596" s="13">
        <x:f t="shared" si="145"/>
        <x:v>0.39489701179464259</x:v>
      </x:c>
      <x:c r="AA1596" s="13">
        <x:f t="shared" si="146"/>
        <x:v>-0.24163543206904856</x:v>
      </x:c>
      <x:c r="AB1596" s="13">
        <x:f t="shared" si="147"/>
        <x:v>-0.2535676214710636</x:v>
      </x:c>
      <x:c r="AC1596" s="13">
        <x:f t="shared" si="148"/>
        <x:v>-4.7718564959944261E-2</x:v>
      </x:c>
      <x:c r="AD1596" s="13">
        <x:f t="shared" si="149"/>
        <x:v>0.34163199339775113</x:v>
      </x:c>
      <x:c r="AE1596" s="50" t="n">
        <x:f>IF(OR(NOT(ISNUMBER(Q1596)),NOT(ISNUMBER(R1596))),"",IF(Q1596&lt;R1596,1,0))</x:f>
        <x:v>1</x:v>
      </x:c>
      <x:c r="AF1596" s="50" t="n">
        <x:f>IFERROR(IF(AND(A1596=A1595,C1596=C1595+1,ISNUMBER(AE1595)),AE1595,""),"")</x:f>
        <x:v>1</x:v>
      </x:c>
      <x:c r="AG1596" s="52" t="n">
        <x:f>IFERROR(IF(AND(A1596=A1595,C1596=C1595+1,ISNUMBER(U1596),ISNUMBER(U1595),U1595&lt;&gt;0),U1596/U1595-1,""),"")</x:f>
        <x:v>-0.44801592198670215</x:v>
      </x:c>
      <x:c r="AH1596" s="50" t="n">
        <x:f>IF(AND(ISNUMBER(AE1596),ISNUMBER(AF1596),ISNUMBER(AG1596)),IF(AND(AE1596=1,AF1596=1,AG1596&lt;0),1,0),"")</x:f>
        <x:v>1</x:v>
      </x:c>
      <x:c r="AI1596" s="50" t="n">
        <x:f>IF(AND(A1596=A1597,C1597=C1596+1,ISNUMBER(AH1597)),C1597,"")</x:f>
        <x:v>2021</x:v>
      </x:c>
      <x:c r="AJ1596" s="50" t="n">
        <x:f>IF(AND(A1596=A1597,C1597=C1596+1,ISNUMBER(AH1597)),AH1597,"")</x:f>
        <x:v>0</x:v>
      </x:c>
    </x:row>
    <x:row r="1597" ht="15">
      <x:c r="A1597" s="9" t="s">
        <x:v>122</x:v>
      </x:c>
      <x:c r="B1597" s="10">
        <x:v>44561</x:v>
      </x:c>
      <x:c r="C1597" s="9">
        <x:v>2021</x:v>
      </x:c>
      <x:c r="D1597" s="11">
        <x:v>2798.9</x:v>
      </x:c>
      <x:c r="E1597" s="11">
        <x:v>380</x:v>
      </x:c>
      <x:c r="F1597" s="11">
        <x:v>39.700000000000003</x:v>
      </x:c>
      <x:c r="G1597" s="11">
        <x:v>1012.1</x:v>
      </x:c>
      <x:c r="H1597" s="11">
        <x:v>941</x:v>
      </x:c>
      <x:c r="I1597" s="11">
        <x:v>1786.8</x:v>
      </x:c>
      <x:c r="J1597" s="11">
        <x:v>1038.9000000000001</x:v>
      </x:c>
      <x:c r="K1597" s="11">
        <x:v>331.1</x:v>
      </x:c>
      <x:c r="L1597" s="11" t="s">
        <x:v>40</x:v>
      </x:c>
      <x:c r="M1597" s="11">
        <x:v>546.79999999999995</x:v>
      </x:c>
      <x:c r="N1597" s="11">
        <x:v>394.2</x:v>
      </x:c>
      <x:c r="O1597" s="11">
        <x:v>75.3</x:v>
      </x:c>
      <x:c r="P1597" s="11">
        <x:v>20.100000000000001</x:v>
      </x:c>
      <x:c r="Q1597" s="11">
        <x:v>20.3</x:v>
      </x:c>
      <x:c r="R1597" s="11">
        <x:v>36.200000000000003</x:v>
      </x:c>
      <x:c r="S1597" s="11">
        <x:v>34.799999999999997</x:v>
      </x:c>
      <x:c r="T1597" s="11">
        <x:v>-1.1000000000000001</x:v>
      </x:c>
      <x:c r="U1597" s="11">
        <x:v>1433.5432000000001</x:v>
      </x:c>
      <x:c r="V1597" s="11">
        <x:v>17</x:v>
      </x:c>
      <x:c r="W1597" s="12">
        <x:v>1</x:v>
      </x:c>
      <x:c r="X1597" s="8">
        <x:v>0</x:v>
      </x:c>
      <x:c r="Y1597" s="13">
        <x:f t="shared" si="144"/>
        <x:v>9.5717884130982362</x:v>
      </x:c>
      <x:c r="Z1597" s="13">
        <x:f t="shared" si="145"/>
        <x:v>0.36160634534995889</x:v>
      </x:c>
      <x:c r="AA1597" s="13">
        <x:f t="shared" si="146"/>
        <x:v>1.2433456000571651E-2</x:v>
      </x:c>
      <x:c r="AB1597" s="13">
        <x:f t="shared" si="147"/>
        <x:v>7.1813926899853518E-3</x:v>
      </x:c>
      <x:c r="AC1597" s="13">
        <x:f t="shared" si="148"/>
        <x:v>-1.0868491255804763E-3</x:v>
      </x:c>
      <x:c r="AD1597" s="13">
        <x:f t="shared" si="149"/>
        <x:v>0.37118153560327272</x:v>
      </x:c>
      <x:c r="AE1597" s="50" t="n">
        <x:f>IF(OR(NOT(ISNUMBER(Q1597)),NOT(ISNUMBER(R1597))),"",IF(Q1597&lt;R1597,1,0))</x:f>
        <x:v>1</x:v>
      </x:c>
      <x:c r="AF1597" s="50" t="n">
        <x:f>IFERROR(IF(AND(A1597=A1596,C1597=C1596+1,ISNUMBER(AE1596)),AE1596,""),"")</x:f>
        <x:v>1</x:v>
      </x:c>
      <x:c r="AG1597" s="52" t="n">
        <x:f>IFERROR(IF(AND(A1597=A1596,C1597=C1596+1,ISNUMBER(U1597),ISNUMBER(U1596),U1596&lt;&gt;0),U1597/U1596-1,""),"")</x:f>
        <x:v>0.16163725710175747</x:v>
      </x:c>
      <x:c r="AH1597" s="50" t="n">
        <x:f>IF(AND(ISNUMBER(AE1597),ISNUMBER(AF1597),ISNUMBER(AG1597)),IF(AND(AE1597=1,AF1597=1,AG1597&lt;0),1,0),"")</x:f>
        <x:v>0</x:v>
      </x:c>
      <x:c r="AI1597" s="50" t="n">
        <x:f>IF(AND(A1597=A1598,C1598=C1597+1,ISNUMBER(AH1598)),C1598,"")</x:f>
        <x:v>2022</x:v>
      </x:c>
      <x:c r="AJ1597" s="50" t="n">
        <x:f>IF(AND(A1597=A1598,C1598=C1597+1,ISNUMBER(AH1598)),AH1598,"")</x:f>
        <x:v>1</x:v>
      </x:c>
    </x:row>
    <x:row r="1598" ht="15">
      <x:c r="A1598" s="9" t="s">
        <x:v>122</x:v>
      </x:c>
      <x:c r="B1598" s="10">
        <x:v>44926</x:v>
      </x:c>
      <x:c r="C1598" s="9">
        <x:v>2022</x:v>
      </x:c>
      <x:c r="D1598" s="11">
        <x:v>2351.1999999999998</x:v>
      </x:c>
      <x:c r="E1598" s="11">
        <x:v>150.69999999999999</x:v>
      </x:c>
      <x:c r="F1598" s="11">
        <x:v>42.6</x:v>
      </x:c>
      <x:c r="G1598" s="11">
        <x:v>789.6</x:v>
      </x:c>
      <x:c r="H1598" s="11">
        <x:v>750.5</x:v>
      </x:c>
      <x:c r="I1598" s="11">
        <x:v>1561.6</x:v>
      </x:c>
      <x:c r="J1598" s="11">
        <x:v>811.7</x:v>
      </x:c>
      <x:c r="K1598" s="11">
        <x:v>129.9</x:v>
      </x:c>
      <x:c r="L1598" s="11" t="s">
        <x:v>40</x:v>
      </x:c>
      <x:c r="M1598" s="11">
        <x:v>477.5</x:v>
      </x:c>
      <x:c r="N1598" s="11">
        <x:v>273</x:v>
      </x:c>
      <x:c r="O1598" s="11">
        <x:v>87.6</x:v>
      </x:c>
      <x:c r="P1598" s="11">
        <x:v>19.899999999999999</x:v>
      </x:c>
      <x:c r="Q1598" s="11">
        <x:v>20.100000000000001</x:v>
      </x:c>
      <x:c r="R1598" s="11">
        <x:v>33</x:v>
      </x:c>
      <x:c r="S1598" s="11">
        <x:v>-211.8</x:v>
      </x:c>
      <x:c r="T1598" s="11">
        <x:v>7</x:v>
      </x:c>
      <x:c r="U1598" s="11">
        <x:v>906.79489999999998</x:v>
      </x:c>
      <x:c r="V1598" s="11">
        <x:v>17</x:v>
      </x:c>
      <x:c r="W1598" s="12">
        <x:v>1</x:v>
      </x:c>
      <x:c r="X1598" s="8">
        <x:v>0</x:v>
      </x:c>
      <x:c r="Y1598" s="13">
        <x:f t="shared" si="144"/>
        <x:v>3.537558685446009</x:v>
      </x:c>
      <x:c r="Z1598" s="13">
        <x:f t="shared" si="145"/>
        <x:v>0.3358285130996938</x:v>
      </x:c>
      <x:c r="AA1598" s="13">
        <x:f t="shared" si="146"/>
        <x:v>-9.0081660428717264E-2</x:v>
      </x:c>
      <x:c r="AB1598" s="13">
        <x:f t="shared" si="147"/>
        <x:v>8.4637631847567195E-3</x:v>
      </x:c>
      <x:c r="AC1598" s="13">
        <x:f t="shared" si="148"/>
        <x:v>8.8652482269503535E-3</x:v>
      </x:c>
      <x:c r="AD1598" s="13">
        <x:f t="shared" si="149"/>
        <x:v>0.3452279686968357</x:v>
      </x:c>
      <x:c r="AE1598" s="50" t="n">
        <x:f>IF(OR(NOT(ISNUMBER(Q1598)),NOT(ISNUMBER(R1598))),"",IF(Q1598&lt;R1598,1,0))</x:f>
        <x:v>1</x:v>
      </x:c>
      <x:c r="AF1598" s="50" t="n">
        <x:f>IFERROR(IF(AND(A1598=A1597,C1598=C1597+1,ISNUMBER(AE1597)),AE1597,""),"")</x:f>
        <x:v>1</x:v>
      </x:c>
      <x:c r="AG1598" s="52" t="n">
        <x:f>IFERROR(IF(AND(A1598=A1597,C1598=C1597+1,ISNUMBER(U1598),ISNUMBER(U1597),U1597&lt;&gt;0),U1598/U1597-1,""),"")</x:f>
        <x:v>-0.36744501316737443</x:v>
      </x:c>
      <x:c r="AH1598" s="50" t="n">
        <x:f>IF(AND(ISNUMBER(AE1598),ISNUMBER(AF1598),ISNUMBER(AG1598)),IF(AND(AE1598=1,AF1598=1,AG1598&lt;0),1,0),"")</x:f>
        <x:v>1</x:v>
      </x:c>
      <x:c r="AI1598" s="50" t="n">
        <x:f>IF(AND(A1598=A1599,C1599=C1598+1,ISNUMBER(AH1599)),C1599,"")</x:f>
        <x:v>2023</x:v>
      </x:c>
      <x:c r="AJ1598" s="50" t="n">
        <x:f>IF(AND(A1598=A1599,C1599=C1598+1,ISNUMBER(AH1599)),AH1599,"")</x:f>
        <x:v>0</x:v>
      </x:c>
    </x:row>
    <x:row r="1599" ht="15">
      <x:c r="A1599" s="9" t="s">
        <x:v>122</x:v>
      </x:c>
      <x:c r="B1599" s="10">
        <x:v>45291</x:v>
      </x:c>
      <x:c r="C1599" s="9">
        <x:v>2023</x:v>
      </x:c>
      <x:c r="D1599" s="11">
        <x:v>5216.3</x:v>
      </x:c>
      <x:c r="E1599" s="11">
        <x:v>251.2</x:v>
      </x:c>
      <x:c r="F1599" s="11">
        <x:v>191.4</x:v>
      </x:c>
      <x:c r="G1599" s="11">
        <x:v>1740.2</x:v>
      </x:c>
      <x:c r="H1599" s="11">
        <x:v>1540.8</x:v>
      </x:c>
      <x:c r="I1599" s="11">
        <x:v>3476.1</x:v>
      </x:c>
      <x:c r="J1599" s="11">
        <x:v>1533.9</x:v>
      </x:c>
      <x:c r="K1599" s="11">
        <x:v>200.2</x:v>
      </x:c>
      <x:c r="L1599" s="11" t="s">
        <x:v>40</x:v>
      </x:c>
      <x:c r="M1599" s="11">
        <x:v>725.1</x:v>
      </x:c>
      <x:c r="N1599" s="11">
        <x:v>815.7</x:v>
      </x:c>
      <x:c r="O1599" s="11">
        <x:v>197.8</x:v>
      </x:c>
      <x:c r="P1599" s="11">
        <x:v>-16.7</x:v>
      </x:c>
      <x:c r="Q1599" s="11">
        <x:v>-16.3</x:v>
      </x:c>
      <x:c r="R1599" s="11">
        <x:v>96.5</x:v>
      </x:c>
      <x:c r="S1599" s="11">
        <x:v>750.4</x:v>
      </x:c>
      <x:c r="T1599" s="11">
        <x:v>-13.6</x:v>
      </x:c>
      <x:c r="U1599" s="11">
        <x:v>2697.3285000000001</x:v>
      </x:c>
      <x:c r="V1599" s="11">
        <x:v>17</x:v>
      </x:c>
      <x:c r="W1599" s="12">
        <x:v>1</x:v>
      </x:c>
      <x:c r="X1599" s="8">
        <x:v>0</x:v>
      </x:c>
      <x:c r="Y1599" s="13">
        <x:f t="shared" si="144"/>
        <x:v>1.3124346917450365</x:v>
      </x:c>
      <x:c r="Z1599" s="13">
        <x:f t="shared" si="145"/>
        <x:v>0.33360811303030885</x:v>
      </x:c>
      <x:c r="AA1599" s="13">
        <x:f t="shared" si="146"/>
        <x:v>0.14385675670494411</x:v>
      </x:c>
      <x:c r="AB1599" s="13">
        <x:f t="shared" si="147"/>
        <x:v>-3.2015029810402006E-3</x:v>
      </x:c>
      <x:c r="AC1599" s="13">
        <x:f t="shared" si="148"/>
        <x:v>-7.8151936559016193E-3</x:v>
      </x:c>
      <x:c r="AD1599" s="13">
        <x:f t="shared" si="149"/>
        <x:v>0.29405900734236912</x:v>
      </x:c>
      <x:c r="AE1599" s="50" t="n">
        <x:f>IF(OR(NOT(ISNUMBER(Q1599)),NOT(ISNUMBER(R1599))),"",IF(Q1599&lt;R1599,1,0))</x:f>
        <x:v>1</x:v>
      </x:c>
      <x:c r="AF1599" s="50" t="n">
        <x:f>IFERROR(IF(AND(A1599=A1598,C1599=C1598+1,ISNUMBER(AE1598)),AE1598,""),"")</x:f>
        <x:v>1</x:v>
      </x:c>
      <x:c r="AG1599" s="52" t="n">
        <x:f>IFERROR(IF(AND(A1599=A1598,C1599=C1598+1,ISNUMBER(U1599),ISNUMBER(U1598),U1598&lt;&gt;0),U1599/U1598-1,""),"")</x:f>
        <x:v>1.974573963748583</x:v>
      </x:c>
      <x:c r="AH1599" s="50" t="n">
        <x:f>IF(AND(ISNUMBER(AE1599),ISNUMBER(AF1599),ISNUMBER(AG1599)),IF(AND(AE1599=1,AF1599=1,AG1599&lt;0),1,0),"")</x:f>
        <x:v>0</x:v>
      </x:c>
      <x:c r="AI1599" s="50" t="n">
        <x:f>IF(AND(A1599=A1600,C1600=C1599+1,ISNUMBER(AH1600)),C1600,"")</x:f>
        <x:v>2024</x:v>
      </x:c>
      <x:c r="AJ1599" s="50" t="n">
        <x:f>IF(AND(A1599=A1600,C1600=C1599+1,ISNUMBER(AH1600)),AH1600,"")</x:f>
        <x:v>0</x:v>
      </x:c>
    </x:row>
    <x:row r="1600" ht="15">
      <x:c r="A1600" s="9" t="s">
        <x:v>122</x:v>
      </x:c>
      <x:c r="B1600" s="10">
        <x:v>45657</x:v>
      </x:c>
      <x:c r="C1600" s="9">
        <x:v>2024</x:v>
      </x:c>
      <x:c r="D1600" s="11">
        <x:v>5231.8999999999996</x:v>
      </x:c>
      <x:c r="E1600" s="11">
        <x:v>157.80000000000001</x:v>
      </x:c>
      <x:c r="F1600" s="11">
        <x:v>85.3</x:v>
      </x:c>
      <x:c r="G1600" s="11">
        <x:v>1560.6</x:v>
      </x:c>
      <x:c r="H1600" s="11">
        <x:v>1473.8</x:v>
      </x:c>
      <x:c r="I1600" s="11">
        <x:v>3671.3</x:v>
      </x:c>
      <x:c r="J1600" s="11">
        <x:v>1724.8</x:v>
      </x:c>
      <x:c r="K1600" s="11">
        <x:v>124</x:v>
      </x:c>
      <x:c r="L1600" s="11" t="s">
        <x:v>40</x:v>
      </x:c>
      <x:c r="M1600" s="11">
        <x:v>649.20000000000005</x:v>
      </x:c>
      <x:c r="N1600" s="11">
        <x:v>824.6</x:v>
      </x:c>
      <x:c r="O1600" s="11">
        <x:v>227.1</x:v>
      </x:c>
      <x:c r="P1600" s="11">
        <x:v>124.4</x:v>
      </x:c>
      <x:c r="Q1600" s="11">
        <x:v>125.1</x:v>
      </x:c>
      <x:c r="R1600" s="11">
        <x:v>78.2</x:v>
      </x:c>
      <x:c r="S1600" s="11">
        <x:v>252.1</x:v>
      </x:c>
      <x:c r="T1600" s="11">
        <x:v>51.7</x:v>
      </x:c>
      <x:c r="U1600" s="11">
        <x:v>2451.2386000000001</x:v>
      </x:c>
      <x:c r="V1600" s="11">
        <x:v>17</x:v>
      </x:c>
      <x:c r="W1600" s="12">
        <x:v>1</x:v>
      </x:c>
      <x:c r="X1600" s="8">
        <x:v>0</x:v>
      </x:c>
      <x:c r="Y1600" s="13">
        <x:f t="shared" si="144"/>
        <x:v>1.8499413833528724</x:v>
      </x:c>
      <x:c r="Z1600" s="13">
        <x:f t="shared" si="145"/>
        <x:v>0.2982855176895583</x:v>
      </x:c>
      <x:c r="AA1600" s="13">
        <x:f t="shared" si="146"/>
        <x:v>4.8185171734933772E-2</x:v>
      </x:c>
      <x:c r="AB1600" s="13">
        <x:f t="shared" si="147"/>
        <x:v>2.3777212867218414E-2</x:v>
      </x:c>
      <x:c r="AC1600" s="13">
        <x:f t="shared" si="148"/>
        <x:v>3.3128283993335901E-2</x:v>
      </x:c>
      <x:c r="AD1600" s="13">
        <x:f t="shared" si="149"/>
        <x:v>0.3296699095930733</x:v>
      </x:c>
      <x:c r="AE1600" s="50" t="n">
        <x:f>IF(OR(NOT(ISNUMBER(Q1600)),NOT(ISNUMBER(R1600))),"",IF(Q1600&lt;R1600,1,0))</x:f>
        <x:v>0</x:v>
      </x:c>
      <x:c r="AF1600" s="50" t="n">
        <x:f>IFERROR(IF(AND(A1600=A1599,C1600=C1599+1,ISNUMBER(AE1599)),AE1599,""),"")</x:f>
        <x:v>1</x:v>
      </x:c>
      <x:c r="AG1600" s="52" t="n">
        <x:f>IFERROR(IF(AND(A1600=A1599,C1600=C1599+1,ISNUMBER(U1600),ISNUMBER(U1599),U1599&lt;&gt;0),U1600/U1599-1,""),"")</x:f>
        <x:v>-0.09123467905373772</x:v>
      </x:c>
      <x:c r="AH1600" s="50" t="n">
        <x:f>IF(AND(ISNUMBER(AE1600),ISNUMBER(AF1600),ISNUMBER(AG1600)),IF(AND(AE1600=1,AF1600=1,AG1600&lt;0),1,0),"")</x:f>
        <x:v>0</x:v>
      </x:c>
      <x:c r="AI1600" s="50" t="str">
        <x:f>IF(AND(A1600=A1601,C1601=C1600+1,ISNUMBER(AH1601)),C1601,"")</x:f>
      </x:c>
      <x:c r="AJ1600" s="50" t="str">
        <x:f>IF(AND(A1600=A1601,C1601=C1600+1,ISNUMBER(AH1601)),AH1601,"")</x:f>
      </x:c>
    </x:row>
    <x:row r="1601" ht="15">
      <x:c r="A1601" s="9" t="s">
        <x:v>123</x:v>
      </x:c>
      <x:c r="B1601" s="10">
        <x:v>39447</x:v>
      </x:c>
      <x:c r="C1601" s="9">
        <x:v>2007</x:v>
      </x:c>
      <x:c r="D1601" s="11">
        <x:v>140.94499999999999</x:v>
      </x:c>
      <x:c r="E1601" s="11">
        <x:v>75.710999999999999</x:v>
      </x:c>
      <x:c r="F1601" s="11">
        <x:v>64.561999999999998</x:v>
      </x:c>
      <x:c r="G1601" s="11">
        <x:v>79.343000000000004</x:v>
      </x:c>
      <x:c r="H1601" s="11">
        <x:v>0.40400000000000003</x:v>
      </x:c>
      <x:c r="I1601" s="11">
        <x:v>61.601999999999997</x:v>
      </x:c>
      <x:c r="J1601" s="11">
        <x:v>48.366</x:v>
      </x:c>
      <x:c r="K1601" s="11">
        <x:v>11.23</x:v>
      </x:c>
      <x:c r="L1601" s="11">
        <x:v>51.469000000000001</x:v>
      </x:c>
      <x:c r="M1601" s="11">
        <x:v>0.21199999999999999</x:v>
      </x:c>
      <x:c r="N1601" s="11">
        <x:v>0.192</x:v>
      </x:c>
      <x:c r="O1601" s="11">
        <x:v>530.58100000000002</x:v>
      </x:c>
      <x:c r="P1601" s="11">
        <x:v>27.329000000000001</x:v>
      </x:c>
      <x:c r="Q1601" s="11">
        <x:v>38.78</x:v>
      </x:c>
      <x:c r="R1601" s="11">
        <x:v>2.4119999999999999</x:v>
      </x:c>
      <x:c r="S1601" s="11">
        <x:v>10.388</x:v>
      </x:c>
      <x:c r="T1601" s="11">
        <x:v>37.746000000000002</x:v>
      </x:c>
      <x:c r="U1601" s="11">
        <x:v>185.08860000000001</x:v>
      </x:c>
      <x:c r="V1601" s="11">
        <x:v>18</x:v>
      </x:c>
      <x:c r="W1601" s="12">
        <x:v>0</x:v>
      </x:c>
      <x:c r="X1601" s="8">
        <x:v>0</x:v>
      </x:c>
      <x:c r="Y1601" s="13">
        <x:f t="shared" si="144"/>
        <x:v>1.1726867197422632</x:v>
      </x:c>
      <x:c r="Z1601" s="13">
        <x:f t="shared" si="145"/>
        <x:v>0.56293589698109192</x:v>
      </x:c>
      <x:c r="AA1601" s="13">
        <x:f t="shared" si="146"/>
        <x:v>7.3702508070523962E-2</x:v>
      </x:c>
      <x:c r="AB1601" s="13">
        <x:f t="shared" si="147"/>
        <x:v>0.19389832913547839</x:v>
      </x:c>
      <x:c r="AC1601" s="13">
        <x:f t="shared" si="148"/>
        <x:v>0.47573194862810836</x:v>
      </x:c>
      <x:c r="AD1601" s="13">
        <x:f t="shared" si="149"/>
        <x:v>0.34315513143424742</x:v>
      </x:c>
      <x:c r="AE1601" s="50" t="n">
        <x:f>IF(OR(NOT(ISNUMBER(Q1601)),NOT(ISNUMBER(R1601))),"",IF(Q1601&lt;R1601,1,0))</x:f>
        <x:v>0</x:v>
      </x:c>
      <x:c r="AF1601" s="50" t="str">
        <x:f>IFERROR(IF(AND(A1601=A1600,C1601=C1600+1,ISNUMBER(AE1600)),AE1600,""),"")</x:f>
      </x:c>
      <x:c r="AG1601" s="52" t="str">
        <x:f>IFERROR(IF(AND(A1601=A1600,C1601=C1600+1,ISNUMBER(U1601),ISNUMBER(U1600),U1600&lt;&gt;0),U1601/U1600-1,""),"")</x:f>
      </x:c>
      <x:c r="AH1601" s="50" t="str">
        <x:f>IF(AND(ISNUMBER(AE1601),ISNUMBER(AF1601),ISNUMBER(AG1601)),IF(AND(AE1601=1,AF1601=1,AG1601&lt;0),1,0),"")</x:f>
      </x:c>
      <x:c r="AI1601" s="50" t="n">
        <x:f>IF(AND(A1601=A1602,C1602=C1601+1,ISNUMBER(AH1602)),C1602,"")</x:f>
        <x:v>2008</x:v>
      </x:c>
      <x:c r="AJ1601" s="50" t="n">
        <x:f>IF(AND(A1601=A1602,C1602=C1601+1,ISNUMBER(AH1602)),AH1602,"")</x:f>
        <x:v>0</x:v>
      </x:c>
    </x:row>
    <x:row r="1602" ht="15">
      <x:c r="A1602" s="9" t="s">
        <x:v>123</x:v>
      </x:c>
      <x:c r="B1602" s="10">
        <x:v>39813</x:v>
      </x:c>
      <x:c r="C1602" s="9">
        <x:v>2008</x:v>
      </x:c>
      <x:c r="D1602" s="11">
        <x:v>192.94200000000001</x:v>
      </x:c>
      <x:c r="E1602" s="11">
        <x:v>86.26</x:v>
      </x:c>
      <x:c r="F1602" s="11">
        <x:v>92.638999999999996</x:v>
      </x:c>
      <x:c r="G1602" s="11">
        <x:v>110.151</x:v>
      </x:c>
      <x:c r="H1602" s="11">
        <x:v>0.23799999999999999</x:v>
      </x:c>
      <x:c r="I1602" s="11">
        <x:v>82.790999999999997</x:v>
      </x:c>
      <x:c r="J1602" s="11">
        <x:v>68.391000000000005</x:v>
      </x:c>
      <x:c r="K1602" s="11">
        <x:v>11.968999999999999</x:v>
      </x:c>
      <x:c r="L1602" s="11">
        <x:v>58.04</x:v>
      </x:c>
      <x:c r="M1602" s="11">
        <x:v>0.155</x:v>
      </x:c>
      <x:c r="N1602" s="11">
        <x:v>8.3000000000000004E-2</x:v>
      </x:c>
      <x:c r="O1602" s="11">
        <x:v>592.24</x:v>
      </x:c>
      <x:c r="P1602" s="11">
        <x:v>44.018999999999998</x:v>
      </x:c>
      <x:c r="Q1602" s="11">
        <x:v>56.44</x:v>
      </x:c>
      <x:c r="R1602" s="11">
        <x:v>0.76400000000000001</x:v>
      </x:c>
      <x:c r="S1602" s="11">
        <x:v>23.548999999999999</x:v>
      </x:c>
      <x:c r="T1602" s="11">
        <x:v>56.728000000000002</x:v>
      </x:c>
      <x:c r="U1602" s="11">
        <x:v>173.74680000000001</x:v>
      </x:c>
      <x:c r="V1602" s="11">
        <x:v>18</x:v>
      </x:c>
      <x:c r="W1602" s="12">
        <x:v>0</x:v>
      </x:c>
      <x:c r="X1602" s="8">
        <x:v>0</x:v>
      </x:c>
      <x:c r="Y1602" s="13">
        <x:f t="shared" si="144"/>
        <x:v>0.9311413119744385</x:v>
      </x:c>
      <x:c r="Z1602" s="13">
        <x:f t="shared" si="145"/>
        <x:v>0.57090213639332021</x:v>
      </x:c>
      <x:c r="AA1602" s="13">
        <x:f t="shared" si="146"/>
        <x:v>0.12205222294782887</x:v>
      </x:c>
      <x:c r="AB1602" s="13">
        <x:f t="shared" si="147"/>
        <x:v>0.22814628230245357</x:v>
      </x:c>
      <x:c r="AC1602" s="13">
        <x:f t="shared" si="148"/>
        <x:v>0.515002133435012</x:v>
      </x:c>
      <x:c r="AD1602" s="13">
        <x:f t="shared" si="149"/>
        <x:v>0.35446403582423736</x:v>
      </x:c>
      <x:c r="AE1602" s="50" t="n">
        <x:f>IF(OR(NOT(ISNUMBER(Q1602)),NOT(ISNUMBER(R1602))),"",IF(Q1602&lt;R1602,1,0))</x:f>
        <x:v>0</x:v>
      </x:c>
      <x:c r="AF1602" s="50" t="n">
        <x:f>IFERROR(IF(AND(A1602=A1601,C1602=C1601+1,ISNUMBER(AE1601)),AE1601,""),"")</x:f>
        <x:v>0</x:v>
      </x:c>
      <x:c r="AG1602" s="52" t="n">
        <x:f>IFERROR(IF(AND(A1602=A1601,C1602=C1601+1,ISNUMBER(U1602),ISNUMBER(U1601),U1601&lt;&gt;0),U1602/U1601-1,""),"")</x:f>
        <x:v>-0.061277679986773914</x:v>
      </x:c>
      <x:c r="AH1602" s="50" t="n">
        <x:f>IF(AND(ISNUMBER(AE1602),ISNUMBER(AF1602),ISNUMBER(AG1602)),IF(AND(AE1602=1,AF1602=1,AG1602&lt;0),1,0),"")</x:f>
        <x:v>0</x:v>
      </x:c>
      <x:c r="AI1602" s="50" t="n">
        <x:f>IF(AND(A1602=A1603,C1603=C1602+1,ISNUMBER(AH1603)),C1603,"")</x:f>
        <x:v>2009</x:v>
      </x:c>
      <x:c r="AJ1602" s="50" t="n">
        <x:f>IF(AND(A1602=A1603,C1603=C1602+1,ISNUMBER(AH1603)),AH1603,"")</x:f>
        <x:v>0</x:v>
      </x:c>
    </x:row>
    <x:row r="1603" ht="15">
      <x:c r="A1603" s="9" t="s">
        <x:v>123</x:v>
      </x:c>
      <x:c r="B1603" s="10">
        <x:v>40178</x:v>
      </x:c>
      <x:c r="C1603" s="9">
        <x:v>2009</x:v>
      </x:c>
      <x:c r="D1603" s="11">
        <x:v>220.55799999999999</x:v>
      </x:c>
      <x:c r="E1603" s="11">
        <x:v>104.331</x:v>
      </x:c>
      <x:c r="F1603" s="11">
        <x:v>91.41</x:v>
      </x:c>
      <x:c r="G1603" s="11">
        <x:v>116.789</x:v>
      </x:c>
      <x:c r="H1603" s="11">
        <x:v>8.3000000000000004E-2</x:v>
      </x:c>
      <x:c r="I1603" s="11">
        <x:v>103.76900000000001</x:v>
      </x:c>
      <x:c r="J1603" s="11">
        <x:v>88.378</x:v>
      </x:c>
      <x:c r="K1603" s="11">
        <x:v>23.538</x:v>
      </x:c>
      <x:c r="L1603" s="11">
        <x:v>58.286999999999999</x:v>
      </x:c>
      <x:c r="M1603" s="11">
        <x:v>8.3000000000000004E-2</x:v>
      </x:c>
      <x:c r="N1603" s="11">
        <x:v>0</x:v>
      </x:c>
      <x:c r="O1603" s="11">
        <x:v>670.85500000000002</x:v>
      </x:c>
      <x:c r="P1603" s="11">
        <x:v>38.15</x:v>
      </x:c>
      <x:c r="Q1603" s="11">
        <x:v>52.481999999999999</x:v>
      </x:c>
      <x:c r="R1603" s="11">
        <x:v>1.153</x:v>
      </x:c>
      <x:c r="S1603" s="11">
        <x:v>24.379000000000001</x:v>
      </x:c>
      <x:c r="T1603" s="11">
        <x:v>54.777000000000001</x:v>
      </x:c>
      <x:c r="U1603" s="11">
        <x:v>104.1345</x:v>
      </x:c>
      <x:c r="V1603" s="11">
        <x:v>18</x:v>
      </x:c>
      <x:c r="W1603" s="12">
        <x:v>0</x:v>
      </x:c>
      <x:c r="X1603" s="8">
        <x:v>0</x:v>
      </x:c>
      <x:c r="Y1603" s="13" t="n">
        <x:f t="shared" ref="Y1603:Y1666" si="150">IF(AND(ISNUMBER(E1603),ISNUMBER(F1603),F1603&lt;&gt;0),E1603/F1603,"")</x:f>
        <x:v>1.1413521496553989</x:v>
      </x:c>
      <x:c r="Z1603" s="13" t="n">
        <x:f t="shared" ref="Z1603:Z1666" si="151">IF(AND(ISNUMBER(G1603),ISNUMBER(D1603),D1603&lt;&gt;0),G1603/D1603,"")</x:f>
        <x:v>0.5295160456659926</x:v>
      </x:c>
      <x:c r="AA1603" s="13" t="n">
        <x:f t="shared" ref="AA1603:AA1666" si="152">IF(AND(ISNUMBER(S1603),ISNUMBER(D1603),D1603&lt;&gt;0),S1603/D1603,"")</x:f>
        <x:v>0.11053328376209433</x:v>
      </x:c>
      <x:c r="AB1603" s="13" t="n">
        <x:f t="shared" ref="AB1603:AB1666" si="153">IF(AND(ISNUMBER(P1603),ISNUMBER(D1603),D1603&lt;&gt;0),P1603/D1603,"")</x:f>
        <x:v>0.1729703751394191</x:v>
      </x:c>
      <x:c r="AC1603" s="13" t="n">
        <x:f t="shared" ref="AC1603:AC1666" si="154">IF(AND(ISNUMBER(T1603),ISNUMBER(G1603),G1603&lt;&gt;0),T1603/G1603,"")</x:f>
        <x:v>0.4690253362902328</x:v>
      </x:c>
      <x:c r="AD1603" s="13" t="n">
        <x:f t="shared" ref="AD1603:AD1666" si="155">IF(AND(ISNUMBER(J1603),ISNUMBER(D1603),D1603&lt;&gt;0),J1603/D1603,"")</x:f>
        <x:v>0.40070185620109</x:v>
      </x:c>
      <x:c r="AE1603" s="50" t="n">
        <x:f>IF(OR(NOT(ISNUMBER(Q1603)),NOT(ISNUMBER(R1603))),"",IF(Q1603&lt;R1603,1,0))</x:f>
        <x:v>0</x:v>
      </x:c>
      <x:c r="AF1603" s="50" t="n">
        <x:f>IFERROR(IF(AND(A1603=A1602,C1603=C1602+1,ISNUMBER(AE1602)),AE1602,""),"")</x:f>
        <x:v>0</x:v>
      </x:c>
      <x:c r="AG1603" s="52" t="n">
        <x:f>IFERROR(IF(AND(A1603=A1602,C1603=C1602+1,ISNUMBER(U1603),ISNUMBER(U1602),U1602&lt;&gt;0),U1603/U1602-1,""),"")</x:f>
        <x:v>-0.40065370988127547</x:v>
      </x:c>
      <x:c r="AH1603" s="50" t="n">
        <x:f>IF(AND(ISNUMBER(AE1603),ISNUMBER(AF1603),ISNUMBER(AG1603)),IF(AND(AE1603=1,AF1603=1,AG1603&lt;0),1,0),"")</x:f>
        <x:v>0</x:v>
      </x:c>
      <x:c r="AI1603" s="50" t="n">
        <x:f>IF(AND(A1603=A1604,C1604=C1603+1,ISNUMBER(AH1604)),C1604,"")</x:f>
        <x:v>2010</x:v>
      </x:c>
      <x:c r="AJ1603" s="50" t="n">
        <x:f>IF(AND(A1603=A1604,C1604=C1603+1,ISNUMBER(AH1604)),AH1604,"")</x:f>
        <x:v>0</x:v>
      </x:c>
    </x:row>
    <x:row r="1604" ht="15">
      <x:c r="A1604" s="9" t="s">
        <x:v>123</x:v>
      </x:c>
      <x:c r="B1604" s="10">
        <x:v>40543</x:v>
      </x:c>
      <x:c r="C1604" s="9">
        <x:v>2010</x:v>
      </x:c>
      <x:c r="D1604" s="11">
        <x:v>306.22500000000002</x:v>
      </x:c>
      <x:c r="E1604" s="11">
        <x:v>170.65600000000001</x:v>
      </x:c>
      <x:c r="F1604" s="11">
        <x:v>132.16300000000001</x:v>
      </x:c>
      <x:c r="G1604" s="11">
        <x:v>165.703</x:v>
      </x:c>
      <x:c r="H1604" s="11">
        <x:v>4.0590000000000002</x:v>
      </x:c>
      <x:c r="I1604" s="11">
        <x:v>140.52199999999999</x:v>
      </x:c>
      <x:c r="J1604" s="11">
        <x:v>125.34099999999999</x:v>
      </x:c>
      <x:c r="K1604" s="11">
        <x:v>64.524000000000001</x:v>
      </x:c>
      <x:c r="L1604" s="11">
        <x:v>74.474999999999994</x:v>
      </x:c>
      <x:c r="M1604" s="11">
        <x:v>2.7120000000000002</x:v>
      </x:c>
      <x:c r="N1604" s="11">
        <x:v>1.347</x:v>
      </x:c>
      <x:c r="O1604" s="11">
        <x:v>769.78499999999997</x:v>
      </x:c>
      <x:c r="P1604" s="11">
        <x:v>62.308</x:v>
      </x:c>
      <x:c r="Q1604" s="11">
        <x:v>80.171000000000006</x:v>
      </x:c>
      <x:c r="R1604" s="11">
        <x:v>0.51100000000000001</x:v>
      </x:c>
      <x:c r="S1604" s="11">
        <x:v>42.9</x:v>
      </x:c>
      <x:c r="T1604" s="11">
        <x:v>76.001000000000005</x:v>
      </x:c>
      <x:c r="U1604" s="11">
        <x:v>286.61919999999998</x:v>
      </x:c>
      <x:c r="V1604" s="11">
        <x:v>18</x:v>
      </x:c>
      <x:c r="W1604" s="12">
        <x:v>0</x:v>
      </x:c>
      <x:c r="X1604" s="8">
        <x:v>0</x:v>
      </x:c>
      <x:c r="Y1604" s="13">
        <x:f t="shared" si="150"/>
        <x:v>1.2912539818254731</x:v>
      </x:c>
      <x:c r="Z1604" s="13">
        <x:f t="shared" si="151"/>
        <x:v>0.54111519307698586</x:v>
      </x:c>
      <x:c r="AA1604" s="13">
        <x:f t="shared" si="152"/>
        <x:v>0.14009306882194464</x:v>
      </x:c>
      <x:c r="AB1604" s="13">
        <x:f t="shared" si="153"/>
        <x:v>0.20347130377990039</x:v>
      </x:c>
      <x:c r="AC1604" s="13">
        <x:f t="shared" si="154"/>
        <x:v>0.45865796032660849</x:v>
      </x:c>
      <x:c r="AD1604" s="13">
        <x:f t="shared" si="155"/>
        <x:v>0.40931014776716462</x:v>
      </x:c>
      <x:c r="AE1604" s="50" t="n">
        <x:f>IF(OR(NOT(ISNUMBER(Q1604)),NOT(ISNUMBER(R1604))),"",IF(Q1604&lt;R1604,1,0))</x:f>
        <x:v>0</x:v>
      </x:c>
      <x:c r="AF1604" s="50" t="n">
        <x:f>IFERROR(IF(AND(A1604=A1603,C1604=C1603+1,ISNUMBER(AE1603)),AE1603,""),"")</x:f>
        <x:v>0</x:v>
      </x:c>
      <x:c r="AG1604" s="52" t="n">
        <x:f>IFERROR(IF(AND(A1604=A1603,C1604=C1603+1,ISNUMBER(U1604),ISNUMBER(U1603),U1603&lt;&gt;0),U1604/U1603-1,""),"")</x:f>
        <x:v>1.752394259347286</x:v>
      </x:c>
      <x:c r="AH1604" s="50" t="n">
        <x:f>IF(AND(ISNUMBER(AE1604),ISNUMBER(AF1604),ISNUMBER(AG1604)),IF(AND(AE1604=1,AF1604=1,AG1604&lt;0),1,0),"")</x:f>
        <x:v>0</x:v>
      </x:c>
      <x:c r="AI1604" s="50" t="n">
        <x:f>IF(AND(A1604=A1605,C1605=C1604+1,ISNUMBER(AH1605)),C1605,"")</x:f>
        <x:v>2011</x:v>
      </x:c>
      <x:c r="AJ1604" s="50" t="n">
        <x:f>IF(AND(A1604=A1605,C1605=C1604+1,ISNUMBER(AH1605)),AH1605,"")</x:f>
        <x:v>0</x:v>
      </x:c>
    </x:row>
    <x:row r="1605" ht="15">
      <x:c r="A1605" s="9" t="s">
        <x:v>123</x:v>
      </x:c>
      <x:c r="B1605" s="10">
        <x:v>40908</x:v>
      </x:c>
      <x:c r="C1605" s="9">
        <x:v>2011</x:v>
      </x:c>
      <x:c r="D1605" s="11">
        <x:v>367.791</x:v>
      </x:c>
      <x:c r="E1605" s="11">
        <x:v>211.726</x:v>
      </x:c>
      <x:c r="F1605" s="11">
        <x:v>146.28</x:v>
      </x:c>
      <x:c r="G1605" s="11">
        <x:v>182.61600000000001</x:v>
      </x:c>
      <x:c r="H1605" s="11">
        <x:v>3.9910000000000001</x:v>
      </x:c>
      <x:c r="I1605" s="11">
        <x:v>185.17500000000001</x:v>
      </x:c>
      <x:c r="J1605" s="11">
        <x:v>171.916</x:v>
      </x:c>
      <x:c r="K1605" s="11">
        <x:v>90.131</x:v>
      </x:c>
      <x:c r="L1605" s="11">
        <x:v>84.49</x:v>
      </x:c>
      <x:c r="M1605" s="11">
        <x:v>2.8740000000000001</x:v>
      </x:c>
      <x:c r="N1605" s="11">
        <x:v>1.117</x:v>
      </x:c>
      <x:c r="O1605" s="11">
        <x:v>883.66899999999998</x:v>
      </x:c>
      <x:c r="P1605" s="11">
        <x:v>75.643000000000001</x:v>
      </x:c>
      <x:c r="Q1605" s="11">
        <x:v>96.018000000000001</x:v>
      </x:c>
      <x:c r="R1605" s="11">
        <x:v>0.38</x:v>
      </x:c>
      <x:c r="S1605" s="11">
        <x:v>55.884</x:v>
      </x:c>
      <x:c r="T1605" s="11">
        <x:v>76.313000000000002</x:v>
      </x:c>
      <x:c r="U1605" s="11">
        <x:v>422.38619999999997</x:v>
      </x:c>
      <x:c r="V1605" s="11">
        <x:v>18</x:v>
      </x:c>
      <x:c r="W1605" s="12">
        <x:v>0</x:v>
      </x:c>
      <x:c r="X1605" s="8">
        <x:v>0</x:v>
      </x:c>
      <x:c r="Y1605" s="13">
        <x:f t="shared" si="150"/>
        <x:v>1.447402242275089</x:v>
      </x:c>
      <x:c r="Z1605" s="13">
        <x:f t="shared" si="151"/>
        <x:v>0.49652112205029492</x:v>
      </x:c>
      <x:c r="AA1605" s="13">
        <x:f t="shared" si="152"/>
        <x:v>0.15194499049732049</x:v>
      </x:c>
      <x:c r="AB1605" s="13">
        <x:f t="shared" si="153"/>
        <x:v>0.20566843669366569</x:v>
      </x:c>
      <x:c r="AC1605" s="13">
        <x:f t="shared" si="154"/>
        <x:v>0.41788780829719191</x:v>
      </x:c>
      <x:c r="AD1605" s="13">
        <x:f t="shared" si="155"/>
        <x:v>0.46742851238882954</x:v>
      </x:c>
      <x:c r="AE1605" s="50" t="n">
        <x:f>IF(OR(NOT(ISNUMBER(Q1605)),NOT(ISNUMBER(R1605))),"",IF(Q1605&lt;R1605,1,0))</x:f>
        <x:v>0</x:v>
      </x:c>
      <x:c r="AF1605" s="50" t="n">
        <x:f>IFERROR(IF(AND(A1605=A1604,C1605=C1604+1,ISNUMBER(AE1604)),AE1604,""),"")</x:f>
        <x:v>0</x:v>
      </x:c>
      <x:c r="AG1605" s="52" t="n">
        <x:f>IFERROR(IF(AND(A1605=A1604,C1605=C1604+1,ISNUMBER(U1605),ISNUMBER(U1604),U1604&lt;&gt;0),U1605/U1604-1,""),"")</x:f>
        <x:v>0.47368424725210323</x:v>
      </x:c>
      <x:c r="AH1605" s="50" t="n">
        <x:f>IF(AND(ISNUMBER(AE1605),ISNUMBER(AF1605),ISNUMBER(AG1605)),IF(AND(AE1605=1,AF1605=1,AG1605&lt;0),1,0),"")</x:f>
        <x:v>0</x:v>
      </x:c>
      <x:c r="AI1605" s="50" t="n">
        <x:f>IF(AND(A1605=A1606,C1606=C1605+1,ISNUMBER(AH1606)),C1606,"")</x:f>
        <x:v>2012</x:v>
      </x:c>
      <x:c r="AJ1605" s="50" t="n">
        <x:f>IF(AND(A1605=A1606,C1606=C1605+1,ISNUMBER(AH1606)),AH1606,"")</x:f>
        <x:v>0</x:v>
      </x:c>
    </x:row>
    <x:row r="1606" ht="15">
      <x:c r="A1606" s="9" t="s">
        <x:v>123</x:v>
      </x:c>
      <x:c r="B1606" s="10">
        <x:v>41274</x:v>
      </x:c>
      <x:c r="C1606" s="9">
        <x:v>2012</x:v>
      </x:c>
      <x:c r="D1606" s="11">
        <x:v>487.83300000000003</x:v>
      </x:c>
      <x:c r="E1606" s="11">
        <x:v>251.52600000000001</x:v>
      </x:c>
      <x:c r="F1606" s="11">
        <x:v>213.83500000000001</x:v>
      </x:c>
      <x:c r="G1606" s="11">
        <x:v>258.58499999999998</x:v>
      </x:c>
      <x:c r="H1606" s="11">
        <x:v>6.7290000000000001</x:v>
      </x:c>
      <x:c r="I1606" s="11">
        <x:v>229.24799999999999</x:v>
      </x:c>
      <x:c r="J1606" s="11">
        <x:v>207.50299999999999</x:v>
      </x:c>
      <x:c r="K1606" s="11">
        <x:v>67.024000000000001</x:v>
      </x:c>
      <x:c r="L1606" s="11">
        <x:v>130.35499999999999</x:v>
      </x:c>
      <x:c r="M1606" s="11">
        <x:v>5.5469999999999997</x:v>
      </x:c>
      <x:c r="N1606" s="11">
        <x:v>1.1819999999999999</x:v>
      </x:c>
      <x:c r="O1606" s="11">
        <x:v>1059.5229999999999</x:v>
      </x:c>
      <x:c r="P1606" s="11">
        <x:v>66.775999999999996</x:v>
      </x:c>
      <x:c r="Q1606" s="11">
        <x:v>91.129000000000005</x:v>
      </x:c>
      <x:c r="R1606" s="11">
        <x:v>0.90500000000000003</x:v>
      </x:c>
      <x:c r="S1606" s="11">
        <x:v>46.847000000000001</x:v>
      </x:c>
      <x:c r="T1606" s="11">
        <x:v>76.77</x:v>
      </x:c>
      <x:c r="U1606" s="11">
        <x:v>347.93329999999997</x:v>
      </x:c>
      <x:c r="V1606" s="11">
        <x:v>18</x:v>
      </x:c>
      <x:c r="W1606" s="12">
        <x:v>0</x:v>
      </x:c>
      <x:c r="X1606" s="8">
        <x:v>0</x:v>
      </x:c>
      <x:c r="Y1606" s="13">
        <x:f t="shared" si="150"/>
        <x:v>1.1762620712231393</x:v>
      </x:c>
      <x:c r="Z1606" s="13">
        <x:f t="shared" si="151"/>
        <x:v>0.53006869153993263</x:v>
      </x:c>
      <x:c r="AA1606" s="13">
        <x:f t="shared" si="152"/>
        <x:v>9.6030813823583069E-2</x:v>
      </x:c>
      <x:c r="AB1606" s="13">
        <x:f t="shared" si="153"/>
        <x:v>0.13688290870031342</x:v>
      </x:c>
      <x:c r="AC1606" s="13">
        <x:f t="shared" si="154"/>
        <x:v>0.29688497012587739</x:v>
      </x:c>
      <x:c r="AD1606" s="13">
        <x:f t="shared" si="155"/>
        <x:v>0.42535662819038478</x:v>
      </x:c>
      <x:c r="AE1606" s="50" t="n">
        <x:f>IF(OR(NOT(ISNUMBER(Q1606)),NOT(ISNUMBER(R1606))),"",IF(Q1606&lt;R1606,1,0))</x:f>
        <x:v>0</x:v>
      </x:c>
      <x:c r="AF1606" s="50" t="n">
        <x:f>IFERROR(IF(AND(A1606=A1605,C1606=C1605+1,ISNUMBER(AE1605)),AE1605,""),"")</x:f>
        <x:v>0</x:v>
      </x:c>
      <x:c r="AG1606" s="52" t="n">
        <x:f>IFERROR(IF(AND(A1606=A1605,C1606=C1605+1,ISNUMBER(U1606),ISNUMBER(U1605),U1605&lt;&gt;0),U1606/U1605-1,""),"")</x:f>
        <x:v>-0.17626735911353164</x:v>
      </x:c>
      <x:c r="AH1606" s="50" t="n">
        <x:f>IF(AND(ISNUMBER(AE1606),ISNUMBER(AF1606),ISNUMBER(AG1606)),IF(AND(AE1606=1,AF1606=1,AG1606&lt;0),1,0),"")</x:f>
        <x:v>0</x:v>
      </x:c>
      <x:c r="AI1606" s="50" t="n">
        <x:f>IF(AND(A1606=A1607,C1607=C1606+1,ISNUMBER(AH1607)),C1607,"")</x:f>
        <x:v>2013</x:v>
      </x:c>
      <x:c r="AJ1606" s="50" t="n">
        <x:f>IF(AND(A1606=A1607,C1607=C1606+1,ISNUMBER(AH1607)),AH1607,"")</x:f>
        <x:v>0</x:v>
      </x:c>
    </x:row>
    <x:row r="1607" ht="15">
      <x:c r="A1607" s="9" t="s">
        <x:v>123</x:v>
      </x:c>
      <x:c r="B1607" s="10">
        <x:v>41639</x:v>
      </x:c>
      <x:c r="C1607" s="9">
        <x:v>2013</x:v>
      </x:c>
      <x:c r="D1607" s="11">
        <x:v>502.50700000000001</x:v>
      </x:c>
      <x:c r="E1607" s="11">
        <x:v>256.81400000000002</x:v>
      </x:c>
      <x:c r="F1607" s="11">
        <x:v>212.749</x:v>
      </x:c>
      <x:c r="G1607" s="11">
        <x:v>250.75</x:v>
      </x:c>
      <x:c r="H1607" s="11">
        <x:v>7.8479999999999999</x:v>
      </x:c>
      <x:c r="I1607" s="11">
        <x:v>251.75700000000001</x:v>
      </x:c>
      <x:c r="J1607" s="11">
        <x:v>230.572</x:v>
      </x:c>
      <x:c r="K1607" s="11">
        <x:v>53.484000000000002</x:v>
      </x:c>
      <x:c r="L1607" s="11">
        <x:v>146.56899999999999</x:v>
      </x:c>
      <x:c r="M1607" s="11">
        <x:v>7.157</x:v>
      </x:c>
      <x:c r="N1607" s="11">
        <x:v>0.69099999999999995</x:v>
      </x:c>
      <x:c r="O1607" s="11">
        <x:v>1258.8920000000001</x:v>
      </x:c>
      <x:c r="P1607" s="11">
        <x:v>55.975000000000001</x:v>
      </x:c>
      <x:c r="Q1607" s="11">
        <x:v>86.302999999999997</x:v>
      </x:c>
      <x:c r="R1607" s="11">
        <x:v>1.367</x:v>
      </x:c>
      <x:c r="S1607" s="11">
        <x:v>38.786000000000001</x:v>
      </x:c>
      <x:c r="T1607" s="11">
        <x:v>35.372999999999998</x:v>
      </x:c>
      <x:c r="U1607" s="11">
        <x:v>372.26429999999999</x:v>
      </x:c>
      <x:c r="V1607" s="11">
        <x:v>18</x:v>
      </x:c>
      <x:c r="W1607" s="12">
        <x:v>0</x:v>
      </x:c>
      <x:c r="X1607" s="8">
        <x:v>0</x:v>
      </x:c>
      <x:c r="Y1607" s="13">
        <x:f t="shared" si="150"/>
        <x:v>1.2071220076240077</x:v>
      </x:c>
      <x:c r="Z1607" s="13">
        <x:f t="shared" si="151"/>
        <x:v>0.49899802390812464</x:v>
      </x:c>
      <x:c r="AA1607" s="13">
        <x:f t="shared" si="152"/>
        <x:v>7.7184994437888427E-2</x:v>
      </x:c>
      <x:c r="AB1607" s="13">
        <x:f t="shared" si="153"/>
        <x:v>0.11139148310371796</x:v>
      </x:c>
      <x:c r="AC1607" s="13">
        <x:f t="shared" si="154"/>
        <x:v>0.14106879361914257</x:v>
      </x:c>
      <x:c r="AD1607" s="13">
        <x:f t="shared" si="155"/>
        <x:v>0.45884335939598853</x:v>
      </x:c>
      <x:c r="AE1607" s="50" t="n">
        <x:f>IF(OR(NOT(ISNUMBER(Q1607)),NOT(ISNUMBER(R1607))),"",IF(Q1607&lt;R1607,1,0))</x:f>
        <x:v>0</x:v>
      </x:c>
      <x:c r="AF1607" s="50" t="n">
        <x:f>IFERROR(IF(AND(A1607=A1606,C1607=C1606+1,ISNUMBER(AE1606)),AE1606,""),"")</x:f>
        <x:v>0</x:v>
      </x:c>
      <x:c r="AG1607" s="52" t="n">
        <x:f>IFERROR(IF(AND(A1607=A1606,C1607=C1606+1,ISNUMBER(U1607),ISNUMBER(U1606),U1606&lt;&gt;0),U1607/U1606-1,""),"")</x:f>
        <x:v>0.06993006993007</x:v>
      </x:c>
      <x:c r="AH1607" s="50" t="n">
        <x:f>IF(AND(ISNUMBER(AE1607),ISNUMBER(AF1607),ISNUMBER(AG1607)),IF(AND(AE1607=1,AF1607=1,AG1607&lt;0),1,0),"")</x:f>
        <x:v>0</x:v>
      </x:c>
      <x:c r="AI1607" s="50" t="n">
        <x:f>IF(AND(A1607=A1608,C1608=C1607+1,ISNUMBER(AH1608)),C1608,"")</x:f>
        <x:v>2014</x:v>
      </x:c>
      <x:c r="AJ1607" s="50" t="n">
        <x:f>IF(AND(A1607=A1608,C1608=C1607+1,ISNUMBER(AH1608)),AH1608,"")</x:f>
        <x:v>0</x:v>
      </x:c>
    </x:row>
    <x:row r="1608" ht="15">
      <x:c r="A1608" s="9" t="s">
        <x:v>123</x:v>
      </x:c>
      <x:c r="B1608" s="10">
        <x:v>42004</x:v>
      </x:c>
      <x:c r="C1608" s="9">
        <x:v>2014</x:v>
      </x:c>
      <x:c r="D1608" s="11">
        <x:v>599.58500000000004</x:v>
      </x:c>
      <x:c r="E1608" s="11">
        <x:v>329.87900000000002</x:v>
      </x:c>
      <x:c r="F1608" s="11">
        <x:v>285.65100000000001</x:v>
      </x:c>
      <x:c r="G1608" s="11">
        <x:v>326.745</x:v>
      </x:c>
      <x:c r="H1608" s="11">
        <x:v>31.521000000000001</x:v>
      </x:c>
      <x:c r="I1608" s="11">
        <x:v>272.83999999999997</x:v>
      </x:c>
      <x:c r="J1608" s="11">
        <x:v>257.74400000000003</x:v>
      </x:c>
      <x:c r="K1608" s="11">
        <x:v>76.796999999999997</x:v>
      </x:c>
      <x:c r="L1608" s="11">
        <x:v>186.11600000000001</x:v>
      </x:c>
      <x:c r="M1608" s="11">
        <x:v>30.97</x:v>
      </x:c>
      <x:c r="N1608" s="11">
        <x:v>0.55100000000000005</x:v>
      </x:c>
      <x:c r="O1608" s="11">
        <x:v>1216.3710000000001</x:v>
      </x:c>
      <x:c r="P1608" s="11">
        <x:v>77.867999999999995</x:v>
      </x:c>
      <x:c r="Q1608" s="11">
        <x:v>112.221</x:v>
      </x:c>
      <x:c r="R1608" s="11">
        <x:v>1.4219999999999999</x:v>
      </x:c>
      <x:c r="S1608" s="11">
        <x:v>40.158000000000001</x:v>
      </x:c>
      <x:c r="T1608" s="11">
        <x:v>77.777000000000001</x:v>
      </x:c>
      <x:c r="U1608" s="11">
        <x:v>785.39919999999995</x:v>
      </x:c>
      <x:c r="V1608" s="11">
        <x:v>18</x:v>
      </x:c>
      <x:c r="W1608" s="12">
        <x:v>0</x:v>
      </x:c>
      <x:c r="X1608" s="8">
        <x:v>0</x:v>
      </x:c>
      <x:c r="Y1608" s="13">
        <x:f t="shared" si="150"/>
        <x:v>1.1548322953534209</x:v>
      </x:c>
      <x:c r="Z1608" s="13">
        <x:f t="shared" si="151"/>
        <x:v>0.54495192508151469</x:v>
      </x:c>
      <x:c r="AA1608" s="13">
        <x:f t="shared" si="152"/>
        <x:v>6.697632529166006E-2</x:v>
      </x:c>
      <x:c r="AB1608" s="13">
        <x:f t="shared" si="153"/>
        <x:v>0.12986982663008578</x:v>
      </x:c>
      <x:c r="AC1608" s="13">
        <x:f t="shared" si="154"/>
        <x:v>0.23803577713507476</x:v>
      </x:c>
      <x:c r="AD1608" s="13">
        <x:f t="shared" si="155"/>
        <x:v>0.42987066054020701</x:v>
      </x:c>
      <x:c r="AE1608" s="50" t="n">
        <x:f>IF(OR(NOT(ISNUMBER(Q1608)),NOT(ISNUMBER(R1608))),"",IF(Q1608&lt;R1608,1,0))</x:f>
        <x:v>0</x:v>
      </x:c>
      <x:c r="AF1608" s="50" t="n">
        <x:f>IFERROR(IF(AND(A1608=A1607,C1608=C1607+1,ISNUMBER(AE1607)),AE1607,""),"")</x:f>
        <x:v>0</x:v>
      </x:c>
      <x:c r="AG1608" s="52" t="n">
        <x:f>IFERROR(IF(AND(A1608=A1607,C1608=C1607+1,ISNUMBER(U1608),ISNUMBER(U1607),U1607&lt;&gt;0),U1608/U1607-1,""),"")</x:f>
        <x:v>1.1097892008446686</x:v>
      </x:c>
      <x:c r="AH1608" s="50" t="n">
        <x:f>IF(AND(ISNUMBER(AE1608),ISNUMBER(AF1608),ISNUMBER(AG1608)),IF(AND(AE1608=1,AF1608=1,AG1608&lt;0),1,0),"")</x:f>
        <x:v>0</x:v>
      </x:c>
      <x:c r="AI1608" s="50" t="n">
        <x:f>IF(AND(A1608=A1609,C1609=C1608+1,ISNUMBER(AH1609)),C1609,"")</x:f>
        <x:v>2015</x:v>
      </x:c>
      <x:c r="AJ1608" s="50" t="n">
        <x:f>IF(AND(A1608=A1609,C1609=C1608+1,ISNUMBER(AH1609)),AH1609,"")</x:f>
        <x:v>0</x:v>
      </x:c>
    </x:row>
    <x:row r="1609" ht="15">
      <x:c r="A1609" s="9" t="s">
        <x:v>123</x:v>
      </x:c>
      <x:c r="B1609" s="10">
        <x:v>42369</x:v>
      </x:c>
      <x:c r="C1609" s="9">
        <x:v>2015</x:v>
      </x:c>
      <x:c r="D1609" s="11">
        <x:v>681.67</x:v>
      </x:c>
      <x:c r="E1609" s="11">
        <x:v>400.25900000000001</x:v>
      </x:c>
      <x:c r="F1609" s="11">
        <x:v>326.74799999999999</x:v>
      </x:c>
      <x:c r="G1609" s="11">
        <x:v>371.67899999999997</x:v>
      </x:c>
      <x:c r="H1609" s="11">
        <x:v>37.087000000000003</x:v>
      </x:c>
      <x:c r="I1609" s="11">
        <x:v>309.99099999999999</x:v>
      </x:c>
      <x:c r="J1609" s="11">
        <x:v>297.161</x:v>
      </x:c>
      <x:c r="K1609" s="11">
        <x:v>121.31699999999999</x:v>
      </x:c>
      <x:c r="L1609" s="11">
        <x:v>225.02</x:v>
      </x:c>
      <x:c r="M1609" s="11">
        <x:v>36.713000000000001</x:v>
      </x:c>
      <x:c r="N1609" s="11">
        <x:v>0.374</x:v>
      </x:c>
      <x:c r="O1609" s="11">
        <x:v>1522.2529999999999</x:v>
      </x:c>
      <x:c r="P1609" s="11">
        <x:v>92.646000000000001</x:v>
      </x:c>
      <x:c r="Q1609" s="11">
        <x:v>137.887</x:v>
      </x:c>
      <x:c r="R1609" s="11">
        <x:v>2.5649999999999999</x:v>
      </x:c>
      <x:c r="S1609" s="11">
        <x:v>52.677</x:v>
      </x:c>
      <x:c r="T1609" s="11">
        <x:v>116.419</x:v>
      </x:c>
      <x:c r="U1609" s="11">
        <x:v>979.07439999999997</x:v>
      </x:c>
      <x:c r="V1609" s="11">
        <x:v>18</x:v>
      </x:c>
      <x:c r="W1609" s="12">
        <x:v>0</x:v>
      </x:c>
      <x:c r="X1609" s="8">
        <x:v>0</x:v>
      </x:c>
      <x:c r="Y1609" s="13">
        <x:f t="shared" si="150"/>
        <x:v>1.2249776586237713</x:v>
      </x:c>
      <x:c r="Z1609" s="13">
        <x:f t="shared" si="151"/>
        <x:v>0.54524770050024207</x:v>
      </x:c>
      <x:c r="AA1609" s="13">
        <x:f t="shared" si="152"/>
        <x:v>7.7276394736456061E-2</x:v>
      </x:c>
      <x:c r="AB1609" s="13">
        <x:f t="shared" si="153"/>
        <x:v>0.13591033784675871</x:v>
      </x:c>
      <x:c r="AC1609" s="13">
        <x:f t="shared" si="154"/>
        <x:v>0.31322458357884092</x:v>
      </x:c>
      <x:c r="AD1609" s="13">
        <x:f t="shared" si="155"/>
        <x:v>0.43593087564363991</x:v>
      </x:c>
      <x:c r="AE1609" s="50" t="n">
        <x:f>IF(OR(NOT(ISNUMBER(Q1609)),NOT(ISNUMBER(R1609))),"",IF(Q1609&lt;R1609,1,0))</x:f>
        <x:v>0</x:v>
      </x:c>
      <x:c r="AF1609" s="50" t="n">
        <x:f>IFERROR(IF(AND(A1609=A1608,C1609=C1608+1,ISNUMBER(AE1608)),AE1608,""),"")</x:f>
        <x:v>0</x:v>
      </x:c>
      <x:c r="AG1609" s="52" t="n">
        <x:f>IFERROR(IF(AND(A1609=A1608,C1609=C1608+1,ISNUMBER(U1609),ISNUMBER(U1608),U1608&lt;&gt;0),U1609/U1608-1,""),"")</x:f>
        <x:v>0.24659459800824868</x:v>
      </x:c>
      <x:c r="AH1609" s="50" t="n">
        <x:f>IF(AND(ISNUMBER(AE1609),ISNUMBER(AF1609),ISNUMBER(AG1609)),IF(AND(AE1609=1,AF1609=1,AG1609&lt;0),1,0),"")</x:f>
        <x:v>0</x:v>
      </x:c>
      <x:c r="AI1609" s="50" t="n">
        <x:f>IF(AND(A1609=A1610,C1610=C1609+1,ISNUMBER(AH1610)),C1610,"")</x:f>
        <x:v>2016</x:v>
      </x:c>
      <x:c r="AJ1609" s="50" t="n">
        <x:f>IF(AND(A1609=A1610,C1610=C1609+1,ISNUMBER(AH1610)),AH1610,"")</x:f>
        <x:v>0</x:v>
      </x:c>
    </x:row>
    <x:row r="1610" ht="15">
      <x:c r="A1610" s="9" t="s">
        <x:v>123</x:v>
      </x:c>
      <x:c r="B1610" s="10">
        <x:v>42735</x:v>
      </x:c>
      <x:c r="C1610" s="9">
        <x:v>2016</x:v>
      </x:c>
      <x:c r="D1610" s="11">
        <x:v>791.29600000000005</x:v>
      </x:c>
      <x:c r="E1610" s="11">
        <x:v>510.69499999999999</x:v>
      </x:c>
      <x:c r="F1610" s="11">
        <x:v>348.154</x:v>
      </x:c>
      <x:c r="G1610" s="11">
        <x:v>390.471</x:v>
      </x:c>
      <x:c r="H1610" s="11">
        <x:v>6.5750000000000002</x:v>
      </x:c>
      <x:c r="I1610" s="11">
        <x:v>400.82499999999999</x:v>
      </x:c>
      <x:c r="J1610" s="11">
        <x:v>378.89800000000002</x:v>
      </x:c>
      <x:c r="K1610" s="11">
        <x:v>215.99600000000001</x:v>
      </x:c>
      <x:c r="L1610" s="11">
        <x:v>238.32400000000001</x:v>
      </x:c>
      <x:c r="M1610" s="11">
        <x:v>6.3010000000000002</x:v>
      </x:c>
      <x:c r="N1610" s="11">
        <x:v>0.27400000000000002</x:v>
      </x:c>
      <x:c r="O1610" s="11">
        <x:v>1821.652</x:v>
      </x:c>
      <x:c r="P1610" s="11">
        <x:v>133.40600000000001</x:v>
      </x:c>
      <x:c r="Q1610" s="11">
        <x:v>182.184</x:v>
      </x:c>
      <x:c r="R1610" s="11">
        <x:v>1.915</x:v>
      </x:c>
      <x:c r="S1610" s="11">
        <x:v>97.634</x:v>
      </x:c>
      <x:c r="T1610" s="11">
        <x:v>226.40199999999999</x:v>
      </x:c>
      <x:c r="U1610" s="11">
        <x:v>2226.7617</x:v>
      </x:c>
      <x:c r="V1610" s="11">
        <x:v>18</x:v>
      </x:c>
      <x:c r="W1610" s="12">
        <x:v>0</x:v>
      </x:c>
      <x:c r="X1610" s="8">
        <x:v>0</x:v>
      </x:c>
      <x:c r="Y1610" s="13">
        <x:f t="shared" si="150"/>
        <x:v>1.4668652377970668</x:v>
      </x:c>
      <x:c r="Z1610" s="13">
        <x:f t="shared" si="151"/>
        <x:v>0.49345756834357812</x:v>
      </x:c>
      <x:c r="AA1610" s="13">
        <x:f t="shared" si="152"/>
        <x:v>0.12338492801682303</x:v>
      </x:c>
      <x:c r="AB1610" s="13">
        <x:f t="shared" si="153"/>
        <x:v>0.16859177855063087</x:v>
      </x:c>
      <x:c r="AC1610" s="13">
        <x:f t="shared" si="154"/>
        <x:v>0.57981770733293891</x:v>
      </x:c>
      <x:c r="AD1610" s="13">
        <x:f t="shared" si="155"/>
        <x:v>0.47883219427369783</x:v>
      </x:c>
      <x:c r="AE1610" s="50" t="n">
        <x:f>IF(OR(NOT(ISNUMBER(Q1610)),NOT(ISNUMBER(R1610))),"",IF(Q1610&lt;R1610,1,0))</x:f>
        <x:v>0</x:v>
      </x:c>
      <x:c r="AF1610" s="50" t="n">
        <x:f>IFERROR(IF(AND(A1610=A1609,C1610=C1609+1,ISNUMBER(AE1609)),AE1609,""),"")</x:f>
        <x:v>0</x:v>
      </x:c>
      <x:c r="AG1610" s="52" t="n">
        <x:f>IFERROR(IF(AND(A1610=A1609,C1610=C1609+1,ISNUMBER(U1610),ISNUMBER(U1609),U1609&lt;&gt;0),U1610/U1609-1,""),"")</x:f>
        <x:v>1.2743539203966523</x:v>
      </x:c>
      <x:c r="AH1610" s="50" t="n">
        <x:f>IF(AND(ISNUMBER(AE1610),ISNUMBER(AF1610),ISNUMBER(AG1610)),IF(AND(AE1610=1,AF1610=1,AG1610&lt;0),1,0),"")</x:f>
        <x:v>0</x:v>
      </x:c>
      <x:c r="AI1610" s="50" t="n">
        <x:f>IF(AND(A1610=A1611,C1611=C1610+1,ISNUMBER(AH1611)),C1611,"")</x:f>
        <x:v>2017</x:v>
      </x:c>
      <x:c r="AJ1610" s="50" t="n">
        <x:f>IF(AND(A1610=A1611,C1611=C1610+1,ISNUMBER(AH1611)),AH1611,"")</x:f>
        <x:v>0</x:v>
      </x:c>
    </x:row>
    <x:row r="1611" ht="15">
      <x:c r="A1611" s="9" t="s">
        <x:v>123</x:v>
      </x:c>
      <x:c r="B1611" s="10">
        <x:v>43100</x:v>
      </x:c>
      <x:c r="C1611" s="9">
        <x:v>2017</x:v>
      </x:c>
      <x:c r="D1611" s="11">
        <x:v>1178.9359999999999</x:v>
      </x:c>
      <x:c r="E1611" s="11">
        <x:v>714.16899999999998</x:v>
      </x:c>
      <x:c r="F1611" s="11">
        <x:v>535.15599999999995</x:v>
      </x:c>
      <x:c r="G1611" s="11">
        <x:v>600.09400000000005</x:v>
      </x:c>
      <x:c r="H1611" s="11">
        <x:v>33.96</x:v>
      </x:c>
      <x:c r="I1611" s="11">
        <x:v>578.84199999999998</x:v>
      </x:c>
      <x:c r="J1611" s="11">
        <x:v>543.26800000000003</x:v>
      </x:c>
      <x:c r="K1611" s="11">
        <x:v>247.56</x:v>
      </x:c>
      <x:c r="L1611" s="11">
        <x:v>348.00700000000001</x:v>
      </x:c>
      <x:c r="M1611" s="11">
        <x:v>31.431000000000001</x:v>
      </x:c>
      <x:c r="N1611" s="11">
        <x:v>2.5289999999999999</x:v>
      </x:c>
      <x:c r="O1611" s="11">
        <x:v>2378.694</x:v>
      </x:c>
      <x:c r="P1611" s="11">
        <x:v>239.79300000000001</x:v>
      </x:c>
      <x:c r="Q1611" s="11">
        <x:v>302.16300000000001</x:v>
      </x:c>
      <x:c r="R1611" s="11">
        <x:v>1.9370000000000001</x:v>
      </x:c>
      <x:c r="S1611" s="11">
        <x:v>178.91399999999999</x:v>
      </x:c>
      <x:c r="T1611" s="11">
        <x:v>280.02800000000002</x:v>
      </x:c>
      <x:c r="U1611" s="11">
        <x:v>3336.2426999999998</x:v>
      </x:c>
      <x:c r="V1611" s="11">
        <x:v>18</x:v>
      </x:c>
      <x:c r="W1611" s="12">
        <x:v>0</x:v>
      </x:c>
      <x:c r="X1611" s="8">
        <x:v>0</x:v>
      </x:c>
      <x:c r="Y1611" s="13">
        <x:f t="shared" si="150"/>
        <x:v>1.3345062000612906</x:v>
      </x:c>
      <x:c r="Z1611" s="13">
        <x:f t="shared" si="151"/>
        <x:v>0.50901321191311499</x:v>
      </x:c>
      <x:c r="AA1611" s="13">
        <x:f t="shared" si="152"/>
        <x:v>0.15175887410342886</x:v>
      </x:c>
      <x:c r="AB1611" s="13">
        <x:f t="shared" si="153"/>
        <x:v>0.2033978095503064</x:v>
      </x:c>
      <x:c r="AC1611" s="13">
        <x:f t="shared" si="154"/>
        <x:v>0.46664022636453623</x:v>
      </x:c>
      <x:c r="AD1611" s="13">
        <x:f t="shared" si="155"/>
        <x:v>0.46081212211689188</x:v>
      </x:c>
      <x:c r="AE1611" s="50" t="n">
        <x:f>IF(OR(NOT(ISNUMBER(Q1611)),NOT(ISNUMBER(R1611))),"",IF(Q1611&lt;R1611,1,0))</x:f>
        <x:v>0</x:v>
      </x:c>
      <x:c r="AF1611" s="50" t="n">
        <x:f>IFERROR(IF(AND(A1611=A1610,C1611=C1610+1,ISNUMBER(AE1610)),AE1610,""),"")</x:f>
        <x:v>0</x:v>
      </x:c>
      <x:c r="AG1611" s="52" t="n">
        <x:f>IFERROR(IF(AND(A1611=A1610,C1611=C1610+1,ISNUMBER(U1611),ISNUMBER(U1610),U1610&lt;&gt;0),U1611/U1610-1,""),"")</x:f>
        <x:v>0.4982486451064789</x:v>
      </x:c>
      <x:c r="AH1611" s="50" t="n">
        <x:f>IF(AND(ISNUMBER(AE1611),ISNUMBER(AF1611),ISNUMBER(AG1611)),IF(AND(AE1611=1,AF1611=1,AG1611&lt;0),1,0),"")</x:f>
        <x:v>0</x:v>
      </x:c>
      <x:c r="AI1611" s="50" t="n">
        <x:f>IF(AND(A1611=A1612,C1612=C1611+1,ISNUMBER(AH1612)),C1612,"")</x:f>
        <x:v>2018</x:v>
      </x:c>
      <x:c r="AJ1611" s="50" t="n">
        <x:f>IF(AND(A1611=A1612,C1612=C1611+1,ISNUMBER(AH1612)),AH1612,"")</x:f>
        <x:v>0</x:v>
      </x:c>
    </x:row>
    <x:row r="1612" ht="15">
      <x:c r="A1612" s="9" t="s">
        <x:v>123</x:v>
      </x:c>
      <x:c r="B1612" s="10">
        <x:v>43465</x:v>
      </x:c>
      <x:c r="C1612" s="9">
        <x:v>2018</x:v>
      </x:c>
      <x:c r="D1612" s="11">
        <x:v>1626.2</x:v>
      </x:c>
      <x:c r="E1612" s="11">
        <x:v>971.8</x:v>
      </x:c>
      <x:c r="F1612" s="11">
        <x:v>682.3</x:v>
      </x:c>
      <x:c r="G1612" s="11">
        <x:v>791.9</x:v>
      </x:c>
      <x:c r="H1612" s="11">
        <x:v>37.799999999999997</x:v>
      </x:c>
      <x:c r="I1612" s="11">
        <x:v>834.3</x:v>
      </x:c>
      <x:c r="J1612" s="11">
        <x:v>773.6</x:v>
      </x:c>
      <x:c r="K1612" s="11">
        <x:v>347.5</x:v>
      </x:c>
      <x:c r="L1612" s="11">
        <x:v>478</x:v>
      </x:c>
      <x:c r="M1612" s="11">
        <x:v>26.8</x:v>
      </x:c>
      <x:c r="N1612" s="11">
        <x:v>11</x:v>
      </x:c>
      <x:c r="O1612" s="11">
        <x:v>3161.4</x:v>
      </x:c>
      <x:c r="P1612" s="11">
        <x:v>295.89999999999998</x:v>
      </x:c>
      <x:c r="Q1612" s="11">
        <x:v>367.2</x:v>
      </x:c>
      <x:c r="R1612" s="11">
        <x:v>1.9</x:v>
      </x:c>
      <x:c r="S1612" s="11">
        <x:v>231.9</x:v>
      </x:c>
      <x:c r="T1612" s="11">
        <x:v>339.4</x:v>
      </x:c>
      <x:c r="U1612" s="11">
        <x:v>3552.3009999999999</x:v>
      </x:c>
      <x:c r="V1612" s="11">
        <x:v>18</x:v>
      </x:c>
      <x:c r="W1612" s="12">
        <x:v>0</x:v>
      </x:c>
      <x:c r="X1612" s="8">
        <x:v>0</x:v>
      </x:c>
      <x:c r="Y1612" s="13">
        <x:f t="shared" si="150"/>
        <x:v>1.4243001612194051</x:v>
      </x:c>
      <x:c r="Z1612" s="13">
        <x:f t="shared" si="151"/>
        <x:v>0.48696347312753657</x:v>
      </x:c>
      <x:c r="AA1612" s="13">
        <x:f t="shared" si="152"/>
        <x:v>0.14260238593038987</x:v>
      </x:c>
      <x:c r="AB1612" s="13">
        <x:f t="shared" si="153"/>
        <x:v>0.18195793875292091</x:v>
      </x:c>
      <x:c r="AC1612" s="13">
        <x:f t="shared" si="154"/>
        <x:v>0.42858946836721806</x:v>
      </x:c>
      <x:c r="AD1612" s="13">
        <x:f t="shared" si="155"/>
        <x:v>0.47571024474234413</x:v>
      </x:c>
      <x:c r="AE1612" s="50" t="n">
        <x:f>IF(OR(NOT(ISNUMBER(Q1612)),NOT(ISNUMBER(R1612))),"",IF(Q1612&lt;R1612,1,0))</x:f>
        <x:v>0</x:v>
      </x:c>
      <x:c r="AF1612" s="50" t="n">
        <x:f>IFERROR(IF(AND(A1612=A1611,C1612=C1611+1,ISNUMBER(AE1611)),AE1611,""),"")</x:f>
        <x:v>0</x:v>
      </x:c>
      <x:c r="AG1612" s="52" t="n">
        <x:f>IFERROR(IF(AND(A1612=A1611,C1612=C1611+1,ISNUMBER(U1612),ISNUMBER(U1611),U1611&lt;&gt;0),U1612/U1611-1,""),"")</x:f>
        <x:v>0.064760965981282</x:v>
      </x:c>
      <x:c r="AH1612" s="50" t="n">
        <x:f>IF(AND(ISNUMBER(AE1612),ISNUMBER(AF1612),ISNUMBER(AG1612)),IF(AND(AE1612=1,AF1612=1,AG1612&lt;0),1,0),"")</x:f>
        <x:v>0</x:v>
      </x:c>
      <x:c r="AI1612" s="50" t="n">
        <x:f>IF(AND(A1612=A1613,C1613=C1612+1,ISNUMBER(AH1613)),C1613,"")</x:f>
        <x:v>2019</x:v>
      </x:c>
      <x:c r="AJ1612" s="50" t="n">
        <x:f>IF(AND(A1612=A1613,C1613=C1612+1,ISNUMBER(AH1613)),AH1613,"")</x:f>
        <x:v>0</x:v>
      </x:c>
    </x:row>
    <x:row r="1613" ht="15">
      <x:c r="A1613" s="9" t="s">
        <x:v>123</x:v>
      </x:c>
      <x:c r="B1613" s="10">
        <x:v>43830</x:v>
      </x:c>
      <x:c r="C1613" s="9">
        <x:v>2019</x:v>
      </x:c>
      <x:c r="D1613" s="11">
        <x:v>2205.5</x:v>
      </x:c>
      <x:c r="E1613" s="11">
        <x:v>1192.2</x:v>
      </x:c>
      <x:c r="F1613" s="11">
        <x:v>900.5</x:v>
      </x:c>
      <x:c r="G1613" s="11">
        <x:v>1128.7</x:v>
      </x:c>
      <x:c r="H1613" s="11">
        <x:v>126</x:v>
      </x:c>
      <x:c r="I1613" s="11">
        <x:v>1076.8</x:v>
      </x:c>
      <x:c r="J1613" s="11">
        <x:v>1016.3</x:v>
      </x:c>
      <x:c r="K1613" s="11">
        <x:v>251.2</x:v>
      </x:c>
      <x:c r="L1613" s="11">
        <x:v>763.8</x:v>
      </x:c>
      <x:c r="M1613" s="11">
        <x:v>63.8</x:v>
      </x:c>
      <x:c r="N1613" s="11">
        <x:v>62.2</x:v>
      </x:c>
      <x:c r="O1613" s="11">
        <x:v>4717.8</x:v>
      </x:c>
      <x:c r="P1613" s="11">
        <x:v>346.2</x:v>
      </x:c>
      <x:c r="Q1613" s="11">
        <x:v>461.2</x:v>
      </x:c>
      <x:c r="R1613" s="11">
        <x:v>6.7</x:v>
      </x:c>
      <x:c r="S1613" s="11">
        <x:v>261.8</x:v>
      </x:c>
      <x:c r="T1613" s="11">
        <x:v>378.8</x:v>
      </x:c>
      <x:c r="U1613" s="11">
        <x:v>4450.5951999999997</x:v>
      </x:c>
      <x:c r="V1613" s="11">
        <x:v>18</x:v>
      </x:c>
      <x:c r="W1613" s="12">
        <x:v>0</x:v>
      </x:c>
      <x:c r="X1613" s="8">
        <x:v>0</x:v>
      </x:c>
      <x:c r="Y1613" s="13">
        <x:f t="shared" si="150"/>
        <x:v>1.3239311493614658</x:v>
      </x:c>
      <x:c r="Z1613" s="13">
        <x:f t="shared" si="151"/>
        <x:v>0.51176603944683752</x:v>
      </x:c>
      <x:c r="AA1613" s="13">
        <x:f t="shared" si="152"/>
        <x:v>0.11870324189526185</x:v>
      </x:c>
      <x:c r="AB1613" s="13">
        <x:f t="shared" si="153"/>
        <x:v>0.15697120834277942</x:v>
      </x:c>
      <x:c r="AC1613" s="13">
        <x:f t="shared" si="154"/>
        <x:v>0.33560733587312835</x:v>
      </x:c>
      <x:c r="AD1613" s="13">
        <x:f t="shared" si="155"/>
        <x:v>0.46080253910677849</x:v>
      </x:c>
      <x:c r="AE1613" s="50" t="n">
        <x:f>IF(OR(NOT(ISNUMBER(Q1613)),NOT(ISNUMBER(R1613))),"",IF(Q1613&lt;R1613,1,0))</x:f>
        <x:v>0</x:v>
      </x:c>
      <x:c r="AF1613" s="50" t="n">
        <x:f>IFERROR(IF(AND(A1613=A1612,C1613=C1612+1,ISNUMBER(AE1612)),AE1612,""),"")</x:f>
        <x:v>0</x:v>
      </x:c>
      <x:c r="AG1613" s="52" t="n">
        <x:f>IFERROR(IF(AND(A1613=A1612,C1613=C1612+1,ISNUMBER(U1613),ISNUMBER(U1612),U1612&lt;&gt;0),U1613/U1612-1,""),"")</x:f>
        <x:v>0.2528767128686449</x:v>
      </x:c>
      <x:c r="AH1613" s="50" t="n">
        <x:f>IF(AND(ISNUMBER(AE1613),ISNUMBER(AF1613),ISNUMBER(AG1613)),IF(AND(AE1613=1,AF1613=1,AG1613&lt;0),1,0),"")</x:f>
        <x:v>0</x:v>
      </x:c>
      <x:c r="AI1613" s="50" t="n">
        <x:f>IF(AND(A1613=A1614,C1614=C1613+1,ISNUMBER(AH1614)),C1614,"")</x:f>
        <x:v>2020</x:v>
      </x:c>
      <x:c r="AJ1613" s="50" t="n">
        <x:f>IF(AND(A1613=A1614,C1614=C1613+1,ISNUMBER(AH1614)),AH1614,"")</x:f>
        <x:v>0</x:v>
      </x:c>
    </x:row>
    <x:row r="1614" ht="15">
      <x:c r="A1614" s="9" t="s">
        <x:v>123</x:v>
      </x:c>
      <x:c r="B1614" s="10">
        <x:v>44196</x:v>
      </x:c>
      <x:c r="C1614" s="9">
        <x:v>2020</x:v>
      </x:c>
      <x:c r="D1614" s="11">
        <x:v>4345.8999999999996</x:v>
      </x:c>
      <x:c r="E1614" s="11">
        <x:v>1461.6</x:v>
      </x:c>
      <x:c r="F1614" s="11">
        <x:v>1240.4000000000001</x:v>
      </x:c>
      <x:c r="G1614" s="11">
        <x:v>3056.7</x:v>
      </x:c>
      <x:c r="H1614" s="11">
        <x:v>2028.7</x:v>
      </x:c>
      <x:c r="I1614" s="11">
        <x:v>1289.2</x:v>
      </x:c>
      <x:c r="J1614" s="11">
        <x:v>1245.7</x:v>
      </x:c>
      <x:c r="K1614" s="11">
        <x:v>465.9</x:v>
      </x:c>
      <x:c r="L1614" s="11">
        <x:v>811.8</x:v>
      </x:c>
      <x:c r="M1614" s="11">
        <x:v>305.39999999999998</x:v>
      </x:c>
      <x:c r="N1614" s="11">
        <x:v>1723.3</x:v>
      </x:c>
      <x:c r="O1614" s="11">
        <x:v>6110.8</x:v>
      </x:c>
      <x:c r="P1614" s="11">
        <x:v>426.6</x:v>
      </x:c>
      <x:c r="Q1614" s="11">
        <x:v>876.6</x:v>
      </x:c>
      <x:c r="R1614" s="11">
        <x:v>6.6</x:v>
      </x:c>
      <x:c r="S1614" s="11">
        <x:v>246.1</x:v>
      </x:c>
      <x:c r="T1614" s="11">
        <x:v>855.7</x:v>
      </x:c>
      <x:c r="U1614" s="11">
        <x:v>7998.0300999999999</x:v>
      </x:c>
      <x:c r="V1614" s="11">
        <x:v>18</x:v>
      </x:c>
      <x:c r="W1614" s="12">
        <x:v>0</x:v>
      </x:c>
      <x:c r="X1614" s="8">
        <x:v>0</x:v>
      </x:c>
      <x:c r="Y1614" s="13">
        <x:f t="shared" si="150"/>
        <x:v>1.1783295711060946</x:v>
      </x:c>
      <x:c r="Z1614" s="13">
        <x:f t="shared" si="151"/>
        <x:v>0.70335258519524146</x:v>
      </x:c>
      <x:c r="AA1614" s="13">
        <x:f t="shared" si="152"/>
        <x:v>5.6628086242205299E-2</x:v>
      </x:c>
      <x:c r="AB1614" s="13">
        <x:f t="shared" si="153"/>
        <x:v>9.8161485538093382E-2</x:v>
      </x:c>
      <x:c r="AC1614" s="13">
        <x:f t="shared" si="154"/>
        <x:v>0.27994242156574084</x:v>
      </x:c>
      <x:c r="AD1614" s="13">
        <x:f t="shared" si="155"/>
        <x:v>0.28663798062541712</x:v>
      </x:c>
      <x:c r="AE1614" s="50" t="n">
        <x:f>IF(OR(NOT(ISNUMBER(Q1614)),NOT(ISNUMBER(R1614))),"",IF(Q1614&lt;R1614,1,0))</x:f>
        <x:v>0</x:v>
      </x:c>
      <x:c r="AF1614" s="50" t="n">
        <x:f>IFERROR(IF(AND(A1614=A1613,C1614=C1613+1,ISNUMBER(AE1613)),AE1613,""),"")</x:f>
        <x:v>0</x:v>
      </x:c>
      <x:c r="AG1614" s="52" t="n">
        <x:f>IFERROR(IF(AND(A1614=A1613,C1614=C1613+1,ISNUMBER(U1614),ISNUMBER(U1613),U1613&lt;&gt;0),U1614/U1613-1,""),"")</x:f>
        <x:v>0.7970697717015469</x:v>
      </x:c>
      <x:c r="AH1614" s="50" t="n">
        <x:f>IF(AND(ISNUMBER(AE1614),ISNUMBER(AF1614),ISNUMBER(AG1614)),IF(AND(AE1614=1,AF1614=1,AG1614&lt;0),1,0),"")</x:f>
        <x:v>0</x:v>
      </x:c>
      <x:c r="AI1614" s="50" t="n">
        <x:f>IF(AND(A1614=A1615,C1615=C1614+1,ISNUMBER(AH1615)),C1615,"")</x:f>
        <x:v>2021</x:v>
      </x:c>
      <x:c r="AJ1614" s="50" t="n">
        <x:f>IF(AND(A1614=A1615,C1615=C1614+1,ISNUMBER(AH1615)),AH1615,"")</x:f>
        <x:v>0</x:v>
      </x:c>
    </x:row>
    <x:row r="1615" ht="15">
      <x:c r="A1615" s="9" t="s">
        <x:v>123</x:v>
      </x:c>
      <x:c r="B1615" s="10">
        <x:v>44561</x:v>
      </x:c>
      <x:c r="C1615" s="9">
        <x:v>2021</x:v>
      </x:c>
      <x:c r="D1615" s="11">
        <x:v>5161.8999999999996</x:v>
      </x:c>
      <x:c r="E1615" s="11">
        <x:v>1919.3</x:v>
      </x:c>
      <x:c r="F1615" s="11">
        <x:v>1554.9</x:v>
      </x:c>
      <x:c r="G1615" s="11">
        <x:v>3665.5</x:v>
      </x:c>
      <x:c r="H1615" s="11">
        <x:v>2098.8000000000002</x:v>
      </x:c>
      <x:c r="I1615" s="11">
        <x:v>1496.4</x:v>
      </x:c>
      <x:c r="J1615" s="11">
        <x:v>1560.8</x:v>
      </x:c>
      <x:c r="K1615" s="11">
        <x:v>964.4</x:v>
      </x:c>
      <x:c r="L1615" s="11">
        <x:v>813.7</x:v>
      </x:c>
      <x:c r="M1615" s="11">
        <x:v>422.7</x:v>
      </x:c>
      <x:c r="N1615" s="11">
        <x:v>1676.1</x:v>
      </x:c>
      <x:c r="O1615" s="11">
        <x:v>6167.3</x:v>
      </x:c>
      <x:c r="P1615" s="11">
        <x:v>385</x:v>
      </x:c>
      <x:c r="Q1615" s="11">
        <x:v>884.2</x:v>
      </x:c>
      <x:c r="R1615" s="11">
        <x:v>5.7</x:v>
      </x:c>
      <x:c r="S1615" s="11">
        <x:v>224.3</x:v>
      </x:c>
      <x:c r="T1615" s="11">
        <x:v>1064.0999999999999</x:v>
      </x:c>
      <x:c r="U1615" s="11">
        <x:v>7270.0517</x:v>
      </x:c>
      <x:c r="V1615" s="11">
        <x:v>18</x:v>
      </x:c>
      <x:c r="W1615" s="12">
        <x:v>0</x:v>
      </x:c>
      <x:c r="X1615" s="8">
        <x:v>0</x:v>
      </x:c>
      <x:c r="Y1615" s="13">
        <x:f t="shared" si="150"/>
        <x:v>1.2343559071322914</x:v>
      </x:c>
      <x:c r="Z1615" s="13">
        <x:f t="shared" si="151"/>
        <x:v>0.71010674364090742</x:v>
      </x:c>
      <x:c r="AA1615" s="13">
        <x:f t="shared" si="152"/>
        <x:v>4.3452992115306385E-2</x:v>
      </x:c>
      <x:c r="AB1615" s="13">
        <x:f t="shared" si="153"/>
        <x:v>7.4584939654003382E-2</x:v>
      </x:c>
      <x:c r="AC1615" s="13">
        <x:f t="shared" si="154"/>
        <x:v>0.290301459555313</x:v>
      </x:c>
      <x:c r="AD1615" s="13">
        <x:f t="shared" si="155"/>
        <x:v>0.3023692826284895</x:v>
      </x:c>
      <x:c r="AE1615" s="50" t="n">
        <x:f>IF(OR(NOT(ISNUMBER(Q1615)),NOT(ISNUMBER(R1615))),"",IF(Q1615&lt;R1615,1,0))</x:f>
        <x:v>0</x:v>
      </x:c>
      <x:c r="AF1615" s="50" t="n">
        <x:f>IFERROR(IF(AND(A1615=A1614,C1615=C1614+1,ISNUMBER(AE1614)),AE1614,""),"")</x:f>
        <x:v>0</x:v>
      </x:c>
      <x:c r="AG1615" s="52" t="n">
        <x:f>IFERROR(IF(AND(A1615=A1614,C1615=C1614+1,ISNUMBER(U1615),ISNUMBER(U1614),U1614&lt;&gt;0),U1615/U1614-1,""),"")</x:f>
        <x:v>-0.09101971246644847</x:v>
      </x:c>
      <x:c r="AH1615" s="50" t="n">
        <x:f>IF(AND(ISNUMBER(AE1615),ISNUMBER(AF1615),ISNUMBER(AG1615)),IF(AND(AE1615=1,AF1615=1,AG1615&lt;0),1,0),"")</x:f>
        <x:v>0</x:v>
      </x:c>
      <x:c r="AI1615" s="50" t="n">
        <x:f>IF(AND(A1615=A1616,C1616=C1615+1,ISNUMBER(AH1616)),C1616,"")</x:f>
        <x:v>2022</x:v>
      </x:c>
      <x:c r="AJ1615" s="50" t="n">
        <x:f>IF(AND(A1615=A1616,C1616=C1615+1,ISNUMBER(AH1616)),AH1616,"")</x:f>
        <x:v>0</x:v>
      </x:c>
    </x:row>
    <x:row r="1616" ht="15">
      <x:c r="A1616" s="9" t="s">
        <x:v>123</x:v>
      </x:c>
      <x:c r="B1616" s="10">
        <x:v>44926</x:v>
      </x:c>
      <x:c r="C1616" s="9">
        <x:v>2022</x:v>
      </x:c>
      <x:c r="D1616" s="11">
        <x:v>7153</x:v>
      </x:c>
      <x:c r="E1616" s="11">
        <x:v>2676.5</x:v>
      </x:c>
      <x:c r="F1616" s="11">
        <x:v>1989.6</x:v>
      </x:c>
      <x:c r="G1616" s="11">
        <x:v>4866.6000000000004</x:v>
      </x:c>
      <x:c r="H1616" s="11">
        <x:v>2414.3000000000002</x:v>
      </x:c>
      <x:c r="I1616" s="11">
        <x:v>2286.4</x:v>
      </x:c>
      <x:c r="J1616" s="11">
        <x:v>1828</x:v>
      </x:c>
      <x:c r="K1616" s="11">
        <x:v>1314</x:v>
      </x:c>
      <x:c r="L1616" s="11">
        <x:v>989.4</x:v>
      </x:c>
      <x:c r="M1616" s="11">
        <x:v>457.2</x:v>
      </x:c>
      <x:c r="N1616" s="11">
        <x:v>1957.1</x:v>
      </x:c>
      <x:c r="O1616" s="11">
        <x:v>8563</x:v>
      </x:c>
      <x:c r="P1616" s="11">
        <x:v>721.2</x:v>
      </x:c>
      <x:c r="Q1616" s="11">
        <x:v>1301.0999999999999</x:v>
      </x:c>
      <x:c r="R1616" s="11">
        <x:v>5.6</x:v>
      </x:c>
      <x:c r="S1616" s="11">
        <x:v>369.7</x:v>
      </x:c>
      <x:c r="T1616" s="11">
        <x:v>1275.2</x:v>
      </x:c>
      <x:c r="U1616" s="11">
        <x:v>9759.8446000000004</x:v>
      </x:c>
      <x:c r="V1616" s="11">
        <x:v>18</x:v>
      </x:c>
      <x:c r="W1616" s="12">
        <x:v>0</x:v>
      </x:c>
      <x:c r="X1616" s="8">
        <x:v>0</x:v>
      </x:c>
      <x:c r="Y1616" s="13">
        <x:f t="shared" si="150"/>
        <x:v>1.3452452754322477</x:v>
      </x:c>
      <x:c r="Z1616" s="13">
        <x:f t="shared" si="151"/>
        <x:v>0.68035789179365302</x:v>
      </x:c>
      <x:c r="AA1616" s="13">
        <x:f t="shared" si="152"/>
        <x:v>5.1684607856843284E-2</x:v>
      </x:c>
      <x:c r="AB1616" s="13">
        <x:f t="shared" si="153"/>
        <x:v>0.10082482874318469</x:v>
      </x:c>
      <x:c r="AC1616" s="13">
        <x:f t="shared" si="154"/>
        <x:v>0.26203098672584557</x:v>
      </x:c>
      <x:c r="AD1616" s="13">
        <x:f t="shared" si="155"/>
        <x:v>0.25555710890535438</x:v>
      </x:c>
      <x:c r="AE1616" s="50" t="n">
        <x:f>IF(OR(NOT(ISNUMBER(Q1616)),NOT(ISNUMBER(R1616))),"",IF(Q1616&lt;R1616,1,0))</x:f>
        <x:v>0</x:v>
      </x:c>
      <x:c r="AF1616" s="50" t="n">
        <x:f>IFERROR(IF(AND(A1616=A1615,C1616=C1615+1,ISNUMBER(AE1615)),AE1615,""),"")</x:f>
        <x:v>0</x:v>
      </x:c>
      <x:c r="AG1616" s="52" t="n">
        <x:f>IFERROR(IF(AND(A1616=A1615,C1616=C1615+1,ISNUMBER(U1616),ISNUMBER(U1615),U1615&lt;&gt;0),U1616/U1615-1,""),"")</x:f>
        <x:v>0.34247251639214626</x:v>
      </x:c>
      <x:c r="AH1616" s="50" t="n">
        <x:f>IF(AND(ISNUMBER(AE1616),ISNUMBER(AF1616),ISNUMBER(AG1616)),IF(AND(AE1616=1,AF1616=1,AG1616&lt;0),1,0),"")</x:f>
        <x:v>0</x:v>
      </x:c>
      <x:c r="AI1616" s="50" t="n">
        <x:f>IF(AND(A1616=A1617,C1617=C1616+1,ISNUMBER(AH1617)),C1617,"")</x:f>
        <x:v>2023</x:v>
      </x:c>
      <x:c r="AJ1616" s="50" t="n">
        <x:f>IF(AND(A1616=A1617,C1617=C1616+1,ISNUMBER(AH1617)),AH1617,"")</x:f>
        <x:v>0</x:v>
      </x:c>
    </x:row>
    <x:row r="1617" ht="15">
      <x:c r="A1617" s="9" t="s">
        <x:v>123</x:v>
      </x:c>
      <x:c r="B1617" s="10">
        <x:v>45291</x:v>
      </x:c>
      <x:c r="C1617" s="9">
        <x:v>2023</x:v>
      </x:c>
      <x:c r="D1617" s="11">
        <x:v>8110.6</x:v>
      </x:c>
      <x:c r="E1617" s="11">
        <x:v>3435.7</x:v>
      </x:c>
      <x:c r="F1617" s="11">
        <x:v>2353.6999999999998</x:v>
      </x:c>
      <x:c r="G1617" s="11">
        <x:v>5479.6</x:v>
      </x:c>
      <x:c r="H1617" s="11">
        <x:v>2497.1999999999998</x:v>
      </x:c>
      <x:c r="I1617" s="11">
        <x:v>2631</x:v>
      </x:c>
      <x:c r="J1617" s="11">
        <x:v>1974.6</x:v>
      </x:c>
      <x:c r="K1617" s="11">
        <x:v>1508</x:v>
      </x:c>
      <x:c r="L1617" s="11">
        <x:v>1466.4</x:v>
      </x:c>
      <x:c r="M1617" s="11">
        <x:v>505.3</x:v>
      </x:c>
      <x:c r="N1617" s="11">
        <x:v>1991.9</x:v>
      </x:c>
      <x:c r="O1617" s="11">
        <x:v>10125</x:v>
      </x:c>
      <x:c r="P1617" s="11">
        <x:v>806</x:v>
      </x:c>
      <x:c r="Q1617" s="11">
        <x:v>1439.2</x:v>
      </x:c>
      <x:c r="R1617" s="11">
        <x:v>5.5</x:v>
      </x:c>
      <x:c r="S1617" s="11">
        <x:v>188.3</x:v>
      </x:c>
      <x:c r="T1617" s="11">
        <x:v>1093.3</x:v>
      </x:c>
      <x:c r="U1617" s="11">
        <x:v>8336.1326000000008</x:v>
      </x:c>
      <x:c r="V1617" s="11">
        <x:v>18</x:v>
      </x:c>
      <x:c r="W1617" s="12">
        <x:v>0</x:v>
      </x:c>
      <x:c r="X1617" s="8">
        <x:v>0</x:v>
      </x:c>
      <x:c r="Y1617" s="13">
        <x:f t="shared" si="150"/>
        <x:v>1.4597017461868547</x:v>
      </x:c>
      <x:c r="Z1617" s="13">
        <x:f t="shared" si="151"/>
        <x:v>0.67560969595344367</x:v>
      </x:c>
      <x:c r="AA1617" s="13">
        <x:f t="shared" si="152"/>
        <x:v>2.3216531452666882E-2</x:v>
      </x:c>
      <x:c r="AB1617" s="13">
        <x:f t="shared" si="153"/>
        <x:v>9.9376125070894869E-2</x:v>
      </x:c>
      <x:c r="AC1617" s="13">
        <x:f t="shared" si="154"/>
        <x:v>0.19952186290970142</x:v>
      </x:c>
      <x:c r="AD1617" s="13">
        <x:f t="shared" si="155"/>
        <x:v>0.24345917687963897</x:v>
      </x:c>
      <x:c r="AE1617" s="50" t="n">
        <x:f>IF(OR(NOT(ISNUMBER(Q1617)),NOT(ISNUMBER(R1617))),"",IF(Q1617&lt;R1617,1,0))</x:f>
        <x:v>0</x:v>
      </x:c>
      <x:c r="AF1617" s="50" t="n">
        <x:f>IFERROR(IF(AND(A1617=A1616,C1617=C1616+1,ISNUMBER(AE1616)),AE1616,""),"")</x:f>
        <x:v>0</x:v>
      </x:c>
      <x:c r="AG1617" s="52" t="n">
        <x:f>IFERROR(IF(AND(A1617=A1616,C1617=C1616+1,ISNUMBER(U1617),ISNUMBER(U1616),U1616&lt;&gt;0),U1617/U1616-1,""),"")</x:f>
        <x:v>-0.14587445377972508</x:v>
      </x:c>
      <x:c r="AH1617" s="50" t="n">
        <x:f>IF(AND(ISNUMBER(AE1617),ISNUMBER(AF1617),ISNUMBER(AG1617)),IF(AND(AE1617=1,AF1617=1,AG1617&lt;0),1,0),"")</x:f>
        <x:v>0</x:v>
      </x:c>
      <x:c r="AI1617" s="50" t="n">
        <x:f>IF(AND(A1617=A1618,C1618=C1617+1,ISNUMBER(AH1618)),C1618,"")</x:f>
        <x:v>2024</x:v>
      </x:c>
      <x:c r="AJ1617" s="50" t="n">
        <x:f>IF(AND(A1617=A1618,C1618=C1617+1,ISNUMBER(AH1618)),AH1618,"")</x:f>
        <x:v>0</x:v>
      </x:c>
    </x:row>
    <x:row r="1618" ht="15">
      <x:c r="A1618" s="9" t="s">
        <x:v>123</x:v>
      </x:c>
      <x:c r="B1618" s="10">
        <x:v>45657</x:v>
      </x:c>
      <x:c r="C1618" s="9">
        <x:v>2024</x:v>
      </x:c>
      <x:c r="D1618" s="11">
        <x:v>8048</x:v>
      </x:c>
      <x:c r="E1618" s="11">
        <x:v>3044</x:v>
      </x:c>
      <x:c r="F1618" s="11">
        <x:v>1997</x:v>
      </x:c>
      <x:c r="G1618" s="11">
        <x:v>5179</x:v>
      </x:c>
      <x:c r="H1618" s="11">
        <x:v>2614</x:v>
      </x:c>
      <x:c r="I1618" s="11">
        <x:v>2869</x:v>
      </x:c>
      <x:c r="J1618" s="11">
        <x:v>2214</x:v>
      </x:c>
      <x:c r="K1618" s="11">
        <x:v>1153</x:v>
      </x:c>
      <x:c r="L1618" s="11">
        <x:v>1593</x:v>
      </x:c>
      <x:c r="M1618" s="11">
        <x:v>509</x:v>
      </x:c>
      <x:c r="N1618" s="11">
        <x:v>2105</x:v>
      </x:c>
      <x:c r="O1618" s="11">
        <x:v>10542</x:v>
      </x:c>
      <x:c r="P1618" s="11">
        <x:v>927</x:v>
      </x:c>
      <x:c r="Q1618" s="11">
        <x:v>1626</x:v>
      </x:c>
      <x:c r="R1618" s="11">
        <x:v>8</x:v>
      </x:c>
      <x:c r="S1618" s="11">
        <x:v>539</x:v>
      </x:c>
      <x:c r="T1618" s="11">
        <x:v>1179</x:v>
      </x:c>
      <x:c r="U1618" s="11">
        <x:v>5856.9030000000002</x:v>
      </x:c>
      <x:c r="V1618" s="11">
        <x:v>18</x:v>
      </x:c>
      <x:c r="W1618" s="12">
        <x:v>0</x:v>
      </x:c>
      <x:c r="X1618" s="8">
        <x:v>0</x:v>
      </x:c>
      <x:c r="Y1618" s="13">
        <x:f t="shared" si="150"/>
        <x:v>1.5242864296444667</x:v>
      </x:c>
      <x:c r="Z1618" s="13">
        <x:f t="shared" si="151"/>
        <x:v>0.64351391650099399</x:v>
      </x:c>
      <x:c r="AA1618" s="13">
        <x:f t="shared" si="152"/>
        <x:v>6.6973161033797218E-2</x:v>
      </x:c>
      <x:c r="AB1618" s="13">
        <x:f t="shared" si="153"/>
        <x:v>0.11518389662027834</x:v>
      </x:c>
      <x:c r="AC1618" s="13">
        <x:f t="shared" si="154"/>
        <x:v>0.22765012550685459</x:v>
      </x:c>
      <x:c r="AD1618" s="13">
        <x:f t="shared" si="155"/>
        <x:v>0.2750994035785288</x:v>
      </x:c>
      <x:c r="AE1618" s="50" t="n">
        <x:f>IF(OR(NOT(ISNUMBER(Q1618)),NOT(ISNUMBER(R1618))),"",IF(Q1618&lt;R1618,1,0))</x:f>
        <x:v>0</x:v>
      </x:c>
      <x:c r="AF1618" s="50" t="n">
        <x:f>IFERROR(IF(AND(A1618=A1617,C1618=C1617+1,ISNUMBER(AE1617)),AE1617,""),"")</x:f>
        <x:v>0</x:v>
      </x:c>
      <x:c r="AG1618" s="52" t="n">
        <x:f>IFERROR(IF(AND(A1618=A1617,C1618=C1617+1,ISNUMBER(U1618),ISNUMBER(U1617),U1617&lt;&gt;0),U1618/U1617-1,""),"")</x:f>
        <x:v>-0.29740764920174134</x:v>
      </x:c>
      <x:c r="AH1618" s="50" t="n">
        <x:f>IF(AND(ISNUMBER(AE1618),ISNUMBER(AF1618),ISNUMBER(AG1618)),IF(AND(AE1618=1,AF1618=1,AG1618&lt;0),1,0),"")</x:f>
        <x:v>0</x:v>
      </x:c>
      <x:c r="AI1618" s="50" t="str">
        <x:f>IF(AND(A1618=A1619,C1619=C1618+1,ISNUMBER(AH1619)),C1619,"")</x:f>
      </x:c>
      <x:c r="AJ1618" s="50" t="str">
        <x:f>IF(AND(A1618=A1619,C1619=C1618+1,ISNUMBER(AH1619)),AH1619,"")</x:f>
      </x:c>
    </x:row>
    <x:row r="1619" ht="15">
      <x:c r="A1619" s="9" t="s">
        <x:v>124</x:v>
      </x:c>
      <x:c r="B1619" s="10">
        <x:v>39447</x:v>
      </x:c>
      <x:c r="C1619" s="9">
        <x:v>2007</x:v>
      </x:c>
      <x:c r="D1619" s="11">
        <x:v>590.9</x:v>
      </x:c>
      <x:c r="E1619" s="11">
        <x:v>331.4</x:v>
      </x:c>
      <x:c r="F1619" s="11">
        <x:v>264.8</x:v>
      </x:c>
      <x:c r="G1619" s="11">
        <x:v>379.4</x:v>
      </x:c>
      <x:c r="H1619" s="11">
        <x:v>85.5</x:v>
      </x:c>
      <x:c r="I1619" s="11">
        <x:v>211.5</x:v>
      </x:c>
      <x:c r="J1619" s="11">
        <x:v>150.6</x:v>
      </x:c>
      <x:c r="K1619" s="11">
        <x:v>30.9</x:v>
      </x:c>
      <x:c r="L1619" s="11">
        <x:v>26.9</x:v>
      </x:c>
      <x:c r="M1619" s="11">
        <x:v>7.7</x:v>
      </x:c>
      <x:c r="N1619" s="11">
        <x:v>77.8</x:v>
      </x:c>
      <x:c r="O1619" s="11">
        <x:v>955.1</x:v>
      </x:c>
      <x:c r="P1619" s="11">
        <x:v>107.2</x:v>
      </x:c>
      <x:c r="Q1619" s="11">
        <x:v>125.6</x:v>
      </x:c>
      <x:c r="R1619" s="11">
        <x:v>6.7</x:v>
      </x:c>
      <x:c r="S1619" s="11">
        <x:v>54</x:v>
      </x:c>
      <x:c r="T1619" s="11">
        <x:v>81.2</x:v>
      </x:c>
      <x:c r="U1619" s="11">
        <x:v>440.26010000000002</x:v>
      </x:c>
      <x:c r="V1619" s="11">
        <x:v>18</x:v>
      </x:c>
      <x:c r="W1619" s="12">
        <x:v>0</x:v>
      </x:c>
      <x:c r="X1619" s="8">
        <x:v>0</x:v>
      </x:c>
      <x:c r="Y1619" s="13">
        <x:f t="shared" si="150"/>
        <x:v>1.2515105740181267</x:v>
      </x:c>
      <x:c r="Z1619" s="13">
        <x:f t="shared" si="151"/>
        <x:v>0.64207141648333055</x:v>
      </x:c>
      <x:c r="AA1619" s="13">
        <x:f t="shared" si="152"/>
        <x:v>9.1386021323404981E-2</x:v>
      </x:c>
      <x:c r="AB1619" s="13">
        <x:f t="shared" si="153"/>
        <x:v>0.18141817566424101</x:v>
      </x:c>
      <x:c r="AC1619" s="13">
        <x:f t="shared" si="154"/>
        <x:v>0.21402214022140223</x:v>
      </x:c>
      <x:c r="AD1619" s="13">
        <x:f t="shared" si="155"/>
        <x:v>0.25486545946860723</x:v>
      </x:c>
      <x:c r="AE1619" s="50" t="n">
        <x:f>IF(OR(NOT(ISNUMBER(Q1619)),NOT(ISNUMBER(R1619))),"",IF(Q1619&lt;R1619,1,0))</x:f>
        <x:v>0</x:v>
      </x:c>
      <x:c r="AF1619" s="50" t="str">
        <x:f>IFERROR(IF(AND(A1619=A1618,C1619=C1618+1,ISNUMBER(AE1618)),AE1618,""),"")</x:f>
      </x:c>
      <x:c r="AG1619" s="52" t="str">
        <x:f>IFERROR(IF(AND(A1619=A1618,C1619=C1618+1,ISNUMBER(U1619),ISNUMBER(U1618),U1618&lt;&gt;0),U1619/U1618-1,""),"")</x:f>
      </x:c>
      <x:c r="AH1619" s="50" t="str">
        <x:f>IF(AND(ISNUMBER(AE1619),ISNUMBER(AF1619),ISNUMBER(AG1619)),IF(AND(AE1619=1,AF1619=1,AG1619&lt;0),1,0),"")</x:f>
      </x:c>
      <x:c r="AI1619" s="50" t="n">
        <x:f>IF(AND(A1619=A1620,C1620=C1619+1,ISNUMBER(AH1620)),C1620,"")</x:f>
        <x:v>2008</x:v>
      </x:c>
      <x:c r="AJ1619" s="50" t="n">
        <x:f>IF(AND(A1619=A1620,C1620=C1619+1,ISNUMBER(AH1620)),AH1620,"")</x:f>
        <x:v>0</x:v>
      </x:c>
    </x:row>
    <x:row r="1620" ht="15">
      <x:c r="A1620" s="9" t="s">
        <x:v>124</x:v>
      </x:c>
      <x:c r="B1620" s="10">
        <x:v>39813</x:v>
      </x:c>
      <x:c r="C1620" s="9">
        <x:v>2008</x:v>
      </x:c>
      <x:c r="D1620" s="11">
        <x:v>852.9</x:v>
      </x:c>
      <x:c r="E1620" s="11">
        <x:v>466.2</x:v>
      </x:c>
      <x:c r="F1620" s="11">
        <x:v>351.4</x:v>
      </x:c>
      <x:c r="G1620" s="11">
        <x:v>550.29999999999995</x:v>
      </x:c>
      <x:c r="H1620" s="11">
        <x:v>133.19999999999999</x:v>
      </x:c>
      <x:c r="I1620" s="11">
        <x:v>302.60000000000002</x:v>
      </x:c>
      <x:c r="J1620" s="11">
        <x:v>194</x:v>
      </x:c>
      <x:c r="K1620" s="11">
        <x:v>48.6</x:v>
      </x:c>
      <x:c r="L1620" s="11">
        <x:v>50.9</x:v>
      </x:c>
      <x:c r="M1620" s="11">
        <x:v>4.8</x:v>
      </x:c>
      <x:c r="N1620" s="11">
        <x:v>128.4</x:v>
      </x:c>
      <x:c r="O1620" s="11">
        <x:v>1196.5999999999999</x:v>
      </x:c>
      <x:c r="P1620" s="11">
        <x:v>118.2</x:v>
      </x:c>
      <x:c r="Q1620" s="11">
        <x:v>143.1</x:v>
      </x:c>
      <x:c r="R1620" s="11">
        <x:v>8.1999999999999993</x:v>
      </x:c>
      <x:c r="S1620" s="11">
        <x:v>70.8</x:v>
      </x:c>
      <x:c r="T1620" s="11">
        <x:v>106.4</x:v>
      </x:c>
      <x:c r="U1620" s="11">
        <x:v>381.32990000000001</x:v>
      </x:c>
      <x:c r="V1620" s="11">
        <x:v>18</x:v>
      </x:c>
      <x:c r="W1620" s="12">
        <x:v>0</x:v>
      </x:c>
      <x:c r="X1620" s="8">
        <x:v>0</x:v>
      </x:c>
      <x:c r="Y1620" s="13">
        <x:f t="shared" si="150"/>
        <x:v>1.3266932270916336</x:v>
      </x:c>
      <x:c r="Z1620" s="13">
        <x:f t="shared" si="151"/>
        <x:v>0.64521045843592451</x:v>
      </x:c>
      <x:c r="AA1620" s="13">
        <x:f t="shared" si="152"/>
        <x:v>8.3010903974674644E-2</x:v>
      </x:c>
      <x:c r="AB1620" s="13">
        <x:f t="shared" si="153"/>
        <x:v>0.13858600070348223</x:v>
      </x:c>
      <x:c r="AC1620" s="13">
        <x:f t="shared" si="154"/>
        <x:v>0.19334908231873527</x:v>
      </x:c>
      <x:c r="AD1620" s="13">
        <x:f t="shared" si="155"/>
        <x:v>0.22745925665376951</x:v>
      </x:c>
      <x:c r="AE1620" s="50" t="n">
        <x:f>IF(OR(NOT(ISNUMBER(Q1620)),NOT(ISNUMBER(R1620))),"",IF(Q1620&lt;R1620,1,0))</x:f>
        <x:v>0</x:v>
      </x:c>
      <x:c r="AF1620" s="50" t="n">
        <x:f>IFERROR(IF(AND(A1620=A1619,C1620=C1619+1,ISNUMBER(AE1619)),AE1619,""),"")</x:f>
        <x:v>0</x:v>
      </x:c>
      <x:c r="AG1620" s="52" t="n">
        <x:f>IFERROR(IF(AND(A1620=A1619,C1620=C1619+1,ISNUMBER(U1620),ISNUMBER(U1619),U1619&lt;&gt;0),U1620/U1619-1,""),"")</x:f>
        <x:v>-0.13385314726453756</x:v>
      </x:c>
      <x:c r="AH1620" s="50" t="n">
        <x:f>IF(AND(ISNUMBER(AE1620),ISNUMBER(AF1620),ISNUMBER(AG1620)),IF(AND(AE1620=1,AF1620=1,AG1620&lt;0),1,0),"")</x:f>
        <x:v>0</x:v>
      </x:c>
      <x:c r="AI1620" s="50" t="n">
        <x:f>IF(AND(A1620=A1621,C1621=C1620+1,ISNUMBER(AH1621)),C1621,"")</x:f>
        <x:v>2009</x:v>
      </x:c>
      <x:c r="AJ1620" s="50" t="n">
        <x:f>IF(AND(A1620=A1621,C1621=C1620+1,ISNUMBER(AH1621)),AH1621,"")</x:f>
        <x:v>0</x:v>
      </x:c>
    </x:row>
    <x:row r="1621" ht="15">
      <x:c r="A1621" s="9" t="s">
        <x:v>124</x:v>
      </x:c>
      <x:c r="B1621" s="10">
        <x:v>40178</x:v>
      </x:c>
      <x:c r="C1621" s="9">
        <x:v>2009</x:v>
      </x:c>
      <x:c r="D1621" s="11">
        <x:v>782.8</x:v>
      </x:c>
      <x:c r="E1621" s="11">
        <x:v>378.5</x:v>
      </x:c>
      <x:c r="F1621" s="11">
        <x:v>275.5</x:v>
      </x:c>
      <x:c r="G1621" s="11">
        <x:v>459.5</x:v>
      </x:c>
      <x:c r="H1621" s="11">
        <x:v>114.1</x:v>
      </x:c>
      <x:c r="I1621" s="11">
        <x:v>323.3</x:v>
      </x:c>
      <x:c r="J1621" s="11">
        <x:v>224.1</x:v>
      </x:c>
      <x:c r="K1621" s="11">
        <x:v>35.299999999999997</x:v>
      </x:c>
      <x:c r="L1621" s="11">
        <x:v>37.4</x:v>
      </x:c>
      <x:c r="M1621" s="11">
        <x:v>7.9</x:v>
      </x:c>
      <x:c r="N1621" s="11">
        <x:v>106.2</x:v>
      </x:c>
      <x:c r="O1621" s="11">
        <x:v>1037.9000000000001</x:v>
      </x:c>
      <x:c r="P1621" s="11">
        <x:v>77.3</x:v>
      </x:c>
      <x:c r="Q1621" s="11">
        <x:v>113.2</x:v>
      </x:c>
      <x:c r="R1621" s="11">
        <x:v>3</x:v>
      </x:c>
      <x:c r="S1621" s="11">
        <x:v>50.4</x:v>
      </x:c>
      <x:c r="T1621" s="11">
        <x:v>88.7</x:v>
      </x:c>
      <x:c r="U1621" s="11">
        <x:v>414.69170000000003</x:v>
      </x:c>
      <x:c r="V1621" s="11">
        <x:v>18</x:v>
      </x:c>
      <x:c r="W1621" s="12">
        <x:v>0</x:v>
      </x:c>
      <x:c r="X1621" s="8">
        <x:v>0</x:v>
      </x:c>
      <x:c r="Y1621" s="13">
        <x:f t="shared" si="150"/>
        <x:v>1.3738656987295825</x:v>
      </x:c>
      <x:c r="Z1621" s="13">
        <x:f t="shared" si="151"/>
        <x:v>0.5869954011241697</x:v>
      </x:c>
      <x:c r="AA1621" s="13">
        <x:f t="shared" si="152"/>
        <x:v>6.4384261624936129E-2</x:v>
      </x:c>
      <x:c r="AB1621" s="13">
        <x:f t="shared" si="153"/>
        <x:v>9.8748083801737357E-2</x:v>
      </x:c>
      <x:c r="AC1621" s="13">
        <x:f t="shared" si="154"/>
        <x:v>0.19303590859630032</x:v>
      </x:c>
      <x:c r="AD1621" s="13">
        <x:f t="shared" si="155"/>
        <x:v>0.28628002043944817</x:v>
      </x:c>
      <x:c r="AE1621" s="50" t="n">
        <x:f>IF(OR(NOT(ISNUMBER(Q1621)),NOT(ISNUMBER(R1621))),"",IF(Q1621&lt;R1621,1,0))</x:f>
        <x:v>0</x:v>
      </x:c>
      <x:c r="AF1621" s="50" t="n">
        <x:f>IFERROR(IF(AND(A1621=A1620,C1621=C1620+1,ISNUMBER(AE1620)),AE1620,""),"")</x:f>
        <x:v>0</x:v>
      </x:c>
      <x:c r="AG1621" s="52" t="n">
        <x:f>IFERROR(IF(AND(A1621=A1620,C1621=C1620+1,ISNUMBER(U1621),ISNUMBER(U1620),U1620&lt;&gt;0),U1621/U1620-1,""),"")</x:f>
        <x:v>0.08748802546036916</x:v>
      </x:c>
      <x:c r="AH1621" s="50" t="n">
        <x:f>IF(AND(ISNUMBER(AE1621),ISNUMBER(AF1621),ISNUMBER(AG1621)),IF(AND(AE1621=1,AF1621=1,AG1621&lt;0),1,0),"")</x:f>
        <x:v>0</x:v>
      </x:c>
      <x:c r="AI1621" s="50" t="n">
        <x:f>IF(AND(A1621=A1622,C1622=C1621+1,ISNUMBER(AH1622)),C1622,"")</x:f>
        <x:v>2010</x:v>
      </x:c>
      <x:c r="AJ1621" s="50" t="n">
        <x:f>IF(AND(A1621=A1622,C1622=C1621+1,ISNUMBER(AH1622)),AH1622,"")</x:f>
        <x:v>0</x:v>
      </x:c>
    </x:row>
    <x:row r="1622" ht="15">
      <x:c r="A1622" s="9" t="s">
        <x:v>124</x:v>
      </x:c>
      <x:c r="B1622" s="10">
        <x:v>40543</x:v>
      </x:c>
      <x:c r="C1622" s="9">
        <x:v>2010</x:v>
      </x:c>
      <x:c r="D1622" s="11">
        <x:v>823</x:v>
      </x:c>
      <x:c r="E1622" s="11">
        <x:v>415.1</x:v>
      </x:c>
      <x:c r="F1622" s="11">
        <x:v>302.89999999999998</x:v>
      </x:c>
      <x:c r="G1622" s="11">
        <x:v>492.2</x:v>
      </x:c>
      <x:c r="H1622" s="11">
        <x:v>135.4</x:v>
      </x:c>
      <x:c r="I1622" s="11">
        <x:v>330.8</x:v>
      </x:c>
      <x:c r="J1622" s="11">
        <x:v>220.1</x:v>
      </x:c>
      <x:c r="K1622" s="11">
        <x:v>41.4</x:v>
      </x:c>
      <x:c r="L1622" s="11">
        <x:v>32.9</x:v>
      </x:c>
      <x:c r="M1622" s="11">
        <x:v>25.9</x:v>
      </x:c>
      <x:c r="N1622" s="11">
        <x:v>109.5</x:v>
      </x:c>
      <x:c r="O1622" s="11">
        <x:v>1068.9000000000001</x:v>
      </x:c>
      <x:c r="P1622" s="11">
        <x:v>21.5</x:v>
      </x:c>
      <x:c r="Q1622" s="11">
        <x:v>63.2</x:v>
      </x:c>
      <x:c r="R1622" s="11">
        <x:v>3.4</x:v>
      </x:c>
      <x:c r="S1622" s="11">
        <x:v>11.2</x:v>
      </x:c>
      <x:c r="T1622" s="11">
        <x:v>56.1</x:v>
      </x:c>
      <x:c r="U1622" s="11">
        <x:v>405.15750000000003</x:v>
      </x:c>
      <x:c r="V1622" s="11">
        <x:v>18</x:v>
      </x:c>
      <x:c r="W1622" s="12">
        <x:v>0</x:v>
      </x:c>
      <x:c r="X1622" s="8">
        <x:v>0</x:v>
      </x:c>
      <x:c r="Y1622" s="13">
        <x:f t="shared" si="150"/>
        <x:v>1.3704192802905251</x:v>
      </x:c>
      <x:c r="Z1622" s="13">
        <x:f t="shared" si="151"/>
        <x:v>0.5980558930741191</x:v>
      </x:c>
      <x:c r="AA1622" s="13">
        <x:f t="shared" si="152"/>
        <x:v>1.3608748481166463E-2</x:v>
      </x:c>
      <x:c r="AB1622" s="13">
        <x:f t="shared" si="153"/>
        <x:v>2.6123936816524911E-2</x:v>
      </x:c>
      <x:c r="AC1622" s="13">
        <x:f t="shared" si="154"/>
        <x:v>0.11397805770012191</x:v>
      </x:c>
      <x:c r="AD1622" s="13">
        <x:f t="shared" si="155"/>
        <x:v>0.26743620899149451</x:v>
      </x:c>
      <x:c r="AE1622" s="50" t="n">
        <x:f>IF(OR(NOT(ISNUMBER(Q1622)),NOT(ISNUMBER(R1622))),"",IF(Q1622&lt;R1622,1,0))</x:f>
        <x:v>0</x:v>
      </x:c>
      <x:c r="AF1622" s="50" t="n">
        <x:f>IFERROR(IF(AND(A1622=A1621,C1622=C1621+1,ISNUMBER(AE1621)),AE1621,""),"")</x:f>
        <x:v>0</x:v>
      </x:c>
      <x:c r="AG1622" s="52" t="n">
        <x:f>IFERROR(IF(AND(A1622=A1621,C1622=C1621+1,ISNUMBER(U1622),ISNUMBER(U1621),U1621&lt;&gt;0),U1622/U1621-1,""),"")</x:f>
        <x:v>-0.02299105576504179</x:v>
      </x:c>
      <x:c r="AH1622" s="50" t="n">
        <x:f>IF(AND(ISNUMBER(AE1622),ISNUMBER(AF1622),ISNUMBER(AG1622)),IF(AND(AE1622=1,AF1622=1,AG1622&lt;0),1,0),"")</x:f>
        <x:v>0</x:v>
      </x:c>
      <x:c r="AI1622" s="50" t="n">
        <x:f>IF(AND(A1622=A1623,C1623=C1622+1,ISNUMBER(AH1623)),C1623,"")</x:f>
        <x:v>2011</x:v>
      </x:c>
      <x:c r="AJ1622" s="50" t="n">
        <x:f>IF(AND(A1622=A1623,C1623=C1622+1,ISNUMBER(AH1623)),AH1623,"")</x:f>
        <x:v>0</x:v>
      </x:c>
    </x:row>
    <x:row r="1623" ht="15">
      <x:c r="A1623" s="9" t="s">
        <x:v>124</x:v>
      </x:c>
      <x:c r="B1623" s="10">
        <x:v>40908</x:v>
      </x:c>
      <x:c r="C1623" s="9">
        <x:v>2011</x:v>
      </x:c>
      <x:c r="D1623" s="11">
        <x:v>821.7</x:v>
      </x:c>
      <x:c r="E1623" s="11">
        <x:v>432.5</x:v>
      </x:c>
      <x:c r="F1623" s="11">
        <x:v>277.10000000000002</x:v>
      </x:c>
      <x:c r="G1623" s="11">
        <x:v>494.9</x:v>
      </x:c>
      <x:c r="H1623" s="11">
        <x:v>152.5</x:v>
      </x:c>
      <x:c r="I1623" s="11">
        <x:v>326.8</x:v>
      </x:c>
      <x:c r="J1623" s="11">
        <x:v>222.7</x:v>
      </x:c>
      <x:c r="K1623" s="11">
        <x:v>50</x:v>
      </x:c>
      <x:c r="L1623" s="11">
        <x:v>37.299999999999997</x:v>
      </x:c>
      <x:c r="M1623" s="11">
        <x:v>8.4</x:v>
      </x:c>
      <x:c r="N1623" s="11">
        <x:v>144.1</x:v>
      </x:c>
      <x:c r="O1623" s="11">
        <x:v>1154.3</x:v>
      </x:c>
      <x:c r="P1623" s="11">
        <x:v>28.9</x:v>
      </x:c>
      <x:c r="Q1623" s="11">
        <x:v>71.400000000000006</x:v>
      </x:c>
      <x:c r="R1623" s="11">
        <x:v>4.9000000000000004</x:v>
      </x:c>
      <x:c r="S1623" s="11">
        <x:v>15.9</x:v>
      </x:c>
      <x:c r="T1623" s="11">
        <x:v>45.9</x:v>
      </x:c>
      <x:c r="U1623" s="11">
        <x:v>171.31479999999999</x:v>
      </x:c>
      <x:c r="V1623" s="11">
        <x:v>18</x:v>
      </x:c>
      <x:c r="W1623" s="12">
        <x:v>0</x:v>
      </x:c>
      <x:c r="X1623" s="8">
        <x:v>0</x:v>
      </x:c>
      <x:c r="Y1623" s="13">
        <x:f t="shared" si="150"/>
        <x:v>1.5608083724287261</x:v>
      </x:c>
      <x:c r="Z1623" s="13">
        <x:f t="shared" si="151"/>
        <x:v>0.60228793963733718</x:v>
      </x:c>
      <x:c r="AA1623" s="13">
        <x:f t="shared" si="152"/>
        <x:v>1.9350127783862723E-2</x:v>
      </x:c>
      <x:c r="AB1623" s="13">
        <x:f t="shared" si="153"/>
        <x:v>3.5170986978215892E-2</x:v>
      </x:c>
      <x:c r="AC1623" s="13">
        <x:f t="shared" si="154"/>
        <x:v>9.274600929480703E-2</x:v>
      </x:c>
      <x:c r="AD1623" s="13">
        <x:f t="shared" si="155"/>
        <x:v>0.27102348789095776</x:v>
      </x:c>
      <x:c r="AE1623" s="50" t="n">
        <x:f>IF(OR(NOT(ISNUMBER(Q1623)),NOT(ISNUMBER(R1623))),"",IF(Q1623&lt;R1623,1,0))</x:f>
        <x:v>0</x:v>
      </x:c>
      <x:c r="AF1623" s="50" t="n">
        <x:f>IFERROR(IF(AND(A1623=A1622,C1623=C1622+1,ISNUMBER(AE1622)),AE1622,""),"")</x:f>
        <x:v>0</x:v>
      </x:c>
      <x:c r="AG1623" s="52" t="n">
        <x:f>IFERROR(IF(AND(A1623=A1622,C1623=C1622+1,ISNUMBER(U1623),ISNUMBER(U1622),U1622&lt;&gt;0),U1623/U1622-1,""),"")</x:f>
        <x:v>-0.5771649296878375</x:v>
      </x:c>
      <x:c r="AH1623" s="50" t="n">
        <x:f>IF(AND(ISNUMBER(AE1623),ISNUMBER(AF1623),ISNUMBER(AG1623)),IF(AND(AE1623=1,AF1623=1,AG1623&lt;0),1,0),"")</x:f>
        <x:v>0</x:v>
      </x:c>
      <x:c r="AI1623" s="50" t="n">
        <x:f>IF(AND(A1623=A1624,C1624=C1623+1,ISNUMBER(AH1624)),C1624,"")</x:f>
        <x:v>2012</x:v>
      </x:c>
      <x:c r="AJ1623" s="50" t="n">
        <x:f>IF(AND(A1623=A1624,C1624=C1623+1,ISNUMBER(AH1624)),AH1624,"")</x:f>
        <x:v>0</x:v>
      </x:c>
    </x:row>
    <x:row r="1624" ht="15">
      <x:c r="A1624" s="9" t="s">
        <x:v>124</x:v>
      </x:c>
      <x:c r="B1624" s="10">
        <x:v>41274</x:v>
      </x:c>
      <x:c r="C1624" s="9">
        <x:v>2012</x:v>
      </x:c>
      <x:c r="D1624" s="11">
        <x:v>822.2</x:v>
      </x:c>
      <x:c r="E1624" s="11">
        <x:v>452.3</x:v>
      </x:c>
      <x:c r="F1624" s="11">
        <x:v>313.60000000000002</x:v>
      </x:c>
      <x:c r="G1624" s="11">
        <x:v>486.5</x:v>
      </x:c>
      <x:c r="H1624" s="11">
        <x:v>108.2</x:v>
      </x:c>
      <x:c r="I1624" s="11">
        <x:v>335.7</x:v>
      </x:c>
      <x:c r="J1624" s="11">
        <x:v>236.7</x:v>
      </x:c>
      <x:c r="K1624" s="11">
        <x:v>57</x:v>
      </x:c>
      <x:c r="L1624" s="11">
        <x:v>41.3</x:v>
      </x:c>
      <x:c r="M1624" s="11">
        <x:v>3.5</x:v>
      </x:c>
      <x:c r="N1624" s="11">
        <x:v>104.7</x:v>
      </x:c>
      <x:c r="O1624" s="11">
        <x:v>1317.5</x:v>
      </x:c>
      <x:c r="P1624" s="11">
        <x:v>48.3</x:v>
      </x:c>
      <x:c r="Q1624" s="11">
        <x:v>91.9</x:v>
      </x:c>
      <x:c r="R1624" s="11">
        <x:v>4.7</x:v>
      </x:c>
      <x:c r="S1624" s="11">
        <x:v>29.5</x:v>
      </x:c>
      <x:c r="T1624" s="11">
        <x:v>93.6</x:v>
      </x:c>
      <x:c r="U1624" s="11">
        <x:v>461.17570000000001</x:v>
      </x:c>
      <x:c r="V1624" s="11">
        <x:v>18</x:v>
      </x:c>
      <x:c r="W1624" s="12">
        <x:v>0</x:v>
      </x:c>
      <x:c r="X1624" s="8">
        <x:v>0</x:v>
      </x:c>
      <x:c r="Y1624" s="13">
        <x:f t="shared" si="150"/>
        <x:v>1.4422831632653061</x:v>
      </x:c>
      <x:c r="Z1624" s="13">
        <x:f t="shared" si="151"/>
        <x:v>0.59170518122111404</x:v>
      </x:c>
      <x:c r="AA1624" s="13">
        <x:f t="shared" si="152"/>
        <x:v>3.5879348090488927E-2</x:v>
      </x:c>
      <x:c r="AB1624" s="13">
        <x:f t="shared" si="153"/>
        <x:v>5.8744830941376787E-2</x:v>
      </x:c>
      <x:c r="AC1624" s="13">
        <x:f t="shared" si="154"/>
        <x:v>0.19239465570400821</x:v>
      </x:c>
      <x:c r="AD1624" s="13">
        <x:f t="shared" si="155"/>
        <x:v>0.28788615908538068</x:v>
      </x:c>
      <x:c r="AE1624" s="50" t="n">
        <x:f>IF(OR(NOT(ISNUMBER(Q1624)),NOT(ISNUMBER(R1624))),"",IF(Q1624&lt;R1624,1,0))</x:f>
        <x:v>0</x:v>
      </x:c>
      <x:c r="AF1624" s="50" t="n">
        <x:f>IFERROR(IF(AND(A1624=A1623,C1624=C1623+1,ISNUMBER(AE1623)),AE1623,""),"")</x:f>
        <x:v>0</x:v>
      </x:c>
      <x:c r="AG1624" s="52" t="n">
        <x:f>IFERROR(IF(AND(A1624=A1623,C1624=C1623+1,ISNUMBER(U1624),ISNUMBER(U1623),U1623&lt;&gt;0),U1624/U1623-1,""),"")</x:f>
        <x:v>1.691978159505192</x:v>
      </x:c>
      <x:c r="AH1624" s="50" t="n">
        <x:f>IF(AND(ISNUMBER(AE1624),ISNUMBER(AF1624),ISNUMBER(AG1624)),IF(AND(AE1624=1,AF1624=1,AG1624&lt;0),1,0),"")</x:f>
        <x:v>0</x:v>
      </x:c>
      <x:c r="AI1624" s="50" t="n">
        <x:f>IF(AND(A1624=A1625,C1625=C1624+1,ISNUMBER(AH1625)),C1625,"")</x:f>
        <x:v>2013</x:v>
      </x:c>
      <x:c r="AJ1624" s="50" t="n">
        <x:f>IF(AND(A1624=A1625,C1625=C1624+1,ISNUMBER(AH1625)),AH1625,"")</x:f>
        <x:v>0</x:v>
      </x:c>
    </x:row>
    <x:row r="1625" ht="15">
      <x:c r="A1625" s="9" t="s">
        <x:v>124</x:v>
      </x:c>
      <x:c r="B1625" s="10">
        <x:v>41639</x:v>
      </x:c>
      <x:c r="C1625" s="9">
        <x:v>2013</x:v>
      </x:c>
      <x:c r="D1625" s="11">
        <x:v>1027.8</x:v>
      </x:c>
      <x:c r="E1625" s="11">
        <x:v>535.20000000000005</x:v>
      </x:c>
      <x:c r="F1625" s="11">
        <x:v>421.2</x:v>
      </x:c>
      <x:c r="G1625" s="11">
        <x:v>655.20000000000005</x:v>
      </x:c>
      <x:c r="H1625" s="11">
        <x:v>197</x:v>
      </x:c>
      <x:c r="I1625" s="11">
        <x:v>372.6</x:v>
      </x:c>
      <x:c r="J1625" s="11">
        <x:v>247.9</x:v>
      </x:c>
      <x:c r="K1625" s="11">
        <x:v>53.3</x:v>
      </x:c>
      <x:c r="L1625" s="11">
        <x:v>62</x:v>
      </x:c>
      <x:c r="M1625" s="11">
        <x:v>48.7</x:v>
      </x:c>
      <x:c r="N1625" s="11">
        <x:v>148.30000000000001</x:v>
      </x:c>
      <x:c r="O1625" s="11">
        <x:v>1438.2</x:v>
      </x:c>
      <x:c r="P1625" s="11">
        <x:v>56.1</x:v>
      </x:c>
      <x:c r="Q1625" s="11">
        <x:v>102.5</x:v>
      </x:c>
      <x:c r="R1625" s="11">
        <x:v>4.7</x:v>
      </x:c>
      <x:c r="S1625" s="11">
        <x:v>29.3</x:v>
      </x:c>
      <x:c r="T1625" s="11">
        <x:v>105.5</x:v>
      </x:c>
      <x:c r="U1625" s="11">
        <x:v>839.91600000000005</x:v>
      </x:c>
      <x:c r="V1625" s="11">
        <x:v>18</x:v>
      </x:c>
      <x:c r="W1625" s="12">
        <x:v>0</x:v>
      </x:c>
      <x:c r="X1625" s="8">
        <x:v>0</x:v>
      </x:c>
      <x:c r="Y1625" s="13">
        <x:f t="shared" si="150"/>
        <x:v>1.2706552706552707</x:v>
      </x:c>
      <x:c r="Z1625" s="13">
        <x:f t="shared" si="151"/>
        <x:v>0.63747810858143616</x:v>
      </x:c>
      <x:c r="AA1625" s="13">
        <x:f t="shared" si="152"/>
        <x:v>2.8507491729908546E-2</x:v>
      </x:c>
      <x:c r="AB1625" s="13">
        <x:f t="shared" si="153"/>
        <x:v>5.4582603619381206E-2</x:v>
      </x:c>
      <x:c r="AC1625" s="13">
        <x:f t="shared" si="154"/>
        <x:v>0.161019536019536</x:v>
      </x:c>
      <x:c r="AD1625" s="13">
        <x:f t="shared" si="155"/>
        <x:v>0.24119478497762212</x:v>
      </x:c>
      <x:c r="AE1625" s="50" t="n">
        <x:f>IF(OR(NOT(ISNUMBER(Q1625)),NOT(ISNUMBER(R1625))),"",IF(Q1625&lt;R1625,1,0))</x:f>
        <x:v>0</x:v>
      </x:c>
      <x:c r="AF1625" s="50" t="n">
        <x:f>IFERROR(IF(AND(A1625=A1624,C1625=C1624+1,ISNUMBER(AE1624)),AE1624,""),"")</x:f>
        <x:v>0</x:v>
      </x:c>
      <x:c r="AG1625" s="52" t="n">
        <x:f>IFERROR(IF(AND(A1625=A1624,C1625=C1624+1,ISNUMBER(U1625),ISNUMBER(U1624),U1624&lt;&gt;0),U1625/U1624-1,""),"")</x:f>
        <x:v>0.8212494717306225</x:v>
      </x:c>
      <x:c r="AH1625" s="50" t="n">
        <x:f>IF(AND(ISNUMBER(AE1625),ISNUMBER(AF1625),ISNUMBER(AG1625)),IF(AND(AE1625=1,AF1625=1,AG1625&lt;0),1,0),"")</x:f>
        <x:v>0</x:v>
      </x:c>
      <x:c r="AI1625" s="50" t="n">
        <x:f>IF(AND(A1625=A1626,C1626=C1625+1,ISNUMBER(AH1626)),C1626,"")</x:f>
        <x:v>2014</x:v>
      </x:c>
      <x:c r="AJ1625" s="50" t="n">
        <x:f>IF(AND(A1625=A1626,C1626=C1625+1,ISNUMBER(AH1626)),AH1626,"")</x:f>
        <x:v>0</x:v>
      </x:c>
    </x:row>
    <x:row r="1626" ht="15">
      <x:c r="A1626" s="9" t="s">
        <x:v>124</x:v>
      </x:c>
      <x:c r="B1626" s="10">
        <x:v>42004</x:v>
      </x:c>
      <x:c r="C1626" s="9">
        <x:v>2014</x:v>
      </x:c>
      <x:c r="D1626" s="11">
        <x:v>1055.9000000000001</x:v>
      </x:c>
      <x:c r="E1626" s="11">
        <x:v>546.9</x:v>
      </x:c>
      <x:c r="F1626" s="11">
        <x:v>419.8</x:v>
      </x:c>
      <x:c r="G1626" s="11">
        <x:v>709.6</x:v>
      </x:c>
      <x:c r="H1626" s="11">
        <x:v>187.8</x:v>
      </x:c>
      <x:c r="I1626" s="11">
        <x:v>346.3</x:v>
      </x:c>
      <x:c r="J1626" s="11">
        <x:v>224.5</x:v>
      </x:c>
      <x:c r="K1626" s="11">
        <x:v>85.6</x:v>
      </x:c>
      <x:c r="L1626" s="11">
        <x:v>48.6</x:v>
      </x:c>
      <x:c r="M1626" s="11">
        <x:v>2.7</x:v>
      </x:c>
      <x:c r="N1626" s="11">
        <x:v>185.1</x:v>
      </x:c>
      <x:c r="O1626" s="11">
        <x:v>1599.7</x:v>
      </x:c>
      <x:c r="P1626" s="11">
        <x:v>35.299999999999997</x:v>
      </x:c>
      <x:c r="Q1626" s="11">
        <x:v>85.2</x:v>
      </x:c>
      <x:c r="R1626" s="11">
        <x:v>6</x:v>
      </x:c>
      <x:c r="S1626" s="11">
        <x:v>-3</x:v>
      </x:c>
      <x:c r="T1626" s="11">
        <x:v>127.4</x:v>
      </x:c>
      <x:c r="U1626" s="11">
        <x:v>643.27769999999998</x:v>
      </x:c>
      <x:c r="V1626" s="11">
        <x:v>18</x:v>
      </x:c>
      <x:c r="W1626" s="12">
        <x:v>0</x:v>
      </x:c>
      <x:c r="X1626" s="8">
        <x:v>0</x:v>
      </x:c>
      <x:c r="Y1626" s="13">
        <x:f t="shared" si="150"/>
        <x:v>1.3027632205812292</x:v>
      </x:c>
      <x:c r="Z1626" s="13">
        <x:f t="shared" si="151"/>
        <x:v>0.67203333649019792</x:v>
      </x:c>
      <x:c r="AA1626" s="13">
        <x:f t="shared" si="152"/>
        <x:v>-2.8411781418694951E-3</x:v>
      </x:c>
      <x:c r="AB1626" s="13">
        <x:f t="shared" si="153"/>
        <x:v>3.3431196135997723E-2</x:v>
      </x:c>
      <x:c r="AC1626" s="13">
        <x:f t="shared" si="154"/>
        <x:v>0.17953776775648253</x:v>
      </x:c>
      <x:c r="AD1626" s="13">
        <x:f t="shared" si="155"/>
        <x:v>0.21261483094990055</x:v>
      </x:c>
      <x:c r="AE1626" s="50" t="n">
        <x:f>IF(OR(NOT(ISNUMBER(Q1626)),NOT(ISNUMBER(R1626))),"",IF(Q1626&lt;R1626,1,0))</x:f>
        <x:v>0</x:v>
      </x:c>
      <x:c r="AF1626" s="50" t="n">
        <x:f>IFERROR(IF(AND(A1626=A1625,C1626=C1625+1,ISNUMBER(AE1625)),AE1625,""),"")</x:f>
        <x:v>0</x:v>
      </x:c>
      <x:c r="AG1626" s="52" t="n">
        <x:f>IFERROR(IF(AND(A1626=A1625,C1626=C1625+1,ISNUMBER(U1626),ISNUMBER(U1625),U1625&lt;&gt;0),U1626/U1625-1,""),"")</x:f>
        <x:v>-0.23411662594830918</x:v>
      </x:c>
      <x:c r="AH1626" s="50" t="n">
        <x:f>IF(AND(ISNUMBER(AE1626),ISNUMBER(AF1626),ISNUMBER(AG1626)),IF(AND(AE1626=1,AF1626=1,AG1626&lt;0),1,0),"")</x:f>
        <x:v>0</x:v>
      </x:c>
      <x:c r="AI1626" s="50" t="n">
        <x:f>IF(AND(A1626=A1627,C1627=C1626+1,ISNUMBER(AH1627)),C1627,"")</x:f>
        <x:v>2015</x:v>
      </x:c>
      <x:c r="AJ1626" s="50" t="n">
        <x:f>IF(AND(A1626=A1627,C1627=C1626+1,ISNUMBER(AH1627)),AH1627,"")</x:f>
        <x:v>0</x:v>
      </x:c>
    </x:row>
    <x:row r="1627" ht="15">
      <x:c r="A1627" s="9" t="s">
        <x:v>124</x:v>
      </x:c>
      <x:c r="B1627" s="10">
        <x:v>42369</x:v>
      </x:c>
      <x:c r="C1627" s="9">
        <x:v>2015</x:v>
      </x:c>
      <x:c r="D1627" s="11">
        <x:v>1074.4000000000001</x:v>
      </x:c>
      <x:c r="E1627" s="11">
        <x:v>546.20000000000005</x:v>
      </x:c>
      <x:c r="F1627" s="11">
        <x:v>418.3</x:v>
      </x:c>
      <x:c r="G1627" s="11">
        <x:v>740.4</x:v>
      </x:c>
      <x:c r="H1627" s="11">
        <x:v>246.1</x:v>
      </x:c>
      <x:c r="I1627" s="11">
        <x:v>334</x:v>
      </x:c>
      <x:c r="J1627" s="11">
        <x:v>233.5</x:v>
      </x:c>
      <x:c r="K1627" s="11">
        <x:v>63.1</x:v>
      </x:c>
      <x:c r="L1627" s="11">
        <x:v>47.3</x:v>
      </x:c>
      <x:c r="M1627" s="11">
        <x:v>3.5</x:v>
      </x:c>
      <x:c r="N1627" s="11">
        <x:v>242.6</x:v>
      </x:c>
      <x:c r="O1627" s="11">
        <x:v>1562.4</x:v>
      </x:c>
      <x:c r="P1627" s="11">
        <x:v>64.7</x:v>
      </x:c>
      <x:c r="Q1627" s="11">
        <x:v>116.8</x:v>
      </x:c>
      <x:c r="R1627" s="11">
        <x:v>6</x:v>
      </x:c>
      <x:c r="S1627" s="11">
        <x:v>25.5</x:v>
      </x:c>
      <x:c r="T1627" s="11">
        <x:v>64.400000000000006</x:v>
      </x:c>
      <x:c r="U1627" s="11">
        <x:v>598.45079999999996</x:v>
      </x:c>
      <x:c r="V1627" s="11">
        <x:v>18</x:v>
      </x:c>
      <x:c r="W1627" s="12">
        <x:v>0</x:v>
      </x:c>
      <x:c r="X1627" s="8">
        <x:v>0</x:v>
      </x:c>
      <x:c r="Y1627" s="13">
        <x:f t="shared" si="150"/>
        <x:v>1.3057614152522115</x:v>
      </x:c>
      <x:c r="Z1627" s="13">
        <x:f t="shared" si="151"/>
        <x:v>0.68912881608339527</x:v>
      </x:c>
      <x:c r="AA1627" s="13">
        <x:f t="shared" si="152"/>
        <x:v>2.3734177215189872E-2</x:v>
      </x:c>
      <x:c r="AB1627" s="13">
        <x:f t="shared" si="153"/>
        <x:v>6.021965748324646E-2</x:v>
      </x:c>
      <x:c r="AC1627" s="13">
        <x:f t="shared" si="154"/>
        <x:v>8.6980010804970295E-2</x:v>
      </x:c>
      <x:c r="AD1627" s="13">
        <x:f t="shared" si="155"/>
        <x:v>0.21733060312732685</x:v>
      </x:c>
      <x:c r="AE1627" s="50" t="n">
        <x:f>IF(OR(NOT(ISNUMBER(Q1627)),NOT(ISNUMBER(R1627))),"",IF(Q1627&lt;R1627,1,0))</x:f>
        <x:v>0</x:v>
      </x:c>
      <x:c r="AF1627" s="50" t="n">
        <x:f>IFERROR(IF(AND(A1627=A1626,C1627=C1626+1,ISNUMBER(AE1626)),AE1626,""),"")</x:f>
        <x:v>0</x:v>
      </x:c>
      <x:c r="AG1627" s="52" t="n">
        <x:f>IFERROR(IF(AND(A1627=A1626,C1627=C1626+1,ISNUMBER(U1627),ISNUMBER(U1626),U1626&lt;&gt;0),U1627/U1626-1,""),"")</x:f>
        <x:v>-0.06968514531127079</x:v>
      </x:c>
      <x:c r="AH1627" s="50" t="n">
        <x:f>IF(AND(ISNUMBER(AE1627),ISNUMBER(AF1627),ISNUMBER(AG1627)),IF(AND(AE1627=1,AF1627=1,AG1627&lt;0),1,0),"")</x:f>
        <x:v>0</x:v>
      </x:c>
      <x:c r="AI1627" s="50" t="n">
        <x:f>IF(AND(A1627=A1628,C1628=C1627+1,ISNUMBER(AH1628)),C1628,"")</x:f>
        <x:v>2016</x:v>
      </x:c>
      <x:c r="AJ1627" s="50" t="n">
        <x:f>IF(AND(A1627=A1628,C1628=C1627+1,ISNUMBER(AH1628)),AH1628,"")</x:f>
        <x:v>0</x:v>
      </x:c>
    </x:row>
    <x:row r="1628" ht="15">
      <x:c r="A1628" s="9" t="s">
        <x:v>124</x:v>
      </x:c>
      <x:c r="B1628" s="10">
        <x:v>42735</x:v>
      </x:c>
      <x:c r="C1628" s="9">
        <x:v>2016</x:v>
      </x:c>
      <x:c r="D1628" s="11">
        <x:v>1389.9</x:v>
      </x:c>
      <x:c r="E1628" s="11">
        <x:v>744.5</x:v>
      </x:c>
      <x:c r="F1628" s="11">
        <x:v>515.70000000000005</x:v>
      </x:c>
      <x:c r="G1628" s="11">
        <x:v>960.3</x:v>
      </x:c>
      <x:c r="H1628" s="11">
        <x:v>390</x:v>
      </x:c>
      <x:c r="I1628" s="11">
        <x:v>429.6</x:v>
      </x:c>
      <x:c r="J1628" s="11">
        <x:v>255.8</x:v>
      </x:c>
      <x:c r="K1628" s="11">
        <x:v>84.4</x:v>
      </x:c>
      <x:c r="L1628" s="11">
        <x:v>59.4</x:v>
      </x:c>
      <x:c r="M1628" s="11">
        <x:v>54</x:v>
      </x:c>
      <x:c r="N1628" s="11">
        <x:v>336</x:v>
      </x:c>
      <x:c r="O1628" s="11">
        <x:v>1780</x:v>
      </x:c>
      <x:c r="P1628" s="11">
        <x:v>85.2</x:v>
      </x:c>
      <x:c r="Q1628" s="11">
        <x:v>148.5</x:v>
      </x:c>
      <x:c r="R1628" s="11">
        <x:v>8.9</x:v>
      </x:c>
      <x:c r="S1628" s="11">
        <x:v>47.2</x:v>
      </x:c>
      <x:c r="T1628" s="11">
        <x:v>103.7</x:v>
      </x:c>
      <x:c r="U1628" s="11">
        <x:v>607.67780000000005</x:v>
      </x:c>
      <x:c r="V1628" s="11">
        <x:v>18</x:v>
      </x:c>
      <x:c r="W1628" s="12">
        <x:v>0</x:v>
      </x:c>
      <x:c r="X1628" s="8">
        <x:v>0</x:v>
      </x:c>
      <x:c r="Y1628" s="13">
        <x:f t="shared" si="150"/>
        <x:v>1.4436687996897419</x:v>
      </x:c>
      <x:c r="Z1628" s="13">
        <x:f t="shared" si="151"/>
        <x:v>0.69091301532484339</x:v>
      </x:c>
      <x:c r="AA1628" s="13">
        <x:f t="shared" si="152"/>
        <x:v>3.3959277645873802E-2</x:v>
      </x:c>
      <x:c r="AB1628" s="13">
        <x:f t="shared" si="153"/>
        <x:v>6.1299374055687458E-2</x:v>
      </x:c>
      <x:c r="AC1628" s="13">
        <x:f t="shared" si="154"/>
        <x:v>0.10798708736853067</x:v>
      </x:c>
      <x:c r="AD1628" s="13">
        <x:f t="shared" si="155"/>
        <x:v>0.18404201741132456</x:v>
      </x:c>
      <x:c r="AE1628" s="50" t="n">
        <x:f>IF(OR(NOT(ISNUMBER(Q1628)),NOT(ISNUMBER(R1628))),"",IF(Q1628&lt;R1628,1,0))</x:f>
        <x:v>0</x:v>
      </x:c>
      <x:c r="AF1628" s="50" t="n">
        <x:f>IFERROR(IF(AND(A1628=A1627,C1628=C1627+1,ISNUMBER(AE1627)),AE1627,""),"")</x:f>
        <x:v>0</x:v>
      </x:c>
      <x:c r="AG1628" s="52" t="n">
        <x:f>IFERROR(IF(AND(A1628=A1627,C1628=C1627+1,ISNUMBER(U1628),ISNUMBER(U1627),U1627&lt;&gt;0),U1628/U1627-1,""),"")</x:f>
        <x:v>0.015418142978504079</x:v>
      </x:c>
      <x:c r="AH1628" s="50" t="n">
        <x:f>IF(AND(ISNUMBER(AE1628),ISNUMBER(AF1628),ISNUMBER(AG1628)),IF(AND(AE1628=1,AF1628=1,AG1628&lt;0),1,0),"")</x:f>
        <x:v>0</x:v>
      </x:c>
      <x:c r="AI1628" s="50" t="n">
        <x:f>IF(AND(A1628=A1629,C1629=C1628+1,ISNUMBER(AH1629)),C1629,"")</x:f>
        <x:v>2017</x:v>
      </x:c>
      <x:c r="AJ1628" s="50" t="n">
        <x:f>IF(AND(A1628=A1629,C1629=C1628+1,ISNUMBER(AH1629)),AH1629,"")</x:f>
        <x:v>0</x:v>
      </x:c>
    </x:row>
    <x:row r="1629" ht="15">
      <x:c r="A1629" s="9" t="s">
        <x:v>124</x:v>
      </x:c>
      <x:c r="B1629" s="10">
        <x:v>43100</x:v>
      </x:c>
      <x:c r="C1629" s="9">
        <x:v>2017</x:v>
      </x:c>
      <x:c r="D1629" s="11">
        <x:v>1385</x:v>
      </x:c>
      <x:c r="E1629" s="11">
        <x:v>748.2</x:v>
      </x:c>
      <x:c r="F1629" s="11">
        <x:v>558.20000000000005</x:v>
      </x:c>
      <x:c r="G1629" s="11">
        <x:v>912.8</x:v>
      </x:c>
      <x:c r="H1629" s="11">
        <x:v>297.2</x:v>
      </x:c>
      <x:c r="I1629" s="11">
        <x:v>472.2</x:v>
      </x:c>
      <x:c r="J1629" s="11">
        <x:v>326</x:v>
      </x:c>
      <x:c r="K1629" s="11">
        <x:v>67.7</x:v>
      </x:c>
      <x:c r="L1629" s="11">
        <x:v>72.599999999999994</x:v>
      </x:c>
      <x:c r="M1629" s="11">
        <x:v>48.3</x:v>
      </x:c>
      <x:c r="N1629" s="11">
        <x:v>248.9</x:v>
      </x:c>
      <x:c r="O1629" s="11">
        <x:v>2070.6</x:v>
      </x:c>
      <x:c r="P1629" s="11">
        <x:v>121.3</x:v>
      </x:c>
      <x:c r="Q1629" s="11">
        <x:v>189.8</x:v>
      </x:c>
      <x:c r="R1629" s="11">
        <x:v>9.6999999999999993</x:v>
      </x:c>
      <x:c r="S1629" s="11">
        <x:v>87.1</x:v>
      </x:c>
      <x:c r="T1629" s="11">
        <x:v>108.5</x:v>
      </x:c>
      <x:c r="U1629" s="11">
        <x:v>700.55740000000003</x:v>
      </x:c>
      <x:c r="V1629" s="11">
        <x:v>18</x:v>
      </x:c>
      <x:c r="W1629" s="12">
        <x:v>0</x:v>
      </x:c>
      <x:c r="X1629" s="8">
        <x:v>0</x:v>
      </x:c>
      <x:c r="Y1629" s="13">
        <x:f t="shared" si="150"/>
        <x:v>1.3403797921891796</x:v>
      </x:c>
      <x:c r="Z1629" s="13">
        <x:f t="shared" si="151"/>
        <x:v>0.65906137184115521</x:v>
      </x:c>
      <x:c r="AA1629" s="13">
        <x:f t="shared" si="152"/>
        <x:v>6.2888086642599275E-2</x:v>
      </x:c>
      <x:c r="AB1629" s="13">
        <x:f t="shared" si="153"/>
        <x:v>8.7581227436823103E-2</x:v>
      </x:c>
      <x:c r="AC1629" s="13">
        <x:f t="shared" si="154"/>
        <x:v>0.11886503067484663</x:v>
      </x:c>
      <x:c r="AD1629" s="13">
        <x:f t="shared" si="155"/>
        <x:v>0.23537906137184114</x:v>
      </x:c>
      <x:c r="AE1629" s="50" t="n">
        <x:f>IF(OR(NOT(ISNUMBER(Q1629)),NOT(ISNUMBER(R1629))),"",IF(Q1629&lt;R1629,1,0))</x:f>
        <x:v>0</x:v>
      </x:c>
      <x:c r="AF1629" s="50" t="n">
        <x:f>IFERROR(IF(AND(A1629=A1628,C1629=C1628+1,ISNUMBER(AE1628)),AE1628,""),"")</x:f>
        <x:v>0</x:v>
      </x:c>
      <x:c r="AG1629" s="52" t="n">
        <x:f>IFERROR(IF(AND(A1629=A1628,C1629=C1628+1,ISNUMBER(U1629),ISNUMBER(U1628),U1628&lt;&gt;0),U1629/U1628-1,""),"")</x:f>
        <x:v>0.15284349699791555</x:v>
      </x:c>
      <x:c r="AH1629" s="50" t="n">
        <x:f>IF(AND(ISNUMBER(AE1629),ISNUMBER(AF1629),ISNUMBER(AG1629)),IF(AND(AE1629=1,AF1629=1,AG1629&lt;0),1,0),"")</x:f>
        <x:v>0</x:v>
      </x:c>
      <x:c r="AI1629" s="50" t="n">
        <x:f>IF(AND(A1629=A1630,C1630=C1629+1,ISNUMBER(AH1630)),C1630,"")</x:f>
        <x:v>2018</x:v>
      </x:c>
      <x:c r="AJ1629" s="50" t="n">
        <x:f>IF(AND(A1629=A1630,C1630=C1629+1,ISNUMBER(AH1630)),AH1630,"")</x:f>
        <x:v>0</x:v>
      </x:c>
    </x:row>
    <x:row r="1630" ht="15">
      <x:c r="A1630" s="9" t="s">
        <x:v>124</x:v>
      </x:c>
      <x:c r="B1630" s="10">
        <x:v>43465</x:v>
      </x:c>
      <x:c r="C1630" s="9">
        <x:v>2018</x:v>
      </x:c>
      <x:c r="D1630" s="11">
        <x:v>1444.8</x:v>
      </x:c>
      <x:c r="E1630" s="11">
        <x:v>816.4</x:v>
      </x:c>
      <x:c r="F1630" s="11">
        <x:v>546.6</x:v>
      </x:c>
      <x:c r="G1630" s="11">
        <x:v>999.5</x:v>
      </x:c>
      <x:c r="H1630" s="11">
        <x:v>396.7</x:v>
      </x:c>
      <x:c r="I1630" s="11">
        <x:v>445.3</x:v>
      </x:c>
      <x:c r="J1630" s="11">
        <x:v>289.3</x:v>
      </x:c>
      <x:c r="K1630" s="11">
        <x:v>110.5</x:v>
      </x:c>
      <x:c r="L1630" s="11">
        <x:v>80.3</x:v>
      </x:c>
      <x:c r="M1630" s="11">
        <x:v>42.8</x:v>
      </x:c>
      <x:c r="N1630" s="11">
        <x:v>353.9</x:v>
      </x:c>
      <x:c r="O1630" s="11">
        <x:v>2224.5</x:v>
      </x:c>
      <x:c r="P1630" s="11">
        <x:v>23.4</x:v>
      </x:c>
      <x:c r="Q1630" s="11">
        <x:v>94.3</x:v>
      </x:c>
      <x:c r="R1630" s="11">
        <x:v>13.2</x:v>
      </x:c>
      <x:c r="S1630" s="11">
        <x:v>-14.8</x:v>
      </x:c>
      <x:c r="T1630" s="11">
        <x:v>126.4</x:v>
      </x:c>
      <x:c r="U1630" s="11">
        <x:v>355.6155</x:v>
      </x:c>
      <x:c r="V1630" s="11">
        <x:v>18</x:v>
      </x:c>
      <x:c r="W1630" s="12">
        <x:v>0</x:v>
      </x:c>
      <x:c r="X1630" s="8">
        <x:v>0</x:v>
      </x:c>
      <x:c r="Y1630" s="13">
        <x:f t="shared" si="150"/>
        <x:v>1.4935967800951335</x:v>
      </x:c>
      <x:c r="Z1630" s="13">
        <x:f t="shared" si="151"/>
        <x:v>0.69179125138427466</x:v>
      </x:c>
      <x:c r="AA1630" s="13">
        <x:f t="shared" si="152"/>
        <x:v>-1.0243632336655593E-2</x:v>
      </x:c>
      <x:c r="AB1630" s="13">
        <x:f t="shared" si="153"/>
        <x:v>1.6196013289036543E-2</x:v>
      </x:c>
      <x:c r="AC1630" s="13">
        <x:f t="shared" si="154"/>
        <x:v>0.12646323161580791</x:v>
      </x:c>
      <x:c r="AD1630" s="13">
        <x:f t="shared" si="155"/>
        <x:v>0.20023532668881508</x:v>
      </x:c>
      <x:c r="AE1630" s="50" t="n">
        <x:f>IF(OR(NOT(ISNUMBER(Q1630)),NOT(ISNUMBER(R1630))),"",IF(Q1630&lt;R1630,1,0))</x:f>
        <x:v>0</x:v>
      </x:c>
      <x:c r="AF1630" s="50" t="n">
        <x:f>IFERROR(IF(AND(A1630=A1629,C1630=C1629+1,ISNUMBER(AE1629)),AE1629,""),"")</x:f>
        <x:v>0</x:v>
      </x:c>
      <x:c r="AG1630" s="52" t="n">
        <x:f>IFERROR(IF(AND(A1630=A1629,C1630=C1629+1,ISNUMBER(U1630),ISNUMBER(U1629),U1629&lt;&gt;0),U1630/U1629-1,""),"")</x:f>
        <x:v>-0.4923820660519752</x:v>
      </x:c>
      <x:c r="AH1630" s="50" t="n">
        <x:f>IF(AND(ISNUMBER(AE1630),ISNUMBER(AF1630),ISNUMBER(AG1630)),IF(AND(AE1630=1,AF1630=1,AG1630&lt;0),1,0),"")</x:f>
        <x:v>0</x:v>
      </x:c>
      <x:c r="AI1630" s="50" t="n">
        <x:f>IF(AND(A1630=A1631,C1631=C1630+1,ISNUMBER(AH1631)),C1631,"")</x:f>
        <x:v>2019</x:v>
      </x:c>
      <x:c r="AJ1630" s="50" t="n">
        <x:f>IF(AND(A1630=A1631,C1631=C1630+1,ISNUMBER(AH1631)),AH1631,"")</x:f>
        <x:v>0</x:v>
      </x:c>
    </x:row>
    <x:row r="1631" ht="15">
      <x:c r="A1631" s="9" t="s">
        <x:v>124</x:v>
      </x:c>
      <x:c r="B1631" s="10">
        <x:v>43830</x:v>
      </x:c>
      <x:c r="C1631" s="9">
        <x:v>2019</x:v>
      </x:c>
      <x:c r="D1631" s="11">
        <x:v>1425.1</x:v>
      </x:c>
      <x:c r="E1631" s="11">
        <x:v>800.4</x:v>
      </x:c>
      <x:c r="F1631" s="11">
        <x:v>566.6</x:v>
      </x:c>
      <x:c r="G1631" s="11">
        <x:v>1027.5999999999999</x:v>
      </x:c>
      <x:c r="H1631" s="11">
        <x:v>388.7</x:v>
      </x:c>
      <x:c r="I1631" s="11">
        <x:v>397.5</x:v>
      </x:c>
      <x:c r="J1631" s="11">
        <x:v>263.2</x:v>
      </x:c>
      <x:c r="K1631" s="11">
        <x:v>98.9</x:v>
      </x:c>
      <x:c r="L1631" s="11">
        <x:v>70.599999999999994</x:v>
      </x:c>
      <x:c r="M1631" s="11">
        <x:v>41</x:v>
      </x:c>
      <x:c r="N1631" s="11">
        <x:v>347.7</x:v>
      </x:c>
      <x:c r="O1631" s="11">
        <x:v>2300.5</x:v>
      </x:c>
      <x:c r="P1631" s="11">
        <x:v>73.400000000000006</x:v>
      </x:c>
      <x:c r="Q1631" s="11">
        <x:v>168</x:v>
      </x:c>
      <x:c r="R1631" s="11">
        <x:v>14.9</x:v>
      </x:c>
      <x:c r="S1631" s="11">
        <x:v>21.4</x:v>
      </x:c>
      <x:c r="T1631" s="11">
        <x:v>165.6</x:v>
      </x:c>
      <x:c r="U1631" s="11">
        <x:v>540.52710000000002</x:v>
      </x:c>
      <x:c r="V1631" s="11">
        <x:v>18</x:v>
      </x:c>
      <x:c r="W1631" s="12">
        <x:v>0</x:v>
      </x:c>
      <x:c r="X1631" s="8">
        <x:v>0</x:v>
      </x:c>
      <x:c r="Y1631" s="13">
        <x:f t="shared" si="150"/>
        <x:v>1.4126367807977409</x:v>
      </x:c>
      <x:c r="Z1631" s="13">
        <x:f t="shared" si="151"/>
        <x:v>0.72107220545926598</x:v>
      </x:c>
      <x:c r="AA1631" s="13">
        <x:f t="shared" si="152"/>
        <x:v>1.501649007087222E-2</x:v>
      </x:c>
      <x:c r="AB1631" s="13">
        <x:f t="shared" si="153"/>
        <x:v>5.150515753280472E-2</x:v>
      </x:c>
      <x:c r="AC1631" s="13">
        <x:f t="shared" si="154"/>
        <x:v>0.16115219929933827</x:v>
      </x:c>
      <x:c r="AD1631" s="13">
        <x:f t="shared" si="155"/>
        <x:v>0.18468879376885833</x:v>
      </x:c>
      <x:c r="AE1631" s="50" t="n">
        <x:f>IF(OR(NOT(ISNUMBER(Q1631)),NOT(ISNUMBER(R1631))),"",IF(Q1631&lt;R1631,1,0))</x:f>
        <x:v>0</x:v>
      </x:c>
      <x:c r="AF1631" s="50" t="n">
        <x:f>IFERROR(IF(AND(A1631=A1630,C1631=C1630+1,ISNUMBER(AE1630)),AE1630,""),"")</x:f>
        <x:v>0</x:v>
      </x:c>
      <x:c r="AG1631" s="52" t="n">
        <x:f>IFERROR(IF(AND(A1631=A1630,C1631=C1630+1,ISNUMBER(U1631),ISNUMBER(U1630),U1630&lt;&gt;0),U1631/U1630-1,""),"")</x:f>
        <x:v>0.5199762102608014</x:v>
      </x:c>
      <x:c r="AH1631" s="50" t="n">
        <x:f>IF(AND(ISNUMBER(AE1631),ISNUMBER(AF1631),ISNUMBER(AG1631)),IF(AND(AE1631=1,AF1631=1,AG1631&lt;0),1,0),"")</x:f>
        <x:v>0</x:v>
      </x:c>
      <x:c r="AI1631" s="50" t="n">
        <x:f>IF(AND(A1631=A1632,C1632=C1631+1,ISNUMBER(AH1632)),C1632,"")</x:f>
        <x:v>2020</x:v>
      </x:c>
      <x:c r="AJ1631" s="50" t="n">
        <x:f>IF(AND(A1631=A1632,C1632=C1631+1,ISNUMBER(AH1632)),AH1632,"")</x:f>
        <x:v>0</x:v>
      </x:c>
    </x:row>
    <x:row r="1632" ht="15">
      <x:c r="A1632" s="9" t="s">
        <x:v>124</x:v>
      </x:c>
      <x:c r="B1632" s="10">
        <x:v>44196</x:v>
      </x:c>
      <x:c r="C1632" s="9">
        <x:v>2020</x:v>
      </x:c>
      <x:c r="D1632" s="11">
        <x:v>1235.4000000000001</x:v>
      </x:c>
      <x:c r="E1632" s="11">
        <x:v>641.1</x:v>
      </x:c>
      <x:c r="F1632" s="11">
        <x:v>512</x:v>
      </x:c>
      <x:c r="G1632" s="11">
        <x:v>825.4</x:v>
      </x:c>
      <x:c r="H1632" s="11">
        <x:v>258.8</x:v>
      </x:c>
      <x:c r="I1632" s="11">
        <x:v>410</x:v>
      </x:c>
      <x:c r="J1632" s="11">
        <x:v>280.10000000000002</x:v>
      </x:c>
      <x:c r="K1632" s="11">
        <x:v>66.3</x:v>
      </x:c>
      <x:c r="L1632" s="11">
        <x:v>60.1</x:v>
      </x:c>
      <x:c r="M1632" s="11">
        <x:v>67</x:v>
      </x:c>
      <x:c r="N1632" s="11">
        <x:v>191.8</x:v>
      </x:c>
      <x:c r="O1632" s="11">
        <x:v>2062.5</x:v>
      </x:c>
      <x:c r="P1632" s="11">
        <x:v>76.2</x:v>
      </x:c>
      <x:c r="Q1632" s="11">
        <x:v>171.1</x:v>
      </x:c>
      <x:c r="R1632" s="11">
        <x:v>7.3</x:v>
      </x:c>
      <x:c r="S1632" s="11">
        <x:v>42.5</x:v>
      </x:c>
      <x:c r="T1632" s="11">
        <x:v>211.5</x:v>
      </x:c>
      <x:c r="U1632" s="11">
        <x:v>504.0258</x:v>
      </x:c>
      <x:c r="V1632" s="11">
        <x:v>18</x:v>
      </x:c>
      <x:c r="W1632" s="12">
        <x:v>0</x:v>
      </x:c>
      <x:c r="X1632" s="8">
        <x:v>0</x:v>
      </x:c>
      <x:c r="Y1632" s="13">
        <x:f t="shared" si="150"/>
        <x:v>1.2521484375</x:v>
      </x:c>
      <x:c r="Z1632" s="13">
        <x:f t="shared" si="151"/>
        <x:v>0.66812368463655492</x:v>
      </x:c>
      <x:c r="AA1632" s="13">
        <x:f t="shared" si="152"/>
        <x:v>3.4401813177918079E-2</x:v>
      </x:c>
      <x:c r="AB1632" s="13">
        <x:f t="shared" si="153"/>
        <x:v>6.1680427391937832E-2</x:v>
      </x:c>
      <x:c r="AC1632" s="13">
        <x:f t="shared" si="154"/>
        <x:v>0.25623939907923432</x:v>
      </x:c>
      <x:c r="AD1632" s="13">
        <x:f t="shared" si="155"/>
        <x:v>0.22672818520317306</x:v>
      </x:c>
      <x:c r="AE1632" s="50" t="n">
        <x:f>IF(OR(NOT(ISNUMBER(Q1632)),NOT(ISNUMBER(R1632))),"",IF(Q1632&lt;R1632,1,0))</x:f>
        <x:v>0</x:v>
      </x:c>
      <x:c r="AF1632" s="50" t="n">
        <x:f>IFERROR(IF(AND(A1632=A1631,C1632=C1631+1,ISNUMBER(AE1631)),AE1631,""),"")</x:f>
        <x:v>0</x:v>
      </x:c>
      <x:c r="AG1632" s="52" t="n">
        <x:f>IFERROR(IF(AND(A1632=A1631,C1632=C1631+1,ISNUMBER(U1632),ISNUMBER(U1631),U1631&lt;&gt;0),U1632/U1631-1,""),"")</x:f>
        <x:v>-0.06752908411067648</x:v>
      </x:c>
      <x:c r="AH1632" s="50" t="n">
        <x:f>IF(AND(ISNUMBER(AE1632),ISNUMBER(AF1632),ISNUMBER(AG1632)),IF(AND(AE1632=1,AF1632=1,AG1632&lt;0),1,0),"")</x:f>
        <x:v>0</x:v>
      </x:c>
      <x:c r="AI1632" s="50" t="n">
        <x:f>IF(AND(A1632=A1633,C1633=C1632+1,ISNUMBER(AH1633)),C1633,"")</x:f>
        <x:v>2021</x:v>
      </x:c>
      <x:c r="AJ1632" s="50" t="n">
        <x:f>IF(AND(A1632=A1633,C1633=C1632+1,ISNUMBER(AH1633)),AH1633,"")</x:f>
        <x:v>0</x:v>
      </x:c>
    </x:row>
    <x:row r="1633" ht="15">
      <x:c r="A1633" s="9" t="s">
        <x:v>124</x:v>
      </x:c>
      <x:c r="B1633" s="10">
        <x:v>44561</x:v>
      </x:c>
      <x:c r="C1633" s="9">
        <x:v>2021</x:v>
      </x:c>
      <x:c r="D1633" s="11">
        <x:v>1436.8</x:v>
      </x:c>
      <x:c r="E1633" s="11">
        <x:v>752.6</x:v>
      </x:c>
      <x:c r="F1633" s="11">
        <x:v>609.5</x:v>
      </x:c>
      <x:c r="G1633" s="11">
        <x:v>1008.8</x:v>
      </x:c>
      <x:c r="H1633" s="11">
        <x:v>276</x:v>
      </x:c>
      <x:c r="I1633" s="11">
        <x:v>428</x:v>
      </x:c>
      <x:c r="J1633" s="11">
        <x:v>303.2</x:v>
      </x:c>
      <x:c r="K1633" s="11">
        <x:v>82.7</x:v>
      </x:c>
      <x:c r="L1633" s="11">
        <x:v>72.099999999999994</x:v>
      </x:c>
      <x:c r="M1633" s="11">
        <x:v>29.8</x:v>
      </x:c>
      <x:c r="N1633" s="11">
        <x:v>246.2</x:v>
      </x:c>
      <x:c r="O1633" s="11">
        <x:v>2222.5</x:v>
      </x:c>
      <x:c r="P1633" s="11">
        <x:v>76.599999999999994</x:v>
      </x:c>
      <x:c r="Q1633" s="11">
        <x:v>167.8</x:v>
      </x:c>
      <x:c r="R1633" s="11">
        <x:v>4.4000000000000004</x:v>
      </x:c>
      <x:c r="S1633" s="11">
        <x:v>56.5</x:v>
      </x:c>
      <x:c r="T1633" s="11">
        <x:v>153.69999999999999</x:v>
      </x:c>
      <x:c r="U1633" s="11">
        <x:v>712.36990000000003</x:v>
      </x:c>
      <x:c r="V1633" s="11">
        <x:v>18</x:v>
      </x:c>
      <x:c r="W1633" s="12">
        <x:v>0</x:v>
      </x:c>
      <x:c r="X1633" s="8">
        <x:v>0</x:v>
      </x:c>
      <x:c r="Y1633" s="13">
        <x:f t="shared" si="150"/>
        <x:v>1.2347826086956522</x:v>
      </x:c>
      <x:c r="Z1633" s="13">
        <x:f t="shared" si="151"/>
        <x:v>0.70211581291759462</x:v>
      </x:c>
      <x:c r="AA1633" s="13">
        <x:f t="shared" si="152"/>
        <x:v>3.9323496659242764E-2</x:v>
      </x:c>
      <x:c r="AB1633" s="13">
        <x:f t="shared" si="153"/>
        <x:v>5.3312917594654785E-2</x:v>
      </x:c>
      <x:c r="AC1633" s="13">
        <x:f t="shared" si="154"/>
        <x:v>0.15235923869944487</x:v>
      </x:c>
      <x:c r="AD1633" s="13">
        <x:f t="shared" si="155"/>
        <x:v>0.21102449888641425</x:v>
      </x:c>
      <x:c r="AE1633" s="50" t="n">
        <x:f>IF(OR(NOT(ISNUMBER(Q1633)),NOT(ISNUMBER(R1633))),"",IF(Q1633&lt;R1633,1,0))</x:f>
        <x:v>0</x:v>
      </x:c>
      <x:c r="AF1633" s="50" t="n">
        <x:f>IFERROR(IF(AND(A1633=A1632,C1633=C1632+1,ISNUMBER(AE1632)),AE1632,""),"")</x:f>
        <x:v>0</x:v>
      </x:c>
      <x:c r="AG1633" s="52" t="n">
        <x:f>IFERROR(IF(AND(A1633=A1632,C1633=C1632+1,ISNUMBER(U1633),ISNUMBER(U1632),U1632&lt;&gt;0),U1633/U1632-1,""),"")</x:f>
        <x:v>0.41335999069888896</x:v>
      </x:c>
      <x:c r="AH1633" s="50" t="n">
        <x:f>IF(AND(ISNUMBER(AE1633),ISNUMBER(AF1633),ISNUMBER(AG1633)),IF(AND(AE1633=1,AF1633=1,AG1633&lt;0),1,0),"")</x:f>
        <x:v>0</x:v>
      </x:c>
      <x:c r="AI1633" s="50" t="n">
        <x:f>IF(AND(A1633=A1634,C1634=C1633+1,ISNUMBER(AH1634)),C1634,"")</x:f>
        <x:v>2022</x:v>
      </x:c>
      <x:c r="AJ1633" s="50" t="n">
        <x:f>IF(AND(A1633=A1634,C1634=C1633+1,ISNUMBER(AH1634)),AH1634,"")</x:f>
        <x:v>0</x:v>
      </x:c>
    </x:row>
    <x:row r="1634" ht="15">
      <x:c r="A1634" s="9" t="s">
        <x:v>124</x:v>
      </x:c>
      <x:c r="B1634" s="10">
        <x:v>44926</x:v>
      </x:c>
      <x:c r="C1634" s="9">
        <x:v>2022</x:v>
      </x:c>
      <x:c r="D1634" s="11">
        <x:v>1701.9</x:v>
      </x:c>
      <x:c r="E1634" s="11">
        <x:v>997.9</x:v>
      </x:c>
      <x:c r="F1634" s="11">
        <x:v>725</x:v>
      </x:c>
      <x:c r="G1634" s="11">
        <x:v>1205.0999999999999</x:v>
      </x:c>
      <x:c r="H1634" s="11">
        <x:v>400</x:v>
      </x:c>
      <x:c r="I1634" s="11">
        <x:v>496.8</x:v>
      </x:c>
      <x:c r="J1634" s="11">
        <x:v>326.7</x:v>
      </x:c>
      <x:c r="K1634" s="11">
        <x:v>101.1</x:v>
      </x:c>
      <x:c r="L1634" s="11">
        <x:v>124.4</x:v>
      </x:c>
      <x:c r="M1634" s="11">
        <x:v>34.200000000000003</x:v>
      </x:c>
      <x:c r="N1634" s="11">
        <x:v>365.8</x:v>
      </x:c>
      <x:c r="O1634" s="11">
        <x:v>2944.6</x:v>
      </x:c>
      <x:c r="P1634" s="11">
        <x:v>67.5</x:v>
      </x:c>
      <x:c r="Q1634" s="11">
        <x:v>164.5</x:v>
      </x:c>
      <x:c r="R1634" s="11">
        <x:v>10.199999999999999</x:v>
      </x:c>
      <x:c r="S1634" s="11">
        <x:v>46</x:v>
      </x:c>
      <x:c r="T1634" s="11">
        <x:v>58.8</x:v>
      </x:c>
      <x:c r="U1634" s="11">
        <x:v>582.1662</x:v>
      </x:c>
      <x:c r="V1634" s="11">
        <x:v>18</x:v>
      </x:c>
      <x:c r="W1634" s="12">
        <x:v>0</x:v>
      </x:c>
      <x:c r="X1634" s="8">
        <x:v>0</x:v>
      </x:c>
      <x:c r="Y1634" s="13">
        <x:f t="shared" si="150"/>
        <x:v>1.3764137931034481</x:v>
      </x:c>
      <x:c r="Z1634" s="13">
        <x:f t="shared" si="151"/>
        <x:v>0.70809095716552084</x:v>
      </x:c>
      <x:c r="AA1634" s="13">
        <x:f t="shared" si="152"/>
        <x:v>2.7028615077266584E-2</x:v>
      </x:c>
      <x:c r="AB1634" s="13">
        <x:f t="shared" si="153"/>
        <x:v>3.9661554732945532E-2</x:v>
      </x:c>
      <x:c r="AC1634" s="13">
        <x:f t="shared" si="154"/>
        <x:v>4.8792631316903159E-2</x:v>
      </x:c>
      <x:c r="AD1634" s="13">
        <x:f t="shared" si="155"/>
        <x:v>0.19196192490745637</x:v>
      </x:c>
      <x:c r="AE1634" s="50" t="n">
        <x:f>IF(OR(NOT(ISNUMBER(Q1634)),NOT(ISNUMBER(R1634))),"",IF(Q1634&lt;R1634,1,0))</x:f>
        <x:v>0</x:v>
      </x:c>
      <x:c r="AF1634" s="50" t="n">
        <x:f>IFERROR(IF(AND(A1634=A1633,C1634=C1633+1,ISNUMBER(AE1633)),AE1633,""),"")</x:f>
        <x:v>0</x:v>
      </x:c>
      <x:c r="AG1634" s="52" t="n">
        <x:f>IFERROR(IF(AND(A1634=A1633,C1634=C1633+1,ISNUMBER(U1634),ISNUMBER(U1633),U1633&lt;&gt;0),U1634/U1633-1,""),"")</x:f>
        <x:v>-0.18277540923612867</x:v>
      </x:c>
      <x:c r="AH1634" s="50" t="n">
        <x:f>IF(AND(ISNUMBER(AE1634),ISNUMBER(AF1634),ISNUMBER(AG1634)),IF(AND(AE1634=1,AF1634=1,AG1634&lt;0),1,0),"")</x:f>
        <x:v>0</x:v>
      </x:c>
      <x:c r="AI1634" s="50" t="n">
        <x:f>IF(AND(A1634=A1635,C1635=C1634+1,ISNUMBER(AH1635)),C1635,"")</x:f>
        <x:v>2023</x:v>
      </x:c>
      <x:c r="AJ1634" s="50" t="n">
        <x:f>IF(AND(A1634=A1635,C1635=C1634+1,ISNUMBER(AH1635)),AH1635,"")</x:f>
        <x:v>0</x:v>
      </x:c>
    </x:row>
    <x:row r="1635" ht="15">
      <x:c r="A1635" s="9" t="s">
        <x:v>124</x:v>
      </x:c>
      <x:c r="B1635" s="10">
        <x:v>45291</x:v>
      </x:c>
      <x:c r="C1635" s="9">
        <x:v>2023</x:v>
      </x:c>
      <x:c r="D1635" s="11">
        <x:v>1677.3</x:v>
      </x:c>
      <x:c r="E1635" s="11">
        <x:v>974.4</x:v>
      </x:c>
      <x:c r="F1635" s="11">
        <x:v>735</x:v>
      </x:c>
      <x:c r="G1635" s="11">
        <x:v>1159.3</x:v>
      </x:c>
      <x:c r="H1635" s="11">
        <x:v>418.2</x:v>
      </x:c>
      <x:c r="I1635" s="11">
        <x:v>518</x:v>
      </x:c>
      <x:c r="J1635" s="11">
        <x:v>373.9</x:v>
      </x:c>
      <x:c r="K1635" s="11">
        <x:v>151.4</x:v>
      </x:c>
      <x:c r="L1635" s="11">
        <x:v>93.3</x:v>
      </x:c>
      <x:c r="M1635" s="11">
        <x:v>116.3</x:v>
      </x:c>
      <x:c r="N1635" s="11">
        <x:v>301.89999999999998</x:v>
      </x:c>
      <x:c r="O1635" s="11">
        <x:v>2966</x:v>
      </x:c>
      <x:c r="P1635" s="11">
        <x:v>152.9</x:v>
      </x:c>
      <x:c r="Q1635" s="11">
        <x:v>265.10000000000002</x:v>
      </x:c>
      <x:c r="R1635" s="11">
        <x:v>12.6</x:v>
      </x:c>
      <x:c r="S1635" s="11">
        <x:v>89.4</x:v>
      </x:c>
      <x:c r="T1635" s="11">
        <x:v>197</x:v>
      </x:c>
      <x:c r="U1635" s="11">
        <x:v>640.43409999999994</x:v>
      </x:c>
      <x:c r="V1635" s="11">
        <x:v>18</x:v>
      </x:c>
      <x:c r="W1635" s="12">
        <x:v>0</x:v>
      </x:c>
      <x:c r="X1635" s="8">
        <x:v>0</x:v>
      </x:c>
      <x:c r="Y1635" s="13">
        <x:f t="shared" si="150"/>
        <x:v>1.3257142857142856</x:v>
      </x:c>
      <x:c r="Z1635" s="13">
        <x:f t="shared" si="151"/>
        <x:v>0.69117033327371369</x:v>
      </x:c>
      <x:c r="AA1635" s="13">
        <x:f t="shared" si="152"/>
        <x:v>5.3299946342335904E-2</x:v>
      </x:c>
      <x:c r="AB1635" s="13">
        <x:f t="shared" si="153"/>
        <x:v>9.1158409348357491E-2</x:v>
      </x:c>
      <x:c r="AC1635" s="13">
        <x:f t="shared" si="154"/>
        <x:v>0.16993013025101356</x:v>
      </x:c>
      <x:c r="AD1635" s="13">
        <x:f t="shared" si="155"/>
        <x:v>0.22291778453466882</x:v>
      </x:c>
      <x:c r="AE1635" s="50" t="n">
        <x:f>IF(OR(NOT(ISNUMBER(Q1635)),NOT(ISNUMBER(R1635))),"",IF(Q1635&lt;R1635,1,0))</x:f>
        <x:v>0</x:v>
      </x:c>
      <x:c r="AF1635" s="50" t="n">
        <x:f>IFERROR(IF(AND(A1635=A1634,C1635=C1634+1,ISNUMBER(AE1634)),AE1634,""),"")</x:f>
        <x:v>0</x:v>
      </x:c>
      <x:c r="AG1635" s="52" t="n">
        <x:f>IFERROR(IF(AND(A1635=A1634,C1635=C1634+1,ISNUMBER(U1635),ISNUMBER(U1634),U1634&lt;&gt;0),U1635/U1634-1,""),"")</x:f>
        <x:v>0.10008808481151932</x:v>
      </x:c>
      <x:c r="AH1635" s="50" t="n">
        <x:f>IF(AND(ISNUMBER(AE1635),ISNUMBER(AF1635),ISNUMBER(AG1635)),IF(AND(AE1635=1,AF1635=1,AG1635&lt;0),1,0),"")</x:f>
        <x:v>0</x:v>
      </x:c>
      <x:c r="AI1635" s="50" t="n">
        <x:f>IF(AND(A1635=A1636,C1636=C1635+1,ISNUMBER(AH1636)),C1636,"")</x:f>
        <x:v>2024</x:v>
      </x:c>
      <x:c r="AJ1635" s="50" t="n">
        <x:f>IF(AND(A1635=A1636,C1636=C1635+1,ISNUMBER(AH1636)),AH1636,"")</x:f>
        <x:v>0</x:v>
      </x:c>
    </x:row>
    <x:row r="1636" ht="15">
      <x:c r="A1636" s="9" t="s">
        <x:v>124</x:v>
      </x:c>
      <x:c r="B1636" s="10">
        <x:v>45657</x:v>
      </x:c>
      <x:c r="C1636" s="9">
        <x:v>2024</x:v>
      </x:c>
      <x:c r="D1636" s="11">
        <x:v>1790.7</x:v>
      </x:c>
      <x:c r="E1636" s="11">
        <x:v>1063.5</x:v>
      </x:c>
      <x:c r="F1636" s="11">
        <x:v>754.4</x:v>
      </x:c>
      <x:c r="G1636" s="11">
        <x:v>1194</x:v>
      </x:c>
      <x:c r="H1636" s="11">
        <x:v>387.1</x:v>
      </x:c>
      <x:c r="I1636" s="11">
        <x:v>596.70000000000005</x:v>
      </x:c>
      <x:c r="J1636" s="11">
        <x:v>465.8</x:v>
      </x:c>
      <x:c r="K1636" s="11">
        <x:v>207.7</x:v>
      </x:c>
      <x:c r="L1636" s="11">
        <x:v>81.599999999999994</x:v>
      </x:c>
      <x:c r="M1636" s="11">
        <x:v>80</x:v>
      </x:c>
      <x:c r="N1636" s="11">
        <x:v>307.10000000000002</x:v>
      </x:c>
      <x:c r="O1636" s="11">
        <x:v>2986.7</x:v>
      </x:c>
      <x:c r="P1636" s="11">
        <x:v>204.6</x:v>
      </x:c>
      <x:c r="Q1636" s="11">
        <x:v>313.39999999999998</x:v>
      </x:c>
      <x:c r="R1636" s="11">
        <x:v>1.4</x:v>
      </x:c>
      <x:c r="S1636" s="11">
        <x:v>142.30000000000001</x:v>
      </x:c>
      <x:c r="T1636" s="11">
        <x:v>265.89999999999998</x:v>
      </x:c>
      <x:c r="U1636" s="11">
        <x:v>1058.1604</x:v>
      </x:c>
      <x:c r="V1636" s="11">
        <x:v>18</x:v>
      </x:c>
      <x:c r="W1636" s="12">
        <x:v>0</x:v>
      </x:c>
      <x:c r="X1636" s="8">
        <x:v>0</x:v>
      </x:c>
      <x:c r="Y1636" s="13">
        <x:f t="shared" si="150"/>
        <x:v>1.4097295864262991</x:v>
      </x:c>
      <x:c r="Z1636" s="13">
        <x:f t="shared" si="151"/>
        <x:v>0.66677835483330539</x:v>
      </x:c>
      <x:c r="AA1636" s="13">
        <x:f t="shared" si="152"/>
        <x:v>7.9466130563466811E-2</x:v>
      </x:c>
      <x:c r="AB1636" s="13">
        <x:f t="shared" si="153"/>
        <x:v>0.11425699447143575</x:v>
      </x:c>
      <x:c r="AC1636" s="13">
        <x:f t="shared" si="154"/>
        <x:v>0.22269681742043548</x:v>
      </x:c>
      <x:c r="AD1636" s="13">
        <x:f t="shared" si="155"/>
        <x:v>0.26012174010163625</x:v>
      </x:c>
      <x:c r="AE1636" s="50" t="n">
        <x:f>IF(OR(NOT(ISNUMBER(Q1636)),NOT(ISNUMBER(R1636))),"",IF(Q1636&lt;R1636,1,0))</x:f>
        <x:v>0</x:v>
      </x:c>
      <x:c r="AF1636" s="50" t="n">
        <x:f>IFERROR(IF(AND(A1636=A1635,C1636=C1635+1,ISNUMBER(AE1635)),AE1635,""),"")</x:f>
        <x:v>0</x:v>
      </x:c>
      <x:c r="AG1636" s="52" t="n">
        <x:f>IFERROR(IF(AND(A1636=A1635,C1636=C1635+1,ISNUMBER(U1636),ISNUMBER(U1635),U1635&lt;&gt;0),U1636/U1635-1,""),"")</x:f>
        <x:v>0.652254931459771</x:v>
      </x:c>
      <x:c r="AH1636" s="50" t="n">
        <x:f>IF(AND(ISNUMBER(AE1636),ISNUMBER(AF1636),ISNUMBER(AG1636)),IF(AND(AE1636=1,AF1636=1,AG1636&lt;0),1,0),"")</x:f>
        <x:v>0</x:v>
      </x:c>
      <x:c r="AI1636" s="50" t="str">
        <x:f>IF(AND(A1636=A1637,C1637=C1636+1,ISNUMBER(AH1637)),C1637,"")</x:f>
      </x:c>
      <x:c r="AJ1636" s="50" t="str">
        <x:f>IF(AND(A1636=A1637,C1637=C1636+1,ISNUMBER(AH1637)),AH1637,"")</x:f>
      </x:c>
    </x:row>
    <x:row r="1637" ht="15">
      <x:c r="A1637" s="9" t="s">
        <x:v>125</x:v>
      </x:c>
      <x:c r="B1637" s="10">
        <x:v>43100</x:v>
      </x:c>
      <x:c r="C1637" s="9">
        <x:v>2017</x:v>
      </x:c>
      <x:c r="D1637" s="11">
        <x:v>8602</x:v>
      </x:c>
      <x:c r="E1637" s="11">
        <x:v>671</x:v>
      </x:c>
      <x:c r="F1637" s="11">
        <x:v>3345</x:v>
      </x:c>
      <x:c r="G1637" s="11">
        <x:v>9600</x:v>
      </x:c>
      <x:c r="H1637" s="11">
        <x:v>7705</x:v>
      </x:c>
      <x:c r="I1637" s="11">
        <x:v>-998</x:v>
      </x:c>
      <x:c r="J1637" s="11">
        <x:v>-3632</x:v>
      </x:c>
      <x:c r="K1637" s="11">
        <x:v>261</x:v>
      </x:c>
      <x:c r="L1637" s="11">
        <x:v>4</x:v>
      </x:c>
      <x:c r="M1637" s="11">
        <x:v>1621</x:v>
      </x:c>
      <x:c r="N1637" s="11">
        <x:v>6084</x:v>
      </x:c>
      <x:c r="O1637" s="11">
        <x:v>2884</x:v>
      </x:c>
      <x:c r="P1637" s="11">
        <x:v>173</x:v>
      </x:c>
      <x:c r="Q1637" s="11">
        <x:v>833</x:v>
      </x:c>
      <x:c r="R1637" s="11">
        <x:v>220</x:v>
      </x:c>
      <x:c r="S1637" s="11">
        <x:v>-630</x:v>
      </x:c>
      <x:c r="T1637" s="11">
        <x:v>183</x:v>
      </x:c>
      <x:c r="U1637" s="11" t="s">
        <x:v>40</x:v>
      </x:c>
      <x:c r="V1637" s="11">
        <x:v>17</x:v>
      </x:c>
      <x:c r="W1637" s="12">
        <x:v>1</x:v>
      </x:c>
      <x:c r="X1637" s="8">
        <x:v>0</x:v>
      </x:c>
      <x:c r="Y1637" s="13">
        <x:f t="shared" si="150"/>
        <x:v>0.20059790732436472</x:v>
      </x:c>
      <x:c r="Z1637" s="13">
        <x:f t="shared" si="151"/>
        <x:v>1.116019530341781</x:v>
      </x:c>
      <x:c r="AA1637" s="13">
        <x:f t="shared" si="152"/>
        <x:v>-7.3238781678679379E-2</x:v>
      </x:c>
      <x:c r="AB1637" s="13">
        <x:f t="shared" si="153"/>
        <x:v>2.0111601953034179E-2</x:v>
      </x:c>
      <x:c r="AC1637" s="13">
        <x:f t="shared" si="154"/>
        <x:v>1.90625E-2</x:v>
      </x:c>
      <x:c r="AD1637" s="13">
        <x:f t="shared" si="155"/>
        <x:v>-0.42222738897930712</x:v>
      </x:c>
      <x:c r="AE1637" s="50" t="n">
        <x:f>IF(OR(NOT(ISNUMBER(Q1637)),NOT(ISNUMBER(R1637))),"",IF(Q1637&lt;R1637,1,0))</x:f>
        <x:v>0</x:v>
      </x:c>
      <x:c r="AF1637" s="50" t="str">
        <x:f>IFERROR(IF(AND(A1637=A1636,C1637=C1636+1,ISNUMBER(AE1636)),AE1636,""),"")</x:f>
      </x:c>
      <x:c r="AG1637" s="52" t="str">
        <x:f>IFERROR(IF(AND(A1637=A1636,C1637=C1636+1,ISNUMBER(U1637),ISNUMBER(U1636),U1636&lt;&gt;0),U1637/U1636-1,""),"")</x:f>
      </x:c>
      <x:c r="AH1637" s="50" t="str">
        <x:f>IF(AND(ISNUMBER(AE1637),ISNUMBER(AF1637),ISNUMBER(AG1637)),IF(AND(AE1637=1,AF1637=1,AG1637&lt;0),1,0),"")</x:f>
      </x:c>
      <x:c r="AI1637" s="50" t="str">
        <x:f>IF(AND(A1637=A1638,C1638=C1637+1,ISNUMBER(AH1638)),C1638,"")</x:f>
      </x:c>
      <x:c r="AJ1637" s="50" t="str">
        <x:f>IF(AND(A1637=A1638,C1638=C1637+1,ISNUMBER(AH1638)),AH1638,"")</x:f>
      </x:c>
    </x:row>
    <x:row r="1638" ht="15">
      <x:c r="A1638" s="9" t="s">
        <x:v>125</x:v>
      </x:c>
      <x:c r="B1638" s="10">
        <x:v>43465</x:v>
      </x:c>
      <x:c r="C1638" s="9">
        <x:v>2018</x:v>
      </x:c>
      <x:c r="D1638" s="11">
        <x:v>8506</x:v>
      </x:c>
      <x:c r="E1638" s="11">
        <x:v>959</x:v>
      </x:c>
      <x:c r="F1638" s="11">
        <x:v>4695</x:v>
      </x:c>
      <x:c r="G1638" s="11">
        <x:v>9823</x:v>
      </x:c>
      <x:c r="H1638" s="11">
        <x:v>7928</x:v>
      </x:c>
      <x:c r="I1638" s="11">
        <x:v>-1317</x:v>
      </x:c>
      <x:c r="J1638" s="11">
        <x:v>-3794</x:v>
      </x:c>
      <x:c r="K1638" s="11">
        <x:v>446</x:v>
      </x:c>
      <x:c r="L1638" s="11">
        <x:v>2</x:v>
      </x:c>
      <x:c r="M1638" s="11">
        <x:v>3041</x:v>
      </x:c>
      <x:c r="N1638" s="11">
        <x:v>4887</x:v>
      </x:c>
      <x:c r="O1638" s="11">
        <x:v>2910</x:v>
      </x:c>
      <x:c r="P1638" s="11">
        <x:v>552</x:v>
      </x:c>
      <x:c r="Q1638" s="11">
        <x:v>1129</x:v>
      </x:c>
      <x:c r="R1638" s="11">
        <x:v>211</x:v>
      </x:c>
      <x:c r="S1638" s="11">
        <x:v>-138</x:v>
      </x:c>
      <x:c r="T1638" s="11">
        <x:v>474</x:v>
      </x:c>
      <x:c r="U1638" s="11" t="s">
        <x:v>40</x:v>
      </x:c>
      <x:c r="V1638" s="11">
        <x:v>17</x:v>
      </x:c>
      <x:c r="W1638" s="12">
        <x:v>1</x:v>
      </x:c>
      <x:c r="X1638" s="8">
        <x:v>0</x:v>
      </x:c>
      <x:c r="Y1638" s="13">
        <x:f t="shared" si="150"/>
        <x:v>0.20425985090521831</x:v>
      </x:c>
      <x:c r="Z1638" s="13">
        <x:f t="shared" si="151"/>
        <x:v>1.1548318833764402</x:v>
      </x:c>
      <x:c r="AA1638" s="13">
        <x:f t="shared" si="152"/>
        <x:v>-1.6223841993886667E-2</x:v>
      </x:c>
      <x:c r="AB1638" s="13">
        <x:f t="shared" si="153"/>
        <x:v>6.4895367975546667E-2</x:v>
      </x:c>
      <x:c r="AC1638" s="13">
        <x:f t="shared" si="154"/>
        <x:v>4.8254097526213985E-2</x:v>
      </x:c>
      <x:c r="AD1638" s="13">
        <x:f t="shared" si="155"/>
        <x:v>-0.44603809075946393</x:v>
      </x:c>
      <x:c r="AE1638" s="50" t="n">
        <x:f>IF(OR(NOT(ISNUMBER(Q1638)),NOT(ISNUMBER(R1638))),"",IF(Q1638&lt;R1638,1,0))</x:f>
        <x:v>0</x:v>
      </x:c>
      <x:c r="AF1638" s="50" t="n">
        <x:f>IFERROR(IF(AND(A1638=A1637,C1638=C1637+1,ISNUMBER(AE1637)),AE1637,""),"")</x:f>
        <x:v>0</x:v>
      </x:c>
      <x:c r="AG1638" s="52" t="str">
        <x:f>IFERROR(IF(AND(A1638=A1637,C1638=C1637+1,ISNUMBER(U1638),ISNUMBER(U1637),U1637&lt;&gt;0),U1638/U1637-1,""),"")</x:f>
      </x:c>
      <x:c r="AH1638" s="50" t="str">
        <x:f>IF(AND(ISNUMBER(AE1638),ISNUMBER(AF1638),ISNUMBER(AG1638)),IF(AND(AE1638=1,AF1638=1,AG1638&lt;0),1,0),"")</x:f>
      </x:c>
      <x:c r="AI1638" s="50" t="str">
        <x:f>IF(AND(A1638=A1639,C1639=C1638+1,ISNUMBER(AH1639)),C1639,"")</x:f>
      </x:c>
      <x:c r="AJ1638" s="50" t="str">
        <x:f>IF(AND(A1638=A1639,C1639=C1638+1,ISNUMBER(AH1639)),AH1639,"")</x:f>
      </x:c>
    </x:row>
    <x:row r="1639" ht="15">
      <x:c r="A1639" s="9" t="s">
        <x:v>125</x:v>
      </x:c>
      <x:c r="B1639" s="10">
        <x:v>43830</x:v>
      </x:c>
      <x:c r="C1639" s="9">
        <x:v>2019</x:v>
      </x:c>
      <x:c r="D1639" s="11">
        <x:v>9106</x:v>
      </x:c>
      <x:c r="E1639" s="11">
        <x:v>1421</x:v>
      </x:c>
      <x:c r="F1639" s="11">
        <x:v>3099</x:v>
      </x:c>
      <x:c r="G1639" s="11">
        <x:v>6676</x:v>
      </x:c>
      <x:c r="H1639" s="11">
        <x:v>4839</x:v>
      </x:c>
      <x:c r="I1639" s="11">
        <x:v>2430</x:v>
      </x:c>
      <x:c r="J1639" s="11">
        <x:v>1688</x:v>
      </x:c>
      <x:c r="K1639" s="11">
        <x:v>863</x:v>
      </x:c>
      <x:c r="L1639" s="11">
        <x:v>3</x:v>
      </x:c>
      <x:c r="M1639" s="11">
        <x:v>1365</x:v>
      </x:c>
      <x:c r="N1639" s="11">
        <x:v>3474</x:v>
      </x:c>
      <x:c r="O1639" s="11">
        <x:v>3077</x:v>
      </x:c>
      <x:c r="P1639" s="11">
        <x:v>734</x:v>
      </x:c>
      <x:c r="Q1639" s="11">
        <x:v>1307</x:v>
      </x:c>
      <x:c r="R1639" s="11">
        <x:v>195</x:v>
      </x:c>
      <x:c r="S1639" s="11">
        <x:v>388</x:v>
      </x:c>
      <x:c r="T1639" s="11">
        <x:v>716</x:v>
      </x:c>
      <x:c r="U1639" s="11" t="s">
        <x:v>40</x:v>
      </x:c>
      <x:c r="V1639" s="11">
        <x:v>17</x:v>
      </x:c>
      <x:c r="W1639" s="12">
        <x:v>1</x:v>
      </x:c>
      <x:c r="X1639" s="8">
        <x:v>0</x:v>
      </x:c>
      <x:c r="Y1639" s="13">
        <x:f t="shared" si="150"/>
        <x:v>0.45853501129396579</x:v>
      </x:c>
      <x:c r="Z1639" s="13">
        <x:f t="shared" si="151"/>
        <x:v>0.73314298264880295</x:v>
      </x:c>
      <x:c r="AA1639" s="13">
        <x:f t="shared" si="152"/>
        <x:v>4.2609268614100596E-2</x:v>
      </x:c>
      <x:c r="AB1639" s="13">
        <x:f t="shared" si="153"/>
        <x:v>8.0606193718427407E-2</x:v>
      </x:c>
      <x:c r="AC1639" s="13">
        <x:f t="shared" si="154"/>
        <x:v>0.10724985020970641</x:v>
      </x:c>
      <x:c r="AD1639" s="13">
        <x:f t="shared" si="155"/>
        <x:v>0.18537228201186032</x:v>
      </x:c>
      <x:c r="AE1639" s="50" t="n">
        <x:f>IF(OR(NOT(ISNUMBER(Q1639)),NOT(ISNUMBER(R1639))),"",IF(Q1639&lt;R1639,1,0))</x:f>
        <x:v>0</x:v>
      </x:c>
      <x:c r="AF1639" s="50" t="n">
        <x:f>IFERROR(IF(AND(A1639=A1638,C1639=C1638+1,ISNUMBER(AE1638)),AE1638,""),"")</x:f>
        <x:v>0</x:v>
      </x:c>
      <x:c r="AG1639" s="52" t="str">
        <x:f>IFERROR(IF(AND(A1639=A1638,C1639=C1638+1,ISNUMBER(U1639),ISNUMBER(U1638),U1638&lt;&gt;0),U1639/U1638-1,""),"")</x:f>
      </x:c>
      <x:c r="AH1639" s="50" t="str">
        <x:f>IF(AND(ISNUMBER(AE1639),ISNUMBER(AF1639),ISNUMBER(AG1639)),IF(AND(AE1639=1,AF1639=1,AG1639&lt;0),1,0),"")</x:f>
      </x:c>
      <x:c r="AI1639" s="50" t="str">
        <x:f>IF(AND(A1639=A1640,C1640=C1639+1,ISNUMBER(AH1640)),C1640,"")</x:f>
      </x:c>
      <x:c r="AJ1639" s="50" t="str">
        <x:f>IF(AND(A1639=A1640,C1640=C1639+1,ISNUMBER(AH1640)),AH1640,"")</x:f>
      </x:c>
    </x:row>
    <x:row r="1640" ht="15">
      <x:c r="A1640" s="9" t="s">
        <x:v>125</x:v>
      </x:c>
      <x:c r="B1640" s="10">
        <x:v>44196</x:v>
      </x:c>
      <x:c r="C1640" s="9">
        <x:v>2020</x:v>
      </x:c>
      <x:c r="D1640" s="11">
        <x:v>9325</x:v>
      </x:c>
      <x:c r="E1640" s="11">
        <x:v>1671</x:v>
      </x:c>
      <x:c r="F1640" s="11">
        <x:v>2488</x:v>
      </x:c>
      <x:c r="G1640" s="11">
        <x:v>6044</x:v>
      </x:c>
      <x:c r="H1640" s="11">
        <x:v>4279</x:v>
      </x:c>
      <x:c r="I1640" s="11">
        <x:v>3281</x:v>
      </x:c>
      <x:c r="J1640" s="11">
        <x:v>2805</x:v>
      </x:c>
      <x:c r="K1640" s="11">
        <x:v>1016</x:v>
      </x:c>
      <x:c r="L1640" s="11">
        <x:v>3</x:v>
      </x:c>
      <x:c r="M1640" s="11">
        <x:v>863</x:v>
      </x:c>
      <x:c r="N1640" s="11">
        <x:v>3416</x:v>
      </x:c>
      <x:c r="O1640" s="11">
        <x:v>3422</x:v>
      </x:c>
      <x:c r="P1640" s="11">
        <x:v>901</x:v>
      </x:c>
      <x:c r="Q1640" s="11">
        <x:v>1533</x:v>
      </x:c>
      <x:c r="R1640" s="11">
        <x:v>172</x:v>
      </x:c>
      <x:c r="S1640" s="11">
        <x:v>370</x:v>
      </x:c>
      <x:c r="T1640" s="11">
        <x:v>1098</x:v>
      </x:c>
      <x:c r="U1640" s="11">
        <x:v>3487.018</x:v>
      </x:c>
      <x:c r="V1640" s="11">
        <x:v>18</x:v>
      </x:c>
      <x:c r="W1640" s="12">
        <x:v>0</x:v>
      </x:c>
      <x:c r="X1640" s="8">
        <x:v>0</x:v>
      </x:c>
      <x:c r="Y1640" s="13">
        <x:f t="shared" si="150"/>
        <x:v>0.67162379421221863</x:v>
      </x:c>
      <x:c r="Z1640" s="13">
        <x:f t="shared" si="151"/>
        <x:v>0.64815013404825739</x:v>
      </x:c>
      <x:c r="AA1640" s="13">
        <x:f t="shared" si="152"/>
        <x:v>3.967828418230563E-2</x:v>
      </x:c>
      <x:c r="AB1640" s="13">
        <x:f t="shared" si="153"/>
        <x:v>9.662198391420912E-2</x:v>
      </x:c>
      <x:c r="AC1640" s="13">
        <x:f t="shared" si="154"/>
        <x:v>0.18166776968894771</x:v>
      </x:c>
      <x:c r="AD1640" s="13">
        <x:f t="shared" si="155"/>
        <x:v>0.30080428954423594</x:v>
      </x:c>
      <x:c r="AE1640" s="50" t="n">
        <x:f>IF(OR(NOT(ISNUMBER(Q1640)),NOT(ISNUMBER(R1640))),"",IF(Q1640&lt;R1640,1,0))</x:f>
        <x:v>0</x:v>
      </x:c>
      <x:c r="AF1640" s="50" t="n">
        <x:f>IFERROR(IF(AND(A1640=A1639,C1640=C1639+1,ISNUMBER(AE1639)),AE1639,""),"")</x:f>
        <x:v>0</x:v>
      </x:c>
      <x:c r="AG1640" s="52" t="str">
        <x:f>IFERROR(IF(AND(A1640=A1639,C1640=C1639+1,ISNUMBER(U1640),ISNUMBER(U1639),U1639&lt;&gt;0),U1640/U1639-1,""),"")</x:f>
      </x:c>
      <x:c r="AH1640" s="50" t="str">
        <x:f>IF(AND(ISNUMBER(AE1640),ISNUMBER(AF1640),ISNUMBER(AG1640)),IF(AND(AE1640=1,AF1640=1,AG1640&lt;0),1,0),"")</x:f>
      </x:c>
      <x:c r="AI1640" s="50" t="n">
        <x:f>IF(AND(A1640=A1641,C1641=C1640+1,ISNUMBER(AH1641)),C1641,"")</x:f>
        <x:v>2021</x:v>
      </x:c>
      <x:c r="AJ1640" s="50" t="n">
        <x:f>IF(AND(A1640=A1641,C1641=C1640+1,ISNUMBER(AH1641)),AH1641,"")</x:f>
        <x:v>0</x:v>
      </x:c>
    </x:row>
    <x:row r="1641" ht="15">
      <x:c r="A1641" s="9" t="s">
        <x:v>125</x:v>
      </x:c>
      <x:c r="B1641" s="10">
        <x:v>44561</x:v>
      </x:c>
      <x:c r="C1641" s="9">
        <x:v>2021</x:v>
      </x:c>
      <x:c r="D1641" s="11">
        <x:v>9992</x:v>
      </x:c>
      <x:c r="E1641" s="11">
        <x:v>1905</x:v>
      </x:c>
      <x:c r="F1641" s="11">
        <x:v>3504</x:v>
      </x:c>
      <x:c r="G1641" s="11">
        <x:v>6639</x:v>
      </x:c>
      <x:c r="H1641" s="11">
        <x:v>4616</x:v>
      </x:c>
      <x:c r="I1641" s="11">
        <x:v>3353</x:v>
      </x:c>
      <x:c r="J1641" s="11">
        <x:v>2975</x:v>
      </x:c>
      <x:c r="K1641" s="11">
        <x:v>1095</x:v>
      </x:c>
      <x:c r="L1641" s="11">
        <x:v>7</x:v>
      </x:c>
      <x:c r="M1641" s="11">
        <x:v>1708</x:v>
      </x:c>
      <x:c r="N1641" s="11">
        <x:v>2908</x:v>
      </x:c>
      <x:c r="O1641" s="11">
        <x:v>3908</x:v>
      </x:c>
      <x:c r="P1641" s="11">
        <x:v>1119</x:v>
      </x:c>
      <x:c r="Q1641" s="11">
        <x:v>1800</x:v>
      </x:c>
      <x:c r="R1641" s="11">
        <x:v>170</x:v>
      </x:c>
      <x:c r="S1641" s="11">
        <x:v>339</x:v>
      </x:c>
      <x:c r="T1641" s="11">
        <x:v>1363</x:v>
      </x:c>
      <x:c r="U1641" s="11">
        <x:v>7485.1719000000003</x:v>
      </x:c>
      <x:c r="V1641" s="11">
        <x:v>18</x:v>
      </x:c>
      <x:c r="W1641" s="12">
        <x:v>0</x:v>
      </x:c>
      <x:c r="X1641" s="8">
        <x:v>0</x:v>
      </x:c>
      <x:c r="Y1641" s="13">
        <x:f t="shared" si="150"/>
        <x:v>0.54366438356164382</x:v>
      </x:c>
      <x:c r="Z1641" s="13">
        <x:f t="shared" si="151"/>
        <x:v>0.66443154523618897</x:v>
      </x:c>
      <x:c r="AA1641" s="13">
        <x:f t="shared" si="152"/>
        <x:v>3.3927141713370697E-2</x:v>
      </x:c>
      <x:c r="AB1641" s="13">
        <x:f t="shared" si="153"/>
        <x:v>0.11198959167333868</x:v>
      </x:c>
      <x:c r="AC1641" s="13">
        <x:f t="shared" si="154"/>
        <x:v>0.20530200331375206</x:v>
      </x:c>
      <x:c r="AD1641" s="13">
        <x:f t="shared" si="155"/>
        <x:v>0.29773819055244194</x:v>
      </x:c>
      <x:c r="AE1641" s="50" t="n">
        <x:f>IF(OR(NOT(ISNUMBER(Q1641)),NOT(ISNUMBER(R1641))),"",IF(Q1641&lt;R1641,1,0))</x:f>
        <x:v>0</x:v>
      </x:c>
      <x:c r="AF1641" s="50" t="n">
        <x:f>IFERROR(IF(AND(A1641=A1640,C1641=C1640+1,ISNUMBER(AE1640)),AE1640,""),"")</x:f>
        <x:v>0</x:v>
      </x:c>
      <x:c r="AG1641" s="52" t="n">
        <x:f>IFERROR(IF(AND(A1641=A1640,C1641=C1640+1,ISNUMBER(U1641),ISNUMBER(U1640),U1640&lt;&gt;0),U1641/U1640-1,""),"")</x:f>
        <x:v>1.1465825240936525</x:v>
      </x:c>
      <x:c r="AH1641" s="50" t="n">
        <x:f>IF(AND(ISNUMBER(AE1641),ISNUMBER(AF1641),ISNUMBER(AG1641)),IF(AND(AE1641=1,AF1641=1,AG1641&lt;0),1,0),"")</x:f>
        <x:v>0</x:v>
      </x:c>
      <x:c r="AI1641" s="50" t="n">
        <x:f>IF(AND(A1641=A1642,C1642=C1641+1,ISNUMBER(AH1642)),C1642,"")</x:f>
        <x:v>2022</x:v>
      </x:c>
      <x:c r="AJ1641" s="50" t="n">
        <x:f>IF(AND(A1641=A1642,C1642=C1641+1,ISNUMBER(AH1642)),AH1642,"")</x:f>
        <x:v>0</x:v>
      </x:c>
    </x:row>
    <x:row r="1642" ht="15">
      <x:c r="A1642" s="9" t="s">
        <x:v>125</x:v>
      </x:c>
      <x:c r="B1642" s="10">
        <x:v>44926</x:v>
      </x:c>
      <x:c r="C1642" s="9">
        <x:v>2022</x:v>
      </x:c>
      <x:c r="D1642" s="11">
        <x:v>10364</x:v>
      </x:c>
      <x:c r="E1642" s="11">
        <x:v>1997</x:v>
      </x:c>
      <x:c r="F1642" s="11">
        <x:v>3073</x:v>
      </x:c>
      <x:c r="G1642" s="11">
        <x:v>6715</x:v>
      </x:c>
      <x:c r="H1642" s="11">
        <x:v>3932</x:v>
      </x:c>
      <x:c r="I1642" s="11">
        <x:v>3649</x:v>
      </x:c>
      <x:c r="J1642" s="11">
        <x:v>3436</x:v>
      </x:c>
      <x:c r="K1642" s="11">
        <x:v>1016</x:v>
      </x:c>
      <x:c r="L1642" s="11">
        <x:v>3</x:v>
      </x:c>
      <x:c r="M1642" s="11">
        <x:v>1109</x:v>
      </x:c>
      <x:c r="N1642" s="11">
        <x:v>2823</x:v>
      </x:c>
      <x:c r="O1642" s="11">
        <x:v>4714</x:v>
      </x:c>
      <x:c r="P1642" s="11">
        <x:v>1535</x:v>
      </x:c>
      <x:c r="Q1642" s="11">
        <x:v>2279</x:v>
      </x:c>
      <x:c r="R1642" s="11">
        <x:v>170</x:v>
      </x:c>
      <x:c r="S1642" s="11">
        <x:v>631</x:v>
      </x:c>
      <x:c r="T1642" s="11">
        <x:v>1660</x:v>
      </x:c>
      <x:c r="U1642" s="11">
        <x:v>6888.2821000000004</x:v>
      </x:c>
      <x:c r="V1642" s="11">
        <x:v>18</x:v>
      </x:c>
      <x:c r="W1642" s="12">
        <x:v>0</x:v>
      </x:c>
      <x:c r="X1642" s="8">
        <x:v>0</x:v>
      </x:c>
      <x:c r="Y1642" s="13">
        <x:f t="shared" si="150"/>
        <x:v>0.64985356329319888</x:v>
      </x:c>
      <x:c r="Z1642" s="13">
        <x:f t="shared" si="151"/>
        <x:v>0.64791586260131229</x:v>
      </x:c>
      <x:c r="AA1642" s="13">
        <x:f t="shared" si="152"/>
        <x:v>6.0883828637591661E-2</x:v>
      </x:c>
      <x:c r="AB1642" s="13">
        <x:f t="shared" si="153"/>
        <x:v>0.14810883828637592</x:v>
      </x:c>
      <x:c r="AC1642" s="13">
        <x:f t="shared" si="154"/>
        <x:v>0.24720774385703648</x:v>
      </x:c>
      <x:c r="AD1642" s="13">
        <x:f t="shared" si="155"/>
        <x:v>0.33153222693940565</x:v>
      </x:c>
      <x:c r="AE1642" s="50" t="n">
        <x:f>IF(OR(NOT(ISNUMBER(Q1642)),NOT(ISNUMBER(R1642))),"",IF(Q1642&lt;R1642,1,0))</x:f>
        <x:v>0</x:v>
      </x:c>
      <x:c r="AF1642" s="50" t="n">
        <x:f>IFERROR(IF(AND(A1642=A1641,C1642=C1641+1,ISNUMBER(AE1641)),AE1641,""),"")</x:f>
        <x:v>0</x:v>
      </x:c>
      <x:c r="AG1642" s="52" t="n">
        <x:f>IFERROR(IF(AND(A1642=A1641,C1642=C1641+1,ISNUMBER(U1642),ISNUMBER(U1641),U1641&lt;&gt;0),U1642/U1641-1,""),"")</x:f>
        <x:v>-0.07974296488768684</x:v>
      </x:c>
      <x:c r="AH1642" s="50" t="n">
        <x:f>IF(AND(ISNUMBER(AE1642),ISNUMBER(AF1642),ISNUMBER(AG1642)),IF(AND(AE1642=1,AF1642=1,AG1642&lt;0),1,0),"")</x:f>
        <x:v>0</x:v>
      </x:c>
      <x:c r="AI1642" s="50" t="n">
        <x:f>IF(AND(A1642=A1643,C1643=C1642+1,ISNUMBER(AH1643)),C1643,"")</x:f>
        <x:v>2023</x:v>
      </x:c>
      <x:c r="AJ1642" s="50" t="n">
        <x:f>IF(AND(A1642=A1643,C1643=C1642+1,ISNUMBER(AH1643)),AH1643,"")</x:f>
        <x:v>0</x:v>
      </x:c>
    </x:row>
    <x:row r="1643" ht="15">
      <x:c r="A1643" s="9" t="s">
        <x:v>125</x:v>
      </x:c>
      <x:c r="B1643" s="10">
        <x:v>45291</x:v>
      </x:c>
      <x:c r="C1643" s="9">
        <x:v>2023</x:v>
      </x:c>
      <x:c r="D1643" s="11">
        <x:v>11166</x:v>
      </x:c>
      <x:c r="E1643" s="11">
        <x:v>1898</x:v>
      </x:c>
      <x:c r="F1643" s="11">
        <x:v>3572</x:v>
      </x:c>
      <x:c r="G1643" s="11">
        <x:v>7358</x:v>
      </x:c>
      <x:c r="H1643" s="11">
        <x:v>4225</x:v>
      </x:c>
      <x:c r="I1643" s="11">
        <x:v>3808</x:v>
      </x:c>
      <x:c r="J1643" s="11">
        <x:v>3902</x:v>
      </x:c>
      <x:c r="K1643" s="11">
        <x:v>717</x:v>
      </x:c>
      <x:c r="L1643" s="11">
        <x:v>15</x:v>
      </x:c>
      <x:c r="M1643" s="11">
        <x:v>1340</x:v>
      </x:c>
      <x:c r="N1643" s="11">
        <x:v>2885</x:v>
      </x:c>
      <x:c r="O1643" s="11">
        <x:v>5255</x:v>
      </x:c>
      <x:c r="P1643" s="11">
        <x:v>1757</x:v>
      </x:c>
      <x:c r="Q1643" s="11">
        <x:v>2575</x:v>
      </x:c>
      <x:c r="R1643" s="11">
        <x:v>752</x:v>
      </x:c>
      <x:c r="S1643" s="11">
        <x:v>663</x:v>
      </x:c>
      <x:c r="T1643" s="11">
        <x:v>1860</x:v>
      </x:c>
      <x:c r="U1643" s="11">
        <x:v>4942.2021999999997</x:v>
      </x:c>
      <x:c r="V1643" s="11">
        <x:v>18</x:v>
      </x:c>
      <x:c r="W1643" s="12">
        <x:v>0</x:v>
      </x:c>
      <x:c r="X1643" s="8">
        <x:v>0</x:v>
      </x:c>
      <x:c r="Y1643" s="13">
        <x:f t="shared" si="150"/>
        <x:v>0.53135498320268759</x:v>
      </x:c>
      <x:c r="Z1643" s="13">
        <x:f t="shared" si="151"/>
        <x:v>0.65896471431130221</x:v>
      </x:c>
      <x:c r="AA1643" s="13">
        <x:f t="shared" si="152"/>
        <x:v>5.9376679204728638E-2</x:v>
      </x:c>
      <x:c r="AB1643" s="13">
        <x:f t="shared" si="153"/>
        <x:v>0.15735267777180728</x:v>
      </x:c>
      <x:c r="AC1643" s="13">
        <x:f t="shared" si="154"/>
        <x:v>0.25278608317477574</x:v>
      </x:c>
      <x:c r="AD1643" s="13">
        <x:f t="shared" si="155"/>
        <x:v>0.3494536987282823</x:v>
      </x:c>
      <x:c r="AE1643" s="50" t="n">
        <x:f>IF(OR(NOT(ISNUMBER(Q1643)),NOT(ISNUMBER(R1643))),"",IF(Q1643&lt;R1643,1,0))</x:f>
        <x:v>0</x:v>
      </x:c>
      <x:c r="AF1643" s="50" t="n">
        <x:f>IFERROR(IF(AND(A1643=A1642,C1643=C1642+1,ISNUMBER(AE1642)),AE1642,""),"")</x:f>
        <x:v>0</x:v>
      </x:c>
      <x:c r="AG1643" s="52" t="n">
        <x:f>IFERROR(IF(AND(A1643=A1642,C1643=C1642+1,ISNUMBER(U1643),ISNUMBER(U1642),U1642&lt;&gt;0),U1643/U1642-1,""),"")</x:f>
        <x:v>-0.2825203543856023</x:v>
      </x:c>
      <x:c r="AH1643" s="50" t="n">
        <x:f>IF(AND(ISNUMBER(AE1643),ISNUMBER(AF1643),ISNUMBER(AG1643)),IF(AND(AE1643=1,AF1643=1,AG1643&lt;0),1,0),"")</x:f>
        <x:v>0</x:v>
      </x:c>
      <x:c r="AI1643" s="50" t="n">
        <x:f>IF(AND(A1643=A1644,C1644=C1643+1,ISNUMBER(AH1644)),C1644,"")</x:f>
        <x:v>2024</x:v>
      </x:c>
      <x:c r="AJ1643" s="50" t="n">
        <x:f>IF(AND(A1643=A1644,C1644=C1643+1,ISNUMBER(AH1644)),AH1644,"")</x:f>
        <x:v>0</x:v>
      </x:c>
    </x:row>
    <x:row r="1644" ht="15">
      <x:c r="A1644" s="9" t="s">
        <x:v>125</x:v>
      </x:c>
      <x:c r="B1644" s="10">
        <x:v>45657</x:v>
      </x:c>
      <x:c r="C1644" s="9">
        <x:v>2024</x:v>
      </x:c>
      <x:c r="D1644" s="11">
        <x:v>9861</x:v>
      </x:c>
      <x:c r="E1644" s="11">
        <x:v>2292</x:v>
      </x:c>
      <x:c r="F1644" s="11">
        <x:v>4046</x:v>
      </x:c>
      <x:c r="G1644" s="11">
        <x:v>7561</x:v>
      </x:c>
      <x:c r="H1644" s="11">
        <x:v>4462</x:v>
      </x:c>
      <x:c r="I1644" s="11">
        <x:v>2300</x:v>
      </x:c>
      <x:c r="J1644" s="11">
        <x:v>5056</x:v>
      </x:c>
      <x:c r="K1644" s="11">
        <x:v>973</x:v>
      </x:c>
      <x:c r="L1644" s="11">
        <x:v>26</x:v>
      </x:c>
      <x:c r="M1644" s="11">
        <x:v>1783</x:v>
      </x:c>
      <x:c r="N1644" s="11">
        <x:v>2679</x:v>
      </x:c>
      <x:c r="O1644" s="11">
        <x:v>4979</x:v>
      </x:c>
      <x:c r="P1644" s="11">
        <x:v>1640</x:v>
      </x:c>
      <x:c r="Q1644" s="11">
        <x:v>2428</x:v>
      </x:c>
      <x:c r="R1644" s="11">
        <x:v>1259</x:v>
      </x:c>
      <x:c r="S1644" s="11">
        <x:v>-165</x:v>
      </x:c>
      <x:c r="T1644" s="11">
        <x:v>1852</x:v>
      </x:c>
      <x:c r="U1644" s="11">
        <x:v>5009.9861000000001</x:v>
      </x:c>
      <x:c r="V1644" s="11">
        <x:v>18</x:v>
      </x:c>
      <x:c r="W1644" s="12">
        <x:v>0</x:v>
      </x:c>
      <x:c r="X1644" s="8">
        <x:v>0</x:v>
      </x:c>
      <x:c r="Y1644" s="13">
        <x:f t="shared" si="150"/>
        <x:v>0.56648541769649041</x:v>
      </x:c>
      <x:c r="Z1644" s="13">
        <x:f t="shared" si="151"/>
        <x:v>0.76675793530067948</x:v>
      </x:c>
      <x:c r="AA1644" s="13">
        <x:f t="shared" si="152"/>
        <x:v>-1.6732582902342561E-2</x:v>
      </x:c>
      <x:c r="AB1644" s="13">
        <x:f t="shared" si="153"/>
        <x:v>0.16631173308995031</x:v>
      </x:c>
      <x:c r="AC1644" s="13">
        <x:f t="shared" si="154"/>
        <x:v>0.24494114535114403</x:v>
      </x:c>
      <x:c r="AD1644" s="13">
        <x:f t="shared" si="155"/>
        <x:v>0.51272690396511511</x:v>
      </x:c>
      <x:c r="AE1644" s="50" t="n">
        <x:f>IF(OR(NOT(ISNUMBER(Q1644)),NOT(ISNUMBER(R1644))),"",IF(Q1644&lt;R1644,1,0))</x:f>
        <x:v>0</x:v>
      </x:c>
      <x:c r="AF1644" s="50" t="n">
        <x:f>IFERROR(IF(AND(A1644=A1643,C1644=C1643+1,ISNUMBER(AE1643)),AE1643,""),"")</x:f>
        <x:v>0</x:v>
      </x:c>
      <x:c r="AG1644" s="52" t="n">
        <x:f>IFERROR(IF(AND(A1644=A1643,C1644=C1643+1,ISNUMBER(U1644),ISNUMBER(U1643),U1643&lt;&gt;0),U1644/U1643-1,""),"")</x:f>
        <x:v>0.013715323100297327</x:v>
      </x:c>
      <x:c r="AH1644" s="50" t="n">
        <x:f>IF(AND(ISNUMBER(AE1644),ISNUMBER(AF1644),ISNUMBER(AG1644)),IF(AND(AE1644=1,AF1644=1,AG1644&lt;0),1,0),"")</x:f>
        <x:v>0</x:v>
      </x:c>
      <x:c r="AI1644" s="50" t="str">
        <x:f>IF(AND(A1644=A1645,C1645=C1644+1,ISNUMBER(AH1645)),C1645,"")</x:f>
      </x:c>
      <x:c r="AJ1644" s="50" t="str">
        <x:f>IF(AND(A1644=A1645,C1645=C1644+1,ISNUMBER(AH1645)),AH1645,"")</x:f>
      </x:c>
    </x:row>
    <x:row r="1645" ht="15">
      <x:c r="A1645" s="9" t="s">
        <x:v>126</x:v>
      </x:c>
      <x:c r="B1645" s="10">
        <x:v>39447</x:v>
      </x:c>
      <x:c r="C1645" s="9">
        <x:v>2007</x:v>
      </x:c>
      <x:c r="D1645" s="11">
        <x:v>3062</x:v>
      </x:c>
      <x:c r="E1645" s="11">
        <x:v>1480</x:v>
      </x:c>
      <x:c r="F1645" s="11">
        <x:v>933</x:v>
      </x:c>
      <x:c r="G1645" s="11">
        <x:v>2067</x:v>
      </x:c>
      <x:c r="H1645" s="11">
        <x:v>1113</x:v>
      </x:c>
      <x:c r="I1645" s="11">
        <x:v>995</x:v>
      </x:c>
      <x:c r="J1645" s="11">
        <x:v>385</x:v>
      </x:c>
      <x:c r="K1645" s="11">
        <x:v>189</x:v>
      </x:c>
      <x:c r="L1645" s="11">
        <x:v>503</x:v>
      </x:c>
      <x:c r="M1645" s="11">
        <x:v>271</x:v>
      </x:c>
      <x:c r="N1645" s="11">
        <x:v>842</x:v>
      </x:c>
      <x:c r="O1645" s="11">
        <x:v>3225</x:v>
      </x:c>
      <x:c r="P1645" s="11">
        <x:v>289</x:v>
      </x:c>
      <x:c r="Q1645" s="11">
        <x:v>382</x:v>
      </x:c>
      <x:c r="R1645" s="11">
        <x:v>86</x:v>
      </x:c>
      <x:c r="S1645" s="11">
        <x:v>214</x:v>
      </x:c>
      <x:c r="T1645" s="11">
        <x:v>260</x:v>
      </x:c>
      <x:c r="U1645" s="11">
        <x:v>2816.4902999999999</x:v>
      </x:c>
      <x:c r="V1645" s="11">
        <x:v>18</x:v>
      </x:c>
      <x:c r="W1645" s="12">
        <x:v>0</x:v>
      </x:c>
      <x:c r="X1645" s="8">
        <x:v>0</x:v>
      </x:c>
      <x:c r="Y1645" s="13">
        <x:f t="shared" si="150"/>
        <x:v>1.5862808145766345</x:v>
      </x:c>
      <x:c r="Z1645" s="13">
        <x:f t="shared" si="151"/>
        <x:v>0.67504898758981058</x:v>
      </x:c>
      <x:c r="AA1645" s="13">
        <x:f t="shared" si="152"/>
        <x:v>6.9888961463096019E-2</x:v>
      </x:c>
      <x:c r="AB1645" s="13">
        <x:f t="shared" si="153"/>
        <x:v>9.438275636838668E-2</x:v>
      </x:c>
      <x:c r="AC1645" s="13">
        <x:f t="shared" si="154"/>
        <x:v>0.12578616352201258</x:v>
      </x:c>
      <x:c r="AD1645" s="13">
        <x:f t="shared" si="155"/>
        <x:v>0.12573481384715873</x:v>
      </x:c>
      <x:c r="AE1645" s="50" t="n">
        <x:f>IF(OR(NOT(ISNUMBER(Q1645)),NOT(ISNUMBER(R1645))),"",IF(Q1645&lt;R1645,1,0))</x:f>
        <x:v>0</x:v>
      </x:c>
      <x:c r="AF1645" s="50" t="str">
        <x:f>IFERROR(IF(AND(A1645=A1644,C1645=C1644+1,ISNUMBER(AE1644)),AE1644,""),"")</x:f>
      </x:c>
      <x:c r="AG1645" s="52" t="str">
        <x:f>IFERROR(IF(AND(A1645=A1644,C1645=C1644+1,ISNUMBER(U1645),ISNUMBER(U1644),U1644&lt;&gt;0),U1645/U1644-1,""),"")</x:f>
      </x:c>
      <x:c r="AH1645" s="50" t="str">
        <x:f>IF(AND(ISNUMBER(AE1645),ISNUMBER(AF1645),ISNUMBER(AG1645)),IF(AND(AE1645=1,AF1645=1,AG1645&lt;0),1,0),"")</x:f>
      </x:c>
      <x:c r="AI1645" s="50" t="n">
        <x:f>IF(AND(A1645=A1646,C1646=C1645+1,ISNUMBER(AH1646)),C1646,"")</x:f>
        <x:v>2008</x:v>
      </x:c>
      <x:c r="AJ1645" s="50" t="n">
        <x:f>IF(AND(A1645=A1646,C1646=C1645+1,ISNUMBER(AH1646)),AH1646,"")</x:f>
        <x:v>0</x:v>
      </x:c>
    </x:row>
    <x:row r="1646" ht="15">
      <x:c r="A1646" s="9" t="s">
        <x:v>126</x:v>
      </x:c>
      <x:c r="B1646" s="10">
        <x:v>39813</x:v>
      </x:c>
      <x:c r="C1646" s="9">
        <x:v>2008</x:v>
      </x:c>
      <x:c r="D1646" s="11">
        <x:v>3334</x:v>
      </x:c>
      <x:c r="E1646" s="11">
        <x:v>1695</x:v>
      </x:c>
      <x:c r="F1646" s="11">
        <x:v>1204</x:v>
      </x:c>
      <x:c r="G1646" s="11">
        <x:v>2384</x:v>
      </x:c>
      <x:c r="H1646" s="11">
        <x:v>1218</x:v>
      </x:c>
      <x:c r="I1646" s="11">
        <x:v>950</x:v>
      </x:c>
      <x:c r="J1646" s="11">
        <x:v>317</x:v>
      </x:c>
      <x:c r="K1646" s="11">
        <x:v>165</x:v>
      </x:c>
      <x:c r="L1646" s="11">
        <x:v>562</x:v>
      </x:c>
      <x:c r="M1646" s="11">
        <x:v>360</x:v>
      </x:c>
      <x:c r="N1646" s="11">
        <x:v>858</x:v>
      </x:c>
      <x:c r="O1646" s="11">
        <x:v>2867</x:v>
      </x:c>
      <x:c r="P1646" s="11">
        <x:v>224</x:v>
      </x:c>
      <x:c r="Q1646" s="11">
        <x:v>339</x:v>
      </x:c>
      <x:c r="R1646" s="11">
        <x:v>80</x:v>
      </x:c>
      <x:c r="S1646" s="11">
        <x:v>194</x:v>
      </x:c>
      <x:c r="T1646" s="11">
        <x:v>53</x:v>
      </x:c>
      <x:c r="U1646" s="11">
        <x:v>2468.6390999999999</x:v>
      </x:c>
      <x:c r="V1646" s="11">
        <x:v>18</x:v>
      </x:c>
      <x:c r="W1646" s="12">
        <x:v>0</x:v>
      </x:c>
      <x:c r="X1646" s="8">
        <x:v>0</x:v>
      </x:c>
      <x:c r="Y1646" s="13">
        <x:f t="shared" si="150"/>
        <x:v>1.4078073089700998</x:v>
      </x:c>
      <x:c r="Z1646" s="13">
        <x:f t="shared" si="151"/>
        <x:v>0.71505698860227951</x:v>
      </x:c>
      <x:c r="AA1646" s="13">
        <x:f t="shared" si="152"/>
        <x:v>5.8188362327534493E-2</x:v>
      </x:c>
      <x:c r="AB1646" s="13">
        <x:f t="shared" si="153"/>
        <x:v>6.7186562687462509E-2</x:v>
      </x:c>
      <x:c r="AC1646" s="13">
        <x:f t="shared" si="154"/>
        <x:v>2.2231543624161073E-2</x:v>
      </x:c>
      <x:c r="AD1646" s="13">
        <x:f t="shared" si="155"/>
        <x:v>9.5080983803239358E-2</x:v>
      </x:c>
      <x:c r="AE1646" s="50" t="n">
        <x:f>IF(OR(NOT(ISNUMBER(Q1646)),NOT(ISNUMBER(R1646))),"",IF(Q1646&lt;R1646,1,0))</x:f>
        <x:v>0</x:v>
      </x:c>
      <x:c r="AF1646" s="50" t="n">
        <x:f>IFERROR(IF(AND(A1646=A1645,C1646=C1645+1,ISNUMBER(AE1645)),AE1645,""),"")</x:f>
        <x:v>0</x:v>
      </x:c>
      <x:c r="AG1646" s="52" t="n">
        <x:f>IFERROR(IF(AND(A1646=A1645,C1646=C1645+1,ISNUMBER(U1646),ISNUMBER(U1645),U1645&lt;&gt;0),U1646/U1645-1,""),"")</x:f>
        <x:v>-0.12350520078127025</x:v>
      </x:c>
      <x:c r="AH1646" s="50" t="n">
        <x:f>IF(AND(ISNUMBER(AE1646),ISNUMBER(AF1646),ISNUMBER(AG1646)),IF(AND(AE1646=1,AF1646=1,AG1646&lt;0),1,0),"")</x:f>
        <x:v>0</x:v>
      </x:c>
      <x:c r="AI1646" s="50" t="n">
        <x:f>IF(AND(A1646=A1647,C1647=C1646+1,ISNUMBER(AH1647)),C1647,"")</x:f>
        <x:v>2009</x:v>
      </x:c>
      <x:c r="AJ1646" s="50" t="n">
        <x:f>IF(AND(A1646=A1647,C1647=C1646+1,ISNUMBER(AH1647)),AH1647,"")</x:f>
        <x:v>0</x:v>
      </x:c>
    </x:row>
    <x:row r="1647" ht="15">
      <x:c r="A1647" s="9" t="s">
        <x:v>126</x:v>
      </x:c>
      <x:c r="B1647" s="10">
        <x:v>40178</x:v>
      </x:c>
      <x:c r="C1647" s="9">
        <x:v>2009</x:v>
      </x:c>
      <x:c r="D1647" s="11">
        <x:v>3999</x:v>
      </x:c>
      <x:c r="E1647" s="11">
        <x:v>1942</x:v>
      </x:c>
      <x:c r="F1647" s="11">
        <x:v>1432</x:v>
      </x:c>
      <x:c r="G1647" s="11">
        <x:v>2986</x:v>
      </x:c>
      <x:c r="H1647" s="11">
        <x:v>1652</x:v>
      </x:c>
      <x:c r="I1647" s="11">
        <x:v>1013</x:v>
      </x:c>
      <x:c r="J1647" s="11">
        <x:v>241</x:v>
      </x:c>
      <x:c r="K1647" s="11">
        <x:v>434</x:v>
      </x:c>
      <x:c r="L1647" s="11">
        <x:v>538</x:v>
      </x:c>
      <x:c r="M1647" s="11">
        <x:v>523</x:v>
      </x:c>
      <x:c r="N1647" s="11">
        <x:v>1129</x:v>
      </x:c>
      <x:c r="O1647" s="11">
        <x:v>3553</x:v>
      </x:c>
      <x:c r="P1647" s="11">
        <x:v>164</x:v>
      </x:c>
      <x:c r="Q1647" s="11">
        <x:v>296</x:v>
      </x:c>
      <x:c r="R1647" s="11">
        <x:v>70</x:v>
      </x:c>
      <x:c r="S1647" s="11">
        <x:v>65</x:v>
      </x:c>
      <x:c r="T1647" s="11">
        <x:v>518</x:v>
      </x:c>
      <x:c r="U1647" s="11">
        <x:v>1194.8725999999999</x:v>
      </x:c>
      <x:c r="V1647" s="11">
        <x:v>18</x:v>
      </x:c>
      <x:c r="W1647" s="12">
        <x:v>0</x:v>
      </x:c>
      <x:c r="X1647" s="8">
        <x:v>0</x:v>
      </x:c>
      <x:c r="Y1647" s="13">
        <x:f t="shared" si="150"/>
        <x:v>1.3561452513966481</x:v>
      </x:c>
      <x:c r="Z1647" s="13">
        <x:f t="shared" si="151"/>
        <x:v>0.74668667166791702</x:v>
      </x:c>
      <x:c r="AA1647" s="13">
        <x:f t="shared" si="152"/>
        <x:v>1.6254063515878971E-2</x:v>
      </x:c>
      <x:c r="AB1647" s="13">
        <x:f t="shared" si="153"/>
        <x:v>4.1010252563140788E-2</x:v>
      </x:c>
      <x:c r="AC1647" s="13">
        <x:f t="shared" si="154"/>
        <x:v>0.17347622237106497</x:v>
      </x:c>
      <x:c r="AD1647" s="13">
        <x:f t="shared" si="155"/>
        <x:v>6.0265066266566643E-2</x:v>
      </x:c>
      <x:c r="AE1647" s="50" t="n">
        <x:f>IF(OR(NOT(ISNUMBER(Q1647)),NOT(ISNUMBER(R1647))),"",IF(Q1647&lt;R1647,1,0))</x:f>
        <x:v>0</x:v>
      </x:c>
      <x:c r="AF1647" s="50" t="n">
        <x:f>IFERROR(IF(AND(A1647=A1646,C1647=C1646+1,ISNUMBER(AE1646)),AE1646,""),"")</x:f>
        <x:v>0</x:v>
      </x:c>
      <x:c r="AG1647" s="52" t="n">
        <x:f>IFERROR(IF(AND(A1647=A1646,C1647=C1646+1,ISNUMBER(U1647),ISNUMBER(U1646),U1646&lt;&gt;0),U1647/U1646-1,""),"")</x:f>
        <x:v>-0.5159792292036531</x:v>
      </x:c>
      <x:c r="AH1647" s="50" t="n">
        <x:f>IF(AND(ISNUMBER(AE1647),ISNUMBER(AF1647),ISNUMBER(AG1647)),IF(AND(AE1647=1,AF1647=1,AG1647&lt;0),1,0),"")</x:f>
        <x:v>0</x:v>
      </x:c>
      <x:c r="AI1647" s="50" t="n">
        <x:f>IF(AND(A1647=A1648,C1648=C1647+1,ISNUMBER(AH1648)),C1648,"")</x:f>
        <x:v>2010</x:v>
      </x:c>
      <x:c r="AJ1647" s="50" t="n">
        <x:f>IF(AND(A1647=A1648,C1648=C1647+1,ISNUMBER(AH1648)),AH1648,"")</x:f>
        <x:v>0</x:v>
      </x:c>
    </x:row>
    <x:row r="1648" ht="15">
      <x:c r="A1648" s="9" t="s">
        <x:v>126</x:v>
      </x:c>
      <x:c r="B1648" s="10">
        <x:v>40543</x:v>
      </x:c>
      <x:c r="C1648" s="9">
        <x:v>2010</x:v>
      </x:c>
      <x:c r="D1648" s="11">
        <x:v>3288</x:v>
      </x:c>
      <x:c r="E1648" s="11">
        <x:v>1509</x:v>
      </x:c>
      <x:c r="F1648" s="11">
        <x:v>878</x:v>
      </x:c>
      <x:c r="G1648" s="11">
        <x:v>2434</x:v>
      </x:c>
      <x:c r="H1648" s="11">
        <x:v>1309</x:v>
      </x:c>
      <x:c r="I1648" s="11">
        <x:v>854</x:v>
      </x:c>
      <x:c r="J1648" s="11">
        <x:v>79</x:v>
      </x:c>
      <x:c r="K1648" s="11">
        <x:v>504</x:v>
      </x:c>
      <x:c r="L1648" s="11">
        <x:v>409</x:v>
      </x:c>
      <x:c r="M1648" s="11">
        <x:v>190</x:v>
      </x:c>
      <x:c r="N1648" s="11">
        <x:v>1119</x:v>
      </x:c>
      <x:c r="O1648" s="11">
        <x:v>2533</x:v>
      </x:c>
      <x:c r="P1648" s="11">
        <x:v>-44</x:v>
      </x:c>
      <x:c r="Q1648" s="11">
        <x:v>75</x:v>
      </x:c>
      <x:c r="R1648" s="11">
        <x:v>54</x:v>
      </x:c>
      <x:c r="S1648" s="11">
        <x:v>15</x:v>
      </x:c>
      <x:c r="T1648" s="11">
        <x:v>589</x:v>
      </x:c>
      <x:c r="U1648" s="11">
        <x:v>2089.6071000000002</x:v>
      </x:c>
      <x:c r="V1648" s="11">
        <x:v>18</x:v>
      </x:c>
      <x:c r="W1648" s="12">
        <x:v>0</x:v>
      </x:c>
      <x:c r="X1648" s="8">
        <x:v>0</x:v>
      </x:c>
      <x:c r="Y1648" s="13">
        <x:f t="shared" si="150"/>
        <x:v>1.7186788154897494</x:v>
      </x:c>
      <x:c r="Z1648" s="13">
        <x:f t="shared" si="151"/>
        <x:v>0.74026763990267641</x:v>
      </x:c>
      <x:c r="AA1648" s="13">
        <x:f t="shared" si="152"/>
        <x:v>4.5620437956204376E-3</x:v>
      </x:c>
      <x:c r="AB1648" s="13">
        <x:f t="shared" si="153"/>
        <x:v>-1.3381995133819951E-2</x:v>
      </x:c>
      <x:c r="AC1648" s="13">
        <x:f t="shared" si="154"/>
        <x:v>0.24198849630238292</x:v>
      </x:c>
      <x:c r="AD1648" s="13">
        <x:f t="shared" si="155"/>
        <x:v>2.4026763990267638E-2</x:v>
      </x:c>
      <x:c r="AE1648" s="50" t="n">
        <x:f>IF(OR(NOT(ISNUMBER(Q1648)),NOT(ISNUMBER(R1648))),"",IF(Q1648&lt;R1648,1,0))</x:f>
        <x:v>0</x:v>
      </x:c>
      <x:c r="AF1648" s="50" t="n">
        <x:f>IFERROR(IF(AND(A1648=A1647,C1648=C1647+1,ISNUMBER(AE1647)),AE1647,""),"")</x:f>
        <x:v>0</x:v>
      </x:c>
      <x:c r="AG1648" s="52" t="n">
        <x:f>IFERROR(IF(AND(A1648=A1647,C1648=C1647+1,ISNUMBER(U1648),ISNUMBER(U1647),U1647&lt;&gt;0),U1648/U1647-1,""),"")</x:f>
        <x:v>0.7488116306290731</x:v>
      </x:c>
      <x:c r="AH1648" s="50" t="n">
        <x:f>IF(AND(ISNUMBER(AE1648),ISNUMBER(AF1648),ISNUMBER(AG1648)),IF(AND(AE1648=1,AF1648=1,AG1648&lt;0),1,0),"")</x:f>
        <x:v>0</x:v>
      </x:c>
      <x:c r="AI1648" s="50" t="n">
        <x:f>IF(AND(A1648=A1649,C1649=C1648+1,ISNUMBER(AH1649)),C1649,"")</x:f>
        <x:v>2011</x:v>
      </x:c>
      <x:c r="AJ1648" s="50" t="n">
        <x:f>IF(AND(A1648=A1649,C1649=C1648+1,ISNUMBER(AH1649)),AH1649,"")</x:f>
        <x:v>0</x:v>
      </x:c>
    </x:row>
    <x:row r="1649" ht="15">
      <x:c r="A1649" s="9" t="s">
        <x:v>126</x:v>
      </x:c>
      <x:c r="B1649" s="10">
        <x:v>40908</x:v>
      </x:c>
      <x:c r="C1649" s="9">
        <x:v>2011</x:v>
      </x:c>
      <x:c r="D1649" s="11">
        <x:v>3051</x:v>
      </x:c>
      <x:c r="E1649" s="11">
        <x:v>1626</x:v>
      </x:c>
      <x:c r="F1649" s="11">
        <x:v>841</x:v>
      </x:c>
      <x:c r="G1649" s="11">
        <x:v>2078</x:v>
      </x:c>
      <x:c r="H1649" s="11">
        <x:v>1114</x:v>
      </x:c>
      <x:c r="I1649" s="11">
        <x:v>973</x:v>
      </x:c>
      <x:c r="J1649" s="11">
        <x:v>244</x:v>
      </x:c>
      <x:c r="K1649" s="11">
        <x:v>654</x:v>
      </x:c>
      <x:c r="L1649" s="11">
        <x:v>454</x:v>
      </x:c>
      <x:c r="M1649" s="11">
        <x:v>227</x:v>
      </x:c>
      <x:c r="N1649" s="11">
        <x:v>887</x:v>
      </x:c>
      <x:c r="O1649" s="11">
        <x:v>2720</x:v>
      </x:c>
      <x:c r="P1649" s="11">
        <x:v>303</x:v>
      </x:c>
      <x:c r="Q1649" s="11">
        <x:v>412</x:v>
      </x:c>
      <x:c r="R1649" s="11">
        <x:v>45</x:v>
      </x:c>
      <x:c r="S1649" s="11">
        <x:v>163</x:v>
      </x:c>
      <x:c r="T1649" s="11">
        <x:v>148</x:v>
      </x:c>
      <x:c r="U1649" s="11">
        <x:v>2702.3305</x:v>
      </x:c>
      <x:c r="V1649" s="11">
        <x:v>18</x:v>
      </x:c>
      <x:c r="W1649" s="12">
        <x:v>0</x:v>
      </x:c>
      <x:c r="X1649" s="8">
        <x:v>0</x:v>
      </x:c>
      <x:c r="Y1649" s="13">
        <x:f t="shared" si="150"/>
        <x:v>1.9334126040428061</x:v>
      </x:c>
      <x:c r="Z1649" s="13">
        <x:f t="shared" si="151"/>
        <x:v>0.68108816781383152</x:v>
      </x:c>
      <x:c r="AA1649" s="13">
        <x:f t="shared" si="152"/>
        <x:v>5.3425106522451658E-2</x:v>
      </x:c>
      <x:c r="AB1649" s="13">
        <x:f t="shared" si="153"/>
        <x:v>9.931170108161258E-2</x:v>
      </x:c>
      <x:c r="AC1649" s="13">
        <x:f t="shared" si="154"/>
        <x:v>7.1222329162656403E-2</x:v>
      </x:c>
      <x:c r="AD1649" s="13">
        <x:f t="shared" si="155"/>
        <x:v>7.9973779088823332E-2</x:v>
      </x:c>
      <x:c r="AE1649" s="50" t="n">
        <x:f>IF(OR(NOT(ISNUMBER(Q1649)),NOT(ISNUMBER(R1649))),"",IF(Q1649&lt;R1649,1,0))</x:f>
        <x:v>0</x:v>
      </x:c>
      <x:c r="AF1649" s="50" t="n">
        <x:f>IFERROR(IF(AND(A1649=A1648,C1649=C1648+1,ISNUMBER(AE1648)),AE1648,""),"")</x:f>
        <x:v>0</x:v>
      </x:c>
      <x:c r="AG1649" s="52" t="n">
        <x:f>IFERROR(IF(AND(A1649=A1648,C1649=C1648+1,ISNUMBER(U1649),ISNUMBER(U1648),U1648&lt;&gt;0),U1649/U1648-1,""),"")</x:f>
        <x:v>0.2932242142553976</x:v>
      </x:c>
      <x:c r="AH1649" s="50" t="n">
        <x:f>IF(AND(ISNUMBER(AE1649),ISNUMBER(AF1649),ISNUMBER(AG1649)),IF(AND(AE1649=1,AF1649=1,AG1649&lt;0),1,0),"")</x:f>
        <x:v>0</x:v>
      </x:c>
      <x:c r="AI1649" s="50" t="n">
        <x:f>IF(AND(A1649=A1650,C1650=C1649+1,ISNUMBER(AH1650)),C1650,"")</x:f>
        <x:v>2012</x:v>
      </x:c>
      <x:c r="AJ1649" s="50" t="n">
        <x:f>IF(AND(A1649=A1650,C1650=C1649+1,ISNUMBER(AH1650)),AH1650,"")</x:f>
        <x:v>0</x:v>
      </x:c>
    </x:row>
    <x:row r="1650" ht="15">
      <x:c r="A1650" s="9" t="s">
        <x:v>126</x:v>
      </x:c>
      <x:c r="B1650" s="10">
        <x:v>41274</x:v>
      </x:c>
      <x:c r="C1650" s="9">
        <x:v>2012</x:v>
      </x:c>
      <x:c r="D1650" s="11">
        <x:v>2906</x:v>
      </x:c>
      <x:c r="E1650" s="11">
        <x:v>1389</x:v>
      </x:c>
      <x:c r="F1650" s="11">
        <x:v>691</x:v>
      </x:c>
      <x:c r="G1650" s="11">
        <x:v>1848</x:v>
      </x:c>
      <x:c r="H1650" s="11">
        <x:v>946</x:v>
      </x:c>
      <x:c r="I1650" s="11">
        <x:v>1058</x:v>
      </x:c>
      <x:c r="J1650" s="11">
        <x:v>374</x:v>
      </x:c>
      <x:c r="K1650" s="11">
        <x:v>424</x:v>
      </x:c>
      <x:c r="L1650" s="11">
        <x:v>450</x:v>
      </x:c>
      <x:c r="M1650" s="11">
        <x:v>141</x:v>
      </x:c>
      <x:c r="N1650" s="11">
        <x:v>805</x:v>
      </x:c>
      <x:c r="O1650" s="11">
        <x:v>3088</x:v>
      </x:c>
      <x:c r="P1650" s="11">
        <x:v>404</x:v>
      </x:c>
      <x:c r="Q1650" s="11">
        <x:v>507</x:v>
      </x:c>
      <x:c r="R1650" s="11">
        <x:v>31</x:v>
      </x:c>
      <x:c r="S1650" s="11">
        <x:v>305</x:v>
      </x:c>
      <x:c r="T1650" s="11">
        <x:v>234</x:v>
      </x:c>
      <x:c r="U1650" s="11">
        <x:v>3282.5868</x:v>
      </x:c>
      <x:c r="V1650" s="11">
        <x:v>18</x:v>
      </x:c>
      <x:c r="W1650" s="12">
        <x:v>0</x:v>
      </x:c>
      <x:c r="X1650" s="8">
        <x:v>0</x:v>
      </x:c>
      <x:c r="Y1650" s="13">
        <x:f t="shared" si="150"/>
        <x:v>2.0101302460202604</x:v>
      </x:c>
      <x:c r="Z1650" s="13">
        <x:f t="shared" si="151"/>
        <x:v>0.6359256710254646</x:v>
      </x:c>
      <x:c r="AA1650" s="13">
        <x:f t="shared" si="152"/>
        <x:v>0.1049552649690296</x:v>
      </x:c>
      <x:c r="AB1650" s="13">
        <x:f t="shared" si="153"/>
        <x:v>0.13902271163110805</x:v>
      </x:c>
      <x:c r="AC1650" s="13">
        <x:f t="shared" si="154"/>
        <x:v>0.12662337662337661</x:v>
      </x:c>
      <x:c r="AD1650" s="13">
        <x:f t="shared" si="155"/>
        <x:v>0.12869924294562973</x:v>
      </x:c>
      <x:c r="AE1650" s="50" t="n">
        <x:f>IF(OR(NOT(ISNUMBER(Q1650)),NOT(ISNUMBER(R1650))),"",IF(Q1650&lt;R1650,1,0))</x:f>
        <x:v>0</x:v>
      </x:c>
      <x:c r="AF1650" s="50" t="n">
        <x:f>IFERROR(IF(AND(A1650=A1649,C1650=C1649+1,ISNUMBER(AE1649)),AE1649,""),"")</x:f>
        <x:v>0</x:v>
      </x:c>
      <x:c r="AG1650" s="52" t="n">
        <x:f>IFERROR(IF(AND(A1650=A1649,C1650=C1649+1,ISNUMBER(U1650),ISNUMBER(U1649),U1649&lt;&gt;0),U1650/U1649-1,""),"")</x:f>
        <x:v>0.21472440177098995</x:v>
      </x:c>
      <x:c r="AH1650" s="50" t="n">
        <x:f>IF(AND(ISNUMBER(AE1650),ISNUMBER(AF1650),ISNUMBER(AG1650)),IF(AND(AE1650=1,AF1650=1,AG1650&lt;0),1,0),"")</x:f>
        <x:v>0</x:v>
      </x:c>
      <x:c r="AI1650" s="50" t="n">
        <x:f>IF(AND(A1650=A1651,C1651=C1650+1,ISNUMBER(AH1651)),C1651,"")</x:f>
        <x:v>2013</x:v>
      </x:c>
      <x:c r="AJ1650" s="50" t="n">
        <x:f>IF(AND(A1650=A1651,C1651=C1650+1,ISNUMBER(AH1651)),AH1651,"")</x:f>
        <x:v>0</x:v>
      </x:c>
    </x:row>
    <x:row r="1651" ht="15">
      <x:c r="A1651" s="9" t="s">
        <x:v>126</x:v>
      </x:c>
      <x:c r="B1651" s="10">
        <x:v>41639</x:v>
      </x:c>
      <x:c r="C1651" s="9">
        <x:v>2013</x:v>
      </x:c>
      <x:c r="D1651" s="11">
        <x:v>2787</x:v>
      </x:c>
      <x:c r="E1651" s="11">
        <x:v>1363</x:v>
      </x:c>
      <x:c r="F1651" s="11">
        <x:v>590</x:v>
      </x:c>
      <x:c r="G1651" s="11">
        <x:v>1751</x:v>
      </x:c>
      <x:c r="H1651" s="11">
        <x:v>896</x:v>
      </x:c>
      <x:c r="I1651" s="11">
        <x:v>1036</x:v>
      </x:c>
      <x:c r="J1651" s="11">
        <x:v>366</x:v>
      </x:c>
      <x:c r="K1651" s="11">
        <x:v>379</x:v>
      </x:c>
      <x:c r="L1651" s="11">
        <x:v>510</x:v>
      </x:c>
      <x:c r="M1651" s="11">
        <x:v>75</x:v>
      </x:c>
      <x:c r="N1651" s="11">
        <x:v>821</x:v>
      </x:c>
      <x:c r="O1651" s="11">
        <x:v>3256</x:v>
      </x:c>
      <x:c r="P1651" s="11">
        <x:v>334</x:v>
      </x:c>
      <x:c r="Q1651" s="11">
        <x:v>442</x:v>
      </x:c>
      <x:c r="R1651" s="11">
        <x:v>28</x:v>
      </x:c>
      <x:c r="S1651" s="11">
        <x:v>272</x:v>
      </x:c>
      <x:c r="T1651" s="11">
        <x:v>252</x:v>
      </x:c>
      <x:c r="U1651" s="11">
        <x:v>3963.9866000000002</x:v>
      </x:c>
      <x:c r="V1651" s="11">
        <x:v>18</x:v>
      </x:c>
      <x:c r="W1651" s="12">
        <x:v>0</x:v>
      </x:c>
      <x:c r="X1651" s="8">
        <x:v>0</x:v>
      </x:c>
      <x:c r="Y1651" s="13">
        <x:f t="shared" si="150"/>
        <x:v>2.3101694915254236</x:v>
      </x:c>
      <x:c r="Z1651" s="13">
        <x:f t="shared" si="151"/>
        <x:v>0.62827412988876929</x:v>
      </x:c>
      <x:c r="AA1651" s="13">
        <x:f t="shared" si="152"/>
        <x:v>9.7595981341944749E-2</x:v>
      </x:c>
      <x:c r="AB1651" s="13">
        <x:f t="shared" si="153"/>
        <x:v>0.1198421241478292</x:v>
      </x:c>
      <x:c r="AC1651" s="13">
        <x:f t="shared" si="154"/>
        <x:v>0.143917761279269</x:v>
      </x:c>
      <x:c r="AD1651" s="13">
        <x:f t="shared" si="155"/>
        <x:v>0.13132400430570507</x:v>
      </x:c>
      <x:c r="AE1651" s="50" t="n">
        <x:f>IF(OR(NOT(ISNUMBER(Q1651)),NOT(ISNUMBER(R1651))),"",IF(Q1651&lt;R1651,1,0))</x:f>
        <x:v>0</x:v>
      </x:c>
      <x:c r="AF1651" s="50" t="n">
        <x:f>IFERROR(IF(AND(A1651=A1650,C1651=C1650+1,ISNUMBER(AE1650)),AE1650,""),"")</x:f>
        <x:v>0</x:v>
      </x:c>
      <x:c r="AG1651" s="52" t="n">
        <x:f>IFERROR(IF(AND(A1651=A1650,C1651=C1650+1,ISNUMBER(U1651),ISNUMBER(U1650),U1650&lt;&gt;0),U1651/U1650-1,""),"")</x:f>
        <x:v>0.20758013162058653</x:v>
      </x:c>
      <x:c r="AH1651" s="50" t="n">
        <x:f>IF(AND(ISNUMBER(AE1651),ISNUMBER(AF1651),ISNUMBER(AG1651)),IF(AND(AE1651=1,AF1651=1,AG1651&lt;0),1,0),"")</x:f>
        <x:v>0</x:v>
      </x:c>
      <x:c r="AI1651" s="50" t="n">
        <x:f>IF(AND(A1651=A1652,C1652=C1651+1,ISNUMBER(AH1652)),C1652,"")</x:f>
        <x:v>2014</x:v>
      </x:c>
      <x:c r="AJ1651" s="50" t="n">
        <x:f>IF(AND(A1651=A1652,C1652=C1651+1,ISNUMBER(AH1652)),AH1652,"")</x:f>
        <x:v>0</x:v>
      </x:c>
    </x:row>
    <x:row r="1652" ht="15">
      <x:c r="A1652" s="9" t="s">
        <x:v>126</x:v>
      </x:c>
      <x:c r="B1652" s="10">
        <x:v>42004</x:v>
      </x:c>
      <x:c r="C1652" s="9">
        <x:v>2014</x:v>
      </x:c>
      <x:c r="D1652" s="11">
        <x:v>2468</x:v>
      </x:c>
      <x:c r="E1652" s="11">
        <x:v>1062</x:v>
      </x:c>
      <x:c r="F1652" s="11">
        <x:v>706</x:v>
      </x:c>
      <x:c r="G1652" s="11">
        <x:v>1418</x:v>
      </x:c>
      <x:c r="H1652" s="11">
        <x:v>760</x:v>
      </x:c>
      <x:c r="I1652" s="11">
        <x:v>1050</x:v>
      </x:c>
      <x:c r="J1652" s="11">
        <x:v>460</x:v>
      </x:c>
      <x:c r="K1652" s="11">
        <x:v>346</x:v>
      </x:c>
      <x:c r="L1652" s="11">
        <x:v>372</x:v>
      </x:c>
      <x:c r="M1652" s="11">
        <x:v>323</x:v>
      </x:c>
      <x:c r="N1652" s="11">
        <x:v>437</x:v>
      </x:c>
      <x:c r="O1652" s="11">
        <x:v>2754</x:v>
      </x:c>
      <x:c r="P1652" s="11">
        <x:v>251</x:v>
      </x:c>
      <x:c r="Q1652" s="11">
        <x:v>354</x:v>
      </x:c>
      <x:c r="R1652" s="11">
        <x:v>29</x:v>
      </x:c>
      <x:c r="S1652" s="11">
        <x:v>273</x:v>
      </x:c>
      <x:c r="T1652" s="11">
        <x:v>393</x:v>
      </x:c>
      <x:c r="U1652" s="11">
        <x:v>3108.9477999999999</x:v>
      </x:c>
      <x:c r="V1652" s="11">
        <x:v>18</x:v>
      </x:c>
      <x:c r="W1652" s="12">
        <x:v>0</x:v>
      </x:c>
      <x:c r="X1652" s="8">
        <x:v>0</x:v>
      </x:c>
      <x:c r="Y1652" s="13">
        <x:f t="shared" si="150"/>
        <x:v>1.5042492917847026</x:v>
      </x:c>
      <x:c r="Z1652" s="13">
        <x:f t="shared" si="151"/>
        <x:v>0.57455429497568877</x:v>
      </x:c>
      <x:c r="AA1652" s="13">
        <x:f t="shared" si="152"/>
        <x:v>0.11061588330632091</x:v>
      </x:c>
      <x:c r="AB1652" s="13">
        <x:f t="shared" si="153"/>
        <x:v>0.10170178282009724</x:v>
      </x:c>
      <x:c r="AC1652" s="13">
        <x:f t="shared" si="154"/>
        <x:v>0.27715091678420312</x:v>
      </x:c>
      <x:c r="AD1652" s="13">
        <x:f t="shared" si="155"/>
        <x:v>0.18638573743922204</x:v>
      </x:c>
      <x:c r="AE1652" s="50" t="n">
        <x:f>IF(OR(NOT(ISNUMBER(Q1652)),NOT(ISNUMBER(R1652))),"",IF(Q1652&lt;R1652,1,0))</x:f>
        <x:v>0</x:v>
      </x:c>
      <x:c r="AF1652" s="50" t="n">
        <x:f>IFERROR(IF(AND(A1652=A1651,C1652=C1651+1,ISNUMBER(AE1651)),AE1651,""),"")</x:f>
        <x:v>0</x:v>
      </x:c>
      <x:c r="AG1652" s="52" t="n">
        <x:f>IFERROR(IF(AND(A1652=A1651,C1652=C1651+1,ISNUMBER(U1652),ISNUMBER(U1651),U1651&lt;&gt;0),U1652/U1651-1,""),"")</x:f>
        <x:v>-0.21570173824502847</x:v>
      </x:c>
      <x:c r="AH1652" s="50" t="n">
        <x:f>IF(AND(ISNUMBER(AE1652),ISNUMBER(AF1652),ISNUMBER(AG1652)),IF(AND(AE1652=1,AF1652=1,AG1652&lt;0),1,0),"")</x:f>
        <x:v>0</x:v>
      </x:c>
      <x:c r="AI1652" s="50" t="n">
        <x:f>IF(AND(A1652=A1653,C1653=C1652+1,ISNUMBER(AH1653)),C1653,"")</x:f>
        <x:v>2015</x:v>
      </x:c>
      <x:c r="AJ1652" s="50" t="n">
        <x:f>IF(AND(A1652=A1653,C1653=C1652+1,ISNUMBER(AH1653)),AH1653,"")</x:f>
        <x:v>0</x:v>
      </x:c>
    </x:row>
    <x:row r="1653" ht="15">
      <x:c r="A1653" s="9" t="s">
        <x:v>126</x:v>
      </x:c>
      <x:c r="B1653" s="10">
        <x:v>42369</x:v>
      </x:c>
      <x:c r="C1653" s="9">
        <x:v>2015</x:v>
      </x:c>
      <x:c r="D1653" s="11">
        <x:v>2423</x:v>
      </x:c>
      <x:c r="E1653" s="11">
        <x:v>930</x:v>
      </x:c>
      <x:c r="F1653" s="11">
        <x:v>704</x:v>
      </x:c>
      <x:c r="G1653" s="11">
        <x:v>1487</x:v>
      </x:c>
      <x:c r="H1653" s="11">
        <x:v>768</x:v>
      </x:c>
      <x:c r="I1653" s="11">
        <x:v>936</x:v>
      </x:c>
      <x:c r="J1653" s="11">
        <x:v>373</x:v>
      </x:c>
      <x:c r="K1653" s="11">
        <x:v>195</x:v>
      </x:c>
      <x:c r="L1653" s="11">
        <x:v>363</x:v>
      </x:c>
      <x:c r="M1653" s="11">
        <x:v>305</x:v>
      </x:c>
      <x:c r="N1653" s="11">
        <x:v>463</x:v>
      </x:c>
      <x:c r="O1653" s="11">
        <x:v>2341</x:v>
      </x:c>
      <x:c r="P1653" s="11">
        <x:v>33</x:v>
      </x:c>
      <x:c r="Q1653" s="11">
        <x:v>142</x:v>
      </x:c>
      <x:c r="R1653" s="11">
        <x:v>24</x:v>
      </x:c>
      <x:c r="S1653" s="11">
        <x:v>30</x:v>
      </x:c>
      <x:c r="T1653" s="11">
        <x:v>196</x:v>
      </x:c>
      <x:c r="U1653" s="11">
        <x:v>2797.6383000000001</x:v>
      </x:c>
      <x:c r="V1653" s="11">
        <x:v>18</x:v>
      </x:c>
      <x:c r="W1653" s="12">
        <x:v>0</x:v>
      </x:c>
      <x:c r="X1653" s="8">
        <x:v>0</x:v>
      </x:c>
      <x:c r="Y1653" s="13">
        <x:f t="shared" si="150"/>
        <x:v>1.3210227272727273</x:v>
      </x:c>
      <x:c r="Z1653" s="13">
        <x:f t="shared" si="151"/>
        <x:v>0.61370202228642179</x:v>
      </x:c>
      <x:c r="AA1653" s="13">
        <x:f t="shared" si="152"/>
        <x:v>1.2381345439537762E-2</x:v>
      </x:c>
      <x:c r="AB1653" s="13">
        <x:f t="shared" si="153"/>
        <x:v>1.361947998349154E-2</x:v>
      </x:c>
      <x:c r="AC1653" s="13">
        <x:f t="shared" si="154"/>
        <x:v>0.13180901143241425</x:v>
      </x:c>
      <x:c r="AD1653" s="13">
        <x:f t="shared" si="155"/>
        <x:v>0.15394139496491951</x:v>
      </x:c>
      <x:c r="AE1653" s="50" t="n">
        <x:f>IF(OR(NOT(ISNUMBER(Q1653)),NOT(ISNUMBER(R1653))),"",IF(Q1653&lt;R1653,1,0))</x:f>
        <x:v>0</x:v>
      </x:c>
      <x:c r="AF1653" s="50" t="n">
        <x:f>IFERROR(IF(AND(A1653=A1652,C1653=C1652+1,ISNUMBER(AE1652)),AE1652,""),"")</x:f>
        <x:v>0</x:v>
      </x:c>
      <x:c r="AG1653" s="52" t="n">
        <x:f>IFERROR(IF(AND(A1653=A1652,C1653=C1652+1,ISNUMBER(U1653),ISNUMBER(U1652),U1652&lt;&gt;0),U1653/U1652-1,""),"")</x:f>
        <x:v>-0.10013339561378287</x:v>
      </x:c>
      <x:c r="AH1653" s="50" t="n">
        <x:f>IF(AND(ISNUMBER(AE1653),ISNUMBER(AF1653),ISNUMBER(AG1653)),IF(AND(AE1653=1,AF1653=1,AG1653&lt;0),1,0),"")</x:f>
        <x:v>0</x:v>
      </x:c>
      <x:c r="AI1653" s="50" t="n">
        <x:f>IF(AND(A1653=A1654,C1654=C1653+1,ISNUMBER(AH1654)),C1654,"")</x:f>
        <x:v>2016</x:v>
      </x:c>
      <x:c r="AJ1653" s="50" t="n">
        <x:f>IF(AND(A1653=A1654,C1654=C1653+1,ISNUMBER(AH1654)),AH1654,"")</x:f>
        <x:v>0</x:v>
      </x:c>
    </x:row>
    <x:row r="1654" ht="15">
      <x:c r="A1654" s="9" t="s">
        <x:v>126</x:v>
      </x:c>
      <x:c r="B1654" s="10">
        <x:v>42735</x:v>
      </x:c>
      <x:c r="C1654" s="9">
        <x:v>2016</x:v>
      </x:c>
      <x:c r="D1654" s="11">
        <x:v>2554</x:v>
      </x:c>
      <x:c r="E1654" s="11">
        <x:v>1064</x:v>
      </x:c>
      <x:c r="F1654" s="11">
        <x:v>650</x:v>
      </x:c>
      <x:c r="G1654" s="11">
        <x:v>1525</x:v>
      </x:c>
      <x:c r="H1654" s="11">
        <x:v>756</x:v>
      </x:c>
      <x:c r="I1654" s="11">
        <x:v>1029</x:v>
      </x:c>
      <x:c r="J1654" s="11">
        <x:v>394</x:v>
      </x:c>
      <x:c r="K1654" s="11">
        <x:v>317</x:v>
      </x:c>
      <x:c r="L1654" s="11">
        <x:v>389</x:v>
      </x:c>
      <x:c r="M1654" s="11">
        <x:v>200</x:v>
      </x:c>
      <x:c r="N1654" s="11">
        <x:v>556</x:v>
      </x:c>
      <x:c r="O1654" s="11">
        <x:v>2355</x:v>
      </x:c>
      <x:c r="P1654" s="11">
        <x:v>127</x:v>
      </x:c>
      <x:c r="Q1654" s="11">
        <x:v>242</x:v>
      </x:c>
      <x:c r="R1654" s="11">
        <x:v>30</x:v>
      </x:c>
      <x:c r="S1654" s="11">
        <x:v>163</x:v>
      </x:c>
      <x:c r="T1654" s="11">
        <x:v>272</x:v>
      </x:c>
      <x:c r="U1654" s="11">
        <x:v>2706.4038</x:v>
      </x:c>
      <x:c r="V1654" s="11">
        <x:v>18</x:v>
      </x:c>
      <x:c r="W1654" s="12">
        <x:v>0</x:v>
      </x:c>
      <x:c r="X1654" s="8">
        <x:v>0</x:v>
      </x:c>
      <x:c r="Y1654" s="13">
        <x:f t="shared" si="150"/>
        <x:v>1.6369230769230769</x:v>
      </x:c>
      <x:c r="Z1654" s="13">
        <x:f t="shared" si="151"/>
        <x:v>0.59710258418167583</x:v>
      </x:c>
      <x:c r="AA1654" s="13">
        <x:f t="shared" si="152"/>
        <x:v>6.3821456538762728E-2</x:v>
      </x:c>
      <x:c r="AB1654" s="13">
        <x:f t="shared" si="153"/>
        <x:v>4.9725920125293657E-2</x:v>
      </x:c>
      <x:c r="AC1654" s="13">
        <x:f t="shared" si="154"/>
        <x:v>0.17836065573770493</x:v>
      </x:c>
      <x:c r="AD1654" s="13">
        <x:f t="shared" si="155"/>
        <x:v>0.15426781519185592</x:v>
      </x:c>
      <x:c r="AE1654" s="50" t="n">
        <x:f>IF(OR(NOT(ISNUMBER(Q1654)),NOT(ISNUMBER(R1654))),"",IF(Q1654&lt;R1654,1,0))</x:f>
        <x:v>0</x:v>
      </x:c>
      <x:c r="AF1654" s="50" t="n">
        <x:f>IFERROR(IF(AND(A1654=A1653,C1654=C1653+1,ISNUMBER(AE1653)),AE1653,""),"")</x:f>
        <x:v>0</x:v>
      </x:c>
      <x:c r="AG1654" s="52" t="n">
        <x:f>IFERROR(IF(AND(A1654=A1653,C1654=C1653+1,ISNUMBER(U1654),ISNUMBER(U1653),U1653&lt;&gt;0),U1654/U1653-1,""),"")</x:f>
        <x:v>-0.03261125643011109</x:v>
      </x:c>
      <x:c r="AH1654" s="50" t="n">
        <x:f>IF(AND(ISNUMBER(AE1654),ISNUMBER(AF1654),ISNUMBER(AG1654)),IF(AND(AE1654=1,AF1654=1,AG1654&lt;0),1,0),"")</x:f>
        <x:v>0</x:v>
      </x:c>
      <x:c r="AI1654" s="50" t="n">
        <x:f>IF(AND(A1654=A1655,C1655=C1654+1,ISNUMBER(AH1655)),C1655,"")</x:f>
        <x:v>2017</x:v>
      </x:c>
      <x:c r="AJ1654" s="50" t="n">
        <x:f>IF(AND(A1654=A1655,C1655=C1654+1,ISNUMBER(AH1655)),AH1655,"")</x:f>
        <x:v>0</x:v>
      </x:c>
    </x:row>
    <x:row r="1655" ht="15">
      <x:c r="A1655" s="9" t="s">
        <x:v>126</x:v>
      </x:c>
      <x:c r="B1655" s="10">
        <x:v>43100</x:v>
      </x:c>
      <x:c r="C1655" s="9">
        <x:v>2017</x:v>
      </x:c>
      <x:c r="D1655" s="11">
        <x:v>2771</x:v>
      </x:c>
      <x:c r="E1655" s="11">
        <x:v>1025</x:v>
      </x:c>
      <x:c r="F1655" s="11">
        <x:v>487</x:v>
      </x:c>
      <x:c r="G1655" s="11">
        <x:v>1439</x:v>
      </x:c>
      <x:c r="H1655" s="11">
        <x:v>692</x:v>
      </x:c>
      <x:c r="I1655" s="11">
        <x:v>1332</x:v>
      </x:c>
      <x:c r="J1655" s="11">
        <x:v>590</x:v>
      </x:c>
      <x:c r="K1655" s="11">
        <x:v>261</x:v>
      </x:c>
      <x:c r="L1655" s="11">
        <x:v>441</x:v>
      </x:c>
      <x:c r="M1655" s="11">
        <x:v>88</x:v>
      </x:c>
      <x:c r="N1655" s="11">
        <x:v>604</x:v>
      </x:c>
      <x:c r="O1655" s="11">
        <x:v>2753</x:v>
      </x:c>
      <x:c r="P1655" s="11">
        <x:v>233</x:v>
      </x:c>
      <x:c r="Q1655" s="11">
        <x:v>382</x:v>
      </x:c>
      <x:c r="R1655" s="11">
        <x:v>34</x:v>
      </x:c>
      <x:c r="S1655" s="11">
        <x:v>256</x:v>
      </x:c>
      <x:c r="T1655" s="11">
        <x:v>329</x:v>
      </x:c>
      <x:c r="U1655" s="11">
        <x:v>3579.8236999999999</x:v>
      </x:c>
      <x:c r="V1655" s="11">
        <x:v>18</x:v>
      </x:c>
      <x:c r="W1655" s="12">
        <x:v>0</x:v>
      </x:c>
      <x:c r="X1655" s="8">
        <x:v>0</x:v>
      </x:c>
      <x:c r="Y1655" s="13">
        <x:f t="shared" si="150"/>
        <x:v>2.1047227926078027</x:v>
      </x:c>
      <x:c r="Z1655" s="13">
        <x:f t="shared" si="151"/>
        <x:v>0.51930710934680624</x:v>
      </x:c>
      <x:c r="AA1655" s="13">
        <x:f t="shared" si="152"/>
        <x:v>9.238542042583904E-2</x:v>
      </x:c>
      <x:c r="AB1655" s="13">
        <x:f t="shared" si="153"/>
        <x:v>8.4085167809455075E-2</x:v>
      </x:c>
      <x:c r="AC1655" s="13">
        <x:f t="shared" si="154"/>
        <x:v>0.22863099374565671</x:v>
      </x:c>
      <x:c r="AD1655" s="13">
        <x:f t="shared" si="155"/>
        <x:v>0.21291952363767594</x:v>
      </x:c>
      <x:c r="AE1655" s="50" t="n">
        <x:f>IF(OR(NOT(ISNUMBER(Q1655)),NOT(ISNUMBER(R1655))),"",IF(Q1655&lt;R1655,1,0))</x:f>
        <x:v>0</x:v>
      </x:c>
      <x:c r="AF1655" s="50" t="n">
        <x:f>IFERROR(IF(AND(A1655=A1654,C1655=C1654+1,ISNUMBER(AE1654)),AE1654,""),"")</x:f>
        <x:v>0</x:v>
      </x:c>
      <x:c r="AG1655" s="52" t="n">
        <x:f>IFERROR(IF(AND(A1655=A1654,C1655=C1654+1,ISNUMBER(U1655),ISNUMBER(U1654),U1654&lt;&gt;0),U1655/U1654-1,""),"")</x:f>
        <x:v>0.3227234236073715</x:v>
      </x:c>
      <x:c r="AH1655" s="50" t="n">
        <x:f>IF(AND(ISNUMBER(AE1655),ISNUMBER(AF1655),ISNUMBER(AG1655)),IF(AND(AE1655=1,AF1655=1,AG1655&lt;0),1,0),"")</x:f>
        <x:v>0</x:v>
      </x:c>
      <x:c r="AI1655" s="50" t="n">
        <x:f>IF(AND(A1655=A1656,C1656=C1655+1,ISNUMBER(AH1656)),C1656,"")</x:f>
        <x:v>2018</x:v>
      </x:c>
      <x:c r="AJ1655" s="50" t="n">
        <x:f>IF(AND(A1655=A1656,C1656=C1655+1,ISNUMBER(AH1656)),AH1656,"")</x:f>
        <x:v>0</x:v>
      </x:c>
    </x:row>
    <x:row r="1656" ht="15">
      <x:c r="A1656" s="9" t="s">
        <x:v>126</x:v>
      </x:c>
      <x:c r="B1656" s="10">
        <x:v>43465</x:v>
      </x:c>
      <x:c r="C1656" s="9">
        <x:v>2018</x:v>
      </x:c>
      <x:c r="D1656" s="11">
        <x:v>2571</x:v>
      </x:c>
      <x:c r="E1656" s="11">
        <x:v>928</x:v>
      </x:c>
      <x:c r="F1656" s="11">
        <x:v>402</x:v>
      </x:c>
      <x:c r="G1656" s="11">
        <x:v>1204</x:v>
      </x:c>
      <x:c r="H1656" s="11">
        <x:v>570</x:v>
      </x:c>
      <x:c r="I1656" s="11">
        <x:v>1367</x:v>
      </x:c>
      <x:c r="J1656" s="11">
        <x:v>729</x:v>
      </x:c>
      <x:c r="K1656" s="11">
        <x:v>190</x:v>
      </x:c>
      <x:c r="L1656" s="11">
        <x:v>419</x:v>
      </x:c>
      <x:c r="M1656" s="11">
        <x:v>16</x:v>
      </x:c>
      <x:c r="N1656" s="11">
        <x:v>554</x:v>
      </x:c>
      <x:c r="O1656" s="11">
        <x:v>2710</x:v>
      </x:c>
      <x:c r="P1656" s="11">
        <x:v>290</x:v>
      </x:c>
      <x:c r="Q1656" s="11">
        <x:v>444</x:v>
      </x:c>
      <x:c r="R1656" s="11">
        <x:v>34</x:v>
      </x:c>
      <x:c r="S1656" s="11">
        <x:v>265</x:v>
      </x:c>
      <x:c r="T1656" s="11">
        <x:v>314</x:v>
      </x:c>
      <x:c r="U1656" s="11">
        <x:v>2550.4105</x:v>
      </x:c>
      <x:c r="V1656" s="11">
        <x:v>18</x:v>
      </x:c>
      <x:c r="W1656" s="12">
        <x:v>0</x:v>
      </x:c>
      <x:c r="X1656" s="8">
        <x:v>0</x:v>
      </x:c>
      <x:c r="Y1656" s="13">
        <x:f t="shared" si="150"/>
        <x:v>2.3084577114427862</x:v>
      </x:c>
      <x:c r="Z1656" s="13">
        <x:f t="shared" si="151"/>
        <x:v>0.46830027226760018</x:v>
      </x:c>
      <x:c r="AA1656" s="13">
        <x:f t="shared" si="152"/>
        <x:v>0.10307273434461299</x:v>
      </x:c>
      <x:c r="AB1656" s="13">
        <x:f t="shared" si="153"/>
        <x:v>0.11279657720731233</x:v>
      </x:c>
      <x:c r="AC1656" s="13">
        <x:f t="shared" si="154"/>
        <x:v>0.26079734219269102</x:v>
      </x:c>
      <x:c r="AD1656" s="13">
        <x:f t="shared" si="155"/>
        <x:v>0.28354725787631274</x:v>
      </x:c>
      <x:c r="AE1656" s="50" t="n">
        <x:f>IF(OR(NOT(ISNUMBER(Q1656)),NOT(ISNUMBER(R1656))),"",IF(Q1656&lt;R1656,1,0))</x:f>
        <x:v>0</x:v>
      </x:c>
      <x:c r="AF1656" s="50" t="n">
        <x:f>IFERROR(IF(AND(A1656=A1655,C1656=C1655+1,ISNUMBER(AE1655)),AE1655,""),"")</x:f>
        <x:v>0</x:v>
      </x:c>
      <x:c r="AG1656" s="52" t="n">
        <x:f>IFERROR(IF(AND(A1656=A1655,C1656=C1655+1,ISNUMBER(U1656),ISNUMBER(U1655),U1655&lt;&gt;0),U1656/U1655-1,""),"")</x:f>
        <x:v>-0.287559747704894</x:v>
      </x:c>
      <x:c r="AH1656" s="50" t="n">
        <x:f>IF(AND(ISNUMBER(AE1656),ISNUMBER(AF1656),ISNUMBER(AG1656)),IF(AND(AE1656=1,AF1656=1,AG1656&lt;0),1,0),"")</x:f>
        <x:v>0</x:v>
      </x:c>
      <x:c r="AI1656" s="50" t="n">
        <x:f>IF(AND(A1656=A1657,C1657=C1656+1,ISNUMBER(AH1657)),C1657,"")</x:f>
        <x:v>2019</x:v>
      </x:c>
      <x:c r="AJ1656" s="50" t="n">
        <x:f>IF(AND(A1656=A1657,C1657=C1656+1,ISNUMBER(AH1657)),AH1657,"")</x:f>
        <x:v>0</x:v>
      </x:c>
    </x:row>
    <x:row r="1657" ht="15">
      <x:c r="A1657" s="9" t="s">
        <x:v>126</x:v>
      </x:c>
      <x:c r="B1657" s="10">
        <x:v>43830</x:v>
      </x:c>
      <x:c r="C1657" s="9">
        <x:v>2019</x:v>
      </x:c>
      <x:c r="D1657" s="11">
        <x:v>2793</x:v>
      </x:c>
      <x:c r="E1657" s="11">
        <x:v>1096</x:v>
      </x:c>
      <x:c r="F1657" s="11">
        <x:v>681</x:v>
      </x:c>
      <x:c r="G1657" s="11">
        <x:v>1304</x:v>
      </x:c>
      <x:c r="H1657" s="11">
        <x:v>597</x:v>
      </x:c>
      <x:c r="I1657" s="11">
        <x:v>1489</x:v>
      </x:c>
      <x:c r="J1657" s="11">
        <x:v>779</x:v>
      </x:c>
      <x:c r="K1657" s="11">
        <x:v>285</x:v>
      </x:c>
      <x:c r="L1657" s="11">
        <x:v>434</x:v>
      </x:c>
      <x:c r="M1657" s="11">
        <x:v>224</x:v>
      </x:c>
      <x:c r="N1657" s="11">
        <x:v>373</x:v>
      </x:c>
      <x:c r="O1657" s="11">
        <x:v>2755</x:v>
      </x:c>
      <x:c r="P1657" s="11">
        <x:v>236</x:v>
      </x:c>
      <x:c r="Q1657" s="11">
        <x:v>388</x:v>
      </x:c>
      <x:c r="R1657" s="11">
        <x:v>31</x:v>
      </x:c>
      <x:c r="S1657" s="11">
        <x:v>181</x:v>
      </x:c>
      <x:c r="T1657" s="11">
        <x:v>356</x:v>
      </x:c>
      <x:c r="U1657" s="11">
        <x:v>3399.2548999999999</x:v>
      </x:c>
      <x:c r="V1657" s="11">
        <x:v>18</x:v>
      </x:c>
      <x:c r="W1657" s="12">
        <x:v>0</x:v>
      </x:c>
      <x:c r="X1657" s="8">
        <x:v>0</x:v>
      </x:c>
      <x:c r="Y1657" s="13">
        <x:f t="shared" si="150"/>
        <x:v>1.6093979441997064</x:v>
      </x:c>
      <x:c r="Z1657" s="13">
        <x:f t="shared" si="151"/>
        <x:v>0.46688148943788044</x:v>
      </x:c>
      <x:c r="AA1657" s="13">
        <x:f t="shared" si="152"/>
        <x:v>6.4804869316147512E-2</x:v>
      </x:c>
      <x:c r="AB1657" s="13">
        <x:f t="shared" si="153"/>
        <x:v>8.4496956677407808E-2</x:v>
      </x:c>
      <x:c r="AC1657" s="13">
        <x:f t="shared" si="154"/>
        <x:v>0.27300613496932513</x:v>
      </x:c>
      <x:c r="AD1657" s="13">
        <x:f t="shared" si="155"/>
        <x:v>0.27891156462585032</x:v>
      </x:c>
      <x:c r="AE1657" s="50" t="n">
        <x:f>IF(OR(NOT(ISNUMBER(Q1657)),NOT(ISNUMBER(R1657))),"",IF(Q1657&lt;R1657,1,0))</x:f>
        <x:v>0</x:v>
      </x:c>
      <x:c r="AF1657" s="50" t="n">
        <x:f>IFERROR(IF(AND(A1657=A1656,C1657=C1656+1,ISNUMBER(AE1656)),AE1656,""),"")</x:f>
        <x:v>0</x:v>
      </x:c>
      <x:c r="AG1657" s="52" t="n">
        <x:f>IFERROR(IF(AND(A1657=A1656,C1657=C1656+1,ISNUMBER(U1657),ISNUMBER(U1656),U1656&lt;&gt;0),U1657/U1656-1,""),"")</x:f>
        <x:v>0.3328265783096487</x:v>
      </x:c>
      <x:c r="AH1657" s="50" t="n">
        <x:f>IF(AND(ISNUMBER(AE1657),ISNUMBER(AF1657),ISNUMBER(AG1657)),IF(AND(AE1657=1,AF1657=1,AG1657&lt;0),1,0),"")</x:f>
        <x:v>0</x:v>
      </x:c>
      <x:c r="AI1657" s="50" t="n">
        <x:f>IF(AND(A1657=A1658,C1658=C1657+1,ISNUMBER(AH1658)),C1658,"")</x:f>
        <x:v>2020</x:v>
      </x:c>
      <x:c r="AJ1657" s="50" t="n">
        <x:f>IF(AND(A1657=A1658,C1658=C1657+1,ISNUMBER(AH1658)),AH1658,"")</x:f>
        <x:v>0</x:v>
      </x:c>
    </x:row>
    <x:row r="1658" ht="15">
      <x:c r="A1658" s="9" t="s">
        <x:v>126</x:v>
      </x:c>
      <x:c r="B1658" s="10">
        <x:v>44196</x:v>
      </x:c>
      <x:c r="C1658" s="9">
        <x:v>2020</x:v>
      </x:c>
      <x:c r="D1658" s="11">
        <x:v>2851</x:v>
      </x:c>
      <x:c r="E1658" s="11">
        <x:v>1132</x:v>
      </x:c>
      <x:c r="F1658" s="11">
        <x:v>508</x:v>
      </x:c>
      <x:c r="G1658" s="11">
        <x:v>1452</x:v>
      </x:c>
      <x:c r="H1658" s="11">
        <x:v>722</x:v>
      </x:c>
      <x:c r="I1658" s="11">
        <x:v>1399</x:v>
      </x:c>
      <x:c r="J1658" s="11">
        <x:v>629</x:v>
      </x:c>
      <x:c r="K1658" s="11">
        <x:v>271</x:v>
      </x:c>
      <x:c r="L1658" s="11">
        <x:v>456</x:v>
      </x:c>
      <x:c r="M1658" s="11">
        <x:v>40</x:v>
      </x:c>
      <x:c r="N1658" s="11">
        <x:v>682</x:v>
      </x:c>
      <x:c r="O1658" s="11">
        <x:v>2882</x:v>
      </x:c>
      <x:c r="P1658" s="11">
        <x:v>296</x:v>
      </x:c>
      <x:c r="Q1658" s="11">
        <x:v>468</x:v>
      </x:c>
      <x:c r="R1658" s="11">
        <x:v>33</x:v>
      </x:c>
      <x:c r="S1658" s="11">
        <x:v>245</x:v>
      </x:c>
      <x:c r="T1658" s="11">
        <x:v>425</x:v>
      </x:c>
      <x:c r="U1658" s="11">
        <x:v>3072.7150000000001</x:v>
      </x:c>
      <x:c r="V1658" s="11">
        <x:v>18</x:v>
      </x:c>
      <x:c r="W1658" s="12">
        <x:v>0</x:v>
      </x:c>
      <x:c r="X1658" s="8">
        <x:v>0</x:v>
      </x:c>
      <x:c r="Y1658" s="13">
        <x:f t="shared" si="150"/>
        <x:v>2.2283464566929134</x:v>
      </x:c>
      <x:c r="Z1658" s="13">
        <x:f t="shared" si="151"/>
        <x:v>0.50929498421606456</x:v>
      </x:c>
      <x:c r="AA1658" s="13">
        <x:f t="shared" si="152"/>
        <x:v>8.5934759733426874E-2</x:v>
      </x:c>
      <x:c r="AB1658" s="13">
        <x:f t="shared" si="153"/>
        <x:v>0.1038232199228341</x:v>
      </x:c>
      <x:c r="AC1658" s="13">
        <x:f t="shared" si="154"/>
        <x:v>0.29269972451790632</x:v>
      </x:c>
      <x:c r="AD1658" s="13">
        <x:f t="shared" si="155"/>
        <x:v>0.22062434233602246</x:v>
      </x:c>
      <x:c r="AE1658" s="50" t="n">
        <x:f>IF(OR(NOT(ISNUMBER(Q1658)),NOT(ISNUMBER(R1658))),"",IF(Q1658&lt;R1658,1,0))</x:f>
        <x:v>0</x:v>
      </x:c>
      <x:c r="AF1658" s="50" t="n">
        <x:f>IFERROR(IF(AND(A1658=A1657,C1658=C1657+1,ISNUMBER(AE1657)),AE1657,""),"")</x:f>
        <x:v>0</x:v>
      </x:c>
      <x:c r="AG1658" s="52" t="n">
        <x:f>IFERROR(IF(AND(A1658=A1657,C1658=C1657+1,ISNUMBER(U1658),ISNUMBER(U1657),U1657&lt;&gt;0),U1658/U1657-1,""),"")</x:f>
        <x:v>-0.09606219880715616</x:v>
      </x:c>
      <x:c r="AH1658" s="50" t="n">
        <x:f>IF(AND(ISNUMBER(AE1658),ISNUMBER(AF1658),ISNUMBER(AG1658)),IF(AND(AE1658=1,AF1658=1,AG1658&lt;0),1,0),"")</x:f>
        <x:v>0</x:v>
      </x:c>
      <x:c r="AI1658" s="50" t="n">
        <x:f>IF(AND(A1658=A1659,C1659=C1658+1,ISNUMBER(AH1659)),C1659,"")</x:f>
        <x:v>2021</x:v>
      </x:c>
      <x:c r="AJ1658" s="50" t="n">
        <x:f>IF(AND(A1658=A1659,C1659=C1658+1,ISNUMBER(AH1659)),AH1659,"")</x:f>
        <x:v>0</x:v>
      </x:c>
    </x:row>
    <x:row r="1659" ht="15">
      <x:c r="A1659" s="9" t="s">
        <x:v>126</x:v>
      </x:c>
      <x:c r="B1659" s="10">
        <x:v>44561</x:v>
      </x:c>
      <x:c r="C1659" s="9">
        <x:v>2021</x:v>
      </x:c>
      <x:c r="D1659" s="11">
        <x:v>2967</x:v>
      </x:c>
      <x:c r="E1659" s="11">
        <x:v>1302</x:v>
      </x:c>
      <x:c r="F1659" s="11">
        <x:v>557</x:v>
      </x:c>
      <x:c r="G1659" s="11">
        <x:v>1513</x:v>
      </x:c>
      <x:c r="H1659" s="11">
        <x:v>788</x:v>
      </x:c>
      <x:c r="I1659" s="11">
        <x:v>1454</x:v>
      </x:c>
      <x:c r="J1659" s="11">
        <x:v>777</x:v>
      </x:c>
      <x:c r="K1659" s="11">
        <x:v>371</x:v>
      </x:c>
      <x:c r="L1659" s="11">
        <x:v>532</x:v>
      </x:c>
      <x:c r="M1659" s="11">
        <x:v>42</x:v>
      </x:c>
      <x:c r="N1659" s="11">
        <x:v>746</x:v>
      </x:c>
      <x:c r="O1659" s="11">
        <x:v>1211</x:v>
      </x:c>
      <x:c r="P1659" s="11">
        <x:v>116</x:v>
      </x:c>
      <x:c r="Q1659" s="11">
        <x:v>291</x:v>
      </x:c>
      <x:c r="R1659" s="11">
        <x:v>27</x:v>
      </x:c>
      <x:c r="S1659" s="11">
        <x:v>253</x:v>
      </x:c>
      <x:c r="T1659" s="11">
        <x:v>374</x:v>
      </x:c>
      <x:c r="U1659" s="11">
        <x:v>3594.0128</x:v>
      </x:c>
      <x:c r="V1659" s="11">
        <x:v>18</x:v>
      </x:c>
      <x:c r="W1659" s="12">
        <x:v>0</x:v>
      </x:c>
      <x:c r="X1659" s="8">
        <x:v>0</x:v>
      </x:c>
      <x:c r="Y1659" s="13">
        <x:f t="shared" si="150"/>
        <x:v>2.3375224416517058</x:v>
      </x:c>
      <x:c r="Z1659" s="13">
        <x:f t="shared" si="151"/>
        <x:v>0.50994270306707112</x:v>
      </x:c>
      <x:c r="AA1659" s="13">
        <x:f t="shared" si="152"/>
        <x:v>8.5271317829457363E-2</x:v>
      </x:c>
      <x:c r="AB1659" s="13">
        <x:f t="shared" si="153"/>
        <x:v>3.9096730704415238E-2</x:v>
      </x:c>
      <x:c r="AC1659" s="13">
        <x:f t="shared" si="154"/>
        <x:v>0.24719101123595505</x:v>
      </x:c>
      <x:c r="AD1659" s="13">
        <x:f t="shared" si="155"/>
        <x:v>0.26188068756319516</x:v>
      </x:c>
      <x:c r="AE1659" s="50" t="n">
        <x:f>IF(OR(NOT(ISNUMBER(Q1659)),NOT(ISNUMBER(R1659))),"",IF(Q1659&lt;R1659,1,0))</x:f>
        <x:v>0</x:v>
      </x:c>
      <x:c r="AF1659" s="50" t="n">
        <x:f>IFERROR(IF(AND(A1659=A1658,C1659=C1658+1,ISNUMBER(AE1658)),AE1658,""),"")</x:f>
        <x:v>0</x:v>
      </x:c>
      <x:c r="AG1659" s="52" t="n">
        <x:f>IFERROR(IF(AND(A1659=A1658,C1659=C1658+1,ISNUMBER(U1659),ISNUMBER(U1658),U1658&lt;&gt;0),U1659/U1658-1,""),"")</x:f>
        <x:v>0.16965380778887718</x:v>
      </x:c>
      <x:c r="AH1659" s="50" t="n">
        <x:f>IF(AND(ISNUMBER(AE1659),ISNUMBER(AF1659),ISNUMBER(AG1659)),IF(AND(AE1659=1,AF1659=1,AG1659&lt;0),1,0),"")</x:f>
        <x:v>0</x:v>
      </x:c>
      <x:c r="AI1659" s="50" t="n">
        <x:f>IF(AND(A1659=A1660,C1660=C1659+1,ISNUMBER(AH1660)),C1660,"")</x:f>
        <x:v>2022</x:v>
      </x:c>
      <x:c r="AJ1659" s="50" t="n">
        <x:f>IF(AND(A1659=A1660,C1660=C1659+1,ISNUMBER(AH1660)),AH1660,"")</x:f>
        <x:v>0</x:v>
      </x:c>
    </x:row>
    <x:row r="1660" ht="15">
      <x:c r="A1660" s="9" t="s">
        <x:v>126</x:v>
      </x:c>
      <x:c r="B1660" s="10">
        <x:v>44926</x:v>
      </x:c>
      <x:c r="C1660" s="9">
        <x:v>2022</x:v>
      </x:c>
      <x:c r="D1660" s="11">
        <x:v>3251</x:v>
      </x:c>
      <x:c r="E1660" s="11">
        <x:v>2460</x:v>
      </x:c>
      <x:c r="F1660" s="11">
        <x:v>780</x:v>
      </x:c>
      <x:c r="G1660" s="11">
        <x:v>1631</x:v>
      </x:c>
      <x:c r="H1660" s="11">
        <x:v>679</x:v>
      </x:c>
      <x:c r="I1660" s="11">
        <x:v>1620</x:v>
      </x:c>
      <x:c r="J1660" s="11">
        <x:v>865</x:v>
      </x:c>
      <x:c r="K1660" s="11">
        <x:v>110</x:v>
      </x:c>
      <x:c r="L1660" s="11">
        <x:v>317</x:v>
      </x:c>
      <x:c r="M1660" s="11">
        <x:v>21</x:v>
      </x:c>
      <x:c r="N1660" s="11">
        <x:v>658</x:v>
      </x:c>
      <x:c r="O1660" s="11">
        <x:v>1375</x:v>
      </x:c>
      <x:c r="P1660" s="11">
        <x:v>67</x:v>
      </x:c>
      <x:c r="Q1660" s="11">
        <x:v>167</x:v>
      </x:c>
      <x:c r="R1660" s="11">
        <x:v>26</x:v>
      </x:c>
      <x:c r="S1660" s="11">
        <x:v>236</x:v>
      </x:c>
      <x:c r="T1660" s="11">
        <x:v>137</x:v>
      </x:c>
      <x:c r="U1660" s="11">
        <x:v>3430.6064000000001</x:v>
      </x:c>
      <x:c r="V1660" s="11">
        <x:v>18</x:v>
      </x:c>
      <x:c r="W1660" s="12">
        <x:v>0</x:v>
      </x:c>
      <x:c r="X1660" s="8">
        <x:v>0</x:v>
      </x:c>
      <x:c r="Y1660" s="13">
        <x:f t="shared" si="150"/>
        <x:v>3.1538461538461537</x:v>
      </x:c>
      <x:c r="Z1660" s="13">
        <x:f t="shared" si="151"/>
        <x:v>0.50169178714241769</x:v>
      </x:c>
      <x:c r="AA1660" s="13">
        <x:f t="shared" si="152"/>
        <x:v>7.2593048292832973E-2</x:v>
      </x:c>
      <x:c r="AB1660" s="13">
        <x:f t="shared" si="153"/>
        <x:v>2.060904337127038E-2</x:v>
      </x:c>
      <x:c r="AC1660" s="13">
        <x:f t="shared" si="154"/>
        <x:v>8.3997547516860824E-2</x:v>
      </x:c>
      <x:c r="AD1660" s="13">
        <x:f t="shared" si="155"/>
        <x:v>0.26607197785296832</x:v>
      </x:c>
      <x:c r="AE1660" s="50" t="n">
        <x:f>IF(OR(NOT(ISNUMBER(Q1660)),NOT(ISNUMBER(R1660))),"",IF(Q1660&lt;R1660,1,0))</x:f>
        <x:v>0</x:v>
      </x:c>
      <x:c r="AF1660" s="50" t="n">
        <x:f>IFERROR(IF(AND(A1660=A1659,C1660=C1659+1,ISNUMBER(AE1659)),AE1659,""),"")</x:f>
        <x:v>0</x:v>
      </x:c>
      <x:c r="AG1660" s="52" t="n">
        <x:f>IFERROR(IF(AND(A1660=A1659,C1660=C1659+1,ISNUMBER(U1660),ISNUMBER(U1659),U1659&lt;&gt;0),U1660/U1659-1,""),"")</x:f>
        <x:v>-0.045466282145684045</x:v>
      </x:c>
      <x:c r="AH1660" s="50" t="n">
        <x:f>IF(AND(ISNUMBER(AE1660),ISNUMBER(AF1660),ISNUMBER(AG1660)),IF(AND(AE1660=1,AF1660=1,AG1660&lt;0),1,0),"")</x:f>
        <x:v>0</x:v>
      </x:c>
      <x:c r="AI1660" s="50" t="n">
        <x:f>IF(AND(A1660=A1661,C1661=C1660+1,ISNUMBER(AH1661)),C1661,"")</x:f>
        <x:v>2023</x:v>
      </x:c>
      <x:c r="AJ1660" s="50" t="n">
        <x:f>IF(AND(A1660=A1661,C1661=C1660+1,ISNUMBER(AH1661)),AH1661,"")</x:f>
        <x:v>0</x:v>
      </x:c>
    </x:row>
    <x:row r="1661" ht="15">
      <x:c r="A1661" s="9" t="s">
        <x:v>126</x:v>
      </x:c>
      <x:c r="B1661" s="10">
        <x:v>45291</x:v>
      </x:c>
      <x:c r="C1661" s="9">
        <x:v>2023</x:v>
      </x:c>
      <x:c r="D1661" s="11">
        <x:v>2507</x:v>
      </x:c>
      <x:c r="E1661" s="11">
        <x:v>1284</x:v>
      </x:c>
      <x:c r="F1661" s="11">
        <x:v>572</x:v>
      </x:c>
      <x:c r="G1661" s="11">
        <x:v>1317</x:v>
      </x:c>
      <x:c r="H1661" s="11">
        <x:v>713</x:v>
      </x:c>
      <x:c r="I1661" s="11">
        <x:v>1190</x:v>
      </x:c>
      <x:c r="J1661" s="11">
        <x:v>513</x:v>
      </x:c>
      <x:c r="K1661" s="11">
        <x:v>475</x:v>
      </x:c>
      <x:c r="L1661" s="11">
        <x:v>446</x:v>
      </x:c>
      <x:c r="M1661" s="11">
        <x:v>121</x:v>
      </x:c>
      <x:c r="N1661" s="11">
        <x:v>592</x:v>
      </x:c>
      <x:c r="O1661" s="11">
        <x:v>1751</x:v>
      </x:c>
      <x:c r="P1661" s="11">
        <x:v>196</x:v>
      </x:c>
      <x:c r="Q1661" s="11">
        <x:v>291</x:v>
      </x:c>
      <x:c r="R1661" s="11">
        <x:v>32</x:v>
      </x:c>
      <x:c r="S1661" s="11">
        <x:v>190</x:v>
      </x:c>
      <x:c r="T1661" s="11">
        <x:v>118</x:v>
      </x:c>
      <x:c r="U1661" s="11">
        <x:v>3151.4063999999998</x:v>
      </x:c>
      <x:c r="V1661" s="11">
        <x:v>18</x:v>
      </x:c>
      <x:c r="W1661" s="12">
        <x:v>0</x:v>
      </x:c>
      <x:c r="X1661" s="8">
        <x:v>0</x:v>
      </x:c>
      <x:c r="Y1661" s="13">
        <x:f t="shared" si="150"/>
        <x:v>2.2447552447552446</x:v>
      </x:c>
      <x:c r="Z1661" s="13">
        <x:f t="shared" si="151"/>
        <x:v>0.52532907857997602</x:v>
      </x:c>
      <x:c r="AA1661" s="13">
        <x:f t="shared" si="152"/>
        <x:v>7.5787794176306336E-2</x:v>
      </x:c>
      <x:c r="AB1661" s="13">
        <x:f t="shared" si="153"/>
        <x:v>7.8181092939768645E-2</x:v>
      </x:c>
      <x:c r="AC1661" s="13">
        <x:f t="shared" si="154"/>
        <x:v>8.959757023538345E-2</x:v>
      </x:c>
      <x:c r="AD1661" s="13">
        <x:f t="shared" si="155"/>
        <x:v>0.20462704427602713</x:v>
      </x:c>
      <x:c r="AE1661" s="50" t="n">
        <x:f>IF(OR(NOT(ISNUMBER(Q1661)),NOT(ISNUMBER(R1661))),"",IF(Q1661&lt;R1661,1,0))</x:f>
        <x:v>0</x:v>
      </x:c>
      <x:c r="AF1661" s="50" t="n">
        <x:f>IFERROR(IF(AND(A1661=A1660,C1661=C1660+1,ISNUMBER(AE1660)),AE1660,""),"")</x:f>
        <x:v>0</x:v>
      </x:c>
      <x:c r="AG1661" s="52" t="n">
        <x:f>IFERROR(IF(AND(A1661=A1660,C1661=C1660+1,ISNUMBER(U1661),ISNUMBER(U1660),U1660&lt;&gt;0),U1661/U1660-1,""),"")</x:f>
        <x:v>-0.08138502860602148</x:v>
      </x:c>
      <x:c r="AH1661" s="50" t="n">
        <x:f>IF(AND(ISNUMBER(AE1661),ISNUMBER(AF1661),ISNUMBER(AG1661)),IF(AND(AE1661=1,AF1661=1,AG1661&lt;0),1,0),"")</x:f>
        <x:v>0</x:v>
      </x:c>
      <x:c r="AI1661" s="50" t="n">
        <x:f>IF(AND(A1661=A1662,C1662=C1661+1,ISNUMBER(AH1662)),C1662,"")</x:f>
        <x:v>2024</x:v>
      </x:c>
      <x:c r="AJ1661" s="50" t="n">
        <x:f>IF(AND(A1661=A1662,C1662=C1661+1,ISNUMBER(AH1662)),AH1662,"")</x:f>
        <x:v>0</x:v>
      </x:c>
    </x:row>
    <x:row r="1662" ht="15">
      <x:c r="A1662" s="9" t="s">
        <x:v>126</x:v>
      </x:c>
      <x:c r="B1662" s="10">
        <x:v>45657</x:v>
      </x:c>
      <x:c r="C1662" s="9">
        <x:v>2024</x:v>
      </x:c>
      <x:c r="D1662" s="11">
        <x:v>2282</x:v>
      </x:c>
      <x:c r="E1662" s="11">
        <x:v>1087</x:v>
      </x:c>
      <x:c r="F1662" s="11">
        <x:v>338</x:v>
      </x:c>
      <x:c r="G1662" s="11">
        <x:v>1043</x:v>
      </x:c>
      <x:c r="H1662" s="11">
        <x:v>590</x:v>
      </x:c>
      <x:c r="I1662" s="11">
        <x:v>1239</x:v>
      </x:c>
      <x:c r="J1662" s="11">
        <x:v>623</x:v>
      </x:c>
      <x:c r="K1662" s="11">
        <x:v>437</x:v>
      </x:c>
      <x:c r="L1662" s="11">
        <x:v>353</x:v>
      </x:c>
      <x:c r="M1662" s="11">
        <x:v>17</x:v>
      </x:c>
      <x:c r="N1662" s="11">
        <x:v>573</x:v>
      </x:c>
      <x:c r="O1662" s="11">
        <x:v>1647</x:v>
      </x:c>
      <x:c r="P1662" s="11">
        <x:v>207</x:v>
      </x:c>
      <x:c r="Q1662" s="11">
        <x:v>301</x:v>
      </x:c>
      <x:c r="R1662" s="11">
        <x:v>20</x:v>
      </x:c>
      <x:c r="S1662" s="11">
        <x:v>188</x:v>
      </x:c>
      <x:c r="T1662" s="11">
        <x:v>286</x:v>
      </x:c>
      <x:c r="U1662" s="11">
        <x:v>2480.4974999999999</x:v>
      </x:c>
      <x:c r="V1662" s="11">
        <x:v>18</x:v>
      </x:c>
      <x:c r="W1662" s="12">
        <x:v>0</x:v>
      </x:c>
      <x:c r="X1662" s="8">
        <x:v>0</x:v>
      </x:c>
      <x:c r="Y1662" s="13">
        <x:f t="shared" si="150"/>
        <x:v>3.2159763313609466</x:v>
      </x:c>
      <x:c r="Z1662" s="13">
        <x:f t="shared" si="151"/>
        <x:v>0.45705521472392641</x:v>
      </x:c>
      <x:c r="AA1662" s="13">
        <x:f t="shared" si="152"/>
        <x:v>8.238387379491674E-2</x:v>
      </x:c>
      <x:c r="AB1662" s="13">
        <x:f t="shared" si="153"/>
        <x:v>9.0709903593339178E-2</x:v>
      </x:c>
      <x:c r="AC1662" s="13">
        <x:f t="shared" si="154"/>
        <x:v>0.274209012464046</x:v>
      </x:c>
      <x:c r="AD1662" s="13">
        <x:f t="shared" si="155"/>
        <x:v>0.27300613496932513</x:v>
      </x:c>
      <x:c r="AE1662" s="50" t="n">
        <x:f>IF(OR(NOT(ISNUMBER(Q1662)),NOT(ISNUMBER(R1662))),"",IF(Q1662&lt;R1662,1,0))</x:f>
        <x:v>0</x:v>
      </x:c>
      <x:c r="AF1662" s="50" t="n">
        <x:f>IFERROR(IF(AND(A1662=A1661,C1662=C1661+1,ISNUMBER(AE1661)),AE1661,""),"")</x:f>
        <x:v>0</x:v>
      </x:c>
      <x:c r="AG1662" s="52" t="n">
        <x:f>IFERROR(IF(AND(A1662=A1661,C1662=C1661+1,ISNUMBER(U1662),ISNUMBER(U1661),U1661&lt;&gt;0),U1662/U1661-1,""),"")</x:f>
        <x:v>-0.21289190121591428</x:v>
      </x:c>
      <x:c r="AH1662" s="50" t="n">
        <x:f>IF(AND(ISNUMBER(AE1662),ISNUMBER(AF1662),ISNUMBER(AG1662)),IF(AND(AE1662=1,AF1662=1,AG1662&lt;0),1,0),"")</x:f>
        <x:v>0</x:v>
      </x:c>
      <x:c r="AI1662" s="50" t="str">
        <x:f>IF(AND(A1662=A1663,C1663=C1662+1,ISNUMBER(AH1663)),C1663,"")</x:f>
      </x:c>
      <x:c r="AJ1662" s="50" t="str">
        <x:f>IF(AND(A1662=A1663,C1663=C1662+1,ISNUMBER(AH1663)),AH1663,"")</x:f>
      </x:c>
    </x:row>
    <x:row r="1663" ht="15">
      <x:c r="A1663" s="9" t="s">
        <x:v>127</x:v>
      </x:c>
      <x:c r="B1663" s="10">
        <x:v>39447</x:v>
      </x:c>
      <x:c r="C1663" s="9">
        <x:v>2007</x:v>
      </x:c>
      <x:c r="D1663" s="11">
        <x:v>1077.9000000000001</x:v>
      </x:c>
      <x:c r="E1663" s="11">
        <x:v>795.1</x:v>
      </x:c>
      <x:c r="F1663" s="11">
        <x:v>877.5</x:v>
      </x:c>
      <x:c r="G1663" s="11">
        <x:v>912.2</x:v>
      </x:c>
      <x:c r="H1663" s="11">
        <x:v>593.5</x:v>
      </x:c>
      <x:c r="I1663" s="11">
        <x:v>165.7</x:v>
      </x:c>
      <x:c r="J1663" s="11">
        <x:v>144.4</x:v>
      </x:c>
      <x:c r="K1663" s="11">
        <x:v>223.4</x:v>
      </x:c>
      <x:c r="L1663" s="11">
        <x:v>128.80000000000001</x:v>
      </x:c>
      <x:c r="M1663" s="11">
        <x:v>562.1</x:v>
      </x:c>
      <x:c r="N1663" s="11">
        <x:v>31.4</x:v>
      </x:c>
      <x:c r="O1663" s="11">
        <x:v>2114.6</x:v>
      </x:c>
      <x:c r="P1663" s="11">
        <x:v>48.8</x:v>
      </x:c>
      <x:c r="Q1663" s="11">
        <x:v>59.6</x:v>
      </x:c>
      <x:c r="R1663" s="11">
        <x:v>4.4000000000000004</x:v>
      </x:c>
      <x:c r="S1663" s="11">
        <x:v>37</x:v>
      </x:c>
      <x:c r="T1663" s="11">
        <x:v>166.5</x:v>
      </x:c>
      <x:c r="U1663" s="11">
        <x:v>444.71280000000002</x:v>
      </x:c>
      <x:c r="V1663" s="11">
        <x:v>18</x:v>
      </x:c>
      <x:c r="W1663" s="12">
        <x:v>0</x:v>
      </x:c>
      <x:c r="X1663" s="8">
        <x:v>0</x:v>
      </x:c>
      <x:c r="Y1663" s="13">
        <x:f t="shared" si="150"/>
        <x:v>0.90609686609686613</x:v>
      </x:c>
      <x:c r="Z1663" s="13">
        <x:f t="shared" si="151"/>
        <x:v>0.84627516467204744</x:v>
      </x:c>
      <x:c r="AA1663" s="13">
        <x:f t="shared" si="152"/>
        <x:v>3.4326004267557282E-2</x:v>
      </x:c>
      <x:c r="AB1663" s="13">
        <x:f t="shared" si="153"/>
        <x:v>4.5273216439372849E-2</x:v>
      </x:c>
      <x:c r="AC1663" s="13">
        <x:f t="shared" si="154"/>
        <x:v>0.1825257618943214</x:v>
      </x:c>
      <x:c r="AD1663" s="13">
        <x:f t="shared" si="155"/>
        <x:v>0.13396418962798032</x:v>
      </x:c>
      <x:c r="AE1663" s="50" t="n">
        <x:f>IF(OR(NOT(ISNUMBER(Q1663)),NOT(ISNUMBER(R1663))),"",IF(Q1663&lt;R1663,1,0))</x:f>
        <x:v>0</x:v>
      </x:c>
      <x:c r="AF1663" s="50" t="str">
        <x:f>IFERROR(IF(AND(A1663=A1662,C1663=C1662+1,ISNUMBER(AE1662)),AE1662,""),"")</x:f>
      </x:c>
      <x:c r="AG1663" s="52" t="str">
        <x:f>IFERROR(IF(AND(A1663=A1662,C1663=C1662+1,ISNUMBER(U1663),ISNUMBER(U1662),U1662&lt;&gt;0),U1663/U1662-1,""),"")</x:f>
      </x:c>
      <x:c r="AH1663" s="50" t="str">
        <x:f>IF(AND(ISNUMBER(AE1663),ISNUMBER(AF1663),ISNUMBER(AG1663)),IF(AND(AE1663=1,AF1663=1,AG1663&lt;0),1,0),"")</x:f>
      </x:c>
      <x:c r="AI1663" s="50" t="n">
        <x:f>IF(AND(A1663=A1664,C1664=C1663+1,ISNUMBER(AH1664)),C1664,"")</x:f>
        <x:v>2008</x:v>
      </x:c>
      <x:c r="AJ1663" s="50" t="n">
        <x:f>IF(AND(A1663=A1664,C1664=C1663+1,ISNUMBER(AH1664)),AH1664,"")</x:f>
        <x:v>0</x:v>
      </x:c>
    </x:row>
    <x:row r="1664" ht="15">
      <x:c r="A1664" s="9" t="s">
        <x:v>127</x:v>
      </x:c>
      <x:c r="B1664" s="10">
        <x:v>39813</x:v>
      </x:c>
      <x:c r="C1664" s="9">
        <x:v>2008</x:v>
      </x:c>
      <x:c r="D1664" s="11">
        <x:v>985</x:v>
      </x:c>
      <x:c r="E1664" s="11">
        <x:v>689.8</x:v>
      </x:c>
      <x:c r="F1664" s="11">
        <x:v>763.9</x:v>
      </x:c>
      <x:c r="G1664" s="11">
        <x:v>792.7</x:v>
      </x:c>
      <x:c r="H1664" s="11">
        <x:v>9.3000000000000007</x:v>
      </x:c>
      <x:c r="I1664" s="11">
        <x:v>192.3</x:v>
      </x:c>
      <x:c r="J1664" s="11">
        <x:v>171.6</x:v>
      </x:c>
      <x:c r="K1664" s="11">
        <x:v>120.3</x:v>
      </x:c>
      <x:c r="L1664" s="11">
        <x:v>171.3</x:v>
      </x:c>
      <x:c r="M1664" s="11">
        <x:v>1.9</x:v>
      </x:c>
      <x:c r="N1664" s="11">
        <x:v>7.4</x:v>
      </x:c>
      <x:c r="O1664" s="11">
        <x:v>2548.1</x:v>
      </x:c>
      <x:c r="P1664" s="11">
        <x:v>55.2</x:v>
      </x:c>
      <x:c r="Q1664" s="11">
        <x:v>72.400000000000006</x:v>
      </x:c>
      <x:c r="R1664" s="11">
        <x:v>5.0999999999999996</x:v>
      </x:c>
      <x:c r="S1664" s="11">
        <x:v>44.8</x:v>
      </x:c>
      <x:c r="T1664" s="11">
        <x:v>-56.3</x:v>
      </x:c>
      <x:c r="U1664" s="11">
        <x:v>233.08170000000001</x:v>
      </x:c>
      <x:c r="V1664" s="11">
        <x:v>18</x:v>
      </x:c>
      <x:c r="W1664" s="12">
        <x:v>0</x:v>
      </x:c>
      <x:c r="X1664" s="8">
        <x:v>0</x:v>
      </x:c>
      <x:c r="Y1664" s="13">
        <x:f t="shared" si="150"/>
        <x:v>0.90299777457782426</x:v>
      </x:c>
      <x:c r="Z1664" s="13">
        <x:f t="shared" si="151"/>
        <x:v>0.80477157360406093</x:v>
      </x:c>
      <x:c r="AA1664" s="13">
        <x:f t="shared" si="152"/>
        <x:v>4.5482233502538071E-2</x:v>
      </x:c>
      <x:c r="AB1664" s="13">
        <x:f t="shared" si="153"/>
        <x:v>5.6040609137055837E-2</x:v>
      </x:c>
      <x:c r="AC1664" s="13">
        <x:f t="shared" si="154"/>
        <x:v>-7.1023085656616622E-2</x:v>
      </x:c>
      <x:c r="AD1664" s="13">
        <x:f t="shared" si="155"/>
        <x:v>0.17421319796954315</x:v>
      </x:c>
      <x:c r="AE1664" s="50" t="n">
        <x:f>IF(OR(NOT(ISNUMBER(Q1664)),NOT(ISNUMBER(R1664))),"",IF(Q1664&lt;R1664,1,0))</x:f>
        <x:v>0</x:v>
      </x:c>
      <x:c r="AF1664" s="50" t="n">
        <x:f>IFERROR(IF(AND(A1664=A1663,C1664=C1663+1,ISNUMBER(AE1663)),AE1663,""),"")</x:f>
        <x:v>0</x:v>
      </x:c>
      <x:c r="AG1664" s="52" t="n">
        <x:f>IFERROR(IF(AND(A1664=A1663,C1664=C1663+1,ISNUMBER(U1664),ISNUMBER(U1663),U1663&lt;&gt;0),U1664/U1663-1,""),"")</x:f>
        <x:v>-0.4758826370637409</x:v>
      </x:c>
      <x:c r="AH1664" s="50" t="n">
        <x:f>IF(AND(ISNUMBER(AE1664),ISNUMBER(AF1664),ISNUMBER(AG1664)),IF(AND(AE1664=1,AF1664=1,AG1664&lt;0),1,0),"")</x:f>
        <x:v>0</x:v>
      </x:c>
      <x:c r="AI1664" s="50" t="n">
        <x:f>IF(AND(A1664=A1665,C1665=C1664+1,ISNUMBER(AH1665)),C1665,"")</x:f>
        <x:v>2009</x:v>
      </x:c>
      <x:c r="AJ1664" s="50" t="n">
        <x:f>IF(AND(A1664=A1665,C1665=C1664+1,ISNUMBER(AH1665)),AH1665,"")</x:f>
        <x:v>0</x:v>
      </x:c>
    </x:row>
    <x:row r="1665" ht="15">
      <x:c r="A1665" s="9" t="s">
        <x:v>127</x:v>
      </x:c>
      <x:c r="B1665" s="10">
        <x:v>40178</x:v>
      </x:c>
      <x:c r="C1665" s="9">
        <x:v>2009</x:v>
      </x:c>
      <x:c r="D1665" s="11">
        <x:v>890.9</x:v>
      </x:c>
      <x:c r="E1665" s="11">
        <x:v>593.70000000000005</x:v>
      </x:c>
      <x:c r="F1665" s="11">
        <x:v>654.4</x:v>
      </x:c>
      <x:c r="G1665" s="11">
        <x:v>681.6</x:v>
      </x:c>
      <x:c r="H1665" s="11">
        <x:v>8.9</x:v>
      </x:c>
      <x:c r="I1665" s="11">
        <x:v>209.3</x:v>
      </x:c>
      <x:c r="J1665" s="11">
        <x:v>187.6</x:v>
      </x:c>
      <x:c r="K1665" s="11">
        <x:v>117.7</x:v>
      </x:c>
      <x:c r="L1665" s="11">
        <x:v>141.19999999999999</x:v>
      </x:c>
      <x:c r="M1665" s="11">
        <x:v>1.8</x:v>
      </x:c>
      <x:c r="N1665" s="11">
        <x:v>7.1</x:v>
      </x:c>
      <x:c r="O1665" s="11">
        <x:v>2213.5</x:v>
      </x:c>
      <x:c r="P1665" s="11">
        <x:v>43.6</x:v>
      </x:c>
      <x:c r="Q1665" s="11">
        <x:v>59.7</x:v>
      </x:c>
      <x:c r="R1665" s="11">
        <x:v>2.2000000000000002</x:v>
      </x:c>
      <x:c r="S1665" s="11">
        <x:v>33</x:v>
      </x:c>
      <x:c r="T1665" s="11">
        <x:v>30.6</x:v>
      </x:c>
      <x:c r="U1665" s="11">
        <x:v>258.95999999999998</x:v>
      </x:c>
      <x:c r="V1665" s="11">
        <x:v>18</x:v>
      </x:c>
      <x:c r="W1665" s="12">
        <x:v>0</x:v>
      </x:c>
      <x:c r="X1665" s="8">
        <x:v>0</x:v>
      </x:c>
      <x:c r="Y1665" s="13">
        <x:f t="shared" si="150"/>
        <x:v>0.90724327628361867</x:v>
      </x:c>
      <x:c r="Z1665" s="13">
        <x:f t="shared" si="151"/>
        <x:v>0.76506903131664616</x:v>
      </x:c>
      <x:c r="AA1665" s="13">
        <x:f t="shared" si="152"/>
        <x:v>3.7041194297901002E-2</x:v>
      </x:c>
      <x:c r="AB1665" s="13">
        <x:f t="shared" si="153"/>
        <x:v>4.893927489056011E-2</x:v>
      </x:c>
      <x:c r="AC1665" s="13">
        <x:f t="shared" si="154"/>
        <x:v>4.4894366197183101E-2</x:v>
      </x:c>
      <x:c r="AD1665" s="13">
        <x:f t="shared" si="155"/>
        <x:v>0.21057357728140083</x:v>
      </x:c>
      <x:c r="AE1665" s="50" t="n">
        <x:f>IF(OR(NOT(ISNUMBER(Q1665)),NOT(ISNUMBER(R1665))),"",IF(Q1665&lt;R1665,1,0))</x:f>
        <x:v>0</x:v>
      </x:c>
      <x:c r="AF1665" s="50" t="n">
        <x:f>IFERROR(IF(AND(A1665=A1664,C1665=C1664+1,ISNUMBER(AE1664)),AE1664,""),"")</x:f>
        <x:v>0</x:v>
      </x:c>
      <x:c r="AG1665" s="52" t="n">
        <x:f>IFERROR(IF(AND(A1665=A1664,C1665=C1664+1,ISNUMBER(U1665),ISNUMBER(U1664),U1664&lt;&gt;0),U1665/U1664-1,""),"")</x:f>
        <x:v>0.11102673440257194</x:v>
      </x:c>
      <x:c r="AH1665" s="50" t="n">
        <x:f>IF(AND(ISNUMBER(AE1665),ISNUMBER(AF1665),ISNUMBER(AG1665)),IF(AND(AE1665=1,AF1665=1,AG1665&lt;0),1,0),"")</x:f>
        <x:v>0</x:v>
      </x:c>
      <x:c r="AI1665" s="50" t="n">
        <x:f>IF(AND(A1665=A1666,C1666=C1665+1,ISNUMBER(AH1666)),C1666,"")</x:f>
        <x:v>2010</x:v>
      </x:c>
      <x:c r="AJ1665" s="50" t="n">
        <x:f>IF(AND(A1665=A1666,C1666=C1665+1,ISNUMBER(AH1666)),AH1666,"")</x:f>
        <x:v>0</x:v>
      </x:c>
    </x:row>
    <x:row r="1666" ht="15">
      <x:c r="A1666" s="9" t="s">
        <x:v>127</x:v>
      </x:c>
      <x:c r="B1666" s="10">
        <x:v>40543</x:v>
      </x:c>
      <x:c r="C1666" s="9">
        <x:v>2010</x:v>
      </x:c>
      <x:c r="D1666" s="11">
        <x:v>1022.9</x:v>
      </x:c>
      <x:c r="E1666" s="11">
        <x:v>697.3</x:v>
      </x:c>
      <x:c r="F1666" s="11">
        <x:v>777.9</x:v>
      </x:c>
      <x:c r="G1666" s="11">
        <x:v>801.2</x:v>
      </x:c>
      <x:c r="H1666" s="11">
        <x:v>7.7</x:v>
      </x:c>
      <x:c r="I1666" s="11">
        <x:v>221.7</x:v>
      </x:c>
      <x:c r="J1666" s="11">
        <x:v>201.4</x:v>
      </x:c>
      <x:c r="K1666" s="11">
        <x:v>148.6</x:v>
      </x:c>
      <x:c r="L1666" s="11">
        <x:v>141.1</x:v>
      </x:c>
      <x:c r="M1666" s="11">
        <x:v>1.7</x:v>
      </x:c>
      <x:c r="N1666" s="11">
        <x:v>6</x:v>
      </x:c>
      <x:c r="O1666" s="11">
        <x:v>2101.9</x:v>
      </x:c>
      <x:c r="P1666" s="11">
        <x:v>41.7</x:v>
      </x:c>
      <x:c r="Q1666" s="11">
        <x:v>56</x:v>
      </x:c>
      <x:c r="R1666" s="11">
        <x:v>0.5</x:v>
      </x:c>
      <x:c r="S1666" s="11">
        <x:v>29.9</x:v>
      </x:c>
      <x:c r="T1666" s="11">
        <x:v>93.3</x:v>
      </x:c>
      <x:c r="U1666" s="11">
        <x:v>304.47539999999998</x:v>
      </x:c>
      <x:c r="V1666" s="11">
        <x:v>18</x:v>
      </x:c>
      <x:c r="W1666" s="12">
        <x:v>0</x:v>
      </x:c>
      <x:c r="X1666" s="8">
        <x:v>0</x:v>
      </x:c>
      <x:c r="Y1666" s="13">
        <x:f t="shared" si="150"/>
        <x:v>0.89638771050263522</x:v>
      </x:c>
      <x:c r="Z1666" s="13">
        <x:f t="shared" si="151"/>
        <x:v>0.78326327109199345</x:v>
      </x:c>
      <x:c r="AA1666" s="13">
        <x:f t="shared" si="152"/>
        <x:v>2.9230618828820019E-2</x:v>
      </x:c>
      <x:c r="AB1666" s="13">
        <x:f t="shared" si="153"/>
        <x:v>4.0766448333170405E-2</x:v>
      </x:c>
      <x:c r="AC1666" s="13">
        <x:f t="shared" si="154"/>
        <x:v>0.11645032451323015</x:v>
      </x:c>
      <x:c r="AD1666" s="13">
        <x:f t="shared" si="155"/>
        <x:v>0.19689119170984457</x:v>
      </x:c>
      <x:c r="AE1666" s="50" t="n">
        <x:f>IF(OR(NOT(ISNUMBER(Q1666)),NOT(ISNUMBER(R1666))),"",IF(Q1666&lt;R1666,1,0))</x:f>
        <x:v>0</x:v>
      </x:c>
      <x:c r="AF1666" s="50" t="n">
        <x:f>IFERROR(IF(AND(A1666=A1665,C1666=C1665+1,ISNUMBER(AE1665)),AE1665,""),"")</x:f>
        <x:v>0</x:v>
      </x:c>
      <x:c r="AG1666" s="52" t="n">
        <x:f>IFERROR(IF(AND(A1666=A1665,C1666=C1665+1,ISNUMBER(U1666),ISNUMBER(U1665),U1665&lt;&gt;0),U1666/U1665-1,""),"")</x:f>
        <x:v>0.1757622798887859</x:v>
      </x:c>
      <x:c r="AH1666" s="50" t="n">
        <x:f>IF(AND(ISNUMBER(AE1666),ISNUMBER(AF1666),ISNUMBER(AG1666)),IF(AND(AE1666=1,AF1666=1,AG1666&lt;0),1,0),"")</x:f>
        <x:v>0</x:v>
      </x:c>
      <x:c r="AI1666" s="50" t="n">
        <x:f>IF(AND(A1666=A1667,C1667=C1666+1,ISNUMBER(AH1667)),C1667,"")</x:f>
        <x:v>2011</x:v>
      </x:c>
      <x:c r="AJ1666" s="50" t="n">
        <x:f>IF(AND(A1666=A1667,C1667=C1666+1,ISNUMBER(AH1667)),AH1667,"")</x:f>
        <x:v>0</x:v>
      </x:c>
    </x:row>
    <x:row r="1667" ht="15">
      <x:c r="A1667" s="9" t="s">
        <x:v>127</x:v>
      </x:c>
      <x:c r="B1667" s="10">
        <x:v>40908</x:v>
      </x:c>
      <x:c r="C1667" s="9">
        <x:v>2011</x:v>
      </x:c>
      <x:c r="D1667" s="11">
        <x:v>997.1</x:v>
      </x:c>
      <x:c r="E1667" s="11">
        <x:v>670</x:v>
      </x:c>
      <x:c r="F1667" s="11">
        <x:v>713.8</x:v>
      </x:c>
      <x:c r="G1667" s="11">
        <x:v>761.5</x:v>
      </x:c>
      <x:c r="H1667" s="11">
        <x:v>5.0999999999999996</x:v>
      </x:c>
      <x:c r="I1667" s="11">
        <x:v>235.6</x:v>
      </x:c>
      <x:c r="J1667" s="11">
        <x:v>216.2</x:v>
      </x:c>
      <x:c r="K1667" s="11">
        <x:v>108.9</x:v>
      </x:c>
      <x:c r="L1667" s="11">
        <x:v>146</x:v>
      </x:c>
      <x:c r="M1667" s="11">
        <x:v>0.8</x:v>
      </x:c>
      <x:c r="N1667" s="11">
        <x:v>4.3</x:v>
      </x:c>
      <x:c r="O1667" s="11">
        <x:v>2226.6</x:v>
      </x:c>
      <x:c r="P1667" s="11">
        <x:v>40.5</x:v>
      </x:c>
      <x:c r="Q1667" s="11">
        <x:v>53.9</x:v>
      </x:c>
      <x:c r="R1667" s="11">
        <x:v>1.2</x:v>
      </x:c>
      <x:c r="S1667" s="11">
        <x:v>32.9</x:v>
      </x:c>
      <x:c r="T1667" s="11">
        <x:v>-10.1</x:v>
      </x:c>
      <x:c r="U1667" s="11">
        <x:v>256.48099999999999</x:v>
      </x:c>
      <x:c r="V1667" s="11">
        <x:v>18</x:v>
      </x:c>
      <x:c r="W1667" s="12">
        <x:v>0</x:v>
      </x:c>
      <x:c r="X1667" s="8">
        <x:v>0</x:v>
      </x:c>
      <x:c r="Y1667" s="13" t="n">
        <x:f t="shared" ref="Y1667:Y1730" si="156">IF(AND(ISNUMBER(E1667),ISNUMBER(F1667),F1667&lt;&gt;0),E1667/F1667,"")</x:f>
        <x:v>0.9386382740263379</x:v>
      </x:c>
      <x:c r="Z1667" s="13" t="n">
        <x:f t="shared" ref="Z1667:Z1730" si="157">IF(AND(ISNUMBER(G1667),ISNUMBER(D1667),D1667&lt;&gt;0),G1667/D1667,"")</x:f>
        <x:v>0.7637147728412396</x:v>
      </x:c>
      <x:c r="AA1667" s="13" t="n">
        <x:f t="shared" ref="AA1667:AA1730" si="158">IF(AND(ISNUMBER(S1667),ISNUMBER(D1667),D1667&lt;&gt;0),S1667/D1667,"")</x:f>
        <x:v>0.03299568749373182</x:v>
      </x:c>
      <x:c r="AB1667" s="13" t="n">
        <x:f t="shared" ref="AB1667:AB1730" si="159">IF(AND(ISNUMBER(P1667),ISNUMBER(D1667),D1667&lt;&gt;0),P1667/D1667,"")</x:f>
        <x:v>0.04061779159562732</x:v>
      </x:c>
      <x:c r="AC1667" s="13" t="n">
        <x:f t="shared" ref="AC1667:AC1730" si="160">IF(AND(ISNUMBER(T1667),ISNUMBER(G1667),G1667&lt;&gt;0),T1667/G1667,"")</x:f>
        <x:v>-0.013263296126066972</x:v>
      </x:c>
      <x:c r="AD1667" s="13" t="n">
        <x:f t="shared" ref="AD1667:AD1730" si="161">IF(AND(ISNUMBER(J1667),ISNUMBER(D1667),D1667&lt;&gt;0),J1667/D1667,"")</x:f>
        <x:v>0.21682880353023767</x:v>
      </x:c>
      <x:c r="AE1667" s="50" t="n">
        <x:f>IF(OR(NOT(ISNUMBER(Q1667)),NOT(ISNUMBER(R1667))),"",IF(Q1667&lt;R1667,1,0))</x:f>
        <x:v>0</x:v>
      </x:c>
      <x:c r="AF1667" s="50" t="n">
        <x:f>IFERROR(IF(AND(A1667=A1666,C1667=C1666+1,ISNUMBER(AE1666)),AE1666,""),"")</x:f>
        <x:v>0</x:v>
      </x:c>
      <x:c r="AG1667" s="52" t="n">
        <x:f>IFERROR(IF(AND(A1667=A1666,C1667=C1666+1,ISNUMBER(U1667),ISNUMBER(U1666),U1666&lt;&gt;0),U1667/U1666-1,""),"")</x:f>
        <x:v>-0.15762981180088764</x:v>
      </x:c>
      <x:c r="AH1667" s="50" t="n">
        <x:f>IF(AND(ISNUMBER(AE1667),ISNUMBER(AF1667),ISNUMBER(AG1667)),IF(AND(AE1667=1,AF1667=1,AG1667&lt;0),1,0),"")</x:f>
        <x:v>0</x:v>
      </x:c>
      <x:c r="AI1667" s="50" t="n">
        <x:f>IF(AND(A1667=A1668,C1668=C1667+1,ISNUMBER(AH1668)),C1668,"")</x:f>
        <x:v>2012</x:v>
      </x:c>
      <x:c r="AJ1667" s="50" t="n">
        <x:f>IF(AND(A1667=A1668,C1668=C1667+1,ISNUMBER(AH1668)),AH1668,"")</x:f>
        <x:v>0</x:v>
      </x:c>
    </x:row>
    <x:row r="1668" ht="15">
      <x:c r="A1668" s="9" t="s">
        <x:v>127</x:v>
      </x:c>
      <x:c r="B1668" s="10">
        <x:v>41274</x:v>
      </x:c>
      <x:c r="C1668" s="9">
        <x:v>2012</x:v>
      </x:c>
      <x:c r="D1668" s="11">
        <x:v>951.1</x:v>
      </x:c>
      <x:c r="E1668" s="11">
        <x:v>614.70000000000005</x:v>
      </x:c>
      <x:c r="F1668" s="11">
        <x:v>628.9</x:v>
      </x:c>
      <x:c r="G1668" s="11">
        <x:v>701.8</x:v>
      </x:c>
      <x:c r="H1668" s="11">
        <x:v>6.2</x:v>
      </x:c>
      <x:c r="I1668" s="11">
        <x:v>249.3</x:v>
      </x:c>
      <x:c r="J1668" s="11">
        <x:v>222.5</x:v>
      </x:c>
      <x:c r="K1668" s="11">
        <x:v>50.4</x:v>
      </x:c>
      <x:c r="L1668" s="11">
        <x:v>159.4</x:v>
      </x:c>
      <x:c r="M1668" s="11">
        <x:v>1.2</x:v>
      </x:c>
      <x:c r="N1668" s="11">
        <x:v>5</x:v>
      </x:c>
      <x:c r="O1668" s="11">
        <x:v>2047.1</x:v>
      </x:c>
      <x:c r="P1668" s="11">
        <x:v>29.5</x:v>
      </x:c>
      <x:c r="Q1668" s="11">
        <x:v>38.9</x:v>
      </x:c>
      <x:c r="R1668" s="11">
        <x:v>2.6</x:v>
      </x:c>
      <x:c r="S1668" s="11">
        <x:v>30.8</x:v>
      </x:c>
      <x:c r="T1668" s="11">
        <x:v>-56.3</x:v>
      </x:c>
      <x:c r="U1668" s="11">
        <x:v>222.82740000000001</x:v>
      </x:c>
      <x:c r="V1668" s="11">
        <x:v>18</x:v>
      </x:c>
      <x:c r="W1668" s="12">
        <x:v>0</x:v>
      </x:c>
      <x:c r="X1668" s="8">
        <x:v>0</x:v>
      </x:c>
      <x:c r="Y1668" s="13">
        <x:f t="shared" si="156"/>
        <x:v>0.9774208936237877</x:v>
      </x:c>
      <x:c r="Z1668" s="13">
        <x:f t="shared" si="157"/>
        <x:v>0.73788245189780244</x:v>
      </x:c>
      <x:c r="AA1668" s="13">
        <x:f t="shared" si="158"/>
        <x:v>3.2383555882662181E-2</x:v>
      </x:c>
      <x:c r="AB1668" s="13">
        <x:f t="shared" si="159"/>
        <x:v>3.1016717485017348E-2</x:v>
      </x:c>
      <x:c r="AC1668" s="13">
        <x:f t="shared" si="160"/>
        <x:v>-8.0222285551439163E-2</x:v>
      </x:c>
      <x:c r="AD1668" s="13">
        <x:f t="shared" si="161"/>
        <x:v>0.23393964882767321</x:v>
      </x:c>
      <x:c r="AE1668" s="50" t="n">
        <x:f>IF(OR(NOT(ISNUMBER(Q1668)),NOT(ISNUMBER(R1668))),"",IF(Q1668&lt;R1668,1,0))</x:f>
        <x:v>0</x:v>
      </x:c>
      <x:c r="AF1668" s="50" t="n">
        <x:f>IFERROR(IF(AND(A1668=A1667,C1668=C1667+1,ISNUMBER(AE1667)),AE1667,""),"")</x:f>
        <x:v>0</x:v>
      </x:c>
      <x:c r="AG1668" s="52" t="n">
        <x:f>IFERROR(IF(AND(A1668=A1667,C1668=C1667+1,ISNUMBER(U1668),ISNUMBER(U1667),U1667&lt;&gt;0),U1668/U1667-1,""),"")</x:f>
        <x:v>-0.13121283837789144</x:v>
      </x:c>
      <x:c r="AH1668" s="50" t="n">
        <x:f>IF(AND(ISNUMBER(AE1668),ISNUMBER(AF1668),ISNUMBER(AG1668)),IF(AND(AE1668=1,AF1668=1,AG1668&lt;0),1,0),"")</x:f>
        <x:v>0</x:v>
      </x:c>
      <x:c r="AI1668" s="50" t="n">
        <x:f>IF(AND(A1668=A1669,C1669=C1668+1,ISNUMBER(AH1669)),C1669,"")</x:f>
        <x:v>2013</x:v>
      </x:c>
      <x:c r="AJ1668" s="50" t="n">
        <x:f>IF(AND(A1668=A1669,C1669=C1668+1,ISNUMBER(AH1669)),AH1669,"")</x:f>
        <x:v>0</x:v>
      </x:c>
    </x:row>
    <x:row r="1669" ht="15">
      <x:c r="A1669" s="9" t="s">
        <x:v>127</x:v>
      </x:c>
      <x:c r="B1669" s="10">
        <x:v>41639</x:v>
      </x:c>
      <x:c r="C1669" s="9">
        <x:v>2013</x:v>
      </x:c>
      <x:c r="D1669" s="11">
        <x:v>965.3</x:v>
      </x:c>
      <x:c r="E1669" s="11">
        <x:v>642.4</x:v>
      </x:c>
      <x:c r="F1669" s="11">
        <x:v>622.5</x:v>
      </x:c>
      <x:c r="G1669" s="11">
        <x:v>708.3</x:v>
      </x:c>
      <x:c r="H1669" s="11">
        <x:v>28.5</x:v>
      </x:c>
      <x:c r="I1669" s="11">
        <x:v>257</x:v>
      </x:c>
      <x:c r="J1669" s="11">
        <x:v>228.8</x:v>
      </x:c>
      <x:c r="K1669" s="11">
        <x:v>92.8</x:v>
      </x:c>
      <x:c r="L1669" s="11">
        <x:v>161</x:v>
      </x:c>
      <x:c r="M1669" s="11">
        <x:v>1.5</x:v>
      </x:c>
      <x:c r="N1669" s="11">
        <x:v>27</x:v>
      </x:c>
      <x:c r="O1669" s="11">
        <x:v>2094.9</x:v>
      </x:c>
      <x:c r="P1669" s="11">
        <x:v>15.3</x:v>
      </x:c>
      <x:c r="Q1669" s="11">
        <x:v>23.2</x:v>
      </x:c>
      <x:c r="R1669" s="11">
        <x:v>1.6</x:v>
      </x:c>
      <x:c r="S1669" s="11">
        <x:v>15.1</x:v>
      </x:c>
      <x:c r="T1669" s="11">
        <x:v>16.7</x:v>
      </x:c>
      <x:c r="U1669" s="11">
        <x:v>326.60820000000001</x:v>
      </x:c>
      <x:c r="V1669" s="11">
        <x:v>18</x:v>
      </x:c>
      <x:c r="W1669" s="12">
        <x:v>0</x:v>
      </x:c>
      <x:c r="X1669" s="8">
        <x:v>0</x:v>
      </x:c>
      <x:c r="Y1669" s="13">
        <x:f t="shared" si="156"/>
        <x:v>1.0319678714859437</x:v>
      </x:c>
      <x:c r="Z1669" s="13">
        <x:f t="shared" si="157"/>
        <x:v>0.73376152491453428</x:v>
      </x:c>
      <x:c r="AA1669" s="13">
        <x:f t="shared" si="158"/>
        <x:v>1.564280534548845E-2</x:v>
      </x:c>
      <x:c r="AB1669" s="13">
        <x:f t="shared" si="159"/>
        <x:v>1.5849994820263131E-2</x:v>
      </x:c>
      <x:c r="AC1669" s="13">
        <x:f t="shared" si="160"/>
        <x:v>2.3577580121417478E-2</x:v>
      </x:c>
      <x:c r="AD1669" s="13">
        <x:f t="shared" si="161"/>
        <x:v>0.23702475914223559</x:v>
      </x:c>
      <x:c r="AE1669" s="50" t="n">
        <x:f>IF(OR(NOT(ISNUMBER(Q1669)),NOT(ISNUMBER(R1669))),"",IF(Q1669&lt;R1669,1,0))</x:f>
        <x:v>0</x:v>
      </x:c>
      <x:c r="AF1669" s="50" t="n">
        <x:f>IFERROR(IF(AND(A1669=A1668,C1669=C1668+1,ISNUMBER(AE1668)),AE1668,""),"")</x:f>
        <x:v>0</x:v>
      </x:c>
      <x:c r="AG1669" s="52" t="n">
        <x:f>IFERROR(IF(AND(A1669=A1668,C1669=C1668+1,ISNUMBER(U1669),ISNUMBER(U1668),U1668&lt;&gt;0),U1669/U1668-1,""),"")</x:f>
        <x:v>0.46574523599880435</x:v>
      </x:c>
      <x:c r="AH1669" s="50" t="n">
        <x:f>IF(AND(ISNUMBER(AE1669),ISNUMBER(AF1669),ISNUMBER(AG1669)),IF(AND(AE1669=1,AF1669=1,AG1669&lt;0),1,0),"")</x:f>
        <x:v>0</x:v>
      </x:c>
      <x:c r="AI1669" s="50" t="n">
        <x:f>IF(AND(A1669=A1670,C1670=C1669+1,ISNUMBER(AH1670)),C1670,"")</x:f>
        <x:v>2014</x:v>
      </x:c>
      <x:c r="AJ1669" s="50" t="n">
        <x:f>IF(AND(A1669=A1670,C1670=C1669+1,ISNUMBER(AH1670)),AH1670,"")</x:f>
        <x:v>0</x:v>
      </x:c>
    </x:row>
    <x:row r="1670" ht="15">
      <x:c r="A1670" s="9" t="s">
        <x:v>127</x:v>
      </x:c>
      <x:c r="B1670" s="10">
        <x:v>42004</x:v>
      </x:c>
      <x:c r="C1670" s="9">
        <x:v>2014</x:v>
      </x:c>
      <x:c r="D1670" s="11">
        <x:v>1055.5</x:v>
      </x:c>
      <x:c r="E1670" s="11">
        <x:v>732.2</x:v>
      </x:c>
      <x:c r="F1670" s="11">
        <x:v>698.1</x:v>
      </x:c>
      <x:c r="G1670" s="11">
        <x:v>787.6</x:v>
      </x:c>
      <x:c r="H1670" s="11">
        <x:v>36</x:v>
      </x:c>
      <x:c r="I1670" s="11">
        <x:v>267.89999999999998</x:v>
      </x:c>
      <x:c r="J1670" s="11">
        <x:v>236.2</x:v>
      </x:c>
      <x:c r="K1670" s="11">
        <x:v>87.6</x:v>
      </x:c>
      <x:c r="L1670" s="11">
        <x:v>202.2</x:v>
      </x:c>
      <x:c r="M1670" s="11">
        <x:v>1.6</x:v>
      </x:c>
      <x:c r="N1670" s="11">
        <x:v>34.4</x:v>
      </x:c>
      <x:c r="O1670" s="11">
        <x:v>2219.8000000000002</x:v>
      </x:c>
      <x:c r="P1670" s="11">
        <x:v>20.2</x:v>
      </x:c>
      <x:c r="Q1670" s="11">
        <x:v>27.4</x:v>
      </x:c>
      <x:c r="R1670" s="11">
        <x:v>1.9</x:v>
      </x:c>
      <x:c r="S1670" s="11">
        <x:v>18.100000000000001</x:v>
      </x:c>
      <x:c r="T1670" s="11">
        <x:v>0.1</x:v>
      </x:c>
      <x:c r="U1670" s="11">
        <x:v>273.29329999999999</x:v>
      </x:c>
      <x:c r="V1670" s="11">
        <x:v>18</x:v>
      </x:c>
      <x:c r="W1670" s="12">
        <x:v>0</x:v>
      </x:c>
      <x:c r="X1670" s="8">
        <x:v>0</x:v>
      </x:c>
      <x:c r="Y1670" s="13">
        <x:f t="shared" si="156"/>
        <x:v>1.0488468700759204</x:v>
      </x:c>
      <x:c r="Z1670" s="13">
        <x:f t="shared" si="157"/>
        <x:v>0.74618664140217905</x:v>
      </x:c>
      <x:c r="AA1670" s="13">
        <x:f t="shared" si="158"/>
        <x:v>1.7148270961629561E-2</x:v>
      </x:c>
      <x:c r="AB1670" s="13">
        <x:f t="shared" si="159"/>
        <x:v>1.9137849360492658E-2</x:v>
      </x:c>
      <x:c r="AC1670" s="13">
        <x:f t="shared" si="160"/>
        <x:v>1.2696800406297615E-4</x:v>
      </x:c>
      <x:c r="AD1670" s="13">
        <x:f t="shared" si="161"/>
        <x:v>0.22378019895783988</x:v>
      </x:c>
      <x:c r="AE1670" s="50" t="n">
        <x:f>IF(OR(NOT(ISNUMBER(Q1670)),NOT(ISNUMBER(R1670))),"",IF(Q1670&lt;R1670,1,0))</x:f>
        <x:v>0</x:v>
      </x:c>
      <x:c r="AF1670" s="50" t="n">
        <x:f>IFERROR(IF(AND(A1670=A1669,C1670=C1669+1,ISNUMBER(AE1669)),AE1669,""),"")</x:f>
        <x:v>0</x:v>
      </x:c>
      <x:c r="AG1670" s="52" t="n">
        <x:f>IFERROR(IF(AND(A1670=A1669,C1670=C1669+1,ISNUMBER(U1670),ISNUMBER(U1669),U1669&lt;&gt;0),U1670/U1669-1,""),"")</x:f>
        <x:v>-0.1632380938384279</x:v>
      </x:c>
      <x:c r="AH1670" s="50" t="n">
        <x:f>IF(AND(ISNUMBER(AE1670),ISNUMBER(AF1670),ISNUMBER(AG1670)),IF(AND(AE1670=1,AF1670=1,AG1670&lt;0),1,0),"")</x:f>
        <x:v>0</x:v>
      </x:c>
      <x:c r="AI1670" s="50" t="n">
        <x:f>IF(AND(A1670=A1671,C1671=C1670+1,ISNUMBER(AH1671)),C1671,"")</x:f>
        <x:v>2015</x:v>
      </x:c>
      <x:c r="AJ1670" s="50" t="n">
        <x:f>IF(AND(A1670=A1671,C1671=C1670+1,ISNUMBER(AH1671)),AH1671,"")</x:f>
        <x:v>0</x:v>
      </x:c>
    </x:row>
    <x:row r="1671" ht="15">
      <x:c r="A1671" s="9" t="s">
        <x:v>127</x:v>
      </x:c>
      <x:c r="B1671" s="10">
        <x:v>42369</x:v>
      </x:c>
      <x:c r="C1671" s="9">
        <x:v>2015</x:v>
      </x:c>
      <x:c r="D1671" s="11">
        <x:v>1034.9000000000001</x:v>
      </x:c>
      <x:c r="E1671" s="11">
        <x:v>716</x:v>
      </x:c>
      <x:c r="F1671" s="11">
        <x:v>692.5</x:v>
      </x:c>
      <x:c r="G1671" s="11">
        <x:v>785.9</x:v>
      </x:c>
      <x:c r="H1671" s="11">
        <x:v>61.2</x:v>
      </x:c>
      <x:c r="I1671" s="11">
        <x:v>249</x:v>
      </x:c>
      <x:c r="J1671" s="11">
        <x:v>216.5</x:v>
      </x:c>
      <x:c r="K1671" s="11">
        <x:v>115.7</x:v>
      </x:c>
      <x:c r="L1671" s="11">
        <x:v>246.7</x:v>
      </x:c>
      <x:c r="M1671" s="11">
        <x:v>14.4</x:v>
      </x:c>
      <x:c r="N1671" s="11">
        <x:v>46.8</x:v>
      </x:c>
      <x:c r="O1671" s="11">
        <x:v>2384.6999999999998</x:v>
      </x:c>
      <x:c r="P1671" s="11">
        <x:v>-19.899999999999999</x:v>
      </x:c>
      <x:c r="Q1671" s="11">
        <x:v>-12.2</x:v>
      </x:c>
      <x:c r="R1671" s="11">
        <x:v>3.1</x:v>
      </x:c>
      <x:c r="S1671" s="11">
        <x:v>-9.9</x:v>
      </x:c>
      <x:c r="T1671" s="11">
        <x:v>8</x:v>
      </x:c>
      <x:c r="U1671" s="11">
        <x:v>327.79039999999998</x:v>
      </x:c>
      <x:c r="V1671" s="11">
        <x:v>18</x:v>
      </x:c>
      <x:c r="W1671" s="12">
        <x:v>0</x:v>
      </x:c>
      <x:c r="X1671" s="8">
        <x:v>0</x:v>
      </x:c>
      <x:c r="Y1671" s="13">
        <x:f t="shared" si="156"/>
        <x:v>1.0339350180505416</x:v>
      </x:c>
      <x:c r="Z1671" s="13">
        <x:f t="shared" si="157"/>
        <x:v>0.75939704319257895</x:v>
      </x:c>
      <x:c r="AA1671" s="13">
        <x:f t="shared" si="158"/>
        <x:v>-9.5661416561986668E-3</x:v>
      </x:c>
      <x:c r="AB1671" s="13">
        <x:f t="shared" si="159"/>
        <x:v>-1.9228911005894286E-2</x:v>
      </x:c>
      <x:c r="AC1671" s="13">
        <x:f t="shared" si="160"/>
        <x:v>1.0179412138948976E-2</x:v>
      </x:c>
      <x:c r="AD1671" s="13">
        <x:f t="shared" si="161"/>
        <x:v>0.20919895642091021</x:v>
      </x:c>
      <x:c r="AE1671" s="50" t="n">
        <x:f>IF(OR(NOT(ISNUMBER(Q1671)),NOT(ISNUMBER(R1671))),"",IF(Q1671&lt;R1671,1,0))</x:f>
        <x:v>1</x:v>
      </x:c>
      <x:c r="AF1671" s="50" t="n">
        <x:f>IFERROR(IF(AND(A1671=A1670,C1671=C1670+1,ISNUMBER(AE1670)),AE1670,""),"")</x:f>
        <x:v>0</x:v>
      </x:c>
      <x:c r="AG1671" s="52" t="n">
        <x:f>IFERROR(IF(AND(A1671=A1670,C1671=C1670+1,ISNUMBER(U1671),ISNUMBER(U1670),U1670&lt;&gt;0),U1671/U1670-1,""),"")</x:f>
        <x:v>0.19940884024599215</x:v>
      </x:c>
      <x:c r="AH1671" s="50" t="n">
        <x:f>IF(AND(ISNUMBER(AE1671),ISNUMBER(AF1671),ISNUMBER(AG1671)),IF(AND(AE1671=1,AF1671=1,AG1671&lt;0),1,0),"")</x:f>
        <x:v>0</x:v>
      </x:c>
      <x:c r="AI1671" s="50" t="n">
        <x:f>IF(AND(A1671=A1672,C1672=C1671+1,ISNUMBER(AH1672)),C1672,"")</x:f>
        <x:v>2016</x:v>
      </x:c>
      <x:c r="AJ1671" s="50" t="n">
        <x:f>IF(AND(A1671=A1672,C1672=C1671+1,ISNUMBER(AH1672)),AH1672,"")</x:f>
        <x:v>0</x:v>
      </x:c>
    </x:row>
    <x:row r="1672" ht="15">
      <x:c r="A1672" s="9" t="s">
        <x:v>127</x:v>
      </x:c>
      <x:c r="B1672" s="10">
        <x:v>42735</x:v>
      </x:c>
      <x:c r="C1672" s="9">
        <x:v>2016</x:v>
      </x:c>
      <x:c r="D1672" s="11">
        <x:v>1093.3</x:v>
      </x:c>
      <x:c r="E1672" s="11">
        <x:v>775.2</x:v>
      </x:c>
      <x:c r="F1672" s="11">
        <x:v>761.3</x:v>
      </x:c>
      <x:c r="G1672" s="11">
        <x:v>816.1</x:v>
      </x:c>
      <x:c r="H1672" s="11">
        <x:v>21</x:v>
      </x:c>
      <x:c r="I1672" s="11">
        <x:v>277.2</x:v>
      </x:c>
      <x:c r="J1672" s="11">
        <x:v>241.1</x:v>
      </x:c>
      <x:c r="K1672" s="11">
        <x:v>228.5</x:v>
      </x:c>
      <x:c r="L1672" s="11">
        <x:v>213.9</x:v>
      </x:c>
      <x:c r="M1672" s="11">
        <x:v>5.3</x:v>
      </x:c>
      <x:c r="N1672" s="11">
        <x:v>15.7</x:v>
      </x:c>
      <x:c r="O1672" s="11">
        <x:v>2561.6</x:v>
      </x:c>
      <x:c r="P1672" s="11">
        <x:v>40</x:v>
      </x:c>
      <x:c r="Q1672" s="11">
        <x:v>46.9</x:v>
      </x:c>
      <x:c r="R1672" s="11">
        <x:v>1.9</x:v>
      </x:c>
      <x:c r="S1672" s="11">
        <x:v>36.799999999999997</x:v>
      </x:c>
      <x:c r="T1672" s="11">
        <x:v>178.1</x:v>
      </x:c>
      <x:c r="U1672" s="11">
        <x:v>333.07639999999998</x:v>
      </x:c>
      <x:c r="V1672" s="11">
        <x:v>18</x:v>
      </x:c>
      <x:c r="W1672" s="12">
        <x:v>0</x:v>
      </x:c>
      <x:c r="X1672" s="8">
        <x:v>0</x:v>
      </x:c>
      <x:c r="Y1672" s="13">
        <x:f t="shared" si="156"/>
        <x:v>1.0182582424799687</x:v>
      </x:c>
      <x:c r="Z1672" s="13">
        <x:f t="shared" si="157"/>
        <x:v>0.74645568462453127</x:v>
      </x:c>
      <x:c r="AA1672" s="13">
        <x:f t="shared" si="158"/>
        <x:v>3.3659562791548518E-2</x:v>
      </x:c>
      <x:c r="AB1672" s="13">
        <x:f t="shared" si="159"/>
        <x:v>3.6586481295161441E-2</x:v>
      </x:c>
      <x:c r="AC1672" s="13">
        <x:f t="shared" si="160"/>
        <x:v>0.21823305967405954</x:v>
      </x:c>
      <x:c r="AD1672" s="13">
        <x:f t="shared" si="161"/>
        <x:v>0.22052501600658558</x:v>
      </x:c>
      <x:c r="AE1672" s="50" t="n">
        <x:f>IF(OR(NOT(ISNUMBER(Q1672)),NOT(ISNUMBER(R1672))),"",IF(Q1672&lt;R1672,1,0))</x:f>
        <x:v>0</x:v>
      </x:c>
      <x:c r="AF1672" s="50" t="n">
        <x:f>IFERROR(IF(AND(A1672=A1671,C1672=C1671+1,ISNUMBER(AE1671)),AE1671,""),"")</x:f>
        <x:v>1</x:v>
      </x:c>
      <x:c r="AG1672" s="52" t="n">
        <x:f>IFERROR(IF(AND(A1672=A1671,C1672=C1671+1,ISNUMBER(U1672),ISNUMBER(U1671),U1671&lt;&gt;0),U1672/U1671-1,""),"")</x:f>
        <x:v>0.01612615866724587</x:v>
      </x:c>
      <x:c r="AH1672" s="50" t="n">
        <x:f>IF(AND(ISNUMBER(AE1672),ISNUMBER(AF1672),ISNUMBER(AG1672)),IF(AND(AE1672=1,AF1672=1,AG1672&lt;0),1,0),"")</x:f>
        <x:v>0</x:v>
      </x:c>
      <x:c r="AI1672" s="50" t="n">
        <x:f>IF(AND(A1672=A1673,C1673=C1672+1,ISNUMBER(AH1673)),C1673,"")</x:f>
        <x:v>2017</x:v>
      </x:c>
      <x:c r="AJ1672" s="50" t="n">
        <x:f>IF(AND(A1672=A1673,C1673=C1672+1,ISNUMBER(AH1673)),AH1673,"")</x:f>
        <x:v>0</x:v>
      </x:c>
    </x:row>
    <x:row r="1673" ht="15">
      <x:c r="A1673" s="9" t="s">
        <x:v>127</x:v>
      </x:c>
      <x:c r="B1673" s="10">
        <x:v>43100</x:v>
      </x:c>
      <x:c r="C1673" s="9">
        <x:v>2017</x:v>
      </x:c>
      <x:c r="D1673" s="11">
        <x:v>1252.8</x:v>
      </x:c>
      <x:c r="E1673" s="11">
        <x:v>920.3</x:v>
      </x:c>
      <x:c r="F1673" s="11">
        <x:v>891.3</x:v>
      </x:c>
      <x:c r="G1673" s="11">
        <x:v>936.2</x:v>
      </x:c>
      <x:c r="H1673" s="11">
        <x:v>28.7</x:v>
      </x:c>
      <x:c r="I1673" s="11">
        <x:v>316.60000000000002</x:v>
      </x:c>
      <x:c r="J1673" s="11">
        <x:v>280.89999999999998</x:v>
      </x:c>
      <x:c r="K1673" s="11">
        <x:v>221.2</x:v>
      </x:c>
      <x:c r="L1673" s="11">
        <x:v>295</x:v>
      </x:c>
      <x:c r="M1673" s="11">
        <x:v>28.3</x:v>
      </x:c>
      <x:c r="N1673" s="11">
        <x:v>0.4</x:v>
      </x:c>
      <x:c r="O1673" s="11">
        <x:v>2792.7</x:v>
      </x:c>
      <x:c r="P1673" s="11">
        <x:v>63.3</x:v>
      </x:c>
      <x:c r="Q1673" s="11">
        <x:v>70.099999999999994</x:v>
      </x:c>
      <x:c r="R1673" s="11">
        <x:v>1.2</x:v>
      </x:c>
      <x:c r="S1673" s="11">
        <x:v>52.4</x:v>
      </x:c>
      <x:c r="T1673" s="11">
        <x:v>33.200000000000003</x:v>
      </x:c>
      <x:c r="U1673" s="11">
        <x:v>638.65419999999995</x:v>
      </x:c>
      <x:c r="V1673" s="11">
        <x:v>18</x:v>
      </x:c>
      <x:c r="W1673" s="12">
        <x:v>0</x:v>
      </x:c>
      <x:c r="X1673" s="8">
        <x:v>0</x:v>
      </x:c>
      <x:c r="Y1673" s="13">
        <x:f t="shared" si="156"/>
        <x:v>1.0325367440816784</x:v>
      </x:c>
      <x:c r="Z1673" s="13">
        <x:f t="shared" si="157"/>
        <x:v>0.74728607918263101</x:v>
      </x:c>
      <x:c r="AA1673" s="13">
        <x:f t="shared" si="158"/>
        <x:v>4.1826309067688382E-2</x:v>
      </x:c>
      <x:c r="AB1673" s="13">
        <x:f t="shared" si="159"/>
        <x:v>5.0526819923371644E-2</x:v>
      </x:c>
      <x:c r="AC1673" s="13">
        <x:f t="shared" si="160"/>
        <x:v>3.5462508011108736E-2</x:v>
      </x:c>
      <x:c r="AD1673" s="13">
        <x:f t="shared" si="161"/>
        <x:v>0.2242177522349936</x:v>
      </x:c>
      <x:c r="AE1673" s="50" t="n">
        <x:f>IF(OR(NOT(ISNUMBER(Q1673)),NOT(ISNUMBER(R1673))),"",IF(Q1673&lt;R1673,1,0))</x:f>
        <x:v>0</x:v>
      </x:c>
      <x:c r="AF1673" s="50" t="n">
        <x:f>IFERROR(IF(AND(A1673=A1672,C1673=C1672+1,ISNUMBER(AE1672)),AE1672,""),"")</x:f>
        <x:v>0</x:v>
      </x:c>
      <x:c r="AG1673" s="52" t="n">
        <x:f>IFERROR(IF(AND(A1673=A1672,C1673=C1672+1,ISNUMBER(U1673),ISNUMBER(U1672),U1672&lt;&gt;0),U1673/U1672-1,""),"")</x:f>
        <x:v>0.9174405631861038</x:v>
      </x:c>
      <x:c r="AH1673" s="50" t="n">
        <x:f>IF(AND(ISNUMBER(AE1673),ISNUMBER(AF1673),ISNUMBER(AG1673)),IF(AND(AE1673=1,AF1673=1,AG1673&lt;0),1,0),"")</x:f>
        <x:v>0</x:v>
      </x:c>
      <x:c r="AI1673" s="50" t="n">
        <x:f>IF(AND(A1673=A1674,C1674=C1673+1,ISNUMBER(AH1674)),C1674,"")</x:f>
        <x:v>2018</x:v>
      </x:c>
      <x:c r="AJ1673" s="50" t="n">
        <x:f>IF(AND(A1673=A1674,C1674=C1673+1,ISNUMBER(AH1674)),AH1674,"")</x:f>
        <x:v>0</x:v>
      </x:c>
    </x:row>
    <x:row r="1674" ht="15">
      <x:c r="A1674" s="9" t="s">
        <x:v>127</x:v>
      </x:c>
      <x:c r="B1674" s="10">
        <x:v>43465</x:v>
      </x:c>
      <x:c r="C1674" s="9">
        <x:v>2018</x:v>
      </x:c>
      <x:c r="D1674" s="11">
        <x:v>1357.1</x:v>
      </x:c>
      <x:c r="E1674" s="11">
        <x:v>976.6</x:v>
      </x:c>
      <x:c r="F1674" s="11">
        <x:v>923.3</x:v>
      </x:c>
      <x:c r="G1674" s="11">
        <x:v>1010.5</x:v>
      </x:c>
      <x:c r="H1674" s="11">
        <x:v>57.1</x:v>
      </x:c>
      <x:c r="I1674" s="11">
        <x:v>346.6</x:v>
      </x:c>
      <x:c r="J1674" s="11">
        <x:v>306.60000000000002</x:v>
      </x:c>
      <x:c r="K1674" s="11">
        <x:v>217.2</x:v>
      </x:c>
      <x:c r="L1674" s="11">
        <x:v>334.2</x:v>
      </x:c>
      <x:c r="M1674" s="11">
        <x:v>21.4</x:v>
      </x:c>
      <x:c r="N1674" s="11">
        <x:v>35.700000000000003</x:v>
      </x:c>
      <x:c r="O1674" s="11">
        <x:v>2971.5</x:v>
      </x:c>
      <x:c r="P1674" s="11">
        <x:v>79.3</x:v>
      </x:c>
      <x:c r="Q1674" s="11">
        <x:v>98.8</x:v>
      </x:c>
      <x:c r="R1674" s="11">
        <x:v>2.9</x:v>
      </x:c>
      <x:c r="S1674" s="11">
        <x:v>66.8</x:v>
      </x:c>
      <x:c r="T1674" s="11">
        <x:v>73.5</x:v>
      </x:c>
      <x:c r="U1674" s="11">
        <x:v>479.16329999999999</x:v>
      </x:c>
      <x:c r="V1674" s="11">
        <x:v>18</x:v>
      </x:c>
      <x:c r="W1674" s="12">
        <x:v>0</x:v>
      </x:c>
      <x:c r="X1674" s="8">
        <x:v>0</x:v>
      </x:c>
      <x:c r="Y1674" s="13">
        <x:f t="shared" si="156"/>
        <x:v>1.0577277158020146</x:v>
      </x:c>
      <x:c r="Z1674" s="13">
        <x:f t="shared" si="157"/>
        <x:v>0.74460246113035156</x:v>
      </x:c>
      <x:c r="AA1674" s="13">
        <x:f t="shared" si="158"/>
        <x:v>4.9222607029695678E-2</x:v>
      </x:c>
      <x:c r="AB1674" s="13">
        <x:f t="shared" si="159"/>
        <x:v>5.8433424213396215E-2</x:v>
      </x:c>
      <x:c r="AC1674" s="13">
        <x:f t="shared" si="160"/>
        <x:v>7.2736269173676399E-2</x:v>
      </x:c>
      <x:c r="AD1674" s="13">
        <x:f t="shared" si="161"/>
        <x:v>0.22592292388180682</x:v>
      </x:c>
      <x:c r="AE1674" s="50" t="n">
        <x:f>IF(OR(NOT(ISNUMBER(Q1674)),NOT(ISNUMBER(R1674))),"",IF(Q1674&lt;R1674,1,0))</x:f>
        <x:v>0</x:v>
      </x:c>
      <x:c r="AF1674" s="50" t="n">
        <x:f>IFERROR(IF(AND(A1674=A1673,C1674=C1673+1,ISNUMBER(AE1673)),AE1673,""),"")</x:f>
        <x:v>0</x:v>
      </x:c>
      <x:c r="AG1674" s="52" t="n">
        <x:f>IFERROR(IF(AND(A1674=A1673,C1674=C1673+1,ISNUMBER(U1674),ISNUMBER(U1673),U1673&lt;&gt;0),U1674/U1673-1,""),"")</x:f>
        <x:v>-0.24972966591310286</x:v>
      </x:c>
      <x:c r="AH1674" s="50" t="n">
        <x:f>IF(AND(ISNUMBER(AE1674),ISNUMBER(AF1674),ISNUMBER(AG1674)),IF(AND(AE1674=1,AF1674=1,AG1674&lt;0),1,0),"")</x:f>
        <x:v>0</x:v>
      </x:c>
      <x:c r="AI1674" s="50" t="n">
        <x:f>IF(AND(A1674=A1675,C1675=C1674+1,ISNUMBER(AH1675)),C1675,"")</x:f>
        <x:v>2019</x:v>
      </x:c>
      <x:c r="AJ1674" s="50" t="n">
        <x:f>IF(AND(A1674=A1675,C1675=C1674+1,ISNUMBER(AH1675)),AH1675,"")</x:f>
        <x:v>0</x:v>
      </x:c>
    </x:row>
    <x:row r="1675" ht="15">
      <x:c r="A1675" s="9" t="s">
        <x:v>127</x:v>
      </x:c>
      <x:c r="B1675" s="10">
        <x:v>43830</x:v>
      </x:c>
      <x:c r="C1675" s="9">
        <x:v>2019</x:v>
      </x:c>
      <x:c r="D1675" s="11">
        <x:v>1395.5</x:v>
      </x:c>
      <x:c r="E1675" s="11">
        <x:v>993.3</x:v>
      </x:c>
      <x:c r="F1675" s="11">
        <x:v>918.1</x:v>
      </x:c>
      <x:c r="G1675" s="11">
        <x:v>998.7</x:v>
      </x:c>
      <x:c r="H1675" s="11">
        <x:v>59.7</x:v>
      </x:c>
      <x:c r="I1675" s="11">
        <x:v>396.8</x:v>
      </x:c>
      <x:c r="J1675" s="11">
        <x:v>356.8</x:v>
      </x:c>
      <x:c r="K1675" s="11">
        <x:v>192.7</x:v>
      </x:c>
      <x:c r="L1675" s="11">
        <x:v>338.1</x:v>
      </x:c>
      <x:c r="M1675" s="11">
        <x:v>12.8</x:v>
      </x:c>
      <x:c r="N1675" s="11">
        <x:v>46.9</x:v>
      </x:c>
      <x:c r="O1675" s="11">
        <x:v>3071.3</x:v>
      </x:c>
      <x:c r="P1675" s="11">
        <x:v>84.8</x:v>
      </x:c>
      <x:c r="Q1675" s="11">
        <x:v>107.9</x:v>
      </x:c>
      <x:c r="R1675" s="11">
        <x:v>3.4</x:v>
      </x:c>
      <x:c r="S1675" s="11">
        <x:v>71.2</x:v>
      </x:c>
      <x:c r="T1675" s="11">
        <x:v>52.1</x:v>
      </x:c>
      <x:c r="U1675" s="11">
        <x:v>736.93780000000004</x:v>
      </x:c>
      <x:c r="V1675" s="11">
        <x:v>18</x:v>
      </x:c>
      <x:c r="W1675" s="12">
        <x:v>0</x:v>
      </x:c>
      <x:c r="X1675" s="8">
        <x:v>0</x:v>
      </x:c>
      <x:c r="Y1675" s="13">
        <x:f t="shared" si="156"/>
        <x:v>1.081908288857423</x:v>
      </x:c>
      <x:c r="Z1675" s="13">
        <x:f t="shared" si="157"/>
        <x:v>0.71565747044070227</x:v>
      </x:c>
      <x:c r="AA1675" s="13">
        <x:f t="shared" si="158"/>
        <x:v>5.1021139376567541E-2</x:v>
      </x:c>
      <x:c r="AB1675" s="13">
        <x:f t="shared" si="159"/>
        <x:v>6.0766750268720887E-2</x:v>
      </x:c>
      <x:c r="AC1675" s="13">
        <x:f t="shared" si="160"/>
        <x:v>5.2167818163612698E-2</x:v>
      </x:c>
      <x:c r="AD1675" s="13">
        <x:f t="shared" si="161"/>
        <x:v>0.25567896811178792</x:v>
      </x:c>
      <x:c r="AE1675" s="50" t="n">
        <x:f>IF(OR(NOT(ISNUMBER(Q1675)),NOT(ISNUMBER(R1675))),"",IF(Q1675&lt;R1675,1,0))</x:f>
        <x:v>0</x:v>
      </x:c>
      <x:c r="AF1675" s="50" t="n">
        <x:f>IFERROR(IF(AND(A1675=A1674,C1675=C1674+1,ISNUMBER(AE1674)),AE1674,""),"")</x:f>
        <x:v>0</x:v>
      </x:c>
      <x:c r="AG1675" s="52" t="n">
        <x:f>IFERROR(IF(AND(A1675=A1674,C1675=C1674+1,ISNUMBER(U1675),ISNUMBER(U1674),U1674&lt;&gt;0),U1675/U1674-1,""),"")</x:f>
        <x:v>0.5379679537226663</x:v>
      </x:c>
      <x:c r="AH1675" s="50" t="n">
        <x:f>IF(AND(ISNUMBER(AE1675),ISNUMBER(AF1675),ISNUMBER(AG1675)),IF(AND(AE1675=1,AF1675=1,AG1675&lt;0),1,0),"")</x:f>
        <x:v>0</x:v>
      </x:c>
      <x:c r="AI1675" s="50" t="n">
        <x:f>IF(AND(A1675=A1676,C1676=C1675+1,ISNUMBER(AH1676)),C1676,"")</x:f>
        <x:v>2020</x:v>
      </x:c>
      <x:c r="AJ1675" s="50" t="n">
        <x:f>IF(AND(A1675=A1676,C1676=C1675+1,ISNUMBER(AH1676)),AH1676,"")</x:f>
        <x:v>0</x:v>
      </x:c>
    </x:row>
    <x:row r="1676" ht="15">
      <x:c r="A1676" s="9" t="s">
        <x:v>127</x:v>
      </x:c>
      <x:c r="B1676" s="10">
        <x:v>44196</x:v>
      </x:c>
      <x:c r="C1676" s="9">
        <x:v>2020</x:v>
      </x:c>
      <x:c r="D1676" s="11">
        <x:v>1488.6</x:v>
      </x:c>
      <x:c r="E1676" s="11">
        <x:v>1101.0999999999999</x:v>
      </x:c>
      <x:c r="F1676" s="11">
        <x:v>978.9</x:v>
      </x:c>
      <x:c r="G1676" s="11">
        <x:v>1058.5999999999999</x:v>
      </x:c>
      <x:c r="H1676" s="11">
        <x:v>118.7</x:v>
      </x:c>
      <x:c r="I1676" s="11">
        <x:v>430</x:v>
      </x:c>
      <x:c r="J1676" s="11">
        <x:v>383</x:v>
      </x:c>
      <x:c r="K1676" s="11">
        <x:v>400.5</x:v>
      </x:c>
      <x:c r="L1676" s="11">
        <x:v>294.2</x:v>
      </x:c>
      <x:c r="M1676" s="11">
        <x:v>79.400000000000006</x:v>
      </x:c>
      <x:c r="N1676" s="11">
        <x:v>39.299999999999997</x:v>
      </x:c>
      <x:c r="O1676" s="11">
        <x:v>3034</x:v>
      </x:c>
      <x:c r="P1676" s="11">
        <x:v>63.1</x:v>
      </x:c>
      <x:c r="Q1676" s="11">
        <x:v>88.2</x:v>
      </x:c>
      <x:c r="R1676" s="11">
        <x:v>1.3</x:v>
      </x:c>
      <x:c r="S1676" s="11">
        <x:v>45.4</x:v>
      </x:c>
      <x:c r="T1676" s="11">
        <x:v>175.1</x:v>
      </x:c>
      <x:c r="U1676" s="11">
        <x:v>710.13310000000001</x:v>
      </x:c>
      <x:c r="V1676" s="11">
        <x:v>18</x:v>
      </x:c>
      <x:c r="W1676" s="12">
        <x:v>0</x:v>
      </x:c>
      <x:c r="X1676" s="8">
        <x:v>0</x:v>
      </x:c>
      <x:c r="Y1676" s="13">
        <x:f t="shared" si="156"/>
        <x:v>1.1248339973439574</x:v>
      </x:c>
      <x:c r="Z1676" s="13">
        <x:f t="shared" si="157"/>
        <x:v>0.7111379819965068</x:v>
      </x:c>
      <x:c r="AA1676" s="13">
        <x:f t="shared" si="158"/>
        <x:v>3.049845492408975E-2</x:v>
      </x:c>
      <x:c r="AB1676" s="13">
        <x:f t="shared" si="159"/>
        <x:v>4.2388821711675406E-2</x:v>
      </x:c>
      <x:c r="AC1676" s="13">
        <x:f t="shared" si="160"/>
        <x:v>0.16540714150765162</x:v>
      </x:c>
      <x:c r="AD1676" s="13">
        <x:f t="shared" si="161"/>
        <x:v>0.25728872766357652</x:v>
      </x:c>
      <x:c r="AE1676" s="50" t="n">
        <x:f>IF(OR(NOT(ISNUMBER(Q1676)),NOT(ISNUMBER(R1676))),"",IF(Q1676&lt;R1676,1,0))</x:f>
        <x:v>0</x:v>
      </x:c>
      <x:c r="AF1676" s="50" t="n">
        <x:f>IFERROR(IF(AND(A1676=A1675,C1676=C1675+1,ISNUMBER(AE1675)),AE1675,""),"")</x:f>
        <x:v>0</x:v>
      </x:c>
      <x:c r="AG1676" s="52" t="n">
        <x:f>IFERROR(IF(AND(A1676=A1675,C1676=C1675+1,ISNUMBER(U1676),ISNUMBER(U1675),U1675&lt;&gt;0),U1676/U1675-1,""),"")</x:f>
        <x:v>-0.036373083318565036</x:v>
      </x:c>
      <x:c r="AH1676" s="50" t="n">
        <x:f>IF(AND(ISNUMBER(AE1676),ISNUMBER(AF1676),ISNUMBER(AG1676)),IF(AND(AE1676=1,AF1676=1,AG1676&lt;0),1,0),"")</x:f>
        <x:v>0</x:v>
      </x:c>
      <x:c r="AI1676" s="50" t="n">
        <x:f>IF(AND(A1676=A1677,C1677=C1676+1,ISNUMBER(AH1677)),C1677,"")</x:f>
        <x:v>2021</x:v>
      </x:c>
      <x:c r="AJ1676" s="50" t="n">
        <x:f>IF(AND(A1676=A1677,C1677=C1676+1,ISNUMBER(AH1677)),AH1677,"")</x:f>
        <x:v>0</x:v>
      </x:c>
    </x:row>
    <x:row r="1677" ht="15">
      <x:c r="A1677" s="9" t="s">
        <x:v>127</x:v>
      </x:c>
      <x:c r="B1677" s="10">
        <x:v>44561</x:v>
      </x:c>
      <x:c r="C1677" s="9">
        <x:v>2021</x:v>
      </x:c>
      <x:c r="D1677" s="11">
        <x:v>1707.6</x:v>
      </x:c>
      <x:c r="E1677" s="11">
        <x:v>1324.2</x:v>
      </x:c>
      <x:c r="F1677" s="11">
        <x:v>1126.9000000000001</x:v>
      </x:c>
      <x:c r="G1677" s="11">
        <x:v>1233.4000000000001</x:v>
      </x:c>
      <x:c r="H1677" s="11">
        <x:v>163.4</x:v>
      </x:c>
      <x:c r="I1677" s="11">
        <x:v>474.2</x:v>
      </x:c>
      <x:c r="J1677" s="11">
        <x:v>427.1</x:v>
      </x:c>
      <x:c r="K1677" s="11">
        <x:v>468.6</x:v>
      </x:c>
      <x:c r="L1677" s="11">
        <x:v>288.5</x:v>
      </x:c>
      <x:c r="M1677" s="11">
        <x:v>123.6</x:v>
      </x:c>
      <x:c r="N1677" s="11">
        <x:v>39.799999999999997</x:v>
      </x:c>
      <x:c r="O1677" s="11">
        <x:v>3212.8</x:v>
      </x:c>
      <x:c r="P1677" s="11">
        <x:v>124.4</x:v>
      </x:c>
      <x:c r="Q1677" s="11">
        <x:v>146.4</x:v>
      </x:c>
      <x:c r="R1677" s="11">
        <x:v>2.5</x:v>
      </x:c>
      <x:c r="S1677" s="11">
        <x:v>97.9</x:v>
      </x:c>
      <x:c r="T1677" s="11">
        <x:v>109.4</x:v>
      </x:c>
      <x:c r="U1677" s="11">
        <x:v>1168.6468</x:v>
      </x:c>
      <x:c r="V1677" s="11">
        <x:v>18</x:v>
      </x:c>
      <x:c r="W1677" s="12">
        <x:v>0</x:v>
      </x:c>
      <x:c r="X1677" s="8">
        <x:v>0</x:v>
      </x:c>
      <x:c r="Y1677" s="13">
        <x:f t="shared" si="156"/>
        <x:v>1.1750820835921554</x:v>
      </x:c>
      <x:c r="Z1677" s="13">
        <x:f t="shared" si="157"/>
        <x:v>0.72230030452096516</x:v>
      </x:c>
      <x:c r="AA1677" s="13">
        <x:f t="shared" si="158"/>
        <x:v>5.7331927851955969E-2</x:v>
      </x:c>
      <x:c r="AB1677" s="13">
        <x:f t="shared" si="159"/>
        <x:v>7.2850784727102366E-2</x:v>
      </x:c>
      <x:c r="AC1677" s="13">
        <x:f t="shared" si="160"/>
        <x:v>8.8697908221177235E-2</x:v>
      </x:c>
      <x:c r="AD1677" s="13">
        <x:f t="shared" si="161"/>
        <x:v>0.25011712344811432</x:v>
      </x:c>
      <x:c r="AE1677" s="50" t="n">
        <x:f>IF(OR(NOT(ISNUMBER(Q1677)),NOT(ISNUMBER(R1677))),"",IF(Q1677&lt;R1677,1,0))</x:f>
        <x:v>0</x:v>
      </x:c>
      <x:c r="AF1677" s="50" t="n">
        <x:f>IFERROR(IF(AND(A1677=A1676,C1677=C1676+1,ISNUMBER(AE1676)),AE1676,""),"")</x:f>
        <x:v>0</x:v>
      </x:c>
      <x:c r="AG1677" s="52" t="n">
        <x:f>IFERROR(IF(AND(A1677=A1676,C1677=C1676+1,ISNUMBER(U1677),ISNUMBER(U1676),U1676&lt;&gt;0),U1677/U1676-1,""),"")</x:f>
        <x:v>0.6456729027276717</x:v>
      </x:c>
      <x:c r="AH1677" s="50" t="n">
        <x:f>IF(AND(ISNUMBER(AE1677),ISNUMBER(AF1677),ISNUMBER(AG1677)),IF(AND(AE1677=1,AF1677=1,AG1677&lt;0),1,0),"")</x:f>
        <x:v>0</x:v>
      </x:c>
      <x:c r="AI1677" s="50" t="n">
        <x:f>IF(AND(A1677=A1678,C1678=C1677+1,ISNUMBER(AH1678)),C1678,"")</x:f>
        <x:v>2022</x:v>
      </x:c>
      <x:c r="AJ1677" s="50" t="n">
        <x:f>IF(AND(A1677=A1678,C1678=C1677+1,ISNUMBER(AH1678)),AH1678,"")</x:f>
        <x:v>0</x:v>
      </x:c>
    </x:row>
    <x:row r="1678" ht="15">
      <x:c r="A1678" s="9" t="s">
        <x:v>127</x:v>
      </x:c>
      <x:c r="B1678" s="10">
        <x:v>44926</x:v>
      </x:c>
      <x:c r="C1678" s="9">
        <x:v>2022</x:v>
      </x:c>
      <x:c r="D1678" s="11">
        <x:v>1794.4</x:v>
      </x:c>
      <x:c r="E1678" s="11">
        <x:v>1413.6</x:v>
      </x:c>
      <x:c r="F1678" s="11">
        <x:v>1191.2</x:v>
      </x:c>
      <x:c r="G1678" s="11">
        <x:v>1298.2</x:v>
      </x:c>
      <x:c r="H1678" s="11">
        <x:v>134</x:v>
      </x:c>
      <x:c r="I1678" s="11">
        <x:v>496.2</x:v>
      </x:c>
      <x:c r="J1678" s="11">
        <x:v>436.8</x:v>
      </x:c>
      <x:c r="K1678" s="11">
        <x:v>431.7</x:v>
      </x:c>
      <x:c r="L1678" s="11">
        <x:v>333.9</x:v>
      </x:c>
      <x:c r="M1678" s="11">
        <x:v>93.1</x:v>
      </x:c>
      <x:c r="N1678" s="11">
        <x:v>40.9</x:v>
      </x:c>
      <x:c r="O1678" s="11">
        <x:v>3612.2</x:v>
      </x:c>
      <x:c r="P1678" s="11">
        <x:v>83.8</x:v>
      </x:c>
      <x:c r="Q1678" s="11">
        <x:v>108.7</x:v>
      </x:c>
      <x:c r="R1678" s="11">
        <x:v>2.2000000000000002</x:v>
      </x:c>
      <x:c r="S1678" s="11">
        <x:v>60.9</x:v>
      </x:c>
      <x:c r="T1678" s="11">
        <x:v>54.7</x:v>
      </x:c>
      <x:c r="U1678" s="11">
        <x:v>724.46420000000001</x:v>
      </x:c>
      <x:c r="V1678" s="11">
        <x:v>18</x:v>
      </x:c>
      <x:c r="W1678" s="12">
        <x:v>0</x:v>
      </x:c>
      <x:c r="X1678" s="8">
        <x:v>0</x:v>
      </x:c>
      <x:c r="Y1678" s="13">
        <x:f t="shared" si="156"/>
        <x:v>1.1867024848891872</x:v>
      </x:c>
      <x:c r="Z1678" s="13">
        <x:f t="shared" si="157"/>
        <x:v>0.72347302719572004</x:v>
      </x:c>
      <x:c r="AA1678" s="13">
        <x:f t="shared" si="158"/>
        <x:v>3.3938921087828797E-2</x:v>
      </x:c>
      <x:c r="AB1678" s="13">
        <x:f t="shared" si="159"/>
        <x:v>4.6700847079803827E-2</x:v>
      </x:c>
      <x:c r="AC1678" s="13">
        <x:f t="shared" si="160"/>
        <x:v>4.213526421198583E-2</x:v>
      </x:c>
      <x:c r="AD1678" s="13">
        <x:f t="shared" si="161"/>
        <x:v>0.24342398573339277</x:v>
      </x:c>
      <x:c r="AE1678" s="50" t="n">
        <x:f>IF(OR(NOT(ISNUMBER(Q1678)),NOT(ISNUMBER(R1678))),"",IF(Q1678&lt;R1678,1,0))</x:f>
        <x:v>0</x:v>
      </x:c>
      <x:c r="AF1678" s="50" t="n">
        <x:f>IFERROR(IF(AND(A1678=A1677,C1678=C1677+1,ISNUMBER(AE1677)),AE1677,""),"")</x:f>
        <x:v>0</x:v>
      </x:c>
      <x:c r="AG1678" s="52" t="n">
        <x:f>IFERROR(IF(AND(A1678=A1677,C1678=C1677+1,ISNUMBER(U1678),ISNUMBER(U1677),U1677&lt;&gt;0),U1678/U1677-1,""),"")</x:f>
        <x:v>-0.38008284453437946</x:v>
      </x:c>
      <x:c r="AH1678" s="50" t="n">
        <x:f>IF(AND(ISNUMBER(AE1678),ISNUMBER(AF1678),ISNUMBER(AG1678)),IF(AND(AE1678=1,AF1678=1,AG1678&lt;0),1,0),"")</x:f>
        <x:v>0</x:v>
      </x:c>
      <x:c r="AI1678" s="50" t="n">
        <x:f>IF(AND(A1678=A1679,C1679=C1678+1,ISNUMBER(AH1679)),C1679,"")</x:f>
        <x:v>2023</x:v>
      </x:c>
      <x:c r="AJ1678" s="50" t="n">
        <x:f>IF(AND(A1678=A1679,C1679=C1678+1,ISNUMBER(AH1679)),AH1679,"")</x:f>
        <x:v>0</x:v>
      </x:c>
    </x:row>
    <x:row r="1679" ht="15">
      <x:c r="A1679" s="9" t="s">
        <x:v>127</x:v>
      </x:c>
      <x:c r="B1679" s="10">
        <x:v>45291</x:v>
      </x:c>
      <x:c r="C1679" s="9">
        <x:v>2023</x:v>
      </x:c>
      <x:c r="D1679" s="11">
        <x:v>2030.2</x:v>
      </x:c>
      <x:c r="E1679" s="11">
        <x:v>1618.2</x:v>
      </x:c>
      <x:c r="F1679" s="11">
        <x:v>1361.1</x:v>
      </x:c>
      <x:c r="G1679" s="11">
        <x:v>1462.1</x:v>
      </x:c>
      <x:c r="H1679" s="11">
        <x:v>144.4</x:v>
      </x:c>
      <x:c r="I1679" s="11">
        <x:v>568.1</x:v>
      </x:c>
      <x:c r="J1679" s="11">
        <x:v>508.4</x:v>
      </x:c>
      <x:c r="K1679" s="11">
        <x:v>541.29999999999995</x:v>
      </x:c>
      <x:c r="L1679" s="11">
        <x:v>344.7</x:v>
      </x:c>
      <x:c r="M1679" s="11">
        <x:v>99.7</x:v>
      </x:c>
      <x:c r="N1679" s="11">
        <x:v>44.7</x:v>
      </x:c>
      <x:c r="O1679" s="11">
        <x:v>4117.7</x:v>
      </x:c>
      <x:c r="P1679" s="11">
        <x:v>122.4</x:v>
      </x:c>
      <x:c r="Q1679" s="11">
        <x:v>152.1</x:v>
      </x:c>
      <x:c r="R1679" s="11">
        <x:v>9.5</x:v>
      </x:c>
      <x:c r="S1679" s="11">
        <x:v>117.7</x:v>
      </x:c>
      <x:c r="T1679" s="11">
        <x:v>205.2</x:v>
      </x:c>
      <x:c r="U1679" s="11">
        <x:v>1048.9736</x:v>
      </x:c>
      <x:c r="V1679" s="11">
        <x:v>18</x:v>
      </x:c>
      <x:c r="W1679" s="12">
        <x:v>0</x:v>
      </x:c>
      <x:c r="X1679" s="8">
        <x:v>0</x:v>
      </x:c>
      <x:c r="Y1679" s="13">
        <x:f t="shared" si="156"/>
        <x:v>1.1888913378884727</x:v>
      </x:c>
      <x:c r="Z1679" s="13">
        <x:f t="shared" si="157"/>
        <x:v>0.72017535218205098</x:v>
      </x:c>
      <x:c r="AA1679" s="13">
        <x:f t="shared" si="158"/>
        <x:v>5.7974583784848786E-2</x:v>
      </x:c>
      <x:c r="AB1679" s="13">
        <x:f t="shared" si="159"/>
        <x:v>6.0289626637769676E-2</x:v>
      </x:c>
      <x:c r="AC1679" s="13">
        <x:f t="shared" si="160"/>
        <x:v>0.14034607755967443</x:v>
      </x:c>
      <x:c r="AD1679" s="13">
        <x:f t="shared" si="161"/>
        <x:v>0.25041867796276229</x:v>
      </x:c>
      <x:c r="AE1679" s="50" t="n">
        <x:f>IF(OR(NOT(ISNUMBER(Q1679)),NOT(ISNUMBER(R1679))),"",IF(Q1679&lt;R1679,1,0))</x:f>
        <x:v>0</x:v>
      </x:c>
      <x:c r="AF1679" s="50" t="n">
        <x:f>IFERROR(IF(AND(A1679=A1678,C1679=C1678+1,ISNUMBER(AE1678)),AE1678,""),"")</x:f>
        <x:v>0</x:v>
      </x:c>
      <x:c r="AG1679" s="52" t="n">
        <x:f>IFERROR(IF(AND(A1679=A1678,C1679=C1678+1,ISNUMBER(U1679),ISNUMBER(U1678),U1678&lt;&gt;0),U1679/U1678-1,""),"")</x:f>
        <x:v>0.4479302082835839</x:v>
      </x:c>
      <x:c r="AH1679" s="50" t="n">
        <x:f>IF(AND(ISNUMBER(AE1679),ISNUMBER(AF1679),ISNUMBER(AG1679)),IF(AND(AE1679=1,AF1679=1,AG1679&lt;0),1,0),"")</x:f>
        <x:v>0</x:v>
      </x:c>
      <x:c r="AI1679" s="50" t="n">
        <x:f>IF(AND(A1679=A1680,C1680=C1679+1,ISNUMBER(AH1680)),C1680,"")</x:f>
        <x:v>2024</x:v>
      </x:c>
      <x:c r="AJ1679" s="50" t="n">
        <x:f>IF(AND(A1679=A1680,C1680=C1679+1,ISNUMBER(AH1680)),AH1680,"")</x:f>
        <x:v>0</x:v>
      </x:c>
    </x:row>
    <x:row r="1680" ht="15">
      <x:c r="A1680" s="9" t="s">
        <x:v>127</x:v>
      </x:c>
      <x:c r="B1680" s="10">
        <x:v>45657</x:v>
      </x:c>
      <x:c r="C1680" s="9">
        <x:v>2024</x:v>
      </x:c>
      <x:c r="D1680" s="11">
        <x:v>2130.6</x:v>
      </x:c>
      <x:c r="E1680" s="11">
        <x:v>1704.9</x:v>
      </x:c>
      <x:c r="F1680" s="11">
        <x:v>1400.2</x:v>
      </x:c>
      <x:c r="G1680" s="11">
        <x:v>1483.4</x:v>
      </x:c>
      <x:c r="H1680" s="11">
        <x:v>118.5</x:v>
      </x:c>
      <x:c r="I1680" s="11">
        <x:v>647.20000000000005</x:v>
      </x:c>
      <x:c r="J1680" s="11">
        <x:v>578.20000000000005</x:v>
      </x:c>
      <x:c r="K1680" s="11">
        <x:v>544.20000000000005</x:v>
      </x:c>
      <x:c r="L1680" s="11">
        <x:v>476</x:v>
      </x:c>
      <x:c r="M1680" s="11">
        <x:v>74.400000000000006</x:v>
      </x:c>
      <x:c r="N1680" s="11">
        <x:v>44.1</x:v>
      </x:c>
      <x:c r="O1680" s="11">
        <x:v>4546.2</x:v>
      </x:c>
      <x:c r="P1680" s="11">
        <x:v>158.80000000000001</x:v>
      </x:c>
      <x:c r="Q1680" s="11">
        <x:v>192.4</x:v>
      </x:c>
      <x:c r="R1680" s="11">
        <x:v>10.5</x:v>
      </x:c>
      <x:c r="S1680" s="11">
        <x:v>131.69999999999999</x:v>
      </x:c>
      <x:c r="T1680" s="11">
        <x:v>149.1</x:v>
      </x:c>
      <x:c r="U1680" s="11">
        <x:v>1872.1723999999999</x:v>
      </x:c>
      <x:c r="V1680" s="11">
        <x:v>18</x:v>
      </x:c>
      <x:c r="W1680" s="12">
        <x:v>0</x:v>
      </x:c>
      <x:c r="X1680" s="8">
        <x:v>0</x:v>
      </x:c>
      <x:c r="Y1680" s="13">
        <x:f t="shared" si="156"/>
        <x:v>1.2176117697471791</x:v>
      </x:c>
      <x:c r="Z1680" s="13">
        <x:f t="shared" si="157"/>
        <x:v>0.69623580212146818</x:v>
      </x:c>
      <x:c r="AA1680" s="13">
        <x:f t="shared" si="158"/>
        <x:v>6.1813573641227818E-2</x:v>
      </x:c>
      <x:c r="AB1680" s="13">
        <x:f t="shared" si="159"/>
        <x:v>7.4532995400356711E-2</x:v>
      </x:c>
      <x:c r="AC1680" s="13">
        <x:f t="shared" si="160"/>
        <x:v>0.10051233652420115</x:v>
      </x:c>
      <x:c r="AD1680" s="13">
        <x:f t="shared" si="161"/>
        <x:v>0.27137895428517794</x:v>
      </x:c>
      <x:c r="AE1680" s="50" t="n">
        <x:f>IF(OR(NOT(ISNUMBER(Q1680)),NOT(ISNUMBER(R1680))),"",IF(Q1680&lt;R1680,1,0))</x:f>
        <x:v>0</x:v>
      </x:c>
      <x:c r="AF1680" s="50" t="n">
        <x:f>IFERROR(IF(AND(A1680=A1679,C1680=C1679+1,ISNUMBER(AE1679)),AE1679,""),"")</x:f>
        <x:v>0</x:v>
      </x:c>
      <x:c r="AG1680" s="52" t="n">
        <x:f>IFERROR(IF(AND(A1680=A1679,C1680=C1679+1,ISNUMBER(U1680),ISNUMBER(U1679),U1679&lt;&gt;0),U1680/U1679-1,""),"")</x:f>
        <x:v>0.7847659845776862</x:v>
      </x:c>
      <x:c r="AH1680" s="50" t="n">
        <x:f>IF(AND(ISNUMBER(AE1680),ISNUMBER(AF1680),ISNUMBER(AG1680)),IF(AND(AE1680=1,AF1680=1,AG1680&lt;0),1,0),"")</x:f>
        <x:v>0</x:v>
      </x:c>
      <x:c r="AI1680" s="50" t="str">
        <x:f>IF(AND(A1680=A1681,C1681=C1680+1,ISNUMBER(AH1681)),C1681,"")</x:f>
      </x:c>
      <x:c r="AJ1680" s="50" t="str">
        <x:f>IF(AND(A1680=A1681,C1681=C1680+1,ISNUMBER(AH1681)),AH1681,"")</x:f>
      </x:c>
    </x:row>
    <x:row r="1681" ht="15">
      <x:c r="A1681" s="9" t="s">
        <x:v>128</x:v>
      </x:c>
      <x:c r="B1681" s="10">
        <x:v>39447</x:v>
      </x:c>
      <x:c r="C1681" s="9">
        <x:v>2007</x:v>
      </x:c>
      <x:c r="D1681" s="11">
        <x:v>7579.2</x:v>
      </x:c>
      <x:c r="E1681" s="11">
        <x:v>180.9</x:v>
      </x:c>
      <x:c r="F1681" s="11">
        <x:v>906.7</x:v>
      </x:c>
      <x:c r="G1681" s="11">
        <x:v>3061.6</x:v>
      </x:c>
      <x:c r="H1681" s="11">
        <x:v>2524.1999999999998</x:v>
      </x:c>
      <x:c r="I1681" s="11">
        <x:v>4598.1000000000004</x:v>
      </x:c>
      <x:c r="J1681" s="11">
        <x:v>3373.9</x:v>
      </x:c>
      <x:c r="K1681" s="11">
        <x:v>28.6</x:v>
      </x:c>
      <x:c r="L1681" s="11" t="s">
        <x:v>40</x:v>
      </x:c>
      <x:c r="M1681" s="11">
        <x:v>2470.1</x:v>
      </x:c>
      <x:c r="N1681" s="11">
        <x:v>54.1</x:v>
      </x:c>
      <x:c r="O1681" s="11">
        <x:v>315.8</x:v>
      </x:c>
      <x:c r="P1681" s="11">
        <x:v>234.5</x:v>
      </x:c>
      <x:c r="Q1681" s="11">
        <x:v>237</x:v>
      </x:c>
      <x:c r="R1681" s="11">
        <x:v>161.9</x:v>
      </x:c>
      <x:c r="S1681" s="11">
        <x:v>101</x:v>
      </x:c>
      <x:c r="T1681" s="11">
        <x:v>-29.2</x:v>
      </x:c>
      <x:c r="U1681" s="11">
        <x:v>2978.4850999999999</x:v>
      </x:c>
      <x:c r="V1681" s="11">
        <x:v>17</x:v>
      </x:c>
      <x:c r="W1681" s="12">
        <x:v>1</x:v>
      </x:c>
      <x:c r="X1681" s="8">
        <x:v>0</x:v>
      </x:c>
      <x:c r="Y1681" s="13">
        <x:f t="shared" si="156"/>
        <x:v>0.19951472372339252</x:v>
      </x:c>
      <x:c r="Z1681" s="13">
        <x:f t="shared" si="157"/>
        <x:v>0.40394764618957146</x:v>
      </x:c>
      <x:c r="AA1681" s="13">
        <x:f t="shared" si="158"/>
        <x:v>1.3325944690732531E-2</x:v>
      </x:c>
      <x:c r="AB1681" s="13">
        <x:f t="shared" si="159"/>
        <x:v>3.0939940890859195E-2</x:v>
      </x:c>
      <x:c r="AC1681" s="13">
        <x:f t="shared" si="160"/>
        <x:v>-9.5374967337339949E-3</x:v>
      </x:c>
      <x:c r="AD1681" s="13">
        <x:f t="shared" si="161"/>
        <x:v>0.44515252269368799</x:v>
      </x:c>
      <x:c r="AE1681" s="50" t="n">
        <x:f>IF(OR(NOT(ISNUMBER(Q1681)),NOT(ISNUMBER(R1681))),"",IF(Q1681&lt;R1681,1,0))</x:f>
        <x:v>0</x:v>
      </x:c>
      <x:c r="AF1681" s="50" t="str">
        <x:f>IFERROR(IF(AND(A1681=A1680,C1681=C1680+1,ISNUMBER(AE1680)),AE1680,""),"")</x:f>
      </x:c>
      <x:c r="AG1681" s="52" t="str">
        <x:f>IFERROR(IF(AND(A1681=A1680,C1681=C1680+1,ISNUMBER(U1681),ISNUMBER(U1680),U1680&lt;&gt;0),U1681/U1680-1,""),"")</x:f>
      </x:c>
      <x:c r="AH1681" s="50" t="str">
        <x:f>IF(AND(ISNUMBER(AE1681),ISNUMBER(AF1681),ISNUMBER(AG1681)),IF(AND(AE1681=1,AF1681=1,AG1681&lt;0),1,0),"")</x:f>
      </x:c>
      <x:c r="AI1681" s="50" t="n">
        <x:f>IF(AND(A1681=A1682,C1682=C1681+1,ISNUMBER(AH1682)),C1682,"")</x:f>
        <x:v>2008</x:v>
      </x:c>
      <x:c r="AJ1681" s="50" t="n">
        <x:f>IF(AND(A1681=A1682,C1682=C1681+1,ISNUMBER(AH1682)),AH1682,"")</x:f>
        <x:v>0</x:v>
      </x:c>
    </x:row>
    <x:row r="1682" ht="15">
      <x:c r="A1682" s="9" t="s">
        <x:v>128</x:v>
      </x:c>
      <x:c r="B1682" s="10">
        <x:v>39813</x:v>
      </x:c>
      <x:c r="C1682" s="9">
        <x:v>2008</x:v>
      </x:c>
      <x:c r="D1682" s="11">
        <x:v>6896.2</x:v>
      </x:c>
      <x:c r="E1682" s="11">
        <x:v>243.5</x:v>
      </x:c>
      <x:c r="F1682" s="11">
        <x:v>338.8</x:v>
      </x:c>
      <x:c r="G1682" s="11">
        <x:v>3852.4</x:v>
      </x:c>
      <x:c r="H1682" s="11">
        <x:v>3452.6</x:v>
      </x:c>
      <x:c r="I1682" s="11">
        <x:v>3009.9</x:v>
      </x:c>
      <x:c r="J1682" s="11">
        <x:v>1775.6</x:v>
      </x:c>
      <x:c r="K1682" s="11">
        <x:v>119.9</x:v>
      </x:c>
      <x:c r="L1682" s="11" t="s">
        <x:v>40</x:v>
      </x:c>
      <x:c r="M1682" s="11">
        <x:v>3002.8</x:v>
      </x:c>
      <x:c r="N1682" s="11">
        <x:v>449.8</x:v>
      </x:c>
      <x:c r="O1682" s="11">
        <x:v>348.7</x:v>
      </x:c>
      <x:c r="P1682" s="11">
        <x:v>257.5</x:v>
      </x:c>
      <x:c r="Q1682" s="11">
        <x:v>261.89999999999998</x:v>
      </x:c>
      <x:c r="R1682" s="11">
        <x:v>180.7</x:v>
      </x:c>
      <x:c r="S1682" s="11">
        <x:v>-1572.6</x:v>
      </x:c>
      <x:c r="T1682" s="11">
        <x:v>29.8</x:v>
      </x:c>
      <x:c r="U1682" s="11">
        <x:v>1556.0734</x:v>
      </x:c>
      <x:c r="V1682" s="11">
        <x:v>17</x:v>
      </x:c>
      <x:c r="W1682" s="12">
        <x:v>1</x:v>
      </x:c>
      <x:c r="X1682" s="8">
        <x:v>0</x:v>
      </x:c>
      <x:c r="Y1682" s="13">
        <x:f t="shared" si="156"/>
        <x:v>0.71871310507674147</x:v>
      </x:c>
      <x:c r="Z1682" s="13">
        <x:f t="shared" si="157"/>
        <x:v>0.55862648995098751</x:v>
      </x:c>
      <x:c r="AA1682" s="13">
        <x:f t="shared" si="158"/>
        <x:v>-0.22803862997012847</x:v>
      </x:c>
      <x:c r="AB1682" s="13">
        <x:f t="shared" si="159"/>
        <x:v>3.7339404309619795E-2</x:v>
      </x:c>
      <x:c r="AC1682" s="13">
        <x:f t="shared" si="160"/>
        <x:v>7.7354376492576055E-3</x:v>
      </x:c>
      <x:c r="AD1682" s="13">
        <x:f t="shared" si="161"/>
        <x:v>0.2574751312316928</x:v>
      </x:c>
      <x:c r="AE1682" s="50" t="n">
        <x:f>IF(OR(NOT(ISNUMBER(Q1682)),NOT(ISNUMBER(R1682))),"",IF(Q1682&lt;R1682,1,0))</x:f>
        <x:v>0</x:v>
      </x:c>
      <x:c r="AF1682" s="50" t="n">
        <x:f>IFERROR(IF(AND(A1682=A1681,C1682=C1681+1,ISNUMBER(AE1681)),AE1681,""),"")</x:f>
        <x:v>0</x:v>
      </x:c>
      <x:c r="AG1682" s="52" t="n">
        <x:f>IFERROR(IF(AND(A1682=A1681,C1682=C1681+1,ISNUMBER(U1682),ISNUMBER(U1681),U1681&lt;&gt;0),U1682/U1681-1,""),"")</x:f>
        <x:v>-0.4775621338511984</x:v>
      </x:c>
      <x:c r="AH1682" s="50" t="n">
        <x:f>IF(AND(ISNUMBER(AE1682),ISNUMBER(AF1682),ISNUMBER(AG1682)),IF(AND(AE1682=1,AF1682=1,AG1682&lt;0),1,0),"")</x:f>
        <x:v>0</x:v>
      </x:c>
      <x:c r="AI1682" s="50" t="n">
        <x:f>IF(AND(A1682=A1683,C1683=C1682+1,ISNUMBER(AH1683)),C1683,"")</x:f>
        <x:v>2009</x:v>
      </x:c>
      <x:c r="AJ1682" s="50" t="n">
        <x:f>IF(AND(A1682=A1683,C1683=C1682+1,ISNUMBER(AH1683)),AH1683,"")</x:f>
        <x:v>0</x:v>
      </x:c>
    </x:row>
    <x:row r="1683" ht="15">
      <x:c r="A1683" s="9" t="s">
        <x:v>128</x:v>
      </x:c>
      <x:c r="B1683" s="10">
        <x:v>40178</x:v>
      </x:c>
      <x:c r="C1683" s="9">
        <x:v>2009</x:v>
      </x:c>
      <x:c r="D1683" s="11">
        <x:v>5666.4</x:v>
      </x:c>
      <x:c r="E1683" s="11">
        <x:v>285.60000000000002</x:v>
      </x:c>
      <x:c r="F1683" s="11">
        <x:v>292.89999999999998</x:v>
      </x:c>
      <x:c r="G1683" s="11">
        <x:v>2643.3</x:v>
      </x:c>
      <x:c r="H1683" s="11">
        <x:v>2175.1</x:v>
      </x:c>
      <x:c r="I1683" s="11">
        <x:v>3023.1</x:v>
      </x:c>
      <x:c r="J1683" s="11">
        <x:v>1372.4</x:v>
      </x:c>
      <x:c r="K1683" s="11">
        <x:v>182.9</x:v>
      </x:c>
      <x:c r="L1683" s="11" t="s">
        <x:v>40</x:v>
      </x:c>
      <x:c r="M1683" s="11">
        <x:v>2089.4</x:v>
      </x:c>
      <x:c r="N1683" s="11">
        <x:v>85.7</x:v>
      </x:c>
      <x:c r="O1683" s="11">
        <x:v>406.6</x:v>
      </x:c>
      <x:c r="P1683" s="11">
        <x:v>-209.6</x:v>
      </x:c>
      <x:c r="Q1683" s="11">
        <x:v>-208.1</x:v>
      </x:c>
      <x:c r="R1683" s="11">
        <x:v>129</x:v>
      </x:c>
      <x:c r="S1683" s="11">
        <x:v>-344.5</x:v>
      </x:c>
      <x:c r="T1683" s="11">
        <x:v>105.3</x:v>
      </x:c>
      <x:c r="U1683" s="11">
        <x:v>2979.9141</x:v>
      </x:c>
      <x:c r="V1683" s="11">
        <x:v>17</x:v>
      </x:c>
      <x:c r="W1683" s="12">
        <x:v>1</x:v>
      </x:c>
      <x:c r="X1683" s="8">
        <x:v>0</x:v>
      </x:c>
      <x:c r="Y1683" s="13">
        <x:f t="shared" si="156"/>
        <x:v>0.97507681802663038</x:v>
      </x:c>
      <x:c r="Z1683" s="13">
        <x:f t="shared" si="157"/>
        <x:v>0.46648665819567986</x:v>
      </x:c>
      <x:c r="AA1683" s="13">
        <x:f t="shared" si="158"/>
        <x:v>-6.0796978681349714E-2</x:v>
      </x:c>
      <x:c r="AB1683" s="13">
        <x:f t="shared" si="159"/>
        <x:v>-3.6989975998870536E-2</x:v>
      </x:c>
      <x:c r="AC1683" s="13">
        <x:f t="shared" si="160"/>
        <x:v>3.9836567926455561E-2</x:v>
      </x:c>
      <x:c r="AD1683" s="13">
        <x:f t="shared" si="161"/>
        <x:v>0.24219963292390234</x:v>
      </x:c>
      <x:c r="AE1683" s="50" t="n">
        <x:f>IF(OR(NOT(ISNUMBER(Q1683)),NOT(ISNUMBER(R1683))),"",IF(Q1683&lt;R1683,1,0))</x:f>
        <x:v>1</x:v>
      </x:c>
      <x:c r="AF1683" s="50" t="n">
        <x:f>IFERROR(IF(AND(A1683=A1682,C1683=C1682+1,ISNUMBER(AE1682)),AE1682,""),"")</x:f>
        <x:v>0</x:v>
      </x:c>
      <x:c r="AG1683" s="52" t="n">
        <x:f>IFERROR(IF(AND(A1683=A1682,C1683=C1682+1,ISNUMBER(U1683),ISNUMBER(U1682),U1682&lt;&gt;0),U1683/U1682-1,""),"")</x:f>
        <x:v>0.9150215536105173</x:v>
      </x:c>
      <x:c r="AH1683" s="50" t="n">
        <x:f>IF(AND(ISNUMBER(AE1683),ISNUMBER(AF1683),ISNUMBER(AG1683)),IF(AND(AE1683=1,AF1683=1,AG1683&lt;0),1,0),"")</x:f>
        <x:v>0</x:v>
      </x:c>
      <x:c r="AI1683" s="50" t="n">
        <x:f>IF(AND(A1683=A1684,C1684=C1683+1,ISNUMBER(AH1684)),C1684,"")</x:f>
        <x:v>2010</x:v>
      </x:c>
      <x:c r="AJ1683" s="50" t="n">
        <x:f>IF(AND(A1683=A1684,C1684=C1683+1,ISNUMBER(AH1684)),AH1684,"")</x:f>
        <x:v>0</x:v>
      </x:c>
    </x:row>
    <x:row r="1684" ht="15">
      <x:c r="A1684" s="9" t="s">
        <x:v>128</x:v>
      </x:c>
      <x:c r="B1684" s="10">
        <x:v>40543</x:v>
      </x:c>
      <x:c r="C1684" s="9">
        <x:v>2010</x:v>
      </x:c>
      <x:c r="D1684" s="11">
        <x:v>5780.3</x:v>
      </x:c>
      <x:c r="E1684" s="11">
        <x:v>206.9</x:v>
      </x:c>
      <x:c r="F1684" s="11">
        <x:v>225.5</x:v>
      </x:c>
      <x:c r="G1684" s="11">
        <x:v>2228.6</x:v>
      </x:c>
      <x:c r="H1684" s="11">
        <x:v>1950.9</x:v>
      </x:c>
      <x:c r="I1684" s="11">
        <x:v>3551.7</x:v>
      </x:c>
      <x:c r="J1684" s="11">
        <x:v>1890.1</x:v>
      </x:c>
      <x:c r="K1684" s="11">
        <x:v>126.2</x:v>
      </x:c>
      <x:c r="L1684" s="11" t="s">
        <x:v>40</x:v>
      </x:c>
      <x:c r="M1684" s="11">
        <x:v>1885.6</x:v>
      </x:c>
      <x:c r="N1684" s="11">
        <x:v>65.3</x:v>
      </x:c>
      <x:c r="O1684" s="11">
        <x:v>396.4</x:v>
      </x:c>
      <x:c r="P1684" s="11">
        <x:v>734.4</x:v>
      </x:c>
      <x:c r="Q1684" s="11">
        <x:v>735.8</x:v>
      </x:c>
      <x:c r="R1684" s="11">
        <x:v>111.5</x:v>
      </x:c>
      <x:c r="S1684" s="11">
        <x:v>615.4</x:v>
      </x:c>
      <x:c r="T1684" s="11">
        <x:v>132.69999999999999</x:v>
      </x:c>
      <x:c r="U1684" s="11">
        <x:v>2952.0189999999998</x:v>
      </x:c>
      <x:c r="V1684" s="11">
        <x:v>17</x:v>
      </x:c>
      <x:c r="W1684" s="12">
        <x:v>1</x:v>
      </x:c>
      <x:c r="X1684" s="8">
        <x:v>0</x:v>
      </x:c>
      <x:c r="Y1684" s="13">
        <x:f t="shared" si="156"/>
        <x:v>0.91751662971175174</x:v>
      </x:c>
      <x:c r="Z1684" s="13">
        <x:f t="shared" si="157"/>
        <x:v>0.38555092296247595</x:v>
      </x:c>
      <x:c r="AA1684" s="13">
        <x:f t="shared" si="158"/>
        <x:v>0.10646506236700516</x:v>
      </x:c>
      <x:c r="AB1684" s="13">
        <x:f t="shared" si="159"/>
        <x:v>0.12705222912305589</x:v>
      </x:c>
      <x:c r="AC1684" s="13">
        <x:f t="shared" si="160"/>
        <x:v>5.954410840886655E-2</x:v>
      </x:c>
      <x:c r="AD1684" s="13">
        <x:f t="shared" si="161"/>
        <x:v>0.32698994861858377</x:v>
      </x:c>
      <x:c r="AE1684" s="50" t="n">
        <x:f>IF(OR(NOT(ISNUMBER(Q1684)),NOT(ISNUMBER(R1684))),"",IF(Q1684&lt;R1684,1,0))</x:f>
        <x:v>0</x:v>
      </x:c>
      <x:c r="AF1684" s="50" t="n">
        <x:f>IFERROR(IF(AND(A1684=A1683,C1684=C1683+1,ISNUMBER(AE1683)),AE1683,""),"")</x:f>
        <x:v>1</x:v>
      </x:c>
      <x:c r="AG1684" s="52" t="n">
        <x:f>IFERROR(IF(AND(A1684=A1683,C1684=C1683+1,ISNUMBER(U1684),ISNUMBER(U1683),U1683&lt;&gt;0),U1684/U1683-1,""),"")</x:f>
        <x:v>-0.009361041648818014</x:v>
      </x:c>
      <x:c r="AH1684" s="50" t="n">
        <x:f>IF(AND(ISNUMBER(AE1684),ISNUMBER(AF1684),ISNUMBER(AG1684)),IF(AND(AE1684=1,AF1684=1,AG1684&lt;0),1,0),"")</x:f>
        <x:v>0</x:v>
      </x:c>
      <x:c r="AI1684" s="50" t="n">
        <x:f>IF(AND(A1684=A1685,C1685=C1684+1,ISNUMBER(AH1685)),C1685,"")</x:f>
        <x:v>2011</x:v>
      </x:c>
      <x:c r="AJ1684" s="50" t="n">
        <x:f>IF(AND(A1684=A1685,C1685=C1684+1,ISNUMBER(AH1685)),AH1685,"")</x:f>
        <x:v>0</x:v>
      </x:c>
    </x:row>
    <x:row r="1685" ht="15">
      <x:c r="A1685" s="9" t="s">
        <x:v>128</x:v>
      </x:c>
      <x:c r="B1685" s="10">
        <x:v>40908</x:v>
      </x:c>
      <x:c r="C1685" s="9">
        <x:v>2011</x:v>
      </x:c>
      <x:c r="D1685" s="11">
        <x:v>6255.9</x:v>
      </x:c>
      <x:c r="E1685" s="11">
        <x:v>212.4</x:v>
      </x:c>
      <x:c r="F1685" s="11">
        <x:v>346.2</x:v>
      </x:c>
      <x:c r="G1685" s="11">
        <x:v>2407.5</x:v>
      </x:c>
      <x:c r="H1685" s="11">
        <x:v>2097.5</x:v>
      </x:c>
      <x:c r="I1685" s="11">
        <x:v>3848.4</x:v>
      </x:c>
      <x:c r="J1685" s="11">
        <x:v>2125.6999999999998</x:v>
      </x:c>
      <x:c r="K1685" s="11">
        <x:v>100.7</x:v>
      </x:c>
      <x:c r="L1685" s="11" t="s">
        <x:v>40</x:v>
      </x:c>
      <x:c r="M1685" s="11">
        <x:v>1987.7</x:v>
      </x:c>
      <x:c r="N1685" s="11">
        <x:v>109.8</x:v>
      </x:c>
      <x:c r="O1685" s="11">
        <x:v>405.9</x:v>
      </x:c>
      <x:c r="P1685" s="11">
        <x:v>439.4</x:v>
      </x:c>
      <x:c r="Q1685" s="11">
        <x:v>441.1</x:v>
      </x:c>
      <x:c r="R1685" s="11">
        <x:v>112.7</x:v>
      </x:c>
      <x:c r="S1685" s="11">
        <x:v>335.7</x:v>
      </x:c>
      <x:c r="T1685" s="11">
        <x:v>147.80000000000001</x:v>
      </x:c>
      <x:c r="U1685" s="11">
        <x:v>2565.4148</x:v>
      </x:c>
      <x:c r="V1685" s="11">
        <x:v>17</x:v>
      </x:c>
      <x:c r="W1685" s="12">
        <x:v>1</x:v>
      </x:c>
      <x:c r="X1685" s="8">
        <x:v>0</x:v>
      </x:c>
      <x:c r="Y1685" s="13">
        <x:f t="shared" si="156"/>
        <x:v>0.61351819757365689</x:v>
      </x:c>
      <x:c r="Z1685" s="13">
        <x:f t="shared" si="157"/>
        <x:v>0.38483671414185011</x:v>
      </x:c>
      <x:c r="AA1685" s="13">
        <x:f t="shared" si="158"/>
        <x:v>5.3661343691555174E-2</x:v>
      </x:c>
      <x:c r="AB1685" s="13">
        <x:f t="shared" si="159"/>
        <x:v>7.0237695615339116E-2</x:v>
      </x:c>
      <x:c r="AC1685" s="13">
        <x:f t="shared" si="160"/>
        <x:v>6.1391484942886813E-2</x:v>
      </x:c>
      <x:c r="AD1685" s="13">
        <x:f t="shared" si="161"/>
        <x:v>0.33979123707220382</x:v>
      </x:c>
      <x:c r="AE1685" s="50" t="n">
        <x:f>IF(OR(NOT(ISNUMBER(Q1685)),NOT(ISNUMBER(R1685))),"",IF(Q1685&lt;R1685,1,0))</x:f>
        <x:v>0</x:v>
      </x:c>
      <x:c r="AF1685" s="50" t="n">
        <x:f>IFERROR(IF(AND(A1685=A1684,C1685=C1684+1,ISNUMBER(AE1684)),AE1684,""),"")</x:f>
        <x:v>0</x:v>
      </x:c>
      <x:c r="AG1685" s="52" t="n">
        <x:f>IFERROR(IF(AND(A1685=A1684,C1685=C1684+1,ISNUMBER(U1685),ISNUMBER(U1684),U1684&lt;&gt;0),U1685/U1684-1,""),"")</x:f>
        <x:v>-0.13096263946810638</x:v>
      </x:c>
      <x:c r="AH1685" s="50" t="n">
        <x:f>IF(AND(ISNUMBER(AE1685),ISNUMBER(AF1685),ISNUMBER(AG1685)),IF(AND(AE1685=1,AF1685=1,AG1685&lt;0),1,0),"")</x:f>
        <x:v>0</x:v>
      </x:c>
      <x:c r="AI1685" s="50" t="n">
        <x:f>IF(AND(A1685=A1686,C1686=C1685+1,ISNUMBER(AH1686)),C1686,"")</x:f>
        <x:v>2012</x:v>
      </x:c>
      <x:c r="AJ1685" s="50" t="n">
        <x:f>IF(AND(A1685=A1686,C1686=C1685+1,ISNUMBER(AH1686)),AH1686,"")</x:f>
        <x:v>0</x:v>
      </x:c>
    </x:row>
    <x:row r="1686" ht="15">
      <x:c r="A1686" s="9" t="s">
        <x:v>128</x:v>
      </x:c>
      <x:c r="B1686" s="10">
        <x:v>41274</x:v>
      </x:c>
      <x:c r="C1686" s="9">
        <x:v>2012</x:v>
      </x:c>
      <x:c r="D1686" s="11">
        <x:v>6406.2</x:v>
      </x:c>
      <x:c r="E1686" s="11">
        <x:v>372.4</x:v>
      </x:c>
      <x:c r="F1686" s="11">
        <x:v>493.5</x:v>
      </x:c>
      <x:c r="G1686" s="11">
        <x:v>2480.5</x:v>
      </x:c>
      <x:c r="H1686" s="11">
        <x:v>2080.4</x:v>
      </x:c>
      <x:c r="I1686" s="11">
        <x:v>3925.7</x:v>
      </x:c>
      <x:c r="J1686" s="11">
        <x:v>2360.3000000000002</x:v>
      </x:c>
      <x:c r="K1686" s="11">
        <x:v>57.1</x:v>
      </x:c>
      <x:c r="L1686" s="11" t="s">
        <x:v>40</x:v>
      </x:c>
      <x:c r="M1686" s="11">
        <x:v>2036.7</x:v>
      </x:c>
      <x:c r="N1686" s="11">
        <x:v>43.7</x:v>
      </x:c>
      <x:c r="O1686" s="11">
        <x:v>356.1</x:v>
      </x:c>
      <x:c r="P1686" s="11">
        <x:v>167.4</x:v>
      </x:c>
      <x:c r="Q1686" s="11">
        <x:v>168.9</x:v>
      </x:c>
      <x:c r="R1686" s="11">
        <x:v>94</x:v>
      </x:c>
      <x:c r="S1686" s="11">
        <x:v>138.4</x:v>
      </x:c>
      <x:c r="T1686" s="11">
        <x:v>139.9</x:v>
      </x:c>
      <x:c r="U1686" s="11">
        <x:v>3480.7536</x:v>
      </x:c>
      <x:c r="V1686" s="11">
        <x:v>17</x:v>
      </x:c>
      <x:c r="W1686" s="12">
        <x:v>1</x:v>
      </x:c>
      <x:c r="X1686" s="8">
        <x:v>0</x:v>
      </x:c>
      <x:c r="Y1686" s="13">
        <x:f t="shared" si="156"/>
        <x:v>0.75460992907801416</x:v>
      </x:c>
      <x:c r="Z1686" s="13">
        <x:f t="shared" si="157"/>
        <x:v>0.3872030220723674</x:v>
      </x:c>
      <x:c r="AA1686" s="13">
        <x:f t="shared" si="158"/>
        <x:v>2.1604071056164343E-2</x:v>
      </x:c>
      <x:c r="AB1686" s="13">
        <x:f t="shared" si="159"/>
        <x:v>2.6130935656083171E-2</x:v>
      </x:c>
      <x:c r="AC1686" s="13">
        <x:f t="shared" si="160"/>
        <x:v>5.6399919371094537E-2</x:v>
      </x:c>
      <x:c r="AD1686" s="13">
        <x:f t="shared" si="161"/>
        <x:v>0.3684399487996004</x:v>
      </x:c>
      <x:c r="AE1686" s="50" t="n">
        <x:f>IF(OR(NOT(ISNUMBER(Q1686)),NOT(ISNUMBER(R1686))),"",IF(Q1686&lt;R1686,1,0))</x:f>
        <x:v>0</x:v>
      </x:c>
      <x:c r="AF1686" s="50" t="n">
        <x:f>IFERROR(IF(AND(A1686=A1685,C1686=C1685+1,ISNUMBER(AE1685)),AE1685,""),"")</x:f>
        <x:v>0</x:v>
      </x:c>
      <x:c r="AG1686" s="52" t="n">
        <x:f>IFERROR(IF(AND(A1686=A1685,C1686=C1685+1,ISNUMBER(U1686),ISNUMBER(U1685),U1685&lt;&gt;0),U1686/U1685-1,""),"")</x:f>
        <x:v>0.35679953198991443</x:v>
      </x:c>
      <x:c r="AH1686" s="50" t="n">
        <x:f>IF(AND(ISNUMBER(AE1686),ISNUMBER(AF1686),ISNUMBER(AG1686)),IF(AND(AE1686=1,AF1686=1,AG1686&lt;0),1,0),"")</x:f>
        <x:v>0</x:v>
      </x:c>
      <x:c r="AI1686" s="50" t="n">
        <x:f>IF(AND(A1686=A1687,C1687=C1686+1,ISNUMBER(AH1687)),C1687,"")</x:f>
        <x:v>2013</x:v>
      </x:c>
      <x:c r="AJ1686" s="50" t="n">
        <x:f>IF(AND(A1686=A1687,C1687=C1686+1,ISNUMBER(AH1687)),AH1687,"")</x:f>
        <x:v>0</x:v>
      </x:c>
    </x:row>
    <x:row r="1687" ht="15">
      <x:c r="A1687" s="9" t="s">
        <x:v>128</x:v>
      </x:c>
      <x:c r="B1687" s="10">
        <x:v>41639</x:v>
      </x:c>
      <x:c r="C1687" s="9">
        <x:v>2013</x:v>
      </x:c>
      <x:c r="D1687" s="11">
        <x:v>6804.5</x:v>
      </x:c>
      <x:c r="E1687" s="11">
        <x:v>169.8</x:v>
      </x:c>
      <x:c r="F1687" s="11">
        <x:v>487.7</x:v>
      </x:c>
      <x:c r="G1687" s="11">
        <x:v>2667.9</x:v>
      </x:c>
      <x:c r="H1687" s="11">
        <x:v>2353.6999999999998</x:v>
      </x:c>
      <x:c r="I1687" s="11">
        <x:v>4136.6000000000004</x:v>
      </x:c>
      <x:c r="J1687" s="11">
        <x:v>2567</x:v>
      </x:c>
      <x:c r="K1687" s="11">
        <x:v>56.7</x:v>
      </x:c>
      <x:c r="L1687" s="11" t="s">
        <x:v>40</x:v>
      </x:c>
      <x:c r="M1687" s="11">
        <x:v>2308.6999999999998</x:v>
      </x:c>
      <x:c r="N1687" s="11">
        <x:v>45</x:v>
      </x:c>
      <x:c r="O1687" s="11">
        <x:v>384.1</x:v>
      </x:c>
      <x:c r="P1687" s="11">
        <x:v>329.5</x:v>
      </x:c>
      <x:c r="Q1687" s="11">
        <x:v>331</x:v>
      </x:c>
      <x:c r="R1687" s="11">
        <x:v>97</x:v>
      </x:c>
      <x:c r="S1687" s="11">
        <x:v>337.4</x:v>
      </x:c>
      <x:c r="T1687" s="11">
        <x:v>174.4</x:v>
      </x:c>
      <x:c r="U1687" s="11">
        <x:v>3578.6419000000001</x:v>
      </x:c>
      <x:c r="V1687" s="11">
        <x:v>17</x:v>
      </x:c>
      <x:c r="W1687" s="12">
        <x:v>1</x:v>
      </x:c>
      <x:c r="X1687" s="8">
        <x:v>0</x:v>
      </x:c>
      <x:c r="Y1687" s="13">
        <x:f t="shared" si="156"/>
        <x:v>0.34816485544392045</x:v>
      </x:c>
      <x:c r="Z1687" s="13">
        <x:f t="shared" si="157"/>
        <x:v>0.39207877140127856</x:v>
      </x:c>
      <x:c r="AA1687" s="13">
        <x:f t="shared" si="158"/>
        <x:v>4.9584833566022481E-2</x:v>
      </x:c>
      <x:c r="AB1687" s="13">
        <x:f t="shared" si="159"/>
        <x:v>4.8423837166580941E-2</x:v>
      </x:c>
      <x:c r="AC1687" s="13">
        <x:f t="shared" si="160"/>
        <x:v>6.5369766483001607E-2</x:v>
      </x:c>
      <x:c r="AD1687" s="13">
        <x:f t="shared" si="161"/>
        <x:v>0.37725034903372767</x:v>
      </x:c>
      <x:c r="AE1687" s="50" t="n">
        <x:f>IF(OR(NOT(ISNUMBER(Q1687)),NOT(ISNUMBER(R1687))),"",IF(Q1687&lt;R1687,1,0))</x:f>
        <x:v>0</x:v>
      </x:c>
      <x:c r="AF1687" s="50" t="n">
        <x:f>IFERROR(IF(AND(A1687=A1686,C1687=C1686+1,ISNUMBER(AE1686)),AE1686,""),"")</x:f>
        <x:v>0</x:v>
      </x:c>
      <x:c r="AG1687" s="52" t="n">
        <x:f>IFERROR(IF(AND(A1687=A1686,C1687=C1686+1,ISNUMBER(U1687),ISNUMBER(U1686),U1686&lt;&gt;0),U1687/U1686-1,""),"")</x:f>
        <x:v>0.02812273181301883</x:v>
      </x:c>
      <x:c r="AH1687" s="50" t="n">
        <x:f>IF(AND(ISNUMBER(AE1687),ISNUMBER(AF1687),ISNUMBER(AG1687)),IF(AND(AE1687=1,AF1687=1,AG1687&lt;0),1,0),"")</x:f>
        <x:v>0</x:v>
      </x:c>
      <x:c r="AI1687" s="50" t="n">
        <x:f>IF(AND(A1687=A1688,C1688=C1687+1,ISNUMBER(AH1688)),C1688,"")</x:f>
        <x:v>2014</x:v>
      </x:c>
      <x:c r="AJ1687" s="50" t="n">
        <x:f>IF(AND(A1687=A1688,C1688=C1687+1,ISNUMBER(AH1688)),AH1688,"")</x:f>
        <x:v>0</x:v>
      </x:c>
    </x:row>
    <x:row r="1688" ht="15">
      <x:c r="A1688" s="9" t="s">
        <x:v>128</x:v>
      </x:c>
      <x:c r="B1688" s="10">
        <x:v>42004</x:v>
      </x:c>
      <x:c r="C1688" s="9">
        <x:v>2014</x:v>
      </x:c>
      <x:c r="D1688" s="11">
        <x:v>7642.9</x:v>
      </x:c>
      <x:c r="E1688" s="11">
        <x:v>126.4</x:v>
      </x:c>
      <x:c r="F1688" s="11">
        <x:v>204.7</x:v>
      </x:c>
      <x:c r="G1688" s="11">
        <x:v>2597.8000000000002</x:v>
      </x:c>
      <x:c r="H1688" s="11">
        <x:v>2320.1</x:v>
      </x:c>
      <x:c r="I1688" s="11">
        <x:v>5045.1000000000004</x:v>
      </x:c>
      <x:c r="J1688" s="11">
        <x:v>3136.2</x:v>
      </x:c>
      <x:c r="K1688" s="11">
        <x:v>28.6</x:v>
      </x:c>
      <x:c r="L1688" s="11" t="s">
        <x:v>40</x:v>
      </x:c>
      <x:c r="M1688" s="11">
        <x:v>2320.1</x:v>
      </x:c>
      <x:c r="N1688" s="11">
        <x:v>45</x:v>
      </x:c>
      <x:c r="O1688" s="11">
        <x:v>246.8</x:v>
      </x:c>
      <x:c r="P1688" s="11">
        <x:v>413.7</x:v>
      </x:c>
      <x:c r="Q1688" s="11">
        <x:v>415.1</x:v>
      </x:c>
      <x:c r="R1688" s="11">
        <x:v>106.7</x:v>
      </x:c>
      <x:c r="S1688" s="11">
        <x:v>699.1</x:v>
      </x:c>
      <x:c r="T1688" s="11">
        <x:v>128.1</x:v>
      </x:c>
      <x:c r="U1688" s="11">
        <x:v>4744.9862999999996</x:v>
      </x:c>
      <x:c r="V1688" s="11">
        <x:v>17</x:v>
      </x:c>
      <x:c r="W1688" s="12">
        <x:v>1</x:v>
      </x:c>
      <x:c r="X1688" s="8">
        <x:v>0</x:v>
      </x:c>
      <x:c r="Y1688" s="13">
        <x:f t="shared" si="156"/>
        <x:v>0.61748900830483644</x:v>
      </x:c>
      <x:c r="Z1688" s="13">
        <x:f t="shared" si="157"/>
        <x:v>0.33989715945518068</x:v>
      </x:c>
      <x:c r="AA1688" s="13">
        <x:f t="shared" si="158"/>
        <x:v>9.1470515118606821E-2</x:v>
      </x:c>
      <x:c r="AB1688" s="13">
        <x:f t="shared" si="159"/>
        <x:v>5.4128668437373247E-2</x:v>
      </x:c>
      <x:c r="AC1688" s="13">
        <x:f t="shared" si="160"/>
        <x:v>4.9310955423820149E-2</x:v>
      </x:c>
      <x:c r="AD1688" s="13">
        <x:f t="shared" si="161"/>
        <x:v>0.41034162425257426</x:v>
      </x:c>
      <x:c r="AE1688" s="50" t="n">
        <x:f>IF(OR(NOT(ISNUMBER(Q1688)),NOT(ISNUMBER(R1688))),"",IF(Q1688&lt;R1688,1,0))</x:f>
        <x:v>0</x:v>
      </x:c>
      <x:c r="AF1688" s="50" t="n">
        <x:f>IFERROR(IF(AND(A1688=A1687,C1688=C1687+1,ISNUMBER(AE1687)),AE1687,""),"")</x:f>
        <x:v>0</x:v>
      </x:c>
      <x:c r="AG1688" s="52" t="n">
        <x:f>IFERROR(IF(AND(A1688=A1687,C1688=C1687+1,ISNUMBER(U1688),ISNUMBER(U1687),U1687&lt;&gt;0),U1688/U1687-1,""),"")</x:f>
        <x:v>0.3259181646534679</x:v>
      </x:c>
      <x:c r="AH1688" s="50" t="n">
        <x:f>IF(AND(ISNUMBER(AE1688),ISNUMBER(AF1688),ISNUMBER(AG1688)),IF(AND(AE1688=1,AF1688=1,AG1688&lt;0),1,0),"")</x:f>
        <x:v>0</x:v>
      </x:c>
      <x:c r="AI1688" s="50" t="n">
        <x:f>IF(AND(A1688=A1689,C1689=C1688+1,ISNUMBER(AH1689)),C1689,"")</x:f>
        <x:v>2015</x:v>
      </x:c>
      <x:c r="AJ1688" s="50" t="n">
        <x:f>IF(AND(A1688=A1689,C1689=C1688+1,ISNUMBER(AH1689)),AH1689,"")</x:f>
        <x:v>0</x:v>
      </x:c>
    </x:row>
    <x:row r="1689" ht="15">
      <x:c r="A1689" s="9" t="s">
        <x:v>128</x:v>
      </x:c>
      <x:c r="B1689" s="10">
        <x:v>42369</x:v>
      </x:c>
      <x:c r="C1689" s="9">
        <x:v>2015</x:v>
      </x:c>
      <x:c r="D1689" s="11">
        <x:v>8959.2999999999993</x:v>
      </x:c>
      <x:c r="E1689" s="11">
        <x:v>189</x:v>
      </x:c>
      <x:c r="F1689" s="11">
        <x:v>236.2</x:v>
      </x:c>
      <x:c r="G1689" s="11">
        <x:v>3373</x:v>
      </x:c>
      <x:c r="H1689" s="11">
        <x:v>3060.6</x:v>
      </x:c>
      <x:c r="I1689" s="11">
        <x:v>5586.3</x:v>
      </x:c>
      <x:c r="J1689" s="11">
        <x:v>3696.5</x:v>
      </x:c>
      <x:c r="K1689" s="11">
        <x:v>37</x:v>
      </x:c>
      <x:c r="L1689" s="11" t="s">
        <x:v>40</x:v>
      </x:c>
      <x:c r="M1689" s="11">
        <x:v>3060.6</x:v>
      </x:c>
      <x:c r="N1689" s="11">
        <x:v>45</x:v>
      </x:c>
      <x:c r="O1689" s="11">
        <x:v>283.5</x:v>
      </x:c>
      <x:c r="P1689" s="11">
        <x:v>410.5</x:v>
      </x:c>
      <x:c r="Q1689" s="11">
        <x:v>412.2</x:v>
      </x:c>
      <x:c r="R1689" s="11">
        <x:v>101.9</x:v>
      </x:c>
      <x:c r="S1689" s="11">
        <x:v>726.8</x:v>
      </x:c>
      <x:c r="T1689" s="11">
        <x:v>215.7</x:v>
      </x:c>
      <x:c r="U1689" s="11">
        <x:v>4706.5874999999996</x:v>
      </x:c>
      <x:c r="V1689" s="11">
        <x:v>17</x:v>
      </x:c>
      <x:c r="W1689" s="12">
        <x:v>1</x:v>
      </x:c>
      <x:c r="X1689" s="8">
        <x:v>0</x:v>
      </x:c>
      <x:c r="Y1689" s="13">
        <x:f t="shared" si="156"/>
        <x:v>0.80016934801016093</x:v>
      </x:c>
      <x:c r="Z1689" s="13">
        <x:f t="shared" si="157"/>
        <x:v>0.3764803053810008</x:v>
      </x:c>
      <x:c r="AA1689" s="13">
        <x:f t="shared" si="158"/>
        <x:v>8.1122409116783673E-2</x:v>
      </x:c>
      <x:c r="AB1689" s="13">
        <x:f t="shared" si="159"/>
        <x:v>4.581831169845859E-2</x:v>
      </x:c>
      <x:c r="AC1689" s="13">
        <x:f t="shared" si="160"/>
        <x:v>6.3949006818855611E-2</x:v>
      </x:c>
      <x:c r="AD1689" s="13">
        <x:f t="shared" si="161"/>
        <x:v>0.41258803701182017</x:v>
      </x:c>
      <x:c r="AE1689" s="50" t="n">
        <x:f>IF(OR(NOT(ISNUMBER(Q1689)),NOT(ISNUMBER(R1689))),"",IF(Q1689&lt;R1689,1,0))</x:f>
        <x:v>0</x:v>
      </x:c>
      <x:c r="AF1689" s="50" t="n">
        <x:f>IFERROR(IF(AND(A1689=A1688,C1689=C1688+1,ISNUMBER(AE1688)),AE1688,""),"")</x:f>
        <x:v>0</x:v>
      </x:c>
      <x:c r="AG1689" s="52" t="n">
        <x:f>IFERROR(IF(AND(A1689=A1688,C1689=C1688+1,ISNUMBER(U1689),ISNUMBER(U1688),U1688&lt;&gt;0),U1689/U1688-1,""),"")</x:f>
        <x:v>-0.008092499655899976</x:v>
      </x:c>
      <x:c r="AH1689" s="50" t="n">
        <x:f>IF(AND(ISNUMBER(AE1689),ISNUMBER(AF1689),ISNUMBER(AG1689)),IF(AND(AE1689=1,AF1689=1,AG1689&lt;0),1,0),"")</x:f>
        <x:v>0</x:v>
      </x:c>
      <x:c r="AI1689" s="50" t="n">
        <x:f>IF(AND(A1689=A1690,C1690=C1689+1,ISNUMBER(AH1690)),C1690,"")</x:f>
        <x:v>2016</x:v>
      </x:c>
      <x:c r="AJ1689" s="50" t="n">
        <x:f>IF(AND(A1689=A1690,C1690=C1689+1,ISNUMBER(AH1690)),AH1690,"")</x:f>
        <x:v>0</x:v>
      </x:c>
    </x:row>
    <x:row r="1690" ht="15">
      <x:c r="A1690" s="9" t="s">
        <x:v>128</x:v>
      </x:c>
      <x:c r="B1690" s="10">
        <x:v>42735</x:v>
      </x:c>
      <x:c r="C1690" s="9">
        <x:v>2016</x:v>
      </x:c>
      <x:c r="D1690" s="11">
        <x:v>9791.5</x:v>
      </x:c>
      <x:c r="E1690" s="11">
        <x:v>215.3</x:v>
      </x:c>
      <x:c r="F1690" s="11">
        <x:v>515.29999999999995</x:v>
      </x:c>
      <x:c r="G1690" s="11">
        <x:v>3934.5</x:v>
      </x:c>
      <x:c r="H1690" s="11">
        <x:v>3533.8</x:v>
      </x:c>
      <x:c r="I1690" s="11">
        <x:v>5857</x:v>
      </x:c>
      <x:c r="J1690" s="11">
        <x:v>3817.3</x:v>
      </x:c>
      <x:c r="K1690" s="11">
        <x:v>74.3</x:v>
      </x:c>
      <x:c r="L1690" s="11" t="s">
        <x:v>40</x:v>
      </x:c>
      <x:c r="M1690" s="11">
        <x:v>3533.8</x:v>
      </x:c>
      <x:c r="N1690" s="11">
        <x:v>45</x:v>
      </x:c>
      <x:c r="O1690" s="11">
        <x:v>303.7</x:v>
      </x:c>
      <x:c r="P1690" s="11">
        <x:v>153.19999999999999</x:v>
      </x:c>
      <x:c r="Q1690" s="11">
        <x:v>155.19999999999999</x:v>
      </x:c>
      <x:c r="R1690" s="11">
        <x:v>121.2</x:v>
      </x:c>
      <x:c r="S1690" s="11">
        <x:v>317.3</x:v>
      </x:c>
      <x:c r="T1690" s="11">
        <x:v>197.9</x:v>
      </x:c>
      <x:c r="U1690" s="11">
        <x:v>4544.9697999999999</x:v>
      </x:c>
      <x:c r="V1690" s="11">
        <x:v>17</x:v>
      </x:c>
      <x:c r="W1690" s="12">
        <x:v>1</x:v>
      </x:c>
      <x:c r="X1690" s="8">
        <x:v>0</x:v>
      </x:c>
      <x:c r="Y1690" s="13">
        <x:f t="shared" si="156"/>
        <x:v>0.41781486512711047</x:v>
      </x:c>
      <x:c r="Z1690" s="13">
        <x:f t="shared" si="157"/>
        <x:v>0.40182811622325487</x:v>
      </x:c>
      <x:c r="AA1690" s="13">
        <x:f t="shared" si="158"/>
        <x:v>3.2405657968646279E-2</x:v>
      </x:c>
      <x:c r="AB1690" s="13">
        <x:f t="shared" si="159"/>
        <x:v>1.5646223765510902E-2</x:v>
      </x:c>
      <x:c r="AC1690" s="13">
        <x:f t="shared" si="160"/>
        <x:v>5.0298640233828948E-2</x:v>
      </x:c>
      <x:c r="AD1690" s="13">
        <x:f t="shared" si="161"/>
        <x:v>0.38985855078384313</x:v>
      </x:c>
      <x:c r="AE1690" s="50" t="n">
        <x:f>IF(OR(NOT(ISNUMBER(Q1690)),NOT(ISNUMBER(R1690))),"",IF(Q1690&lt;R1690,1,0))</x:f>
        <x:v>0</x:v>
      </x:c>
      <x:c r="AF1690" s="50" t="n">
        <x:f>IFERROR(IF(AND(A1690=A1689,C1690=C1689+1,ISNUMBER(AE1689)),AE1689,""),"")</x:f>
        <x:v>0</x:v>
      </x:c>
      <x:c r="AG1690" s="52" t="n">
        <x:f>IFERROR(IF(AND(A1690=A1689,C1690=C1689+1,ISNUMBER(U1690),ISNUMBER(U1689),U1689&lt;&gt;0),U1690/U1689-1,""),"")</x:f>
        <x:v>-0.03433861582303521</x:v>
      </x:c>
      <x:c r="AH1690" s="50" t="n">
        <x:f>IF(AND(ISNUMBER(AE1690),ISNUMBER(AF1690),ISNUMBER(AG1690)),IF(AND(AE1690=1,AF1690=1,AG1690&lt;0),1,0),"")</x:f>
        <x:v>0</x:v>
      </x:c>
      <x:c r="AI1690" s="50" t="n">
        <x:f>IF(AND(A1690=A1691,C1691=C1690+1,ISNUMBER(AH1691)),C1691,"")</x:f>
        <x:v>2017</x:v>
      </x:c>
      <x:c r="AJ1690" s="50" t="n">
        <x:f>IF(AND(A1690=A1691,C1691=C1690+1,ISNUMBER(AH1691)),AH1691,"")</x:f>
        <x:v>0</x:v>
      </x:c>
    </x:row>
    <x:row r="1691" ht="15">
      <x:c r="A1691" s="9" t="s">
        <x:v>128</x:v>
      </x:c>
      <x:c r="B1691" s="10">
        <x:v>43100</x:v>
      </x:c>
      <x:c r="C1691" s="9">
        <x:v>2017</x:v>
      </x:c>
      <x:c r="D1691" s="11">
        <x:v>9875.7000000000007</x:v>
      </x:c>
      <x:c r="E1691" s="11">
        <x:v>353.7</x:v>
      </x:c>
      <x:c r="F1691" s="11">
        <x:v>263.3</x:v>
      </x:c>
      <x:c r="G1691" s="11">
        <x:v>3838.2</x:v>
      </x:c>
      <x:c r="H1691" s="11">
        <x:v>3491.9</x:v>
      </x:c>
      <x:c r="I1691" s="11">
        <x:v>6037.5</x:v>
      </x:c>
      <x:c r="J1691" s="11">
        <x:v>4016.4</x:v>
      </x:c>
      <x:c r="K1691" s="11">
        <x:v>205.9</x:v>
      </x:c>
      <x:c r="L1691" s="11" t="s">
        <x:v>40</x:v>
      </x:c>
      <x:c r="M1691" s="11">
        <x:v>3491.9</x:v>
      </x:c>
      <x:c r="N1691" s="11">
        <x:v>45</x:v>
      </x:c>
      <x:c r="O1691" s="11">
        <x:v>306.89999999999998</x:v>
      </x:c>
      <x:c r="P1691" s="11">
        <x:v>169.6</x:v>
      </x:c>
      <x:c r="Q1691" s="11">
        <x:v>171.7</x:v>
      </x:c>
      <x:c r="R1691" s="11">
        <x:v>125.3</x:v>
      </x:c>
      <x:c r="S1691" s="11">
        <x:v>388.4</x:v>
      </x:c>
      <x:c r="T1691" s="11">
        <x:v>270.2</x:v>
      </x:c>
      <x:c r="U1691" s="11">
        <x:v>4344.4184999999998</x:v>
      </x:c>
      <x:c r="V1691" s="11">
        <x:v>17</x:v>
      </x:c>
      <x:c r="W1691" s="12">
        <x:v>1</x:v>
      </x:c>
      <x:c r="X1691" s="8">
        <x:v>0</x:v>
      </x:c>
      <x:c r="Y1691" s="13">
        <x:f t="shared" si="156"/>
        <x:v>1.343334599316369</x:v>
      </x:c>
      <x:c r="Z1691" s="13">
        <x:f t="shared" si="157"/>
        <x:v>0.38865093107324034</x:v>
      </x:c>
      <x:c r="AA1691" s="13">
        <x:f t="shared" si="158"/>
        <x:v>3.9328857701226239E-2</x:v>
      </x:c>
      <x:c r="AB1691" s="13">
        <x:f t="shared" si="159"/>
        <x:v>1.7173466184675516E-2</x:v>
      </x:c>
      <x:c r="AC1691" s="13">
        <x:f t="shared" si="160"/>
        <x:v>7.0397582199989581E-2</x:v>
      </x:c>
      <x:c r="AD1691" s="13">
        <x:f t="shared" si="161"/>
        <x:v>0.40669522160454447</x:v>
      </x:c>
      <x:c r="AE1691" s="50" t="n">
        <x:f>IF(OR(NOT(ISNUMBER(Q1691)),NOT(ISNUMBER(R1691))),"",IF(Q1691&lt;R1691,1,0))</x:f>
        <x:v>0</x:v>
      </x:c>
      <x:c r="AF1691" s="50" t="n">
        <x:f>IFERROR(IF(AND(A1691=A1690,C1691=C1690+1,ISNUMBER(AE1690)),AE1690,""),"")</x:f>
        <x:v>0</x:v>
      </x:c>
      <x:c r="AG1691" s="52" t="n">
        <x:f>IFERROR(IF(AND(A1691=A1690,C1691=C1690+1,ISNUMBER(U1691),ISNUMBER(U1690),U1690&lt;&gt;0),U1691/U1690-1,""),"")</x:f>
        <x:v>-0.044125991772266615</x:v>
      </x:c>
      <x:c r="AH1691" s="50" t="n">
        <x:f>IF(AND(ISNUMBER(AE1691),ISNUMBER(AF1691),ISNUMBER(AG1691)),IF(AND(AE1691=1,AF1691=1,AG1691&lt;0),1,0),"")</x:f>
        <x:v>0</x:v>
      </x:c>
      <x:c r="AI1691" s="50" t="n">
        <x:f>IF(AND(A1691=A1692,C1692=C1691+1,ISNUMBER(AH1692)),C1692,"")</x:f>
        <x:v>2018</x:v>
      </x:c>
      <x:c r="AJ1691" s="50" t="n">
        <x:f>IF(AND(A1691=A1692,C1692=C1691+1,ISNUMBER(AH1692)),AH1692,"")</x:f>
        <x:v>0</x:v>
      </x:c>
    </x:row>
    <x:row r="1692" ht="15">
      <x:c r="A1692" s="9" t="s">
        <x:v>128</x:v>
      </x:c>
      <x:c r="B1692" s="10">
        <x:v>43465</x:v>
      </x:c>
      <x:c r="C1692" s="9">
        <x:v>2018</x:v>
      </x:c>
      <x:c r="D1692" s="11">
        <x:v>8922</x:v>
      </x:c>
      <x:c r="E1692" s="11">
        <x:v>173.1</x:v>
      </x:c>
      <x:c r="F1692" s="11">
        <x:v>244.4</x:v>
      </x:c>
      <x:c r="G1692" s="11">
        <x:v>3489.1</x:v>
      </x:c>
      <x:c r="H1692" s="11">
        <x:v>3056.2</x:v>
      </x:c>
      <x:c r="I1692" s="11">
        <x:v>5432.9</x:v>
      </x:c>
      <x:c r="J1692" s="11">
        <x:v>3415.3</x:v>
      </x:c>
      <x:c r="K1692" s="11">
        <x:v>31.2</x:v>
      </x:c>
      <x:c r="L1692" s="11" t="s">
        <x:v>40</x:v>
      </x:c>
      <x:c r="M1692" s="11">
        <x:v>3056.2</x:v>
      </x:c>
      <x:c r="N1692" s="11">
        <x:v>45</x:v>
      </x:c>
      <x:c r="O1692" s="11">
        <x:v>210</x:v>
      </x:c>
      <x:c r="P1692" s="11">
        <x:v>48.5</x:v>
      </x:c>
      <x:c r="Q1692" s="11">
        <x:v>50</x:v>
      </x:c>
      <x:c r="R1692" s="11">
        <x:v>109</x:v>
      </x:c>
      <x:c r="S1692" s="11">
        <x:v>-268.10000000000002</x:v>
      </x:c>
      <x:c r="T1692" s="11">
        <x:v>114.5</x:v>
      </x:c>
      <x:c r="U1692" s="11">
        <x:v>2524.3640999999998</x:v>
      </x:c>
      <x:c r="V1692" s="11">
        <x:v>17</x:v>
      </x:c>
      <x:c r="W1692" s="12">
        <x:v>1</x:v>
      </x:c>
      <x:c r="X1692" s="8">
        <x:v>0</x:v>
      </x:c>
      <x:c r="Y1692" s="13">
        <x:f t="shared" si="156"/>
        <x:v>0.70826513911620292</x:v>
      </x:c>
      <x:c r="Z1692" s="13">
        <x:f t="shared" si="157"/>
        <x:v>0.39106702533064336</x:v>
      </x:c>
      <x:c r="AA1692" s="13">
        <x:f t="shared" si="158"/>
        <x:v>-3.0049316296794443E-2</x:v>
      </x:c>
      <x:c r="AB1692" s="13">
        <x:f t="shared" si="159"/>
        <x:v>5.4360008966599415E-3</x:v>
      </x:c>
      <x:c r="AC1692" s="13">
        <x:f t="shared" si="160"/>
        <x:v>3.2816485626665906E-2</x:v>
      </x:c>
      <x:c r="AD1692" s="13">
        <x:f t="shared" si="161"/>
        <x:v>0.38279533736830307</x:v>
      </x:c>
      <x:c r="AE1692" s="50" t="n">
        <x:f>IF(OR(NOT(ISNUMBER(Q1692)),NOT(ISNUMBER(R1692))),"",IF(Q1692&lt;R1692,1,0))</x:f>
        <x:v>1</x:v>
      </x:c>
      <x:c r="AF1692" s="50" t="n">
        <x:f>IFERROR(IF(AND(A1692=A1691,C1692=C1691+1,ISNUMBER(AE1691)),AE1691,""),"")</x:f>
        <x:v>0</x:v>
      </x:c>
      <x:c r="AG1692" s="52" t="n">
        <x:f>IFERROR(IF(AND(A1692=A1691,C1692=C1691+1,ISNUMBER(U1692),ISNUMBER(U1691),U1691&lt;&gt;0),U1692/U1691-1,""),"")</x:f>
        <x:v>-0.41894085480024545</x:v>
      </x:c>
      <x:c r="AH1692" s="50" t="n">
        <x:f>IF(AND(ISNUMBER(AE1692),ISNUMBER(AF1692),ISNUMBER(AG1692)),IF(AND(AE1692=1,AF1692=1,AG1692&lt;0),1,0),"")</x:f>
        <x:v>0</x:v>
      </x:c>
      <x:c r="AI1692" s="50" t="n">
        <x:f>IF(AND(A1692=A1693,C1693=C1692+1,ISNUMBER(AH1693)),C1693,"")</x:f>
        <x:v>2019</x:v>
      </x:c>
      <x:c r="AJ1692" s="50" t="n">
        <x:f>IF(AND(A1692=A1693,C1693=C1692+1,ISNUMBER(AH1693)),AH1693,"")</x:f>
        <x:v>1</x:v>
      </x:c>
    </x:row>
    <x:row r="1693" ht="15">
      <x:c r="A1693" s="9" t="s">
        <x:v>128</x:v>
      </x:c>
      <x:c r="B1693" s="10">
        <x:v>43830</x:v>
      </x:c>
      <x:c r="C1693" s="9">
        <x:v>2019</x:v>
      </x:c>
      <x:c r="D1693" s="11">
        <x:v>7315.4</x:v>
      </x:c>
      <x:c r="E1693" s="11">
        <x:v>612.5</x:v>
      </x:c>
      <x:c r="F1693" s="11">
        <x:v>238.5</x:v>
      </x:c>
      <x:c r="G1693" s="11">
        <x:v>2938.2</x:v>
      </x:c>
      <x:c r="H1693" s="11">
        <x:v>2541.8000000000002</x:v>
      </x:c>
      <x:c r="I1693" s="11">
        <x:v>4377.2</x:v>
      </x:c>
      <x:c r="J1693" s="11">
        <x:v>2433.1999999999998</x:v>
      </x:c>
      <x:c r="K1693" s="11">
        <x:v>28.2</x:v>
      </x:c>
      <x:c r="L1693" s="11" t="s">
        <x:v>40</x:v>
      </x:c>
      <x:c r="M1693" s="11">
        <x:v>2541.8000000000002</x:v>
      </x:c>
      <x:c r="N1693" s="11">
        <x:v>45</x:v>
      </x:c>
      <x:c r="O1693" s="11">
        <x:v>246.2</x:v>
      </x:c>
      <x:c r="P1693" s="11">
        <x:v>-392.8</x:v>
      </x:c>
      <x:c r="Q1693" s="11">
        <x:v>-387.7</x:v>
      </x:c>
      <x:c r="R1693" s="11">
        <x:v>102.3</x:v>
      </x:c>
      <x:c r="S1693" s="11">
        <x:v>-781.2</x:v>
      </x:c>
      <x:c r="T1693" s="11">
        <x:v>167.1</x:v>
      </x:c>
      <x:c r="U1693" s="11">
        <x:v>2365.5484000000001</x:v>
      </x:c>
      <x:c r="V1693" s="11">
        <x:v>17</x:v>
      </x:c>
      <x:c r="W1693" s="12">
        <x:v>1</x:v>
      </x:c>
      <x:c r="X1693" s="8">
        <x:v>0</x:v>
      </x:c>
      <x:c r="Y1693" s="13">
        <x:f t="shared" si="156"/>
        <x:v>2.5681341719077566</x:v>
      </x:c>
      <x:c r="Z1693" s="13">
        <x:f t="shared" si="157"/>
        <x:v>0.40164584301610301</x:v>
      </x:c>
      <x:c r="AA1693" s="13">
        <x:f t="shared" si="158"/>
        <x:v>-0.10678841895180033</x:v>
      </x:c>
      <x:c r="AB1693" s="13">
        <x:f t="shared" si="159"/>
        <x:v>-5.3694944910736259E-2</x:v>
      </x:c>
      <x:c r="AC1693" s="13">
        <x:f t="shared" si="160"/>
        <x:v>5.6871554012660815E-2</x:v>
      </x:c>
      <x:c r="AD1693" s="13">
        <x:f t="shared" si="161"/>
        <x:v>0.33261339092872572</x:v>
      </x:c>
      <x:c r="AE1693" s="50" t="n">
        <x:f>IF(OR(NOT(ISNUMBER(Q1693)),NOT(ISNUMBER(R1693))),"",IF(Q1693&lt;R1693,1,0))</x:f>
        <x:v>1</x:v>
      </x:c>
      <x:c r="AF1693" s="50" t="n">
        <x:f>IFERROR(IF(AND(A1693=A1692,C1693=C1692+1,ISNUMBER(AE1692)),AE1692,""),"")</x:f>
        <x:v>1</x:v>
      </x:c>
      <x:c r="AG1693" s="52" t="n">
        <x:f>IFERROR(IF(AND(A1693=A1692,C1693=C1692+1,ISNUMBER(U1693),ISNUMBER(U1692),U1692&lt;&gt;0),U1693/U1692-1,""),"")</x:f>
        <x:v>-0.06291315107832485</x:v>
      </x:c>
      <x:c r="AH1693" s="50" t="n">
        <x:f>IF(AND(ISNUMBER(AE1693),ISNUMBER(AF1693),ISNUMBER(AG1693)),IF(AND(AE1693=1,AF1693=1,AG1693&lt;0),1,0),"")</x:f>
        <x:v>1</x:v>
      </x:c>
      <x:c r="AI1693" s="50" t="n">
        <x:f>IF(AND(A1693=A1694,C1694=C1693+1,ISNUMBER(AH1694)),C1694,"")</x:f>
        <x:v>2020</x:v>
      </x:c>
      <x:c r="AJ1693" s="50" t="n">
        <x:f>IF(AND(A1693=A1694,C1694=C1693+1,ISNUMBER(AH1694)),AH1694,"")</x:f>
        <x:v>1</x:v>
      </x:c>
    </x:row>
    <x:row r="1694" ht="15">
      <x:c r="A1694" s="9" t="s">
        <x:v>128</x:v>
      </x:c>
      <x:c r="B1694" s="10">
        <x:v>44196</x:v>
      </x:c>
      <x:c r="C1694" s="9">
        <x:v>2020</x:v>
      </x:c>
      <x:c r="D1694" s="11">
        <x:v>5906.3</x:v>
      </x:c>
      <x:c r="E1694" s="11">
        <x:v>552.79999999999995</x:v>
      </x:c>
      <x:c r="F1694" s="11">
        <x:v>323.60000000000002</x:v>
      </x:c>
      <x:c r="G1694" s="11">
        <x:v>2697.4</x:v>
      </x:c>
      <x:c r="H1694" s="11">
        <x:v>2300.5</x:v>
      </x:c>
      <x:c r="I1694" s="11">
        <x:v>3208.9</x:v>
      </x:c>
      <x:c r="J1694" s="11">
        <x:v>663</x:v>
      </x:c>
      <x:c r="K1694" s="11">
        <x:v>409.5</x:v>
      </x:c>
      <x:c r="L1694" s="11" t="s">
        <x:v>40</x:v>
      </x:c>
      <x:c r="M1694" s="11">
        <x:v>2300.5</x:v>
      </x:c>
      <x:c r="N1694" s="11">
        <x:v>45</x:v>
      </x:c>
      <x:c r="O1694" s="11">
        <x:v>145.80000000000001</x:v>
      </x:c>
      <x:c r="P1694" s="11">
        <x:v>-627.70000000000005</x:v>
      </x:c>
      <x:c r="Q1694" s="11">
        <x:v>-622.79999999999995</x:v>
      </x:c>
      <x:c r="R1694" s="11">
        <x:v>95.4</x:v>
      </x:c>
      <x:c r="S1694" s="11">
        <x:v>-1734.8</x:v>
      </x:c>
      <x:c r="T1694" s="11">
        <x:v>-82.4</x:v>
      </x:c>
      <x:c r="U1694" s="11">
        <x:v>1008.2386</x:v>
      </x:c>
      <x:c r="V1694" s="11">
        <x:v>17</x:v>
      </x:c>
      <x:c r="W1694" s="12">
        <x:v>1</x:v>
      </x:c>
      <x:c r="X1694" s="8">
        <x:v>0</x:v>
      </x:c>
      <x:c r="Y1694" s="13">
        <x:f t="shared" si="156"/>
        <x:v>1.7082818294190356</x:v>
      </x:c>
      <x:c r="Z1694" s="13">
        <x:f t="shared" si="157"/>
        <x:v>0.45669877926959351</x:v>
      </x:c>
      <x:c r="AA1694" s="13">
        <x:f t="shared" si="158"/>
        <x:v>-0.29372026480199109</x:v>
      </x:c>
      <x:c r="AB1694" s="13">
        <x:f t="shared" si="159"/>
        <x:v>-0.10627634898328904</x:v>
      </x:c>
      <x:c r="AC1694" s="13">
        <x:f t="shared" si="160"/>
        <x:v>-3.0547935048565285E-2</x:v>
      </x:c>
      <x:c r="AD1694" s="13">
        <x:f t="shared" si="161"/>
        <x:v>0.11225301796386909</x:v>
      </x:c>
      <x:c r="AE1694" s="50" t="n">
        <x:f>IF(OR(NOT(ISNUMBER(Q1694)),NOT(ISNUMBER(R1694))),"",IF(Q1694&lt;R1694,1,0))</x:f>
        <x:v>1</x:v>
      </x:c>
      <x:c r="AF1694" s="50" t="n">
        <x:f>IFERROR(IF(AND(A1694=A1693,C1694=C1693+1,ISNUMBER(AE1693)),AE1693,""),"")</x:f>
        <x:v>1</x:v>
      </x:c>
      <x:c r="AG1694" s="52" t="n">
        <x:f>IFERROR(IF(AND(A1694=A1693,C1694=C1693+1,ISNUMBER(U1694),ISNUMBER(U1693),U1693&lt;&gt;0),U1694/U1693-1,""),"")</x:f>
        <x:v>-0.5737822992757198</x:v>
      </x:c>
      <x:c r="AH1694" s="50" t="n">
        <x:f>IF(AND(ISNUMBER(AE1694),ISNUMBER(AF1694),ISNUMBER(AG1694)),IF(AND(AE1694=1,AF1694=1,AG1694&lt;0),1,0),"")</x:f>
        <x:v>1</x:v>
      </x:c>
      <x:c r="AI1694" s="50" t="n">
        <x:f>IF(AND(A1694=A1695,C1695=C1694+1,ISNUMBER(AH1695)),C1695,"")</x:f>
        <x:v>2021</x:v>
      </x:c>
      <x:c r="AJ1694" s="50" t="n">
        <x:f>IF(AND(A1694=A1695,C1695=C1694+1,ISNUMBER(AH1695)),AH1695,"")</x:f>
        <x:v>0</x:v>
      </x:c>
    </x:row>
    <x:row r="1695" ht="15">
      <x:c r="A1695" s="9" t="s">
        <x:v>128</x:v>
      </x:c>
      <x:c r="B1695" s="10">
        <x:v>44561</x:v>
      </x:c>
      <x:c r="C1695" s="9">
        <x:v>2021</x:v>
      </x:c>
      <x:c r="D1695" s="11">
        <x:v>4913.8999999999996</x:v>
      </x:c>
      <x:c r="E1695" s="11">
        <x:v>546.6</x:v>
      </x:c>
      <x:c r="F1695" s="11">
        <x:v>180</x:v>
      </x:c>
      <x:c r="G1695" s="11">
        <x:v>2167.9</x:v>
      </x:c>
      <x:c r="H1695" s="11">
        <x:v>2300.5</x:v>
      </x:c>
      <x:c r="I1695" s="11">
        <x:v>2746</x:v>
      </x:c>
      <x:c r="J1695" s="11">
        <x:v>243.5</x:v>
      </x:c>
      <x:c r="K1695" s="11">
        <x:v>315.10000000000002</x:v>
      </x:c>
      <x:c r="L1695" s="11" t="s">
        <x:v>40</x:v>
      </x:c>
      <x:c r="M1695" s="11">
        <x:v>1871.2</x:v>
      </x:c>
      <x:c r="N1695" s="11">
        <x:v>45</x:v>
      </x:c>
      <x:c r="O1695" s="11">
        <x:v>137.19999999999999</x:v>
      </x:c>
      <x:c r="P1695" s="11">
        <x:v>-188.3</x:v>
      </x:c>
      <x:c r="Q1695" s="11">
        <x:v>-178</x:v>
      </x:c>
      <x:c r="R1695" s="11">
        <x:v>87.5</x:v>
      </x:c>
      <x:c r="S1695" s="11">
        <x:v>-429.1</x:v>
      </x:c>
      <x:c r="T1695" s="11">
        <x:v>-80</x:v>
      </x:c>
      <x:c r="U1695" s="11">
        <x:v>1449.5818999999999</x:v>
      </x:c>
      <x:c r="V1695" s="11">
        <x:v>17</x:v>
      </x:c>
      <x:c r="W1695" s="12">
        <x:v>1</x:v>
      </x:c>
      <x:c r="X1695" s="8">
        <x:v>0</x:v>
      </x:c>
      <x:c r="Y1695" s="13">
        <x:f t="shared" si="156"/>
        <x:v>3.0366666666666666</x:v>
      </x:c>
      <x:c r="Z1695" s="13">
        <x:f t="shared" si="157"/>
        <x:v>0.44117706913042598</x:v>
      </x:c>
      <x:c r="AA1695" s="13">
        <x:f t="shared" si="158"/>
        <x:v>-8.7323714361301624E-2</x:v>
      </x:c>
      <x:c r="AB1695" s="13">
        <x:f t="shared" si="159"/>
        <x:v>-3.8319868129184566E-2</x:v>
      </x:c>
      <x:c r="AC1695" s="13">
        <x:f t="shared" si="160"/>
        <x:v>-3.6902071128742102E-2</x:v>
      </x:c>
      <x:c r="AD1695" s="13">
        <x:f t="shared" si="161"/>
        <x:v>4.9553307963125015E-2</x:v>
      </x:c>
      <x:c r="AE1695" s="50" t="n">
        <x:f>IF(OR(NOT(ISNUMBER(Q1695)),NOT(ISNUMBER(R1695))),"",IF(Q1695&lt;R1695,1,0))</x:f>
        <x:v>1</x:v>
      </x:c>
      <x:c r="AF1695" s="50" t="n">
        <x:f>IFERROR(IF(AND(A1695=A1694,C1695=C1694+1,ISNUMBER(AE1694)),AE1694,""),"")</x:f>
        <x:v>1</x:v>
      </x:c>
      <x:c r="AG1695" s="52" t="n">
        <x:f>IFERROR(IF(AND(A1695=A1694,C1695=C1694+1,ISNUMBER(U1695),ISNUMBER(U1694),U1694&lt;&gt;0),U1695/U1694-1,""),"")</x:f>
        <x:v>0.43773696027904485</x:v>
      </x:c>
      <x:c r="AH1695" s="50" t="n">
        <x:f>IF(AND(ISNUMBER(AE1695),ISNUMBER(AF1695),ISNUMBER(AG1695)),IF(AND(AE1695=1,AF1695=1,AG1695&lt;0),1,0),"")</x:f>
        <x:v>0</x:v>
      </x:c>
      <x:c r="AI1695" s="50" t="n">
        <x:f>IF(AND(A1695=A1696,C1696=C1695+1,ISNUMBER(AH1696)),C1696,"")</x:f>
        <x:v>2022</x:v>
      </x:c>
      <x:c r="AJ1695" s="50" t="n">
        <x:f>IF(AND(A1695=A1696,C1696=C1695+1,ISNUMBER(AH1696)),AH1696,"")</x:f>
        <x:v>1</x:v>
      </x:c>
    </x:row>
    <x:row r="1696" ht="15">
      <x:c r="A1696" s="9" t="s">
        <x:v>128</x:v>
      </x:c>
      <x:c r="B1696" s="10">
        <x:v>44926</x:v>
      </x:c>
      <x:c r="C1696" s="9">
        <x:v>2022</x:v>
      </x:c>
      <x:c r="D1696" s="11">
        <x:v>4536.3999999999996</x:v>
      </x:c>
      <x:c r="E1696" s="11">
        <x:v>349.6</x:v>
      </x:c>
      <x:c r="F1696" s="11">
        <x:v>185.1</x:v>
      </x:c>
      <x:c r="G1696" s="11">
        <x:v>1950</x:v>
      </x:c>
      <x:c r="H1696" s="11">
        <x:v>1684.5</x:v>
      </x:c>
      <x:c r="I1696" s="11">
        <x:v>2586.4</x:v>
      </x:c>
      <x:c r="J1696" s="11">
        <x:v>1576</x:v>
      </x:c>
      <x:c r="K1696" s="11">
        <x:v>218.8</x:v>
      </x:c>
      <x:c r="L1696" s="11" t="s">
        <x:v>40</x:v>
      </x:c>
      <x:c r="M1696" s="11">
        <x:v>1646.4</x:v>
      </x:c>
      <x:c r="N1696" s="11">
        <x:v>38.1</x:v>
      </x:c>
      <x:c r="O1696" s="11">
        <x:v>131.4</x:v>
      </x:c>
      <x:c r="P1696" s="11">
        <x:v>-84.9</x:v>
      </x:c>
      <x:c r="Q1696" s="11">
        <x:v>-79.599999999999994</x:v>
      </x:c>
      <x:c r="R1696" s="11">
        <x:v>90.3</x:v>
      </x:c>
      <x:c r="S1696" s="11">
        <x:v>-164.2</x:v>
      </x:c>
      <x:c r="T1696" s="11">
        <x:v>69.599999999999994</x:v>
      </x:c>
      <x:c r="U1696" s="11">
        <x:v>1190.5391999999999</x:v>
      </x:c>
      <x:c r="V1696" s="11">
        <x:v>17</x:v>
      </x:c>
      <x:c r="W1696" s="12">
        <x:v>1</x:v>
      </x:c>
      <x:c r="X1696" s="8">
        <x:v>0</x:v>
      </x:c>
      <x:c r="Y1696" s="13">
        <x:f t="shared" si="156"/>
        <x:v>1.8887088060507835</x:v>
      </x:c>
      <x:c r="Z1696" s="13">
        <x:f t="shared" si="157"/>
        <x:v>0.42985627369720486</x:v>
      </x:c>
      <x:c r="AA1696" s="13">
        <x:f t="shared" si="158"/>
        <x:v>-3.6196102636451816E-2</x:v>
      </x:c>
      <x:c r="AB1696" s="13">
        <x:f t="shared" si="159"/>
        <x:v>-1.8715280839432153E-2</x:v>
      </x:c>
      <x:c r="AC1696" s="13">
        <x:f t="shared" si="160"/>
        <x:v>3.569230769230769E-2</x:v>
      </x:c>
      <x:c r="AD1696" s="13">
        <x:f t="shared" si="161"/>
        <x:v>0.34741204479322813</x:v>
      </x:c>
      <x:c r="AE1696" s="50" t="n">
        <x:f>IF(OR(NOT(ISNUMBER(Q1696)),NOT(ISNUMBER(R1696))),"",IF(Q1696&lt;R1696,1,0))</x:f>
        <x:v>1</x:v>
      </x:c>
      <x:c r="AF1696" s="50" t="n">
        <x:f>IFERROR(IF(AND(A1696=A1695,C1696=C1695+1,ISNUMBER(AE1695)),AE1695,""),"")</x:f>
        <x:v>1</x:v>
      </x:c>
      <x:c r="AG1696" s="52" t="n">
        <x:f>IFERROR(IF(AND(A1696=A1695,C1696=C1695+1,ISNUMBER(U1696),ISNUMBER(U1695),U1695&lt;&gt;0),U1696/U1695-1,""),"")</x:f>
        <x:v>-0.17870166563200052</x:v>
      </x:c>
      <x:c r="AH1696" s="50" t="n">
        <x:f>IF(AND(ISNUMBER(AE1696),ISNUMBER(AF1696),ISNUMBER(AG1696)),IF(AND(AE1696=1,AF1696=1,AG1696&lt;0),1,0),"")</x:f>
        <x:v>1</x:v>
      </x:c>
      <x:c r="AI1696" s="50" t="n">
        <x:f>IF(AND(A1696=A1697,C1697=C1696+1,ISNUMBER(AH1697)),C1697,"")</x:f>
        <x:v>2023</x:v>
      </x:c>
      <x:c r="AJ1696" s="50" t="n">
        <x:f>IF(AND(A1696=A1697,C1697=C1696+1,ISNUMBER(AH1697)),AH1697,"")</x:f>
        <x:v>0</x:v>
      </x:c>
    </x:row>
    <x:row r="1697" ht="15">
      <x:c r="A1697" s="9" t="s">
        <x:v>128</x:v>
      </x:c>
      <x:c r="B1697" s="10">
        <x:v>45291</x:v>
      </x:c>
      <x:c r="C1697" s="9">
        <x:v>2023</x:v>
      </x:c>
      <x:c r="D1697" s="11">
        <x:v>4327.8</x:v>
      </x:c>
      <x:c r="E1697" s="11">
        <x:v>553.79999999999995</x:v>
      </x:c>
      <x:c r="F1697" s="11">
        <x:v>241.1</x:v>
      </x:c>
      <x:c r="G1697" s="11">
        <x:v>1865.2</x:v>
      </x:c>
      <x:c r="H1697" s="11">
        <x:v>1553.2</x:v>
      </x:c>
      <x:c r="I1697" s="11">
        <x:v>2462.6</x:v>
      </x:c>
      <x:c r="J1697" s="11">
        <x:v>549.70000000000005</x:v>
      </x:c>
      <x:c r="K1697" s="11">
        <x:v>472.3</x:v>
      </x:c>
      <x:c r="L1697" s="11" t="s">
        <x:v>40</x:v>
      </x:c>
      <x:c r="M1697" s="11">
        <x:v>1515.9</x:v>
      </x:c>
      <x:c r="N1697" s="11">
        <x:v>37.299999999999997</x:v>
      </x:c>
      <x:c r="O1697" s="11">
        <x:v>134.30000000000001</x:v>
      </x:c>
      <x:c r="P1697" s="11">
        <x:v>-45.8</x:v>
      </x:c>
      <x:c r="Q1697" s="11">
        <x:v>-42.2</x:v>
      </x:c>
      <x:c r="R1697" s="11">
        <x:v>71.2</x:v>
      </x:c>
      <x:c r="S1697" s="11">
        <x:v>-51.4</x:v>
      </x:c>
      <x:c r="T1697" s="11">
        <x:v>38.299999999999997</x:v>
      </x:c>
      <x:c r="U1697" s="11">
        <x:v>1420.6433999999999</x:v>
      </x:c>
      <x:c r="V1697" s="11">
        <x:v>17</x:v>
      </x:c>
      <x:c r="W1697" s="12">
        <x:v>1</x:v>
      </x:c>
      <x:c r="X1697" s="8">
        <x:v>0</x:v>
      </x:c>
      <x:c r="Y1697" s="13">
        <x:f t="shared" si="156"/>
        <x:v>2.2969722107009538</x:v>
      </x:c>
      <x:c r="Z1697" s="13">
        <x:f t="shared" si="157"/>
        <x:v>0.43098109894172559</x:v>
      </x:c>
      <x:c r="AA1697" s="13">
        <x:f t="shared" si="158"/>
        <x:v>-1.1876704099080364E-2</x:v>
      </x:c>
      <x:c r="AB1697" s="13">
        <x:f t="shared" si="159"/>
        <x:v>-1.058274411941402E-2</x:v>
      </x:c>
      <x:c r="AC1697" s="13">
        <x:f t="shared" si="160"/>
        <x:v>2.053399099292301E-2</x:v>
      </x:c>
      <x:c r="AD1697" s="13">
        <x:f t="shared" si="161"/>
        <x:v>0.12701603586117657</x:v>
      </x:c>
      <x:c r="AE1697" s="50" t="n">
        <x:f>IF(OR(NOT(ISNUMBER(Q1697)),NOT(ISNUMBER(R1697))),"",IF(Q1697&lt;R1697,1,0))</x:f>
        <x:v>1</x:v>
      </x:c>
      <x:c r="AF1697" s="50" t="n">
        <x:f>IFERROR(IF(AND(A1697=A1696,C1697=C1696+1,ISNUMBER(AE1696)),AE1696,""),"")</x:f>
        <x:v>1</x:v>
      </x:c>
      <x:c r="AG1697" s="52" t="n">
        <x:f>IFERROR(IF(AND(A1697=A1696,C1697=C1696+1,ISNUMBER(U1697),ISNUMBER(U1696),U1696&lt;&gt;0),U1697/U1696-1,""),"")</x:f>
        <x:v>0.19327729821915995</x:v>
      </x:c>
      <x:c r="AH1697" s="50" t="n">
        <x:f>IF(AND(ISNUMBER(AE1697),ISNUMBER(AF1697),ISNUMBER(AG1697)),IF(AND(AE1697=1,AF1697=1,AG1697&lt;0),1,0),"")</x:f>
        <x:v>0</x:v>
      </x:c>
      <x:c r="AI1697" s="50" t="n">
        <x:f>IF(AND(A1697=A1698,C1698=C1697+1,ISNUMBER(AH1698)),C1698,"")</x:f>
        <x:v>2024</x:v>
      </x:c>
      <x:c r="AJ1697" s="50" t="n">
        <x:f>IF(AND(A1697=A1698,C1698=C1697+1,ISNUMBER(AH1698)),AH1698,"")</x:f>
        <x:v>1</x:v>
      </x:c>
    </x:row>
    <x:row r="1698" ht="15">
      <x:c r="A1698" s="9" t="s">
        <x:v>128</x:v>
      </x:c>
      <x:c r="B1698" s="10">
        <x:v>45657</x:v>
      </x:c>
      <x:c r="C1698" s="9">
        <x:v>2024</x:v>
      </x:c>
      <x:c r="D1698" s="11">
        <x:v>3476.4</x:v>
      </x:c>
      <x:c r="E1698" s="11">
        <x:v>827.7</x:v>
      </x:c>
      <x:c r="F1698" s="11">
        <x:v>450.1</x:v>
      </x:c>
      <x:c r="G1698" s="11">
        <x:v>1655.3</x:v>
      </x:c>
      <x:c r="H1698" s="11">
        <x:v>1176.0999999999999</x:v>
      </x:c>
      <x:c r="I1698" s="11">
        <x:v>1821.1</x:v>
      </x:c>
      <x:c r="J1698" s="11">
        <x:v>2662.3</x:v>
      </x:c>
      <x:c r="K1698" s="11">
        <x:v>737.9</x:v>
      </x:c>
      <x:c r="L1698" s="11" t="s">
        <x:v>40</x:v>
      </x:c>
      <x:c r="M1698" s="11">
        <x:v>1136.4000000000001</x:v>
      </x:c>
      <x:c r="N1698" s="11">
        <x:v>39.700000000000003</x:v>
      </x:c>
      <x:c r="O1698" s="11">
        <x:v>121.1</x:v>
      </x:c>
      <x:c r="P1698" s="11">
        <x:v>-19.8</x:v>
      </x:c>
      <x:c r="Q1698" s="11">
        <x:v>-18.2</x:v>
      </x:c>
      <x:c r="R1698" s="11">
        <x:v>39.4</x:v>
      </x:c>
      <x:c r="S1698" s="11">
        <x:v>-526.29999999999995</x:v>
      </x:c>
      <x:c r="T1698" s="11">
        <x:v>4.5</x:v>
      </x:c>
      <x:c r="U1698" s="11">
        <x:v>1378.9829</x:v>
      </x:c>
      <x:c r="V1698" s="11">
        <x:v>17</x:v>
      </x:c>
      <x:c r="W1698" s="12">
        <x:v>1</x:v>
      </x:c>
      <x:c r="X1698" s="8">
        <x:v>0</x:v>
      </x:c>
      <x:c r="Y1698" s="13">
        <x:f t="shared" si="156"/>
        <x:v>1.8389246834036881</x:v>
      </x:c>
      <x:c r="Z1698" s="13">
        <x:f t="shared" si="157"/>
        <x:v>0.47615349211828328</x:v>
      </x:c>
      <x:c r="AA1698" s="13">
        <x:f t="shared" si="158"/>
        <x:v>-0.15139224485099526</x:v>
      </x:c>
      <x:c r="AB1698" s="13">
        <x:f t="shared" si="159"/>
        <x:v>-5.695547117707974E-3</x:v>
      </x:c>
      <x:c r="AC1698" s="13">
        <x:f t="shared" si="160"/>
        <x:v>2.7185404458406333E-3</x:v>
      </x:c>
      <x:c r="AD1698" s="13">
        <x:f t="shared" si="161"/>
        <x:v>0.76582096421585555</x:v>
      </x:c>
      <x:c r="AE1698" s="50" t="n">
        <x:f>IF(OR(NOT(ISNUMBER(Q1698)),NOT(ISNUMBER(R1698))),"",IF(Q1698&lt;R1698,1,0))</x:f>
        <x:v>1</x:v>
      </x:c>
      <x:c r="AF1698" s="50" t="n">
        <x:f>IFERROR(IF(AND(A1698=A1697,C1698=C1697+1,ISNUMBER(AE1697)),AE1697,""),"")</x:f>
        <x:v>1</x:v>
      </x:c>
      <x:c r="AG1698" s="52" t="n">
        <x:f>IFERROR(IF(AND(A1698=A1697,C1698=C1697+1,ISNUMBER(U1698),ISNUMBER(U1697),U1697&lt;&gt;0),U1698/U1697-1,""),"")</x:f>
        <x:v>-0.029325093123298895</x:v>
      </x:c>
      <x:c r="AH1698" s="50" t="n">
        <x:f>IF(AND(ISNUMBER(AE1698),ISNUMBER(AF1698),ISNUMBER(AG1698)),IF(AND(AE1698=1,AF1698=1,AG1698&lt;0),1,0),"")</x:f>
        <x:v>1</x:v>
      </x:c>
      <x:c r="AI1698" s="50" t="str">
        <x:f>IF(AND(A1698=A1699,C1699=C1698+1,ISNUMBER(AH1699)),C1699,"")</x:f>
      </x:c>
      <x:c r="AJ1698" s="50" t="str">
        <x:f>IF(AND(A1698=A1699,C1699=C1698+1,ISNUMBER(AH1699)),AH1699,"")</x:f>
      </x:c>
    </x:row>
    <x:row r="1699" ht="15">
      <x:c r="A1699" s="9" t="s">
        <x:v>129</x:v>
      </x:c>
      <x:c r="B1699" s="10">
        <x:v>39447</x:v>
      </x:c>
      <x:c r="C1699" s="9">
        <x:v>2007</x:v>
      </x:c>
      <x:c r="D1699" s="11">
        <x:v>238.20599999999999</x:v>
      </x:c>
      <x:c r="E1699" s="11">
        <x:v>41.423000000000002</x:v>
      </x:c>
      <x:c r="F1699" s="11">
        <x:v>77.191000000000003</x:v>
      </x:c>
      <x:c r="G1699" s="11">
        <x:v>92.611999999999995</x:v>
      </x:c>
      <x:c r="H1699" s="11">
        <x:v>0</x:v>
      </x:c>
      <x:c r="I1699" s="11">
        <x:v>145.59399999999999</x:v>
      </x:c>
      <x:c r="J1699" s="11">
        <x:v>129.62200000000001</x:v>
      </x:c>
      <x:c r="K1699" s="11">
        <x:v>11.581</x:v>
      </x:c>
      <x:c r="L1699" s="11">
        <x:v>9.9079999999999995</x:v>
      </x:c>
      <x:c r="M1699" s="11">
        <x:v>0</x:v>
      </x:c>
      <x:c r="N1699" s="11">
        <x:v>0</x:v>
      </x:c>
      <x:c r="O1699" s="11">
        <x:v>586.303</x:v>
      </x:c>
      <x:c r="P1699" s="11">
        <x:v>45.765000000000001</x:v>
      </x:c>
      <x:c r="Q1699" s="11">
        <x:v>70.313000000000002</x:v>
      </x:c>
      <x:c r="R1699" s="11">
        <x:v>0</x:v>
      </x:c>
      <x:c r="S1699" s="11">
        <x:v>36.350999999999999</x:v>
      </x:c>
      <x:c r="T1699" s="11">
        <x:v>63.334000000000003</x:v>
      </x:c>
      <x:c r="U1699" s="11">
        <x:v>499.84930000000003</x:v>
      </x:c>
      <x:c r="V1699" s="11">
        <x:v>18</x:v>
      </x:c>
      <x:c r="W1699" s="12">
        <x:v>0</x:v>
      </x:c>
      <x:c r="X1699" s="8">
        <x:v>0</x:v>
      </x:c>
      <x:c r="Y1699" s="13">
        <x:f t="shared" si="156"/>
        <x:v>0.53662991799562121</x:v>
      </x:c>
      <x:c r="Z1699" s="13">
        <x:f t="shared" si="157"/>
        <x:v>0.38878953510826764</x:v>
      </x:c>
      <x:c r="AA1699" s="13">
        <x:f t="shared" si="158"/>
        <x:v>0.15260320898717916</x:v>
      </x:c>
      <x:c r="AB1699" s="13">
        <x:f t="shared" si="159"/>
        <x:v>0.1921236240900733</x:v>
      </x:c>
      <x:c r="AC1699" s="13">
        <x:f t="shared" si="160"/>
        <x:v>0.68386386213449668</x:v>
      </x:c>
      <x:c r="AD1699" s="13">
        <x:f t="shared" si="161"/>
        <x:v>0.54415925711359081</x:v>
      </x:c>
      <x:c r="AE1699" s="50" t="n">
        <x:f>IF(OR(NOT(ISNUMBER(Q1699)),NOT(ISNUMBER(R1699))),"",IF(Q1699&lt;R1699,1,0))</x:f>
        <x:v>0</x:v>
      </x:c>
      <x:c r="AF1699" s="50" t="str">
        <x:f>IFERROR(IF(AND(A1699=A1698,C1699=C1698+1,ISNUMBER(AE1698)),AE1698,""),"")</x:f>
      </x:c>
      <x:c r="AG1699" s="52" t="str">
        <x:f>IFERROR(IF(AND(A1699=A1698,C1699=C1698+1,ISNUMBER(U1699),ISNUMBER(U1698),U1698&lt;&gt;0),U1699/U1698-1,""),"")</x:f>
      </x:c>
      <x:c r="AH1699" s="50" t="str">
        <x:f>IF(AND(ISNUMBER(AE1699),ISNUMBER(AF1699),ISNUMBER(AG1699)),IF(AND(AE1699=1,AF1699=1,AG1699&lt;0),1,0),"")</x:f>
      </x:c>
      <x:c r="AI1699" s="50" t="n">
        <x:f>IF(AND(A1699=A1700,C1700=C1699+1,ISNUMBER(AH1700)),C1700,"")</x:f>
        <x:v>2008</x:v>
      </x:c>
      <x:c r="AJ1699" s="50" t="n">
        <x:f>IF(AND(A1699=A1700,C1700=C1699+1,ISNUMBER(AH1700)),AH1700,"")</x:f>
        <x:v>0</x:v>
      </x:c>
    </x:row>
    <x:row r="1700" ht="15">
      <x:c r="A1700" s="9" t="s">
        <x:v>129</x:v>
      </x:c>
      <x:c r="B1700" s="10">
        <x:v>39813</x:v>
      </x:c>
      <x:c r="C1700" s="9">
        <x:v>2008</x:v>
      </x:c>
      <x:c r="D1700" s="11">
        <x:v>250.42400000000001</x:v>
      </x:c>
      <x:c r="E1700" s="11">
        <x:v>39.283000000000001</x:v>
      </x:c>
      <x:c r="F1700" s="11">
        <x:v>73.941000000000003</x:v>
      </x:c>
      <x:c r="G1700" s="11">
        <x:v>102.477</x:v>
      </x:c>
      <x:c r="H1700" s="11">
        <x:v>2.375</x:v>
      </x:c>
      <x:c r="I1700" s="11">
        <x:v>147.947</x:v>
      </x:c>
      <x:c r="J1700" s="11">
        <x:v>131.97499999999999</x:v>
      </x:c>
      <x:c r="K1700" s="11">
        <x:v>4.4329999999999998</x:v>
      </x:c>
      <x:c r="L1700" s="11">
        <x:v>12.151999999999999</x:v>
      </x:c>
      <x:c r="M1700" s="11">
        <x:v>2.375</x:v>
      </x:c>
      <x:c r="N1700" s="11">
        <x:v>0</x:v>
      </x:c>
      <x:c r="O1700" s="11">
        <x:v>628.19799999999998</x:v>
      </x:c>
      <x:c r="P1700" s="11">
        <x:v>48.613</x:v>
      </x:c>
      <x:c r="Q1700" s="11">
        <x:v>74.623000000000005</x:v>
      </x:c>
      <x:c r="R1700" s="11">
        <x:v>0</x:v>
      </x:c>
      <x:c r="S1700" s="11">
        <x:v>34.094999999999999</x:v>
      </x:c>
      <x:c r="T1700" s="11">
        <x:v>45.213000000000001</x:v>
      </x:c>
      <x:c r="U1700" s="11">
        <x:v>364.38260000000002</x:v>
      </x:c>
      <x:c r="V1700" s="11">
        <x:v>18</x:v>
      </x:c>
      <x:c r="W1700" s="12">
        <x:v>0</x:v>
      </x:c>
      <x:c r="X1700" s="8">
        <x:v>0</x:v>
      </x:c>
      <x:c r="Y1700" s="13">
        <x:f t="shared" si="156"/>
        <x:v>0.53127493542148474</x:v>
      </x:c>
      <x:c r="Z1700" s="13">
        <x:f t="shared" si="157"/>
        <x:v>0.40921397310161967</x:v>
      </x:c>
      <x:c r="AA1700" s="13">
        <x:f t="shared" si="158"/>
        <x:v>0.13614909114142415</x:v>
      </x:c>
      <x:c r="AB1700" s="13">
        <x:f t="shared" si="159"/>
        <x:v>0.1941227677858352</x:v>
      </x:c>
      <x:c r="AC1700" s="13">
        <x:f t="shared" si="160"/>
        <x:v>0.44120144032319447</x:v>
      </x:c>
      <x:c r="AD1700" s="13">
        <x:f t="shared" si="161"/>
        <x:v>0.52700619748905853</x:v>
      </x:c>
      <x:c r="AE1700" s="50" t="n">
        <x:f>IF(OR(NOT(ISNUMBER(Q1700)),NOT(ISNUMBER(R1700))),"",IF(Q1700&lt;R1700,1,0))</x:f>
        <x:v>0</x:v>
      </x:c>
      <x:c r="AF1700" s="50" t="n">
        <x:f>IFERROR(IF(AND(A1700=A1699,C1700=C1699+1,ISNUMBER(AE1699)),AE1699,""),"")</x:f>
        <x:v>0</x:v>
      </x:c>
      <x:c r="AG1700" s="52" t="n">
        <x:f>IFERROR(IF(AND(A1700=A1699,C1700=C1699+1,ISNUMBER(U1700),ISNUMBER(U1699),U1699&lt;&gt;0),U1700/U1699-1,""),"")</x:f>
        <x:v>-0.27101508394630136</x:v>
      </x:c>
      <x:c r="AH1700" s="50" t="n">
        <x:f>IF(AND(ISNUMBER(AE1700),ISNUMBER(AF1700),ISNUMBER(AG1700)),IF(AND(AE1700=1,AF1700=1,AG1700&lt;0),1,0),"")</x:f>
        <x:v>0</x:v>
      </x:c>
      <x:c r="AI1700" s="50" t="n">
        <x:f>IF(AND(A1700=A1701,C1701=C1700+1,ISNUMBER(AH1701)),C1701,"")</x:f>
        <x:v>2009</x:v>
      </x:c>
      <x:c r="AJ1700" s="50" t="n">
        <x:f>IF(AND(A1700=A1701,C1701=C1700+1,ISNUMBER(AH1701)),AH1701,"")</x:f>
        <x:v>0</x:v>
      </x:c>
    </x:row>
    <x:row r="1701" ht="15">
      <x:c r="A1701" s="9" t="s">
        <x:v>129</x:v>
      </x:c>
      <x:c r="B1701" s="10">
        <x:v>40178</x:v>
      </x:c>
      <x:c r="C1701" s="9">
        <x:v>2009</x:v>
      </x:c>
      <x:c r="D1701" s="11">
        <x:v>279.44499999999999</x:v>
      </x:c>
      <x:c r="E1701" s="11">
        <x:v>67.710999999999999</x:v>
      </x:c>
      <x:c r="F1701" s="11">
        <x:v>81.451999999999998</x:v>
      </x:c>
      <x:c r="G1701" s="11">
        <x:v>115.208</x:v>
      </x:c>
      <x:c r="H1701" s="11">
        <x:v>0</x:v>
      </x:c>
      <x:c r="I1701" s="11">
        <x:v>164.23699999999999</x:v>
      </x:c>
      <x:c r="J1701" s="11">
        <x:v>148.26499999999999</x:v>
      </x:c>
      <x:c r="K1701" s="11">
        <x:v>34.619</x:v>
      </x:c>
      <x:c r="L1701" s="11">
        <x:v>11.885999999999999</x:v>
      </x:c>
      <x:c r="M1701" s="11">
        <x:v>0</x:v>
      </x:c>
      <x:c r="N1701" s="11">
        <x:v>0</x:v>
      </x:c>
      <x:c r="O1701" s="11">
        <x:v>658.18600000000004</x:v>
      </x:c>
      <x:c r="P1701" s="11">
        <x:v>48.433</x:v>
      </x:c>
      <x:c r="Q1701" s="11">
        <x:v>75.757999999999996</x:v>
      </x:c>
      <x:c r="R1701" s="11">
        <x:v>0</x:v>
      </x:c>
      <x:c r="S1701" s="11">
        <x:v>34.374000000000002</x:v>
      </x:c>
      <x:c r="T1701" s="11">
        <x:v>73.558999999999997</x:v>
      </x:c>
      <x:c r="U1701" s="11">
        <x:v>452.35849999999999</x:v>
      </x:c>
      <x:c r="V1701" s="11">
        <x:v>18</x:v>
      </x:c>
      <x:c r="W1701" s="12">
        <x:v>0</x:v>
      </x:c>
      <x:c r="X1701" s="8">
        <x:v>0</x:v>
      </x:c>
      <x:c r="Y1701" s="13">
        <x:f t="shared" si="156"/>
        <x:v>0.8312994156067377</x:v>
      </x:c>
      <x:c r="Z1701" s="13">
        <x:f t="shared" si="157"/>
        <x:v>0.41227432947449411</x:v>
      </x:c>
      <x:c r="AA1701" s="13">
        <x:f t="shared" si="158"/>
        <x:v>0.12300810535167923</x:v>
      </x:c>
      <x:c r="AB1701" s="13">
        <x:f t="shared" si="159"/>
        <x:v>0.17331854211025427</x:v>
      </x:c>
      <x:c r="AC1701" s="13">
        <x:f t="shared" si="160"/>
        <x:v>0.63848864662176241</x:v>
      </x:c>
      <x:c r="AD1701" s="13">
        <x:f t="shared" si="161"/>
        <x:v>0.53056952173057303</x:v>
      </x:c>
      <x:c r="AE1701" s="50" t="n">
        <x:f>IF(OR(NOT(ISNUMBER(Q1701)),NOT(ISNUMBER(R1701))),"",IF(Q1701&lt;R1701,1,0))</x:f>
        <x:v>0</x:v>
      </x:c>
      <x:c r="AF1701" s="50" t="n">
        <x:f>IFERROR(IF(AND(A1701=A1700,C1701=C1700+1,ISNUMBER(AE1700)),AE1700,""),"")</x:f>
        <x:v>0</x:v>
      </x:c>
      <x:c r="AG1701" s="52" t="n">
        <x:f>IFERROR(IF(AND(A1701=A1700,C1701=C1700+1,ISNUMBER(U1701),ISNUMBER(U1700),U1700&lt;&gt;0),U1701/U1700-1,""),"")</x:f>
        <x:v>0.24143825747991254</x:v>
      </x:c>
      <x:c r="AH1701" s="50" t="n">
        <x:f>IF(AND(ISNUMBER(AE1701),ISNUMBER(AF1701),ISNUMBER(AG1701)),IF(AND(AE1701=1,AF1701=1,AG1701&lt;0),1,0),"")</x:f>
        <x:v>0</x:v>
      </x:c>
      <x:c r="AI1701" s="50" t="n">
        <x:f>IF(AND(A1701=A1702,C1702=C1701+1,ISNUMBER(AH1702)),C1702,"")</x:f>
        <x:v>2010</x:v>
      </x:c>
      <x:c r="AJ1701" s="50" t="n">
        <x:f>IF(AND(A1701=A1702,C1702=C1701+1,ISNUMBER(AH1702)),AH1702,"")</x:f>
        <x:v>0</x:v>
      </x:c>
    </x:row>
    <x:row r="1702" ht="15">
      <x:c r="A1702" s="9" t="s">
        <x:v>129</x:v>
      </x:c>
      <x:c r="B1702" s="10">
        <x:v>40543</x:v>
      </x:c>
      <x:c r="C1702" s="9">
        <x:v>2010</x:v>
      </x:c>
      <x:c r="D1702" s="11">
        <x:v>284.565</x:v>
      </x:c>
      <x:c r="E1702" s="11">
        <x:v>57.981999999999999</x:v>
      </x:c>
      <x:c r="F1702" s="11">
        <x:v>77.546000000000006</x:v>
      </x:c>
      <x:c r="G1702" s="11">
        <x:v>108.33799999999999</x:v>
      </x:c>
      <x:c r="H1702" s="11">
        <x:v>0</x:v>
      </x:c>
      <x:c r="I1702" s="11">
        <x:v>176.227</x:v>
      </x:c>
      <x:c r="J1702" s="11">
        <x:v>160.255</x:v>
      </x:c>
      <x:c r="K1702" s="11">
        <x:v>20.79</x:v>
      </x:c>
      <x:c r="L1702" s="11">
        <x:v>11.882999999999999</x:v>
      </x:c>
      <x:c r="M1702" s="11">
        <x:v>0</x:v>
      </x:c>
      <x:c r="N1702" s="11">
        <x:v>0</x:v>
      </x:c>
      <x:c r="O1702" s="11">
        <x:v>662.32600000000002</x:v>
      </x:c>
      <x:c r="P1702" s="11">
        <x:v>52.365000000000002</x:v>
      </x:c>
      <x:c r="Q1702" s="11">
        <x:v>81.475999999999999</x:v>
      </x:c>
      <x:c r="R1702" s="11">
        <x:v>0</x:v>
      </x:c>
      <x:c r="S1702" s="11">
        <x:v>37.933999999999997</x:v>
      </x:c>
      <x:c r="T1702" s="11">
        <x:v>62.17</x:v>
      </x:c>
      <x:c r="U1702" s="11">
        <x:v>470.37490000000003</x:v>
      </x:c>
      <x:c r="V1702" s="11">
        <x:v>18</x:v>
      </x:c>
      <x:c r="W1702" s="12">
        <x:v>0</x:v>
      </x:c>
      <x:c r="X1702" s="8">
        <x:v>0</x:v>
      </x:c>
      <x:c r="Y1702" s="13">
        <x:f t="shared" si="156"/>
        <x:v>0.74771103603022715</x:v>
      </x:c>
      <x:c r="Z1702" s="13">
        <x:f t="shared" si="157"/>
        <x:v>0.38071442376961323</x:v>
      </x:c>
      <x:c r="AA1702" s="13">
        <x:f t="shared" si="158"/>
        <x:v>0.13330522024844937</x:v>
      </x:c>
      <x:c r="AB1702" s="13">
        <x:f t="shared" si="159"/>
        <x:v>0.18401771124347691</x:v>
      </x:c>
      <x:c r="AC1702" s="13">
        <x:f t="shared" si="160"/>
        <x:v>0.57385220328970454</x:v>
      </x:c>
      <x:c r="AD1702" s="13">
        <x:f t="shared" si="161"/>
        <x:v>0.56315780225958922</x:v>
      </x:c>
      <x:c r="AE1702" s="50" t="n">
        <x:f>IF(OR(NOT(ISNUMBER(Q1702)),NOT(ISNUMBER(R1702))),"",IF(Q1702&lt;R1702,1,0))</x:f>
        <x:v>0</x:v>
      </x:c>
      <x:c r="AF1702" s="50" t="n">
        <x:f>IFERROR(IF(AND(A1702=A1701,C1702=C1701+1,ISNUMBER(AE1701)),AE1701,""),"")</x:f>
        <x:v>0</x:v>
      </x:c>
      <x:c r="AG1702" s="52" t="n">
        <x:f>IFERROR(IF(AND(A1702=A1701,C1702=C1701+1,ISNUMBER(U1702),ISNUMBER(U1701),U1701&lt;&gt;0),U1702/U1701-1,""),"")</x:f>
        <x:v>0.039827703027576655</x:v>
      </x:c>
      <x:c r="AH1702" s="50" t="n">
        <x:f>IF(AND(ISNUMBER(AE1702),ISNUMBER(AF1702),ISNUMBER(AG1702)),IF(AND(AE1702=1,AF1702=1,AG1702&lt;0),1,0),"")</x:f>
        <x:v>0</x:v>
      </x:c>
      <x:c r="AI1702" s="50" t="n">
        <x:f>IF(AND(A1702=A1703,C1703=C1702+1,ISNUMBER(AH1703)),C1703,"")</x:f>
        <x:v>2011</x:v>
      </x:c>
      <x:c r="AJ1702" s="50" t="n">
        <x:f>IF(AND(A1702=A1703,C1703=C1702+1,ISNUMBER(AH1703)),AH1703,"")</x:f>
        <x:v>0</x:v>
      </x:c>
    </x:row>
    <x:row r="1703" ht="15">
      <x:c r="A1703" s="9" t="s">
        <x:v>129</x:v>
      </x:c>
      <x:c r="B1703" s="10">
        <x:v>40908</x:v>
      </x:c>
      <x:c r="C1703" s="9">
        <x:v>2011</x:v>
      </x:c>
      <x:c r="D1703" s="11">
        <x:v>309</x:v>
      </x:c>
      <x:c r="E1703" s="11">
        <x:v>55.447000000000003</x:v>
      </x:c>
      <x:c r="F1703" s="11">
        <x:v>80.893000000000001</x:v>
      </x:c>
      <x:c r="G1703" s="11">
        <x:v>110.617</x:v>
      </x:c>
      <x:c r="H1703" s="11">
        <x:v>0</x:v>
      </x:c>
      <x:c r="I1703" s="11">
        <x:v>198.38300000000001</x:v>
      </x:c>
      <x:c r="J1703" s="11">
        <x:v>182.411</x:v>
      </x:c>
      <x:c r="K1703" s="11">
        <x:v>19.507999999999999</x:v>
      </x:c>
      <x:c r="L1703" s="11">
        <x:v>14.273999999999999</x:v>
      </x:c>
      <x:c r="M1703" s="11">
        <x:v>0</x:v>
      </x:c>
      <x:c r="N1703" s="11">
        <x:v>0</x:v>
      </x:c>
      <x:c r="O1703" s="11">
        <x:v>701.08799999999997</x:v>
      </x:c>
      <x:c r="P1703" s="11">
        <x:v>60.430999999999997</x:v>
      </x:c>
      <x:c r="Q1703" s="11">
        <x:v>91.281999999999996</x:v>
      </x:c>
      <x:c r="R1703" s="11">
        <x:v>0</x:v>
      </x:c>
      <x:c r="S1703" s="11">
        <x:v>44.503</x:v>
      </x:c>
      <x:c r="T1703" s="11">
        <x:v>73.846999999999994</x:v>
      </x:c>
      <x:c r="U1703" s="11">
        <x:v>511.84890000000001</x:v>
      </x:c>
      <x:c r="V1703" s="11">
        <x:v>18</x:v>
      </x:c>
      <x:c r="W1703" s="12">
        <x:v>0</x:v>
      </x:c>
      <x:c r="X1703" s="8">
        <x:v>0</x:v>
      </x:c>
      <x:c r="Y1703" s="13">
        <x:f t="shared" si="156"/>
        <x:v>0.68543631711025677</x:v>
      </x:c>
      <x:c r="Z1703" s="13">
        <x:f t="shared" si="157"/>
        <x:v>0.35798381877022656</x:v>
      </x:c>
      <x:c r="AA1703" s="13">
        <x:f t="shared" si="158"/>
        <x:v>0.14402265372168285</x:v>
      </x:c>
      <x:c r="AB1703" s="13">
        <x:f t="shared" si="159"/>
        <x:v>0.19556957928802587</x:v>
      </x:c>
      <x:c r="AC1703" s="13">
        <x:f t="shared" si="160"/>
        <x:v>0.66759178064854396</x:v>
      </x:c>
      <x:c r="AD1703" s="13">
        <x:f t="shared" si="161"/>
        <x:v>0.59032686084142394</x:v>
      </x:c>
      <x:c r="AE1703" s="50" t="n">
        <x:f>IF(OR(NOT(ISNUMBER(Q1703)),NOT(ISNUMBER(R1703))),"",IF(Q1703&lt;R1703,1,0))</x:f>
        <x:v>0</x:v>
      </x:c>
      <x:c r="AF1703" s="50" t="n">
        <x:f>IFERROR(IF(AND(A1703=A1702,C1703=C1702+1,ISNUMBER(AE1702)),AE1702,""),"")</x:f>
        <x:v>0</x:v>
      </x:c>
      <x:c r="AG1703" s="52" t="n">
        <x:f>IFERROR(IF(AND(A1703=A1702,C1703=C1702+1,ISNUMBER(U1703),ISNUMBER(U1702),U1702&lt;&gt;0),U1703/U1702-1,""),"")</x:f>
        <x:v>0.08817222177458861</x:v>
      </x:c>
      <x:c r="AH1703" s="50" t="n">
        <x:f>IF(AND(ISNUMBER(AE1703),ISNUMBER(AF1703),ISNUMBER(AG1703)),IF(AND(AE1703=1,AF1703=1,AG1703&lt;0),1,0),"")</x:f>
        <x:v>0</x:v>
      </x:c>
      <x:c r="AI1703" s="50" t="n">
        <x:f>IF(AND(A1703=A1704,C1704=C1703+1,ISNUMBER(AH1704)),C1704,"")</x:f>
        <x:v>2012</x:v>
      </x:c>
      <x:c r="AJ1703" s="50" t="n">
        <x:f>IF(AND(A1703=A1704,C1704=C1703+1,ISNUMBER(AH1704)),AH1704,"")</x:f>
        <x:v>0</x:v>
      </x:c>
    </x:row>
    <x:row r="1704" ht="15">
      <x:c r="A1704" s="9" t="s">
        <x:v>129</x:v>
      </x:c>
      <x:c r="B1704" s="10">
        <x:v>41274</x:v>
      </x:c>
      <x:c r="C1704" s="9">
        <x:v>2012</x:v>
      </x:c>
      <x:c r="D1704" s="11">
        <x:v>328.35700000000003</x:v>
      </x:c>
      <x:c r="E1704" s="11">
        <x:v>63.956000000000003</x:v>
      </x:c>
      <x:c r="F1704" s="11">
        <x:v>79.415000000000006</x:v>
      </x:c>
      <x:c r="G1704" s="11">
        <x:v>101.56699999999999</x:v>
      </x:c>
      <x:c r="H1704" s="11">
        <x:v>0</x:v>
      </x:c>
      <x:c r="I1704" s="11">
        <x:v>226.79</x:v>
      </x:c>
      <x:c r="J1704" s="11">
        <x:v>210.81800000000001</x:v>
      </x:c>
      <x:c r="K1704" s="11">
        <x:v>19.381</x:v>
      </x:c>
      <x:c r="L1704" s="11">
        <x:v>17.658000000000001</x:v>
      </x:c>
      <x:c r="M1704" s="11">
        <x:v>0</x:v>
      </x:c>
      <x:c r="N1704" s="11">
        <x:v>0</x:v>
      </x:c>
      <x:c r="O1704" s="11">
        <x:v>734.50199999999995</x:v>
      </x:c>
      <x:c r="P1704" s="11">
        <x:v>52.74</x:v>
      </x:c>
      <x:c r="Q1704" s="11">
        <x:v>85.183000000000007</x:v>
      </x:c>
      <x:c r="R1704" s="11">
        <x:v>0.42599999999999999</x:v>
      </x:c>
      <x:c r="S1704" s="11">
        <x:v>39.813000000000002</x:v>
      </x:c>
      <x:c r="T1704" s="11">
        <x:v>56.627000000000002</x:v>
      </x:c>
      <x:c r="U1704" s="11">
        <x:v>461.0686</x:v>
      </x:c>
      <x:c r="V1704" s="11">
        <x:v>18</x:v>
      </x:c>
      <x:c r="W1704" s="12">
        <x:v>0</x:v>
      </x:c>
      <x:c r="X1704" s="8">
        <x:v>0</x:v>
      </x:c>
      <x:c r="Y1704" s="13">
        <x:f t="shared" si="156"/>
        <x:v>0.80533904174274384</x:v>
      </x:c>
      <x:c r="Z1704" s="13">
        <x:f t="shared" si="157"/>
        <x:v>0.3093188206738397</x:v>
      </x:c>
      <x:c r="AA1704" s="13">
        <x:f t="shared" si="158"/>
        <x:v>0.12124912823542668</x:v>
      </x:c>
      <x:c r="AB1704" s="13">
        <x:f t="shared" si="159"/>
        <x:v>0.16061786409304507</x:v>
      </x:c>
      <x:c r="AC1704" s="13">
        <x:f t="shared" si="160"/>
        <x:v>0.55753345082556349</x:v>
      </x:c>
      <x:c r="AD1704" s="13">
        <x:f t="shared" si="161"/>
        <x:v>0.64203900023450089</x:v>
      </x:c>
      <x:c r="AE1704" s="50" t="n">
        <x:f>IF(OR(NOT(ISNUMBER(Q1704)),NOT(ISNUMBER(R1704))),"",IF(Q1704&lt;R1704,1,0))</x:f>
        <x:v>0</x:v>
      </x:c>
      <x:c r="AF1704" s="50" t="n">
        <x:f>IFERROR(IF(AND(A1704=A1703,C1704=C1703+1,ISNUMBER(AE1703)),AE1703,""),"")</x:f>
        <x:v>0</x:v>
      </x:c>
      <x:c r="AG1704" s="52" t="n">
        <x:f>IFERROR(IF(AND(A1704=A1703,C1704=C1703+1,ISNUMBER(U1704),ISNUMBER(U1703),U1703&lt;&gt;0),U1704/U1703-1,""),"")</x:f>
        <x:v>-0.09920955188142444</x:v>
      </x:c>
      <x:c r="AH1704" s="50" t="n">
        <x:f>IF(AND(ISNUMBER(AE1704),ISNUMBER(AF1704),ISNUMBER(AG1704)),IF(AND(AE1704=1,AF1704=1,AG1704&lt;0),1,0),"")</x:f>
        <x:v>0</x:v>
      </x:c>
      <x:c r="AI1704" s="50" t="n">
        <x:f>IF(AND(A1704=A1705,C1705=C1704+1,ISNUMBER(AH1705)),C1705,"")</x:f>
        <x:v>2013</x:v>
      </x:c>
      <x:c r="AJ1704" s="50" t="n">
        <x:f>IF(AND(A1704=A1705,C1705=C1704+1,ISNUMBER(AH1705)),AH1705,"")</x:f>
        <x:v>0</x:v>
      </x:c>
    </x:row>
    <x:row r="1705" ht="15">
      <x:c r="A1705" s="9" t="s">
        <x:v>129</x:v>
      </x:c>
      <x:c r="B1705" s="10">
        <x:v>41639</x:v>
      </x:c>
      <x:c r="C1705" s="9">
        <x:v>2013</x:v>
      </x:c>
      <x:c r="D1705" s="11">
        <x:v>333.85300000000001</x:v>
      </x:c>
      <x:c r="E1705" s="11">
        <x:v>64.989000000000004</x:v>
      </x:c>
      <x:c r="F1705" s="11">
        <x:v>80.715999999999994</x:v>
      </x:c>
      <x:c r="G1705" s="11">
        <x:v>97.676000000000002</x:v>
      </x:c>
      <x:c r="H1705" s="11">
        <x:v>0</x:v>
      </x:c>
      <x:c r="I1705" s="11">
        <x:v>236.17699999999999</x:v>
      </x:c>
      <x:c r="J1705" s="11">
        <x:v>220.20500000000001</x:v>
      </x:c>
      <x:c r="K1705" s="11">
        <x:v>21.571999999999999</x:v>
      </x:c>
      <x:c r="L1705" s="11">
        <x:v>15.404999999999999</x:v>
      </x:c>
      <x:c r="M1705" s="11">
        <x:v>0</x:v>
      </x:c>
      <x:c r="N1705" s="11">
        <x:v>0</x:v>
      </x:c>
      <x:c r="O1705" s="11">
        <x:v>762.37900000000002</x:v>
      </x:c>
      <x:c r="P1705" s="11">
        <x:v>33.357999999999997</x:v>
      </x:c>
      <x:c r="Q1705" s="11">
        <x:v>66.744</x:v>
      </x:c>
      <x:c r="R1705" s="11">
        <x:v>0.182</x:v>
      </x:c>
      <x:c r="S1705" s="11">
        <x:v>24.189</x:v>
      </x:c>
      <x:c r="T1705" s="11">
        <x:v>69.335999999999999</x:v>
      </x:c>
      <x:c r="U1705" s="11">
        <x:v>444.07440000000003</x:v>
      </x:c>
      <x:c r="V1705" s="11">
        <x:v>18</x:v>
      </x:c>
      <x:c r="W1705" s="12">
        <x:v>0</x:v>
      </x:c>
      <x:c r="X1705" s="8">
        <x:v>0</x:v>
      </x:c>
      <x:c r="Y1705" s="13">
        <x:f t="shared" si="156"/>
        <x:v>0.80515635066157898</x:v>
      </x:c>
      <x:c r="Z1705" s="13">
        <x:f t="shared" si="157"/>
        <x:v>0.29257188043839655</x:v>
      </x:c>
      <x:c r="AA1705" s="13">
        <x:f t="shared" si="158"/>
        <x:v>7.2454044145177671E-2</x:v>
      </x:c>
      <x:c r="AB1705" s="13">
        <x:f t="shared" si="159"/>
        <x:v>9.9918227483353439E-2</x:v>
      </x:c>
      <x:c r="AC1705" s="13">
        <x:f t="shared" si="160"/>
        <x:v>0.70985707850444324</x:v>
      </x:c>
      <x:c r="AD1705" s="13">
        <x:f t="shared" si="161"/>
        <x:v>0.65958670432795274</x:v>
      </x:c>
      <x:c r="AE1705" s="50" t="n">
        <x:f>IF(OR(NOT(ISNUMBER(Q1705)),NOT(ISNUMBER(R1705))),"",IF(Q1705&lt;R1705,1,0))</x:f>
        <x:v>0</x:v>
      </x:c>
      <x:c r="AF1705" s="50" t="n">
        <x:f>IFERROR(IF(AND(A1705=A1704,C1705=C1704+1,ISNUMBER(AE1704)),AE1704,""),"")</x:f>
        <x:v>0</x:v>
      </x:c>
      <x:c r="AG1705" s="52" t="n">
        <x:f>IFERROR(IF(AND(A1705=A1704,C1705=C1704+1,ISNUMBER(U1705),ISNUMBER(U1704),U1704&lt;&gt;0),U1705/U1704-1,""),"")</x:f>
        <x:v>-0.03685828963412385</x:v>
      </x:c>
      <x:c r="AH1705" s="50" t="n">
        <x:f>IF(AND(ISNUMBER(AE1705),ISNUMBER(AF1705),ISNUMBER(AG1705)),IF(AND(AE1705=1,AF1705=1,AG1705&lt;0),1,0),"")</x:f>
        <x:v>0</x:v>
      </x:c>
      <x:c r="AI1705" s="50" t="n">
        <x:f>IF(AND(A1705=A1706,C1706=C1705+1,ISNUMBER(AH1706)),C1706,"")</x:f>
        <x:v>2014</x:v>
      </x:c>
      <x:c r="AJ1705" s="50" t="n">
        <x:f>IF(AND(A1705=A1706,C1706=C1705+1,ISNUMBER(AH1706)),AH1706,"")</x:f>
        <x:v>0</x:v>
      </x:c>
    </x:row>
    <x:row r="1706" ht="15">
      <x:c r="A1706" s="9" t="s">
        <x:v>129</x:v>
      </x:c>
      <x:c r="B1706" s="10">
        <x:v>42004</x:v>
      </x:c>
      <x:c r="C1706" s="9">
        <x:v>2014</x:v>
      </x:c>
      <x:c r="D1706" s="11">
        <x:v>368.93599999999998</x:v>
      </x:c>
      <x:c r="E1706" s="11">
        <x:v>101.496</x:v>
      </x:c>
      <x:c r="F1706" s="11">
        <x:v>102.119</x:v>
      </x:c>
      <x:c r="G1706" s="11">
        <x:v>122.233</x:v>
      </x:c>
      <x:c r="H1706" s="11">
        <x:v>0</x:v>
      </x:c>
      <x:c r="I1706" s="11">
        <x:v>246.703</x:v>
      </x:c>
      <x:c r="J1706" s="11">
        <x:v>230.73099999999999</x:v>
      </x:c>
      <x:c r="K1706" s="11">
        <x:v>43.615000000000002</x:v>
      </x:c>
      <x:c r="L1706" s="11">
        <x:v>15.29</x:v>
      </x:c>
      <x:c r="M1706" s="11">
        <x:v>0</x:v>
      </x:c>
      <x:c r="N1706" s="11">
        <x:v>0</x:v>
      </x:c>
      <x:c r="O1706" s="11">
        <x:v>806.096</x:v>
      </x:c>
      <x:c r="P1706" s="11">
        <x:v>49.567999999999998</x:v>
      </x:c>
      <x:c r="Q1706" s="11">
        <x:v>87.131</x:v>
      </x:c>
      <x:c r="R1706" s="11">
        <x:v>0</x:v>
      </x:c>
      <x:c r="S1706" s="11">
        <x:v>37.555999999999997</x:v>
      </x:c>
      <x:c r="T1706" s="11">
        <x:v>97.263000000000005</x:v>
      </x:c>
      <x:c r="U1706" s="11">
        <x:v>733.88610000000006</x:v>
      </x:c>
      <x:c r="V1706" s="11">
        <x:v>18</x:v>
      </x:c>
      <x:c r="W1706" s="12">
        <x:v>0</x:v>
      </x:c>
      <x:c r="X1706" s="8">
        <x:v>0</x:v>
      </x:c>
      <x:c r="Y1706" s="13">
        <x:f t="shared" si="156"/>
        <x:v>0.99389927437597303</x:v>
      </x:c>
      <x:c r="Z1706" s="13">
        <x:f t="shared" si="157"/>
        <x:v>0.33131220591105237</x:v>
      </x:c>
      <x:c r="AA1706" s="13">
        <x:f t="shared" si="158"/>
        <x:v>0.10179543335429452</x:v>
      </x:c>
      <x:c r="AB1706" s="13">
        <x:f t="shared" si="159"/>
        <x:v>0.1343539258841642</x:v>
      </x:c>
      <x:c r="AC1706" s="13">
        <x:f t="shared" si="160"/>
        <x:v>0.79571801395695108</x:v>
      </x:c>
      <x:c r="AD1706" s="13">
        <x:f t="shared" si="161"/>
        <x:v>0.62539573259318693</x:v>
      </x:c>
      <x:c r="AE1706" s="50" t="n">
        <x:f>IF(OR(NOT(ISNUMBER(Q1706)),NOT(ISNUMBER(R1706))),"",IF(Q1706&lt;R1706,1,0))</x:f>
        <x:v>0</x:v>
      </x:c>
      <x:c r="AF1706" s="50" t="n">
        <x:f>IFERROR(IF(AND(A1706=A1705,C1706=C1705+1,ISNUMBER(AE1705)),AE1705,""),"")</x:f>
        <x:v>0</x:v>
      </x:c>
      <x:c r="AG1706" s="52" t="n">
        <x:f>IFERROR(IF(AND(A1706=A1705,C1706=C1705+1,ISNUMBER(U1706),ISNUMBER(U1705),U1705&lt;&gt;0),U1706/U1705-1,""),"")</x:f>
        <x:v>0.652619696159022</x:v>
      </x:c>
      <x:c r="AH1706" s="50" t="n">
        <x:f>IF(AND(ISNUMBER(AE1706),ISNUMBER(AF1706),ISNUMBER(AG1706)),IF(AND(AE1706=1,AF1706=1,AG1706&lt;0),1,0),"")</x:f>
        <x:v>0</x:v>
      </x:c>
      <x:c r="AI1706" s="50" t="n">
        <x:f>IF(AND(A1706=A1707,C1707=C1706+1,ISNUMBER(AH1707)),C1707,"")</x:f>
        <x:v>2015</x:v>
      </x:c>
      <x:c r="AJ1706" s="50" t="n">
        <x:f>IF(AND(A1706=A1707,C1707=C1706+1,ISNUMBER(AH1707)),AH1707,"")</x:f>
        <x:v>0</x:v>
      </x:c>
    </x:row>
    <x:row r="1707" ht="15">
      <x:c r="A1707" s="9" t="s">
        <x:v>129</x:v>
      </x:c>
      <x:c r="B1707" s="10">
        <x:v>42369</x:v>
      </x:c>
      <x:c r="C1707" s="9">
        <x:v>2015</x:v>
      </x:c>
      <x:c r="D1707" s="11">
        <x:v>384.24700000000001</x:v>
      </x:c>
      <x:c r="E1707" s="11">
        <x:v>86.006</x:v>
      </x:c>
      <x:c r="F1707" s="11">
        <x:v>106.035</x:v>
      </x:c>
      <x:c r="G1707" s="11">
        <x:v>117.973</x:v>
      </x:c>
      <x:c r="H1707" s="11">
        <x:v>0</x:v>
      </x:c>
      <x:c r="I1707" s="11">
        <x:v>266.274</x:v>
      </x:c>
      <x:c r="J1707" s="11">
        <x:v>250.30199999999999</x:v>
      </x:c>
      <x:c r="K1707" s="11">
        <x:v>42.914999999999999</x:v>
      </x:c>
      <x:c r="L1707" s="11">
        <x:v>15.444000000000001</x:v>
      </x:c>
      <x:c r="M1707" s="11">
        <x:v>0</x:v>
      </x:c>
      <x:c r="N1707" s="11">
        <x:v>0</x:v>
      </x:c>
      <x:c r="O1707" s="11">
        <x:v>835.74900000000002</x:v>
      </x:c>
      <x:c r="P1707" s="11">
        <x:v>73.113</x:v>
      </x:c>
      <x:c r="Q1707" s="11">
        <x:v>113.254</x:v>
      </x:c>
      <x:c r="R1707" s="11">
        <x:v>0</x:v>
      </x:c>
      <x:c r="S1707" s="11">
        <x:v>57.6</x:v>
      </x:c>
      <x:c r="T1707" s="11">
        <x:v>103.943</x:v>
      </x:c>
      <x:c r="U1707" s="11">
        <x:v>1329.1885</x:v>
      </x:c>
      <x:c r="V1707" s="11">
        <x:v>18</x:v>
      </x:c>
      <x:c r="W1707" s="12">
        <x:v>0</x:v>
      </x:c>
      <x:c r="X1707" s="8">
        <x:v>0</x:v>
      </x:c>
      <x:c r="Y1707" s="13">
        <x:f t="shared" si="156"/>
        <x:v>0.81110953930306029</x:v>
      </x:c>
      <x:c r="Z1707" s="13">
        <x:f t="shared" si="157"/>
        <x:v>0.3070238674602534</x:v>
      </x:c>
      <x:c r="AA1707" s="13">
        <x:f t="shared" si="158"/>
        <x:v>0.14990357764666998</x:v>
      </x:c>
      <x:c r="AB1707" s="13">
        <x:f t="shared" si="159"/>
        <x:v>0.19027604639723927</x:v>
      </x:c>
      <x:c r="AC1707" s="13">
        <x:f t="shared" si="160"/>
        <x:v>0.88107448314444825</x:v>
      </x:c>
      <x:c r="AD1707" s="13">
        <x:f t="shared" si="161"/>
        <x:v>0.6514091196548053</x:v>
      </x:c>
      <x:c r="AE1707" s="50" t="n">
        <x:f>IF(OR(NOT(ISNUMBER(Q1707)),NOT(ISNUMBER(R1707))),"",IF(Q1707&lt;R1707,1,0))</x:f>
        <x:v>0</x:v>
      </x:c>
      <x:c r="AF1707" s="50" t="n">
        <x:f>IFERROR(IF(AND(A1707=A1706,C1707=C1706+1,ISNUMBER(AE1706)),AE1706,""),"")</x:f>
        <x:v>0</x:v>
      </x:c>
      <x:c r="AG1707" s="52" t="n">
        <x:f>IFERROR(IF(AND(A1707=A1706,C1707=C1706+1,ISNUMBER(U1707),ISNUMBER(U1706),U1706&lt;&gt;0),U1707/U1706-1,""),"")</x:f>
        <x:v>0.8111645662726135</x:v>
      </x:c>
      <x:c r="AH1707" s="50" t="n">
        <x:f>IF(AND(ISNUMBER(AE1707),ISNUMBER(AF1707),ISNUMBER(AG1707)),IF(AND(AE1707=1,AF1707=1,AG1707&lt;0),1,0),"")</x:f>
        <x:v>0</x:v>
      </x:c>
      <x:c r="AI1707" s="50" t="n">
        <x:f>IF(AND(A1707=A1708,C1708=C1707+1,ISNUMBER(AH1708)),C1708,"")</x:f>
        <x:v>2016</x:v>
      </x:c>
      <x:c r="AJ1707" s="50" t="n">
        <x:f>IF(AND(A1707=A1708,C1708=C1707+1,ISNUMBER(AH1708)),AH1708,"")</x:f>
        <x:v>0</x:v>
      </x:c>
    </x:row>
    <x:row r="1708" ht="15">
      <x:c r="A1708" s="9" t="s">
        <x:v>129</x:v>
      </x:c>
      <x:c r="B1708" s="10">
        <x:v>42735</x:v>
      </x:c>
      <x:c r="C1708" s="9">
        <x:v>2016</x:v>
      </x:c>
      <x:c r="D1708" s="11">
        <x:v>415.97399999999999</x:v>
      </x:c>
      <x:c r="E1708" s="11">
        <x:v>92.606999999999999</x:v>
      </x:c>
      <x:c r="F1708" s="11">
        <x:v>121.438</x:v>
      </x:c>
      <x:c r="G1708" s="11">
        <x:v>151.31399999999999</x:v>
      </x:c>
      <x:c r="H1708" s="11">
        <x:v>0</x:v>
      </x:c>
      <x:c r="I1708" s="11">
        <x:v>264.66000000000003</x:v>
      </x:c>
      <x:c r="J1708" s="11">
        <x:v>248.68799999999999</x:v>
      </x:c>
      <x:c r="K1708" s="11">
        <x:v>45.96</x:v>
      </x:c>
      <x:c r="L1708" s="11">
        <x:v>15.933999999999999</x:v>
      </x:c>
      <x:c r="M1708" s="11">
        <x:v>0</x:v>
      </x:c>
      <x:c r="N1708" s="11">
        <x:v>0</x:v>
      </x:c>
      <x:c r="O1708" s="11">
        <x:v>894.19500000000005</x:v>
      </x:c>
      <x:c r="P1708" s="11">
        <x:v>75.168000000000006</x:v>
      </x:c>
      <x:c r="Q1708" s="11">
        <x:v>120.721</x:v>
      </x:c>
      <x:c r="R1708" s="11">
        <x:v>0</x:v>
      </x:c>
      <x:c r="S1708" s="11">
        <x:v>57.993000000000002</x:v>
      </x:c>
      <x:c r="T1708" s="11">
        <x:v>117.74</x:v>
      </x:c>
      <x:c r="U1708" s="11">
        <x:v>981.21220000000005</x:v>
      </x:c>
      <x:c r="V1708" s="11">
        <x:v>18</x:v>
      </x:c>
      <x:c r="W1708" s="12">
        <x:v>0</x:v>
      </x:c>
      <x:c r="X1708" s="8">
        <x:v>0</x:v>
      </x:c>
      <x:c r="Y1708" s="13">
        <x:f t="shared" si="156"/>
        <x:v>0.76258666974093769</x:v>
      </x:c>
      <x:c r="Z1708" s="13">
        <x:f t="shared" si="157"/>
        <x:v>0.36375831181756552</x:v>
      </x:c>
      <x:c r="AA1708" s="13">
        <x:f t="shared" si="158"/>
        <x:v>0.1394149634352147</x:v>
      </x:c>
      <x:c r="AB1708" s="13">
        <x:f t="shared" si="159"/>
        <x:v>0.18070360166741192</x:v>
      </x:c>
      <x:c r="AC1708" s="13">
        <x:f t="shared" si="160"/>
        <x:v>0.778117028166594</x:v>
      </x:c>
      <x:c r="AD1708" s="13">
        <x:f t="shared" si="161"/>
        <x:v>0.59784505762379381</x:v>
      </x:c>
      <x:c r="AE1708" s="50" t="n">
        <x:f>IF(OR(NOT(ISNUMBER(Q1708)),NOT(ISNUMBER(R1708))),"",IF(Q1708&lt;R1708,1,0))</x:f>
        <x:v>0</x:v>
      </x:c>
      <x:c r="AF1708" s="50" t="n">
        <x:f>IFERROR(IF(AND(A1708=A1707,C1708=C1707+1,ISNUMBER(AE1707)),AE1707,""),"")</x:f>
        <x:v>0</x:v>
      </x:c>
      <x:c r="AG1708" s="52" t="n">
        <x:f>IFERROR(IF(AND(A1708=A1707,C1708=C1707+1,ISNUMBER(U1708),ISNUMBER(U1707),U1707&lt;&gt;0),U1708/U1707-1,""),"")</x:f>
        <x:v>-0.2617960507482573</x:v>
      </x:c>
      <x:c r="AH1708" s="50" t="n">
        <x:f>IF(AND(ISNUMBER(AE1708),ISNUMBER(AF1708),ISNUMBER(AG1708)),IF(AND(AE1708=1,AF1708=1,AG1708&lt;0),1,0),"")</x:f>
        <x:v>0</x:v>
      </x:c>
      <x:c r="AI1708" s="50" t="n">
        <x:f>IF(AND(A1708=A1709,C1709=C1708+1,ISNUMBER(AH1709)),C1709,"")</x:f>
        <x:v>2017</x:v>
      </x:c>
      <x:c r="AJ1708" s="50" t="n">
        <x:f>IF(AND(A1708=A1709,C1709=C1708+1,ISNUMBER(AH1709)),AH1709,"")</x:f>
        <x:v>0</x:v>
      </x:c>
    </x:row>
    <x:row r="1709" ht="15">
      <x:c r="A1709" s="9" t="s">
        <x:v>129</x:v>
      </x:c>
      <x:c r="B1709" s="10">
        <x:v>43100</x:v>
      </x:c>
      <x:c r="C1709" s="9">
        <x:v>2017</x:v>
      </x:c>
      <x:c r="D1709" s="11">
        <x:v>441.27</x:v>
      </x:c>
      <x:c r="E1709" s="11">
        <x:v>106.556</x:v>
      </x:c>
      <x:c r="F1709" s="11">
        <x:v>127.93</x:v>
      </x:c>
      <x:c r="G1709" s="11">
        <x:v>141.90700000000001</x:v>
      </x:c>
      <x:c r="H1709" s="11">
        <x:v>0</x:v>
      </x:c>
      <x:c r="I1709" s="11">
        <x:v>299.363</x:v>
      </x:c>
      <x:c r="J1709" s="11">
        <x:v>283.39100000000002</x:v>
      </x:c>
      <x:c r="K1709" s="11">
        <x:v>54.503</x:v>
      </x:c>
      <x:c r="L1709" s="11">
        <x:v>18.687999999999999</x:v>
      </x:c>
      <x:c r="M1709" s="11">
        <x:v>0</x:v>
      </x:c>
      <x:c r="N1709" s="11">
        <x:v>0</x:v>
      </x:c>
      <x:c r="O1709" s="11">
        <x:v>960.005</x:v>
      </x:c>
      <x:c r="P1709" s="11">
        <x:v>72.313000000000002</x:v>
      </x:c>
      <x:c r="Q1709" s="11">
        <x:v>125.792</x:v>
      </x:c>
      <x:c r="R1709" s="11">
        <x:v>0</x:v>
      </x:c>
      <x:c r="S1709" s="11">
        <x:v>56.905999999999999</x:v>
      </x:c>
      <x:c r="T1709" s="11">
        <x:v>117.117</x:v>
      </x:c>
      <x:c r="U1709" s="11">
        <x:v>1415.1711</x:v>
      </x:c>
      <x:c r="V1709" s="11">
        <x:v>18</x:v>
      </x:c>
      <x:c r="W1709" s="12">
        <x:v>0</x:v>
      </x:c>
      <x:c r="X1709" s="8">
        <x:v>0</x:v>
      </x:c>
      <x:c r="Y1709" s="13">
        <x:f t="shared" si="156"/>
        <x:v>0.83292425545220039</x:v>
      </x:c>
      <x:c r="Z1709" s="13">
        <x:f t="shared" si="157"/>
        <x:v>0.3215876900763705</x:v>
      </x:c>
      <x:c r="AA1709" s="13">
        <x:f t="shared" si="158"/>
        <x:v>0.12895959389942666</x:v>
      </x:c>
      <x:c r="AB1709" s="13">
        <x:f t="shared" si="159"/>
        <x:v>0.163874725224919</x:v>
      </x:c>
      <x:c r="AC1709" s="13">
        <x:f t="shared" si="160"/>
        <x:v>0.82530812433495171</x:v>
      </x:c>
      <x:c r="AD1709" s="13">
        <x:f t="shared" si="161"/>
        <x:v>0.64221678337525789</x:v>
      </x:c>
      <x:c r="AE1709" s="50" t="n">
        <x:f>IF(OR(NOT(ISNUMBER(Q1709)),NOT(ISNUMBER(R1709))),"",IF(Q1709&lt;R1709,1,0))</x:f>
        <x:v>0</x:v>
      </x:c>
      <x:c r="AF1709" s="50" t="n">
        <x:f>IFERROR(IF(AND(A1709=A1708,C1709=C1708+1,ISNUMBER(AE1708)),AE1708,""),"")</x:f>
        <x:v>0</x:v>
      </x:c>
      <x:c r="AG1709" s="52" t="n">
        <x:f>IFERROR(IF(AND(A1709=A1708,C1709=C1708+1,ISNUMBER(U1709),ISNUMBER(U1708),U1708&lt;&gt;0),U1709/U1708-1,""),"")</x:f>
        <x:v>0.4422681454633359</x:v>
      </x:c>
      <x:c r="AH1709" s="50" t="n">
        <x:f>IF(AND(ISNUMBER(AE1709),ISNUMBER(AF1709),ISNUMBER(AG1709)),IF(AND(AE1709=1,AF1709=1,AG1709&lt;0),1,0),"")</x:f>
        <x:v>0</x:v>
      </x:c>
      <x:c r="AI1709" s="50" t="n">
        <x:f>IF(AND(A1709=A1710,C1710=C1709+1,ISNUMBER(AH1710)),C1710,"")</x:f>
        <x:v>2018</x:v>
      </x:c>
      <x:c r="AJ1709" s="50" t="n">
        <x:f>IF(AND(A1709=A1710,C1710=C1709+1,ISNUMBER(AH1710)),AH1710,"")</x:f>
        <x:v>0</x:v>
      </x:c>
    </x:row>
    <x:row r="1710" ht="15">
      <x:c r="A1710" s="9" t="s">
        <x:v>129</x:v>
      </x:c>
      <x:c r="B1710" s="10">
        <x:v>43465</x:v>
      </x:c>
      <x:c r="C1710" s="9">
        <x:v>2018</x:v>
      </x:c>
      <x:c r="D1710" s="11">
        <x:v>488.11900000000003</x:v>
      </x:c>
      <x:c r="E1710" s="11">
        <x:v>140.57</x:v>
      </x:c>
      <x:c r="F1710" s="11">
        <x:v>145.095</x:v>
      </x:c>
      <x:c r="G1710" s="11">
        <x:v>158.90100000000001</x:v>
      </x:c>
      <x:c r="H1710" s="11">
        <x:v>0</x:v>
      </x:c>
      <x:c r="I1710" s="11">
        <x:v>329.21800000000002</x:v>
      </x:c>
      <x:c r="J1710" s="11">
        <x:v>313.24599999999998</x:v>
      </x:c>
      <x:c r="K1710" s="11">
        <x:v>88.197000000000003</x:v>
      </x:c>
      <x:c r="L1710" s="11">
        <x:v>20.792000000000002</x:v>
      </x:c>
      <x:c r="M1710" s="11">
        <x:v>0</x:v>
      </x:c>
      <x:c r="N1710" s="11">
        <x:v>0</x:v>
      </x:c>
      <x:c r="O1710" s="11">
        <x:v>1029.347</x:v>
      </x:c>
      <x:c r="P1710" s="11">
        <x:v>82.63</x:v>
      </x:c>
      <x:c r="Q1710" s="11">
        <x:v>138.536</x:v>
      </x:c>
      <x:c r="R1710" s="11">
        <x:v>0</x:v>
      </x:c>
      <x:c r="S1710" s="11">
        <x:v>65.739000000000004</x:v>
      </x:c>
      <x:c r="T1710" s="11">
        <x:v>136.35400000000001</x:v>
      </x:c>
      <x:c r="U1710" s="11">
        <x:v>1277.5989999999999</x:v>
      </x:c>
      <x:c r="V1710" s="11">
        <x:v>18</x:v>
      </x:c>
      <x:c r="W1710" s="12">
        <x:v>0</x:v>
      </x:c>
      <x:c r="X1710" s="8">
        <x:v>0</x:v>
      </x:c>
      <x:c r="Y1710" s="13">
        <x:f t="shared" si="156"/>
        <x:v>0.96881353595919906</x:v>
      </x:c>
      <x:c r="Z1710" s="13">
        <x:f t="shared" si="157"/>
        <x:v>0.32553742017827619</x:v>
      </x:c>
      <x:c r="AA1710" s="13">
        <x:f t="shared" si="158"/>
        <x:v>0.13467822395768245</x:v>
      </x:c>
      <x:c r="AB1710" s="13">
        <x:f t="shared" si="159"/>
        <x:v>0.1692824905402166</x:v>
      </x:c>
      <x:c r="AC1710" s="13">
        <x:f t="shared" si="160"/>
        <x:v>0.85810661984506076</x:v>
      </x:c>
      <x:c r="AD1710" s="13">
        <x:f t="shared" si="161"/>
        <x:v>0.64174105085030486</x:v>
      </x:c>
      <x:c r="AE1710" s="50" t="n">
        <x:f>IF(OR(NOT(ISNUMBER(Q1710)),NOT(ISNUMBER(R1710))),"",IF(Q1710&lt;R1710,1,0))</x:f>
        <x:v>0</x:v>
      </x:c>
      <x:c r="AF1710" s="50" t="n">
        <x:f>IFERROR(IF(AND(A1710=A1709,C1710=C1709+1,ISNUMBER(AE1709)),AE1709,""),"")</x:f>
        <x:v>0</x:v>
      </x:c>
      <x:c r="AG1710" s="52" t="n">
        <x:f>IFERROR(IF(AND(A1710=A1709,C1710=C1709+1,ISNUMBER(U1710),ISNUMBER(U1709),U1709&lt;&gt;0),U1710/U1709-1,""),"")</x:f>
        <x:v>-0.09721234414693747</x:v>
      </x:c>
      <x:c r="AH1710" s="50" t="n">
        <x:f>IF(AND(ISNUMBER(AE1710),ISNUMBER(AF1710),ISNUMBER(AG1710)),IF(AND(AE1710=1,AF1710=1,AG1710&lt;0),1,0),"")</x:f>
        <x:v>0</x:v>
      </x:c>
      <x:c r="AI1710" s="50" t="n">
        <x:f>IF(AND(A1710=A1711,C1711=C1710+1,ISNUMBER(AH1711)),C1711,"")</x:f>
        <x:v>2019</x:v>
      </x:c>
      <x:c r="AJ1710" s="50" t="n">
        <x:f>IF(AND(A1710=A1711,C1711=C1710+1,ISNUMBER(AH1711)),AH1711,"")</x:f>
        <x:v>0</x:v>
      </x:c>
    </x:row>
    <x:row r="1711" ht="15">
      <x:c r="A1711" s="9" t="s">
        <x:v>129</x:v>
      </x:c>
      <x:c r="B1711" s="10">
        <x:v>43830</x:v>
      </x:c>
      <x:c r="C1711" s="9">
        <x:v>2019</x:v>
      </x:c>
      <x:c r="D1711" s="11">
        <x:v>785.5</x:v>
      </x:c>
      <x:c r="E1711" s="11">
        <x:v>142.30000000000001</x:v>
      </x:c>
      <x:c r="F1711" s="11">
        <x:v>208.7</x:v>
      </x:c>
      <x:c r="G1711" s="11">
        <x:v>444.4</x:v>
      </x:c>
      <x:c r="H1711" s="11">
        <x:v>275.7</x:v>
      </x:c>
      <x:c r="I1711" s="11">
        <x:v>341.1</x:v>
      </x:c>
      <x:c r="J1711" s="11">
        <x:v>325.2</x:v>
      </x:c>
      <x:c r="K1711" s="11">
        <x:v>91.3</x:v>
      </x:c>
      <x:c r="L1711" s="11">
        <x:v>23.9</x:v>
      </x:c>
      <x:c r="M1711" s="11">
        <x:v>48.8</x:v>
      </x:c>
      <x:c r="N1711" s="11">
        <x:v>226.9</x:v>
      </x:c>
      <x:c r="O1711" s="11">
        <x:v>1167.9000000000001</x:v>
      </x:c>
      <x:c r="P1711" s="11">
        <x:v>114.8</x:v>
      </x:c>
      <x:c r="Q1711" s="11">
        <x:v>225.5</x:v>
      </x:c>
      <x:c r="R1711" s="11">
        <x:v>0</x:v>
      </x:c>
      <x:c r="S1711" s="11">
        <x:v>87</x:v>
      </x:c>
      <x:c r="T1711" s="11">
        <x:v>219.4</x:v>
      </x:c>
      <x:c r="U1711" s="11">
        <x:v>2322.5394999999999</x:v>
      </x:c>
      <x:c r="V1711" s="11">
        <x:v>18</x:v>
      </x:c>
      <x:c r="W1711" s="12">
        <x:v>0</x:v>
      </x:c>
      <x:c r="X1711" s="8">
        <x:v>0</x:v>
      </x:c>
      <x:c r="Y1711" s="13">
        <x:f t="shared" si="156"/>
        <x:v>0.6818399616674653</x:v>
      </x:c>
      <x:c r="Z1711" s="13">
        <x:f t="shared" si="157"/>
        <x:v>0.56575429662635257</x:v>
      </x:c>
      <x:c r="AA1711" s="13">
        <x:f t="shared" si="158"/>
        <x:v>0.11075747931253978</x:v>
      </x:c>
      <x:c r="AB1711" s="13">
        <x:f t="shared" si="159"/>
        <x:v>0.14614894971355824</x:v>
      </x:c>
      <x:c r="AC1711" s="13">
        <x:f t="shared" si="160"/>
        <x:v>0.49369936993699376</x:v>
      </x:c>
      <x:c r="AD1711" s="13">
        <x:f t="shared" si="161"/>
        <x:v>0.41400381922342455</x:v>
      </x:c>
      <x:c r="AE1711" s="50" t="n">
        <x:f>IF(OR(NOT(ISNUMBER(Q1711)),NOT(ISNUMBER(R1711))),"",IF(Q1711&lt;R1711,1,0))</x:f>
        <x:v>0</x:v>
      </x:c>
      <x:c r="AF1711" s="50" t="n">
        <x:f>IFERROR(IF(AND(A1711=A1710,C1711=C1710+1,ISNUMBER(AE1710)),AE1710,""),"")</x:f>
        <x:v>0</x:v>
      </x:c>
      <x:c r="AG1711" s="52" t="n">
        <x:f>IFERROR(IF(AND(A1711=A1710,C1711=C1710+1,ISNUMBER(U1711),ISNUMBER(U1710),U1710&lt;&gt;0),U1711/U1710-1,""),"")</x:f>
        <x:v>0.8178939557717249</x:v>
      </x:c>
      <x:c r="AH1711" s="50" t="n">
        <x:f>IF(AND(ISNUMBER(AE1711),ISNUMBER(AF1711),ISNUMBER(AG1711)),IF(AND(AE1711=1,AF1711=1,AG1711&lt;0),1,0),"")</x:f>
        <x:v>0</x:v>
      </x:c>
      <x:c r="AI1711" s="50" t="n">
        <x:f>IF(AND(A1711=A1712,C1712=C1711+1,ISNUMBER(AH1712)),C1712,"")</x:f>
        <x:v>2020</x:v>
      </x:c>
      <x:c r="AJ1711" s="50" t="n">
        <x:f>IF(AND(A1711=A1712,C1712=C1711+1,ISNUMBER(AH1712)),AH1712,"")</x:f>
        <x:v>0</x:v>
      </x:c>
    </x:row>
    <x:row r="1712" ht="15">
      <x:c r="A1712" s="9" t="s">
        <x:v>129</x:v>
      </x:c>
      <x:c r="B1712" s="10">
        <x:v>44196</x:v>
      </x:c>
      <x:c r="C1712" s="9">
        <x:v>2020</x:v>
      </x:c>
      <x:c r="D1712" s="11">
        <x:v>729.7</x:v>
      </x:c>
      <x:c r="E1712" s="11">
        <x:v>98.7</x:v>
      </x:c>
      <x:c r="F1712" s="11">
        <x:v>144.1</x:v>
      </x:c>
      <x:c r="G1712" s="11">
        <x:v>408.1</x:v>
      </x:c>
      <x:c r="H1712" s="11">
        <x:v>291.7</x:v>
      </x:c>
      <x:c r="I1712" s="11">
        <x:v>321.60000000000002</x:v>
      </x:c>
      <x:c r="J1712" s="11">
        <x:v>303.5</x:v>
      </x:c>
      <x:c r="K1712" s="11">
        <x:v>36.799999999999997</x:v>
      </x:c>
      <x:c r="L1712" s="11">
        <x:v>22.5</x:v>
      </x:c>
      <x:c r="M1712" s="11">
        <x:v>48.6</x:v>
      </x:c>
      <x:c r="N1712" s="11">
        <x:v>243.1</x:v>
      </x:c>
      <x:c r="O1712" s="11">
        <x:v>811.3</x:v>
      </x:c>
      <x:c r="P1712" s="11">
        <x:v>-7</x:v>
      </x:c>
      <x:c r="Q1712" s="11">
        <x:v>105.8</x:v>
      </x:c>
      <x:c r="R1712" s="11">
        <x:v>0.8</x:v>
      </x:c>
      <x:c r="S1712" s="11">
        <x:v>-13</x:v>
      </x:c>
      <x:c r="T1712" s="11">
        <x:v>44.2</x:v>
      </x:c>
      <x:c r="U1712" s="11">
        <x:v>1815.5261</x:v>
      </x:c>
      <x:c r="V1712" s="11">
        <x:v>18</x:v>
      </x:c>
      <x:c r="W1712" s="12">
        <x:v>0</x:v>
      </x:c>
      <x:c r="X1712" s="8">
        <x:v>0</x:v>
      </x:c>
      <x:c r="Y1712" s="13">
        <x:f t="shared" si="156"/>
        <x:v>0.68494101318528799</x:v>
      </x:c>
      <x:c r="Z1712" s="13">
        <x:f t="shared" si="157"/>
        <x:v>0.55927093326024391</x:v>
      </x:c>
      <x:c r="AA1712" s="13">
        <x:f t="shared" si="158"/>
        <x:v>-1.7815540633136905E-2</x:v>
      </x:c>
      <x:c r="AB1712" s="13">
        <x:f t="shared" si="159"/>
        <x:v>-9.5929834178429488E-3</x:v>
      </x:c>
      <x:c r="AC1712" s="13">
        <x:f t="shared" si="160"/>
        <x:v>0.10830678755207057</x:v>
      </x:c>
      <x:c r="AD1712" s="13">
        <x:f t="shared" si="161"/>
        <x:v>0.41592435247361925</x:v>
      </x:c>
      <x:c r="AE1712" s="50" t="n">
        <x:f>IF(OR(NOT(ISNUMBER(Q1712)),NOT(ISNUMBER(R1712))),"",IF(Q1712&lt;R1712,1,0))</x:f>
        <x:v>0</x:v>
      </x:c>
      <x:c r="AF1712" s="50" t="n">
        <x:f>IFERROR(IF(AND(A1712=A1711,C1712=C1711+1,ISNUMBER(AE1711)),AE1711,""),"")</x:f>
        <x:v>0</x:v>
      </x:c>
      <x:c r="AG1712" s="52" t="n">
        <x:f>IFERROR(IF(AND(A1712=A1711,C1712=C1711+1,ISNUMBER(U1712),ISNUMBER(U1711),U1711&lt;&gt;0),U1712/U1711-1,""),"")</x:f>
        <x:v>-0.21830130337933962</x:v>
      </x:c>
      <x:c r="AH1712" s="50" t="n">
        <x:f>IF(AND(ISNUMBER(AE1712),ISNUMBER(AF1712),ISNUMBER(AG1712)),IF(AND(AE1712=1,AF1712=1,AG1712&lt;0),1,0),"")</x:f>
        <x:v>0</x:v>
      </x:c>
      <x:c r="AI1712" s="50" t="n">
        <x:f>IF(AND(A1712=A1713,C1713=C1712+1,ISNUMBER(AH1713)),C1713,"")</x:f>
        <x:v>2021</x:v>
      </x:c>
      <x:c r="AJ1712" s="50" t="n">
        <x:f>IF(AND(A1712=A1713,C1713=C1712+1,ISNUMBER(AH1713)),AH1713,"")</x:f>
        <x:v>0</x:v>
      </x:c>
    </x:row>
    <x:row r="1713" ht="15">
      <x:c r="A1713" s="9" t="s">
        <x:v>129</x:v>
      </x:c>
      <x:c r="B1713" s="10">
        <x:v>44561</x:v>
      </x:c>
      <x:c r="C1713" s="9">
        <x:v>2021</x:v>
      </x:c>
      <x:c r="D1713" s="11">
        <x:v>888.4</x:v>
      </x:c>
      <x:c r="E1713" s="11">
        <x:v>266.10000000000002</x:v>
      </x:c>
      <x:c r="F1713" s="11">
        <x:v>206.9</x:v>
      </x:c>
      <x:c r="G1713" s="11">
        <x:v>459.2</x:v>
      </x:c>
      <x:c r="H1713" s="11">
        <x:v>283.2</x:v>
      </x:c>
      <x:c r="I1713" s="11">
        <x:v>429.2</x:v>
      </x:c>
      <x:c r="J1713" s="11">
        <x:v>406.8</x:v>
      </x:c>
      <x:c r="K1713" s="11">
        <x:v>198.6</x:v>
      </x:c>
      <x:c r="L1713" s="11">
        <x:v>27.9</x:v>
      </x:c>
      <x:c r="M1713" s="11">
        <x:v>49.3</x:v>
      </x:c>
      <x:c r="N1713" s="11">
        <x:v>233.9</x:v>
      </x:c>
      <x:c r="O1713" s="11">
        <x:v>1229.7</x:v>
      </x:c>
      <x:c r="P1713" s="11">
        <x:v>153.19999999999999</x:v>
      </x:c>
      <x:c r="Q1713" s="11">
        <x:v>260.60000000000002</x:v>
      </x:c>
      <x:c r="R1713" s="11">
        <x:v>1.1000000000000001</x:v>
      </x:c>
      <x:c r="S1713" s="11">
        <x:v>117.5</x:v>
      </x:c>
      <x:c r="T1713" s="11">
        <x:v>285.5</x:v>
      </x:c>
      <x:c r="U1713" s="11">
        <x:v>3384.5868999999998</x:v>
      </x:c>
      <x:c r="V1713" s="11">
        <x:v>18</x:v>
      </x:c>
      <x:c r="W1713" s="12">
        <x:v>0</x:v>
      </x:c>
      <x:c r="X1713" s="8">
        <x:v>0</x:v>
      </x:c>
      <x:c r="Y1713" s="13">
        <x:f t="shared" si="156"/>
        <x:v>1.2861285645239247</x:v>
      </x:c>
      <x:c r="Z1713" s="13">
        <x:f t="shared" si="157"/>
        <x:v>0.51688428635749661</x:v>
      </x:c>
      <x:c r="AA1713" s="13">
        <x:f t="shared" si="158"/>
        <x:v>0.13226024313372356</x:v>
      </x:c>
      <x:c r="AB1713" s="13">
        <x:f t="shared" si="159"/>
        <x:v>0.1724448446645655</x:v>
      </x:c>
      <x:c r="AC1713" s="13">
        <x:f t="shared" si="160"/>
        <x:v>0.62173344947735198</x:v>
      </x:c>
      <x:c r="AD1713" s="13">
        <x:f t="shared" si="161"/>
        <x:v>0.45790184601530842</x:v>
      </x:c>
      <x:c r="AE1713" s="50" t="n">
        <x:f>IF(OR(NOT(ISNUMBER(Q1713)),NOT(ISNUMBER(R1713))),"",IF(Q1713&lt;R1713,1,0))</x:f>
        <x:v>0</x:v>
      </x:c>
      <x:c r="AF1713" s="50" t="n">
        <x:f>IFERROR(IF(AND(A1713=A1712,C1713=C1712+1,ISNUMBER(AE1712)),AE1712,""),"")</x:f>
        <x:v>0</x:v>
      </x:c>
      <x:c r="AG1713" s="52" t="n">
        <x:f>IFERROR(IF(AND(A1713=A1712,C1713=C1712+1,ISNUMBER(U1713),ISNUMBER(U1712),U1712&lt;&gt;0),U1713/U1712-1,""),"")</x:f>
        <x:v>0.8642457963011381</x:v>
      </x:c>
      <x:c r="AH1713" s="50" t="n">
        <x:f>IF(AND(ISNUMBER(AE1713),ISNUMBER(AF1713),ISNUMBER(AG1713)),IF(AND(AE1713=1,AF1713=1,AG1713&lt;0),1,0),"")</x:f>
        <x:v>0</x:v>
      </x:c>
      <x:c r="AI1713" s="50" t="n">
        <x:f>IF(AND(A1713=A1714,C1714=C1713+1,ISNUMBER(AH1714)),C1714,"")</x:f>
        <x:v>2022</x:v>
      </x:c>
      <x:c r="AJ1713" s="50" t="n">
        <x:f>IF(AND(A1713=A1714,C1714=C1713+1,ISNUMBER(AH1714)),AH1714,"")</x:f>
        <x:v>0</x:v>
      </x:c>
    </x:row>
    <x:row r="1714" ht="15">
      <x:c r="A1714" s="9" t="s">
        <x:v>129</x:v>
      </x:c>
      <x:c r="B1714" s="10">
        <x:v>44926</x:v>
      </x:c>
      <x:c r="C1714" s="9">
        <x:v>2022</x:v>
      </x:c>
      <x:c r="D1714" s="11">
        <x:v>974.4</x:v>
      </x:c>
      <x:c r="E1714" s="11">
        <x:v>283</x:v>
      </x:c>
      <x:c r="F1714" s="11">
        <x:v>244.1</x:v>
      </x:c>
      <x:c r="G1714" s="11">
        <x:v>528.4</x:v>
      </x:c>
      <x:c r="H1714" s="11">
        <x:v>301.3</x:v>
      </x:c>
      <x:c r="I1714" s="11">
        <x:v>446</x:v>
      </x:c>
      <x:c r="J1714" s="11">
        <x:v>420.5</x:v>
      </x:c>
      <x:c r="K1714" s="11">
        <x:v>191.6</x:v>
      </x:c>
      <x:c r="L1714" s="11">
        <x:v>40.6</x:v>
      </x:c>
      <x:c r="M1714" s="11">
        <x:v>48.8</x:v>
      </x:c>
      <x:c r="N1714" s="11">
        <x:v>252.5</x:v>
      </x:c>
      <x:c r="O1714" s="11">
        <x:v>1512.8</x:v>
      </x:c>
      <x:c r="P1714" s="11">
        <x:v>154.4</x:v>
      </x:c>
      <x:c r="Q1714" s="11">
        <x:v>269.89999999999998</x:v>
      </x:c>
      <x:c r="R1714" s="11">
        <x:v>0.7</x:v>
      </x:c>
      <x:c r="S1714" s="11">
        <x:v>120.3</x:v>
      </x:c>
      <x:c r="T1714" s="11">
        <x:v>252.9</x:v>
      </x:c>
      <x:c r="U1714" s="11">
        <x:v>2390.5041000000001</x:v>
      </x:c>
      <x:c r="V1714" s="11">
        <x:v>18</x:v>
      </x:c>
      <x:c r="W1714" s="12">
        <x:v>0</x:v>
      </x:c>
      <x:c r="X1714" s="8">
        <x:v>0</x:v>
      </x:c>
      <x:c r="Y1714" s="13">
        <x:f t="shared" si="156"/>
        <x:v>1.1593609176566981</x:v>
      </x:c>
      <x:c r="Z1714" s="13">
        <x:f t="shared" si="157"/>
        <x:v>0.54228243021346467</x:v>
      </x:c>
      <x:c r="AA1714" s="13">
        <x:f t="shared" si="158"/>
        <x:v>0.12346059113300492</x:v>
      </x:c>
      <x:c r="AB1714" s="13">
        <x:f t="shared" si="159"/>
        <x:v>0.15845648604269294</x:v>
      </x:c>
      <x:c r="AC1714" s="13">
        <x:f t="shared" si="160"/>
        <x:v>0.47861468584405759</x:v>
      </x:c>
      <x:c r="AD1714" s="13">
        <x:f t="shared" si="161"/>
        <x:v>0.43154761904761907</x:v>
      </x:c>
      <x:c r="AE1714" s="50" t="n">
        <x:f>IF(OR(NOT(ISNUMBER(Q1714)),NOT(ISNUMBER(R1714))),"",IF(Q1714&lt;R1714,1,0))</x:f>
        <x:v>0</x:v>
      </x:c>
      <x:c r="AF1714" s="50" t="n">
        <x:f>IFERROR(IF(AND(A1714=A1713,C1714=C1713+1,ISNUMBER(AE1713)),AE1713,""),"")</x:f>
        <x:v>0</x:v>
      </x:c>
      <x:c r="AG1714" s="52" t="n">
        <x:f>IFERROR(IF(AND(A1714=A1713,C1714=C1713+1,ISNUMBER(U1714),ISNUMBER(U1713),U1713&lt;&gt;0),U1714/U1713-1,""),"")</x:f>
        <x:v>-0.29370875364435167</x:v>
      </x:c>
      <x:c r="AH1714" s="50" t="n">
        <x:f>IF(AND(ISNUMBER(AE1714),ISNUMBER(AF1714),ISNUMBER(AG1714)),IF(AND(AE1714=1,AF1714=1,AG1714&lt;0),1,0),"")</x:f>
        <x:v>0</x:v>
      </x:c>
      <x:c r="AI1714" s="50" t="n">
        <x:f>IF(AND(A1714=A1715,C1715=C1714+1,ISNUMBER(AH1715)),C1715,"")</x:f>
        <x:v>2023</x:v>
      </x:c>
      <x:c r="AJ1714" s="50" t="n">
        <x:f>IF(AND(A1714=A1715,C1715=C1714+1,ISNUMBER(AH1715)),AH1715,"")</x:f>
        <x:v>0</x:v>
      </x:c>
    </x:row>
    <x:row r="1715" ht="15">
      <x:c r="A1715" s="9" t="s">
        <x:v>129</x:v>
      </x:c>
      <x:c r="B1715" s="10">
        <x:v>45291</x:v>
      </x:c>
      <x:c r="C1715" s="9">
        <x:v>2023</x:v>
      </x:c>
      <x:c r="D1715" s="11">
        <x:v>1129.7</x:v>
      </x:c>
      <x:c r="E1715" s="11">
        <x:v>297.89999999999998</x:v>
      </x:c>
      <x:c r="F1715" s="11">
        <x:v>272.5</x:v>
      </x:c>
      <x:c r="G1715" s="11">
        <x:v>598.79999999999995</x:v>
      </x:c>
      <x:c r="H1715" s="11">
        <x:v>319.60000000000002</x:v>
      </x:c>
      <x:c r="I1715" s="11">
        <x:v>530.9</x:v>
      </x:c>
      <x:c r="J1715" s="11">
        <x:v>503.4</x:v>
      </x:c>
      <x:c r="K1715" s="11">
        <x:v>195.3</x:v>
      </x:c>
      <x:c r="L1715" s="11">
        <x:v>48.8</x:v>
      </x:c>
      <x:c r="M1715" s="11">
        <x:v>52.5</x:v>
      </x:c>
      <x:c r="N1715" s="11">
        <x:v>267.10000000000002</x:v>
      </x:c>
      <x:c r="O1715" s="11">
        <x:v>1809.6</x:v>
      </x:c>
      <x:c r="P1715" s="11">
        <x:v>192.3</x:v>
      </x:c>
      <x:c r="Q1715" s="11">
        <x:v>317.3</x:v>
      </x:c>
      <x:c r="R1715" s="11">
        <x:v>0.7</x:v>
      </x:c>
      <x:c r="S1715" s="11">
        <x:v>142.5</x:v>
      </x:c>
      <x:c r="T1715" s="11">
        <x:v>316.89999999999998</x:v>
      </x:c>
      <x:c r="U1715" s="11">
        <x:v>2656.9694</x:v>
      </x:c>
      <x:c r="V1715" s="11">
        <x:v>18</x:v>
      </x:c>
      <x:c r="W1715" s="12">
        <x:v>0</x:v>
      </x:c>
      <x:c r="X1715" s="8">
        <x:v>0</x:v>
      </x:c>
      <x:c r="Y1715" s="13">
        <x:f t="shared" si="156"/>
        <x:v>1.0932110091743119</x:v>
      </x:c>
      <x:c r="Z1715" s="13">
        <x:f t="shared" si="157"/>
        <x:v>0.53005222625475779</x:v>
      </x:c>
      <x:c r="AA1715" s="13">
        <x:f t="shared" si="158"/>
        <x:v>0.12613968310170842</x:v>
      </x:c>
      <x:c r="AB1715" s="13">
        <x:f t="shared" si="159"/>
        <x:v>0.17022218288041074</x:v>
      </x:c>
      <x:c r="AC1715" s="13">
        <x:f t="shared" si="160"/>
        <x:v>0.52922511690046758</x:v>
      </x:c>
      <x:c r="AD1715" s="13">
        <x:f t="shared" si="161"/>
        <x:v>0.44560502788350886</x:v>
      </x:c>
      <x:c r="AE1715" s="50" t="n">
        <x:f>IF(OR(NOT(ISNUMBER(Q1715)),NOT(ISNUMBER(R1715))),"",IF(Q1715&lt;R1715,1,0))</x:f>
        <x:v>0</x:v>
      </x:c>
      <x:c r="AF1715" s="50" t="n">
        <x:f>IFERROR(IF(AND(A1715=A1714,C1715=C1714+1,ISNUMBER(AE1714)),AE1714,""),"")</x:f>
        <x:v>0</x:v>
      </x:c>
      <x:c r="AG1715" s="52" t="n">
        <x:f>IFERROR(IF(AND(A1715=A1714,C1715=C1714+1,ISNUMBER(U1715),ISNUMBER(U1714),U1714&lt;&gt;0),U1715/U1714-1,""),"")</x:f>
        <x:v>0.11146824638368114</x:v>
      </x:c>
      <x:c r="AH1715" s="50" t="n">
        <x:f>IF(AND(ISNUMBER(AE1715),ISNUMBER(AF1715),ISNUMBER(AG1715)),IF(AND(AE1715=1,AF1715=1,AG1715&lt;0),1,0),"")</x:f>
        <x:v>0</x:v>
      </x:c>
      <x:c r="AI1715" s="50" t="n">
        <x:f>IF(AND(A1715=A1716,C1716=C1715+1,ISNUMBER(AH1716)),C1716,"")</x:f>
        <x:v>2024</x:v>
      </x:c>
      <x:c r="AJ1715" s="50" t="n">
        <x:f>IF(AND(A1715=A1716,C1716=C1715+1,ISNUMBER(AH1716)),AH1716,"")</x:f>
        <x:v>0</x:v>
      </x:c>
    </x:row>
    <x:row r="1716" ht="15">
      <x:c r="A1716" s="9" t="s">
        <x:v>129</x:v>
      </x:c>
      <x:c r="B1716" s="10">
        <x:v>45657</x:v>
      </x:c>
      <x:c r="C1716" s="9">
        <x:v>2024</x:v>
      </x:c>
      <x:c r="D1716" s="11">
        <x:v>1319.7</x:v>
      </x:c>
      <x:c r="E1716" s="11">
        <x:v>242.9</x:v>
      </x:c>
      <x:c r="F1716" s="11">
        <x:v>310.2</x:v>
      </x:c>
      <x:c r="G1716" s="11">
        <x:v>749.2</x:v>
      </x:c>
      <x:c r="H1716" s="11">
        <x:v>415.1</x:v>
      </x:c>
      <x:c r="I1716" s="11">
        <x:v>570.5</x:v>
      </x:c>
      <x:c r="J1716" s="11">
        <x:v>543</x:v>
      </x:c>
      <x:c r="K1716" s="11">
        <x:v>125.3</x:v>
      </x:c>
      <x:c r="L1716" s="11">
        <x:v>55.2</x:v>
      </x:c>
      <x:c r="M1716" s="11">
        <x:v>53.8</x:v>
      </x:c>
      <x:c r="N1716" s="11">
        <x:v>361.3</x:v>
      </x:c>
      <x:c r="O1716" s="11">
        <x:v>2014.4</x:v>
      </x:c>
      <x:c r="P1716" s="11">
        <x:v>209.4</x:v>
      </x:c>
      <x:c r="Q1716" s="11">
        <x:v>349.4</x:v>
      </x:c>
      <x:c r="R1716" s="11">
        <x:v>0.9</x:v>
      </x:c>
      <x:c r="S1716" s="11">
        <x:v>153.4</x:v>
      </x:c>
      <x:c r="T1716" s="11">
        <x:v>318.60000000000002</x:v>
      </x:c>
      <x:c r="U1716" s="11">
        <x:v>2822.2566000000002</x:v>
      </x:c>
      <x:c r="V1716" s="11">
        <x:v>18</x:v>
      </x:c>
      <x:c r="W1716" s="12">
        <x:v>0</x:v>
      </x:c>
      <x:c r="X1716" s="8">
        <x:v>0</x:v>
      </x:c>
      <x:c r="Y1716" s="13">
        <x:f t="shared" si="156"/>
        <x:v>0.78304319793681498</x:v>
      </x:c>
      <x:c r="Z1716" s="13">
        <x:f t="shared" si="157"/>
        <x:v>0.56770478138970981</x:v>
      </x:c>
      <x:c r="AA1716" s="13">
        <x:f t="shared" si="158"/>
        <x:v>0.11623853906190801</x:v>
      </x:c>
      <x:c r="AB1716" s="13">
        <x:f t="shared" si="159"/>
        <x:v>0.15867242555126165</x:v>
      </x:c>
      <x:c r="AC1716" s="13">
        <x:f t="shared" si="160"/>
        <x:v>0.42525360384410038</x:v>
      </x:c>
      <x:c r="AD1716" s="13">
        <x:f t="shared" si="161"/>
        <x:v>0.41145714935212546</x:v>
      </x:c>
      <x:c r="AE1716" s="50" t="n">
        <x:f>IF(OR(NOT(ISNUMBER(Q1716)),NOT(ISNUMBER(R1716))),"",IF(Q1716&lt;R1716,1,0))</x:f>
        <x:v>0</x:v>
      </x:c>
      <x:c r="AF1716" s="50" t="n">
        <x:f>IFERROR(IF(AND(A1716=A1715,C1716=C1715+1,ISNUMBER(AE1715)),AE1715,""),"")</x:f>
        <x:v>0</x:v>
      </x:c>
      <x:c r="AG1716" s="52" t="n">
        <x:f>IFERROR(IF(AND(A1716=A1715,C1716=C1715+1,ISNUMBER(U1716),ISNUMBER(U1715),U1715&lt;&gt;0),U1716/U1715-1,""),"")</x:f>
        <x:v>0.06220892118667232</x:v>
      </x:c>
      <x:c r="AH1716" s="50" t="n">
        <x:f>IF(AND(ISNUMBER(AE1716),ISNUMBER(AF1716),ISNUMBER(AG1716)),IF(AND(AE1716=1,AF1716=1,AG1716&lt;0),1,0),"")</x:f>
        <x:v>0</x:v>
      </x:c>
      <x:c r="AI1716" s="50" t="str">
        <x:f>IF(AND(A1716=A1717,C1717=C1716+1,ISNUMBER(AH1717)),C1717,"")</x:f>
      </x:c>
      <x:c r="AJ1716" s="50" t="str">
        <x:f>IF(AND(A1716=A1717,C1717=C1716+1,ISNUMBER(AH1717)),AH1717,"")</x:f>
      </x:c>
    </x:row>
    <x:row r="1717" ht="15">
      <x:c r="A1717" s="9" t="s">
        <x:v>130</x:v>
      </x:c>
      <x:c r="B1717" s="10">
        <x:v>39447</x:v>
      </x:c>
      <x:c r="C1717" s="9">
        <x:v>2007</x:v>
      </x:c>
      <x:c r="D1717" s="11">
        <x:v>1514.1</x:v>
      </x:c>
      <x:c r="E1717" s="11">
        <x:v>621.20000000000005</x:v>
      </x:c>
      <x:c r="F1717" s="11">
        <x:v>325.7</x:v>
      </x:c>
      <x:c r="G1717" s="11">
        <x:v>961.2</x:v>
      </x:c>
      <x:c r="H1717" s="11">
        <x:v>253</x:v>
      </x:c>
      <x:c r="I1717" s="11">
        <x:v>552.9</x:v>
      </x:c>
      <x:c r="J1717" s="11" t="s">
        <x:v>40</x:v>
      </x:c>
      <x:c r="K1717" s="11">
        <x:v>332</x:v>
      </x:c>
      <x:c r="L1717" s="11">
        <x:v>22.5</x:v>
      </x:c>
      <x:c r="M1717" s="11" t="s">
        <x:v>40</x:v>
      </x:c>
      <x:c r="N1717" s="11">
        <x:v>253</x:v>
      </x:c>
      <x:c r="O1717" s="11">
        <x:v>578.20000000000005</x:v>
      </x:c>
      <x:c r="P1717" s="11">
        <x:v>219.4</x:v>
      </x:c>
      <x:c r="Q1717" s="11">
        <x:v>327.3</x:v>
      </x:c>
      <x:c r="R1717" s="11">
        <x:v>18.2</x:v>
      </x:c>
      <x:c r="S1717" s="11">
        <x:v>39</x:v>
      </x:c>
      <x:c r="T1717" s="11">
        <x:v>260.2</x:v>
      </x:c>
      <x:c r="U1717" s="11">
        <x:v>2132.5187999999998</x:v>
      </x:c>
      <x:c r="V1717" s="11">
        <x:v>16</x:v>
      </x:c>
      <x:c r="W1717" s="12">
        <x:v>2</x:v>
      </x:c>
      <x:c r="X1717" s="8">
        <x:v>0</x:v>
      </x:c>
      <x:c r="Y1717" s="13">
        <x:f t="shared" si="156"/>
        <x:v>1.9072766349401291</x:v>
      </x:c>
      <x:c r="Z1717" s="13">
        <x:f t="shared" si="157"/>
        <x:v>0.6348325738062216</x:v>
      </x:c>
      <x:c r="AA1717" s="13">
        <x:f t="shared" si="158"/>
        <x:v>2.575787596592035E-2</x:v>
      </x:c>
      <x:c r="AB1717" s="13">
        <x:f t="shared" si="159"/>
        <x:v>0.1449045637672545</x:v>
      </x:c>
      <x:c r="AC1717" s="13">
        <x:f t="shared" si="160"/>
        <x:v>0.27070328755722012</x:v>
      </x:c>
      <x:c r="AD1717" s="13" t="str">
        <x:f t="shared" si="161"/>
      </x:c>
      <x:c r="AE1717" s="50" t="n">
        <x:f>IF(OR(NOT(ISNUMBER(Q1717)),NOT(ISNUMBER(R1717))),"",IF(Q1717&lt;R1717,1,0))</x:f>
        <x:v>0</x:v>
      </x:c>
      <x:c r="AF1717" s="50" t="str">
        <x:f>IFERROR(IF(AND(A1717=A1716,C1717=C1716+1,ISNUMBER(AE1716)),AE1716,""),"")</x:f>
      </x:c>
      <x:c r="AG1717" s="52" t="str">
        <x:f>IFERROR(IF(AND(A1717=A1716,C1717=C1716+1,ISNUMBER(U1717),ISNUMBER(U1716),U1716&lt;&gt;0),U1717/U1716-1,""),"")</x:f>
      </x:c>
      <x:c r="AH1717" s="50" t="str">
        <x:f>IF(AND(ISNUMBER(AE1717),ISNUMBER(AF1717),ISNUMBER(AG1717)),IF(AND(AE1717=1,AF1717=1,AG1717&lt;0),1,0),"")</x:f>
      </x:c>
      <x:c r="AI1717" s="50" t="n">
        <x:f>IF(AND(A1717=A1718,C1718=C1717+1,ISNUMBER(AH1718)),C1718,"")</x:f>
        <x:v>2008</x:v>
      </x:c>
      <x:c r="AJ1717" s="50" t="n">
        <x:f>IF(AND(A1717=A1718,C1718=C1717+1,ISNUMBER(AH1718)),AH1718,"")</x:f>
        <x:v>0</x:v>
      </x:c>
    </x:row>
    <x:row r="1718" ht="15">
      <x:c r="A1718" s="9" t="s">
        <x:v>130</x:v>
      </x:c>
      <x:c r="B1718" s="10">
        <x:v>39813</x:v>
      </x:c>
      <x:c r="C1718" s="9">
        <x:v>2008</x:v>
      </x:c>
      <x:c r="D1718" s="11">
        <x:v>1450.6</x:v>
      </x:c>
      <x:c r="E1718" s="11">
        <x:v>519.5</x:v>
      </x:c>
      <x:c r="F1718" s="11">
        <x:v>276.60000000000002</x:v>
      </x:c>
      <x:c r="G1718" s="11">
        <x:v>851.7</x:v>
      </x:c>
      <x:c r="H1718" s="11">
        <x:v>202.7</x:v>
      </x:c>
      <x:c r="I1718" s="11">
        <x:v>598.9</x:v>
      </x:c>
      <x:c r="J1718" s="11">
        <x:v>472.9</x:v>
      </x:c>
      <x:c r="K1718" s="11">
        <x:v>323.7</x:v>
      </x:c>
      <x:c r="L1718" s="11">
        <x:v>14.6</x:v>
      </x:c>
      <x:c r="M1718" s="11">
        <x:v>0</x:v>
      </x:c>
      <x:c r="N1718" s="11">
        <x:v>202.7</x:v>
      </x:c>
      <x:c r="O1718" s="11">
        <x:v>655.20000000000005</x:v>
      </x:c>
      <x:c r="P1718" s="11">
        <x:v>261.7</x:v>
      </x:c>
      <x:c r="Q1718" s="11">
        <x:v>402.3</x:v>
      </x:c>
      <x:c r="R1718" s="11">
        <x:v>27</x:v>
      </x:c>
      <x:c r="S1718" s="11">
        <x:v>98.3</x:v>
      </x:c>
      <x:c r="T1718" s="11">
        <x:v>341.4</x:v>
      </x:c>
      <x:c r="U1718" s="11">
        <x:v>1179.6695</x:v>
      </x:c>
      <x:c r="V1718" s="11">
        <x:v>18</x:v>
      </x:c>
      <x:c r="W1718" s="12">
        <x:v>0</x:v>
      </x:c>
      <x:c r="X1718" s="8">
        <x:v>0</x:v>
      </x:c>
      <x:c r="Y1718" s="13">
        <x:f t="shared" si="156"/>
        <x:v>1.8781634128705711</x:v>
      </x:c>
      <x:c r="Z1718" s="13">
        <x:f t="shared" si="157"/>
        <x:v>0.58713635736936443</x:v>
      </x:c>
      <x:c r="AA1718" s="13">
        <x:f t="shared" si="158"/>
        <x:v>6.7765062732662348E-2</x:v>
      </x:c>
      <x:c r="AB1718" s="13">
        <x:f t="shared" si="159"/>
        <x:v>0.18040810699021095</x:v>
      </x:c>
      <x:c r="AC1718" s="13">
        <x:f t="shared" si="160"/>
        <x:v>0.40084536808735466</x:v>
      </x:c>
      <x:c r="AD1718" s="13">
        <x:f t="shared" si="161"/>
        <x:v>0.32600303322762997</x:v>
      </x:c>
      <x:c r="AE1718" s="50" t="n">
        <x:f>IF(OR(NOT(ISNUMBER(Q1718)),NOT(ISNUMBER(R1718))),"",IF(Q1718&lt;R1718,1,0))</x:f>
        <x:v>0</x:v>
      </x:c>
      <x:c r="AF1718" s="50" t="n">
        <x:f>IFERROR(IF(AND(A1718=A1717,C1718=C1717+1,ISNUMBER(AE1717)),AE1717,""),"")</x:f>
        <x:v>0</x:v>
      </x:c>
      <x:c r="AG1718" s="52" t="n">
        <x:f>IFERROR(IF(AND(A1718=A1717,C1718=C1717+1,ISNUMBER(U1718),ISNUMBER(U1717),U1717&lt;&gt;0),U1718/U1717-1,""),"")</x:f>
        <x:v>-0.44681871034384313</x:v>
      </x:c>
      <x:c r="AH1718" s="50" t="n">
        <x:f>IF(AND(ISNUMBER(AE1718),ISNUMBER(AF1718),ISNUMBER(AG1718)),IF(AND(AE1718=1,AF1718=1,AG1718&lt;0),1,0),"")</x:f>
        <x:v>0</x:v>
      </x:c>
      <x:c r="AI1718" s="50" t="n">
        <x:f>IF(AND(A1718=A1719,C1719=C1718+1,ISNUMBER(AH1719)),C1719,"")</x:f>
        <x:v>2009</x:v>
      </x:c>
      <x:c r="AJ1718" s="50" t="n">
        <x:f>IF(AND(A1718=A1719,C1719=C1718+1,ISNUMBER(AH1719)),AH1719,"")</x:f>
        <x:v>0</x:v>
      </x:c>
    </x:row>
    <x:row r="1719" ht="15">
      <x:c r="A1719" s="9" t="s">
        <x:v>130</x:v>
      </x:c>
      <x:c r="B1719" s="10">
        <x:v>40178</x:v>
      </x:c>
      <x:c r="C1719" s="9">
        <x:v>2009</x:v>
      </x:c>
      <x:c r="D1719" s="11">
        <x:v>2539.8000000000002</x:v>
      </x:c>
      <x:c r="E1719" s="11">
        <x:v>731.6</x:v>
      </x:c>
      <x:c r="F1719" s="11">
        <x:v>466.2</x:v>
      </x:c>
      <x:c r="G1719" s="11">
        <x:v>1568.5</x:v>
      </x:c>
      <x:c r="H1719" s="11">
        <x:v>547.29999999999995</x:v>
      </x:c>
      <x:c r="I1719" s="11">
        <x:v>971.3</x:v>
      </x:c>
      <x:c r="J1719" s="11">
        <x:v>603.20000000000005</x:v>
      </x:c>
      <x:c r="K1719" s="11">
        <x:v>250.6</x:v>
      </x:c>
      <x:c r="L1719" s="11">
        <x:v>35.299999999999997</x:v>
      </x:c>
      <x:c r="M1719" s="11">
        <x:v>0</x:v>
      </x:c>
      <x:c r="N1719" s="11">
        <x:v>547.29999999999995</x:v>
      </x:c>
      <x:c r="O1719" s="11">
        <x:v>621.1</x:v>
      </x:c>
      <x:c r="P1719" s="11">
        <x:v>169.7</x:v>
      </x:c>
      <x:c r="Q1719" s="11">
        <x:v>350.5</x:v>
      </x:c>
      <x:c r="R1719" s="11">
        <x:v>30.5</x:v>
      </x:c>
      <x:c r="S1719" s="11">
        <x:v>113</x:v>
      </x:c>
      <x:c r="T1719" s="11">
        <x:v>326.5</x:v>
      </x:c>
      <x:c r="U1719" s="11">
        <x:v>2046.1733999999999</x:v>
      </x:c>
      <x:c r="V1719" s="11">
        <x:v>18</x:v>
      </x:c>
      <x:c r="W1719" s="12">
        <x:v>0</x:v>
      </x:c>
      <x:c r="X1719" s="8">
        <x:v>0</x:v>
      </x:c>
      <x:c r="Y1719" s="13">
        <x:f t="shared" si="156"/>
        <x:v>1.5692835692835694</x:v>
      </x:c>
      <x:c r="Z1719" s="13">
        <x:f t="shared" si="157"/>
        <x:v>0.61756831246554844</x:v>
      </x:c>
      <x:c r="AA1719" s="13">
        <x:f t="shared" si="158"/>
        <x:v>4.4491692259233009E-2</x:v>
      </x:c>
      <x:c r="AB1719" s="13">
        <x:f t="shared" si="159"/>
        <x:v>6.6816284746830448E-2</x:v>
      </x:c>
      <x:c r="AC1719" s="13">
        <x:f t="shared" si="160"/>
        <x:v>0.20816066305387312</x:v>
      </x:c>
      <x:c r="AD1719" s="13">
        <x:f t="shared" si="161"/>
        <x:v>0.23749901567052523</x:v>
      </x:c>
      <x:c r="AE1719" s="50" t="n">
        <x:f>IF(OR(NOT(ISNUMBER(Q1719)),NOT(ISNUMBER(R1719))),"",IF(Q1719&lt;R1719,1,0))</x:f>
        <x:v>0</x:v>
      </x:c>
      <x:c r="AF1719" s="50" t="n">
        <x:f>IFERROR(IF(AND(A1719=A1718,C1719=C1718+1,ISNUMBER(AE1718)),AE1718,""),"")</x:f>
        <x:v>0</x:v>
      </x:c>
      <x:c r="AG1719" s="52" t="n">
        <x:f>IFERROR(IF(AND(A1719=A1718,C1719=C1718+1,ISNUMBER(U1719),ISNUMBER(U1718),U1718&lt;&gt;0),U1719/U1718-1,""),"")</x:f>
        <x:v>0.7345310699310272</x:v>
      </x:c>
      <x:c r="AH1719" s="50" t="n">
        <x:f>IF(AND(ISNUMBER(AE1719),ISNUMBER(AF1719),ISNUMBER(AG1719)),IF(AND(AE1719=1,AF1719=1,AG1719&lt;0),1,0),"")</x:f>
        <x:v>0</x:v>
      </x:c>
      <x:c r="AI1719" s="50" t="n">
        <x:f>IF(AND(A1719=A1720,C1720=C1719+1,ISNUMBER(AH1720)),C1720,"")</x:f>
        <x:v>2010</x:v>
      </x:c>
      <x:c r="AJ1719" s="50" t="n">
        <x:f>IF(AND(A1719=A1720,C1720=C1719+1,ISNUMBER(AH1720)),AH1720,"")</x:f>
        <x:v>0</x:v>
      </x:c>
    </x:row>
    <x:row r="1720" ht="15">
      <x:c r="A1720" s="9" t="s">
        <x:v>130</x:v>
      </x:c>
      <x:c r="B1720" s="10">
        <x:v>40543</x:v>
      </x:c>
      <x:c r="C1720" s="9">
        <x:v>2010</x:v>
      </x:c>
      <x:c r="D1720" s="11">
        <x:v>3025.9</x:v>
      </x:c>
      <x:c r="E1720" s="11">
        <x:v>697</x:v>
      </x:c>
      <x:c r="F1720" s="11">
        <x:v>503.2</x:v>
      </x:c>
      <x:c r="G1720" s="11">
        <x:v>1895.7</x:v>
      </x:c>
      <x:c r="H1720" s="11">
        <x:v>684.5</x:v>
      </x:c>
      <x:c r="I1720" s="11">
        <x:v>1130.2</x:v>
      </x:c>
      <x:c r="J1720" s="11">
        <x:v>738.7</x:v>
      </x:c>
      <x:c r="K1720" s="11">
        <x:v>299.7</x:v>
      </x:c>
      <x:c r="L1720" s="11">
        <x:v>18.600000000000001</x:v>
      </x:c>
      <x:c r="M1720" s="11">
        <x:v>0</x:v>
      </x:c>
      <x:c r="N1720" s="11">
        <x:v>684.5</x:v>
      </x:c>
      <x:c r="O1720" s="11">
        <x:v>763.6</x:v>
      </x:c>
      <x:c r="P1720" s="11">
        <x:v>127.7</x:v>
      </x:c>
      <x:c r="Q1720" s="11">
        <x:v>391.3</x:v>
      </x:c>
      <x:c r="R1720" s="11">
        <x:v>50.2</x:v>
      </x:c>
      <x:c r="S1720" s="11">
        <x:v>129.80000000000001</x:v>
      </x:c>
      <x:c r="T1720" s="11">
        <x:v>395.1</x:v>
      </x:c>
      <x:c r="U1720" s="11">
        <x:v>3538.7208999999998</x:v>
      </x:c>
      <x:c r="V1720" s="11">
        <x:v>18</x:v>
      </x:c>
      <x:c r="W1720" s="12">
        <x:v>0</x:v>
      </x:c>
      <x:c r="X1720" s="8">
        <x:v>0</x:v>
      </x:c>
      <x:c r="Y1720" s="13">
        <x:f t="shared" si="156"/>
        <x:v>1.3851351351351351</x:v>
      </x:c>
      <x:c r="Z1720" s="13">
        <x:f t="shared" si="157"/>
        <x:v>0.62649129184705377</x:v>
      </x:c>
      <x:c r="AA1720" s="13">
        <x:f t="shared" si="158"/>
        <x:v>4.2896328365114512E-2</x:v>
      </x:c>
      <x:c r="AB1720" s="13">
        <x:f t="shared" si="159"/>
        <x:v>4.2202319970917744E-2</x:v>
      </x:c>
      <x:c r="AC1720" s="13">
        <x:f t="shared" si="160"/>
        <x:v>0.20841905364772909</x:v>
      </x:c>
      <x:c r="AD1720" s="13">
        <x:f t="shared" si="161"/>
        <x:v>0.24412571466340593</x:v>
      </x:c>
      <x:c r="AE1720" s="50" t="n">
        <x:f>IF(OR(NOT(ISNUMBER(Q1720)),NOT(ISNUMBER(R1720))),"",IF(Q1720&lt;R1720,1,0))</x:f>
        <x:v>0</x:v>
      </x:c>
      <x:c r="AF1720" s="50" t="n">
        <x:f>IFERROR(IF(AND(A1720=A1719,C1720=C1719+1,ISNUMBER(AE1719)),AE1719,""),"")</x:f>
        <x:v>0</x:v>
      </x:c>
      <x:c r="AG1720" s="52" t="n">
        <x:f>IFERROR(IF(AND(A1720=A1719,C1720=C1719+1,ISNUMBER(U1720),ISNUMBER(U1719),U1719&lt;&gt;0),U1720/U1719-1,""),"")</x:f>
        <x:v>0.7294335367667275</x:v>
      </x:c>
      <x:c r="AH1720" s="50" t="n">
        <x:f>IF(AND(ISNUMBER(AE1720),ISNUMBER(AF1720),ISNUMBER(AG1720)),IF(AND(AE1720=1,AF1720=1,AG1720&lt;0),1,0),"")</x:f>
        <x:v>0</x:v>
      </x:c>
      <x:c r="AI1720" s="50" t="n">
        <x:f>IF(AND(A1720=A1721,C1721=C1720+1,ISNUMBER(AH1721)),C1721,"")</x:f>
        <x:v>2011</x:v>
      </x:c>
      <x:c r="AJ1720" s="50" t="n">
        <x:f>IF(AND(A1720=A1721,C1721=C1720+1,ISNUMBER(AH1721)),AH1721,"")</x:f>
        <x:v>0</x:v>
      </x:c>
    </x:row>
    <x:row r="1721" ht="15">
      <x:c r="A1721" s="9" t="s">
        <x:v>130</x:v>
      </x:c>
      <x:c r="B1721" s="10">
        <x:v>40908</x:v>
      </x:c>
      <x:c r="C1721" s="9">
        <x:v>2011</x:v>
      </x:c>
      <x:c r="D1721" s="11">
        <x:v>3889.4</x:v>
      </x:c>
      <x:c r="E1721" s="11">
        <x:v>815.3</x:v>
      </x:c>
      <x:c r="F1721" s="11">
        <x:v>909.7</x:v>
      </x:c>
      <x:c r="G1721" s="11">
        <x:v>2565.8000000000002</x:v>
      </x:c>
      <x:c r="H1721" s="11">
        <x:v>1036.7</x:v>
      </x:c>
      <x:c r="I1721" s="11">
        <x:v>1323.6</x:v>
      </x:c>
      <x:c r="J1721" s="11">
        <x:v>922.9</x:v>
      </x:c>
      <x:c r="K1721" s="11">
        <x:v>309.10000000000002</x:v>
      </x:c>
      <x:c r="L1721" s="11">
        <x:v>27.7</x:v>
      </x:c>
      <x:c r="M1721" s="11">
        <x:v>183.7</x:v>
      </x:c>
      <x:c r="N1721" s="11">
        <x:v>853</x:v>
      </x:c>
      <x:c r="O1721" s="11">
        <x:v>826.8</x:v>
      </x:c>
      <x:c r="P1721" s="11">
        <x:v>175.6</x:v>
      </x:c>
      <x:c r="Q1721" s="11">
        <x:v>355.7</x:v>
      </x:c>
      <x:c r="R1721" s="11">
        <x:v>64.5</x:v>
      </x:c>
      <x:c r="S1721" s="11">
        <x:v>171.2</x:v>
      </x:c>
      <x:c r="T1721" s="11">
        <x:v>431.3</x:v>
      </x:c>
      <x:c r="U1721" s="11">
        <x:v>2635.0677999999998</x:v>
      </x:c>
      <x:c r="V1721" s="11">
        <x:v>18</x:v>
      </x:c>
      <x:c r="W1721" s="12">
        <x:v>0</x:v>
      </x:c>
      <x:c r="X1721" s="8">
        <x:v>0</x:v>
      </x:c>
      <x:c r="Y1721" s="13">
        <x:f t="shared" si="156"/>
        <x:v>0.89622952621743424</x:v>
      </x:c>
      <x:c r="Z1721" s="13">
        <x:f t="shared" si="157"/>
        <x:v>0.65969044068493854</x:v>
      </x:c>
      <x:c r="AA1721" s="13">
        <x:f t="shared" si="158"/>
        <x:v>4.4017072041960197E-2</x:v>
      </x:c>
      <x:c r="AB1721" s="13">
        <x:f t="shared" si="159"/>
        <x:v>4.5148351930889077E-2</x:v>
      </x:c>
      <x:c r="AC1721" s="13">
        <x:f t="shared" si="160"/>
        <x:v>0.16809572063294098</x:v>
      </x:c>
      <x:c r="AD1721" s="13">
        <x:f t="shared" si="161"/>
        <x:v>0.23728595670283334</x:v>
      </x:c>
      <x:c r="AE1721" s="50" t="n">
        <x:f>IF(OR(NOT(ISNUMBER(Q1721)),NOT(ISNUMBER(R1721))),"",IF(Q1721&lt;R1721,1,0))</x:f>
        <x:v>0</x:v>
      </x:c>
      <x:c r="AF1721" s="50" t="n">
        <x:f>IFERROR(IF(AND(A1721=A1720,C1721=C1720+1,ISNUMBER(AE1720)),AE1720,""),"")</x:f>
        <x:v>0</x:v>
      </x:c>
      <x:c r="AG1721" s="52" t="n">
        <x:f>IFERROR(IF(AND(A1721=A1720,C1721=C1720+1,ISNUMBER(U1721),ISNUMBER(U1720),U1720&lt;&gt;0),U1721/U1720-1,""),"")</x:f>
        <x:v>-0.255361506469753</x:v>
      </x:c>
      <x:c r="AH1721" s="50" t="n">
        <x:f>IF(AND(ISNUMBER(AE1721),ISNUMBER(AF1721),ISNUMBER(AG1721)),IF(AND(AE1721=1,AF1721=1,AG1721&lt;0),1,0),"")</x:f>
        <x:v>0</x:v>
      </x:c>
      <x:c r="AI1721" s="50" t="n">
        <x:f>IF(AND(A1721=A1722,C1722=C1721+1,ISNUMBER(AH1722)),C1722,"")</x:f>
        <x:v>2012</x:v>
      </x:c>
      <x:c r="AJ1721" s="50" t="n">
        <x:f>IF(AND(A1721=A1722,C1722=C1721+1,ISNUMBER(AH1722)),AH1722,"")</x:f>
        <x:v>0</x:v>
      </x:c>
    </x:row>
    <x:row r="1722" ht="15">
      <x:c r="A1722" s="9" t="s">
        <x:v>130</x:v>
      </x:c>
      <x:c r="B1722" s="10">
        <x:v>41274</x:v>
      </x:c>
      <x:c r="C1722" s="9">
        <x:v>2012</x:v>
      </x:c>
      <x:c r="D1722" s="11">
        <x:v>4843.6000000000004</x:v>
      </x:c>
      <x:c r="E1722" s="11">
        <x:v>670.2</x:v>
      </x:c>
      <x:c r="F1722" s="11">
        <x:v>677.5</x:v>
      </x:c>
      <x:c r="G1722" s="11">
        <x:v>2890.1</x:v>
      </x:c>
      <x:c r="H1722" s="11">
        <x:v>1284</x:v>
      </x:c>
      <x:c r="I1722" s="11">
        <x:v>1953.5</x:v>
      </x:c>
      <x:c r="J1722" s="11">
        <x:v>1150.0999999999999</x:v>
      </x:c>
      <x:c r="K1722" s="11">
        <x:v>187.4</x:v>
      </x:c>
      <x:c r="L1722" s="11">
        <x:v>34.6</x:v>
      </x:c>
      <x:c r="M1722" s="11">
        <x:v>0</x:v>
      </x:c>
      <x:c r="N1722" s="11">
        <x:v>1284</x:v>
      </x:c>
      <x:c r="O1722" s="11">
        <x:v>1408.7</x:v>
      </x:c>
      <x:c r="P1722" s="11">
        <x:v>455.2</x:v>
      </x:c>
      <x:c r="Q1722" s="11">
        <x:v>828</x:v>
      </x:c>
      <x:c r="R1722" s="11">
        <x:v>78.7</x:v>
      </x:c>
      <x:c r="S1722" s="11">
        <x:v>252</x:v>
      </x:c>
      <x:c r="T1722" s="11">
        <x:v>713.4</x:v>
      </x:c>
      <x:c r="U1722" s="11">
        <x:v>2891.8202999999999</x:v>
      </x:c>
      <x:c r="V1722" s="11">
        <x:v>18</x:v>
      </x:c>
      <x:c r="W1722" s="12">
        <x:v>0</x:v>
      </x:c>
      <x:c r="X1722" s="8">
        <x:v>0</x:v>
      </x:c>
      <x:c r="Y1722" s="13">
        <x:f t="shared" si="156"/>
        <x:v>0.98922509225092259</x:v>
      </x:c>
      <x:c r="Z1722" s="13">
        <x:f t="shared" si="157"/>
        <x:v>0.59668428441654964</x:v>
      </x:c>
      <x:c r="AA1722" s="13">
        <x:f t="shared" si="158"/>
        <x:v>5.2027417623255426E-2</x:v>
      </x:c>
      <x:c r="AB1722" s="13">
        <x:f t="shared" si="159"/>
        <x:v>9.3979684532166152E-2</x:v>
      </x:c>
      <x:c r="AC1722" s="13">
        <x:f t="shared" si="160"/>
        <x:v>0.246842669803813</x:v>
      </x:c>
      <x:c r="AD1722" s="13">
        <x:f t="shared" si="161"/>
        <x:v>0.23744735320835739</x:v>
      </x:c>
      <x:c r="AE1722" s="50" t="n">
        <x:f>IF(OR(NOT(ISNUMBER(Q1722)),NOT(ISNUMBER(R1722))),"",IF(Q1722&lt;R1722,1,0))</x:f>
        <x:v>0</x:v>
      </x:c>
      <x:c r="AF1722" s="50" t="n">
        <x:f>IFERROR(IF(AND(A1722=A1721,C1722=C1721+1,ISNUMBER(AE1721)),AE1721,""),"")</x:f>
        <x:v>0</x:v>
      </x:c>
      <x:c r="AG1722" s="52" t="n">
        <x:f>IFERROR(IF(AND(A1722=A1721,C1722=C1721+1,ISNUMBER(U1722),ISNUMBER(U1721),U1721&lt;&gt;0),U1722/U1721-1,""),"")</x:f>
        <x:v>0.09743677183562416</x:v>
      </x:c>
      <x:c r="AH1722" s="50" t="n">
        <x:f>IF(AND(ISNUMBER(AE1722),ISNUMBER(AF1722),ISNUMBER(AG1722)),IF(AND(AE1722=1,AF1722=1,AG1722&lt;0),1,0),"")</x:f>
        <x:v>0</x:v>
      </x:c>
      <x:c r="AI1722" s="50" t="n">
        <x:f>IF(AND(A1722=A1723,C1723=C1722+1,ISNUMBER(AH1723)),C1723,"")</x:f>
        <x:v>2013</x:v>
      </x:c>
      <x:c r="AJ1722" s="50" t="n">
        <x:f>IF(AND(A1722=A1723,C1723=C1722+1,ISNUMBER(AH1723)),AH1723,"")</x:f>
        <x:v>0</x:v>
      </x:c>
    </x:row>
    <x:row r="1723" ht="15">
      <x:c r="A1723" s="9" t="s">
        <x:v>130</x:v>
      </x:c>
      <x:c r="B1723" s="10">
        <x:v>41639</x:v>
      </x:c>
      <x:c r="C1723" s="9">
        <x:v>2013</x:v>
      </x:c>
      <x:c r="D1723" s="11">
        <x:v>5813.9</x:v>
      </x:c>
      <x:c r="E1723" s="11">
        <x:v>1018.5</x:v>
      </x:c>
      <x:c r="F1723" s="11">
        <x:v>655.8</x:v>
      </x:c>
      <x:c r="G1723" s="11">
        <x:v>3689.5</x:v>
      </x:c>
      <x:c r="H1723" s="11">
        <x:v>1889.2</x:v>
      </x:c>
      <x:c r="I1723" s="11">
        <x:v>2124.4</x:v>
      </x:c>
      <x:c r="J1723" s="11">
        <x:v>1342.1</x:v>
      </x:c>
      <x:c r="K1723" s="11">
        <x:v>448.9</x:v>
      </x:c>
      <x:c r="L1723" s="11">
        <x:v>49.5</x:v>
      </x:c>
      <x:c r="M1723" s="11">
        <x:v>0</x:v>
      </x:c>
      <x:c r="N1723" s="11">
        <x:v>1889.2</x:v>
      </x:c>
      <x:c r="O1723" s="11">
        <x:v>1501</x:v>
      </x:c>
      <x:c r="P1723" s="11">
        <x:v>352</x:v>
      </x:c>
      <x:c r="Q1723" s="11">
        <x:v>914.5</x:v>
      </x:c>
      <x:c r="R1723" s="11">
        <x:v>79.5</x:v>
      </x:c>
      <x:c r="S1723" s="11">
        <x:v>234</x:v>
      </x:c>
      <x:c r="T1723" s="11">
        <x:v>731.4</x:v>
      </x:c>
      <x:c r="U1723" s="11">
        <x:v>2749.3542000000002</x:v>
      </x:c>
      <x:c r="V1723" s="11">
        <x:v>18</x:v>
      </x:c>
      <x:c r="W1723" s="12">
        <x:v>0</x:v>
      </x:c>
      <x:c r="X1723" s="8">
        <x:v>0</x:v>
      </x:c>
      <x:c r="Y1723" s="13">
        <x:f t="shared" si="156"/>
        <x:v>1.5530649588289114</x:v>
      </x:c>
      <x:c r="Z1723" s="13">
        <x:f t="shared" si="157"/>
        <x:v>0.63459983831851252</x:v>
      </x:c>
      <x:c r="AA1723" s="13">
        <x:f t="shared" si="158"/>
        <x:v>4.0248370285006628E-2</x:v>
      </x:c>
      <x:c r="AB1723" s="13">
        <x:f t="shared" si="159"/>
        <x:v>6.0544557009924498E-2</x:v>
      </x:c>
      <x:c r="AC1723" s="13">
        <x:f t="shared" si="160"/>
        <x:v>0.19823824366445317</x:v>
      </x:c>
      <x:c r="AD1723" s="13">
        <x:f t="shared" si="161"/>
        <x:v>0.23084332375857858</x:v>
      </x:c>
      <x:c r="AE1723" s="50" t="n">
        <x:f>IF(OR(NOT(ISNUMBER(Q1723)),NOT(ISNUMBER(R1723))),"",IF(Q1723&lt;R1723,1,0))</x:f>
        <x:v>0</x:v>
      </x:c>
      <x:c r="AF1723" s="50" t="n">
        <x:f>IFERROR(IF(AND(A1723=A1722,C1723=C1722+1,ISNUMBER(AE1722)),AE1722,""),"")</x:f>
        <x:v>0</x:v>
      </x:c>
      <x:c r="AG1723" s="52" t="n">
        <x:f>IFERROR(IF(AND(A1723=A1722,C1723=C1722+1,ISNUMBER(U1723),ISNUMBER(U1722),U1722&lt;&gt;0),U1723/U1722-1,""),"")</x:f>
        <x:v>-0.04926519811760077</x:v>
      </x:c>
      <x:c r="AH1723" s="50" t="n">
        <x:f>IF(AND(ISNUMBER(AE1723),ISNUMBER(AF1723),ISNUMBER(AG1723)),IF(AND(AE1723=1,AF1723=1,AG1723&lt;0),1,0),"")</x:f>
        <x:v>0</x:v>
      </x:c>
      <x:c r="AI1723" s="50" t="n">
        <x:f>IF(AND(A1723=A1724,C1724=C1723+1,ISNUMBER(AH1724)),C1724,"")</x:f>
        <x:v>2014</x:v>
      </x:c>
      <x:c r="AJ1723" s="50" t="n">
        <x:f>IF(AND(A1723=A1724,C1724=C1723+1,ISNUMBER(AH1724)),AH1724,"")</x:f>
        <x:v>0</x:v>
      </x:c>
    </x:row>
    <x:row r="1724" ht="15">
      <x:c r="A1724" s="9" t="s">
        <x:v>130</x:v>
      </x:c>
      <x:c r="B1724" s="10">
        <x:v>42004</x:v>
      </x:c>
      <x:c r="C1724" s="9">
        <x:v>2014</x:v>
      </x:c>
      <x:c r="D1724" s="11">
        <x:v>6087.6</x:v>
      </x:c>
      <x:c r="E1724" s="11">
        <x:v>1116.9000000000001</x:v>
      </x:c>
      <x:c r="F1724" s="11">
        <x:v>992.7</x:v>
      </x:c>
      <x:c r="G1724" s="11">
        <x:v>4215.3999999999996</x:v>
      </x:c>
      <x:c r="H1724" s="11">
        <x:v>2386.1999999999998</x:v>
      </x:c>
      <x:c r="I1724" s="11">
        <x:v>1872.2</x:v>
      </x:c>
      <x:c r="J1724" s="11">
        <x:v>1142.3</x:v>
      </x:c>
      <x:c r="K1724" s="11">
        <x:v>291.8</x:v>
      </x:c>
      <x:c r="L1724" s="11">
        <x:v>26.1</x:v>
      </x:c>
      <x:c r="M1724" s="11">
        <x:v>300</x:v>
      </x:c>
      <x:c r="N1724" s="11">
        <x:v>2086.1999999999998</x:v>
      </x:c>
      <x:c r="O1724" s="11">
        <x:v>1629.4</x:v>
      </x:c>
      <x:c r="P1724" s="11">
        <x:v>-225.7</x:v>
      </x:c>
      <x:c r="Q1724" s="11">
        <x:v>1015.1</x:v>
      </x:c>
      <x:c r="R1724" s="11">
        <x:v>103.9</x:v>
      </x:c>
      <x:c r="S1724" s="11">
        <x:v>-210.3</x:v>
      </x:c>
      <x:c r="T1724" s="11">
        <x:v>826.2</x:v>
      </x:c>
      <x:c r="U1724" s="11">
        <x:v>1330.7358999999999</x:v>
      </x:c>
      <x:c r="V1724" s="11">
        <x:v>18</x:v>
      </x:c>
      <x:c r="W1724" s="12">
        <x:v>0</x:v>
      </x:c>
      <x:c r="X1724" s="8">
        <x:v>0</x:v>
      </x:c>
      <x:c r="Y1724" s="13">
        <x:f t="shared" si="156"/>
        <x:v>1.1251133272892113</x:v>
      </x:c>
      <x:c r="Z1724" s="13">
        <x:f t="shared" si="157"/>
        <x:v>0.69245679742427224</x:v>
      </x:c>
      <x:c r="AA1724" s="13">
        <x:f t="shared" si="158"/>
        <x:v>-3.454563374728957E-2</x:v>
      </x:c>
      <x:c r="AB1724" s="13">
        <x:f t="shared" si="159"/>
        <x:v>-3.7075366318417763E-2</x:v>
      </x:c>
      <x:c r="AC1724" s="13">
        <x:f t="shared" si="160"/>
        <x:v>0.19599563505242684</x:v>
      </x:c>
      <x:c r="AD1724" s="13">
        <x:f t="shared" si="161"/>
        <x:v>0.18764373480517771</x:v>
      </x:c>
      <x:c r="AE1724" s="50" t="n">
        <x:f>IF(OR(NOT(ISNUMBER(Q1724)),NOT(ISNUMBER(R1724))),"",IF(Q1724&lt;R1724,1,0))</x:f>
        <x:v>0</x:v>
      </x:c>
      <x:c r="AF1724" s="50" t="n">
        <x:f>IFERROR(IF(AND(A1724=A1723,C1724=C1723+1,ISNUMBER(AE1723)),AE1723,""),"")</x:f>
        <x:v>0</x:v>
      </x:c>
      <x:c r="AG1724" s="52" t="n">
        <x:f>IFERROR(IF(AND(A1724=A1723,C1724=C1723+1,ISNUMBER(U1724),ISNUMBER(U1723),U1723&lt;&gt;0),U1724/U1723-1,""),"")</x:f>
        <x:v>-0.5159823714238057</x:v>
      </x:c>
      <x:c r="AH1724" s="50" t="n">
        <x:f>IF(AND(ISNUMBER(AE1724),ISNUMBER(AF1724),ISNUMBER(AG1724)),IF(AND(AE1724=1,AF1724=1,AG1724&lt;0),1,0),"")</x:f>
        <x:v>0</x:v>
      </x:c>
      <x:c r="AI1724" s="50" t="n">
        <x:f>IF(AND(A1724=A1725,C1725=C1724+1,ISNUMBER(AH1725)),C1725,"")</x:f>
        <x:v>2015</x:v>
      </x:c>
      <x:c r="AJ1724" s="50" t="n">
        <x:f>IF(AND(A1724=A1725,C1725=C1724+1,ISNUMBER(AH1725)),AH1725,"")</x:f>
        <x:v>0</x:v>
      </x:c>
    </x:row>
    <x:row r="1725" ht="15">
      <x:c r="A1725" s="9" t="s">
        <x:v>130</x:v>
      </x:c>
      <x:c r="B1725" s="10">
        <x:v>42369</x:v>
      </x:c>
      <x:c r="C1725" s="9">
        <x:v>2015</x:v>
      </x:c>
      <x:c r="D1725" s="11">
        <x:v>5305.9</x:v>
      </x:c>
      <x:c r="E1725" s="11">
        <x:v>814.8</x:v>
      </x:c>
      <x:c r="F1725" s="11">
        <x:v>519.9</x:v>
      </x:c>
      <x:c r="G1725" s="11">
        <x:v>4571.1000000000004</x:v>
      </x:c>
      <x:c r="H1725" s="11">
        <x:v>2615.1</x:v>
      </x:c>
      <x:c r="I1725" s="11">
        <x:v>734.8</x:v>
      </x:c>
      <x:c r="J1725" s="11">
        <x:v>46.3</x:v>
      </x:c>
      <x:c r="K1725" s="11">
        <x:v>401.3</x:v>
      </x:c>
      <x:c r="L1725" s="11">
        <x:v>20.8</x:v>
      </x:c>
      <x:c r="M1725" s="11">
        <x:v>0</x:v>
      </x:c>
      <x:c r="N1725" s="11">
        <x:v>2615.1</x:v>
      </x:c>
      <x:c r="O1725" s="11">
        <x:v>1067.2</x:v>
      </x:c>
      <x:c r="P1725" s="11">
        <x:v>-707.8</x:v>
      </x:c>
      <x:c r="Q1725" s="11">
        <x:v>642.6</x:v>
      </x:c>
      <x:c r="R1725" s="11">
        <x:v>102.2</x:v>
      </x:c>
      <x:c r="S1725" s="11">
        <x:v>-1103.8</x:v>
      </x:c>
      <x:c r="T1725" s="11">
        <x:v>717.9</x:v>
      </x:c>
      <x:c r="U1725" s="11">
        <x:v>365.02510000000001</x:v>
      </x:c>
      <x:c r="V1725" s="11">
        <x:v>18</x:v>
      </x:c>
      <x:c r="W1725" s="12">
        <x:v>0</x:v>
      </x:c>
      <x:c r="X1725" s="8">
        <x:v>0</x:v>
      </x:c>
      <x:c r="Y1725" s="13">
        <x:f t="shared" si="156"/>
        <x:v>1.5672244662435084</x:v>
      </x:c>
      <x:c r="Z1725" s="13">
        <x:f t="shared" si="157"/>
        <x:v>0.86151265572287461</x:v>
      </x:c>
      <x:c r="AA1725" s="13">
        <x:f t="shared" si="158"/>
        <x:v>-0.20803256751917676</x:v>
      </x:c>
      <x:c r="AB1725" s="13">
        <x:f t="shared" si="159"/>
        <x:v>-0.13339866940575587</x:v>
      </x:c>
      <x:c r="AC1725" s="13">
        <x:f t="shared" si="160"/>
        <x:v>0.15705191310625449</x:v>
      </x:c>
      <x:c r="AD1725" s="13">
        <x:f t="shared" si="161"/>
        <x:v>8.7261350572004747E-3</x:v>
      </x:c>
      <x:c r="AE1725" s="50" t="n">
        <x:f>IF(OR(NOT(ISNUMBER(Q1725)),NOT(ISNUMBER(R1725))),"",IF(Q1725&lt;R1725,1,0))</x:f>
        <x:v>0</x:v>
      </x:c>
      <x:c r="AF1725" s="50" t="n">
        <x:f>IFERROR(IF(AND(A1725=A1724,C1725=C1724+1,ISNUMBER(AE1724)),AE1724,""),"")</x:f>
        <x:v>0</x:v>
      </x:c>
      <x:c r="AG1725" s="52" t="n">
        <x:f>IFERROR(IF(AND(A1725=A1724,C1725=C1724+1,ISNUMBER(U1725),ISNUMBER(U1724),U1724&lt;&gt;0),U1725/U1724-1,""),"")</x:f>
        <x:v>-0.7256968118166798</x:v>
      </x:c>
      <x:c r="AH1725" s="50" t="n">
        <x:f>IF(AND(ISNUMBER(AE1725),ISNUMBER(AF1725),ISNUMBER(AG1725)),IF(AND(AE1725=1,AF1725=1,AG1725&lt;0),1,0),"")</x:f>
        <x:v>0</x:v>
      </x:c>
      <x:c r="AI1725" s="50" t="n">
        <x:f>IF(AND(A1725=A1726,C1726=C1725+1,ISNUMBER(AH1726)),C1726,"")</x:f>
        <x:v>2016</x:v>
      </x:c>
      <x:c r="AJ1725" s="50" t="n">
        <x:f>IF(AND(A1725=A1726,C1726=C1725+1,ISNUMBER(AH1726)),AH1726,"")</x:f>
        <x:v>0</x:v>
      </x:c>
    </x:row>
    <x:row r="1726" ht="15">
      <x:c r="A1726" s="9" t="s">
        <x:v>130</x:v>
      </x:c>
      <x:c r="B1726" s="10">
        <x:v>42735</x:v>
      </x:c>
      <x:c r="C1726" s="9">
        <x:v>2016</x:v>
      </x:c>
      <x:c r="D1726" s="11">
        <x:v>6060.2</x:v>
      </x:c>
      <x:c r="E1726" s="11">
        <x:v>628.20000000000005</x:v>
      </x:c>
      <x:c r="F1726" s="11">
        <x:v>826.2</x:v>
      </x:c>
      <x:c r="G1726" s="11">
        <x:v>5251.1</x:v>
      </x:c>
      <x:c r="H1726" s="11">
        <x:v>3003.5</x:v>
      </x:c>
      <x:c r="I1726" s="11">
        <x:v>809.1</x:v>
      </x:c>
      <x:c r="J1726" s="11">
        <x:v>109.7</x:v>
      </x:c>
      <x:c r="K1726" s="11">
        <x:v>255.9</x:v>
      </x:c>
      <x:c r="L1726" s="11">
        <x:v>22.3</x:v>
      </x:c>
      <x:c r="M1726" s="11">
        <x:v>273</x:v>
      </x:c>
      <x:c r="N1726" s="11">
        <x:v>2730.5</x:v>
      </x:c>
      <x:c r="O1726" s="11">
        <x:v>937</x:v>
      </x:c>
      <x:c r="P1726" s="11">
        <x:v>-170.1</x:v>
      </x:c>
      <x:c r="Q1726" s="11">
        <x:v>718.2</x:v>
      </x:c>
      <x:c r="R1726" s="11">
        <x:v>149.9</x:v>
      </x:c>
      <x:c r="S1726" s="11">
        <x:v>122.6</x:v>
      </x:c>
      <x:c r="T1726" s="11">
        <x:v>305.10000000000002</x:v>
      </x:c>
      <x:c r="U1726" s="11">
        <x:v>466.65269999999998</x:v>
      </x:c>
      <x:c r="V1726" s="11">
        <x:v>18</x:v>
      </x:c>
      <x:c r="W1726" s="12">
        <x:v>0</x:v>
      </x:c>
      <x:c r="X1726" s="8">
        <x:v>0</x:v>
      </x:c>
      <x:c r="Y1726" s="13">
        <x:f t="shared" si="156"/>
        <x:v>0.76034858387799564</x:v>
      </x:c>
      <x:c r="Z1726" s="13">
        <x:f t="shared" si="157"/>
        <x:v>0.86648955480017165</x:v>
      </x:c>
      <x:c r="AA1726" s="13">
        <x:f t="shared" si="158"/>
        <x:v>2.0230355433814066E-2</x:v>
      </x:c>
      <x:c r="AB1726" s="13">
        <x:f t="shared" si="159"/>
        <x:v>-2.8068380581498961E-2</x:v>
      </x:c>
      <x:c r="AC1726" s="13">
        <x:f t="shared" si="160"/>
        <x:v>5.8102111938450988E-2</x:v>
      </x:c>
      <x:c r="AD1726" s="13">
        <x:f t="shared" si="161"/>
        <x:v>1.8101712814758589E-2</x:v>
      </x:c>
      <x:c r="AE1726" s="50" t="n">
        <x:f>IF(OR(NOT(ISNUMBER(Q1726)),NOT(ISNUMBER(R1726))),"",IF(Q1726&lt;R1726,1,0))</x:f>
        <x:v>0</x:v>
      </x:c>
      <x:c r="AF1726" s="50" t="n">
        <x:f>IFERROR(IF(AND(A1726=A1725,C1726=C1725+1,ISNUMBER(AE1725)),AE1725,""),"")</x:f>
        <x:v>0</x:v>
      </x:c>
      <x:c r="AG1726" s="52" t="n">
        <x:f>IFERROR(IF(AND(A1726=A1725,C1726=C1725+1,ISNUMBER(U1726),ISNUMBER(U1725),U1725&lt;&gt;0),U1726/U1725-1,""),"")</x:f>
        <x:v>0.2784126351859091</x:v>
      </x:c>
      <x:c r="AH1726" s="50" t="n">
        <x:f>IF(AND(ISNUMBER(AE1726),ISNUMBER(AF1726),ISNUMBER(AG1726)),IF(AND(AE1726=1,AF1726=1,AG1726&lt;0),1,0),"")</x:f>
        <x:v>0</x:v>
      </x:c>
      <x:c r="AI1726" s="50" t="n">
        <x:f>IF(AND(A1726=A1727,C1727=C1726+1,ISNUMBER(AH1727)),C1727,"")</x:f>
        <x:v>2017</x:v>
      </x:c>
      <x:c r="AJ1726" s="50" t="n">
        <x:f>IF(AND(A1726=A1727,C1727=C1726+1,ISNUMBER(AH1727)),AH1727,"")</x:f>
        <x:v>0</x:v>
      </x:c>
    </x:row>
    <x:row r="1727" ht="15">
      <x:c r="A1727" s="9" t="s">
        <x:v>130</x:v>
      </x:c>
      <x:c r="B1727" s="10">
        <x:v>43100</x:v>
      </x:c>
      <x:c r="C1727" s="9">
        <x:v>2017</x:v>
      </x:c>
      <x:c r="D1727" s="11">
        <x:v>6136.6</x:v>
      </x:c>
      <x:c r="E1727" s="11">
        <x:v>830.6</x:v>
      </x:c>
      <x:c r="F1727" s="11">
        <x:v>823.6</x:v>
      </x:c>
      <x:c r="G1727" s="11">
        <x:v>5519.7</x:v>
      </x:c>
      <x:c r="H1727" s="11">
        <x:v>2972.6</x:v>
      </x:c>
      <x:c r="I1727" s="11">
        <x:v>616.9</x:v>
      </x:c>
      <x:c r="J1727" s="11">
        <x:v>-123.9</x:v>
      </x:c>
      <x:c r="K1727" s="11">
        <x:v>365.4</x:v>
      </x:c>
      <x:c r="L1727" s="11">
        <x:v>13.5</x:v>
      </x:c>
      <x:c r="M1727" s="11">
        <x:v>0</x:v>
      </x:c>
      <x:c r="N1727" s="11">
        <x:v>2972.6</x:v>
      </x:c>
      <x:c r="O1727" s="11">
        <x:v>1043.0999999999999</x:v>
      </x:c>
      <x:c r="P1727" s="11">
        <x:v>33.799999999999997</x:v>
      </x:c>
      <x:c r="Q1727" s="11">
        <x:v>701.6</x:v>
      </x:c>
      <x:c r="R1727" s="11">
        <x:v>224.9</x:v>
      </x:c>
      <x:c r="S1727" s="11">
        <x:v>-253.8</x:v>
      </x:c>
      <x:c r="T1727" s="11">
        <x:v>272.3</x:v>
      </x:c>
      <x:c r="U1727" s="11">
        <x:v>541.42989999999998</x:v>
      </x:c>
      <x:c r="V1727" s="11">
        <x:v>18</x:v>
      </x:c>
      <x:c r="W1727" s="12">
        <x:v>0</x:v>
      </x:c>
      <x:c r="X1727" s="8">
        <x:v>0</x:v>
      </x:c>
      <x:c r="Y1727" s="13">
        <x:f t="shared" si="156"/>
        <x:v>1.008499271491015</x:v>
      </x:c>
      <x:c r="Z1727" s="13">
        <x:f t="shared" si="157"/>
        <x:v>0.89947202033699436</x:v>
      </x:c>
      <x:c r="AA1727" s="13">
        <x:f t="shared" si="158"/>
        <x:v>-4.1358406935436562E-2</x:v>
      </x:c>
      <x:c r="AB1727" s="13">
        <x:f t="shared" si="159"/>
        <x:v>5.5079359906136938E-3</x:v>
      </x:c>
      <x:c r="AC1727" s="13">
        <x:f t="shared" si="160"/>
        <x:v>4.9332391253147818E-2</x:v>
      </x:c>
      <x:c r="AD1727" s="13">
        <x:f t="shared" si="161"/>
        <x:v>-2.0190333409379788E-2</x:v>
      </x:c>
      <x:c r="AE1727" s="50" t="n">
        <x:f>IF(OR(NOT(ISNUMBER(Q1727)),NOT(ISNUMBER(R1727))),"",IF(Q1727&lt;R1727,1,0))</x:f>
        <x:v>0</x:v>
      </x:c>
      <x:c r="AF1727" s="50" t="n">
        <x:f>IFERROR(IF(AND(A1727=A1726,C1727=C1726+1,ISNUMBER(AE1726)),AE1726,""),"")</x:f>
        <x:v>0</x:v>
      </x:c>
      <x:c r="AG1727" s="52" t="n">
        <x:f>IFERROR(IF(AND(A1727=A1726,C1727=C1726+1,ISNUMBER(U1727),ISNUMBER(U1726),U1726&lt;&gt;0),U1727/U1726-1,""),"")</x:f>
        <x:v>0.16024165294661308</x:v>
      </x:c>
      <x:c r="AH1727" s="50" t="n">
        <x:f>IF(AND(ISNUMBER(AE1727),ISNUMBER(AF1727),ISNUMBER(AG1727)),IF(AND(AE1727=1,AF1727=1,AG1727&lt;0),1,0),"")</x:f>
        <x:v>0</x:v>
      </x:c>
      <x:c r="AI1727" s="50" t="n">
        <x:f>IF(AND(A1727=A1728,C1728=C1727+1,ISNUMBER(AH1728)),C1728,"")</x:f>
        <x:v>2018</x:v>
      </x:c>
      <x:c r="AJ1727" s="50" t="n">
        <x:f>IF(AND(A1727=A1728,C1728=C1727+1,ISNUMBER(AH1728)),AH1728,"")</x:f>
        <x:v>0</x:v>
      </x:c>
    </x:row>
    <x:row r="1728" ht="15">
      <x:c r="A1728" s="9" t="s">
        <x:v>130</x:v>
      </x:c>
      <x:c r="B1728" s="10">
        <x:v>43465</x:v>
      </x:c>
      <x:c r="C1728" s="9">
        <x:v>2018</x:v>
      </x:c>
      <x:c r="D1728" s="11">
        <x:v>5614.9</x:v>
      </x:c>
      <x:c r="E1728" s="11">
        <x:v>722</x:v>
      </x:c>
      <x:c r="F1728" s="11">
        <x:v>495.9</x:v>
      </x:c>
      <x:c r="G1728" s="11">
        <x:v>4588.8999999999996</x:v>
      </x:c>
      <x:c r="H1728" s="11">
        <x:v>2552</x:v>
      </x:c>
      <x:c r="I1728" s="11">
        <x:v>1026</x:v>
      </x:c>
      <x:c r="J1728" s="11">
        <x:v>-50.4</x:v>
      </x:c>
      <x:c r="K1728" s="11">
        <x:v>244.6</x:v>
      </x:c>
      <x:c r="L1728" s="11">
        <x:v>12.5</x:v>
      </x:c>
      <x:c r="M1728" s="11">
        <x:v>0</x:v>
      </x:c>
      <x:c r="N1728" s="11">
        <x:v>2552</x:v>
      </x:c>
      <x:c r="O1728" s="11">
        <x:v>1397.5</x:v>
      </x:c>
      <x:c r="P1728" s="11">
        <x:v>531</x:v>
      </x:c>
      <x:c r="Q1728" s="11">
        <x:v>889.4</x:v>
      </x:c>
      <x:c r="R1728" s="11">
        <x:v>225.5</x:v>
      </x:c>
      <x:c r="S1728" s="11">
        <x:v>133.4</x:v>
      </x:c>
      <x:c r="T1728" s="11">
        <x:v>494.1</x:v>
      </x:c>
      <x:c r="U1728" s="11">
        <x:v>693.07650000000001</x:v>
      </x:c>
      <x:c r="V1728" s="11">
        <x:v>18</x:v>
      </x:c>
      <x:c r="W1728" s="12">
        <x:v>0</x:v>
      </x:c>
      <x:c r="X1728" s="8">
        <x:v>0</x:v>
      </x:c>
      <x:c r="Y1728" s="13">
        <x:f t="shared" si="156"/>
        <x:v>1.4559386973180077</x:v>
      </x:c>
      <x:c r="Z1728" s="13">
        <x:f t="shared" si="157"/>
        <x:v>0.81727190154766782</x:v>
      </x:c>
      <x:c r="AA1728" s="13">
        <x:f t="shared" si="158"/>
        <x:v>2.3758214750040075E-2</x:v>
      </x:c>
      <x:c r="AB1728" s="13">
        <x:f t="shared" si="159"/>
        <x:v>9.4569805339364904E-2</x:v>
      </x:c>
      <x:c r="AC1728" s="13">
        <x:f t="shared" si="160"/>
        <x:v>0.10767286277757199</x:v>
      </x:c>
      <x:c r="AD1728" s="13">
        <x:f t="shared" si="161"/>
        <x:v>-8.9761171169566688E-3</x:v>
      </x:c>
      <x:c r="AE1728" s="50" t="n">
        <x:f>IF(OR(NOT(ISNUMBER(Q1728)),NOT(ISNUMBER(R1728))),"",IF(Q1728&lt;R1728,1,0))</x:f>
        <x:v>0</x:v>
      </x:c>
      <x:c r="AF1728" s="50" t="n">
        <x:f>IFERROR(IF(AND(A1728=A1727,C1728=C1727+1,ISNUMBER(AE1727)),AE1727,""),"")</x:f>
        <x:v>0</x:v>
      </x:c>
      <x:c r="AG1728" s="52" t="n">
        <x:f>IFERROR(IF(AND(A1728=A1727,C1728=C1727+1,ISNUMBER(U1728),ISNUMBER(U1727),U1727&lt;&gt;0),U1728/U1727-1,""),"")</x:f>
        <x:v>0.28008538132083216</x:v>
      </x:c>
      <x:c r="AH1728" s="50" t="n">
        <x:f>IF(AND(ISNUMBER(AE1728),ISNUMBER(AF1728),ISNUMBER(AG1728)),IF(AND(AE1728=1,AF1728=1,AG1728&lt;0),1,0),"")</x:f>
        <x:v>0</x:v>
      </x:c>
      <x:c r="AI1728" s="50" t="n">
        <x:f>IF(AND(A1728=A1729,C1729=C1728+1,ISNUMBER(AH1729)),C1729,"")</x:f>
        <x:v>2019</x:v>
      </x:c>
      <x:c r="AJ1728" s="50" t="n">
        <x:f>IF(AND(A1728=A1729,C1729=C1728+1,ISNUMBER(AH1729)),AH1729,"")</x:f>
        <x:v>0</x:v>
      </x:c>
    </x:row>
    <x:row r="1729" ht="15">
      <x:c r="A1729" s="9" t="s">
        <x:v>130</x:v>
      </x:c>
      <x:c r="B1729" s="10">
        <x:v>43830</x:v>
      </x:c>
      <x:c r="C1729" s="9">
        <x:v>2019</x:v>
      </x:c>
      <x:c r="D1729" s="11">
        <x:v>6092.4</x:v>
      </x:c>
      <x:c r="E1729" s="11">
        <x:v>648.6</x:v>
      </x:c>
      <x:c r="F1729" s="11">
        <x:v>696.8</x:v>
      </x:c>
      <x:c r="G1729" s="11">
        <x:v>4960.8999999999996</x:v>
      </x:c>
      <x:c r="H1729" s="11">
        <x:v>2902.3</x:v>
      </x:c>
      <x:c r="I1729" s="11">
        <x:v>1131.5</x:v>
      </x:c>
      <x:c r="J1729" s="11">
        <x:v>-50.4</x:v>
      </x:c>
      <x:c r="K1729" s="11">
        <x:v>198.1</x:v>
      </x:c>
      <x:c r="L1729" s="11">
        <x:v>16.3</x:v>
      </x:c>
      <x:c r="M1729" s="11">
        <x:v>149.69999999999999</x:v>
      </x:c>
      <x:c r="N1729" s="11">
        <x:v>2752.6</x:v>
      </x:c>
      <x:c r="O1729" s="11">
        <x:v>1584.7</x:v>
      </x:c>
      <x:c r="P1729" s="11">
        <x:v>455</x:v>
      </x:c>
      <x:c r="Q1729" s="11">
        <x:v>1212.9000000000001</x:v>
      </x:c>
      <x:c r="R1729" s="11">
        <x:v>228.5</x:v>
      </x:c>
      <x:c r="S1729" s="11">
        <x:v>164.3</x:v>
      </x:c>
      <x:c r="T1729" s="11">
        <x:v>856.8</x:v>
      </x:c>
      <x:c r="U1729" s="11">
        <x:v>1083.0150000000001</x:v>
      </x:c>
      <x:c r="V1729" s="11">
        <x:v>18</x:v>
      </x:c>
      <x:c r="W1729" s="12">
        <x:v>0</x:v>
      </x:c>
      <x:c r="X1729" s="8">
        <x:v>0</x:v>
      </x:c>
      <x:c r="Y1729" s="13">
        <x:f t="shared" si="156"/>
        <x:v>0.93082663605051674</x:v>
      </x:c>
      <x:c r="Z1729" s="13">
        <x:f t="shared" si="157"/>
        <x:v>0.81427680388680979</x:v>
      </x:c>
      <x:c r="AA1729" s="13">
        <x:f t="shared" si="158"/>
        <x:v>2.6968025736983786E-2</x:v>
      </x:c>
      <x:c r="AB1729" s="13">
        <x:f t="shared" si="159"/>
        <x:v>7.4683211870527219E-2</x:v>
      </x:c>
      <x:c r="AC1729" s="13">
        <x:f t="shared" si="160"/>
        <x:v>0.1727105968675039</x:v>
      </x:c>
      <x:c r="AD1729" s="13">
        <x:f t="shared" si="161"/>
        <x:v>-8.2726019302737843E-3</x:v>
      </x:c>
      <x:c r="AE1729" s="50" t="n">
        <x:f>IF(OR(NOT(ISNUMBER(Q1729)),NOT(ISNUMBER(R1729))),"",IF(Q1729&lt;R1729,1,0))</x:f>
        <x:v>0</x:v>
      </x:c>
      <x:c r="AF1729" s="50" t="n">
        <x:f>IFERROR(IF(AND(A1729=A1728,C1729=C1728+1,ISNUMBER(AE1728)),AE1728,""),"")</x:f>
        <x:v>0</x:v>
      </x:c>
      <x:c r="AG1729" s="52" t="n">
        <x:f>IFERROR(IF(AND(A1729=A1728,C1729=C1728+1,ISNUMBER(U1729),ISNUMBER(U1728),U1728&lt;&gt;0),U1729/U1728-1,""),"")</x:f>
        <x:v>0.5626197108111444</x:v>
      </x:c>
      <x:c r="AH1729" s="50" t="n">
        <x:f>IF(AND(ISNUMBER(AE1729),ISNUMBER(AF1729),ISNUMBER(AG1729)),IF(AND(AE1729=1,AF1729=1,AG1729&lt;0),1,0),"")</x:f>
        <x:v>0</x:v>
      </x:c>
      <x:c r="AI1729" s="50" t="n">
        <x:f>IF(AND(A1729=A1730,C1730=C1729+1,ISNUMBER(AH1730)),C1730,"")</x:f>
        <x:v>2020</x:v>
      </x:c>
      <x:c r="AJ1729" s="50" t="n">
        <x:f>IF(AND(A1729=A1730,C1730=C1729+1,ISNUMBER(AH1730)),AH1730,"")</x:f>
        <x:v>0</x:v>
      </x:c>
    </x:row>
    <x:row r="1730" ht="15">
      <x:c r="A1730" s="9" t="s">
        <x:v>130</x:v>
      </x:c>
      <x:c r="B1730" s="10">
        <x:v>44196</x:v>
      </x:c>
      <x:c r="C1730" s="9">
        <x:v>2020</x:v>
      </x:c>
      <x:c r="D1730" s="11">
        <x:v>9482.5</x:v>
      </x:c>
      <x:c r="E1730" s="11">
        <x:v>1289.8</x:v>
      </x:c>
      <x:c r="F1730" s="11">
        <x:v>1039.5999999999999</x:v>
      </x:c>
      <x:c r="G1730" s="11">
        <x:v>8415.2000000000007</x:v>
      </x:c>
      <x:c r="H1730" s="11">
        <x:v>2322.6999999999998</x:v>
      </x:c>
      <x:c r="I1730" s="11">
        <x:v>1067.3</x:v>
      </x:c>
      <x:c r="J1730" s="11">
        <x:v>-36.799999999999997</x:v>
      </x:c>
      <x:c r="K1730" s="11">
        <x:v>445.4</x:v>
      </x:c>
      <x:c r="L1730" s="11">
        <x:v>160.5</x:v>
      </x:c>
      <x:c r="M1730" s="11">
        <x:v>81.599999999999994</x:v>
      </x:c>
      <x:c r="N1730" s="11">
        <x:v>2241.1</x:v>
      </x:c>
      <x:c r="O1730" s="11">
        <x:v>2413.6</x:v>
      </x:c>
      <x:c r="P1730" s="11">
        <x:v>-687.4</x:v>
      </x:c>
      <x:c r="Q1730" s="11">
        <x:v>534.70000000000005</x:v>
      </x:c>
      <x:c r="R1730" s="11">
        <x:v>131.1</x:v>
      </x:c>
      <x:c r="S1730" s="11">
        <x:v>-778.4</x:v>
      </x:c>
      <x:c r="T1730" s="11">
        <x:v>1225.5999999999999</x:v>
      </x:c>
      <x:c r="U1730" s="11">
        <x:v>248.07740000000001</x:v>
      </x:c>
      <x:c r="V1730" s="11">
        <x:v>18</x:v>
      </x:c>
      <x:c r="W1730" s="12">
        <x:v>0</x:v>
      </x:c>
      <x:c r="X1730" s="8">
        <x:v>0</x:v>
      </x:c>
      <x:c r="Y1730" s="13">
        <x:f t="shared" si="156"/>
        <x:v>1.2406694882647173</x:v>
      </x:c>
      <x:c r="Z1730" s="13">
        <x:f t="shared" si="157"/>
        <x:v>0.88744529396256266</x:v>
      </x:c>
      <x:c r="AA1730" s="13">
        <x:f t="shared" si="158"/>
        <x:v>-8.2088056947007645E-2</x:v>
      </x:c>
      <x:c r="AB1730" s="13">
        <x:f t="shared" si="159"/>
        <x:v>-7.2491431584497751E-2</x:v>
      </x:c>
      <x:c r="AC1730" s="13">
        <x:f t="shared" si="160"/>
        <x:v>0.14564122064835058</x:v>
      </x:c>
      <x:c r="AD1730" s="13">
        <x:f t="shared" si="161"/>
        <x:v>-3.8808331136303714E-3</x:v>
      </x:c>
      <x:c r="AE1730" s="50" t="n">
        <x:f>IF(OR(NOT(ISNUMBER(Q1730)),NOT(ISNUMBER(R1730))),"",IF(Q1730&lt;R1730,1,0))</x:f>
        <x:v>0</x:v>
      </x:c>
      <x:c r="AF1730" s="50" t="n">
        <x:f>IFERROR(IF(AND(A1730=A1729,C1730=C1729+1,ISNUMBER(AE1729)),AE1729,""),"")</x:f>
        <x:v>0</x:v>
      </x:c>
      <x:c r="AG1730" s="52" t="n">
        <x:f>IFERROR(IF(AND(A1730=A1729,C1730=C1729+1,ISNUMBER(U1730),ISNUMBER(U1729),U1729&lt;&gt;0),U1730/U1729-1,""),"")</x:f>
        <x:v>-0.7709381679847462</x:v>
      </x:c>
      <x:c r="AH1730" s="50" t="n">
        <x:f>IF(AND(ISNUMBER(AE1730),ISNUMBER(AF1730),ISNUMBER(AG1730)),IF(AND(AE1730=1,AF1730=1,AG1730&lt;0),1,0),"")</x:f>
        <x:v>0</x:v>
      </x:c>
      <x:c r="AI1730" s="50" t="n">
        <x:f>IF(AND(A1730=A1731,C1731=C1730+1,ISNUMBER(AH1731)),C1731,"")</x:f>
        <x:v>2021</x:v>
      </x:c>
      <x:c r="AJ1730" s="50" t="n">
        <x:f>IF(AND(A1730=A1731,C1731=C1730+1,ISNUMBER(AH1731)),AH1731,"")</x:f>
        <x:v>0</x:v>
      </x:c>
    </x:row>
    <x:row r="1731" ht="15">
      <x:c r="A1731" s="9" t="s">
        <x:v>130</x:v>
      </x:c>
      <x:c r="B1731" s="10">
        <x:v>44561</x:v>
      </x:c>
      <x:c r="C1731" s="9">
        <x:v>2021</x:v>
      </x:c>
      <x:c r="D1731" s="11">
        <x:v>14504.6</x:v>
      </x:c>
      <x:c r="E1731" s="11">
        <x:v>2294.1</x:v>
      </x:c>
      <x:c r="F1731" s="11">
        <x:v>4102.6000000000004</x:v>
      </x:c>
      <x:c r="G1731" s="11">
        <x:v>14031.1</x:v>
      </x:c>
      <x:c r="H1731" s="11">
        <x:v>3540.3</x:v>
      </x:c>
      <x:c r="I1731" s="11">
        <x:v>473.5</x:v>
      </x:c>
      <x:c r="J1731" s="11">
        <x:v>74.599999999999994</x:v>
      </x:c>
      <x:c r="K1731" s="11">
        <x:v>698.7</x:v>
      </x:c>
      <x:c r="L1731" s="11">
        <x:v>211.4</x:v>
      </x:c>
      <x:c r="M1731" s="11">
        <x:v>227.4</x:v>
      </x:c>
      <x:c r="N1731" s="11">
        <x:v>3312.9</x:v>
      </x:c>
      <x:c r="O1731" s="11">
        <x:v>3478.8</x:v>
      </x:c>
      <x:c r="P1731" s="11">
        <x:v>640.29999999999995</x:v>
      </x:c>
      <x:c r="Q1731" s="11">
        <x:v>1894.1</x:v>
      </x:c>
      <x:c r="R1731" s="11">
        <x:v>135.19999999999999</x:v>
      </x:c>
      <x:c r="S1731" s="11">
        <x:v>101.1</x:v>
      </x:c>
      <x:c r="T1731" s="11">
        <x:v>1614.2</x:v>
      </x:c>
      <x:c r="U1731" s="11">
        <x:v>4434.5878000000002</x:v>
      </x:c>
      <x:c r="V1731" s="11">
        <x:v>18</x:v>
      </x:c>
      <x:c r="W1731" s="12">
        <x:v>0</x:v>
      </x:c>
      <x:c r="X1731" s="8">
        <x:v>0</x:v>
      </x:c>
      <x:c r="Y1731" s="13" t="n">
        <x:f t="shared" ref="Y1731:Y1794" si="162">IF(AND(ISNUMBER(E1731),ISNUMBER(F1731),F1731&lt;&gt;0),E1731/F1731,"")</x:f>
        <x:v>0.559181982157656</x:v>
      </x:c>
      <x:c r="Z1731" s="13" t="n">
        <x:f t="shared" ref="Z1731:Z1794" si="163">IF(AND(ISNUMBER(G1731),ISNUMBER(D1731),D1731&lt;&gt;0),G1731/D1731,"")</x:f>
        <x:v>0.9673551838727025</x:v>
      </x:c>
      <x:c r="AA1731" s="13" t="n">
        <x:f t="shared" ref="AA1731:AA1794" si="164">IF(AND(ISNUMBER(S1731),ISNUMBER(D1731),D1731&lt;&gt;0),S1731/D1731,"")</x:f>
        <x:v>0.006970202556430373</x:v>
      </x:c>
      <x:c r="AB1731" s="13" t="n">
        <x:f t="shared" ref="AB1731:AB1794" si="165">IF(AND(ISNUMBER(P1731),ISNUMBER(D1731),D1731&lt;&gt;0),P1731/D1731,"")</x:f>
        <x:v>0.0441446161907257</x:v>
      </x:c>
      <x:c r="AC1731" s="13" t="n">
        <x:f t="shared" ref="AC1731:AC1794" si="166">IF(AND(ISNUMBER(T1731),ISNUMBER(G1731),G1731&lt;&gt;0),T1731/G1731,"")</x:f>
        <x:v>0.11504443700066282</x:v>
      </x:c>
      <x:c r="AD1731" s="13" t="n">
        <x:f t="shared" ref="AD1731:AD1794" si="167">IF(AND(ISNUMBER(J1731),ISNUMBER(D1731),D1731&lt;&gt;0),J1731/D1731,"")</x:f>
        <x:v>0.005143195951629138</x:v>
      </x:c>
      <x:c r="AE1731" s="50" t="n">
        <x:f>IF(OR(NOT(ISNUMBER(Q1731)),NOT(ISNUMBER(R1731))),"",IF(Q1731&lt;R1731,1,0))</x:f>
        <x:v>0</x:v>
      </x:c>
      <x:c r="AF1731" s="50" t="n">
        <x:f>IFERROR(IF(AND(A1731=A1730,C1731=C1730+1,ISNUMBER(AE1730)),AE1730,""),"")</x:f>
        <x:v>0</x:v>
      </x:c>
      <x:c r="AG1731" s="52" t="n">
        <x:f>IFERROR(IF(AND(A1731=A1730,C1731=C1730+1,ISNUMBER(U1731),ISNUMBER(U1730),U1730&lt;&gt;0),U1731/U1730-1,""),"")</x:f>
        <x:v>16.875823432525493</x:v>
      </x:c>
      <x:c r="AH1731" s="50" t="n">
        <x:f>IF(AND(ISNUMBER(AE1731),ISNUMBER(AF1731),ISNUMBER(AG1731)),IF(AND(AE1731=1,AF1731=1,AG1731&lt;0),1,0),"")</x:f>
        <x:v>0</x:v>
      </x:c>
      <x:c r="AI1731" s="50" t="n">
        <x:f>IF(AND(A1731=A1732,C1732=C1731+1,ISNUMBER(AH1732)),C1732,"")</x:f>
        <x:v>2022</x:v>
      </x:c>
      <x:c r="AJ1731" s="50" t="n">
        <x:f>IF(AND(A1731=A1732,C1732=C1731+1,ISNUMBER(AH1732)),AH1732,"")</x:f>
        <x:v>0</x:v>
      </x:c>
    </x:row>
    <x:row r="1732" ht="15">
      <x:c r="A1732" s="9" t="s">
        <x:v>130</x:v>
      </x:c>
      <x:c r="B1732" s="10">
        <x:v>44926</x:v>
      </x:c>
      <x:c r="C1732" s="9">
        <x:v>2022</x:v>
      </x:c>
      <x:c r="D1732" s="11">
        <x:v>12566</x:v>
      </x:c>
      <x:c r="E1732" s="11">
        <x:v>2127</x:v>
      </x:c>
      <x:c r="F1732" s="11">
        <x:v>4096</x:v>
      </x:c>
      <x:c r="G1732" s="11">
        <x:v>11545</x:v>
      </x:c>
      <x:c r="H1732" s="11">
        <x:v>2063</x:v>
      </x:c>
      <x:c r="I1732" s="11">
        <x:v>1021</x:v>
      </x:c>
      <x:c r="J1732" s="11">
        <x:v>1456</x:v>
      </x:c>
      <x:c r="K1732" s="11">
        <x:v>500</x:v>
      </x:c>
      <x:c r="L1732" s="11">
        <x:v>143</x:v>
      </x:c>
      <x:c r="M1732" s="11">
        <x:v>243</x:v>
      </x:c>
      <x:c r="N1732" s="11">
        <x:v>1820</x:v>
      </x:c>
      <x:c r="O1732" s="11">
        <x:v>5390</x:v>
      </x:c>
      <x:c r="P1732" s="11">
        <x:v>2541</x:v>
      </x:c>
      <x:c r="Q1732" s="11">
        <x:v>4087</x:v>
      </x:c>
      <x:c r="R1732" s="11">
        <x:v>123</x:v>
      </x:c>
      <x:c r="S1732" s="11">
        <x:v>8</x:v>
      </x:c>
      <x:c r="T1732" s="11">
        <x:v>2988</x:v>
      </x:c>
      <x:c r="U1732" s="11">
        <x:v>3119.8101000000001</x:v>
      </x:c>
      <x:c r="V1732" s="11">
        <x:v>18</x:v>
      </x:c>
      <x:c r="W1732" s="12">
        <x:v>0</x:v>
      </x:c>
      <x:c r="X1732" s="8">
        <x:v>0</x:v>
      </x:c>
      <x:c r="Y1732" s="13">
        <x:f t="shared" si="162"/>
        <x:v>0.519287109375</x:v>
      </x:c>
      <x:c r="Z1732" s="13">
        <x:f t="shared" si="163"/>
        <x:v>0.91874900525226799</x:v>
      </x:c>
      <x:c r="AA1732" s="13">
        <x:f t="shared" si="164"/>
        <x:v>6.3663854846410955E-4</x:v>
      </x:c>
      <x:c r="AB1732" s="13">
        <x:f t="shared" si="165"/>
        <x:v>0.20221231895591277</x:v>
      </x:c>
      <x:c r="AC1732" s="13">
        <x:f t="shared" si="166"/>
        <x:v>0.25881333910783888</x:v>
      </x:c>
      <x:c r="AD1732" s="13">
        <x:f t="shared" si="167"/>
        <x:v>0.11586821582046793</x:v>
      </x:c>
      <x:c r="AE1732" s="50" t="n">
        <x:f>IF(OR(NOT(ISNUMBER(Q1732)),NOT(ISNUMBER(R1732))),"",IF(Q1732&lt;R1732,1,0))</x:f>
        <x:v>0</x:v>
      </x:c>
      <x:c r="AF1732" s="50" t="n">
        <x:f>IFERROR(IF(AND(A1732=A1731,C1732=C1731+1,ISNUMBER(AE1731)),AE1731,""),"")</x:f>
        <x:v>0</x:v>
      </x:c>
      <x:c r="AG1732" s="52" t="n">
        <x:f>IFERROR(IF(AND(A1732=A1731,C1732=C1731+1,ISNUMBER(U1732),ISNUMBER(U1731),U1731&lt;&gt;0),U1732/U1731-1,""),"")</x:f>
        <x:v>-0.296482505093258</x:v>
      </x:c>
      <x:c r="AH1732" s="50" t="n">
        <x:f>IF(AND(ISNUMBER(AE1732),ISNUMBER(AF1732),ISNUMBER(AG1732)),IF(AND(AE1732=1,AF1732=1,AG1732&lt;0),1,0),"")</x:f>
        <x:v>0</x:v>
      </x:c>
      <x:c r="AI1732" s="50" t="n">
        <x:f>IF(AND(A1732=A1733,C1733=C1732+1,ISNUMBER(AH1733)),C1733,"")</x:f>
        <x:v>2023</x:v>
      </x:c>
      <x:c r="AJ1732" s="50" t="n">
        <x:f>IF(AND(A1732=A1733,C1733=C1732+1,ISNUMBER(AH1733)),AH1733,"")</x:f>
        <x:v>0</x:v>
      </x:c>
    </x:row>
    <x:row r="1733" ht="15">
      <x:c r="A1733" s="9" t="s">
        <x:v>130</x:v>
      </x:c>
      <x:c r="B1733" s="10">
        <x:v>45291</x:v>
      </x:c>
      <x:c r="C1733" s="9">
        <x:v>2023</x:v>
      </x:c>
      <x:c r="D1733" s="11">
        <x:v>9916</x:v>
      </x:c>
      <x:c r="E1733" s="11">
        <x:v>1546</x:v>
      </x:c>
      <x:c r="F1733" s="11">
        <x:v>2016</x:v>
      </x:c>
      <x:c r="G1733" s="11">
        <x:v>8363</x:v>
      </x:c>
      <x:c r="H1733" s="11">
        <x:v>1277</x:v>
      </x:c>
      <x:c r="I1733" s="11">
        <x:v>1553</x:v>
      </x:c>
      <x:c r="J1733" s="11">
        <x:v>1093</x:v>
      </x:c>
      <x:c r="K1733" s="11">
        <x:v>286</x:v>
      </x:c>
      <x:c r="L1733" s="11">
        <x:v>217</x:v>
      </x:c>
      <x:c r="M1733" s="11">
        <x:v>232</x:v>
      </x:c>
      <x:c r="N1733" s="11">
        <x:v>1045</x:v>
      </x:c>
      <x:c r="O1733" s="11">
        <x:v>3715</x:v>
      </x:c>
      <x:c r="P1733" s="11">
        <x:v>932</x:v>
      </x:c>
      <x:c r="Q1733" s="11">
        <x:v>2381</x:v>
      </x:c>
      <x:c r="R1733" s="11">
        <x:v>93</x:v>
      </x:c>
      <x:c r="S1733" s="11">
        <x:v>45</x:v>
      </x:c>
      <x:c r="T1733" s="11">
        <x:v>2000</x:v>
      </x:c>
      <x:c r="U1733" s="11">
        <x:v>3034.2303000000002</x:v>
      </x:c>
      <x:c r="V1733" s="11">
        <x:v>18</x:v>
      </x:c>
      <x:c r="W1733" s="12">
        <x:v>0</x:v>
      </x:c>
      <x:c r="X1733" s="8">
        <x:v>0</x:v>
      </x:c>
      <x:c r="Y1733" s="13">
        <x:f t="shared" si="162"/>
        <x:v>0.76686507936507942</x:v>
      </x:c>
      <x:c r="Z1733" s="13">
        <x:f t="shared" si="163"/>
        <x:v>0.84338442920532475</x:v>
      </x:c>
      <x:c r="AA1733" s="13">
        <x:f t="shared" si="164"/>
        <x:v>4.5381202097620008E-3</x:v>
      </x:c>
      <x:c r="AB1733" s="13">
        <x:f t="shared" si="165"/>
        <x:v>9.398951189995966E-2</x:v>
      </x:c>
      <x:c r="AC1733" s="13">
        <x:f t="shared" si="166"/>
        <x:v>0.23914863087408825</x:v>
      </x:c>
      <x:c r="AD1733" s="13">
        <x:f t="shared" si="167"/>
        <x:v>0.11022589753933038</x:v>
      </x:c>
      <x:c r="AE1733" s="50" t="n">
        <x:f>IF(OR(NOT(ISNUMBER(Q1733)),NOT(ISNUMBER(R1733))),"",IF(Q1733&lt;R1733,1,0))</x:f>
        <x:v>0</x:v>
      </x:c>
      <x:c r="AF1733" s="50" t="n">
        <x:f>IFERROR(IF(AND(A1733=A1732,C1733=C1732+1,ISNUMBER(AE1732)),AE1732,""),"")</x:f>
        <x:v>0</x:v>
      </x:c>
      <x:c r="AG1733" s="52" t="n">
        <x:f>IFERROR(IF(AND(A1733=A1732,C1733=C1732+1,ISNUMBER(U1733),ISNUMBER(U1732),U1732&lt;&gt;0),U1733/U1732-1,""),"")</x:f>
        <x:v>-0.02743109268092947</x:v>
      </x:c>
      <x:c r="AH1733" s="50" t="n">
        <x:f>IF(AND(ISNUMBER(AE1733),ISNUMBER(AF1733),ISNUMBER(AG1733)),IF(AND(AE1733=1,AF1733=1,AG1733&lt;0),1,0),"")</x:f>
        <x:v>0</x:v>
      </x:c>
      <x:c r="AI1733" s="50" t="n">
        <x:f>IF(AND(A1733=A1734,C1734=C1733+1,ISNUMBER(AH1734)),C1734,"")</x:f>
        <x:v>2024</x:v>
      </x:c>
      <x:c r="AJ1733" s="50" t="n">
        <x:f>IF(AND(A1733=A1734,C1734=C1733+1,ISNUMBER(AH1734)),AH1734,"")</x:f>
        <x:v>0</x:v>
      </x:c>
    </x:row>
    <x:row r="1734" ht="15">
      <x:c r="A1734" s="9" t="s">
        <x:v>130</x:v>
      </x:c>
      <x:c r="B1734" s="10">
        <x:v>45657</x:v>
      </x:c>
      <x:c r="C1734" s="9">
        <x:v>2024</x:v>
      </x:c>
      <x:c r="D1734" s="11">
        <x:v>30321</x:v>
      </x:c>
      <x:c r="E1734" s="11">
        <x:v>3911</x:v>
      </x:c>
      <x:c r="F1734" s="11">
        <x:v>5614</x:v>
      </x:c>
      <x:c r="G1734" s="11">
        <x:v>24070</x:v>
      </x:c>
      <x:c r="H1734" s="11">
        <x:v>6021</x:v>
      </x:c>
      <x:c r="I1734" s="11">
        <x:v>6251</x:v>
      </x:c>
      <x:c r="J1734" s="11">
        <x:v>807</x:v>
      </x:c>
      <x:c r="K1734" s="11">
        <x:v>805</x:v>
      </x:c>
      <x:c r="L1734" s="11">
        <x:v>368</x:v>
      </x:c>
      <x:c r="M1734" s="11">
        <x:v>1255</x:v>
      </x:c>
      <x:c r="N1734" s="11">
        <x:v>4766</x:v>
      </x:c>
      <x:c r="O1734" s="11">
        <x:v>6158</x:v>
      </x:c>
      <x:c r="P1734" s="11">
        <x:v>1648</x:v>
      </x:c>
      <x:c r="Q1734" s="11">
        <x:v>3393</x:v>
      </x:c>
      <x:c r="R1734" s="11">
        <x:v>113</x:v>
      </x:c>
      <x:c r="S1734" s="11">
        <x:v>-108</x:v>
      </x:c>
      <x:c r="T1734" s="11">
        <x:v>1434</x:v>
      </x:c>
      <x:c r="U1734" s="11">
        <x:v>4604.5384999999997</x:v>
      </x:c>
      <x:c r="V1734" s="11">
        <x:v>18</x:v>
      </x:c>
      <x:c r="W1734" s="12">
        <x:v>0</x:v>
      </x:c>
      <x:c r="X1734" s="8">
        <x:v>0</x:v>
      </x:c>
      <x:c r="Y1734" s="13">
        <x:f t="shared" si="162"/>
        <x:v>0.69665122907018173</x:v>
      </x:c>
      <x:c r="Z1734" s="13">
        <x:f t="shared" si="163"/>
        <x:v>0.7938392533227796</x:v>
      </x:c>
      <x:c r="AA1734" s="13">
        <x:f t="shared" si="164"/>
        <x:v>-3.5618878005342831E-3</x:v>
      </x:c>
      <x:c r="AB1734" s="13">
        <x:f t="shared" si="165"/>
        <x:v>5.4351769400745355E-2</x:v>
      </x:c>
      <x:c r="AC1734" s="13">
        <x:f t="shared" si="166"/>
        <x:v>5.9576235978396341E-2</x:v>
      </x:c>
      <x:c r="AD1734" s="13">
        <x:f t="shared" si="167"/>
        <x:v>2.6615217176214505E-2</x:v>
      </x:c>
      <x:c r="AE1734" s="50" t="n">
        <x:f>IF(OR(NOT(ISNUMBER(Q1734)),NOT(ISNUMBER(R1734))),"",IF(Q1734&lt;R1734,1,0))</x:f>
        <x:v>0</x:v>
      </x:c>
      <x:c r="AF1734" s="50" t="n">
        <x:f>IFERROR(IF(AND(A1734=A1733,C1734=C1733+1,ISNUMBER(AE1733)),AE1733,""),"")</x:f>
        <x:v>0</x:v>
      </x:c>
      <x:c r="AG1734" s="52" t="n">
        <x:f>IFERROR(IF(AND(A1734=A1733,C1734=C1733+1,ISNUMBER(U1734),ISNUMBER(U1733),U1733&lt;&gt;0),U1734/U1733-1,""),"")</x:f>
        <x:v>0.5175309863592092</x:v>
      </x:c>
      <x:c r="AH1734" s="50" t="n">
        <x:f>IF(AND(ISNUMBER(AE1734),ISNUMBER(AF1734),ISNUMBER(AG1734)),IF(AND(AE1734=1,AF1734=1,AG1734&lt;0),1,0),"")</x:f>
        <x:v>0</x:v>
      </x:c>
      <x:c r="AI1734" s="50" t="str">
        <x:f>IF(AND(A1734=A1735,C1735=C1734+1,ISNUMBER(AH1735)),C1735,"")</x:f>
      </x:c>
      <x:c r="AJ1734" s="50" t="str">
        <x:f>IF(AND(A1734=A1735,C1735=C1734+1,ISNUMBER(AH1735)),AH1735,"")</x:f>
      </x:c>
    </x:row>
    <x:row r="1735" ht="15">
      <x:c r="A1735" s="9" t="s">
        <x:v>131</x:v>
      </x:c>
      <x:c r="B1735" s="10">
        <x:v>39447</x:v>
      </x:c>
      <x:c r="C1735" s="9">
        <x:v>2007</x:v>
      </x:c>
      <x:c r="D1735" s="11">
        <x:v>202.16200000000001</x:v>
      </x:c>
      <x:c r="E1735" s="11">
        <x:v>101.624</x:v>
      </x:c>
      <x:c r="F1735" s="11">
        <x:v>22.01</x:v>
      </x:c>
      <x:c r="G1735" s="11">
        <x:v>34.161999999999999</x:v>
      </x:c>
      <x:c r="H1735" s="11">
        <x:v>0</x:v>
      </x:c>
      <x:c r="I1735" s="11">
        <x:v>168</x:v>
      </x:c>
      <x:c r="J1735" s="11">
        <x:v>151.76499999999999</x:v>
      </x:c>
      <x:c r="K1735" s="11">
        <x:v>20.760999999999999</x:v>
      </x:c>
      <x:c r="L1735" s="11">
        <x:v>36.177999999999997</x:v>
      </x:c>
      <x:c r="M1735" s="11">
        <x:v>0</x:v>
      </x:c>
      <x:c r="N1735" s="11">
        <x:v>0</x:v>
      </x:c>
      <x:c r="O1735" s="11">
        <x:v>180.88300000000001</x:v>
      </x:c>
      <x:c r="P1735" s="11">
        <x:v>27.725000000000001</x:v>
      </x:c>
      <x:c r="Q1735" s="11">
        <x:v>38.923000000000002</x:v>
      </x:c>
      <x:c r="R1735" s="11">
        <x:v>5.2370000000000001</x:v>
      </x:c>
      <x:c r="S1735" s="11">
        <x:v>40.151000000000003</x:v>
      </x:c>
      <x:c r="T1735" s="11">
        <x:v>23.773</x:v>
      </x:c>
      <x:c r="U1735" s="11">
        <x:v>436.3673</x:v>
      </x:c>
      <x:c r="V1735" s="11">
        <x:v>18</x:v>
      </x:c>
      <x:c r="W1735" s="12">
        <x:v>0</x:v>
      </x:c>
      <x:c r="X1735" s="8">
        <x:v>0</x:v>
      </x:c>
      <x:c r="Y1735" s="13">
        <x:f t="shared" si="162"/>
        <x:v>4.6171740118128115</x:v>
      </x:c>
      <x:c r="Z1735" s="13">
        <x:f t="shared" si="163"/>
        <x:v>0.16898329062830797</x:v>
      </x:c>
      <x:c r="AA1735" s="13">
        <x:f t="shared" si="164"/>
        <x:v>0.19860804701180243</x:v>
      </x:c>
      <x:c r="AB1735" s="13">
        <x:f t="shared" si="165"/>
        <x:v>0.13714248968648907</x:v>
      </x:c>
      <x:c r="AC1735" s="13">
        <x:f t="shared" si="166"/>
        <x:v>0.69589017036473277</x:v>
      </x:c>
      <x:c r="AD1735" s="13">
        <x:f t="shared" si="167"/>
        <x:v>0.75070982677258824</x:v>
      </x:c>
      <x:c r="AE1735" s="50" t="n">
        <x:f>IF(OR(NOT(ISNUMBER(Q1735)),NOT(ISNUMBER(R1735))),"",IF(Q1735&lt;R1735,1,0))</x:f>
        <x:v>0</x:v>
      </x:c>
      <x:c r="AF1735" s="50" t="str">
        <x:f>IFERROR(IF(AND(A1735=A1734,C1735=C1734+1,ISNUMBER(AE1734)),AE1734,""),"")</x:f>
      </x:c>
      <x:c r="AG1735" s="52" t="str">
        <x:f>IFERROR(IF(AND(A1735=A1734,C1735=C1734+1,ISNUMBER(U1735),ISNUMBER(U1734),U1734&lt;&gt;0),U1735/U1734-1,""),"")</x:f>
      </x:c>
      <x:c r="AH1735" s="50" t="str">
        <x:f>IF(AND(ISNUMBER(AE1735),ISNUMBER(AF1735),ISNUMBER(AG1735)),IF(AND(AE1735=1,AF1735=1,AG1735&lt;0),1,0),"")</x:f>
      </x:c>
      <x:c r="AI1735" s="50" t="n">
        <x:f>IF(AND(A1735=A1736,C1736=C1735+1,ISNUMBER(AH1736)),C1736,"")</x:f>
        <x:v>2008</x:v>
      </x:c>
      <x:c r="AJ1735" s="50" t="n">
        <x:f>IF(AND(A1735=A1736,C1736=C1735+1,ISNUMBER(AH1736)),AH1736,"")</x:f>
        <x:v>0</x:v>
      </x:c>
    </x:row>
    <x:row r="1736" ht="15">
      <x:c r="A1736" s="9" t="s">
        <x:v>131</x:v>
      </x:c>
      <x:c r="B1736" s="10">
        <x:v>39813</x:v>
      </x:c>
      <x:c r="C1736" s="9">
        <x:v>2008</x:v>
      </x:c>
      <x:c r="D1736" s="11">
        <x:v>225.39599999999999</x:v>
      </x:c>
      <x:c r="E1736" s="11">
        <x:v>120.732</x:v>
      </x:c>
      <x:c r="F1736" s="11">
        <x:v>31.346</x:v>
      </x:c>
      <x:c r="G1736" s="11">
        <x:v>58.750999999999998</x:v>
      </x:c>
      <x:c r="H1736" s="11">
        <x:v>0</x:v>
      </x:c>
      <x:c r="I1736" s="11">
        <x:v>166.64500000000001</x:v>
      </x:c>
      <x:c r="J1736" s="11">
        <x:v>154.40299999999999</x:v>
      </x:c>
      <x:c r="K1736" s="11">
        <x:v>38.183</x:v>
      </x:c>
      <x:c r="L1736" s="11">
        <x:v>34.22</x:v>
      </x:c>
      <x:c r="M1736" s="11">
        <x:v>0</x:v>
      </x:c>
      <x:c r="N1736" s="11">
        <x:v>0</x:v>
      </x:c>
      <x:c r="O1736" s="11">
        <x:v>201.15700000000001</x:v>
      </x:c>
      <x:c r="P1736" s="11">
        <x:v>38.520000000000003</x:v>
      </x:c>
      <x:c r="Q1736" s="11">
        <x:v>50.835999999999999</x:v>
      </x:c>
      <x:c r="R1736" s="11">
        <x:v>5.07</x:v>
      </x:c>
      <x:c r="S1736" s="11">
        <x:v>34.716000000000001</x:v>
      </x:c>
      <x:c r="T1736" s="11">
        <x:v>48.603000000000002</x:v>
      </x:c>
      <x:c r="U1736" s="11">
        <x:v>537.17939999999999</x:v>
      </x:c>
      <x:c r="V1736" s="11">
        <x:v>18</x:v>
      </x:c>
      <x:c r="W1736" s="12">
        <x:v>0</x:v>
      </x:c>
      <x:c r="X1736" s="8">
        <x:v>0</x:v>
      </x:c>
      <x:c r="Y1736" s="13">
        <x:f t="shared" si="162"/>
        <x:v>3.8515919096535445</x:v>
      </x:c>
      <x:c r="Z1736" s="13">
        <x:f t="shared" si="163"/>
        <x:v>0.2606567995882802</x:v>
      </x:c>
      <x:c r="AA1736" s="13">
        <x:f t="shared" si="164"/>
        <x:v>0.15402225416600118</x:v>
      </x:c>
      <x:c r="AB1736" s="13">
        <x:f t="shared" si="165"/>
        <x:v>0.17089921737741579</x:v>
      </x:c>
      <x:c r="AC1736" s="13">
        <x:f t="shared" si="166"/>
        <x:v>0.82727102517403961</x:v>
      </x:c>
      <x:c r="AD1736" s="13">
        <x:f t="shared" si="167"/>
        <x:v>0.68502990292640509</x:v>
      </x:c>
      <x:c r="AE1736" s="50" t="n">
        <x:f>IF(OR(NOT(ISNUMBER(Q1736)),NOT(ISNUMBER(R1736))),"",IF(Q1736&lt;R1736,1,0))</x:f>
        <x:v>0</x:v>
      </x:c>
      <x:c r="AF1736" s="50" t="n">
        <x:f>IFERROR(IF(AND(A1736=A1735,C1736=C1735+1,ISNUMBER(AE1735)),AE1735,""),"")</x:f>
        <x:v>0</x:v>
      </x:c>
      <x:c r="AG1736" s="52" t="n">
        <x:f>IFERROR(IF(AND(A1736=A1735,C1736=C1735+1,ISNUMBER(U1736),ISNUMBER(U1735),U1735&lt;&gt;0),U1736/U1735-1,""),"")</x:f>
        <x:v>0.2310257895126422</x:v>
      </x:c>
      <x:c r="AH1736" s="50" t="n">
        <x:f>IF(AND(ISNUMBER(AE1736),ISNUMBER(AF1736),ISNUMBER(AG1736)),IF(AND(AE1736=1,AF1736=1,AG1736&lt;0),1,0),"")</x:f>
        <x:v>0</x:v>
      </x:c>
      <x:c r="AI1736" s="50" t="n">
        <x:f>IF(AND(A1736=A1737,C1737=C1736+1,ISNUMBER(AH1737)),C1737,"")</x:f>
        <x:v>2009</x:v>
      </x:c>
      <x:c r="AJ1736" s="50" t="n">
        <x:f>IF(AND(A1736=A1737,C1737=C1736+1,ISNUMBER(AH1737)),AH1737,"")</x:f>
        <x:v>0</x:v>
      </x:c>
    </x:row>
    <x:row r="1737" ht="15">
      <x:c r="A1737" s="9" t="s">
        <x:v>131</x:v>
      </x:c>
      <x:c r="B1737" s="10">
        <x:v>40178</x:v>
      </x:c>
      <x:c r="C1737" s="9">
        <x:v>2009</x:v>
      </x:c>
      <x:c r="D1737" s="11">
        <x:v>206.19800000000001</x:v>
      </x:c>
      <x:c r="E1737" s="11">
        <x:v>79.662000000000006</x:v>
      </x:c>
      <x:c r="F1737" s="11">
        <x:v>21.492999999999999</x:v>
      </x:c>
      <x:c r="G1737" s="11">
        <x:v>62.417999999999999</x:v>
      </x:c>
      <x:c r="H1737" s="11">
        <x:v>0</x:v>
      </x:c>
      <x:c r="I1737" s="11">
        <x:v>143.78</x:v>
      </x:c>
      <x:c r="J1737" s="11">
        <x:v>132.755</x:v>
      </x:c>
      <x:c r="K1737" s="11">
        <x:v>20.488</x:v>
      </x:c>
      <x:c r="L1737" s="11">
        <x:v>29.155999999999999</x:v>
      </x:c>
      <x:c r="M1737" s="11">
        <x:v>0</x:v>
      </x:c>
      <x:c r="N1737" s="11">
        <x:v>0</x:v>
      </x:c>
      <x:c r="O1737" s="11">
        <x:v>171.24700000000001</x:v>
      </x:c>
      <x:c r="P1737" s="11">
        <x:v>1.87</x:v>
      </x:c>
      <x:c r="Q1737" s="11">
        <x:v>16.634</x:v>
      </x:c>
      <x:c r="R1737" s="11">
        <x:v>0.255</x:v>
      </x:c>
      <x:c r="S1737" s="11">
        <x:v>3.871</x:v>
      </x:c>
      <x:c r="T1737" s="11">
        <x:v>32.44</x:v>
      </x:c>
      <x:c r="U1737" s="11">
        <x:v>248.39089999999999</x:v>
      </x:c>
      <x:c r="V1737" s="11">
        <x:v>18</x:v>
      </x:c>
      <x:c r="W1737" s="12">
        <x:v>0</x:v>
      </x:c>
      <x:c r="X1737" s="8">
        <x:v>0</x:v>
      </x:c>
      <x:c r="Y1737" s="13">
        <x:f t="shared" si="162"/>
        <x:v>3.7064160424324202</x:v>
      </x:c>
      <x:c r="Z1737" s="13">
        <x:f t="shared" si="163"/>
        <x:v>0.30270904664448733</x:v>
      </x:c>
      <x:c r="AA1737" s="13">
        <x:f t="shared" si="164"/>
        <x:v>1.8773217974956111E-2</x:v>
      </x:c>
      <x:c r="AB1737" s="13">
        <x:f t="shared" si="165"/>
        <x:v>9.0689531421255295E-3</x:v>
      </x:c>
      <x:c r="AC1737" s="13">
        <x:f t="shared" si="166"/>
        <x:v>0.51972187510013135</x:v>
      </x:c>
      <x:c r="AD1737" s="13">
        <x:f t="shared" si="167"/>
        <x:v>0.64382292747747305</x:v>
      </x:c>
      <x:c r="AE1737" s="50" t="n">
        <x:f>IF(OR(NOT(ISNUMBER(Q1737)),NOT(ISNUMBER(R1737))),"",IF(Q1737&lt;R1737,1,0))</x:f>
        <x:v>0</x:v>
      </x:c>
      <x:c r="AF1737" s="50" t="n">
        <x:f>IFERROR(IF(AND(A1737=A1736,C1737=C1736+1,ISNUMBER(AE1736)),AE1736,""),"")</x:f>
        <x:v>0</x:v>
      </x:c>
      <x:c r="AG1737" s="52" t="n">
        <x:f>IFERROR(IF(AND(A1737=A1736,C1737=C1736+1,ISNUMBER(U1737),ISNUMBER(U1736),U1736&lt;&gt;0),U1737/U1736-1,""),"")</x:f>
        <x:v>-0.5376015908279432</x:v>
      </x:c>
      <x:c r="AH1737" s="50" t="n">
        <x:f>IF(AND(ISNUMBER(AE1737),ISNUMBER(AF1737),ISNUMBER(AG1737)),IF(AND(AE1737=1,AF1737=1,AG1737&lt;0),1,0),"")</x:f>
        <x:v>0</x:v>
      </x:c>
      <x:c r="AI1737" s="50" t="n">
        <x:f>IF(AND(A1737=A1738,C1738=C1737+1,ISNUMBER(AH1738)),C1738,"")</x:f>
        <x:v>2010</x:v>
      </x:c>
      <x:c r="AJ1737" s="50" t="n">
        <x:f>IF(AND(A1737=A1738,C1738=C1737+1,ISNUMBER(AH1738)),AH1738,"")</x:f>
        <x:v>0</x:v>
      </x:c>
    </x:row>
    <x:row r="1738" ht="15">
      <x:c r="A1738" s="9" t="s">
        <x:v>131</x:v>
      </x:c>
      <x:c r="B1738" s="10">
        <x:v>40543</x:v>
      </x:c>
      <x:c r="C1738" s="9">
        <x:v>2010</x:v>
      </x:c>
      <x:c r="D1738" s="11">
        <x:v>243.98599999999999</x:v>
      </x:c>
      <x:c r="E1738" s="11">
        <x:v>115.631</x:v>
      </x:c>
      <x:c r="F1738" s="11">
        <x:v>29.884</x:v>
      </x:c>
      <x:c r="G1738" s="11">
        <x:v>85.364999999999995</x:v>
      </x:c>
      <x:c r="H1738" s="11">
        <x:v>0</x:v>
      </x:c>
      <x:c r="I1738" s="11">
        <x:v>158.62100000000001</x:v>
      </x:c>
      <x:c r="J1738" s="11">
        <x:v>140.459</x:v>
      </x:c>
      <x:c r="K1738" s="11">
        <x:v>31.143000000000001</x:v>
      </x:c>
      <x:c r="L1738" s="11">
        <x:v>30.884</x:v>
      </x:c>
      <x:c r="M1738" s="11">
        <x:v>0</x:v>
      </x:c>
      <x:c r="N1738" s="11">
        <x:v>0</x:v>
      </x:c>
      <x:c r="O1738" s="11">
        <x:v>181.607</x:v>
      </x:c>
      <x:c r="P1738" s="11">
        <x:v>26.427</x:v>
      </x:c>
      <x:c r="Q1738" s="11">
        <x:v>40.896999999999998</x:v>
      </x:c>
      <x:c r="R1738" s="11">
        <x:v>0.17799999999999999</x:v>
      </x:c>
      <x:c r="S1738" s="11">
        <x:v>21.814</x:v>
      </x:c>
      <x:c r="T1738" s="11">
        <x:v>24.69</x:v>
      </x:c>
      <x:c r="U1738" s="11">
        <x:v>527.71690000000001</x:v>
      </x:c>
      <x:c r="V1738" s="11">
        <x:v>18</x:v>
      </x:c>
      <x:c r="W1738" s="12">
        <x:v>0</x:v>
      </x:c>
      <x:c r="X1738" s="8">
        <x:v>0</x:v>
      </x:c>
      <x:c r="Y1738" s="13">
        <x:f t="shared" si="162"/>
        <x:v>3.8693280685316558</x:v>
      </x:c>
      <x:c r="Z1738" s="13">
        <x:f t="shared" si="163"/>
        <x:v>0.34987663226578575</x:v>
      </x:c>
      <x:c r="AA1738" s="13">
        <x:f t="shared" si="164"/>
        <x:v>8.9406769240858081E-2</x:v>
      </x:c>
      <x:c r="AB1738" s="13">
        <x:f t="shared" si="165"/>
        <x:v>0.10831359176346184</x:v>
      </x:c>
      <x:c r="AC1738" s="13">
        <x:f t="shared" si="166"/>
        <x:v>0.28922860657178001</x:v>
      </x:c>
      <x:c r="AD1738" s="13">
        <x:f t="shared" si="167"/>
        <x:v>0.57568467043191007</x:v>
      </x:c>
      <x:c r="AE1738" s="50" t="n">
        <x:f>IF(OR(NOT(ISNUMBER(Q1738)),NOT(ISNUMBER(R1738))),"",IF(Q1738&lt;R1738,1,0))</x:f>
        <x:v>0</x:v>
      </x:c>
      <x:c r="AF1738" s="50" t="n">
        <x:f>IFERROR(IF(AND(A1738=A1737,C1738=C1737+1,ISNUMBER(AE1737)),AE1737,""),"")</x:f>
        <x:v>0</x:v>
      </x:c>
      <x:c r="AG1738" s="52" t="n">
        <x:f>IFERROR(IF(AND(A1738=A1737,C1738=C1737+1,ISNUMBER(U1738),ISNUMBER(U1737),U1737&lt;&gt;0),U1738/U1737-1,""),"")</x:f>
        <x:v>1.124542002142591</x:v>
      </x:c>
      <x:c r="AH1738" s="50" t="n">
        <x:f>IF(AND(ISNUMBER(AE1738),ISNUMBER(AF1738),ISNUMBER(AG1738)),IF(AND(AE1738=1,AF1738=1,AG1738&lt;0),1,0),"")</x:f>
        <x:v>0</x:v>
      </x:c>
      <x:c r="AI1738" s="50" t="n">
        <x:f>IF(AND(A1738=A1739,C1739=C1738+1,ISNUMBER(AH1739)),C1739,"")</x:f>
        <x:v>2011</x:v>
      </x:c>
      <x:c r="AJ1738" s="50" t="n">
        <x:f>IF(AND(A1738=A1739,C1739=C1738+1,ISNUMBER(AH1739)),AH1739,"")</x:f>
        <x:v>0</x:v>
      </x:c>
    </x:row>
    <x:row r="1739" ht="15">
      <x:c r="A1739" s="9" t="s">
        <x:v>131</x:v>
      </x:c>
      <x:c r="B1739" s="10">
        <x:v>40908</x:v>
      </x:c>
      <x:c r="C1739" s="9">
        <x:v>2011</x:v>
      </x:c>
      <x:c r="D1739" s="11">
        <x:v>318.68</x:v>
      </x:c>
      <x:c r="E1739" s="11">
        <x:v>157.37</x:v>
      </x:c>
      <x:c r="F1739" s="11">
        <x:v>47.097000000000001</x:v>
      </x:c>
      <x:c r="G1739" s="11">
        <x:v>116.962</x:v>
      </x:c>
      <x:c r="H1739" s="11">
        <x:v>0</x:v>
      </x:c>
      <x:c r="I1739" s="11">
        <x:v>201.71799999999999</x:v>
      </x:c>
      <x:c r="J1739" s="11">
        <x:v>187.75</x:v>
      </x:c>
      <x:c r="K1739" s="11">
        <x:v>34.551000000000002</x:v>
      </x:c>
      <x:c r="L1739" s="11">
        <x:v>49.808999999999997</x:v>
      </x:c>
      <x:c r="M1739" s="11">
        <x:v>0</x:v>
      </x:c>
      <x:c r="N1739" s="11">
        <x:v>0</x:v>
      </x:c>
      <x:c r="O1739" s="11">
        <x:v>288.75</x:v>
      </x:c>
      <x:c r="P1739" s="11">
        <x:v>80.614000000000004</x:v>
      </x:c>
      <x:c r="Q1739" s="11">
        <x:v>99.244</x:v>
      </x:c>
      <x:c r="R1739" s="11">
        <x:v>0.20799999999999999</x:v>
      </x:c>
      <x:c r="S1739" s="11">
        <x:v>66.114999999999995</x:v>
      </x:c>
      <x:c r="T1739" s="11">
        <x:v>59.055</x:v>
      </x:c>
      <x:c r="U1739" s="11">
        <x:v>1275.9831999999999</x:v>
      </x:c>
      <x:c r="V1739" s="11">
        <x:v>18</x:v>
      </x:c>
      <x:c r="W1739" s="12">
        <x:v>0</x:v>
      </x:c>
      <x:c r="X1739" s="8">
        <x:v>0</x:v>
      </x:c>
      <x:c r="Y1739" s="13">
        <x:f t="shared" si="162"/>
        <x:v>3.3414017877996476</x:v>
      </x:c>
      <x:c r="Z1739" s="13">
        <x:f t="shared" si="163"/>
        <x:v>0.36702020835948285</x:v>
      </x:c>
      <x:c r="AA1739" s="13">
        <x:f t="shared" si="164"/>
        <x:v>0.20746516882138821</x:v>
      </x:c>
      <x:c r="AB1739" s="13">
        <x:f t="shared" si="165"/>
        <x:v>0.25296221915401029</x:v>
      </x:c>
      <x:c r="AC1739" s="13">
        <x:f t="shared" si="166"/>
        <x:v>0.50490757681982179</x:v>
      </x:c>
      <x:c r="AD1739" s="13">
        <x:f t="shared" si="167"/>
        <x:v>0.58914898958202588</x:v>
      </x:c>
      <x:c r="AE1739" s="50" t="n">
        <x:f>IF(OR(NOT(ISNUMBER(Q1739)),NOT(ISNUMBER(R1739))),"",IF(Q1739&lt;R1739,1,0))</x:f>
        <x:v>0</x:v>
      </x:c>
      <x:c r="AF1739" s="50" t="n">
        <x:f>IFERROR(IF(AND(A1739=A1738,C1739=C1738+1,ISNUMBER(AE1738)),AE1738,""),"")</x:f>
        <x:v>0</x:v>
      </x:c>
      <x:c r="AG1739" s="52" t="n">
        <x:f>IFERROR(IF(AND(A1739=A1738,C1739=C1738+1,ISNUMBER(U1739),ISNUMBER(U1738),U1738&lt;&gt;0),U1739/U1738-1,""),"")</x:f>
        <x:v>1.4179312809576494</x:v>
      </x:c>
      <x:c r="AH1739" s="50" t="n">
        <x:f>IF(AND(ISNUMBER(AE1739),ISNUMBER(AF1739),ISNUMBER(AG1739)),IF(AND(AE1739=1,AF1739=1,AG1739&lt;0),1,0),"")</x:f>
        <x:v>0</x:v>
      </x:c>
      <x:c r="AI1739" s="50" t="n">
        <x:f>IF(AND(A1739=A1740,C1740=C1739+1,ISNUMBER(AH1740)),C1740,"")</x:f>
        <x:v>2012</x:v>
      </x:c>
      <x:c r="AJ1739" s="50" t="n">
        <x:f>IF(AND(A1739=A1740,C1740=C1739+1,ISNUMBER(AH1740)),AH1740,"")</x:f>
        <x:v>0</x:v>
      </x:c>
    </x:row>
    <x:row r="1740" ht="15">
      <x:c r="A1740" s="9" t="s">
        <x:v>131</x:v>
      </x:c>
      <x:c r="B1740" s="10">
        <x:v>41274</x:v>
      </x:c>
      <x:c r="C1740" s="9">
        <x:v>2012</x:v>
      </x:c>
      <x:c r="D1740" s="11">
        <x:v>370.05599999999998</x:v>
      </x:c>
      <x:c r="E1740" s="11">
        <x:v>186.578</x:v>
      </x:c>
      <x:c r="F1740" s="11">
        <x:v>56.38</x:v>
      </x:c>
      <x:c r="G1740" s="11">
        <x:v>127.657</x:v>
      </x:c>
      <x:c r="H1740" s="11">
        <x:v>0</x:v>
      </x:c>
      <x:c r="I1740" s="11">
        <x:v>242.399</x:v>
      </x:c>
      <x:c r="J1740" s="11">
        <x:v>223.82</x:v>
      </x:c>
      <x:c r="K1740" s="11">
        <x:v>21.126999999999999</x:v>
      </x:c>
      <x:c r="L1740" s="11">
        <x:v>53.982999999999997</x:v>
      </x:c>
      <x:c r="M1740" s="11">
        <x:v>0</x:v>
      </x:c>
      <x:c r="N1740" s="11">
        <x:v>0</x:v>
      </x:c>
      <x:c r="O1740" s="11">
        <x:v>331.892</x:v>
      </x:c>
      <x:c r="P1740" s="11">
        <x:v>83.188000000000002</x:v>
      </x:c>
      <x:c r="Q1740" s="11">
        <x:v>103.354</x:v>
      </x:c>
      <x:c r="R1740" s="11">
        <x:v>0.29599999999999999</x:v>
      </x:c>
      <x:c r="S1740" s="11">
        <x:v>69.555000000000007</x:v>
      </x:c>
      <x:c r="T1740" s="11">
        <x:v>67.597999999999999</x:v>
      </x:c>
      <x:c r="U1740" s="11">
        <x:v>1019.0396</x:v>
      </x:c>
      <x:c r="V1740" s="11">
        <x:v>18</x:v>
      </x:c>
      <x:c r="W1740" s="12">
        <x:v>0</x:v>
      </x:c>
      <x:c r="X1740" s="8">
        <x:v>0</x:v>
      </x:c>
      <x:c r="Y1740" s="13">
        <x:f t="shared" si="162"/>
        <x:v>3.3092940759134444</x:v>
      </x:c>
      <x:c r="Z1740" s="13">
        <x:f t="shared" si="163"/>
        <x:v>0.34496670774153104</x:v>
      </x:c>
      <x:c r="AA1740" s="13">
        <x:f t="shared" si="164"/>
        <x:v>0.18795803878331932</x:v>
      </x:c>
      <x:c r="AB1740" s="13">
        <x:f t="shared" si="165"/>
        <x:v>0.2247984088894654</x:v>
      </x:c>
      <x:c r="AC1740" s="13">
        <x:f t="shared" si="166"/>
        <x:v>0.52952834548830063</x:v>
      </x:c>
      <x:c r="AD1740" s="13">
        <x:f t="shared" si="167"/>
        <x:v>0.6048273774780033</x:v>
      </x:c>
      <x:c r="AE1740" s="50" t="n">
        <x:f>IF(OR(NOT(ISNUMBER(Q1740)),NOT(ISNUMBER(R1740))),"",IF(Q1740&lt;R1740,1,0))</x:f>
        <x:v>0</x:v>
      </x:c>
      <x:c r="AF1740" s="50" t="n">
        <x:f>IFERROR(IF(AND(A1740=A1739,C1740=C1739+1,ISNUMBER(AE1739)),AE1739,""),"")</x:f>
        <x:v>0</x:v>
      </x:c>
      <x:c r="AG1740" s="52" t="n">
        <x:f>IFERROR(IF(AND(A1740=A1739,C1740=C1739+1,ISNUMBER(U1740),ISNUMBER(U1739),U1739&lt;&gt;0),U1740/U1739-1,""),"")</x:f>
        <x:v>-0.2013691089349765</x:v>
      </x:c>
      <x:c r="AH1740" s="50" t="n">
        <x:f>IF(AND(ISNUMBER(AE1740),ISNUMBER(AF1740),ISNUMBER(AG1740)),IF(AND(AE1740=1,AF1740=1,AG1740&lt;0),1,0),"")</x:f>
        <x:v>0</x:v>
      </x:c>
      <x:c r="AI1740" s="50" t="n">
        <x:f>IF(AND(A1740=A1741,C1741=C1740+1,ISNUMBER(AH1741)),C1741,"")</x:f>
        <x:v>2013</x:v>
      </x:c>
      <x:c r="AJ1740" s="50" t="n">
        <x:f>IF(AND(A1740=A1741,C1741=C1740+1,ISNUMBER(AH1741)),AH1741,"")</x:f>
        <x:v>0</x:v>
      </x:c>
    </x:row>
    <x:row r="1741" ht="15">
      <x:c r="A1741" s="9" t="s">
        <x:v>131</x:v>
      </x:c>
      <x:c r="B1741" s="10">
        <x:v>41639</x:v>
      </x:c>
      <x:c r="C1741" s="9">
        <x:v>2013</x:v>
      </x:c>
      <x:c r="D1741" s="11">
        <x:v>394.27499999999998</x:v>
      </x:c>
      <x:c r="E1741" s="11">
        <x:v>186.55099999999999</x:v>
      </x:c>
      <x:c r="F1741" s="11">
        <x:v>43.774999999999999</x:v>
      </x:c>
      <x:c r="G1741" s="11">
        <x:v>117.556</x:v>
      </x:c>
      <x:c r="H1741" s="11">
        <x:v>0</x:v>
      </x:c>
      <x:c r="I1741" s="11">
        <x:v>276.71899999999999</x:v>
      </x:c>
      <x:c r="J1741" s="11">
        <x:v>261.60700000000003</x:v>
      </x:c>
      <x:c r="K1741" s="11">
        <x:v>26.605</x:v>
      </x:c>
      <x:c r="L1741" s="11">
        <x:v>65.268000000000001</x:v>
      </x:c>
      <x:c r="M1741" s="11">
        <x:v>0</x:v>
      </x:c>
      <x:c r="N1741" s="11">
        <x:v>0</x:v>
      </x:c>
      <x:c r="O1741" s="11">
        <x:v>346.88099999999997</x:v>
      </x:c>
      <x:c r="P1741" s="11">
        <x:v>81.974000000000004</x:v>
      </x:c>
      <x:c r="Q1741" s="11">
        <x:v>103.105</x:v>
      </x:c>
      <x:c r="R1741" s="11">
        <x:v>0.25900000000000001</x:v>
      </x:c>
      <x:c r="S1741" s="11">
        <x:v>67.643000000000001</x:v>
      </x:c>
      <x:c r="T1741" s="11">
        <x:v>80.632999999999996</x:v>
      </x:c>
      <x:c r="U1741" s="11">
        <x:v>1125.3108999999999</x:v>
      </x:c>
      <x:c r="V1741" s="11">
        <x:v>18</x:v>
      </x:c>
      <x:c r="W1741" s="12">
        <x:v>0</x:v>
      </x:c>
      <x:c r="X1741" s="8">
        <x:v>0</x:v>
      </x:c>
      <x:c r="Y1741" s="13">
        <x:f t="shared" si="162"/>
        <x:v>4.2615876641918904</x:v>
      </x:c>
      <x:c r="Z1741" s="13">
        <x:f t="shared" si="163"/>
        <x:v>0.29815737746496734</x:v>
      </x:c>
      <x:c r="AA1741" s="13">
        <x:f t="shared" si="164"/>
        <x:v>0.17156299537125105</x:v>
      </x:c>
      <x:c r="AB1741" s="13">
        <x:f t="shared" si="165"/>
        <x:v>0.20791072221165433</x:v>
      </x:c>
      <x:c r="AC1741" s="13">
        <x:f t="shared" si="166"/>
        <x:v>0.68591139542005508</x:v>
      </x:c>
      <x:c r="AD1741" s="13">
        <x:f t="shared" si="167"/>
        <x:v>0.6635140447657093</x:v>
      </x:c>
      <x:c r="AE1741" s="50" t="n">
        <x:f>IF(OR(NOT(ISNUMBER(Q1741)),NOT(ISNUMBER(R1741))),"",IF(Q1741&lt;R1741,1,0))</x:f>
        <x:v>0</x:v>
      </x:c>
      <x:c r="AF1741" s="50" t="n">
        <x:f>IFERROR(IF(AND(A1741=A1740,C1741=C1740+1,ISNUMBER(AE1740)),AE1740,""),"")</x:f>
        <x:v>0</x:v>
      </x:c>
      <x:c r="AG1741" s="52" t="n">
        <x:f>IFERROR(IF(AND(A1741=A1740,C1741=C1740+1,ISNUMBER(U1741),ISNUMBER(U1740),U1740&lt;&gt;0),U1741/U1740-1,""),"")</x:f>
        <x:v>0.10428574120181389</x:v>
      </x:c>
      <x:c r="AH1741" s="50" t="n">
        <x:f>IF(AND(ISNUMBER(AE1741),ISNUMBER(AF1741),ISNUMBER(AG1741)),IF(AND(AE1741=1,AF1741=1,AG1741&lt;0),1,0),"")</x:f>
        <x:v>0</x:v>
      </x:c>
      <x:c r="AI1741" s="50" t="n">
        <x:f>IF(AND(A1741=A1742,C1742=C1741+1,ISNUMBER(AH1742)),C1742,"")</x:f>
        <x:v>2014</x:v>
      </x:c>
      <x:c r="AJ1741" s="50" t="n">
        <x:f>IF(AND(A1741=A1742,C1742=C1741+1,ISNUMBER(AH1742)),AH1742,"")</x:f>
        <x:v>0</x:v>
      </x:c>
    </x:row>
    <x:row r="1742" ht="15">
      <x:c r="A1742" s="9" t="s">
        <x:v>131</x:v>
      </x:c>
      <x:c r="B1742" s="10">
        <x:v>42004</x:v>
      </x:c>
      <x:c r="C1742" s="9">
        <x:v>2014</x:v>
      </x:c>
      <x:c r="D1742" s="11">
        <x:v>458.37700000000001</x:v>
      </x:c>
      <x:c r="E1742" s="11">
        <x:v>223.83699999999999</x:v>
      </x:c>
      <x:c r="F1742" s="11">
        <x:v>40.201999999999998</x:v>
      </x:c>
      <x:c r="G1742" s="11">
        <x:v>107.614</x:v>
      </x:c>
      <x:c r="H1742" s="11">
        <x:v>0</x:v>
      </x:c>
      <x:c r="I1742" s="11">
        <x:v>350.76299999999998</x:v>
      </x:c>
      <x:c r="J1742" s="11">
        <x:v>315.94400000000002</x:v>
      </x:c>
      <x:c r="K1742" s="11">
        <x:v>43.634</x:v>
      </x:c>
      <x:c r="L1742" s="11">
        <x:v>62.978999999999999</x:v>
      </x:c>
      <x:c r="M1742" s="11">
        <x:v>0</x:v>
      </x:c>
      <x:c r="N1742" s="11">
        <x:v>0</x:v>
      </x:c>
      <x:c r="O1742" s="11">
        <x:v>355.49799999999999</x:v>
      </x:c>
      <x:c r="P1742" s="11">
        <x:v>70.388000000000005</x:v>
      </x:c>
      <x:c r="Q1742" s="11">
        <x:v>93.340999999999994</x:v>
      </x:c>
      <x:c r="R1742" s="11">
        <x:v>0.17599999999999999</x:v>
      </x:c>
      <x:c r="S1742" s="11">
        <x:v>86.215000000000003</x:v>
      </x:c>
      <x:c r="T1742" s="11">
        <x:v>60.463999999999999</x:v>
      </x:c>
      <x:c r="U1742" s="11">
        <x:v>1206.1061999999999</x:v>
      </x:c>
      <x:c r="V1742" s="11">
        <x:v>18</x:v>
      </x:c>
      <x:c r="W1742" s="12">
        <x:v>0</x:v>
      </x:c>
      <x:c r="X1742" s="8">
        <x:v>0</x:v>
      </x:c>
      <x:c r="Y1742" s="13">
        <x:f t="shared" si="162"/>
        <x:v>5.5678075717625992</x:v>
      </x:c>
      <x:c r="Z1742" s="13">
        <x:f t="shared" si="163"/>
        <x:v>0.23477181446713077</x:v>
      </x:c>
      <x:c r="AA1742" s="13">
        <x:f t="shared" si="164"/>
        <x:v>0.18808753493303548</x:v>
      </x:c>
      <x:c r="AB1742" s="13">
        <x:f t="shared" si="165"/>
        <x:v>0.15355918817916259</x:v>
      </x:c>
      <x:c r="AC1742" s="13">
        <x:f t="shared" si="166"/>
        <x:v>0.56185998104335866</x:v>
      </x:c>
      <x:c r="AD1742" s="13">
        <x:f t="shared" si="167"/>
        <x:v>0.68926669531848239</x:v>
      </x:c>
      <x:c r="AE1742" s="50" t="n">
        <x:f>IF(OR(NOT(ISNUMBER(Q1742)),NOT(ISNUMBER(R1742))),"",IF(Q1742&lt;R1742,1,0))</x:f>
        <x:v>0</x:v>
      </x:c>
      <x:c r="AF1742" s="50" t="n">
        <x:f>IFERROR(IF(AND(A1742=A1741,C1742=C1741+1,ISNUMBER(AE1741)),AE1741,""),"")</x:f>
        <x:v>0</x:v>
      </x:c>
      <x:c r="AG1742" s="52" t="n">
        <x:f>IFERROR(IF(AND(A1742=A1741,C1742=C1741+1,ISNUMBER(U1742),ISNUMBER(U1741),U1741&lt;&gt;0),U1742/U1741-1,""),"")</x:f>
        <x:v>0.07179820261227365</x:v>
      </x:c>
      <x:c r="AH1742" s="50" t="n">
        <x:f>IF(AND(ISNUMBER(AE1742),ISNUMBER(AF1742),ISNUMBER(AG1742)),IF(AND(AE1742=1,AF1742=1,AG1742&lt;0),1,0),"")</x:f>
        <x:v>0</x:v>
      </x:c>
      <x:c r="AI1742" s="50" t="n">
        <x:f>IF(AND(A1742=A1743,C1743=C1742+1,ISNUMBER(AH1743)),C1743,"")</x:f>
        <x:v>2015</x:v>
      </x:c>
      <x:c r="AJ1742" s="50" t="n">
        <x:f>IF(AND(A1742=A1743,C1743=C1742+1,ISNUMBER(AH1743)),AH1743,"")</x:f>
        <x:v>0</x:v>
      </x:c>
    </x:row>
    <x:row r="1743" ht="15">
      <x:c r="A1743" s="9" t="s">
        <x:v>131</x:v>
      </x:c>
      <x:c r="B1743" s="10">
        <x:v>42369</x:v>
      </x:c>
      <x:c r="C1743" s="9">
        <x:v>2015</x:v>
      </x:c>
      <x:c r="D1743" s="11">
        <x:v>565.32600000000002</x:v>
      </x:c>
      <x:c r="E1743" s="11">
        <x:v>304.55</x:v>
      </x:c>
      <x:c r="F1743" s="11">
        <x:v>62.969000000000001</x:v>
      </x:c>
      <x:c r="G1743" s="11">
        <x:v>136.80799999999999</x:v>
      </x:c>
      <x:c r="H1743" s="11">
        <x:v>0</x:v>
      </x:c>
      <x:c r="I1743" s="11">
        <x:v>428.51799999999997</x:v>
      </x:c>
      <x:c r="J1743" s="11">
        <x:v>402.55900000000003</x:v>
      </x:c>
      <x:c r="K1743" s="11">
        <x:v>82.171000000000006</x:v>
      </x:c>
      <x:c r="L1743" s="11">
        <x:v>77.673000000000002</x:v>
      </x:c>
      <x:c r="M1743" s="11">
        <x:v>0</x:v>
      </x:c>
      <x:c r="N1743" s="11">
        <x:v>0</x:v>
      </x:c>
      <x:c r="O1743" s="11">
        <x:v>494.72</x:v>
      </x:c>
      <x:c r="P1743" s="11">
        <x:v>144.26300000000001</x:v>
      </x:c>
      <x:c r="Q1743" s="11">
        <x:v>172.31899999999999</x:v>
      </x:c>
      <x:c r="R1743" s="11">
        <x:v>4.2999999999999997E-2</x:v>
      </x:c>
      <x:c r="S1743" s="11">
        <x:v>121.908</x:v>
      </x:c>
      <x:c r="T1743" s="11">
        <x:v>133.214</x:v>
      </x:c>
      <x:c r="U1743" s="11">
        <x:v>1667.5854999999999</x:v>
      </x:c>
      <x:c r="V1743" s="11">
        <x:v>18</x:v>
      </x:c>
      <x:c r="W1743" s="12">
        <x:v>0</x:v>
      </x:c>
      <x:c r="X1743" s="8">
        <x:v>0</x:v>
      </x:c>
      <x:c r="Y1743" s="13">
        <x:f t="shared" si="162"/>
        <x:v>4.8365068525782533</x:v>
      </x:c>
      <x:c r="Z1743" s="13">
        <x:f t="shared" si="163"/>
        <x:v>0.24199842214934389</x:v>
      </x:c>
      <x:c r="AA1743" s="13">
        <x:f t="shared" si="164"/>
        <x:v>0.21564194818564864</x:v>
      </x:c>
      <x:c r="AB1743" s="13">
        <x:f t="shared" si="165"/>
        <x:v>0.25518550358554182</x:v>
      </x:c>
      <x:c r="AC1743" s="13">
        <x:f t="shared" si="166"/>
        <x:v>0.9737296064557629</x:v>
      </x:c>
      <x:c r="AD1743" s="13">
        <x:f t="shared" si="167"/>
        <x:v>0.71208293975511472</x:v>
      </x:c>
      <x:c r="AE1743" s="50" t="n">
        <x:f>IF(OR(NOT(ISNUMBER(Q1743)),NOT(ISNUMBER(R1743))),"",IF(Q1743&lt;R1743,1,0))</x:f>
        <x:v>0</x:v>
      </x:c>
      <x:c r="AF1743" s="50" t="n">
        <x:f>IFERROR(IF(AND(A1743=A1742,C1743=C1742+1,ISNUMBER(AE1742)),AE1742,""),"")</x:f>
        <x:v>0</x:v>
      </x:c>
      <x:c r="AG1743" s="52" t="n">
        <x:f>IFERROR(IF(AND(A1743=A1742,C1743=C1742+1,ISNUMBER(U1743),ISNUMBER(U1742),U1742&lt;&gt;0),U1743/U1742-1,""),"")</x:f>
        <x:v>0.38261912591113445</x:v>
      </x:c>
      <x:c r="AH1743" s="50" t="n">
        <x:f>IF(AND(ISNUMBER(AE1743),ISNUMBER(AF1743),ISNUMBER(AG1743)),IF(AND(AE1743=1,AF1743=1,AG1743&lt;0),1,0),"")</x:f>
        <x:v>0</x:v>
      </x:c>
      <x:c r="AI1743" s="50" t="n">
        <x:f>IF(AND(A1743=A1744,C1744=C1743+1,ISNUMBER(AH1744)),C1744,"")</x:f>
        <x:v>2016</x:v>
      </x:c>
      <x:c r="AJ1743" s="50" t="n">
        <x:f>IF(AND(A1743=A1744,C1744=C1743+1,ISNUMBER(AH1744)),AH1744,"")</x:f>
        <x:v>0</x:v>
      </x:c>
    </x:row>
    <x:row r="1744" ht="15">
      <x:c r="A1744" s="9" t="s">
        <x:v>131</x:v>
      </x:c>
      <x:c r="B1744" s="10">
        <x:v>42735</x:v>
      </x:c>
      <x:c r="C1744" s="9">
        <x:v>2016</x:v>
      </x:c>
      <x:c r="D1744" s="11">
        <x:v>598.47799999999995</x:v>
      </x:c>
      <x:c r="E1744" s="11">
        <x:v>276.57600000000002</x:v>
      </x:c>
      <x:c r="F1744" s="11">
        <x:v>76.619</x:v>
      </x:c>
      <x:c r="G1744" s="11">
        <x:v>217.09299999999999</x:v>
      </x:c>
      <x:c r="H1744" s="11">
        <x:v>9.9749999999999996</x:v>
      </x:c>
      <x:c r="I1744" s="11">
        <x:v>381.38499999999999</x:v>
      </x:c>
      <x:c r="J1744" s="11">
        <x:v>401.93</x:v>
      </x:c>
      <x:c r="K1744" s="11">
        <x:v>31.277999999999999</x:v>
      </x:c>
      <x:c r="L1744" s="11">
        <x:v>94.959000000000003</x:v>
      </x:c>
      <x:c r="M1744" s="11">
        <x:v>9.9749999999999996</x:v>
      </x:c>
      <x:c r="N1744" s="11">
        <x:v>0</x:v>
      </x:c>
      <x:c r="O1744" s="11">
        <x:v>427.22399999999999</x:v>
      </x:c>
      <x:c r="P1744" s="11">
        <x:v>61.18</x:v>
      </x:c>
      <x:c r="Q1744" s="11">
        <x:v>90.867000000000004</x:v>
      </x:c>
      <x:c r="R1744" s="11">
        <x:v>0.23100000000000001</x:v>
      </x:c>
      <x:c r="S1744" s="11">
        <x:v>48.22</x:v>
      </x:c>
      <x:c r="T1744" s="11">
        <x:v>56.13</x:v>
      </x:c>
      <x:c r="U1744" s="11">
        <x:v>1588.9739</x:v>
      </x:c>
      <x:c r="V1744" s="11">
        <x:v>18</x:v>
      </x:c>
      <x:c r="W1744" s="12">
        <x:v>0</x:v>
      </x:c>
      <x:c r="X1744" s="8">
        <x:v>0</x:v>
      </x:c>
      <x:c r="Y1744" s="13">
        <x:f t="shared" si="162"/>
        <x:v>3.6097573708871171</x:v>
      </x:c>
      <x:c r="Z1744" s="13">
        <x:f t="shared" si="163"/>
        <x:v>0.3627418217545173</x:v>
      </x:c>
      <x:c r="AA1744" s="13">
        <x:f t="shared" si="164"/>
        <x:v>8.0571048559846814E-2</x:v>
      </x:c>
      <x:c r="AB1744" s="13">
        <x:f t="shared" si="165"/>
        <x:v>0.10222597990235231</x:v>
      </x:c>
      <x:c r="AC1744" s="13">
        <x:f t="shared" si="166"/>
        <x:v>0.25855278613313193</x:v>
      </x:c>
      <x:c r="AD1744" s="13">
        <x:f t="shared" si="167"/>
        <x:v>0.67158692550102095</x:v>
      </x:c>
      <x:c r="AE1744" s="50" t="n">
        <x:f>IF(OR(NOT(ISNUMBER(Q1744)),NOT(ISNUMBER(R1744))),"",IF(Q1744&lt;R1744,1,0))</x:f>
        <x:v>0</x:v>
      </x:c>
      <x:c r="AF1744" s="50" t="n">
        <x:f>IFERROR(IF(AND(A1744=A1743,C1744=C1743+1,ISNUMBER(AE1743)),AE1743,""),"")</x:f>
        <x:v>0</x:v>
      </x:c>
      <x:c r="AG1744" s="52" t="n">
        <x:f>IFERROR(IF(AND(A1744=A1743,C1744=C1743+1,ISNUMBER(U1744),ISNUMBER(U1743),U1743&lt;&gt;0),U1744/U1743-1,""),"")</x:f>
        <x:v>-0.04714097118258698</x:v>
      </x:c>
      <x:c r="AH1744" s="50" t="n">
        <x:f>IF(AND(ISNUMBER(AE1744),ISNUMBER(AF1744),ISNUMBER(AG1744)),IF(AND(AE1744=1,AF1744=1,AG1744&lt;0),1,0),"")</x:f>
        <x:v>0</x:v>
      </x:c>
      <x:c r="AI1744" s="50" t="n">
        <x:f>IF(AND(A1744=A1745,C1745=C1744+1,ISNUMBER(AH1745)),C1745,"")</x:f>
        <x:v>2017</x:v>
      </x:c>
      <x:c r="AJ1744" s="50" t="n">
        <x:f>IF(AND(A1744=A1745,C1745=C1744+1,ISNUMBER(AH1745)),AH1745,"")</x:f>
        <x:v>0</x:v>
      </x:c>
    </x:row>
    <x:row r="1745" ht="15">
      <x:c r="A1745" s="9" t="s">
        <x:v>131</x:v>
      </x:c>
      <x:c r="B1745" s="10">
        <x:v>43100</x:v>
      </x:c>
      <x:c r="C1745" s="9">
        <x:v>2017</x:v>
      </x:c>
      <x:c r="D1745" s="11">
        <x:v>643.78800000000001</x:v>
      </x:c>
      <x:c r="E1745" s="11">
        <x:v>308.17899999999997</x:v>
      </x:c>
      <x:c r="F1745" s="11">
        <x:v>87.872</x:v>
      </x:c>
      <x:c r="G1745" s="11">
        <x:v>199.97399999999999</x:v>
      </x:c>
      <x:c r="H1745" s="11">
        <x:v>0</x:v>
      </x:c>
      <x:c r="I1745" s="11">
        <x:v>443.81400000000002</x:v>
      </x:c>
      <x:c r="J1745" s="11">
        <x:v>450.803</x:v>
      </x:c>
      <x:c r="K1745" s="11">
        <x:v>51.942</x:v>
      </x:c>
      <x:c r="L1745" s="11">
        <x:v>87.697000000000003</x:v>
      </x:c>
      <x:c r="M1745" s="11">
        <x:v>0</x:v>
      </x:c>
      <x:c r="N1745" s="11">
        <x:v>0</x:v>
      </x:c>
      <x:c r="O1745" s="11">
        <x:v>536.80700000000002</x:v>
      </x:c>
      <x:c r="P1745" s="11">
        <x:v>116.755</x:v>
      </x:c>
      <x:c r="Q1745" s="11">
        <x:v>162.822</x:v>
      </x:c>
      <x:c r="R1745" s="11">
        <x:v>0.69599999999999995</x:v>
      </x:c>
      <x:c r="S1745" s="11">
        <x:v>88.954999999999998</x:v>
      </x:c>
      <x:c r="T1745" s="11">
        <x:v>115.681</x:v>
      </x:c>
      <x:c r="U1745" s="11">
        <x:v>2634.9452999999999</x:v>
      </x:c>
      <x:c r="V1745" s="11">
        <x:v>18</x:v>
      </x:c>
      <x:c r="W1745" s="12">
        <x:v>0</x:v>
      </x:c>
      <x:c r="X1745" s="8">
        <x:v>0</x:v>
      </x:c>
      <x:c r="Y1745" s="13">
        <x:f t="shared" si="162"/>
        <x:v>3.507135378732702</x:v>
      </x:c>
      <x:c r="Z1745" s="13">
        <x:f t="shared" si="163"/>
        <x:v>0.3106208876213909</x:v>
      </x:c>
      <x:c r="AA1745" s="13">
        <x:f t="shared" si="164"/>
        <x:v>0.13817436795963889</x:v>
      </x:c>
      <x:c r="AB1745" s="13">
        <x:f t="shared" si="165"/>
        <x:v>0.18135628498822592</x:v>
      </x:c>
      <x:c r="AC1745" s="13">
        <x:f t="shared" si="166"/>
        <x:v>0.57848020242631548</x:v>
      </x:c>
      <x:c r="AD1745" s="13">
        <x:f t="shared" si="167"/>
        <x:v>0.70023517058410534</x:v>
      </x:c>
      <x:c r="AE1745" s="50" t="n">
        <x:f>IF(OR(NOT(ISNUMBER(Q1745)),NOT(ISNUMBER(R1745))),"",IF(Q1745&lt;R1745,1,0))</x:f>
        <x:v>0</x:v>
      </x:c>
      <x:c r="AF1745" s="50" t="n">
        <x:f>IFERROR(IF(AND(A1745=A1744,C1745=C1744+1,ISNUMBER(AE1744)),AE1744,""),"")</x:f>
        <x:v>0</x:v>
      </x:c>
      <x:c r="AG1745" s="52" t="n">
        <x:f>IFERROR(IF(AND(A1745=A1744,C1745=C1744+1,ISNUMBER(U1745),ISNUMBER(U1744),U1744&lt;&gt;0),U1745/U1744-1,""),"")</x:f>
        <x:v>0.658268458657502</x:v>
      </x:c>
      <x:c r="AH1745" s="50" t="n">
        <x:f>IF(AND(ISNUMBER(AE1745),ISNUMBER(AF1745),ISNUMBER(AG1745)),IF(AND(AE1745=1,AF1745=1,AG1745&lt;0),1,0),"")</x:f>
        <x:v>0</x:v>
      </x:c>
      <x:c r="AI1745" s="50" t="n">
        <x:f>IF(AND(A1745=A1746,C1746=C1745+1,ISNUMBER(AH1746)),C1746,"")</x:f>
        <x:v>2018</x:v>
      </x:c>
      <x:c r="AJ1745" s="50" t="n">
        <x:f>IF(AND(A1745=A1746,C1746=C1745+1,ISNUMBER(AH1746)),AH1746,"")</x:f>
        <x:v>0</x:v>
      </x:c>
    </x:row>
    <x:row r="1746" ht="15">
      <x:c r="A1746" s="9" t="s">
        <x:v>131</x:v>
      </x:c>
      <x:c r="B1746" s="10">
        <x:v>43465</x:v>
      </x:c>
      <x:c r="C1746" s="9">
        <x:v>2018</x:v>
      </x:c>
      <x:c r="D1746" s="11">
        <x:v>741.59900000000005</x:v>
      </x:c>
      <x:c r="E1746" s="11">
        <x:v>403.49599999999998</x:v>
      </x:c>
      <x:c r="F1746" s="11">
        <x:v>108.398</x:v>
      </x:c>
      <x:c r="G1746" s="11">
        <x:v>193.005</x:v>
      </x:c>
      <x:c r="H1746" s="11">
        <x:v>0</x:v>
      </x:c>
      <x:c r="I1746" s="11">
        <x:v>548.59400000000005</x:v>
      </x:c>
      <x:c r="J1746" s="11">
        <x:v>541.755</x:v>
      </x:c>
      <x:c r="K1746" s="11">
        <x:v>103.84699999999999</x:v>
      </x:c>
      <x:c r="L1746" s="11">
        <x:v>110.563</x:v>
      </x:c>
      <x:c r="M1746" s="11">
        <x:v>0</x:v>
      </x:c>
      <x:c r="N1746" s="11">
        <x:v>0</x:v>
      </x:c>
      <x:c r="O1746" s="11">
        <x:v>611.50699999999995</x:v>
      </x:c>
      <x:c r="P1746" s="11">
        <x:v>153.18899999999999</x:v>
      </x:c>
      <x:c r="Q1746" s="11">
        <x:v>193.95400000000001</x:v>
      </x:c>
      <x:c r="R1746" s="11">
        <x:v>0.33800000000000002</x:v>
      </x:c>
      <x:c r="S1746" s="11">
        <x:v>132.92400000000001</x:v>
      </x:c>
      <x:c r="T1746" s="11">
        <x:v>132.934</x:v>
      </x:c>
      <x:c r="U1746" s="11">
        <x:v>3857.7928000000002</x:v>
      </x:c>
      <x:c r="V1746" s="11">
        <x:v>18</x:v>
      </x:c>
      <x:c r="W1746" s="12">
        <x:v>0</x:v>
      </x:c>
      <x:c r="X1746" s="8">
        <x:v>0</x:v>
      </x:c>
      <x:c r="Y1746" s="13">
        <x:f t="shared" si="162"/>
        <x:v>3.7223565010424546</x:v>
      </x:c>
      <x:c r="Z1746" s="13">
        <x:f t="shared" si="163"/>
        <x:v>0.26025520530637175</x:v>
      </x:c>
      <x:c r="AA1746" s="13">
        <x:f t="shared" si="164"/>
        <x:v>0.17923972389391032</x:v>
      </x:c>
      <x:c r="AB1746" s="13">
        <x:f t="shared" si="165"/>
        <x:v>0.20656581252132214</x:v>
      </x:c>
      <x:c r="AC1746" s="13">
        <x:f t="shared" si="166"/>
        <x:v>0.68875935856584025</x:v>
      </x:c>
      <x:c r="AD1746" s="13">
        <x:f t="shared" si="167"/>
        <x:v>0.73052282972334104</x:v>
      </x:c>
      <x:c r="AE1746" s="50" t="n">
        <x:f>IF(OR(NOT(ISNUMBER(Q1746)),NOT(ISNUMBER(R1746))),"",IF(Q1746&lt;R1746,1,0))</x:f>
        <x:v>0</x:v>
      </x:c>
      <x:c r="AF1746" s="50" t="n">
        <x:f>IFERROR(IF(AND(A1746=A1745,C1746=C1745+1,ISNUMBER(AE1745)),AE1745,""),"")</x:f>
        <x:v>0</x:v>
      </x:c>
      <x:c r="AG1746" s="52" t="n">
        <x:f>IFERROR(IF(AND(A1746=A1745,C1746=C1745+1,ISNUMBER(U1746),ISNUMBER(U1745),U1745&lt;&gt;0),U1746/U1745-1,""),"")</x:f>
        <x:v>0.4640883816449626</x:v>
      </x:c>
      <x:c r="AH1746" s="50" t="n">
        <x:f>IF(AND(ISNUMBER(AE1746),ISNUMBER(AF1746),ISNUMBER(AG1746)),IF(AND(AE1746=1,AF1746=1,AG1746&lt;0),1,0),"")</x:f>
        <x:v>0</x:v>
      </x:c>
      <x:c r="AI1746" s="50" t="n">
        <x:f>IF(AND(A1746=A1747,C1747=C1746+1,ISNUMBER(AH1747)),C1747,"")</x:f>
        <x:v>2019</x:v>
      </x:c>
      <x:c r="AJ1746" s="50" t="n">
        <x:f>IF(AND(A1746=A1747,C1747=C1746+1,ISNUMBER(AH1747)),AH1747,"")</x:f>
        <x:v>0</x:v>
      </x:c>
    </x:row>
    <x:row r="1747" ht="15">
      <x:c r="A1747" s="9" t="s">
        <x:v>131</x:v>
      </x:c>
      <x:c r="B1747" s="10">
        <x:v>43830</x:v>
      </x:c>
      <x:c r="C1747" s="9">
        <x:v>2019</x:v>
      </x:c>
      <x:c r="D1747" s="11">
        <x:v>775.82500000000005</x:v>
      </x:c>
      <x:c r="E1747" s="11">
        <x:v>403.28899999999999</x:v>
      </x:c>
      <x:c r="F1747" s="11">
        <x:v>95.555999999999997</x:v>
      </x:c>
      <x:c r="G1747" s="11">
        <x:v>192.548</x:v>
      </x:c>
      <x:c r="H1747" s="11">
        <x:v>10.398999999999999</x:v>
      </x:c>
      <x:c r="I1747" s="11">
        <x:v>583.27700000000004</x:v>
      </x:c>
      <x:c r="J1747" s="11">
        <x:v>597.78399999999999</x:v>
      </x:c>
      <x:c r="K1747" s="11">
        <x:v>106.82599999999999</x:v>
      </x:c>
      <x:c r="L1747" s="11">
        <x:v>129.02600000000001</x:v>
      </x:c>
      <x:c r="M1747" s="11">
        <x:v>1.0429999999999999</x:v>
      </x:c>
      <x:c r="N1747" s="11">
        <x:v>9.3559999999999999</x:v>
      </x:c>
      <x:c r="O1747" s="11">
        <x:v>573.95899999999995</x:v>
      </x:c>
      <x:c r="P1747" s="11">
        <x:v>99.793000000000006</x:v>
      </x:c>
      <x:c r="Q1747" s="11">
        <x:v>139.05199999999999</x:v>
      </x:c>
      <x:c r="R1747" s="11">
        <x:v>5.7000000000000002E-2</x:v>
      </x:c>
      <x:c r="S1747" s="11">
        <x:v>92.231999999999999</x:v>
      </x:c>
      <x:c r="T1747" s="11">
        <x:v>108.191</x:v>
      </x:c>
      <x:c r="U1747" s="11">
        <x:v>3099.3362000000002</x:v>
      </x:c>
      <x:c r="V1747" s="11">
        <x:v>18</x:v>
      </x:c>
      <x:c r="W1747" s="12">
        <x:v>0</x:v>
      </x:c>
      <x:c r="X1747" s="8">
        <x:v>0</x:v>
      </x:c>
      <x:c r="Y1747" s="13">
        <x:f t="shared" si="162"/>
        <x:v>4.2204466490853534</x:v>
      </x:c>
      <x:c r="Z1747" s="13">
        <x:f t="shared" si="163"/>
        <x:v>0.24818483549769599</x:v>
      </x:c>
      <x:c r="AA1747" s="13">
        <x:f t="shared" si="164"/>
        <x:v>0.11888247994070827</x:v>
      </x:c>
      <x:c r="AB1747" s="13">
        <x:f t="shared" si="165"/>
        <x:v>0.12862823446009086</x:v>
      </x:c>
      <x:c r="AC1747" s="13">
        <x:f t="shared" si="166"/>
        <x:v>0.56189106093026153</x:v>
      </x:c>
      <x:c r="AD1747" s="13">
        <x:f t="shared" si="167"/>
        <x:v>0.77051396900074109</x:v>
      </x:c>
      <x:c r="AE1747" s="50" t="n">
        <x:f>IF(OR(NOT(ISNUMBER(Q1747)),NOT(ISNUMBER(R1747))),"",IF(Q1747&lt;R1747,1,0))</x:f>
        <x:v>0</x:v>
      </x:c>
      <x:c r="AF1747" s="50" t="n">
        <x:f>IFERROR(IF(AND(A1747=A1746,C1747=C1746+1,ISNUMBER(AE1746)),AE1746,""),"")</x:f>
        <x:v>0</x:v>
      </x:c>
      <x:c r="AG1747" s="52" t="n">
        <x:f>IFERROR(IF(AND(A1747=A1746,C1747=C1746+1,ISNUMBER(U1747),ISNUMBER(U1746),U1746&lt;&gt;0),U1747/U1746-1,""),"")</x:f>
        <x:v>-0.19660376783325428</x:v>
      </x:c>
      <x:c r="AH1747" s="50" t="n">
        <x:f>IF(AND(ISNUMBER(AE1747),ISNUMBER(AF1747),ISNUMBER(AG1747)),IF(AND(AE1747=1,AF1747=1,AG1747&lt;0),1,0),"")</x:f>
        <x:v>0</x:v>
      </x:c>
      <x:c r="AI1747" s="50" t="n">
        <x:f>IF(AND(A1747=A1748,C1748=C1747+1,ISNUMBER(AH1748)),C1748,"")</x:f>
        <x:v>2020</x:v>
      </x:c>
      <x:c r="AJ1747" s="50" t="n">
        <x:f>IF(AND(A1747=A1748,C1748=C1747+1,ISNUMBER(AH1748)),AH1748,"")</x:f>
        <x:v>0</x:v>
      </x:c>
    </x:row>
    <x:row r="1748" ht="15">
      <x:c r="A1748" s="9" t="s">
        <x:v>131</x:v>
      </x:c>
      <x:c r="B1748" s="10">
        <x:v>44196</x:v>
      </x:c>
      <x:c r="C1748" s="9">
        <x:v>2020</x:v>
      </x:c>
      <x:c r="D1748" s="11">
        <x:v>766.45699999999999</x:v>
      </x:c>
      <x:c r="E1748" s="11">
        <x:v>375.26600000000002</x:v>
      </x:c>
      <x:c r="F1748" s="11">
        <x:v>93.69</x:v>
      </x:c>
      <x:c r="G1748" s="11">
        <x:v>219.59299999999999</x:v>
      </x:c>
      <x:c r="H1748" s="11">
        <x:v>24.709</x:v>
      </x:c>
      <x:c r="I1748" s="11">
        <x:v>546.86400000000003</x:v>
      </x:c>
      <x:c r="J1748" s="11">
        <x:v>546.1</x:v>
      </x:c>
      <x:c r="K1748" s="11">
        <x:v>120.386</x:v>
      </x:c>
      <x:c r="L1748" s="11">
        <x:v>105.497</x:v>
      </x:c>
      <x:c r="M1748" s="11">
        <x:v>5.3019999999999996</x:v>
      </x:c>
      <x:c r="N1748" s="11">
        <x:v>19.407</x:v>
      </x:c>
      <x:c r="O1748" s="11">
        <x:v>510.21499999999997</x:v>
      </x:c>
      <x:c r="P1748" s="11">
        <x:v>6.2939999999999996</x:v>
      </x:c>
      <x:c r="Q1748" s="11">
        <x:v>55.298999999999999</x:v>
      </x:c>
      <x:c r="R1748" s="11">
        <x:v>0.627</x:v>
      </x:c>
      <x:c r="S1748" s="11">
        <x:v>0.28799999999999998</x:v>
      </x:c>
      <x:c r="T1748" s="11">
        <x:v>105.45699999999999</x:v>
      </x:c>
      <x:c r="U1748" s="11">
        <x:v>2929.011</x:v>
      </x:c>
      <x:c r="V1748" s="11">
        <x:v>18</x:v>
      </x:c>
      <x:c r="W1748" s="12">
        <x:v>0</x:v>
      </x:c>
      <x:c r="X1748" s="8">
        <x:v>0</x:v>
      </x:c>
      <x:c r="Y1748" s="13">
        <x:f t="shared" si="162"/>
        <x:v>4.0054007898388306</x:v>
      </x:c>
      <x:c r="Z1748" s="13">
        <x:f t="shared" si="163"/>
        <x:v>0.2865040047908754</x:v>
      </x:c>
      <x:c r="AA1748" s="13">
        <x:f t="shared" si="164"/>
        <x:v>3.7575493471910361E-4</x:v>
      </x:c>
      <x:c r="AB1748" s="13">
        <x:f t="shared" si="165"/>
        <x:v>8.2118109691737429E-3</x:v>
      </x:c>
      <x:c r="AC1748" s="13">
        <x:f t="shared" si="166"/>
        <x:v>0.48023844111606473</x:v>
      </x:c>
      <x:c r="AD1748" s="13">
        <x:f t="shared" si="167"/>
        <x:v>0.71249920086841145</x:v>
      </x:c>
      <x:c r="AE1748" s="50" t="n">
        <x:f>IF(OR(NOT(ISNUMBER(Q1748)),NOT(ISNUMBER(R1748))),"",IF(Q1748&lt;R1748,1,0))</x:f>
        <x:v>0</x:v>
      </x:c>
      <x:c r="AF1748" s="50" t="n">
        <x:f>IFERROR(IF(AND(A1748=A1747,C1748=C1747+1,ISNUMBER(AE1747)),AE1747,""),"")</x:f>
        <x:v>0</x:v>
      </x:c>
      <x:c r="AG1748" s="52" t="n">
        <x:f>IFERROR(IF(AND(A1748=A1747,C1748=C1747+1,ISNUMBER(U1748),ISNUMBER(U1747),U1747&lt;&gt;0),U1748/U1747-1,""),"")</x:f>
        <x:v>-0.054955380445658064</x:v>
      </x:c>
      <x:c r="AH1748" s="50" t="n">
        <x:f>IF(AND(ISNUMBER(AE1748),ISNUMBER(AF1748),ISNUMBER(AG1748)),IF(AND(AE1748=1,AF1748=1,AG1748&lt;0),1,0),"")</x:f>
        <x:v>0</x:v>
      </x:c>
      <x:c r="AI1748" s="50" t="n">
        <x:f>IF(AND(A1748=A1749,C1749=C1748+1,ISNUMBER(AH1749)),C1749,"")</x:f>
        <x:v>2021</x:v>
      </x:c>
      <x:c r="AJ1748" s="50" t="n">
        <x:f>IF(AND(A1748=A1749,C1749=C1748+1,ISNUMBER(AH1749)),AH1749,"")</x:f>
        <x:v>0</x:v>
      </x:c>
    </x:row>
    <x:row r="1749" ht="15">
      <x:c r="A1749" s="9" t="s">
        <x:v>131</x:v>
      </x:c>
      <x:c r="B1749" s="10">
        <x:v>44561</x:v>
      </x:c>
      <x:c r="C1749" s="9">
        <x:v>2021</x:v>
      </x:c>
      <x:c r="D1749" s="11">
        <x:v>856.88</x:v>
      </x:c>
      <x:c r="E1749" s="11">
        <x:v>497.76299999999998</x:v>
      </x:c>
      <x:c r="F1749" s="11">
        <x:v>103.98</x:v>
      </x:c>
      <x:c r="G1749" s="11">
        <x:v>153.55000000000001</x:v>
      </x:c>
      <x:c r="H1749" s="11">
        <x:v>20.010999999999999</x:v>
      </x:c>
      <x:c r="I1749" s="11">
        <x:v>703.33</x:v>
      </x:c>
      <x:c r="J1749" s="11">
        <x:v>674.60299999999995</x:v>
      </x:c>
      <x:c r="K1749" s="11">
        <x:v>215.00800000000001</x:v>
      </x:c>
      <x:c r="L1749" s="11">
        <x:v>113.563</x:v>
      </x:c>
      <x:c r="M1749" s="11">
        <x:v>4.8959999999999999</x:v>
      </x:c>
      <x:c r="N1749" s="11">
        <x:v>15.115</x:v>
      </x:c>
      <x:c r="O1749" s="11">
        <x:v>565.55899999999997</x:v>
      </x:c>
      <x:c r="P1749" s="11">
        <x:v>138.34100000000001</x:v>
      </x:c>
      <x:c r="Q1749" s="11">
        <x:v>177.345</x:v>
      </x:c>
      <x:c r="R1749" s="11">
        <x:v>0.12</x:v>
      </x:c>
      <x:c r="S1749" s="11">
        <x:v>111.459</x:v>
      </x:c>
      <x:c r="T1749" s="11">
        <x:v>135.52799999999999</x:v>
      </x:c>
      <x:c r="U1749" s="11">
        <x:v>3585.5636</x:v>
      </x:c>
      <x:c r="V1749" s="11">
        <x:v>18</x:v>
      </x:c>
      <x:c r="W1749" s="12">
        <x:v>0</x:v>
      </x:c>
      <x:c r="X1749" s="8">
        <x:v>0</x:v>
      </x:c>
      <x:c r="Y1749" s="13">
        <x:f t="shared" si="162"/>
        <x:v>4.7871032890940564</x:v>
      </x:c>
      <x:c r="Z1749" s="13">
        <x:f t="shared" si="163"/>
        <x:v>0.17919662029689107</x:v>
      </x:c>
      <x:c r="AA1749" s="13">
        <x:f t="shared" si="164"/>
        <x:v>0.13007538978620112</x:v>
      </x:c>
      <x:c r="AB1749" s="13">
        <x:f t="shared" si="165"/>
        <x:v>0.16144734385211465</x:v>
      </x:c>
      <x:c r="AC1749" s="13">
        <x:f t="shared" si="166"/>
        <x:v>0.88263106479973941</x:v>
      </x:c>
      <x:c r="AD1749" s="13">
        <x:f t="shared" si="167"/>
        <x:v>0.78727826533470258</x:v>
      </x:c>
      <x:c r="AE1749" s="50" t="n">
        <x:f>IF(OR(NOT(ISNUMBER(Q1749)),NOT(ISNUMBER(R1749))),"",IF(Q1749&lt;R1749,1,0))</x:f>
        <x:v>0</x:v>
      </x:c>
      <x:c r="AF1749" s="50" t="n">
        <x:f>IFERROR(IF(AND(A1749=A1748,C1749=C1748+1,ISNUMBER(AE1748)),AE1748,""),"")</x:f>
        <x:v>0</x:v>
      </x:c>
      <x:c r="AG1749" s="52" t="n">
        <x:f>IFERROR(IF(AND(A1749=A1748,C1749=C1748+1,ISNUMBER(U1749),ISNUMBER(U1748),U1748&lt;&gt;0),U1749/U1748-1,""),"")</x:f>
        <x:v>0.2241550475570082</x:v>
      </x:c>
      <x:c r="AH1749" s="50" t="n">
        <x:f>IF(AND(ISNUMBER(AE1749),ISNUMBER(AF1749),ISNUMBER(AG1749)),IF(AND(AE1749=1,AF1749=1,AG1749&lt;0),1,0),"")</x:f>
        <x:v>0</x:v>
      </x:c>
      <x:c r="AI1749" s="50" t="n">
        <x:f>IF(AND(A1749=A1750,C1750=C1749+1,ISNUMBER(AH1750)),C1750,"")</x:f>
        <x:v>2022</x:v>
      </x:c>
      <x:c r="AJ1749" s="50" t="n">
        <x:f>IF(AND(A1749=A1750,C1750=C1749+1,ISNUMBER(AH1750)),AH1750,"")</x:f>
        <x:v>0</x:v>
      </x:c>
    </x:row>
    <x:row r="1750" ht="15">
      <x:c r="A1750" s="9" t="s">
        <x:v>131</x:v>
      </x:c>
      <x:c r="B1750" s="10">
        <x:v>44926</x:v>
      </x:c>
      <x:c r="C1750" s="9">
        <x:v>2022</x:v>
      </x:c>
      <x:c r="D1750" s="11">
        <x:v>992.76700000000005</x:v>
      </x:c>
      <x:c r="E1750" s="11">
        <x:v>590.51300000000003</x:v>
      </x:c>
      <x:c r="F1750" s="11">
        <x:v>132.697</x:v>
      </x:c>
      <x:c r="G1750" s="11">
        <x:v>177.59700000000001</x:v>
      </x:c>
      <x:c r="H1750" s="11">
        <x:v>16.259</x:v>
      </x:c>
      <x:c r="I1750" s="11">
        <x:v>815.17</x:v>
      </x:c>
      <x:c r="J1750" s="11">
        <x:v>798.54100000000005</x:v>
      </x:c>
      <x:c r="K1750" s="11">
        <x:v>253.16200000000001</x:v>
      </x:c>
      <x:c r="L1750" s="11">
        <x:v>162.482</x:v>
      </x:c>
      <x:c r="M1750" s="11">
        <x:v>4.633</x:v>
      </x:c>
      <x:c r="N1750" s="11">
        <x:v>11.625999999999999</x:v>
      </x:c>
      <x:c r="O1750" s="11">
        <x:v>671.07600000000002</x:v>
      </x:c>
      <x:c r="P1750" s="11">
        <x:v>143.25</x:v>
      </x:c>
      <x:c r="Q1750" s="11">
        <x:v>179.27600000000001</x:v>
      </x:c>
      <x:c r="R1750" s="11">
        <x:v>0.59099999999999997</x:v>
      </x:c>
      <x:c r="S1750" s="11">
        <x:v>120.351</x:v>
      </x:c>
      <x:c r="T1750" s="11">
        <x:v>122.241</x:v>
      </x:c>
      <x:c r="U1750" s="11">
        <x:v>2597.0952000000002</x:v>
      </x:c>
      <x:c r="V1750" s="11">
        <x:v>18</x:v>
      </x:c>
      <x:c r="W1750" s="12">
        <x:v>0</x:v>
      </x:c>
      <x:c r="X1750" s="8">
        <x:v>0</x:v>
      </x:c>
      <x:c r="Y1750" s="13">
        <x:f t="shared" si="162"/>
        <x:v>4.4500855332072318</x:v>
      </x:c>
      <x:c r="Z1750" s="13">
        <x:f t="shared" si="163"/>
        <x:v>0.17889091800996609</x:v>
      </x:c>
      <x:c r="AA1750" s="13">
        <x:f t="shared" si="164"/>
        <x:v>0.12122784097376323</x:v>
      </x:c>
      <x:c r="AB1750" s="13">
        <x:f t="shared" si="165"/>
        <x:v>0.14429367615966282</x:v>
      </x:c>
      <x:c r="AC1750" s="13">
        <x:f t="shared" si="166"/>
        <x:v>0.68830554570178548</x:v>
      </x:c>
      <x:c r="AD1750" s="13">
        <x:f t="shared" si="167"/>
        <x:v>0.8043589281271436</x:v>
      </x:c>
      <x:c r="AE1750" s="50" t="n">
        <x:f>IF(OR(NOT(ISNUMBER(Q1750)),NOT(ISNUMBER(R1750))),"",IF(Q1750&lt;R1750,1,0))</x:f>
        <x:v>0</x:v>
      </x:c>
      <x:c r="AF1750" s="50" t="n">
        <x:f>IFERROR(IF(AND(A1750=A1749,C1750=C1749+1,ISNUMBER(AE1749)),AE1749,""),"")</x:f>
        <x:v>0</x:v>
      </x:c>
      <x:c r="AG1750" s="52" t="n">
        <x:f>IFERROR(IF(AND(A1750=A1749,C1750=C1749+1,ISNUMBER(U1750),ISNUMBER(U1749),U1749&lt;&gt;0),U1750/U1749-1,""),"")</x:f>
        <x:v>-0.27568006324026706</x:v>
      </x:c>
      <x:c r="AH1750" s="50" t="n">
        <x:f>IF(AND(ISNUMBER(AE1750),ISNUMBER(AF1750),ISNUMBER(AG1750)),IF(AND(AE1750=1,AF1750=1,AG1750&lt;0),1,0),"")</x:f>
        <x:v>0</x:v>
      </x:c>
      <x:c r="AI1750" s="50" t="n">
        <x:f>IF(AND(A1750=A1751,C1751=C1750+1,ISNUMBER(AH1751)),C1751,"")</x:f>
        <x:v>2023</x:v>
      </x:c>
      <x:c r="AJ1750" s="50" t="n">
        <x:f>IF(AND(A1750=A1751,C1751=C1750+1,ISNUMBER(AH1751)),AH1751,"")</x:f>
        <x:v>0</x:v>
      </x:c>
    </x:row>
    <x:row r="1751" ht="15">
      <x:c r="A1751" s="9" t="s">
        <x:v>131</x:v>
      </x:c>
      <x:c r="B1751" s="10">
        <x:v>45291</x:v>
      </x:c>
      <x:c r="C1751" s="9">
        <x:v>2023</x:v>
      </x:c>
      <x:c r="D1751" s="11">
        <x:v>1043.537</x:v>
      </x:c>
      <x:c r="E1751" s="11">
        <x:v>573.10699999999997</x:v>
      </x:c>
      <x:c r="F1751" s="11">
        <x:v>102.32</x:v>
      </x:c>
      <x:c r="G1751" s="11">
        <x:v>146.87899999999999</x:v>
      </x:c>
      <x:c r="H1751" s="11">
        <x:v>13.327</x:v>
      </x:c>
      <x:c r="I1751" s="11">
        <x:v>896.65800000000002</x:v>
      </x:c>
      <x:c r="J1751" s="11">
        <x:v>871.77700000000004</x:v>
      </x:c>
      <x:c r="K1751" s="11">
        <x:v>206.38800000000001</x:v>
      </x:c>
      <x:c r="L1751" s="11">
        <x:v>185.75700000000001</x:v>
      </x:c>
      <x:c r="M1751" s="11">
        <x:v>7.7030000000000003</x:v>
      </x:c>
      <x:c r="N1751" s="11">
        <x:v>5.6239999999999997</x:v>
      </x:c>
      <x:c r="O1751" s="11">
        <x:v>688.57299999999998</x:v>
      </x:c>
      <x:c r="P1751" s="11">
        <x:v>134.489</x:v>
      </x:c>
      <x:c r="Q1751" s="11">
        <x:v>164.756</x:v>
      </x:c>
      <x:c r="R1751" s="11">
        <x:v>0.35399999999999998</x:v>
      </x:c>
      <x:c r="S1751" s="11">
        <x:v>116.102</x:v>
      </x:c>
      <x:c r="T1751" s="11">
        <x:v>90.867000000000004</x:v>
      </x:c>
      <x:c r="U1751" s="11">
        <x:v>2840.2089000000001</x:v>
      </x:c>
      <x:c r="V1751" s="11">
        <x:v>18</x:v>
      </x:c>
      <x:c r="W1751" s="12">
        <x:v>0</x:v>
      </x:c>
      <x:c r="X1751" s="8">
        <x:v>0</x:v>
      </x:c>
      <x:c r="Y1751" s="13">
        <x:f t="shared" si="162"/>
        <x:v>5.6011239249413602</x:v>
      </x:c>
      <x:c r="Z1751" s="13">
        <x:f t="shared" si="163"/>
        <x:v>0.14075111855161818</x:v>
      </x:c>
      <x:c r="AA1751" s="13">
        <x:f t="shared" si="164"/>
        <x:v>0.11125815375976128</x:v>
      </x:c>
      <x:c r="AB1751" s="13">
        <x:f t="shared" si="165"/>
        <x:v>0.12887803690717242</x:v>
      </x:c>
      <x:c r="AC1751" s="13">
        <x:f t="shared" si="166"/>
        <x:v>0.61865208777292879</x:v>
      </x:c>
      <x:c r="AD1751" s="13">
        <x:f t="shared" si="167"/>
        <x:v>0.83540593194108115</x:v>
      </x:c>
      <x:c r="AE1751" s="50" t="n">
        <x:f>IF(OR(NOT(ISNUMBER(Q1751)),NOT(ISNUMBER(R1751))),"",IF(Q1751&lt;R1751,1,0))</x:f>
        <x:v>0</x:v>
      </x:c>
      <x:c r="AF1751" s="50" t="n">
        <x:f>IFERROR(IF(AND(A1751=A1750,C1751=C1750+1,ISNUMBER(AE1750)),AE1750,""),"")</x:f>
        <x:v>0</x:v>
      </x:c>
      <x:c r="AG1751" s="52" t="n">
        <x:f>IFERROR(IF(AND(A1751=A1750,C1751=C1750+1,ISNUMBER(U1751),ISNUMBER(U1750),U1750&lt;&gt;0),U1751/U1750-1,""),"")</x:f>
        <x:v>0.09360985303888736</x:v>
      </x:c>
      <x:c r="AH1751" s="50" t="n">
        <x:f>IF(AND(ISNUMBER(AE1751),ISNUMBER(AF1751),ISNUMBER(AG1751)),IF(AND(AE1751=1,AF1751=1,AG1751&lt;0),1,0),"")</x:f>
        <x:v>0</x:v>
      </x:c>
      <x:c r="AI1751" s="50" t="n">
        <x:f>IF(AND(A1751=A1752,C1752=C1751+1,ISNUMBER(AH1752)),C1752,"")</x:f>
        <x:v>2024</x:v>
      </x:c>
      <x:c r="AJ1751" s="50" t="n">
        <x:f>IF(AND(A1751=A1752,C1752=C1751+1,ISNUMBER(AH1752)),AH1752,"")</x:f>
        <x:v>0</x:v>
      </x:c>
    </x:row>
    <x:row r="1752" ht="15">
      <x:c r="A1752" s="9" t="s">
        <x:v>131</x:v>
      </x:c>
      <x:c r="B1752" s="10">
        <x:v>45657</x:v>
      </x:c>
      <x:c r="C1752" s="9">
        <x:v>2024</x:v>
      </x:c>
      <x:c r="D1752" s="11">
        <x:v>1066.1759999999999</x:v>
      </x:c>
      <x:c r="E1752" s="11">
        <x:v>586.61800000000005</x:v>
      </x:c>
      <x:c r="F1752" s="11">
        <x:v>100.94799999999999</x:v>
      </x:c>
      <x:c r="G1752" s="11">
        <x:v>169.911</x:v>
      </x:c>
      <x:c r="H1752" s="11">
        <x:v>18.544</x:v>
      </x:c>
      <x:c r="I1752" s="11">
        <x:v>896.26499999999999</x:v>
      </x:c>
      <x:c r="J1752" s="11">
        <x:v>870.43399999999997</x:v>
      </x:c>
      <x:c r="K1752" s="11">
        <x:v>217.83500000000001</x:v>
      </x:c>
      <x:c r="L1752" s="11">
        <x:v>161.928</x:v>
      </x:c>
      <x:c r="M1752" s="11">
        <x:v>4.7069999999999999</x:v>
      </x:c>
      <x:c r="N1752" s="11">
        <x:v>13.837</x:v>
      </x:c>
      <x:c r="O1752" s="11">
        <x:v>691.30100000000004</x:v>
      </x:c>
      <x:c r="P1752" s="11">
        <x:v>108.667</x:v>
      </x:c>
      <x:c r="Q1752" s="11">
        <x:v>141.495</x:v>
      </x:c>
      <x:c r="R1752" s="11">
        <x:v>0.58899999999999997</x:v>
      </x:c>
      <x:c r="S1752" s="11">
        <x:v>96.888999999999996</x:v>
      </x:c>
      <x:c r="T1752" s="11">
        <x:v>133.07900000000001</x:v>
      </x:c>
      <x:c r="U1752" s="11">
        <x:v>2693.1761000000001</x:v>
      </x:c>
      <x:c r="V1752" s="11">
        <x:v>18</x:v>
      </x:c>
      <x:c r="W1752" s="12">
        <x:v>0</x:v>
      </x:c>
      <x:c r="X1752" s="8">
        <x:v>0</x:v>
      </x:c>
      <x:c r="Y1752" s="13">
        <x:f t="shared" si="162"/>
        <x:v>5.811090858659905</x:v>
      </x:c>
      <x:c r="Z1752" s="13">
        <x:f t="shared" si="163"/>
        <x:v>0.15936487034035657</x:v>
      </x:c>
      <x:c r="AA1752" s="13">
        <x:f t="shared" si="164"/>
        <x:v>9.0875240110450811E-2</x:v>
      </x:c>
      <x:c r="AB1752" s="13">
        <x:f t="shared" si="165"/>
        <x:v>0.10192219671048683</x:v>
      </x:c>
      <x:c r="AC1752" s="13">
        <x:f t="shared" si="166"/>
        <x:v>0.78322768979053747</x:v>
      </x:c>
      <x:c r="AD1752" s="13">
        <x:f t="shared" si="167"/>
        <x:v>0.81640742241431064</x:v>
      </x:c>
      <x:c r="AE1752" s="50" t="n">
        <x:f>IF(OR(NOT(ISNUMBER(Q1752)),NOT(ISNUMBER(R1752))),"",IF(Q1752&lt;R1752,1,0))</x:f>
        <x:v>0</x:v>
      </x:c>
      <x:c r="AF1752" s="50" t="n">
        <x:f>IFERROR(IF(AND(A1752=A1751,C1752=C1751+1,ISNUMBER(AE1751)),AE1751,""),"")</x:f>
        <x:v>0</x:v>
      </x:c>
      <x:c r="AG1752" s="52" t="n">
        <x:f>IFERROR(IF(AND(A1752=A1751,C1752=C1751+1,ISNUMBER(U1752),ISNUMBER(U1751),U1751&lt;&gt;0),U1752/U1751-1,""),"")</x:f>
        <x:v>-0.05176830478913008</x:v>
      </x:c>
      <x:c r="AH1752" s="50" t="n">
        <x:f>IF(AND(ISNUMBER(AE1752),ISNUMBER(AF1752),ISNUMBER(AG1752)),IF(AND(AE1752=1,AF1752=1,AG1752&lt;0),1,0),"")</x:f>
        <x:v>0</x:v>
      </x:c>
      <x:c r="AI1752" s="50" t="str">
        <x:f>IF(AND(A1752=A1753,C1753=C1752+1,ISNUMBER(AH1753)),C1753,"")</x:f>
      </x:c>
      <x:c r="AJ1752" s="50" t="str">
        <x:f>IF(AND(A1752=A1753,C1753=C1752+1,ISNUMBER(AH1753)),AH1753,"")</x:f>
      </x:c>
    </x:row>
    <x:row r="1753" ht="15">
      <x:c r="A1753" s="9" t="s">
        <x:v>132</x:v>
      </x:c>
      <x:c r="B1753" s="10">
        <x:v>39447</x:v>
      </x:c>
      <x:c r="C1753" s="9">
        <x:v>2007</x:v>
      </x:c>
      <x:c r="D1753" s="11">
        <x:v>364.5</x:v>
      </x:c>
      <x:c r="E1753" s="11">
        <x:v>152.69999999999999</x:v>
      </x:c>
      <x:c r="F1753" s="11">
        <x:v>98.3</x:v>
      </x:c>
      <x:c r="G1753" s="11">
        <x:v>240.5</x:v>
      </x:c>
      <x:c r="H1753" s="11">
        <x:v>160.69999999999999</x:v>
      </x:c>
      <x:c r="I1753" s="11">
        <x:v>124</x:v>
      </x:c>
      <x:c r="J1753" s="11">
        <x:v>49.8</x:v>
      </x:c>
      <x:c r="K1753" s="11">
        <x:v>38.700000000000003</x:v>
      </x:c>
      <x:c r="L1753" s="11">
        <x:v>51.2</x:v>
      </x:c>
      <x:c r="M1753" s="11">
        <x:v>45.7</x:v>
      </x:c>
      <x:c r="N1753" s="11">
        <x:v>115</x:v>
      </x:c>
      <x:c r="O1753" s="11">
        <x:v>254.7</x:v>
      </x:c>
      <x:c r="P1753" s="11">
        <x:v>61.2</x:v>
      </x:c>
      <x:c r="Q1753" s="11">
        <x:v>72</x:v>
      </x:c>
      <x:c r="R1753" s="11">
        <x:v>8.1</x:v>
      </x:c>
      <x:c r="S1753" s="11">
        <x:v>32.1</x:v>
      </x:c>
      <x:c r="T1753" s="11">
        <x:v>41.3</x:v>
      </x:c>
      <x:c r="U1753" s="11">
        <x:v>722.80079999999998</x:v>
      </x:c>
      <x:c r="V1753" s="11">
        <x:v>18</x:v>
      </x:c>
      <x:c r="W1753" s="12">
        <x:v>0</x:v>
      </x:c>
      <x:c r="X1753" s="8">
        <x:v>0</x:v>
      </x:c>
      <x:c r="Y1753" s="13">
        <x:f t="shared" si="162"/>
        <x:v>1.553407934893184</x:v>
      </x:c>
      <x:c r="Z1753" s="13">
        <x:f t="shared" si="163"/>
        <x:v>0.65980795610425236</x:v>
      </x:c>
      <x:c r="AA1753" s="13">
        <x:f t="shared" si="164"/>
        <x:v>8.8065843621399187E-2</x:v>
      </x:c>
      <x:c r="AB1753" s="13">
        <x:f t="shared" si="165"/>
        <x:v>0.16790123456790124</x:v>
      </x:c>
      <x:c r="AC1753" s="13">
        <x:f t="shared" si="166"/>
        <x:v>0.17172557172557171</x:v>
      </x:c>
      <x:c r="AD1753" s="13">
        <x:f t="shared" si="167"/>
        <x:v>0.13662551440329218</x:v>
      </x:c>
      <x:c r="AE1753" s="50" t="n">
        <x:f>IF(OR(NOT(ISNUMBER(Q1753)),NOT(ISNUMBER(R1753))),"",IF(Q1753&lt;R1753,1,0))</x:f>
        <x:v>0</x:v>
      </x:c>
      <x:c r="AF1753" s="50" t="str">
        <x:f>IFERROR(IF(AND(A1753=A1752,C1753=C1752+1,ISNUMBER(AE1752)),AE1752,""),"")</x:f>
      </x:c>
      <x:c r="AG1753" s="52" t="str">
        <x:f>IFERROR(IF(AND(A1753=A1752,C1753=C1752+1,ISNUMBER(U1753),ISNUMBER(U1752),U1752&lt;&gt;0),U1753/U1752-1,""),"")</x:f>
      </x:c>
      <x:c r="AH1753" s="50" t="str">
        <x:f>IF(AND(ISNUMBER(AE1753),ISNUMBER(AF1753),ISNUMBER(AG1753)),IF(AND(AE1753=1,AF1753=1,AG1753&lt;0),1,0),"")</x:f>
      </x:c>
      <x:c r="AI1753" s="50" t="n">
        <x:f>IF(AND(A1753=A1754,C1754=C1753+1,ISNUMBER(AH1754)),C1754,"")</x:f>
        <x:v>2008</x:v>
      </x:c>
      <x:c r="AJ1753" s="50" t="n">
        <x:f>IF(AND(A1753=A1754,C1754=C1753+1,ISNUMBER(AH1754)),AH1754,"")</x:f>
        <x:v>0</x:v>
      </x:c>
    </x:row>
    <x:row r="1754" ht="15">
      <x:c r="A1754" s="9" t="s">
        <x:v>132</x:v>
      </x:c>
      <x:c r="B1754" s="10">
        <x:v>39813</x:v>
      </x:c>
      <x:c r="C1754" s="9">
        <x:v>2008</x:v>
      </x:c>
      <x:c r="D1754" s="11">
        <x:v>581.4</x:v>
      </x:c>
      <x:c r="E1754" s="11">
        <x:v>246.5</x:v>
      </x:c>
      <x:c r="F1754" s="11">
        <x:v>144.80000000000001</x:v>
      </x:c>
      <x:c r="G1754" s="11">
        <x:v>350.8</x:v>
      </x:c>
      <x:c r="H1754" s="11">
        <x:v>186.2</x:v>
      </x:c>
      <x:c r="I1754" s="11">
        <x:v>230.6</x:v>
      </x:c>
      <x:c r="J1754" s="11">
        <x:v>102.9</x:v>
      </x:c>
      <x:c r="K1754" s="11">
        <x:v>69.599999999999994</x:v>
      </x:c>
      <x:c r="L1754" s="11">
        <x:v>89.1</x:v>
      </x:c>
      <x:c r="M1754" s="11">
        <x:v>20.399999999999999</x:v>
      </x:c>
      <x:c r="N1754" s="11">
        <x:v>165.8</x:v>
      </x:c>
      <x:c r="O1754" s="11">
        <x:v>354.2</x:v>
      </x:c>
      <x:c r="P1754" s="11">
        <x:v>94.2</x:v>
      </x:c>
      <x:c r="Q1754" s="11">
        <x:v>110.6</x:v>
      </x:c>
      <x:c r="R1754" s="11">
        <x:v>12.6</x:v>
      </x:c>
      <x:c r="S1754" s="11">
        <x:v>41.2</x:v>
      </x:c>
      <x:c r="T1754" s="11">
        <x:v>62.2</x:v>
      </x:c>
      <x:c r="U1754" s="11">
        <x:v>565.01760000000002</x:v>
      </x:c>
      <x:c r="V1754" s="11">
        <x:v>18</x:v>
      </x:c>
      <x:c r="W1754" s="12">
        <x:v>0</x:v>
      </x:c>
      <x:c r="X1754" s="8">
        <x:v>0</x:v>
      </x:c>
      <x:c r="Y1754" s="13">
        <x:f t="shared" si="162"/>
        <x:v>1.7023480662983423</x:v>
      </x:c>
      <x:c r="Z1754" s="13">
        <x:f t="shared" si="163"/>
        <x:v>0.60337117303061583</x:v>
      </x:c>
      <x:c r="AA1754" s="13">
        <x:f t="shared" si="164"/>
        <x:v>7.0863433092535261E-2</x:v>
      </x:c>
      <x:c r="AB1754" s="13">
        <x:f t="shared" si="165"/>
        <x:v>0.16202270381836947</x:v>
      </x:c>
      <x:c r="AC1754" s="13">
        <x:f t="shared" si="166"/>
        <x:v>0.177309007981756</x:v>
      </x:c>
      <x:c r="AD1754" s="13">
        <x:f t="shared" si="167"/>
        <x:v>0.17698658410732715</x:v>
      </x:c>
      <x:c r="AE1754" s="50" t="n">
        <x:f>IF(OR(NOT(ISNUMBER(Q1754)),NOT(ISNUMBER(R1754))),"",IF(Q1754&lt;R1754,1,0))</x:f>
        <x:v>0</x:v>
      </x:c>
      <x:c r="AF1754" s="50" t="n">
        <x:f>IFERROR(IF(AND(A1754=A1753,C1754=C1753+1,ISNUMBER(AE1753)),AE1753,""),"")</x:f>
        <x:v>0</x:v>
      </x:c>
      <x:c r="AG1754" s="52" t="n">
        <x:f>IFERROR(IF(AND(A1754=A1753,C1754=C1753+1,ISNUMBER(U1754),ISNUMBER(U1753),U1753&lt;&gt;0),U1754/U1753-1,""),"")</x:f>
        <x:v>-0.21829416901586163</x:v>
      </x:c>
      <x:c r="AH1754" s="50" t="n">
        <x:f>IF(AND(ISNUMBER(AE1754),ISNUMBER(AF1754),ISNUMBER(AG1754)),IF(AND(AE1754=1,AF1754=1,AG1754&lt;0),1,0),"")</x:f>
        <x:v>0</x:v>
      </x:c>
      <x:c r="AI1754" s="50" t="n">
        <x:f>IF(AND(A1754=A1755,C1755=C1754+1,ISNUMBER(AH1755)),C1755,"")</x:f>
        <x:v>2009</x:v>
      </x:c>
      <x:c r="AJ1754" s="50" t="n">
        <x:f>IF(AND(A1754=A1755,C1755=C1754+1,ISNUMBER(AH1755)),AH1755,"")</x:f>
        <x:v>0</x:v>
      </x:c>
    </x:row>
    <x:row r="1755" ht="15">
      <x:c r="A1755" s="9" t="s">
        <x:v>132</x:v>
      </x:c>
      <x:c r="B1755" s="10">
        <x:v>40178</x:v>
      </x:c>
      <x:c r="C1755" s="9">
        <x:v>2009</x:v>
      </x:c>
      <x:c r="D1755" s="11">
        <x:v>651.1</x:v>
      </x:c>
      <x:c r="E1755" s="11">
        <x:v>257.39999999999998</x:v>
      </x:c>
      <x:c r="F1755" s="11">
        <x:v>166.8</x:v>
      </x:c>
      <x:c r="G1755" s="11">
        <x:v>377.5</x:v>
      </x:c>
      <x:c r="H1755" s="11">
        <x:v>184</x:v>
      </x:c>
      <x:c r="I1755" s="11">
        <x:v>273.60000000000002</x:v>
      </x:c>
      <x:c r="J1755" s="11">
        <x:v>145.80000000000001</x:v>
      </x:c>
      <x:c r="K1755" s="11">
        <x:v>61.3</x:v>
      </x:c>
      <x:c r="L1755" s="11">
        <x:v>96.9</x:v>
      </x:c>
      <x:c r="M1755" s="11">
        <x:v>34.799999999999997</x:v>
      </x:c>
      <x:c r="N1755" s="11">
        <x:v>149.19999999999999</x:v>
      </x:c>
      <x:c r="O1755" s="11">
        <x:v>503.9</x:v>
      </x:c>
      <x:c r="P1755" s="11">
        <x:v>111</x:v>
      </x:c>
      <x:c r="Q1755" s="11">
        <x:v>139.6</x:v>
      </x:c>
      <x:c r="R1755" s="11">
        <x:v>11.9</x:v>
      </x:c>
      <x:c r="S1755" s="11">
        <x:v>70.099999999999994</x:v>
      </x:c>
      <x:c r="T1755" s="11">
        <x:v>77.5</x:v>
      </x:c>
      <x:c r="U1755" s="11">
        <x:v>941.24530000000004</x:v>
      </x:c>
      <x:c r="V1755" s="11">
        <x:v>18</x:v>
      </x:c>
      <x:c r="W1755" s="12">
        <x:v>0</x:v>
      </x:c>
      <x:c r="X1755" s="8">
        <x:v>0</x:v>
      </x:c>
      <x:c r="Y1755" s="13">
        <x:f t="shared" si="162"/>
        <x:v>1.543165467625899</x:v>
      </x:c>
      <x:c r="Z1755" s="13">
        <x:f t="shared" si="163"/>
        <x:v>0.57978805099063124</x:v>
      </x:c>
      <x:c r="AA1755" s="13">
        <x:f t="shared" si="164"/>
        <x:v>0.10766395330978343</x:v>
      </x:c>
      <x:c r="AB1755" s="13">
        <x:f t="shared" si="165"/>
        <x:v>0.17048072492704652</x:v>
      </x:c>
      <x:c r="AC1755" s="13">
        <x:f t="shared" si="166"/>
        <x:v>0.20529801324503311</x:v>
      </x:c>
      <x:c r="AD1755" s="13">
        <x:f t="shared" si="167"/>
        <x:v>0.22392873598525573</x:v>
      </x:c>
      <x:c r="AE1755" s="50" t="n">
        <x:f>IF(OR(NOT(ISNUMBER(Q1755)),NOT(ISNUMBER(R1755))),"",IF(Q1755&lt;R1755,1,0))</x:f>
        <x:v>0</x:v>
      </x:c>
      <x:c r="AF1755" s="50" t="n">
        <x:f>IFERROR(IF(AND(A1755=A1754,C1755=C1754+1,ISNUMBER(AE1754)),AE1754,""),"")</x:f>
        <x:v>0</x:v>
      </x:c>
      <x:c r="AG1755" s="52" t="n">
        <x:f>IFERROR(IF(AND(A1755=A1754,C1755=C1754+1,ISNUMBER(U1755),ISNUMBER(U1754),U1754&lt;&gt;0),U1755/U1754-1,""),"")</x:f>
        <x:v>0.6658689923995289</x:v>
      </x:c>
      <x:c r="AH1755" s="50" t="n">
        <x:f>IF(AND(ISNUMBER(AE1755),ISNUMBER(AF1755),ISNUMBER(AG1755)),IF(AND(AE1755=1,AF1755=1,AG1755&lt;0),1,0),"")</x:f>
        <x:v>0</x:v>
      </x:c>
      <x:c r="AI1755" s="50" t="n">
        <x:f>IF(AND(A1755=A1756,C1756=C1755+1,ISNUMBER(AH1756)),C1756,"")</x:f>
        <x:v>2010</x:v>
      </x:c>
      <x:c r="AJ1755" s="50" t="n">
        <x:f>IF(AND(A1755=A1756,C1756=C1755+1,ISNUMBER(AH1756)),AH1756,"")</x:f>
        <x:v>0</x:v>
      </x:c>
    </x:row>
    <x:row r="1756" ht="15">
      <x:c r="A1756" s="9" t="s">
        <x:v>132</x:v>
      </x:c>
      <x:c r="B1756" s="10">
        <x:v>40543</x:v>
      </x:c>
      <x:c r="C1756" s="9">
        <x:v>2010</x:v>
      </x:c>
      <x:c r="D1756" s="11">
        <x:v>1009.4</x:v>
      </x:c>
      <x:c r="E1756" s="11">
        <x:v>367.2</x:v>
      </x:c>
      <x:c r="F1756" s="11">
        <x:v>301.7</x:v>
      </x:c>
      <x:c r="G1756" s="11">
        <x:v>686.2</x:v>
      </x:c>
      <x:c r="H1756" s="11">
        <x:v>365.8</x:v>
      </x:c>
      <x:c r="I1756" s="11">
        <x:v>323.2</x:v>
      </x:c>
      <x:c r="J1756" s="11">
        <x:v>210.4</x:v>
      </x:c>
      <x:c r="K1756" s="11">
        <x:v>58.4</x:v>
      </x:c>
      <x:c r="L1756" s="11">
        <x:v>141.30000000000001</x:v>
      </x:c>
      <x:c r="M1756" s="11">
        <x:v>68.2</x:v>
      </x:c>
      <x:c r="N1756" s="11">
        <x:v>297.60000000000002</x:v>
      </x:c>
      <x:c r="O1756" s="11">
        <x:v>597.1</x:v>
      </x:c>
      <x:c r="P1756" s="11">
        <x:v>109.9</x:v>
      </x:c>
      <x:c r="Q1756" s="11">
        <x:v>140.9</x:v>
      </x:c>
      <x:c r="R1756" s="11">
        <x:v>20.100000000000001</x:v>
      </x:c>
      <x:c r="S1756" s="11">
        <x:v>66.7</x:v>
      </x:c>
      <x:c r="T1756" s="11">
        <x:v>75.5</x:v>
      </x:c>
      <x:c r="U1756" s="11">
        <x:v>1066.9477999999999</x:v>
      </x:c>
      <x:c r="V1756" s="11">
        <x:v>18</x:v>
      </x:c>
      <x:c r="W1756" s="12">
        <x:v>0</x:v>
      </x:c>
      <x:c r="X1756" s="8">
        <x:v>0</x:v>
      </x:c>
      <x:c r="Y1756" s="13">
        <x:f t="shared" si="162"/>
        <x:v>1.2171030825323168</x:v>
      </x:c>
      <x:c r="Z1756" s="13">
        <x:f t="shared" si="163"/>
        <x:v>0.67980978799286707</x:v>
      </x:c>
      <x:c r="AA1756" s="13">
        <x:f t="shared" si="164"/>
        <x:v>6.6078858727957213E-2</x:v>
      </x:c>
      <x:c r="AB1756" s="13">
        <x:f t="shared" si="165"/>
        <x:v>0.10887656033287102</x:v>
      </x:c>
      <x:c r="AC1756" s="13">
        <x:f t="shared" si="166"/>
        <x:v>0.11002623141941124</x:v>
      </x:c>
      <x:c r="AD1756" s="13">
        <x:f t="shared" si="167"/>
        <x:v>0.20844065781652468</x:v>
      </x:c>
      <x:c r="AE1756" s="50" t="n">
        <x:f>IF(OR(NOT(ISNUMBER(Q1756)),NOT(ISNUMBER(R1756))),"",IF(Q1756&lt;R1756,1,0))</x:f>
        <x:v>0</x:v>
      </x:c>
      <x:c r="AF1756" s="50" t="n">
        <x:f>IFERROR(IF(AND(A1756=A1755,C1756=C1755+1,ISNUMBER(AE1755)),AE1755,""),"")</x:f>
        <x:v>0</x:v>
      </x:c>
      <x:c r="AG1756" s="52" t="n">
        <x:f>IFERROR(IF(AND(A1756=A1755,C1756=C1755+1,ISNUMBER(U1756),ISNUMBER(U1755),U1755&lt;&gt;0),U1756/U1755-1,""),"")</x:f>
        <x:v>0.1335491396344819</x:v>
      </x:c>
      <x:c r="AH1756" s="50" t="n">
        <x:f>IF(AND(ISNUMBER(AE1756),ISNUMBER(AF1756),ISNUMBER(AG1756)),IF(AND(AE1756=1,AF1756=1,AG1756&lt;0),1,0),"")</x:f>
        <x:v>0</x:v>
      </x:c>
      <x:c r="AI1756" s="50" t="n">
        <x:f>IF(AND(A1756=A1757,C1757=C1756+1,ISNUMBER(AH1757)),C1757,"")</x:f>
        <x:v>2011</x:v>
      </x:c>
      <x:c r="AJ1756" s="50" t="n">
        <x:f>IF(AND(A1756=A1757,C1757=C1756+1,ISNUMBER(AH1757)),AH1757,"")</x:f>
        <x:v>0</x:v>
      </x:c>
    </x:row>
    <x:row r="1757" ht="15">
      <x:c r="A1757" s="9" t="s">
        <x:v>132</x:v>
      </x:c>
      <x:c r="B1757" s="10">
        <x:v>40908</x:v>
      </x:c>
      <x:c r="C1757" s="9">
        <x:v>2011</x:v>
      </x:c>
      <x:c r="D1757" s="11">
        <x:v>1144.2</x:v>
      </x:c>
      <x:c r="E1757" s="11">
        <x:v>431.4</x:v>
      </x:c>
      <x:c r="F1757" s="11">
        <x:v>310</x:v>
      </x:c>
      <x:c r="G1757" s="11">
        <x:v>668.8</x:v>
      </x:c>
      <x:c r="H1757" s="11">
        <x:v>354.5</x:v>
      </x:c>
      <x:c r="I1757" s="11">
        <x:v>475.4</x:v>
      </x:c>
      <x:c r="J1757" s="11">
        <x:v>254.6</x:v>
      </x:c>
      <x:c r="K1757" s="11">
        <x:v>91.9</x:v>
      </x:c>
      <x:c r="L1757" s="11">
        <x:v>146.80000000000001</x:v>
      </x:c>
      <x:c r="M1757" s="11">
        <x:v>88</x:v>
      </x:c>
      <x:c r="N1757" s="11">
        <x:v>266.5</x:v>
      </x:c>
      <x:c r="O1757" s="11">
        <x:v>724.1</x:v>
      </x:c>
      <x:c r="P1757" s="11">
        <x:v>101.3</x:v>
      </x:c>
      <x:c r="Q1757" s="11">
        <x:v>145.4</x:v>
      </x:c>
      <x:c r="R1757" s="11">
        <x:v>19.5</x:v>
      </x:c>
      <x:c r="S1757" s="11">
        <x:v>73.900000000000006</x:v>
      </x:c>
      <x:c r="T1757" s="11">
        <x:v>71.7</x:v>
      </x:c>
      <x:c r="U1757" s="11">
        <x:v>996.9298</x:v>
      </x:c>
      <x:c r="V1757" s="11">
        <x:v>18</x:v>
      </x:c>
      <x:c r="W1757" s="12">
        <x:v>0</x:v>
      </x:c>
      <x:c r="X1757" s="8">
        <x:v>0</x:v>
      </x:c>
      <x:c r="Y1757" s="13">
        <x:f t="shared" si="162"/>
        <x:v>1.3916129032258064</x:v>
      </x:c>
      <x:c r="Z1757" s="13">
        <x:f t="shared" si="163"/>
        <x:v>0.58451319699353255</x:v>
      </x:c>
      <x:c r="AA1757" s="13">
        <x:f t="shared" si="164"/>
        <x:v>6.4586610732389443E-2</x:v>
      </x:c>
      <x:c r="AB1757" s="13">
        <x:f t="shared" si="165"/>
        <x:v>8.8533473169026392E-2</x:v>
      </x:c>
      <x:c r="AC1757" s="13">
        <x:f t="shared" si="166"/>
        <x:v>0.10720693779904307</x:v>
      </x:c>
      <x:c r="AD1757" s="13">
        <x:f t="shared" si="167"/>
        <x:v>0.22251354658276523</x:v>
      </x:c>
      <x:c r="AE1757" s="50" t="n">
        <x:f>IF(OR(NOT(ISNUMBER(Q1757)),NOT(ISNUMBER(R1757))),"",IF(Q1757&lt;R1757,1,0))</x:f>
        <x:v>0</x:v>
      </x:c>
      <x:c r="AF1757" s="50" t="n">
        <x:f>IFERROR(IF(AND(A1757=A1756,C1757=C1756+1,ISNUMBER(AE1756)),AE1756,""),"")</x:f>
        <x:v>0</x:v>
      </x:c>
      <x:c r="AG1757" s="52" t="n">
        <x:f>IFERROR(IF(AND(A1757=A1756,C1757=C1756+1,ISNUMBER(U1757),ISNUMBER(U1756),U1756&lt;&gt;0),U1757/U1756-1,""),"")</x:f>
        <x:v>-0.06562457882194417</x:v>
      </x:c>
      <x:c r="AH1757" s="50" t="n">
        <x:f>IF(AND(ISNUMBER(AE1757),ISNUMBER(AF1757),ISNUMBER(AG1757)),IF(AND(AE1757=1,AF1757=1,AG1757&lt;0),1,0),"")</x:f>
        <x:v>0</x:v>
      </x:c>
      <x:c r="AI1757" s="50" t="n">
        <x:f>IF(AND(A1757=A1758,C1758=C1757+1,ISNUMBER(AH1758)),C1758,"")</x:f>
        <x:v>2012</x:v>
      </x:c>
      <x:c r="AJ1757" s="50" t="n">
        <x:f>IF(AND(A1757=A1758,C1758=C1757+1,ISNUMBER(AH1758)),AH1758,"")</x:f>
        <x:v>0</x:v>
      </x:c>
    </x:row>
    <x:row r="1758" ht="15">
      <x:c r="A1758" s="9" t="s">
        <x:v>132</x:v>
      </x:c>
      <x:c r="B1758" s="10">
        <x:v>41274</x:v>
      </x:c>
      <x:c r="C1758" s="9">
        <x:v>2012</x:v>
      </x:c>
      <x:c r="D1758" s="11">
        <x:v>1075.3</x:v>
      </x:c>
      <x:c r="E1758" s="11">
        <x:v>403.8</x:v>
      </x:c>
      <x:c r="F1758" s="11">
        <x:v>285.3</x:v>
      </x:c>
      <x:c r="G1758" s="11">
        <x:v>641.79999999999995</x:v>
      </x:c>
      <x:c r="H1758" s="11">
        <x:v>340.7</x:v>
      </x:c>
      <x:c r="I1758" s="11">
        <x:v>433.5</x:v>
      </x:c>
      <x:c r="J1758" s="11">
        <x:v>235.8</x:v>
      </x:c>
      <x:c r="K1758" s="11">
        <x:v>96</x:v>
      </x:c>
      <x:c r="L1758" s="11">
        <x:v>113.8</x:v>
      </x:c>
      <x:c r="M1758" s="11">
        <x:v>75.7</x:v>
      </x:c>
      <x:c r="N1758" s="11">
        <x:v>265</x:v>
      </x:c>
      <x:c r="O1758" s="11">
        <x:v>740.3</x:v>
      </x:c>
      <x:c r="P1758" s="11">
        <x:v>41.1</x:v>
      </x:c>
      <x:c r="Q1758" s="11">
        <x:v>82.5</x:v>
      </x:c>
      <x:c r="R1758" s="11">
        <x:v>22</x:v>
      </x:c>
      <x:c r="S1758" s="11">
        <x:v>15.3</x:v>
      </x:c>
      <x:c r="T1758" s="11">
        <x:v>72.8</x:v>
      </x:c>
      <x:c r="U1758" s="11">
        <x:v>613.25630000000001</x:v>
      </x:c>
      <x:c r="V1758" s="11">
        <x:v>18</x:v>
      </x:c>
      <x:c r="W1758" s="12">
        <x:v>0</x:v>
      </x:c>
      <x:c r="X1758" s="8">
        <x:v>0</x:v>
      </x:c>
      <x:c r="Y1758" s="13">
        <x:f t="shared" si="162"/>
        <x:v>1.4153522607781284</x:v>
      </x:c>
      <x:c r="Z1758" s="13">
        <x:f t="shared" si="163"/>
        <x:v>0.59685669115595641</x:v>
      </x:c>
      <x:c r="AA1758" s="13">
        <x:f t="shared" si="164"/>
        <x:v>1.4228587370966243E-2</x:v>
      </x:c>
      <x:c r="AB1758" s="13">
        <x:f t="shared" si="165"/>
        <x:v>3.8221891565144613E-2</x:v>
      </x:c>
      <x:c r="AC1758" s="13">
        <x:f t="shared" si="166"/>
        <x:v>0.11343097538173887</x:v>
      </x:c>
      <x:c r="AD1758" s="13">
        <x:f t="shared" si="167"/>
        <x:v>0.21928764065842093</x:v>
      </x:c>
      <x:c r="AE1758" s="50" t="n">
        <x:f>IF(OR(NOT(ISNUMBER(Q1758)),NOT(ISNUMBER(R1758))),"",IF(Q1758&lt;R1758,1,0))</x:f>
        <x:v>0</x:v>
      </x:c>
      <x:c r="AF1758" s="50" t="n">
        <x:f>IFERROR(IF(AND(A1758=A1757,C1758=C1757+1,ISNUMBER(AE1757)),AE1757,""),"")</x:f>
        <x:v>0</x:v>
      </x:c>
      <x:c r="AG1758" s="52" t="n">
        <x:f>IFERROR(IF(AND(A1758=A1757,C1758=C1757+1,ISNUMBER(U1758),ISNUMBER(U1757),U1757&lt;&gt;0),U1758/U1757-1,""),"")</x:f>
        <x:v>-0.38485508207298047</x:v>
      </x:c>
      <x:c r="AH1758" s="50" t="n">
        <x:f>IF(AND(ISNUMBER(AE1758),ISNUMBER(AF1758),ISNUMBER(AG1758)),IF(AND(AE1758=1,AF1758=1,AG1758&lt;0),1,0),"")</x:f>
        <x:v>0</x:v>
      </x:c>
      <x:c r="AI1758" s="50" t="n">
        <x:f>IF(AND(A1758=A1759,C1759=C1758+1,ISNUMBER(AH1759)),C1759,"")</x:f>
        <x:v>2013</x:v>
      </x:c>
      <x:c r="AJ1758" s="50" t="n">
        <x:f>IF(AND(A1758=A1759,C1759=C1758+1,ISNUMBER(AH1759)),AH1759,"")</x:f>
        <x:v>0</x:v>
      </x:c>
    </x:row>
    <x:row r="1759" ht="15">
      <x:c r="A1759" s="9" t="s">
        <x:v>132</x:v>
      </x:c>
      <x:c r="B1759" s="10">
        <x:v>41639</x:v>
      </x:c>
      <x:c r="C1759" s="9">
        <x:v>2013</x:v>
      </x:c>
      <x:c r="D1759" s="11">
        <x:v>922</x:v>
      </x:c>
      <x:c r="E1759" s="11">
        <x:v>340</x:v>
      </x:c>
      <x:c r="F1759" s="11">
        <x:v>198.3</x:v>
      </x:c>
      <x:c r="G1759" s="11">
        <x:v>538.20000000000005</x:v>
      </x:c>
      <x:c r="H1759" s="11">
        <x:v>262.89999999999998</x:v>
      </x:c>
      <x:c r="I1759" s="11">
        <x:v>383.8</x:v>
      </x:c>
      <x:c r="J1759" s="11">
        <x:v>172.5</x:v>
      </x:c>
      <x:c r="K1759" s="11">
        <x:v>14.2</x:v>
      </x:c>
      <x:c r="L1759" s="11">
        <x:v>113.7</x:v>
      </x:c>
      <x:c r="M1759" s="11">
        <x:v>2</x:v>
      </x:c>
      <x:c r="N1759" s="11">
        <x:v>260.89999999999998</x:v>
      </x:c>
      <x:c r="O1759" s="11">
        <x:v>472.3</x:v>
      </x:c>
      <x:c r="P1759" s="11">
        <x:v>-46.7</x:v>
      </x:c>
      <x:c r="Q1759" s="11">
        <x:v>-1.9</x:v>
      </x:c>
      <x:c r="R1759" s="11">
        <x:v>16.7</x:v>
      </x:c>
      <x:c r="S1759" s="11">
        <x:v>-48.3</x:v>
      </x:c>
      <x:c r="T1759" s="11">
        <x:v>34.799999999999997</x:v>
      </x:c>
      <x:c r="U1759" s="11">
        <x:v>425.19929999999999</x:v>
      </x:c>
      <x:c r="V1759" s="11">
        <x:v>18</x:v>
      </x:c>
      <x:c r="W1759" s="12">
        <x:v>0</x:v>
      </x:c>
      <x:c r="X1759" s="8">
        <x:v>0</x:v>
      </x:c>
      <x:c r="Y1759" s="13">
        <x:f t="shared" si="162"/>
        <x:v>1.7145738779626827</x:v>
      </x:c>
      <x:c r="Z1759" s="13">
        <x:f t="shared" si="163"/>
        <x:v>0.58373101952277662</x:v>
      </x:c>
      <x:c r="AA1759" s="13">
        <x:f t="shared" si="164"/>
        <x:v>-5.238611713665943E-2</x:v>
      </x:c>
      <x:c r="AB1759" s="13">
        <x:f t="shared" si="165"/>
        <x:v>-5.0650759219088938E-2</x:v>
      </x:c>
      <x:c r="AC1759" s="13">
        <x:f t="shared" si="166"/>
        <x:v>6.4659977703455954E-2</x:v>
      </x:c>
      <x:c r="AD1759" s="13">
        <x:f t="shared" si="167"/>
        <x:v>0.18709327548806942</x:v>
      </x:c>
      <x:c r="AE1759" s="50" t="n">
        <x:f>IF(OR(NOT(ISNUMBER(Q1759)),NOT(ISNUMBER(R1759))),"",IF(Q1759&lt;R1759,1,0))</x:f>
        <x:v>1</x:v>
      </x:c>
      <x:c r="AF1759" s="50" t="n">
        <x:f>IFERROR(IF(AND(A1759=A1758,C1759=C1758+1,ISNUMBER(AE1758)),AE1758,""),"")</x:f>
        <x:v>0</x:v>
      </x:c>
      <x:c r="AG1759" s="52" t="n">
        <x:f>IFERROR(IF(AND(A1759=A1758,C1759=C1758+1,ISNUMBER(U1759),ISNUMBER(U1758),U1758&lt;&gt;0),U1759/U1758-1,""),"")</x:f>
        <x:v>-0.3066531888869304</x:v>
      </x:c>
      <x:c r="AH1759" s="50" t="n">
        <x:f>IF(AND(ISNUMBER(AE1759),ISNUMBER(AF1759),ISNUMBER(AG1759)),IF(AND(AE1759=1,AF1759=1,AG1759&lt;0),1,0),"")</x:f>
        <x:v>0</x:v>
      </x:c>
      <x:c r="AI1759" s="50" t="n">
        <x:f>IF(AND(A1759=A1760,C1760=C1759+1,ISNUMBER(AH1760)),C1760,"")</x:f>
        <x:v>2014</x:v>
      </x:c>
      <x:c r="AJ1759" s="50" t="n">
        <x:f>IF(AND(A1759=A1760,C1760=C1759+1,ISNUMBER(AH1760)),AH1760,"")</x:f>
        <x:v>0</x:v>
      </x:c>
    </x:row>
    <x:row r="1760" ht="15">
      <x:c r="A1760" s="9" t="s">
        <x:v>132</x:v>
      </x:c>
      <x:c r="B1760" s="10">
        <x:v>42004</x:v>
      </x:c>
      <x:c r="C1760" s="9">
        <x:v>2014</x:v>
      </x:c>
      <x:c r="D1760" s="11">
        <x:v>639.1</x:v>
      </x:c>
      <x:c r="E1760" s="11">
        <x:v>191.3</x:v>
      </x:c>
      <x:c r="F1760" s="11">
        <x:v>98.6</x:v>
      </x:c>
      <x:c r="G1760" s="11">
        <x:v>338.8</x:v>
      </x:c>
      <x:c r="H1760" s="11">
        <x:v>157.4</x:v>
      </x:c>
      <x:c r="I1760" s="11">
        <x:v>300.3</x:v>
      </x:c>
      <x:c r="J1760" s="11">
        <x:v>95.7</x:v>
      </x:c>
      <x:c r="K1760" s="11">
        <x:v>21.8</x:v>
      </x:c>
      <x:c r="L1760" s="11">
        <x:v>78.099999999999994</x:v>
      </x:c>
      <x:c r="M1760" s="11">
        <x:v>1.3</x:v>
      </x:c>
      <x:c r="N1760" s="11">
        <x:v>156.1</x:v>
      </x:c>
      <x:c r="O1760" s="11">
        <x:v>403.1</x:v>
      </x:c>
      <x:c r="P1760" s="11">
        <x:v>25</x:v>
      </x:c>
      <x:c r="Q1760" s="11">
        <x:v>64.8</x:v>
      </x:c>
      <x:c r="R1760" s="11">
        <x:v>14.7</x:v>
      </x:c>
      <x:c r="S1760" s="11">
        <x:v>-54.9</x:v>
      </x:c>
      <x:c r="T1760" s="11">
        <x:v>13.4</x:v>
      </x:c>
      <x:c r="U1760" s="11">
        <x:v>476.5213</x:v>
      </x:c>
      <x:c r="V1760" s="11">
        <x:v>18</x:v>
      </x:c>
      <x:c r="W1760" s="12">
        <x:v>0</x:v>
      </x:c>
      <x:c r="X1760" s="8">
        <x:v>0</x:v>
      </x:c>
      <x:c r="Y1760" s="13">
        <x:f t="shared" si="162"/>
        <x:v>1.940162271805274</x:v>
      </x:c>
      <x:c r="Z1760" s="13">
        <x:f t="shared" si="163"/>
        <x:v>0.53012048192771088</x:v>
      </x:c>
      <x:c r="AA1760" s="13">
        <x:f t="shared" si="164"/>
        <x:v>-8.5902049757471441E-2</x:v>
      </x:c>
      <x:c r="AB1760" s="13">
        <x:f t="shared" si="165"/>
        <x:v>3.9117508997027067E-2</x:v>
      </x:c>
      <x:c r="AC1760" s="13">
        <x:f t="shared" si="166"/>
        <x:v>3.9551357733175918E-2</x:v>
      </x:c>
      <x:c r="AD1760" s="13">
        <x:f t="shared" si="167"/>
        <x:v>0.14974182444061962</x:v>
      </x:c>
      <x:c r="AE1760" s="50" t="n">
        <x:f>IF(OR(NOT(ISNUMBER(Q1760)),NOT(ISNUMBER(R1760))),"",IF(Q1760&lt;R1760,1,0))</x:f>
        <x:v>0</x:v>
      </x:c>
      <x:c r="AF1760" s="50" t="n">
        <x:f>IFERROR(IF(AND(A1760=A1759,C1760=C1759+1,ISNUMBER(AE1759)),AE1759,""),"")</x:f>
        <x:v>1</x:v>
      </x:c>
      <x:c r="AG1760" s="52" t="n">
        <x:f>IFERROR(IF(AND(A1760=A1759,C1760=C1759+1,ISNUMBER(U1760),ISNUMBER(U1759),U1759&lt;&gt;0),U1760/U1759-1,""),"")</x:f>
        <x:v>0.12070104536860726</x:v>
      </x:c>
      <x:c r="AH1760" s="50" t="n">
        <x:f>IF(AND(ISNUMBER(AE1760),ISNUMBER(AF1760),ISNUMBER(AG1760)),IF(AND(AE1760=1,AF1760=1,AG1760&lt;0),1,0),"")</x:f>
        <x:v>0</x:v>
      </x:c>
      <x:c r="AI1760" s="50" t="n">
        <x:f>IF(AND(A1760=A1761,C1761=C1760+1,ISNUMBER(AH1761)),C1761,"")</x:f>
        <x:v>2015</x:v>
      </x:c>
      <x:c r="AJ1760" s="50" t="n">
        <x:f>IF(AND(A1760=A1761,C1761=C1760+1,ISNUMBER(AH1761)),AH1761,"")</x:f>
        <x:v>0</x:v>
      </x:c>
    </x:row>
    <x:row r="1761" ht="15">
      <x:c r="A1761" s="9" t="s">
        <x:v>132</x:v>
      </x:c>
      <x:c r="B1761" s="10">
        <x:v>42369</x:v>
      </x:c>
      <x:c r="C1761" s="9">
        <x:v>2015</x:v>
      </x:c>
      <x:c r="D1761" s="11">
        <x:v>644.4</x:v>
      </x:c>
      <x:c r="E1761" s="11">
        <x:v>197.4</x:v>
      </x:c>
      <x:c r="F1761" s="11">
        <x:v>111.3</x:v>
      </x:c>
      <x:c r="G1761" s="11">
        <x:v>353.7</x:v>
      </x:c>
      <x:c r="H1761" s="11">
        <x:v>161.80000000000001</x:v>
      </x:c>
      <x:c r="I1761" s="11">
        <x:v>290.7</x:v>
      </x:c>
      <x:c r="J1761" s="11">
        <x:v>85.7</x:v>
      </x:c>
      <x:c r="K1761" s="11">
        <x:v>7.6</x:v>
      </x:c>
      <x:c r="L1761" s="11">
        <x:v>96.2</x:v>
      </x:c>
      <x:c r="M1761" s="11">
        <x:v>0.5</x:v>
      </x:c>
      <x:c r="N1761" s="11">
        <x:v>161.30000000000001</x:v>
      </x:c>
      <x:c r="O1761" s="11">
        <x:v>377.3</x:v>
      </x:c>
      <x:c r="P1761" s="11">
        <x:v>6.2</x:v>
      </x:c>
      <x:c r="Q1761" s="11">
        <x:v>42.9</x:v>
      </x:c>
      <x:c r="R1761" s="11">
        <x:v>13.7</x:v>
      </x:c>
      <x:c r="S1761" s="11">
        <x:v>-0.4</x:v>
      </x:c>
      <x:c r="T1761" s="11">
        <x:v>13.9</x:v>
      </x:c>
      <x:c r="U1761" s="11">
        <x:v>336.267</x:v>
      </x:c>
      <x:c r="V1761" s="11">
        <x:v>18</x:v>
      </x:c>
      <x:c r="W1761" s="12">
        <x:v>0</x:v>
      </x:c>
      <x:c r="X1761" s="8">
        <x:v>0</x:v>
      </x:c>
      <x:c r="Y1761" s="13">
        <x:f t="shared" si="162"/>
        <x:v>1.7735849056603774</x:v>
      </x:c>
      <x:c r="Z1761" s="13">
        <x:f t="shared" si="163"/>
        <x:v>0.5488826815642458</x:v>
      </x:c>
      <x:c r="AA1761" s="13">
        <x:f t="shared" si="164"/>
        <x:v>-6.2073246430788341E-4</x:v>
      </x:c>
      <x:c r="AB1761" s="13">
        <x:f t="shared" si="165"/>
        <x:v>9.6213531967721914E-3</x:v>
      </x:c>
      <x:c r="AC1761" s="13">
        <x:f t="shared" si="166"/>
        <x:v>3.9298840825558387E-2</x:v>
      </x:c>
      <x:c r="AD1761" s="13">
        <x:f t="shared" si="167"/>
        <x:v>0.13299193047796401</x:v>
      </x:c>
      <x:c r="AE1761" s="50" t="n">
        <x:f>IF(OR(NOT(ISNUMBER(Q1761)),NOT(ISNUMBER(R1761))),"",IF(Q1761&lt;R1761,1,0))</x:f>
        <x:v>0</x:v>
      </x:c>
      <x:c r="AF1761" s="50" t="n">
        <x:f>IFERROR(IF(AND(A1761=A1760,C1761=C1760+1,ISNUMBER(AE1760)),AE1760,""),"")</x:f>
        <x:v>0</x:v>
      </x:c>
      <x:c r="AG1761" s="52" t="n">
        <x:f>IFERROR(IF(AND(A1761=A1760,C1761=C1760+1,ISNUMBER(U1761),ISNUMBER(U1760),U1760&lt;&gt;0),U1761/U1760-1,""),"")</x:f>
        <x:v>-0.29432955043142883</x:v>
      </x:c>
      <x:c r="AH1761" s="50" t="n">
        <x:f>IF(AND(ISNUMBER(AE1761),ISNUMBER(AF1761),ISNUMBER(AG1761)),IF(AND(AE1761=1,AF1761=1,AG1761&lt;0),1,0),"")</x:f>
        <x:v>0</x:v>
      </x:c>
      <x:c r="AI1761" s="50" t="n">
        <x:f>IF(AND(A1761=A1762,C1762=C1761+1,ISNUMBER(AH1762)),C1762,"")</x:f>
        <x:v>2016</x:v>
      </x:c>
      <x:c r="AJ1761" s="50" t="n">
        <x:f>IF(AND(A1761=A1762,C1762=C1761+1,ISNUMBER(AH1762)),AH1762,"")</x:f>
        <x:v>0</x:v>
      </x:c>
    </x:row>
    <x:row r="1762" ht="15">
      <x:c r="A1762" s="9" t="s">
        <x:v>132</x:v>
      </x:c>
      <x:c r="B1762" s="10">
        <x:v>42735</x:v>
      </x:c>
      <x:c r="C1762" s="9">
        <x:v>2016</x:v>
      </x:c>
      <x:c r="D1762" s="11">
        <x:v>773</x:v>
      </x:c>
      <x:c r="E1762" s="11">
        <x:v>282.60000000000002</x:v>
      </x:c>
      <x:c r="F1762" s="11">
        <x:v>147</x:v>
      </x:c>
      <x:c r="G1762" s="11">
        <x:v>359.5</x:v>
      </x:c>
      <x:c r="H1762" s="11">
        <x:v>150.6</x:v>
      </x:c>
      <x:c r="I1762" s="11">
        <x:v>413.5</x:v>
      </x:c>
      <x:c r="J1762" s="11">
        <x:v>121.8</x:v>
      </x:c>
      <x:c r="K1762" s="11">
        <x:v>63.1</x:v>
      </x:c>
      <x:c r="L1762" s="11">
        <x:v>104.8</x:v>
      </x:c>
      <x:c r="M1762" s="11">
        <x:v>29.6</x:v>
      </x:c>
      <x:c r="N1762" s="11">
        <x:v>121</x:v>
      </x:c>
      <x:c r="O1762" s="11">
        <x:v>477.1</x:v>
      </x:c>
      <x:c r="P1762" s="11">
        <x:v>29.5</x:v>
      </x:c>
      <x:c r="Q1762" s="11">
        <x:v>69.599999999999994</x:v>
      </x:c>
      <x:c r="R1762" s="11">
        <x:v>13.7</x:v>
      </x:c>
      <x:c r="S1762" s="11">
        <x:v>11.1</x:v>
      </x:c>
      <x:c r="T1762" s="11">
        <x:v>53.3</x:v>
      </x:c>
      <x:c r="U1762" s="11">
        <x:v>408.06659999999999</x:v>
      </x:c>
      <x:c r="V1762" s="11">
        <x:v>18</x:v>
      </x:c>
      <x:c r="W1762" s="12">
        <x:v>0</x:v>
      </x:c>
      <x:c r="X1762" s="8">
        <x:v>0</x:v>
      </x:c>
      <x:c r="Y1762" s="13">
        <x:f t="shared" si="162"/>
        <x:v>1.9224489795918369</x:v>
      </x:c>
      <x:c r="Z1762" s="13">
        <x:f t="shared" si="163"/>
        <x:v>0.46507115135834409</x:v>
      </x:c>
      <x:c r="AA1762" s="13">
        <x:f t="shared" si="164"/>
        <x:v>1.4359637774902975E-2</x:v>
      </x:c>
      <x:c r="AB1762" s="13">
        <x:f t="shared" si="165"/>
        <x:v>3.8163001293661063E-2</x:v>
      </x:c>
      <x:c r="AC1762" s="13">
        <x:f t="shared" si="166"/>
        <x:v>0.1482614742698192</x:v>
      </x:c>
      <x:c r="AD1762" s="13">
        <x:f t="shared" si="167"/>
        <x:v>0.1575679172056921</x:v>
      </x:c>
      <x:c r="AE1762" s="50" t="n">
        <x:f>IF(OR(NOT(ISNUMBER(Q1762)),NOT(ISNUMBER(R1762))),"",IF(Q1762&lt;R1762,1,0))</x:f>
        <x:v>0</x:v>
      </x:c>
      <x:c r="AF1762" s="50" t="n">
        <x:f>IFERROR(IF(AND(A1762=A1761,C1762=C1761+1,ISNUMBER(AE1761)),AE1761,""),"")</x:f>
        <x:v>0</x:v>
      </x:c>
      <x:c r="AG1762" s="52" t="n">
        <x:f>IFERROR(IF(AND(A1762=A1761,C1762=C1761+1,ISNUMBER(U1762),ISNUMBER(U1761),U1761&lt;&gt;0),U1762/U1761-1,""),"")</x:f>
        <x:v>0.21351961387825735</x:v>
      </x:c>
      <x:c r="AH1762" s="50" t="n">
        <x:f>IF(AND(ISNUMBER(AE1762),ISNUMBER(AF1762),ISNUMBER(AG1762)),IF(AND(AE1762=1,AF1762=1,AG1762&lt;0),1,0),"")</x:f>
        <x:v>0</x:v>
      </x:c>
      <x:c r="AI1762" s="50" t="n">
        <x:f>IF(AND(A1762=A1763,C1763=C1762+1,ISNUMBER(AH1763)),C1763,"")</x:f>
        <x:v>2017</x:v>
      </x:c>
      <x:c r="AJ1762" s="50" t="n">
        <x:f>IF(AND(A1762=A1763,C1763=C1762+1,ISNUMBER(AH1763)),AH1763,"")</x:f>
        <x:v>0</x:v>
      </x:c>
    </x:row>
    <x:row r="1763" ht="15">
      <x:c r="A1763" s="9" t="s">
        <x:v>132</x:v>
      </x:c>
      <x:c r="B1763" s="10">
        <x:v>43100</x:v>
      </x:c>
      <x:c r="C1763" s="9">
        <x:v>2017</x:v>
      </x:c>
      <x:c r="D1763" s="11">
        <x:v>702</x:v>
      </x:c>
      <x:c r="E1763" s="11">
        <x:v>262.60000000000002</x:v>
      </x:c>
      <x:c r="F1763" s="11">
        <x:v>175.9</x:v>
      </x:c>
      <x:c r="G1763" s="11">
        <x:v>300.7</x:v>
      </x:c>
      <x:c r="H1763" s="11">
        <x:v>113.5</x:v>
      </x:c>
      <x:c r="I1763" s="11">
        <x:v>401.3</x:v>
      </x:c>
      <x:c r="J1763" s="11">
        <x:v>113.5</x:v>
      </x:c>
      <x:c r="K1763" s="11">
        <x:v>33.6</x:v>
      </x:c>
      <x:c r="L1763" s="11">
        <x:v>97.6</x:v>
      </x:c>
      <x:c r="M1763" s="11">
        <x:v>51.6</x:v>
      </x:c>
      <x:c r="N1763" s="11">
        <x:v>61.9</x:v>
      </x:c>
      <x:c r="O1763" s="11">
        <x:v>307.10000000000002</x:v>
      </x:c>
      <x:c r="P1763" s="11">
        <x:v>5.8</x:v>
      </x:c>
      <x:c r="Q1763" s="11">
        <x:v>46.4</x:v>
      </x:c>
      <x:c r="R1763" s="11">
        <x:v>10.9</x:v>
      </x:c>
      <x:c r="S1763" s="11">
        <x:v>6.6</x:v>
      </x:c>
      <x:c r="T1763" s="11">
        <x:v>22.9</x:v>
      </x:c>
      <x:c r="U1763" s="11">
        <x:v>485.73939999999999</x:v>
      </x:c>
      <x:c r="V1763" s="11">
        <x:v>18</x:v>
      </x:c>
      <x:c r="W1763" s="12">
        <x:v>0</x:v>
      </x:c>
      <x:c r="X1763" s="8">
        <x:v>0</x:v>
      </x:c>
      <x:c r="Y1763" s="13">
        <x:f t="shared" si="162"/>
        <x:v>1.4928936895963616</x:v>
      </x:c>
      <x:c r="Z1763" s="13">
        <x:f t="shared" si="163"/>
        <x:v>0.42834757834757831</x:v>
      </x:c>
      <x:c r="AA1763" s="13">
        <x:f t="shared" si="164"/>
        <x:v>9.4017094017094013E-3</x:v>
      </x:c>
      <x:c r="AB1763" s="13">
        <x:f t="shared" si="165"/>
        <x:v>8.2621082621082611E-3</x:v>
      </x:c>
      <x:c r="AC1763" s="13">
        <x:f t="shared" si="166"/>
        <x:v>7.615563684735617E-2</x:v>
      </x:c>
      <x:c r="AD1763" s="13">
        <x:f t="shared" si="167"/>
        <x:v>0.16168091168091167</x:v>
      </x:c>
      <x:c r="AE1763" s="50" t="n">
        <x:f>IF(OR(NOT(ISNUMBER(Q1763)),NOT(ISNUMBER(R1763))),"",IF(Q1763&lt;R1763,1,0))</x:f>
        <x:v>0</x:v>
      </x:c>
      <x:c r="AF1763" s="50" t="n">
        <x:f>IFERROR(IF(AND(A1763=A1762,C1763=C1762+1,ISNUMBER(AE1762)),AE1762,""),"")</x:f>
        <x:v>0</x:v>
      </x:c>
      <x:c r="AG1763" s="52" t="n">
        <x:f>IFERROR(IF(AND(A1763=A1762,C1763=C1762+1,ISNUMBER(U1763),ISNUMBER(U1762),U1762&lt;&gt;0),U1763/U1762-1,""),"")</x:f>
        <x:v>0.19034343903666695</x:v>
      </x:c>
      <x:c r="AH1763" s="50" t="n">
        <x:f>IF(AND(ISNUMBER(AE1763),ISNUMBER(AF1763),ISNUMBER(AG1763)),IF(AND(AE1763=1,AF1763=1,AG1763&lt;0),1,0),"")</x:f>
        <x:v>0</x:v>
      </x:c>
      <x:c r="AI1763" s="50" t="n">
        <x:f>IF(AND(A1763=A1764,C1764=C1763+1,ISNUMBER(AH1764)),C1764,"")</x:f>
        <x:v>2018</x:v>
      </x:c>
      <x:c r="AJ1763" s="50" t="n">
        <x:f>IF(AND(A1763=A1764,C1764=C1763+1,ISNUMBER(AH1764)),AH1764,"")</x:f>
        <x:v>0</x:v>
      </x:c>
    </x:row>
    <x:row r="1764" ht="15">
      <x:c r="A1764" s="9" t="s">
        <x:v>132</x:v>
      </x:c>
      <x:c r="B1764" s="10">
        <x:v>43465</x:v>
      </x:c>
      <x:c r="C1764" s="9">
        <x:v>2018</x:v>
      </x:c>
      <x:c r="D1764" s="11">
        <x:v>550.20000000000005</x:v>
      </x:c>
      <x:c r="E1764" s="11">
        <x:v>187</x:v>
      </x:c>
      <x:c r="F1764" s="11">
        <x:v>103.3</x:v>
      </x:c>
      <x:c r="G1764" s="11">
        <x:v>255.9</x:v>
      </x:c>
      <x:c r="H1764" s="11">
        <x:v>91.3</x:v>
      </x:c>
      <x:c r="I1764" s="11">
        <x:v>294.3</x:v>
      </x:c>
      <x:c r="J1764" s="11">
        <x:v>7.1</x:v>
      </x:c>
      <x:c r="K1764" s="11">
        <x:v>9.6</x:v>
      </x:c>
      <x:c r="L1764" s="11">
        <x:v>71.400000000000006</x:v>
      </x:c>
      <x:c r="M1764" s="11">
        <x:v>0</x:v>
      </x:c>
      <x:c r="N1764" s="11">
        <x:v>91.3</x:v>
      </x:c>
      <x:c r="O1764" s="11">
        <x:v>297.39999999999998</x:v>
      </x:c>
      <x:c r="P1764" s="11">
        <x:v>-16.600000000000001</x:v>
      </x:c>
      <x:c r="Q1764" s="11">
        <x:v>14</x:v>
      </x:c>
      <x:c r="R1764" s="11">
        <x:v>6</x:v>
      </x:c>
      <x:c r="S1764" s="11">
        <x:v>-105.8</x:v>
      </x:c>
      <x:c r="T1764" s="11">
        <x:v>29.9</x:v>
      </x:c>
      <x:c r="U1764" s="11">
        <x:v>513.93640000000005</x:v>
      </x:c>
      <x:c r="V1764" s="11">
        <x:v>18</x:v>
      </x:c>
      <x:c r="W1764" s="12">
        <x:v>0</x:v>
      </x:c>
      <x:c r="X1764" s="8">
        <x:v>0</x:v>
      </x:c>
      <x:c r="Y1764" s="13">
        <x:f t="shared" si="162"/>
        <x:v>1.8102613746369798</x:v>
      </x:c>
      <x:c r="Z1764" s="13">
        <x:f t="shared" si="163"/>
        <x:v>0.4651035986913849</x:v>
      </x:c>
      <x:c r="AA1764" s="13">
        <x:f t="shared" si="164"/>
        <x:v>-0.19229371137768081</x:v>
      </x:c>
      <x:c r="AB1764" s="13">
        <x:f t="shared" si="165"/>
        <x:v>-3.0170846964740095E-2</x:v>
      </x:c>
      <x:c r="AC1764" s="13">
        <x:f t="shared" si="166"/>
        <x:v>0.11684251660805001</x:v>
      </x:c>
      <x:c r="AD1764" s="13">
        <x:f t="shared" si="167"/>
        <x:v>1.2904398400581605E-2</x:v>
      </x:c>
      <x:c r="AE1764" s="50" t="n">
        <x:f>IF(OR(NOT(ISNUMBER(Q1764)),NOT(ISNUMBER(R1764))),"",IF(Q1764&lt;R1764,1,0))</x:f>
        <x:v>0</x:v>
      </x:c>
      <x:c r="AF1764" s="50" t="n">
        <x:f>IFERROR(IF(AND(A1764=A1763,C1764=C1763+1,ISNUMBER(AE1763)),AE1763,""),"")</x:f>
        <x:v>0</x:v>
      </x:c>
      <x:c r="AG1764" s="52" t="n">
        <x:f>IFERROR(IF(AND(A1764=A1763,C1764=C1763+1,ISNUMBER(U1764),ISNUMBER(U1763),U1763&lt;&gt;0),U1764/U1763-1,""),"")</x:f>
        <x:v>0.05804964555068026</x:v>
      </x:c>
      <x:c r="AH1764" s="50" t="n">
        <x:f>IF(AND(ISNUMBER(AE1764),ISNUMBER(AF1764),ISNUMBER(AG1764)),IF(AND(AE1764=1,AF1764=1,AG1764&lt;0),1,0),"")</x:f>
        <x:v>0</x:v>
      </x:c>
      <x:c r="AI1764" s="50" t="n">
        <x:f>IF(AND(A1764=A1765,C1765=C1764+1,ISNUMBER(AH1765)),C1765,"")</x:f>
        <x:v>2019</x:v>
      </x:c>
      <x:c r="AJ1764" s="50" t="n">
        <x:f>IF(AND(A1764=A1765,C1765=C1764+1,ISNUMBER(AH1765)),AH1765,"")</x:f>
        <x:v>0</x:v>
      </x:c>
    </x:row>
    <x:row r="1765" ht="15">
      <x:c r="A1765" s="9" t="s">
        <x:v>132</x:v>
      </x:c>
      <x:c r="B1765" s="10">
        <x:v>43830</x:v>
      </x:c>
      <x:c r="C1765" s="9">
        <x:v>2019</x:v>
      </x:c>
      <x:c r="D1765" s="11">
        <x:v>498.3</x:v>
      </x:c>
      <x:c r="E1765" s="11">
        <x:v>140.30000000000001</x:v>
      </x:c>
      <x:c r="F1765" s="11">
        <x:v>149</x:v>
      </x:c>
      <x:c r="G1765" s="11">
        <x:v>192.4</x:v>
      </x:c>
      <x:c r="H1765" s="11">
        <x:v>76.900000000000006</x:v>
      </x:c>
      <x:c r="I1765" s="11">
        <x:v>305.89999999999998</x:v>
      </x:c>
      <x:c r="J1765" s="11">
        <x:v>8.5</x:v>
      </x:c>
      <x:c r="K1765" s="11">
        <x:v>1.3</x:v>
      </x:c>
      <x:c r="L1765" s="11">
        <x:v>78.099999999999994</x:v>
      </x:c>
      <x:c r="M1765" s="11">
        <x:v>69.2</x:v>
      </x:c>
      <x:c r="N1765" s="11">
        <x:v>7.7</x:v>
      </x:c>
      <x:c r="O1765" s="11">
        <x:v>335.2</x:v>
      </x:c>
      <x:c r="P1765" s="11">
        <x:v>31.5</x:v>
      </x:c>
      <x:c r="Q1765" s="11">
        <x:v>60.8</x:v>
      </x:c>
      <x:c r="R1765" s="11">
        <x:v>4.8</x:v>
      </x:c>
      <x:c r="S1765" s="11">
        <x:v>21.9</x:v>
      </x:c>
      <x:c r="T1765" s="11">
        <x:v>56.5</x:v>
      </x:c>
      <x:c r="U1765" s="11">
        <x:v>567.80489999999998</x:v>
      </x:c>
      <x:c r="V1765" s="11">
        <x:v>18</x:v>
      </x:c>
      <x:c r="W1765" s="12">
        <x:v>0</x:v>
      </x:c>
      <x:c r="X1765" s="8">
        <x:v>0</x:v>
      </x:c>
      <x:c r="Y1765" s="13">
        <x:f t="shared" si="162"/>
        <x:v>0.94161073825503361</x:v>
      </x:c>
      <x:c r="Z1765" s="13">
        <x:f t="shared" si="163"/>
        <x:v>0.38611278346377687</x:v>
      </x:c>
      <x:c r="AA1765" s="13">
        <x:f t="shared" si="164"/>
        <x:v>4.3949428055388318E-2</x:v>
      </x:c>
      <x:c r="AB1765" s="13">
        <x:f t="shared" si="165"/>
        <x:v>6.3214930764599636E-2</x:v>
      </x:c>
      <x:c r="AC1765" s="13">
        <x:f t="shared" si="166"/>
        <x:v>0.29365904365904366</x:v>
      </x:c>
      <x:c r="AD1765" s="13">
        <x:f t="shared" si="167"/>
        <x:v>1.7057997190447521E-2</x:v>
      </x:c>
      <x:c r="AE1765" s="50" t="n">
        <x:f>IF(OR(NOT(ISNUMBER(Q1765)),NOT(ISNUMBER(R1765))),"",IF(Q1765&lt;R1765,1,0))</x:f>
        <x:v>0</x:v>
      </x:c>
      <x:c r="AF1765" s="50" t="n">
        <x:f>IFERROR(IF(AND(A1765=A1764,C1765=C1764+1,ISNUMBER(AE1764)),AE1764,""),"")</x:f>
        <x:v>0</x:v>
      </x:c>
      <x:c r="AG1765" s="52" t="n">
        <x:f>IFERROR(IF(AND(A1765=A1764,C1765=C1764+1,ISNUMBER(U1765),ISNUMBER(U1764),U1764&lt;&gt;0),U1765/U1764-1,""),"")</x:f>
        <x:v>0.10481549857141848</x:v>
      </x:c>
      <x:c r="AH1765" s="50" t="n">
        <x:f>IF(AND(ISNUMBER(AE1765),ISNUMBER(AF1765),ISNUMBER(AG1765)),IF(AND(AE1765=1,AF1765=1,AG1765&lt;0),1,0),"")</x:f>
        <x:v>0</x:v>
      </x:c>
      <x:c r="AI1765" s="50" t="n">
        <x:f>IF(AND(A1765=A1766,C1766=C1765+1,ISNUMBER(AH1766)),C1766,"")</x:f>
        <x:v>2020</x:v>
      </x:c>
      <x:c r="AJ1765" s="50" t="n">
        <x:f>IF(AND(A1765=A1766,C1766=C1765+1,ISNUMBER(AH1766)),AH1766,"")</x:f>
        <x:v>0</x:v>
      </x:c>
    </x:row>
    <x:row r="1766" ht="15">
      <x:c r="A1766" s="9" t="s">
        <x:v>132</x:v>
      </x:c>
      <x:c r="B1766" s="10">
        <x:v>44196</x:v>
      </x:c>
      <x:c r="C1766" s="9">
        <x:v>2020</x:v>
      </x:c>
      <x:c r="D1766" s="11">
        <x:v>541.4</x:v>
      </x:c>
      <x:c r="E1766" s="11">
        <x:v>169.2</x:v>
      </x:c>
      <x:c r="F1766" s="11">
        <x:v>111.8</x:v>
      </x:c>
      <x:c r="G1766" s="11">
        <x:v>211.7</x:v>
      </x:c>
      <x:c r="H1766" s="11">
        <x:v>62.8</x:v>
      </x:c>
      <x:c r="I1766" s="11">
        <x:v>329.7</x:v>
      </x:c>
      <x:c r="J1766" s="11">
        <x:v>28</x:v>
      </x:c>
      <x:c r="K1766" s="11">
        <x:v>14.7</x:v>
      </x:c>
      <x:c r="L1766" s="11">
        <x:v>91.3</x:v>
      </x:c>
      <x:c r="M1766" s="11">
        <x:v>1.5</x:v>
      </x:c>
      <x:c r="N1766" s="11">
        <x:v>61.3</x:v>
      </x:c>
      <x:c r="O1766" s="11">
        <x:v>402.5</x:v>
      </x:c>
      <x:c r="P1766" s="11">
        <x:v>47.8</x:v>
      </x:c>
      <x:c r="Q1766" s="11">
        <x:v>76.599999999999994</x:v>
      </x:c>
      <x:c r="R1766" s="11">
        <x:v>2.9</x:v>
      </x:c>
      <x:c r="S1766" s="11">
        <x:v>34.700000000000003</x:v>
      </x:c>
      <x:c r="T1766" s="11">
        <x:v>72.900000000000006</x:v>
      </x:c>
      <x:c r="U1766" s="11">
        <x:v>736.82410000000004</x:v>
      </x:c>
      <x:c r="V1766" s="11">
        <x:v>18</x:v>
      </x:c>
      <x:c r="W1766" s="12">
        <x:v>0</x:v>
      </x:c>
      <x:c r="X1766" s="8">
        <x:v>0</x:v>
      </x:c>
      <x:c r="Y1766" s="13">
        <x:f t="shared" si="162"/>
        <x:v>1.5134168157423971</x:v>
      </x:c>
      <x:c r="Z1766" s="13">
        <x:f t="shared" si="163"/>
        <x:v>0.39102327299593648</x:v>
      </x:c>
      <x:c r="AA1766" s="13">
        <x:f t="shared" si="164"/>
        <x:v>6.4093091983745853E-2</x:v>
      </x:c>
      <x:c r="AB1766" s="13">
        <x:f t="shared" si="165"/>
        <x:v>8.8289619504987066E-2</x:v>
      </x:c>
      <x:c r="AC1766" s="13">
        <x:f t="shared" si="166"/>
        <x:v>0.3443552196504488</x:v>
      </x:c>
      <x:c r="AD1766" s="13">
        <x:f t="shared" si="167"/>
        <x:v>5.171776874769117E-2</x:v>
      </x:c>
      <x:c r="AE1766" s="50" t="n">
        <x:f>IF(OR(NOT(ISNUMBER(Q1766)),NOT(ISNUMBER(R1766))),"",IF(Q1766&lt;R1766,1,0))</x:f>
        <x:v>0</x:v>
      </x:c>
      <x:c r="AF1766" s="50" t="n">
        <x:f>IFERROR(IF(AND(A1766=A1765,C1766=C1765+1,ISNUMBER(AE1765)),AE1765,""),"")</x:f>
        <x:v>0</x:v>
      </x:c>
      <x:c r="AG1766" s="52" t="n">
        <x:f>IFERROR(IF(AND(A1766=A1765,C1766=C1765+1,ISNUMBER(U1766),ISNUMBER(U1765),U1765&lt;&gt;0),U1766/U1765-1,""),"")</x:f>
        <x:v>0.29767125996975374</x:v>
      </x:c>
      <x:c r="AH1766" s="50" t="n">
        <x:f>IF(AND(ISNUMBER(AE1766),ISNUMBER(AF1766),ISNUMBER(AG1766)),IF(AND(AE1766=1,AF1766=1,AG1766&lt;0),1,0),"")</x:f>
        <x:v>0</x:v>
      </x:c>
      <x:c r="AI1766" s="50" t="n">
        <x:f>IF(AND(A1766=A1767,C1767=C1766+1,ISNUMBER(AH1767)),C1767,"")</x:f>
        <x:v>2021</x:v>
      </x:c>
      <x:c r="AJ1766" s="50" t="n">
        <x:f>IF(AND(A1766=A1767,C1767=C1766+1,ISNUMBER(AH1767)),AH1767,"")</x:f>
        <x:v>0</x:v>
      </x:c>
    </x:row>
    <x:row r="1767" ht="15">
      <x:c r="A1767" s="9" t="s">
        <x:v>132</x:v>
      </x:c>
      <x:c r="B1767" s="10">
        <x:v>44561</x:v>
      </x:c>
      <x:c r="C1767" s="9">
        <x:v>2021</x:v>
      </x:c>
      <x:c r="D1767" s="11">
        <x:v>531.5</x:v>
      </x:c>
      <x:c r="E1767" s="11">
        <x:v>148.1</x:v>
      </x:c>
      <x:c r="F1767" s="11">
        <x:v>102.5</x:v>
      </x:c>
      <x:c r="G1767" s="11">
        <x:v>178.6</x:v>
      </x:c>
      <x:c r="H1767" s="11">
        <x:v>32.299999999999997</x:v>
      </x:c>
      <x:c r="I1767" s="11">
        <x:v>352.9</x:v>
      </x:c>
      <x:c r="J1767" s="11">
        <x:v>56.2</x:v>
      </x:c>
      <x:c r="K1767" s="11">
        <x:v>5.8</x:v>
      </x:c>
      <x:c r="L1767" s="11">
        <x:v>80.7</x:v>
      </x:c>
      <x:c r="M1767" s="11">
        <x:v>1.8</x:v>
      </x:c>
      <x:c r="N1767" s="11">
        <x:v>30.5</x:v>
      </x:c>
      <x:c r="O1767" s="11">
        <x:v>393.3</x:v>
      </x:c>
      <x:c r="P1767" s="11">
        <x:v>49.6</x:v>
      </x:c>
      <x:c r="Q1767" s="11">
        <x:v>74.7</x:v>
      </x:c>
      <x:c r="R1767" s="11">
        <x:v>1.5</x:v>
      </x:c>
      <x:c r="S1767" s="11">
        <x:v>41.5</x:v>
      </x:c>
      <x:c r="T1767" s="11">
        <x:v>73.099999999999994</x:v>
      </x:c>
      <x:c r="U1767" s="11">
        <x:v>828.21230000000003</x:v>
      </x:c>
      <x:c r="V1767" s="11">
        <x:v>18</x:v>
      </x:c>
      <x:c r="W1767" s="12">
        <x:v>0</x:v>
      </x:c>
      <x:c r="X1767" s="8">
        <x:v>0</x:v>
      </x:c>
      <x:c r="Y1767" s="13">
        <x:f t="shared" si="162"/>
        <x:v>1.4448780487804878</x:v>
      </x:c>
      <x:c r="Z1767" s="13">
        <x:f t="shared" si="163"/>
        <x:v>0.33603010348071494</x:v>
      </x:c>
      <x:c r="AA1767" s="13">
        <x:f t="shared" si="164"/>
        <x:v>7.8080903104421451E-2</x:v>
      </x:c>
      <x:c r="AB1767" s="13">
        <x:f t="shared" si="165"/>
        <x:v>9.3320790216368771E-2</x:v>
      </x:c>
      <x:c r="AC1767" s="13">
        <x:f t="shared" si="166"/>
        <x:v>0.4092945128779395</x:v>
      </x:c>
      <x:c r="AD1767" s="13">
        <x:f t="shared" si="167"/>
        <x:v>0.10573847601128882</x:v>
      </x:c>
      <x:c r="AE1767" s="50" t="n">
        <x:f>IF(OR(NOT(ISNUMBER(Q1767)),NOT(ISNUMBER(R1767))),"",IF(Q1767&lt;R1767,1,0))</x:f>
        <x:v>0</x:v>
      </x:c>
      <x:c r="AF1767" s="50" t="n">
        <x:f>IFERROR(IF(AND(A1767=A1766,C1767=C1766+1,ISNUMBER(AE1766)),AE1766,""),"")</x:f>
        <x:v>0</x:v>
      </x:c>
      <x:c r="AG1767" s="52" t="n">
        <x:f>IFERROR(IF(AND(A1767=A1766,C1767=C1766+1,ISNUMBER(U1767),ISNUMBER(U1766),U1766&lt;&gt;0),U1767/U1766-1,""),"")</x:f>
        <x:v>0.12402987361569728</x:v>
      </x:c>
      <x:c r="AH1767" s="50" t="n">
        <x:f>IF(AND(ISNUMBER(AE1767),ISNUMBER(AF1767),ISNUMBER(AG1767)),IF(AND(AE1767=1,AF1767=1,AG1767&lt;0),1,0),"")</x:f>
        <x:v>0</x:v>
      </x:c>
      <x:c r="AI1767" s="50" t="n">
        <x:f>IF(AND(A1767=A1768,C1768=C1767+1,ISNUMBER(AH1768)),C1768,"")</x:f>
        <x:v>2022</x:v>
      </x:c>
      <x:c r="AJ1767" s="50" t="n">
        <x:f>IF(AND(A1767=A1768,C1768=C1767+1,ISNUMBER(AH1768)),AH1768,"")</x:f>
        <x:v>0</x:v>
      </x:c>
    </x:row>
    <x:row r="1768" ht="15">
      <x:c r="A1768" s="9" t="s">
        <x:v>132</x:v>
      </x:c>
      <x:c r="B1768" s="10">
        <x:v>44926</x:v>
      </x:c>
      <x:c r="C1768" s="9">
        <x:v>2022</x:v>
      </x:c>
      <x:c r="D1768" s="11">
        <x:v>620.1</x:v>
      </x:c>
      <x:c r="E1768" s="11">
        <x:v>181.2</x:v>
      </x:c>
      <x:c r="F1768" s="11">
        <x:v>113.7</x:v>
      </x:c>
      <x:c r="G1768" s="11">
        <x:v>201.9</x:v>
      </x:c>
      <x:c r="H1768" s="11">
        <x:v>26.9</x:v>
      </x:c>
      <x:c r="I1768" s="11">
        <x:v>418.2</x:v>
      </x:c>
      <x:c r="J1768" s="11">
        <x:v>87.2</x:v>
      </x:c>
      <x:c r="K1768" s="11">
        <x:v>19.8</x:v>
      </x:c>
      <x:c r="L1768" s="11">
        <x:v>99.6</x:v>
      </x:c>
      <x:c r="M1768" s="11">
        <x:v>1.8</x:v>
      </x:c>
      <x:c r="N1768" s="11">
        <x:v>25.1</x:v>
      </x:c>
      <x:c r="O1768" s="11">
        <x:v>442.8</x:v>
      </x:c>
      <x:c r="P1768" s="11">
        <x:v>55.3</x:v>
      </x:c>
      <x:c r="Q1768" s="11">
        <x:v>78.2</x:v>
      </x:c>
      <x:c r="R1768" s="11">
        <x:v>1.4</x:v>
      </x:c>
      <x:c r="S1768" s="11">
        <x:v>47.4</x:v>
      </x:c>
      <x:c r="T1768" s="11">
        <x:v>80.5</x:v>
      </x:c>
      <x:c r="U1768" s="11">
        <x:v>856.29610000000002</x:v>
      </x:c>
      <x:c r="V1768" s="11">
        <x:v>18</x:v>
      </x:c>
      <x:c r="W1768" s="12">
        <x:v>0</x:v>
      </x:c>
      <x:c r="X1768" s="8">
        <x:v>0</x:v>
      </x:c>
      <x:c r="Y1768" s="13">
        <x:f t="shared" si="162"/>
        <x:v>1.5936675461741423</x:v>
      </x:c>
      <x:c r="Z1768" s="13">
        <x:f t="shared" si="163"/>
        <x:v>0.32559264634736335</x:v>
      </x:c>
      <x:c r="AA1768" s="13">
        <x:f t="shared" si="164"/>
        <x:v>7.643928398645379E-2</x:v>
      </x:c>
      <x:c r="AB1768" s="13">
        <x:f t="shared" si="165"/>
        <x:v>8.9179164650862758E-2</x:v>
      </x:c>
      <x:c r="AC1768" s="13">
        <x:f t="shared" si="166"/>
        <x:v>0.39871223377909853</x:v>
      </x:c>
      <x:c r="AD1768" s="13">
        <x:f t="shared" si="167"/>
        <x:v>0.14062248024512175</x:v>
      </x:c>
      <x:c r="AE1768" s="50" t="n">
        <x:f>IF(OR(NOT(ISNUMBER(Q1768)),NOT(ISNUMBER(R1768))),"",IF(Q1768&lt;R1768,1,0))</x:f>
        <x:v>0</x:v>
      </x:c>
      <x:c r="AF1768" s="50" t="n">
        <x:f>IFERROR(IF(AND(A1768=A1767,C1768=C1767+1,ISNUMBER(AE1767)),AE1767,""),"")</x:f>
        <x:v>0</x:v>
      </x:c>
      <x:c r="AG1768" s="52" t="n">
        <x:f>IFERROR(IF(AND(A1768=A1767,C1768=C1767+1,ISNUMBER(U1768),ISNUMBER(U1767),U1767&lt;&gt;0),U1768/U1767-1,""),"")</x:f>
        <x:v>0.03390893856563104</x:v>
      </x:c>
      <x:c r="AH1768" s="50" t="n">
        <x:f>IF(AND(ISNUMBER(AE1768),ISNUMBER(AF1768),ISNUMBER(AG1768)),IF(AND(AE1768=1,AF1768=1,AG1768&lt;0),1,0),"")</x:f>
        <x:v>0</x:v>
      </x:c>
      <x:c r="AI1768" s="50" t="n">
        <x:f>IF(AND(A1768=A1769,C1769=C1768+1,ISNUMBER(AH1769)),C1769,"")</x:f>
        <x:v>2023</x:v>
      </x:c>
      <x:c r="AJ1768" s="50" t="n">
        <x:f>IF(AND(A1768=A1769,C1769=C1768+1,ISNUMBER(AH1769)),AH1769,"")</x:f>
        <x:v>0</x:v>
      </x:c>
    </x:row>
    <x:row r="1769" ht="15">
      <x:c r="A1769" s="9" t="s">
        <x:v>132</x:v>
      </x:c>
      <x:c r="B1769" s="10">
        <x:v>45291</x:v>
      </x:c>
      <x:c r="C1769" s="9">
        <x:v>2023</x:v>
      </x:c>
      <x:c r="D1769" s="11">
        <x:v>596.4</x:v>
      </x:c>
      <x:c r="E1769" s="11">
        <x:v>183.7</x:v>
      </x:c>
      <x:c r="F1769" s="11">
        <x:v>142.1</x:v>
      </x:c>
      <x:c r="G1769" s="11">
        <x:v>217.8</x:v>
      </x:c>
      <x:c r="H1769" s="11">
        <x:v>20.7</x:v>
      </x:c>
      <x:c r="I1769" s="11">
        <x:v>378.6</x:v>
      </x:c>
      <x:c r="J1769" s="11">
        <x:v>62.9</x:v>
      </x:c>
      <x:c r="K1769" s="11">
        <x:v>6.4</x:v>
      </x:c>
      <x:c r="L1769" s="11">
        <x:v>101.7</x:v>
      </x:c>
      <x:c r="M1769" s="11">
        <x:v>1.1000000000000001</x:v>
      </x:c>
      <x:c r="N1769" s="11">
        <x:v>19.600000000000001</x:v>
      </x:c>
      <x:c r="O1769" s="11">
        <x:v>472.6</x:v>
      </x:c>
      <x:c r="P1769" s="11">
        <x:v>48.1</x:v>
      </x:c>
      <x:c r="Q1769" s="11">
        <x:v>70.400000000000006</x:v>
      </x:c>
      <x:c r="R1769" s="11">
        <x:v>0.7</x:v>
      </x:c>
      <x:c r="S1769" s="11">
        <x:v>5.4</x:v>
      </x:c>
      <x:c r="T1769" s="11">
        <x:v>65.900000000000006</x:v>
      </x:c>
      <x:c r="U1769" s="11">
        <x:v>784.95510000000002</x:v>
      </x:c>
      <x:c r="V1769" s="11">
        <x:v>18</x:v>
      </x:c>
      <x:c r="W1769" s="12">
        <x:v>0</x:v>
      </x:c>
      <x:c r="X1769" s="8">
        <x:v>0</x:v>
      </x:c>
      <x:c r="Y1769" s="13">
        <x:f t="shared" si="162"/>
        <x:v>1.2927515833919774</x:v>
      </x:c>
      <x:c r="Z1769" s="13">
        <x:f t="shared" si="163"/>
        <x:v>0.36519114688128779</x:v>
      </x:c>
      <x:c r="AA1769" s="13">
        <x:f t="shared" si="164"/>
        <x:v>9.0543259557344068E-3</x:v>
      </x:c>
      <x:c r="AB1769" s="13">
        <x:f t="shared" si="165"/>
        <x:v>8.0650570087189816E-2</x:v>
      </x:c>
      <x:c r="AC1769" s="13">
        <x:f t="shared" si="166"/>
        <x:v>0.30257116620752983</x:v>
      </x:c>
      <x:c r="AD1769" s="13">
        <x:f t="shared" si="167"/>
        <x:v>0.10546613011401744</x:v>
      </x:c>
      <x:c r="AE1769" s="50" t="n">
        <x:f>IF(OR(NOT(ISNUMBER(Q1769)),NOT(ISNUMBER(R1769))),"",IF(Q1769&lt;R1769,1,0))</x:f>
        <x:v>0</x:v>
      </x:c>
      <x:c r="AF1769" s="50" t="n">
        <x:f>IFERROR(IF(AND(A1769=A1768,C1769=C1768+1,ISNUMBER(AE1768)),AE1768,""),"")</x:f>
        <x:v>0</x:v>
      </x:c>
      <x:c r="AG1769" s="52" t="n">
        <x:f>IFERROR(IF(AND(A1769=A1768,C1769=C1768+1,ISNUMBER(U1769),ISNUMBER(U1768),U1768&lt;&gt;0),U1769/U1768-1,""),"")</x:f>
        <x:v>-0.08331347065576966</x:v>
      </x:c>
      <x:c r="AH1769" s="50" t="n">
        <x:f>IF(AND(ISNUMBER(AE1769),ISNUMBER(AF1769),ISNUMBER(AG1769)),IF(AND(AE1769=1,AF1769=1,AG1769&lt;0),1,0),"")</x:f>
        <x:v>0</x:v>
      </x:c>
      <x:c r="AI1769" s="50" t="n">
        <x:f>IF(AND(A1769=A1770,C1770=C1769+1,ISNUMBER(AH1770)),C1770,"")</x:f>
        <x:v>2024</x:v>
      </x:c>
      <x:c r="AJ1769" s="50" t="n">
        <x:f>IF(AND(A1769=A1770,C1770=C1769+1,ISNUMBER(AH1770)),AH1770,"")</x:f>
        <x:v>0</x:v>
      </x:c>
    </x:row>
    <x:row r="1770" ht="15">
      <x:c r="A1770" s="9" t="s">
        <x:v>132</x:v>
      </x:c>
      <x:c r="B1770" s="10">
        <x:v>45657</x:v>
      </x:c>
      <x:c r="C1770" s="9">
        <x:v>2024</x:v>
      </x:c>
      <x:c r="D1770" s="11">
        <x:v>692.1</x:v>
      </x:c>
      <x:c r="E1770" s="11">
        <x:v>269.8</x:v>
      </x:c>
      <x:c r="F1770" s="11">
        <x:v>221.9</x:v>
      </x:c>
      <x:c r="G1770" s="11">
        <x:v>335.7</x:v>
      </x:c>
      <x:c r="H1770" s="11">
        <x:v>97.7</x:v>
      </x:c>
      <x:c r="I1770" s="11">
        <x:v>356.4</x:v>
      </x:c>
      <x:c r="J1770" s="11">
        <x:v>52.3</x:v>
      </x:c>
      <x:c r="K1770" s="11">
        <x:v>45</x:v>
      </x:c>
      <x:c r="L1770" s="11">
        <x:v>127.1</x:v>
      </x:c>
      <x:c r="M1770" s="11">
        <x:v>45.1</x:v>
      </x:c>
      <x:c r="N1770" s="11">
        <x:v>52.6</x:v>
      </x:c>
      <x:c r="O1770" s="11">
        <x:v>510.4</x:v>
      </x:c>
      <x:c r="P1770" s="11">
        <x:v>58.4</x:v>
      </x:c>
      <x:c r="Q1770" s="11">
        <x:v>83</x:v>
      </x:c>
      <x:c r="R1770" s="11">
        <x:v>4.8</x:v>
      </x:c>
      <x:c r="S1770" s="11">
        <x:v>39.5</x:v>
      </x:c>
      <x:c r="T1770" s="11">
        <x:v>81</x:v>
      </x:c>
      <x:c r="U1770" s="11">
        <x:v>967.82809999999995</x:v>
      </x:c>
      <x:c r="V1770" s="11">
        <x:v>18</x:v>
      </x:c>
      <x:c r="W1770" s="12">
        <x:v>0</x:v>
      </x:c>
      <x:c r="X1770" s="8">
        <x:v>0</x:v>
      </x:c>
      <x:c r="Y1770" s="13">
        <x:f t="shared" si="162"/>
        <x:v>1.2158630013519605</x:v>
      </x:c>
      <x:c r="Z1770" s="13">
        <x:f t="shared" si="163"/>
        <x:v>0.48504551365409621</x:v>
      </x:c>
      <x:c r="AA1770" s="13">
        <x:f t="shared" si="164"/>
        <x:v>5.7072677358763181E-2</x:v>
      </x:c>
      <x:c r="AB1770" s="13">
        <x:f t="shared" si="165"/>
        <x:v>8.4380869816500503E-2</x:v>
      </x:c>
      <x:c r="AC1770" s="13">
        <x:f t="shared" si="166"/>
        <x:v>0.2412868632707775</x:v>
      </x:c>
      <x:c r="AD1770" s="13">
        <x:f t="shared" si="167"/>
        <x:v>7.5567114578818081E-2</x:v>
      </x:c>
      <x:c r="AE1770" s="50" t="n">
        <x:f>IF(OR(NOT(ISNUMBER(Q1770)),NOT(ISNUMBER(R1770))),"",IF(Q1770&lt;R1770,1,0))</x:f>
        <x:v>0</x:v>
      </x:c>
      <x:c r="AF1770" s="50" t="n">
        <x:f>IFERROR(IF(AND(A1770=A1769,C1770=C1769+1,ISNUMBER(AE1769)),AE1769,""),"")</x:f>
        <x:v>0</x:v>
      </x:c>
      <x:c r="AG1770" s="52" t="n">
        <x:f>IFERROR(IF(AND(A1770=A1769,C1770=C1769+1,ISNUMBER(U1770),ISNUMBER(U1769),U1769&lt;&gt;0),U1770/U1769-1,""),"")</x:f>
        <x:v>0.23297256110572429</x:v>
      </x:c>
      <x:c r="AH1770" s="50" t="n">
        <x:f>IF(AND(ISNUMBER(AE1770),ISNUMBER(AF1770),ISNUMBER(AG1770)),IF(AND(AE1770=1,AF1770=1,AG1770&lt;0),1,0),"")</x:f>
        <x:v>0</x:v>
      </x:c>
      <x:c r="AI1770" s="50" t="str">
        <x:f>IF(AND(A1770=A1771,C1771=C1770+1,ISNUMBER(AH1771)),C1771,"")</x:f>
      </x:c>
      <x:c r="AJ1770" s="50" t="str">
        <x:f>IF(AND(A1770=A1771,C1771=C1770+1,ISNUMBER(AH1771)),AH1771,"")</x:f>
      </x:c>
    </x:row>
    <x:row r="1771" ht="15">
      <x:c r="A1771" s="9" t="s">
        <x:v>133</x:v>
      </x:c>
      <x:c r="B1771" s="10">
        <x:v>39447</x:v>
      </x:c>
      <x:c r="C1771" s="9">
        <x:v>2007</x:v>
      </x:c>
      <x:c r="D1771" s="11">
        <x:v>1817.2527</x:v>
      </x:c>
      <x:c r="E1771" s="11">
        <x:v>828.88319999999999</x:v>
      </x:c>
      <x:c r="F1771" s="11">
        <x:v>580.1558</x:v>
      </x:c>
      <x:c r="G1771" s="11">
        <x:v>1031.9574</x:v>
      </x:c>
      <x:c r="H1771" s="11">
        <x:v>164.01849999999999</x:v>
      </x:c>
      <x:c r="I1771" s="11">
        <x:v>785.2953</x:v>
      </x:c>
      <x:c r="J1771" s="11">
        <x:v>558.88919999999996</x:v>
      </x:c>
      <x:c r="K1771" s="11">
        <x:v>150.4042</x:v>
      </x:c>
      <x:c r="L1771" s="11">
        <x:v>284.0394</x:v>
      </x:c>
      <x:c r="M1771" s="11">
        <x:v>157.12309999999999</x:v>
      </x:c>
      <x:c r="N1771" s="11">
        <x:v>6.8954000000000004</x:v>
      </x:c>
      <x:c r="O1771" s="11">
        <x:v>2194.4645</x:v>
      </x:c>
      <x:c r="P1771" s="11">
        <x:v>185.41470000000001</x:v>
      </x:c>
      <x:c r="Q1771" s="11">
        <x:v>225.81440000000001</x:v>
      </x:c>
      <x:c r="R1771" s="11">
        <x:v>42.155999999999999</x:v>
      </x:c>
      <x:c r="S1771" s="11">
        <x:v>140.48220000000001</x:v>
      </x:c>
      <x:c r="T1771" s="11">
        <x:v>176.12200000000001</x:v>
      </x:c>
      <x:c r="U1771" s="11">
        <x:v>929.60550000000001</x:v>
      </x:c>
      <x:c r="V1771" s="11">
        <x:v>18</x:v>
      </x:c>
      <x:c r="W1771" s="12">
        <x:v>0</x:v>
      </x:c>
      <x:c r="X1771" s="8">
        <x:v>0</x:v>
      </x:c>
      <x:c r="Y1771" s="13">
        <x:f t="shared" si="162"/>
        <x:v>1.4287251803739616</x:v>
      </x:c>
      <x:c r="Z1771" s="13">
        <x:f t="shared" si="163"/>
        <x:v>0.56786675843155987</x:v>
      </x:c>
      <x:c r="AA1771" s="13">
        <x:f t="shared" si="164"/>
        <x:v>7.7304713868357439E-2</x:v>
      </x:c>
      <x:c r="AB1771" s="13">
        <x:f t="shared" si="165"/>
        <x:v>0.10203022397490454</x:v>
      </x:c>
      <x:c r="AC1771" s="13">
        <x:f t="shared" si="166"/>
        <x:v>0.17066789772523558</x:v>
      </x:c>
      <x:c r="AD1771" s="13">
        <x:f t="shared" si="167"/>
        <x:v>0.30754622073198734</x:v>
      </x:c>
      <x:c r="AE1771" s="50" t="n">
        <x:f>IF(OR(NOT(ISNUMBER(Q1771)),NOT(ISNUMBER(R1771))),"",IF(Q1771&lt;R1771,1,0))</x:f>
        <x:v>0</x:v>
      </x:c>
      <x:c r="AF1771" s="50" t="str">
        <x:f>IFERROR(IF(AND(A1771=A1770,C1771=C1770+1,ISNUMBER(AE1770)),AE1770,""),"")</x:f>
      </x:c>
      <x:c r="AG1771" s="52" t="str">
        <x:f>IFERROR(IF(AND(A1771=A1770,C1771=C1770+1,ISNUMBER(U1771),ISNUMBER(U1770),U1770&lt;&gt;0),U1771/U1770-1,""),"")</x:f>
      </x:c>
      <x:c r="AH1771" s="50" t="str">
        <x:f>IF(AND(ISNUMBER(AE1771),ISNUMBER(AF1771),ISNUMBER(AG1771)),IF(AND(AE1771=1,AF1771=1,AG1771&lt;0),1,0),"")</x:f>
      </x:c>
      <x:c r="AI1771" s="50" t="n">
        <x:f>IF(AND(A1771=A1772,C1772=C1771+1,ISNUMBER(AH1772)),C1772,"")</x:f>
        <x:v>2008</x:v>
      </x:c>
      <x:c r="AJ1771" s="50" t="n">
        <x:f>IF(AND(A1771=A1772,C1772=C1771+1,ISNUMBER(AH1772)),AH1772,"")</x:f>
        <x:v>0</x:v>
      </x:c>
    </x:row>
    <x:row r="1772" ht="15">
      <x:c r="A1772" s="9" t="s">
        <x:v>133</x:v>
      </x:c>
      <x:c r="B1772" s="10">
        <x:v>39813</x:v>
      </x:c>
      <x:c r="C1772" s="9">
        <x:v>2008</x:v>
      </x:c>
      <x:c r="D1772" s="11">
        <x:v>2056.7631000000001</x:v>
      </x:c>
      <x:c r="E1772" s="11">
        <x:v>881.19970000000001</x:v>
      </x:c>
      <x:c r="F1772" s="11">
        <x:v>590.61249999999995</x:v>
      </x:c>
      <x:c r="G1772" s="11">
        <x:v>1224.9776999999999</x:v>
      </x:c>
      <x:c r="H1772" s="11">
        <x:v>669.36779999999999</x:v>
      </x:c>
      <x:c r="I1772" s="11">
        <x:v>831.78549999999996</x:v>
      </x:c>
      <x:c r="J1772" s="11">
        <x:v>706.33010000000002</x:v>
      </x:c>
      <x:c r="K1772" s="11">
        <x:v>215.239</x:v>
      </x:c>
      <x:c r="L1772" s="11">
        <x:v>316.99299999999999</x:v>
      </x:c>
      <x:c r="M1772" s="11">
        <x:v>114.75830000000001</x:v>
      </x:c>
      <x:c r="N1772" s="11">
        <x:v>554.60950000000003</x:v>
      </x:c>
      <x:c r="O1772" s="11">
        <x:v>2131.6671999999999</x:v>
      </x:c>
      <x:c r="P1772" s="11">
        <x:v>75.418199999999999</x:v>
      </x:c>
      <x:c r="Q1772" s="11">
        <x:v>120.4802</x:v>
      </x:c>
      <x:c r="R1772" s="11">
        <x:v>47.804499999999997</x:v>
      </x:c>
      <x:c r="S1772" s="11">
        <x:v>46.013300000000001</x:v>
      </x:c>
      <x:c r="T1772" s="11">
        <x:v>170.90520000000001</x:v>
      </x:c>
      <x:c r="U1772" s="11">
        <x:v>507.96350000000001</x:v>
      </x:c>
      <x:c r="V1772" s="11">
        <x:v>18</x:v>
      </x:c>
      <x:c r="W1772" s="12">
        <x:v>0</x:v>
      </x:c>
      <x:c r="X1772" s="8">
        <x:v>0</x:v>
      </x:c>
      <x:c r="Y1772" s="13">
        <x:f t="shared" si="162"/>
        <x:v>1.4920099049715339</x:v>
      </x:c>
      <x:c r="Z1772" s="13">
        <x:f t="shared" si="163"/>
        <x:v>0.595585218346245</x:v>
      </x:c>
      <x:c r="AA1772" s="13">
        <x:f t="shared" si="164"/>
        <x:v>2.2371706299087142E-2</x:v>
      </x:c>
      <x:c r="AB1772" s="13">
        <x:f t="shared" si="165"/>
        <x:v>3.6668394138342914E-2</x:v>
      </x:c>
      <x:c r="AC1772" s="13">
        <x:f t="shared" si="166"/>
        <x:v>0.13951698875824434</x:v>
      </x:c>
      <x:c r="AD1772" s="13">
        <x:f t="shared" si="167"/>
        <x:v>0.34341830617245123</x:v>
      </x:c>
      <x:c r="AE1772" s="50" t="n">
        <x:f>IF(OR(NOT(ISNUMBER(Q1772)),NOT(ISNUMBER(R1772))),"",IF(Q1772&lt;R1772,1,0))</x:f>
        <x:v>0</x:v>
      </x:c>
      <x:c r="AF1772" s="50" t="n">
        <x:f>IFERROR(IF(AND(A1772=A1771,C1772=C1771+1,ISNUMBER(AE1771)),AE1771,""),"")</x:f>
        <x:v>0</x:v>
      </x:c>
      <x:c r="AG1772" s="52" t="n">
        <x:f>IFERROR(IF(AND(A1772=A1771,C1772=C1771+1,ISNUMBER(U1772),ISNUMBER(U1771),U1771&lt;&gt;0),U1772/U1771-1,""),"")</x:f>
        <x:v>-0.45357089647167537</x:v>
      </x:c>
      <x:c r="AH1772" s="50" t="n">
        <x:f>IF(AND(ISNUMBER(AE1772),ISNUMBER(AF1772),ISNUMBER(AG1772)),IF(AND(AE1772=1,AF1772=1,AG1772&lt;0),1,0),"")</x:f>
        <x:v>0</x:v>
      </x:c>
      <x:c r="AI1772" s="50" t="n">
        <x:f>IF(AND(A1772=A1773,C1773=C1772+1,ISNUMBER(AH1773)),C1773,"")</x:f>
        <x:v>2009</x:v>
      </x:c>
      <x:c r="AJ1772" s="50" t="n">
        <x:f>IF(AND(A1772=A1773,C1773=C1772+1,ISNUMBER(AH1773)),AH1773,"")</x:f>
        <x:v>0</x:v>
      </x:c>
    </x:row>
    <x:row r="1773" ht="15">
      <x:c r="A1773" s="9" t="s">
        <x:v>133</x:v>
      </x:c>
      <x:c r="B1773" s="10">
        <x:v>40178</x:v>
      </x:c>
      <x:c r="C1773" s="9">
        <x:v>2009</x:v>
      </x:c>
      <x:c r="D1773" s="11">
        <x:v>1851.3126</x:v>
      </x:c>
      <x:c r="E1773" s="11">
        <x:v>791.06619999999998</x:v>
      </x:c>
      <x:c r="F1773" s="11">
        <x:v>488.8168</x:v>
      </x:c>
      <x:c r="G1773" s="11">
        <x:v>1042.1550999999999</x:v>
      </x:c>
      <x:c r="H1773" s="11">
        <x:v>567.95330000000001</x:v>
      </x:c>
      <x:c r="I1773" s="11">
        <x:v>809.15750000000003</x:v>
      </x:c>
      <x:c r="J1773" s="11">
        <x:v>683.63170000000002</x:v>
      </x:c>
      <x:c r="K1773" s="11">
        <x:v>268.00510000000003</x:v>
      </x:c>
      <x:c r="L1773" s="11">
        <x:v>235.84559999999999</x:v>
      </x:c>
      <x:c r="M1773" s="11">
        <x:v>91.564700000000002</x:v>
      </x:c>
      <x:c r="N1773" s="11">
        <x:v>476.3886</x:v>
      </x:c>
      <x:c r="O1773" s="11">
        <x:v>1764.4884999999999</x:v>
      </x:c>
      <x:c r="P1773" s="11">
        <x:v>4.3529</x:v>
      </x:c>
      <x:c r="Q1773" s="11">
        <x:v>49.049799999999998</x:v>
      </x:c>
      <x:c r="R1773" s="11">
        <x:v>17.8169</x:v>
      </x:c>
      <x:c r="S1773" s="11">
        <x:v>11.935600000000001</x:v>
      </x:c>
      <x:c r="T1773" s="11">
        <x:v>108.3329</x:v>
      </x:c>
      <x:c r="U1773" s="11">
        <x:v>589.8537</x:v>
      </x:c>
      <x:c r="V1773" s="11">
        <x:v>18</x:v>
      </x:c>
      <x:c r="W1773" s="12">
        <x:v>0</x:v>
      </x:c>
      <x:c r="X1773" s="8">
        <x:v>0</x:v>
      </x:c>
      <x:c r="Y1773" s="13">
        <x:f t="shared" si="162"/>
        <x:v>1.6183285844512709</x:v>
      </x:c>
      <x:c r="Z1773" s="13">
        <x:f t="shared" si="163"/>
        <x:v>0.56292767628762419</x:v>
      </x:c>
      <x:c r="AA1773" s="13">
        <x:f t="shared" si="164"/>
        <x:v>6.4471013701305774E-3</x:v>
      </x:c>
      <x:c r="AB1773" s="13">
        <x:f t="shared" si="165"/>
        <x:v>2.3512506747914966E-3</x:v>
      </x:c>
      <x:c r="AC1773" s="13">
        <x:f t="shared" si="166"/>
        <x:v>0.10395084186605237</x:v>
      </x:c>
      <x:c r="AD1773" s="13">
        <x:f t="shared" si="167"/>
        <x:v>0.36926864755309291</x:v>
      </x:c>
      <x:c r="AE1773" s="50" t="n">
        <x:f>IF(OR(NOT(ISNUMBER(Q1773)),NOT(ISNUMBER(R1773))),"",IF(Q1773&lt;R1773,1,0))</x:f>
        <x:v>0</x:v>
      </x:c>
      <x:c r="AF1773" s="50" t="n">
        <x:f>IFERROR(IF(AND(A1773=A1772,C1773=C1772+1,ISNUMBER(AE1772)),AE1772,""),"")</x:f>
        <x:v>0</x:v>
      </x:c>
      <x:c r="AG1773" s="52" t="n">
        <x:f>IFERROR(IF(AND(A1773=A1772,C1773=C1772+1,ISNUMBER(U1773),ISNUMBER(U1772),U1772&lt;&gt;0),U1773/U1772-1,""),"")</x:f>
        <x:v>0.16121276430294684</x:v>
      </x:c>
      <x:c r="AH1773" s="50" t="n">
        <x:f>IF(AND(ISNUMBER(AE1773),ISNUMBER(AF1773),ISNUMBER(AG1773)),IF(AND(AE1773=1,AF1773=1,AG1773&lt;0),1,0),"")</x:f>
        <x:v>0</x:v>
      </x:c>
      <x:c r="AI1773" s="50" t="n">
        <x:f>IF(AND(A1773=A1774,C1774=C1773+1,ISNUMBER(AH1774)),C1774,"")</x:f>
        <x:v>2010</x:v>
      </x:c>
      <x:c r="AJ1773" s="50" t="n">
        <x:f>IF(AND(A1773=A1774,C1774=C1773+1,ISNUMBER(AH1774)),AH1774,"")</x:f>
        <x:v>0</x:v>
      </x:c>
    </x:row>
    <x:row r="1774" ht="15">
      <x:c r="A1774" s="9" t="s">
        <x:v>133</x:v>
      </x:c>
      <x:c r="B1774" s="10">
        <x:v>40543</x:v>
      </x:c>
      <x:c r="C1774" s="9">
        <x:v>2010</x:v>
      </x:c>
      <x:c r="D1774" s="11">
        <x:v>1732.2288000000001</x:v>
      </x:c>
      <x:c r="E1774" s="11">
        <x:v>713.47400000000005</x:v>
      </x:c>
      <x:c r="F1774" s="11">
        <x:v>516.6001</x:v>
      </x:c>
      <x:c r="G1774" s="11">
        <x:v>883.22080000000005</x:v>
      </x:c>
      <x:c r="H1774" s="11">
        <x:v>432.46050000000002</x:v>
      </x:c>
      <x:c r="I1774" s="11">
        <x:v>849.00800000000004</x:v>
      </x:c>
      <x:c r="J1774" s="11">
        <x:v>707.11379999999997</x:v>
      </x:c>
      <x:c r="K1774" s="11">
        <x:v>200.8415</x:v>
      </x:c>
      <x:c r="L1774" s="11">
        <x:v>233.11240000000001</x:v>
      </x:c>
      <x:c r="M1774" s="11">
        <x:v>129.8211</x:v>
      </x:c>
      <x:c r="N1774" s="11">
        <x:v>302.6395</x:v>
      </x:c>
      <x:c r="O1774" s="11">
        <x:v>1720.0812000000001</x:v>
      </x:c>
      <x:c r="P1774" s="11">
        <x:v>28.3368</x:v>
      </x:c>
      <x:c r="Q1774" s="11">
        <x:v>68.443100000000001</x:v>
      </x:c>
      <x:c r="R1774" s="11">
        <x:v>12.852399999999999</x:v>
      </x:c>
      <x:c r="S1774" s="11">
        <x:v>54.909300000000002</x:v>
      </x:c>
      <x:c r="T1774" s="11">
        <x:v>78.551199999999994</x:v>
      </x:c>
      <x:c r="U1774" s="11">
        <x:v>685.76679999999999</x:v>
      </x:c>
      <x:c r="V1774" s="11">
        <x:v>18</x:v>
      </x:c>
      <x:c r="W1774" s="12">
        <x:v>0</x:v>
      </x:c>
      <x:c r="X1774" s="8">
        <x:v>0</x:v>
      </x:c>
      <x:c r="Y1774" s="13">
        <x:f t="shared" si="162"/>
        <x:v>1.381095357898692</x:v>
      </x:c>
      <x:c r="Z1774" s="13">
        <x:f t="shared" si="163"/>
        <x:v>0.50987536981257908</x:v>
      </x:c>
      <x:c r="AA1774" s="13">
        <x:f t="shared" si="164"/>
        <x:v>3.1698641657499284E-2</x:v>
      </x:c>
      <x:c r="AB1774" s="13">
        <x:f t="shared" si="165"/>
        <x:v>1.6358578035418878E-2</x:v>
      </x:c>
      <x:c r="AC1774" s="13">
        <x:f t="shared" si="166"/>
        <x:v>8.893721705829391E-2</x:v>
      </x:c>
      <x:c r="AD1774" s="13">
        <x:f t="shared" si="167"/>
        <x:v>0.40821039345379773</x:v>
      </x:c>
      <x:c r="AE1774" s="50" t="n">
        <x:f>IF(OR(NOT(ISNUMBER(Q1774)),NOT(ISNUMBER(R1774))),"",IF(Q1774&lt;R1774,1,0))</x:f>
        <x:v>0</x:v>
      </x:c>
      <x:c r="AF1774" s="50" t="n">
        <x:f>IFERROR(IF(AND(A1774=A1773,C1774=C1773+1,ISNUMBER(AE1773)),AE1773,""),"")</x:f>
        <x:v>0</x:v>
      </x:c>
      <x:c r="AG1774" s="52" t="n">
        <x:f>IFERROR(IF(AND(A1774=A1773,C1774=C1773+1,ISNUMBER(U1774),ISNUMBER(U1773),U1773&lt;&gt;0),U1774/U1773-1,""),"")</x:f>
        <x:v>0.16260489677355583</x:v>
      </x:c>
      <x:c r="AH1774" s="50" t="n">
        <x:f>IF(AND(ISNUMBER(AE1774),ISNUMBER(AF1774),ISNUMBER(AG1774)),IF(AND(AE1774=1,AF1774=1,AG1774&lt;0),1,0),"")</x:f>
        <x:v>0</x:v>
      </x:c>
      <x:c r="AI1774" s="50" t="n">
        <x:f>IF(AND(A1774=A1775,C1775=C1774+1,ISNUMBER(AH1775)),C1775,"")</x:f>
        <x:v>2011</x:v>
      </x:c>
      <x:c r="AJ1774" s="50" t="n">
        <x:f>IF(AND(A1774=A1775,C1775=C1774+1,ISNUMBER(AH1775)),AH1775,"")</x:f>
        <x:v>0</x:v>
      </x:c>
    </x:row>
    <x:row r="1775" ht="15">
      <x:c r="A1775" s="9" t="s">
        <x:v>133</x:v>
      </x:c>
      <x:c r="B1775" s="10">
        <x:v>40908</x:v>
      </x:c>
      <x:c r="C1775" s="9">
        <x:v>2011</x:v>
      </x:c>
      <x:c r="D1775" s="11">
        <x:v>1609.4432999999999</x:v>
      </x:c>
      <x:c r="E1775" s="11">
        <x:v>627.33199999999999</x:v>
      </x:c>
      <x:c r="F1775" s="11">
        <x:v>427.24709999999999</x:v>
      </x:c>
      <x:c r="G1775" s="11">
        <x:v>788.15250000000003</x:v>
      </x:c>
      <x:c r="H1775" s="11">
        <x:v>309.47230000000002</x:v>
      </x:c>
      <x:c r="I1775" s="11">
        <x:v>821.29079999999999</x:v>
      </x:c>
      <x:c r="J1775" s="11">
        <x:v>660.55470000000003</x:v>
      </x:c>
      <x:c r="K1775" s="11">
        <x:v>112.4777</x:v>
      </x:c>
      <x:c r="L1775" s="11">
        <x:v>226.64080000000001</x:v>
      </x:c>
      <x:c r="M1775" s="11">
        <x:v>37.695900000000002</x:v>
      </x:c>
      <x:c r="N1775" s="11">
        <x:v>271.77640000000002</x:v>
      </x:c>
      <x:c r="O1775" s="11">
        <x:v>1782.6923999999999</x:v>
      </x:c>
      <x:c r="P1775" s="11">
        <x:v>19.672000000000001</x:v>
      </x:c>
      <x:c r="Q1775" s="11">
        <x:v>56.700099999999999</x:v>
      </x:c>
      <x:c r="R1775" s="11">
        <x:v>15.3225</x:v>
      </x:c>
      <x:c r="S1775" s="11">
        <x:v>2.2090000000000001</x:v>
      </x:c>
      <x:c r="T1775" s="11">
        <x:v>70.4559</x:v>
      </x:c>
      <x:c r="U1775" s="11">
        <x:v>465.97370000000001</x:v>
      </x:c>
      <x:c r="V1775" s="11">
        <x:v>18</x:v>
      </x:c>
      <x:c r="W1775" s="12">
        <x:v>0</x:v>
      </x:c>
      <x:c r="X1775" s="8">
        <x:v>0</x:v>
      </x:c>
      <x:c r="Y1775" s="13">
        <x:f t="shared" si="162"/>
        <x:v>1.468311897260391</x:v>
      </x:c>
      <x:c r="Z1775" s="13">
        <x:f t="shared" si="163"/>
        <x:v>0.48970504273123511</x:v>
      </x:c>
      <x:c r="AA1775" s="13">
        <x:f t="shared" si="164"/>
        <x:v>1.3725242759406312E-3</x:v>
      </x:c>
      <x:c r="AB1775" s="13">
        <x:f t="shared" si="165"/>
        <x:v>1.2222859916842055E-2</x:v>
      </x:c>
      <x:c r="AC1775" s="13">
        <x:f t="shared" si="166"/>
        <x:v>8.9393740424600562E-2</x:v>
      </x:c>
      <x:c r="AD1775" s="13">
        <x:f t="shared" si="167"/>
        <x:v>0.41042433740909051</x:v>
      </x:c>
      <x:c r="AE1775" s="50" t="n">
        <x:f>IF(OR(NOT(ISNUMBER(Q1775)),NOT(ISNUMBER(R1775))),"",IF(Q1775&lt;R1775,1,0))</x:f>
        <x:v>0</x:v>
      </x:c>
      <x:c r="AF1775" s="50" t="n">
        <x:f>IFERROR(IF(AND(A1775=A1774,C1775=C1774+1,ISNUMBER(AE1774)),AE1774,""),"")</x:f>
        <x:v>0</x:v>
      </x:c>
      <x:c r="AG1775" s="52" t="n">
        <x:f>IFERROR(IF(AND(A1775=A1774,C1775=C1774+1,ISNUMBER(U1775),ISNUMBER(U1774),U1774&lt;&gt;0),U1775/U1774-1,""),"")</x:f>
        <x:v>-0.32050705866775697</x:v>
      </x:c>
      <x:c r="AH1775" s="50" t="n">
        <x:f>IF(AND(ISNUMBER(AE1775),ISNUMBER(AF1775),ISNUMBER(AG1775)),IF(AND(AE1775=1,AF1775=1,AG1775&lt;0),1,0),"")</x:f>
        <x:v>0</x:v>
      </x:c>
      <x:c r="AI1775" s="50" t="n">
        <x:f>IF(AND(A1775=A1776,C1776=C1775+1,ISNUMBER(AH1776)),C1776,"")</x:f>
        <x:v>2012</x:v>
      </x:c>
      <x:c r="AJ1775" s="50" t="n">
        <x:f>IF(AND(A1775=A1776,C1776=C1775+1,ISNUMBER(AH1776)),AH1776,"")</x:f>
        <x:v>0</x:v>
      </x:c>
    </x:row>
    <x:row r="1776" ht="15">
      <x:c r="A1776" s="9" t="s">
        <x:v>133</x:v>
      </x:c>
      <x:c r="B1776" s="10">
        <x:v>41274</x:v>
      </x:c>
      <x:c r="C1776" s="9">
        <x:v>2012</x:v>
      </x:c>
      <x:c r="D1776" s="11">
        <x:v>1620.7942</x:v>
      </x:c>
      <x:c r="E1776" s="11">
        <x:v>661.30039999999997</x:v>
      </x:c>
      <x:c r="F1776" s="11">
        <x:v>422.67860000000002</x:v>
      </x:c>
      <x:c r="G1776" s="11">
        <x:v>806.74279999999999</x:v>
      </x:c>
      <x:c r="H1776" s="11">
        <x:v>294.39499999999998</x:v>
      </x:c>
      <x:c r="I1776" s="11">
        <x:v>814.05139999999994</x:v>
      </x:c>
      <x:c r="J1776" s="11">
        <x:v>636.19910000000004</x:v>
      </x:c>
      <x:c r="K1776" s="11">
        <x:v>127.4654</x:v>
      </x:c>
      <x:c r="L1776" s="11">
        <x:v>248.2388</x:v>
      </x:c>
      <x:c r="M1776" s="11">
        <x:v>22.600300000000001</x:v>
      </x:c>
      <x:c r="N1776" s="11">
        <x:v>271.79469999999998</x:v>
      </x:c>
      <x:c r="O1776" s="11">
        <x:v>1761.5033000000001</x:v>
      </x:c>
      <x:c r="P1776" s="11">
        <x:v>37.938200000000002</x:v>
      </x:c>
      <x:c r="Q1776" s="11">
        <x:v>71.816900000000004</x:v>
      </x:c>
      <x:c r="R1776" s="11">
        <x:v>12.275600000000001</x:v>
      </x:c>
      <x:c r="S1776" s="11">
        <x:v>33.357900000000001</x:v>
      </x:c>
      <x:c r="T1776" s="11">
        <x:v>70.785799999999995</x:v>
      </x:c>
      <x:c r="U1776" s="11">
        <x:v>727.28520000000003</x:v>
      </x:c>
      <x:c r="V1776" s="11">
        <x:v>18</x:v>
      </x:c>
      <x:c r="W1776" s="12">
        <x:v>0</x:v>
      </x:c>
      <x:c r="X1776" s="8">
        <x:v>0</x:v>
      </x:c>
      <x:c r="Y1776" s="13">
        <x:f t="shared" si="162"/>
        <x:v>1.5645466792025902</x:v>
      </x:c>
      <x:c r="Z1776" s="13">
        <x:f t="shared" si="163"/>
        <x:v>0.49774536458731156</x:v>
      </x:c>
      <x:c r="AA1776" s="13">
        <x:f t="shared" si="164"/>
        <x:v>2.0581206423369483E-2</x:v>
      </x:c>
      <x:c r="AB1776" s="13">
        <x:f t="shared" si="165"/>
        <x:v>2.3407166684086111E-2</x:v>
      </x:c>
      <x:c r="AC1776" s="13">
        <x:f t="shared" si="166"/>
        <x:v>8.7742710564011228E-2</x:v>
      </x:c>
      <x:c r="AD1776" s="13">
        <x:f t="shared" si="167"/>
        <x:v>0.39252306060818826</x:v>
      </x:c>
      <x:c r="AE1776" s="50" t="n">
        <x:f>IF(OR(NOT(ISNUMBER(Q1776)),NOT(ISNUMBER(R1776))),"",IF(Q1776&lt;R1776,1,0))</x:f>
        <x:v>0</x:v>
      </x:c>
      <x:c r="AF1776" s="50" t="n">
        <x:f>IFERROR(IF(AND(A1776=A1775,C1776=C1775+1,ISNUMBER(AE1775)),AE1775,""),"")</x:f>
        <x:v>0</x:v>
      </x:c>
      <x:c r="AG1776" s="52" t="n">
        <x:f>IFERROR(IF(AND(A1776=A1775,C1776=C1775+1,ISNUMBER(U1776),ISNUMBER(U1775),U1775&lt;&gt;0),U1776/U1775-1,""),"")</x:f>
        <x:v>0.560785941352484</x:v>
      </x:c>
      <x:c r="AH1776" s="50" t="n">
        <x:f>IF(AND(ISNUMBER(AE1776),ISNUMBER(AF1776),ISNUMBER(AG1776)),IF(AND(AE1776=1,AF1776=1,AG1776&lt;0),1,0),"")</x:f>
        <x:v>0</x:v>
      </x:c>
      <x:c r="AI1776" s="50" t="n">
        <x:f>IF(AND(A1776=A1777,C1777=C1776+1,ISNUMBER(AH1777)),C1777,"")</x:f>
        <x:v>2013</x:v>
      </x:c>
      <x:c r="AJ1776" s="50" t="n">
        <x:f>IF(AND(A1776=A1777,C1777=C1776+1,ISNUMBER(AH1777)),AH1777,"")</x:f>
        <x:v>0</x:v>
      </x:c>
    </x:row>
    <x:row r="1777" ht="15">
      <x:c r="A1777" s="9" t="s">
        <x:v>133</x:v>
      </x:c>
      <x:c r="B1777" s="10">
        <x:v>41639</x:v>
      </x:c>
      <x:c r="C1777" s="9">
        <x:v>2013</x:v>
      </x:c>
      <x:c r="D1777" s="11">
        <x:v>1650.953</x:v>
      </x:c>
      <x:c r="E1777" s="11">
        <x:v>717.32799999999997</x:v>
      </x:c>
      <x:c r="F1777" s="11">
        <x:v>442.74700000000001</x:v>
      </x:c>
      <x:c r="G1777" s="11">
        <x:v>776.60599999999999</x:v>
      </x:c>
      <x:c r="H1777" s="11">
        <x:v>286.47300000000001</x:v>
      </x:c>
      <x:c r="I1777" s="11">
        <x:v>874.34699999999998</x:v>
      </x:c>
      <x:c r="J1777" s="11">
        <x:v>575.41899999999998</x:v>
      </x:c>
      <x:c r="K1777" s="11">
        <x:v>151.09899999999999</x:v>
      </x:c>
      <x:c r="L1777" s="11">
        <x:v>246.22</x:v>
      </x:c>
      <x:c r="M1777" s="11">
        <x:v>13.863</x:v>
      </x:c>
      <x:c r="N1777" s="11">
        <x:v>272.61</x:v>
      </x:c>
      <x:c r="O1777" s="11">
        <x:v>1899.768</x:v>
      </x:c>
      <x:c r="P1777" s="11">
        <x:v>80.015000000000001</x:v>
      </x:c>
      <x:c r="Q1777" s="11">
        <x:v>111.47799999999999</x:v>
      </x:c>
      <x:c r="R1777" s="11">
        <x:v>10.946999999999999</x:v>
      </x:c>
      <x:c r="S1777" s="11">
        <x:v>62.179000000000002</x:v>
      </x:c>
      <x:c r="T1777" s="11">
        <x:v>77.674000000000007</x:v>
      </x:c>
      <x:c r="U1777" s="11">
        <x:v>1507.0804000000001</x:v>
      </x:c>
      <x:c r="V1777" s="11">
        <x:v>18</x:v>
      </x:c>
      <x:c r="W1777" s="12">
        <x:v>0</x:v>
      </x:c>
      <x:c r="X1777" s="8">
        <x:v>0</x:v>
      </x:c>
      <x:c r="Y1777" s="13">
        <x:f t="shared" si="162"/>
        <x:v>1.620175856640474</x:v>
      </x:c>
      <x:c r="Z1777" s="13">
        <x:f t="shared" si="163"/>
        <x:v>0.47039861219550161</x:v>
      </x:c>
      <x:c r="AA1777" s="13">
        <x:f t="shared" si="164"/>
        <x:v>3.7662489483346891E-2</x:v>
      </x:c>
      <x:c r="AB1777" s="13">
        <x:f t="shared" si="165"/>
        <x:v>4.8465946638093275E-2</x:v>
      </x:c>
      <x:c r="AC1777" s="13">
        <x:f t="shared" si="166"/>
        <x:v>0.10001725456666573</x:v>
      </x:c>
      <x:c r="AD1777" s="13">
        <x:f t="shared" si="167"/>
        <x:v>0.34853748107911003</x:v>
      </x:c>
      <x:c r="AE1777" s="50" t="n">
        <x:f>IF(OR(NOT(ISNUMBER(Q1777)),NOT(ISNUMBER(R1777))),"",IF(Q1777&lt;R1777,1,0))</x:f>
        <x:v>0</x:v>
      </x:c>
      <x:c r="AF1777" s="50" t="n">
        <x:f>IFERROR(IF(AND(A1777=A1776,C1777=C1776+1,ISNUMBER(AE1776)),AE1776,""),"")</x:f>
        <x:v>0</x:v>
      </x:c>
      <x:c r="AG1777" s="52" t="n">
        <x:f>IFERROR(IF(AND(A1777=A1776,C1777=C1776+1,ISNUMBER(U1777),ISNUMBER(U1776),U1776&lt;&gt;0),U1777/U1776-1,""),"")</x:f>
        <x:v>1.072200011769798</x:v>
      </x:c>
      <x:c r="AH1777" s="50" t="n">
        <x:f>IF(AND(ISNUMBER(AE1777),ISNUMBER(AF1777),ISNUMBER(AG1777)),IF(AND(AE1777=1,AF1777=1,AG1777&lt;0),1,0),"")</x:f>
        <x:v>0</x:v>
      </x:c>
      <x:c r="AI1777" s="50" t="n">
        <x:f>IF(AND(A1777=A1778,C1778=C1777+1,ISNUMBER(AH1778)),C1778,"")</x:f>
        <x:v>2014</x:v>
      </x:c>
      <x:c r="AJ1777" s="50" t="n">
        <x:f>IF(AND(A1777=A1778,C1778=C1777+1,ISNUMBER(AH1778)),AH1778,"")</x:f>
        <x:v>0</x:v>
      </x:c>
    </x:row>
    <x:row r="1778" ht="15">
      <x:c r="A1778" s="9" t="s">
        <x:v>133</x:v>
      </x:c>
      <x:c r="B1778" s="10">
        <x:v>42004</x:v>
      </x:c>
      <x:c r="C1778" s="9">
        <x:v>2014</x:v>
      </x:c>
      <x:c r="D1778" s="11">
        <x:v>1699.3109999999999</x:v>
      </x:c>
      <x:c r="E1778" s="11">
        <x:v>745.81299999999999</x:v>
      </x:c>
      <x:c r="F1778" s="11">
        <x:v>463.98399999999998</x:v>
      </x:c>
      <x:c r="G1778" s="11">
        <x:v>793.03099999999995</x:v>
      </x:c>
      <x:c r="H1778" s="11">
        <x:v>258.72699999999998</x:v>
      </x:c>
      <x:c r="I1778" s="11">
        <x:v>906.28</x:v>
      </x:c>
      <x:c r="J1778" s="11">
        <x:v>610.99800000000005</x:v>
      </x:c>
      <x:c r="K1778" s="11">
        <x:v>182.36</x:v>
      </x:c>
      <x:c r="L1778" s="11">
        <x:v>249.90600000000001</x:v>
      </x:c>
      <x:c r="M1778" s="11">
        <x:v>14.422000000000001</x:v>
      </x:c>
      <x:c r="N1778" s="11">
        <x:v>244.30500000000001</x:v>
      </x:c>
      <x:c r="O1778" s="11">
        <x:v>2081.6860000000001</x:v>
      </x:c>
      <x:c r="P1778" s="11">
        <x:v>110.105</x:v>
      </x:c>
      <x:c r="Q1778" s="11">
        <x:v>142.62100000000001</x:v>
      </x:c>
      <x:c r="R1778" s="11">
        <x:v>8.048</x:v>
      </x:c>
      <x:c r="S1778" s="11">
        <x:v>80.046000000000006</x:v>
      </x:c>
      <x:c r="T1778" s="11">
        <x:v>141.33000000000001</x:v>
      </x:c>
      <x:c r="U1778" s="11">
        <x:v>1487.1183000000001</x:v>
      </x:c>
      <x:c r="V1778" s="11">
        <x:v>18</x:v>
      </x:c>
      <x:c r="W1778" s="12">
        <x:v>0</x:v>
      </x:c>
      <x:c r="X1778" s="8">
        <x:v>0</x:v>
      </x:c>
      <x:c r="Y1778" s="13">
        <x:f t="shared" si="162"/>
        <x:v>1.6074110314148764</x:v>
      </x:c>
      <x:c r="Z1778" s="13">
        <x:f t="shared" si="163"/>
        <x:v>0.46667796536360912</x:v>
      </x:c>
      <x:c r="AA1778" s="13">
        <x:f t="shared" si="164"/>
        <x:v>4.7104973721702505E-2</x:v>
      </x:c>
      <x:c r="AB1778" s="13">
        <x:f t="shared" si="165"/>
        <x:v>6.4793907648452817E-2</x:v>
      </x:c>
      <x:c r="AC1778" s="13">
        <x:f t="shared" si="166"/>
        <x:v>0.17821497520273485</x:v>
      </x:c>
      <x:c r="AD1778" s="13">
        <x:f t="shared" si="167"/>
        <x:v>0.35955631429444057</x:v>
      </x:c>
      <x:c r="AE1778" s="50" t="n">
        <x:f>IF(OR(NOT(ISNUMBER(Q1778)),NOT(ISNUMBER(R1778))),"",IF(Q1778&lt;R1778,1,0))</x:f>
        <x:v>0</x:v>
      </x:c>
      <x:c r="AF1778" s="50" t="n">
        <x:f>IFERROR(IF(AND(A1778=A1777,C1778=C1777+1,ISNUMBER(AE1777)),AE1777,""),"")</x:f>
        <x:v>0</x:v>
      </x:c>
      <x:c r="AG1778" s="52" t="n">
        <x:f>IFERROR(IF(AND(A1778=A1777,C1778=C1777+1,ISNUMBER(U1778),ISNUMBER(U1777),U1777&lt;&gt;0),U1778/U1777-1,""),"")</x:f>
        <x:v>-0.013245544166057721</x:v>
      </x:c>
      <x:c r="AH1778" s="50" t="n">
        <x:f>IF(AND(ISNUMBER(AE1778),ISNUMBER(AF1778),ISNUMBER(AG1778)),IF(AND(AE1778=1,AF1778=1,AG1778&lt;0),1,0),"")</x:f>
        <x:v>0</x:v>
      </x:c>
      <x:c r="AI1778" s="50" t="n">
        <x:f>IF(AND(A1778=A1779,C1779=C1778+1,ISNUMBER(AH1779)),C1779,"")</x:f>
        <x:v>2015</x:v>
      </x:c>
      <x:c r="AJ1778" s="50" t="n">
        <x:f>IF(AND(A1778=A1779,C1779=C1778+1,ISNUMBER(AH1779)),AH1779,"")</x:f>
        <x:v>0</x:v>
      </x:c>
    </x:row>
    <x:row r="1779" ht="15">
      <x:c r="A1779" s="9" t="s">
        <x:v>133</x:v>
      </x:c>
      <x:c r="B1779" s="10">
        <x:v>42369</x:v>
      </x:c>
      <x:c r="C1779" s="9">
        <x:v>2015</x:v>
      </x:c>
      <x:c r="D1779" s="11">
        <x:v>1875.1959999999999</x:v>
      </x:c>
      <x:c r="E1779" s="11">
        <x:v>854.351</x:v>
      </x:c>
      <x:c r="F1779" s="11">
        <x:v>494.46699999999998</x:v>
      </x:c>
      <x:c r="G1779" s="11">
        <x:v>886.17600000000004</x:v>
      </x:c>
      <x:c r="H1779" s="11">
        <x:v>324.71899999999999</x:v>
      </x:c>
      <x:c r="I1779" s="11">
        <x:v>989.02</x:v>
      </x:c>
      <x:c r="J1779" s="11">
        <x:v>696.47900000000004</x:v>
      </x:c>
      <x:c r="K1779" s="11">
        <x:v>211.565</x:v>
      </x:c>
      <x:c r="L1779" s="11">
        <x:v>276.22899999999998</x:v>
      </x:c>
      <x:c r="M1779" s="11">
        <x:v>1.3260000000000001</x:v>
      </x:c>
      <x:c r="N1779" s="11">
        <x:v>323.39299999999997</x:v>
      </x:c>
      <x:c r="O1779" s="11">
        <x:v>2211.9899999999998</x:v>
      </x:c>
      <x:c r="P1779" s="11">
        <x:v>128.21100000000001</x:v>
      </x:c>
      <x:c r="Q1779" s="11">
        <x:v>161.333</x:v>
      </x:c>
      <x:c r="R1779" s="11">
        <x:v>7.141</x:v>
      </x:c>
      <x:c r="S1779" s="11">
        <x:v>97.179000000000002</x:v>
      </x:c>
      <x:c r="T1779" s="11">
        <x:v>113.57</x:v>
      </x:c>
      <x:c r="U1779" s="11">
        <x:v>1744.3386</x:v>
      </x:c>
      <x:c r="V1779" s="11">
        <x:v>18</x:v>
      </x:c>
      <x:c r="W1779" s="12">
        <x:v>0</x:v>
      </x:c>
      <x:c r="X1779" s="8">
        <x:v>0</x:v>
      </x:c>
      <x:c r="Y1779" s="13">
        <x:f t="shared" si="162"/>
        <x:v>1.7278220791276264</x:v>
      </x:c>
      <x:c r="Z1779" s="13">
        <x:f t="shared" si="163"/>
        <x:v>0.47257779986732057</x:v>
      </x:c>
      <x:c r="AA1779" s="13">
        <x:f t="shared" si="164"/>
        <x:v>5.1823382729058724E-2</x:v>
      </x:c>
      <x:c r="AB1779" s="13">
        <x:f t="shared" si="165"/>
        <x:v>6.8372052841409653E-2</x:v>
      </x:c>
      <x:c r="AC1779" s="13">
        <x:f t="shared" si="166"/>
        <x:v>0.12815738634311918</x:v>
      </x:c>
      <x:c r="AD1779" s="13">
        <x:f t="shared" si="167"/>
        <x:v>0.37141664124710166</x:v>
      </x:c>
      <x:c r="AE1779" s="50" t="n">
        <x:f>IF(OR(NOT(ISNUMBER(Q1779)),NOT(ISNUMBER(R1779))),"",IF(Q1779&lt;R1779,1,0))</x:f>
        <x:v>0</x:v>
      </x:c>
      <x:c r="AF1779" s="50" t="n">
        <x:f>IFERROR(IF(AND(A1779=A1778,C1779=C1778+1,ISNUMBER(AE1778)),AE1778,""),"")</x:f>
        <x:v>0</x:v>
      </x:c>
      <x:c r="AG1779" s="52" t="n">
        <x:f>IFERROR(IF(AND(A1779=A1778,C1779=C1778+1,ISNUMBER(U1779),ISNUMBER(U1778),U1778&lt;&gt;0),U1779/U1778-1,""),"")</x:f>
        <x:v>0.17296559392753075</x:v>
      </x:c>
      <x:c r="AH1779" s="50" t="n">
        <x:f>IF(AND(ISNUMBER(AE1779),ISNUMBER(AF1779),ISNUMBER(AG1779)),IF(AND(AE1779=1,AF1779=1,AG1779&lt;0),1,0),"")</x:f>
        <x:v>0</x:v>
      </x:c>
      <x:c r="AI1779" s="50" t="n">
        <x:f>IF(AND(A1779=A1780,C1780=C1779+1,ISNUMBER(AH1780)),C1780,"")</x:f>
        <x:v>2016</x:v>
      </x:c>
      <x:c r="AJ1779" s="50" t="n">
        <x:f>IF(AND(A1779=A1780,C1780=C1779+1,ISNUMBER(AH1780)),AH1780,"")</x:f>
        <x:v>0</x:v>
      </x:c>
    </x:row>
    <x:row r="1780" ht="15">
      <x:c r="A1780" s="9" t="s">
        <x:v>133</x:v>
      </x:c>
      <x:c r="B1780" s="10">
        <x:v>42735</x:v>
      </x:c>
      <x:c r="C1780" s="9">
        <x:v>2016</x:v>
      </x:c>
      <x:c r="D1780" s="11">
        <x:v>2015.5029999999999</x:v>
      </x:c>
      <x:c r="E1780" s="11">
        <x:v>904.63400000000001</x:v>
      </x:c>
      <x:c r="F1780" s="11">
        <x:v>558.31799999999998</x:v>
      </x:c>
      <x:c r="G1780" s="11">
        <x:v>950.31399999999996</x:v>
      </x:c>
      <x:c r="H1780" s="11">
        <x:v>301.47699999999998</x:v>
      </x:c>
      <x:c r="I1780" s="11">
        <x:v>1065.1890000000001</x:v>
      </x:c>
      <x:c r="J1780" s="11">
        <x:v>751.84199999999998</x:v>
      </x:c>
      <x:c r="K1780" s="11">
        <x:v>205.857</x:v>
      </x:c>
      <x:c r="L1780" s="11">
        <x:v>292.68099999999998</x:v>
      </x:c>
      <x:c r="M1780" s="11">
        <x:v>1.0509999999999999</x:v>
      </x:c>
      <x:c r="N1780" s="11">
        <x:v>300.42599999999999</x:v>
      </x:c>
      <x:c r="O1780" s="11">
        <x:v>2507.2759999999998</x:v>
      </x:c>
      <x:c r="P1780" s="11">
        <x:v>120.137</x:v>
      </x:c>
      <x:c r="Q1780" s="11">
        <x:v>158.18700000000001</x:v>
      </x:c>
      <x:c r="R1780" s="11">
        <x:v>6.1829999999999998</x:v>
      </x:c>
      <x:c r="S1780" s="11">
        <x:v>93.346999999999994</x:v>
      </x:c>
      <x:c r="T1780" s="11">
        <x:v>146.65700000000001</x:v>
      </x:c>
      <x:c r="U1780" s="11">
        <x:v>1302.3774000000001</x:v>
      </x:c>
      <x:c r="V1780" s="11">
        <x:v>18</x:v>
      </x:c>
      <x:c r="W1780" s="12">
        <x:v>0</x:v>
      </x:c>
      <x:c r="X1780" s="8">
        <x:v>0</x:v>
      </x:c>
      <x:c r="Y1780" s="13">
        <x:f t="shared" si="162"/>
        <x:v>1.6202844973653008</x:v>
      </x:c>
      <x:c r="Z1780" s="13">
        <x:f t="shared" si="163"/>
        <x:v>0.47150215107593491</x:v>
      </x:c>
      <x:c r="AA1780" s="13">
        <x:f t="shared" si="164"/>
        <x:v>4.6314493205914353E-2</x:v>
      </x:c>
      <x:c r="AB1780" s="13">
        <x:f t="shared" si="165"/>
        <x:v>5.9606460521269382E-2</x:v>
      </x:c>
      <x:c r="AC1780" s="13">
        <x:f t="shared" si="166"/>
        <x:v>0.15432478107236136</x:v>
      </x:c>
      <x:c r="AD1780" s="13">
        <x:f t="shared" si="167"/>
        <x:v>0.37302946212434318</x:v>
      </x:c>
      <x:c r="AE1780" s="50" t="n">
        <x:f>IF(OR(NOT(ISNUMBER(Q1780)),NOT(ISNUMBER(R1780))),"",IF(Q1780&lt;R1780,1,0))</x:f>
        <x:v>0</x:v>
      </x:c>
      <x:c r="AF1780" s="50" t="n">
        <x:f>IFERROR(IF(AND(A1780=A1779,C1780=C1779+1,ISNUMBER(AE1779)),AE1779,""),"")</x:f>
        <x:v>0</x:v>
      </x:c>
      <x:c r="AG1780" s="52" t="n">
        <x:f>IFERROR(IF(AND(A1780=A1779,C1780=C1779+1,ISNUMBER(U1780),ISNUMBER(U1779),U1779&lt;&gt;0),U1780/U1779-1,""),"")</x:f>
        <x:v>-0.25336892734013905</x:v>
      </x:c>
      <x:c r="AH1780" s="50" t="n">
        <x:f>IF(AND(ISNUMBER(AE1780),ISNUMBER(AF1780),ISNUMBER(AG1780)),IF(AND(AE1780=1,AF1780=1,AG1780&lt;0),1,0),"")</x:f>
        <x:v>0</x:v>
      </x:c>
      <x:c r="AI1780" s="50" t="n">
        <x:f>IF(AND(A1780=A1781,C1781=C1780+1,ISNUMBER(AH1781)),C1781,"")</x:f>
        <x:v>2017</x:v>
      </x:c>
      <x:c r="AJ1780" s="50" t="n">
        <x:f>IF(AND(A1780=A1781,C1781=C1780+1,ISNUMBER(AH1781)),AH1781,"")</x:f>
        <x:v>0</x:v>
      </x:c>
    </x:row>
    <x:row r="1781" ht="15">
      <x:c r="A1781" s="9" t="s">
        <x:v>133</x:v>
      </x:c>
      <x:c r="B1781" s="10">
        <x:v>43100</x:v>
      </x:c>
      <x:c r="C1781" s="9">
        <x:v>2017</x:v>
      </x:c>
      <x:c r="D1781" s="11">
        <x:v>2186.4079999999999</x:v>
      </x:c>
      <x:c r="E1781" s="11">
        <x:v>1000.3339999999999</x:v>
      </x:c>
      <x:c r="F1781" s="11">
        <x:v>611.29200000000003</x:v>
      </x:c>
      <x:c r="G1781" s="11">
        <x:v>1011.821</x:v>
      </x:c>
      <x:c r="H1781" s="11">
        <x:v>316.08100000000002</x:v>
      </x:c>
      <x:c r="I1781" s="11">
        <x:v>1174.587</x:v>
      </x:c>
      <x:c r="J1781" s="11">
        <x:v>858.053</x:v>
      </x:c>
      <x:c r="K1781" s="11">
        <x:v>253.65899999999999</x:v>
      </x:c>
      <x:c r="L1781" s="11">
        <x:v>328.52499999999998</x:v>
      </x:c>
      <x:c r="M1781" s="11">
        <x:v>0.91600000000000004</x:v>
      </x:c>
      <x:c r="N1781" s="11">
        <x:v>315.16500000000002</x:v>
      </x:c>
      <x:c r="O1781" s="11">
        <x:v>2715.83</x:v>
      </x:c>
      <x:c r="P1781" s="11">
        <x:v>160.898</x:v>
      </x:c>
      <x:c r="Q1781" s="11">
        <x:v>204.38499999999999</x:v>
      </x:c>
      <x:c r="R1781" s="11">
        <x:v>5.09</x:v>
      </x:c>
      <x:c r="S1781" s="11">
        <x:v>127.71899999999999</x:v>
      </x:c>
      <x:c r="T1781" s="11">
        <x:v>186.81800000000001</x:v>
      </x:c>
      <x:c r="U1781" s="11">
        <x:v>1907.0400999999999</x:v>
      </x:c>
      <x:c r="V1781" s="11">
        <x:v>18</x:v>
      </x:c>
      <x:c r="W1781" s="12">
        <x:v>0</x:v>
      </x:c>
      <x:c r="X1781" s="8">
        <x:v>0</x:v>
      </x:c>
      <x:c r="Y1781" s="13">
        <x:f t="shared" si="162"/>
        <x:v>1.6364257997814464</x:v>
      </x:c>
      <x:c r="Z1781" s="13">
        <x:f t="shared" si="163"/>
        <x:v>0.4627777615156915</x:v>
      </x:c>
      <x:c r="AA1781" s="13">
        <x:f t="shared" si="164"/>
        <x:v>5.8414989334104155E-2</x:v>
      </x:c>
      <x:c r="AB1781" s="13">
        <x:f t="shared" si="165"/>
        <x:v>7.3590107610290487E-2</x:v>
      </x:c>
      <x:c r="AC1781" s="13">
        <x:f t="shared" si="166"/>
        <x:v>0.1846354246452683</x:v>
      </x:c>
      <x:c r="AD1781" s="13">
        <x:f t="shared" si="167"/>
        <x:v>0.39244871039622981</x:v>
      </x:c>
      <x:c r="AE1781" s="50" t="n">
        <x:f>IF(OR(NOT(ISNUMBER(Q1781)),NOT(ISNUMBER(R1781))),"",IF(Q1781&lt;R1781,1,0))</x:f>
        <x:v>0</x:v>
      </x:c>
      <x:c r="AF1781" s="50" t="n">
        <x:f>IFERROR(IF(AND(A1781=A1780,C1781=C1780+1,ISNUMBER(AE1780)),AE1780,""),"")</x:f>
        <x:v>0</x:v>
      </x:c>
      <x:c r="AG1781" s="52" t="n">
        <x:f>IFERROR(IF(AND(A1781=A1780,C1781=C1780+1,ISNUMBER(U1781),ISNUMBER(U1780),U1780&lt;&gt;0),U1781/U1780-1,""),"")</x:f>
        <x:v>0.4642760999998923</x:v>
      </x:c>
      <x:c r="AH1781" s="50" t="n">
        <x:f>IF(AND(ISNUMBER(AE1781),ISNUMBER(AF1781),ISNUMBER(AG1781)),IF(AND(AE1781=1,AF1781=1,AG1781&lt;0),1,0),"")</x:f>
        <x:v>0</x:v>
      </x:c>
      <x:c r="AI1781" s="50" t="n">
        <x:f>IF(AND(A1781=A1782,C1782=C1781+1,ISNUMBER(AH1782)),C1782,"")</x:f>
        <x:v>2018</x:v>
      </x:c>
      <x:c r="AJ1781" s="50" t="n">
        <x:f>IF(AND(A1781=A1782,C1782=C1781+1,ISNUMBER(AH1782)),AH1782,"")</x:f>
        <x:v>0</x:v>
      </x:c>
    </x:row>
    <x:row r="1782" ht="15">
      <x:c r="A1782" s="9" t="s">
        <x:v>133</x:v>
      </x:c>
      <x:c r="B1782" s="10">
        <x:v>43465</x:v>
      </x:c>
      <x:c r="C1782" s="9">
        <x:v>2018</x:v>
      </x:c>
      <x:c r="D1782" s="11">
        <x:v>2309.607</x:v>
      </x:c>
      <x:c r="E1782" s="11">
        <x:v>1035.934</x:v>
      </x:c>
      <x:c r="F1782" s="11">
        <x:v>652.08799999999997</x:v>
      </x:c>
      <x:c r="G1782" s="11">
        <x:v>1013.0650000000001</x:v>
      </x:c>
      <x:c r="H1782" s="11">
        <x:v>276.017</x:v>
      </x:c>
      <x:c r="I1782" s="11">
        <x:v>1296.5419999999999</x:v>
      </x:c>
      <x:c r="J1782" s="11">
        <x:v>974.27099999999996</x:v>
      </x:c>
      <x:c r="K1782" s="11">
        <x:v>222.98400000000001</x:v>
      </x:c>
      <x:c r="L1782" s="11">
        <x:v>350.06099999999998</x:v>
      </x:c>
      <x:c r="M1782" s="11">
        <x:v>0.76700000000000002</x:v>
      </x:c>
      <x:c r="N1782" s="11">
        <x:v>275.25</x:v>
      </x:c>
      <x:c r="O1782" s="11">
        <x:v>2603.12</x:v>
      </x:c>
      <x:c r="P1782" s="11">
        <x:v>180.529</x:v>
      </x:c>
      <x:c r="Q1782" s="11">
        <x:v>229.52199999999999</x:v>
      </x:c>
      <x:c r="R1782" s="11">
        <x:v>6.03</x:v>
      </x:c>
      <x:c r="S1782" s="11">
        <x:v>150.40299999999999</x:v>
      </x:c>
      <x:c r="T1782" s="11">
        <x:v>179.22499999999999</x:v>
      </x:c>
      <x:c r="U1782" s="11">
        <x:v>1532.0496000000001</x:v>
      </x:c>
      <x:c r="V1782" s="11">
        <x:v>18</x:v>
      </x:c>
      <x:c r="W1782" s="12">
        <x:v>0</x:v>
      </x:c>
      <x:c r="X1782" s="8">
        <x:v>0</x:v>
      </x:c>
      <x:c r="Y1782" s="13">
        <x:f t="shared" si="162"/>
        <x:v>1.5886414103617916</x:v>
      </x:c>
      <x:c r="Z1782" s="13">
        <x:f t="shared" si="163"/>
        <x:v>0.43863090127454585</x:v>
      </x:c>
      <x:c r="AA1782" s="13">
        <x:f t="shared" si="164"/>
        <x:v>6.5120602769215719E-2</x:v>
      </x:c>
      <x:c r="AB1782" s="13">
        <x:f t="shared" si="165"/>
        <x:v>7.8164380346959467E-2</x:v>
      </x:c>
      <x:c r="AC1782" s="13">
        <x:f t="shared" si="166"/>
        <x:v>0.17691362350885678</x:v>
      </x:c>
      <x:c r="AD1782" s="13">
        <x:f t="shared" si="167"/>
        <x:v>0.42183410424370898</x:v>
      </x:c>
      <x:c r="AE1782" s="50" t="n">
        <x:f>IF(OR(NOT(ISNUMBER(Q1782)),NOT(ISNUMBER(R1782))),"",IF(Q1782&lt;R1782,1,0))</x:f>
        <x:v>0</x:v>
      </x:c>
      <x:c r="AF1782" s="50" t="n">
        <x:f>IFERROR(IF(AND(A1782=A1781,C1782=C1781+1,ISNUMBER(AE1781)),AE1781,""),"")</x:f>
        <x:v>0</x:v>
      </x:c>
      <x:c r="AG1782" s="52" t="n">
        <x:f>IFERROR(IF(AND(A1782=A1781,C1782=C1781+1,ISNUMBER(U1782),ISNUMBER(U1781),U1781&lt;&gt;0),U1782/U1781-1,""),"")</x:f>
        <x:v>-0.19663482692367085</x:v>
      </x:c>
      <x:c r="AH1782" s="50" t="n">
        <x:f>IF(AND(ISNUMBER(AE1782),ISNUMBER(AF1782),ISNUMBER(AG1782)),IF(AND(AE1782=1,AF1782=1,AG1782&lt;0),1,0),"")</x:f>
        <x:v>0</x:v>
      </x:c>
      <x:c r="AI1782" s="50" t="n">
        <x:f>IF(AND(A1782=A1783,C1783=C1782+1,ISNUMBER(AH1783)),C1783,"")</x:f>
        <x:v>2019</x:v>
      </x:c>
      <x:c r="AJ1782" s="50" t="n">
        <x:f>IF(AND(A1782=A1783,C1783=C1782+1,ISNUMBER(AH1783)),AH1783,"")</x:f>
        <x:v>0</x:v>
      </x:c>
    </x:row>
    <x:row r="1783" ht="15">
      <x:c r="A1783" s="9" t="s">
        <x:v>133</x:v>
      </x:c>
      <x:c r="B1783" s="10">
        <x:v>43830</x:v>
      </x:c>
      <x:c r="C1783" s="9">
        <x:v>2019</x:v>
      </x:c>
      <x:c r="D1783" s="11">
        <x:v>2878.7280000000001</x:v>
      </x:c>
      <x:c r="E1783" s="11">
        <x:v>1071.02</x:v>
      </x:c>
      <x:c r="F1783" s="11">
        <x:v>603.98400000000004</x:v>
      </x:c>
      <x:c r="G1783" s="11">
        <x:v>1516.077</x:v>
      </x:c>
      <x:c r="H1783" s="11">
        <x:v>882.62800000000004</x:v>
      </x:c>
      <x:c r="I1783" s="11">
        <x:v>1362.6510000000001</x:v>
      </x:c>
      <x:c r="J1783" s="11">
        <x:v>1047.6980000000001</x:v>
      </x:c>
      <x:c r="K1783" s="11">
        <x:v>348.78699999999998</x:v>
      </x:c>
      <x:c r="L1783" s="11">
        <x:v>317.63200000000001</x:v>
      </x:c>
      <x:c r="M1783" s="11">
        <x:v>55.368000000000002</x:v>
      </x:c>
      <x:c r="N1783" s="11">
        <x:v>827.26</x:v>
      </x:c>
      <x:c r="O1783" s="11">
        <x:v>2672.2809999999999</x:v>
      </x:c>
      <x:c r="P1783" s="11">
        <x:v>197.78299999999999</x:v>
      </x:c>
      <x:c r="Q1783" s="11">
        <x:v>312.55399999999997</x:v>
      </x:c>
      <x:c r="R1783" s="11">
        <x:v>26.829000000000001</x:v>
      </x:c>
      <x:c r="S1783" s="11">
        <x:v>119.232</x:v>
      </x:c>
      <x:c r="T1783" s="11">
        <x:v>234.53200000000001</x:v>
      </x:c>
      <x:c r="U1783" s="11">
        <x:v>2066.1286</x:v>
      </x:c>
      <x:c r="V1783" s="11">
        <x:v>18</x:v>
      </x:c>
      <x:c r="W1783" s="12">
        <x:v>0</x:v>
      </x:c>
      <x:c r="X1783" s="8">
        <x:v>0</x:v>
      </x:c>
      <x:c r="Y1783" s="13">
        <x:f t="shared" si="162"/>
        <x:v>1.7732588942753449</x:v>
      </x:c>
      <x:c r="Z1783" s="13">
        <x:f t="shared" si="163"/>
        <x:v>0.52664822796735222</x:v>
      </x:c>
      <x:c r="AA1783" s="13">
        <x:f t="shared" si="164"/>
        <x:v>4.1418293079443419E-2</x:v>
      </x:c>
      <x:c r="AB1783" s="13">
        <x:f t="shared" si="165"/>
        <x:v>6.8704997485000308E-2</x:v>
      </x:c>
      <x:c r="AC1783" s="13">
        <x:f t="shared" si="166"/>
        <x:v>0.15469662820555949</x:v>
      </x:c>
      <x:c r="AD1783" s="13">
        <x:f t="shared" si="167"/>
        <x:v>0.36394477005121711</x:v>
      </x:c>
      <x:c r="AE1783" s="50" t="n">
        <x:f>IF(OR(NOT(ISNUMBER(Q1783)),NOT(ISNUMBER(R1783))),"",IF(Q1783&lt;R1783,1,0))</x:f>
        <x:v>0</x:v>
      </x:c>
      <x:c r="AF1783" s="50" t="n">
        <x:f>IFERROR(IF(AND(A1783=A1782,C1783=C1782+1,ISNUMBER(AE1782)),AE1782,""),"")</x:f>
        <x:v>0</x:v>
      </x:c>
      <x:c r="AG1783" s="52" t="n">
        <x:f>IFERROR(IF(AND(A1783=A1782,C1783=C1782+1,ISNUMBER(U1783),ISNUMBER(U1782),U1782&lt;&gt;0),U1783/U1782-1,""),"")</x:f>
        <x:v>0.34860424884416275</x:v>
      </x:c>
      <x:c r="AH1783" s="50" t="n">
        <x:f>IF(AND(ISNUMBER(AE1783),ISNUMBER(AF1783),ISNUMBER(AG1783)),IF(AND(AE1783=1,AF1783=1,AG1783&lt;0),1,0),"")</x:f>
        <x:v>0</x:v>
      </x:c>
      <x:c r="AI1783" s="50" t="n">
        <x:f>IF(AND(A1783=A1784,C1784=C1783+1,ISNUMBER(AH1784)),C1784,"")</x:f>
        <x:v>2020</x:v>
      </x:c>
      <x:c r="AJ1783" s="50" t="n">
        <x:f>IF(AND(A1783=A1784,C1784=C1783+1,ISNUMBER(AH1784)),AH1784,"")</x:f>
        <x:v>0</x:v>
      </x:c>
    </x:row>
    <x:row r="1784" ht="15">
      <x:c r="A1784" s="9" t="s">
        <x:v>133</x:v>
      </x:c>
      <x:c r="B1784" s="10">
        <x:v>44196</x:v>
      </x:c>
      <x:c r="C1784" s="9">
        <x:v>2020</x:v>
      </x:c>
      <x:c r="D1784" s="11">
        <x:v>2982.2750000000001</x:v>
      </x:c>
      <x:c r="E1784" s="11">
        <x:v>1132.8889999999999</x:v>
      </x:c>
      <x:c r="F1784" s="11">
        <x:v>634.50099999999998</x:v>
      </x:c>
      <x:c r="G1784" s="11">
        <x:v>1515.252</x:v>
      </x:c>
      <x:c r="H1784" s="11">
        <x:v>810.96400000000006</x:v>
      </x:c>
      <x:c r="I1784" s="11">
        <x:v>1467.0229999999999</x:v>
      </x:c>
      <x:c r="J1784" s="11">
        <x:v>1143.933</x:v>
      </x:c>
      <x:c r="K1784" s="11">
        <x:v>456.02800000000002</x:v>
      </x:c>
      <x:c r="L1784" s="11">
        <x:v>321.55799999999999</x:v>
      </x:c>
      <x:c r="M1784" s="11">
        <x:v>57.914999999999999</x:v>
      </x:c>
      <x:c r="N1784" s="11">
        <x:v>753.04899999999998</x:v>
      </x:c>
      <x:c r="O1784" s="11">
        <x:v>1679.2470000000001</x:v>
      </x:c>
      <x:c r="P1784" s="11">
        <x:v>157.815</x:v>
      </x:c>
      <x:c r="Q1784" s="11">
        <x:v>279.173</x:v>
      </x:c>
      <x:c r="R1784" s="11">
        <x:v>23.771000000000001</x:v>
      </x:c>
      <x:c r="S1784" s="11">
        <x:v>107.542</x:v>
      </x:c>
      <x:c r="T1784" s="11">
        <x:v>317.03100000000001</x:v>
      </x:c>
      <x:c r="U1784" s="11">
        <x:v>2209.7156</x:v>
      </x:c>
      <x:c r="V1784" s="11">
        <x:v>18</x:v>
      </x:c>
      <x:c r="W1784" s="12">
        <x:v>0</x:v>
      </x:c>
      <x:c r="X1784" s="8">
        <x:v>0</x:v>
      </x:c>
      <x:c r="Y1784" s="13">
        <x:f t="shared" si="162"/>
        <x:v>1.785480243529955</x:v>
      </x:c>
      <x:c r="Z1784" s="13">
        <x:f t="shared" si="163"/>
        <x:v>0.508085941102011</x:v>
      </x:c>
      <x:c r="AA1784" s="13">
        <x:f t="shared" si="164"/>
        <x:v>3.6060390138401052E-2</x:v>
      </x:c>
      <x:c r="AB1784" s="13">
        <x:f t="shared" si="165"/>
        <x:v>5.2917655145819885E-2</x:v>
      </x:c>
      <x:c r="AC1784" s="13">
        <x:f t="shared" si="166"/>
        <x:v>0.20922658409294298</x:v>
      </x:c>
      <x:c r="AD1784" s="13">
        <x:f t="shared" si="167"/>
        <x:v>0.38357730256264094</x:v>
      </x:c>
      <x:c r="AE1784" s="50" t="n">
        <x:f>IF(OR(NOT(ISNUMBER(Q1784)),NOT(ISNUMBER(R1784))),"",IF(Q1784&lt;R1784,1,0))</x:f>
        <x:v>0</x:v>
      </x:c>
      <x:c r="AF1784" s="50" t="n">
        <x:f>IFERROR(IF(AND(A1784=A1783,C1784=C1783+1,ISNUMBER(AE1783)),AE1783,""),"")</x:f>
        <x:v>0</x:v>
      </x:c>
      <x:c r="AG1784" s="52" t="n">
        <x:f>IFERROR(IF(AND(A1784=A1783,C1784=C1783+1,ISNUMBER(U1784),ISNUMBER(U1783),U1783&lt;&gt;0),U1784/U1783-1,""),"")</x:f>
        <x:v>0.06949567418020353</x:v>
      </x:c>
      <x:c r="AH1784" s="50" t="n">
        <x:f>IF(AND(ISNUMBER(AE1784),ISNUMBER(AF1784),ISNUMBER(AG1784)),IF(AND(AE1784=1,AF1784=1,AG1784&lt;0),1,0),"")</x:f>
        <x:v>0</x:v>
      </x:c>
      <x:c r="AI1784" s="50" t="n">
        <x:f>IF(AND(A1784=A1785,C1785=C1784+1,ISNUMBER(AH1785)),C1785,"")</x:f>
        <x:v>2021</x:v>
      </x:c>
      <x:c r="AJ1784" s="50" t="n">
        <x:f>IF(AND(A1784=A1785,C1785=C1784+1,ISNUMBER(AH1785)),AH1785,"")</x:f>
        <x:v>0</x:v>
      </x:c>
    </x:row>
    <x:row r="1785" ht="15">
      <x:c r="A1785" s="9" t="s">
        <x:v>133</x:v>
      </x:c>
      <x:c r="B1785" s="10">
        <x:v>44561</x:v>
      </x:c>
      <x:c r="C1785" s="9">
        <x:v>2021</x:v>
      </x:c>
      <x:c r="D1785" s="11">
        <x:v>2953.2669999999998</x:v>
      </x:c>
      <x:c r="E1785" s="11">
        <x:v>1428.6579999999999</x:v>
      </x:c>
      <x:c r="F1785" s="11">
        <x:v>578.66600000000005</x:v>
      </x:c>
      <x:c r="G1785" s="11">
        <x:v>1233.6679999999999</x:v>
      </x:c>
      <x:c r="H1785" s="11">
        <x:v>705.625</x:v>
      </x:c>
      <x:c r="I1785" s="11">
        <x:v>1719.5989999999999</x:v>
      </x:c>
      <x:c r="J1785" s="11">
        <x:v>1413.7370000000001</x:v>
      </x:c>
      <x:c r="K1785" s="11">
        <x:v>844.66300000000001</x:v>
      </x:c>
      <x:c r="L1785" s="11">
        <x:v>344.17200000000003</x:v>
      </x:c>
      <x:c r="M1785" s="11">
        <x:v>136.95400000000001</x:v>
      </x:c>
      <x:c r="N1785" s="11">
        <x:v>568.67100000000005</x:v>
      </x:c>
      <x:c r="O1785" s="11">
        <x:v>2109.9090000000001</x:v>
      </x:c>
      <x:c r="P1785" s="11">
        <x:v>269.16199999999998</x:v>
      </x:c>
      <x:c r="Q1785" s="11">
        <x:v>384.24</x:v>
      </x:c>
      <x:c r="R1785" s="11">
        <x:v>20.885999999999999</x:v>
      </x:c>
      <x:c r="S1785" s="11">
        <x:v>341.267</x:v>
      </x:c>
      <x:c r="T1785" s="11">
        <x:v>239.226</x:v>
      </x:c>
      <x:c r="U1785" s="11">
        <x:v>2960.0832</x:v>
      </x:c>
      <x:c r="V1785" s="11">
        <x:v>18</x:v>
      </x:c>
      <x:c r="W1785" s="12">
        <x:v>0</x:v>
      </x:c>
      <x:c r="X1785" s="8">
        <x:v>0</x:v>
      </x:c>
      <x:c r="Y1785" s="13">
        <x:f t="shared" si="162"/>
        <x:v>2.4688818765920235</x:v>
      </x:c>
      <x:c r="Z1785" s="13">
        <x:f t="shared" si="163"/>
        <x:v>0.41772992418227001</x:v>
      </x:c>
      <x:c r="AA1785" s="13">
        <x:f t="shared" si="164"/>
        <x:v>0.11555575571054023</x:v>
      </x:c>
      <x:c r="AB1785" s="13">
        <x:f t="shared" si="165"/>
        <x:v>9.114042177696767E-2</x:v>
      </x:c>
      <x:c r="AC1785" s="13">
        <x:f t="shared" si="166"/>
        <x:v>0.19391440809034524</x:v>
      </x:c>
      <x:c r="AD1785" s="13">
        <x:f t="shared" si="167"/>
        <x:v>0.478702738357216</x:v>
      </x:c>
      <x:c r="AE1785" s="50" t="n">
        <x:f>IF(OR(NOT(ISNUMBER(Q1785)),NOT(ISNUMBER(R1785))),"",IF(Q1785&lt;R1785,1,0))</x:f>
        <x:v>0</x:v>
      </x:c>
      <x:c r="AF1785" s="50" t="n">
        <x:f>IFERROR(IF(AND(A1785=A1784,C1785=C1784+1,ISNUMBER(AE1784)),AE1784,""),"")</x:f>
        <x:v>0</x:v>
      </x:c>
      <x:c r="AG1785" s="52" t="n">
        <x:f>IFERROR(IF(AND(A1785=A1784,C1785=C1784+1,ISNUMBER(U1785),ISNUMBER(U1784),U1784&lt;&gt;0),U1785/U1784-1,""),"")</x:f>
        <x:v>0.33957655003204934</x:v>
      </x:c>
      <x:c r="AH1785" s="50" t="n">
        <x:f>IF(AND(ISNUMBER(AE1785),ISNUMBER(AF1785),ISNUMBER(AG1785)),IF(AND(AE1785=1,AF1785=1,AG1785&lt;0),1,0),"")</x:f>
        <x:v>0</x:v>
      </x:c>
      <x:c r="AI1785" s="50" t="n">
        <x:f>IF(AND(A1785=A1786,C1786=C1785+1,ISNUMBER(AH1786)),C1786,"")</x:f>
        <x:v>2022</x:v>
      </x:c>
      <x:c r="AJ1785" s="50" t="n">
        <x:f>IF(AND(A1785=A1786,C1786=C1785+1,ISNUMBER(AH1786)),AH1786,"")</x:f>
        <x:v>0</x:v>
      </x:c>
    </x:row>
    <x:row r="1786" ht="15">
      <x:c r="A1786" s="9" t="s">
        <x:v>133</x:v>
      </x:c>
      <x:c r="B1786" s="10">
        <x:v>44926</x:v>
      </x:c>
      <x:c r="C1786" s="9">
        <x:v>2022</x:v>
      </x:c>
      <x:c r="D1786" s="11">
        <x:v>2986.8330000000001</x:v>
      </x:c>
      <x:c r="E1786" s="11">
        <x:v>1383.54</x:v>
      </x:c>
      <x:c r="F1786" s="11">
        <x:v>507.286</x:v>
      </x:c>
      <x:c r="G1786" s="11">
        <x:v>1241.2539999999999</x:v>
      </x:c>
      <x:c r="H1786" s="11">
        <x:v>702.80499999999995</x:v>
      </x:c>
      <x:c r="I1786" s="11">
        <x:v>1745.579</x:v>
      </x:c>
      <x:c r="J1786" s="11">
        <x:v>1411.0530000000001</x:v>
      </x:c>
      <x:c r="K1786" s="11">
        <x:v>711.721</x:v>
      </x:c>
      <x:c r="L1786" s="11">
        <x:v>399.565</x:v>
      </x:c>
      <x:c r="M1786" s="11">
        <x:v>60.104999999999997</x:v>
      </x:c>
      <x:c r="N1786" s="11">
        <x:v>642.70000000000005</x:v>
      </x:c>
      <x:c r="O1786" s="11">
        <x:v>2301.482</x:v>
      </x:c>
      <x:c r="P1786" s="11">
        <x:v>264.26600000000002</x:v>
      </x:c>
      <x:c r="Q1786" s="11">
        <x:v>378.87400000000002</x:v>
      </x:c>
      <x:c r="R1786" s="11">
        <x:v>20.51</x:v>
      </x:c>
      <x:c r="S1786" s="11">
        <x:v>208.61799999999999</x:v>
      </x:c>
      <x:c r="T1786" s="11">
        <x:v>226.03200000000001</x:v>
      </x:c>
      <x:c r="U1786" s="11">
        <x:v>1841.5152</x:v>
      </x:c>
      <x:c r="V1786" s="11">
        <x:v>18</x:v>
      </x:c>
      <x:c r="W1786" s="12">
        <x:v>0</x:v>
      </x:c>
      <x:c r="X1786" s="8">
        <x:v>0</x:v>
      </x:c>
      <x:c r="Y1786" s="13">
        <x:f t="shared" si="162"/>
        <x:v>2.7273372417137471</x:v>
      </x:c>
      <x:c r="Z1786" s="13">
        <x:f t="shared" si="163"/>
        <x:v>0.41557529329560772</x:v>
      </x:c>
      <x:c r="AA1786" s="13">
        <x:f t="shared" si="164"/>
        <x:v>6.9845886931073811E-2</x:v>
      </x:c>
      <x:c r="AB1786" s="13">
        <x:f t="shared" si="165"/>
        <x:v>8.8476992185368253E-2</x:v>
      </x:c>
      <x:c r="AC1786" s="13">
        <x:f t="shared" si="166"/>
        <x:v>0.18209971528792659</x:v>
      </x:c>
      <x:c r="AD1786" s="13">
        <x:f t="shared" si="167"/>
        <x:v>0.4724244710032332</x:v>
      </x:c>
      <x:c r="AE1786" s="50" t="n">
        <x:f>IF(OR(NOT(ISNUMBER(Q1786)),NOT(ISNUMBER(R1786))),"",IF(Q1786&lt;R1786,1,0))</x:f>
        <x:v>0</x:v>
      </x:c>
      <x:c r="AF1786" s="50" t="n">
        <x:f>IFERROR(IF(AND(A1786=A1785,C1786=C1785+1,ISNUMBER(AE1785)),AE1785,""),"")</x:f>
        <x:v>0</x:v>
      </x:c>
      <x:c r="AG1786" s="52" t="n">
        <x:f>IFERROR(IF(AND(A1786=A1785,C1786=C1785+1,ISNUMBER(U1786),ISNUMBER(U1785),U1785&lt;&gt;0),U1786/U1785-1,""),"")</x:f>
        <x:v>-0.3778839729910294</x:v>
      </x:c>
      <x:c r="AH1786" s="50" t="n">
        <x:f>IF(AND(ISNUMBER(AE1786),ISNUMBER(AF1786),ISNUMBER(AG1786)),IF(AND(AE1786=1,AF1786=1,AG1786&lt;0),1,0),"")</x:f>
        <x:v>0</x:v>
      </x:c>
      <x:c r="AI1786" s="50" t="n">
        <x:f>IF(AND(A1786=A1787,C1787=C1786+1,ISNUMBER(AH1787)),C1787,"")</x:f>
        <x:v>2023</x:v>
      </x:c>
      <x:c r="AJ1786" s="50" t="n">
        <x:f>IF(AND(A1786=A1787,C1787=C1786+1,ISNUMBER(AH1787)),AH1787,"")</x:f>
        <x:v>0</x:v>
      </x:c>
    </x:row>
    <x:row r="1787" ht="15">
      <x:c r="A1787" s="9" t="s">
        <x:v>133</x:v>
      </x:c>
      <x:c r="B1787" s="10">
        <x:v>45291</x:v>
      </x:c>
      <x:c r="C1787" s="9">
        <x:v>2023</x:v>
      </x:c>
      <x:c r="D1787" s="11">
        <x:v>2806.5140000000001</x:v>
      </x:c>
      <x:c r="E1787" s="11">
        <x:v>1212.7860000000001</x:v>
      </x:c>
      <x:c r="F1787" s="11">
        <x:v>492.95600000000002</x:v>
      </x:c>
      <x:c r="G1787" s="11">
        <x:v>1150.713</x:v>
      </x:c>
      <x:c r="H1787" s="11">
        <x:v>633.197</x:v>
      </x:c>
      <x:c r="I1787" s="11">
        <x:v>1655.8009999999999</x:v>
      </x:c>
      <x:c r="J1787" s="11">
        <x:v>1332.992</x:v>
      </x:c>
      <x:c r="K1787" s="11">
        <x:v>383.93900000000002</x:v>
      </x:c>
      <x:c r="L1787" s="11">
        <x:v>361.59800000000001</x:v>
      </x:c>
      <x:c r="M1787" s="11">
        <x:v>64.888000000000005</x:v>
      </x:c>
      <x:c r="N1787" s="11">
        <x:v>568.30899999999997</x:v>
      </x:c>
      <x:c r="O1787" s="11">
        <x:v>2319.2420000000002</x:v>
      </x:c>
      <x:c r="P1787" s="11">
        <x:v>183.089</x:v>
      </x:c>
      <x:c r="Q1787" s="11">
        <x:v>309.07600000000002</x:v>
      </x:c>
      <x:c r="R1787" s="11">
        <x:v>23.893999999999998</x:v>
      </x:c>
      <x:c r="S1787" s="11">
        <x:v>148.72300000000001</x:v>
      </x:c>
      <x:c r="T1787" s="11">
        <x:v>297.01600000000002</x:v>
      </x:c>
      <x:c r="U1787" s="11">
        <x:v>1947.9575</x:v>
      </x:c>
      <x:c r="V1787" s="11">
        <x:v>18</x:v>
      </x:c>
      <x:c r="W1787" s="12">
        <x:v>0</x:v>
      </x:c>
      <x:c r="X1787" s="8">
        <x:v>0</x:v>
      </x:c>
      <x:c r="Y1787" s="13">
        <x:f t="shared" si="162"/>
        <x:v>2.4602317448210389</x:v>
      </x:c>
      <x:c r="Z1787" s="13">
        <x:f t="shared" si="163"/>
        <x:v>0.41001505782618575</x:v>
      </x:c>
      <x:c r="AA1787" s="13">
        <x:f t="shared" si="164"/>
        <x:v>5.2992074865829998E-2</x:v>
      </x:c>
      <x:c r="AB1787" s="13">
        <x:f t="shared" si="165"/>
        <x:v>6.5237158980856677E-2</x:v>
      </x:c>
      <x:c r="AC1787" s="13">
        <x:f t="shared" si="166"/>
        <x:v>0.25811475146278873</x:v>
      </x:c>
      <x:c r="AD1787" s="13">
        <x:f t="shared" si="167"/>
        <x:v>0.47496360253324937</x:v>
      </x:c>
      <x:c r="AE1787" s="50" t="n">
        <x:f>IF(OR(NOT(ISNUMBER(Q1787)),NOT(ISNUMBER(R1787))),"",IF(Q1787&lt;R1787,1,0))</x:f>
        <x:v>0</x:v>
      </x:c>
      <x:c r="AF1787" s="50" t="n">
        <x:f>IFERROR(IF(AND(A1787=A1786,C1787=C1786+1,ISNUMBER(AE1786)),AE1786,""),"")</x:f>
        <x:v>0</x:v>
      </x:c>
      <x:c r="AG1787" s="52" t="n">
        <x:f>IFERROR(IF(AND(A1787=A1786,C1787=C1786+1,ISNUMBER(U1787),ISNUMBER(U1786),U1786&lt;&gt;0),U1787/U1786-1,""),"")</x:f>
        <x:v>0.05780147782652012</x:v>
      </x:c>
      <x:c r="AH1787" s="50" t="n">
        <x:f>IF(AND(ISNUMBER(AE1787),ISNUMBER(AF1787),ISNUMBER(AG1787)),IF(AND(AE1787=1,AF1787=1,AG1787&lt;0),1,0),"")</x:f>
        <x:v>0</x:v>
      </x:c>
      <x:c r="AI1787" s="50" t="n">
        <x:f>IF(AND(A1787=A1788,C1788=C1787+1,ISNUMBER(AH1788)),C1788,"")</x:f>
        <x:v>2024</x:v>
      </x:c>
      <x:c r="AJ1787" s="50" t="n">
        <x:f>IF(AND(A1787=A1788,C1788=C1787+1,ISNUMBER(AH1788)),AH1788,"")</x:f>
        <x:v>0</x:v>
      </x:c>
    </x:row>
    <x:row r="1788" ht="15">
      <x:c r="A1788" s="9" t="s">
        <x:v>133</x:v>
      </x:c>
      <x:c r="B1788" s="10">
        <x:v>45657</x:v>
      </x:c>
      <x:c r="C1788" s="9">
        <x:v>2024</x:v>
      </x:c>
      <x:c r="D1788" s="11">
        <x:v>2752.241</x:v>
      </x:c>
      <x:c r="E1788" s="11">
        <x:v>1192.114</x:v>
      </x:c>
      <x:c r="F1788" s="11">
        <x:v>550.82399999999996</x:v>
      </x:c>
      <x:c r="G1788" s="11">
        <x:v>1156.04</x:v>
      </x:c>
      <x:c r="H1788" s="11">
        <x:v>641.1</x:v>
      </x:c>
      <x:c r="I1788" s="11">
        <x:v>1596.201</x:v>
      </x:c>
      <x:c r="J1788" s="11">
        <x:v>1305.6489999999999</x:v>
      </x:c>
      <x:c r="K1788" s="11">
        <x:v>359.43</x:v>
      </x:c>
      <x:c r="L1788" s="11">
        <x:v>381.803</x:v>
      </x:c>
      <x:c r="M1788" s="11">
        <x:v>121.15600000000001</x:v>
      </x:c>
      <x:c r="N1788" s="11">
        <x:v>519.94399999999996</x:v>
      </x:c>
      <x:c r="O1788" s="11">
        <x:v>2282.252</x:v>
      </x:c>
      <x:c r="P1788" s="11">
        <x:v>152.625</x:v>
      </x:c>
      <x:c r="Q1788" s="11">
        <x:v>287.363</x:v>
      </x:c>
      <x:c r="R1788" s="11">
        <x:v>23.295999999999999</x:v>
      </x:c>
      <x:c r="S1788" s="11">
        <x:v>122.01300000000001</x:v>
      </x:c>
      <x:c r="T1788" s="11">
        <x:v>270.25700000000001</x:v>
      </x:c>
      <x:c r="U1788" s="11">
        <x:v>2051.8656999999998</x:v>
      </x:c>
      <x:c r="V1788" s="11">
        <x:v>18</x:v>
      </x:c>
      <x:c r="W1788" s="12">
        <x:v>0</x:v>
      </x:c>
      <x:c r="X1788" s="8">
        <x:v>0</x:v>
      </x:c>
      <x:c r="Y1788" s="13">
        <x:f t="shared" si="162"/>
        <x:v>2.1642375786095016</x:v>
      </x:c>
      <x:c r="Z1788" s="13">
        <x:f t="shared" si="163"/>
        <x:v>0.42003589075229963</x:v>
      </x:c>
      <x:c r="AA1788" s="13">
        <x:f t="shared" si="164"/>
        <x:v>4.4332236893498793E-2</x:v>
      </x:c>
      <x:c r="AB1788" s="13">
        <x:f t="shared" si="165"/>
        <x:v>5.5454809371708366E-2</x:v>
      </x:c>
      <x:c r="AC1788" s="13">
        <x:f t="shared" si="166"/>
        <x:v>0.23377824296737137</x:v>
      </x:c>
      <x:c r="AD1788" s="13">
        <x:f t="shared" si="167"/>
        <x:v>0.47439486585658736</x:v>
      </x:c>
      <x:c r="AE1788" s="50" t="n">
        <x:f>IF(OR(NOT(ISNUMBER(Q1788)),NOT(ISNUMBER(R1788))),"",IF(Q1788&lt;R1788,1,0))</x:f>
        <x:v>0</x:v>
      </x:c>
      <x:c r="AF1788" s="50" t="n">
        <x:f>IFERROR(IF(AND(A1788=A1787,C1788=C1787+1,ISNUMBER(AE1787)),AE1787,""),"")</x:f>
        <x:v>0</x:v>
      </x:c>
      <x:c r="AG1788" s="52" t="n">
        <x:f>IFERROR(IF(AND(A1788=A1787,C1788=C1787+1,ISNUMBER(U1788),ISNUMBER(U1787),U1787&lt;&gt;0),U1788/U1787-1,""),"")</x:f>
        <x:v>0.0533421288708813</x:v>
      </x:c>
      <x:c r="AH1788" s="50" t="n">
        <x:f>IF(AND(ISNUMBER(AE1788),ISNUMBER(AF1788),ISNUMBER(AG1788)),IF(AND(AE1788=1,AF1788=1,AG1788&lt;0),1,0),"")</x:f>
        <x:v>0</x:v>
      </x:c>
      <x:c r="AI1788" s="50" t="str">
        <x:f>IF(AND(A1788=A1789,C1789=C1788+1,ISNUMBER(AH1789)),C1789,"")</x:f>
      </x:c>
      <x:c r="AJ1788" s="50" t="str">
        <x:f>IF(AND(A1788=A1789,C1789=C1788+1,ISNUMBER(AH1789)),AH1789,"")</x:f>
      </x:c>
    </x:row>
    <x:row r="1789" ht="15">
      <x:c r="A1789" s="9" t="s">
        <x:v>134</x:v>
      </x:c>
      <x:c r="B1789" s="10">
        <x:v>42369</x:v>
      </x:c>
      <x:c r="C1789" s="9">
        <x:v>2015</x:v>
      </x:c>
      <x:c r="D1789" s="11">
        <x:v>691.74800000000005</x:v>
      </x:c>
      <x:c r="E1789" s="11">
        <x:v>203.80600000000001</x:v>
      </x:c>
      <x:c r="F1789" s="11">
        <x:v>188.06200000000001</x:v>
      </x:c>
      <x:c r="G1789" s="11">
        <x:v>408.75200000000001</x:v>
      </x:c>
      <x:c r="H1789" s="11">
        <x:v>253.71600000000001</x:v>
      </x:c>
      <x:c r="I1789" s="11">
        <x:v>282.99599999999998</x:v>
      </x:c>
      <x:c r="J1789" s="11">
        <x:v>-437.28300000000002</x:v>
      </x:c>
      <x:c r="K1789" s="11">
        <x:v>88.29</x:v>
      </x:c>
      <x:c r="L1789" s="11">
        <x:v>14.974</x:v>
      </x:c>
      <x:c r="M1789" s="11">
        <x:v>34.359000000000002</x:v>
      </x:c>
      <x:c r="N1789" s="11">
        <x:v>219.357</x:v>
      </x:c>
      <x:c r="O1789" s="11">
        <x:v>196.64599999999999</x:v>
      </x:c>
      <x:c r="P1789" s="11">
        <x:v>-66.185000000000002</x:v>
      </x:c>
      <x:c r="Q1789" s="11">
        <x:v>1.6379999999999999</x:v>
      </x:c>
      <x:c r="R1789" s="11">
        <x:v>27.201000000000001</x:v>
      </x:c>
      <x:c r="S1789" s="11">
        <x:v>-242.39099999999999</x:v>
      </x:c>
      <x:c r="T1789" s="11">
        <x:v>-51.994999999999997</x:v>
      </x:c>
      <x:c r="U1789" s="11" t="s">
        <x:v>40</x:v>
      </x:c>
      <x:c r="V1789" s="11">
        <x:v>17</x:v>
      </x:c>
      <x:c r="W1789" s="12">
        <x:v>1</x:v>
      </x:c>
      <x:c r="X1789" s="8">
        <x:v>0</x:v>
      </x:c>
      <x:c r="Y1789" s="13">
        <x:f t="shared" si="162"/>
        <x:v>1.0837170720294371</x:v>
      </x:c>
      <x:c r="Z1789" s="13">
        <x:f t="shared" si="163"/>
        <x:v>0.59089726316519886</x:v>
      </x:c>
      <x:c r="AA1789" s="13">
        <x:f t="shared" si="164"/>
        <x:v>-0.35040361518934637</x:v>
      </x:c>
      <x:c r="AB1789" s="13">
        <x:f t="shared" si="165"/>
        <x:v>-9.5677905826977452E-2</x:v>
      </x:c>
      <x:c r="AC1789" s="13">
        <x:f t="shared" si="166"/>
        <x:v>-0.12720427056014405</x:v>
      </x:c>
      <x:c r="AD1789" s="13">
        <x:f t="shared" si="167"/>
        <x:v>-0.63214205172982063</x:v>
      </x:c>
      <x:c r="AE1789" s="50" t="n">
        <x:f>IF(OR(NOT(ISNUMBER(Q1789)),NOT(ISNUMBER(R1789))),"",IF(Q1789&lt;R1789,1,0))</x:f>
        <x:v>1</x:v>
      </x:c>
      <x:c r="AF1789" s="50" t="str">
        <x:f>IFERROR(IF(AND(A1789=A1788,C1789=C1788+1,ISNUMBER(AE1788)),AE1788,""),"")</x:f>
      </x:c>
      <x:c r="AG1789" s="52" t="str">
        <x:f>IFERROR(IF(AND(A1789=A1788,C1789=C1788+1,ISNUMBER(U1789),ISNUMBER(U1788),U1788&lt;&gt;0),U1789/U1788-1,""),"")</x:f>
      </x:c>
      <x:c r="AH1789" s="50" t="str">
        <x:f>IF(AND(ISNUMBER(AE1789),ISNUMBER(AF1789),ISNUMBER(AG1789)),IF(AND(AE1789=1,AF1789=1,AG1789&lt;0),1,0),"")</x:f>
      </x:c>
      <x:c r="AI1789" s="50" t="str">
        <x:f>IF(AND(A1789=A1790,C1790=C1789+1,ISNUMBER(AH1790)),C1790,"")</x:f>
      </x:c>
      <x:c r="AJ1789" s="50" t="str">
        <x:f>IF(AND(A1789=A1790,C1790=C1789+1,ISNUMBER(AH1790)),AH1790,"")</x:f>
      </x:c>
    </x:row>
    <x:row r="1790" ht="15">
      <x:c r="A1790" s="9" t="s">
        <x:v>134</x:v>
      </x:c>
      <x:c r="B1790" s="10">
        <x:v>42735</x:v>
      </x:c>
      <x:c r="C1790" s="9">
        <x:v>2016</x:v>
      </x:c>
      <x:c r="D1790" s="11">
        <x:v>1007.143</x:v>
      </x:c>
      <x:c r="E1790" s="11">
        <x:v>314.92200000000003</x:v>
      </x:c>
      <x:c r="F1790" s="11">
        <x:v>285.10199999999998</x:v>
      </x:c>
      <x:c r="G1790" s="11">
        <x:v>625.73500000000001</x:v>
      </x:c>
      <x:c r="H1790" s="11">
        <x:v>401.149</x:v>
      </x:c>
      <x:c r="I1790" s="11">
        <x:v>381.40800000000002</x:v>
      </x:c>
      <x:c r="J1790" s="11">
        <x:v>-532.36500000000001</x:v>
      </x:c>
      <x:c r="K1790" s="11">
        <x:v>133.73699999999999</x:v>
      </x:c>
      <x:c r="L1790" s="11">
        <x:v>19.504000000000001</x:v>
      </x:c>
      <x:c r="M1790" s="11">
        <x:v>60.515999999999998</x:v>
      </x:c>
      <x:c r="N1790" s="11">
        <x:v>340.63299999999998</x:v>
      </x:c>
      <x:c r="O1790" s="11">
        <x:v>282.50700000000001</x:v>
      </x:c>
      <x:c r="P1790" s="11">
        <x:v>-44.945</x:v>
      </x:c>
      <x:c r="Q1790" s="11">
        <x:v>73.948999999999998</x:v>
      </x:c>
      <x:c r="R1790" s="11">
        <x:v>45.939</x:v>
      </x:c>
      <x:c r="S1790" s="11">
        <x:v>-95.081999999999994</x:v>
      </x:c>
      <x:c r="T1790" s="11">
        <x:v>17.167000000000002</x:v>
      </x:c>
      <x:c r="U1790" s="11" t="s">
        <x:v>40</x:v>
      </x:c>
      <x:c r="V1790" s="11">
        <x:v>17</x:v>
      </x:c>
      <x:c r="W1790" s="12">
        <x:v>1</x:v>
      </x:c>
      <x:c r="X1790" s="8">
        <x:v>0</x:v>
      </x:c>
      <x:c r="Y1790" s="13">
        <x:f t="shared" si="162"/>
        <x:v>1.1045941452532779</x:v>
      </x:c>
      <x:c r="Z1790" s="13">
        <x:f t="shared" si="163"/>
        <x:v>0.62129707499332265</x:v>
      </x:c>
      <x:c r="AA1790" s="13">
        <x:f t="shared" si="164"/>
        <x:v>-9.4407646183312585E-2</x:v>
      </x:c>
      <x:c r="AB1790" s="13">
        <x:f t="shared" si="165"/>
        <x:v>-4.4626234804789389E-2</x:v>
      </x:c>
      <x:c r="AC1790" s="13">
        <x:f t="shared" si="166"/>
        <x:v>2.7434936514658764E-2</x:v>
      </x:c>
      <x:c r="AD1790" s="13">
        <x:f t="shared" si="167"/>
        <x:v>-0.52858928672492389</x:v>
      </x:c>
      <x:c r="AE1790" s="50" t="n">
        <x:f>IF(OR(NOT(ISNUMBER(Q1790)),NOT(ISNUMBER(R1790))),"",IF(Q1790&lt;R1790,1,0))</x:f>
        <x:v>0</x:v>
      </x:c>
      <x:c r="AF1790" s="50" t="n">
        <x:f>IFERROR(IF(AND(A1790=A1789,C1790=C1789+1,ISNUMBER(AE1789)),AE1789,""),"")</x:f>
        <x:v>1</x:v>
      </x:c>
      <x:c r="AG1790" s="52" t="str">
        <x:f>IFERROR(IF(AND(A1790=A1789,C1790=C1789+1,ISNUMBER(U1790),ISNUMBER(U1789),U1789&lt;&gt;0),U1790/U1789-1,""),"")</x:f>
      </x:c>
      <x:c r="AH1790" s="50" t="str">
        <x:f>IF(AND(ISNUMBER(AE1790),ISNUMBER(AF1790),ISNUMBER(AG1790)),IF(AND(AE1790=1,AF1790=1,AG1790&lt;0),1,0),"")</x:f>
      </x:c>
      <x:c r="AI1790" s="50" t="str">
        <x:f>IF(AND(A1790=A1791,C1791=C1790+1,ISNUMBER(AH1791)),C1791,"")</x:f>
      </x:c>
      <x:c r="AJ1790" s="50" t="str">
        <x:f>IF(AND(A1790=A1791,C1791=C1790+1,ISNUMBER(AH1791)),AH1791,"")</x:f>
      </x:c>
    </x:row>
    <x:row r="1791" ht="15">
      <x:c r="A1791" s="9" t="s">
        <x:v>134</x:v>
      </x:c>
      <x:c r="B1791" s="10">
        <x:v>43100</x:v>
      </x:c>
      <x:c r="C1791" s="9">
        <x:v>2017</x:v>
      </x:c>
      <x:c r="D1791" s="11">
        <x:v>1124.144</x:v>
      </x:c>
      <x:c r="E1791" s="11">
        <x:v>261.13200000000001</x:v>
      </x:c>
      <x:c r="F1791" s="11">
        <x:v>185.03</x:v>
      </x:c>
      <x:c r="G1791" s="11">
        <x:v>862.22699999999998</x:v>
      </x:c>
      <x:c r="H1791" s="11">
        <x:v>714.90300000000002</x:v>
      </x:c>
      <x:c r="I1791" s="11">
        <x:v>261.91699999999997</x:v>
      </x:c>
      <x:c r="J1791" s="11">
        <x:v>-741.75699999999995</x:v>
      </x:c>
      <x:c r="K1791" s="11">
        <x:v>119.7</x:v>
      </x:c>
      <x:c r="L1791" s="11">
        <x:v>9.5380000000000003</x:v>
      </x:c>
      <x:c r="M1791" s="11">
        <x:v>37.706000000000003</x:v>
      </x:c>
      <x:c r="N1791" s="11">
        <x:v>677.197</x:v>
      </x:c>
      <x:c r="O1791" s="11">
        <x:v>344.95699999999999</x:v>
      </x:c>
      <x:c r="P1791" s="11">
        <x:v>-23.972999999999999</x:v>
      </x:c>
      <x:c r="Q1791" s="11">
        <x:v>124.953</x:v>
      </x:c>
      <x:c r="R1791" s="11">
        <x:v>71.608000000000004</x:v>
      </x:c>
      <x:c r="S1791" s="11">
        <x:v>-92.816999999999993</x:v>
      </x:c>
      <x:c r="T1791" s="11">
        <x:v>58.276000000000003</x:v>
      </x:c>
      <x:c r="U1791" s="11" t="s">
        <x:v>40</x:v>
      </x:c>
      <x:c r="V1791" s="11">
        <x:v>17</x:v>
      </x:c>
      <x:c r="W1791" s="12">
        <x:v>1</x:v>
      </x:c>
      <x:c r="X1791" s="8">
        <x:v>0</x:v>
      </x:c>
      <x:c r="Y1791" s="13">
        <x:f t="shared" si="162"/>
        <x:v>1.411295465600173</x:v>
      </x:c>
      <x:c r="Z1791" s="13">
        <x:f t="shared" si="163"/>
        <x:v>0.76700760756629038</x:v>
      </x:c>
      <x:c r="AA1791" s="13">
        <x:f t="shared" si="164"/>
        <x:v>-8.2566824179108725E-2</x:v>
      </x:c>
      <x:c r="AB1791" s="13">
        <x:f t="shared" si="165"/>
        <x:v>-2.1325559714769637E-2</x:v>
      </x:c>
      <x:c r="AC1791" s="13">
        <x:f t="shared" si="166"/>
        <x:v>6.7587769810038431E-2</x:v>
      </x:c>
      <x:c r="AD1791" s="13">
        <x:f t="shared" si="167"/>
        <x:v>-0.65984162171394412</x:v>
      </x:c>
      <x:c r="AE1791" s="50" t="n">
        <x:f>IF(OR(NOT(ISNUMBER(Q1791)),NOT(ISNUMBER(R1791))),"",IF(Q1791&lt;R1791,1,0))</x:f>
        <x:v>0</x:v>
      </x:c>
      <x:c r="AF1791" s="50" t="n">
        <x:f>IFERROR(IF(AND(A1791=A1790,C1791=C1790+1,ISNUMBER(AE1790)),AE1790,""),"")</x:f>
        <x:v>0</x:v>
      </x:c>
      <x:c r="AG1791" s="52" t="str">
        <x:f>IFERROR(IF(AND(A1791=A1790,C1791=C1790+1,ISNUMBER(U1791),ISNUMBER(U1790),U1790&lt;&gt;0),U1791/U1790-1,""),"")</x:f>
      </x:c>
      <x:c r="AH1791" s="50" t="str">
        <x:f>IF(AND(ISNUMBER(AE1791),ISNUMBER(AF1791),ISNUMBER(AG1791)),IF(AND(AE1791=1,AF1791=1,AG1791&lt;0),1,0),"")</x:f>
      </x:c>
      <x:c r="AI1791" s="50" t="str">
        <x:f>IF(AND(A1791=A1792,C1792=C1791+1,ISNUMBER(AH1792)),C1792,"")</x:f>
      </x:c>
      <x:c r="AJ1791" s="50" t="str">
        <x:f>IF(AND(A1791=A1792,C1792=C1791+1,ISNUMBER(AH1792)),AH1792,"")</x:f>
      </x:c>
    </x:row>
    <x:row r="1792" ht="15">
      <x:c r="A1792" s="9" t="s">
        <x:v>134</x:v>
      </x:c>
      <x:c r="B1792" s="10">
        <x:v>43465</x:v>
      </x:c>
      <x:c r="C1792" s="9">
        <x:v>2018</x:v>
      </x:c>
      <x:c r="D1792" s="11">
        <x:v>1018</x:v>
      </x:c>
      <x:c r="E1792" s="11">
        <x:v>218</x:v>
      </x:c>
      <x:c r="F1792" s="11">
        <x:v>186.7</x:v>
      </x:c>
      <x:c r="G1792" s="11">
        <x:v>896.3</x:v>
      </x:c>
      <x:c r="H1792" s="11">
        <x:v>746.5</x:v>
      </x:c>
      <x:c r="I1792" s="11">
        <x:v>121.7</x:v>
      </x:c>
      <x:c r="J1792" s="11">
        <x:v>-880</x:v>
      </x:c>
      <x:c r="K1792" s="11">
        <x:v>89</x:v>
      </x:c>
      <x:c r="L1792" s="11">
        <x:v>10.3</x:v>
      </x:c>
      <x:c r="M1792" s="11">
        <x:v>36.9</x:v>
      </x:c>
      <x:c r="N1792" s="11">
        <x:v>709.6</x:v>
      </x:c>
      <x:c r="O1792" s="11">
        <x:v>356</x:v>
      </x:c>
      <x:c r="P1792" s="11">
        <x:v>3.3</x:v>
      </x:c>
      <x:c r="Q1792" s="11">
        <x:v>144.5</x:v>
      </x:c>
      <x:c r="R1792" s="11">
        <x:v>73.900000000000006</x:v>
      </x:c>
      <x:c r="S1792" s="11">
        <x:v>-123.9</x:v>
      </x:c>
      <x:c r="T1792" s="11">
        <x:v>62</x:v>
      </x:c>
      <x:c r="U1792" s="11" t="s">
        <x:v>40</x:v>
      </x:c>
      <x:c r="V1792" s="11">
        <x:v>17</x:v>
      </x:c>
      <x:c r="W1792" s="12">
        <x:v>1</x:v>
      </x:c>
      <x:c r="X1792" s="8">
        <x:v>0</x:v>
      </x:c>
      <x:c r="Y1792" s="13">
        <x:f t="shared" si="162"/>
        <x:v>1.1676486341724692</x:v>
      </x:c>
      <x:c r="Z1792" s="13">
        <x:f t="shared" si="163"/>
        <x:v>0.88045186640471507</x:v>
      </x:c>
      <x:c r="AA1792" s="13">
        <x:f t="shared" si="164"/>
        <x:v>-0.12170923379174853</x:v>
      </x:c>
      <x:c r="AB1792" s="13">
        <x:f t="shared" si="165"/>
        <x:v>3.2416502946954811E-3</x:v>
      </x:c>
      <x:c r="AC1792" s="13">
        <x:f t="shared" si="166"/>
        <x:v>6.9173267879058351E-2</x:v>
      </x:c>
      <x:c r="AD1792" s="13">
        <x:f t="shared" si="167"/>
        <x:v>-0.86444007858546168</x:v>
      </x:c>
      <x:c r="AE1792" s="50" t="n">
        <x:f>IF(OR(NOT(ISNUMBER(Q1792)),NOT(ISNUMBER(R1792))),"",IF(Q1792&lt;R1792,1,0))</x:f>
        <x:v>0</x:v>
      </x:c>
      <x:c r="AF1792" s="50" t="n">
        <x:f>IFERROR(IF(AND(A1792=A1791,C1792=C1791+1,ISNUMBER(AE1791)),AE1791,""),"")</x:f>
        <x:v>0</x:v>
      </x:c>
      <x:c r="AG1792" s="52" t="str">
        <x:f>IFERROR(IF(AND(A1792=A1791,C1792=C1791+1,ISNUMBER(U1792),ISNUMBER(U1791),U1791&lt;&gt;0),U1792/U1791-1,""),"")</x:f>
      </x:c>
      <x:c r="AH1792" s="50" t="str">
        <x:f>IF(AND(ISNUMBER(AE1792),ISNUMBER(AF1792),ISNUMBER(AG1792)),IF(AND(AE1792=1,AF1792=1,AG1792&lt;0),1,0),"")</x:f>
      </x:c>
      <x:c r="AI1792" s="50" t="str">
        <x:f>IF(AND(A1792=A1793,C1793=C1792+1,ISNUMBER(AH1793)),C1793,"")</x:f>
      </x:c>
      <x:c r="AJ1792" s="50" t="str">
        <x:f>IF(AND(A1792=A1793,C1793=C1792+1,ISNUMBER(AH1793)),AH1793,"")</x:f>
      </x:c>
    </x:row>
    <x:row r="1793" ht="15">
      <x:c r="A1793" s="9" t="s">
        <x:v>134</x:v>
      </x:c>
      <x:c r="B1793" s="10">
        <x:v>43830</x:v>
      </x:c>
      <x:c r="C1793" s="9">
        <x:v>2019</x:v>
      </x:c>
      <x:c r="D1793" s="11">
        <x:v>1220.5</x:v>
      </x:c>
      <x:c r="E1793" s="11">
        <x:v>411</x:v>
      </x:c>
      <x:c r="F1793" s="11">
        <x:v>266.89999999999998</x:v>
      </x:c>
      <x:c r="G1793" s="11">
        <x:v>1045.2</x:v>
      </x:c>
      <x:c r="H1793" s="11">
        <x:v>809.9</x:v>
      </x:c>
      <x:c r="I1793" s="11">
        <x:v>175.3</x:v>
      </x:c>
      <x:c r="J1793" s="11">
        <x:v>317.60000000000002</x:v>
      </x:c>
      <x:c r="K1793" s="11">
        <x:v>221.1</x:v>
      </x:c>
      <x:c r="L1793" s="11">
        <x:v>9.3000000000000007</x:v>
      </x:c>
      <x:c r="M1793" s="11">
        <x:v>40.6</x:v>
      </x:c>
      <x:c r="N1793" s="11">
        <x:v>769.3</x:v>
      </x:c>
      <x:c r="O1793" s="11">
        <x:v>387.8</x:v>
      </x:c>
      <x:c r="P1793" s="11">
        <x:v>-4.5</x:v>
      </x:c>
      <x:c r="Q1793" s="11">
        <x:v>142.69999999999999</x:v>
      </x:c>
      <x:c r="R1793" s="11">
        <x:v>77</x:v>
      </x:c>
      <x:c r="S1793" s="11">
        <x:v>-135.9</x:v>
      </x:c>
      <x:c r="T1793" s="11">
        <x:v>38.299999999999997</x:v>
      </x:c>
      <x:c r="U1793" s="11">
        <x:v>2095.5540000000001</x:v>
      </x:c>
      <x:c r="V1793" s="11">
        <x:v>18</x:v>
      </x:c>
      <x:c r="W1793" s="12">
        <x:v>0</x:v>
      </x:c>
      <x:c r="X1793" s="8">
        <x:v>0</x:v>
      </x:c>
      <x:c r="Y1793" s="13">
        <x:f t="shared" si="162"/>
        <x:v>1.5399025852379169</x:v>
      </x:c>
      <x:c r="Z1793" s="13">
        <x:f t="shared" si="163"/>
        <x:v>0.85637034002458012</x:v>
      </x:c>
      <x:c r="AA1793" s="13">
        <x:f t="shared" si="164"/>
        <x:v>-0.11134780827529701</x:v>
      </x:c>
      <x:c r="AB1793" s="13">
        <x:f t="shared" si="165"/>
        <x:v>-3.6870135190495697E-3</x:v>
      </x:c>
      <x:c r="AC1793" s="13">
        <x:f t="shared" si="166"/>
        <x:v>3.6643704554152313E-2</x:v>
      </x:c>
      <x:c r="AD1793" s="13">
        <x:f t="shared" si="167"/>
        <x:v>0.26022122081114302</x:v>
      </x:c>
      <x:c r="AE1793" s="50" t="n">
        <x:f>IF(OR(NOT(ISNUMBER(Q1793)),NOT(ISNUMBER(R1793))),"",IF(Q1793&lt;R1793,1,0))</x:f>
        <x:v>0</x:v>
      </x:c>
      <x:c r="AF1793" s="50" t="n">
        <x:f>IFERROR(IF(AND(A1793=A1792,C1793=C1792+1,ISNUMBER(AE1792)),AE1792,""),"")</x:f>
        <x:v>0</x:v>
      </x:c>
      <x:c r="AG1793" s="52" t="str">
        <x:f>IFERROR(IF(AND(A1793=A1792,C1793=C1792+1,ISNUMBER(U1793),ISNUMBER(U1792),U1792&lt;&gt;0),U1793/U1792-1,""),"")</x:f>
      </x:c>
      <x:c r="AH1793" s="50" t="str">
        <x:f>IF(AND(ISNUMBER(AE1793),ISNUMBER(AF1793),ISNUMBER(AG1793)),IF(AND(AE1793=1,AF1793=1,AG1793&lt;0),1,0),"")</x:f>
      </x:c>
      <x:c r="AI1793" s="50" t="n">
        <x:f>IF(AND(A1793=A1794,C1794=C1793+1,ISNUMBER(AH1794)),C1794,"")</x:f>
        <x:v>2020</x:v>
      </x:c>
      <x:c r="AJ1793" s="50" t="n">
        <x:f>IF(AND(A1793=A1794,C1794=C1793+1,ISNUMBER(AH1794)),AH1794,"")</x:f>
        <x:v>0</x:v>
      </x:c>
    </x:row>
    <x:row r="1794" ht="15">
      <x:c r="A1794" s="9" t="s">
        <x:v>134</x:v>
      </x:c>
      <x:c r="B1794" s="10">
        <x:v>44196</x:v>
      </x:c>
      <x:c r="C1794" s="9">
        <x:v>2020</x:v>
      </x:c>
      <x:c r="D1794" s="11">
        <x:v>1430.5</x:v>
      </x:c>
      <x:c r="E1794" s="11">
        <x:v>614.6</x:v>
      </x:c>
      <x:c r="F1794" s="11">
        <x:v>200.8</x:v>
      </x:c>
      <x:c r="G1794" s="11">
        <x:v>1300.2</x:v>
      </x:c>
      <x:c r="H1794" s="11">
        <x:v>1121.0999999999999</x:v>
      </x:c>
      <x:c r="I1794" s="11">
        <x:v>130.30000000000001</x:v>
      </x:c>
      <x:c r="J1794" s="11">
        <x:v>280.3</x:v>
      </x:c>
      <x:c r="K1794" s="11">
        <x:v>428.7</x:v>
      </x:c>
      <x:c r="L1794" s="11">
        <x:v>9</x:v>
      </x:c>
      <x:c r="M1794" s="11">
        <x:v>26.1</x:v>
      </x:c>
      <x:c r="N1794" s="11">
        <x:v>1095</x:v>
      </x:c>
      <x:c r="O1794" s="11">
        <x:v>414</x:v>
      </x:c>
      <x:c r="P1794" s="11">
        <x:v>56.3</x:v>
      </x:c>
      <x:c r="Q1794" s="11">
        <x:v>204.3</x:v>
      </x:c>
      <x:c r="R1794" s="11">
        <x:v>80.5</x:v>
      </x:c>
      <x:c r="S1794" s="11">
        <x:v>-36.700000000000003</x:v>
      </x:c>
      <x:c r="T1794" s="11">
        <x:v>60.3</x:v>
      </x:c>
      <x:c r="U1794" s="11">
        <x:v>2088.6030000000001</x:v>
      </x:c>
      <x:c r="V1794" s="11">
        <x:v>18</x:v>
      </x:c>
      <x:c r="W1794" s="12">
        <x:v>0</x:v>
      </x:c>
      <x:c r="X1794" s="8">
        <x:v>0</x:v>
      </x:c>
      <x:c r="Y1794" s="13">
        <x:f t="shared" si="162"/>
        <x:v>3.0607569721115535</x:v>
      </x:c>
      <x:c r="Z1794" s="13">
        <x:f t="shared" si="163"/>
        <x:v>0.90891296749388328</x:v>
      </x:c>
      <x:c r="AA1794" s="13">
        <x:f t="shared" si="164"/>
        <x:v>-2.5655365256903182E-2</x:v>
      </x:c>
      <x:c r="AB1794" s="13">
        <x:f t="shared" si="165"/>
        <x:v>3.935686822789234E-2</x:v>
      </x:c>
      <x:c r="AC1794" s="13">
        <x:f t="shared" si="166"/>
        <x:v>4.6377480387632668E-2</x:v>
      </x:c>
      <x:c r="AD1794" s="13">
        <x:f t="shared" si="167"/>
        <x:v>0.19594547361062567</x:v>
      </x:c>
      <x:c r="AE1794" s="50" t="n">
        <x:f>IF(OR(NOT(ISNUMBER(Q1794)),NOT(ISNUMBER(R1794))),"",IF(Q1794&lt;R1794,1,0))</x:f>
        <x:v>0</x:v>
      </x:c>
      <x:c r="AF1794" s="50" t="n">
        <x:f>IFERROR(IF(AND(A1794=A1793,C1794=C1793+1,ISNUMBER(AE1793)),AE1793,""),"")</x:f>
        <x:v>0</x:v>
      </x:c>
      <x:c r="AG1794" s="52" t="n">
        <x:f>IFERROR(IF(AND(A1794=A1793,C1794=C1793+1,ISNUMBER(U1794),ISNUMBER(U1793),U1793&lt;&gt;0),U1794/U1793-1,""),"")</x:f>
        <x:v>-0.003317022610727305</x:v>
      </x:c>
      <x:c r="AH1794" s="50" t="n">
        <x:f>IF(AND(ISNUMBER(AE1794),ISNUMBER(AF1794),ISNUMBER(AG1794)),IF(AND(AE1794=1,AF1794=1,AG1794&lt;0),1,0),"")</x:f>
        <x:v>0</x:v>
      </x:c>
      <x:c r="AI1794" s="50" t="n">
        <x:f>IF(AND(A1794=A1795,C1795=C1794+1,ISNUMBER(AH1795)),C1795,"")</x:f>
        <x:v>2021</x:v>
      </x:c>
      <x:c r="AJ1794" s="50" t="n">
        <x:f>IF(AND(A1794=A1795,C1795=C1794+1,ISNUMBER(AH1795)),AH1795,"")</x:f>
        <x:v>0</x:v>
      </x:c>
    </x:row>
    <x:row r="1795" ht="15">
      <x:c r="A1795" s="9" t="s">
        <x:v>134</x:v>
      </x:c>
      <x:c r="B1795" s="10">
        <x:v>44561</x:v>
      </x:c>
      <x:c r="C1795" s="9">
        <x:v>2021</x:v>
      </x:c>
      <x:c r="D1795" s="11">
        <x:v>1934.1</x:v>
      </x:c>
      <x:c r="E1795" s="11">
        <x:v>769.3</x:v>
      </x:c>
      <x:c r="F1795" s="11">
        <x:v>284.8</x:v>
      </x:c>
      <x:c r="G1795" s="11">
        <x:v>1766.1</x:v>
      </x:c>
      <x:c r="H1795" s="11">
        <x:v>1477.4</x:v>
      </x:c>
      <x:c r="I1795" s="11">
        <x:v>168</x:v>
      </x:c>
      <x:c r="J1795" s="11">
        <x:v>153.30000000000001</x:v>
      </x:c>
      <x:c r="K1795" s="11">
        <x:v>528.9</x:v>
      </x:c>
      <x:c r="L1795" s="11">
        <x:v>10.5</x:v>
      </x:c>
      <x:c r="M1795" s="11">
        <x:v>35.799999999999997</x:v>
      </x:c>
      <x:c r="N1795" s="11">
        <x:v>1441.6</x:v>
      </x:c>
      <x:c r="O1795" s="11">
        <x:v>449.1</x:v>
      </x:c>
      <x:c r="P1795" s="11">
        <x:v>59</x:v>
      </x:c>
      <x:c r="Q1795" s="11">
        <x:v>218.8</x:v>
      </x:c>
      <x:c r="R1795" s="11">
        <x:v>110.2</x:v>
      </x:c>
      <x:c r="S1795" s="11">
        <x:v>-156.19999999999999</x:v>
      </x:c>
      <x:c r="T1795" s="11">
        <x:v>36.5</x:v>
      </x:c>
      <x:c r="U1795" s="11">
        <x:v>2439.7649999999999</x:v>
      </x:c>
      <x:c r="V1795" s="11">
        <x:v>18</x:v>
      </x:c>
      <x:c r="W1795" s="12">
        <x:v>0</x:v>
      </x:c>
      <x:c r="X1795" s="8">
        <x:v>0</x:v>
      </x:c>
      <x:c r="Y1795" s="13" t="n">
        <x:f t="shared" ref="Y1795:Y1858" si="168">IF(AND(ISNUMBER(E1795),ISNUMBER(F1795),F1795&lt;&gt;0),E1795/F1795,"")</x:f>
        <x:v>2.7011938202247188</x:v>
      </x:c>
      <x:c r="Z1795" s="13" t="n">
        <x:f t="shared" ref="Z1795:Z1858" si="169">IF(AND(ISNUMBER(G1795),ISNUMBER(D1795),D1795&lt;&gt;0),G1795/D1795,"")</x:f>
        <x:v>0.9131378935939196</x:v>
      </x:c>
      <x:c r="AA1795" s="13" t="n">
        <x:f t="shared" ref="AA1795:AA1858" si="170">IF(AND(ISNUMBER(S1795),ISNUMBER(D1795),D1795&lt;&gt;0),S1795/D1795,"")</x:f>
        <x:v>-0.08076107750374852</x:v>
      </x:c>
      <x:c r="AB1795" s="13" t="n">
        <x:f t="shared" ref="AB1795:AB1858" si="171">IF(AND(ISNUMBER(P1795),ISNUMBER(D1795),D1795&lt;&gt;0),P1795/D1795,"")</x:f>
        <x:v>0.03050514451165917</x:v>
      </x:c>
      <x:c r="AC1795" s="13" t="n">
        <x:f t="shared" ref="AC1795:AC1858" si="172">IF(AND(ISNUMBER(T1795),ISNUMBER(G1795),G1795&lt;&gt;0),T1795/G1795,"")</x:f>
        <x:v>0.020667006398278693</x:v>
      </x:c>
      <x:c r="AD1795" s="13" t="n">
        <x:f t="shared" ref="AD1795:AD1858" si="173">IF(AND(ISNUMBER(J1795),ISNUMBER(D1795),D1795&lt;&gt;0),J1795/D1795,"")</x:f>
        <x:v>0.07926167209554832</x:v>
      </x:c>
      <x:c r="AE1795" s="50" t="n">
        <x:f>IF(OR(NOT(ISNUMBER(Q1795)),NOT(ISNUMBER(R1795))),"",IF(Q1795&lt;R1795,1,0))</x:f>
        <x:v>0</x:v>
      </x:c>
      <x:c r="AF1795" s="50" t="n">
        <x:f>IFERROR(IF(AND(A1795=A1794,C1795=C1794+1,ISNUMBER(AE1794)),AE1794,""),"")</x:f>
        <x:v>0</x:v>
      </x:c>
      <x:c r="AG1795" s="52" t="n">
        <x:f>IFERROR(IF(AND(A1795=A1794,C1795=C1794+1,ISNUMBER(U1795),ISNUMBER(U1794),U1794&lt;&gt;0),U1795/U1794-1,""),"")</x:f>
        <x:v>0.16813247898236283</x:v>
      </x:c>
      <x:c r="AH1795" s="50" t="n">
        <x:f>IF(AND(ISNUMBER(AE1795),ISNUMBER(AF1795),ISNUMBER(AG1795)),IF(AND(AE1795=1,AF1795=1,AG1795&lt;0),1,0),"")</x:f>
        <x:v>0</x:v>
      </x:c>
      <x:c r="AI1795" s="50" t="n">
        <x:f>IF(AND(A1795=A1796,C1796=C1795+1,ISNUMBER(AH1796)),C1796,"")</x:f>
        <x:v>2022</x:v>
      </x:c>
      <x:c r="AJ1795" s="50" t="n">
        <x:f>IF(AND(A1795=A1796,C1796=C1795+1,ISNUMBER(AH1796)),AH1796,"")</x:f>
        <x:v>0</x:v>
      </x:c>
    </x:row>
    <x:row r="1796" ht="15">
      <x:c r="A1796" s="9" t="s">
        <x:v>134</x:v>
      </x:c>
      <x:c r="B1796" s="10">
        <x:v>44926</x:v>
      </x:c>
      <x:c r="C1796" s="9">
        <x:v>2022</x:v>
      </x:c>
      <x:c r="D1796" s="11">
        <x:v>2139.1</x:v>
      </x:c>
      <x:c r="E1796" s="11">
        <x:v>408</x:v>
      </x:c>
      <x:c r="F1796" s="11">
        <x:v>293.39999999999998</x:v>
      </x:c>
      <x:c r="G1796" s="11">
        <x:v>2089.8000000000002</x:v>
      </x:c>
      <x:c r="H1796" s="11">
        <x:v>1797.6</x:v>
      </x:c>
      <x:c r="I1796" s="11">
        <x:v>49.3</x:v>
      </x:c>
      <x:c r="J1796" s="11">
        <x:v>-5.0999999999999996</x:v>
      </x:c>
      <x:c r="K1796" s="11">
        <x:v>119.6</x:v>
      </x:c>
      <x:c r="L1796" s="11">
        <x:v>14.6</x:v>
      </x:c>
      <x:c r="M1796" s="11">
        <x:v>54</x:v>
      </x:c>
      <x:c r="N1796" s="11">
        <x:v>1743.6</x:v>
      </x:c>
      <x:c r="O1796" s="11">
        <x:v>560.70000000000005</x:v>
      </x:c>
      <x:c r="P1796" s="11">
        <x:v>80.3</x:v>
      </x:c>
      <x:c r="Q1796" s="11">
        <x:v>258.8</x:v>
      </x:c>
      <x:c r="R1796" s="11">
        <x:v>115.4</x:v>
      </x:c>
      <x:c r="S1796" s="11">
        <x:v>-171.5</x:v>
      </x:c>
      <x:c r="T1796" s="11">
        <x:v>52.9</x:v>
      </x:c>
      <x:c r="U1796" s="11">
        <x:v>1349.0615</x:v>
      </x:c>
      <x:c r="V1796" s="11">
        <x:v>18</x:v>
      </x:c>
      <x:c r="W1796" s="12">
        <x:v>0</x:v>
      </x:c>
      <x:c r="X1796" s="8">
        <x:v>0</x:v>
      </x:c>
      <x:c r="Y1796" s="13">
        <x:f t="shared" si="168"/>
        <x:v>1.3905930470347649</x:v>
      </x:c>
      <x:c r="Z1796" s="13">
        <x:f t="shared" si="169"/>
        <x:v>0.97695292412696944</x:v>
      </x:c>
      <x:c r="AA1796" s="13">
        <x:f t="shared" si="170"/>
        <x:v>-8.0173904913281288E-2</x:v>
      </x:c>
      <x:c r="AB1796" s="13">
        <x:f t="shared" si="171"/>
        <x:v>3.7539151979804591E-2</x:v>
      </x:c>
      <x:c r="AC1796" s="13">
        <x:f t="shared" si="172"/>
        <x:v>2.5313427122212649E-2</x:v>
      </x:c>
      <x:c r="AD1796" s="13">
        <x:f t="shared" si="173"/>
        <x:v>-2.3841802627273152E-3</x:v>
      </x:c>
      <x:c r="AE1796" s="50" t="n">
        <x:f>IF(OR(NOT(ISNUMBER(Q1796)),NOT(ISNUMBER(R1796))),"",IF(Q1796&lt;R1796,1,0))</x:f>
        <x:v>0</x:v>
      </x:c>
      <x:c r="AF1796" s="50" t="n">
        <x:f>IFERROR(IF(AND(A1796=A1795,C1796=C1795+1,ISNUMBER(AE1795)),AE1795,""),"")</x:f>
        <x:v>0</x:v>
      </x:c>
      <x:c r="AG1796" s="52" t="n">
        <x:f>IFERROR(IF(AND(A1796=A1795,C1796=C1795+1,ISNUMBER(U1796),ISNUMBER(U1795),U1795&lt;&gt;0),U1796/U1795-1,""),"")</x:f>
        <x:v>-0.4470526874514553</x:v>
      </x:c>
      <x:c r="AH1796" s="50" t="n">
        <x:f>IF(AND(ISNUMBER(AE1796),ISNUMBER(AF1796),ISNUMBER(AG1796)),IF(AND(AE1796=1,AF1796=1,AG1796&lt;0),1,0),"")</x:f>
        <x:v>0</x:v>
      </x:c>
      <x:c r="AI1796" s="50" t="n">
        <x:f>IF(AND(A1796=A1797,C1797=C1796+1,ISNUMBER(AH1797)),C1797,"")</x:f>
        <x:v>2023</x:v>
      </x:c>
      <x:c r="AJ1796" s="50" t="n">
        <x:f>IF(AND(A1796=A1797,C1797=C1796+1,ISNUMBER(AH1797)),AH1797,"")</x:f>
        <x:v>0</x:v>
      </x:c>
    </x:row>
    <x:row r="1797" ht="15">
      <x:c r="A1797" s="9" t="s">
        <x:v>134</x:v>
      </x:c>
      <x:c r="B1797" s="10">
        <x:v>45291</x:v>
      </x:c>
      <x:c r="C1797" s="9">
        <x:v>2023</x:v>
      </x:c>
      <x:c r="D1797" s="11">
        <x:v>2197.6999999999998</x:v>
      </x:c>
      <x:c r="E1797" s="11">
        <x:v>459.1</x:v>
      </x:c>
      <x:c r="F1797" s="11">
        <x:v>374.9</x:v>
      </x:c>
      <x:c r="G1797" s="11">
        <x:v>2236.1999999999998</x:v>
      </x:c>
      <x:c r="H1797" s="11">
        <x:v>1889.7</x:v>
      </x:c>
      <x:c r="I1797" s="11">
        <x:v>-38.5</x:v>
      </x:c>
      <x:c r="J1797" s="11">
        <x:v>-105.2</x:v>
      </x:c>
      <x:c r="K1797" s="11">
        <x:v>106.6</x:v>
      </x:c>
      <x:c r="L1797" s="11">
        <x:v>12.7</x:v>
      </x:c>
      <x:c r="M1797" s="11">
        <x:v>73.2</x:v>
      </x:c>
      <x:c r="N1797" s="11">
        <x:v>1816.5</x:v>
      </x:c>
      <x:c r="O1797" s="11">
        <x:v>721</x:v>
      </x:c>
      <x:c r="P1797" s="11">
        <x:v>146.1</x:v>
      </x:c>
      <x:c r="Q1797" s="11">
        <x:v>365.1</x:v>
      </x:c>
      <x:c r="R1797" s="11">
        <x:v>150.19999999999999</x:v>
      </x:c>
      <x:c r="S1797" s="11">
        <x:v>-100.1</x:v>
      </x:c>
      <x:c r="T1797" s="11">
        <x:v>148.1</x:v>
      </x:c>
      <x:c r="U1797" s="11">
        <x:v>1193.8382999999999</x:v>
      </x:c>
      <x:c r="V1797" s="11">
        <x:v>18</x:v>
      </x:c>
      <x:c r="W1797" s="12">
        <x:v>0</x:v>
      </x:c>
      <x:c r="X1797" s="8">
        <x:v>0</x:v>
      </x:c>
      <x:c r="Y1797" s="13">
        <x:f t="shared" si="168"/>
        <x:v>1.2245932248599627</x:v>
      </x:c>
      <x:c r="Z1797" s="13">
        <x:f t="shared" si="169"/>
        <x:v>1.0175183146016289</x:v>
      </x:c>
      <x:c r="AA1797" s="13">
        <x:f t="shared" si="170"/>
        <x:v>-4.5547617964235336E-2</x:v>
      </x:c>
      <x:c r="AB1797" s="13">
        <x:f t="shared" si="171"/>
        <x:v>6.6478591254493333E-2</x:v>
      </x:c>
      <x:c r="AC1797" s="13">
        <x:f t="shared" si="172"/>
        <x:v>6.6228423217959034E-2</x:v>
      </x:c>
      <x:c r="AD1797" s="13">
        <x:f t="shared" si="173"/>
        <x:v>-4.7868225872503077E-2</x:v>
      </x:c>
      <x:c r="AE1797" s="50" t="n">
        <x:f>IF(OR(NOT(ISNUMBER(Q1797)),NOT(ISNUMBER(R1797))),"",IF(Q1797&lt;R1797,1,0))</x:f>
        <x:v>0</x:v>
      </x:c>
      <x:c r="AF1797" s="50" t="n">
        <x:f>IFERROR(IF(AND(A1797=A1796,C1797=C1796+1,ISNUMBER(AE1796)),AE1796,""),"")</x:f>
        <x:v>0</x:v>
      </x:c>
      <x:c r="AG1797" s="52" t="n">
        <x:f>IFERROR(IF(AND(A1797=A1796,C1797=C1796+1,ISNUMBER(U1797),ISNUMBER(U1796),U1796&lt;&gt;0),U1797/U1796-1,""),"")</x:f>
        <x:v>-0.11506013625027478</x:v>
      </x:c>
      <x:c r="AH1797" s="50" t="n">
        <x:f>IF(AND(ISNUMBER(AE1797),ISNUMBER(AF1797),ISNUMBER(AG1797)),IF(AND(AE1797=1,AF1797=1,AG1797&lt;0),1,0),"")</x:f>
        <x:v>0</x:v>
      </x:c>
      <x:c r="AI1797" s="50" t="n">
        <x:f>IF(AND(A1797=A1798,C1798=C1797+1,ISNUMBER(AH1798)),C1798,"")</x:f>
        <x:v>2024</x:v>
      </x:c>
      <x:c r="AJ1797" s="50" t="n">
        <x:f>IF(AND(A1797=A1798,C1798=C1797+1,ISNUMBER(AH1798)),AH1798,"")</x:f>
        <x:v>0</x:v>
      </x:c>
    </x:row>
    <x:row r="1798" ht="15">
      <x:c r="A1798" s="9" t="s">
        <x:v>134</x:v>
      </x:c>
      <x:c r="B1798" s="10">
        <x:v>45657</x:v>
      </x:c>
      <x:c r="C1798" s="9">
        <x:v>2024</x:v>
      </x:c>
      <x:c r="D1798" s="11">
        <x:v>2328.1999999999998</x:v>
      </x:c>
      <x:c r="E1798" s="11">
        <x:v>513.20000000000005</x:v>
      </x:c>
      <x:c r="F1798" s="11">
        <x:v>382.1</x:v>
      </x:c>
      <x:c r="G1798" s="11">
        <x:v>2292.3000000000002</x:v>
      </x:c>
      <x:c r="H1798" s="11">
        <x:v>1945</x:v>
      </x:c>
      <x:c r="I1798" s="11">
        <x:v>35.9</x:v>
      </x:c>
      <x:c r="J1798" s="11">
        <x:v>-71.7</x:v>
      </x:c>
      <x:c r="K1798" s="11">
        <x:v>161</x:v>
      </x:c>
      <x:c r="L1798" s="11">
        <x:v>10</x:v>
      </x:c>
      <x:c r="M1798" s="11">
        <x:v>73.099999999999994</x:v>
      </x:c>
      <x:c r="N1798" s="11">
        <x:v>1871.9</x:v>
      </x:c>
      <x:c r="O1798" s="11">
        <x:v>792</x:v>
      </x:c>
      <x:c r="P1798" s="11">
        <x:v>242.3</x:v>
      </x:c>
      <x:c r="Q1798" s="11">
        <x:v>408.5</x:v>
      </x:c>
      <x:c r="R1798" s="11">
        <x:v>165.6</x:v>
      </x:c>
      <x:c r="S1798" s="11">
        <x:v>33.5</x:v>
      </x:c>
      <x:c r="T1798" s="11">
        <x:v>201.5</x:v>
      </x:c>
      <x:c r="U1798" s="11">
        <x:v>1205.8562999999999</x:v>
      </x:c>
      <x:c r="V1798" s="11">
        <x:v>18</x:v>
      </x:c>
      <x:c r="W1798" s="12">
        <x:v>0</x:v>
      </x:c>
      <x:c r="X1798" s="8">
        <x:v>0</x:v>
      </x:c>
      <x:c r="Y1798" s="13">
        <x:f t="shared" si="168"/>
        <x:v>1.343103899502748</x:v>
      </x:c>
      <x:c r="Z1798" s="13">
        <x:f t="shared" si="169"/>
        <x:v>0.9845803625118118</x:v>
      </x:c>
      <x:c r="AA1798" s="13">
        <x:f t="shared" si="170"/>
        <x:v>1.4388798213211925E-2</x:v>
      </x:c>
      <x:c r="AB1798" s="13">
        <x:f t="shared" si="171"/>
        <x:v>0.1040718151361567</x:v>
      </x:c>
      <x:c r="AC1798" s="13">
        <x:f t="shared" si="172"/>
        <x:v>8.7902979540199794E-2</x:v>
      </x:c>
      <x:c r="AD1798" s="13">
        <x:f t="shared" si="173"/>
        <x:v>-3.0796323339919253E-2</x:v>
      </x:c>
      <x:c r="AE1798" s="50" t="n">
        <x:f>IF(OR(NOT(ISNUMBER(Q1798)),NOT(ISNUMBER(R1798))),"",IF(Q1798&lt;R1798,1,0))</x:f>
        <x:v>0</x:v>
      </x:c>
      <x:c r="AF1798" s="50" t="n">
        <x:f>IFERROR(IF(AND(A1798=A1797,C1798=C1797+1,ISNUMBER(AE1797)),AE1797,""),"")</x:f>
        <x:v>0</x:v>
      </x:c>
      <x:c r="AG1798" s="52" t="n">
        <x:f>IFERROR(IF(AND(A1798=A1797,C1798=C1797+1,ISNUMBER(U1798),ISNUMBER(U1797),U1797&lt;&gt;0),U1798/U1797-1,""),"")</x:f>
        <x:v>0.010066689936149675</x:v>
      </x:c>
      <x:c r="AH1798" s="50" t="n">
        <x:f>IF(AND(ISNUMBER(AE1798),ISNUMBER(AF1798),ISNUMBER(AG1798)),IF(AND(AE1798=1,AF1798=1,AG1798&lt;0),1,0),"")</x:f>
        <x:v>0</x:v>
      </x:c>
      <x:c r="AI1798" s="50" t="str">
        <x:f>IF(AND(A1798=A1799,C1799=C1798+1,ISNUMBER(AH1799)),C1799,"")</x:f>
      </x:c>
      <x:c r="AJ1798" s="50" t="str">
        <x:f>IF(AND(A1798=A1799,C1799=C1798+1,ISNUMBER(AH1799)),AH1799,"")</x:f>
      </x:c>
    </x:row>
    <x:row r="1799" ht="15">
      <x:c r="A1799" s="9" t="s">
        <x:v>135</x:v>
      </x:c>
      <x:c r="B1799" s="10">
        <x:v>42735</x:v>
      </x:c>
      <x:c r="C1799" s="9">
        <x:v>2016</x:v>
      </x:c>
      <x:c r="D1799" s="11">
        <x:v>376.9</x:v>
      </x:c>
      <x:c r="E1799" s="11">
        <x:v>178</x:v>
      </x:c>
      <x:c r="F1799" s="11">
        <x:v>197.5</x:v>
      </x:c>
      <x:c r="G1799" s="11">
        <x:v>331.8</x:v>
      </x:c>
      <x:c r="H1799" s="11">
        <x:v>135.6</x:v>
      </x:c>
      <x:c r="I1799" s="11">
        <x:v>45.1</x:v>
      </x:c>
      <x:c r="J1799" s="11">
        <x:v>-21.2</x:v>
      </x:c>
      <x:c r="K1799" s="11">
        <x:v>24.3</x:v>
      </x:c>
      <x:c r="L1799" s="11">
        <x:v>140.30000000000001</x:v>
      </x:c>
      <x:c r="M1799" s="11">
        <x:v>25.1</x:v>
      </x:c>
      <x:c r="N1799" s="11">
        <x:v>110.5</x:v>
      </x:c>
      <x:c r="O1799" s="11">
        <x:v>410.2</x:v>
      </x:c>
      <x:c r="P1799" s="11">
        <x:v>13.1</x:v>
      </x:c>
      <x:c r="Q1799" s="11">
        <x:v>25.4</x:v>
      </x:c>
      <x:c r="R1799" s="11">
        <x:v>21.9</x:v>
      </x:c>
      <x:c r="S1799" s="11">
        <x:v>-11.7</x:v>
      </x:c>
      <x:c r="T1799" s="11">
        <x:v>19.2</x:v>
      </x:c>
      <x:c r="U1799" s="11" t="s">
        <x:v>40</x:v>
      </x:c>
      <x:c r="V1799" s="11">
        <x:v>17</x:v>
      </x:c>
      <x:c r="W1799" s="12">
        <x:v>1</x:v>
      </x:c>
      <x:c r="X1799" s="8">
        <x:v>0</x:v>
      </x:c>
      <x:c r="Y1799" s="13">
        <x:f t="shared" si="168"/>
        <x:v>0.90126582278481016</x:v>
      </x:c>
      <x:c r="Z1799" s="13">
        <x:f t="shared" si="169"/>
        <x:v>0.88033961262934479</x:v>
      </x:c>
      <x:c r="AA1799" s="13">
        <x:f t="shared" si="170"/>
        <x:v>-3.1042716901034759E-2</x:v>
      </x:c>
      <x:c r="AB1799" s="13">
        <x:f t="shared" si="171"/>
        <x:v>3.4757230034491909E-2</x:v>
      </x:c>
      <x:c r="AC1799" s="13">
        <x:f t="shared" si="172"/>
        <x:v>5.7866184448462928E-2</x:v>
      </x:c>
      <x:c r="AD1799" s="13">
        <x:f t="shared" si="173"/>
        <x:v>-5.6248341735208277E-2</x:v>
      </x:c>
      <x:c r="AE1799" s="50" t="n">
        <x:f>IF(OR(NOT(ISNUMBER(Q1799)),NOT(ISNUMBER(R1799))),"",IF(Q1799&lt;R1799,1,0))</x:f>
        <x:v>0</x:v>
      </x:c>
      <x:c r="AF1799" s="50" t="str">
        <x:f>IFERROR(IF(AND(A1799=A1798,C1799=C1798+1,ISNUMBER(AE1798)),AE1798,""),"")</x:f>
      </x:c>
      <x:c r="AG1799" s="52" t="str">
        <x:f>IFERROR(IF(AND(A1799=A1798,C1799=C1798+1,ISNUMBER(U1799),ISNUMBER(U1798),U1798&lt;&gt;0),U1799/U1798-1,""),"")</x:f>
      </x:c>
      <x:c r="AH1799" s="50" t="str">
        <x:f>IF(AND(ISNUMBER(AE1799),ISNUMBER(AF1799),ISNUMBER(AG1799)),IF(AND(AE1799=1,AF1799=1,AG1799&lt;0),1,0),"")</x:f>
      </x:c>
      <x:c r="AI1799" s="50" t="str">
        <x:f>IF(AND(A1799=A1800,C1800=C1799+1,ISNUMBER(AH1800)),C1800,"")</x:f>
      </x:c>
      <x:c r="AJ1799" s="50" t="str">
        <x:f>IF(AND(A1799=A1800,C1800=C1799+1,ISNUMBER(AH1800)),AH1800,"")</x:f>
      </x:c>
    </x:row>
    <x:row r="1800" ht="15">
      <x:c r="A1800" s="9" t="s">
        <x:v>135</x:v>
      </x:c>
      <x:c r="B1800" s="10">
        <x:v>43100</x:v>
      </x:c>
      <x:c r="C1800" s="9">
        <x:v>2017</x:v>
      </x:c>
      <x:c r="D1800" s="11">
        <x:v>400.7</x:v>
      </x:c>
      <x:c r="E1800" s="11">
        <x:v>201.8</x:v>
      </x:c>
      <x:c r="F1800" s="11">
        <x:v>219.4</x:v>
      </x:c>
      <x:c r="G1800" s="11">
        <x:v>349.7</x:v>
      </x:c>
      <x:c r="H1800" s="11">
        <x:v>122.3</x:v>
      </x:c>
      <x:c r="I1800" s="11">
        <x:v>51</x:v>
      </x:c>
      <x:c r="J1800" s="11">
        <x:v>-15.3</x:v>
      </x:c>
      <x:c r="K1800" s="11">
        <x:v>28.4</x:v>
      </x:c>
      <x:c r="L1800" s="11">
        <x:v>158.6</x:v>
      </x:c>
      <x:c r="M1800" s="11">
        <x:v>11.1</x:v>
      </x:c>
      <x:c r="N1800" s="11">
        <x:v>111.2</x:v>
      </x:c>
      <x:c r="O1800" s="11">
        <x:v>509.4</x:v>
      </x:c>
      <x:c r="P1800" s="11">
        <x:v>22.6</x:v>
      </x:c>
      <x:c r="Q1800" s="11">
        <x:v>37.299999999999997</x:v>
      </x:c>
      <x:c r="R1800" s="11">
        <x:v>20.9</x:v>
      </x:c>
      <x:c r="S1800" s="11">
        <x:v>5.3</x:v>
      </x:c>
      <x:c r="T1800" s="11">
        <x:v>35.1</x:v>
      </x:c>
      <x:c r="U1800" s="11" t="s">
        <x:v>40</x:v>
      </x:c>
      <x:c r="V1800" s="11">
        <x:v>17</x:v>
      </x:c>
      <x:c r="W1800" s="12">
        <x:v>1</x:v>
      </x:c>
      <x:c r="X1800" s="8">
        <x:v>0</x:v>
      </x:c>
      <x:c r="Y1800" s="13">
        <x:f t="shared" si="168"/>
        <x:v>0.91978122151321795</x:v>
      </x:c>
      <x:c r="Z1800" s="13">
        <x:f t="shared" si="169"/>
        <x:v>0.87272273521337662</x:v>
      </x:c>
      <x:c r="AA1800" s="13">
        <x:f t="shared" si="170"/>
        <x:v>1.3226853007237334E-2</x:v>
      </x:c>
      <x:c r="AB1800" s="13">
        <x:f t="shared" si="171"/>
        <x:v>5.6401297728974301E-2</x:v>
      </x:c>
      <x:c r="AC1800" s="13">
        <x:f t="shared" si="172"/>
        <x:v>0.10037174721189591</x:v>
      </x:c>
      <x:c r="AD1800" s="13">
        <x:f t="shared" si="173"/>
        <x:v>-3.8183179435987029E-2</x:v>
      </x:c>
      <x:c r="AE1800" s="50" t="n">
        <x:f>IF(OR(NOT(ISNUMBER(Q1800)),NOT(ISNUMBER(R1800))),"",IF(Q1800&lt;R1800,1,0))</x:f>
        <x:v>0</x:v>
      </x:c>
      <x:c r="AF1800" s="50" t="n">
        <x:f>IFERROR(IF(AND(A1800=A1799,C1800=C1799+1,ISNUMBER(AE1799)),AE1799,""),"")</x:f>
        <x:v>0</x:v>
      </x:c>
      <x:c r="AG1800" s="52" t="str">
        <x:f>IFERROR(IF(AND(A1800=A1799,C1800=C1799+1,ISNUMBER(U1800),ISNUMBER(U1799),U1799&lt;&gt;0),U1800/U1799-1,""),"")</x:f>
      </x:c>
      <x:c r="AH1800" s="50" t="str">
        <x:f>IF(AND(ISNUMBER(AE1800),ISNUMBER(AF1800),ISNUMBER(AG1800)),IF(AND(AE1800=1,AF1800=1,AG1800&lt;0),1,0),"")</x:f>
      </x:c>
      <x:c r="AI1800" s="50" t="str">
        <x:f>IF(AND(A1800=A1801,C1801=C1800+1,ISNUMBER(AH1801)),C1801,"")</x:f>
      </x:c>
      <x:c r="AJ1800" s="50" t="str">
        <x:f>IF(AND(A1800=A1801,C1801=C1800+1,ISNUMBER(AH1801)),AH1801,"")</x:f>
      </x:c>
    </x:row>
    <x:row r="1801" ht="15">
      <x:c r="A1801" s="9" t="s">
        <x:v>135</x:v>
      </x:c>
      <x:c r="B1801" s="10">
        <x:v>43465</x:v>
      </x:c>
      <x:c r="C1801" s="9">
        <x:v>2018</x:v>
      </x:c>
      <x:c r="D1801" s="11">
        <x:v>531.02</x:v>
      </x:c>
      <x:c r="E1801" s="11">
        <x:v>287.79500000000002</x:v>
      </x:c>
      <x:c r="F1801" s="11">
        <x:v>169.30500000000001</x:v>
      </x:c>
      <x:c r="G1801" s="11">
        <x:v>445.96300000000002</x:v>
      </x:c>
      <x:c r="H1801" s="11">
        <x:v>284.75799999999998</x:v>
      </x:c>
      <x:c r="I1801" s="11">
        <x:v>85.057000000000002</x:v>
      </x:c>
      <x:c r="J1801" s="11">
        <x:v>88.613</x:v>
      </x:c>
      <x:c r="K1801" s="11">
        <x:v>49.222000000000001</x:v>
      </x:c>
      <x:c r="L1801" s="11">
        <x:v>215.44300000000001</x:v>
      </x:c>
      <x:c r="M1801" s="11">
        <x:v>29.228000000000002</x:v>
      </x:c>
      <x:c r="N1801" s="11">
        <x:v>255.53</x:v>
      </x:c>
      <x:c r="O1801" s="11">
        <x:v>686.89700000000005</x:v>
      </x:c>
      <x:c r="P1801" s="11">
        <x:v>36.658999999999999</x:v>
      </x:c>
      <x:c r="Q1801" s="11">
        <x:v>53.704000000000001</x:v>
      </x:c>
      <x:c r="R1801" s="11">
        <x:v>30.584</x:v>
      </x:c>
      <x:c r="S1801" s="11">
        <x:v>0.39900000000000002</x:v>
      </x:c>
      <x:c r="T1801" s="11">
        <x:v>34.130000000000003</x:v>
      </x:c>
      <x:c r="U1801" s="11" t="s">
        <x:v>40</x:v>
      </x:c>
      <x:c r="V1801" s="11">
        <x:v>17</x:v>
      </x:c>
      <x:c r="W1801" s="12">
        <x:v>1</x:v>
      </x:c>
      <x:c r="X1801" s="8">
        <x:v>0</x:v>
      </x:c>
      <x:c r="Y1801" s="13">
        <x:f t="shared" si="168"/>
        <x:v>1.699861197247571</x:v>
      </x:c>
      <x:c r="Z1801" s="13">
        <x:f t="shared" si="169"/>
        <x:v>0.83982335881887693</x:v>
      </x:c>
      <x:c r="AA1801" s="13">
        <x:f t="shared" si="170"/>
        <x:v>7.5138412865805439E-4</x:v>
      </x:c>
      <x:c r="AB1801" s="13">
        <x:f t="shared" si="171"/>
        <x:v>6.9035064592670711E-2</x:v>
      </x:c>
      <x:c r="AC1801" s="13">
        <x:f t="shared" si="172"/>
        <x:v>7.6531012662485451E-2</x:v>
      </x:c>
      <x:c r="AD1801" s="13">
        <x:f t="shared" si="173"/>
        <x:v>0.16687318745056684</x:v>
      </x:c>
      <x:c r="AE1801" s="50" t="n">
        <x:f>IF(OR(NOT(ISNUMBER(Q1801)),NOT(ISNUMBER(R1801))),"",IF(Q1801&lt;R1801,1,0))</x:f>
        <x:v>0</x:v>
      </x:c>
      <x:c r="AF1801" s="50" t="n">
        <x:f>IFERROR(IF(AND(A1801=A1800,C1801=C1800+1,ISNUMBER(AE1800)),AE1800,""),"")</x:f>
        <x:v>0</x:v>
      </x:c>
      <x:c r="AG1801" s="52" t="str">
        <x:f>IFERROR(IF(AND(A1801=A1800,C1801=C1800+1,ISNUMBER(U1801),ISNUMBER(U1800),U1800&lt;&gt;0),U1801/U1800-1,""),"")</x:f>
      </x:c>
      <x:c r="AH1801" s="50" t="str">
        <x:f>IF(AND(ISNUMBER(AE1801),ISNUMBER(AF1801),ISNUMBER(AG1801)),IF(AND(AE1801=1,AF1801=1,AG1801&lt;0),1,0),"")</x:f>
      </x:c>
      <x:c r="AI1801" s="50" t="str">
        <x:f>IF(AND(A1801=A1802,C1802=C1801+1,ISNUMBER(AH1802)),C1802,"")</x:f>
      </x:c>
      <x:c r="AJ1801" s="50" t="str">
        <x:f>IF(AND(A1801=A1802,C1802=C1801+1,ISNUMBER(AH1802)),AH1802,"")</x:f>
      </x:c>
    </x:row>
    <x:row r="1802" ht="15">
      <x:c r="A1802" s="9" t="s">
        <x:v>135</x:v>
      </x:c>
      <x:c r="B1802" s="10">
        <x:v>43830</x:v>
      </x:c>
      <x:c r="C1802" s="9">
        <x:v>2019</x:v>
      </x:c>
      <x:c r="D1802" s="11">
        <x:v>512.71500000000003</x:v>
      </x:c>
      <x:c r="E1802" s="11">
        <x:v>270.447</x:v>
      </x:c>
      <x:c r="F1802" s="11">
        <x:v>170.62799999999999</x:v>
      </x:c>
      <x:c r="G1802" s="11">
        <x:v>436.15600000000001</x:v>
      </x:c>
      <x:c r="H1802" s="11">
        <x:v>267.09699999999998</x:v>
      </x:c>
      <x:c r="I1802" s="11">
        <x:v>76.558999999999997</x:v>
      </x:c>
      <x:c r="J1802" s="11">
        <x:v>75.694999999999993</x:v>
      </x:c>
      <x:c r="K1802" s="11">
        <x:v>34.537999999999997</x:v>
      </x:c>
      <x:c r="L1802" s="11">
        <x:v>200.27099999999999</x:v>
      </x:c>
      <x:c r="M1802" s="11">
        <x:v>27.213000000000001</x:v>
      </x:c>
      <x:c r="N1802" s="11">
        <x:v>239.88399999999999</x:v>
      </x:c>
      <x:c r="O1802" s="11">
        <x:v>798.87599999999998</x:v>
      </x:c>
      <x:c r="P1802" s="11">
        <x:v>27.277000000000001</x:v>
      </x:c>
      <x:c r="Q1802" s="11">
        <x:v>43.548999999999999</x:v>
      </x:c>
      <x:c r="R1802" s="11">
        <x:v>24.745000000000001</x:v>
      </x:c>
      <x:c r="S1802" s="11">
        <x:v>-1.7689999999999999</x:v>
      </x:c>
      <x:c r="T1802" s="11">
        <x:v>47.003999999999998</x:v>
      </x:c>
      <x:c r="U1802" s="11" t="s">
        <x:v>40</x:v>
      </x:c>
      <x:c r="V1802" s="11">
        <x:v>17</x:v>
      </x:c>
      <x:c r="W1802" s="12">
        <x:v>1</x:v>
      </x:c>
      <x:c r="X1802" s="8">
        <x:v>0</x:v>
      </x:c>
      <x:c r="Y1802" s="13">
        <x:f t="shared" si="168"/>
        <x:v>1.5850094943385613</x:v>
      </x:c>
      <x:c r="Z1802" s="13">
        <x:f t="shared" si="169"/>
        <x:v>0.85067922725100686</x:v>
      </x:c>
      <x:c r="AA1802" s="13">
        <x:f t="shared" si="170"/>
        <x:v>-3.4502598909725672E-3</x:v>
      </x:c>
      <x:c r="AB1802" s="13">
        <x:f t="shared" si="171"/>
        <x:v>5.3201096125527828E-2</x:v>
      </x:c>
      <x:c r="AC1802" s="13">
        <x:f t="shared" si="172"/>
        <x:v>0.1077687799778061</x:v>
      </x:c>
      <x:c r="AD1802" s="13">
        <x:f t="shared" si="173"/>
        <x:v>0.14763562603005567</x:v>
      </x:c>
      <x:c r="AE1802" s="50" t="n">
        <x:f>IF(OR(NOT(ISNUMBER(Q1802)),NOT(ISNUMBER(R1802))),"",IF(Q1802&lt;R1802,1,0))</x:f>
        <x:v>0</x:v>
      </x:c>
      <x:c r="AF1802" s="50" t="n">
        <x:f>IFERROR(IF(AND(A1802=A1801,C1802=C1801+1,ISNUMBER(AE1801)),AE1801,""),"")</x:f>
        <x:v>0</x:v>
      </x:c>
      <x:c r="AG1802" s="52" t="str">
        <x:f>IFERROR(IF(AND(A1802=A1801,C1802=C1801+1,ISNUMBER(U1802),ISNUMBER(U1801),U1801&lt;&gt;0),U1802/U1801-1,""),"")</x:f>
      </x:c>
      <x:c r="AH1802" s="50" t="str">
        <x:f>IF(AND(ISNUMBER(AE1802),ISNUMBER(AF1802),ISNUMBER(AG1802)),IF(AND(AE1802=1,AF1802=1,AG1802&lt;0),1,0),"")</x:f>
      </x:c>
      <x:c r="AI1802" s="50" t="str">
        <x:f>IF(AND(A1802=A1803,C1803=C1802+1,ISNUMBER(AH1803)),C1803,"")</x:f>
      </x:c>
      <x:c r="AJ1802" s="50" t="str">
        <x:f>IF(AND(A1802=A1803,C1803=C1802+1,ISNUMBER(AH1803)),AH1803,"")</x:f>
      </x:c>
    </x:row>
    <x:row r="1803" ht="15">
      <x:c r="A1803" s="9" t="s">
        <x:v>135</x:v>
      </x:c>
      <x:c r="B1803" s="10">
        <x:v>44196</x:v>
      </x:c>
      <x:c r="C1803" s="9">
        <x:v>2020</x:v>
      </x:c>
      <x:c r="D1803" s="11">
        <x:v>851.78899999999999</x:v>
      </x:c>
      <x:c r="E1803" s="11">
        <x:v>330.88499999999999</x:v>
      </x:c>
      <x:c r="F1803" s="11">
        <x:v>266.86099999999999</x:v>
      </x:c>
      <x:c r="G1803" s="11">
        <x:v>652.24800000000005</x:v>
      </x:c>
      <x:c r="H1803" s="11">
        <x:v>507.67899999999997</x:v>
      </x:c>
      <x:c r="I1803" s="11">
        <x:v>199.541</x:v>
      </x:c>
      <x:c r="J1803" s="11">
        <x:v>47.438000000000002</x:v>
      </x:c>
      <x:c r="K1803" s="11">
        <x:v>72.927000000000007</x:v>
      </x:c>
      <x:c r="L1803" s="11">
        <x:v>243.495</x:v>
      </x:c>
      <x:c r="M1803" s="11">
        <x:v>128.85400000000001</x:v>
      </x:c>
      <x:c r="N1803" s="11">
        <x:v>378.82499999999999</x:v>
      </x:c>
      <x:c r="O1803" s="11">
        <x:v>810.51199999999994</x:v>
      </x:c>
      <x:c r="P1803" s="11">
        <x:v>48.286000000000001</x:v>
      </x:c>
      <x:c r="Q1803" s="11">
        <x:v>102.367</x:v>
      </x:c>
      <x:c r="R1803" s="11">
        <x:v>18.515000000000001</x:v>
      </x:c>
      <x:c r="S1803" s="11">
        <x:v>0.50700000000000001</x:v>
      </x:c>
      <x:c r="T1803" s="11">
        <x:v>70.489999999999995</x:v>
      </x:c>
      <x:c r="U1803" s="11">
        <x:v>507.64580000000001</x:v>
      </x:c>
      <x:c r="V1803" s="11">
        <x:v>18</x:v>
      </x:c>
      <x:c r="W1803" s="12">
        <x:v>0</x:v>
      </x:c>
      <x:c r="X1803" s="8">
        <x:v>0</x:v>
      </x:c>
      <x:c r="Y1803" s="13">
        <x:f t="shared" si="168"/>
        <x:v>1.2399151618258195</x:v>
      </x:c>
      <x:c r="Z1803" s="13">
        <x:f t="shared" si="169"/>
        <x:v>0.76573893299866524</x:v>
      </x:c>
      <x:c r="AA1803" s="13">
        <x:f t="shared" si="170"/>
        <x:v>5.9521782976770072E-4</x:v>
      </x:c>
      <x:c r="AB1803" s="13">
        <x:f t="shared" si="171"/>
        <x:v>5.6687747787304135E-2</x:v>
      </x:c>
      <x:c r="AC1803" s="13">
        <x:f t="shared" si="172"/>
        <x:v>0.10807238964320319</x:v>
      </x:c>
      <x:c r="AD1803" s="13">
        <x:f t="shared" si="173"/>
        <x:v>5.5692196072031928E-2</x:v>
      </x:c>
      <x:c r="AE1803" s="50" t="n">
        <x:f>IF(OR(NOT(ISNUMBER(Q1803)),NOT(ISNUMBER(R1803))),"",IF(Q1803&lt;R1803,1,0))</x:f>
        <x:v>0</x:v>
      </x:c>
      <x:c r="AF1803" s="50" t="n">
        <x:f>IFERROR(IF(AND(A1803=A1802,C1803=C1802+1,ISNUMBER(AE1802)),AE1802,""),"")</x:f>
        <x:v>0</x:v>
      </x:c>
      <x:c r="AG1803" s="52" t="str">
        <x:f>IFERROR(IF(AND(A1803=A1802,C1803=C1802+1,ISNUMBER(U1803),ISNUMBER(U1802),U1802&lt;&gt;0),U1803/U1802-1,""),"")</x:f>
      </x:c>
      <x:c r="AH1803" s="50" t="str">
        <x:f>IF(AND(ISNUMBER(AE1803),ISNUMBER(AF1803),ISNUMBER(AG1803)),IF(AND(AE1803=1,AF1803=1,AG1803&lt;0),1,0),"")</x:f>
      </x:c>
      <x:c r="AI1803" s="50" t="n">
        <x:f>IF(AND(A1803=A1804,C1804=C1803+1,ISNUMBER(AH1804)),C1804,"")</x:f>
        <x:v>2021</x:v>
      </x:c>
      <x:c r="AJ1803" s="50" t="n">
        <x:f>IF(AND(A1803=A1804,C1804=C1803+1,ISNUMBER(AH1804)),AH1804,"")</x:f>
        <x:v>0</x:v>
      </x:c>
    </x:row>
    <x:row r="1804" ht="15">
      <x:c r="A1804" s="9" t="s">
        <x:v>135</x:v>
      </x:c>
      <x:c r="B1804" s="10">
        <x:v>44561</x:v>
      </x:c>
      <x:c r="C1804" s="9">
        <x:v>2021</x:v>
      </x:c>
      <x:c r="D1804" s="11">
        <x:v>827.15499999999997</x:v>
      </x:c>
      <x:c r="E1804" s="11">
        <x:v>314.10899999999998</x:v>
      </x:c>
      <x:c r="F1804" s="11">
        <x:v>188.78700000000001</x:v>
      </x:c>
      <x:c r="G1804" s="11">
        <x:v>576.83799999999997</x:v>
      </x:c>
      <x:c r="H1804" s="11">
        <x:v>419.25099999999998</x:v>
      </x:c>
      <x:c r="I1804" s="11">
        <x:v>250.31700000000001</x:v>
      </x:c>
      <x:c r="J1804" s="11">
        <x:v>106.459</x:v>
      </x:c>
      <x:c r="K1804" s="11">
        <x:v>76.075999999999993</x:v>
      </x:c>
      <x:c r="L1804" s="11">
        <x:v>226.40299999999999</x:v>
      </x:c>
      <x:c r="M1804" s="11">
        <x:v>38.383000000000003</x:v>
      </x:c>
      <x:c r="N1804" s="11">
        <x:v>380.86799999999999</x:v>
      </x:c>
      <x:c r="O1804" s="11">
        <x:v>905.077</x:v>
      </x:c>
      <x:c r="P1804" s="11">
        <x:v>81.853999999999999</x:v>
      </x:c>
      <x:c r="Q1804" s="11">
        <x:v>146.56899999999999</x:v>
      </x:c>
      <x:c r="R1804" s="11">
        <x:v>16.71</x:v>
      </x:c>
      <x:c r="S1804" s="11">
        <x:v>50.631</x:v>
      </x:c>
      <x:c r="T1804" s="11">
        <x:v>154.63999999999999</x:v>
      </x:c>
      <x:c r="U1804" s="11">
        <x:v>1755.2092</x:v>
      </x:c>
      <x:c r="V1804" s="11">
        <x:v>18</x:v>
      </x:c>
      <x:c r="W1804" s="12">
        <x:v>0</x:v>
      </x:c>
      <x:c r="X1804" s="8">
        <x:v>0</x:v>
      </x:c>
      <x:c r="Y1804" s="13">
        <x:f t="shared" si="168"/>
        <x:v>1.6638274881215336</x:v>
      </x:c>
      <x:c r="Z1804" s="13">
        <x:f t="shared" si="169"/>
        <x:v>0.69737594525814384</x:v>
      </x:c>
      <x:c r="AA1804" s="13">
        <x:f t="shared" si="170"/>
        <x:v>6.1211018491092964E-2</x:v>
      </x:c>
      <x:c r="AB1804" s="13">
        <x:f t="shared" si="171"/>
        <x:v>9.8958478157056412E-2</x:v>
      </x:c>
      <x:c r="AC1804" s="13">
        <x:f t="shared" si="172"/>
        <x:v>0.26808219985507198</x:v>
      </x:c>
      <x:c r="AD1804" s="13">
        <x:f t="shared" si="173"/>
        <x:v>0.12870501901094716</x:v>
      </x:c>
      <x:c r="AE1804" s="50" t="n">
        <x:f>IF(OR(NOT(ISNUMBER(Q1804)),NOT(ISNUMBER(R1804))),"",IF(Q1804&lt;R1804,1,0))</x:f>
        <x:v>0</x:v>
      </x:c>
      <x:c r="AF1804" s="50" t="n">
        <x:f>IFERROR(IF(AND(A1804=A1803,C1804=C1803+1,ISNUMBER(AE1803)),AE1803,""),"")</x:f>
        <x:v>0</x:v>
      </x:c>
      <x:c r="AG1804" s="52" t="n">
        <x:f>IFERROR(IF(AND(A1804=A1803,C1804=C1803+1,ISNUMBER(U1804),ISNUMBER(U1803),U1803&lt;&gt;0),U1804/U1803-1,""),"")</x:f>
        <x:v>2.4575469746819536</x:v>
      </x:c>
      <x:c r="AH1804" s="50" t="n">
        <x:f>IF(AND(ISNUMBER(AE1804),ISNUMBER(AF1804),ISNUMBER(AG1804)),IF(AND(AE1804=1,AF1804=1,AG1804&lt;0),1,0),"")</x:f>
        <x:v>0</x:v>
      </x:c>
      <x:c r="AI1804" s="50" t="n">
        <x:f>IF(AND(A1804=A1805,C1805=C1804+1,ISNUMBER(AH1805)),C1805,"")</x:f>
        <x:v>2022</x:v>
      </x:c>
      <x:c r="AJ1804" s="50" t="n">
        <x:f>IF(AND(A1804=A1805,C1805=C1804+1,ISNUMBER(AH1805)),AH1805,"")</x:f>
        <x:v>0</x:v>
      </x:c>
    </x:row>
    <x:row r="1805" ht="15">
      <x:c r="A1805" s="9" t="s">
        <x:v>135</x:v>
      </x:c>
      <x:c r="B1805" s="10">
        <x:v>44926</x:v>
      </x:c>
      <x:c r="C1805" s="9">
        <x:v>2022</x:v>
      </x:c>
      <x:c r="D1805" s="11">
        <x:v>1030</x:v>
      </x:c>
      <x:c r="E1805" s="11">
        <x:v>428.7</x:v>
      </x:c>
      <x:c r="F1805" s="11">
        <x:v>249.8</x:v>
      </x:c>
      <x:c r="G1805" s="11">
        <x:v>668.7</x:v>
      </x:c>
      <x:c r="H1805" s="11">
        <x:v>459.2</x:v>
      </x:c>
      <x:c r="I1805" s="11">
        <x:v>361.3</x:v>
      </x:c>
      <x:c r="J1805" s="11">
        <x:v>214.3</x:v>
      </x:c>
      <x:c r="K1805" s="11">
        <x:v>105.9</x:v>
      </x:c>
      <x:c r="L1805" s="11">
        <x:v>302.60000000000002</x:v>
      </x:c>
      <x:c r="M1805" s="11">
        <x:v>46.7</x:v>
      </x:c>
      <x:c r="N1805" s="11">
        <x:v>412.5</x:v>
      </x:c>
      <x:c r="O1805" s="11">
        <x:v>1238</x:v>
      </x:c>
      <x:c r="P1805" s="11">
        <x:v>142.1</x:v>
      </x:c>
      <x:c r="Q1805" s="11">
        <x:v>212.8</x:v>
      </x:c>
      <x:c r="R1805" s="11">
        <x:v>3</x:v>
      </x:c>
      <x:c r="S1805" s="11">
        <x:v>101</x:v>
      </x:c>
      <x:c r="T1805" s="11">
        <x:v>155.4</x:v>
      </x:c>
      <x:c r="U1805" s="11">
        <x:v>2446.0127000000002</x:v>
      </x:c>
      <x:c r="V1805" s="11">
        <x:v>18</x:v>
      </x:c>
      <x:c r="W1805" s="12">
        <x:v>0</x:v>
      </x:c>
      <x:c r="X1805" s="8">
        <x:v>0</x:v>
      </x:c>
      <x:c r="Y1805" s="13">
        <x:f t="shared" si="168"/>
        <x:v>1.7161729383506805</x:v>
      </x:c>
      <x:c r="Z1805" s="13">
        <x:f t="shared" si="169"/>
        <x:v>0.64922330097087388</x:v>
      </x:c>
      <x:c r="AA1805" s="13">
        <x:f t="shared" si="170"/>
        <x:v>9.8058252427184467E-2</x:v>
      </x:c>
      <x:c r="AB1805" s="13">
        <x:f t="shared" si="171"/>
        <x:v>0.13796116504854369</x:v>
      </x:c>
      <x:c r="AC1805" s="13">
        <x:f t="shared" si="172"/>
        <x:v>0.23239120681920142</x:v>
      </x:c>
      <x:c r="AD1805" s="13">
        <x:f t="shared" si="173"/>
        <x:v>0.20805825242718448</x:v>
      </x:c>
      <x:c r="AE1805" s="50" t="n">
        <x:f>IF(OR(NOT(ISNUMBER(Q1805)),NOT(ISNUMBER(R1805))),"",IF(Q1805&lt;R1805,1,0))</x:f>
        <x:v>0</x:v>
      </x:c>
      <x:c r="AF1805" s="50" t="n">
        <x:f>IFERROR(IF(AND(A1805=A1804,C1805=C1804+1,ISNUMBER(AE1804)),AE1804,""),"")</x:f>
        <x:v>0</x:v>
      </x:c>
      <x:c r="AG1805" s="52" t="n">
        <x:f>IFERROR(IF(AND(A1805=A1804,C1805=C1804+1,ISNUMBER(U1805),ISNUMBER(U1804),U1804&lt;&gt;0),U1805/U1804-1,""),"")</x:f>
        <x:v>0.3935733130842751</x:v>
      </x:c>
      <x:c r="AH1805" s="50" t="n">
        <x:f>IF(AND(ISNUMBER(AE1805),ISNUMBER(AF1805),ISNUMBER(AG1805)),IF(AND(AE1805=1,AF1805=1,AG1805&lt;0),1,0),"")</x:f>
        <x:v>0</x:v>
      </x:c>
      <x:c r="AI1805" s="50" t="n">
        <x:f>IF(AND(A1805=A1806,C1806=C1805+1,ISNUMBER(AH1806)),C1806,"")</x:f>
        <x:v>2023</x:v>
      </x:c>
      <x:c r="AJ1805" s="50" t="n">
        <x:f>IF(AND(A1805=A1806,C1806=C1805+1,ISNUMBER(AH1806)),AH1806,"")</x:f>
        <x:v>0</x:v>
      </x:c>
    </x:row>
    <x:row r="1806" ht="15">
      <x:c r="A1806" s="9" t="s">
        <x:v>135</x:v>
      </x:c>
      <x:c r="B1806" s="10">
        <x:v>45291</x:v>
      </x:c>
      <x:c r="C1806" s="9">
        <x:v>2023</x:v>
      </x:c>
      <x:c r="D1806" s="11">
        <x:v>1235</x:v>
      </x:c>
      <x:c r="E1806" s="11">
        <x:v>512.70000000000005</x:v>
      </x:c>
      <x:c r="F1806" s="11">
        <x:v>272.8</x:v>
      </x:c>
      <x:c r="G1806" s="11">
        <x:v>765.7</x:v>
      </x:c>
      <x:c r="H1806" s="11">
        <x:v>530.4</x:v>
      </x:c>
      <x:c r="I1806" s="11">
        <x:v>469.3</x:v>
      </x:c>
      <x:c r="J1806" s="11">
        <x:v>337</x:v>
      </x:c>
      <x:c r="K1806" s="11">
        <x:v>136.4</x:v>
      </x:c>
      <x:c r="L1806" s="11">
        <x:v>356</x:v>
      </x:c>
      <x:c r="M1806" s="11">
        <x:v>47.4</x:v>
      </x:c>
      <x:c r="N1806" s="11">
        <x:v>483</x:v>
      </x:c>
      <x:c r="O1806" s="11">
        <x:v>1542.8</x:v>
      </x:c>
      <x:c r="P1806" s="11">
        <x:v>178.6</x:v>
      </x:c>
      <x:c r="Q1806" s="11">
        <x:v>264.39999999999998</x:v>
      </x:c>
      <x:c r="R1806" s="11">
        <x:v>23.2</x:v>
      </x:c>
      <x:c r="S1806" s="11">
        <x:v>121.8</x:v>
      </x:c>
      <x:c r="T1806" s="11">
        <x:v>189.8</x:v>
      </x:c>
      <x:c r="U1806" s="11">
        <x:v>1992.027</x:v>
      </x:c>
      <x:c r="V1806" s="11">
        <x:v>18</x:v>
      </x:c>
      <x:c r="W1806" s="12">
        <x:v>0</x:v>
      </x:c>
      <x:c r="X1806" s="8">
        <x:v>0</x:v>
      </x:c>
      <x:c r="Y1806" s="13">
        <x:f t="shared" si="168"/>
        <x:v>1.8793988269794721</x:v>
      </x:c>
      <x:c r="Z1806" s="13">
        <x:f t="shared" si="169"/>
        <x:v>0.62</x:v>
      </x:c>
      <x:c r="AA1806" s="13">
        <x:f t="shared" si="170"/>
        <x:v>9.8623481781376518E-2</x:v>
      </x:c>
      <x:c r="AB1806" s="13">
        <x:f t="shared" si="171"/>
        <x:v>0.14461538461538462</x:v>
      </x:c>
      <x:c r="AC1806" s="13">
        <x:f t="shared" si="172"/>
        <x:v>0.24787775891341257</x:v>
      </x:c>
      <x:c r="AD1806" s="13">
        <x:f t="shared" si="173"/>
        <x:v>0.27287449392712548</x:v>
      </x:c>
      <x:c r="AE1806" s="50" t="n">
        <x:f>IF(OR(NOT(ISNUMBER(Q1806)),NOT(ISNUMBER(R1806))),"",IF(Q1806&lt;R1806,1,0))</x:f>
        <x:v>0</x:v>
      </x:c>
      <x:c r="AF1806" s="50" t="n">
        <x:f>IFERROR(IF(AND(A1806=A1805,C1806=C1805+1,ISNUMBER(AE1805)),AE1805,""),"")</x:f>
        <x:v>0</x:v>
      </x:c>
      <x:c r="AG1806" s="52" t="n">
        <x:f>IFERROR(IF(AND(A1806=A1805,C1806=C1805+1,ISNUMBER(U1806),ISNUMBER(U1805),U1805&lt;&gt;0),U1806/U1805-1,""),"")</x:f>
        <x:v>-0.1856023478537132</x:v>
      </x:c>
      <x:c r="AH1806" s="50" t="n">
        <x:f>IF(AND(ISNUMBER(AE1806),ISNUMBER(AF1806),ISNUMBER(AG1806)),IF(AND(AE1806=1,AF1806=1,AG1806&lt;0),1,0),"")</x:f>
        <x:v>0</x:v>
      </x:c>
      <x:c r="AI1806" s="50" t="n">
        <x:f>IF(AND(A1806=A1807,C1807=C1806+1,ISNUMBER(AH1807)),C1807,"")</x:f>
        <x:v>2024</x:v>
      </x:c>
      <x:c r="AJ1806" s="50" t="n">
        <x:f>IF(AND(A1806=A1807,C1807=C1806+1,ISNUMBER(AH1807)),AH1807,"")</x:f>
        <x:v>0</x:v>
      </x:c>
    </x:row>
    <x:row r="1807" ht="15">
      <x:c r="A1807" s="9" t="s">
        <x:v>135</x:v>
      </x:c>
      <x:c r="B1807" s="10">
        <x:v>45657</x:v>
      </x:c>
      <x:c r="C1807" s="9">
        <x:v>2024</x:v>
      </x:c>
      <x:c r="D1807" s="11">
        <x:v>1327.4</x:v>
      </x:c>
      <x:c r="E1807" s="11">
        <x:v>536</x:v>
      </x:c>
      <x:c r="F1807" s="11">
        <x:v>274.3</x:v>
      </x:c>
      <x:c r="G1807" s="11">
        <x:v>804.4</x:v>
      </x:c>
      <x:c r="H1807" s="11">
        <x:v>573.70000000000005</x:v>
      </x:c>
      <x:c r="I1807" s="11">
        <x:v>523</x:v>
      </x:c>
      <x:c r="J1807" s="11">
        <x:v>394.1</x:v>
      </x:c>
      <x:c r="K1807" s="11">
        <x:v>115.7</x:v>
      </x:c>
      <x:c r="L1807" s="11">
        <x:v>393.3</x:v>
      </x:c>
      <x:c r="M1807" s="11">
        <x:v>57</x:v>
      </x:c>
      <x:c r="N1807" s="11">
        <x:v>516.70000000000005</x:v>
      </x:c>
      <x:c r="O1807" s="11">
        <x:v>1537.9</x:v>
      </x:c>
      <x:c r="P1807" s="11">
        <x:v>120</x:v>
      </x:c>
      <x:c r="Q1807" s="11">
        <x:v>218.1</x:v>
      </x:c>
      <x:c r="R1807" s="11">
        <x:v>28.7</x:v>
      </x:c>
      <x:c r="S1807" s="11">
        <x:v>59.1</x:v>
      </x:c>
      <x:c r="T1807" s="11">
        <x:v>163</x:v>
      </x:c>
      <x:c r="U1807" s="11">
        <x:v>824.12180000000001</x:v>
      </x:c>
      <x:c r="V1807" s="11">
        <x:v>18</x:v>
      </x:c>
      <x:c r="W1807" s="12">
        <x:v>0</x:v>
      </x:c>
      <x:c r="X1807" s="8">
        <x:v>0</x:v>
      </x:c>
      <x:c r="Y1807" s="13">
        <x:f t="shared" si="168"/>
        <x:v>1.954064892453518</x:v>
      </x:c>
      <x:c r="Z1807" s="13">
        <x:f t="shared" si="169"/>
        <x:v>0.60599668524935957</x:v>
      </x:c>
      <x:c r="AA1807" s="13">
        <x:f t="shared" si="170"/>
        <x:v>4.4523127919240617E-2</x:v>
      </x:c>
      <x:c r="AB1807" s="13">
        <x:f t="shared" si="171"/>
        <x:v>9.0402290191351514E-2</x:v>
      </x:c>
      <x:c r="AC1807" s="13">
        <x:f t="shared" si="172"/>
        <x:v>0.2026355047240179</x:v>
      </x:c>
      <x:c r="AD1807" s="13">
        <x:f t="shared" si="173"/>
        <x:v>0.2968961880367636</x:v>
      </x:c>
      <x:c r="AE1807" s="50" t="n">
        <x:f>IF(OR(NOT(ISNUMBER(Q1807)),NOT(ISNUMBER(R1807))),"",IF(Q1807&lt;R1807,1,0))</x:f>
        <x:v>0</x:v>
      </x:c>
      <x:c r="AF1807" s="50" t="n">
        <x:f>IFERROR(IF(AND(A1807=A1806,C1807=C1806+1,ISNUMBER(AE1806)),AE1806,""),"")</x:f>
        <x:v>0</x:v>
      </x:c>
      <x:c r="AG1807" s="52" t="n">
        <x:f>IFERROR(IF(AND(A1807=A1806,C1807=C1806+1,ISNUMBER(U1807),ISNUMBER(U1806),U1806&lt;&gt;0),U1807/U1806-1,""),"")</x:f>
        <x:v>-0.5862898444649596</x:v>
      </x:c>
      <x:c r="AH1807" s="50" t="n">
        <x:f>IF(AND(ISNUMBER(AE1807),ISNUMBER(AF1807),ISNUMBER(AG1807)),IF(AND(AE1807=1,AF1807=1,AG1807&lt;0),1,0),"")</x:f>
        <x:v>0</x:v>
      </x:c>
      <x:c r="AI1807" s="50" t="str">
        <x:f>IF(AND(A1807=A1808,C1808=C1807+1,ISNUMBER(AH1808)),C1808,"")</x:f>
      </x:c>
      <x:c r="AJ1807" s="50" t="str">
        <x:f>IF(AND(A1807=A1808,C1808=C1807+1,ISNUMBER(AH1808)),AH1808,"")</x:f>
      </x:c>
    </x:row>
    <x:row r="1808" ht="15">
      <x:c r="A1808" s="9" t="s">
        <x:v>136</x:v>
      </x:c>
      <x:c r="B1808" s="10">
        <x:v>39447</x:v>
      </x:c>
      <x:c r="C1808" s="9">
        <x:v>2007</x:v>
      </x:c>
      <x:c r="D1808" s="11">
        <x:v>747.01199999999994</x:v>
      </x:c>
      <x:c r="E1808" s="11">
        <x:v>28.917999999999999</x:v>
      </x:c>
      <x:c r="F1808" s="11">
        <x:v>39.96</x:v>
      </x:c>
      <x:c r="G1808" s="11">
        <x:v>259.03300000000002</x:v>
      </x:c>
      <x:c r="H1808" s="11">
        <x:v>216.26300000000001</x:v>
      </x:c>
      <x:c r="I1808" s="11">
        <x:v>487.97899999999998</x:v>
      </x:c>
      <x:c r="J1808" s="11">
        <x:v>434.81799999999998</x:v>
      </x:c>
      <x:c r="K1808" s="11">
        <x:v>2.11</x:v>
      </x:c>
      <x:c r="L1808" s="11" t="s">
        <x:v>40</x:v>
      </x:c>
      <x:c r="M1808" s="11" t="s">
        <x:v>40</x:v>
      </x:c>
      <x:c r="N1808" s="11">
        <x:v>216.26300000000001</x:v>
      </x:c>
      <x:c r="O1808" s="11">
        <x:v>51.247999999999998</x:v>
      </x:c>
      <x:c r="P1808" s="11">
        <x:v>27.067</x:v>
      </x:c>
      <x:c r="Q1808" s="11">
        <x:v>28.416</x:v>
      </x:c>
      <x:c r="R1808" s="11">
        <x:v>12.750999999999999</x:v>
      </x:c>
      <x:c r="S1808" s="11">
        <x:v>213.22800000000001</x:v>
      </x:c>
      <x:c r="T1808" s="11">
        <x:v>16.725999999999999</x:v>
      </x:c>
      <x:c r="U1808" s="11">
        <x:v>765.83050000000003</x:v>
      </x:c>
      <x:c r="V1808" s="11">
        <x:v>16</x:v>
      </x:c>
      <x:c r="W1808" s="12">
        <x:v>2</x:v>
      </x:c>
      <x:c r="X1808" s="8">
        <x:v>0</x:v>
      </x:c>
      <x:c r="Y1808" s="13">
        <x:f t="shared" si="168"/>
        <x:v>0.72367367367367363</x:v>
      </x:c>
      <x:c r="Z1808" s="13">
        <x:f t="shared" si="169"/>
        <x:v>0.34675882047410223</x:v>
      </x:c>
      <x:c r="AA1808" s="13">
        <x:f t="shared" si="170"/>
        <x:v>0.28544119773176335</x:v>
      </x:c>
      <x:c r="AB1808" s="13">
        <x:f t="shared" si="171"/>
        <x:v>3.6233688347710617E-2</x:v>
      </x:c>
      <x:c r="AC1808" s="13">
        <x:f t="shared" si="172"/>
        <x:v>6.4570923395860749E-2</x:v>
      </x:c>
      <x:c r="AD1808" s="13">
        <x:f t="shared" si="173"/>
        <x:v>0.58207632541378185</x:v>
      </x:c>
      <x:c r="AE1808" s="50" t="n">
        <x:f>IF(OR(NOT(ISNUMBER(Q1808)),NOT(ISNUMBER(R1808))),"",IF(Q1808&lt;R1808,1,0))</x:f>
        <x:v>0</x:v>
      </x:c>
      <x:c r="AF1808" s="50" t="str">
        <x:f>IFERROR(IF(AND(A1808=A1807,C1808=C1807+1,ISNUMBER(AE1807)),AE1807,""),"")</x:f>
      </x:c>
      <x:c r="AG1808" s="52" t="str">
        <x:f>IFERROR(IF(AND(A1808=A1807,C1808=C1807+1,ISNUMBER(U1808),ISNUMBER(U1807),U1807&lt;&gt;0),U1808/U1807-1,""),"")</x:f>
      </x:c>
      <x:c r="AH1808" s="50" t="str">
        <x:f>IF(AND(ISNUMBER(AE1808),ISNUMBER(AF1808),ISNUMBER(AG1808)),IF(AND(AE1808=1,AF1808=1,AG1808&lt;0),1,0),"")</x:f>
      </x:c>
      <x:c r="AI1808" s="50" t="n">
        <x:f>IF(AND(A1808=A1809,C1809=C1808+1,ISNUMBER(AH1809)),C1809,"")</x:f>
        <x:v>2008</x:v>
      </x:c>
      <x:c r="AJ1808" s="50" t="n">
        <x:f>IF(AND(A1808=A1809,C1809=C1808+1,ISNUMBER(AH1809)),AH1809,"")</x:f>
        <x:v>0</x:v>
      </x:c>
    </x:row>
    <x:row r="1809" ht="15">
      <x:c r="A1809" s="9" t="s">
        <x:v>136</x:v>
      </x:c>
      <x:c r="B1809" s="10">
        <x:v>39813</x:v>
      </x:c>
      <x:c r="C1809" s="9">
        <x:v>2008</x:v>
      </x:c>
      <x:c r="D1809" s="11">
        <x:v>914.02300000000002</x:v>
      </x:c>
      <x:c r="E1809" s="11">
        <x:v>25.803000000000001</x:v>
      </x:c>
      <x:c r="F1809" s="11">
        <x:v>26.815999999999999</x:v>
      </x:c>
      <x:c r="G1809" s="11">
        <x:v>333.91800000000001</x:v>
      </x:c>
      <x:c r="H1809" s="11">
        <x:v>305.17099999999999</x:v>
      </x:c>
      <x:c r="I1809" s="11">
        <x:v>580.10500000000002</x:v>
      </x:c>
      <x:c r="J1809" s="11">
        <x:v>527.15200000000004</x:v>
      </x:c>
      <x:c r="K1809" s="11">
        <x:v>1.671</x:v>
      </x:c>
      <x:c r="L1809" s="11" t="s">
        <x:v>40</x:v>
      </x:c>
      <x:c r="M1809" s="11" t="s">
        <x:v>40</x:v>
      </x:c>
      <x:c r="N1809" s="11">
        <x:v>305.17099999999999</x:v>
      </x:c>
      <x:c r="O1809" s="11">
        <x:v>56.87</x:v>
      </x:c>
      <x:c r="P1809" s="11">
        <x:v>29.341999999999999</x:v>
      </x:c>
      <x:c r="Q1809" s="11">
        <x:v>30.710999999999999</x:v>
      </x:c>
      <x:c r="R1809" s="11">
        <x:v>17.387</x:v>
      </x:c>
      <x:c r="S1809" s="11">
        <x:v>102.607</x:v>
      </x:c>
      <x:c r="T1809" s="11">
        <x:v>2.391</x:v>
      </x:c>
      <x:c r="U1809" s="11">
        <x:v>502.19760000000002</x:v>
      </x:c>
      <x:c r="V1809" s="11">
        <x:v>16</x:v>
      </x:c>
      <x:c r="W1809" s="12">
        <x:v>2</x:v>
      </x:c>
      <x:c r="X1809" s="8">
        <x:v>0</x:v>
      </x:c>
      <x:c r="Y1809" s="13">
        <x:f t="shared" si="168"/>
        <x:v>0.9622240453460621</x:v>
      </x:c>
      <x:c r="Z1809" s="13">
        <x:f t="shared" si="169"/>
        <x:v>0.36532778715634068</x:v>
      </x:c>
      <x:c r="AA1809" s="13">
        <x:f t="shared" si="170"/>
        <x:v>0.11225866307521802</x:v>
      </x:c>
      <x:c r="AB1809" s="13">
        <x:f t="shared" si="171"/>
        <x:v>3.2102036819642389E-2</x:v>
      </x:c>
      <x:c r="AC1809" s="13">
        <x:f t="shared" si="172"/>
        <x:v>7.1604405872100338E-3</x:v>
      </x:c>
      <x:c r="AD1809" s="13">
        <x:f t="shared" si="173"/>
        <x:v>0.57673822212351333</x:v>
      </x:c>
      <x:c r="AE1809" s="50" t="n">
        <x:f>IF(OR(NOT(ISNUMBER(Q1809)),NOT(ISNUMBER(R1809))),"",IF(Q1809&lt;R1809,1,0))</x:f>
        <x:v>0</x:v>
      </x:c>
      <x:c r="AF1809" s="50" t="n">
        <x:f>IFERROR(IF(AND(A1809=A1808,C1809=C1808+1,ISNUMBER(AE1808)),AE1808,""),"")</x:f>
        <x:v>0</x:v>
      </x:c>
      <x:c r="AG1809" s="52" t="n">
        <x:f>IFERROR(IF(AND(A1809=A1808,C1809=C1808+1,ISNUMBER(U1809),ISNUMBER(U1808),U1808&lt;&gt;0),U1809/U1808-1,""),"")</x:f>
        <x:v>-0.34424445095879574</x:v>
      </x:c>
      <x:c r="AH1809" s="50" t="n">
        <x:f>IF(AND(ISNUMBER(AE1809),ISNUMBER(AF1809),ISNUMBER(AG1809)),IF(AND(AE1809=1,AF1809=1,AG1809&lt;0),1,0),"")</x:f>
        <x:v>0</x:v>
      </x:c>
      <x:c r="AI1809" s="50" t="n">
        <x:f>IF(AND(A1809=A1810,C1810=C1809+1,ISNUMBER(AH1810)),C1810,"")</x:f>
        <x:v>2009</x:v>
      </x:c>
      <x:c r="AJ1809" s="50" t="n">
        <x:f>IF(AND(A1809=A1810,C1810=C1809+1,ISNUMBER(AH1810)),AH1810,"")</x:f>
        <x:v>0</x:v>
      </x:c>
    </x:row>
    <x:row r="1810" ht="15">
      <x:c r="A1810" s="9" t="s">
        <x:v>136</x:v>
      </x:c>
      <x:c r="B1810" s="10">
        <x:v>40178</x:v>
      </x:c>
      <x:c r="C1810" s="9">
        <x:v>2009</x:v>
      </x:c>
      <x:c r="D1810" s="11">
        <x:v>859.46500000000003</x:v>
      </x:c>
      <x:c r="E1810" s="11">
        <x:v>15.122</x:v>
      </x:c>
      <x:c r="F1810" s="11">
        <x:v>26.815999999999999</x:v>
      </x:c>
      <x:c r="G1810" s="11">
        <x:v>357.14800000000002</x:v>
      </x:c>
      <x:c r="H1810" s="11">
        <x:v>330.524</x:v>
      </x:c>
      <x:c r="I1810" s="11">
        <x:v>502.31700000000001</x:v>
      </x:c>
      <x:c r="J1810" s="11">
        <x:v>449.33800000000002</x:v>
      </x:c>
      <x:c r="K1810" s="11">
        <x:v>3.222</x:v>
      </x:c>
      <x:c r="L1810" s="11" t="s">
        <x:v>40</x:v>
      </x:c>
      <x:c r="M1810" s="11" t="s">
        <x:v>40</x:v>
      </x:c>
      <x:c r="N1810" s="11">
        <x:v>330.524</x:v>
      </x:c>
      <x:c r="O1810" s="11">
        <x:v>58.487000000000002</x:v>
      </x:c>
      <x:c r="P1810" s="11">
        <x:v>-21.902000000000001</x:v>
      </x:c>
      <x:c r="Q1810" s="11">
        <x:v>-21.172999999999998</x:v>
      </x:c>
      <x:c r="R1810" s="11">
        <x:v>18.82</x:v>
      </x:c>
      <x:c r="S1810" s="11">
        <x:v>-72.638999999999996</x:v>
      </x:c>
      <x:c r="T1810" s="11">
        <x:v>-4.899</x:v>
      </x:c>
      <x:c r="U1810" s="11">
        <x:v>219.6258</x:v>
      </x:c>
      <x:c r="V1810" s="11">
        <x:v>16</x:v>
      </x:c>
      <x:c r="W1810" s="12">
        <x:v>2</x:v>
      </x:c>
      <x:c r="X1810" s="8">
        <x:v>0</x:v>
      </x:c>
      <x:c r="Y1810" s="13">
        <x:f t="shared" si="168"/>
        <x:v>0.5639170644391408</x:v>
      </x:c>
      <x:c r="Z1810" s="13">
        <x:f t="shared" si="169"/>
        <x:v>0.41554688090847214</x:v>
      </x:c>
      <x:c r="AA1810" s="13">
        <x:f t="shared" si="170"/>
        <x:v>-8.4516530632428311E-2</x:v>
      </x:c>
      <x:c r="AB1810" s="13">
        <x:f t="shared" si="171"/>
        <x:v>-2.5483294840394896E-2</x:v>
      </x:c>
      <x:c r="AC1810" s="13">
        <x:f t="shared" si="172"/>
        <x:v>-1.3717002475164356E-2</x:v>
      </x:c>
      <x:c r="AD1810" s="13">
        <x:f t="shared" si="173"/>
        <x:v>0.52281128376373676</x:v>
      </x:c>
      <x:c r="AE1810" s="50" t="n">
        <x:f>IF(OR(NOT(ISNUMBER(Q1810)),NOT(ISNUMBER(R1810))),"",IF(Q1810&lt;R1810,1,0))</x:f>
        <x:v>1</x:v>
      </x:c>
      <x:c r="AF1810" s="50" t="n">
        <x:f>IFERROR(IF(AND(A1810=A1809,C1810=C1809+1,ISNUMBER(AE1809)),AE1809,""),"")</x:f>
        <x:v>0</x:v>
      </x:c>
      <x:c r="AG1810" s="52" t="n">
        <x:f>IFERROR(IF(AND(A1810=A1809,C1810=C1809+1,ISNUMBER(U1810),ISNUMBER(U1809),U1809&lt;&gt;0),U1810/U1809-1,""),"")</x:f>
        <x:v>-0.5626705503968956</x:v>
      </x:c>
      <x:c r="AH1810" s="50" t="n">
        <x:f>IF(AND(ISNUMBER(AE1810),ISNUMBER(AF1810),ISNUMBER(AG1810)),IF(AND(AE1810=1,AF1810=1,AG1810&lt;0),1,0),"")</x:f>
        <x:v>0</x:v>
      </x:c>
      <x:c r="AI1810" s="50" t="n">
        <x:f>IF(AND(A1810=A1811,C1811=C1810+1,ISNUMBER(AH1811)),C1811,"")</x:f>
        <x:v>2010</x:v>
      </x:c>
      <x:c r="AJ1810" s="50" t="n">
        <x:f>IF(AND(A1810=A1811,C1811=C1810+1,ISNUMBER(AH1811)),AH1811,"")</x:f>
        <x:v>0</x:v>
      </x:c>
    </x:row>
    <x:row r="1811" ht="15">
      <x:c r="A1811" s="9" t="s">
        <x:v>136</x:v>
      </x:c>
      <x:c r="B1811" s="10">
        <x:v>40543</x:v>
      </x:c>
      <x:c r="C1811" s="9">
        <x:v>2010</x:v>
      </x:c>
      <x:c r="D1811" s="11">
        <x:v>896.14700000000005</x:v>
      </x:c>
      <x:c r="E1811" s="11">
        <x:v>62.247999999999998</x:v>
      </x:c>
      <x:c r="F1811" s="11">
        <x:v>26.815999999999999</x:v>
      </x:c>
      <x:c r="G1811" s="11">
        <x:v>348.86200000000002</x:v>
      </x:c>
      <x:c r="H1811" s="11">
        <x:v>319.81400000000002</x:v>
      </x:c>
      <x:c r="I1811" s="11">
        <x:v>547.28499999999997</x:v>
      </x:c>
      <x:c r="J1811" s="11">
        <x:v>460.67200000000003</x:v>
      </x:c>
      <x:c r="K1811" s="11">
        <x:v>30.619</x:v>
      </x:c>
      <x:c r="L1811" s="11" t="s">
        <x:v>40</x:v>
      </x:c>
      <x:c r="M1811" s="11" t="s">
        <x:v>40</x:v>
      </x:c>
      <x:c r="N1811" s="11">
        <x:v>319.81400000000002</x:v>
      </x:c>
      <x:c r="O1811" s="11">
        <x:v>57.994999999999997</x:v>
      </x:c>
      <x:c r="P1811" s="11">
        <x:v>23.437000000000001</x:v>
      </x:c>
      <x:c r="Q1811" s="11">
        <x:v>24.882999999999999</x:v>
      </x:c>
      <x:c r="R1811" s="11">
        <x:v>12.259</x:v>
      </x:c>
      <x:c r="S1811" s="11">
        <x:v>10.209</x:v>
      </x:c>
      <x:c r="T1811" s="11">
        <x:v>19.062999999999999</x:v>
      </x:c>
      <x:c r="U1811" s="11">
        <x:v>445.36880000000002</x:v>
      </x:c>
      <x:c r="V1811" s="11">
        <x:v>16</x:v>
      </x:c>
      <x:c r="W1811" s="12">
        <x:v>2</x:v>
      </x:c>
      <x:c r="X1811" s="8">
        <x:v>0</x:v>
      </x:c>
      <x:c r="Y1811" s="13">
        <x:f t="shared" si="168"/>
        <x:v>2.3213007159904535</x:v>
      </x:c>
      <x:c r="Z1811" s="13">
        <x:f t="shared" si="169"/>
        <x:v>0.38929104265260051</x:v>
      </x:c>
      <x:c r="AA1811" s="13">
        <x:f t="shared" si="170"/>
        <x:v>1.1392104197190861E-2</x:v>
      </x:c>
      <x:c r="AB1811" s="13">
        <x:f t="shared" si="171"/>
        <x:v>2.6153075332506832E-2</x:v>
      </x:c>
      <x:c r="AC1811" s="13">
        <x:f t="shared" si="172"/>
        <x:v>5.4643383343557048E-2</x:v>
      </x:c>
      <x:c r="AD1811" s="13">
        <x:f t="shared" si="173"/>
        <x:v>0.5140585194170153</x:v>
      </x:c>
      <x:c r="AE1811" s="50" t="n">
        <x:f>IF(OR(NOT(ISNUMBER(Q1811)),NOT(ISNUMBER(R1811))),"",IF(Q1811&lt;R1811,1,0))</x:f>
        <x:v>0</x:v>
      </x:c>
      <x:c r="AF1811" s="50" t="n">
        <x:f>IFERROR(IF(AND(A1811=A1810,C1811=C1810+1,ISNUMBER(AE1810)),AE1810,""),"")</x:f>
        <x:v>1</x:v>
      </x:c>
      <x:c r="AG1811" s="52" t="n">
        <x:f>IFERROR(IF(AND(A1811=A1810,C1811=C1810+1,ISNUMBER(U1811),ISNUMBER(U1810),U1810&lt;&gt;0),U1811/U1810-1,""),"")</x:f>
        <x:v>1.0278528296766591</x:v>
      </x:c>
      <x:c r="AH1811" s="50" t="n">
        <x:f>IF(AND(ISNUMBER(AE1811),ISNUMBER(AF1811),ISNUMBER(AG1811)),IF(AND(AE1811=1,AF1811=1,AG1811&lt;0),1,0),"")</x:f>
        <x:v>0</x:v>
      </x:c>
      <x:c r="AI1811" s="50" t="n">
        <x:f>IF(AND(A1811=A1812,C1812=C1811+1,ISNUMBER(AH1812)),C1812,"")</x:f>
        <x:v>2011</x:v>
      </x:c>
      <x:c r="AJ1811" s="50" t="n">
        <x:f>IF(AND(A1811=A1812,C1812=C1811+1,ISNUMBER(AH1812)),AH1812,"")</x:f>
        <x:v>0</x:v>
      </x:c>
    </x:row>
    <x:row r="1812" ht="15">
      <x:c r="A1812" s="9" t="s">
        <x:v>136</x:v>
      </x:c>
      <x:c r="B1812" s="10">
        <x:v>40908</x:v>
      </x:c>
      <x:c r="C1812" s="9">
        <x:v>2011</x:v>
      </x:c>
      <x:c r="D1812" s="11">
        <x:v>870.87800000000004</x:v>
      </x:c>
      <x:c r="E1812" s="11">
        <x:v>38.445999999999998</x:v>
      </x:c>
      <x:c r="F1812" s="11">
        <x:v>24.664999999999999</x:v>
      </x:c>
      <x:c r="G1812" s="11">
        <x:v>325.92899999999997</x:v>
      </x:c>
      <x:c r="H1812" s="11">
        <x:v>294.47399999999999</x:v>
      </x:c>
      <x:c r="I1812" s="11">
        <x:v>544.94899999999996</x:v>
      </x:c>
      <x:c r="J1812" s="11">
        <x:v>458.30900000000003</x:v>
      </x:c>
      <x:c r="K1812" s="11">
        <x:v>8.9540000000000006</x:v>
      </x:c>
      <x:c r="L1812" s="11" t="s">
        <x:v>40</x:v>
      </x:c>
      <x:c r="M1812" s="11" t="s">
        <x:v>40</x:v>
      </x:c>
      <x:c r="N1812" s="11">
        <x:v>294.47399999999999</x:v>
      </x:c>
      <x:c r="O1812" s="11">
        <x:v>61.884999999999998</x:v>
      </x:c>
      <x:c r="P1812" s="11">
        <x:v>16.018999999999998</x:v>
      </x:c>
      <x:c r="Q1812" s="11">
        <x:v>17.54</x:v>
      </x:c>
      <x:c r="R1812" s="11">
        <x:v>11.326000000000001</x:v>
      </x:c>
      <x:c r="S1812" s="11">
        <x:v>6.9009999999999998</x:v>
      </x:c>
      <x:c r="T1812" s="11">
        <x:v>23.533999999999999</x:v>
      </x:c>
      <x:c r="U1812" s="11">
        <x:v>433.4171</x:v>
      </x:c>
      <x:c r="V1812" s="11">
        <x:v>16</x:v>
      </x:c>
      <x:c r="W1812" s="12">
        <x:v>2</x:v>
      </x:c>
      <x:c r="X1812" s="8">
        <x:v>0</x:v>
      </x:c>
      <x:c r="Y1812" s="13">
        <x:f t="shared" si="168"/>
        <x:v>1.5587269410095277</x:v>
      </x:c>
      <x:c r="Z1812" s="13">
        <x:f t="shared" si="169"/>
        <x:v>0.37425333973300501</x:v>
      </x:c>
      <x:c r="AA1812" s="13">
        <x:f t="shared" si="170"/>
        <x:v>7.9241868551048478E-3</x:v>
      </x:c>
      <x:c r="AB1812" s="13">
        <x:f t="shared" si="171"/>
        <x:v>1.8394080456734466E-2</x:v>
      </x:c>
      <x:c r="AC1812" s="13">
        <x:f t="shared" si="172"/>
        <x:v>7.2205909876077307E-2</x:v>
      </x:c>
      <x:c r="AD1812" s="13">
        <x:f t="shared" si="173"/>
        <x:v>0.52626085398873323</x:v>
      </x:c>
      <x:c r="AE1812" s="50" t="n">
        <x:f>IF(OR(NOT(ISNUMBER(Q1812)),NOT(ISNUMBER(R1812))),"",IF(Q1812&lt;R1812,1,0))</x:f>
        <x:v>0</x:v>
      </x:c>
      <x:c r="AF1812" s="50" t="n">
        <x:f>IFERROR(IF(AND(A1812=A1811,C1812=C1811+1,ISNUMBER(AE1811)),AE1811,""),"")</x:f>
        <x:v>0</x:v>
      </x:c>
      <x:c r="AG1812" s="52" t="n">
        <x:f>IFERROR(IF(AND(A1812=A1811,C1812=C1811+1,ISNUMBER(U1812),ISNUMBER(U1811),U1811&lt;&gt;0),U1812/U1811-1,""),"")</x:f>
        <x:v>-0.026835512501100278</x:v>
      </x:c>
      <x:c r="AH1812" s="50" t="n">
        <x:f>IF(AND(ISNUMBER(AE1812),ISNUMBER(AF1812),ISNUMBER(AG1812)),IF(AND(AE1812=1,AF1812=1,AG1812&lt;0),1,0),"")</x:f>
        <x:v>0</x:v>
      </x:c>
      <x:c r="AI1812" s="50" t="n">
        <x:f>IF(AND(A1812=A1813,C1813=C1812+1,ISNUMBER(AH1813)),C1813,"")</x:f>
        <x:v>2012</x:v>
      </x:c>
      <x:c r="AJ1812" s="50" t="n">
        <x:f>IF(AND(A1812=A1813,C1813=C1812+1,ISNUMBER(AH1813)),AH1813,"")</x:f>
        <x:v>0</x:v>
      </x:c>
    </x:row>
    <x:row r="1813" ht="15">
      <x:c r="A1813" s="9" t="s">
        <x:v>136</x:v>
      </x:c>
      <x:c r="B1813" s="10">
        <x:v>41274</x:v>
      </x:c>
      <x:c r="C1813" s="9">
        <x:v>2012</x:v>
      </x:c>
      <x:c r="D1813" s="11">
        <x:v>841.59199999999998</x:v>
      </x:c>
      <x:c r="E1813" s="11">
        <x:v>39.337000000000003</x:v>
      </x:c>
      <x:c r="F1813" s="11">
        <x:v>27.620999999999999</x:v>
      </x:c>
      <x:c r="G1813" s="11">
        <x:v>347.09199999999998</x:v>
      </x:c>
      <x:c r="H1813" s="11">
        <x:v>305.35399999999998</x:v>
      </x:c>
      <x:c r="I1813" s="11">
        <x:v>494.5</x:v>
      </x:c>
      <x:c r="J1813" s="11">
        <x:v>441.899</x:v>
      </x:c>
      <x:c r="K1813" s="11">
        <x:v>10.06</x:v>
      </x:c>
      <x:c r="L1813" s="11" t="s">
        <x:v>40</x:v>
      </x:c>
      <x:c r="M1813" s="11" t="s">
        <x:v>40</x:v>
      </x:c>
      <x:c r="N1813" s="11">
        <x:v>305.35399999999998</x:v>
      </x:c>
      <x:c r="O1813" s="11">
        <x:v>65.662999999999997</x:v>
      </x:c>
      <x:c r="P1813" s="11">
        <x:v>-16.302</x:v>
      </x:c>
      <x:c r="Q1813" s="11">
        <x:v>-14.898999999999999</x:v>
      </x:c>
      <x:c r="R1813" s="11">
        <x:v>11.199</x:v>
      </x:c>
      <x:c r="S1813" s="11">
        <x:v>-35.551000000000002</x:v>
      </x:c>
      <x:c r="T1813" s="11">
        <x:v>27.388000000000002</x:v>
      </x:c>
      <x:c r="U1813" s="11">
        <x:v>373.15620000000001</x:v>
      </x:c>
      <x:c r="V1813" s="11">
        <x:v>16</x:v>
      </x:c>
      <x:c r="W1813" s="12">
        <x:v>2</x:v>
      </x:c>
      <x:c r="X1813" s="8">
        <x:v>0</x:v>
      </x:c>
      <x:c r="Y1813" s="13">
        <x:f t="shared" si="168"/>
        <x:v>1.4241700155678652</x:v>
      </x:c>
      <x:c r="Z1813" s="13">
        <x:f t="shared" si="169"/>
        <x:v>0.41242312189279362</x:v>
      </x:c>
      <x:c r="AA1813" s="13">
        <x:f t="shared" si="170"/>
        <x:v>-4.2242559339917683E-2</x:v>
      </x:c>
      <x:c r="AB1813" s="13">
        <x:f t="shared" si="171"/>
        <x:v>-1.9370431277863857E-2</x:v>
      </x:c>
      <x:c r="AC1813" s="13">
        <x:f t="shared" si="172"/>
        <x:v>7.8907033293766499E-2</x:v>
      </x:c>
      <x:c r="AD1813" s="13">
        <x:f t="shared" si="173"/>
        <x:v>0.5250750957708723</x:v>
      </x:c>
      <x:c r="AE1813" s="50" t="n">
        <x:f>IF(OR(NOT(ISNUMBER(Q1813)),NOT(ISNUMBER(R1813))),"",IF(Q1813&lt;R1813,1,0))</x:f>
        <x:v>1</x:v>
      </x:c>
      <x:c r="AF1813" s="50" t="n">
        <x:f>IFERROR(IF(AND(A1813=A1812,C1813=C1812+1,ISNUMBER(AE1812)),AE1812,""),"")</x:f>
        <x:v>0</x:v>
      </x:c>
      <x:c r="AG1813" s="52" t="n">
        <x:f>IFERROR(IF(AND(A1813=A1812,C1813=C1812+1,ISNUMBER(U1813),ISNUMBER(U1812),U1812&lt;&gt;0),U1813/U1812-1,""),"")</x:f>
        <x:v>-0.13903673851354736</x:v>
      </x:c>
      <x:c r="AH1813" s="50" t="n">
        <x:f>IF(AND(ISNUMBER(AE1813),ISNUMBER(AF1813),ISNUMBER(AG1813)),IF(AND(AE1813=1,AF1813=1,AG1813&lt;0),1,0),"")</x:f>
        <x:v>0</x:v>
      </x:c>
      <x:c r="AI1813" s="50" t="n">
        <x:f>IF(AND(A1813=A1814,C1814=C1813+1,ISNUMBER(AH1814)),C1814,"")</x:f>
        <x:v>2013</x:v>
      </x:c>
      <x:c r="AJ1813" s="50" t="n">
        <x:f>IF(AND(A1813=A1814,C1814=C1813+1,ISNUMBER(AH1814)),AH1814,"")</x:f>
        <x:v>0</x:v>
      </x:c>
    </x:row>
    <x:row r="1814" ht="15">
      <x:c r="A1814" s="9" t="s">
        <x:v>136</x:v>
      </x:c>
      <x:c r="B1814" s="10">
        <x:v>41639</x:v>
      </x:c>
      <x:c r="C1814" s="9">
        <x:v>2013</x:v>
      </x:c>
      <x:c r="D1814" s="11">
        <x:v>841.24300000000005</x:v>
      </x:c>
      <x:c r="E1814" s="11">
        <x:v>27.193000000000001</x:v>
      </x:c>
      <x:c r="F1814" s="11">
        <x:v>28.31</x:v>
      </x:c>
      <x:c r="G1814" s="11">
        <x:v>288.61500000000001</x:v>
      </x:c>
      <x:c r="H1814" s="11">
        <x:v>258.68799999999999</x:v>
      </x:c>
      <x:c r="I1814" s="11">
        <x:v>552.62800000000004</x:v>
      </x:c>
      <x:c r="J1814" s="11">
        <x:v>463.26299999999998</x:v>
      </x:c>
      <x:c r="K1814" s="11">
        <x:v>7.85</x:v>
      </x:c>
      <x:c r="L1814" s="11" t="s">
        <x:v>40</x:v>
      </x:c>
      <x:c r="M1814" s="11" t="s">
        <x:v>40</x:v>
      </x:c>
      <x:c r="N1814" s="11">
        <x:v>258.68799999999999</x:v>
      </x:c>
      <x:c r="O1814" s="11">
        <x:v>69.671000000000006</x:v>
      </x:c>
      <x:c r="P1814" s="11">
        <x:v>46.988999999999997</x:v>
      </x:c>
      <x:c r="Q1814" s="11">
        <x:v>48.505000000000003</x:v>
      </x:c>
      <x:c r="R1814" s="11">
        <x:v>12.28</x:v>
      </x:c>
      <x:c r="S1814" s="11">
        <x:v>31.876000000000001</x:v>
      </x:c>
      <x:c r="T1814" s="11">
        <x:v>30.186</x:v>
      </x:c>
      <x:c r="U1814" s="11">
        <x:v>506.3707</x:v>
      </x:c>
      <x:c r="V1814" s="11">
        <x:v>16</x:v>
      </x:c>
      <x:c r="W1814" s="12">
        <x:v>2</x:v>
      </x:c>
      <x:c r="X1814" s="8">
        <x:v>0</x:v>
      </x:c>
      <x:c r="Y1814" s="13">
        <x:f t="shared" si="168"/>
        <x:v>0.96054397739314734</x:v>
      </x:c>
      <x:c r="Z1814" s="13">
        <x:f t="shared" si="169"/>
        <x:v>0.34308160662258108</x:v>
      </x:c>
      <x:c r="AA1814" s="13">
        <x:f t="shared" si="170"/>
        <x:v>3.7891548577521597E-2</x:v>
      </x:c>
      <x:c r="AB1814" s="13">
        <x:f t="shared" si="171"/>
        <x:v>5.5856631199308636E-2</x:v>
      </x:c>
      <x:c r="AC1814" s="13">
        <x:f t="shared" si="172"/>
        <x:v>0.104589158567642</x:v>
      </x:c>
      <x:c r="AD1814" s="13">
        <x:f t="shared" si="173"/>
        <x:v>0.55068868329364995</x:v>
      </x:c>
      <x:c r="AE1814" s="50" t="n">
        <x:f>IF(OR(NOT(ISNUMBER(Q1814)),NOT(ISNUMBER(R1814))),"",IF(Q1814&lt;R1814,1,0))</x:f>
        <x:v>0</x:v>
      </x:c>
      <x:c r="AF1814" s="50" t="n">
        <x:f>IFERROR(IF(AND(A1814=A1813,C1814=C1813+1,ISNUMBER(AE1813)),AE1813,""),"")</x:f>
        <x:v>1</x:v>
      </x:c>
      <x:c r="AG1814" s="52" t="n">
        <x:f>IFERROR(IF(AND(A1814=A1813,C1814=C1813+1,ISNUMBER(U1814),ISNUMBER(U1813),U1813&lt;&gt;0),U1814/U1813-1,""),"")</x:f>
        <x:v>0.35699393444353866</x:v>
      </x:c>
      <x:c r="AH1814" s="50" t="n">
        <x:f>IF(AND(ISNUMBER(AE1814),ISNUMBER(AF1814),ISNUMBER(AG1814)),IF(AND(AE1814=1,AF1814=1,AG1814&lt;0),1,0),"")</x:f>
        <x:v>0</x:v>
      </x:c>
      <x:c r="AI1814" s="50" t="n">
        <x:f>IF(AND(A1814=A1815,C1815=C1814+1,ISNUMBER(AH1815)),C1815,"")</x:f>
        <x:v>2014</x:v>
      </x:c>
      <x:c r="AJ1814" s="50" t="n">
        <x:f>IF(AND(A1814=A1815,C1815=C1814+1,ISNUMBER(AH1815)),AH1815,"")</x:f>
        <x:v>0</x:v>
      </x:c>
    </x:row>
    <x:row r="1815" ht="15">
      <x:c r="A1815" s="9" t="s">
        <x:v>136</x:v>
      </x:c>
      <x:c r="B1815" s="10">
        <x:v>42004</x:v>
      </x:c>
      <x:c r="C1815" s="9">
        <x:v>2014</x:v>
      </x:c>
      <x:c r="D1815" s="11">
        <x:v>875.58699999999999</x:v>
      </x:c>
      <x:c r="E1815" s="11">
        <x:v>23.181000000000001</x:v>
      </x:c>
      <x:c r="F1815" s="11">
        <x:v>30.466999999999999</x:v>
      </x:c>
      <x:c r="G1815" s="11">
        <x:v>281.52300000000002</x:v>
      </x:c>
      <x:c r="H1815" s="11">
        <x:v>251.892</x:v>
      </x:c>
      <x:c r="I1815" s="11">
        <x:v>594.06399999999996</x:v>
      </x:c>
      <x:c r="J1815" s="11">
        <x:v>504.65699999999998</x:v>
      </x:c>
      <x:c r="K1815" s="11">
        <x:v>3.3010000000000002</x:v>
      </x:c>
      <x:c r="L1815" s="11" t="s">
        <x:v>40</x:v>
      </x:c>
      <x:c r="M1815" s="11" t="s">
        <x:v>40</x:v>
      </x:c>
      <x:c r="N1815" s="11">
        <x:v>251.892</x:v>
      </x:c>
      <x:c r="O1815" s="11">
        <x:v>72.195999999999998</x:v>
      </x:c>
      <x:c r="P1815" s="11">
        <x:v>67.887</x:v>
      </x:c>
      <x:c r="Q1815" s="11">
        <x:v>69.387</x:v>
      </x:c>
      <x:c r="R1815" s="11">
        <x:v>11.315</x:v>
      </x:c>
      <x:c r="S1815" s="11">
        <x:v>59.548000000000002</x:v>
      </x:c>
      <x:c r="T1815" s="11">
        <x:v>32.752000000000002</x:v>
      </x:c>
      <x:c r="U1815" s="11">
        <x:v>781.82920000000001</x:v>
      </x:c>
      <x:c r="V1815" s="11">
        <x:v>16</x:v>
      </x:c>
      <x:c r="W1815" s="12">
        <x:v>2</x:v>
      </x:c>
      <x:c r="X1815" s="8">
        <x:v>0</x:v>
      </x:c>
      <x:c r="Y1815" s="13">
        <x:f t="shared" si="168"/>
        <x:v>0.7608560081399548</x:v>
      </x:c>
      <x:c r="Z1815" s="13">
        <x:f t="shared" si="169"/>
        <x:v>0.32152487417012821</x:v>
      </x:c>
      <x:c r="AA1815" s="13">
        <x:f t="shared" si="170"/>
        <x:v>6.8009232663344701E-2</x:v>
      </x:c>
      <x:c r="AB1815" s="13">
        <x:f t="shared" si="171"/>
        <x:v>7.7533129203608553E-2</x:v>
      </x:c>
      <x:c r="AC1815" s="13">
        <x:f t="shared" si="172"/>
        <x:v>0.11633862952582914</x:v>
      </x:c>
      <x:c r="AD1815" s="13">
        <x:f t="shared" si="173"/>
        <x:v>0.57636419910300174</x:v>
      </x:c>
      <x:c r="AE1815" s="50" t="n">
        <x:f>IF(OR(NOT(ISNUMBER(Q1815)),NOT(ISNUMBER(R1815))),"",IF(Q1815&lt;R1815,1,0))</x:f>
        <x:v>0</x:v>
      </x:c>
      <x:c r="AF1815" s="50" t="n">
        <x:f>IFERROR(IF(AND(A1815=A1814,C1815=C1814+1,ISNUMBER(AE1814)),AE1814,""),"")</x:f>
        <x:v>0</x:v>
      </x:c>
      <x:c r="AG1815" s="52" t="n">
        <x:f>IFERROR(IF(AND(A1815=A1814,C1815=C1814+1,ISNUMBER(U1815),ISNUMBER(U1814),U1814&lt;&gt;0),U1815/U1814-1,""),"")</x:f>
        <x:v>0.5439858585814701</x:v>
      </x:c>
      <x:c r="AH1815" s="50" t="n">
        <x:f>IF(AND(ISNUMBER(AE1815),ISNUMBER(AF1815),ISNUMBER(AG1815)),IF(AND(AE1815=1,AF1815=1,AG1815&lt;0),1,0),"")</x:f>
        <x:v>0</x:v>
      </x:c>
      <x:c r="AI1815" s="50" t="n">
        <x:f>IF(AND(A1815=A1816,C1816=C1815+1,ISNUMBER(AH1816)),C1816,"")</x:f>
        <x:v>2015</x:v>
      </x:c>
      <x:c r="AJ1815" s="50" t="n">
        <x:f>IF(AND(A1815=A1816,C1816=C1815+1,ISNUMBER(AH1816)),AH1816,"")</x:f>
        <x:v>0</x:v>
      </x:c>
    </x:row>
    <x:row r="1816" ht="15">
      <x:c r="A1816" s="9" t="s">
        <x:v>136</x:v>
      </x:c>
      <x:c r="B1816" s="10">
        <x:v>42369</x:v>
      </x:c>
      <x:c r="C1816" s="9">
        <x:v>2015</x:v>
      </x:c>
      <x:c r="D1816" s="11">
        <x:v>1090.9059999999999</x:v>
      </x:c>
      <x:c r="E1816" s="11">
        <x:v>28.192</x:v>
      </x:c>
      <x:c r="F1816" s="11">
        <x:v>106.453</x:v>
      </x:c>
      <x:c r="G1816" s="11">
        <x:v>339.99200000000002</x:v>
      </x:c>
      <x:c r="H1816" s="11">
        <x:v>303.70100000000002</x:v>
      </x:c>
      <x:c r="I1816" s="11">
        <x:v>750.91399999999999</x:v>
      </x:c>
      <x:c r="J1816" s="11">
        <x:v>619.20600000000002</x:v>
      </x:c>
      <x:c r="K1816" s="11">
        <x:v>8.1940000000000008</x:v>
      </x:c>
      <x:c r="L1816" s="11" t="s">
        <x:v>40</x:v>
      </x:c>
      <x:c r="M1816" s="11" t="s">
        <x:v>40</x:v>
      </x:c>
      <x:c r="N1816" s="11">
        <x:v>303.70100000000002</x:v>
      </x:c>
      <x:c r="O1816" s="11">
        <x:v>84.275999999999996</x:v>
      </x:c>
      <x:c r="P1816" s="11">
        <x:v>112.88500000000001</x:v>
      </x:c>
      <x:c r="Q1816" s="11">
        <x:v>114.369</x:v>
      </x:c>
      <x:c r="R1816" s="11">
        <x:v>10.704000000000001</x:v>
      </x:c>
      <x:c r="S1816" s="11">
        <x:v>105.587</x:v>
      </x:c>
      <x:c r="T1816" s="11">
        <x:v>42.396999999999998</x:v>
      </x:c>
      <x:c r="U1816" s="11">
        <x:v>1023.4109</x:v>
      </x:c>
      <x:c r="V1816" s="11">
        <x:v>16</x:v>
      </x:c>
      <x:c r="W1816" s="12">
        <x:v>2</x:v>
      </x:c>
      <x:c r="X1816" s="8">
        <x:v>0</x:v>
      </x:c>
      <x:c r="Y1816" s="13">
        <x:f t="shared" si="168"/>
        <x:v>0.26483048857242164</x:v>
      </x:c>
      <x:c r="Z1816" s="13">
        <x:f t="shared" si="169"/>
        <x:v>0.31166021637061309</x:v>
      </x:c>
      <x:c r="AA1816" s="13">
        <x:f t="shared" si="170"/>
        <x:v>9.6788357567013109E-2</x:v>
      </x:c>
      <x:c r="AB1816" s="13">
        <x:f t="shared" si="171"/>
        <x:v>0.10347820985492794</x:v>
      </x:c>
      <x:c r="AC1816" s="13">
        <x:f t="shared" si="172"/>
        <x:v>0.12469999294101036</x:v>
      </x:c>
      <x:c r="AD1816" s="13">
        <x:f t="shared" si="173"/>
        <x:v>0.56760710822014004</x:v>
      </x:c>
      <x:c r="AE1816" s="50" t="n">
        <x:f>IF(OR(NOT(ISNUMBER(Q1816)),NOT(ISNUMBER(R1816))),"",IF(Q1816&lt;R1816,1,0))</x:f>
        <x:v>0</x:v>
      </x:c>
      <x:c r="AF1816" s="50" t="n">
        <x:f>IFERROR(IF(AND(A1816=A1815,C1816=C1815+1,ISNUMBER(AE1815)),AE1815,""),"")</x:f>
        <x:v>0</x:v>
      </x:c>
      <x:c r="AG1816" s="52" t="n">
        <x:f>IFERROR(IF(AND(A1816=A1815,C1816=C1815+1,ISNUMBER(U1816),ISNUMBER(U1815),U1815&lt;&gt;0),U1816/U1815-1,""),"")</x:f>
        <x:v>0.30899549415652405</x:v>
      </x:c>
      <x:c r="AH1816" s="50" t="n">
        <x:f>IF(AND(ISNUMBER(AE1816),ISNUMBER(AF1816),ISNUMBER(AG1816)),IF(AND(AE1816=1,AF1816=1,AG1816&lt;0),1,0),"")</x:f>
        <x:v>0</x:v>
      </x:c>
      <x:c r="AI1816" s="50" t="n">
        <x:f>IF(AND(A1816=A1817,C1817=C1816+1,ISNUMBER(AH1817)),C1817,"")</x:f>
        <x:v>2016</x:v>
      </x:c>
      <x:c r="AJ1816" s="50" t="n">
        <x:f>IF(AND(A1816=A1817,C1817=C1816+1,ISNUMBER(AH1817)),AH1817,"")</x:f>
        <x:v>0</x:v>
      </x:c>
    </x:row>
    <x:row r="1817" ht="15">
      <x:c r="A1817" s="9" t="s">
        <x:v>136</x:v>
      </x:c>
      <x:c r="B1817" s="10">
        <x:v>42735</x:v>
      </x:c>
      <x:c r="C1817" s="9">
        <x:v>2016</x:v>
      </x:c>
      <x:c r="D1817" s="11">
        <x:v>1198.1199999999999</x:v>
      </x:c>
      <x:c r="E1817" s="11">
        <x:v>33.994999999999997</x:v>
      </x:c>
      <x:c r="F1817" s="11">
        <x:v>40.087000000000003</x:v>
      </x:c>
      <x:c r="G1817" s="11">
        <x:v>368.733</x:v>
      </x:c>
      <x:c r="H1817" s="11">
        <x:v>328.928</x:v>
      </x:c>
      <x:c r="I1817" s="11">
        <x:v>829.38699999999994</x:v>
      </x:c>
      <x:c r="J1817" s="11">
        <x:v>692.697</x:v>
      </x:c>
      <x:c r="K1817" s="11">
        <x:v>17.207000000000001</x:v>
      </x:c>
      <x:c r="L1817" s="11" t="s">
        <x:v>40</x:v>
      </x:c>
      <x:c r="M1817" s="11" t="s">
        <x:v>40</x:v>
      </x:c>
      <x:c r="N1817" s="11">
        <x:v>328.928</x:v>
      </x:c>
      <x:c r="O1817" s="11">
        <x:v>101.38200000000001</x:v>
      </x:c>
      <x:c r="P1817" s="11">
        <x:v>117.855</x:v>
      </x:c>
      <x:c r="Q1817" s="11">
        <x:v>119.485</x:v>
      </x:c>
      <x:c r="R1817" s="11">
        <x:v>11.866</x:v>
      </x:c>
      <x:c r="S1817" s="11">
        <x:v>111.999</x:v>
      </x:c>
      <x:c r="T1817" s="11">
        <x:v>55.466999999999999</x:v>
      </x:c>
      <x:c r="U1817" s="11">
        <x:v>1210.1282000000001</x:v>
      </x:c>
      <x:c r="V1817" s="11">
        <x:v>16</x:v>
      </x:c>
      <x:c r="W1817" s="12">
        <x:v>2</x:v>
      </x:c>
      <x:c r="X1817" s="8">
        <x:v>0</x:v>
      </x:c>
      <x:c r="Y1817" s="13">
        <x:f t="shared" si="168"/>
        <x:v>0.8480305335894428</x:v>
      </x:c>
      <x:c r="Z1817" s="13">
        <x:f t="shared" si="169"/>
        <x:v>0.30775965679564654</x:v>
      </x:c>
      <x:c r="AA1817" s="13">
        <x:f t="shared" si="170"/>
        <x:v>9.3478950355557047E-2</x:v>
      </x:c>
      <x:c r="AB1817" s="13">
        <x:f t="shared" si="171"/>
        <x:v>9.8366607685373766E-2</x:v>
      </x:c>
      <x:c r="AC1817" s="13">
        <x:f t="shared" si="172"/>
        <x:v>0.15042591794062371</x:v>
      </x:c>
      <x:c r="AD1817" s="13">
        <x:f t="shared" si="173"/>
        <x:v>0.57815327346175682</x:v>
      </x:c>
      <x:c r="AE1817" s="50" t="n">
        <x:f>IF(OR(NOT(ISNUMBER(Q1817)),NOT(ISNUMBER(R1817))),"",IF(Q1817&lt;R1817,1,0))</x:f>
        <x:v>0</x:v>
      </x:c>
      <x:c r="AF1817" s="50" t="n">
        <x:f>IFERROR(IF(AND(A1817=A1816,C1817=C1816+1,ISNUMBER(AE1816)),AE1816,""),"")</x:f>
        <x:v>0</x:v>
      </x:c>
      <x:c r="AG1817" s="52" t="n">
        <x:f>IFERROR(IF(AND(A1817=A1816,C1817=C1816+1,ISNUMBER(U1817),ISNUMBER(U1816),U1816&lt;&gt;0),U1817/U1816-1,""),"")</x:f>
        <x:v>0.18244607322435225</x:v>
      </x:c>
      <x:c r="AH1817" s="50" t="n">
        <x:f>IF(AND(ISNUMBER(AE1817),ISNUMBER(AF1817),ISNUMBER(AG1817)),IF(AND(AE1817=1,AF1817=1,AG1817&lt;0),1,0),"")</x:f>
        <x:v>0</x:v>
      </x:c>
      <x:c r="AI1817" s="50" t="n">
        <x:f>IF(AND(A1817=A1818,C1818=C1817+1,ISNUMBER(AH1818)),C1818,"")</x:f>
        <x:v>2017</x:v>
      </x:c>
      <x:c r="AJ1817" s="50" t="n">
        <x:f>IF(AND(A1817=A1818,C1818=C1817+1,ISNUMBER(AH1818)),AH1818,"")</x:f>
        <x:v>0</x:v>
      </x:c>
    </x:row>
    <x:row r="1818" ht="15">
      <x:c r="A1818" s="9" t="s">
        <x:v>136</x:v>
      </x:c>
      <x:c r="B1818" s="10">
        <x:v>43100</x:v>
      </x:c>
      <x:c r="C1818" s="9">
        <x:v>2017</x:v>
      </x:c>
      <x:c r="D1818" s="11">
        <x:v>1255.529</x:v>
      </x:c>
      <x:c r="E1818" s="11">
        <x:v>25.231000000000002</x:v>
      </x:c>
      <x:c r="F1818" s="11">
        <x:v>41.295999999999999</x:v>
      </x:c>
      <x:c r="G1818" s="11">
        <x:v>365.17899999999997</x:v>
      </x:c>
      <x:c r="H1818" s="11">
        <x:v>325.27999999999997</x:v>
      </x:c>
      <x:c r="I1818" s="11">
        <x:v>890.35</x:v>
      </x:c>
      <x:c r="J1818" s="11">
        <x:v>753.37400000000002</x:v>
      </x:c>
      <x:c r="K1818" s="11">
        <x:v>6.9059999999999997</x:v>
      </x:c>
      <x:c r="L1818" s="11" t="s">
        <x:v>40</x:v>
      </x:c>
      <x:c r="M1818" s="11" t="s">
        <x:v>40</x:v>
      </x:c>
      <x:c r="N1818" s="11">
        <x:v>325.27999999999997</x:v>
      </x:c>
      <x:c r="O1818" s="11">
        <x:v>109.07</x:v>
      </x:c>
      <x:c r="P1818" s="11">
        <x:v>109.02200000000001</x:v>
      </x:c>
      <x:c r="Q1818" s="11">
        <x:v>110.956</x:v>
      </x:c>
      <x:c r="R1818" s="11">
        <x:v>11.756</x:v>
      </x:c>
      <x:c r="S1818" s="11">
        <x:v>99.510999999999996</x:v>
      </x:c>
      <x:c r="T1818" s="11">
        <x:v>55.973999999999997</x:v>
      </x:c>
      <x:c r="U1818" s="11">
        <x:v>1145.1315</x:v>
      </x:c>
      <x:c r="V1818" s="11">
        <x:v>16</x:v>
      </x:c>
      <x:c r="W1818" s="12">
        <x:v>2</x:v>
      </x:c>
      <x:c r="X1818" s="8">
        <x:v>0</x:v>
      </x:c>
      <x:c r="Y1818" s="13">
        <x:f t="shared" si="168"/>
        <x:v>0.61097927160015508</x:v>
      </x:c>
      <x:c r="Z1818" s="13">
        <x:f t="shared" si="169"/>
        <x:v>0.29085668272098852</x:v>
      </x:c>
      <x:c r="AA1818" s="13">
        <x:f t="shared" si="170"/>
        <x:v>7.9258225019095532E-2</x:v>
      </x:c>
      <x:c r="AB1818" s="13">
        <x:f t="shared" si="171"/>
        <x:v>8.6833517983256461E-2</x:v>
      </x:c>
      <x:c r="AC1818" s="13">
        <x:f t="shared" si="172"/>
        <x:v>0.15327825532136294</x:v>
      </x:c>
      <x:c r="AD1818" s="13">
        <x:f t="shared" si="173"/>
        <x:v>0.60004508059949235</x:v>
      </x:c>
      <x:c r="AE1818" s="50" t="n">
        <x:f>IF(OR(NOT(ISNUMBER(Q1818)),NOT(ISNUMBER(R1818))),"",IF(Q1818&lt;R1818,1,0))</x:f>
        <x:v>0</x:v>
      </x:c>
      <x:c r="AF1818" s="50" t="n">
        <x:f>IFERROR(IF(AND(A1818=A1817,C1818=C1817+1,ISNUMBER(AE1817)),AE1817,""),"")</x:f>
        <x:v>0</x:v>
      </x:c>
      <x:c r="AG1818" s="52" t="n">
        <x:f>IFERROR(IF(AND(A1818=A1817,C1818=C1817+1,ISNUMBER(U1818),ISNUMBER(U1817),U1817&lt;&gt;0),U1818/U1817-1,""),"")</x:f>
        <x:v>-0.05371059033249548</x:v>
      </x:c>
      <x:c r="AH1818" s="50" t="n">
        <x:f>IF(AND(ISNUMBER(AE1818),ISNUMBER(AF1818),ISNUMBER(AG1818)),IF(AND(AE1818=1,AF1818=1,AG1818&lt;0),1,0),"")</x:f>
        <x:v>0</x:v>
      </x:c>
      <x:c r="AI1818" s="50" t="n">
        <x:f>IF(AND(A1818=A1819,C1819=C1818+1,ISNUMBER(AH1819)),C1819,"")</x:f>
        <x:v>2018</x:v>
      </x:c>
      <x:c r="AJ1818" s="50" t="n">
        <x:f>IF(AND(A1818=A1819,C1819=C1818+1,ISNUMBER(AH1819)),AH1819,"")</x:f>
        <x:v>0</x:v>
      </x:c>
    </x:row>
    <x:row r="1819" ht="15">
      <x:c r="A1819" s="9" t="s">
        <x:v>136</x:v>
      </x:c>
      <x:c r="B1819" s="10">
        <x:v>43465</x:v>
      </x:c>
      <x:c r="C1819" s="9">
        <x:v>2018</x:v>
      </x:c>
      <x:c r="D1819" s="11">
        <x:v>1369.84</x:v>
      </x:c>
      <x:c r="E1819" s="11">
        <x:v>25.722000000000001</x:v>
      </x:c>
      <x:c r="F1819" s="11">
        <x:v>41.363</x:v>
      </x:c>
      <x:c r="G1819" s="11">
        <x:v>388.69200000000001</x:v>
      </x:c>
      <x:c r="H1819" s="11">
        <x:v>351.86399999999998</x:v>
      </x:c>
      <x:c r="I1819" s="11">
        <x:v>981.14800000000002</x:v>
      </x:c>
      <x:c r="J1819" s="11">
        <x:v>843.20299999999997</x:v>
      </x:c>
      <x:c r="K1819" s="11">
        <x:v>6.8529999999999998</x:v>
      </x:c>
      <x:c r="L1819" s="11" t="s">
        <x:v>40</x:v>
      </x:c>
      <x:c r="M1819" s="11" t="s">
        <x:v>40</x:v>
      </x:c>
      <x:c r="N1819" s="11">
        <x:v>351.86399999999998</x:v>
      </x:c>
      <x:c r="O1819" s="11">
        <x:v>116.66</x:v>
      </x:c>
      <x:c r="P1819" s="11">
        <x:v>142.55600000000001</x:v>
      </x:c>
      <x:c r="Q1819" s="11">
        <x:v>144.39400000000001</x:v>
      </x:c>
      <x:c r="R1819" s="11">
        <x:v>11.975</x:v>
      </x:c>
      <x:c r="S1819" s="11">
        <x:v>133.542</x:v>
      </x:c>
      <x:c r="T1819" s="11">
        <x:v>63.423000000000002</x:v>
      </x:c>
      <x:c r="U1819" s="11">
        <x:v>1343.0286000000001</x:v>
      </x:c>
      <x:c r="V1819" s="11">
        <x:v>16</x:v>
      </x:c>
      <x:c r="W1819" s="12">
        <x:v>2</x:v>
      </x:c>
      <x:c r="X1819" s="8">
        <x:v>0</x:v>
      </x:c>
      <x:c r="Y1819" s="13">
        <x:f t="shared" si="168"/>
        <x:v>0.62186011652926532</x:v>
      </x:c>
      <x:c r="Z1819" s="13">
        <x:f t="shared" si="169"/>
        <x:v>0.28374992699877361</x:v>
      </x:c>
      <x:c r="AA1819" s="13">
        <x:f t="shared" si="170"/>
        <x:v>9.7487297786602825E-2</x:v>
      </x:c>
      <x:c r="AB1819" s="13">
        <x:f t="shared" si="171"/>
        <x:v>0.10406762833615606</x:v>
      </x:c>
      <x:c r="AC1819" s="13">
        <x:f t="shared" si="172"/>
        <x:v>0.16317032509030285</x:v>
      </x:c>
      <x:c r="AD1819" s="13">
        <x:f t="shared" si="173"/>
        <x:v>0.61554853121532449</x:v>
      </x:c>
      <x:c r="AE1819" s="50" t="n">
        <x:f>IF(OR(NOT(ISNUMBER(Q1819)),NOT(ISNUMBER(R1819))),"",IF(Q1819&lt;R1819,1,0))</x:f>
        <x:v>0</x:v>
      </x:c>
      <x:c r="AF1819" s="50" t="n">
        <x:f>IFERROR(IF(AND(A1819=A1818,C1819=C1818+1,ISNUMBER(AE1818)),AE1818,""),"")</x:f>
        <x:v>0</x:v>
      </x:c>
      <x:c r="AG1819" s="52" t="n">
        <x:f>IFERROR(IF(AND(A1819=A1818,C1819=C1818+1,ISNUMBER(U1819),ISNUMBER(U1818),U1818&lt;&gt;0),U1819/U1818-1,""),"")</x:f>
        <x:v>0.17281604776394688</x:v>
      </x:c>
      <x:c r="AH1819" s="50" t="n">
        <x:f>IF(AND(ISNUMBER(AE1819),ISNUMBER(AF1819),ISNUMBER(AG1819)),IF(AND(AE1819=1,AF1819=1,AG1819&lt;0),1,0),"")</x:f>
        <x:v>0</x:v>
      </x:c>
      <x:c r="AI1819" s="50" t="n">
        <x:f>IF(AND(A1819=A1820,C1820=C1819+1,ISNUMBER(AH1820)),C1820,"")</x:f>
        <x:v>2019</x:v>
      </x:c>
      <x:c r="AJ1819" s="50" t="n">
        <x:f>IF(AND(A1819=A1820,C1820=C1819+1,ISNUMBER(AH1820)),AH1820,"")</x:f>
        <x:v>0</x:v>
      </x:c>
    </x:row>
    <x:row r="1820" ht="15">
      <x:c r="A1820" s="9" t="s">
        <x:v>136</x:v>
      </x:c>
      <x:c r="B1820" s="10">
        <x:v>43830</x:v>
      </x:c>
      <x:c r="C1820" s="9">
        <x:v>2019</x:v>
      </x:c>
      <x:c r="D1820" s="11">
        <x:v>1520.1969999999999</x:v>
      </x:c>
      <x:c r="E1820" s="11">
        <x:v>38.54</x:v>
      </x:c>
      <x:c r="F1820" s="11">
        <x:v>45.872</x:v>
      </x:c>
      <x:c r="G1820" s="11">
        <x:v>396.3</x:v>
      </x:c>
      <x:c r="H1820" s="11">
        <x:v>354.65100000000001</x:v>
      </x:c>
      <x:c r="I1820" s="11">
        <x:v>1123.8969999999999</x:v>
      </x:c>
      <x:c r="J1820" s="11">
        <x:v>919.99</x:v>
      </x:c>
      <x:c r="K1820" s="11">
        <x:v>17.902000000000001</x:v>
      </x:c>
      <x:c r="L1820" s="11" t="s">
        <x:v>40</x:v>
      </x:c>
      <x:c r="M1820" s="11" t="s">
        <x:v>40</x:v>
      </x:c>
      <x:c r="N1820" s="11">
        <x:v>354.65100000000001</x:v>
      </x:c>
      <x:c r="O1820" s="11">
        <x:v>125.414</x:v>
      </x:c>
      <x:c r="P1820" s="11">
        <x:v>135.56</x:v>
      </x:c>
      <x:c r="Q1820" s="11">
        <x:v>137.34700000000001</x:v>
      </x:c>
      <x:c r="R1820" s="11">
        <x:v>10.076000000000001</x:v>
      </x:c>
      <x:c r="S1820" s="11">
        <x:v>126.5</x:v>
      </x:c>
      <x:c r="T1820" s="11">
        <x:v>72.355999999999995</x:v>
      </x:c>
      <x:c r="U1820" s="11">
        <x:v>1641.3514</x:v>
      </x:c>
      <x:c r="V1820" s="11">
        <x:v>16</x:v>
      </x:c>
      <x:c r="W1820" s="12">
        <x:v>2</x:v>
      </x:c>
      <x:c r="X1820" s="8">
        <x:v>0</x:v>
      </x:c>
      <x:c r="Y1820" s="13">
        <x:f t="shared" si="168"/>
        <x:v>0.8401639344262295</x:v>
      </x:c>
      <x:c r="Z1820" s="13">
        <x:f t="shared" si="169"/>
        <x:v>0.2606898974277676</x:v>
      </x:c>
      <x:c r="AA1820" s="13">
        <x:f t="shared" si="170"/>
        <x:v>8.3212899380803937E-2</x:v>
      </x:c>
      <x:c r="AB1820" s="13">
        <x:f t="shared" si="171"/>
        <x:v>8.9172653281120812E-2</x:v>
      </x:c>
      <x:c r="AC1820" s="13">
        <x:f t="shared" si="172"/>
        <x:v>0.18257885440322985</x:v>
      </x:c>
      <x:c r="AD1820" s="13">
        <x:f t="shared" si="173"/>
        <x:v>0.60517814467467046</x:v>
      </x:c>
      <x:c r="AE1820" s="50" t="n">
        <x:f>IF(OR(NOT(ISNUMBER(Q1820)),NOT(ISNUMBER(R1820))),"",IF(Q1820&lt;R1820,1,0))</x:f>
        <x:v>0</x:v>
      </x:c>
      <x:c r="AF1820" s="50" t="n">
        <x:f>IFERROR(IF(AND(A1820=A1819,C1820=C1819+1,ISNUMBER(AE1819)),AE1819,""),"")</x:f>
        <x:v>0</x:v>
      </x:c>
      <x:c r="AG1820" s="52" t="n">
        <x:f>IFERROR(IF(AND(A1820=A1819,C1820=C1819+1,ISNUMBER(U1820),ISNUMBER(U1819),U1819&lt;&gt;0),U1820/U1819-1,""),"")</x:f>
        <x:v>0.22212691524216233</x:v>
      </x:c>
      <x:c r="AH1820" s="50" t="n">
        <x:f>IF(AND(ISNUMBER(AE1820),ISNUMBER(AF1820),ISNUMBER(AG1820)),IF(AND(AE1820=1,AF1820=1,AG1820&lt;0),1,0),"")</x:f>
        <x:v>0</x:v>
      </x:c>
      <x:c r="AI1820" s="50" t="n">
        <x:f>IF(AND(A1820=A1821,C1821=C1820+1,ISNUMBER(AH1821)),C1821,"")</x:f>
        <x:v>2020</x:v>
      </x:c>
      <x:c r="AJ1820" s="50" t="n">
        <x:f>IF(AND(A1820=A1821,C1821=C1820+1,ISNUMBER(AH1821)),AH1821,"")</x:f>
        <x:v>0</x:v>
      </x:c>
    </x:row>
    <x:row r="1821" ht="15">
      <x:c r="A1821" s="9" t="s">
        <x:v>136</x:v>
      </x:c>
      <x:c r="B1821" s="10">
        <x:v>44196</x:v>
      </x:c>
      <x:c r="C1821" s="9">
        <x:v>2020</x:v>
      </x:c>
      <x:c r="D1821" s="11">
        <x:v>1616.3209999999999</x:v>
      </x:c>
      <x:c r="E1821" s="11">
        <x:v>59.712000000000003</x:v>
      </x:c>
      <x:c r="F1821" s="11">
        <x:v>37.924999999999997</x:v>
      </x:c>
      <x:c r="G1821" s="11">
        <x:v>452.44499999999999</x:v>
      </x:c>
      <x:c r="H1821" s="11">
        <x:v>418.67200000000003</x:v>
      </x:c>
      <x:c r="I1821" s="11">
        <x:v>1163.876</x:v>
      </x:c>
      <x:c r="J1821" s="11">
        <x:v>959.11599999999999</x:v>
      </x:c>
      <x:c r="K1821" s="11">
        <x:v>51.417999999999999</x:v>
      </x:c>
      <x:c r="L1821" s="11" t="s">
        <x:v>40</x:v>
      </x:c>
      <x:c r="M1821" s="11" t="s">
        <x:v>40</x:v>
      </x:c>
      <x:c r="N1821" s="11">
        <x:v>418.67200000000003</x:v>
      </x:c>
      <x:c r="O1821" s="11">
        <x:v>129.31299999999999</x:v>
      </x:c>
      <x:c r="P1821" s="11">
        <x:v>103.17100000000001</x:v>
      </x:c>
      <x:c r="Q1821" s="11">
        <x:v>105.04600000000001</x:v>
      </x:c>
      <x:c r="R1821" s="11">
        <x:v>9.843</x:v>
      </x:c>
      <x:c r="S1821" s="11">
        <x:v>92.575999999999993</x:v>
      </x:c>
      <x:c r="T1821" s="11">
        <x:v>74.263999999999996</x:v>
      </x:c>
      <x:c r="U1821" s="11">
        <x:v>1666.7968000000001</x:v>
      </x:c>
      <x:c r="V1821" s="11">
        <x:v>16</x:v>
      </x:c>
      <x:c r="W1821" s="12">
        <x:v>2</x:v>
      </x:c>
      <x:c r="X1821" s="8">
        <x:v>0</x:v>
      </x:c>
      <x:c r="Y1821" s="13">
        <x:f t="shared" si="168"/>
        <x:v>1.5744759393539884</x:v>
      </x:c>
      <x:c r="Z1821" s="13">
        <x:f t="shared" si="169"/>
        <x:v>0.2799227381194701</x:v>
      </x:c>
      <x:c r="AA1821" s="13">
        <x:f t="shared" si="170"/>
        <x:v>5.7275751536978114E-2</x:v>
      </x:c>
      <x:c r="AB1821" s="13">
        <x:f t="shared" si="171"/>
        <x:v>6.3830761340105097E-2</x:v>
      </x:c>
      <x:c r="AC1821" s="13">
        <x:f t="shared" si="172"/>
        <x:v>0.16413928764822244</x:v>
      </x:c>
      <x:c r="AD1821" s="13">
        <x:f t="shared" si="173"/>
        <x:v>0.59339450517564274</x:v>
      </x:c>
      <x:c r="AE1821" s="50" t="n">
        <x:f>IF(OR(NOT(ISNUMBER(Q1821)),NOT(ISNUMBER(R1821))),"",IF(Q1821&lt;R1821,1,0))</x:f>
        <x:v>0</x:v>
      </x:c>
      <x:c r="AF1821" s="50" t="n">
        <x:f>IFERROR(IF(AND(A1821=A1820,C1821=C1820+1,ISNUMBER(AE1820)),AE1820,""),"")</x:f>
        <x:v>0</x:v>
      </x:c>
      <x:c r="AG1821" s="52" t="n">
        <x:f>IFERROR(IF(AND(A1821=A1820,C1821=C1820+1,ISNUMBER(U1821),ISNUMBER(U1820),U1820&lt;&gt;0),U1821/U1820-1,""),"")</x:f>
        <x:v>0.015502713191093642</x:v>
      </x:c>
      <x:c r="AH1821" s="50" t="n">
        <x:f>IF(AND(ISNUMBER(AE1821),ISNUMBER(AF1821),ISNUMBER(AG1821)),IF(AND(AE1821=1,AF1821=1,AG1821&lt;0),1,0),"")</x:f>
        <x:v>0</x:v>
      </x:c>
      <x:c r="AI1821" s="50" t="n">
        <x:f>IF(AND(A1821=A1822,C1822=C1821+1,ISNUMBER(AH1822)),C1822,"")</x:f>
        <x:v>2021</x:v>
      </x:c>
      <x:c r="AJ1821" s="50" t="n">
        <x:f>IF(AND(A1821=A1822,C1822=C1821+1,ISNUMBER(AH1822)),AH1822,"")</x:f>
        <x:v>0</x:v>
      </x:c>
    </x:row>
    <x:row r="1822" ht="15">
      <x:c r="A1822" s="9" t="s">
        <x:v>136</x:v>
      </x:c>
      <x:c r="B1822" s="10">
        <x:v>44561</x:v>
      </x:c>
      <x:c r="C1822" s="9">
        <x:v>2021</x:v>
      </x:c>
      <x:c r="D1822" s="11">
        <x:v>1842.299</x:v>
      </x:c>
      <x:c r="E1822" s="11">
        <x:v>20.452000000000002</x:v>
      </x:c>
      <x:c r="F1822" s="11">
        <x:v>39.179000000000002</x:v>
      </x:c>
      <x:c r="G1822" s="11">
        <x:v>388.404</x:v>
      </x:c>
      <x:c r="H1822" s="11">
        <x:v>353.36599999999999</x:v>
      </x:c>
      <x:c r="I1822" s="11">
        <x:v>1453.895</x:v>
      </x:c>
      <x:c r="J1822" s="11">
        <x:v>1168.3630000000001</x:v>
      </x:c>
      <x:c r="K1822" s="11">
        <x:v>12.321999999999999</x:v>
      </x:c>
      <x:c r="L1822" s="11" t="s">
        <x:v>40</x:v>
      </x:c>
      <x:c r="M1822" s="11" t="s">
        <x:v>40</x:v>
      </x:c>
      <x:c r="N1822" s="11">
        <x:v>353.36599999999999</x:v>
      </x:c>
      <x:c r="O1822" s="11">
        <x:v>135.24100000000001</x:v>
      </x:c>
      <x:c r="P1822" s="11">
        <x:v>270.77</x:v>
      </x:c>
      <x:c r="Q1822" s="11">
        <x:v>272.863</x:v>
      </x:c>
      <x:c r="R1822" s="11">
        <x:v>8.0169999999999995</x:v>
      </x:c>
      <x:c r="S1822" s="11">
        <x:v>265.18599999999998</x:v>
      </x:c>
      <x:c r="T1822" s="11">
        <x:v>77.400000000000006</x:v>
      </x:c>
      <x:c r="U1822" s="11">
        <x:v>1948.5468000000001</x:v>
      </x:c>
      <x:c r="V1822" s="11">
        <x:v>16</x:v>
      </x:c>
      <x:c r="W1822" s="12">
        <x:v>2</x:v>
      </x:c>
      <x:c r="X1822" s="8">
        <x:v>0</x:v>
      </x:c>
      <x:c r="Y1822" s="13">
        <x:f t="shared" si="168"/>
        <x:v>0.52201434441920413</x:v>
      </x:c>
      <x:c r="Z1822" s="13">
        <x:f t="shared" si="169"/>
        <x:v>0.21082571287288329</x:v>
      </x:c>
      <x:c r="AA1822" s="13">
        <x:f t="shared" si="170"/>
        <x:v>0.14394297559733787</x:v>
      </x:c>
      <x:c r="AB1822" s="13">
        <x:f t="shared" si="171"/>
        <x:v>0.14697397110892421</x:v>
      </x:c>
      <x:c r="AC1822" s="13">
        <x:f t="shared" si="172"/>
        <x:v>0.19927704143108724</x:v>
      </x:c>
      <x:c r="AD1822" s="13">
        <x:f t="shared" si="173"/>
        <x:v>0.63418750159447523</x:v>
      </x:c>
      <x:c r="AE1822" s="50" t="n">
        <x:f>IF(OR(NOT(ISNUMBER(Q1822)),NOT(ISNUMBER(R1822))),"",IF(Q1822&lt;R1822,1,0))</x:f>
        <x:v>0</x:v>
      </x:c>
      <x:c r="AF1822" s="50" t="n">
        <x:f>IFERROR(IF(AND(A1822=A1821,C1822=C1821+1,ISNUMBER(AE1821)),AE1821,""),"")</x:f>
        <x:v>0</x:v>
      </x:c>
      <x:c r="AG1822" s="52" t="n">
        <x:f>IFERROR(IF(AND(A1822=A1821,C1822=C1821+1,ISNUMBER(U1822),ISNUMBER(U1821),U1821&lt;&gt;0),U1822/U1821-1,""),"")</x:f>
        <x:v>0.16903680160653045</x:v>
      </x:c>
      <x:c r="AH1822" s="50" t="n">
        <x:f>IF(AND(ISNUMBER(AE1822),ISNUMBER(AF1822),ISNUMBER(AG1822)),IF(AND(AE1822=1,AF1822=1,AG1822&lt;0),1,0),"")</x:f>
        <x:v>0</x:v>
      </x:c>
      <x:c r="AI1822" s="50" t="n">
        <x:f>IF(AND(A1822=A1823,C1823=C1822+1,ISNUMBER(AH1823)),C1823,"")</x:f>
        <x:v>2022</x:v>
      </x:c>
      <x:c r="AJ1822" s="50" t="n">
        <x:f>IF(AND(A1822=A1823,C1823=C1822+1,ISNUMBER(AH1823)),AH1823,"")</x:f>
        <x:v>0</x:v>
      </x:c>
    </x:row>
    <x:row r="1823" ht="15">
      <x:c r="A1823" s="9" t="s">
        <x:v>136</x:v>
      </x:c>
      <x:c r="B1823" s="10">
        <x:v>44926</x:v>
      </x:c>
      <x:c r="C1823" s="9">
        <x:v>2022</x:v>
      </x:c>
      <x:c r="D1823" s="11">
        <x:v>2670.38</x:v>
      </x:c>
      <x:c r="E1823" s="11">
        <x:v>16.844000000000001</x:v>
      </x:c>
      <x:c r="F1823" s="11">
        <x:v>52.314999999999998</x:v>
      </x:c>
      <x:c r="G1823" s="11">
        <x:v>486.005</x:v>
      </x:c>
      <x:c r="H1823" s="11">
        <x:v>438.65600000000001</x:v>
      </x:c>
      <x:c r="I1823" s="11">
        <x:v>2184.375</x:v>
      </x:c>
      <x:c r="J1823" s="11">
        <x:v>1800.329</x:v>
      </x:c>
      <x:c r="K1823" s="11">
        <x:v>8.6050000000000004</x:v>
      </x:c>
      <x:c r="L1823" s="11" t="s">
        <x:v>40</x:v>
      </x:c>
      <x:c r="M1823" s="11" t="s">
        <x:v>40</x:v>
      </x:c>
      <x:c r="N1823" s="11">
        <x:v>438.65600000000001</x:v>
      </x:c>
      <x:c r="O1823" s="11">
        <x:v>171.31800000000001</x:v>
      </x:c>
      <x:c r="P1823" s="11">
        <x:v>703.80700000000002</x:v>
      </x:c>
      <x:c r="Q1823" s="11">
        <x:v>706.32299999999998</x:v>
      </x:c>
      <x:c r="R1823" s="11">
        <x:v>10.603999999999999</x:v>
      </x:c>
      <x:c r="S1823" s="11">
        <x:v>697.274</x:v>
      </x:c>
      <x:c r="T1823" s="11">
        <x:v>107.572</x:v>
      </x:c>
      <x:c r="U1823" s="11">
        <x:v>2808.4911000000002</x:v>
      </x:c>
      <x:c r="V1823" s="11">
        <x:v>16</x:v>
      </x:c>
      <x:c r="W1823" s="12">
        <x:v>2</x:v>
      </x:c>
      <x:c r="X1823" s="8">
        <x:v>0</x:v>
      </x:c>
      <x:c r="Y1823" s="13">
        <x:f t="shared" si="168"/>
        <x:v>0.3219726655834847</x:v>
      </x:c>
      <x:c r="Z1823" s="13">
        <x:f t="shared" si="169"/>
        <x:v>0.18199844216927927</x:v>
      </x:c>
      <x:c r="AA1823" s="13">
        <x:f t="shared" si="170"/>
        <x:v>0.26111414854814669</x:v>
      </x:c>
      <x:c r="AB1823" s="13">
        <x:f t="shared" si="171"/>
        <x:v>0.26356061684104881</x:v>
      </x:c>
      <x:c r="AC1823" s="13">
        <x:f t="shared" si="172"/>
        <x:v>0.22133928663285357</x:v>
      </x:c>
      <x:c r="AD1823" s="13">
        <x:f t="shared" si="173"/>
        <x:v>0.67418457298212231</x:v>
      </x:c>
      <x:c r="AE1823" s="50" t="n">
        <x:f>IF(OR(NOT(ISNUMBER(Q1823)),NOT(ISNUMBER(R1823))),"",IF(Q1823&lt;R1823,1,0))</x:f>
        <x:v>0</x:v>
      </x:c>
      <x:c r="AF1823" s="50" t="n">
        <x:f>IFERROR(IF(AND(A1823=A1822,C1823=C1822+1,ISNUMBER(AE1822)),AE1822,""),"")</x:f>
        <x:v>0</x:v>
      </x:c>
      <x:c r="AG1823" s="52" t="n">
        <x:f>IFERROR(IF(AND(A1823=A1822,C1823=C1822+1,ISNUMBER(U1823),ISNUMBER(U1822),U1822&lt;&gt;0),U1823/U1822-1,""),"")</x:f>
        <x:v>0.4413259666126572</x:v>
      </x:c>
      <x:c r="AH1823" s="50" t="n">
        <x:f>IF(AND(ISNUMBER(AE1823),ISNUMBER(AF1823),ISNUMBER(AG1823)),IF(AND(AE1823=1,AF1823=1,AG1823&lt;0),1,0),"")</x:f>
        <x:v>0</x:v>
      </x:c>
      <x:c r="AI1823" s="50" t="n">
        <x:f>IF(AND(A1823=A1824,C1824=C1823+1,ISNUMBER(AH1824)),C1824,"")</x:f>
        <x:v>2023</x:v>
      </x:c>
      <x:c r="AJ1823" s="50" t="n">
        <x:f>IF(AND(A1823=A1824,C1824=C1823+1,ISNUMBER(AH1824)),AH1824,"")</x:f>
        <x:v>0</x:v>
      </x:c>
    </x:row>
    <x:row r="1824" ht="15">
      <x:c r="A1824" s="9" t="s">
        <x:v>136</x:v>
      </x:c>
      <x:c r="B1824" s="10">
        <x:v>45291</x:v>
      </x:c>
      <x:c r="C1824" s="9">
        <x:v>2023</x:v>
      </x:c>
      <x:c r="D1824" s="11">
        <x:v>2751.9870000000001</x:v>
      </x:c>
      <x:c r="E1824" s="11">
        <x:v>17.454999999999998</x:v>
      </x:c>
      <x:c r="F1824" s="11">
        <x:v>62.454000000000001</x:v>
      </x:c>
      <x:c r="G1824" s="11">
        <x:v>569.54100000000005</x:v>
      </x:c>
      <x:c r="H1824" s="11">
        <x:v>512.26599999999996</x:v>
      </x:c>
      <x:c r="I1824" s="11">
        <x:v>2182.4459999999999</x:v>
      </x:c>
      <x:c r="J1824" s="11">
        <x:v>1797.4359999999999</x:v>
      </x:c>
      <x:c r="K1824" s="11">
        <x:v>8.3290000000000006</x:v>
      </x:c>
      <x:c r="L1824" s="11" t="s">
        <x:v>40</x:v>
      </x:c>
      <x:c r="M1824" s="11">
        <x:v>3.1589999999999998</x:v>
      </x:c>
      <x:c r="N1824" s="11">
        <x:v>509.10700000000003</x:v>
      </x:c>
      <x:c r="O1824" s="11">
        <x:v>188.82900000000001</x:v>
      </x:c>
      <x:c r="P1824" s="11">
        <x:v>92.194000000000003</x:v>
      </x:c>
      <x:c r="Q1824" s="11">
        <x:v>94.623999999999995</x:v>
      </x:c>
      <x:c r="R1824" s="11">
        <x:v>16.161999999999999</x:v>
      </x:c>
      <x:c r="S1824" s="11">
        <x:v>73.331999999999994</x:v>
      </x:c>
      <x:c r="T1824" s="11">
        <x:v>111.01300000000001</x:v>
      </x:c>
      <x:c r="U1824" s="11">
        <x:v>2140.9423999999999</x:v>
      </x:c>
      <x:c r="V1824" s="11">
        <x:v>17</x:v>
      </x:c>
      <x:c r="W1824" s="12">
        <x:v>1</x:v>
      </x:c>
      <x:c r="X1824" s="8">
        <x:v>0</x:v>
      </x:c>
      <x:c r="Y1824" s="13">
        <x:f t="shared" si="168"/>
        <x:v>0.27948570147628654</x:v>
      </x:c>
      <x:c r="Z1824" s="13">
        <x:f t="shared" si="169"/>
        <x:v>0.20695628286034784</x:v>
      </x:c>
      <x:c r="AA1824" s="13">
        <x:f t="shared" si="170"/>
        <x:v>2.6646928201332343E-2</x:v>
      </x:c>
      <x:c r="AB1824" s="13">
        <x:f t="shared" si="171"/>
        <x:v>3.3500884996913137E-2</x:v>
      </x:c>
      <x:c r="AC1824" s="13">
        <x:f t="shared" si="172"/>
        <x:v>0.19491660828632179</x:v>
      </x:c>
      <x:c r="AD1824" s="13">
        <x:f t="shared" si="173"/>
        <x:v>0.65314116672789513</x:v>
      </x:c>
      <x:c r="AE1824" s="50" t="n">
        <x:f>IF(OR(NOT(ISNUMBER(Q1824)),NOT(ISNUMBER(R1824))),"",IF(Q1824&lt;R1824,1,0))</x:f>
        <x:v>0</x:v>
      </x:c>
      <x:c r="AF1824" s="50" t="n">
        <x:f>IFERROR(IF(AND(A1824=A1823,C1824=C1823+1,ISNUMBER(AE1823)),AE1823,""),"")</x:f>
        <x:v>0</x:v>
      </x:c>
      <x:c r="AG1824" s="52" t="n">
        <x:f>IFERROR(IF(AND(A1824=A1823,C1824=C1823+1,ISNUMBER(U1824),ISNUMBER(U1823),U1823&lt;&gt;0),U1824/U1823-1,""),"")</x:f>
        <x:v>-0.2376894482592451</x:v>
      </x:c>
      <x:c r="AH1824" s="50" t="n">
        <x:f>IF(AND(ISNUMBER(AE1824),ISNUMBER(AF1824),ISNUMBER(AG1824)),IF(AND(AE1824=1,AF1824=1,AG1824&lt;0),1,0),"")</x:f>
        <x:v>0</x:v>
      </x:c>
      <x:c r="AI1824" s="50" t="n">
        <x:f>IF(AND(A1824=A1825,C1825=C1824+1,ISNUMBER(AH1825)),C1825,"")</x:f>
        <x:v>2024</x:v>
      </x:c>
      <x:c r="AJ1824" s="50" t="n">
        <x:f>IF(AND(A1824=A1825,C1825=C1824+1,ISNUMBER(AH1825)),AH1825,"")</x:f>
        <x:v>0</x:v>
      </x:c>
    </x:row>
    <x:row r="1825" ht="15">
      <x:c r="A1825" s="9" t="s">
        <x:v>136</x:v>
      </x:c>
      <x:c r="B1825" s="10">
        <x:v>45657</x:v>
      </x:c>
      <x:c r="C1825" s="9">
        <x:v>2024</x:v>
      </x:c>
      <x:c r="D1825" s="11">
        <x:v>2908.011</x:v>
      </x:c>
      <x:c r="E1825" s="11">
        <x:v>19.957999999999998</x:v>
      </x:c>
      <x:c r="F1825" s="11">
        <x:v>54.966000000000001</x:v>
      </x:c>
      <x:c r="G1825" s="11">
        <x:v>459.64100000000002</x:v>
      </x:c>
      <x:c r="H1825" s="11">
        <x:v>408.41500000000002</x:v>
      </x:c>
      <x:c r="I1825" s="11">
        <x:v>2448.37</x:v>
      </x:c>
      <x:c r="J1825" s="11">
        <x:v>1955.316</x:v>
      </x:c>
      <x:c r="K1825" s="11">
        <x:v>9.3559999999999999</x:v>
      </x:c>
      <x:c r="L1825" s="11" t="s">
        <x:v>40</x:v>
      </x:c>
      <x:c r="M1825" s="11">
        <x:v>3.3170000000000002</x:v>
      </x:c>
      <x:c r="N1825" s="11">
        <x:v>405.09800000000001</x:v>
      </x:c>
      <x:c r="O1825" s="11">
        <x:v>199.619</x:v>
      </x:c>
      <x:c r="P1825" s="11">
        <x:v>263.93599999999998</x:v>
      </x:c>
      <x:c r="Q1825" s="11">
        <x:v>266.53399999999999</x:v>
      </x:c>
      <x:c r="R1825" s="11">
        <x:v>22.946000000000002</x:v>
      </x:c>
      <x:c r="S1825" s="11">
        <x:v>239.833</x:v>
      </x:c>
      <x:c r="T1825" s="11">
        <x:v>104.792</x:v>
      </x:c>
      <x:c r="U1825" s="11">
        <x:v>2075.8278</x:v>
      </x:c>
      <x:c r="V1825" s="11">
        <x:v>17</x:v>
      </x:c>
      <x:c r="W1825" s="12">
        <x:v>1</x:v>
      </x:c>
      <x:c r="X1825" s="8">
        <x:v>0</x:v>
      </x:c>
      <x:c r="Y1825" s="13">
        <x:f t="shared" si="168"/>
        <x:v>0.36309718735218133</x:v>
      </x:c>
      <x:c r="Z1825" s="13">
        <x:f t="shared" si="169"/>
        <x:v>0.15806026868536605</x:v>
      </x:c>
      <x:c r="AA1825" s="13">
        <x:f t="shared" si="170"/>
        <x:v>8.2473209351684021E-2</x:v>
      </x:c>
      <x:c r="AB1825" s="13">
        <x:f t="shared" si="171"/>
        <x:v>9.0761692442016206E-2</x:v>
      </x:c>
      <x:c r="AC1825" s="13">
        <x:f t="shared" si="172"/>
        <x:v>0.22798662434378134</x:v>
      </x:c>
      <x:c r="AD1825" s="13">
        <x:f t="shared" si="173"/>
        <x:v>0.67238947858175224</x:v>
      </x:c>
      <x:c r="AE1825" s="50" t="n">
        <x:f>IF(OR(NOT(ISNUMBER(Q1825)),NOT(ISNUMBER(R1825))),"",IF(Q1825&lt;R1825,1,0))</x:f>
        <x:v>0</x:v>
      </x:c>
      <x:c r="AF1825" s="50" t="n">
        <x:f>IFERROR(IF(AND(A1825=A1824,C1825=C1824+1,ISNUMBER(AE1824)),AE1824,""),"")</x:f>
        <x:v>0</x:v>
      </x:c>
      <x:c r="AG1825" s="52" t="n">
        <x:f>IFERROR(IF(AND(A1825=A1824,C1825=C1824+1,ISNUMBER(U1825),ISNUMBER(U1824),U1824&lt;&gt;0),U1825/U1824-1,""),"")</x:f>
        <x:v>-0.03041398965240727</x:v>
      </x:c>
      <x:c r="AH1825" s="50" t="n">
        <x:f>IF(AND(ISNUMBER(AE1825),ISNUMBER(AF1825),ISNUMBER(AG1825)),IF(AND(AE1825=1,AF1825=1,AG1825&lt;0),1,0),"")</x:f>
        <x:v>0</x:v>
      </x:c>
      <x:c r="AI1825" s="50" t="str">
        <x:f>IF(AND(A1825=A1826,C1826=C1825+1,ISNUMBER(AH1826)),C1826,"")</x:f>
      </x:c>
      <x:c r="AJ1825" s="50" t="str">
        <x:f>IF(AND(A1825=A1826,C1826=C1825+1,ISNUMBER(AH1826)),AH1826,"")</x:f>
      </x:c>
    </x:row>
    <x:row r="1826" ht="15">
      <x:c r="A1826" s="9" t="s">
        <x:v>137</x:v>
      </x:c>
      <x:c r="B1826" s="10">
        <x:v>39447</x:v>
      </x:c>
      <x:c r="C1826" s="9">
        <x:v>2007</x:v>
      </x:c>
      <x:c r="D1826" s="11">
        <x:v>1494</x:v>
      </x:c>
      <x:c r="E1826" s="11">
        <x:v>134.4</x:v>
      </x:c>
      <x:c r="F1826" s="11">
        <x:v>248.2</x:v>
      </x:c>
      <x:c r="G1826" s="11">
        <x:v>1605.7</x:v>
      </x:c>
      <x:c r="H1826" s="11">
        <x:v>882.6</x:v>
      </x:c>
      <x:c r="I1826" s="11">
        <x:v>-111.7</x:v>
      </x:c>
      <x:c r="J1826" s="11">
        <x:v>-148.5</x:v>
      </x:c>
      <x:c r="K1826" s="11">
        <x:v>39.9</x:v>
      </x:c>
      <x:c r="L1826" s="11">
        <x:v>16.399999999999999</x:v>
      </x:c>
      <x:c r="M1826" s="11">
        <x:v>0.8</x:v>
      </x:c>
      <x:c r="N1826" s="11">
        <x:v>881.8</x:v>
      </x:c>
      <x:c r="O1826" s="11">
        <x:v>1236.3</x:v>
      </x:c>
      <x:c r="P1826" s="11">
        <x:v>23.2</x:v>
      </x:c>
      <x:c r="Q1826" s="11">
        <x:v>131.19999999999999</x:v>
      </x:c>
      <x:c r="R1826" s="11">
        <x:v>140.5</x:v>
      </x:c>
      <x:c r="S1826" s="11">
        <x:v>-126.9</x:v>
      </x:c>
      <x:c r="T1826" s="11">
        <x:v>60</x:v>
      </x:c>
      <x:c r="U1826" s="11" t="s">
        <x:v>40</x:v>
      </x:c>
      <x:c r="V1826" s="11">
        <x:v>17</x:v>
      </x:c>
      <x:c r="W1826" s="12">
        <x:v>1</x:v>
      </x:c>
      <x:c r="X1826" s="8">
        <x:v>0</x:v>
      </x:c>
      <x:c r="Y1826" s="13">
        <x:f t="shared" si="168"/>
        <x:v>0.54149879129734091</x:v>
      </x:c>
      <x:c r="Z1826" s="13">
        <x:f t="shared" si="169"/>
        <x:v>1.0747657295850068</x:v>
      </x:c>
      <x:c r="AA1826" s="13">
        <x:f t="shared" si="170"/>
        <x:v>-8.4939759036144577E-2</x:v>
      </x:c>
      <x:c r="AB1826" s="13">
        <x:f t="shared" si="171"/>
        <x:v>1.5528781793842034E-2</x:v>
      </x:c>
      <x:c r="AC1826" s="13">
        <x:f t="shared" si="172"/>
        <x:v>3.7366880488260569E-2</x:v>
      </x:c>
      <x:c r="AD1826" s="13">
        <x:f t="shared" si="173"/>
        <x:v>-9.9397590361445784E-2</x:v>
      </x:c>
      <x:c r="AE1826" s="50" t="n">
        <x:f>IF(OR(NOT(ISNUMBER(Q1826)),NOT(ISNUMBER(R1826))),"",IF(Q1826&lt;R1826,1,0))</x:f>
        <x:v>1</x:v>
      </x:c>
      <x:c r="AF1826" s="50" t="str">
        <x:f>IFERROR(IF(AND(A1826=A1825,C1826=C1825+1,ISNUMBER(AE1825)),AE1825,""),"")</x:f>
      </x:c>
      <x:c r="AG1826" s="52" t="str">
        <x:f>IFERROR(IF(AND(A1826=A1825,C1826=C1825+1,ISNUMBER(U1826),ISNUMBER(U1825),U1825&lt;&gt;0),U1826/U1825-1,""),"")</x:f>
      </x:c>
      <x:c r="AH1826" s="50" t="str">
        <x:f>IF(AND(ISNUMBER(AE1826),ISNUMBER(AF1826),ISNUMBER(AG1826)),IF(AND(AE1826=1,AF1826=1,AG1826&lt;0),1,0),"")</x:f>
      </x:c>
      <x:c r="AI1826" s="50" t="str">
        <x:f>IF(AND(A1826=A1827,C1827=C1826+1,ISNUMBER(AH1827)),C1827,"")</x:f>
      </x:c>
      <x:c r="AJ1826" s="50" t="str">
        <x:f>IF(AND(A1826=A1827,C1827=C1826+1,ISNUMBER(AH1827)),AH1827,"")</x:f>
      </x:c>
    </x:row>
    <x:row r="1827" ht="15">
      <x:c r="A1827" s="9" t="s">
        <x:v>137</x:v>
      </x:c>
      <x:c r="B1827" s="10">
        <x:v>39813</x:v>
      </x:c>
      <x:c r="C1827" s="9">
        <x:v>2008</x:v>
      </x:c>
      <x:c r="D1827" s="11">
        <x:v>1620.5</x:v>
      </x:c>
      <x:c r="E1827" s="11">
        <x:v>160.19999999999999</x:v>
      </x:c>
      <x:c r="F1827" s="11">
        <x:v>365.9</x:v>
      </x:c>
      <x:c r="G1827" s="11">
        <x:v>1865.2</x:v>
      </x:c>
      <x:c r="H1827" s="11">
        <x:v>955.9</x:v>
      </x:c>
      <x:c r="I1827" s="11">
        <x:v>-244.7</x:v>
      </x:c>
      <x:c r="J1827" s="11">
        <x:v>-281.5</x:v>
      </x:c>
      <x:c r="K1827" s="11">
        <x:v>50.7</x:v>
      </x:c>
      <x:c r="L1827" s="11">
        <x:v>21.3</x:v>
      </x:c>
      <x:c r="M1827" s="11">
        <x:v>0.7</x:v>
      </x:c>
      <x:c r="N1827" s="11">
        <x:v>955.2</x:v>
      </x:c>
      <x:c r="O1827" s="11">
        <x:v>1426.2</x:v>
      </x:c>
      <x:c r="P1827" s="11">
        <x:v>8.9</x:v>
      </x:c>
      <x:c r="Q1827" s="11">
        <x:v>133</x:v>
      </x:c>
      <x:c r="R1827" s="11">
        <x:v>146.30000000000001</x:v>
      </x:c>
      <x:c r="S1827" s="11">
        <x:v>-151.80000000000001</x:v>
      </x:c>
      <x:c r="T1827" s="11">
        <x:v>56.3</x:v>
      </x:c>
      <x:c r="U1827" s="11" t="s">
        <x:v>40</x:v>
      </x:c>
      <x:c r="V1827" s="11">
        <x:v>17</x:v>
      </x:c>
      <x:c r="W1827" s="12">
        <x:v>1</x:v>
      </x:c>
      <x:c r="X1827" s="8">
        <x:v>0</x:v>
      </x:c>
      <x:c r="Y1827" s="13">
        <x:f t="shared" si="168"/>
        <x:v>0.43782454222465156</x:v>
      </x:c>
      <x:c r="Z1827" s="13">
        <x:f t="shared" si="169"/>
        <x:v>1.1510027769207034</x:v>
      </x:c>
      <x:c r="AA1827" s="13">
        <x:f t="shared" si="170"/>
        <x:v>-9.3674791730947241E-2</x:v>
      </x:c>
      <x:c r="AB1827" s="13">
        <x:f t="shared" si="171"/>
        <x:v>5.492132058006788E-3</x:v>
      </x:c>
      <x:c r="AC1827" s="13">
        <x:f t="shared" si="172"/>
        <x:v>3.0184430624061762E-2</x:v>
      </x:c>
      <x:c r="AD1827" s="13">
        <x:f t="shared" si="173"/>
        <x:v>-0.17371181734032706</x:v>
      </x:c>
      <x:c r="AE1827" s="50" t="n">
        <x:f>IF(OR(NOT(ISNUMBER(Q1827)),NOT(ISNUMBER(R1827))),"",IF(Q1827&lt;R1827,1,0))</x:f>
        <x:v>1</x:v>
      </x:c>
      <x:c r="AF1827" s="50" t="n">
        <x:f>IFERROR(IF(AND(A1827=A1826,C1827=C1826+1,ISNUMBER(AE1826)),AE1826,""),"")</x:f>
        <x:v>1</x:v>
      </x:c>
      <x:c r="AG1827" s="52" t="str">
        <x:f>IFERROR(IF(AND(A1827=A1826,C1827=C1826+1,ISNUMBER(U1827),ISNUMBER(U1826),U1826&lt;&gt;0),U1827/U1826-1,""),"")</x:f>
      </x:c>
      <x:c r="AH1827" s="50" t="str">
        <x:f>IF(AND(ISNUMBER(AE1827),ISNUMBER(AF1827),ISNUMBER(AG1827)),IF(AND(AE1827=1,AF1827=1,AG1827&lt;0),1,0),"")</x:f>
      </x:c>
      <x:c r="AI1827" s="50" t="str">
        <x:f>IF(AND(A1827=A1828,C1828=C1827+1,ISNUMBER(AH1828)),C1828,"")</x:f>
      </x:c>
      <x:c r="AJ1827" s="50" t="str">
        <x:f>IF(AND(A1827=A1828,C1828=C1827+1,ISNUMBER(AH1828)),AH1828,"")</x:f>
      </x:c>
    </x:row>
    <x:row r="1828" ht="15">
      <x:c r="A1828" s="9" t="s">
        <x:v>137</x:v>
      </x:c>
      <x:c r="B1828" s="10">
        <x:v>40178</x:v>
      </x:c>
      <x:c r="C1828" s="9">
        <x:v>2009</x:v>
      </x:c>
      <x:c r="D1828" s="11">
        <x:v>1265.8</x:v>
      </x:c>
      <x:c r="E1828" s="11">
        <x:v>206.4</x:v>
      </x:c>
      <x:c r="F1828" s="11">
        <x:v>1749.1</x:v>
      </x:c>
      <x:c r="G1828" s="11">
        <x:v>2172.8000000000002</x:v>
      </x:c>
      <x:c r="H1828" s="11">
        <x:v>1225</x:v>
      </x:c>
      <x:c r="I1828" s="11">
        <x:v>-907</x:v>
      </x:c>
      <x:c r="J1828" s="11">
        <x:v>-944.1</x:v>
      </x:c>
      <x:c r="K1828" s="11">
        <x:v>74.400000000000006</x:v>
      </x:c>
      <x:c r="L1828" s="11">
        <x:v>22.9</x:v>
      </x:c>
      <x:c r="M1828" s="11">
        <x:v>1221.2</x:v>
      </x:c>
      <x:c r="N1828" s="11">
        <x:v>3.8</x:v>
      </x:c>
      <x:c r="O1828" s="11">
        <x:v>1538.7</x:v>
      </x:c>
      <x:c r="P1828" s="11">
        <x:v>-508</x:v>
      </x:c>
      <x:c r="Q1828" s="11">
        <x:v>-354.6</x:v>
      </x:c>
      <x:c r="R1828" s="11">
        <x:v>102.6</x:v>
      </x:c>
      <x:c r="S1828" s="11">
        <x:v>-690.7</x:v>
      </x:c>
      <x:c r="T1828" s="11">
        <x:v>89.6</x:v>
      </x:c>
      <x:c r="U1828" s="11" t="s">
        <x:v>40</x:v>
      </x:c>
      <x:c r="V1828" s="11">
        <x:v>17</x:v>
      </x:c>
      <x:c r="W1828" s="12">
        <x:v>1</x:v>
      </x:c>
      <x:c r="X1828" s="8">
        <x:v>0</x:v>
      </x:c>
      <x:c r="Y1828" s="13">
        <x:f t="shared" si="168"/>
        <x:v>0.11800354468012121</x:v>
      </x:c>
      <x:c r="Z1828" s="13">
        <x:f t="shared" si="169"/>
        <x:v>1.7165428977721602</x:v>
      </x:c>
      <x:c r="AA1828" s="13">
        <x:f t="shared" si="170"/>
        <x:v>-0.54566282193079485</x:v>
      </x:c>
      <x:c r="AB1828" s="13">
        <x:f t="shared" si="171"/>
        <x:v>-0.40132722389003006</x:v>
      </x:c>
      <x:c r="AC1828" s="13">
        <x:f t="shared" si="172"/>
        <x:v>4.1237113402061848E-2</x:v>
      </x:c>
      <x:c r="AD1828" s="13">
        <x:f t="shared" si="173"/>
        <x:v>-0.74585242534365626</x:v>
      </x:c>
      <x:c r="AE1828" s="50" t="n">
        <x:f>IF(OR(NOT(ISNUMBER(Q1828)),NOT(ISNUMBER(R1828))),"",IF(Q1828&lt;R1828,1,0))</x:f>
        <x:v>1</x:v>
      </x:c>
      <x:c r="AF1828" s="50" t="n">
        <x:f>IFERROR(IF(AND(A1828=A1827,C1828=C1827+1,ISNUMBER(AE1827)),AE1827,""),"")</x:f>
        <x:v>1</x:v>
      </x:c>
      <x:c r="AG1828" s="52" t="str">
        <x:f>IFERROR(IF(AND(A1828=A1827,C1828=C1827+1,ISNUMBER(U1828),ISNUMBER(U1827),U1827&lt;&gt;0),U1828/U1827-1,""),"")</x:f>
      </x:c>
      <x:c r="AH1828" s="50" t="str">
        <x:f>IF(AND(ISNUMBER(AE1828),ISNUMBER(AF1828),ISNUMBER(AG1828)),IF(AND(AE1828=1,AF1828=1,AG1828&lt;0),1,0),"")</x:f>
      </x:c>
      <x:c r="AI1828" s="50" t="str">
        <x:f>IF(AND(A1828=A1829,C1829=C1828+1,ISNUMBER(AH1829)),C1829,"")</x:f>
      </x:c>
      <x:c r="AJ1828" s="50" t="str">
        <x:f>IF(AND(A1828=A1829,C1829=C1828+1,ISNUMBER(AH1829)),AH1829,"")</x:f>
      </x:c>
    </x:row>
    <x:row r="1829" ht="15">
      <x:c r="A1829" s="9" t="s">
        <x:v>137</x:v>
      </x:c>
      <x:c r="B1829" s="10">
        <x:v>40543</x:v>
      </x:c>
      <x:c r="C1829" s="9">
        <x:v>2010</x:v>
      </x:c>
      <x:c r="D1829" s="11">
        <x:v>1250.2</x:v>
      </x:c>
      <x:c r="E1829" s="11">
        <x:v>288</x:v>
      </x:c>
      <x:c r="F1829" s="11">
        <x:v>269.10000000000002</x:v>
      </x:c>
      <x:c r="G1829" s="11">
        <x:v>1430</x:v>
      </x:c>
      <x:c r="H1829" s="11">
        <x:v>1124.9000000000001</x:v>
      </x:c>
      <x:c r="I1829" s="11">
        <x:v>-179.8</x:v>
      </x:c>
      <x:c r="J1829" s="11">
        <x:v>-828</x:v>
      </x:c>
      <x:c r="K1829" s="11">
        <x:v>165.4</x:v>
      </x:c>
      <x:c r="L1829" s="11">
        <x:v>23.2</x:v>
      </x:c>
      <x:c r="M1829" s="11">
        <x:v>2.1</x:v>
      </x:c>
      <x:c r="N1829" s="11">
        <x:v>1122.8</x:v>
      </x:c>
      <x:c r="O1829" s="11">
        <x:v>1628.1</x:v>
      </x:c>
      <x:c r="P1829" s="11">
        <x:v>-18.399999999999999</x:v>
      </x:c>
      <x:c r="Q1829" s="11">
        <x:v>107.8</x:v>
      </x:c>
      <x:c r="R1829" s="11">
        <x:v>47.1</x:v>
      </x:c>
      <x:c r="S1829" s="11">
        <x:v>101.4</x:v>
      </x:c>
      <x:c r="T1829" s="11">
        <x:v>116</x:v>
      </x:c>
      <x:c r="U1829" s="11" t="s">
        <x:v>40</x:v>
      </x:c>
      <x:c r="V1829" s="11">
        <x:v>17</x:v>
      </x:c>
      <x:c r="W1829" s="12">
        <x:v>1</x:v>
      </x:c>
      <x:c r="X1829" s="8">
        <x:v>0</x:v>
      </x:c>
      <x:c r="Y1829" s="13">
        <x:f t="shared" si="168"/>
        <x:v>1.0702341137123745</x:v>
      </x:c>
      <x:c r="Z1829" s="13">
        <x:f t="shared" si="169"/>
        <x:v>1.1438169892817149</x:v>
      </x:c>
      <x:c r="AA1829" s="13">
        <x:f t="shared" si="170"/>
        <x:v>8.1107022876339793E-2</x:v>
      </x:c>
      <x:c r="AB1829" s="13">
        <x:f t="shared" si="171"/>
        <x:v>-1.4717645176771715E-2</x:v>
      </x:c>
      <x:c r="AC1829" s="13">
        <x:f t="shared" si="172"/>
        <x:v>8.1118881118881117E-2</x:v>
      </x:c>
      <x:c r="AD1829" s="13">
        <x:f t="shared" si="173"/>
        <x:v>-0.66229403295472722</x:v>
      </x:c>
      <x:c r="AE1829" s="50" t="n">
        <x:f>IF(OR(NOT(ISNUMBER(Q1829)),NOT(ISNUMBER(R1829))),"",IF(Q1829&lt;R1829,1,0))</x:f>
        <x:v>0</x:v>
      </x:c>
      <x:c r="AF1829" s="50" t="n">
        <x:f>IFERROR(IF(AND(A1829=A1828,C1829=C1828+1,ISNUMBER(AE1828)),AE1828,""),"")</x:f>
        <x:v>1</x:v>
      </x:c>
      <x:c r="AG1829" s="52" t="str">
        <x:f>IFERROR(IF(AND(A1829=A1828,C1829=C1828+1,ISNUMBER(U1829),ISNUMBER(U1828),U1828&lt;&gt;0),U1829/U1828-1,""),"")</x:f>
      </x:c>
      <x:c r="AH1829" s="50" t="str">
        <x:f>IF(AND(ISNUMBER(AE1829),ISNUMBER(AF1829),ISNUMBER(AG1829)),IF(AND(AE1829=1,AF1829=1,AG1829&lt;0),1,0),"")</x:f>
      </x:c>
      <x:c r="AI1829" s="50" t="str">
        <x:f>IF(AND(A1829=A1830,C1830=C1829+1,ISNUMBER(AH1830)),C1830,"")</x:f>
      </x:c>
      <x:c r="AJ1829" s="50" t="str">
        <x:f>IF(AND(A1829=A1830,C1830=C1829+1,ISNUMBER(AH1830)),AH1830,"")</x:f>
      </x:c>
    </x:row>
    <x:row r="1830" ht="15">
      <x:c r="A1830" s="9" t="s">
        <x:v>137</x:v>
      </x:c>
      <x:c r="B1830" s="10">
        <x:v>40908</x:v>
      </x:c>
      <x:c r="C1830" s="9">
        <x:v>2011</x:v>
      </x:c>
      <x:c r="D1830" s="11">
        <x:v>1250.7</x:v>
      </x:c>
      <x:c r="E1830" s="11">
        <x:v>283</x:v>
      </x:c>
      <x:c r="F1830" s="11">
        <x:v>286.10000000000002</x:v>
      </x:c>
      <x:c r="G1830" s="11">
        <x:v>1460.3</x:v>
      </x:c>
      <x:c r="H1830" s="11">
        <x:v>1125.5999999999999</x:v>
      </x:c>
      <x:c r="I1830" s="11">
        <x:v>-209.6</x:v>
      </x:c>
      <x:c r="J1830" s="11">
        <x:v>-850.4</x:v>
      </x:c>
      <x:c r="K1830" s="11">
        <x:v>172.3</x:v>
      </x:c>
      <x:c r="L1830" s="11">
        <x:v>24.6</x:v>
      </x:c>
      <x:c r="M1830" s="11">
        <x:v>2.2000000000000002</x:v>
      </x:c>
      <x:c r="N1830" s="11">
        <x:v>1123.4000000000001</x:v>
      </x:c>
      <x:c r="O1830" s="11">
        <x:v>1721</x:v>
      </x:c>
      <x:c r="P1830" s="11">
        <x:v>51.6</x:v>
      </x:c>
      <x:c r="Q1830" s="11">
        <x:v>130</x:v>
      </x:c>
      <x:c r="R1830" s="11">
        <x:v>47.1</x:v>
      </x:c>
      <x:c r="S1830" s="11">
        <x:v>-19.899999999999999</x:v>
      </x:c>
      <x:c r="T1830" s="11">
        <x:v>69</x:v>
      </x:c>
      <x:c r="U1830" s="11" t="s">
        <x:v>40</x:v>
      </x:c>
      <x:c r="V1830" s="11">
        <x:v>17</x:v>
      </x:c>
      <x:c r="W1830" s="12">
        <x:v>1</x:v>
      </x:c>
      <x:c r="X1830" s="8">
        <x:v>0</x:v>
      </x:c>
      <x:c r="Y1830" s="13">
        <x:f t="shared" si="168"/>
        <x:v>0.989164627752534</x:v>
      </x:c>
      <x:c r="Z1830" s="13">
        <x:f t="shared" si="169"/>
        <x:v>1.167586151755017</x:v>
      </x:c>
      <x:c r="AA1830" s="13">
        <x:f t="shared" si="170"/>
        <x:v>-1.5911089789717756E-2</x:v>
      </x:c>
      <x:c r="AB1830" s="13">
        <x:f t="shared" si="171"/>
        <x:v>4.1256896138162628E-2</x:v>
      </x:c>
      <x:c r="AC1830" s="13">
        <x:f t="shared" si="172"/>
        <x:v>4.7250564952407044E-2</x:v>
      </x:c>
      <x:c r="AD1830" s="13">
        <x:f t="shared" si="173"/>
        <x:v>-0.67993923402894374</x:v>
      </x:c>
      <x:c r="AE1830" s="50" t="n">
        <x:f>IF(OR(NOT(ISNUMBER(Q1830)),NOT(ISNUMBER(R1830))),"",IF(Q1830&lt;R1830,1,0))</x:f>
        <x:v>0</x:v>
      </x:c>
      <x:c r="AF1830" s="50" t="n">
        <x:f>IFERROR(IF(AND(A1830=A1829,C1830=C1829+1,ISNUMBER(AE1829)),AE1829,""),"")</x:f>
        <x:v>0</x:v>
      </x:c>
      <x:c r="AG1830" s="52" t="str">
        <x:f>IFERROR(IF(AND(A1830=A1829,C1830=C1829+1,ISNUMBER(U1830),ISNUMBER(U1829),U1829&lt;&gt;0),U1830/U1829-1,""),"")</x:f>
      </x:c>
      <x:c r="AH1830" s="50" t="str">
        <x:f>IF(AND(ISNUMBER(AE1830),ISNUMBER(AF1830),ISNUMBER(AG1830)),IF(AND(AE1830=1,AF1830=1,AG1830&lt;0),1,0),"")</x:f>
      </x:c>
      <x:c r="AI1830" s="50" t="str">
        <x:f>IF(AND(A1830=A1831,C1831=C1830+1,ISNUMBER(AH1831)),C1831,"")</x:f>
      </x:c>
      <x:c r="AJ1830" s="50" t="str">
        <x:f>IF(AND(A1830=A1831,C1831=C1830+1,ISNUMBER(AH1831)),AH1831,"")</x:f>
      </x:c>
    </x:row>
    <x:row r="1831" ht="15">
      <x:c r="A1831" s="9" t="s">
        <x:v>137</x:v>
      </x:c>
      <x:c r="B1831" s="10">
        <x:v>41274</x:v>
      </x:c>
      <x:c r="C1831" s="9">
        <x:v>2012</x:v>
      </x:c>
      <x:c r="D1831" s="11">
        <x:v>1203.5999999999999</x:v>
      </x:c>
      <x:c r="E1831" s="11">
        <x:v>277.10000000000002</x:v>
      </x:c>
      <x:c r="F1831" s="11">
        <x:v>318</x:v>
      </x:c>
      <x:c r="G1831" s="11">
        <x:v>1397</x:v>
      </x:c>
      <x:c r="H1831" s="11">
        <x:v>1037.3</x:v>
      </x:c>
      <x:c r="I1831" s="11">
        <x:v>-193.4</x:v>
      </x:c>
      <x:c r="J1831" s="11">
        <x:v>-855.3</x:v>
      </x:c>
      <x:c r="K1831" s="11">
        <x:v>162.19999999999999</x:v>
      </x:c>
      <x:c r="L1831" s="11">
        <x:v>24.7</x:v>
      </x:c>
      <x:c r="M1831" s="11">
        <x:v>4.7</x:v>
      </x:c>
      <x:c r="N1831" s="11">
        <x:v>1032.5999999999999</x:v>
      </x:c>
      <x:c r="O1831" s="11">
        <x:v>1737.5</x:v>
      </x:c>
      <x:c r="P1831" s="11">
        <x:v>52.1</x:v>
      </x:c>
      <x:c r="Q1831" s="11">
        <x:v>129.69999999999999</x:v>
      </x:c>
      <x:c r="R1831" s="11">
        <x:v>47.1</x:v>
      </x:c>
      <x:c r="S1831" s="11">
        <x:v>1.4</x:v>
      </x:c>
      <x:c r="T1831" s="11">
        <x:v>95.1</x:v>
      </x:c>
      <x:c r="U1831" s="11" t="s">
        <x:v>40</x:v>
      </x:c>
      <x:c r="V1831" s="11">
        <x:v>17</x:v>
      </x:c>
      <x:c r="W1831" s="12">
        <x:v>1</x:v>
      </x:c>
      <x:c r="X1831" s="8">
        <x:v>0</x:v>
      </x:c>
      <x:c r="Y1831" s="13">
        <x:f t="shared" si="168"/>
        <x:v>0.87138364779874222</x:v>
      </x:c>
      <x:c r="Z1831" s="13">
        <x:f t="shared" si="169"/>
        <x:v>1.1606846128281822</x:v>
      </x:c>
      <x:c r="AA1831" s="13">
        <x:f t="shared" si="170"/>
        <x:v>1.1631771352608839E-3</x:v>
      </x:c>
      <x:c r="AB1831" s="13">
        <x:f t="shared" si="171"/>
        <x:v>4.3286806247922902E-2</x:v>
      </x:c>
      <x:c r="AC1831" s="13">
        <x:f t="shared" si="172"/>
        <x:v>6.8074445239799566E-2</x:v>
      </x:c>
      <x:c r="AD1831" s="13">
        <x:f t="shared" si="173"/>
        <x:v>-0.71061814556331004</x:v>
      </x:c>
      <x:c r="AE1831" s="50" t="n">
        <x:f>IF(OR(NOT(ISNUMBER(Q1831)),NOT(ISNUMBER(R1831))),"",IF(Q1831&lt;R1831,1,0))</x:f>
        <x:v>0</x:v>
      </x:c>
      <x:c r="AF1831" s="50" t="n">
        <x:f>IFERROR(IF(AND(A1831=A1830,C1831=C1830+1,ISNUMBER(AE1830)),AE1830,""),"")</x:f>
        <x:v>0</x:v>
      </x:c>
      <x:c r="AG1831" s="52" t="str">
        <x:f>IFERROR(IF(AND(A1831=A1830,C1831=C1830+1,ISNUMBER(U1831),ISNUMBER(U1830),U1830&lt;&gt;0),U1831/U1830-1,""),"")</x:f>
      </x:c>
      <x:c r="AH1831" s="50" t="str">
        <x:f>IF(AND(ISNUMBER(AE1831),ISNUMBER(AF1831),ISNUMBER(AG1831)),IF(AND(AE1831=1,AF1831=1,AG1831&lt;0),1,0),"")</x:f>
      </x:c>
      <x:c r="AI1831" s="50" t="str">
        <x:f>IF(AND(A1831=A1832,C1832=C1831+1,ISNUMBER(AH1832)),C1832,"")</x:f>
      </x:c>
      <x:c r="AJ1831" s="50" t="str">
        <x:f>IF(AND(A1831=A1832,C1832=C1831+1,ISNUMBER(AH1832)),AH1832,"")</x:f>
      </x:c>
    </x:row>
    <x:row r="1832" ht="15">
      <x:c r="A1832" s="9" t="s">
        <x:v>137</x:v>
      </x:c>
      <x:c r="B1832" s="10">
        <x:v>41639</x:v>
      </x:c>
      <x:c r="C1832" s="9">
        <x:v>2013</x:v>
      </x:c>
      <x:c r="D1832" s="11">
        <x:v>1231.0999999999999</x:v>
      </x:c>
      <x:c r="E1832" s="11">
        <x:v>293.8</x:v>
      </x:c>
      <x:c r="F1832" s="11">
        <x:v>335.4</x:v>
      </x:c>
      <x:c r="G1832" s="11">
        <x:v>1426.2</x:v>
      </x:c>
      <x:c r="H1832" s="11">
        <x:v>1052.5</x:v>
      </x:c>
      <x:c r="I1832" s="11">
        <x:v>-195.1</x:v>
      </x:c>
      <x:c r="J1832" s="11">
        <x:v>-857.6</x:v>
      </x:c>
      <x:c r="K1832" s="11">
        <x:v>182.1</x:v>
      </x:c>
      <x:c r="L1832" s="11">
        <x:v>24.8</x:v>
      </x:c>
      <x:c r="M1832" s="11">
        <x:v>1.4</x:v>
      </x:c>
      <x:c r="N1832" s="11">
        <x:v>1051.0999999999999</x:v>
      </x:c>
      <x:c r="O1832" s="11">
        <x:v>1827.2</x:v>
      </x:c>
      <x:c r="P1832" s="11">
        <x:v>67.2</x:v>
      </x:c>
      <x:c r="Q1832" s="11">
        <x:v>146.4</x:v>
      </x:c>
      <x:c r="R1832" s="11">
        <x:v>47.1</x:v>
      </x:c>
      <x:c r="S1832" s="11">
        <x:v>-1.2</x:v>
      </x:c>
      <x:c r="T1832" s="11">
        <x:v>106.1</x:v>
      </x:c>
      <x:c r="U1832" s="11" t="s">
        <x:v>40</x:v>
      </x:c>
      <x:c r="V1832" s="11">
        <x:v>17</x:v>
      </x:c>
      <x:c r="W1832" s="12">
        <x:v>1</x:v>
      </x:c>
      <x:c r="X1832" s="8">
        <x:v>0</x:v>
      </x:c>
      <x:c r="Y1832" s="13">
        <x:f t="shared" si="168"/>
        <x:v>0.87596899224806213</x:v>
      </x:c>
      <x:c r="Z1832" s="13">
        <x:f t="shared" si="169"/>
        <x:v>1.1584761595321258</x:v>
      </x:c>
      <x:c r="AA1832" s="13">
        <x:f t="shared" si="170"/>
        <x:v>-9.7473803915197794E-4</x:v>
      </x:c>
      <x:c r="AB1832" s="13">
        <x:f t="shared" si="171"/>
        <x:v>5.4585330192510766E-2</x:v>
      </x:c>
      <x:c r="AC1832" s="13">
        <x:f t="shared" si="172"/>
        <x:v>7.4393493198709845E-2</x:v>
      </x:c>
      <x:c r="AD1832" s="13">
        <x:f t="shared" si="173"/>
        <x:v>-0.69661278531394699</x:v>
      </x:c>
      <x:c r="AE1832" s="50" t="n">
        <x:f>IF(OR(NOT(ISNUMBER(Q1832)),NOT(ISNUMBER(R1832))),"",IF(Q1832&lt;R1832,1,0))</x:f>
        <x:v>0</x:v>
      </x:c>
      <x:c r="AF1832" s="50" t="n">
        <x:f>IFERROR(IF(AND(A1832=A1831,C1832=C1831+1,ISNUMBER(AE1831)),AE1831,""),"")</x:f>
        <x:v>0</x:v>
      </x:c>
      <x:c r="AG1832" s="52" t="str">
        <x:f>IFERROR(IF(AND(A1832=A1831,C1832=C1831+1,ISNUMBER(U1832),ISNUMBER(U1831),U1831&lt;&gt;0),U1832/U1831-1,""),"")</x:f>
      </x:c>
      <x:c r="AH1832" s="50" t="str">
        <x:f>IF(AND(ISNUMBER(AE1832),ISNUMBER(AF1832),ISNUMBER(AG1832)),IF(AND(AE1832=1,AF1832=1,AG1832&lt;0),1,0),"")</x:f>
      </x:c>
      <x:c r="AI1832" s="50" t="str">
        <x:f>IF(AND(A1832=A1833,C1833=C1832+1,ISNUMBER(AH1833)),C1833,"")</x:f>
      </x:c>
      <x:c r="AJ1832" s="50" t="str">
        <x:f>IF(AND(A1832=A1833,C1833=C1832+1,ISNUMBER(AH1833)),AH1833,"")</x:f>
      </x:c>
    </x:row>
    <x:row r="1833" ht="15">
      <x:c r="A1833" s="9" t="s">
        <x:v>137</x:v>
      </x:c>
      <x:c r="B1833" s="10">
        <x:v>42004</x:v>
      </x:c>
      <x:c r="C1833" s="9">
        <x:v>2014</x:v>
      </x:c>
      <x:c r="D1833" s="11">
        <x:v>1143.2</x:v>
      </x:c>
      <x:c r="E1833" s="11">
        <x:v>247.3</x:v>
      </x:c>
      <x:c r="F1833" s="11">
        <x:v>379.8</x:v>
      </x:c>
      <x:c r="G1833" s="11">
        <x:v>892.8</x:v>
      </x:c>
      <x:c r="H1833" s="11">
        <x:v>504.4</x:v>
      </x:c>
      <x:c r="I1833" s="11">
        <x:v>250.4</x:v>
      </x:c>
      <x:c r="J1833" s="11">
        <x:v>-241.4</x:v>
      </x:c>
      <x:c r="K1833" s="11">
        <x:v>133.30000000000001</x:v>
      </x:c>
      <x:c r="L1833" s="11">
        <x:v>24.4</x:v>
      </x:c>
      <x:c r="M1833" s="11">
        <x:v>29.8</x:v>
      </x:c>
      <x:c r="N1833" s="11">
        <x:v>474.6</x:v>
      </x:c>
      <x:c r="O1833" s="11">
        <x:v>1827.1</x:v>
      </x:c>
      <x:c r="P1833" s="11">
        <x:v>40</x:v>
      </x:c>
      <x:c r="Q1833" s="11">
        <x:v>121</x:v>
      </x:c>
      <x:c r="R1833" s="11">
        <x:v>47.1</x:v>
      </x:c>
      <x:c r="S1833" s="11">
        <x:v>-31.9</x:v>
      </x:c>
      <x:c r="T1833" s="11">
        <x:v>109.9</x:v>
      </x:c>
      <x:c r="U1833" s="11">
        <x:v>1233.5749000000001</x:v>
      </x:c>
      <x:c r="V1833" s="11">
        <x:v>18</x:v>
      </x:c>
      <x:c r="W1833" s="12">
        <x:v>0</x:v>
      </x:c>
      <x:c r="X1833" s="8">
        <x:v>0</x:v>
      </x:c>
      <x:c r="Y1833" s="13">
        <x:f t="shared" si="168"/>
        <x:v>0.65113217482885732</x:v>
      </x:c>
      <x:c r="Z1833" s="13">
        <x:f t="shared" si="169"/>
        <x:v>0.78096571028691386</x:v>
      </x:c>
      <x:c r="AA1833" s="13">
        <x:f t="shared" si="170"/>
        <x:v>-2.7904128761371588E-2</x:v>
      </x:c>
      <x:c r="AB1833" s="13">
        <x:f t="shared" si="171"/>
        <x:v>3.498950314905528E-2</x:v>
      </x:c>
      <x:c r="AC1833" s="13">
        <x:f t="shared" si="172"/>
        <x:v>0.12309587813620072</x:v>
      </x:c>
      <x:c r="AD1833" s="13">
        <x:f t="shared" si="173"/>
        <x:v>-0.21116165150454863</x:v>
      </x:c>
      <x:c r="AE1833" s="50" t="n">
        <x:f>IF(OR(NOT(ISNUMBER(Q1833)),NOT(ISNUMBER(R1833))),"",IF(Q1833&lt;R1833,1,0))</x:f>
        <x:v>0</x:v>
      </x:c>
      <x:c r="AF1833" s="50" t="n">
        <x:f>IFERROR(IF(AND(A1833=A1832,C1833=C1832+1,ISNUMBER(AE1832)),AE1832,""),"")</x:f>
        <x:v>0</x:v>
      </x:c>
      <x:c r="AG1833" s="52" t="str">
        <x:f>IFERROR(IF(AND(A1833=A1832,C1833=C1832+1,ISNUMBER(U1833),ISNUMBER(U1832),U1832&lt;&gt;0),U1833/U1832-1,""),"")</x:f>
      </x:c>
      <x:c r="AH1833" s="50" t="str">
        <x:f>IF(AND(ISNUMBER(AE1833),ISNUMBER(AF1833),ISNUMBER(AG1833)),IF(AND(AE1833=1,AF1833=1,AG1833&lt;0),1,0),"")</x:f>
      </x:c>
      <x:c r="AI1833" s="50" t="n">
        <x:f>IF(AND(A1833=A1834,C1834=C1833+1,ISNUMBER(AH1834)),C1834,"")</x:f>
        <x:v>2015</x:v>
      </x:c>
      <x:c r="AJ1833" s="50" t="n">
        <x:f>IF(AND(A1833=A1834,C1834=C1833+1,ISNUMBER(AH1834)),AH1834,"")</x:f>
        <x:v>0</x:v>
      </x:c>
    </x:row>
    <x:row r="1834" ht="15">
      <x:c r="A1834" s="9" t="s">
        <x:v>137</x:v>
      </x:c>
      <x:c r="B1834" s="10">
        <x:v>42369</x:v>
      </x:c>
      <x:c r="C1834" s="9">
        <x:v>2015</x:v>
      </x:c>
      <x:c r="D1834" s="11">
        <x:v>1139.0999999999999</x:v>
      </x:c>
      <x:c r="E1834" s="11">
        <x:v>250.9</x:v>
      </x:c>
      <x:c r="F1834" s="11">
        <x:v>371.6</x:v>
      </x:c>
      <x:c r="G1834" s="11">
        <x:v>847.4</x:v>
      </x:c>
      <x:c r="H1834" s="11">
        <x:v>454.5</x:v>
      </x:c>
      <x:c r="I1834" s="11">
        <x:v>291.7</x:v>
      </x:c>
      <x:c r="J1834" s="11">
        <x:v>-190.6</x:v>
      </x:c>
      <x:c r="K1834" s="11">
        <x:v>134.69999999999999</x:v>
      </x:c>
      <x:c r="L1834" s="11">
        <x:v>26</x:v>
      </x:c>
      <x:c r="M1834" s="11">
        <x:v>27.7</x:v>
      </x:c>
      <x:c r="N1834" s="11">
        <x:v>426.8</x:v>
      </x:c>
      <x:c r="O1834" s="11">
        <x:v>1832.9</x:v>
      </x:c>
      <x:c r="P1834" s="11">
        <x:v>92.2</x:v>
      </x:c>
      <x:c r="Q1834" s="11">
        <x:v>170.3</x:v>
      </x:c>
      <x:c r="R1834" s="11">
        <x:v>47.1</x:v>
      </x:c>
      <x:c r="S1834" s="11">
        <x:v>53.4</x:v>
      </x:c>
      <x:c r="T1834" s="11">
        <x:v>144.1</x:v>
      </x:c>
      <x:c r="U1834" s="11">
        <x:v>1450.5210999999999</x:v>
      </x:c>
      <x:c r="V1834" s="11">
        <x:v>18</x:v>
      </x:c>
      <x:c r="W1834" s="12">
        <x:v>0</x:v>
      </x:c>
      <x:c r="X1834" s="8">
        <x:v>0</x:v>
      </x:c>
      <x:c r="Y1834" s="13">
        <x:f t="shared" si="168"/>
        <x:v>0.67518837459634018</x:v>
      </x:c>
      <x:c r="Z1834" s="13">
        <x:f t="shared" si="169"/>
        <x:v>0.74392063910104478</x:v>
      </x:c>
      <x:c r="AA1834" s="13">
        <x:f t="shared" si="170"/>
        <x:v>4.6879115090861206E-2</x:v>
      </x:c>
      <x:c r="AB1834" s="13">
        <x:f t="shared" si="171"/>
        <x:v>8.0941093846018802E-2</x:v>
      </x:c>
      <x:c r="AC1834" s="13">
        <x:f t="shared" si="172"/>
        <x:v>0.17004956337030919</x:v>
      </x:c>
      <x:c r="AD1834" s="13">
        <x:f t="shared" si="173"/>
        <x:v>-0.16732508120445966</x:v>
      </x:c>
      <x:c r="AE1834" s="50" t="n">
        <x:f>IF(OR(NOT(ISNUMBER(Q1834)),NOT(ISNUMBER(R1834))),"",IF(Q1834&lt;R1834,1,0))</x:f>
        <x:v>0</x:v>
      </x:c>
      <x:c r="AF1834" s="50" t="n">
        <x:f>IFERROR(IF(AND(A1834=A1833,C1834=C1833+1,ISNUMBER(AE1833)),AE1833,""),"")</x:f>
        <x:v>0</x:v>
      </x:c>
      <x:c r="AG1834" s="52" t="n">
        <x:f>IFERROR(IF(AND(A1834=A1833,C1834=C1833+1,ISNUMBER(U1834),ISNUMBER(U1833),U1833&lt;&gt;0),U1834/U1833-1,""),"")</x:f>
        <x:v>0.17586787798616843</x:v>
      </x:c>
      <x:c r="AH1834" s="50" t="n">
        <x:f>IF(AND(ISNUMBER(AE1834),ISNUMBER(AF1834),ISNUMBER(AG1834)),IF(AND(AE1834=1,AF1834=1,AG1834&lt;0),1,0),"")</x:f>
        <x:v>0</x:v>
      </x:c>
      <x:c r="AI1834" s="50" t="n">
        <x:f>IF(AND(A1834=A1835,C1835=C1834+1,ISNUMBER(AH1835)),C1835,"")</x:f>
        <x:v>2016</x:v>
      </x:c>
      <x:c r="AJ1834" s="50" t="n">
        <x:f>IF(AND(A1834=A1835,C1835=C1834+1,ISNUMBER(AH1835)),AH1835,"")</x:f>
        <x:v>0</x:v>
      </x:c>
    </x:row>
    <x:row r="1835" ht="15">
      <x:c r="A1835" s="9" t="s">
        <x:v>137</x:v>
      </x:c>
      <x:c r="B1835" s="10">
        <x:v>42735</x:v>
      </x:c>
      <x:c r="C1835" s="9">
        <x:v>2016</x:v>
      </x:c>
      <x:c r="D1835" s="11">
        <x:v>1345.4</x:v>
      </x:c>
      <x:c r="E1835" s="11">
        <x:v>307.39999999999998</x:v>
      </x:c>
      <x:c r="F1835" s="11">
        <x:v>460.9</x:v>
      </x:c>
      <x:c r="G1835" s="11">
        <x:v>962.7</x:v>
      </x:c>
      <x:c r="H1835" s="11">
        <x:v>473.2</x:v>
      </x:c>
      <x:c r="I1835" s="11">
        <x:v>382.7</x:v>
      </x:c>
      <x:c r="J1835" s="11">
        <x:v>-138</x:v>
      </x:c>
      <x:c r="K1835" s="11">
        <x:v>155.80000000000001</x:v>
      </x:c>
      <x:c r="L1835" s="11">
        <x:v>29.2</x:v>
      </x:c>
      <x:c r="M1835" s="11">
        <x:v>30.7</x:v>
      </x:c>
      <x:c r="N1835" s="11">
        <x:v>442.5</x:v>
      </x:c>
      <x:c r="O1835" s="11">
        <x:v>1990.3</x:v>
      </x:c>
      <x:c r="P1835" s="11">
        <x:v>119.5</x:v>
      </x:c>
      <x:c r="Q1835" s="11">
        <x:v>200.2</x:v>
      </x:c>
      <x:c r="R1835" s="11">
        <x:v>10.5</x:v>
      </x:c>
      <x:c r="S1835" s="11">
        <x:v>72</x:v>
      </x:c>
      <x:c r="T1835" s="11">
        <x:v>177.5</x:v>
      </x:c>
      <x:c r="U1835" s="11">
        <x:v>1520.1618000000001</x:v>
      </x:c>
      <x:c r="V1835" s="11">
        <x:v>18</x:v>
      </x:c>
      <x:c r="W1835" s="12">
        <x:v>0</x:v>
      </x:c>
      <x:c r="X1835" s="8">
        <x:v>0</x:v>
      </x:c>
      <x:c r="Y1835" s="13">
        <x:f t="shared" si="168"/>
        <x:v>0.66695595573877198</x:v>
      </x:c>
      <x:c r="Z1835" s="13">
        <x:f t="shared" si="169"/>
        <x:v>0.71554927902482535</x:v>
      </x:c>
      <x:c r="AA1835" s="13">
        <x:f t="shared" si="170"/>
        <x:v>5.351568306823249E-2</x:v>
      </x:c>
      <x:c r="AB1835" s="13">
        <x:f t="shared" si="171"/>
        <x:v>8.8821168425746985E-2</x:v>
      </x:c>
      <x:c r="AC1835" s="13">
        <x:f t="shared" si="172"/>
        <x:v>0.1843772722551158</x:v>
      </x:c>
      <x:c r="AD1835" s="13">
        <x:f t="shared" si="173"/>
        <x:v>-0.10257172588077894</x:v>
      </x:c>
      <x:c r="AE1835" s="50" t="n">
        <x:f>IF(OR(NOT(ISNUMBER(Q1835)),NOT(ISNUMBER(R1835))),"",IF(Q1835&lt;R1835,1,0))</x:f>
        <x:v>0</x:v>
      </x:c>
      <x:c r="AF1835" s="50" t="n">
        <x:f>IFERROR(IF(AND(A1835=A1834,C1835=C1834+1,ISNUMBER(AE1834)),AE1834,""),"")</x:f>
        <x:v>0</x:v>
      </x:c>
      <x:c r="AG1835" s="52" t="n">
        <x:f>IFERROR(IF(AND(A1835=A1834,C1835=C1834+1,ISNUMBER(U1835),ISNUMBER(U1834),U1834&lt;&gt;0),U1835/U1834-1,""),"")</x:f>
        <x:v>0.04801081487197956</x:v>
      </x:c>
      <x:c r="AH1835" s="50" t="n">
        <x:f>IF(AND(ISNUMBER(AE1835),ISNUMBER(AF1835),ISNUMBER(AG1835)),IF(AND(AE1835=1,AF1835=1,AG1835&lt;0),1,0),"")</x:f>
        <x:v>0</x:v>
      </x:c>
      <x:c r="AI1835" s="50" t="n">
        <x:f>IF(AND(A1835=A1836,C1836=C1835+1,ISNUMBER(AH1836)),C1836,"")</x:f>
        <x:v>2017</x:v>
      </x:c>
      <x:c r="AJ1835" s="50" t="n">
        <x:f>IF(AND(A1835=A1836,C1836=C1835+1,ISNUMBER(AH1836)),AH1836,"")</x:f>
        <x:v>0</x:v>
      </x:c>
    </x:row>
    <x:row r="1836" ht="15">
      <x:c r="A1836" s="9" t="s">
        <x:v>137</x:v>
      </x:c>
      <x:c r="B1836" s="10">
        <x:v>43100</x:v>
      </x:c>
      <x:c r="C1836" s="9">
        <x:v>2017</x:v>
      </x:c>
      <x:c r="D1836" s="11">
        <x:v>1443.8</x:v>
      </x:c>
      <x:c r="E1836" s="11">
        <x:v>346.2</x:v>
      </x:c>
      <x:c r="F1836" s="11">
        <x:v>477.1</x:v>
      </x:c>
      <x:c r="G1836" s="11">
        <x:v>978.8</x:v>
      </x:c>
      <x:c r="H1836" s="11">
        <x:v>450.6</x:v>
      </x:c>
      <x:c r="I1836" s="11">
        <x:v>465</x:v>
      </x:c>
      <x:c r="J1836" s="11">
        <x:v>-55.3</x:v>
      </x:c>
      <x:c r="K1836" s="11">
        <x:v>178.1</x:v>
      </x:c>
      <x:c r="L1836" s="11">
        <x:v>32.6</x:v>
      </x:c>
      <x:c r="M1836" s="11">
        <x:v>31.4</x:v>
      </x:c>
      <x:c r="N1836" s="11">
        <x:v>419.2</x:v>
      </x:c>
      <x:c r="O1836" s="11">
        <x:v>2379.1</x:v>
      </x:c>
      <x:c r="P1836" s="11">
        <x:v>161</x:v>
      </x:c>
      <x:c r="Q1836" s="11">
        <x:v>258.39999999999998</x:v>
      </x:c>
      <x:c r="R1836" s="11">
        <x:v>11.2</x:v>
      </x:c>
      <x:c r="S1836" s="11">
        <x:v>92.8</x:v>
      </x:c>
      <x:c r="T1836" s="11">
        <x:v>236.2</x:v>
      </x:c>
      <x:c r="U1836" s="11">
        <x:v>2554.3422</x:v>
      </x:c>
      <x:c r="V1836" s="11">
        <x:v>18</x:v>
      </x:c>
      <x:c r="W1836" s="12">
        <x:v>0</x:v>
      </x:c>
      <x:c r="X1836" s="8">
        <x:v>0</x:v>
      </x:c>
      <x:c r="Y1836" s="13">
        <x:f t="shared" si="168"/>
        <x:v>0.72563403898553758</x:v>
      </x:c>
      <x:c r="Z1836" s="13">
        <x:f t="shared" si="169"/>
        <x:v>0.67793323174954978</x:v>
      </x:c>
      <x:c r="AA1836" s="13">
        <x:f t="shared" si="170"/>
        <x:v>6.4274830308907058E-2</x:v>
      </x:c>
      <x:c r="AB1836" s="13">
        <x:f t="shared" si="171"/>
        <x:v>0.11151128965230642</x:v>
      </x:c>
      <x:c r="AC1836" s="13">
        <x:f t="shared" si="172"/>
        <x:v>0.24131589701675521</x:v>
      </x:c>
      <x:c r="AD1836" s="13">
        <x:f t="shared" si="173"/>
        <x:v>-3.8301703837096551E-2</x:v>
      </x:c>
      <x:c r="AE1836" s="50" t="n">
        <x:f>IF(OR(NOT(ISNUMBER(Q1836)),NOT(ISNUMBER(R1836))),"",IF(Q1836&lt;R1836,1,0))</x:f>
        <x:v>0</x:v>
      </x:c>
      <x:c r="AF1836" s="50" t="n">
        <x:f>IFERROR(IF(AND(A1836=A1835,C1836=C1835+1,ISNUMBER(AE1835)),AE1835,""),"")</x:f>
        <x:v>0</x:v>
      </x:c>
      <x:c r="AG1836" s="52" t="n">
        <x:f>IFERROR(IF(AND(A1836=A1835,C1836=C1835+1,ISNUMBER(U1836),ISNUMBER(U1835),U1835&lt;&gt;0),U1836/U1835-1,""),"")</x:f>
        <x:v>0.6803094249572643</x:v>
      </x:c>
      <x:c r="AH1836" s="50" t="n">
        <x:f>IF(AND(ISNUMBER(AE1836),ISNUMBER(AF1836),ISNUMBER(AG1836)),IF(AND(AE1836=1,AF1836=1,AG1836&lt;0),1,0),"")</x:f>
        <x:v>0</x:v>
      </x:c>
      <x:c r="AI1836" s="50" t="n">
        <x:f>IF(AND(A1836=A1837,C1837=C1836+1,ISNUMBER(AH1837)),C1837,"")</x:f>
        <x:v>2018</x:v>
      </x:c>
      <x:c r="AJ1836" s="50" t="n">
        <x:f>IF(AND(A1836=A1837,C1837=C1836+1,ISNUMBER(AH1837)),AH1837,"")</x:f>
        <x:v>0</x:v>
      </x:c>
    </x:row>
    <x:row r="1837" ht="15">
      <x:c r="A1837" s="9" t="s">
        <x:v>137</x:v>
      </x:c>
      <x:c r="B1837" s="10">
        <x:v>43465</x:v>
      </x:c>
      <x:c r="C1837" s="9">
        <x:v>2018</x:v>
      </x:c>
      <x:c r="D1837" s="11">
        <x:v>1554.1</x:v>
      </x:c>
      <x:c r="E1837" s="11">
        <x:v>362.9</x:v>
      </x:c>
      <x:c r="F1837" s="11">
        <x:v>580.6</x:v>
      </x:c>
      <x:c r="G1837" s="11">
        <x:v>1095.8</x:v>
      </x:c>
      <x:c r="H1837" s="11">
        <x:v>487.6</x:v>
      </x:c>
      <x:c r="I1837" s="11">
        <x:v>458.3</x:v>
      </x:c>
      <x:c r="J1837" s="11">
        <x:v>-77.7</x:v>
      </x:c>
      <x:c r="K1837" s="11">
        <x:v>147.80000000000001</x:v>
      </x:c>
      <x:c r="L1837" s="11">
        <x:v>35.1</x:v>
      </x:c>
      <x:c r="M1837" s="11">
        <x:v>31.5</x:v>
      </x:c>
      <x:c r="N1837" s="11">
        <x:v>456.1</x:v>
      </x:c>
      <x:c r="O1837" s="11">
        <x:v>2564.9</x:v>
      </x:c>
      <x:c r="P1837" s="11">
        <x:v>193.3</x:v>
      </x:c>
      <x:c r="Q1837" s="11">
        <x:v>292.89999999999998</x:v>
      </x:c>
      <x:c r="R1837" s="11">
        <x:v>9.4</x:v>
      </x:c>
      <x:c r="S1837" s="11">
        <x:v>117.2</x:v>
      </x:c>
      <x:c r="T1837" s="11">
        <x:v>262.60000000000002</x:v>
      </x:c>
      <x:c r="U1837" s="11">
        <x:v>3362.6678999999999</x:v>
      </x:c>
      <x:c r="V1837" s="11">
        <x:v>18</x:v>
      </x:c>
      <x:c r="W1837" s="12">
        <x:v>0</x:v>
      </x:c>
      <x:c r="X1837" s="8">
        <x:v>0</x:v>
      </x:c>
      <x:c r="Y1837" s="13">
        <x:f t="shared" si="168"/>
        <x:v>0.62504305890458145</x:v>
      </x:c>
      <x:c r="Z1837" s="13">
        <x:f t="shared" si="169"/>
        <x:v>0.70510263174827881</x:v>
      </x:c>
      <x:c r="AA1837" s="13">
        <x:f t="shared" si="170"/>
        <x:v>7.5413422559680851E-2</x:v>
      </x:c>
      <x:c r="AB1837" s="13">
        <x:f t="shared" si="171"/>
        <x:v>0.12438067048452482</x:v>
      </x:c>
      <x:c r="AC1837" s="13">
        <x:f t="shared" si="172"/>
        <x:v>0.23964227048731523</x:v>
      </x:c>
      <x:c r="AD1837" s="13">
        <x:f t="shared" si="173"/>
        <x:v>-4.9996782703815718E-2</x:v>
      </x:c>
      <x:c r="AE1837" s="50" t="n">
        <x:f>IF(OR(NOT(ISNUMBER(Q1837)),NOT(ISNUMBER(R1837))),"",IF(Q1837&lt;R1837,1,0))</x:f>
        <x:v>0</x:v>
      </x:c>
      <x:c r="AF1837" s="50" t="n">
        <x:f>IFERROR(IF(AND(A1837=A1836,C1837=C1836+1,ISNUMBER(AE1836)),AE1836,""),"")</x:f>
        <x:v>0</x:v>
      </x:c>
      <x:c r="AG1837" s="52" t="n">
        <x:f>IFERROR(IF(AND(A1837=A1836,C1837=C1836+1,ISNUMBER(U1837),ISNUMBER(U1836),U1836&lt;&gt;0),U1837/U1836-1,""),"")</x:f>
        <x:v>0.3164516093419276</x:v>
      </x:c>
      <x:c r="AH1837" s="50" t="n">
        <x:f>IF(AND(ISNUMBER(AE1837),ISNUMBER(AF1837),ISNUMBER(AG1837)),IF(AND(AE1837=1,AF1837=1,AG1837&lt;0),1,0),"")</x:f>
        <x:v>0</x:v>
      </x:c>
      <x:c r="AI1837" s="50" t="n">
        <x:f>IF(AND(A1837=A1838,C1838=C1837+1,ISNUMBER(AH1838)),C1838,"")</x:f>
        <x:v>2019</x:v>
      </x:c>
      <x:c r="AJ1837" s="50" t="n">
        <x:f>IF(AND(A1837=A1838,C1838=C1837+1,ISNUMBER(AH1838)),AH1838,"")</x:f>
        <x:v>0</x:v>
      </x:c>
    </x:row>
    <x:row r="1838" ht="15">
      <x:c r="A1838" s="9" t="s">
        <x:v>137</x:v>
      </x:c>
      <x:c r="B1838" s="10">
        <x:v>43830</x:v>
      </x:c>
      <x:c r="C1838" s="9">
        <x:v>2019</x:v>
      </x:c>
      <x:c r="D1838" s="11">
        <x:v>1791.6</x:v>
      </x:c>
      <x:c r="E1838" s="11">
        <x:v>478.2</x:v>
      </x:c>
      <x:c r="F1838" s="11">
        <x:v>716.2</x:v>
      </x:c>
      <x:c r="G1838" s="11">
        <x:v>1376</x:v>
      </x:c>
      <x:c r="H1838" s="11">
        <x:v>716.7</x:v>
      </x:c>
      <x:c r="I1838" s="11">
        <x:v>415.6</x:v>
      </x:c>
      <x:c r="J1838" s="11">
        <x:v>-152.1</x:v>
      </x:c>
      <x:c r="K1838" s="11">
        <x:v>233.3</x:v>
      </x:c>
      <x:c r="L1838" s="11">
        <x:v>38.700000000000003</x:v>
      </x:c>
      <x:c r="M1838" s="11">
        <x:v>128.80000000000001</x:v>
      </x:c>
      <x:c r="N1838" s="11">
        <x:v>587.9</x:v>
      </x:c>
      <x:c r="O1838" s="11">
        <x:v>2794.6</x:v>
      </x:c>
      <x:c r="P1838" s="11">
        <x:v>219.2</x:v>
      </x:c>
      <x:c r="Q1838" s="11">
        <x:v>326.39999999999998</x:v>
      </x:c>
      <x:c r="R1838" s="11">
        <x:v>18.100000000000001</x:v>
      </x:c>
      <x:c r="S1838" s="11">
        <x:v>126.9</x:v>
      </x:c>
      <x:c r="T1838" s="11">
        <x:v>290.3</x:v>
      </x:c>
      <x:c r="U1838" s="11">
        <x:v>2758.0855999999999</x:v>
      </x:c>
      <x:c r="V1838" s="11">
        <x:v>18</x:v>
      </x:c>
      <x:c r="W1838" s="12">
        <x:v>0</x:v>
      </x:c>
      <x:c r="X1838" s="8">
        <x:v>0</x:v>
      </x:c>
      <x:c r="Y1838" s="13">
        <x:f t="shared" si="168"/>
        <x:v>0.66769058922088798</x:v>
      </x:c>
      <x:c r="Z1838" s="13">
        <x:f t="shared" si="169"/>
        <x:v>0.76802857780754641</x:v>
      </x:c>
      <x:c r="AA1838" s="13">
        <x:f t="shared" si="170"/>
        <x:v>7.0830542531815144E-2</x:v>
      </x:c>
      <x:c r="AB1838" s="13">
        <x:f t="shared" si="171"/>
        <x:v>0.12234873855771378</x:v>
      </x:c>
      <x:c r="AC1838" s="13">
        <x:f t="shared" si="172"/>
        <x:v>0.21097383720930232</x:v>
      </x:c>
      <x:c r="AD1838" s="13">
        <x:f t="shared" si="173"/>
        <x:v>-8.4896182183523114E-2</x:v>
      </x:c>
      <x:c r="AE1838" s="50" t="n">
        <x:f>IF(OR(NOT(ISNUMBER(Q1838)),NOT(ISNUMBER(R1838))),"",IF(Q1838&lt;R1838,1,0))</x:f>
        <x:v>0</x:v>
      </x:c>
      <x:c r="AF1838" s="50" t="n">
        <x:f>IFERROR(IF(AND(A1838=A1837,C1838=C1837+1,ISNUMBER(AE1837)),AE1837,""),"")</x:f>
        <x:v>0</x:v>
      </x:c>
      <x:c r="AG1838" s="52" t="n">
        <x:f>IFERROR(IF(AND(A1838=A1837,C1838=C1837+1,ISNUMBER(U1838),ISNUMBER(U1837),U1837&lt;&gt;0),U1838/U1837-1,""),"")</x:f>
        <x:v>-0.17979244991751941</x:v>
      </x:c>
      <x:c r="AH1838" s="50" t="n">
        <x:f>IF(AND(ISNUMBER(AE1838),ISNUMBER(AF1838),ISNUMBER(AG1838)),IF(AND(AE1838=1,AF1838=1,AG1838&lt;0),1,0),"")</x:f>
        <x:v>0</x:v>
      </x:c>
      <x:c r="AI1838" s="50" t="n">
        <x:f>IF(AND(A1838=A1839,C1839=C1838+1,ISNUMBER(AH1839)),C1839,"")</x:f>
        <x:v>2020</x:v>
      </x:c>
      <x:c r="AJ1838" s="50" t="n">
        <x:f>IF(AND(A1838=A1839,C1839=C1838+1,ISNUMBER(AH1839)),AH1839,"")</x:f>
        <x:v>0</x:v>
      </x:c>
    </x:row>
    <x:row r="1839" ht="15">
      <x:c r="A1839" s="9" t="s">
        <x:v>137</x:v>
      </x:c>
      <x:c r="B1839" s="10">
        <x:v>44196</x:v>
      </x:c>
      <x:c r="C1839" s="9">
        <x:v>2020</x:v>
      </x:c>
      <x:c r="D1839" s="11">
        <x:v>2919.3</x:v>
      </x:c>
      <x:c r="E1839" s="11">
        <x:v>343.9</x:v>
      </x:c>
      <x:c r="F1839" s="11">
        <x:v>879.5</x:v>
      </x:c>
      <x:c r="G1839" s="11">
        <x:v>2717.3</x:v>
      </x:c>
      <x:c r="H1839" s="11">
        <x:v>2225.6</x:v>
      </x:c>
      <x:c r="I1839" s="11">
        <x:v>202</x:v>
      </x:c>
      <x:c r="J1839" s="11">
        <x:v>-559.6</x:v>
      </x:c>
      <x:c r="K1839" s="11">
        <x:v>185</x:v>
      </x:c>
      <x:c r="L1839" s="11">
        <x:v>23.5</x:v>
      </x:c>
      <x:c r="M1839" s="11">
        <x:v>447.3</x:v>
      </x:c>
      <x:c r="N1839" s="11">
        <x:v>1778.3</x:v>
      </x:c>
      <x:c r="O1839" s="11">
        <x:v>1433.1</x:v>
      </x:c>
      <x:c r="P1839" s="11">
        <x:v>-363.9</x:v>
      </x:c>
      <x:c r="Q1839" s="11">
        <x:v>63</x:v>
      </x:c>
      <x:c r="R1839" s="11">
        <x:v>50.6</x:v>
      </x:c>
      <x:c r="S1839" s="11">
        <x:v>-375</x:v>
      </x:c>
      <x:c r="T1839" s="11">
        <x:v>-41.4</x:v>
      </x:c>
      <x:c r="U1839" s="11">
        <x:v>970.36159999999995</x:v>
      </x:c>
      <x:c r="V1839" s="11">
        <x:v>18</x:v>
      </x:c>
      <x:c r="W1839" s="12">
        <x:v>0</x:v>
      </x:c>
      <x:c r="X1839" s="8">
        <x:v>0</x:v>
      </x:c>
      <x:c r="Y1839" s="13">
        <x:f t="shared" si="168"/>
        <x:v>0.39101762364980097</x:v>
      </x:c>
      <x:c r="Z1839" s="13">
        <x:f t="shared" si="169"/>
        <x:v>0.93080533004487376</x:v>
      </x:c>
      <x:c r="AA1839" s="13">
        <x:f t="shared" si="170"/>
        <x:v>-0.128455451649368</x:v>
      </x:c>
      <x:c r="AB1839" s="13">
        <x:f t="shared" si="171"/>
        <x:v>-0.12465317028054669</x:v>
      </x:c>
      <x:c r="AC1839" s="13">
        <x:f t="shared" si="172"/>
        <x:v>-1.5235711919920509E-2</x:v>
      </x:c>
      <x:c r="AD1839" s="13">
        <x:f t="shared" si="173"/>
        <x:v>-0.19168978864796354</x:v>
      </x:c>
      <x:c r="AE1839" s="50" t="n">
        <x:f>IF(OR(NOT(ISNUMBER(Q1839)),NOT(ISNUMBER(R1839))),"",IF(Q1839&lt;R1839,1,0))</x:f>
        <x:v>0</x:v>
      </x:c>
      <x:c r="AF1839" s="50" t="n">
        <x:f>IFERROR(IF(AND(A1839=A1838,C1839=C1838+1,ISNUMBER(AE1838)),AE1838,""),"")</x:f>
        <x:v>0</x:v>
      </x:c>
      <x:c r="AG1839" s="52" t="n">
        <x:f>IFERROR(IF(AND(A1839=A1838,C1839=C1838+1,ISNUMBER(U1839),ISNUMBER(U1838),U1838&lt;&gt;0),U1839/U1838-1,""),"")</x:f>
        <x:v>-0.6481756766359971</x:v>
      </x:c>
      <x:c r="AH1839" s="50" t="n">
        <x:f>IF(AND(ISNUMBER(AE1839),ISNUMBER(AF1839),ISNUMBER(AG1839)),IF(AND(AE1839=1,AF1839=1,AG1839&lt;0),1,0),"")</x:f>
        <x:v>0</x:v>
      </x:c>
      <x:c r="AI1839" s="50" t="n">
        <x:f>IF(AND(A1839=A1840,C1840=C1839+1,ISNUMBER(AH1840)),C1840,"")</x:f>
        <x:v>2021</x:v>
      </x:c>
      <x:c r="AJ1839" s="50" t="n">
        <x:f>IF(AND(A1839=A1840,C1840=C1839+1,ISNUMBER(AH1840)),AH1840,"")</x:f>
        <x:v>0</x:v>
      </x:c>
    </x:row>
    <x:row r="1840" ht="15">
      <x:c r="A1840" s="9" t="s">
        <x:v>137</x:v>
      </x:c>
      <x:c r="B1840" s="10">
        <x:v>44561</x:v>
      </x:c>
      <x:c r="C1840" s="9">
        <x:v>2021</x:v>
      </x:c>
      <x:c r="D1840" s="11">
        <x:v>3181.6</x:v>
      </x:c>
      <x:c r="E1840" s="11">
        <x:v>931</x:v>
      </x:c>
      <x:c r="F1840" s="11">
        <x:v>1165.8</x:v>
      </x:c>
      <x:c r="G1840" s="11">
        <x:v>2870.9</x:v>
      </x:c>
      <x:c r="H1840" s="11">
        <x:v>2254</x:v>
      </x:c>
      <x:c r="I1840" s="11">
        <x:v>310.7</x:v>
      </x:c>
      <x:c r="J1840" s="11">
        <x:v>-249.9</x:v>
      </x:c>
      <x:c r="K1840" s="11">
        <x:v>773.6</x:v>
      </x:c>
      <x:c r="L1840" s="11">
        <x:v>23.7</x:v>
      </x:c>
      <x:c r="M1840" s="11">
        <x:v>604.1</x:v>
      </x:c>
      <x:c r="N1840" s="11">
        <x:v>1649.9</x:v>
      </x:c>
      <x:c r="O1840" s="11">
        <x:v>834.2</x:v>
      </x:c>
      <x:c r="P1840" s="11">
        <x:v>-309.2</x:v>
      </x:c>
      <x:c r="Q1840" s="11">
        <x:v>39.1</x:v>
      </x:c>
      <x:c r="R1840" s="11">
        <x:v>67.7</x:v>
      </x:c>
      <x:c r="S1840" s="11">
        <x:v>-357.3</x:v>
      </x:c>
      <x:c r="T1840" s="11">
        <x:v>99.6</x:v>
      </x:c>
      <x:c r="U1840" s="11">
        <x:v>2202.5992000000001</x:v>
      </x:c>
      <x:c r="V1840" s="11">
        <x:v>18</x:v>
      </x:c>
      <x:c r="W1840" s="12">
        <x:v>0</x:v>
      </x:c>
      <x:c r="X1840" s="8">
        <x:v>0</x:v>
      </x:c>
      <x:c r="Y1840" s="13">
        <x:f t="shared" si="168"/>
        <x:v>0.79859324069308635</x:v>
      </x:c>
      <x:c r="Z1840" s="13">
        <x:f t="shared" si="169"/>
        <x:v>0.90234473221020872</x:v>
      </x:c>
      <x:c r="AA1840" s="13">
        <x:f t="shared" si="170"/>
        <x:v>-0.11230198642192608</x:v>
      </x:c>
      <x:c r="AB1840" s="13">
        <x:f t="shared" si="171"/>
        <x:v>-9.7183806889615282E-2</x:v>
      </x:c>
      <x:c r="AC1840" s="13">
        <x:f t="shared" si="172"/>
        <x:v>3.4692953429238213E-2</x:v>
      </x:c>
      <x:c r="AD1840" s="13">
        <x:f t="shared" si="173"/>
        <x:v>-7.8545385969323617E-2</x:v>
      </x:c>
      <x:c r="AE1840" s="50" t="n">
        <x:f>IF(OR(NOT(ISNUMBER(Q1840)),NOT(ISNUMBER(R1840))),"",IF(Q1840&lt;R1840,1,0))</x:f>
        <x:v>1</x:v>
      </x:c>
      <x:c r="AF1840" s="50" t="n">
        <x:f>IFERROR(IF(AND(A1840=A1839,C1840=C1839+1,ISNUMBER(AE1839)),AE1839,""),"")</x:f>
        <x:v>0</x:v>
      </x:c>
      <x:c r="AG1840" s="52" t="n">
        <x:f>IFERROR(IF(AND(A1840=A1839,C1840=C1839+1,ISNUMBER(U1840),ISNUMBER(U1839),U1839&lt;&gt;0),U1840/U1839-1,""),"")</x:f>
        <x:v>1.2698746529128937</x:v>
      </x:c>
      <x:c r="AH1840" s="50" t="n">
        <x:f>IF(AND(ISNUMBER(AE1840),ISNUMBER(AF1840),ISNUMBER(AG1840)),IF(AND(AE1840=1,AF1840=1,AG1840&lt;0),1,0),"")</x:f>
        <x:v>0</x:v>
      </x:c>
      <x:c r="AI1840" s="50" t="n">
        <x:f>IF(AND(A1840=A1841,C1841=C1840+1,ISNUMBER(AH1841)),C1841,"")</x:f>
        <x:v>2022</x:v>
      </x:c>
      <x:c r="AJ1840" s="50" t="n">
        <x:f>IF(AND(A1840=A1841,C1841=C1840+1,ISNUMBER(AH1841)),AH1841,"")</x:f>
        <x:v>0</x:v>
      </x:c>
    </x:row>
    <x:row r="1841" ht="15">
      <x:c r="A1841" s="9" t="s">
        <x:v>137</x:v>
      </x:c>
      <x:c r="B1841" s="10">
        <x:v>44926</x:v>
      </x:c>
      <x:c r="C1841" s="9">
        <x:v>2022</x:v>
      </x:c>
      <x:c r="D1841" s="11">
        <x:v>2822.9</x:v>
      </x:c>
      <x:c r="E1841" s="11">
        <x:v>724.1</x:v>
      </x:c>
      <x:c r="F1841" s="11">
        <x:v>1047.7</x:v>
      </x:c>
      <x:c r="G1841" s="11">
        <x:v>2511.9</x:v>
      </x:c>
      <x:c r="H1841" s="11">
        <x:v>1694.5</x:v>
      </x:c>
      <x:c r="I1841" s="11">
        <x:v>311</x:v>
      </x:c>
      <x:c r="J1841" s="11">
        <x:v>-248.5</x:v>
      </x:c>
      <x:c r="K1841" s="11">
        <x:v>543.6</x:v>
      </x:c>
      <x:c r="L1841" s="11">
        <x:v>37</x:v>
      </x:c>
      <x:c r="M1841" s="11">
        <x:v>285.3</x:v>
      </x:c>
      <x:c r="N1841" s="11">
        <x:v>1409.2</x:v>
      </x:c>
      <x:c r="O1841" s="11">
        <x:v>2185.4</x:v>
      </x:c>
      <x:c r="P1841" s="11">
        <x:v>91.5</x:v>
      </x:c>
      <x:c r="Q1841" s="11">
        <x:v>373.2</x:v>
      </x:c>
      <x:c r="R1841" s="11">
        <x:v>86.4</x:v>
      </x:c>
      <x:c r="S1841" s="11">
        <x:v>-10.199999999999999</x:v>
      </x:c>
      <x:c r="T1841" s="11">
        <x:v>368.8</x:v>
      </x:c>
      <x:c r="U1841" s="11">
        <x:v>1511.4209000000001</x:v>
      </x:c>
      <x:c r="V1841" s="11">
        <x:v>18</x:v>
      </x:c>
      <x:c r="W1841" s="12">
        <x:v>0</x:v>
      </x:c>
      <x:c r="X1841" s="8">
        <x:v>0</x:v>
      </x:c>
      <x:c r="Y1841" s="13">
        <x:f t="shared" si="168"/>
        <x:v>0.69113295790779805</x:v>
      </x:c>
      <x:c r="Z1841" s="13">
        <x:f t="shared" si="169"/>
        <x:v>0.88982960785008325</x:v>
      </x:c>
      <x:c r="AA1841" s="13">
        <x:f t="shared" si="170"/>
        <x:v>-3.6133054660101309E-3</x:v>
      </x:c>
      <x:c r="AB1841" s="13">
        <x:f t="shared" si="171"/>
        <x:v>3.2413475503914414E-2</x:v>
      </x:c>
      <x:c r="AC1841" s="13">
        <x:f t="shared" si="172"/>
        <x:v>0.14682113141446715</x:v>
      </x:c>
      <x:c r="AD1841" s="13">
        <x:f t="shared" si="173"/>
        <x:v>-8.8030040029756632E-2</x:v>
      </x:c>
      <x:c r="AE1841" s="50" t="n">
        <x:f>IF(OR(NOT(ISNUMBER(Q1841)),NOT(ISNUMBER(R1841))),"",IF(Q1841&lt;R1841,1,0))</x:f>
        <x:v>0</x:v>
      </x:c>
      <x:c r="AF1841" s="50" t="n">
        <x:f>IFERROR(IF(AND(A1841=A1840,C1841=C1840+1,ISNUMBER(AE1840)),AE1840,""),"")</x:f>
        <x:v>1</x:v>
      </x:c>
      <x:c r="AG1841" s="52" t="n">
        <x:f>IFERROR(IF(AND(A1841=A1840,C1841=C1840+1,ISNUMBER(U1841),ISNUMBER(U1840),U1840&lt;&gt;0),U1841/U1840-1,""),"")</x:f>
        <x:v>-0.31380121267636896</x:v>
      </x:c>
      <x:c r="AH1841" s="50" t="n">
        <x:f>IF(AND(ISNUMBER(AE1841),ISNUMBER(AF1841),ISNUMBER(AG1841)),IF(AND(AE1841=1,AF1841=1,AG1841&lt;0),1,0),"")</x:f>
        <x:v>0</x:v>
      </x:c>
      <x:c r="AI1841" s="50" t="n">
        <x:f>IF(AND(A1841=A1842,C1842=C1841+1,ISNUMBER(AH1842)),C1842,"")</x:f>
        <x:v>2023</x:v>
      </x:c>
      <x:c r="AJ1841" s="50" t="n">
        <x:f>IF(AND(A1841=A1842,C1842=C1841+1,ISNUMBER(AH1842)),AH1842,"")</x:f>
        <x:v>0</x:v>
      </x:c>
    </x:row>
    <x:row r="1842" ht="15">
      <x:c r="A1842" s="9" t="s">
        <x:v>137</x:v>
      </x:c>
      <x:c r="B1842" s="10">
        <x:v>45291</x:v>
      </x:c>
      <x:c r="C1842" s="9">
        <x:v>2023</x:v>
      </x:c>
      <x:c r="D1842" s="11">
        <x:v>2898.2</x:v>
      </x:c>
      <x:c r="E1842" s="11">
        <x:v>510.3</x:v>
      </x:c>
      <x:c r="F1842" s="11">
        <x:v>1054.5999999999999</x:v>
      </x:c>
      <x:c r="G1842" s="11">
        <x:v>2576.1</x:v>
      </x:c>
      <x:c r="H1842" s="11">
        <x:v>1724.1</x:v>
      </x:c>
      <x:c r="I1842" s="11">
        <x:v>322.10000000000002</x:v>
      </x:c>
      <x:c r="J1842" s="11">
        <x:v>-238.1</x:v>
      </x:c>
      <x:c r="K1842" s="11">
        <x:v>303.3</x:v>
      </x:c>
      <x:c r="L1842" s="11">
        <x:v>42.4</x:v>
      </x:c>
      <x:c r="M1842" s="11">
        <x:v>264.89999999999998</x:v>
      </x:c>
      <x:c r="N1842" s="11">
        <x:v>1459.2</x:v>
      </x:c>
      <x:c r="O1842" s="11">
        <x:v>3009.7</x:v>
      </x:c>
      <x:c r="P1842" s="11">
        <x:v>166.8</x:v>
      </x:c>
      <x:c r="Q1842" s="11">
        <x:v>477.6</x:v>
      </x:c>
      <x:c r="R1842" s="11">
        <x:v>100.6</x:v>
      </x:c>
      <x:c r="S1842" s="11">
        <x:v>8.1</x:v>
      </x:c>
      <x:c r="T1842" s="11">
        <x:v>409.3</x:v>
      </x:c>
      <x:c r="U1842" s="11">
        <x:v>1613.7682</x:v>
      </x:c>
      <x:c r="V1842" s="11">
        <x:v>18</x:v>
      </x:c>
      <x:c r="W1842" s="12">
        <x:v>0</x:v>
      </x:c>
      <x:c r="X1842" s="8">
        <x:v>0</x:v>
      </x:c>
      <x:c r="Y1842" s="13">
        <x:f t="shared" si="168"/>
        <x:v>0.48388014413047609</x:v>
      </x:c>
      <x:c r="Z1842" s="13">
        <x:f t="shared" si="169"/>
        <x:v>0.88886205230832938</x:v>
      </x:c>
      <x:c r="AA1842" s="13">
        <x:f t="shared" si="170"/>
        <x:v>2.7948381754192256E-3</x:v>
      </x:c>
      <x:c r="AB1842" s="13">
        <x:f t="shared" si="171"/>
        <x:v>5.7552963908632952E-2</x:v>
      </x:c>
      <x:c r="AC1842" s="13">
        <x:f t="shared" si="172"/>
        <x:v>0.15888358371181244</x:v>
      </x:c>
      <x:c r="AD1842" s="13">
        <x:f t="shared" si="173"/>
        <x:v>-8.2154440687323166E-2</x:v>
      </x:c>
      <x:c r="AE1842" s="50" t="n">
        <x:f>IF(OR(NOT(ISNUMBER(Q1842)),NOT(ISNUMBER(R1842))),"",IF(Q1842&lt;R1842,1,0))</x:f>
        <x:v>0</x:v>
      </x:c>
      <x:c r="AF1842" s="50" t="n">
        <x:f>IFERROR(IF(AND(A1842=A1841,C1842=C1841+1,ISNUMBER(AE1841)),AE1841,""),"")</x:f>
        <x:v>0</x:v>
      </x:c>
      <x:c r="AG1842" s="52" t="n">
        <x:f>IFERROR(IF(AND(A1842=A1841,C1842=C1841+1,ISNUMBER(U1842),ISNUMBER(U1841),U1841&lt;&gt;0),U1842/U1841-1,""),"")</x:f>
        <x:v>0.06771594861497543</x:v>
      </x:c>
      <x:c r="AH1842" s="50" t="n">
        <x:f>IF(AND(ISNUMBER(AE1842),ISNUMBER(AF1842),ISNUMBER(AG1842)),IF(AND(AE1842=1,AF1842=1,AG1842&lt;0),1,0),"")</x:f>
        <x:v>0</x:v>
      </x:c>
      <x:c r="AI1842" s="50" t="n">
        <x:f>IF(AND(A1842=A1843,C1843=C1842+1,ISNUMBER(AH1843)),C1843,"")</x:f>
        <x:v>2024</x:v>
      </x:c>
      <x:c r="AJ1842" s="50" t="n">
        <x:f>IF(AND(A1842=A1843,C1843=C1842+1,ISNUMBER(AH1843)),AH1843,"")</x:f>
        <x:v>0</x:v>
      </x:c>
    </x:row>
    <x:row r="1843" ht="15">
      <x:c r="A1843" s="9" t="s">
        <x:v>137</x:v>
      </x:c>
      <x:c r="B1843" s="10">
        <x:v>45657</x:v>
      </x:c>
      <x:c r="C1843" s="9">
        <x:v>2024</x:v>
      </x:c>
      <x:c r="D1843" s="11">
        <x:v>3172.9</x:v>
      </x:c>
      <x:c r="E1843" s="11">
        <x:v>477</x:v>
      </x:c>
      <x:c r="F1843" s="11">
        <x:v>1076.4000000000001</x:v>
      </x:c>
      <x:c r="G1843" s="11">
        <x:v>2789.7</x:v>
      </x:c>
      <x:c r="H1843" s="11">
        <x:v>1936.4</x:v>
      </x:c>
      <x:c r="I1843" s="11">
        <x:v>383.2</x:v>
      </x:c>
      <x:c r="J1843" s="11">
        <x:v>-234.6</x:v>
      </x:c>
      <x:c r="K1843" s="11">
        <x:v>254.8</x:v>
      </x:c>
      <x:c r="L1843" s="11">
        <x:v>45.5</x:v>
      </x:c>
      <x:c r="M1843" s="11">
        <x:v>310.89999999999998</x:v>
      </x:c>
      <x:c r="N1843" s="11">
        <x:v>1625.5</x:v>
      </x:c>
      <x:c r="O1843" s="11">
        <x:v>3433.2</x:v>
      </x:c>
      <x:c r="P1843" s="11">
        <x:v>205.9</x:v>
      </x:c>
      <x:c r="Q1843" s="11">
        <x:v>579.29999999999995</x:v>
      </x:c>
      <x:c r="R1843" s="11">
        <x:v>114.8</x:v>
      </x:c>
      <x:c r="S1843" s="11">
        <x:v>27.4</x:v>
      </x:c>
      <x:c r="T1843" s="11">
        <x:v>497</x:v>
      </x:c>
      <x:c r="U1843" s="11">
        <x:v>1271.5831000000001</x:v>
      </x:c>
      <x:c r="V1843" s="11">
        <x:v>18</x:v>
      </x:c>
      <x:c r="W1843" s="12">
        <x:v>0</x:v>
      </x:c>
      <x:c r="X1843" s="8">
        <x:v>0</x:v>
      </x:c>
      <x:c r="Y1843" s="13">
        <x:f t="shared" si="168"/>
        <x:v>0.44314381270903008</x:v>
      </x:c>
      <x:c r="Z1843" s="13">
        <x:f t="shared" si="169"/>
        <x:v>0.87922720539569466</x:v>
      </x:c>
      <x:c r="AA1843" s="13">
        <x:f t="shared" si="170"/>
        <x:v>8.6356330171136805E-3</x:v>
      </x:c>
      <x:c r="AB1843" s="13">
        <x:f t="shared" si="171"/>
        <x:v>6.4893315263638937E-2</x:v>
      </x:c>
      <x:c r="AC1843" s="13">
        <x:f t="shared" si="172"/>
        <x:v>0.17815535720686812</x:v>
      </x:c>
      <x:c r="AD1843" s="13">
        <x:f t="shared" si="173"/>
        <x:v>-7.3938668095433202E-2</x:v>
      </x:c>
      <x:c r="AE1843" s="50" t="n">
        <x:f>IF(OR(NOT(ISNUMBER(Q1843)),NOT(ISNUMBER(R1843))),"",IF(Q1843&lt;R1843,1,0))</x:f>
        <x:v>0</x:v>
      </x:c>
      <x:c r="AF1843" s="50" t="n">
        <x:f>IFERROR(IF(AND(A1843=A1842,C1843=C1842+1,ISNUMBER(AE1842)),AE1842,""),"")</x:f>
        <x:v>0</x:v>
      </x:c>
      <x:c r="AG1843" s="52" t="n">
        <x:f>IFERROR(IF(AND(A1843=A1842,C1843=C1842+1,ISNUMBER(U1843),ISNUMBER(U1842),U1842&lt;&gt;0),U1843/U1842-1,""),"")</x:f>
        <x:v>-0.212041047778733</x:v>
      </x:c>
      <x:c r="AH1843" s="50" t="n">
        <x:f>IF(AND(ISNUMBER(AE1843),ISNUMBER(AF1843),ISNUMBER(AG1843)),IF(AND(AE1843=1,AF1843=1,AG1843&lt;0),1,0),"")</x:f>
        <x:v>0</x:v>
      </x:c>
      <x:c r="AI1843" s="50" t="str">
        <x:f>IF(AND(A1843=A1844,C1844=C1843+1,ISNUMBER(AH1844)),C1844,"")</x:f>
      </x:c>
      <x:c r="AJ1843" s="50" t="str">
        <x:f>IF(AND(A1843=A1844,C1844=C1843+1,ISNUMBER(AH1844)),AH1844,"")</x:f>
      </x:c>
    </x:row>
    <x:row r="1844" ht="15">
      <x:c r="A1844" s="9" t="s">
        <x:v>138</x:v>
      </x:c>
      <x:c r="B1844" s="10">
        <x:v>39447</x:v>
      </x:c>
      <x:c r="C1844" s="9">
        <x:v>2007</x:v>
      </x:c>
      <x:c r="D1844" s="11">
        <x:v>3396.3651</x:v>
      </x:c>
      <x:c r="E1844" s="11">
        <x:v>1637.7102</x:v>
      </x:c>
      <x:c r="F1844" s="11">
        <x:v>1076.6061</x:v>
      </x:c>
      <x:c r="G1844" s="11">
        <x:v>1806.2397000000001</x:v>
      </x:c>
      <x:c r="H1844" s="11">
        <x:v>1116.2601</x:v>
      </x:c>
      <x:c r="I1844" s="11">
        <x:v>2071.9214999999999</x:v>
      </x:c>
      <x:c r="J1844" s="11">
        <x:v>840.66480000000001</x:v>
      </x:c>
      <x:c r="K1844" s="11">
        <x:v>630.49860000000001</x:v>
      </x:c>
      <x:c r="L1844" s="11">
        <x:v>450.0729</x:v>
      </x:c>
      <x:c r="M1844" s="11">
        <x:v>519.4674</x:v>
      </x:c>
      <x:c r="N1844" s="11">
        <x:v>596.79269999999997</x:v>
      </x:c>
      <x:c r="O1844" s="11">
        <x:v>2639.0722999999998</x:v>
      </x:c>
      <x:c r="P1844" s="11">
        <x:v>-3259.3243000000002</x:v>
      </x:c>
      <x:c r="Q1844" s="11">
        <x:v>-3165.2860999999998</x:v>
      </x:c>
      <x:c r="R1844" s="11">
        <x:v>106.0431</x:v>
      </x:c>
      <x:c r="S1844" s="11">
        <x:v>-2989.2145</x:v>
      </x:c>
      <x:c r="T1844" s="11">
        <x:v>-2899.1779000000001</x:v>
      </x:c>
      <x:c r="U1844" s="11">
        <x:v>1680.9365</x:v>
      </x:c>
      <x:c r="V1844" s="11">
        <x:v>18</x:v>
      </x:c>
      <x:c r="W1844" s="12">
        <x:v>0</x:v>
      </x:c>
      <x:c r="X1844" s="8">
        <x:v>0</x:v>
      </x:c>
      <x:c r="Y1844" s="13">
        <x:f t="shared" si="168"/>
        <x:v>1.5211786372007368</x:v>
      </x:c>
      <x:c r="Z1844" s="13">
        <x:f t="shared" si="169"/>
        <x:v>0.53181552831290135</x:v>
      </x:c>
      <x:c r="AA1844" s="13">
        <x:f t="shared" si="170"/>
        <x:v>-0.88012166300966876</x:v>
      </x:c>
      <x:c r="AB1844" s="13">
        <x:f t="shared" si="171"/>
        <x:v>-0.95965074543958784</x:v>
      </x:c>
      <x:c r="AC1844" s="13">
        <x:f t="shared" si="172"/>
        <x:v>-1.605090343214137</x:v>
      </x:c>
      <x:c r="AD1844" s="13">
        <x:f t="shared" si="173"/>
        <x:v>0.2475189725627554</x:v>
      </x:c>
      <x:c r="AE1844" s="50" t="n">
        <x:f>IF(OR(NOT(ISNUMBER(Q1844)),NOT(ISNUMBER(R1844))),"",IF(Q1844&lt;R1844,1,0))</x:f>
        <x:v>1</x:v>
      </x:c>
      <x:c r="AF1844" s="50" t="str">
        <x:f>IFERROR(IF(AND(A1844=A1843,C1844=C1843+1,ISNUMBER(AE1843)),AE1843,""),"")</x:f>
      </x:c>
      <x:c r="AG1844" s="52" t="str">
        <x:f>IFERROR(IF(AND(A1844=A1843,C1844=C1843+1,ISNUMBER(U1844),ISNUMBER(U1843),U1843&lt;&gt;0),U1844/U1843-1,""),"")</x:f>
      </x:c>
      <x:c r="AH1844" s="50" t="str">
        <x:f>IF(AND(ISNUMBER(AE1844),ISNUMBER(AF1844),ISNUMBER(AG1844)),IF(AND(AE1844=1,AF1844=1,AG1844&lt;0),1,0),"")</x:f>
      </x:c>
      <x:c r="AI1844" s="50" t="n">
        <x:f>IF(AND(A1844=A1845,C1845=C1844+1,ISNUMBER(AH1845)),C1845,"")</x:f>
        <x:v>2008</x:v>
      </x:c>
      <x:c r="AJ1844" s="50" t="n">
        <x:f>IF(AND(A1844=A1845,C1845=C1844+1,ISNUMBER(AH1845)),AH1845,"")</x:f>
        <x:v>0</x:v>
      </x:c>
    </x:row>
    <x:row r="1845" ht="15">
      <x:c r="A1845" s="9" t="s">
        <x:v>138</x:v>
      </x:c>
      <x:c r="B1845" s="10">
        <x:v>39813</x:v>
      </x:c>
      <x:c r="C1845" s="9">
        <x:v>2008</x:v>
      </x:c>
      <x:c r="D1845" s="11">
        <x:v>3059.2925</x:v>
      </x:c>
      <x:c r="E1845" s="11">
        <x:v>1368.5925</x:v>
      </x:c>
      <x:c r="F1845" s="11">
        <x:v>760.81500000000005</x:v>
      </x:c>
      <x:c r="G1845" s="11">
        <x:v>1676.125</x:v>
      </x:c>
      <x:c r="H1845" s="11">
        <x:v>839.52</x:v>
      </x:c>
      <x:c r="I1845" s="11">
        <x:v>1383.1675</x:v>
      </x:c>
      <x:c r="J1845" s="11">
        <x:v>453.28250000000003</x:v>
      </x:c>
      <x:c r="K1845" s="11">
        <x:v>527.61500000000001</x:v>
      </x:c>
      <x:c r="L1845" s="11">
        <x:v>380.40750000000003</x:v>
      </x:c>
      <x:c r="M1845" s="11">
        <x:v>158.86750000000001</x:v>
      </x:c>
      <x:c r="N1845" s="11">
        <x:v>680.65250000000003</x:v>
      </x:c>
      <x:c r="O1845" s="11">
        <x:v>2109.2826</x:v>
      </x:c>
      <x:c r="P1845" s="11">
        <x:v>27.778099999999998</x:v>
      </x:c>
      <x:c r="Q1845" s="11">
        <x:v>112.96420000000001</x:v>
      </x:c>
      <x:c r="R1845" s="11">
        <x:v>57.408000000000001</x:v>
      </x:c>
      <x:c r="S1845" s="11">
        <x:v>-92.593599999999995</x:v>
      </x:c>
      <x:c r="T1845" s="11">
        <x:v>162.9648</x:v>
      </x:c>
      <x:c r="U1845" s="11">
        <x:v>734.08709999999996</x:v>
      </x:c>
      <x:c r="V1845" s="11">
        <x:v>18</x:v>
      </x:c>
      <x:c r="W1845" s="12">
        <x:v>0</x:v>
      </x:c>
      <x:c r="X1845" s="8">
        <x:v>0</x:v>
      </x:c>
      <x:c r="Y1845" s="13">
        <x:f t="shared" si="168"/>
        <x:v>1.7988505747126435</x:v>
      </x:c>
      <x:c r="Z1845" s="13">
        <x:f t="shared" si="169"/>
        <x:v>0.54787994282991903</x:v>
      </x:c>
      <x:c r="AA1845" s="13">
        <x:f t="shared" si="170"/>
        <x:v>-3.0266344260968834E-2</x:v>
      </x:c>
      <x:c r="AB1845" s="13">
        <x:f t="shared" si="171"/>
        <x:v>9.0799098157498832E-3</x:v>
      </x:c>
      <x:c r="AC1845" s="13">
        <x:f t="shared" si="172"/>
        <x:v>9.7227116116041457E-2</x:v>
      </x:c>
      <x:c r="AD1845" s="13">
        <x:f t="shared" si="173"/>
        <x:v>0.14816579323487375</x:v>
      </x:c>
      <x:c r="AE1845" s="50" t="n">
        <x:f>IF(OR(NOT(ISNUMBER(Q1845)),NOT(ISNUMBER(R1845))),"",IF(Q1845&lt;R1845,1,0))</x:f>
        <x:v>0</x:v>
      </x:c>
      <x:c r="AF1845" s="50" t="n">
        <x:f>IFERROR(IF(AND(A1845=A1844,C1845=C1844+1,ISNUMBER(AE1844)),AE1844,""),"")</x:f>
        <x:v>1</x:v>
      </x:c>
      <x:c r="AG1845" s="52" t="n">
        <x:f>IFERROR(IF(AND(A1845=A1844,C1845=C1844+1,ISNUMBER(U1845),ISNUMBER(U1844),U1844&lt;&gt;0),U1845/U1844-1,""),"")</x:f>
        <x:v>-0.5632868344521045</x:v>
      </x:c>
      <x:c r="AH1845" s="50" t="n">
        <x:f>IF(AND(ISNUMBER(AE1845),ISNUMBER(AF1845),ISNUMBER(AG1845)),IF(AND(AE1845=1,AF1845=1,AG1845&lt;0),1,0),"")</x:f>
        <x:v>0</x:v>
      </x:c>
      <x:c r="AI1845" s="50" t="n">
        <x:f>IF(AND(A1845=A1846,C1846=C1845+1,ISNUMBER(AH1846)),C1846,"")</x:f>
        <x:v>2009</x:v>
      </x:c>
      <x:c r="AJ1845" s="50" t="n">
        <x:f>IF(AND(A1845=A1846,C1846=C1845+1,ISNUMBER(AH1846)),AH1846,"")</x:f>
        <x:v>0</x:v>
      </x:c>
    </x:row>
    <x:row r="1846" ht="15">
      <x:c r="A1846" s="9" t="s">
        <x:v>138</x:v>
      </x:c>
      <x:c r="B1846" s="10">
        <x:v>40178</x:v>
      </x:c>
      <x:c r="C1846" s="9">
        <x:v>2009</x:v>
      </x:c>
      <x:c r="D1846" s="11">
        <x:v>3152.0895999999998</x:v>
      </x:c>
      <x:c r="E1846" s="11">
        <x:v>1353.2023999999999</x:v>
      </x:c>
      <x:c r="F1846" s="11">
        <x:v>686.29</x:v>
      </x:c>
      <x:c r="G1846" s="11">
        <x:v>1627.7184</x:v>
      </x:c>
      <x:c r="H1846" s="11">
        <x:v>817.08879999999999</x:v>
      </x:c>
      <x:c r="I1846" s="11">
        <x:v>1524.3712</x:v>
      </x:c>
      <x:c r="J1846" s="11">
        <x:v>416.61840000000001</x:v>
      </x:c>
      <x:c r="K1846" s="11">
        <x:v>649.14959999999996</x:v>
      </x:c>
      <x:c r="L1846" s="11">
        <x:v>289.04919999999998</x:v>
      </x:c>
      <x:c r="M1846" s="11">
        <x:v>129.184</x:v>
      </x:c>
      <x:c r="N1846" s="11">
        <x:v>687.90480000000002</x:v>
      </x:c>
      <x:c r="O1846" s="11">
        <x:v>1835.2551000000001</x:v>
      </x:c>
      <x:c r="P1846" s="11">
        <x:v>42.279800000000002</x:v>
      </x:c>
      <x:c r="Q1846" s="11">
        <x:v>119.0097</x:v>
      </x:c>
      <x:c r="R1846" s="11">
        <x:v>67.334400000000002</x:v>
      </x:c>
      <x:c r="S1846" s="11">
        <x:v>-56.372999999999998</x:v>
      </x:c>
      <x:c r="T1846" s="11">
        <x:v>101.7846</x:v>
      </x:c>
      <x:c r="U1846" s="11">
        <x:v>942.31949999999995</x:v>
      </x:c>
      <x:c r="V1846" s="11">
        <x:v>18</x:v>
      </x:c>
      <x:c r="W1846" s="12">
        <x:v>0</x:v>
      </x:c>
      <x:c r="X1846" s="8">
        <x:v>0</x:v>
      </x:c>
      <x:c r="Y1846" s="13">
        <x:f t="shared" si="168"/>
        <x:v>1.9717647058823529</x:v>
      </x:c>
      <x:c r="Z1846" s="13">
        <x:f t="shared" si="169"/>
        <x:v>0.51639344262295084</x:v>
      </x:c>
      <x:c r="AA1846" s="13">
        <x:f t="shared" si="170"/>
        <x:v>-1.7884326638430582E-2</x:v>
      </x:c>
      <x:c r="AB1846" s="13">
        <x:f t="shared" si="171"/>
        <x:v>1.3413260841316187E-2</x:v>
      </x:c>
      <x:c r="AC1846" s="13">
        <x:f t="shared" si="172"/>
        <x:v>6.2532069429208387E-2</x:v>
      </x:c>
      <x:c r="AD1846" s="13">
        <x:f t="shared" si="173"/>
        <x:v>0.13217213114754101</x:v>
      </x:c>
      <x:c r="AE1846" s="50" t="n">
        <x:f>IF(OR(NOT(ISNUMBER(Q1846)),NOT(ISNUMBER(R1846))),"",IF(Q1846&lt;R1846,1,0))</x:f>
        <x:v>0</x:v>
      </x:c>
      <x:c r="AF1846" s="50" t="n">
        <x:f>IFERROR(IF(AND(A1846=A1845,C1846=C1845+1,ISNUMBER(AE1845)),AE1845,""),"")</x:f>
        <x:v>0</x:v>
      </x:c>
      <x:c r="AG1846" s="52" t="n">
        <x:f>IFERROR(IF(AND(A1846=A1845,C1846=C1845+1,ISNUMBER(U1846),ISNUMBER(U1845),U1845&lt;&gt;0),U1846/U1845-1,""),"")</x:f>
        <x:v>0.2836617071734404</x:v>
      </x:c>
      <x:c r="AH1846" s="50" t="n">
        <x:f>IF(AND(ISNUMBER(AE1846),ISNUMBER(AF1846),ISNUMBER(AG1846)),IF(AND(AE1846=1,AF1846=1,AG1846&lt;0),1,0),"")</x:f>
        <x:v>0</x:v>
      </x:c>
      <x:c r="AI1846" s="50" t="n">
        <x:f>IF(AND(A1846=A1847,C1847=C1846+1,ISNUMBER(AH1847)),C1847,"")</x:f>
        <x:v>2010</x:v>
      </x:c>
      <x:c r="AJ1846" s="50" t="n">
        <x:f>IF(AND(A1846=A1847,C1847=C1846+1,ISNUMBER(AH1847)),AH1847,"")</x:f>
        <x:v>0</x:v>
      </x:c>
    </x:row>
    <x:row r="1847" ht="15">
      <x:c r="A1847" s="9" t="s">
        <x:v>138</x:v>
      </x:c>
      <x:c r="B1847" s="10">
        <x:v>40543</x:v>
      </x:c>
      <x:c r="C1847" s="9">
        <x:v>2010</x:v>
      </x:c>
      <x:c r="D1847" s="11">
        <x:v>3395.7197999999999</x:v>
      </x:c>
      <x:c r="E1847" s="11">
        <x:v>1364.2125000000001</x:v>
      </x:c>
      <x:c r="F1847" s="11">
        <x:v>793.58190000000002</x:v>
      </x:c>
      <x:c r="G1847" s="11">
        <x:v>1739.9556</x:v>
      </x:c>
      <x:c r="H1847" s="11">
        <x:v>879.33240000000001</x:v>
      </x:c>
      <x:c r="I1847" s="11">
        <x:v>1655.7642000000001</x:v>
      </x:c>
      <x:c r="J1847" s="11">
        <x:v>438.1071</x:v>
      </x:c>
      <x:c r="K1847" s="11">
        <x:v>487.99829999999997</x:v>
      </x:c>
      <x:c r="L1847" s="11">
        <x:v>413.16149999999999</x:v>
      </x:c>
      <x:c r="M1847" s="11">
        <x:v>188.65110000000001</x:v>
      </x:c>
      <x:c r="N1847" s="11">
        <x:v>690.68129999999996</x:v>
      </x:c>
      <x:c r="O1847" s="11">
        <x:v>1647.7058999999999</x:v>
      </x:c>
      <x:c r="P1847" s="11">
        <x:v>108.1983</x:v>
      </x:c>
      <x:c r="Q1847" s="11">
        <x:v>170.02590000000001</x:v>
      </x:c>
      <x:c r="R1847" s="11">
        <x:v>64.918999999999997</x:v>
      </x:c>
      <x:c r="S1847" s="11">
        <x:v>71.101799999999997</x:v>
      </x:c>
      <x:c r="T1847" s="11">
        <x:v>4.6371000000000002</x:v>
      </x:c>
      <x:c r="U1847" s="11">
        <x:v>978.19190000000003</x:v>
      </x:c>
      <x:c r="V1847" s="11">
        <x:v>18</x:v>
      </x:c>
      <x:c r="W1847" s="12">
        <x:v>0</x:v>
      </x:c>
      <x:c r="X1847" s="8">
        <x:v>0</x:v>
      </x:c>
      <x:c r="Y1847" s="13">
        <x:f t="shared" si="168"/>
        <x:v>1.7190569744597251</x:v>
      </x:c>
      <x:c r="Z1847" s="13">
        <x:f t="shared" si="169"/>
        <x:v>0.5123966942148761</x:v>
      </x:c>
      <x:c r="AA1847" s="13">
        <x:f t="shared" si="170"/>
        <x:v>2.0938653418930503E-2</x:v>
      </x:c>
      <x:c r="AB1847" s="13">
        <x:f t="shared" si="171"/>
        <x:v>3.1863141358129725E-2</x:v>
      </x:c>
      <x:c r="AC1847" s="13">
        <x:f t="shared" si="172"/>
        <x:v>2.6650680051835806E-3</x:v>
      </x:c>
      <x:c r="AD1847" s="13">
        <x:f t="shared" si="173"/>
        <x:v>0.12901744719926539</x:v>
      </x:c>
      <x:c r="AE1847" s="50" t="n">
        <x:f>IF(OR(NOT(ISNUMBER(Q1847)),NOT(ISNUMBER(R1847))),"",IF(Q1847&lt;R1847,1,0))</x:f>
        <x:v>0</x:v>
      </x:c>
      <x:c r="AF1847" s="50" t="n">
        <x:f>IFERROR(IF(AND(A1847=A1846,C1847=C1846+1,ISNUMBER(AE1846)),AE1846,""),"")</x:f>
        <x:v>0</x:v>
      </x:c>
      <x:c r="AG1847" s="52" t="n">
        <x:f>IFERROR(IF(AND(A1847=A1846,C1847=C1846+1,ISNUMBER(U1847),ISNUMBER(U1846),U1846&lt;&gt;0),U1847/U1846-1,""),"")</x:f>
        <x:v>0.0380681923699977</x:v>
      </x:c>
      <x:c r="AH1847" s="50" t="n">
        <x:f>IF(AND(ISNUMBER(AE1847),ISNUMBER(AF1847),ISNUMBER(AG1847)),IF(AND(AE1847=1,AF1847=1,AG1847&lt;0),1,0),"")</x:f>
        <x:v>0</x:v>
      </x:c>
      <x:c r="AI1847" s="50" t="n">
        <x:f>IF(AND(A1847=A1848,C1848=C1847+1,ISNUMBER(AH1848)),C1848,"")</x:f>
        <x:v>2011</x:v>
      </x:c>
      <x:c r="AJ1847" s="50" t="n">
        <x:f>IF(AND(A1847=A1848,C1848=C1847+1,ISNUMBER(AH1848)),AH1848,"")</x:f>
        <x:v>0</x:v>
      </x:c>
    </x:row>
    <x:row r="1848" ht="15">
      <x:c r="A1848" s="9" t="s">
        <x:v>138</x:v>
      </x:c>
      <x:c r="B1848" s="10">
        <x:v>40908</x:v>
      </x:c>
      <x:c r="C1848" s="9">
        <x:v>2011</x:v>
      </x:c>
      <x:c r="D1848" s="11">
        <x:v>2948.2609000000002</x:v>
      </x:c>
      <x:c r="E1848" s="11">
        <x:v>1451.6424</x:v>
      </x:c>
      <x:c r="F1848" s="11">
        <x:v>911.92920000000004</x:v>
      </x:c>
      <x:c r="G1848" s="11">
        <x:v>1915.3615</x:v>
      </x:c>
      <x:c r="H1848" s="11">
        <x:v>744.43200000000002</x:v>
      </x:c>
      <x:c r="I1848" s="11">
        <x:v>1032.8994</x:v>
      </x:c>
      <x:c r="J1848" s="11">
        <x:v>141.1319</x:v>
      </x:c>
      <x:c r="K1848" s="11">
        <x:v>428.04840000000002</x:v>
      </x:c>
      <x:c r="L1848" s="11">
        <x:v>334.99439999999998</x:v>
      </x:c>
      <x:c r="M1848" s="11">
        <x:v>409.43759999999997</x:v>
      </x:c>
      <x:c r="N1848" s="11">
        <x:v>334.99439999999998</x:v>
      </x:c>
      <x:c r="O1848" s="11">
        <x:v>1698.5045</x:v>
      </x:c>
      <x:c r="P1848" s="11">
        <x:v>80.193799999999996</x:v>
      </x:c>
      <x:c r="Q1848" s="11">
        <x:v>139.53720000000001</x:v>
      </x:c>
      <x:c r="R1848" s="11">
        <x:v>62.551200000000001</x:v>
      </x:c>
      <x:c r="S1848" s="11">
        <x:v>1.6039000000000001</x:v>
      </x:c>
      <x:c r="T1848" s="11">
        <x:v>218.12710000000001</x:v>
      </x:c>
      <x:c r="U1848" s="11">
        <x:v>717.24829999999997</x:v>
      </x:c>
      <x:c r="V1848" s="11">
        <x:v>18</x:v>
      </x:c>
      <x:c r="W1848" s="12">
        <x:v>0</x:v>
      </x:c>
      <x:c r="X1848" s="8">
        <x:v>0</x:v>
      </x:c>
      <x:c r="Y1848" s="13">
        <x:f t="shared" si="168"/>
        <x:v>1.5918367346938775</x:v>
      </x:c>
      <x:c r="Z1848" s="13">
        <x:f t="shared" si="169"/>
        <x:v>0.64965807469752757</x:v>
      </x:c>
      <x:c r="AA1848" s="13">
        <x:f t="shared" si="170"/>
        <x:v>5.4401562629684502E-4</x:v>
      </x:c>
      <x:c r="AB1848" s="13">
        <x:f t="shared" si="171"/>
        <x:v>2.7200374295232824E-2</x:v>
      </x:c>
      <x:c r="AC1848" s="13">
        <x:f t="shared" si="172"/>
        <x:v>0.11388299284495382</x:v>
      </x:c>
      <x:c r="AD1848" s="13">
        <x:f t="shared" si="173"/>
        <x:v>4.7869542346133609E-2</x:v>
      </x:c>
      <x:c r="AE1848" s="50" t="n">
        <x:f>IF(OR(NOT(ISNUMBER(Q1848)),NOT(ISNUMBER(R1848))),"",IF(Q1848&lt;R1848,1,0))</x:f>
        <x:v>0</x:v>
      </x:c>
      <x:c r="AF1848" s="50" t="n">
        <x:f>IFERROR(IF(AND(A1848=A1847,C1848=C1847+1,ISNUMBER(AE1847)),AE1847,""),"")</x:f>
        <x:v>0</x:v>
      </x:c>
      <x:c r="AG1848" s="52" t="n">
        <x:f>IFERROR(IF(AND(A1848=A1847,C1848=C1847+1,ISNUMBER(U1848),ISNUMBER(U1847),U1847&lt;&gt;0),U1848/U1847-1,""),"")</x:f>
        <x:v>-0.26676115392082067</x:v>
      </x:c>
      <x:c r="AH1848" s="50" t="n">
        <x:f>IF(AND(ISNUMBER(AE1848),ISNUMBER(AF1848),ISNUMBER(AG1848)),IF(AND(AE1848=1,AF1848=1,AG1848&lt;0),1,0),"")</x:f>
        <x:v>0</x:v>
      </x:c>
      <x:c r="AI1848" s="50" t="n">
        <x:f>IF(AND(A1848=A1849,C1849=C1848+1,ISNUMBER(AH1849)),C1849,"")</x:f>
        <x:v>2012</x:v>
      </x:c>
      <x:c r="AJ1848" s="50" t="n">
        <x:f>IF(AND(A1848=A1849,C1849=C1848+1,ISNUMBER(AH1849)),AH1849,"")</x:f>
        <x:v>0</x:v>
      </x:c>
    </x:row>
    <x:row r="1849" ht="15">
      <x:c r="A1849" s="9" t="s">
        <x:v>138</x:v>
      </x:c>
      <x:c r="B1849" s="10">
        <x:v>41274</x:v>
      </x:c>
      <x:c r="C1849" s="9">
        <x:v>2012</x:v>
      </x:c>
      <x:c r="D1849" s="11">
        <x:v>2319.3575999999998</x:v>
      </x:c>
      <x:c r="E1849" s="11">
        <x:v>1604.7095999999999</x:v>
      </x:c>
      <x:c r="F1849" s="11">
        <x:v>498.62939999999998</x:v>
      </x:c>
      <x:c r="G1849" s="11">
        <x:v>1575.4739999999999</x:v>
      </x:c>
      <x:c r="H1849" s="11">
        <x:v>495.38099999999997</x:v>
      </x:c>
      <x:c r="I1849" s="11">
        <x:v>743.8836</x:v>
      </x:c>
      <x:c r="J1849" s="11">
        <x:v>77.961600000000004</x:v>
      </x:c>
      <x:c r="K1849" s="11">
        <x:v>522.99239999999998</x:v>
      </x:c>
      <x:c r="L1849" s="11">
        <x:v>310.22219999999999</x:v>
      </x:c>
      <x:c r="M1849" s="11">
        <x:v>43.853400000000001</x:v>
      </x:c>
      <x:c r="N1849" s="11">
        <x:v>451.52760000000001</x:v>
      </x:c>
      <x:c r="O1849" s="11">
        <x:v>1653.2452000000001</x:v>
      </x:c>
      <x:c r="P1849" s="11">
        <x:v>-45.967500000000001</x:v>
      </x:c>
      <x:c r="Q1849" s="11">
        <x:v>7.9253999999999998</x:v>
      </x:c>
      <x:c r="R1849" s="11">
        <x:v>55.478000000000002</x:v>
      </x:c>
      <x:c r="S1849" s="11">
        <x:v>-45.967500000000001</x:v>
      </x:c>
      <x:c r="T1849" s="11">
        <x:v>82.424499999999995</x:v>
      </x:c>
      <x:c r="U1849" s="11">
        <x:v>775.75040000000001</x:v>
      </x:c>
      <x:c r="V1849" s="11">
        <x:v>18</x:v>
      </x:c>
      <x:c r="W1849" s="12">
        <x:v>0</x:v>
      </x:c>
      <x:c r="X1849" s="8">
        <x:v>0</x:v>
      </x:c>
      <x:c r="Y1849" s="13">
        <x:f t="shared" si="168"/>
        <x:v>3.218241042345277</x:v>
      </x:c>
      <x:c r="Z1849" s="13">
        <x:f t="shared" si="169"/>
        <x:v>0.67927170868347342</x:v>
      </x:c>
      <x:c r="AA1849" s="13">
        <x:f t="shared" si="170"/>
        <x:v>-1.9819065417079285E-2</x:v>
      </x:c>
      <x:c r="AB1849" s="13">
        <x:f t="shared" si="171"/>
        <x:v>-1.9819065417079285E-2</x:v>
      </x:c>
      <x:c r="AC1849" s="13">
        <x:f t="shared" si="172"/>
        <x:v>5.2317270865783881E-2</x:v>
      </x:c>
      <x:c r="AD1849" s="13">
        <x:f t="shared" si="173"/>
        <x:v>3.3613445378151266E-2</x:v>
      </x:c>
      <x:c r="AE1849" s="50" t="n">
        <x:f>IF(OR(NOT(ISNUMBER(Q1849)),NOT(ISNUMBER(R1849))),"",IF(Q1849&lt;R1849,1,0))</x:f>
        <x:v>1</x:v>
      </x:c>
      <x:c r="AF1849" s="50" t="n">
        <x:f>IFERROR(IF(AND(A1849=A1848,C1849=C1848+1,ISNUMBER(AE1848)),AE1848,""),"")</x:f>
        <x:v>0</x:v>
      </x:c>
      <x:c r="AG1849" s="52" t="n">
        <x:f>IFERROR(IF(AND(A1849=A1848,C1849=C1848+1,ISNUMBER(U1849),ISNUMBER(U1848),U1848&lt;&gt;0),U1849/U1848-1,""),"")</x:f>
        <x:v>0.08156464086425874</x:v>
      </x:c>
      <x:c r="AH1849" s="50" t="n">
        <x:f>IF(AND(ISNUMBER(AE1849),ISNUMBER(AF1849),ISNUMBER(AG1849)),IF(AND(AE1849=1,AF1849=1,AG1849&lt;0),1,0),"")</x:f>
        <x:v>0</x:v>
      </x:c>
      <x:c r="AI1849" s="50" t="n">
        <x:f>IF(AND(A1849=A1850,C1850=C1849+1,ISNUMBER(AH1850)),C1850,"")</x:f>
        <x:v>2013</x:v>
      </x:c>
      <x:c r="AJ1849" s="50" t="n">
        <x:f>IF(AND(A1849=A1850,C1850=C1849+1,ISNUMBER(AH1850)),AH1850,"")</x:f>
        <x:v>0</x:v>
      </x:c>
    </x:row>
    <x:row r="1850" ht="15">
      <x:c r="A1850" s="9" t="s">
        <x:v>138</x:v>
      </x:c>
      <x:c r="B1850" s="10">
        <x:v>41639</x:v>
      </x:c>
      <x:c r="C1850" s="9">
        <x:v>2013</x:v>
      </x:c>
      <x:c r="D1850" s="11">
        <x:v>2082.3462</x:v>
      </x:c>
      <x:c r="E1850" s="11">
        <x:v>1389.8874000000001</x:v>
      </x:c>
      <x:c r="F1850" s="11">
        <x:v>563.24400000000003</x:v>
      </x:c>
      <x:c r="G1850" s="11">
        <x:v>1325.28</x:v>
      </x:c>
      <x:c r="H1850" s="11">
        <x:v>453.90839999999997</x:v>
      </x:c>
      <x:c r="I1850" s="11">
        <x:v>757.06619999999998</x:v>
      </x:c>
      <x:c r="J1850" s="11">
        <x:v>296.53140000000002</x:v>
      </x:c>
      <x:c r="K1850" s="11">
        <x:v>758.72280000000001</x:v>
      </x:c>
      <x:c r="L1850" s="11">
        <x:v>281.62200000000001</x:v>
      </x:c>
      <x:c r="M1850" s="11">
        <x:v>82.83</x:v>
      </x:c>
      <x:c r="N1850" s="11">
        <x:v>371.07839999999999</x:v>
      </x:c>
      <x:c r="O1850" s="11">
        <x:v>1704.0438999999999</x:v>
      </x:c>
      <x:c r="P1850" s="11">
        <x:v>61.026400000000002</x:v>
      </x:c>
      <x:c r="Q1850" s="11">
        <x:v>111.0993</x:v>
      </x:c>
      <x:c r="R1850" s="11">
        <x:v>31.2956</x:v>
      </x:c>
      <x:c r="S1850" s="11">
        <x:v>35.989899999999999</x:v>
      </x:c>
      <x:c r="T1850" s="11">
        <x:v>150.21870000000001</x:v>
      </x:c>
      <x:c r="U1850" s="11">
        <x:v>699.2731</x:v>
      </x:c>
      <x:c r="V1850" s="11">
        <x:v>18</x:v>
      </x:c>
      <x:c r="W1850" s="12">
        <x:v>0</x:v>
      </x:c>
      <x:c r="X1850" s="8">
        <x:v>0</x:v>
      </x:c>
      <x:c r="Y1850" s="13">
        <x:f t="shared" si="168"/>
        <x:v>2.4676470588235295</x:v>
      </x:c>
      <x:c r="Z1850" s="13">
        <x:f t="shared" si="169"/>
        <x:v>0.63643595863166269</x:v>
      </x:c>
      <x:c r="AA1850" s="13">
        <x:f t="shared" si="170"/>
        <x:v>1.7283341261890073E-2</x:v>
      </x:c>
      <x:c r="AB1850" s="13">
        <x:f t="shared" si="171"/>
        <x:v>2.9306558150609157E-2</x:v>
      </x:c>
      <x:c r="AC1850" s="13">
        <x:f t="shared" si="172"/>
        <x:v>0.1133486508511409</x:v>
      </x:c>
      <x:c r="AD1850" s="13">
        <x:f t="shared" si="173"/>
        <x:v>0.14240254574383454</x:v>
      </x:c>
      <x:c r="AE1850" s="50" t="n">
        <x:f>IF(OR(NOT(ISNUMBER(Q1850)),NOT(ISNUMBER(R1850))),"",IF(Q1850&lt;R1850,1,0))</x:f>
        <x:v>0</x:v>
      </x:c>
      <x:c r="AF1850" s="50" t="n">
        <x:f>IFERROR(IF(AND(A1850=A1849,C1850=C1849+1,ISNUMBER(AE1849)),AE1849,""),"")</x:f>
        <x:v>1</x:v>
      </x:c>
      <x:c r="AG1850" s="52" t="n">
        <x:f>IFERROR(IF(AND(A1850=A1849,C1850=C1849+1,ISNUMBER(U1850),ISNUMBER(U1849),U1849&lt;&gt;0),U1850/U1849-1,""),"")</x:f>
        <x:v>-0.09858493144186586</x:v>
      </x:c>
      <x:c r="AH1850" s="50" t="n">
        <x:f>IF(AND(ISNUMBER(AE1850),ISNUMBER(AF1850),ISNUMBER(AG1850)),IF(AND(AE1850=1,AF1850=1,AG1850&lt;0),1,0),"")</x:f>
        <x:v>0</x:v>
      </x:c>
      <x:c r="AI1850" s="50" t="n">
        <x:f>IF(AND(A1850=A1851,C1851=C1850+1,ISNUMBER(AH1851)),C1851,"")</x:f>
        <x:v>2014</x:v>
      </x:c>
      <x:c r="AJ1850" s="50" t="n">
        <x:f>IF(AND(A1850=A1851,C1851=C1850+1,ISNUMBER(AH1851)),AH1851,"")</x:f>
        <x:v>0</x:v>
      </x:c>
    </x:row>
    <x:row r="1851" ht="15">
      <x:c r="A1851" s="9" t="s">
        <x:v>138</x:v>
      </x:c>
      <x:c r="B1851" s="10">
        <x:v>42004</x:v>
      </x:c>
      <x:c r="C1851" s="9">
        <x:v>2014</x:v>
      </x:c>
      <x:c r="D1851" s="11">
        <x:v>1962.3</x:v>
      </x:c>
      <x:c r="E1851" s="11">
        <x:v>1308.4000000000001</x:v>
      </x:c>
      <x:c r="F1851" s="11">
        <x:v>576.6</x:v>
      </x:c>
      <x:c r="G1851" s="11">
        <x:v>1561.7</x:v>
      </x:c>
      <x:c r="H1851" s="11">
        <x:v>418.1</x:v>
      </x:c>
      <x:c r="I1851" s="11">
        <x:v>400.6</x:v>
      </x:c>
      <x:c r="J1851" s="11">
        <x:v>-32.1</x:v>
      </x:c>
      <x:c r="K1851" s="11">
        <x:v>739</x:v>
      </x:c>
      <x:c r="L1851" s="11">
        <x:v>257.8</x:v>
      </x:c>
      <x:c r="M1851" s="11">
        <x:v>113.5</x:v>
      </x:c>
      <x:c r="N1851" s="11">
        <x:v>304.60000000000002</x:v>
      </x:c>
      <x:c r="O1851" s="11">
        <x:v>1561.4</x:v>
      </x:c>
      <x:c r="P1851" s="11">
        <x:v>103.4</x:v>
      </x:c>
      <x:c r="Q1851" s="11">
        <x:v>150</x:v>
      </x:c>
      <x:c r="R1851" s="11">
        <x:v>20.2</x:v>
      </x:c>
      <x:c r="S1851" s="11">
        <x:v>15</x:v>
      </x:c>
      <x:c r="T1851" s="11">
        <x:v>80.900000000000006</x:v>
      </x:c>
      <x:c r="U1851" s="11">
        <x:v>460.57209999999998</x:v>
      </x:c>
      <x:c r="V1851" s="11">
        <x:v>18</x:v>
      </x:c>
      <x:c r="W1851" s="12">
        <x:v>0</x:v>
      </x:c>
      <x:c r="X1851" s="8">
        <x:v>0</x:v>
      </x:c>
      <x:c r="Y1851" s="13">
        <x:f t="shared" si="168"/>
        <x:v>2.2691640652098508</x:v>
      </x:c>
      <x:c r="Z1851" s="13">
        <x:f t="shared" si="169"/>
        <x:v>0.79585180655353416</x:v>
      </x:c>
      <x:c r="AA1851" s="13">
        <x:f t="shared" si="170"/>
        <x:v>7.6440911175661213E-3</x:v>
      </x:c>
      <x:c r="AB1851" s="13">
        <x:f t="shared" si="171"/>
        <x:v>5.2693268103755804E-2</x:v>
      </x:c>
      <x:c r="AC1851" s="13">
        <x:f t="shared" si="172"/>
        <x:v>5.1802522891720562E-2</x:v>
      </x:c>
      <x:c r="AD1851" s="13">
        <x:f t="shared" si="173"/>
        <x:v>-1.6358354991591502E-2</x:v>
      </x:c>
      <x:c r="AE1851" s="50" t="n">
        <x:f>IF(OR(NOT(ISNUMBER(Q1851)),NOT(ISNUMBER(R1851))),"",IF(Q1851&lt;R1851,1,0))</x:f>
        <x:v>0</x:v>
      </x:c>
      <x:c r="AF1851" s="50" t="n">
        <x:f>IFERROR(IF(AND(A1851=A1850,C1851=C1850+1,ISNUMBER(AE1850)),AE1850,""),"")</x:f>
        <x:v>0</x:v>
      </x:c>
      <x:c r="AG1851" s="52" t="n">
        <x:f>IFERROR(IF(AND(A1851=A1850,C1851=C1850+1,ISNUMBER(U1851),ISNUMBER(U1850),U1850&lt;&gt;0),U1851/U1850-1,""),"")</x:f>
        <x:v>-0.34135590229339585</x:v>
      </x:c>
      <x:c r="AH1851" s="50" t="n">
        <x:f>IF(AND(ISNUMBER(AE1851),ISNUMBER(AF1851),ISNUMBER(AG1851)),IF(AND(AE1851=1,AF1851=1,AG1851&lt;0),1,0),"")</x:f>
        <x:v>0</x:v>
      </x:c>
      <x:c r="AI1851" s="50" t="n">
        <x:f>IF(AND(A1851=A1852,C1852=C1851+1,ISNUMBER(AH1852)),C1852,"")</x:f>
        <x:v>2015</x:v>
      </x:c>
      <x:c r="AJ1851" s="50" t="n">
        <x:f>IF(AND(A1851=A1852,C1852=C1851+1,ISNUMBER(AH1852)),AH1852,"")</x:f>
        <x:v>0</x:v>
      </x:c>
    </x:row>
    <x:row r="1852" ht="15">
      <x:c r="A1852" s="9" t="s">
        <x:v>138</x:v>
      </x:c>
      <x:c r="B1852" s="10">
        <x:v>42369</x:v>
      </x:c>
      <x:c r="C1852" s="9">
        <x:v>2015</x:v>
      </x:c>
      <x:c r="D1852" s="11">
        <x:v>1750.5</x:v>
      </x:c>
      <x:c r="E1852" s="11">
        <x:v>1122.5999999999999</x:v>
      </x:c>
      <x:c r="F1852" s="11">
        <x:v>437.9</x:v>
      </x:c>
      <x:c r="G1852" s="11">
        <x:v>1396.5</x:v>
      </x:c>
      <x:c r="H1852" s="11">
        <x:v>409.3</x:v>
      </x:c>
      <x:c r="I1852" s="11">
        <x:v>354</x:v>
      </x:c>
      <x:c r="J1852" s="11">
        <x:v>-14.3</x:v>
      </x:c>
      <x:c r="K1852" s="11">
        <x:v>649.9</x:v>
      </x:c>
      <x:c r="L1852" s="11">
        <x:v>204</x:v>
      </x:c>
      <x:c r="M1852" s="11">
        <x:v>20.2</x:v>
      </x:c>
      <x:c r="N1852" s="11">
        <x:v>389.1</x:v>
      </x:c>
      <x:c r="O1852" s="11">
        <x:v>1472.5</x:v>
      </x:c>
      <x:c r="P1852" s="11">
        <x:v>111.5</x:v>
      </x:c>
      <x:c r="Q1852" s="11">
        <x:v>155</x:v>
      </x:c>
      <x:c r="R1852" s="11">
        <x:v>16.8</x:v>
      </x:c>
      <x:c r="S1852" s="11">
        <x:v>-50.6</x:v>
      </x:c>
      <x:c r="T1852" s="11">
        <x:v>44.3</x:v>
      </x:c>
      <x:c r="U1852" s="11">
        <x:v>513.30899999999997</x:v>
      </x:c>
      <x:c r="V1852" s="11">
        <x:v>18</x:v>
      </x:c>
      <x:c r="W1852" s="12">
        <x:v>0</x:v>
      </x:c>
      <x:c r="X1852" s="8">
        <x:v>0</x:v>
      </x:c>
      <x:c r="Y1852" s="13">
        <x:f t="shared" si="168"/>
        <x:v>2.5635989952043845</x:v>
      </x:c>
      <x:c r="Z1852" s="13">
        <x:f t="shared" si="169"/>
        <x:v>0.79777206512425025</x:v>
      </x:c>
      <x:c r="AA1852" s="13">
        <x:f t="shared" si="170"/>
        <x:v>-2.8906026849471581E-2</x:v>
      </x:c>
      <x:c r="AB1852" s="13">
        <x:f t="shared" si="171"/>
        <x:v>6.3696086832333618E-2</x:v>
      </x:c>
      <x:c r="AC1852" s="13">
        <x:f t="shared" si="172"/>
        <x:v>3.1722162549230215E-2</x:v>
      </x:c>
      <x:c r="AD1852" s="13">
        <x:f t="shared" si="173"/>
        <x:v>-8.1690945444158822E-3</x:v>
      </x:c>
      <x:c r="AE1852" s="50" t="n">
        <x:f>IF(OR(NOT(ISNUMBER(Q1852)),NOT(ISNUMBER(R1852))),"",IF(Q1852&lt;R1852,1,0))</x:f>
        <x:v>0</x:v>
      </x:c>
      <x:c r="AF1852" s="50" t="n">
        <x:f>IFERROR(IF(AND(A1852=A1851,C1852=C1851+1,ISNUMBER(AE1851)),AE1851,""),"")</x:f>
        <x:v>0</x:v>
      </x:c>
      <x:c r="AG1852" s="52" t="n">
        <x:f>IFERROR(IF(AND(A1852=A1851,C1852=C1851+1,ISNUMBER(U1852),ISNUMBER(U1851),U1851&lt;&gt;0),U1852/U1851-1,""),"")</x:f>
        <x:v>0.11450302786469257</x:v>
      </x:c>
      <x:c r="AH1852" s="50" t="n">
        <x:f>IF(AND(ISNUMBER(AE1852),ISNUMBER(AF1852),ISNUMBER(AG1852)),IF(AND(AE1852=1,AF1852=1,AG1852&lt;0),1,0),"")</x:f>
        <x:v>0</x:v>
      </x:c>
      <x:c r="AI1852" s="50" t="n">
        <x:f>IF(AND(A1852=A1853,C1853=C1852+1,ISNUMBER(AH1853)),C1853,"")</x:f>
        <x:v>2016</x:v>
      </x:c>
      <x:c r="AJ1852" s="50" t="n">
        <x:f>IF(AND(A1852=A1853,C1853=C1852+1,ISNUMBER(AH1853)),AH1853,"")</x:f>
        <x:v>0</x:v>
      </x:c>
    </x:row>
    <x:row r="1853" ht="15">
      <x:c r="A1853" s="9" t="s">
        <x:v>138</x:v>
      </x:c>
      <x:c r="B1853" s="10">
        <x:v>42735</x:v>
      </x:c>
      <x:c r="C1853" s="9">
        <x:v>2016</x:v>
      </x:c>
      <x:c r="D1853" s="11">
        <x:v>1592.6</x:v>
      </x:c>
      <x:c r="E1853" s="11">
        <x:v>937.8</x:v>
      </x:c>
      <x:c r="F1853" s="11">
        <x:v>660.3</x:v>
      </x:c>
      <x:c r="G1853" s="11">
        <x:v>1501.6</x:v>
      </x:c>
      <x:c r="H1853" s="11">
        <x:v>398.3</x:v>
      </x:c>
      <x:c r="I1853" s="11">
        <x:v>91</x:v>
      </x:c>
      <x:c r="J1853" s="11">
        <x:v>-274.60000000000002</x:v>
      </x:c>
      <x:c r="K1853" s="11">
        <x:v>476.5</x:v>
      </x:c>
      <x:c r="L1853" s="11">
        <x:v>205.8</x:v>
      </x:c>
      <x:c r="M1853" s="11">
        <x:v>7.7</x:v>
      </x:c>
      <x:c r="N1853" s="11">
        <x:v>390.6</x:v>
      </x:c>
      <x:c r="O1853" s="11">
        <x:v>1457.3</x:v>
      </x:c>
      <x:c r="P1853" s="11">
        <x:v>153.30000000000001</x:v>
      </x:c>
      <x:c r="Q1853" s="11">
        <x:v>194</x:v>
      </x:c>
      <x:c r="R1853" s="11">
        <x:v>14.4</x:v>
      </x:c>
      <x:c r="S1853" s="11">
        <x:v>59.3</x:v>
      </x:c>
      <x:c r="T1853" s="11">
        <x:v>7.5</x:v>
      </x:c>
      <x:c r="U1853" s="11">
        <x:v>947.04510000000005</x:v>
      </x:c>
      <x:c r="V1853" s="11">
        <x:v>18</x:v>
      </x:c>
      <x:c r="W1853" s="12">
        <x:v>0</x:v>
      </x:c>
      <x:c r="X1853" s="8">
        <x:v>0</x:v>
      </x:c>
      <x:c r="Y1853" s="13">
        <x:f t="shared" si="168"/>
        <x:v>1.4202635165833712</x:v>
      </x:c>
      <x:c r="Z1853" s="13">
        <x:f t="shared" si="169"/>
        <x:v>0.94286073088032152</x:v>
      </x:c>
      <x:c r="AA1853" s="13">
        <x:f t="shared" si="170"/>
        <x:v>3.7234710536230065E-2</x:v>
      </x:c>
      <x:c r="AB1853" s="13">
        <x:f t="shared" si="171"/>
        <x:v>9.6257691824689198E-2</x:v>
      </x:c>
      <x:c r="AC1853" s="13">
        <x:f t="shared" si="172"/>
        <x:v>4.9946723494938734E-3</x:v>
      </x:c>
      <x:c r="AD1853" s="13">
        <x:f t="shared" si="173"/>
        <x:v>-0.17242245384905189</x:v>
      </x:c>
      <x:c r="AE1853" s="50" t="n">
        <x:f>IF(OR(NOT(ISNUMBER(Q1853)),NOT(ISNUMBER(R1853))),"",IF(Q1853&lt;R1853,1,0))</x:f>
        <x:v>0</x:v>
      </x:c>
      <x:c r="AF1853" s="50" t="n">
        <x:f>IFERROR(IF(AND(A1853=A1852,C1853=C1852+1,ISNUMBER(AE1852)),AE1852,""),"")</x:f>
        <x:v>0</x:v>
      </x:c>
      <x:c r="AG1853" s="52" t="n">
        <x:f>IFERROR(IF(AND(A1853=A1852,C1853=C1852+1,ISNUMBER(U1853),ISNUMBER(U1852),U1852&lt;&gt;0),U1853/U1852-1,""),"")</x:f>
        <x:v>0.8449805088163271</x:v>
      </x:c>
      <x:c r="AH1853" s="50" t="n">
        <x:f>IF(AND(ISNUMBER(AE1853),ISNUMBER(AF1853),ISNUMBER(AG1853)),IF(AND(AE1853=1,AF1853=1,AG1853&lt;0),1,0),"")</x:f>
        <x:v>0</x:v>
      </x:c>
      <x:c r="AI1853" s="50" t="n">
        <x:f>IF(AND(A1853=A1854,C1854=C1853+1,ISNUMBER(AH1854)),C1854,"")</x:f>
        <x:v>2017</x:v>
      </x:c>
      <x:c r="AJ1853" s="50" t="n">
        <x:f>IF(AND(A1853=A1854,C1854=C1853+1,ISNUMBER(AH1854)),AH1854,"")</x:f>
        <x:v>0</x:v>
      </x:c>
    </x:row>
    <x:row r="1854" ht="15">
      <x:c r="A1854" s="9" t="s">
        <x:v>138</x:v>
      </x:c>
      <x:c r="B1854" s="10">
        <x:v>43100</x:v>
      </x:c>
      <x:c r="C1854" s="9">
        <x:v>2017</x:v>
      </x:c>
      <x:c r="D1854" s="11">
        <x:v>1334.2</x:v>
      </x:c>
      <x:c r="E1854" s="11">
        <x:v>626.79999999999995</x:v>
      </x:c>
      <x:c r="F1854" s="11">
        <x:v>383.4</x:v>
      </x:c>
      <x:c r="G1854" s="11">
        <x:v>1023.9</x:v>
      </x:c>
      <x:c r="H1854" s="11">
        <x:v>359.9</x:v>
      </x:c>
      <x:c r="I1854" s="11">
        <x:v>310.3</x:v>
      </x:c>
      <x:c r="J1854" s="11">
        <x:v>-58.6</x:v>
      </x:c>
      <x:c r="K1854" s="11">
        <x:v>118.4</x:v>
      </x:c>
      <x:c r="L1854" s="11">
        <x:v>232.2</x:v>
      </x:c>
      <x:c r="M1854" s="11">
        <x:v>1.7</x:v>
      </x:c>
      <x:c r="N1854" s="11">
        <x:v>358.2</x:v>
      </x:c>
      <x:c r="O1854" s="11">
        <x:v>1356.1</x:v>
      </x:c>
      <x:c r="P1854" s="11">
        <x:v>154.1</x:v>
      </x:c>
      <x:c r="Q1854" s="11">
        <x:v>196.1</x:v>
      </x:c>
      <x:c r="R1854" s="11">
        <x:v>14.8</x:v>
      </x:c>
      <x:c r="S1854" s="11">
        <x:v>80.8</x:v>
      </x:c>
      <x:c r="T1854" s="11">
        <x:v>-231.6</x:v>
      </x:c>
      <x:c r="U1854" s="11">
        <x:v>1703.9671000000001</x:v>
      </x:c>
      <x:c r="V1854" s="11">
        <x:v>18</x:v>
      </x:c>
      <x:c r="W1854" s="12">
        <x:v>0</x:v>
      </x:c>
      <x:c r="X1854" s="8">
        <x:v>0</x:v>
      </x:c>
      <x:c r="Y1854" s="13">
        <x:f t="shared" si="168"/>
        <x:v>1.6348461137193531</x:v>
      </x:c>
      <x:c r="Z1854" s="13">
        <x:f t="shared" si="169"/>
        <x:v>0.767426172987558</x:v>
      </x:c>
      <x:c r="AA1854" s="13">
        <x:f t="shared" si="170"/>
        <x:v>6.0560635586868534E-2</x:v>
      </x:c>
      <x:c r="AB1854" s="13">
        <x:f t="shared" si="171"/>
        <x:v>0.11549992504871832</x:v>
      </x:c>
      <x:c r="AC1854" s="13">
        <x:f t="shared" si="172"/>
        <x:v>-0.2261939642543217</x:v>
      </x:c>
      <x:c r="AD1854" s="13">
        <x:f t="shared" si="173"/>
        <x:v>-4.3921451056813068E-2</x:v>
      </x:c>
      <x:c r="AE1854" s="50" t="n">
        <x:f>IF(OR(NOT(ISNUMBER(Q1854)),NOT(ISNUMBER(R1854))),"",IF(Q1854&lt;R1854,1,0))</x:f>
        <x:v>0</x:v>
      </x:c>
      <x:c r="AF1854" s="50" t="n">
        <x:f>IFERROR(IF(AND(A1854=A1853,C1854=C1853+1,ISNUMBER(AE1853)),AE1853,""),"")</x:f>
        <x:v>0</x:v>
      </x:c>
      <x:c r="AG1854" s="52" t="n">
        <x:f>IFERROR(IF(AND(A1854=A1853,C1854=C1853+1,ISNUMBER(U1854),ISNUMBER(U1853),U1853&lt;&gt;0),U1854/U1853-1,""),"")</x:f>
        <x:v>0.7992459915583745</x:v>
      </x:c>
      <x:c r="AH1854" s="50" t="n">
        <x:f>IF(AND(ISNUMBER(AE1854),ISNUMBER(AF1854),ISNUMBER(AG1854)),IF(AND(AE1854=1,AF1854=1,AG1854&lt;0),1,0),"")</x:f>
        <x:v>0</x:v>
      </x:c>
      <x:c r="AI1854" s="50" t="n">
        <x:f>IF(AND(A1854=A1855,C1855=C1854+1,ISNUMBER(AH1855)),C1855,"")</x:f>
        <x:v>2018</x:v>
      </x:c>
      <x:c r="AJ1854" s="50" t="n">
        <x:f>IF(AND(A1854=A1855,C1855=C1854+1,ISNUMBER(AH1855)),AH1855,"")</x:f>
        <x:v>0</x:v>
      </x:c>
    </x:row>
    <x:row r="1855" ht="15">
      <x:c r="A1855" s="9" t="s">
        <x:v>138</x:v>
      </x:c>
      <x:c r="B1855" s="10">
        <x:v>43465</x:v>
      </x:c>
      <x:c r="C1855" s="9">
        <x:v>2018</x:v>
      </x:c>
      <x:c r="D1855" s="11">
        <x:v>1299.3</x:v>
      </x:c>
      <x:c r="E1855" s="11">
        <x:v>633</x:v>
      </x:c>
      <x:c r="F1855" s="11">
        <x:v>394.7</x:v>
      </x:c>
      <x:c r="G1855" s="11">
        <x:v>1000.4</x:v>
      </x:c>
      <x:c r="H1855" s="11">
        <x:v>358.4</x:v>
      </x:c>
      <x:c r="I1855" s="11">
        <x:v>298.89999999999998</x:v>
      </x:c>
      <x:c r="J1855" s="11">
        <x:v>-56.7</x:v>
      </x:c>
      <x:c r="K1855" s="11">
        <x:v>135.69999999999999</x:v>
      </x:c>
      <x:c r="L1855" s="11">
        <x:v>185.4</x:v>
      </x:c>
      <x:c r="M1855" s="11">
        <x:v>20.3</x:v>
      </x:c>
      <x:c r="N1855" s="11">
        <x:v>338.1</x:v>
      </x:c>
      <x:c r="O1855" s="11">
        <x:v>1414.7</x:v>
      </x:c>
      <x:c r="P1855" s="11">
        <x:v>147.1</x:v>
      </x:c>
      <x:c r="Q1855" s="11">
        <x:v>183.5</x:v>
      </x:c>
      <x:c r="R1855" s="11">
        <x:v>15.9</x:v>
      </x:c>
      <x:c r="S1855" s="11">
        <x:v>39.200000000000003</x:v>
      </x:c>
      <x:c r="T1855" s="11">
        <x:v>101.9</x:v>
      </x:c>
      <x:c r="U1855" s="11">
        <x:v>1482.8773000000001</x:v>
      </x:c>
      <x:c r="V1855" s="11">
        <x:v>18</x:v>
      </x:c>
      <x:c r="W1855" s="12">
        <x:v>0</x:v>
      </x:c>
      <x:c r="X1855" s="8">
        <x:v>0</x:v>
      </x:c>
      <x:c r="Y1855" s="13">
        <x:f t="shared" si="168"/>
        <x:v>1.603749683303775</x:v>
      </x:c>
      <x:c r="Z1855" s="13">
        <x:f t="shared" si="169"/>
        <x:v>0.7699530516431925</x:v>
      </x:c>
      <x:c r="AA1855" s="13">
        <x:f t="shared" si="170"/>
        <x:v>3.0170091587778038E-2</x:v>
      </x:c>
      <x:c r="AB1855" s="13">
        <x:f t="shared" si="171"/>
        <x:v>0.11321480797352421</x:v>
      </x:c>
      <x:c r="AC1855" s="13">
        <x:f t="shared" si="172"/>
        <x:v>0.10185925629748102</x:v>
      </x:c>
      <x:c r="AD1855" s="13">
        <x:f t="shared" si="173"/>
        <x:v>-4.3638882475178949E-2</x:v>
      </x:c>
      <x:c r="AE1855" s="50" t="n">
        <x:f>IF(OR(NOT(ISNUMBER(Q1855)),NOT(ISNUMBER(R1855))),"",IF(Q1855&lt;R1855,1,0))</x:f>
        <x:v>0</x:v>
      </x:c>
      <x:c r="AF1855" s="50" t="n">
        <x:f>IFERROR(IF(AND(A1855=A1854,C1855=C1854+1,ISNUMBER(AE1854)),AE1854,""),"")</x:f>
        <x:v>0</x:v>
      </x:c>
      <x:c r="AG1855" s="52" t="n">
        <x:f>IFERROR(IF(AND(A1855=A1854,C1855=C1854+1,ISNUMBER(U1855),ISNUMBER(U1854),U1854&lt;&gt;0),U1855/U1854-1,""),"")</x:f>
        <x:v>-0.1297500403616948</x:v>
      </x:c>
      <x:c r="AH1855" s="50" t="n">
        <x:f>IF(AND(ISNUMBER(AE1855),ISNUMBER(AF1855),ISNUMBER(AG1855)),IF(AND(AE1855=1,AF1855=1,AG1855&lt;0),1,0),"")</x:f>
        <x:v>0</x:v>
      </x:c>
      <x:c r="AI1855" s="50" t="n">
        <x:f>IF(AND(A1855=A1856,C1856=C1855+1,ISNUMBER(AH1856)),C1856,"")</x:f>
        <x:v>2019</x:v>
      </x:c>
      <x:c r="AJ1855" s="50" t="n">
        <x:f>IF(AND(A1855=A1856,C1856=C1855+1,ISNUMBER(AH1856)),AH1856,"")</x:f>
        <x:v>0</x:v>
      </x:c>
    </x:row>
    <x:row r="1856" ht="15">
      <x:c r="A1856" s="9" t="s">
        <x:v>138</x:v>
      </x:c>
      <x:c r="B1856" s="10">
        <x:v>43830</x:v>
      </x:c>
      <x:c r="C1856" s="9">
        <x:v>2019</x:v>
      </x:c>
      <x:c r="D1856" s="11">
        <x:v>1315.7</x:v>
      </x:c>
      <x:c r="E1856" s="11">
        <x:v>617.4</x:v>
      </x:c>
      <x:c r="F1856" s="11">
        <x:v>406.6</x:v>
      </x:c>
      <x:c r="G1856" s="11">
        <x:v>964.2</x:v>
      </x:c>
      <x:c r="H1856" s="11">
        <x:v>392.3</x:v>
      </x:c>
      <x:c r="I1856" s="11">
        <x:v>351.5</x:v>
      </x:c>
      <x:c r="J1856" s="11">
        <x:v>-5.9</x:v>
      </x:c>
      <x:c r="K1856" s="11">
        <x:v>177.4</x:v>
      </x:c>
      <x:c r="L1856" s="11">
        <x:v>172.5</x:v>
      </x:c>
      <x:c r="M1856" s="11">
        <x:v>57.9</x:v>
      </x:c>
      <x:c r="N1856" s="11">
        <x:v>334.4</x:v>
      </x:c>
      <x:c r="O1856" s="11">
        <x:v>1388.7</x:v>
      </x:c>
      <x:c r="P1856" s="11">
        <x:v>191</x:v>
      </x:c>
      <x:c r="Q1856" s="11">
        <x:v>244.1</x:v>
      </x:c>
      <x:c r="R1856" s="11">
        <x:v>14.5</x:v>
      </x:c>
      <x:c r="S1856" s="11">
        <x:v>95.7</x:v>
      </x:c>
      <x:c r="T1856" s="11">
        <x:v>143.9</x:v>
      </x:c>
      <x:c r="U1856" s="11">
        <x:v>1429.5296000000001</x:v>
      </x:c>
      <x:c r="V1856" s="11">
        <x:v>18</x:v>
      </x:c>
      <x:c r="W1856" s="12">
        <x:v>0</x:v>
      </x:c>
      <x:c r="X1856" s="8">
        <x:v>0</x:v>
      </x:c>
      <x:c r="Y1856" s="13">
        <x:f t="shared" si="168"/>
        <x:v>1.5184456468273486</x:v>
      </x:c>
      <x:c r="Z1856" s="13">
        <x:f t="shared" si="169"/>
        <x:v>0.73284183324466068</x:v>
      </x:c>
      <x:c r="AA1856" s="13">
        <x:f t="shared" si="170"/>
        <x:v>7.2736946112335638E-2</x:v>
      </x:c>
      <x:c r="AB1856" s="13">
        <x:f t="shared" si="171"/>
        <x:v>0.14516987155126548</x:v>
      </x:c>
      <x:c r="AC1856" s="13">
        <x:f t="shared" si="172"/>
        <x:v>0.14924289566479984</x:v>
      </x:c>
      <x:c r="AD1856" s="13">
        <x:f t="shared" si="173"/>
        <x:v>-4.4843049327354259E-3</x:v>
      </x:c>
      <x:c r="AE1856" s="50" t="n">
        <x:f>IF(OR(NOT(ISNUMBER(Q1856)),NOT(ISNUMBER(R1856))),"",IF(Q1856&lt;R1856,1,0))</x:f>
        <x:v>0</x:v>
      </x:c>
      <x:c r="AF1856" s="50" t="n">
        <x:f>IFERROR(IF(AND(A1856=A1855,C1856=C1855+1,ISNUMBER(AE1855)),AE1855,""),"")</x:f>
        <x:v>0</x:v>
      </x:c>
      <x:c r="AG1856" s="52" t="n">
        <x:f>IFERROR(IF(AND(A1856=A1855,C1856=C1855+1,ISNUMBER(U1856),ISNUMBER(U1855),U1855&lt;&gt;0),U1856/U1855-1,""),"")</x:f>
        <x:v>-0.03597580190889704</x:v>
      </x:c>
      <x:c r="AH1856" s="50" t="n">
        <x:f>IF(AND(ISNUMBER(AE1856),ISNUMBER(AF1856),ISNUMBER(AG1856)),IF(AND(AE1856=1,AF1856=1,AG1856&lt;0),1,0),"")</x:f>
        <x:v>0</x:v>
      </x:c>
      <x:c r="AI1856" s="50" t="n">
        <x:f>IF(AND(A1856=A1857,C1857=C1856+1,ISNUMBER(AH1857)),C1857,"")</x:f>
        <x:v>2020</x:v>
      </x:c>
      <x:c r="AJ1856" s="50" t="n">
        <x:f>IF(AND(A1856=A1857,C1857=C1856+1,ISNUMBER(AH1857)),AH1857,"")</x:f>
        <x:v>0</x:v>
      </x:c>
    </x:row>
    <x:row r="1857" ht="15">
      <x:c r="A1857" s="9" t="s">
        <x:v>138</x:v>
      </x:c>
      <x:c r="B1857" s="10">
        <x:v>44196</x:v>
      </x:c>
      <x:c r="C1857" s="9">
        <x:v>2020</x:v>
      </x:c>
      <x:c r="D1857" s="11">
        <x:v>1212.2</x:v>
      </x:c>
      <x:c r="E1857" s="11">
        <x:v>538.29999999999995</x:v>
      </x:c>
      <x:c r="F1857" s="11">
        <x:v>359.4</x:v>
      </x:c>
      <x:c r="G1857" s="11">
        <x:v>893.3</x:v>
      </x:c>
      <x:c r="H1857" s="11">
        <x:v>318.5</x:v>
      </x:c>
      <x:c r="I1857" s="11">
        <x:v>318.89999999999998</x:v>
      </x:c>
      <x:c r="J1857" s="11">
        <x:v>-23.8</x:v>
      </x:c>
      <x:c r="K1857" s="11">
        <x:v>71.900000000000006</x:v>
      </x:c>
      <x:c r="L1857" s="11">
        <x:v>187</x:v>
      </x:c>
      <x:c r="M1857" s="11">
        <x:v>39.200000000000003</x:v>
      </x:c>
      <x:c r="N1857" s="11">
        <x:v>279.3</x:v>
      </x:c>
      <x:c r="O1857" s="11">
        <x:v>1163.3</x:v>
      </x:c>
      <x:c r="P1857" s="11">
        <x:v>103.1</x:v>
      </x:c>
      <x:c r="Q1857" s="11">
        <x:v>159.1</x:v>
      </x:c>
      <x:c r="R1857" s="11">
        <x:v>11.2</x:v>
      </x:c>
      <x:c r="S1857" s="11">
        <x:v>26.4</x:v>
      </x:c>
      <x:c r="T1857" s="11">
        <x:v>65.599999999999994</x:v>
      </x:c>
      <x:c r="U1857" s="11">
        <x:v>1334.0413000000001</x:v>
      </x:c>
      <x:c r="V1857" s="11">
        <x:v>18</x:v>
      </x:c>
      <x:c r="W1857" s="12">
        <x:v>0</x:v>
      </x:c>
      <x:c r="X1857" s="8">
        <x:v>0</x:v>
      </x:c>
      <x:c r="Y1857" s="13">
        <x:f t="shared" si="168"/>
        <x:v>1.4977740678909293</x:v>
      </x:c>
      <x:c r="Z1857" s="13">
        <x:f t="shared" si="169"/>
        <x:v>0.73692459990100634</x:v>
      </x:c>
      <x:c r="AA1857" s="13">
        <x:f t="shared" si="170"/>
        <x:v>2.1778584392014518E-2</x:v>
      </x:c>
      <x:c r="AB1857" s="13">
        <x:f t="shared" si="171"/>
        <x:v>8.5051971621844566E-2</x:v>
      </x:c>
      <x:c r="AC1857" s="13">
        <x:f t="shared" si="172"/>
        <x:v>7.3435575954326648E-2</x:v>
      </x:c>
      <x:c r="AD1857" s="13">
        <x:f t="shared" si="173"/>
        <x:v>-1.9633723807952481E-2</x:v>
      </x:c>
      <x:c r="AE1857" s="50" t="n">
        <x:f>IF(OR(NOT(ISNUMBER(Q1857)),NOT(ISNUMBER(R1857))),"",IF(Q1857&lt;R1857,1,0))</x:f>
        <x:v>0</x:v>
      </x:c>
      <x:c r="AF1857" s="50" t="n">
        <x:f>IFERROR(IF(AND(A1857=A1856,C1857=C1856+1,ISNUMBER(AE1856)),AE1856,""),"")</x:f>
        <x:v>0</x:v>
      </x:c>
      <x:c r="AG1857" s="52" t="n">
        <x:f>IFERROR(IF(AND(A1857=A1856,C1857=C1856+1,ISNUMBER(U1857),ISNUMBER(U1856),U1856&lt;&gt;0),U1857/U1856-1,""),"")</x:f>
        <x:v>-0.06679700791085397</x:v>
      </x:c>
      <x:c r="AH1857" s="50" t="n">
        <x:f>IF(AND(ISNUMBER(AE1857),ISNUMBER(AF1857),ISNUMBER(AG1857)),IF(AND(AE1857=1,AF1857=1,AG1857&lt;0),1,0),"")</x:f>
        <x:v>0</x:v>
      </x:c>
      <x:c r="AI1857" s="50" t="n">
        <x:f>IF(AND(A1857=A1858,C1858=C1857+1,ISNUMBER(AH1858)),C1858,"")</x:f>
        <x:v>2021</x:v>
      </x:c>
      <x:c r="AJ1857" s="50" t="n">
        <x:f>IF(AND(A1857=A1858,C1858=C1857+1,ISNUMBER(AH1858)),AH1858,"")</x:f>
        <x:v>0</x:v>
      </x:c>
    </x:row>
    <x:row r="1858" ht="15">
      <x:c r="A1858" s="9" t="s">
        <x:v>138</x:v>
      </x:c>
      <x:c r="B1858" s="10">
        <x:v>44561</x:v>
      </x:c>
      <x:c r="C1858" s="9">
        <x:v>2021</x:v>
      </x:c>
      <x:c r="D1858" s="11">
        <x:v>1511.3</x:v>
      </x:c>
      <x:c r="E1858" s="11">
        <x:v>665.2</x:v>
      </x:c>
      <x:c r="F1858" s="11">
        <x:v>456.4</x:v>
      </x:c>
      <x:c r="G1858" s="11">
        <x:v>927.2</x:v>
      </x:c>
      <x:c r="H1858" s="11">
        <x:v>353.3</x:v>
      </x:c>
      <x:c r="I1858" s="11">
        <x:v>584.1</x:v>
      </x:c>
      <x:c r="J1858" s="11">
        <x:v>252.5</x:v>
      </x:c>
      <x:c r="K1858" s="11">
        <x:v>107.2</x:v>
      </x:c>
      <x:c r="L1858" s="11">
        <x:v>250.1</x:v>
      </x:c>
      <x:c r="M1858" s="11">
        <x:v>37</x:v>
      </x:c>
      <x:c r="N1858" s="11">
        <x:v>316.3</x:v>
      </x:c>
      <x:c r="O1858" s="11">
        <x:v>1446.7</x:v>
      </x:c>
      <x:c r="P1858" s="11">
        <x:v>178.2</x:v>
      </x:c>
      <x:c r="Q1858" s="11">
        <x:v>230.9</x:v>
      </x:c>
      <x:c r="R1858" s="11">
        <x:v>10.4</x:v>
      </x:c>
      <x:c r="S1858" s="11">
        <x:v>88.9</x:v>
      </x:c>
      <x:c r="T1858" s="11">
        <x:v>128.6</x:v>
      </x:c>
      <x:c r="U1858" s="11">
        <x:v>1360.5093999999999</x:v>
      </x:c>
      <x:c r="V1858" s="11">
        <x:v>18</x:v>
      </x:c>
      <x:c r="W1858" s="12">
        <x:v>0</x:v>
      </x:c>
      <x:c r="X1858" s="8">
        <x:v>0</x:v>
      </x:c>
      <x:c r="Y1858" s="13">
        <x:f t="shared" si="168"/>
        <x:v>1.4574934268185804</x:v>
      </x:c>
      <x:c r="Z1858" s="13">
        <x:f t="shared" si="169"/>
        <x:v>0.61351154635082383</x:v>
      </x:c>
      <x:c r="AA1858" s="13">
        <x:f t="shared" si="170"/>
        <x:v>5.8823529411764712E-2</x:v>
      </x:c>
      <x:c r="AB1858" s="13">
        <x:f t="shared" si="171"/>
        <x:v>0.11791173162178256</x:v>
      </x:c>
      <x:c r="AC1858" s="13">
        <x:f t="shared" si="172"/>
        <x:v>0.13869715271786021</x:v>
      </x:c>
      <x:c r="AD1858" s="13">
        <x:f t="shared" si="173"/>
        <x:v>0.16707470389730697</x:v>
      </x:c>
      <x:c r="AE1858" s="50" t="n">
        <x:f>IF(OR(NOT(ISNUMBER(Q1858)),NOT(ISNUMBER(R1858))),"",IF(Q1858&lt;R1858,1,0))</x:f>
        <x:v>0</x:v>
      </x:c>
      <x:c r="AF1858" s="50" t="n">
        <x:f>IFERROR(IF(AND(A1858=A1857,C1858=C1857+1,ISNUMBER(AE1857)),AE1857,""),"")</x:f>
        <x:v>0</x:v>
      </x:c>
      <x:c r="AG1858" s="52" t="n">
        <x:f>IFERROR(IF(AND(A1858=A1857,C1858=C1857+1,ISNUMBER(U1858),ISNUMBER(U1857),U1857&lt;&gt;0),U1858/U1857-1,""),"")</x:f>
        <x:v>0.019840540169183463</x:v>
      </x:c>
      <x:c r="AH1858" s="50" t="n">
        <x:f>IF(AND(ISNUMBER(AE1858),ISNUMBER(AF1858),ISNUMBER(AG1858)),IF(AND(AE1858=1,AF1858=1,AG1858&lt;0),1,0),"")</x:f>
        <x:v>0</x:v>
      </x:c>
      <x:c r="AI1858" s="50" t="n">
        <x:f>IF(AND(A1858=A1859,C1859=C1858+1,ISNUMBER(AH1859)),C1859,"")</x:f>
        <x:v>2022</x:v>
      </x:c>
      <x:c r="AJ1858" s="50" t="n">
        <x:f>IF(AND(A1858=A1859,C1859=C1858+1,ISNUMBER(AH1859)),AH1859,"")</x:f>
        <x:v>0</x:v>
      </x:c>
    </x:row>
    <x:row r="1859" ht="15">
      <x:c r="A1859" s="9" t="s">
        <x:v>138</x:v>
      </x:c>
      <x:c r="B1859" s="10">
        <x:v>44926</x:v>
      </x:c>
      <x:c r="C1859" s="9">
        <x:v>2022</x:v>
      </x:c>
      <x:c r="D1859" s="11">
        <x:v>1888.8</x:v>
      </x:c>
      <x:c r="E1859" s="11">
        <x:v>672.1</x:v>
      </x:c>
      <x:c r="F1859" s="11">
        <x:v>385.1</x:v>
      </x:c>
      <x:c r="G1859" s="11">
        <x:v>1238.2</x:v>
      </x:c>
      <x:c r="H1859" s="11">
        <x:v>672.2</x:v>
      </x:c>
      <x:c r="I1859" s="11">
        <x:v>650.6</x:v>
      </x:c>
      <x:c r="J1859" s="11">
        <x:v>216.7</x:v>
      </x:c>
      <x:c r="K1859" s="11">
        <x:v>172.4</x:v>
      </x:c>
      <x:c r="L1859" s="11">
        <x:v>211.4</x:v>
      </x:c>
      <x:c r="M1859" s="11">
        <x:v>35.700000000000003</x:v>
      </x:c>
      <x:c r="N1859" s="11">
        <x:v>636.5</x:v>
      </x:c>
      <x:c r="O1859" s="11">
        <x:v>1537.6</x:v>
      </x:c>
      <x:c r="P1859" s="11">
        <x:v>181.1</x:v>
      </x:c>
      <x:c r="Q1859" s="11">
        <x:v>238.7</x:v>
      </x:c>
      <x:c r="R1859" s="11">
        <x:v>18.899999999999999</x:v>
      </x:c>
      <x:c r="S1859" s="11">
        <x:v>-14.7</x:v>
      </x:c>
      <x:c r="T1859" s="11">
        <x:v>96.4</x:v>
      </x:c>
      <x:c r="U1859" s="11">
        <x:v>1279.6665</x:v>
      </x:c>
      <x:c r="V1859" s="11">
        <x:v>18</x:v>
      </x:c>
      <x:c r="W1859" s="12">
        <x:v>0</x:v>
      </x:c>
      <x:c r="X1859" s="8">
        <x:v>0</x:v>
      </x:c>
      <x:c r="Y1859" s="13" t="n">
        <x:f t="shared" ref="Y1859:Y1922" si="174">IF(AND(ISNUMBER(E1859),ISNUMBER(F1859),F1859&lt;&gt;0),E1859/F1859,"")</x:f>
        <x:v>1.7452609711763178</x:v>
      </x:c>
      <x:c r="Z1859" s="13" t="n">
        <x:f t="shared" ref="Z1859:Z1922" si="175">IF(AND(ISNUMBER(G1859),ISNUMBER(D1859),D1859&lt;&gt;0),G1859/D1859,"")</x:f>
        <x:v>0.6555484963998306</x:v>
      </x:c>
      <x:c r="AA1859" s="13" t="n">
        <x:f t="shared" ref="AA1859:AA1922" si="176">IF(AND(ISNUMBER(S1859),ISNUMBER(D1859),D1859&lt;&gt;0),S1859/D1859,"")</x:f>
        <x:v>-0.0077827191867852604</x:v>
      </x:c>
      <x:c r="AB1859" s="13" t="n">
        <x:f t="shared" ref="AB1859:AB1922" si="177">IF(AND(ISNUMBER(P1859),ISNUMBER(D1859),D1859&lt;&gt;0),P1859/D1859,"")</x:f>
        <x:v>0.09588098263447692</x:v>
      </x:c>
      <x:c r="AC1859" s="13" t="n">
        <x:f t="shared" ref="AC1859:AC1922" si="178">IF(AND(ISNUMBER(T1859),ISNUMBER(G1859),G1859&lt;&gt;0),T1859/G1859,"")</x:f>
        <x:v>0.07785495073493781</x:v>
      </x:c>
      <x:c r="AD1859" s="13" t="n">
        <x:f t="shared" ref="AD1859:AD1922" si="179">IF(AND(ISNUMBER(J1859),ISNUMBER(D1859),D1859&lt;&gt;0),J1859/D1859,"")</x:f>
        <x:v>0.11472892842016094</x:v>
      </x:c>
      <x:c r="AE1859" s="50" t="n">
        <x:f>IF(OR(NOT(ISNUMBER(Q1859)),NOT(ISNUMBER(R1859))),"",IF(Q1859&lt;R1859,1,0))</x:f>
        <x:v>0</x:v>
      </x:c>
      <x:c r="AF1859" s="50" t="n">
        <x:f>IFERROR(IF(AND(A1859=A1858,C1859=C1858+1,ISNUMBER(AE1858)),AE1858,""),"")</x:f>
        <x:v>0</x:v>
      </x:c>
      <x:c r="AG1859" s="52" t="n">
        <x:f>IFERROR(IF(AND(A1859=A1858,C1859=C1858+1,ISNUMBER(U1859),ISNUMBER(U1858),U1858&lt;&gt;0),U1859/U1858-1,""),"")</x:f>
        <x:v>-0.05942105214414528</x:v>
      </x:c>
      <x:c r="AH1859" s="50" t="n">
        <x:f>IF(AND(ISNUMBER(AE1859),ISNUMBER(AF1859),ISNUMBER(AG1859)),IF(AND(AE1859=1,AF1859=1,AG1859&lt;0),1,0),"")</x:f>
        <x:v>0</x:v>
      </x:c>
      <x:c r="AI1859" s="50" t="n">
        <x:f>IF(AND(A1859=A1860,C1860=C1859+1,ISNUMBER(AH1860)),C1860,"")</x:f>
        <x:v>2023</x:v>
      </x:c>
      <x:c r="AJ1859" s="50" t="n">
        <x:f>IF(AND(A1859=A1860,C1860=C1859+1,ISNUMBER(AH1860)),AH1860,"")</x:f>
        <x:v>0</x:v>
      </x:c>
    </x:row>
    <x:row r="1860" ht="15">
      <x:c r="A1860" s="9" t="s">
        <x:v>138</x:v>
      </x:c>
      <x:c r="B1860" s="10">
        <x:v>45291</x:v>
      </x:c>
      <x:c r="C1860" s="9">
        <x:v>2023</x:v>
      </x:c>
      <x:c r="D1860" s="11">
        <x:v>1714.3</x:v>
      </x:c>
      <x:c r="E1860" s="11">
        <x:v>600.5</x:v>
      </x:c>
      <x:c r="F1860" s="11">
        <x:v>518.5</x:v>
      </x:c>
      <x:c r="G1860" s="11">
        <x:v>1124.9000000000001</x:v>
      </x:c>
      <x:c r="H1860" s="11">
        <x:v>603.29999999999995</x:v>
      </x:c>
      <x:c r="I1860" s="11">
        <x:v>589.4</x:v>
      </x:c>
      <x:c r="J1860" s="11">
        <x:v>157.4</x:v>
      </x:c>
      <x:c r="K1860" s="11">
        <x:v>132.4</x:v>
      </x:c>
      <x:c r="L1860" s="11">
        <x:v>173.5</x:v>
      </x:c>
      <x:c r="M1860" s="11">
        <x:v>161.80000000000001</x:v>
      </x:c>
      <x:c r="N1860" s="11">
        <x:v>441.5</x:v>
      </x:c>
      <x:c r="O1860" s="11">
        <x:v>1394.2</x:v>
      </x:c>
      <x:c r="P1860" s="11">
        <x:v>184</x:v>
      </x:c>
      <x:c r="Q1860" s="11">
        <x:v>252.7</x:v>
      </x:c>
      <x:c r="R1860" s="11">
        <x:v>30.3</x:v>
      </x:c>
      <x:c r="S1860" s="11">
        <x:v>56.5</x:v>
      </x:c>
      <x:c r="T1860" s="11">
        <x:v>123.9</x:v>
      </x:c>
      <x:c r="U1860" s="11">
        <x:v>1578.4069</x:v>
      </x:c>
      <x:c r="V1860" s="11">
        <x:v>18</x:v>
      </x:c>
      <x:c r="W1860" s="12">
        <x:v>0</x:v>
      </x:c>
      <x:c r="X1860" s="8">
        <x:v>0</x:v>
      </x:c>
      <x:c r="Y1860" s="13">
        <x:f t="shared" si="174"/>
        <x:v>1.1581485053037608</x:v>
      </x:c>
      <x:c r="Z1860" s="13">
        <x:f t="shared" si="175"/>
        <x:v>0.65618619844834636</x:v>
      </x:c>
      <x:c r="AA1860" s="13">
        <x:f t="shared" si="176"/>
        <x:v>3.2958058682844307E-2</x:v>
      </x:c>
      <x:c r="AB1860" s="13">
        <x:f t="shared" si="177"/>
        <x:v>0.10733243889634253</x:v>
      </x:c>
      <x:c r="AC1860" s="13">
        <x:f t="shared" si="178"/>
        <x:v>0.11014312383322962</x:v>
      </x:c>
      <x:c r="AD1860" s="13">
        <x:f t="shared" si="179"/>
        <x:v>9.1815901534153893E-2</x:v>
      </x:c>
      <x:c r="AE1860" s="50" t="n">
        <x:f>IF(OR(NOT(ISNUMBER(Q1860)),NOT(ISNUMBER(R1860))),"",IF(Q1860&lt;R1860,1,0))</x:f>
        <x:v>0</x:v>
      </x:c>
      <x:c r="AF1860" s="50" t="n">
        <x:f>IFERROR(IF(AND(A1860=A1859,C1860=C1859+1,ISNUMBER(AE1859)),AE1859,""),"")</x:f>
        <x:v>0</x:v>
      </x:c>
      <x:c r="AG1860" s="52" t="n">
        <x:f>IFERROR(IF(AND(A1860=A1859,C1860=C1859+1,ISNUMBER(U1860),ISNUMBER(U1859),U1859&lt;&gt;0),U1860/U1859-1,""),"")</x:f>
        <x:v>0.23345176262721568</x:v>
      </x:c>
      <x:c r="AH1860" s="50" t="n">
        <x:f>IF(AND(ISNUMBER(AE1860),ISNUMBER(AF1860),ISNUMBER(AG1860)),IF(AND(AE1860=1,AF1860=1,AG1860&lt;0),1,0),"")</x:f>
        <x:v>0</x:v>
      </x:c>
      <x:c r="AI1860" s="50" t="n">
        <x:f>IF(AND(A1860=A1861,C1861=C1860+1,ISNUMBER(AH1861)),C1861,"")</x:f>
        <x:v>2024</x:v>
      </x:c>
      <x:c r="AJ1860" s="50" t="n">
        <x:f>IF(AND(A1860=A1861,C1861=C1860+1,ISNUMBER(AH1861)),AH1861,"")</x:f>
        <x:v>0</x:v>
      </x:c>
    </x:row>
    <x:row r="1861" ht="15">
      <x:c r="A1861" s="9" t="s">
        <x:v>138</x:v>
      </x:c>
      <x:c r="B1861" s="10">
        <x:v>45657</x:v>
      </x:c>
      <x:c r="C1861" s="9">
        <x:v>2024</x:v>
      </x:c>
      <x:c r="D1861" s="11">
        <x:v>1610.7</x:v>
      </x:c>
      <x:c r="E1861" s="11">
        <x:v>616.4</x:v>
      </x:c>
      <x:c r="F1861" s="11">
        <x:v>399.9</x:v>
      </x:c>
      <x:c r="G1861" s="11">
        <x:v>1232.0999999999999</x:v>
      </x:c>
      <x:c r="H1861" s="11">
        <x:v>678.5</x:v>
      </x:c>
      <x:c r="I1861" s="11">
        <x:v>378.6</x:v>
      </x:c>
      <x:c r="J1861" s="11">
        <x:v>-35.4</x:v>
      </x:c>
      <x:c r="K1861" s="11">
        <x:v>146</x:v>
      </x:c>
      <x:c r="L1861" s="11">
        <x:v>176.1</x:v>
      </x:c>
      <x:c r="M1861" s="11">
        <x:v>16.8</x:v>
      </x:c>
      <x:c r="N1861" s="11">
        <x:v>661.7</x:v>
      </x:c>
      <x:c r="O1861" s="11">
        <x:v>1500.9</x:v>
      </x:c>
      <x:c r="P1861" s="11">
        <x:v>199.8</x:v>
      </x:c>
      <x:c r="Q1861" s="11">
        <x:v>269.39999999999998</x:v>
      </x:c>
      <x:c r="R1861" s="11">
        <x:v>31.3</x:v>
      </x:c>
      <x:c r="S1861" s="11">
        <x:v>80.099999999999994</x:v>
      </x:c>
      <x:c r="T1861" s="11">
        <x:v>76.900000000000006</x:v>
      </x:c>
      <x:c r="U1861" s="11">
        <x:v>1888.2827</x:v>
      </x:c>
      <x:c r="V1861" s="11">
        <x:v>18</x:v>
      </x:c>
      <x:c r="W1861" s="12">
        <x:v>0</x:v>
      </x:c>
      <x:c r="X1861" s="8">
        <x:v>0</x:v>
      </x:c>
      <x:c r="Y1861" s="13">
        <x:f t="shared" si="174"/>
        <x:v>1.5413853463365841</x:v>
      </x:c>
      <x:c r="Z1861" s="13">
        <x:f t="shared" si="175"/>
        <x:v>0.76494691748929033</x:v>
      </x:c>
      <x:c r="AA1861" s="13">
        <x:f t="shared" si="176"/>
        <x:v>4.9729931085863287E-2</x:v>
      </x:c>
      <x:c r="AB1861" s="13">
        <x:f t="shared" si="177"/>
        <x:v>0.12404544607934438</x:v>
      </x:c>
      <x:c r="AC1861" s="13">
        <x:f t="shared" si="178"/>
        <x:v>6.2413765116467831E-2</x:v>
      </x:c>
      <x:c r="AD1861" s="13">
        <x:f t="shared" si="179"/>
        <x:v>-2.1978021978021976E-2</x:v>
      </x:c>
      <x:c r="AE1861" s="50" t="n">
        <x:f>IF(OR(NOT(ISNUMBER(Q1861)),NOT(ISNUMBER(R1861))),"",IF(Q1861&lt;R1861,1,0))</x:f>
        <x:v>0</x:v>
      </x:c>
      <x:c r="AF1861" s="50" t="n">
        <x:f>IFERROR(IF(AND(A1861=A1860,C1861=C1860+1,ISNUMBER(AE1860)),AE1860,""),"")</x:f>
        <x:v>0</x:v>
      </x:c>
      <x:c r="AG1861" s="52" t="n">
        <x:f>IFERROR(IF(AND(A1861=A1860,C1861=C1860+1,ISNUMBER(U1861),ISNUMBER(U1860),U1860&lt;&gt;0),U1861/U1860-1,""),"")</x:f>
        <x:v>0.19632187365627973</x:v>
      </x:c>
      <x:c r="AH1861" s="50" t="n">
        <x:f>IF(AND(ISNUMBER(AE1861),ISNUMBER(AF1861),ISNUMBER(AG1861)),IF(AND(AE1861=1,AF1861=1,AG1861&lt;0),1,0),"")</x:f>
        <x:v>0</x:v>
      </x:c>
      <x:c r="AI1861" s="50" t="str">
        <x:f>IF(AND(A1861=A1862,C1862=C1861+1,ISNUMBER(AH1862)),C1862,"")</x:f>
      </x:c>
      <x:c r="AJ1861" s="50" t="str">
        <x:f>IF(AND(A1861=A1862,C1862=C1861+1,ISNUMBER(AH1862)),AH1862,"")</x:f>
      </x:c>
    </x:row>
    <x:row r="1862" ht="15">
      <x:c r="A1862" s="9" t="s">
        <x:v>139</x:v>
      </x:c>
      <x:c r="B1862" s="10">
        <x:v>39447</x:v>
      </x:c>
      <x:c r="C1862" s="9">
        <x:v>2007</x:v>
      </x:c>
      <x:c r="D1862" s="11">
        <x:v>821.25199999999995</x:v>
      </x:c>
      <x:c r="E1862" s="11">
        <x:v>491.66</x:v>
      </x:c>
      <x:c r="F1862" s="11">
        <x:v>109.224</x:v>
      </x:c>
      <x:c r="G1862" s="11">
        <x:v>205.20400000000001</x:v>
      </x:c>
      <x:c r="H1862" s="11">
        <x:v>88.378</x:v>
      </x:c>
      <x:c r="I1862" s="11">
        <x:v>616.048</x:v>
      </x:c>
      <x:c r="J1862" s="11">
        <x:v>229.202</x:v>
      </x:c>
      <x:c r="K1862" s="11">
        <x:v>301.42599999999999</x:v>
      </x:c>
      <x:c r="L1862" s="11">
        <x:v>47.012</x:v>
      </x:c>
      <x:c r="M1862" s="11">
        <x:v>33.168999999999997</x:v>
      </x:c>
      <x:c r="N1862" s="11">
        <x:v>55.209000000000003</x:v>
      </x:c>
      <x:c r="O1862" s="11" t="s">
        <x:v>40</x:v>
      </x:c>
      <x:c r="P1862" s="11">
        <x:v>103.93</x:v>
      </x:c>
      <x:c r="Q1862" s="11">
        <x:v>129.13999999999999</x:v>
      </x:c>
      <x:c r="R1862" s="11">
        <x:v>7.5170000000000003</x:v>
      </x:c>
      <x:c r="S1862" s="11">
        <x:v>85.072999999999993</x:v>
      </x:c>
      <x:c r="T1862" s="11">
        <x:v>21.404</x:v>
      </x:c>
      <x:c r="U1862" s="11">
        <x:v>2638.6297</x:v>
      </x:c>
      <x:c r="V1862" s="11">
        <x:v>17</x:v>
      </x:c>
      <x:c r="W1862" s="12">
        <x:v>1</x:v>
      </x:c>
      <x:c r="X1862" s="8">
        <x:v>0</x:v>
      </x:c>
      <x:c r="Y1862" s="13">
        <x:f t="shared" si="174"/>
        <x:v>4.5013916355379768</x:v>
      </x:c>
      <x:c r="Z1862" s="13">
        <x:f t="shared" si="175"/>
        <x:v>0.24986727581789758</x:v>
      </x:c>
      <x:c r="AA1862" s="13">
        <x:f t="shared" si="176"/>
        <x:v>0.1035893976513908</x:v>
      </x:c>
      <x:c r="AB1862" s="13">
        <x:f t="shared" si="177"/>
        <x:v>0.12655068115511439</x:v>
      </x:c>
      <x:c r="AC1862" s="13">
        <x:f t="shared" si="178"/>
        <x:v>0.10430595894816864</x:v>
      </x:c>
      <x:c r="AD1862" s="13">
        <x:f t="shared" si="179"/>
        <x:v>0.27908851363527881</x:v>
      </x:c>
      <x:c r="AE1862" s="50" t="n">
        <x:f>IF(OR(NOT(ISNUMBER(Q1862)),NOT(ISNUMBER(R1862))),"",IF(Q1862&lt;R1862,1,0))</x:f>
        <x:v>0</x:v>
      </x:c>
      <x:c r="AF1862" s="50" t="str">
        <x:f>IFERROR(IF(AND(A1862=A1861,C1862=C1861+1,ISNUMBER(AE1861)),AE1861,""),"")</x:f>
      </x:c>
      <x:c r="AG1862" s="52" t="str">
        <x:f>IFERROR(IF(AND(A1862=A1861,C1862=C1861+1,ISNUMBER(U1862),ISNUMBER(U1861),U1861&lt;&gt;0),U1862/U1861-1,""),"")</x:f>
      </x:c>
      <x:c r="AH1862" s="50" t="str">
        <x:f>IF(AND(ISNUMBER(AE1862),ISNUMBER(AF1862),ISNUMBER(AG1862)),IF(AND(AE1862=1,AF1862=1,AG1862&lt;0),1,0),"")</x:f>
      </x:c>
      <x:c r="AI1862" s="50" t="n">
        <x:f>IF(AND(A1862=A1863,C1863=C1862+1,ISNUMBER(AH1863)),C1863,"")</x:f>
        <x:v>2008</x:v>
      </x:c>
      <x:c r="AJ1862" s="50" t="n">
        <x:f>IF(AND(A1862=A1863,C1863=C1862+1,ISNUMBER(AH1863)),AH1863,"")</x:f>
        <x:v>0</x:v>
      </x:c>
    </x:row>
    <x:row r="1863" ht="15">
      <x:c r="A1863" s="9" t="s">
        <x:v>139</x:v>
      </x:c>
      <x:c r="B1863" s="10">
        <x:v>39813</x:v>
      </x:c>
      <x:c r="C1863" s="9">
        <x:v>2008</x:v>
      </x:c>
      <x:c r="D1863" s="11">
        <x:v>990.45600000000002</x:v>
      </x:c>
      <x:c r="E1863" s="11">
        <x:v>311.767</x:v>
      </x:c>
      <x:c r="F1863" s="11">
        <x:v>185.63499999999999</x:v>
      </x:c>
      <x:c r="G1863" s="11">
        <x:v>464.83300000000003</x:v>
      </x:c>
      <x:c r="H1863" s="11">
        <x:v>329.762</x:v>
      </x:c>
      <x:c r="I1863" s="11">
        <x:v>525.62300000000005</x:v>
      </x:c>
      <x:c r="J1863" s="11">
        <x:v>167.767</x:v>
      </x:c>
      <x:c r="K1863" s="11">
        <x:v>116.14700000000001</x:v>
      </x:c>
      <x:c r="L1863" s="11">
        <x:v>51.854999999999997</x:v>
      </x:c>
      <x:c r="M1863" s="11">
        <x:v>98.07</x:v>
      </x:c>
      <x:c r="N1863" s="11">
        <x:v>231.69200000000001</x:v>
      </x:c>
      <x:c r="O1863" s="11">
        <x:v>433.779</x:v>
      </x:c>
      <x:c r="P1863" s="11">
        <x:v>6.7670000000000003</x:v>
      </x:c>
      <x:c r="Q1863" s="11">
        <x:v>67.450999999999993</x:v>
      </x:c>
      <x:c r="R1863" s="11">
        <x:v>8.5570000000000004</x:v>
      </x:c>
      <x:c r="S1863" s="11">
        <x:v>-24.718</x:v>
      </x:c>
      <x:c r="T1863" s="11">
        <x:v>78.641000000000005</x:v>
      </x:c>
      <x:c r="U1863" s="11">
        <x:v>493.87920000000003</x:v>
      </x:c>
      <x:c r="V1863" s="11">
        <x:v>18</x:v>
      </x:c>
      <x:c r="W1863" s="12">
        <x:v>0</x:v>
      </x:c>
      <x:c r="X1863" s="8">
        <x:v>0</x:v>
      </x:c>
      <x:c r="Y1863" s="13">
        <x:f t="shared" si="174"/>
        <x:v>1.6794623858647346</x:v>
      </x:c>
      <x:c r="Z1863" s="13">
        <x:f t="shared" si="175"/>
        <x:v>0.46931211482387913</x:v>
      </x:c>
      <x:c r="AA1863" s="13">
        <x:f t="shared" si="176"/>
        <x:v>-2.495618179909052E-2</x:v>
      </x:c>
      <x:c r="AB1863" s="13">
        <x:f t="shared" si="177"/>
        <x:v>6.8322065795956609E-3</x:v>
      </x:c>
      <x:c r="AC1863" s="13">
        <x:f t="shared" si="178"/>
        <x:v>0.16918118980364991</x:v>
      </x:c>
      <x:c r="AD1863" s="13">
        <x:f t="shared" si="179"/>
        <x:v>0.16938359705024755</x:v>
      </x:c>
      <x:c r="AE1863" s="50" t="n">
        <x:f>IF(OR(NOT(ISNUMBER(Q1863)),NOT(ISNUMBER(R1863))),"",IF(Q1863&lt;R1863,1,0))</x:f>
        <x:v>0</x:v>
      </x:c>
      <x:c r="AF1863" s="50" t="n">
        <x:f>IFERROR(IF(AND(A1863=A1862,C1863=C1862+1,ISNUMBER(AE1862)),AE1862,""),"")</x:f>
        <x:v>0</x:v>
      </x:c>
      <x:c r="AG1863" s="52" t="n">
        <x:f>IFERROR(IF(AND(A1863=A1862,C1863=C1862+1,ISNUMBER(U1863),ISNUMBER(U1862),U1862&lt;&gt;0),U1863/U1862-1,""),"")</x:f>
        <x:v>-0.8128273929456642</x:v>
      </x:c>
      <x:c r="AH1863" s="50" t="n">
        <x:f>IF(AND(ISNUMBER(AE1863),ISNUMBER(AF1863),ISNUMBER(AG1863)),IF(AND(AE1863=1,AF1863=1,AG1863&lt;0),1,0),"")</x:f>
        <x:v>0</x:v>
      </x:c>
      <x:c r="AI1863" s="50" t="n">
        <x:f>IF(AND(A1863=A1864,C1864=C1863+1,ISNUMBER(AH1864)),C1864,"")</x:f>
        <x:v>2009</x:v>
      </x:c>
      <x:c r="AJ1863" s="50" t="n">
        <x:f>IF(AND(A1863=A1864,C1864=C1863+1,ISNUMBER(AH1864)),AH1864,"")</x:f>
        <x:v>0</x:v>
      </x:c>
    </x:row>
    <x:row r="1864" ht="15">
      <x:c r="A1864" s="9" t="s">
        <x:v>139</x:v>
      </x:c>
      <x:c r="B1864" s="10">
        <x:v>40178</x:v>
      </x:c>
      <x:c r="C1864" s="9">
        <x:v>2009</x:v>
      </x:c>
      <x:c r="D1864" s="11">
        <x:v>1305.857</x:v>
      </x:c>
      <x:c r="E1864" s="11">
        <x:v>298.49599999999998</x:v>
      </x:c>
      <x:c r="F1864" s="11">
        <x:v>216.78700000000001</x:v>
      </x:c>
      <x:c r="G1864" s="11">
        <x:v>502.387</x:v>
      </x:c>
      <x:c r="H1864" s="11">
        <x:v>332.589</x:v>
      </x:c>
      <x:c r="I1864" s="11">
        <x:v>803.47</x:v>
      </x:c>
      <x:c r="J1864" s="11">
        <x:v>385.7</x:v>
      </x:c>
      <x:c r="K1864" s="11">
        <x:v>77.843999999999994</x:v>
      </x:c>
      <x:c r="L1864" s="11">
        <x:v>45.813000000000002</x:v>
      </x:c>
      <x:c r="M1864" s="11">
        <x:v>112.908</x:v>
      </x:c>
      <x:c r="N1864" s="11">
        <x:v>219.68100000000001</x:v>
      </x:c>
      <x:c r="O1864" s="11">
        <x:v>539.74099999999999</x:v>
      </x:c>
      <x:c r="P1864" s="11">
        <x:v>126.455</x:v>
      </x:c>
      <x:c r="Q1864" s="11">
        <x:v>210.67699999999999</x:v>
      </x:c>
      <x:c r="R1864" s="11">
        <x:v>3.4279999999999999</x:v>
      </x:c>
      <x:c r="S1864" s="11">
        <x:v>98.08</x:v>
      </x:c>
      <x:c r="T1864" s="11">
        <x:v>200.524</x:v>
      </x:c>
      <x:c r="U1864" s="11">
        <x:v>1866.0228999999999</x:v>
      </x:c>
      <x:c r="V1864" s="11">
        <x:v>18</x:v>
      </x:c>
      <x:c r="W1864" s="12">
        <x:v>0</x:v>
      </x:c>
      <x:c r="X1864" s="8">
        <x:v>0</x:v>
      </x:c>
      <x:c r="Y1864" s="13">
        <x:f t="shared" si="174"/>
        <x:v>1.3769091320051479</x:v>
      </x:c>
      <x:c r="Z1864" s="13">
        <x:f t="shared" si="175"/>
        <x:v>0.38471823484500983</x:v>
      </x:c>
      <x:c r="AA1864" s="13">
        <x:f t="shared" si="176"/>
        <x:v>7.5107764479571654E-2</x:v>
      </x:c>
      <x:c r="AB1864" s="13">
        <x:f t="shared" si="177"/>
        <x:v>9.6836789939480361E-2</x:v>
      </x:c>
      <x:c r="AC1864" s="13">
        <x:f t="shared" si="178"/>
        <x:v>0.39914249373490956</x:v>
      </x:c>
      <x:c r="AD1864" s="13">
        <x:f t="shared" si="179"/>
        <x:v>0.29536159012816871</x:v>
      </x:c>
      <x:c r="AE1864" s="50" t="n">
        <x:f>IF(OR(NOT(ISNUMBER(Q1864)),NOT(ISNUMBER(R1864))),"",IF(Q1864&lt;R1864,1,0))</x:f>
        <x:v>0</x:v>
      </x:c>
      <x:c r="AF1864" s="50" t="n">
        <x:f>IFERROR(IF(AND(A1864=A1863,C1864=C1863+1,ISNUMBER(AE1863)),AE1863,""),"")</x:f>
        <x:v>0</x:v>
      </x:c>
      <x:c r="AG1864" s="52" t="n">
        <x:f>IFERROR(IF(AND(A1864=A1863,C1864=C1863+1,ISNUMBER(U1864),ISNUMBER(U1863),U1863&lt;&gt;0),U1864/U1863-1,""),"")</x:f>
        <x:v>2.778298215434057</x:v>
      </x:c>
      <x:c r="AH1864" s="50" t="n">
        <x:f>IF(AND(ISNUMBER(AE1864),ISNUMBER(AF1864),ISNUMBER(AG1864)),IF(AND(AE1864=1,AF1864=1,AG1864&lt;0),1,0),"")</x:f>
        <x:v>0</x:v>
      </x:c>
      <x:c r="AI1864" s="50" t="n">
        <x:f>IF(AND(A1864=A1865,C1865=C1864+1,ISNUMBER(AH1865)),C1865,"")</x:f>
        <x:v>2010</x:v>
      </x:c>
      <x:c r="AJ1864" s="50" t="n">
        <x:f>IF(AND(A1864=A1865,C1865=C1864+1,ISNUMBER(AH1865)),AH1865,"")</x:f>
        <x:v>0</x:v>
      </x:c>
    </x:row>
    <x:row r="1865" ht="15">
      <x:c r="A1865" s="9" t="s">
        <x:v>139</x:v>
      </x:c>
      <x:c r="B1865" s="10">
        <x:v>40543</x:v>
      </x:c>
      <x:c r="C1865" s="9">
        <x:v>2010</x:v>
      </x:c>
      <x:c r="D1865" s="11">
        <x:v>1664.421</x:v>
      </x:c>
      <x:c r="E1865" s="11">
        <x:v>748.12599999999998</x:v>
      </x:c>
      <x:c r="F1865" s="11">
        <x:v>243.44200000000001</x:v>
      </x:c>
      <x:c r="G1865" s="11">
        <x:v>609.19200000000001</x:v>
      </x:c>
      <x:c r="H1865" s="11">
        <x:v>317.65199999999999</x:v>
      </x:c>
      <x:c r="I1865" s="11">
        <x:v>1055.229</x:v>
      </x:c>
      <x:c r="J1865" s="11">
        <x:v>528.78800000000001</x:v>
      </x:c>
      <x:c r="K1865" s="11">
        <x:v>525.48199999999997</x:v>
      </x:c>
      <x:c r="L1865" s="11">
        <x:v>55.13</x:v>
      </x:c>
      <x:c r="M1865" s="11">
        <x:v>69.272000000000006</x:v>
      </x:c>
      <x:c r="N1865" s="11">
        <x:v>248.38</x:v>
      </x:c>
      <x:c r="O1865" s="11">
        <x:v>752.322</x:v>
      </x:c>
      <x:c r="P1865" s="11">
        <x:v>310.94400000000002</x:v>
      </x:c>
      <x:c r="Q1865" s="11">
        <x:v>415.75799999999998</x:v>
      </x:c>
      <x:c r="R1865" s="11">
        <x:v>17.332000000000001</x:v>
      </x:c>
      <x:c r="S1865" s="11">
        <x:v>156.61099999999999</x:v>
      </x:c>
      <x:c r="T1865" s="11">
        <x:v>306.86500000000001</x:v>
      </x:c>
      <x:c r="U1865" s="11">
        <x:v>3373.4955</x:v>
      </x:c>
      <x:c r="V1865" s="11">
        <x:v>18</x:v>
      </x:c>
      <x:c r="W1865" s="12">
        <x:v>0</x:v>
      </x:c>
      <x:c r="X1865" s="8">
        <x:v>0</x:v>
      </x:c>
      <x:c r="Y1865" s="13">
        <x:f t="shared" si="174"/>
        <x:v>3.073118032221227</x:v>
      </x:c>
      <x:c r="Z1865" s="13">
        <x:f t="shared" si="175"/>
        <x:v>0.36600835966381101</x:v>
      </x:c>
      <x:c r="AA1865" s="13">
        <x:f t="shared" si="176"/>
        <x:v>9.4093381422128169E-2</x:v>
      </x:c>
      <x:c r="AB1865" s="13">
        <x:f t="shared" si="177"/>
        <x:v>0.1868181187331811</x:v>
      </x:c>
      <x:c r="AC1865" s="13">
        <x:f t="shared" si="178"/>
        <x:v>0.50372460570723188</x:v>
      </x:c>
      <x:c r="AD1865" s="13">
        <x:f t="shared" si="179"/>
        <x:v>0.31770087015244342</x:v>
      </x:c>
      <x:c r="AE1865" s="50" t="n">
        <x:f>IF(OR(NOT(ISNUMBER(Q1865)),NOT(ISNUMBER(R1865))),"",IF(Q1865&lt;R1865,1,0))</x:f>
        <x:v>0</x:v>
      </x:c>
      <x:c r="AF1865" s="50" t="n">
        <x:f>IFERROR(IF(AND(A1865=A1864,C1865=C1864+1,ISNUMBER(AE1864)),AE1864,""),"")</x:f>
        <x:v>0</x:v>
      </x:c>
      <x:c r="AG1865" s="52" t="n">
        <x:f>IFERROR(IF(AND(A1865=A1864,C1865=C1864+1,ISNUMBER(U1865),ISNUMBER(U1864),U1864&lt;&gt;0),U1865/U1864-1,""),"")</x:f>
        <x:v>0.8078532155205598</x:v>
      </x:c>
      <x:c r="AH1865" s="50" t="n">
        <x:f>IF(AND(ISNUMBER(AE1865),ISNUMBER(AF1865),ISNUMBER(AG1865)),IF(AND(AE1865=1,AF1865=1,AG1865&lt;0),1,0),"")</x:f>
        <x:v>0</x:v>
      </x:c>
      <x:c r="AI1865" s="50" t="n">
        <x:f>IF(AND(A1865=A1866,C1866=C1865+1,ISNUMBER(AH1866)),C1866,"")</x:f>
        <x:v>2011</x:v>
      </x:c>
      <x:c r="AJ1865" s="50" t="n">
        <x:f>IF(AND(A1865=A1866,C1866=C1865+1,ISNUMBER(AH1866)),AH1866,"")</x:f>
        <x:v>0</x:v>
      </x:c>
    </x:row>
    <x:row r="1866" ht="15">
      <x:c r="A1866" s="9" t="s">
        <x:v>139</x:v>
      </x:c>
      <x:c r="B1866" s="10">
        <x:v>40908</x:v>
      </x:c>
      <x:c r="C1866" s="9">
        <x:v>2011</x:v>
      </x:c>
      <x:c r="D1866" s="11">
        <x:v>1735.617</x:v>
      </x:c>
      <x:c r="E1866" s="11">
        <x:v>848.07299999999998</x:v>
      </x:c>
      <x:c r="F1866" s="11">
        <x:v>275.09399999999999</x:v>
      </x:c>
      <x:c r="G1866" s="11">
        <x:v>516.54999999999995</x:v>
      </x:c>
      <x:c r="H1866" s="11">
        <x:v>151.19999999999999</x:v>
      </x:c>
      <x:c r="I1866" s="11">
        <x:v>1219.067</x:v>
      </x:c>
      <x:c r="J1866" s="11">
        <x:v>677.21799999999996</x:v>
      </x:c>
      <x:c r="K1866" s="11">
        <x:v>627.48099999999999</x:v>
      </x:c>
      <x:c r="L1866" s="11">
        <x:v>53.031999999999996</x:v>
      </x:c>
      <x:c r="M1866" s="11">
        <x:v>46.334000000000003</x:v>
      </x:c>
      <x:c r="N1866" s="11">
        <x:v>104.866</x:v>
      </x:c>
      <x:c r="O1866" s="11">
        <x:v>987.66200000000003</x:v>
      </x:c>
      <x:c r="P1866" s="11">
        <x:v>423.77499999999998</x:v>
      </x:c>
      <x:c r="Q1866" s="11">
        <x:v>531.57500000000005</x:v>
      </x:c>
      <x:c r="R1866" s="11">
        <x:v>15.276999999999999</x:v>
      </x:c>
      <x:c r="S1866" s="11">
        <x:v>168.71600000000001</x:v>
      </x:c>
      <x:c r="T1866" s="11">
        <x:v>470.71300000000002</x:v>
      </x:c>
      <x:c r="U1866" s="11">
        <x:v>2022.8896999999999</x:v>
      </x:c>
      <x:c r="V1866" s="11">
        <x:v>18</x:v>
      </x:c>
      <x:c r="W1866" s="12">
        <x:v>0</x:v>
      </x:c>
      <x:c r="X1866" s="8">
        <x:v>0</x:v>
      </x:c>
      <x:c r="Y1866" s="13">
        <x:f t="shared" si="174"/>
        <x:v>3.0828480446683679</x:v>
      </x:c>
      <x:c r="Z1866" s="13">
        <x:f t="shared" si="175"/>
        <x:v>0.29761750432267026</x:v>
      </x:c>
      <x:c r="AA1866" s="13">
        <x:f t="shared" si="176"/>
        <x:v>9.7208082197858175E-2</x:v>
      </x:c>
      <x:c r="AB1866" s="13">
        <x:f t="shared" si="177"/>
        <x:v>0.24416389099668878</x:v>
      </x:c>
      <x:c r="AC1866" s="13">
        <x:f t="shared" si="178"/>
        <x:v>0.9112631884619109</x:v>
      </x:c>
      <x:c r="AD1866" s="13">
        <x:f t="shared" si="179"/>
        <x:v>0.39018861880242012</x:v>
      </x:c>
      <x:c r="AE1866" s="50" t="n">
        <x:f>IF(OR(NOT(ISNUMBER(Q1866)),NOT(ISNUMBER(R1866))),"",IF(Q1866&lt;R1866,1,0))</x:f>
        <x:v>0</x:v>
      </x:c>
      <x:c r="AF1866" s="50" t="n">
        <x:f>IFERROR(IF(AND(A1866=A1865,C1866=C1865+1,ISNUMBER(AE1865)),AE1865,""),"")</x:f>
        <x:v>0</x:v>
      </x:c>
      <x:c r="AG1866" s="52" t="n">
        <x:f>IFERROR(IF(AND(A1866=A1865,C1866=C1865+1,ISNUMBER(U1866),ISNUMBER(U1865),U1865&lt;&gt;0),U1866/U1865-1,""),"")</x:f>
        <x:v>-0.4003579669811328</x:v>
      </x:c>
      <x:c r="AH1866" s="50" t="n">
        <x:f>IF(AND(ISNUMBER(AE1866),ISNUMBER(AF1866),ISNUMBER(AG1866)),IF(AND(AE1866=1,AF1866=1,AG1866&lt;0),1,0),"")</x:f>
        <x:v>0</x:v>
      </x:c>
      <x:c r="AI1866" s="50" t="n">
        <x:f>IF(AND(A1866=A1867,C1867=C1866+1,ISNUMBER(AH1867)),C1867,"")</x:f>
        <x:v>2012</x:v>
      </x:c>
      <x:c r="AJ1866" s="50" t="n">
        <x:f>IF(AND(A1866=A1867,C1867=C1866+1,ISNUMBER(AH1867)),AH1867,"")</x:f>
        <x:v>0</x:v>
      </x:c>
    </x:row>
    <x:row r="1867" ht="15">
      <x:c r="A1867" s="9" t="s">
        <x:v>139</x:v>
      </x:c>
      <x:c r="B1867" s="10">
        <x:v>41274</x:v>
      </x:c>
      <x:c r="C1867" s="9">
        <x:v>2012</x:v>
      </x:c>
      <x:c r="D1867" s="11">
        <x:v>1819.9839999999999</x:v>
      </x:c>
      <x:c r="E1867" s="11">
        <x:v>624.70299999999997</x:v>
      </x:c>
      <x:c r="F1867" s="11">
        <x:v>217.619</x:v>
      </x:c>
      <x:c r="G1867" s="11">
        <x:v>496.73399999999998</x:v>
      </x:c>
      <x:c r="H1867" s="11">
        <x:v>113.82299999999999</x:v>
      </x:c>
      <x:c r="I1867" s="11">
        <x:v>1323.25</x:v>
      </x:c>
      <x:c r="J1867" s="11">
        <x:v>720.01099999999997</x:v>
      </x:c>
      <x:c r="K1867" s="11">
        <x:v>358.94400000000002</x:v>
      </x:c>
      <x:c r="L1867" s="11">
        <x:v>76.412999999999997</x:v>
      </x:c>
      <x:c r="M1867" s="11">
        <x:v>6.9729999999999999</x:v>
      </x:c>
      <x:c r="N1867" s="11">
        <x:v>106.85</x:v>
      </x:c>
      <x:c r="O1867" s="11">
        <x:v>817.952</x:v>
      </x:c>
      <x:c r="P1867" s="11">
        <x:v>220.62200000000001</x:v>
      </x:c>
      <x:c r="Q1867" s="11">
        <x:v>347.29399999999998</x:v>
      </x:c>
      <x:c r="R1867" s="11">
        <x:v>10.88</x:v>
      </x:c>
      <x:c r="S1867" s="11">
        <x:v>63.070999999999998</x:v>
      </x:c>
      <x:c r="T1867" s="11">
        <x:v>263.33300000000003</x:v>
      </x:c>
      <x:c r="U1867" s="11">
        <x:v>2661.0259000000001</x:v>
      </x:c>
      <x:c r="V1867" s="11">
        <x:v>18</x:v>
      </x:c>
      <x:c r="W1867" s="12">
        <x:v>0</x:v>
      </x:c>
      <x:c r="X1867" s="8">
        <x:v>0</x:v>
      </x:c>
      <x:c r="Y1867" s="13">
        <x:f t="shared" si="174"/>
        <x:v>2.8706271051700449</x:v>
      </x:c>
      <x:c r="Z1867" s="13">
        <x:f t="shared" si="175"/>
        <x:v>0.2729331686432408</x:v>
      </x:c>
      <x:c r="AA1867" s="13">
        <x:f t="shared" si="176"/>
        <x:v>3.46547002611012E-2</x:v>
      </x:c>
      <x:c r="AB1867" s="13">
        <x:f t="shared" si="177"/>
        <x:v>0.12122194480830602</x:v>
      </x:c>
      <x:c r="AC1867" s="13">
        <x:f t="shared" si="178"/>
        <x:v>0.5301288013302895</x:v>
      </x:c>
      <x:c r="AD1867" s="13">
        <x:f t="shared" si="179"/>
        <x:v>0.39561391748498886</x:v>
      </x:c>
      <x:c r="AE1867" s="50" t="n">
        <x:f>IF(OR(NOT(ISNUMBER(Q1867)),NOT(ISNUMBER(R1867))),"",IF(Q1867&lt;R1867,1,0))</x:f>
        <x:v>0</x:v>
      </x:c>
      <x:c r="AF1867" s="50" t="n">
        <x:f>IFERROR(IF(AND(A1867=A1866,C1867=C1866+1,ISNUMBER(AE1866)),AE1866,""),"")</x:f>
        <x:v>0</x:v>
      </x:c>
      <x:c r="AG1867" s="52" t="n">
        <x:f>IFERROR(IF(AND(A1867=A1866,C1867=C1866+1,ISNUMBER(U1867),ISNUMBER(U1866),U1866&lt;&gt;0),U1867/U1866-1,""),"")</x:f>
        <x:v>0.3154577335580877</x:v>
      </x:c>
      <x:c r="AH1867" s="50" t="n">
        <x:f>IF(AND(ISNUMBER(AE1867),ISNUMBER(AF1867),ISNUMBER(AG1867)),IF(AND(AE1867=1,AF1867=1,AG1867&lt;0),1,0),"")</x:f>
        <x:v>0</x:v>
      </x:c>
      <x:c r="AI1867" s="50" t="n">
        <x:f>IF(AND(A1867=A1868,C1868=C1867+1,ISNUMBER(AH1868)),C1868,"")</x:f>
        <x:v>2013</x:v>
      </x:c>
      <x:c r="AJ1867" s="50" t="n">
        <x:f>IF(AND(A1867=A1868,C1868=C1867+1,ISNUMBER(AH1868)),AH1868,"")</x:f>
        <x:v>0</x:v>
      </x:c>
    </x:row>
    <x:row r="1868" ht="15">
      <x:c r="A1868" s="9" t="s">
        <x:v>139</x:v>
      </x:c>
      <x:c r="B1868" s="10">
        <x:v>41639</x:v>
      </x:c>
      <x:c r="C1868" s="9">
        <x:v>2013</x:v>
      </x:c>
      <x:c r="D1868" s="11">
        <x:v>1733.8920000000001</x:v>
      </x:c>
      <x:c r="E1868" s="11">
        <x:v>545.88699999999994</x:v>
      </x:c>
      <x:c r="F1868" s="11">
        <x:v>568.32799999999997</x:v>
      </x:c>
      <x:c r="G1868" s="11">
        <x:v>763.65599999999995</x:v>
      </x:c>
      <x:c r="H1868" s="11">
        <x:v>435.92500000000001</x:v>
      </x:c>
      <x:c r="I1868" s="11">
        <x:v>970.23599999999999</x:v>
      </x:c>
      <x:c r="J1868" s="11">
        <x:v>511.49200000000002</x:v>
      </x:c>
      <x:c r="K1868" s="11">
        <x:v>286.435</x:v>
      </x:c>
      <x:c r="L1868" s="11">
        <x:v>69.555999999999997</x:v>
      </x:c>
      <x:c r="M1868" s="11">
        <x:v>435.92500000000001</x:v>
      </x:c>
      <x:c r="N1868" s="11">
        <x:v>0</x:v>
      </x:c>
      <x:c r="O1868" s="11">
        <x:v>622.15800000000002</x:v>
      </x:c>
      <x:c r="P1868" s="11">
        <x:v>-78.772000000000006</x:v>
      </x:c>
      <x:c r="Q1868" s="11">
        <x:v>72.555000000000007</x:v>
      </x:c>
      <x:c r="R1868" s="11">
        <x:v>9.2270000000000003</x:v>
      </x:c>
      <x:c r="S1868" s="11">
        <x:v>-123.083</x:v>
      </x:c>
      <x:c r="T1868" s="11">
        <x:v>70.481999999999999</x:v>
      </x:c>
      <x:c r="U1868" s="11">
        <x:v>858.99770000000001</x:v>
      </x:c>
      <x:c r="V1868" s="11">
        <x:v>18</x:v>
      </x:c>
      <x:c r="W1868" s="12">
        <x:v>0</x:v>
      </x:c>
      <x:c r="X1868" s="8">
        <x:v>0</x:v>
      </x:c>
      <x:c r="Y1868" s="13">
        <x:f t="shared" si="174"/>
        <x:v>0.96051399895834799</x:v>
      </x:c>
      <x:c r="Z1868" s="13">
        <x:f t="shared" si="175"/>
        <x:v>0.4404288156355759</x:v>
      </x:c>
      <x:c r="AA1868" s="13">
        <x:f t="shared" si="176"/>
        <x:v>-7.0986543567880811E-2</x:v>
      </x:c>
      <x:c r="AB1868" s="13">
        <x:f t="shared" si="177"/>
        <x:v>-4.5430741937790821E-2</x:v>
      </x:c>
      <x:c r="AC1868" s="13">
        <x:f t="shared" si="178"/>
        <x:v>9.2295483830415789E-2</x:v>
      </x:c>
      <x:c r="AD1868" s="13">
        <x:f t="shared" si="179"/>
        <x:v>0.29499645883365283</x:v>
      </x:c>
      <x:c r="AE1868" s="50" t="n">
        <x:f>IF(OR(NOT(ISNUMBER(Q1868)),NOT(ISNUMBER(R1868))),"",IF(Q1868&lt;R1868,1,0))</x:f>
        <x:v>0</x:v>
      </x:c>
      <x:c r="AF1868" s="50" t="n">
        <x:f>IFERROR(IF(AND(A1868=A1867,C1868=C1867+1,ISNUMBER(AE1867)),AE1867,""),"")</x:f>
        <x:v>0</x:v>
      </x:c>
      <x:c r="AG1868" s="52" t="n">
        <x:f>IFERROR(IF(AND(A1868=A1867,C1868=C1867+1,ISNUMBER(U1868),ISNUMBER(U1867),U1867&lt;&gt;0),U1868/U1867-1,""),"")</x:f>
        <x:v>-0.6771930329577025</x:v>
      </x:c>
      <x:c r="AH1868" s="50" t="n">
        <x:f>IF(AND(ISNUMBER(AE1868),ISNUMBER(AF1868),ISNUMBER(AG1868)),IF(AND(AE1868=1,AF1868=1,AG1868&lt;0),1,0),"")</x:f>
        <x:v>0</x:v>
      </x:c>
      <x:c r="AI1868" s="50" t="n">
        <x:f>IF(AND(A1868=A1869,C1869=C1868+1,ISNUMBER(AH1869)),C1869,"")</x:f>
        <x:v>2014</x:v>
      </x:c>
      <x:c r="AJ1868" s="50" t="n">
        <x:f>IF(AND(A1868=A1869,C1869=C1868+1,ISNUMBER(AH1869)),AH1869,"")</x:f>
        <x:v>0</x:v>
      </x:c>
    </x:row>
    <x:row r="1869" ht="15">
      <x:c r="A1869" s="9" t="s">
        <x:v>139</x:v>
      </x:c>
      <x:c r="B1869" s="10">
        <x:v>42004</x:v>
      </x:c>
      <x:c r="C1869" s="9">
        <x:v>2014</x:v>
      </x:c>
      <x:c r="D1869" s="11">
        <x:v>1706.3119999999999</x:v>
      </x:c>
      <x:c r="E1869" s="11">
        <x:v>371.38</x:v>
      </x:c>
      <x:c r="F1869" s="11">
        <x:v>149.292</x:v>
      </x:c>
      <x:c r="G1869" s="11">
        <x:v>811.928</x:v>
      </x:c>
      <x:c r="H1869" s="11">
        <x:v>468.71600000000001</x:v>
      </x:c>
      <x:c r="I1869" s="11">
        <x:v>894.38400000000001</x:v>
      </x:c>
      <x:c r="J1869" s="11">
        <x:v>451.04700000000003</x:v>
      </x:c>
      <x:c r="K1869" s="11">
        <x:v>115.999</x:v>
      </x:c>
      <x:c r="L1869" s="11">
        <x:v>58.417000000000002</x:v>
      </x:c>
      <x:c r="M1869" s="11">
        <x:v>27.882000000000001</x:v>
      </x:c>
      <x:c r="N1869" s="11">
        <x:v>440.834</x:v>
      </x:c>
      <x:c r="O1869" s="11">
        <x:v>492.95100000000002</x:v>
      </x:c>
      <x:c r="P1869" s="11">
        <x:v>-26.931000000000001</x:v>
      </x:c>
      <x:c r="Q1869" s="11">
        <x:v>103.861</x:v>
      </x:c>
      <x:c r="R1869" s="11">
        <x:v>30.693000000000001</x:v>
      </x:c>
      <x:c r="S1869" s="11">
        <x:v>-68.876999999999995</x:v>
      </x:c>
      <x:c r="T1869" s="11">
        <x:v>94.272999999999996</x:v>
      </x:c>
      <x:c r="U1869" s="11">
        <x:v>503.34289999999999</x:v>
      </x:c>
      <x:c r="V1869" s="11">
        <x:v>18</x:v>
      </x:c>
      <x:c r="W1869" s="12">
        <x:v>0</x:v>
      </x:c>
      <x:c r="X1869" s="8">
        <x:v>0</x:v>
      </x:c>
      <x:c r="Y1869" s="13">
        <x:f t="shared" si="174"/>
        <x:v>2.4876081772633496</x:v>
      </x:c>
      <x:c r="Z1869" s="13">
        <x:f t="shared" si="175"/>
        <x:v>0.47583794757348014</x:v>
      </x:c>
      <x:c r="AA1869" s="13">
        <x:f t="shared" si="176"/>
        <x:v>-4.0366005748069519E-2</x:v>
      </x:c>
      <x:c r="AB1869" s="13">
        <x:f t="shared" si="177"/>
        <x:v>-1.5783162751009196E-2</x:v>
      </x:c>
      <x:c r="AC1869" s="13">
        <x:f t="shared" si="178"/>
        <x:v>0.11611004916692121</x:v>
      </x:c>
      <x:c r="AD1869" s="13">
        <x:f t="shared" si="179"/>
        <x:v>0.26434028477793042</x:v>
      </x:c>
      <x:c r="AE1869" s="50" t="n">
        <x:f>IF(OR(NOT(ISNUMBER(Q1869)),NOT(ISNUMBER(R1869))),"",IF(Q1869&lt;R1869,1,0))</x:f>
        <x:v>0</x:v>
      </x:c>
      <x:c r="AF1869" s="50" t="n">
        <x:f>IFERROR(IF(AND(A1869=A1868,C1869=C1868+1,ISNUMBER(AE1868)),AE1868,""),"")</x:f>
        <x:v>0</x:v>
      </x:c>
      <x:c r="AG1869" s="52" t="n">
        <x:f>IFERROR(IF(AND(A1869=A1868,C1869=C1868+1,ISNUMBER(U1869),ISNUMBER(U1868),U1868&lt;&gt;0),U1869/U1868-1,""),"")</x:f>
        <x:v>-0.41403463594838497</x:v>
      </x:c>
      <x:c r="AH1869" s="50" t="n">
        <x:f>IF(AND(ISNUMBER(AE1869),ISNUMBER(AF1869),ISNUMBER(AG1869)),IF(AND(AE1869=1,AF1869=1,AG1869&lt;0),1,0),"")</x:f>
        <x:v>0</x:v>
      </x:c>
      <x:c r="AI1869" s="50" t="n">
        <x:f>IF(AND(A1869=A1870,C1870=C1869+1,ISNUMBER(AH1870)),C1870,"")</x:f>
        <x:v>2015</x:v>
      </x:c>
      <x:c r="AJ1869" s="50" t="n">
        <x:f>IF(AND(A1869=A1870,C1870=C1869+1,ISNUMBER(AH1870)),AH1870,"")</x:f>
        <x:v>0</x:v>
      </x:c>
    </x:row>
    <x:row r="1870" ht="15">
      <x:c r="A1870" s="9" t="s">
        <x:v>139</x:v>
      </x:c>
      <x:c r="B1870" s="10">
        <x:v>42369</x:v>
      </x:c>
      <x:c r="C1870" s="9">
        <x:v>2015</x:v>
      </x:c>
      <x:c r="D1870" s="11">
        <x:v>1543.049</x:v>
      </x:c>
      <x:c r="E1870" s="11">
        <x:v>320.78100000000001</x:v>
      </x:c>
      <x:c r="F1870" s="11">
        <x:v>206.71100000000001</x:v>
      </x:c>
      <x:c r="G1870" s="11">
        <x:v>777.54399999999998</x:v>
      </x:c>
      <x:c r="H1870" s="11">
        <x:v>434.53800000000001</x:v>
      </x:c>
      <x:c r="I1870" s="11">
        <x:v>765.505</x:v>
      </x:c>
      <x:c r="J1870" s="11">
        <x:v>218.09299999999999</x:v>
      </x:c>
      <x:c r="K1870" s="11">
        <x:v>84.016999999999996</x:v>
      </x:c>
      <x:c r="L1870" s="11">
        <x:v>70.286000000000001</x:v>
      </x:c>
      <x:c r="M1870" s="11">
        <x:v>94.76</x:v>
      </x:c>
      <x:c r="N1870" s="11">
        <x:v>339.77800000000002</x:v>
      </x:c>
      <x:c r="O1870" s="11">
        <x:v>469.14600000000002</x:v>
      </x:c>
      <x:c r="P1870" s="11">
        <x:v>-219.54599999999999</x:v>
      </x:c>
      <x:c r="Q1870" s="11">
        <x:v>-75.3</x:v>
      </x:c>
      <x:c r="R1870" s="11">
        <x:v>27.937999999999999</x:v>
      </x:c>
      <x:c r="S1870" s="11">
        <x:v>-234.61</x:v>
      </x:c>
      <x:c r="T1870" s="11">
        <x:v>133.256</x:v>
      </x:c>
      <x:c r="U1870" s="11">
        <x:v>359.41860000000003</x:v>
      </x:c>
      <x:c r="V1870" s="11">
        <x:v>18</x:v>
      </x:c>
      <x:c r="W1870" s="12">
        <x:v>0</x:v>
      </x:c>
      <x:c r="X1870" s="8">
        <x:v>0</x:v>
      </x:c>
      <x:c r="Y1870" s="13">
        <x:f t="shared" si="174"/>
        <x:v>1.5518332357736162</x:v>
      </x:c>
      <x:c r="Z1870" s="13">
        <x:f t="shared" si="175"/>
        <x:v>0.50390104267589686</x:v>
      </x:c>
      <x:c r="AA1870" s="13">
        <x:f t="shared" si="176"/>
        <x:v>-0.15204313019223628</x:v>
      </x:c>
      <x:c r="AB1870" s="13">
        <x:f t="shared" si="177"/>
        <x:v>-0.14228064047220795</x:v>
      </x:c>
      <x:c r="AC1870" s="13">
        <x:f t="shared" si="178"/>
        <x:v>0.17138065498544133</x:v>
      </x:c>
      <x:c r="AD1870" s="13">
        <x:f t="shared" si="179"/>
        <x:v>0.14133899830789559</x:v>
      </x:c>
      <x:c r="AE1870" s="50" t="n">
        <x:f>IF(OR(NOT(ISNUMBER(Q1870)),NOT(ISNUMBER(R1870))),"",IF(Q1870&lt;R1870,1,0))</x:f>
        <x:v>1</x:v>
      </x:c>
      <x:c r="AF1870" s="50" t="n">
        <x:f>IFERROR(IF(AND(A1870=A1869,C1870=C1869+1,ISNUMBER(AE1869)),AE1869,""),"")</x:f>
        <x:v>0</x:v>
      </x:c>
      <x:c r="AG1870" s="52" t="n">
        <x:f>IFERROR(IF(AND(A1870=A1869,C1870=C1869+1,ISNUMBER(U1870),ISNUMBER(U1869),U1869&lt;&gt;0),U1870/U1869-1,""),"")</x:f>
        <x:v>-0.2859368831863923</x:v>
      </x:c>
      <x:c r="AH1870" s="50" t="n">
        <x:f>IF(AND(ISNUMBER(AE1870),ISNUMBER(AF1870),ISNUMBER(AG1870)),IF(AND(AE1870=1,AF1870=1,AG1870&lt;0),1,0),"")</x:f>
        <x:v>0</x:v>
      </x:c>
      <x:c r="AI1870" s="50" t="n">
        <x:f>IF(AND(A1870=A1871,C1871=C1870+1,ISNUMBER(AH1871)),C1871,"")</x:f>
        <x:v>2016</x:v>
      </x:c>
      <x:c r="AJ1870" s="50" t="n">
        <x:f>IF(AND(A1870=A1871,C1871=C1870+1,ISNUMBER(AH1871)),AH1871,"")</x:f>
        <x:v>0</x:v>
      </x:c>
    </x:row>
    <x:row r="1871" ht="15">
      <x:c r="A1871" s="9" t="s">
        <x:v>139</x:v>
      </x:c>
      <x:c r="B1871" s="10">
        <x:v>42735</x:v>
      </x:c>
      <x:c r="C1871" s="9">
        <x:v>2016</x:v>
      </x:c>
      <x:c r="D1871" s="11">
        <x:v>1454.7249999999999</x:v>
      </x:c>
      <x:c r="E1871" s="11">
        <x:v>286.14299999999997</x:v>
      </x:c>
      <x:c r="F1871" s="11">
        <x:v>171.941</x:v>
      </x:c>
      <x:c r="G1871" s="11">
        <x:v>661.37199999999996</x:v>
      </x:c>
      <x:c r="H1871" s="11">
        <x:v>327.38499999999999</x:v>
      </x:c>
      <x:c r="I1871" s="11">
        <x:v>793.35299999999995</x:v>
      </x:c>
      <x:c r="J1871" s="11">
        <x:v>258.26900000000001</x:v>
      </x:c>
      <x:c r="K1871" s="11">
        <x:v>139.97900000000001</x:v>
      </x:c>
      <x:c r="L1871" s="11">
        <x:v>57.055999999999997</x:v>
      </x:c>
      <x:c r="M1871" s="11">
        <x:v>36.311999999999998</x:v>
      </x:c>
      <x:c r="N1871" s="11">
        <x:v>291.07299999999998</x:v>
      </x:c>
      <x:c r="O1871" s="11">
        <x:v>688.24199999999996</x:v>
      </x:c>
      <x:c r="P1871" s="11">
        <x:v>138.54599999999999</x:v>
      </x:c>
      <x:c r="Q1871" s="11">
        <x:v>325.99900000000002</x:v>
      </x:c>
      <x:c r="R1871" s="11">
        <x:v>26.527000000000001</x:v>
      </x:c>
      <x:c r="S1871" s="11">
        <x:v>45.55</x:v>
      </x:c>
      <x:c r="T1871" s="11">
        <x:v>316.07299999999998</x:v>
      </x:c>
      <x:c r="U1871" s="11">
        <x:v>1324.3668</x:v>
      </x:c>
      <x:c r="V1871" s="11">
        <x:v>18</x:v>
      </x:c>
      <x:c r="W1871" s="12">
        <x:v>0</x:v>
      </x:c>
      <x:c r="X1871" s="8">
        <x:v>0</x:v>
      </x:c>
      <x:c r="Y1871" s="13">
        <x:f t="shared" si="174"/>
        <x:v>1.6641929499072354</x:v>
      </x:c>
      <x:c r="Z1871" s="13">
        <x:f t="shared" si="175"/>
        <x:v>0.45463713072917561</x:v>
      </x:c>
      <x:c r="AA1871" s="13">
        <x:f t="shared" si="176"/>
        <x:v>3.1311759954630598E-2</x:v>
      </x:c>
      <x:c r="AB1871" s="13">
        <x:f t="shared" si="177"/>
        <x:v>9.5238618982969286E-2</x:v>
      </x:c>
      <x:c r="AC1871" s="13">
        <x:f t="shared" si="178"/>
        <x:v>0.47790502168220006</x:v>
      </x:c>
      <x:c r="AD1871" s="13">
        <x:f t="shared" si="179"/>
        <x:v>0.17753802265032911</x:v>
      </x:c>
      <x:c r="AE1871" s="50" t="n">
        <x:f>IF(OR(NOT(ISNUMBER(Q1871)),NOT(ISNUMBER(R1871))),"",IF(Q1871&lt;R1871,1,0))</x:f>
        <x:v>0</x:v>
      </x:c>
      <x:c r="AF1871" s="50" t="n">
        <x:f>IFERROR(IF(AND(A1871=A1870,C1871=C1870+1,ISNUMBER(AE1870)),AE1870,""),"")</x:f>
        <x:v>1</x:v>
      </x:c>
      <x:c r="AG1871" s="52" t="n">
        <x:f>IFERROR(IF(AND(A1871=A1870,C1871=C1870+1,ISNUMBER(U1871),ISNUMBER(U1870),U1870&lt;&gt;0),U1871/U1870-1,""),"")</x:f>
        <x:v>2.6847475339339697</x:v>
      </x:c>
      <x:c r="AH1871" s="50" t="n">
        <x:f>IF(AND(ISNUMBER(AE1871),ISNUMBER(AF1871),ISNUMBER(AG1871)),IF(AND(AE1871=1,AF1871=1,AG1871&lt;0),1,0),"")</x:f>
        <x:v>0</x:v>
      </x:c>
      <x:c r="AI1871" s="50" t="n">
        <x:f>IF(AND(A1871=A1872,C1872=C1871+1,ISNUMBER(AH1872)),C1872,"")</x:f>
        <x:v>2017</x:v>
      </x:c>
      <x:c r="AJ1871" s="50" t="n">
        <x:f>IF(AND(A1871=A1872,C1872=C1871+1,ISNUMBER(AH1872)),AH1872,"")</x:f>
        <x:v>0</x:v>
      </x:c>
    </x:row>
    <x:row r="1872" ht="15">
      <x:c r="A1872" s="9" t="s">
        <x:v>139</x:v>
      </x:c>
      <x:c r="B1872" s="10">
        <x:v>43100</x:v>
      </x:c>
      <x:c r="C1872" s="9">
        <x:v>2017</x:v>
      </x:c>
      <x:c r="D1872" s="11">
        <x:v>1502.3240000000001</x:v>
      </x:c>
      <x:c r="E1872" s="11">
        <x:v>417.23099999999999</x:v>
      </x:c>
      <x:c r="F1872" s="11">
        <x:v>197.04400000000001</x:v>
      </x:c>
      <x:c r="G1872" s="11">
        <x:v>680.63599999999997</x:v>
      </x:c>
      <x:c r="H1872" s="11">
        <x:v>359.81799999999998</x:v>
      </x:c>
      <x:c r="I1872" s="11">
        <x:v>821.68799999999999</x:v>
      </x:c>
      <x:c r="J1872" s="11">
        <x:v>286.35599999999999</x:v>
      </x:c>
      <x:c r="K1872" s="11">
        <x:v>256.988</x:v>
      </x:c>
      <x:c r="L1872" s="11">
        <x:v>56.677999999999997</x:v>
      </x:c>
      <x:c r="M1872" s="11">
        <x:v>67.863</x:v>
      </x:c>
      <x:c r="N1872" s="11">
        <x:v>291.95499999999998</x:v>
      </x:c>
      <x:c r="O1872" s="11">
        <x:v>722.572</x:v>
      </x:c>
      <x:c r="P1872" s="11">
        <x:v>89.501999999999995</x:v>
      </x:c>
      <x:c r="Q1872" s="11">
        <x:v>287.30700000000002</x:v>
      </x:c>
      <x:c r="R1872" s="11">
        <x:v>24.273</x:v>
      </x:c>
      <x:c r="S1872" s="11">
        <x:v>41.561</x:v>
      </x:c>
      <x:c r="T1872" s="11">
        <x:v>233.91900000000001</x:v>
      </x:c>
      <x:c r="U1872" s="11">
        <x:v>1810.9898000000001</x:v>
      </x:c>
      <x:c r="V1872" s="11">
        <x:v>18</x:v>
      </x:c>
      <x:c r="W1872" s="12">
        <x:v>0</x:v>
      </x:c>
      <x:c r="X1872" s="8">
        <x:v>0</x:v>
      </x:c>
      <x:c r="Y1872" s="13">
        <x:f t="shared" si="174"/>
        <x:v>2.1174509246665716</x:v>
      </x:c>
      <x:c r="Z1872" s="13">
        <x:f t="shared" si="175"/>
        <x:v>0.45305539950103968</x:v>
      </x:c>
      <x:c r="AA1872" s="13">
        <x:f t="shared" si="176"/>
        <x:v>2.7664471844954883E-2</x:v>
      </x:c>
      <x:c r="AB1872" s="13">
        <x:f t="shared" si="177"/>
        <x:v>5.9575697386182999E-2</x:v>
      </x:c>
      <x:c r="AC1872" s="13">
        <x:f t="shared" si="178"/>
        <x:v>0.34367709025088305</x:v>
      </x:c>
      <x:c r="AD1872" s="13">
        <x:f t="shared" si="179"/>
        <x:v>0.19060868361285579</x:v>
      </x:c>
      <x:c r="AE1872" s="50" t="n">
        <x:f>IF(OR(NOT(ISNUMBER(Q1872)),NOT(ISNUMBER(R1872))),"",IF(Q1872&lt;R1872,1,0))</x:f>
        <x:v>0</x:v>
      </x:c>
      <x:c r="AF1872" s="50" t="n">
        <x:f>IFERROR(IF(AND(A1872=A1871,C1872=C1871+1,ISNUMBER(AE1871)),AE1871,""),"")</x:f>
        <x:v>0</x:v>
      </x:c>
      <x:c r="AG1872" s="52" t="n">
        <x:f>IFERROR(IF(AND(A1872=A1871,C1872=C1871+1,ISNUMBER(U1872),ISNUMBER(U1871),U1871&lt;&gt;0),U1872/U1871-1,""),"")</x:f>
        <x:v>0.36743823538916875</x:v>
      </x:c>
      <x:c r="AH1872" s="50" t="n">
        <x:f>IF(AND(ISNUMBER(AE1872),ISNUMBER(AF1872),ISNUMBER(AG1872)),IF(AND(AE1872=1,AF1872=1,AG1872&lt;0),1,0),"")</x:f>
        <x:v>0</x:v>
      </x:c>
      <x:c r="AI1872" s="50" t="n">
        <x:f>IF(AND(A1872=A1873,C1873=C1872+1,ISNUMBER(AH1873)),C1873,"")</x:f>
        <x:v>2018</x:v>
      </x:c>
      <x:c r="AJ1872" s="50" t="n">
        <x:f>IF(AND(A1872=A1873,C1873=C1872+1,ISNUMBER(AH1873)),AH1873,"")</x:f>
        <x:v>0</x:v>
      </x:c>
    </x:row>
    <x:row r="1873" ht="15">
      <x:c r="A1873" s="9" t="s">
        <x:v>139</x:v>
      </x:c>
      <x:c r="B1873" s="10">
        <x:v>43465</x:v>
      </x:c>
      <x:c r="C1873" s="9">
        <x:v>2018</x:v>
      </x:c>
      <x:c r="D1873" s="11">
        <x:v>1278.2819999999999</x:v>
      </x:c>
      <x:c r="E1873" s="11">
        <x:v>237.208</x:v>
      </x:c>
      <x:c r="F1873" s="11">
        <x:v>239.36600000000001</x:v>
      </x:c>
      <x:c r="G1873" s="11">
        <x:v>487.99</x:v>
      </x:c>
      <x:c r="H1873" s="11">
        <x:v>157.06700000000001</x:v>
      </x:c>
      <x:c r="I1873" s="11">
        <x:v>790.29200000000003</x:v>
      </x:c>
      <x:c r="J1873" s="11">
        <x:v>278.995</x:v>
      </x:c>
      <x:c r="K1873" s="11">
        <x:v>79.703999999999994</x:v>
      </x:c>
      <x:c r="L1873" s="11">
        <x:v>58.034999999999997</x:v>
      </x:c>
      <x:c r="M1873" s="11">
        <x:v>107.06699999999999</x:v>
      </x:c>
      <x:c r="N1873" s="11">
        <x:v>50</x:v>
      </x:c>
      <x:c r="O1873" s="11">
        <x:v>704.29</x:v>
      </x:c>
      <x:c r="P1873" s="11">
        <x:v>72.804000000000002</x:v>
      </x:c>
      <x:c r="Q1873" s="11">
        <x:v>238.53399999999999</x:v>
      </x:c>
      <x:c r="R1873" s="11">
        <x:v>7.0410000000000004</x:v>
      </x:c>
      <x:c r="S1873" s="11">
        <x:v>12.836</x:v>
      </x:c>
      <x:c r="T1873" s="11">
        <x:v>185.94200000000001</x:v>
      </x:c>
      <x:c r="U1873" s="11">
        <x:v>1015.4983999999999</x:v>
      </x:c>
      <x:c r="V1873" s="11">
        <x:v>18</x:v>
      </x:c>
      <x:c r="W1873" s="12">
        <x:v>0</x:v>
      </x:c>
      <x:c r="X1873" s="8">
        <x:v>0</x:v>
      </x:c>
      <x:c r="Y1873" s="13">
        <x:f t="shared" si="174"/>
        <x:v>0.99098451743355354</x:v>
      </x:c>
      <x:c r="Z1873" s="13">
        <x:f t="shared" si="175"/>
        <x:v>0.38175457371691068</x:v>
      </x:c>
      <x:c r="AA1873" s="13">
        <x:f t="shared" si="176"/>
        <x:v>1.0041602713642217E-2</x:v>
      </x:c>
      <x:c r="AB1873" s="13">
        <x:f t="shared" si="177"/>
        <x:v>5.6954568710190716E-2</x:v>
      </x:c>
      <x:c r="AC1873" s="13">
        <x:f t="shared" si="178"/>
        <x:v>0.38103649664952149</x:v>
      </x:c>
      <x:c r="AD1873" s="13">
        <x:f t="shared" si="179"/>
        <x:v>0.21825778662298306</x:v>
      </x:c>
      <x:c r="AE1873" s="50" t="n">
        <x:f>IF(OR(NOT(ISNUMBER(Q1873)),NOT(ISNUMBER(R1873))),"",IF(Q1873&lt;R1873,1,0))</x:f>
        <x:v>0</x:v>
      </x:c>
      <x:c r="AF1873" s="50" t="n">
        <x:f>IFERROR(IF(AND(A1873=A1872,C1873=C1872+1,ISNUMBER(AE1872)),AE1872,""),"")</x:f>
        <x:v>0</x:v>
      </x:c>
      <x:c r="AG1873" s="52" t="n">
        <x:f>IFERROR(IF(AND(A1873=A1872,C1873=C1872+1,ISNUMBER(U1873),ISNUMBER(U1872),U1872&lt;&gt;0),U1873/U1872-1,""),"")</x:f>
        <x:v>-0.43925780255637004</x:v>
      </x:c>
      <x:c r="AH1873" s="50" t="n">
        <x:f>IF(AND(ISNUMBER(AE1873),ISNUMBER(AF1873),ISNUMBER(AG1873)),IF(AND(AE1873=1,AF1873=1,AG1873&lt;0),1,0),"")</x:f>
        <x:v>0</x:v>
      </x:c>
      <x:c r="AI1873" s="50" t="n">
        <x:f>IF(AND(A1873=A1874,C1874=C1873+1,ISNUMBER(AH1874)),C1874,"")</x:f>
        <x:v>2019</x:v>
      </x:c>
      <x:c r="AJ1873" s="50" t="n">
        <x:f>IF(AND(A1873=A1874,C1874=C1873+1,ISNUMBER(AH1874)),AH1874,"")</x:f>
        <x:v>0</x:v>
      </x:c>
    </x:row>
    <x:row r="1874" ht="15">
      <x:c r="A1874" s="9" t="s">
        <x:v>139</x:v>
      </x:c>
      <x:c r="B1874" s="10">
        <x:v>43830</x:v>
      </x:c>
      <x:c r="C1874" s="9">
        <x:v>2019</x:v>
      </x:c>
      <x:c r="D1874" s="11">
        <x:v>1353.248</x:v>
      </x:c>
      <x:c r="E1874" s="11">
        <x:v>341.07600000000002</x:v>
      </x:c>
      <x:c r="F1874" s="11">
        <x:v>183.17599999999999</x:v>
      </x:c>
      <x:c r="G1874" s="11">
        <x:v>545.60699999999997</x:v>
      </x:c>
      <x:c r="H1874" s="11">
        <x:v>202.119</x:v>
      </x:c>
      <x:c r="I1874" s="11">
        <x:v>807.64099999999996</x:v>
      </x:c>
      <x:c r="J1874" s="11">
        <x:v>290.26299999999998</x:v>
      </x:c>
      <x:c r="K1874" s="11">
        <x:v>166.357</x:v>
      </x:c>
      <x:c r="L1874" s="11">
        <x:v>62.6</x:v>
      </x:c>
      <x:c r="M1874" s="11">
        <x:v>2.8109999999999999</x:v>
      </x:c>
      <x:c r="N1874" s="11">
        <x:v>199.30799999999999</x:v>
      </x:c>
      <x:c r="O1874" s="11">
        <x:v>755.67600000000004</x:v>
      </x:c>
      <x:c r="P1874" s="11">
        <x:v>85.698999999999998</x:v>
      </x:c>
      <x:c r="Q1874" s="11">
        <x:v>272.935</x:v>
      </x:c>
      <x:c r="R1874" s="11">
        <x:v>4.4569999999999999</x:v>
      </x:c>
      <x:c r="S1874" s="11">
        <x:v>28.954000000000001</x:v>
      </x:c>
      <x:c r="T1874" s="11">
        <x:v>283.25900000000001</x:v>
      </x:c>
      <x:c r="U1874" s="11">
        <x:v>1247.2422999999999</x:v>
      </x:c>
      <x:c r="V1874" s="11">
        <x:v>18</x:v>
      </x:c>
      <x:c r="W1874" s="12">
        <x:v>0</x:v>
      </x:c>
      <x:c r="X1874" s="8">
        <x:v>0</x:v>
      </x:c>
      <x:c r="Y1874" s="13">
        <x:f t="shared" si="174"/>
        <x:v>1.8620124907193085</x:v>
      </x:c>
      <x:c r="Z1874" s="13">
        <x:f t="shared" si="175"/>
        <x:v>0.40318330416893278</x:v>
      </x:c>
      <x:c r="AA1874" s="13">
        <x:f t="shared" si="176"/>
        <x:v>2.1395930383787745E-2</x:v>
      </x:c>
      <x:c r="AB1874" s="13">
        <x:f t="shared" si="177"/>
        <x:v>6.3328377355813564E-2</x:v>
      </x:c>
      <x:c r="AC1874" s="13">
        <x:f t="shared" si="178"/>
        <x:v>0.51916306059123152</x:v>
      </x:c>
      <x:c r="AD1874" s="13">
        <x:f t="shared" si="179"/>
        <x:v>0.21449357397904889</x:v>
      </x:c>
      <x:c r="AE1874" s="50" t="n">
        <x:f>IF(OR(NOT(ISNUMBER(Q1874)),NOT(ISNUMBER(R1874))),"",IF(Q1874&lt;R1874,1,0))</x:f>
        <x:v>0</x:v>
      </x:c>
      <x:c r="AF1874" s="50" t="n">
        <x:f>IFERROR(IF(AND(A1874=A1873,C1874=C1873+1,ISNUMBER(AE1873)),AE1873,""),"")</x:f>
        <x:v>0</x:v>
      </x:c>
      <x:c r="AG1874" s="52" t="n">
        <x:f>IFERROR(IF(AND(A1874=A1873,C1874=C1873+1,ISNUMBER(U1874),ISNUMBER(U1873),U1873&lt;&gt;0),U1874/U1873-1,""),"")</x:f>
        <x:v>0.22820705576690226</x:v>
      </x:c>
      <x:c r="AH1874" s="50" t="n">
        <x:f>IF(AND(ISNUMBER(AE1874),ISNUMBER(AF1874),ISNUMBER(AG1874)),IF(AND(AE1874=1,AF1874=1,AG1874&lt;0),1,0),"")</x:f>
        <x:v>0</x:v>
      </x:c>
      <x:c r="AI1874" s="50" t="n">
        <x:f>IF(AND(A1874=A1875,C1875=C1874+1,ISNUMBER(AH1875)),C1875,"")</x:f>
        <x:v>2020</x:v>
      </x:c>
      <x:c r="AJ1874" s="50" t="n">
        <x:f>IF(AND(A1874=A1875,C1875=C1874+1,ISNUMBER(AH1875)),AH1875,"")</x:f>
        <x:v>0</x:v>
      </x:c>
    </x:row>
    <x:row r="1875" ht="15">
      <x:c r="A1875" s="9" t="s">
        <x:v>139</x:v>
      </x:c>
      <x:c r="B1875" s="10">
        <x:v>44196</x:v>
      </x:c>
      <x:c r="C1875" s="9">
        <x:v>2020</x:v>
      </x:c>
      <x:c r="D1875" s="11">
        <x:v>1366.0609999999999</x:v>
      </x:c>
      <x:c r="E1875" s="11">
        <x:v>352.5</x:v>
      </x:c>
      <x:c r="F1875" s="11">
        <x:v>173.36500000000001</x:v>
      </x:c>
      <x:c r="G1875" s="11">
        <x:v>559.976</x:v>
      </x:c>
      <x:c r="H1875" s="11">
        <x:v>210.94900000000001</x:v>
      </x:c>
      <x:c r="I1875" s="11">
        <x:v>806.08500000000004</x:v>
      </x:c>
      <x:c r="J1875" s="11">
        <x:v>287.65199999999999</x:v>
      </x:c>
      <x:c r="K1875" s="11">
        <x:v>231.88300000000001</x:v>
      </x:c>
      <x:c r="L1875" s="11">
        <x:v>42.362000000000002</x:v>
      </x:c>
      <x:c r="M1875" s="11">
        <x:v>11.395</x:v>
      </x:c>
      <x:c r="N1875" s="11">
        <x:v>199.554</x:v>
      </x:c>
      <x:c r="O1875" s="11">
        <x:v>621.827</x:v>
      </x:c>
      <x:c r="P1875" s="11">
        <x:v>84.914000000000001</x:v>
      </x:c>
      <x:c r="Q1875" s="11">
        <x:v>204.898</x:v>
      </x:c>
      <x:c r="R1875" s="11">
        <x:v>7.77</x:v>
      </x:c>
      <x:c r="S1875" s="11">
        <x:v>15.162000000000001</x:v>
      </x:c>
      <x:c r="T1875" s="11">
        <x:v>195.374</x:v>
      </x:c>
      <x:c r="U1875" s="11">
        <x:v>1457.7007000000001</x:v>
      </x:c>
      <x:c r="V1875" s="11">
        <x:v>18</x:v>
      </x:c>
      <x:c r="W1875" s="12">
        <x:v>0</x:v>
      </x:c>
      <x:c r="X1875" s="8">
        <x:v>0</x:v>
      </x:c>
      <x:c r="Y1875" s="13">
        <x:f t="shared" si="174"/>
        <x:v>2.0332823811034522</x:v>
      </x:c>
      <x:c r="Z1875" s="13">
        <x:f t="shared" si="175"/>
        <x:v>0.40992020122088252</x:v>
      </x:c>
      <x:c r="AA1875" s="13">
        <x:f t="shared" si="176"/>
        <x:v>1.1099065122274921E-2</x:v>
      </x:c>
      <x:c r="AB1875" s="13">
        <x:f t="shared" si="177"/>
        <x:v>6.2159742500517916E-2</x:v>
      </x:c>
      <x:c r="AC1875" s="13">
        <x:f t="shared" si="178"/>
        <x:v>0.34889709558981097</x:v>
      </x:c>
      <x:c r="AD1875" s="13">
        <x:f t="shared" si="179"/>
        <x:v>0.21057039180534398</x:v>
      </x:c>
      <x:c r="AE1875" s="50" t="n">
        <x:f>IF(OR(NOT(ISNUMBER(Q1875)),NOT(ISNUMBER(R1875))),"",IF(Q1875&lt;R1875,1,0))</x:f>
        <x:v>0</x:v>
      </x:c>
      <x:c r="AF1875" s="50" t="n">
        <x:f>IFERROR(IF(AND(A1875=A1874,C1875=C1874+1,ISNUMBER(AE1874)),AE1874,""),"")</x:f>
        <x:v>0</x:v>
      </x:c>
      <x:c r="AG1875" s="52" t="n">
        <x:f>IFERROR(IF(AND(A1875=A1874,C1875=C1874+1,ISNUMBER(U1875),ISNUMBER(U1874),U1874&lt;&gt;0),U1875/U1874-1,""),"")</x:f>
        <x:v>0.1687389851995882</x:v>
      </x:c>
      <x:c r="AH1875" s="50" t="n">
        <x:f>IF(AND(ISNUMBER(AE1875),ISNUMBER(AF1875),ISNUMBER(AG1875)),IF(AND(AE1875=1,AF1875=1,AG1875&lt;0),1,0),"")</x:f>
        <x:v>0</x:v>
      </x:c>
      <x:c r="AI1875" s="50" t="n">
        <x:f>IF(AND(A1875=A1876,C1876=C1875+1,ISNUMBER(AH1876)),C1876,"")</x:f>
        <x:v>2021</x:v>
      </x:c>
      <x:c r="AJ1875" s="50" t="n">
        <x:f>IF(AND(A1875=A1876,C1876=C1875+1,ISNUMBER(AH1876)),AH1876,"")</x:f>
        <x:v>0</x:v>
      </x:c>
    </x:row>
    <x:row r="1876" ht="15">
      <x:c r="A1876" s="9" t="s">
        <x:v>139</x:v>
      </x:c>
      <x:c r="B1876" s="10">
        <x:v>44561</x:v>
      </x:c>
      <x:c r="C1876" s="9">
        <x:v>2021</x:v>
      </x:c>
      <x:c r="D1876" s="11">
        <x:v>1454.7149999999999</x:v>
      </x:c>
      <x:c r="E1876" s="11">
        <x:v>519.827</x:v>
      </x:c>
      <x:c r="F1876" s="11">
        <x:v>188.393</x:v>
      </x:c>
      <x:c r="G1876" s="11">
        <x:v>695.27099999999996</x:v>
      </x:c>
      <x:c r="H1876" s="11">
        <x:v>302.096</x:v>
      </x:c>
      <x:c r="I1876" s="11">
        <x:v>759.44399999999996</x:v>
      </x:c>
      <x:c r="J1876" s="11">
        <x:v>248.66399999999999</x:v>
      </x:c>
      <x:c r="K1876" s="11">
        <x:v>386.78899999999999</x:v>
      </x:c>
      <x:c r="L1876" s="11">
        <x:v>49.183999999999997</x:v>
      </x:c>
      <x:c r="M1876" s="11">
        <x:v>2.0960000000000001</x:v>
      </x:c>
      <x:c r="N1876" s="11">
        <x:v>300</x:v>
      </x:c>
      <x:c r="O1876" s="11">
        <x:v>811.38699999999994</x:v>
      </x:c>
      <x:c r="P1876" s="11">
        <x:v>168.03899999999999</x:v>
      </x:c>
      <x:c r="Q1876" s="11">
        <x:v>319.44900000000001</x:v>
      </x:c>
      <x:c r="R1876" s="11">
        <x:v>7.2830000000000004</x:v>
      </x:c>
      <x:c r="S1876" s="11">
        <x:v>76.933999999999997</x:v>
      </x:c>
      <x:c r="T1876" s="11">
        <x:v>284.702</x:v>
      </x:c>
      <x:c r="U1876" s="11">
        <x:v>904.88580000000002</x:v>
      </x:c>
      <x:c r="V1876" s="11">
        <x:v>18</x:v>
      </x:c>
      <x:c r="W1876" s="12">
        <x:v>0</x:v>
      </x:c>
      <x:c r="X1876" s="8">
        <x:v>0</x:v>
      </x:c>
      <x:c r="Y1876" s="13">
        <x:f t="shared" si="174"/>
        <x:v>2.7592691872840285</x:v>
      </x:c>
      <x:c r="Z1876" s="13">
        <x:f t="shared" si="175"/>
        <x:v>0.47794310225714315</x:v>
      </x:c>
      <x:c r="AA1876" s="13">
        <x:f t="shared" si="176"/>
        <x:v>5.2885960480231524E-2</x:v>
      </x:c>
      <x:c r="AB1876" s="13">
        <x:f t="shared" si="177"/>
        <x:v>0.11551334797537662</x:v>
      </x:c>
      <x:c r="AC1876" s="13">
        <x:f t="shared" si="178"/>
        <x:v>0.40948349636328857</x:v>
      </x:c>
      <x:c r="AD1876" s="13">
        <x:f t="shared" si="179"/>
        <x:v>0.17093657520545261</x:v>
      </x:c>
      <x:c r="AE1876" s="50" t="n">
        <x:f>IF(OR(NOT(ISNUMBER(Q1876)),NOT(ISNUMBER(R1876))),"",IF(Q1876&lt;R1876,1,0))</x:f>
        <x:v>0</x:v>
      </x:c>
      <x:c r="AF1876" s="50" t="n">
        <x:f>IFERROR(IF(AND(A1876=A1875,C1876=C1875+1,ISNUMBER(AE1875)),AE1875,""),"")</x:f>
        <x:v>0</x:v>
      </x:c>
      <x:c r="AG1876" s="52" t="n">
        <x:f>IFERROR(IF(AND(A1876=A1875,C1876=C1875+1,ISNUMBER(U1876),ISNUMBER(U1875),U1875&lt;&gt;0),U1876/U1875-1,""),"")</x:f>
        <x:v>-0.3792375897192064</x:v>
      </x:c>
      <x:c r="AH1876" s="50" t="n">
        <x:f>IF(AND(ISNUMBER(AE1876),ISNUMBER(AF1876),ISNUMBER(AG1876)),IF(AND(AE1876=1,AF1876=1,AG1876&lt;0),1,0),"")</x:f>
        <x:v>0</x:v>
      </x:c>
      <x:c r="AI1876" s="50" t="n">
        <x:f>IF(AND(A1876=A1877,C1877=C1876+1,ISNUMBER(AH1877)),C1877,"")</x:f>
        <x:v>2022</x:v>
      </x:c>
      <x:c r="AJ1876" s="50" t="n">
        <x:f>IF(AND(A1876=A1877,C1877=C1876+1,ISNUMBER(AH1877)),AH1877,"")</x:f>
        <x:v>0</x:v>
      </x:c>
    </x:row>
    <x:row r="1877" ht="15">
      <x:c r="A1877" s="9" t="s">
        <x:v>139</x:v>
      </x:c>
      <x:c r="B1877" s="10">
        <x:v>44926</x:v>
      </x:c>
      <x:c r="C1877" s="9">
        <x:v>2022</x:v>
      </x:c>
      <x:c r="D1877" s="11">
        <x:v>1417.2840000000001</x:v>
      </x:c>
      <x:c r="E1877" s="11">
        <x:v>302.10399999999998</x:v>
      </x:c>
      <x:c r="F1877" s="11">
        <x:v>214.39400000000001</x:v>
      </x:c>
      <x:c r="G1877" s="11">
        <x:v>694.56799999999998</x:v>
      </x:c>
      <x:c r="H1877" s="11">
        <x:v>320.62599999999998</x:v>
      </x:c>
      <x:c r="I1877" s="11">
        <x:v>722.71600000000001</x:v>
      </x:c>
      <x:c r="J1877" s="11">
        <x:v>886.98</x:v>
      </x:c>
      <x:c r="K1877" s="11">
        <x:v>143.84399999999999</x:v>
      </x:c>
      <x:c r="L1877" s="11">
        <x:v>61.44</x:v>
      </x:c>
      <x:c r="M1877" s="11">
        <x:v>45.625999999999998</x:v>
      </x:c>
      <x:c r="N1877" s="11">
        <x:v>275</x:v>
      </x:c>
      <x:c r="O1877" s="11">
        <x:v>735.64300000000003</x:v>
      </x:c>
      <x:c r="P1877" s="11">
        <x:v>56.552999999999997</x:v>
      </x:c>
      <x:c r="Q1877" s="11">
        <x:v>196.61099999999999</x:v>
      </x:c>
      <x:c r="R1877" s="11">
        <x:v>11.911</x:v>
      </x:c>
      <x:c r="S1877" s="11">
        <x:v>2.9609999999999999</x:v>
      </x:c>
      <x:c r="T1877" s="11">
        <x:v>102.91800000000001</x:v>
      </x:c>
      <x:c r="U1877" s="11">
        <x:v>436.73520000000002</x:v>
      </x:c>
      <x:c r="V1877" s="11">
        <x:v>18</x:v>
      </x:c>
      <x:c r="W1877" s="12">
        <x:v>0</x:v>
      </x:c>
      <x:c r="X1877" s="8">
        <x:v>0</x:v>
      </x:c>
      <x:c r="Y1877" s="13">
        <x:f t="shared" si="174"/>
        <x:v>1.4091065981324102</x:v>
      </x:c>
      <x:c r="Z1877" s="13">
        <x:f t="shared" si="175"/>
        <x:v>0.49006973902196027</x:v>
      </x:c>
      <x:c r="AA1877" s="13">
        <x:f t="shared" si="176"/>
        <x:v>2.0892072442784929E-3</x:v>
      </x:c>
      <x:c r="AB1877" s="13">
        <x:f t="shared" si="177"/>
        <x:v>3.9902376658453767E-2</x:v>
      </x:c>
      <x:c r="AC1877" s="13">
        <x:f t="shared" si="178"/>
        <x:v>0.14817555660496887</x:v>
      </x:c>
      <x:c r="AD1877" s="13">
        <x:f t="shared" si="179"/>
        <x:v>0.6258308144309821</x:v>
      </x:c>
      <x:c r="AE1877" s="50" t="n">
        <x:f>IF(OR(NOT(ISNUMBER(Q1877)),NOT(ISNUMBER(R1877))),"",IF(Q1877&lt;R1877,1,0))</x:f>
        <x:v>0</x:v>
      </x:c>
      <x:c r="AF1877" s="50" t="n">
        <x:f>IFERROR(IF(AND(A1877=A1876,C1877=C1876+1,ISNUMBER(AE1876)),AE1876,""),"")</x:f>
        <x:v>0</x:v>
      </x:c>
      <x:c r="AG1877" s="52" t="n">
        <x:f>IFERROR(IF(AND(A1877=A1876,C1877=C1876+1,ISNUMBER(U1877),ISNUMBER(U1876),U1876&lt;&gt;0),U1877/U1876-1,""),"")</x:f>
        <x:v>-0.5173587650507943</x:v>
      </x:c>
      <x:c r="AH1877" s="50" t="n">
        <x:f>IF(AND(ISNUMBER(AE1877),ISNUMBER(AF1877),ISNUMBER(AG1877)),IF(AND(AE1877=1,AF1877=1,AG1877&lt;0),1,0),"")</x:f>
        <x:v>0</x:v>
      </x:c>
      <x:c r="AI1877" s="50" t="n">
        <x:f>IF(AND(A1877=A1878,C1878=C1877+1,ISNUMBER(AH1878)),C1878,"")</x:f>
        <x:v>2023</x:v>
      </x:c>
      <x:c r="AJ1877" s="50" t="n">
        <x:f>IF(AND(A1877=A1878,C1878=C1877+1,ISNUMBER(AH1878)),AH1878,"")</x:f>
        <x:v>0</x:v>
      </x:c>
    </x:row>
    <x:row r="1878" ht="15">
      <x:c r="A1878" s="9" t="s">
        <x:v>139</x:v>
      </x:c>
      <x:c r="B1878" s="10">
        <x:v>45291</x:v>
      </x:c>
      <x:c r="C1878" s="9">
        <x:v>2023</x:v>
      </x:c>
      <x:c r="D1878" s="11">
        <x:v>1415.81</x:v>
      </x:c>
      <x:c r="E1878" s="11">
        <x:v>263.06400000000002</x:v>
      </x:c>
      <x:c r="F1878" s="11">
        <x:v>279.524</x:v>
      </x:c>
      <x:c r="G1878" s="11">
        <x:v>747.226</x:v>
      </x:c>
      <x:c r="H1878" s="11">
        <x:v>349.77699999999999</x:v>
      </x:c>
      <x:c r="I1878" s="11">
        <x:v>668.58399999999995</x:v>
      </x:c>
      <x:c r="J1878" s="11">
        <x:v>834.23099999999999</x:v>
      </x:c>
      <x:c r="K1878" s="11">
        <x:v>89.126000000000005</x:v>
      </x:c>
      <x:c r="L1878" s="11">
        <x:v>68.260999999999996</x:v>
      </x:c>
      <x:c r="M1878" s="11">
        <x:v>114.77800000000001</x:v>
      </x:c>
      <x:c r="N1878" s="11">
        <x:v>234.999</x:v>
      </x:c>
      <x:c r="O1878" s="11">
        <x:v>693.71600000000001</x:v>
      </x:c>
      <x:c r="P1878" s="11">
        <x:v>-7.6749999999999998</x:v>
      </x:c>
      <x:c r="Q1878" s="11">
        <x:v>139.26400000000001</x:v>
      </x:c>
      <x:c r="R1878" s="11">
        <x:v>12.221</x:v>
      </x:c>
      <x:c r="S1878" s="11">
        <x:v>-55.006</x:v>
      </x:c>
      <x:c r="T1878" s="11">
        <x:v>178.761</x:v>
      </x:c>
      <x:c r="U1878" s="11">
        <x:v>702.95619999999997</x:v>
      </x:c>
      <x:c r="V1878" s="11">
        <x:v>18</x:v>
      </x:c>
      <x:c r="W1878" s="12">
        <x:v>0</x:v>
      </x:c>
      <x:c r="X1878" s="8">
        <x:v>0</x:v>
      </x:c>
      <x:c r="Y1878" s="13">
        <x:f t="shared" si="174"/>
        <x:v>0.9411141798199798</x:v>
      </x:c>
      <x:c r="Z1878" s="13">
        <x:f t="shared" si="175"/>
        <x:v>0.52777279437212621</x:v>
      </x:c>
      <x:c r="AA1878" s="13">
        <x:f t="shared" si="176"/>
        <x:v>-3.8851258290307319E-2</x:v>
      </x:c>
      <x:c r="AB1878" s="13">
        <x:f t="shared" si="177"/>
        <x:v>-5.4209251241338881E-3</x:v>
      </x:c>
      <x:c r="AC1878" s="13">
        <x:f t="shared" si="178"/>
        <x:v>0.23923284254027563</x:v>
      </x:c>
      <x:c r="AD1878" s="13">
        <x:f t="shared" si="179"/>
        <x:v>0.58922524915066288</x:v>
      </x:c>
      <x:c r="AE1878" s="50" t="n">
        <x:f>IF(OR(NOT(ISNUMBER(Q1878)),NOT(ISNUMBER(R1878))),"",IF(Q1878&lt;R1878,1,0))</x:f>
        <x:v>0</x:v>
      </x:c>
      <x:c r="AF1878" s="50" t="n">
        <x:f>IFERROR(IF(AND(A1878=A1877,C1878=C1877+1,ISNUMBER(AE1877)),AE1877,""),"")</x:f>
        <x:v>0</x:v>
      </x:c>
      <x:c r="AG1878" s="52" t="n">
        <x:f>IFERROR(IF(AND(A1878=A1877,C1878=C1877+1,ISNUMBER(U1878),ISNUMBER(U1877),U1877&lt;&gt;0),U1878/U1877-1,""),"")</x:f>
        <x:v>0.6095707421797005</x:v>
      </x:c>
      <x:c r="AH1878" s="50" t="n">
        <x:f>IF(AND(ISNUMBER(AE1878),ISNUMBER(AF1878),ISNUMBER(AG1878)),IF(AND(AE1878=1,AF1878=1,AG1878&lt;0),1,0),"")</x:f>
        <x:v>0</x:v>
      </x:c>
      <x:c r="AI1878" s="50" t="n">
        <x:f>IF(AND(A1878=A1879,C1879=C1878+1,ISNUMBER(AH1879)),C1879,"")</x:f>
        <x:v>2024</x:v>
      </x:c>
      <x:c r="AJ1878" s="50" t="n">
        <x:f>IF(AND(A1878=A1879,C1879=C1878+1,ISNUMBER(AH1879)),AH1879,"")</x:f>
        <x:v>0</x:v>
      </x:c>
    </x:row>
    <x:row r="1879" ht="15">
      <x:c r="A1879" s="9" t="s">
        <x:v>139</x:v>
      </x:c>
      <x:c r="B1879" s="10">
        <x:v>45657</x:v>
      </x:c>
      <x:c r="C1879" s="9">
        <x:v>2024</x:v>
      </x:c>
      <x:c r="D1879" s="11">
        <x:v>1651.499</x:v>
      </x:c>
      <x:c r="E1879" s="11">
        <x:v>336.52699999999999</x:v>
      </x:c>
      <x:c r="F1879" s="11">
        <x:v>463.68599999999998</x:v>
      </x:c>
      <x:c r="G1879" s="11">
        <x:v>964.14800000000002</x:v>
      </x:c>
      <x:c r="H1879" s="11">
        <x:v>315.82799999999997</x:v>
      </x:c>
      <x:c r="I1879" s="11">
        <x:v>687.351</x:v>
      </x:c>
      <x:c r="J1879" s="11">
        <x:v>931.23599999999999</x:v>
      </x:c>
      <x:c r="K1879" s="11">
        <x:v>96.972999999999999</x:v>
      </x:c>
      <x:c r="L1879" s="11">
        <x:v>87.087000000000003</x:v>
      </x:c>
      <x:c r="M1879" s="11">
        <x:v>152.495</x:v>
      </x:c>
      <x:c r="N1879" s="11">
        <x:v>163.333</x:v>
      </x:c>
      <x:c r="O1879" s="11">
        <x:v>947.69600000000003</x:v>
      </x:c>
      <x:c r="P1879" s="11">
        <x:v>207.953</x:v>
      </x:c>
      <x:c r="Q1879" s="11">
        <x:v>368.18099999999998</x:v>
      </x:c>
      <x:c r="R1879" s="11">
        <x:v>18.547999999999998</x:v>
      </x:c>
      <x:c r="S1879" s="11">
        <x:v>97.004999999999995</x:v>
      </x:c>
      <x:c r="T1879" s="11">
        <x:v>321.24700000000001</x:v>
      </x:c>
      <x:c r="U1879" s="11">
        <x:v>1378.2681</x:v>
      </x:c>
      <x:c r="V1879" s="11">
        <x:v>18</x:v>
      </x:c>
      <x:c r="W1879" s="12">
        <x:v>0</x:v>
      </x:c>
      <x:c r="X1879" s="8">
        <x:v>0</x:v>
      </x:c>
      <x:c r="Y1879" s="13">
        <x:f t="shared" si="174"/>
        <x:v>0.7257648494886626</x:v>
      </x:c>
      <x:c r="Z1879" s="13">
        <x:f t="shared" si="175"/>
        <x:v>0.58380174617120573</x:v>
      </x:c>
      <x:c r="AA1879" s="13">
        <x:f t="shared" si="176"/>
        <x:v>5.8737546919495558E-2</x:v>
      </x:c>
      <x:c r="AB1879" s="13">
        <x:f t="shared" si="177"/>
        <x:v>0.1259177268651086</x:v>
      </x:c>
      <x:c r="AC1879" s="13">
        <x:f t="shared" si="178"/>
        <x:v>0.33319262187962845</x:v>
      </x:c>
      <x:c r="AD1879" s="13">
        <x:f t="shared" si="179"/>
        <x:v>0.56387318430105016</x:v>
      </x:c>
      <x:c r="AE1879" s="50" t="n">
        <x:f>IF(OR(NOT(ISNUMBER(Q1879)),NOT(ISNUMBER(R1879))),"",IF(Q1879&lt;R1879,1,0))</x:f>
        <x:v>0</x:v>
      </x:c>
      <x:c r="AF1879" s="50" t="n">
        <x:f>IFERROR(IF(AND(A1879=A1878,C1879=C1878+1,ISNUMBER(AE1878)),AE1878,""),"")</x:f>
        <x:v>0</x:v>
      </x:c>
      <x:c r="AG1879" s="52" t="n">
        <x:f>IFERROR(IF(AND(A1879=A1878,C1879=C1878+1,ISNUMBER(U1879),ISNUMBER(U1878),U1878&lt;&gt;0),U1879/U1878-1,""),"")</x:f>
        <x:v>0.9606742212388197</x:v>
      </x:c>
      <x:c r="AH1879" s="50" t="n">
        <x:f>IF(AND(ISNUMBER(AE1879),ISNUMBER(AF1879),ISNUMBER(AG1879)),IF(AND(AE1879=1,AF1879=1,AG1879&lt;0),1,0),"")</x:f>
        <x:v>0</x:v>
      </x:c>
      <x:c r="AI1879" s="50" t="str">
        <x:f>IF(AND(A1879=A1880,C1880=C1879+1,ISNUMBER(AH1880)),C1880,"")</x:f>
      </x:c>
      <x:c r="AJ1879" s="50" t="str">
        <x:f>IF(AND(A1879=A1880,C1880=C1879+1,ISNUMBER(AH1880)),AH1880,"")</x:f>
      </x:c>
    </x:row>
    <x:row r="1880" ht="15">
      <x:c r="A1880" s="9" t="s">
        <x:v>140</x:v>
      </x:c>
      <x:c r="B1880" s="10">
        <x:v>39447</x:v>
      </x:c>
      <x:c r="C1880" s="9">
        <x:v>2007</x:v>
      </x:c>
      <x:c r="D1880" s="11">
        <x:v>865.69309999999996</x:v>
      </x:c>
      <x:c r="E1880" s="11">
        <x:v>257.75569999999999</x:v>
      </x:c>
      <x:c r="F1880" s="11">
        <x:v>339.79759999999999</x:v>
      </x:c>
      <x:c r="G1880" s="11">
        <x:v>676.8528</x:v>
      </x:c>
      <x:c r="H1880" s="11">
        <x:v>277.83049999999997</x:v>
      </x:c>
      <x:c r="I1880" s="11">
        <x:v>188.84030000000001</x:v>
      </x:c>
      <x:c r="J1880" s="11">
        <x:v>18.146599999999999</x:v>
      </x:c>
      <x:c r="K1880" s="11">
        <x:v>82.284000000000006</x:v>
      </x:c>
      <x:c r="L1880" s="11">
        <x:v>95.508099999999999</x:v>
      </x:c>
      <x:c r="M1880" s="11">
        <x:v>57.148600000000002</x:v>
      </x:c>
      <x:c r="N1880" s="11">
        <x:v>220.68190000000001</x:v>
      </x:c>
      <x:c r="O1880" s="11">
        <x:v>856.16470000000004</x:v>
      </x:c>
      <x:c r="P1880" s="11">
        <x:v>54.710799999999999</x:v>
      </x:c>
      <x:c r="Q1880" s="11">
        <x:v>75.620999999999995</x:v>
      </x:c>
      <x:c r="R1880" s="11">
        <x:v>40.771299999999997</x:v>
      </x:c>
      <x:c r="S1880" s="11">
        <x:v>69.558400000000006</x:v>
      </x:c>
      <x:c r="T1880" s="11">
        <x:v>58.972799999999999</x:v>
      </x:c>
      <x:c r="U1880" s="11">
        <x:v>636.60990000000004</x:v>
      </x:c>
      <x:c r="V1880" s="11">
        <x:v>18</x:v>
      </x:c>
      <x:c r="W1880" s="12">
        <x:v>0</x:v>
      </x:c>
      <x:c r="X1880" s="8">
        <x:v>0</x:v>
      </x:c>
      <x:c r="Y1880" s="13">
        <x:f t="shared" si="174"/>
        <x:v>0.75855656426060691</x:v>
      </x:c>
      <x:c r="Z1880" s="13">
        <x:f t="shared" si="175"/>
        <x:v>0.7818623020098</x:v>
      </x:c>
      <x:c r="AA1880" s="13">
        <x:f t="shared" si="176"/>
        <x:v>8.0349953118489692E-2</x:v>
      </x:c>
      <x:c r="AB1880" s="13">
        <x:f t="shared" si="177"/>
        <x:v>6.3198840328056213E-2</x:v>
      </x:c>
      <x:c r="AC1880" s="13">
        <x:f t="shared" si="178"/>
        <x:v>8.7127954556736706E-2</x:v>
      </x:c>
      <x:c r="AD1880" s="13">
        <x:f t="shared" si="179"/>
        <x:v>2.0961932121210163E-2</x:v>
      </x:c>
      <x:c r="AE1880" s="50" t="n">
        <x:f>IF(OR(NOT(ISNUMBER(Q1880)),NOT(ISNUMBER(R1880))),"",IF(Q1880&lt;R1880,1,0))</x:f>
        <x:v>0</x:v>
      </x:c>
      <x:c r="AF1880" s="50" t="str">
        <x:f>IFERROR(IF(AND(A1880=A1879,C1880=C1879+1,ISNUMBER(AE1879)),AE1879,""),"")</x:f>
      </x:c>
      <x:c r="AG1880" s="52" t="str">
        <x:f>IFERROR(IF(AND(A1880=A1879,C1880=C1879+1,ISNUMBER(U1880),ISNUMBER(U1879),U1879&lt;&gt;0),U1880/U1879-1,""),"")</x:f>
      </x:c>
      <x:c r="AH1880" s="50" t="str">
        <x:f>IF(AND(ISNUMBER(AE1880),ISNUMBER(AF1880),ISNUMBER(AG1880)),IF(AND(AE1880=1,AF1880=1,AG1880&lt;0),1,0),"")</x:f>
      </x:c>
      <x:c r="AI1880" s="50" t="n">
        <x:f>IF(AND(A1880=A1881,C1881=C1880+1,ISNUMBER(AH1881)),C1881,"")</x:f>
        <x:v>2008</x:v>
      </x:c>
      <x:c r="AJ1880" s="50" t="n">
        <x:f>IF(AND(A1880=A1881,C1881=C1880+1,ISNUMBER(AH1881)),AH1881,"")</x:f>
        <x:v>0</x:v>
      </x:c>
    </x:row>
    <x:row r="1881" ht="15">
      <x:c r="A1881" s="9" t="s">
        <x:v>140</x:v>
      </x:c>
      <x:c r="B1881" s="10">
        <x:v>39813</x:v>
      </x:c>
      <x:c r="C1881" s="9">
        <x:v>2008</x:v>
      </x:c>
      <x:c r="D1881" s="11">
        <x:v>957.75469999999996</x:v>
      </x:c>
      <x:c r="E1881" s="11">
        <x:v>318.48770000000002</x:v>
      </x:c>
      <x:c r="F1881" s="11">
        <x:v>317.65719999999999</x:v>
      </x:c>
      <x:c r="G1881" s="11">
        <x:v>764.90800000000002</x:v>
      </x:c>
      <x:c r="H1881" s="11">
        <x:v>322.053</x:v>
      </x:c>
      <x:c r="I1881" s="11">
        <x:v>192.8467</x:v>
      </x:c>
      <x:c r="J1881" s="11">
        <x:v>-3.9089999999999998</x:v>
      </x:c>
      <x:c r="K1881" s="11">
        <x:v>109.86669999999999</x:v>
      </x:c>
      <x:c r="L1881" s="11">
        <x:v>98.899000000000001</x:v>
      </x:c>
      <x:c r="M1881" s="11">
        <x:v>5.45E-2</x:v>
      </x:c>
      <x:c r="N1881" s="11">
        <x:v>321.99849999999998</x:v>
      </x:c>
      <x:c r="O1881" s="11">
        <x:v>998.59370000000001</x:v>
      </x:c>
      <x:c r="P1881" s="11">
        <x:v>58.501199999999997</x:v>
      </x:c>
      <x:c r="Q1881" s="11">
        <x:v>80.201400000000007</x:v>
      </x:c>
      <x:c r="R1881" s="11">
        <x:v>50.222200000000001</x:v>
      </x:c>
      <x:c r="S1881" s="11">
        <x:v>40.772100000000002</x:v>
      </x:c>
      <x:c r="T1881" s="11">
        <x:v>95.883099999999999</x:v>
      </x:c>
      <x:c r="U1881" s="11">
        <x:v>288.71820000000002</x:v>
      </x:c>
      <x:c r="V1881" s="11">
        <x:v>18</x:v>
      </x:c>
      <x:c r="W1881" s="12">
        <x:v>0</x:v>
      </x:c>
      <x:c r="X1881" s="8">
        <x:v>0</x:v>
      </x:c>
      <x:c r="Y1881" s="13">
        <x:f t="shared" si="174"/>
        <x:v>1.0026144535681862</x:v>
      </x:c>
      <x:c r="Z1881" s="13">
        <x:f t="shared" si="175"/>
        <x:v>0.79864708573082444</x:v>
      </x:c>
      <x:c r="AA1881" s="13">
        <x:f t="shared" si="176"/>
        <x:v>4.2570503699955742E-2</x:v>
      </x:c>
      <x:c r="AB1881" s="13">
        <x:f t="shared" si="177"/>
        <x:v>6.1081610980348103E-2</x:v>
      </x:c>
      <x:c r="AC1881" s="13">
        <x:f t="shared" si="178"/>
        <x:v>0.12535246068808276</x:v>
      </x:c>
      <x:c r="AD1881" s="13">
        <x:f t="shared" si="179"/>
        <x:v>-4.0814208481566314E-3</x:v>
      </x:c>
      <x:c r="AE1881" s="50" t="n">
        <x:f>IF(OR(NOT(ISNUMBER(Q1881)),NOT(ISNUMBER(R1881))),"",IF(Q1881&lt;R1881,1,0))</x:f>
        <x:v>0</x:v>
      </x:c>
      <x:c r="AF1881" s="50" t="n">
        <x:f>IFERROR(IF(AND(A1881=A1880,C1881=C1880+1,ISNUMBER(AE1880)),AE1880,""),"")</x:f>
        <x:v>0</x:v>
      </x:c>
      <x:c r="AG1881" s="52" t="n">
        <x:f>IFERROR(IF(AND(A1881=A1880,C1881=C1880+1,ISNUMBER(U1881),ISNUMBER(U1880),U1880&lt;&gt;0),U1881/U1880-1,""),"")</x:f>
        <x:v>-0.5464754789393002</x:v>
      </x:c>
      <x:c r="AH1881" s="50" t="n">
        <x:f>IF(AND(ISNUMBER(AE1881),ISNUMBER(AF1881),ISNUMBER(AG1881)),IF(AND(AE1881=1,AF1881=1,AG1881&lt;0),1,0),"")</x:f>
        <x:v>0</x:v>
      </x:c>
      <x:c r="AI1881" s="50" t="n">
        <x:f>IF(AND(A1881=A1882,C1882=C1881+1,ISNUMBER(AH1882)),C1882,"")</x:f>
        <x:v>2009</x:v>
      </x:c>
      <x:c r="AJ1881" s="50" t="n">
        <x:f>IF(AND(A1881=A1882,C1882=C1881+1,ISNUMBER(AH1882)),AH1882,"")</x:f>
        <x:v>0</x:v>
      </x:c>
    </x:row>
    <x:row r="1882" ht="15">
      <x:c r="A1882" s="9" t="s">
        <x:v>140</x:v>
      </x:c>
      <x:c r="B1882" s="10">
        <x:v>40178</x:v>
      </x:c>
      <x:c r="C1882" s="9">
        <x:v>2009</x:v>
      </x:c>
      <x:c r="D1882" s="11">
        <x:v>1006.101</x:v>
      </x:c>
      <x:c r="E1882" s="11">
        <x:v>221.864</x:v>
      </x:c>
      <x:c r="F1882" s="11">
        <x:v>328.30900000000003</x:v>
      </x:c>
      <x:c r="G1882" s="11">
        <x:v>833.79300000000001</x:v>
      </x:c>
      <x:c r="H1882" s="11">
        <x:v>343.79</x:v>
      </x:c>
      <x:c r="I1882" s="11">
        <x:v>172.30799999999999</x:v>
      </x:c>
      <x:c r="J1882" s="11">
        <x:v>-50.143999999999998</x:v>
      </x:c>
      <x:c r="K1882" s="11">
        <x:v>43.933</x:v>
      </x:c>
      <x:c r="L1882" s="11">
        <x:v>82.369</x:v>
      </x:c>
      <x:c r="M1882" s="11">
        <x:v>2.1000000000000001E-2</x:v>
      </x:c>
      <x:c r="N1882" s="11">
        <x:v>343.76900000000001</x:v>
      </x:c>
      <x:c r="O1882" s="11">
        <x:v>800.89400000000001</x:v>
      </x:c>
      <x:c r="P1882" s="11">
        <x:v>24.021999999999998</x:v>
      </x:c>
      <x:c r="Q1882" s="11">
        <x:v>46.424999999999997</x:v>
      </x:c>
      <x:c r="R1882" s="11">
        <x:v>17.350000000000001</x:v>
      </x:c>
      <x:c r="S1882" s="11">
        <x:v>-9.8979999999999997</x:v>
      </x:c>
      <x:c r="T1882" s="11">
        <x:v>45.237000000000002</x:v>
      </x:c>
      <x:c r="U1882" s="11">
        <x:v>283.94139999999999</x:v>
      </x:c>
      <x:c r="V1882" s="11">
        <x:v>18</x:v>
      </x:c>
      <x:c r="W1882" s="12">
        <x:v>0</x:v>
      </x:c>
      <x:c r="X1882" s="8">
        <x:v>0</x:v>
      </x:c>
      <x:c r="Y1882" s="13">
        <x:f t="shared" si="174"/>
        <x:v>0.67577800182145475</x:v>
      </x:c>
      <x:c r="Z1882" s="13">
        <x:f t="shared" si="175"/>
        <x:v>0.82873687631758641</x:v>
      </x:c>
      <x:c r="AA1882" s="13">
        <x:f t="shared" si="176"/>
        <x:v>-9.837978493212907E-3</x:v>
      </x:c>
      <x:c r="AB1882" s="13">
        <x:f t="shared" si="177"/>
        <x:v>2.3876330507573294E-2</x:v>
      </x:c>
      <x:c r="AC1882" s="13">
        <x:f t="shared" si="178"/>
        <x:v>5.4254473232564916E-2</x:v>
      </x:c>
      <x:c r="AD1882" s="13">
        <x:f t="shared" si="179"/>
        <x:v>-4.9839926607766018E-2</x:v>
      </x:c>
      <x:c r="AE1882" s="50" t="n">
        <x:f>IF(OR(NOT(ISNUMBER(Q1882)),NOT(ISNUMBER(R1882))),"",IF(Q1882&lt;R1882,1,0))</x:f>
        <x:v>0</x:v>
      </x:c>
      <x:c r="AF1882" s="50" t="n">
        <x:f>IFERROR(IF(AND(A1882=A1881,C1882=C1881+1,ISNUMBER(AE1881)),AE1881,""),"")</x:f>
        <x:v>0</x:v>
      </x:c>
      <x:c r="AG1882" s="52" t="n">
        <x:f>IFERROR(IF(AND(A1882=A1881,C1882=C1881+1,ISNUMBER(U1882),ISNUMBER(U1881),U1881&lt;&gt;0),U1882/U1881-1,""),"")</x:f>
        <x:v>-0.016544852385474984</x:v>
      </x:c>
      <x:c r="AH1882" s="50" t="n">
        <x:f>IF(AND(ISNUMBER(AE1882),ISNUMBER(AF1882),ISNUMBER(AG1882)),IF(AND(AE1882=1,AF1882=1,AG1882&lt;0),1,0),"")</x:f>
        <x:v>0</x:v>
      </x:c>
      <x:c r="AI1882" s="50" t="n">
        <x:f>IF(AND(A1882=A1883,C1883=C1882+1,ISNUMBER(AH1883)),C1883,"")</x:f>
        <x:v>2010</x:v>
      </x:c>
      <x:c r="AJ1882" s="50" t="n">
        <x:f>IF(AND(A1882=A1883,C1883=C1882+1,ISNUMBER(AH1883)),AH1883,"")</x:f>
        <x:v>0</x:v>
      </x:c>
    </x:row>
    <x:row r="1883" ht="15">
      <x:c r="A1883" s="9" t="s">
        <x:v>140</x:v>
      </x:c>
      <x:c r="B1883" s="10">
        <x:v>40543</x:v>
      </x:c>
      <x:c r="C1883" s="9">
        <x:v>2010</x:v>
      </x:c>
      <x:c r="D1883" s="11">
        <x:v>721.71500000000003</x:v>
      </x:c>
      <x:c r="E1883" s="11">
        <x:v>100.336</x:v>
      </x:c>
      <x:c r="F1883" s="11">
        <x:v>267.16199999999998</x:v>
      </x:c>
      <x:c r="G1883" s="11">
        <x:v>569.96799999999996</x:v>
      </x:c>
      <x:c r="H1883" s="11">
        <x:v>192.40799999999999</x:v>
      </x:c>
      <x:c r="I1883" s="11">
        <x:v>151.74700000000001</x:v>
      </x:c>
      <x:c r="J1883" s="11">
        <x:v>-49.819000000000003</x:v>
      </x:c>
      <x:c r="K1883" s="11">
        <x:v>9.9309999999999992</x:v>
      </x:c>
      <x:c r="L1883" s="11">
        <x:v>33.548999999999999</x:v>
      </x:c>
      <x:c r="M1883" s="11">
        <x:v>35.119999999999997</x:v>
      </x:c>
      <x:c r="N1883" s="11">
        <x:v>157.28800000000001</x:v>
      </x:c>
      <x:c r="O1883" s="11">
        <x:v>739.86300000000006</x:v>
      </x:c>
      <x:c r="P1883" s="11">
        <x:v>49.55</x:v>
      </x:c>
      <x:c r="Q1883" s="11">
        <x:v>69.718000000000004</x:v>
      </x:c>
      <x:c r="R1883" s="11">
        <x:v>13.365</x:v>
      </x:c>
      <x:c r="S1883" s="11">
        <x:v>29.65</x:v>
      </x:c>
      <x:c r="T1883" s="11">
        <x:v>41.654000000000003</x:v>
      </x:c>
      <x:c r="U1883" s="11">
        <x:v>200.6241</x:v>
      </x:c>
      <x:c r="V1883" s="11">
        <x:v>18</x:v>
      </x:c>
      <x:c r="W1883" s="12">
        <x:v>0</x:v>
      </x:c>
      <x:c r="X1883" s="8">
        <x:v>0</x:v>
      </x:c>
      <x:c r="Y1883" s="13">
        <x:f t="shared" si="174"/>
        <x:v>0.37556239285527138</x:v>
      </x:c>
      <x:c r="Z1883" s="13">
        <x:f t="shared" si="175"/>
        <x:v>0.7897411027898823</x:v>
      </x:c>
      <x:c r="AA1883" s="13">
        <x:f t="shared" si="176"/>
        <x:v>4.1082698849268753E-2</x:v>
      </x:c>
      <x:c r="AB1883" s="13">
        <x:f t="shared" si="177"/>
        <x:v>6.8655909881324334E-2</x:v>
      </x:c>
      <x:c r="AC1883" s="13">
        <x:f t="shared" si="178"/>
        <x:v>7.3081295792044476E-2</x:v>
      </x:c>
      <x:c r="AD1883" s="13">
        <x:f t="shared" si="179"/>
        <x:v>-6.9028633186230023E-2</x:v>
      </x:c>
      <x:c r="AE1883" s="50" t="n">
        <x:f>IF(OR(NOT(ISNUMBER(Q1883)),NOT(ISNUMBER(R1883))),"",IF(Q1883&lt;R1883,1,0))</x:f>
        <x:v>0</x:v>
      </x:c>
      <x:c r="AF1883" s="50" t="n">
        <x:f>IFERROR(IF(AND(A1883=A1882,C1883=C1882+1,ISNUMBER(AE1882)),AE1882,""),"")</x:f>
        <x:v>0</x:v>
      </x:c>
      <x:c r="AG1883" s="52" t="n">
        <x:f>IFERROR(IF(AND(A1883=A1882,C1883=C1882+1,ISNUMBER(U1883),ISNUMBER(U1882),U1882&lt;&gt;0),U1883/U1882-1,""),"")</x:f>
        <x:v>-0.29343132068800104</x:v>
      </x:c>
      <x:c r="AH1883" s="50" t="n">
        <x:f>IF(AND(ISNUMBER(AE1883),ISNUMBER(AF1883),ISNUMBER(AG1883)),IF(AND(AE1883=1,AF1883=1,AG1883&lt;0),1,0),"")</x:f>
        <x:v>0</x:v>
      </x:c>
      <x:c r="AI1883" s="50" t="n">
        <x:f>IF(AND(A1883=A1884,C1884=C1883+1,ISNUMBER(AH1884)),C1884,"")</x:f>
        <x:v>2011</x:v>
      </x:c>
      <x:c r="AJ1883" s="50" t="n">
        <x:f>IF(AND(A1883=A1884,C1884=C1883+1,ISNUMBER(AH1884)),AH1884,"")</x:f>
        <x:v>0</x:v>
      </x:c>
    </x:row>
    <x:row r="1884" ht="15">
      <x:c r="A1884" s="9" t="s">
        <x:v>140</x:v>
      </x:c>
      <x:c r="B1884" s="10">
        <x:v>40908</x:v>
      </x:c>
      <x:c r="C1884" s="9">
        <x:v>2011</x:v>
      </x:c>
      <x:c r="D1884" s="11">
        <x:v>1035.873</x:v>
      </x:c>
      <x:c r="E1884" s="11">
        <x:v>231.06</x:v>
      </x:c>
      <x:c r="F1884" s="11">
        <x:v>435.51600000000002</x:v>
      </x:c>
      <x:c r="G1884" s="11">
        <x:v>841.27300000000002</x:v>
      </x:c>
      <x:c r="H1884" s="11">
        <x:v>237.71600000000001</x:v>
      </x:c>
      <x:c r="I1884" s="11">
        <x:v>194.6</x:v>
      </x:c>
      <x:c r="J1884" s="11">
        <x:v>-79.466999999999999</x:v>
      </x:c>
      <x:c r="K1884" s="11">
        <x:v>81.563999999999993</x:v>
      </x:c>
      <x:c r="L1884" s="11">
        <x:v>49.811</x:v>
      </x:c>
      <x:c r="M1884" s="11">
        <x:v>15.5</x:v>
      </x:c>
      <x:c r="N1884" s="11">
        <x:v>222.21600000000001</x:v>
      </x:c>
      <x:c r="O1884" s="11">
        <x:v>804.21</x:v>
      </x:c>
      <x:c r="P1884" s="11">
        <x:v>24.550999999999998</x:v>
      </x:c>
      <x:c r="Q1884" s="11">
        <x:v>45.545999999999999</x:v>
      </x:c>
      <x:c r="R1884" s="11">
        <x:v>12.313000000000001</x:v>
      </x:c>
      <x:c r="S1884" s="11">
        <x:v>19.149000000000001</x:v>
      </x:c>
      <x:c r="T1884" s="11">
        <x:v>12.148999999999999</x:v>
      </x:c>
      <x:c r="U1884" s="11">
        <x:v>214.1927</x:v>
      </x:c>
      <x:c r="V1884" s="11">
        <x:v>18</x:v>
      </x:c>
      <x:c r="W1884" s="12">
        <x:v>0</x:v>
      </x:c>
      <x:c r="X1884" s="8">
        <x:v>0</x:v>
      </x:c>
      <x:c r="Y1884" s="13">
        <x:f t="shared" si="174"/>
        <x:v>0.53054307993276939</x:v>
      </x:c>
      <x:c r="Z1884" s="13">
        <x:f t="shared" si="175"/>
        <x:v>0.81213913288598116</x:v>
      </x:c>
      <x:c r="AA1884" s="13">
        <x:f t="shared" si="176"/>
        <x:v>1.8485856856969917E-2</x:v>
      </x:c>
      <x:c r="AB1884" s="13">
        <x:f t="shared" si="177"/>
        <x:v>2.3700781852601618E-2</x:v>
      </x:c>
      <x:c r="AC1884" s="13">
        <x:f t="shared" si="178"/>
        <x:v>1.4441209928287249E-2</x:v>
      </x:c>
      <x:c r="AD1884" s="13">
        <x:f t="shared" si="179"/>
        <x:v>-7.6715002707860899E-2</x:v>
      </x:c>
      <x:c r="AE1884" s="50" t="n">
        <x:f>IF(OR(NOT(ISNUMBER(Q1884)),NOT(ISNUMBER(R1884))),"",IF(Q1884&lt;R1884,1,0))</x:f>
        <x:v>0</x:v>
      </x:c>
      <x:c r="AF1884" s="50" t="n">
        <x:f>IFERROR(IF(AND(A1884=A1883,C1884=C1883+1,ISNUMBER(AE1883)),AE1883,""),"")</x:f>
        <x:v>0</x:v>
      </x:c>
      <x:c r="AG1884" s="52" t="n">
        <x:f>IFERROR(IF(AND(A1884=A1883,C1884=C1883+1,ISNUMBER(U1884),ISNUMBER(U1883),U1883&lt;&gt;0),U1884/U1883-1,""),"")</x:f>
        <x:v>0.06763195448602644</x:v>
      </x:c>
      <x:c r="AH1884" s="50" t="n">
        <x:f>IF(AND(ISNUMBER(AE1884),ISNUMBER(AF1884),ISNUMBER(AG1884)),IF(AND(AE1884=1,AF1884=1,AG1884&lt;0),1,0),"")</x:f>
        <x:v>0</x:v>
      </x:c>
      <x:c r="AI1884" s="50" t="n">
        <x:f>IF(AND(A1884=A1885,C1885=C1884+1,ISNUMBER(AH1885)),C1885,"")</x:f>
        <x:v>2012</x:v>
      </x:c>
      <x:c r="AJ1884" s="50" t="n">
        <x:f>IF(AND(A1884=A1885,C1885=C1884+1,ISNUMBER(AH1885)),AH1885,"")</x:f>
        <x:v>0</x:v>
      </x:c>
    </x:row>
    <x:row r="1885" ht="15">
      <x:c r="A1885" s="9" t="s">
        <x:v>140</x:v>
      </x:c>
      <x:c r="B1885" s="10">
        <x:v>41274</x:v>
      </x:c>
      <x:c r="C1885" s="9">
        <x:v>2012</x:v>
      </x:c>
      <x:c r="D1885" s="11">
        <x:v>1018.938</x:v>
      </x:c>
      <x:c r="E1885" s="11">
        <x:v>180.446</x:v>
      </x:c>
      <x:c r="F1885" s="11">
        <x:v>334.44299999999998</x:v>
      </x:c>
      <x:c r="G1885" s="11">
        <x:v>818.41899999999998</x:v>
      </x:c>
      <x:c r="H1885" s="11">
        <x:v>288.64699999999999</x:v>
      </x:c>
      <x:c r="I1885" s="11">
        <x:v>200.51900000000001</x:v>
      </x:c>
      <x:c r="J1885" s="11">
        <x:v>-83.358000000000004</x:v>
      </x:c>
      <x:c r="K1885" s="11">
        <x:v>18.763000000000002</x:v>
      </x:c>
      <x:c r="L1885" s="11">
        <x:v>54.473999999999997</x:v>
      </x:c>
      <x:c r="M1885" s="11">
        <x:v>0</x:v>
      </x:c>
      <x:c r="N1885" s="11">
        <x:v>288.64699999999999</x:v>
      </x:c>
      <x:c r="O1885" s="11">
        <x:v>1161.93</x:v>
      </x:c>
      <x:c r="P1885" s="11">
        <x:v>46.536000000000001</x:v>
      </x:c>
      <x:c r="Q1885" s="11">
        <x:v>79.581999999999994</x:v>
      </x:c>
      <x:c r="R1885" s="11">
        <x:v>12.179</x:v>
      </x:c>
      <x:c r="S1885" s="11">
        <x:v>34.674999999999997</x:v>
      </x:c>
      <x:c r="T1885" s="11">
        <x:v>72.602000000000004</x:v>
      </x:c>
      <x:c r="U1885" s="11">
        <x:v>312.3612</x:v>
      </x:c>
      <x:c r="V1885" s="11">
        <x:v>18</x:v>
      </x:c>
      <x:c r="W1885" s="12">
        <x:v>0</x:v>
      </x:c>
      <x:c r="X1885" s="8">
        <x:v>0</x:v>
      </x:c>
      <x:c r="Y1885" s="13">
        <x:f t="shared" si="174"/>
        <x:v>0.53954186513097901</x:v>
      </x:c>
      <x:c r="Z1885" s="13">
        <x:f t="shared" si="175"/>
        <x:v>0.80320784974159365</x:v>
      </x:c>
      <x:c r="AA1885" s="13">
        <x:f t="shared" si="176"/>
        <x:v>3.4030529826152324E-2</x:v>
      </x:c>
      <x:c r="AB1885" s="13">
        <x:f t="shared" si="177"/>
        <x:v>4.567108106675774E-2</x:v>
      </x:c>
      <x:c r="AC1885" s="13">
        <x:f t="shared" si="178"/>
        <x:v>8.8710061716553504E-2</x:v>
      </x:c>
      <x:c r="AD1885" s="13">
        <x:f t="shared" si="179"/>
        <x:v>-8.1808706712282797E-2</x:v>
      </x:c>
      <x:c r="AE1885" s="50" t="n">
        <x:f>IF(OR(NOT(ISNUMBER(Q1885)),NOT(ISNUMBER(R1885))),"",IF(Q1885&lt;R1885,1,0))</x:f>
        <x:v>0</x:v>
      </x:c>
      <x:c r="AF1885" s="50" t="n">
        <x:f>IFERROR(IF(AND(A1885=A1884,C1885=C1884+1,ISNUMBER(AE1884)),AE1884,""),"")</x:f>
        <x:v>0</x:v>
      </x:c>
      <x:c r="AG1885" s="52" t="n">
        <x:f>IFERROR(IF(AND(A1885=A1884,C1885=C1884+1,ISNUMBER(U1885),ISNUMBER(U1884),U1884&lt;&gt;0),U1885/U1884-1,""),"")</x:f>
        <x:v>0.4583186074968941</x:v>
      </x:c>
      <x:c r="AH1885" s="50" t="n">
        <x:f>IF(AND(ISNUMBER(AE1885),ISNUMBER(AF1885),ISNUMBER(AG1885)),IF(AND(AE1885=1,AF1885=1,AG1885&lt;0),1,0),"")</x:f>
        <x:v>0</x:v>
      </x:c>
      <x:c r="AI1885" s="50" t="n">
        <x:f>IF(AND(A1885=A1886,C1886=C1885+1,ISNUMBER(AH1886)),C1886,"")</x:f>
        <x:v>2013</x:v>
      </x:c>
      <x:c r="AJ1885" s="50" t="n">
        <x:f>IF(AND(A1885=A1886,C1886=C1885+1,ISNUMBER(AH1886)),AH1886,"")</x:f>
        <x:v>0</x:v>
      </x:c>
    </x:row>
    <x:row r="1886" ht="15">
      <x:c r="A1886" s="9" t="s">
        <x:v>140</x:v>
      </x:c>
      <x:c r="B1886" s="10">
        <x:v>41639</x:v>
      </x:c>
      <x:c r="C1886" s="9">
        <x:v>2013</x:v>
      </x:c>
      <x:c r="D1886" s="11">
        <x:v>1010.8</x:v>
      </x:c>
      <x:c r="E1886" s="11">
        <x:v>176.1</x:v>
      </x:c>
      <x:c r="F1886" s="11">
        <x:v>384.8</x:v>
      </x:c>
      <x:c r="G1886" s="11">
        <x:v>758.8</x:v>
      </x:c>
      <x:c r="H1886" s="11">
        <x:v>248.3</x:v>
      </x:c>
      <x:c r="I1886" s="11">
        <x:v>252</x:v>
      </x:c>
      <x:c r="J1886" s="11">
        <x:v>-40.700000000000003</x:v>
      </x:c>
      <x:c r="K1886" s="11">
        <x:v>6.3</x:v>
      </x:c>
      <x:c r="L1886" s="11">
        <x:v>53.1</x:v>
      </x:c>
      <x:c r="M1886" s="11">
        <x:v>48.6</x:v>
      </x:c>
      <x:c r="N1886" s="11">
        <x:v>199.7</x:v>
      </x:c>
      <x:c r="O1886" s="11">
        <x:v>1197.0999999999999</x:v>
      </x:c>
      <x:c r="P1886" s="11">
        <x:v>57.7</x:v>
      </x:c>
      <x:c r="Q1886" s="11">
        <x:v>90.4</x:v>
      </x:c>
      <x:c r="R1886" s="11">
        <x:v>12.6</x:v>
      </x:c>
      <x:c r="S1886" s="11">
        <x:v>67.5</x:v>
      </x:c>
      <x:c r="T1886" s="11">
        <x:v>66.400000000000006</x:v>
      </x:c>
      <x:c r="U1886" s="11">
        <x:v>583.99040000000002</x:v>
      </x:c>
      <x:c r="V1886" s="11">
        <x:v>18</x:v>
      </x:c>
      <x:c r="W1886" s="12">
        <x:v>0</x:v>
      </x:c>
      <x:c r="X1886" s="8">
        <x:v>0</x:v>
      </x:c>
      <x:c r="Y1886" s="13">
        <x:f t="shared" si="174"/>
        <x:v>0.4576403326403326</x:v>
      </x:c>
      <x:c r="Z1886" s="13">
        <x:f t="shared" si="175"/>
        <x:v>0.75069252077562321</x:v>
      </x:c>
      <x:c r="AA1886" s="13">
        <x:f t="shared" si="176"/>
        <x:v>6.6778789077958062E-2</x:v>
      </x:c>
      <x:c r="AB1886" s="13">
        <x:f t="shared" si="177"/>
        <x:v>5.7083498219232295E-2</x:v>
      </x:c>
      <x:c r="AC1886" s="13">
        <x:f t="shared" si="178"/>
        <x:v>8.7506589351607808E-2</x:v>
      </x:c>
      <x:c r="AD1886" s="13">
        <x:f t="shared" si="179"/>
        <x:v>-4.0265136525524339E-2</x:v>
      </x:c>
      <x:c r="AE1886" s="50" t="n">
        <x:f>IF(OR(NOT(ISNUMBER(Q1886)),NOT(ISNUMBER(R1886))),"",IF(Q1886&lt;R1886,1,0))</x:f>
        <x:v>0</x:v>
      </x:c>
      <x:c r="AF1886" s="50" t="n">
        <x:f>IFERROR(IF(AND(A1886=A1885,C1886=C1885+1,ISNUMBER(AE1885)),AE1885,""),"")</x:f>
        <x:v>0</x:v>
      </x:c>
      <x:c r="AG1886" s="52" t="n">
        <x:f>IFERROR(IF(AND(A1886=A1885,C1886=C1885+1,ISNUMBER(U1886),ISNUMBER(U1885),U1885&lt;&gt;0),U1886/U1885-1,""),"")</x:f>
        <x:v>0.8695996813944882</x:v>
      </x:c>
      <x:c r="AH1886" s="50" t="n">
        <x:f>IF(AND(ISNUMBER(AE1886),ISNUMBER(AF1886),ISNUMBER(AG1886)),IF(AND(AE1886=1,AF1886=1,AG1886&lt;0),1,0),"")</x:f>
        <x:v>0</x:v>
      </x:c>
      <x:c r="AI1886" s="50" t="n">
        <x:f>IF(AND(A1886=A1887,C1887=C1886+1,ISNUMBER(AH1887)),C1887,"")</x:f>
        <x:v>2014</x:v>
      </x:c>
      <x:c r="AJ1886" s="50" t="n">
        <x:f>IF(AND(A1886=A1887,C1887=C1886+1,ISNUMBER(AH1887)),AH1887,"")</x:f>
        <x:v>0</x:v>
      </x:c>
    </x:row>
    <x:row r="1887" ht="15">
      <x:c r="A1887" s="9" t="s">
        <x:v>140</x:v>
      </x:c>
      <x:c r="B1887" s="10">
        <x:v>42004</x:v>
      </x:c>
      <x:c r="C1887" s="9">
        <x:v>2014</x:v>
      </x:c>
      <x:c r="D1887" s="11">
        <x:v>1026</x:v>
      </x:c>
      <x:c r="E1887" s="11">
        <x:v>193.1</x:v>
      </x:c>
      <x:c r="F1887" s="11">
        <x:v>351.8</x:v>
      </x:c>
      <x:c r="G1887" s="11">
        <x:v>742.4</x:v>
      </x:c>
      <x:c r="H1887" s="11">
        <x:v>229.6</x:v>
      </x:c>
      <x:c r="I1887" s="11">
        <x:v>283.60000000000002</x:v>
      </x:c>
      <x:c r="J1887" s="11">
        <x:v>-17.5</x:v>
      </x:c>
      <x:c r="K1887" s="11">
        <x:v>12.2</x:v>
      </x:c>
      <x:c r="L1887" s="11">
        <x:v>53.6</x:v>
      </x:c>
      <x:c r="M1887" s="11">
        <x:v>0.1</x:v>
      </x:c>
      <x:c r="N1887" s="11">
        <x:v>229.5</x:v>
      </x:c>
      <x:c r="O1887" s="11">
        <x:v>1273.5</x:v>
      </x:c>
      <x:c r="P1887" s="11">
        <x:v>59.1</x:v>
      </x:c>
      <x:c r="Q1887" s="11">
        <x:v>93.4</x:v>
      </x:c>
      <x:c r="R1887" s="11">
        <x:v>9.1999999999999993</x:v>
      </x:c>
      <x:c r="S1887" s="11">
        <x:v>47.5</x:v>
      </x:c>
      <x:c r="T1887" s="11">
        <x:v>85.3</x:v>
      </x:c>
      <x:c r="U1887" s="11">
        <x:v>980.0729</x:v>
      </x:c>
      <x:c r="V1887" s="11">
        <x:v>18</x:v>
      </x:c>
      <x:c r="W1887" s="12">
        <x:v>0</x:v>
      </x:c>
      <x:c r="X1887" s="8">
        <x:v>0</x:v>
      </x:c>
      <x:c r="Y1887" s="13">
        <x:f t="shared" si="174"/>
        <x:v>0.54889141557703236</x:v>
      </x:c>
      <x:c r="Z1887" s="13">
        <x:f t="shared" si="175"/>
        <x:v>0.72358674463937622</x:v>
      </x:c>
      <x:c r="AA1887" s="13">
        <x:f t="shared" si="176"/>
        <x:v>4.6296296296296294E-2</x:v>
      </x:c>
      <x:c r="AB1887" s="13">
        <x:f t="shared" si="177"/>
        <x:v>5.7602339181286551E-2</x:v>
      </x:c>
      <x:c r="AC1887" s="13">
        <x:f t="shared" si="178"/>
        <x:v>0.11489762931034482</x:v>
      </x:c>
      <x:c r="AD1887" s="13">
        <x:f t="shared" si="179"/>
        <x:v>-1.705653021442495E-2</x:v>
      </x:c>
      <x:c r="AE1887" s="50" t="n">
        <x:f>IF(OR(NOT(ISNUMBER(Q1887)),NOT(ISNUMBER(R1887))),"",IF(Q1887&lt;R1887,1,0))</x:f>
        <x:v>0</x:v>
      </x:c>
      <x:c r="AF1887" s="50" t="n">
        <x:f>IFERROR(IF(AND(A1887=A1886,C1887=C1886+1,ISNUMBER(AE1886)),AE1886,""),"")</x:f>
        <x:v>0</x:v>
      </x:c>
      <x:c r="AG1887" s="52" t="n">
        <x:f>IFERROR(IF(AND(A1887=A1886,C1887=C1886+1,ISNUMBER(U1887),ISNUMBER(U1886),U1886&lt;&gt;0),U1887/U1886-1,""),"")</x:f>
        <x:v>0.6782346079661583</x:v>
      </x:c>
      <x:c r="AH1887" s="50" t="n">
        <x:f>IF(AND(ISNUMBER(AE1887),ISNUMBER(AF1887),ISNUMBER(AG1887)),IF(AND(AE1887=1,AF1887=1,AG1887&lt;0),1,0),"")</x:f>
        <x:v>0</x:v>
      </x:c>
      <x:c r="AI1887" s="50" t="n">
        <x:f>IF(AND(A1887=A1888,C1888=C1887+1,ISNUMBER(AH1888)),C1888,"")</x:f>
        <x:v>2015</x:v>
      </x:c>
      <x:c r="AJ1887" s="50" t="n">
        <x:f>IF(AND(A1887=A1888,C1888=C1887+1,ISNUMBER(AH1888)),AH1888,"")</x:f>
        <x:v>0</x:v>
      </x:c>
    </x:row>
    <x:row r="1888" ht="15">
      <x:c r="A1888" s="9" t="s">
        <x:v>140</x:v>
      </x:c>
      <x:c r="B1888" s="10">
        <x:v>42369</x:v>
      </x:c>
      <x:c r="C1888" s="9">
        <x:v>2015</x:v>
      </x:c>
      <x:c r="D1888" s="11">
        <x:v>1127.2</x:v>
      </x:c>
      <x:c r="E1888" s="11">
        <x:v>215.1</x:v>
      </x:c>
      <x:c r="F1888" s="11">
        <x:v>426.4</x:v>
      </x:c>
      <x:c r="G1888" s="11">
        <x:v>804.2</x:v>
      </x:c>
      <x:c r="H1888" s="11">
        <x:v>279</x:v>
      </x:c>
      <x:c r="I1888" s="11">
        <x:v>323</x:v>
      </x:c>
      <x:c r="J1888" s="11">
        <x:v>11.2</x:v>
      </x:c>
      <x:c r="K1888" s="11">
        <x:v>6.3</x:v>
      </x:c>
      <x:c r="L1888" s="11">
        <x:v>57.5</x:v>
      </x:c>
      <x:c r="M1888" s="11">
        <x:v>67.8</x:v>
      </x:c>
      <x:c r="N1888" s="11">
        <x:v>211.2</x:v>
      </x:c>
      <x:c r="O1888" s="11">
        <x:v>1340.3</x:v>
      </x:c>
      <x:c r="P1888" s="11">
        <x:v>79.599999999999994</x:v>
      </x:c>
      <x:c r="Q1888" s="11">
        <x:v>118.1</x:v>
      </x:c>
      <x:c r="R1888" s="11">
        <x:v>7.8</x:v>
      </x:c>
      <x:c r="S1888" s="11">
        <x:v>58</x:v>
      </x:c>
      <x:c r="T1888" s="11">
        <x:v>79.400000000000006</x:v>
      </x:c>
      <x:c r="U1888" s="11">
        <x:v>1179.6135999999999</x:v>
      </x:c>
      <x:c r="V1888" s="11">
        <x:v>18</x:v>
      </x:c>
      <x:c r="W1888" s="12">
        <x:v>0</x:v>
      </x:c>
      <x:c r="X1888" s="8">
        <x:v>0</x:v>
      </x:c>
      <x:c r="Y1888" s="13">
        <x:f t="shared" si="174"/>
        <x:v>0.50445590994371481</x:v>
      </x:c>
      <x:c r="Z1888" s="13">
        <x:f t="shared" si="175"/>
        <x:v>0.7134492547906317</x:v>
      </x:c>
      <x:c r="AA1888" s="13">
        <x:f t="shared" si="176"/>
        <x:v>5.1454932576295243E-2</x:v>
      </x:c>
      <x:c r="AB1888" s="13">
        <x:f t="shared" si="177"/>
        <x:v>7.0617459190915541E-2</x:v>
      </x:c>
      <x:c r="AC1888" s="13">
        <x:f t="shared" si="178"/>
        <x:v>9.8731658791345434E-2</x:v>
      </x:c>
      <x:c r="AD1888" s="13">
        <x:f t="shared" si="179"/>
        <x:v>9.9361249112845974E-3</x:v>
      </x:c>
      <x:c r="AE1888" s="50" t="n">
        <x:f>IF(OR(NOT(ISNUMBER(Q1888)),NOT(ISNUMBER(R1888))),"",IF(Q1888&lt;R1888,1,0))</x:f>
        <x:v>0</x:v>
      </x:c>
      <x:c r="AF1888" s="50" t="n">
        <x:f>IFERROR(IF(AND(A1888=A1887,C1888=C1887+1,ISNUMBER(AE1887)),AE1887,""),"")</x:f>
        <x:v>0</x:v>
      </x:c>
      <x:c r="AG1888" s="52" t="n">
        <x:f>IFERROR(IF(AND(A1888=A1887,C1888=C1887+1,ISNUMBER(U1888),ISNUMBER(U1887),U1887&lt;&gt;0),U1888/U1887-1,""),"")</x:f>
        <x:v>0.20359781399934618</x:v>
      </x:c>
      <x:c r="AH1888" s="50" t="n">
        <x:f>IF(AND(ISNUMBER(AE1888),ISNUMBER(AF1888),ISNUMBER(AG1888)),IF(AND(AE1888=1,AF1888=1,AG1888&lt;0),1,0),"")</x:f>
        <x:v>0</x:v>
      </x:c>
      <x:c r="AI1888" s="50" t="n">
        <x:f>IF(AND(A1888=A1889,C1889=C1888+1,ISNUMBER(AH1889)),C1889,"")</x:f>
        <x:v>2016</x:v>
      </x:c>
      <x:c r="AJ1888" s="50" t="n">
        <x:f>IF(AND(A1888=A1889,C1889=C1888+1,ISNUMBER(AH1889)),AH1889,"")</x:f>
        <x:v>0</x:v>
      </x:c>
    </x:row>
    <x:row r="1889" ht="15">
      <x:c r="A1889" s="9" t="s">
        <x:v>140</x:v>
      </x:c>
      <x:c r="B1889" s="10">
        <x:v>42735</x:v>
      </x:c>
      <x:c r="C1889" s="9">
        <x:v>2016</x:v>
      </x:c>
      <x:c r="D1889" s="11">
        <x:v>1255.9000000000001</x:v>
      </x:c>
      <x:c r="E1889" s="11">
        <x:v>249.4</x:v>
      </x:c>
      <x:c r="F1889" s="11">
        <x:v>396.3</x:v>
      </x:c>
      <x:c r="G1889" s="11">
        <x:v>970.3</x:v>
      </x:c>
      <x:c r="H1889" s="11">
        <x:v>357.3</x:v>
      </x:c>
      <x:c r="I1889" s="11">
        <x:v>285.60000000000002</x:v>
      </x:c>
      <x:c r="J1889" s="11">
        <x:v>-32.299999999999997</x:v>
      </x:c>
      <x:c r="K1889" s="11">
        <x:v>25.5</x:v>
      </x:c>
      <x:c r="L1889" s="11">
        <x:v>65.7</x:v>
      </x:c>
      <x:c r="M1889" s="11">
        <x:v>0</x:v>
      </x:c>
      <x:c r="N1889" s="11">
        <x:v>357.3</x:v>
      </x:c>
      <x:c r="O1889" s="11">
        <x:v>1481.9</x:v>
      </x:c>
      <x:c r="P1889" s="11">
        <x:v>75.400000000000006</x:v>
      </x:c>
      <x:c r="Q1889" s="11">
        <x:v>121</x:v>
      </x:c>
      <x:c r="R1889" s="11">
        <x:v>17.100000000000001</x:v>
      </x:c>
      <x:c r="S1889" s="11">
        <x:v>47.4</x:v>
      </x:c>
      <x:c r="T1889" s="11">
        <x:v>116</x:v>
      </x:c>
      <x:c r="U1889" s="11">
        <x:v>1387.181</x:v>
      </x:c>
      <x:c r="V1889" s="11">
        <x:v>18</x:v>
      </x:c>
      <x:c r="W1889" s="12">
        <x:v>0</x:v>
      </x:c>
      <x:c r="X1889" s="8">
        <x:v>0</x:v>
      </x:c>
      <x:c r="Y1889" s="13">
        <x:f t="shared" si="174"/>
        <x:v>0.62932122129699719</x:v>
      </x:c>
      <x:c r="Z1889" s="13">
        <x:f t="shared" si="175"/>
        <x:v>0.77259335934389672</x:v>
      </x:c>
      <x:c r="AA1889" s="13">
        <x:f t="shared" si="176"/>
        <x:v>3.7741858428218804E-2</x:v>
      </x:c>
      <x:c r="AB1889" s="13">
        <x:f t="shared" si="177"/>
        <x:v>6.0036627119993628E-2</x:v>
      </x:c>
      <x:c r="AC1889" s="13">
        <x:f t="shared" si="178"/>
        <x:v>0.11955065443677214</x:v>
      </x:c>
      <x:c r="AD1889" s="13">
        <x:f t="shared" si="179"/>
        <x:v>-2.5718608169440237E-2</x:v>
      </x:c>
      <x:c r="AE1889" s="50" t="n">
        <x:f>IF(OR(NOT(ISNUMBER(Q1889)),NOT(ISNUMBER(R1889))),"",IF(Q1889&lt;R1889,1,0))</x:f>
        <x:v>0</x:v>
      </x:c>
      <x:c r="AF1889" s="50" t="n">
        <x:f>IFERROR(IF(AND(A1889=A1888,C1889=C1888+1,ISNUMBER(AE1888)),AE1888,""),"")</x:f>
        <x:v>0</x:v>
      </x:c>
      <x:c r="AG1889" s="52" t="n">
        <x:f>IFERROR(IF(AND(A1889=A1888,C1889=C1888+1,ISNUMBER(U1889),ISNUMBER(U1888),U1888&lt;&gt;0),U1889/U1888-1,""),"")</x:f>
        <x:v>0.1759621964344935</x:v>
      </x:c>
      <x:c r="AH1889" s="50" t="n">
        <x:f>IF(AND(ISNUMBER(AE1889),ISNUMBER(AF1889),ISNUMBER(AG1889)),IF(AND(AE1889=1,AF1889=1,AG1889&lt;0),1,0),"")</x:f>
        <x:v>0</x:v>
      </x:c>
      <x:c r="AI1889" s="50" t="n">
        <x:f>IF(AND(A1889=A1890,C1890=C1889+1,ISNUMBER(AH1890)),C1890,"")</x:f>
        <x:v>2017</x:v>
      </x:c>
      <x:c r="AJ1889" s="50" t="n">
        <x:f>IF(AND(A1889=A1890,C1890=C1889+1,ISNUMBER(AH1890)),AH1890,"")</x:f>
        <x:v>0</x:v>
      </x:c>
    </x:row>
    <x:row r="1890" ht="15">
      <x:c r="A1890" s="9" t="s">
        <x:v>140</x:v>
      </x:c>
      <x:c r="B1890" s="10">
        <x:v>43100</x:v>
      </x:c>
      <x:c r="C1890" s="9">
        <x:v>2017</x:v>
      </x:c>
      <x:c r="D1890" s="11">
        <x:v>2038.4</x:v>
      </x:c>
      <x:c r="E1890" s="11">
        <x:v>356.8</x:v>
      </x:c>
      <x:c r="F1890" s="11">
        <x:v>479</x:v>
      </x:c>
      <x:c r="G1890" s="11">
        <x:v>1327.6</x:v>
      </x:c>
      <x:c r="H1890" s="11">
        <x:v>539</x:v>
      </x:c>
      <x:c r="I1890" s="11">
        <x:v>710.8</x:v>
      </x:c>
      <x:c r="J1890" s="11">
        <x:v>-41.5</x:v>
      </x:c>
      <x:c r="K1890" s="11">
        <x:v>19.8</x:v>
      </x:c>
      <x:c r="L1890" s="11">
        <x:v>81.900000000000006</x:v>
      </x:c>
      <x:c r="M1890" s="11">
        <x:v>0</x:v>
      </x:c>
      <x:c r="N1890" s="11">
        <x:v>539</x:v>
      </x:c>
      <x:c r="O1890" s="11">
        <x:v>1438.4</x:v>
      </x:c>
      <x:c r="P1890" s="11">
        <x:v>45.5</x:v>
      </x:c>
      <x:c r="Q1890" s="11">
        <x:v>114.3</x:v>
      </x:c>
      <x:c r="R1890" s="11">
        <x:v>23.7</x:v>
      </x:c>
      <x:c r="S1890" s="11">
        <x:v>12.2</x:v>
      </x:c>
      <x:c r="T1890" s="11">
        <x:v>118.2</x:v>
      </x:c>
      <x:c r="U1890" s="11">
        <x:v>1384.479</x:v>
      </x:c>
      <x:c r="V1890" s="11">
        <x:v>18</x:v>
      </x:c>
      <x:c r="W1890" s="12">
        <x:v>0</x:v>
      </x:c>
      <x:c r="X1890" s="8">
        <x:v>0</x:v>
      </x:c>
      <x:c r="Y1890" s="13">
        <x:f t="shared" si="174"/>
        <x:v>0.74488517745302718</x:v>
      </x:c>
      <x:c r="Z1890" s="13">
        <x:f t="shared" si="175"/>
        <x:v>0.6512951334379905</x:v>
      </x:c>
      <x:c r="AA1890" s="13">
        <x:f t="shared" si="176"/>
        <x:v>5.9850863422291987E-3</x:v>
      </x:c>
      <x:c r="AB1890" s="13">
        <x:f t="shared" si="177"/>
        <x:v>2.2321428571428572E-2</x:v>
      </x:c>
      <x:c r="AC1890" s="13">
        <x:f t="shared" si="178"/>
        <x:v>8.9032841217234121E-2</x:v>
      </x:c>
      <x:c r="AD1890" s="13">
        <x:f t="shared" si="179"/>
        <x:v>-2.035910518053375E-2</x:v>
      </x:c>
      <x:c r="AE1890" s="50" t="n">
        <x:f>IF(OR(NOT(ISNUMBER(Q1890)),NOT(ISNUMBER(R1890))),"",IF(Q1890&lt;R1890,1,0))</x:f>
        <x:v>0</x:v>
      </x:c>
      <x:c r="AF1890" s="50" t="n">
        <x:f>IFERROR(IF(AND(A1890=A1889,C1890=C1889+1,ISNUMBER(AE1889)),AE1889,""),"")</x:f>
        <x:v>0</x:v>
      </x:c>
      <x:c r="AG1890" s="52" t="n">
        <x:f>IFERROR(IF(AND(A1890=A1889,C1890=C1889+1,ISNUMBER(U1890),ISNUMBER(U1889),U1889&lt;&gt;0),U1890/U1889-1,""),"")</x:f>
        <x:v>-0.0019478352140059885</x:v>
      </x:c>
      <x:c r="AH1890" s="50" t="n">
        <x:f>IF(AND(ISNUMBER(AE1890),ISNUMBER(AF1890),ISNUMBER(AG1890)),IF(AND(AE1890=1,AF1890=1,AG1890&lt;0),1,0),"")</x:f>
        <x:v>0</x:v>
      </x:c>
      <x:c r="AI1890" s="50" t="n">
        <x:f>IF(AND(A1890=A1891,C1891=C1890+1,ISNUMBER(AH1891)),C1891,"")</x:f>
        <x:v>2018</x:v>
      </x:c>
      <x:c r="AJ1890" s="50" t="n">
        <x:f>IF(AND(A1890=A1891,C1891=C1890+1,ISNUMBER(AH1891)),AH1891,"")</x:f>
        <x:v>0</x:v>
      </x:c>
    </x:row>
    <x:row r="1891" ht="15">
      <x:c r="A1891" s="9" t="s">
        <x:v>140</x:v>
      </x:c>
      <x:c r="B1891" s="10">
        <x:v>43465</x:v>
      </x:c>
      <x:c r="C1891" s="9">
        <x:v>2018</x:v>
      </x:c>
      <x:c r="D1891" s="11">
        <x:v>2015.5</x:v>
      </x:c>
      <x:c r="E1891" s="11">
        <x:v>1202.0999999999999</x:v>
      </x:c>
      <x:c r="F1891" s="11">
        <x:v>599.20000000000005</x:v>
      </x:c>
      <x:c r="G1891" s="11">
        <x:v>1271.9000000000001</x:v>
      </x:c>
      <x:c r="H1891" s="11">
        <x:v>538.1</x:v>
      </x:c>
      <x:c r="I1891" s="11">
        <x:v>743.6</x:v>
      </x:c>
      <x:c r="J1891" s="11">
        <x:v>-25.8</x:v>
      </x:c>
      <x:c r="K1891" s="11">
        <x:v>37</x:v>
      </x:c>
      <x:c r="L1891" s="11">
        <x:v>39.1</x:v>
      </x:c>
      <x:c r="M1891" s="11">
        <x:v>0.2</x:v>
      </x:c>
      <x:c r="N1891" s="11">
        <x:v>537.9</x:v>
      </x:c>
      <x:c r="O1891" s="11">
        <x:v>1498.5</x:v>
      </x:c>
      <x:c r="P1891" s="11">
        <x:v>49.8</x:v>
      </x:c>
      <x:c r="Q1891" s="11">
        <x:v>122.4</x:v>
      </x:c>
      <x:c r="R1891" s="11">
        <x:v>26.4</x:v>
      </x:c>
      <x:c r="S1891" s="11">
        <x:v>33.799999999999997</x:v>
      </x:c>
      <x:c r="T1891" s="11">
        <x:v>130.6</x:v>
      </x:c>
      <x:c r="U1891" s="11">
        <x:v>1308.617</x:v>
      </x:c>
      <x:c r="V1891" s="11">
        <x:v>18</x:v>
      </x:c>
      <x:c r="W1891" s="12">
        <x:v>0</x:v>
      </x:c>
      <x:c r="X1891" s="8">
        <x:v>0</x:v>
      </x:c>
      <x:c r="Y1891" s="13">
        <x:f t="shared" si="174"/>
        <x:v>2.0061748998664886</x:v>
      </x:c>
      <x:c r="Z1891" s="13">
        <x:f t="shared" si="175"/>
        <x:v>0.63105929049863563</x:v>
      </x:c>
      <x:c r="AA1891" s="13">
        <x:f t="shared" si="176"/>
        <x:v>1.6770032250062017E-2</x:v>
      </x:c>
      <x:c r="AB1891" s="13">
        <x:f t="shared" si="177"/>
        <x:v>2.4708509054825103E-2</x:v>
      </x:c>
      <x:c r="AC1891" s="13">
        <x:f t="shared" si="178"/>
        <x:v>0.10268102838273448</x:v>
      </x:c>
      <x:c r="AD1891" s="13">
        <x:f t="shared" si="179"/>
        <x:v>-1.2800793847680477E-2</x:v>
      </x:c>
      <x:c r="AE1891" s="50" t="n">
        <x:f>IF(OR(NOT(ISNUMBER(Q1891)),NOT(ISNUMBER(R1891))),"",IF(Q1891&lt;R1891,1,0))</x:f>
        <x:v>0</x:v>
      </x:c>
      <x:c r="AF1891" s="50" t="n">
        <x:f>IFERROR(IF(AND(A1891=A1890,C1891=C1890+1,ISNUMBER(AE1890)),AE1890,""),"")</x:f>
        <x:v>0</x:v>
      </x:c>
      <x:c r="AG1891" s="52" t="n">
        <x:f>IFERROR(IF(AND(A1891=A1890,C1891=C1890+1,ISNUMBER(U1891),ISNUMBER(U1890),U1890&lt;&gt;0),U1891/U1890-1,""),"")</x:f>
        <x:v>-0.05479461949224229</x:v>
      </x:c>
      <x:c r="AH1891" s="50" t="n">
        <x:f>IF(AND(ISNUMBER(AE1891),ISNUMBER(AF1891),ISNUMBER(AG1891)),IF(AND(AE1891=1,AF1891=1,AG1891&lt;0),1,0),"")</x:f>
        <x:v>0</x:v>
      </x:c>
      <x:c r="AI1891" s="50" t="n">
        <x:f>IF(AND(A1891=A1892,C1892=C1891+1,ISNUMBER(AH1892)),C1892,"")</x:f>
        <x:v>2019</x:v>
      </x:c>
      <x:c r="AJ1891" s="50" t="n">
        <x:f>IF(AND(A1891=A1892,C1892=C1891+1,ISNUMBER(AH1892)),AH1892,"")</x:f>
        <x:v>0</x:v>
      </x:c>
    </x:row>
    <x:row r="1892" ht="15">
      <x:c r="A1892" s="9" t="s">
        <x:v>140</x:v>
      </x:c>
      <x:c r="B1892" s="10">
        <x:v>43830</x:v>
      </x:c>
      <x:c r="C1892" s="9">
        <x:v>2019</x:v>
      </x:c>
      <x:c r="D1892" s="11">
        <x:v>1387.2</x:v>
      </x:c>
      <x:c r="E1892" s="11">
        <x:v>485.4</x:v>
      </x:c>
      <x:c r="F1892" s="11">
        <x:v>602.29999999999995</x:v>
      </x:c>
      <x:c r="G1892" s="11">
        <x:v>1081.4000000000001</x:v>
      </x:c>
      <x:c r="H1892" s="11">
        <x:v>553.5</x:v>
      </x:c>
      <x:c r="I1892" s="11">
        <x:v>305.8</x:v>
      </x:c>
      <x:c r="J1892" s="11">
        <x:v>178</x:v>
      </x:c>
      <x:c r="K1892" s="11">
        <x:v>265</x:v>
      </x:c>
      <x:c r="L1892" s="11">
        <x:v>45.9</x:v>
      </x:c>
      <x:c r="M1892" s="11">
        <x:v>223.4</x:v>
      </x:c>
      <x:c r="N1892" s="11">
        <x:v>330.1</x:v>
      </x:c>
      <x:c r="O1892" s="11">
        <x:v>1446.1</x:v>
      </x:c>
      <x:c r="P1892" s="11">
        <x:v>99.8</x:v>
      </x:c>
      <x:c r="Q1892" s="11">
        <x:v>137.19999999999999</x:v>
      </x:c>
      <x:c r="R1892" s="11">
        <x:v>15.1</x:v>
      </x:c>
      <x:c r="S1892" s="11">
        <x:v>106</x:v>
      </x:c>
      <x:c r="T1892" s="11">
        <x:v>87.7</x:v>
      </x:c>
      <x:c r="U1892" s="11">
        <x:v>1001.2848</x:v>
      </x:c>
      <x:c r="V1892" s="11">
        <x:v>18</x:v>
      </x:c>
      <x:c r="W1892" s="12">
        <x:v>0</x:v>
      </x:c>
      <x:c r="X1892" s="8">
        <x:v>0</x:v>
      </x:c>
      <x:c r="Y1892" s="13">
        <x:f t="shared" si="174"/>
        <x:v>0.80591067574298525</x:v>
      </x:c>
      <x:c r="Z1892" s="13">
        <x:f t="shared" si="175"/>
        <x:v>0.77955594002306805</x:v>
      </x:c>
      <x:c r="AA1892" s="13">
        <x:f t="shared" si="176"/>
        <x:v>7.6412918108419839E-2</x:v>
      </x:c>
      <x:c r="AB1892" s="13">
        <x:f t="shared" si="177"/>
        <x:v>7.1943483275663203E-2</x:v>
      </x:c>
      <x:c r="AC1892" s="13">
        <x:f t="shared" si="178"/>
        <x:v>8.1098575920103569E-2</x:v>
      </x:c>
      <x:c r="AD1892" s="13">
        <x:f t="shared" si="179"/>
        <x:v>0.12831603229527105</x:v>
      </x:c>
      <x:c r="AE1892" s="50" t="n">
        <x:f>IF(OR(NOT(ISNUMBER(Q1892)),NOT(ISNUMBER(R1892))),"",IF(Q1892&lt;R1892,1,0))</x:f>
        <x:v>0</x:v>
      </x:c>
      <x:c r="AF1892" s="50" t="n">
        <x:f>IFERROR(IF(AND(A1892=A1891,C1892=C1891+1,ISNUMBER(AE1891)),AE1891,""),"")</x:f>
        <x:v>0</x:v>
      </x:c>
      <x:c r="AG1892" s="52" t="n">
        <x:f>IFERROR(IF(AND(A1892=A1891,C1892=C1891+1,ISNUMBER(U1892),ISNUMBER(U1891),U1891&lt;&gt;0),U1892/U1891-1,""),"")</x:f>
        <x:v>-0.2348526727071404</x:v>
      </x:c>
      <x:c r="AH1892" s="50" t="n">
        <x:f>IF(AND(ISNUMBER(AE1892),ISNUMBER(AF1892),ISNUMBER(AG1892)),IF(AND(AE1892=1,AF1892=1,AG1892&lt;0),1,0),"")</x:f>
        <x:v>0</x:v>
      </x:c>
      <x:c r="AI1892" s="50" t="n">
        <x:f>IF(AND(A1892=A1893,C1893=C1892+1,ISNUMBER(AH1893)),C1893,"")</x:f>
        <x:v>2020</x:v>
      </x:c>
      <x:c r="AJ1892" s="50" t="n">
        <x:f>IF(AND(A1892=A1893,C1893=C1892+1,ISNUMBER(AH1893)),AH1893,"")</x:f>
        <x:v>0</x:v>
      </x:c>
    </x:row>
    <x:row r="1893" ht="15">
      <x:c r="A1893" s="9" t="s">
        <x:v>140</x:v>
      </x:c>
      <x:c r="B1893" s="10">
        <x:v>44196</x:v>
      </x:c>
      <x:c r="C1893" s="9">
        <x:v>2020</x:v>
      </x:c>
      <x:c r="D1893" s="11">
        <x:v>1427.1</x:v>
      </x:c>
      <x:c r="E1893" s="11">
        <x:v>481.7</x:v>
      </x:c>
      <x:c r="F1893" s="11">
        <x:v>552.70000000000005</x:v>
      </x:c>
      <x:c r="G1893" s="11">
        <x:v>1144.9000000000001</x:v>
      </x:c>
      <x:c r="H1893" s="11">
        <x:v>678.2</x:v>
      </x:c>
      <x:c r="I1893" s="11">
        <x:v>282.2</x:v>
      </x:c>
      <x:c r="J1893" s="11">
        <x:v>147.69999999999999</x:v>
      </x:c>
      <x:c r="K1893" s="11">
        <x:v>267</x:v>
      </x:c>
      <x:c r="L1893" s="11">
        <x:v>44.7</x:v>
      </x:c>
      <x:c r="M1893" s="11">
        <x:v>234.1</x:v>
      </x:c>
      <x:c r="N1893" s="11">
        <x:v>444.1</x:v>
      </x:c>
      <x:c r="O1893" s="11">
        <x:v>1264.7</x:v>
      </x:c>
      <x:c r="P1893" s="11">
        <x:v>12.9</x:v>
      </x:c>
      <x:c r="Q1893" s="11">
        <x:v>69.3</x:v>
      </x:c>
      <x:c r="R1893" s="11">
        <x:v>14.9</x:v>
      </x:c>
      <x:c r="S1893" s="11">
        <x:v>-11.5</x:v>
      </x:c>
      <x:c r="T1893" s="11">
        <x:v>2.8</x:v>
      </x:c>
      <x:c r="U1893" s="11">
        <x:v>459.54199999999997</x:v>
      </x:c>
      <x:c r="V1893" s="11">
        <x:v>18</x:v>
      </x:c>
      <x:c r="W1893" s="12">
        <x:v>0</x:v>
      </x:c>
      <x:c r="X1893" s="8">
        <x:v>0</x:v>
      </x:c>
      <x:c r="Y1893" s="13">
        <x:f t="shared" si="174"/>
        <x:v>0.87153971413063136</x:v>
      </x:c>
      <x:c r="Z1893" s="13">
        <x:f t="shared" si="175"/>
        <x:v>0.80225632401373426</x:v>
      </x:c>
      <x:c r="AA1893" s="13">
        <x:f t="shared" si="176"/>
        <x:v>-8.0583000490505232E-3</x:v>
      </x:c>
      <x:c r="AB1893" s="13">
        <x:f t="shared" si="177"/>
        <x:v>9.0393104898044991E-3</x:v>
      </x:c>
      <x:c r="AC1893" s="13">
        <x:f t="shared" si="178"/>
        <x:v>2.4456284391649922E-3</x:v>
      </x:c>
      <x:c r="AD1893" s="13">
        <x:f t="shared" si="179"/>
        <x:v>0.10349660149954452</x:v>
      </x:c>
      <x:c r="AE1893" s="50" t="n">
        <x:f>IF(OR(NOT(ISNUMBER(Q1893)),NOT(ISNUMBER(R1893))),"",IF(Q1893&lt;R1893,1,0))</x:f>
        <x:v>0</x:v>
      </x:c>
      <x:c r="AF1893" s="50" t="n">
        <x:f>IFERROR(IF(AND(A1893=A1892,C1893=C1892+1,ISNUMBER(AE1892)),AE1892,""),"")</x:f>
        <x:v>0</x:v>
      </x:c>
      <x:c r="AG1893" s="52" t="n">
        <x:f>IFERROR(IF(AND(A1893=A1892,C1893=C1892+1,ISNUMBER(U1893),ISNUMBER(U1892),U1892&lt;&gt;0),U1893/U1892-1,""),"")</x:f>
        <x:v>-0.5410476619639089</x:v>
      </x:c>
      <x:c r="AH1893" s="50" t="n">
        <x:f>IF(AND(ISNUMBER(AE1893),ISNUMBER(AF1893),ISNUMBER(AG1893)),IF(AND(AE1893=1,AF1893=1,AG1893&lt;0),1,0),"")</x:f>
        <x:v>0</x:v>
      </x:c>
      <x:c r="AI1893" s="50" t="n">
        <x:f>IF(AND(A1893=A1894,C1894=C1893+1,ISNUMBER(AH1894)),C1894,"")</x:f>
        <x:v>2021</x:v>
      </x:c>
      <x:c r="AJ1893" s="50" t="n">
        <x:f>IF(AND(A1893=A1894,C1894=C1893+1,ISNUMBER(AH1894)),AH1894,"")</x:f>
        <x:v>0</x:v>
      </x:c>
    </x:row>
    <x:row r="1894" ht="15">
      <x:c r="A1894" s="9" t="s">
        <x:v>140</x:v>
      </x:c>
      <x:c r="B1894" s="10">
        <x:v>44561</x:v>
      </x:c>
      <x:c r="C1894" s="9">
        <x:v>2021</x:v>
      </x:c>
      <x:c r="D1894" s="11">
        <x:v>1291.5</x:v>
      </x:c>
      <x:c r="E1894" s="11">
        <x:v>363.1</x:v>
      </x:c>
      <x:c r="F1894" s="11">
        <x:v>499</x:v>
      </x:c>
      <x:c r="G1894" s="11">
        <x:v>868.3</x:v>
      </x:c>
      <x:c r="H1894" s="11">
        <x:v>361.8</x:v>
      </x:c>
      <x:c r="I1894" s="11">
        <x:v>423.2</x:v>
      </x:c>
      <x:c r="J1894" s="11">
        <x:v>206.8</x:v>
      </x:c>
      <x:c r="K1894" s="11">
        <x:v>119.1</x:v>
      </x:c>
      <x:c r="L1894" s="11">
        <x:v>47.7</x:v>
      </x:c>
      <x:c r="M1894" s="11">
        <x:v>110.7</x:v>
      </x:c>
      <x:c r="N1894" s="11">
        <x:v>251.1</x:v>
      </x:c>
      <x:c r="O1894" s="11">
        <x:v>1324.8</x:v>
      </x:c>
      <x:c r="P1894" s="11">
        <x:v>42.8</x:v>
      </x:c>
      <x:c r="Q1894" s="11">
        <x:v>104.4</x:v>
      </x:c>
      <x:c r="R1894" s="11">
        <x:v>15.1</x:v>
      </x:c>
      <x:c r="S1894" s="11">
        <x:v>25.4</x:v>
      </x:c>
      <x:c r="T1894" s="11">
        <x:v>102.7</x:v>
      </x:c>
      <x:c r="U1894" s="11">
        <x:v>748.22280000000001</x:v>
      </x:c>
      <x:c r="V1894" s="11">
        <x:v>18</x:v>
      </x:c>
      <x:c r="W1894" s="12">
        <x:v>0</x:v>
      </x:c>
      <x:c r="X1894" s="8">
        <x:v>0</x:v>
      </x:c>
      <x:c r="Y1894" s="13">
        <x:f t="shared" si="174"/>
        <x:v>0.72765531062124256</x:v>
      </x:c>
      <x:c r="Z1894" s="13">
        <x:f t="shared" si="175"/>
        <x:v>0.67231900890437468</x:v>
      </x:c>
      <x:c r="AA1894" s="13">
        <x:f t="shared" si="176"/>
        <x:v>1.9667053813395275E-2</x:v>
      </x:c>
      <x:c r="AB1894" s="13">
        <x:f t="shared" si="177"/>
        <x:v>3.3139759969028258E-2</x:v>
      </x:c>
      <x:c r="AC1894" s="13">
        <x:f t="shared" si="178"/>
        <x:v>0.11827709317056317</x:v>
      </x:c>
      <x:c r="AD1894" s="13">
        <x:f t="shared" si="179"/>
        <x:v>0.16012388695315524</x:v>
      </x:c>
      <x:c r="AE1894" s="50" t="n">
        <x:f>IF(OR(NOT(ISNUMBER(Q1894)),NOT(ISNUMBER(R1894))),"",IF(Q1894&lt;R1894,1,0))</x:f>
        <x:v>0</x:v>
      </x:c>
      <x:c r="AF1894" s="50" t="n">
        <x:f>IFERROR(IF(AND(A1894=A1893,C1894=C1893+1,ISNUMBER(AE1893)),AE1893,""),"")</x:f>
        <x:v>0</x:v>
      </x:c>
      <x:c r="AG1894" s="52" t="n">
        <x:f>IFERROR(IF(AND(A1894=A1893,C1894=C1893+1,ISNUMBER(U1894),ISNUMBER(U1893),U1893&lt;&gt;0),U1894/U1893-1,""),"")</x:f>
        <x:v>0.628192417668026</x:v>
      </x:c>
      <x:c r="AH1894" s="50" t="n">
        <x:f>IF(AND(ISNUMBER(AE1894),ISNUMBER(AF1894),ISNUMBER(AG1894)),IF(AND(AE1894=1,AF1894=1,AG1894&lt;0),1,0),"")</x:f>
        <x:v>0</x:v>
      </x:c>
      <x:c r="AI1894" s="50" t="n">
        <x:f>IF(AND(A1894=A1895,C1895=C1894+1,ISNUMBER(AH1895)),C1895,"")</x:f>
        <x:v>2022</x:v>
      </x:c>
      <x:c r="AJ1894" s="50" t="n">
        <x:f>IF(AND(A1894=A1895,C1895=C1894+1,ISNUMBER(AH1895)),AH1895,"")</x:f>
        <x:v>0</x:v>
      </x:c>
    </x:row>
    <x:row r="1895" ht="15">
      <x:c r="A1895" s="9" t="s">
        <x:v>140</x:v>
      </x:c>
      <x:c r="B1895" s="10">
        <x:v>44926</x:v>
      </x:c>
      <x:c r="C1895" s="9">
        <x:v>2022</x:v>
      </x:c>
      <x:c r="D1895" s="11">
        <x:v>1338.7</x:v>
      </x:c>
      <x:c r="E1895" s="11">
        <x:v>414.1</x:v>
      </x:c>
      <x:c r="F1895" s="11">
        <x:v>542.79999999999995</x:v>
      </x:c>
      <x:c r="G1895" s="11">
        <x:v>873.1</x:v>
      </x:c>
      <x:c r="H1895" s="11">
        <x:v>327.60000000000002</x:v>
      </x:c>
      <x:c r="I1895" s="11">
        <x:v>465.6</x:v>
      </x:c>
      <x:c r="J1895" s="11">
        <x:v>242.9</x:v>
      </x:c>
      <x:c r="K1895" s="11">
        <x:v>99.6</x:v>
      </x:c>
      <x:c r="L1895" s="11">
        <x:v>63.3</x:v>
      </x:c>
      <x:c r="M1895" s="11">
        <x:v>84.2</x:v>
      </x:c>
      <x:c r="N1895" s="11">
        <x:v>243.4</x:v>
      </x:c>
      <x:c r="O1895" s="11">
        <x:v>1739.6</x:v>
      </x:c>
      <x:c r="P1895" s="11">
        <x:v>52.1</x:v>
      </x:c>
      <x:c r="Q1895" s="11">
        <x:v>111.3</x:v>
      </x:c>
      <x:c r="R1895" s="11">
        <x:v>11.4</x:v>
      </x:c>
      <x:c r="S1895" s="11">
        <x:v>32.299999999999997</x:v>
      </x:c>
      <x:c r="T1895" s="11">
        <x:v>92.9</x:v>
      </x:c>
      <x:c r="U1895" s="11">
        <x:v>373.15600000000001</x:v>
      </x:c>
      <x:c r="V1895" s="11">
        <x:v>18</x:v>
      </x:c>
      <x:c r="W1895" s="12">
        <x:v>0</x:v>
      </x:c>
      <x:c r="X1895" s="8">
        <x:v>0</x:v>
      </x:c>
      <x:c r="Y1895" s="13">
        <x:f t="shared" si="174"/>
        <x:v>0.76289609432571859</x:v>
      </x:c>
      <x:c r="Z1895" s="13">
        <x:f t="shared" si="175"/>
        <x:v>0.65219989542093071</x:v>
      </x:c>
      <x:c r="AA1895" s="13">
        <x:f t="shared" si="176"/>
        <x:v>2.4127885261821167E-2</x:v>
      </x:c>
      <x:c r="AB1895" s="13">
        <x:f t="shared" si="177"/>
        <x:v>3.8918353626652726E-2</x:v>
      </x:c>
      <x:c r="AC1895" s="13">
        <x:f t="shared" si="178"/>
        <x:v>0.10640247394342001</x:v>
      </x:c>
      <x:c r="AD1895" s="13">
        <x:f t="shared" si="179"/>
        <x:v>0.18144468514230222</x:v>
      </x:c>
      <x:c r="AE1895" s="50" t="n">
        <x:f>IF(OR(NOT(ISNUMBER(Q1895)),NOT(ISNUMBER(R1895))),"",IF(Q1895&lt;R1895,1,0))</x:f>
        <x:v>0</x:v>
      </x:c>
      <x:c r="AF1895" s="50" t="n">
        <x:f>IFERROR(IF(AND(A1895=A1894,C1895=C1894+1,ISNUMBER(AE1894)),AE1894,""),"")</x:f>
        <x:v>0</x:v>
      </x:c>
      <x:c r="AG1895" s="52" t="n">
        <x:f>IFERROR(IF(AND(A1895=A1894,C1895=C1894+1,ISNUMBER(U1895),ISNUMBER(U1894),U1894&lt;&gt;0),U1895/U1894-1,""),"")</x:f>
        <x:v>-0.5012768923908761</x:v>
      </x:c>
      <x:c r="AH1895" s="50" t="n">
        <x:f>IF(AND(ISNUMBER(AE1895),ISNUMBER(AF1895),ISNUMBER(AG1895)),IF(AND(AE1895=1,AF1895=1,AG1895&lt;0),1,0),"")</x:f>
        <x:v>0</x:v>
      </x:c>
      <x:c r="AI1895" s="50" t="n">
        <x:f>IF(AND(A1895=A1896,C1896=C1895+1,ISNUMBER(AH1896)),C1896,"")</x:f>
        <x:v>2023</x:v>
      </x:c>
      <x:c r="AJ1895" s="50" t="n">
        <x:f>IF(AND(A1895=A1896,C1896=C1895+1,ISNUMBER(AH1896)),AH1896,"")</x:f>
        <x:v>0</x:v>
      </x:c>
    </x:row>
    <x:row r="1896" ht="15">
      <x:c r="A1896" s="9" t="s">
        <x:v>140</x:v>
      </x:c>
      <x:c r="B1896" s="10">
        <x:v>45291</x:v>
      </x:c>
      <x:c r="C1896" s="9">
        <x:v>2023</x:v>
      </x:c>
      <x:c r="D1896" s="11">
        <x:v>1297.7</x:v>
      </x:c>
      <x:c r="E1896" s="11">
        <x:v>424.5</x:v>
      </x:c>
      <x:c r="F1896" s="11">
        <x:v>618.4</x:v>
      </x:c>
      <x:c r="G1896" s="11">
        <x:v>837.9</x:v>
      </x:c>
      <x:c r="H1896" s="11">
        <x:v>315.5</x:v>
      </x:c>
      <x:c r="I1896" s="11">
        <x:v>459.8</x:v>
      </x:c>
      <x:c r="J1896" s="11">
        <x:v>244.5</x:v>
      </x:c>
      <x:c r="K1896" s="11">
        <x:v>116.5</x:v>
      </x:c>
      <x:c r="L1896" s="11">
        <x:v>72.900000000000006</x:v>
      </x:c>
      <x:c r="M1896" s="11">
        <x:v>159</x:v>
      </x:c>
      <x:c r="N1896" s="11">
        <x:v>156.5</x:v>
      </x:c>
      <x:c r="O1896" s="11">
        <x:v>1913.7</x:v>
      </x:c>
      <x:c r="P1896" s="11">
        <x:v>66</x:v>
      </x:c>
      <x:c r="Q1896" s="11">
        <x:v>129.1</x:v>
      </x:c>
      <x:c r="R1896" s="11">
        <x:v>17.7</x:v>
      </x:c>
      <x:c r="S1896" s="11">
        <x:v>35.9</x:v>
      </x:c>
      <x:c r="T1896" s="11">
        <x:v>99</x:v>
      </x:c>
      <x:c r="U1896" s="11">
        <x:v>366.94150000000002</x:v>
      </x:c>
      <x:c r="V1896" s="11">
        <x:v>18</x:v>
      </x:c>
      <x:c r="W1896" s="12">
        <x:v>0</x:v>
      </x:c>
      <x:c r="X1896" s="8">
        <x:v>0</x:v>
      </x:c>
      <x:c r="Y1896" s="13">
        <x:f t="shared" si="174"/>
        <x:v>0.68644890038809836</x:v>
      </x:c>
      <x:c r="Z1896" s="13">
        <x:f t="shared" si="175"/>
        <x:v>0.6456808199121522</x:v>
      </x:c>
      <x:c r="AA1896" s="13">
        <x:f t="shared" si="176"/>
        <x:v>2.7664329197811512E-2</x:v>
      </x:c>
      <x:c r="AB1896" s="13">
        <x:f t="shared" si="177"/>
        <x:v>5.085921245280111E-2</x:v>
      </x:c>
      <x:c r="AC1896" s="13">
        <x:f t="shared" si="178"/>
        <x:v>0.11815252416756176</x:v>
      </x:c>
      <x:c r="AD1896" s="13">
        <x:f t="shared" si="179"/>
        <x:v>0.18841026431378594</x:v>
      </x:c>
      <x:c r="AE1896" s="50" t="n">
        <x:f>IF(OR(NOT(ISNUMBER(Q1896)),NOT(ISNUMBER(R1896))),"",IF(Q1896&lt;R1896,1,0))</x:f>
        <x:v>0</x:v>
      </x:c>
      <x:c r="AF1896" s="50" t="n">
        <x:f>IFERROR(IF(AND(A1896=A1895,C1896=C1895+1,ISNUMBER(AE1895)),AE1895,""),"")</x:f>
        <x:v>0</x:v>
      </x:c>
      <x:c r="AG1896" s="52" t="n">
        <x:f>IFERROR(IF(AND(A1896=A1895,C1896=C1895+1,ISNUMBER(U1896),ISNUMBER(U1895),U1895&lt;&gt;0),U1896/U1895-1,""),"")</x:f>
        <x:v>-0.016653892741909537</x:v>
      </x:c>
      <x:c r="AH1896" s="50" t="n">
        <x:f>IF(AND(ISNUMBER(AE1896),ISNUMBER(AF1896),ISNUMBER(AG1896)),IF(AND(AE1896=1,AF1896=1,AG1896&lt;0),1,0),"")</x:f>
        <x:v>0</x:v>
      </x:c>
      <x:c r="AI1896" s="50" t="n">
        <x:f>IF(AND(A1896=A1897,C1897=C1896+1,ISNUMBER(AH1897)),C1897,"")</x:f>
        <x:v>2024</x:v>
      </x:c>
      <x:c r="AJ1896" s="50" t="n">
        <x:f>IF(AND(A1896=A1897,C1897=C1896+1,ISNUMBER(AH1897)),AH1897,"")</x:f>
        <x:v>0</x:v>
      </x:c>
    </x:row>
    <x:row r="1897" ht="15">
      <x:c r="A1897" s="9" t="s">
        <x:v>140</x:v>
      </x:c>
      <x:c r="B1897" s="10">
        <x:v>45657</x:v>
      </x:c>
      <x:c r="C1897" s="9">
        <x:v>2024</x:v>
      </x:c>
      <x:c r="D1897" s="11">
        <x:v>1204.7</x:v>
      </x:c>
      <x:c r="E1897" s="11">
        <x:v>357.5</x:v>
      </x:c>
      <x:c r="F1897" s="11">
        <x:v>508.1</x:v>
      </x:c>
      <x:c r="G1897" s="11">
        <x:v>754.5</x:v>
      </x:c>
      <x:c r="H1897" s="11">
        <x:v>250.3</x:v>
      </x:c>
      <x:c r="I1897" s="11">
        <x:v>450.2</x:v>
      </x:c>
      <x:c r="J1897" s="11">
        <x:v>238.9</x:v>
      </x:c>
      <x:c r="K1897" s="11">
        <x:v>57.3</x:v>
      </x:c>
      <x:c r="L1897" s="11">
        <x:v>66.400000000000006</x:v>
      </x:c>
      <x:c r="M1897" s="11">
        <x:v>71.400000000000006</x:v>
      </x:c>
      <x:c r="N1897" s="11">
        <x:v>178.9</x:v>
      </x:c>
      <x:c r="O1897" s="11">
        <x:v>1807.1</x:v>
      </x:c>
      <x:c r="P1897" s="11">
        <x:v>84.3</x:v>
      </x:c>
      <x:c r="Q1897" s="11">
        <x:v>147.19999999999999</x:v>
      </x:c>
      <x:c r="R1897" s="11">
        <x:v>21.6</x:v>
      </x:c>
      <x:c r="S1897" s="11">
        <x:v>46.3</x:v>
      </x:c>
      <x:c r="T1897" s="11">
        <x:v>112</x:v>
      </x:c>
      <x:c r="U1897" s="11">
        <x:v>825.97059999999999</x:v>
      </x:c>
      <x:c r="V1897" s="11">
        <x:v>18</x:v>
      </x:c>
      <x:c r="W1897" s="12">
        <x:v>0</x:v>
      </x:c>
      <x:c r="X1897" s="8">
        <x:v>0</x:v>
      </x:c>
      <x:c r="Y1897" s="13">
        <x:f t="shared" si="174"/>
        <x:v>0.70360165321787049</x:v>
      </x:c>
      <x:c r="Z1897" s="13">
        <x:f t="shared" si="175"/>
        <x:v>0.62629700340333694</x:v>
      </x:c>
      <x:c r="AA1897" s="13">
        <x:f t="shared" si="176"/>
        <x:v>3.8432804847679913E-2</x:v>
      </x:c>
      <x:c r="AB1897" s="13">
        <x:f t="shared" si="177"/>
        <x:v>6.9975927616834063E-2</x:v>
      </x:c>
      <x:c r="AC1897" s="13">
        <x:f t="shared" si="178"/>
        <x:v>0.14844267726971505</x:v>
      </x:c>
      <x:c r="AD1897" s="13">
        <x:f t="shared" si="179"/>
        <x:v>0.19830663235660331</x:v>
      </x:c>
      <x:c r="AE1897" s="50" t="n">
        <x:f>IF(OR(NOT(ISNUMBER(Q1897)),NOT(ISNUMBER(R1897))),"",IF(Q1897&lt;R1897,1,0))</x:f>
        <x:v>0</x:v>
      </x:c>
      <x:c r="AF1897" s="50" t="n">
        <x:f>IFERROR(IF(AND(A1897=A1896,C1897=C1896+1,ISNUMBER(AE1896)),AE1896,""),"")</x:f>
        <x:v>0</x:v>
      </x:c>
      <x:c r="AG1897" s="52" t="n">
        <x:f>IFERROR(IF(AND(A1897=A1896,C1897=C1896+1,ISNUMBER(U1897),ISNUMBER(U1896),U1896&lt;&gt;0),U1897/U1896-1,""),"")</x:f>
        <x:v>1.2509598941520648</x:v>
      </x:c>
      <x:c r="AH1897" s="50" t="n">
        <x:f>IF(AND(ISNUMBER(AE1897),ISNUMBER(AF1897),ISNUMBER(AG1897)),IF(AND(AE1897=1,AF1897=1,AG1897&lt;0),1,0),"")</x:f>
        <x:v>0</x:v>
      </x:c>
      <x:c r="AI1897" s="50" t="str">
        <x:f>IF(AND(A1897=A1898,C1898=C1897+1,ISNUMBER(AH1898)),C1898,"")</x:f>
      </x:c>
      <x:c r="AJ1897" s="50" t="str">
        <x:f>IF(AND(A1897=A1898,C1898=C1897+1,ISNUMBER(AH1898)),AH1898,"")</x:f>
      </x:c>
    </x:row>
    <x:row r="1898" ht="15">
      <x:c r="A1898" s="9" t="s">
        <x:v>141</x:v>
      </x:c>
      <x:c r="B1898" s="10">
        <x:v>40178</x:v>
      </x:c>
      <x:c r="C1898" s="9">
        <x:v>2009</x:v>
      </x:c>
      <x:c r="D1898" s="11">
        <x:v>543.44799999999998</x:v>
      </x:c>
      <x:c r="E1898" s="11">
        <x:v>37.374000000000002</x:v>
      </x:c>
      <x:c r="F1898" s="11">
        <x:v>135.881</x:v>
      </x:c>
      <x:c r="G1898" s="11">
        <x:v>306.18400000000003</x:v>
      </x:c>
      <x:c r="H1898" s="11">
        <x:v>270.26799999999997</x:v>
      </x:c>
      <x:c r="I1898" s="11">
        <x:v>237.26400000000001</x:v>
      </x:c>
      <x:c r="J1898" s="11">
        <x:v>-63.78</x:v>
      </x:c>
      <x:c r="K1898" s="11">
        <x:v>29.652000000000001</x:v>
      </x:c>
      <x:c r="L1898" s="11" t="s">
        <x:v>40</x:v>
      </x:c>
      <x:c r="M1898" s="11">
        <x:v>102.447</x:v>
      </x:c>
      <x:c r="N1898" s="11">
        <x:v>167.821</x:v>
      </x:c>
      <x:c r="O1898" s="11">
        <x:v>43.741999999999997</x:v>
      </x:c>
      <x:c r="P1898" s="11">
        <x:v>-24.356000000000002</x:v>
      </x:c>
      <x:c r="Q1898" s="11">
        <x:v>-23.94</x:v>
      </x:c>
      <x:c r="R1898" s="11">
        <x:v>15.218999999999999</x:v>
      </x:c>
      <x:c r="S1898" s="11">
        <x:v>-51.988999999999997</x:v>
      </x:c>
      <x:c r="T1898" s="11">
        <x:v>22.047000000000001</x:v>
      </x:c>
      <x:c r="U1898" s="11">
        <x:v>55.155700000000003</x:v>
      </x:c>
      <x:c r="V1898" s="11">
        <x:v>17</x:v>
      </x:c>
      <x:c r="W1898" s="12">
        <x:v>1</x:v>
      </x:c>
      <x:c r="X1898" s="8">
        <x:v>0</x:v>
      </x:c>
      <x:c r="Y1898" s="13">
        <x:f t="shared" si="174"/>
        <x:v>0.27504949183476718</x:v>
      </x:c>
      <x:c r="Z1898" s="13">
        <x:f t="shared" si="175"/>
        <x:v>0.5634099306649395</x:v>
      </x:c>
      <x:c r="AA1898" s="13">
        <x:f t="shared" si="176"/>
        <x:v>-9.5665086632023666E-2</x:v>
      </x:c>
      <x:c r="AB1898" s="13">
        <x:f t="shared" si="177"/>
        <x:v>-4.4817535440373327E-2</x:v>
      </x:c>
      <x:c r="AC1898" s="13">
        <x:f t="shared" si="178"/>
        <x:v>7.2005722049486576E-2</x:v>
      </x:c>
      <x:c r="AD1898" s="13">
        <x:f t="shared" si="179"/>
        <x:v>-0.11736173470138818</x:v>
      </x:c>
      <x:c r="AE1898" s="50" t="n">
        <x:f>IF(OR(NOT(ISNUMBER(Q1898)),NOT(ISNUMBER(R1898))),"",IF(Q1898&lt;R1898,1,0))</x:f>
        <x:v>1</x:v>
      </x:c>
      <x:c r="AF1898" s="50" t="str">
        <x:f>IFERROR(IF(AND(A1898=A1897,C1898=C1897+1,ISNUMBER(AE1897)),AE1897,""),"")</x:f>
      </x:c>
      <x:c r="AG1898" s="52" t="str">
        <x:f>IFERROR(IF(AND(A1898=A1897,C1898=C1897+1,ISNUMBER(U1898),ISNUMBER(U1897),U1897&lt;&gt;0),U1898/U1897-1,""),"")</x:f>
      </x:c>
      <x:c r="AH1898" s="50" t="str">
        <x:f>IF(AND(ISNUMBER(AE1898),ISNUMBER(AF1898),ISNUMBER(AG1898)),IF(AND(AE1898=1,AF1898=1,AG1898&lt;0),1,0),"")</x:f>
      </x:c>
      <x:c r="AI1898" s="50" t="n">
        <x:f>IF(AND(A1898=A1899,C1899=C1898+1,ISNUMBER(AH1899)),C1899,"")</x:f>
        <x:v>2010</x:v>
      </x:c>
      <x:c r="AJ1898" s="50" t="n">
        <x:f>IF(AND(A1898=A1899,C1899=C1898+1,ISNUMBER(AH1899)),AH1899,"")</x:f>
        <x:v>0</x:v>
      </x:c>
    </x:row>
    <x:row r="1899" ht="15">
      <x:c r="A1899" s="9" t="s">
        <x:v>141</x:v>
      </x:c>
      <x:c r="B1899" s="10">
        <x:v>40543</x:v>
      </x:c>
      <x:c r="C1899" s="9">
        <x:v>2010</x:v>
      </x:c>
      <x:c r="D1899" s="11">
        <x:v>550.40800000000002</x:v>
      </x:c>
      <x:c r="E1899" s="11">
        <x:v>45.643999999999998</x:v>
      </x:c>
      <x:c r="F1899" s="11">
        <x:v>40.149000000000001</x:v>
      </x:c>
      <x:c r="G1899" s="11">
        <x:v>343.15800000000002</x:v>
      </x:c>
      <x:c r="H1899" s="11">
        <x:v>307.79000000000002</x:v>
      </x:c>
      <x:c r="I1899" s="11">
        <x:v>207.25</x:v>
      </x:c>
      <x:c r="J1899" s="11">
        <x:v>-93.668999999999997</x:v>
      </x:c>
      <x:c r="K1899" s="11">
        <x:v>33.401000000000003</x:v>
      </x:c>
      <x:c r="L1899" s="11" t="s">
        <x:v>40</x:v>
      </x:c>
      <x:c r="M1899" s="11">
        <x:v>6.86</x:v>
      </x:c>
      <x:c r="N1899" s="11">
        <x:v>300.93</x:v>
      </x:c>
      <x:c r="O1899" s="11">
        <x:v>44.002000000000002</x:v>
      </x:c>
      <x:c r="P1899" s="11">
        <x:v>-13.419</x:v>
      </x:c>
      <x:c r="Q1899" s="11">
        <x:v>-12.808999999999999</x:v>
      </x:c>
      <x:c r="R1899" s="11">
        <x:v>17.46</x:v>
      </x:c>
      <x:c r="S1899" s="11">
        <x:v>-29.888999999999999</x:v>
      </x:c>
      <x:c r="T1899" s="11">
        <x:v>11.505000000000001</x:v>
      </x:c>
      <x:c r="U1899" s="11">
        <x:v>71.022400000000005</x:v>
      </x:c>
      <x:c r="V1899" s="11">
        <x:v>17</x:v>
      </x:c>
      <x:c r="W1899" s="12">
        <x:v>1</x:v>
      </x:c>
      <x:c r="X1899" s="8">
        <x:v>0</x:v>
      </x:c>
      <x:c r="Y1899" s="13">
        <x:f t="shared" si="174"/>
        <x:v>1.1368651772148746</x:v>
      </x:c>
      <x:c r="Z1899" s="13">
        <x:f t="shared" si="175"/>
        <x:v>0.62346114155317511</x:v>
      </x:c>
      <x:c r="AA1899" s="13">
        <x:f t="shared" si="176"/>
        <x:v>-5.4303353148936785E-2</x:v>
      </x:c>
      <x:c r="AB1899" s="13">
        <x:f t="shared" si="177"/>
        <x:v>-2.4380096219531692E-2</x:v>
      </x:c>
      <x:c r="AC1899" s="13">
        <x:f t="shared" si="178"/>
        <x:v>3.3526830206493802E-2</x:v>
      </x:c>
      <x:c r="AD1899" s="13">
        <x:f t="shared" si="179"/>
        <x:v>-0.17018102934550369</x:v>
      </x:c>
      <x:c r="AE1899" s="50" t="n">
        <x:f>IF(OR(NOT(ISNUMBER(Q1899)),NOT(ISNUMBER(R1899))),"",IF(Q1899&lt;R1899,1,0))</x:f>
        <x:v>1</x:v>
      </x:c>
      <x:c r="AF1899" s="50" t="n">
        <x:f>IFERROR(IF(AND(A1899=A1898,C1899=C1898+1,ISNUMBER(AE1898)),AE1898,""),"")</x:f>
        <x:v>1</x:v>
      </x:c>
      <x:c r="AG1899" s="52" t="n">
        <x:f>IFERROR(IF(AND(A1899=A1898,C1899=C1898+1,ISNUMBER(U1899),ISNUMBER(U1898),U1898&lt;&gt;0),U1899/U1898-1,""),"")</x:f>
        <x:v>0.28767108385896645</x:v>
      </x:c>
      <x:c r="AH1899" s="50" t="n">
        <x:f>IF(AND(ISNUMBER(AE1899),ISNUMBER(AF1899),ISNUMBER(AG1899)),IF(AND(AE1899=1,AF1899=1,AG1899&lt;0),1,0),"")</x:f>
        <x:v>0</x:v>
      </x:c>
      <x:c r="AI1899" s="50" t="n">
        <x:f>IF(AND(A1899=A1900,C1900=C1899+1,ISNUMBER(AH1900)),C1900,"")</x:f>
        <x:v>2011</x:v>
      </x:c>
      <x:c r="AJ1899" s="50" t="n">
        <x:f>IF(AND(A1899=A1900,C1900=C1899+1,ISNUMBER(AH1900)),AH1900,"")</x:f>
        <x:v>0</x:v>
      </x:c>
    </x:row>
    <x:row r="1900" ht="15">
      <x:c r="A1900" s="9" t="s">
        <x:v>141</x:v>
      </x:c>
      <x:c r="B1900" s="10">
        <x:v>40908</x:v>
      </x:c>
      <x:c r="C1900" s="9">
        <x:v>2011</x:v>
      </x:c>
      <x:c r="D1900" s="11">
        <x:v>541.43200000000002</x:v>
      </x:c>
      <x:c r="E1900" s="11">
        <x:v>31.253</x:v>
      </x:c>
      <x:c r="F1900" s="11">
        <x:v>34.981999999999999</x:v>
      </x:c>
      <x:c r="G1900" s="11">
        <x:v>331.452</x:v>
      </x:c>
      <x:c r="H1900" s="11">
        <x:v>302.21499999999997</x:v>
      </x:c>
      <x:c r="I1900" s="11">
        <x:v>209.98</x:v>
      </x:c>
      <x:c r="J1900" s="11">
        <x:v>-91.15</x:v>
      </x:c>
      <x:c r="K1900" s="11">
        <x:v>23.582999999999998</x:v>
      </x:c>
      <x:c r="L1900" s="11" t="s">
        <x:v>40</x:v>
      </x:c>
      <x:c r="M1900" s="11">
        <x:v>7.6689999999999996</x:v>
      </x:c>
      <x:c r="N1900" s="11">
        <x:v>294.54599999999999</x:v>
      </x:c>
      <x:c r="O1900" s="11">
        <x:v>45.567999999999998</x:v>
      </x:c>
      <x:c r="P1900" s="11">
        <x:v>15.962999999999999</x:v>
      </x:c>
      <x:c r="Q1900" s="11">
        <x:v>16.844000000000001</x:v>
      </x:c>
      <x:c r="R1900" s="11">
        <x:v>17.832000000000001</x:v>
      </x:c>
      <x:c r="S1900" s="11">
        <x:v>2.5190000000000001</x:v>
      </x:c>
      <x:c r="T1900" s="11">
        <x:v>24.960999999999999</x:v>
      </x:c>
      <x:c r="U1900" s="11">
        <x:v>91.422499999999999</x:v>
      </x:c>
      <x:c r="V1900" s="11">
        <x:v>17</x:v>
      </x:c>
      <x:c r="W1900" s="12">
        <x:v>1</x:v>
      </x:c>
      <x:c r="X1900" s="8">
        <x:v>0</x:v>
      </x:c>
      <x:c r="Y1900" s="13">
        <x:f t="shared" si="174"/>
        <x:v>0.89340232119375684</x:v>
      </x:c>
      <x:c r="Z1900" s="13">
        <x:f t="shared" si="175"/>
        <x:v>0.61217659835399452</x:v>
      </x:c>
      <x:c r="AA1900" s="13">
        <x:f t="shared" si="176"/>
        <x:v>4.6524771347094375E-3</x:v>
      </x:c>
      <x:c r="AB1900" s="13">
        <x:f t="shared" si="177"/>
        <x:v>2.9482926757192038E-2</x:v>
      </x:c>
      <x:c r="AC1900" s="13">
        <x:f t="shared" si="178"/>
        <x:v>7.5308038569687305E-2</x:v>
      </x:c>
      <x:c r="AD1900" s="13">
        <x:f t="shared" si="179"/>
        <x:v>-0.16834985741515093</x:v>
      </x:c>
      <x:c r="AE1900" s="50" t="n">
        <x:f>IF(OR(NOT(ISNUMBER(Q1900)),NOT(ISNUMBER(R1900))),"",IF(Q1900&lt;R1900,1,0))</x:f>
        <x:v>1</x:v>
      </x:c>
      <x:c r="AF1900" s="50" t="n">
        <x:f>IFERROR(IF(AND(A1900=A1899,C1900=C1899+1,ISNUMBER(AE1899)),AE1899,""),"")</x:f>
        <x:v>1</x:v>
      </x:c>
      <x:c r="AG1900" s="52" t="n">
        <x:f>IFERROR(IF(AND(A1900=A1899,C1900=C1899+1,ISNUMBER(U1900),ISNUMBER(U1899),U1899&lt;&gt;0),U1900/U1899-1,""),"")</x:f>
        <x:v>0.2872347315776431</x:v>
      </x:c>
      <x:c r="AH1900" s="50" t="n">
        <x:f>IF(AND(ISNUMBER(AE1900),ISNUMBER(AF1900),ISNUMBER(AG1900)),IF(AND(AE1900=1,AF1900=1,AG1900&lt;0),1,0),"")</x:f>
        <x:v>0</x:v>
      </x:c>
      <x:c r="AI1900" s="50" t="n">
        <x:f>IF(AND(A1900=A1901,C1901=C1900+1,ISNUMBER(AH1901)),C1901,"")</x:f>
        <x:v>2012</x:v>
      </x:c>
      <x:c r="AJ1900" s="50" t="n">
        <x:f>IF(AND(A1900=A1901,C1901=C1900+1,ISNUMBER(AH1901)),AH1901,"")</x:f>
        <x:v>1</x:v>
      </x:c>
    </x:row>
    <x:row r="1901" ht="15">
      <x:c r="A1901" s="9" t="s">
        <x:v>141</x:v>
      </x:c>
      <x:c r="B1901" s="10">
        <x:v>41274</x:v>
      </x:c>
      <x:c r="C1901" s="9">
        <x:v>2012</x:v>
      </x:c>
      <x:c r="D1901" s="11">
        <x:v>512.48800000000006</x:v>
      </x:c>
      <x:c r="E1901" s="11">
        <x:v>28.532</x:v>
      </x:c>
      <x:c r="F1901" s="11">
        <x:v>223.89</x:v>
      </x:c>
      <x:c r="G1901" s="11">
        <x:v>331.21899999999999</x:v>
      </x:c>
      <x:c r="H1901" s="11">
        <x:v>294.54700000000003</x:v>
      </x:c>
      <x:c r="I1901" s="11">
        <x:v>181.26900000000001</x:v>
      </x:c>
      <x:c r="J1901" s="11">
        <x:v>-122.398</x:v>
      </x:c>
      <x:c r="K1901" s="11">
        <x:v>9.1449999999999996</x:v>
      </x:c>
      <x:c r="L1901" s="11" t="s">
        <x:v>40</x:v>
      </x:c>
      <x:c r="M1901" s="11">
        <x:v>189.333</x:v>
      </x:c>
      <x:c r="N1901" s="11">
        <x:v>105.214</x:v>
      </x:c>
      <x:c r="O1901" s="11">
        <x:v>45.744999999999997</x:v>
      </x:c>
      <x:c r="P1901" s="11">
        <x:v>-9.6539999999999999</x:v>
      </x:c>
      <x:c r="Q1901" s="11">
        <x:v>-8.8010000000000002</x:v>
      </x:c>
      <x:c r="R1901" s="11">
        <x:v>17.664999999999999</x:v>
      </x:c>
      <x:c r="S1901" s="11">
        <x:v>-31.248000000000001</x:v>
      </x:c>
      <x:c r="T1901" s="11">
        <x:v>18.498999999999999</x:v>
      </x:c>
      <x:c r="U1901" s="11">
        <x:v>69.889099999999999</x:v>
      </x:c>
      <x:c r="V1901" s="11">
        <x:v>17</x:v>
      </x:c>
      <x:c r="W1901" s="12">
        <x:v>1</x:v>
      </x:c>
      <x:c r="X1901" s="8">
        <x:v>0</x:v>
      </x:c>
      <x:c r="Y1901" s="13">
        <x:f t="shared" si="174"/>
        <x:v>0.12743758095493324</x:v>
      </x:c>
      <x:c r="Z1901" s="13">
        <x:f t="shared" si="175"/>
        <x:v>0.64629610839668428</x:v>
      </x:c>
      <x:c r="AA1901" s="13">
        <x:f t="shared" si="176"/>
        <x:v>-6.0973134980721495E-2</x:v>
      </x:c>
      <x:c r="AB1901" s="13">
        <x:f t="shared" si="177"/>
        <x:v>-1.8837514244235961E-2</x:v>
      </x:c>
      <x:c r="AC1901" s="13">
        <x:f t="shared" si="178"/>
        <x:v>5.5851264571174959E-2</x:v>
      </x:c>
      <x:c r="AD1901" s="13">
        <x:f t="shared" si="179"/>
        <x:v>-0.23883095799316273</x:v>
      </x:c>
      <x:c r="AE1901" s="50" t="n">
        <x:f>IF(OR(NOT(ISNUMBER(Q1901)),NOT(ISNUMBER(R1901))),"",IF(Q1901&lt;R1901,1,0))</x:f>
        <x:v>1</x:v>
      </x:c>
      <x:c r="AF1901" s="50" t="n">
        <x:f>IFERROR(IF(AND(A1901=A1900,C1901=C1900+1,ISNUMBER(AE1900)),AE1900,""),"")</x:f>
        <x:v>1</x:v>
      </x:c>
      <x:c r="AG1901" s="52" t="n">
        <x:f>IFERROR(IF(AND(A1901=A1900,C1901=C1900+1,ISNUMBER(U1901),ISNUMBER(U1900),U1900&lt;&gt;0),U1901/U1900-1,""),"")</x:f>
        <x:v>-0.23553720364242936</x:v>
      </x:c>
      <x:c r="AH1901" s="50" t="n">
        <x:f>IF(AND(ISNUMBER(AE1901),ISNUMBER(AF1901),ISNUMBER(AG1901)),IF(AND(AE1901=1,AF1901=1,AG1901&lt;0),1,0),"")</x:f>
        <x:v>1</x:v>
      </x:c>
      <x:c r="AI1901" s="50" t="n">
        <x:f>IF(AND(A1901=A1902,C1902=C1901+1,ISNUMBER(AH1902)),C1902,"")</x:f>
        <x:v>2013</x:v>
      </x:c>
      <x:c r="AJ1901" s="50" t="n">
        <x:f>IF(AND(A1901=A1902,C1902=C1901+1,ISNUMBER(AH1902)),AH1902,"")</x:f>
        <x:v>1</x:v>
      </x:c>
    </x:row>
    <x:row r="1902" ht="15">
      <x:c r="A1902" s="9" t="s">
        <x:v>141</x:v>
      </x:c>
      <x:c r="B1902" s="10">
        <x:v>41639</x:v>
      </x:c>
      <x:c r="C1902" s="9">
        <x:v>2013</x:v>
      </x:c>
      <x:c r="D1902" s="11">
        <x:v>471.07600000000002</x:v>
      </x:c>
      <x:c r="E1902" s="11">
        <x:v>54.311</x:v>
      </x:c>
      <x:c r="F1902" s="11">
        <x:v>286.17200000000003</x:v>
      </x:c>
      <x:c r="G1902" s="11">
        <x:v>320.04700000000003</x:v>
      </x:c>
      <x:c r="H1902" s="11">
        <x:v>289.39</x:v>
      </x:c>
      <x:c r="I1902" s="11">
        <x:v>151.029</x:v>
      </x:c>
      <x:c r="J1902" s="11">
        <x:v>-152.625</x:v>
      </x:c>
      <x:c r="K1902" s="11">
        <x:v>16.718</x:v>
      </x:c>
      <x:c r="L1902" s="11" t="s">
        <x:v>40</x:v>
      </x:c>
      <x:c r="M1902" s="11">
        <x:v>258.15100000000001</x:v>
      </x:c>
      <x:c r="N1902" s="11">
        <x:v>31.239000000000001</x:v>
      </x:c>
      <x:c r="O1902" s="11">
        <x:v>46.115000000000002</x:v>
      </x:c>
      <x:c r="P1902" s="11">
        <x:v>-14.846</x:v>
      </x:c>
      <x:c r="Q1902" s="11">
        <x:v>-13.814</x:v>
      </x:c>
      <x:c r="R1902" s="11">
        <x:v>14.997999999999999</x:v>
      </x:c>
      <x:c r="S1902" s="11">
        <x:v>-30.227</x:v>
      </x:c>
      <x:c r="T1902" s="11">
        <x:v>22.391999999999999</x:v>
      </x:c>
      <x:c r="U1902" s="11">
        <x:v>61.133800000000001</x:v>
      </x:c>
      <x:c r="V1902" s="11">
        <x:v>17</x:v>
      </x:c>
      <x:c r="W1902" s="12">
        <x:v>1</x:v>
      </x:c>
      <x:c r="X1902" s="8">
        <x:v>0</x:v>
      </x:c>
      <x:c r="Y1902" s="13">
        <x:f t="shared" si="174"/>
        <x:v>0.18978446528661083</x:v>
      </x:c>
      <x:c r="Z1902" s="13">
        <x:f t="shared" si="175"/>
        <x:v>0.6793956813762535</x:v>
      </x:c>
      <x:c r="AA1902" s="13">
        <x:f t="shared" si="176"/>
        <x:v>-6.4165867078772851E-2</x:v>
      </x:c>
      <x:c r="AB1902" s="13">
        <x:f t="shared" si="177"/>
        <x:v>-3.1515084614796761E-2</x:v>
      </x:c>
      <x:c r="AC1902" s="13">
        <x:f t="shared" si="178"/>
        <x:v>6.9964723931172604E-2</x:v>
      </x:c>
      <x:c r="AD1902" s="13">
        <x:f t="shared" si="179"/>
        <x:v>-0.32399230697382164</x:v>
      </x:c>
      <x:c r="AE1902" s="50" t="n">
        <x:f>IF(OR(NOT(ISNUMBER(Q1902)),NOT(ISNUMBER(R1902))),"",IF(Q1902&lt;R1902,1,0))</x:f>
        <x:v>1</x:v>
      </x:c>
      <x:c r="AF1902" s="50" t="n">
        <x:f>IFERROR(IF(AND(A1902=A1901,C1902=C1901+1,ISNUMBER(AE1901)),AE1901,""),"")</x:f>
        <x:v>1</x:v>
      </x:c>
      <x:c r="AG1902" s="52" t="n">
        <x:f>IFERROR(IF(AND(A1902=A1901,C1902=C1901+1,ISNUMBER(U1902),ISNUMBER(U1901),U1901&lt;&gt;0),U1902/U1901-1,""),"")</x:f>
        <x:v>-0.12527418438640647</x:v>
      </x:c>
      <x:c r="AH1902" s="50" t="n">
        <x:f>IF(AND(ISNUMBER(AE1902),ISNUMBER(AF1902),ISNUMBER(AG1902)),IF(AND(AE1902=1,AF1902=1,AG1902&lt;0),1,0),"")</x:f>
        <x:v>1</x:v>
      </x:c>
      <x:c r="AI1902" s="50" t="n">
        <x:f>IF(AND(A1902=A1903,C1903=C1902+1,ISNUMBER(AH1903)),C1903,"")</x:f>
        <x:v>2014</x:v>
      </x:c>
      <x:c r="AJ1902" s="50" t="n">
        <x:f>IF(AND(A1902=A1903,C1903=C1902+1,ISNUMBER(AH1903)),AH1903,"")</x:f>
        <x:v>0</x:v>
      </x:c>
    </x:row>
    <x:row r="1903" ht="15">
      <x:c r="A1903" s="9" t="s">
        <x:v>141</x:v>
      </x:c>
      <x:c r="B1903" s="10">
        <x:v>42004</x:v>
      </x:c>
      <x:c r="C1903" s="9">
        <x:v>2014</x:v>
      </x:c>
      <x:c r="D1903" s="11">
        <x:v>476.66500000000002</x:v>
      </x:c>
      <x:c r="E1903" s="11">
        <x:v>30.006</x:v>
      </x:c>
      <x:c r="F1903" s="11">
        <x:v>23.922000000000001</x:v>
      </x:c>
      <x:c r="G1903" s="11">
        <x:v>250.363</x:v>
      </x:c>
      <x:c r="H1903" s="11">
        <x:v>224.88399999999999</x:v>
      </x:c>
      <x:c r="I1903" s="11">
        <x:v>226.30199999999999</x:v>
      </x:c>
      <x:c r="J1903" s="11">
        <x:v>-123.69799999999999</x:v>
      </x:c>
      <x:c r="K1903" s="11">
        <x:v>13.747</x:v>
      </x:c>
      <x:c r="L1903" s="11" t="s">
        <x:v>40</x:v>
      </x:c>
      <x:c r="M1903" s="11">
        <x:v>2.8130000000000002</x:v>
      </x:c>
      <x:c r="N1903" s="11">
        <x:v>222.071</x:v>
      </x:c>
      <x:c r="O1903" s="11">
        <x:v>45.064999999999998</x:v>
      </x:c>
      <x:c r="P1903" s="11">
        <x:v>43.253</x:v>
      </x:c>
      <x:c r="Q1903" s="11">
        <x:v>44.247999999999998</x:v>
      </x:c>
      <x:c r="R1903" s="11">
        <x:v>12.154999999999999</x:v>
      </x:c>
      <x:c r="S1903" s="11">
        <x:v>28.927</x:v>
      </x:c>
      <x:c r="T1903" s="11">
        <x:v>18.588000000000001</x:v>
      </x:c>
      <x:c r="U1903" s="11">
        <x:v>171.2371</x:v>
      </x:c>
      <x:c r="V1903" s="11">
        <x:v>17</x:v>
      </x:c>
      <x:c r="W1903" s="12">
        <x:v>1</x:v>
      </x:c>
      <x:c r="X1903" s="8">
        <x:v>0</x:v>
      </x:c>
      <x:c r="Y1903" s="13">
        <x:f t="shared" si="174"/>
        <x:v>1.254326561324304</x:v>
      </x:c>
      <x:c r="Z1903" s="13">
        <x:f t="shared" si="175"/>
        <x:v>0.52523889943671132</x:v>
      </x:c>
      <x:c r="AA1903" s="13">
        <x:f t="shared" si="176"/>
        <x:v>6.0686226175615997E-2</x:v>
      </x:c>
      <x:c r="AB1903" s="13">
        <x:f t="shared" si="177"/>
        <x:v>9.0740876716352156E-2</x:v>
      </x:c>
      <x:c r="AC1903" s="13">
        <x:f t="shared" si="178"/>
        <x:v>7.4244197425338415E-2</x:v>
      </x:c>
      <x:c r="AD1903" s="13">
        <x:f t="shared" si="179"/>
        <x:v>-0.25950720107412961</x:v>
      </x:c>
      <x:c r="AE1903" s="50" t="n">
        <x:f>IF(OR(NOT(ISNUMBER(Q1903)),NOT(ISNUMBER(R1903))),"",IF(Q1903&lt;R1903,1,0))</x:f>
        <x:v>0</x:v>
      </x:c>
      <x:c r="AF1903" s="50" t="n">
        <x:f>IFERROR(IF(AND(A1903=A1902,C1903=C1902+1,ISNUMBER(AE1902)),AE1902,""),"")</x:f>
        <x:v>1</x:v>
      </x:c>
      <x:c r="AG1903" s="52" t="n">
        <x:f>IFERROR(IF(AND(A1903=A1902,C1903=C1902+1,ISNUMBER(U1903),ISNUMBER(U1902),U1902&lt;&gt;0),U1903/U1902-1,""),"")</x:f>
        <x:v>1.8010216934003775</x:v>
      </x:c>
      <x:c r="AH1903" s="50" t="n">
        <x:f>IF(AND(ISNUMBER(AE1903),ISNUMBER(AF1903),ISNUMBER(AG1903)),IF(AND(AE1903=1,AF1903=1,AG1903&lt;0),1,0),"")</x:f>
        <x:v>0</x:v>
      </x:c>
      <x:c r="AI1903" s="50" t="n">
        <x:f>IF(AND(A1903=A1904,C1904=C1903+1,ISNUMBER(AH1904)),C1904,"")</x:f>
        <x:v>2015</x:v>
      </x:c>
      <x:c r="AJ1903" s="50" t="n">
        <x:f>IF(AND(A1903=A1904,C1904=C1903+1,ISNUMBER(AH1904)),AH1904,"")</x:f>
        <x:v>0</x:v>
      </x:c>
    </x:row>
    <x:row r="1904" ht="15">
      <x:c r="A1904" s="9" t="s">
        <x:v>141</x:v>
      </x:c>
      <x:c r="B1904" s="10">
        <x:v>42369</x:v>
      </x:c>
      <x:c r="C1904" s="9">
        <x:v>2015</x:v>
      </x:c>
      <x:c r="D1904" s="11">
        <x:v>580.70000000000005</x:v>
      </x:c>
      <x:c r="E1904" s="11">
        <x:v>29.658000000000001</x:v>
      </x:c>
      <x:c r="F1904" s="11">
        <x:v>30.152999999999999</x:v>
      </x:c>
      <x:c r="G1904" s="11">
        <x:v>292.43700000000001</x:v>
      </x:c>
      <x:c r="H1904" s="11">
        <x:v>254.78200000000001</x:v>
      </x:c>
      <x:c r="I1904" s="11">
        <x:v>288.26299999999998</x:v>
      </x:c>
      <x:c r="J1904" s="11">
        <x:v>-96.712999999999994</x:v>
      </x:c>
      <x:c r="K1904" s="11">
        <x:v>20.137</x:v>
      </x:c>
      <x:c r="L1904" s="11" t="s">
        <x:v>40</x:v>
      </x:c>
      <x:c r="M1904" s="11">
        <x:v>3.302</x:v>
      </x:c>
      <x:c r="N1904" s="11">
        <x:v>251.48</x:v>
      </x:c>
      <x:c r="O1904" s="11">
        <x:v>45.393999999999998</x:v>
      </x:c>
      <x:c r="P1904" s="11">
        <x:v>48.067999999999998</x:v>
      </x:c>
      <x:c r="Q1904" s="11">
        <x:v>48.960999999999999</x:v>
      </x:c>
      <x:c r="R1904" s="11">
        <x:v>12.704000000000001</x:v>
      </x:c>
      <x:c r="S1904" s="11">
        <x:v>26.984999999999999</x:v>
      </x:c>
      <x:c r="T1904" s="11">
        <x:v>29.454999999999998</x:v>
      </x:c>
      <x:c r="U1904" s="11">
        <x:v>264.7423</x:v>
      </x:c>
      <x:c r="V1904" s="11">
        <x:v>17</x:v>
      </x:c>
      <x:c r="W1904" s="12">
        <x:v>1</x:v>
      </x:c>
      <x:c r="X1904" s="8">
        <x:v>0</x:v>
      </x:c>
      <x:c r="Y1904" s="13">
        <x:f t="shared" si="174"/>
        <x:v>0.98358372301263564</x:v>
      </x:c>
      <x:c r="Z1904" s="13">
        <x:f t="shared" si="175"/>
        <x:v>0.50359393835026689</x:v>
      </x:c>
      <x:c r="AA1904" s="13">
        <x:f t="shared" si="176"/>
        <x:v>4.6469777854313755E-2</x:v>
      </x:c>
      <x:c r="AB1904" s="13">
        <x:f t="shared" si="177"/>
        <x:v>8.2775960048217662E-2</x:v>
      </x:c>
      <x:c r="AC1904" s="13">
        <x:f t="shared" si="178"/>
        <x:v>0.10072254878828601</x:v>
      </x:c>
      <x:c r="AD1904" s="13">
        <x:f t="shared" si="179"/>
        <x:v>-0.16654554847597725</x:v>
      </x:c>
      <x:c r="AE1904" s="50" t="n">
        <x:f>IF(OR(NOT(ISNUMBER(Q1904)),NOT(ISNUMBER(R1904))),"",IF(Q1904&lt;R1904,1,0))</x:f>
        <x:v>0</x:v>
      </x:c>
      <x:c r="AF1904" s="50" t="n">
        <x:f>IFERROR(IF(AND(A1904=A1903,C1904=C1903+1,ISNUMBER(AE1903)),AE1903,""),"")</x:f>
        <x:v>0</x:v>
      </x:c>
      <x:c r="AG1904" s="52" t="n">
        <x:f>IFERROR(IF(AND(A1904=A1903,C1904=C1903+1,ISNUMBER(U1904),ISNUMBER(U1903),U1903&lt;&gt;0),U1904/U1903-1,""),"")</x:f>
        <x:v>0.5460569000526172</x:v>
      </x:c>
      <x:c r="AH1904" s="50" t="n">
        <x:f>IF(AND(ISNUMBER(AE1904),ISNUMBER(AF1904),ISNUMBER(AG1904)),IF(AND(AE1904=1,AF1904=1,AG1904&lt;0),1,0),"")</x:f>
        <x:v>0</x:v>
      </x:c>
      <x:c r="AI1904" s="50" t="n">
        <x:f>IF(AND(A1904=A1905,C1905=C1904+1,ISNUMBER(AH1905)),C1905,"")</x:f>
        <x:v>2016</x:v>
      </x:c>
      <x:c r="AJ1904" s="50" t="n">
        <x:f>IF(AND(A1904=A1905,C1905=C1904+1,ISNUMBER(AH1905)),AH1905,"")</x:f>
        <x:v>0</x:v>
      </x:c>
    </x:row>
    <x:row r="1905" ht="15">
      <x:c r="A1905" s="9" t="s">
        <x:v>141</x:v>
      </x:c>
      <x:c r="B1905" s="10">
        <x:v>42735</x:v>
      </x:c>
      <x:c r="C1905" s="9">
        <x:v>2016</x:v>
      </x:c>
      <x:c r="D1905" s="11">
        <x:v>725.14599999999996</x:v>
      </x:c>
      <x:c r="E1905" s="11">
        <x:v>31.829000000000001</x:v>
      </x:c>
      <x:c r="F1905" s="11">
        <x:v>36.067999999999998</x:v>
      </x:c>
      <x:c r="G1905" s="11">
        <x:v>338.03800000000001</x:v>
      </x:c>
      <x:c r="H1905" s="11">
        <x:v>293.99</x:v>
      </x:c>
      <x:c r="I1905" s="11">
        <x:v>387.108</x:v>
      </x:c>
      <x:c r="J1905" s="11">
        <x:v>-42.042000000000002</x:v>
      </x:c>
      <x:c r="K1905" s="11">
        <x:v>19.873999999999999</x:v>
      </x:c>
      <x:c r="L1905" s="11" t="s">
        <x:v>40</x:v>
      </x:c>
      <x:c r="M1905" s="11">
        <x:v>5.6420000000000003</x:v>
      </x:c>
      <x:c r="N1905" s="11">
        <x:v>288.34800000000001</x:v>
      </x:c>
      <x:c r="O1905" s="11">
        <x:v>55.79</x:v>
      </x:c>
      <x:c r="P1905" s="11">
        <x:v>76.323999999999998</x:v>
      </x:c>
      <x:c r="Q1905" s="11">
        <x:v>76.957999999999998</x:v>
      </x:c>
      <x:c r="R1905" s="11">
        <x:v>18.817</x:v>
      </x:c>
      <x:c r="S1905" s="11">
        <x:v>54.670999999999999</x:v>
      </x:c>
      <x:c r="T1905" s="11">
        <x:v>37.892000000000003</x:v>
      </x:c>
      <x:c r="U1905" s="11">
        <x:v>332.75330000000002</x:v>
      </x:c>
      <x:c r="V1905" s="11">
        <x:v>17</x:v>
      </x:c>
      <x:c r="W1905" s="12">
        <x:v>1</x:v>
      </x:c>
      <x:c r="X1905" s="8">
        <x:v>0</x:v>
      </x:c>
      <x:c r="Y1905" s="13">
        <x:f t="shared" si="174"/>
        <x:v>0.8824719973383609</x:v>
      </x:c>
      <x:c r="Z1905" s="13">
        <x:f t="shared" si="175"/>
        <x:v>0.46616543427116752</x:v>
      </x:c>
      <x:c r="AA1905" s="13">
        <x:f t="shared" si="176"/>
        <x:v>7.5393093252944923E-2</x:v>
      </x:c>
      <x:c r="AB1905" s="13">
        <x:f t="shared" si="177"/>
        <x:v>0.10525328692428836</x:v>
      </x:c>
      <x:c r="AC1905" s="13">
        <x:f t="shared" si="178"/>
        <x:v>0.11209390660221633</x:v>
      </x:c>
      <x:c r="AD1905" s="13">
        <x:f t="shared" si="179"/>
        <x:v>-5.7977290090547286E-2</x:v>
      </x:c>
      <x:c r="AE1905" s="50" t="n">
        <x:f>IF(OR(NOT(ISNUMBER(Q1905)),NOT(ISNUMBER(R1905))),"",IF(Q1905&lt;R1905,1,0))</x:f>
        <x:v>0</x:v>
      </x:c>
      <x:c r="AF1905" s="50" t="n">
        <x:f>IFERROR(IF(AND(A1905=A1904,C1905=C1904+1,ISNUMBER(AE1904)),AE1904,""),"")</x:f>
        <x:v>0</x:v>
      </x:c>
      <x:c r="AG1905" s="52" t="n">
        <x:f>IFERROR(IF(AND(A1905=A1904,C1905=C1904+1,ISNUMBER(U1905),ISNUMBER(U1904),U1904&lt;&gt;0),U1905/U1904-1,""),"")</x:f>
        <x:v>0.2568951013872738</x:v>
      </x:c>
      <x:c r="AH1905" s="50" t="n">
        <x:f>IF(AND(ISNUMBER(AE1905),ISNUMBER(AF1905),ISNUMBER(AG1905)),IF(AND(AE1905=1,AF1905=1,AG1905&lt;0),1,0),"")</x:f>
        <x:v>0</x:v>
      </x:c>
      <x:c r="AI1905" s="50" t="n">
        <x:f>IF(AND(A1905=A1906,C1906=C1905+1,ISNUMBER(AH1906)),C1906,"")</x:f>
        <x:v>2017</x:v>
      </x:c>
      <x:c r="AJ1905" s="50" t="n">
        <x:f>IF(AND(A1905=A1906,C1906=C1905+1,ISNUMBER(AH1906)),AH1906,"")</x:f>
        <x:v>0</x:v>
      </x:c>
    </x:row>
    <x:row r="1906" ht="15">
      <x:c r="A1906" s="9" t="s">
        <x:v>141</x:v>
      </x:c>
      <x:c r="B1906" s="10">
        <x:v>43100</x:v>
      </x:c>
      <x:c r="C1906" s="9">
        <x:v>2017</x:v>
      </x:c>
      <x:c r="D1906" s="11">
        <x:v>892.822</x:v>
      </x:c>
      <x:c r="E1906" s="11">
        <x:v>158.98500000000001</x:v>
      </x:c>
      <x:c r="F1906" s="11">
        <x:v>41.503</x:v>
      </x:c>
      <x:c r="G1906" s="11">
        <x:v>397.55399999999997</x:v>
      </x:c>
      <x:c r="H1906" s="11">
        <x:v>341.79199999999997</x:v>
      </x:c>
      <x:c r="I1906" s="11">
        <x:v>495.26799999999997</x:v>
      </x:c>
      <x:c r="J1906" s="11">
        <x:v>24.869</x:v>
      </x:c>
      <x:c r="K1906" s="11">
        <x:v>48.695</x:v>
      </x:c>
      <x:c r="L1906" s="11" t="s">
        <x:v>40</x:v>
      </x:c>
      <x:c r="M1906" s="11">
        <x:v>7.0679999999999996</x:v>
      </x:c>
      <x:c r="N1906" s="11">
        <x:v>334.72399999999999</x:v>
      </x:c>
      <x:c r="O1906" s="11">
        <x:v>68.793000000000006</x:v>
      </x:c>
      <x:c r="P1906" s="11">
        <x:v>86.504000000000005</x:v>
      </x:c>
      <x:c r="Q1906" s="11">
        <x:v>87.372</x:v>
      </x:c>
      <x:c r="R1906" s="11">
        <x:v>10.224</x:v>
      </x:c>
      <x:c r="S1906" s="11">
        <x:v>66.911000000000001</x:v>
      </x:c>
      <x:c r="T1906" s="11">
        <x:v>49.957999999999998</x:v>
      </x:c>
      <x:c r="U1906" s="11">
        <x:v>535.17650000000003</x:v>
      </x:c>
      <x:c r="V1906" s="11">
        <x:v>17</x:v>
      </x:c>
      <x:c r="W1906" s="12">
        <x:v>1</x:v>
      </x:c>
      <x:c r="X1906" s="8">
        <x:v>0</x:v>
      </x:c>
      <x:c r="Y1906" s="13">
        <x:f t="shared" si="174"/>
        <x:v>3.8306869382936175</x:v>
      </x:c>
      <x:c r="Z1906" s="13">
        <x:f t="shared" si="175"/>
        <x:v>0.44527800614232171</x:v>
      </x:c>
      <x:c r="AA1906" s="13">
        <x:f t="shared" si="176"/>
        <x:v>7.4943269767098031E-2</x:v>
      </x:c>
      <x:c r="AB1906" s="13">
        <x:f t="shared" si="177"/>
        <x:v>9.6888293523233082E-2</x:v>
      </x:c>
      <x:c r="AC1906" s="13">
        <x:f t="shared" si="178"/>
        <x:v>0.12566343188598278</x:v>
      </x:c>
      <x:c r="AD1906" s="13">
        <x:f t="shared" si="179"/>
        <x:v>2.7854376348253065E-2</x:v>
      </x:c>
      <x:c r="AE1906" s="50" t="n">
        <x:f>IF(OR(NOT(ISNUMBER(Q1906)),NOT(ISNUMBER(R1906))),"",IF(Q1906&lt;R1906,1,0))</x:f>
        <x:v>0</x:v>
      </x:c>
      <x:c r="AF1906" s="50" t="n">
        <x:f>IFERROR(IF(AND(A1906=A1905,C1906=C1905+1,ISNUMBER(AE1905)),AE1905,""),"")</x:f>
        <x:v>0</x:v>
      </x:c>
      <x:c r="AG1906" s="52" t="n">
        <x:f>IFERROR(IF(AND(A1906=A1905,C1906=C1905+1,ISNUMBER(U1906),ISNUMBER(U1905),U1905&lt;&gt;0),U1906/U1905-1,""),"")</x:f>
        <x:v>0.6083281518169767</x:v>
      </x:c>
      <x:c r="AH1906" s="50" t="n">
        <x:f>IF(AND(ISNUMBER(AE1906),ISNUMBER(AF1906),ISNUMBER(AG1906)),IF(AND(AE1906=1,AF1906=1,AG1906&lt;0),1,0),"")</x:f>
        <x:v>0</x:v>
      </x:c>
      <x:c r="AI1906" s="50" t="n">
        <x:f>IF(AND(A1906=A1907,C1907=C1906+1,ISNUMBER(AH1907)),C1907,"")</x:f>
        <x:v>2018</x:v>
      </x:c>
      <x:c r="AJ1906" s="50" t="n">
        <x:f>IF(AND(A1906=A1907,C1907=C1906+1,ISNUMBER(AH1907)),AH1907,"")</x:f>
        <x:v>0</x:v>
      </x:c>
    </x:row>
    <x:row r="1907" ht="15">
      <x:c r="A1907" s="9" t="s">
        <x:v>141</x:v>
      </x:c>
      <x:c r="B1907" s="10">
        <x:v>43465</x:v>
      </x:c>
      <x:c r="C1907" s="9">
        <x:v>2018</x:v>
      </x:c>
      <x:c r="D1907" s="11">
        <x:v>1063.511</x:v>
      </x:c>
      <x:c r="E1907" s="11">
        <x:v>122.91800000000001</x:v>
      </x:c>
      <x:c r="F1907" s="11">
        <x:v>51.866999999999997</x:v>
      </x:c>
      <x:c r="G1907" s="11">
        <x:v>437.87799999999999</x:v>
      </x:c>
      <x:c r="H1907" s="11">
        <x:v>367.07799999999997</x:v>
      </x:c>
      <x:c r="I1907" s="11">
        <x:v>625.63300000000004</x:v>
      </x:c>
      <x:c r="J1907" s="11">
        <x:v>106.14100000000001</x:v>
      </x:c>
      <x:c r="K1907" s="11">
        <x:v>79.605000000000004</x:v>
      </x:c>
      <x:c r="L1907" s="11" t="s">
        <x:v>40</x:v>
      </x:c>
      <x:c r="M1907" s="11">
        <x:v>7.8440000000000003</x:v>
      </x:c>
      <x:c r="N1907" s="11">
        <x:v>359.23399999999998</x:v>
      </x:c>
      <x:c r="O1907" s="11">
        <x:v>123.65</x:v>
      </x:c>
      <x:c r="P1907" s="11">
        <x:v>99.837999999999994</x:v>
      </x:c>
      <x:c r="Q1907" s="11">
        <x:v>100.92400000000001</x:v>
      </x:c>
      <x:c r="R1907" s="11">
        <x:v>10.246</x:v>
      </x:c>
      <x:c r="S1907" s="11">
        <x:v>81.272000000000006</x:v>
      </x:c>
      <x:c r="T1907" s="11">
        <x:v>43.082000000000001</x:v>
      </x:c>
      <x:c r="U1907" s="11">
        <x:v>696.4126</x:v>
      </x:c>
      <x:c r="V1907" s="11">
        <x:v>17</x:v>
      </x:c>
      <x:c r="W1907" s="12">
        <x:v>1</x:v>
      </x:c>
      <x:c r="X1907" s="8">
        <x:v>0</x:v>
      </x:c>
      <x:c r="Y1907" s="13">
        <x:f t="shared" si="174"/>
        <x:v>2.3698690882449345</x:v>
      </x:c>
      <x:c r="Z1907" s="13">
        <x:f t="shared" si="175"/>
        <x:v>0.41172869862182904</x:v>
      </x:c>
      <x:c r="AA1907" s="13">
        <x:f t="shared" si="176"/>
        <x:v>7.6418579591560412E-2</x:v>
      </x:c>
      <x:c r="AB1907" s="13">
        <x:f t="shared" si="177"/>
        <x:v>9.3875850837461958E-2</x:v>
      </x:c>
      <x:c r="AC1907" s="13">
        <x:f t="shared" si="178"/>
        <x:v>9.8388135508063898E-2</x:v>
      </x:c>
      <x:c r="AD1907" s="13">
        <x:f t="shared" si="179"/>
        <x:v>9.9802446801208464E-2</x:v>
      </x:c>
      <x:c r="AE1907" s="50" t="n">
        <x:f>IF(OR(NOT(ISNUMBER(Q1907)),NOT(ISNUMBER(R1907))),"",IF(Q1907&lt;R1907,1,0))</x:f>
        <x:v>0</x:v>
      </x:c>
      <x:c r="AF1907" s="50" t="n">
        <x:f>IFERROR(IF(AND(A1907=A1906,C1907=C1906+1,ISNUMBER(AE1906)),AE1906,""),"")</x:f>
        <x:v>0</x:v>
      </x:c>
      <x:c r="AG1907" s="52" t="n">
        <x:f>IFERROR(IF(AND(A1907=A1906,C1907=C1906+1,ISNUMBER(U1907),ISNUMBER(U1906),U1906&lt;&gt;0),U1907/U1906-1,""),"")</x:f>
        <x:v>0.30127649476387686</x:v>
      </x:c>
      <x:c r="AH1907" s="50" t="n">
        <x:f>IF(AND(ISNUMBER(AE1907),ISNUMBER(AF1907),ISNUMBER(AG1907)),IF(AND(AE1907=1,AF1907=1,AG1907&lt;0),1,0),"")</x:f>
        <x:v>0</x:v>
      </x:c>
      <x:c r="AI1907" s="50" t="n">
        <x:f>IF(AND(A1907=A1908,C1908=C1907+1,ISNUMBER(AH1908)),C1908,"")</x:f>
        <x:v>2019</x:v>
      </x:c>
      <x:c r="AJ1907" s="50" t="n">
        <x:f>IF(AND(A1907=A1908,C1908=C1907+1,ISNUMBER(AH1908)),AH1908,"")</x:f>
        <x:v>0</x:v>
      </x:c>
    </x:row>
    <x:row r="1908" ht="15">
      <x:c r="A1908" s="9" t="s">
        <x:v>141</x:v>
      </x:c>
      <x:c r="B1908" s="10">
        <x:v>43830</x:v>
      </x:c>
      <x:c r="C1908" s="9">
        <x:v>2019</x:v>
      </x:c>
      <x:c r="D1908" s="11">
        <x:v>1193.912</x:v>
      </x:c>
      <x:c r="E1908" s="11">
        <x:v>47.42</x:v>
      </x:c>
      <x:c r="F1908" s="11">
        <x:v>49.088000000000001</x:v>
      </x:c>
      <x:c r="G1908" s="11">
        <x:v>467.86700000000002</x:v>
      </x:c>
      <x:c r="H1908" s="11">
        <x:v>331.46100000000001</x:v>
      </x:c>
      <x:c r="I1908" s="11">
        <x:v>726.04499999999996</x:v>
      </x:c>
      <x:c r="J1908" s="11">
        <x:v>234.798</x:v>
      </x:c>
      <x:c r="K1908" s="11">
        <x:v>36.341999999999999</x:v>
      </x:c>
      <x:c r="L1908" s="11" t="s">
        <x:v>40</x:v>
      </x:c>
      <x:c r="M1908" s="11">
        <x:v>7.4080000000000004</x:v>
      </x:c>
      <x:c r="N1908" s="11">
        <x:v>324.053</x:v>
      </x:c>
      <x:c r="O1908" s="11">
        <x:v>140.06299999999999</x:v>
      </x:c>
      <x:c r="P1908" s="11">
        <x:v>155.33099999999999</x:v>
      </x:c>
      <x:c r="Q1908" s="11">
        <x:v>156.70400000000001</x:v>
      </x:c>
      <x:c r="R1908" s="11">
        <x:v>9.1989999999999998</x:v>
      </x:c>
      <x:c r="S1908" s="11">
        <x:v>128.65700000000001</x:v>
      </x:c>
      <x:c r="T1908" s="11">
        <x:v>53.176000000000002</x:v>
      </x:c>
      <x:c r="U1908" s="11">
        <x:v>750.37419999999997</x:v>
      </x:c>
      <x:c r="V1908" s="11">
        <x:v>17</x:v>
      </x:c>
      <x:c r="W1908" s="12">
        <x:v>1</x:v>
      </x:c>
      <x:c r="X1908" s="8">
        <x:v>0</x:v>
      </x:c>
      <x:c r="Y1908" s="13">
        <x:f t="shared" si="174"/>
        <x:v>0.96602020860495441</x:v>
      </x:c>
      <x:c r="Z1908" s="13">
        <x:f t="shared" si="175"/>
        <x:v>0.39187729078860084</x:v>
      </x:c>
      <x:c r="AA1908" s="13">
        <x:f t="shared" si="176"/>
        <x:v>0.10776087349821428</x:v>
      </x:c>
      <x:c r="AB1908" s="13">
        <x:f t="shared" si="177"/>
        <x:v>0.13010255362204248</x:v>
      </x:c>
      <x:c r="AC1908" s="13">
        <x:f t="shared" si="178"/>
        <x:v>0.11365623136489643</x:v>
      </x:c>
      <x:c r="AD1908" s="13">
        <x:f t="shared" si="179"/>
        <x:v>0.1966627356120049</x:v>
      </x:c>
      <x:c r="AE1908" s="50" t="n">
        <x:f>IF(OR(NOT(ISNUMBER(Q1908)),NOT(ISNUMBER(R1908))),"",IF(Q1908&lt;R1908,1,0))</x:f>
        <x:v>0</x:v>
      </x:c>
      <x:c r="AF1908" s="50" t="n">
        <x:f>IFERROR(IF(AND(A1908=A1907,C1908=C1907+1,ISNUMBER(AE1907)),AE1907,""),"")</x:f>
        <x:v>0</x:v>
      </x:c>
      <x:c r="AG1908" s="52" t="n">
        <x:f>IFERROR(IF(AND(A1908=A1907,C1908=C1907+1,ISNUMBER(U1908),ISNUMBER(U1907),U1907&lt;&gt;0),U1908/U1907-1,""),"")</x:f>
        <x:v>0.07748510006855125</x:v>
      </x:c>
      <x:c r="AH1908" s="50" t="n">
        <x:f>IF(AND(ISNUMBER(AE1908),ISNUMBER(AF1908),ISNUMBER(AG1908)),IF(AND(AE1908=1,AF1908=1,AG1908&lt;0),1,0),"")</x:f>
        <x:v>0</x:v>
      </x:c>
      <x:c r="AI1908" s="50" t="n">
        <x:f>IF(AND(A1908=A1909,C1909=C1908+1,ISNUMBER(AH1909)),C1909,"")</x:f>
        <x:v>2020</x:v>
      </x:c>
      <x:c r="AJ1908" s="50" t="n">
        <x:f>IF(AND(A1908=A1909,C1909=C1908+1,ISNUMBER(AH1909)),AH1909,"")</x:f>
        <x:v>0</x:v>
      </x:c>
    </x:row>
    <x:row r="1909" ht="15">
      <x:c r="A1909" s="9" t="s">
        <x:v>141</x:v>
      </x:c>
      <x:c r="B1909" s="10">
        <x:v>44196</x:v>
      </x:c>
      <x:c r="C1909" s="9">
        <x:v>2020</x:v>
      </x:c>
      <x:c r="D1909" s="11">
        <x:v>1402.2719999999999</x:v>
      </x:c>
      <x:c r="E1909" s="11">
        <x:v>136.4</x:v>
      </x:c>
      <x:c r="F1909" s="11">
        <x:v>95.558999999999997</x:v>
      </x:c>
      <x:c r="G1909" s="11">
        <x:v>600.45600000000002</x:v>
      </x:c>
      <x:c r="H1909" s="11">
        <x:v>499.37799999999999</x:v>
      </x:c>
      <x:c r="I1909" s="11">
        <x:v>801.81600000000003</x:v>
      </x:c>
      <x:c r="J1909" s="11">
        <x:v>332.93400000000003</x:v>
      </x:c>
      <x:c r="K1909" s="11">
        <x:v>121.26300000000001</x:v>
      </x:c>
      <x:c r="L1909" s="11" t="s">
        <x:v>40</x:v>
      </x:c>
      <x:c r="M1909" s="11">
        <x:v>32.026000000000003</x:v>
      </x:c>
      <x:c r="N1909" s="11">
        <x:v>467.35199999999998</x:v>
      </x:c>
      <x:c r="O1909" s="11">
        <x:v>150.01400000000001</x:v>
      </x:c>
      <x:c r="P1909" s="11">
        <x:v>125.565</x:v>
      </x:c>
      <x:c r="Q1909" s="11">
        <x:v>127.663</x:v>
      </x:c>
      <x:c r="R1909" s="11">
        <x:v>17.96</x:v>
      </x:c>
      <x:c r="S1909" s="11">
        <x:v>98.135999999999996</x:v>
      </x:c>
      <x:c r="T1909" s="11">
        <x:v>72.370999999999995</x:v>
      </x:c>
      <x:c r="U1909" s="11">
        <x:v>769.10469999999998</x:v>
      </x:c>
      <x:c r="V1909" s="11">
        <x:v>17</x:v>
      </x:c>
      <x:c r="W1909" s="12">
        <x:v>1</x:v>
      </x:c>
      <x:c r="X1909" s="8">
        <x:v>0</x:v>
      </x:c>
      <x:c r="Y1909" s="13">
        <x:f t="shared" si="174"/>
        <x:v>1.427390408020176</x:v>
      </x:c>
      <x:c r="Z1909" s="13">
        <x:f t="shared" si="175"/>
        <x:v>0.42820223180666805</x:v>
      </x:c>
      <x:c r="AA1909" s="13">
        <x:f t="shared" si="176"/>
        <x:v>6.9983569521462313E-2</x:v>
      </x:c>
      <x:c r="AB1909" s="13">
        <x:f t="shared" si="177"/>
        <x:v>8.9543968645170127E-2</x:v>
      </x:c>
      <x:c r="AC1909" s="13">
        <x:f t="shared" si="178"/>
        <x:v>0.12052673301624098</x:v>
      </x:c>
      <x:c r="AD1909" s="13">
        <x:f t="shared" si="179"/>
        <x:v>0.23742469364003563</x:v>
      </x:c>
      <x:c r="AE1909" s="50" t="n">
        <x:f>IF(OR(NOT(ISNUMBER(Q1909)),NOT(ISNUMBER(R1909))),"",IF(Q1909&lt;R1909,1,0))</x:f>
        <x:v>0</x:v>
      </x:c>
      <x:c r="AF1909" s="50" t="n">
        <x:f>IFERROR(IF(AND(A1909=A1908,C1909=C1908+1,ISNUMBER(AE1908)),AE1908,""),"")</x:f>
        <x:v>0</x:v>
      </x:c>
      <x:c r="AG1909" s="52" t="n">
        <x:f>IFERROR(IF(AND(A1909=A1908,C1909=C1908+1,ISNUMBER(U1909),ISNUMBER(U1908),U1908&lt;&gt;0),U1909/U1908-1,""),"")</x:f>
        <x:v>0.02496154585272259</x:v>
      </x:c>
      <x:c r="AH1909" s="50" t="n">
        <x:f>IF(AND(ISNUMBER(AE1909),ISNUMBER(AF1909),ISNUMBER(AG1909)),IF(AND(AE1909=1,AF1909=1,AG1909&lt;0),1,0),"")</x:f>
        <x:v>0</x:v>
      </x:c>
      <x:c r="AI1909" s="50" t="n">
        <x:f>IF(AND(A1909=A1910,C1910=C1909+1,ISNUMBER(AH1910)),C1910,"")</x:f>
        <x:v>2021</x:v>
      </x:c>
      <x:c r="AJ1909" s="50" t="n">
        <x:f>IF(AND(A1909=A1910,C1910=C1909+1,ISNUMBER(AH1910)),AH1910,"")</x:f>
        <x:v>0</x:v>
      </x:c>
    </x:row>
    <x:row r="1910" ht="15">
      <x:c r="A1910" s="9" t="s">
        <x:v>141</x:v>
      </x:c>
      <x:c r="B1910" s="10">
        <x:v>44561</x:v>
      </x:c>
      <x:c r="C1910" s="9">
        <x:v>2021</x:v>
      </x:c>
      <x:c r="D1910" s="11">
        <x:v>1519.998</x:v>
      </x:c>
      <x:c r="E1910" s="11">
        <x:v>84.474999999999994</x:v>
      </x:c>
      <x:c r="F1910" s="11">
        <x:v>67.974999999999994</x:v>
      </x:c>
      <x:c r="G1910" s="11">
        <x:v>593.173</x:v>
      </x:c>
      <x:c r="H1910" s="11">
        <x:v>483.041</x:v>
      </x:c>
      <x:c r="I1910" s="11">
        <x:v>926.82500000000005</x:v>
      </x:c>
      <x:c r="J1910" s="11">
        <x:v>480.38499999999999</x:v>
      </x:c>
      <x:c r="K1910" s="11">
        <x:v>65.674000000000007</x:v>
      </x:c>
      <x:c r="L1910" s="11" t="s">
        <x:v>40</x:v>
      </x:c>
      <x:c r="M1910" s="11">
        <x:v>9.1140000000000008</x:v>
      </x:c>
      <x:c r="N1910" s="11">
        <x:v>473.92700000000002</x:v>
      </x:c>
      <x:c r="O1910" s="11">
        <x:v>165.36099999999999</x:v>
      </x:c>
      <x:c r="P1910" s="11">
        <x:v>165.352</x:v>
      </x:c>
      <x:c r="Q1910" s="11">
        <x:v>167.43899999999999</x:v>
      </x:c>
      <x:c r="R1910" s="11">
        <x:v>9.52</x:v>
      </x:c>
      <x:c r="S1910" s="11">
        <x:v>147.45099999999999</x:v>
      </x:c>
      <x:c r="T1910" s="11">
        <x:v>72.622</x:v>
      </x:c>
      <x:c r="U1910" s="11">
        <x:v>1098.0112999999999</x:v>
      </x:c>
      <x:c r="V1910" s="11">
        <x:v>17</x:v>
      </x:c>
      <x:c r="W1910" s="12">
        <x:v>1</x:v>
      </x:c>
      <x:c r="X1910" s="8">
        <x:v>0</x:v>
      </x:c>
      <x:c r="Y1910" s="13">
        <x:f t="shared" si="174"/>
        <x:v>1.2427363001103346</x:v>
      </x:c>
      <x:c r="Z1910" s="13">
        <x:f t="shared" si="175"/>
        <x:v>0.3902459082183003</x:v>
      </x:c>
      <x:c r="AA1910" s="13">
        <x:f t="shared" si="176"/>
        <x:v>9.7007364483374312E-2</x:v>
      </x:c>
      <x:c r="AB1910" s="13">
        <x:f t="shared" si="177"/>
        <x:v>0.10878435366362324</x:v>
      </x:c>
      <x:c r="AC1910" s="13">
        <x:f t="shared" si="178"/>
        <x:v>0.12242971274822016</x:v>
      </x:c>
      <x:c r="AD1910" s="13">
        <x:f t="shared" si="179"/>
        <x:v>0.31604317900418288</x:v>
      </x:c>
      <x:c r="AE1910" s="50" t="n">
        <x:f>IF(OR(NOT(ISNUMBER(Q1910)),NOT(ISNUMBER(R1910))),"",IF(Q1910&lt;R1910,1,0))</x:f>
        <x:v>0</x:v>
      </x:c>
      <x:c r="AF1910" s="50" t="n">
        <x:f>IFERROR(IF(AND(A1910=A1909,C1910=C1909+1,ISNUMBER(AE1909)),AE1909,""),"")</x:f>
        <x:v>0</x:v>
      </x:c>
      <x:c r="AG1910" s="52" t="n">
        <x:f>IFERROR(IF(AND(A1910=A1909,C1910=C1909+1,ISNUMBER(U1910),ISNUMBER(U1909),U1909&lt;&gt;0),U1910/U1909-1,""),"")</x:f>
        <x:v>0.4276486673400903</x:v>
      </x:c>
      <x:c r="AH1910" s="50" t="n">
        <x:f>IF(AND(ISNUMBER(AE1910),ISNUMBER(AF1910),ISNUMBER(AG1910)),IF(AND(AE1910=1,AF1910=1,AG1910&lt;0),1,0),"")</x:f>
        <x:v>0</x:v>
      </x:c>
      <x:c r="AI1910" s="50" t="n">
        <x:f>IF(AND(A1910=A1911,C1911=C1910+1,ISNUMBER(AH1911)),C1911,"")</x:f>
        <x:v>2022</x:v>
      </x:c>
      <x:c r="AJ1910" s="50" t="n">
        <x:f>IF(AND(A1910=A1911,C1911=C1910+1,ISNUMBER(AH1911)),AH1911,"")</x:f>
        <x:v>0</x:v>
      </x:c>
    </x:row>
    <x:row r="1911" ht="15">
      <x:c r="A1911" s="9" t="s">
        <x:v>141</x:v>
      </x:c>
      <x:c r="B1911" s="10">
        <x:v>44926</x:v>
      </x:c>
      <x:c r="C1911" s="9">
        <x:v>2022</x:v>
      </x:c>
      <x:c r="D1911" s="11">
        <x:v>2386.8629999999998</x:v>
      </x:c>
      <x:c r="E1911" s="11">
        <x:v>175.86600000000001</x:v>
      </x:c>
      <x:c r="F1911" s="11">
        <x:v>120.47799999999999</x:v>
      </x:c>
      <x:c r="G1911" s="11">
        <x:v>1195.8050000000001</x:v>
      </x:c>
      <x:c r="H1911" s="11">
        <x:v>1020.154</x:v>
      </x:c>
      <x:c r="I1911" s="11">
        <x:v>1191.058</x:v>
      </x:c>
      <x:c r="J1911" s="11">
        <x:v>628.25800000000004</x:v>
      </x:c>
      <x:c r="K1911" s="11">
        <x:v>150.96600000000001</x:v>
      </x:c>
      <x:c r="L1911" s="11" t="s">
        <x:v>40</x:v>
      </x:c>
      <x:c r="M1911" s="11">
        <x:v>19.63</x:v>
      </x:c>
      <x:c r="N1911" s="11">
        <x:v>1000.524</x:v>
      </x:c>
      <x:c r="O1911" s="11">
        <x:v>210.18199999999999</x:v>
      </x:c>
      <x:c r="P1911" s="11">
        <x:v>181.22399999999999</x:v>
      </x:c>
      <x:c r="Q1911" s="11">
        <x:v>225.304</x:v>
      </x:c>
      <x:c r="R1911" s="11">
        <x:v>23.219000000000001</x:v>
      </x:c>
      <x:c r="S1911" s="11">
        <x:v>147.87299999999999</x:v>
      </x:c>
      <x:c r="T1911" s="11">
        <x:v>84.736000000000004</x:v>
      </x:c>
      <x:c r="U1911" s="11">
        <x:v>1742.7256</x:v>
      </x:c>
      <x:c r="V1911" s="11">
        <x:v>17</x:v>
      </x:c>
      <x:c r="W1911" s="12">
        <x:v>1</x:v>
      </x:c>
      <x:c r="X1911" s="8">
        <x:v>0</x:v>
      </x:c>
      <x:c r="Y1911" s="13">
        <x:f t="shared" si="174"/>
        <x:v>1.4597353873736285</x:v>
      </x:c>
      <x:c r="Z1911" s="13">
        <x:f t="shared" si="175"/>
        <x:v>0.50099440143820573</x:v>
      </x:c>
      <x:c r="AA1911" s="13">
        <x:f t="shared" si="176"/>
        <x:v>6.1952864492013156E-2</x:v>
      </x:c>
      <x:c r="AB1911" s="13">
        <x:f t="shared" si="177"/>
        <x:v>7.5925597740632789E-2</x:v>
      </x:c>
      <x:c r="AC1911" s="13">
        <x:f t="shared" si="178"/>
        <x:v>7.0861051760111385E-2</x:v>
      </x:c>
      <x:c r="AD1911" s="13">
        <x:f t="shared" si="179"/>
        <x:v>0.26321493944143426</x:v>
      </x:c>
      <x:c r="AE1911" s="50" t="n">
        <x:f>IF(OR(NOT(ISNUMBER(Q1911)),NOT(ISNUMBER(R1911))),"",IF(Q1911&lt;R1911,1,0))</x:f>
        <x:v>0</x:v>
      </x:c>
      <x:c r="AF1911" s="50" t="n">
        <x:f>IFERROR(IF(AND(A1911=A1910,C1911=C1910+1,ISNUMBER(AE1910)),AE1910,""),"")</x:f>
        <x:v>0</x:v>
      </x:c>
      <x:c r="AG1911" s="52" t="n">
        <x:f>IFERROR(IF(AND(A1911=A1910,C1911=C1910+1,ISNUMBER(U1911),ISNUMBER(U1910),U1910&lt;&gt;0),U1911/U1910-1,""),"")</x:f>
        <x:v>0.5871654508473638</x:v>
      </x:c>
      <x:c r="AH1911" s="50" t="n">
        <x:f>IF(AND(ISNUMBER(AE1911),ISNUMBER(AF1911),ISNUMBER(AG1911)),IF(AND(AE1911=1,AF1911=1,AG1911&lt;0),1,0),"")</x:f>
        <x:v>0</x:v>
      </x:c>
      <x:c r="AI1911" s="50" t="n">
        <x:f>IF(AND(A1911=A1912,C1912=C1911+1,ISNUMBER(AH1912)),C1912,"")</x:f>
        <x:v>2023</x:v>
      </x:c>
      <x:c r="AJ1911" s="50" t="n">
        <x:f>IF(AND(A1911=A1912,C1912=C1911+1,ISNUMBER(AH1912)),AH1912,"")</x:f>
        <x:v>0</x:v>
      </x:c>
    </x:row>
    <x:row r="1912" ht="15">
      <x:c r="A1912" s="9" t="s">
        <x:v>141</x:v>
      </x:c>
      <x:c r="B1912" s="10">
        <x:v>45291</x:v>
      </x:c>
      <x:c r="C1912" s="9">
        <x:v>2023</x:v>
      </x:c>
      <x:c r="D1912" s="11">
        <x:v>2388.6999999999998</x:v>
      </x:c>
      <x:c r="E1912" s="11">
        <x:v>156.1</x:v>
      </x:c>
      <x:c r="F1912" s="11">
        <x:v>352.8</x:v>
      </x:c>
      <x:c r="G1912" s="11">
        <x:v>1191.0999999999999</x:v>
      </x:c>
      <x:c r="H1912" s="11">
        <x:v>1004</x:v>
      </x:c>
      <x:c r="I1912" s="11">
        <x:v>1197.5999999999999</x:v>
      </x:c>
      <x:c r="J1912" s="11">
        <x:v>707.9</x:v>
      </x:c>
      <x:c r="K1912" s="11">
        <x:v>124.3</x:v>
      </x:c>
      <x:c r="L1912" s="11" t="s">
        <x:v>40</x:v>
      </x:c>
      <x:c r="M1912" s="11">
        <x:v>243.7</x:v>
      </x:c>
      <x:c r="N1912" s="11">
        <x:v>760.3</x:v>
      </x:c>
      <x:c r="O1912" s="11">
        <x:v>270.10000000000002</x:v>
      </x:c>
      <x:c r="P1912" s="11">
        <x:v>97.9</x:v>
      </x:c>
      <x:c r="Q1912" s="11">
        <x:v>103.4</x:v>
      </x:c>
      <x:c r="R1912" s="11">
        <x:v>17.2</x:v>
      </x:c>
      <x:c r="S1912" s="11">
        <x:v>79.599999999999994</x:v>
      </x:c>
      <x:c r="T1912" s="11">
        <x:v>116.2</x:v>
      </x:c>
      <x:c r="U1912" s="11">
        <x:v>1024.6121000000001</x:v>
      </x:c>
      <x:c r="V1912" s="11">
        <x:v>17</x:v>
      </x:c>
      <x:c r="W1912" s="12">
        <x:v>1</x:v>
      </x:c>
      <x:c r="X1912" s="8">
        <x:v>0</x:v>
      </x:c>
      <x:c r="Y1912" s="13">
        <x:f t="shared" si="174"/>
        <x:v>0.44246031746031744</x:v>
      </x:c>
      <x:c r="Z1912" s="13">
        <x:f t="shared" si="175"/>
        <x:v>0.49863942730355426</x:v>
      </x:c>
      <x:c r="AA1912" s="13">
        <x:f t="shared" si="176"/>
        <x:v>3.3323565119102443E-2</x:v>
      </x:c>
      <x:c r="AB1912" s="13">
        <x:f t="shared" si="177"/>
        <x:v>4.0984635994473988E-2</x:v>
      </x:c>
      <x:c r="AC1912" s="13">
        <x:f t="shared" si="178"/>
        <x:v>9.7556880194777942E-2</x:v>
      </x:c>
      <x:c r="AD1912" s="13">
        <x:f t="shared" si="179"/>
        <x:v>0.29635366517352535</x:v>
      </x:c>
      <x:c r="AE1912" s="50" t="n">
        <x:f>IF(OR(NOT(ISNUMBER(Q1912)),NOT(ISNUMBER(R1912))),"",IF(Q1912&lt;R1912,1,0))</x:f>
        <x:v>0</x:v>
      </x:c>
      <x:c r="AF1912" s="50" t="n">
        <x:f>IFERROR(IF(AND(A1912=A1911,C1912=C1911+1,ISNUMBER(AE1911)),AE1911,""),"")</x:f>
        <x:v>0</x:v>
      </x:c>
      <x:c r="AG1912" s="52" t="n">
        <x:f>IFERROR(IF(AND(A1912=A1911,C1912=C1911+1,ISNUMBER(U1912),ISNUMBER(U1911),U1911&lt;&gt;0),U1912/U1911-1,""),"")</x:f>
        <x:v>-0.4120634367223388</x:v>
      </x:c>
      <x:c r="AH1912" s="50" t="n">
        <x:f>IF(AND(ISNUMBER(AE1912),ISNUMBER(AF1912),ISNUMBER(AG1912)),IF(AND(AE1912=1,AF1912=1,AG1912&lt;0),1,0),"")</x:f>
        <x:v>0</x:v>
      </x:c>
      <x:c r="AI1912" s="50" t="n">
        <x:f>IF(AND(A1912=A1913,C1913=C1912+1,ISNUMBER(AH1913)),C1913,"")</x:f>
        <x:v>2024</x:v>
      </x:c>
      <x:c r="AJ1912" s="50" t="n">
        <x:f>IF(AND(A1912=A1913,C1913=C1912+1,ISNUMBER(AH1913)),AH1913,"")</x:f>
        <x:v>0</x:v>
      </x:c>
    </x:row>
    <x:row r="1913" ht="15">
      <x:c r="A1913" s="9" t="s">
        <x:v>141</x:v>
      </x:c>
      <x:c r="B1913" s="10">
        <x:v>45657</x:v>
      </x:c>
      <x:c r="C1913" s="9">
        <x:v>2024</x:v>
      </x:c>
      <x:c r="D1913" s="11">
        <x:v>2595.1999999999998</x:v>
      </x:c>
      <x:c r="E1913" s="11">
        <x:v>286.60000000000002</x:v>
      </x:c>
      <x:c r="F1913" s="11">
        <x:v>153.6</x:v>
      </x:c>
      <x:c r="G1913" s="11">
        <x:v>1187.3</x:v>
      </x:c>
      <x:c r="H1913" s="11">
        <x:v>982.9</x:v>
      </x:c>
      <x:c r="I1913" s="11">
        <x:v>1407.9</x:v>
      </x:c>
      <x:c r="J1913" s="11">
        <x:v>815.7</x:v>
      </x:c>
      <x:c r="K1913" s="11">
        <x:v>244.2</x:v>
      </x:c>
      <x:c r="L1913" s="11" t="s">
        <x:v>40</x:v>
      </x:c>
      <x:c r="M1913" s="11">
        <x:v>29.6</x:v>
      </x:c>
      <x:c r="N1913" s="11">
        <x:v>953.3</x:v>
      </x:c>
      <x:c r="O1913" s="11">
        <x:v>288.8</x:v>
      </x:c>
      <x:c r="P1913" s="11">
        <x:v>128.6</x:v>
      </x:c>
      <x:c r="Q1913" s="11">
        <x:v>133.69999999999999</x:v>
      </x:c>
      <x:c r="R1913" s="11">
        <x:v>19.399999999999999</x:v>
      </x:c>
      <x:c r="S1913" s="11">
        <x:v>107.8</x:v>
      </x:c>
      <x:c r="T1913" s="11">
        <x:v>154.80000000000001</x:v>
      </x:c>
      <x:c r="U1913" s="11">
        <x:v>1346.884</x:v>
      </x:c>
      <x:c r="V1913" s="11">
        <x:v>17</x:v>
      </x:c>
      <x:c r="W1913" s="12">
        <x:v>1</x:v>
      </x:c>
      <x:c r="X1913" s="8">
        <x:v>0</x:v>
      </x:c>
      <x:c r="Y1913" s="13">
        <x:f t="shared" si="174"/>
        <x:v>1.865885416666667</x:v>
      </x:c>
      <x:c r="Z1913" s="13">
        <x:f t="shared" si="175"/>
        <x:v>0.45749845869297168</x:v>
      </x:c>
      <x:c r="AA1913" s="13">
        <x:f t="shared" si="176"/>
        <x:v>4.1538224414303333E-2</x:v>
      </x:c>
      <x:c r="AB1913" s="13">
        <x:f t="shared" si="177"/>
        <x:v>4.9553020961775586E-2</x:v>
      </x:c>
      <x:c r="AC1913" s="13">
        <x:f t="shared" si="178"/>
        <x:v>0.13037985344900196</x:v>
      </x:c>
      <x:c r="AD1913" s="13">
        <x:f t="shared" si="179"/>
        <x:v>0.31431103575832309</x:v>
      </x:c>
      <x:c r="AE1913" s="50" t="n">
        <x:f>IF(OR(NOT(ISNUMBER(Q1913)),NOT(ISNUMBER(R1913))),"",IF(Q1913&lt;R1913,1,0))</x:f>
        <x:v>0</x:v>
      </x:c>
      <x:c r="AF1913" s="50" t="n">
        <x:f>IFERROR(IF(AND(A1913=A1912,C1913=C1912+1,ISNUMBER(AE1912)),AE1912,""),"")</x:f>
        <x:v>0</x:v>
      </x:c>
      <x:c r="AG1913" s="52" t="n">
        <x:f>IFERROR(IF(AND(A1913=A1912,C1913=C1912+1,ISNUMBER(U1913),ISNUMBER(U1912),U1912&lt;&gt;0),U1913/U1912-1,""),"")</x:f>
        <x:v>0.3145306404248007</x:v>
      </x:c>
      <x:c r="AH1913" s="50" t="n">
        <x:f>IF(AND(ISNUMBER(AE1913),ISNUMBER(AF1913),ISNUMBER(AG1913)),IF(AND(AE1913=1,AF1913=1,AG1913&lt;0),1,0),"")</x:f>
        <x:v>0</x:v>
      </x:c>
      <x:c r="AI1913" s="50" t="str">
        <x:f>IF(AND(A1913=A1914,C1914=C1913+1,ISNUMBER(AH1914)),C1914,"")</x:f>
      </x:c>
      <x:c r="AJ1913" s="50" t="str">
        <x:f>IF(AND(A1913=A1914,C1914=C1913+1,ISNUMBER(AH1914)),AH1914,"")</x:f>
      </x:c>
    </x:row>
    <x:row r="1914" ht="15">
      <x:c r="A1914" s="9" t="s">
        <x:v>142</x:v>
      </x:c>
      <x:c r="B1914" s="10">
        <x:v>40543</x:v>
      </x:c>
      <x:c r="C1914" s="9">
        <x:v>2010</x:v>
      </x:c>
      <x:c r="D1914" s="11">
        <x:v>714.2</x:v>
      </x:c>
      <x:c r="E1914" s="11">
        <x:v>105.6</x:v>
      </x:c>
      <x:c r="F1914" s="11">
        <x:v>23.7</x:v>
      </x:c>
      <x:c r="G1914" s="11">
        <x:v>23.7</x:v>
      </x:c>
      <x:c r="H1914" s="11">
        <x:v>0</x:v>
      </x:c>
      <x:c r="I1914" s="11">
        <x:v>690.5</x:v>
      </x:c>
      <x:c r="J1914" s="11">
        <x:v>675.1</x:v>
      </x:c>
      <x:c r="K1914" s="11">
        <x:v>100</x:v>
      </x:c>
      <x:c r="L1914" s="11">
        <x:v>0</x:v>
      </x:c>
      <x:c r="M1914" s="11">
        <x:v>0</x:v>
      </x:c>
      <x:c r="N1914" s="11">
        <x:v>0</x:v>
      </x:c>
      <x:c r="O1914" s="11">
        <x:v>5.5</x:v>
      </x:c>
      <x:c r="P1914" s="11">
        <x:v>-0.5</x:v>
      </x:c>
      <x:c r="Q1914" s="11">
        <x:v>0.2</x:v>
      </x:c>
      <x:c r="R1914" s="11" t="s">
        <x:v>40</x:v>
      </x:c>
      <x:c r="S1914" s="11">
        <x:v>218.8</x:v>
      </x:c>
      <x:c r="T1914" s="11">
        <x:v>182.9</x:v>
      </x:c>
      <x:c r="U1914" s="11">
        <x:v>729.00109999999995</x:v>
      </x:c>
      <x:c r="V1914" s="11">
        <x:v>17</x:v>
      </x:c>
      <x:c r="W1914" s="12">
        <x:v>1</x:v>
      </x:c>
      <x:c r="X1914" s="8">
        <x:v>0</x:v>
      </x:c>
      <x:c r="Y1914" s="13">
        <x:f t="shared" si="174"/>
        <x:v>4.4556962025316453</x:v>
      </x:c>
      <x:c r="Z1914" s="13">
        <x:f t="shared" si="175"/>
        <x:v>3.3183982077849339E-2</x:v>
      </x:c>
      <x:c r="AA1914" s="13">
        <x:f t="shared" si="176"/>
        <x:v>0.3063567628115374</x:v>
      </x:c>
      <x:c r="AB1914" s="13">
        <x:f t="shared" si="177"/>
        <x:v>-7.0008401008120975E-4</x:v>
      </x:c>
      <x:c r="AC1914" s="13">
        <x:f t="shared" si="178"/>
        <x:v>7.7172995780590723</x:v>
      </x:c>
      <x:c r="AD1914" s="13">
        <x:f t="shared" si="179"/>
        <x:v>0.94525343041164933</x:v>
      </x:c>
      <x:c r="AE1914" s="50" t="str">
        <x:f>IF(OR(NOT(ISNUMBER(Q1914)),NOT(ISNUMBER(R1914))),"",IF(Q1914&lt;R1914,1,0))</x:f>
      </x:c>
      <x:c r="AF1914" s="50" t="str">
        <x:f>IFERROR(IF(AND(A1914=A1913,C1914=C1913+1,ISNUMBER(AE1913)),AE1913,""),"")</x:f>
      </x:c>
      <x:c r="AG1914" s="52" t="str">
        <x:f>IFERROR(IF(AND(A1914=A1913,C1914=C1913+1,ISNUMBER(U1914),ISNUMBER(U1913),U1913&lt;&gt;0),U1914/U1913-1,""),"")</x:f>
      </x:c>
      <x:c r="AH1914" s="50" t="str">
        <x:f>IF(AND(ISNUMBER(AE1914),ISNUMBER(AF1914),ISNUMBER(AG1914)),IF(AND(AE1914=1,AF1914=1,AG1914&lt;0),1,0),"")</x:f>
      </x:c>
      <x:c r="AI1914" s="50" t="str">
        <x:f>IF(AND(A1914=A1915,C1915=C1914+1,ISNUMBER(AH1915)),C1915,"")</x:f>
      </x:c>
      <x:c r="AJ1914" s="50" t="str">
        <x:f>IF(AND(A1914=A1915,C1915=C1914+1,ISNUMBER(AH1915)),AH1915,"")</x:f>
      </x:c>
    </x:row>
    <x:row r="1915" ht="15">
      <x:c r="A1915" s="9" t="s">
        <x:v>142</x:v>
      </x:c>
      <x:c r="B1915" s="10">
        <x:v>40908</x:v>
      </x:c>
      <x:c r="C1915" s="9">
        <x:v>2011</x:v>
      </x:c>
      <x:c r="D1915" s="11">
        <x:v>788.6</x:v>
      </x:c>
      <x:c r="E1915" s="11">
        <x:v>127.1</x:v>
      </x:c>
      <x:c r="F1915" s="11">
        <x:v>30.6</x:v>
      </x:c>
      <x:c r="G1915" s="11">
        <x:v>30.6</x:v>
      </x:c>
      <x:c r="H1915" s="11">
        <x:v>0</x:v>
      </x:c>
      <x:c r="I1915" s="11">
        <x:v>758</x:v>
      </x:c>
      <x:c r="J1915" s="11">
        <x:v>741.7</x:v>
      </x:c>
      <x:c r="K1915" s="11">
        <x:v>120.6</x:v>
      </x:c>
      <x:c r="L1915" s="11">
        <x:v>0</x:v>
      </x:c>
      <x:c r="M1915" s="11">
        <x:v>0</x:v>
      </x:c>
      <x:c r="N1915" s="11">
        <x:v>0</x:v>
      </x:c>
      <x:c r="O1915" s="11">
        <x:v>5.6</x:v>
      </x:c>
      <x:c r="P1915" s="11">
        <x:v>-3.1</x:v>
      </x:c>
      <x:c r="Q1915" s="11">
        <x:v>-2.2999999999999998</x:v>
      </x:c>
      <x:c r="R1915" s="11" t="s">
        <x:v>40</x:v>
      </x:c>
      <x:c r="S1915" s="11">
        <x:v>65.599999999999994</x:v>
      </x:c>
      <x:c r="T1915" s="11">
        <x:v>8.3000000000000007</x:v>
      </x:c>
      <x:c r="U1915" s="11">
        <x:v>1663.8440000000001</x:v>
      </x:c>
      <x:c r="V1915" s="11">
        <x:v>17</x:v>
      </x:c>
      <x:c r="W1915" s="12">
        <x:v>1</x:v>
      </x:c>
      <x:c r="X1915" s="8">
        <x:v>0</x:v>
      </x:c>
      <x:c r="Y1915" s="13">
        <x:f t="shared" si="174"/>
        <x:v>4.1535947712418295</x:v>
      </x:c>
      <x:c r="Z1915" s="13">
        <x:f t="shared" si="175"/>
        <x:v>3.880294192239412E-2</x:v>
      </x:c>
      <x:c r="AA1915" s="13">
        <x:f t="shared" si="176"/>
        <x:v>8.3185391833629205E-2</x:v>
      </x:c>
      <x:c r="AB1915" s="13">
        <x:f t="shared" si="177"/>
        <x:v>-3.9310169921379663E-3</x:v>
      </x:c>
      <x:c r="AC1915" s="13">
        <x:f t="shared" si="178"/>
        <x:v>0.27124183006535951</x:v>
      </x:c>
      <x:c r="AD1915" s="13">
        <x:f t="shared" si="179"/>
        <x:v>0.940527517118945</x:v>
      </x:c>
      <x:c r="AE1915" s="50" t="str">
        <x:f>IF(OR(NOT(ISNUMBER(Q1915)),NOT(ISNUMBER(R1915))),"",IF(Q1915&lt;R1915,1,0))</x:f>
      </x:c>
      <x:c r="AF1915" s="50" t="str">
        <x:f>IFERROR(IF(AND(A1915=A1914,C1915=C1914+1,ISNUMBER(AE1914)),AE1914,""),"")</x:f>
      </x:c>
      <x:c r="AG1915" s="52" t="n">
        <x:f>IFERROR(IF(AND(A1915=A1914,C1915=C1914+1,ISNUMBER(U1915),ISNUMBER(U1914),U1914&lt;&gt;0),U1915/U1914-1,""),"")</x:f>
        <x:v>1.2823614395094878</x:v>
      </x:c>
      <x:c r="AH1915" s="50" t="str">
        <x:f>IF(AND(ISNUMBER(AE1915),ISNUMBER(AF1915),ISNUMBER(AG1915)),IF(AND(AE1915=1,AF1915=1,AG1915&lt;0),1,0),"")</x:f>
      </x:c>
      <x:c r="AI1915" s="50" t="str">
        <x:f>IF(AND(A1915=A1916,C1916=C1915+1,ISNUMBER(AH1916)),C1916,"")</x:f>
      </x:c>
      <x:c r="AJ1915" s="50" t="str">
        <x:f>IF(AND(A1915=A1916,C1916=C1915+1,ISNUMBER(AH1916)),AH1916,"")</x:f>
      </x:c>
    </x:row>
    <x:row r="1916" ht="15">
      <x:c r="A1916" s="9" t="s">
        <x:v>142</x:v>
      </x:c>
      <x:c r="B1916" s="10">
        <x:v>41274</x:v>
      </x:c>
      <x:c r="C1916" s="9">
        <x:v>2012</x:v>
      </x:c>
      <x:c r="D1916" s="11">
        <x:v>1821</x:v>
      </x:c>
      <x:c r="E1916" s="11">
        <x:v>1159</x:v>
      </x:c>
      <x:c r="F1916" s="11">
        <x:v>783</x:v>
      </x:c>
      <x:c r="G1916" s="11">
        <x:v>985</x:v>
      </x:c>
      <x:c r="H1916" s="11">
        <x:v>195</x:v>
      </x:c>
      <x:c r="I1916" s="11">
        <x:v>836</x:v>
      </x:c>
      <x:c r="J1916" s="11">
        <x:v>182</x:v>
      </x:c>
      <x:c r="K1916" s="11">
        <x:v>165</x:v>
      </x:c>
      <x:c r="L1916" s="11">
        <x:v>273</x:v>
      </x:c>
      <x:c r="M1916" s="11">
        <x:v>3</x:v>
      </x:c>
      <x:c r="N1916" s="11">
        <x:v>192</x:v>
      </x:c>
      <x:c r="O1916" s="11">
        <x:v>3313</x:v>
      </x:c>
      <x:c r="P1916" s="11">
        <x:v>101</x:v>
      </x:c>
      <x:c r="Q1916" s="11">
        <x:v>189</x:v>
      </x:c>
      <x:c r="R1916" s="11">
        <x:v>10</x:v>
      </x:c>
      <x:c r="S1916" s="11">
        <x:v>-109</x:v>
      </x:c>
      <x:c r="T1916" s="11">
        <x:v>-103</x:v>
      </x:c>
      <x:c r="U1916" s="11">
        <x:v>463.5</x:v>
      </x:c>
      <x:c r="V1916" s="11">
        <x:v>18</x:v>
      </x:c>
      <x:c r="W1916" s="12">
        <x:v>0</x:v>
      </x:c>
      <x:c r="X1916" s="8">
        <x:v>0</x:v>
      </x:c>
      <x:c r="Y1916" s="13">
        <x:f t="shared" si="174"/>
        <x:v>1.4802043422733078</x:v>
      </x:c>
      <x:c r="Z1916" s="13">
        <x:f t="shared" si="175"/>
        <x:v>0.5409115870400879</x:v>
      </x:c>
      <x:c r="AA1916" s="13">
        <x:f t="shared" si="176"/>
        <x:v>-5.9857221306974191E-2</x:v>
      </x:c>
      <x:c r="AB1916" s="13">
        <x:f t="shared" si="177"/>
        <x:v>5.546403075233388E-2</x:v>
      </x:c>
      <x:c r="AC1916" s="13">
        <x:f t="shared" si="178"/>
        <x:v>-0.10456852791878173</x:v>
      </x:c>
      <x:c r="AD1916" s="13">
        <x:f t="shared" si="179"/>
        <x:v>9.994508511806699E-2</x:v>
      </x:c>
      <x:c r="AE1916" s="50" t="n">
        <x:f>IF(OR(NOT(ISNUMBER(Q1916)),NOT(ISNUMBER(R1916))),"",IF(Q1916&lt;R1916,1,0))</x:f>
        <x:v>0</x:v>
      </x:c>
      <x:c r="AF1916" s="50" t="str">
        <x:f>IFERROR(IF(AND(A1916=A1915,C1916=C1915+1,ISNUMBER(AE1915)),AE1915,""),"")</x:f>
      </x:c>
      <x:c r="AG1916" s="52" t="n">
        <x:f>IFERROR(IF(AND(A1916=A1915,C1916=C1915+1,ISNUMBER(U1916),ISNUMBER(U1915),U1915&lt;&gt;0),U1916/U1915-1,""),"")</x:f>
        <x:v>-0.7214282108178411</x:v>
      </x:c>
      <x:c r="AH1916" s="50" t="str">
        <x:f>IF(AND(ISNUMBER(AE1916),ISNUMBER(AF1916),ISNUMBER(AG1916)),IF(AND(AE1916=1,AF1916=1,AG1916&lt;0),1,0),"")</x:f>
      </x:c>
      <x:c r="AI1916" s="50" t="n">
        <x:f>IF(AND(A1916=A1917,C1917=C1916+1,ISNUMBER(AH1917)),C1917,"")</x:f>
        <x:v>2013</x:v>
      </x:c>
      <x:c r="AJ1916" s="50" t="n">
        <x:f>IF(AND(A1916=A1917,C1917=C1916+1,ISNUMBER(AH1917)),AH1917,"")</x:f>
        <x:v>0</x:v>
      </x:c>
    </x:row>
    <x:row r="1917" ht="15">
      <x:c r="A1917" s="9" t="s">
        <x:v>142</x:v>
      </x:c>
      <x:c r="B1917" s="10">
        <x:v>41639</x:v>
      </x:c>
      <x:c r="C1917" s="9">
        <x:v>2013</x:v>
      </x:c>
      <x:c r="D1917" s="11">
        <x:v>1808</x:v>
      </x:c>
      <x:c r="E1917" s="11">
        <x:v>1260</x:v>
      </x:c>
      <x:c r="F1917" s="11">
        <x:v>953</x:v>
      </x:c>
      <x:c r="G1917" s="11">
        <x:v>968</x:v>
      </x:c>
      <x:c r="H1917" s="11">
        <x:v>3</x:v>
      </x:c>
      <x:c r="I1917" s="11">
        <x:v>840</x:v>
      </x:c>
      <x:c r="J1917" s="11">
        <x:v>182</x:v>
      </x:c>
      <x:c r="K1917" s="11">
        <x:v>123</x:v>
      </x:c>
      <x:c r="L1917" s="11">
        <x:v>254</x:v>
      </x:c>
      <x:c r="M1917" s="11">
        <x:v>2</x:v>
      </x:c>
      <x:c r="N1917" s="11">
        <x:v>1</x:v>
      </x:c>
      <x:c r="O1917" s="11">
        <x:v>3694</x:v>
      </x:c>
      <x:c r="P1917" s="11">
        <x:v>0</x:v>
      </x:c>
      <x:c r="Q1917" s="11">
        <x:v>79</x:v>
      </x:c>
      <x:c r="R1917" s="11">
        <x:v>8</x:v>
      </x:c>
      <x:c r="S1917" s="11">
        <x:v>-5</x:v>
      </x:c>
      <x:c r="T1917" s="11">
        <x:v>219</x:v>
      </x:c>
      <x:c r="U1917" s="11">
        <x:v>622.63499999999999</x:v>
      </x:c>
      <x:c r="V1917" s="11">
        <x:v>18</x:v>
      </x:c>
      <x:c r="W1917" s="12">
        <x:v>0</x:v>
      </x:c>
      <x:c r="X1917" s="8">
        <x:v>0</x:v>
      </x:c>
      <x:c r="Y1917" s="13">
        <x:f t="shared" si="174"/>
        <x:v>1.3221406086044072</x:v>
      </x:c>
      <x:c r="Z1917" s="13">
        <x:f t="shared" si="175"/>
        <x:v>0.53539823008849563</x:v>
      </x:c>
      <x:c r="AA1917" s="13">
        <x:f t="shared" si="176"/>
        <x:v>-2.7654867256637168E-3</x:v>
      </x:c>
      <x:c r="AB1917" s="13">
        <x:f t="shared" si="177"/>
        <x:v>0</x:v>
      </x:c>
      <x:c r="AC1917" s="13">
        <x:f t="shared" si="178"/>
        <x:v>0.2262396694214876</x:v>
      </x:c>
      <x:c r="AD1917" s="13">
        <x:f t="shared" si="179"/>
        <x:v>0.1006637168141593</x:v>
      </x:c>
      <x:c r="AE1917" s="50" t="n">
        <x:f>IF(OR(NOT(ISNUMBER(Q1917)),NOT(ISNUMBER(R1917))),"",IF(Q1917&lt;R1917,1,0))</x:f>
        <x:v>0</x:v>
      </x:c>
      <x:c r="AF1917" s="50" t="n">
        <x:f>IFERROR(IF(AND(A1917=A1916,C1917=C1916+1,ISNUMBER(AE1916)),AE1916,""),"")</x:f>
        <x:v>0</x:v>
      </x:c>
      <x:c r="AG1917" s="52" t="n">
        <x:f>IFERROR(IF(AND(A1917=A1916,C1917=C1916+1,ISNUMBER(U1917),ISNUMBER(U1916),U1916&lt;&gt;0),U1917/U1916-1,""),"")</x:f>
        <x:v>0.34333333333333327</x:v>
      </x:c>
      <x:c r="AH1917" s="50" t="n">
        <x:f>IF(AND(ISNUMBER(AE1917),ISNUMBER(AF1917),ISNUMBER(AG1917)),IF(AND(AE1917=1,AF1917=1,AG1917&lt;0),1,0),"")</x:f>
        <x:v>0</x:v>
      </x:c>
      <x:c r="AI1917" s="50" t="n">
        <x:f>IF(AND(A1917=A1918,C1918=C1917+1,ISNUMBER(AH1918)),C1918,"")</x:f>
        <x:v>2014</x:v>
      </x:c>
      <x:c r="AJ1917" s="50" t="n">
        <x:f>IF(AND(A1917=A1918,C1918=C1917+1,ISNUMBER(AH1918)),AH1918,"")</x:f>
        <x:v>0</x:v>
      </x:c>
    </x:row>
    <x:row r="1918" ht="15">
      <x:c r="A1918" s="9" t="s">
        <x:v>142</x:v>
      </x:c>
      <x:c r="B1918" s="10">
        <x:v>42004</x:v>
      </x:c>
      <x:c r="C1918" s="9">
        <x:v>2014</x:v>
      </x:c>
      <x:c r="D1918" s="11">
        <x:v>2307</x:v>
      </x:c>
      <x:c r="E1918" s="11">
        <x:v>1355</x:v>
      </x:c>
      <x:c r="F1918" s="11">
        <x:v>981</x:v>
      </x:c>
      <x:c r="G1918" s="11">
        <x:v>1427</x:v>
      </x:c>
      <x:c r="H1918" s="11">
        <x:v>291</x:v>
      </x:c>
      <x:c r="I1918" s="11">
        <x:v>880</x:v>
      </x:c>
      <x:c r="J1918" s="11">
        <x:v>1355</x:v>
      </x:c>
      <x:c r="K1918" s="11">
        <x:v>283</x:v>
      </x:c>
      <x:c r="L1918" s="11">
        <x:v>240</x:v>
      </x:c>
      <x:c r="M1918" s="11">
        <x:v>1</x:v>
      </x:c>
      <x:c r="N1918" s="11">
        <x:v>290</x:v>
      </x:c>
      <x:c r="O1918" s="11">
        <x:v>2576</x:v>
      </x:c>
      <x:c r="P1918" s="11">
        <x:v>96</x:v>
      </x:c>
      <x:c r="Q1918" s="11">
        <x:v>146</x:v>
      </x:c>
      <x:c r="R1918" s="11">
        <x:v>11</x:v>
      </x:c>
      <x:c r="S1918" s="11">
        <x:v>48</x:v>
      </x:c>
      <x:c r="T1918" s="11">
        <x:v>430</x:v>
      </x:c>
      <x:c r="U1918" s="11">
        <x:v>1906.56</x:v>
      </x:c>
      <x:c r="V1918" s="11">
        <x:v>18</x:v>
      </x:c>
      <x:c r="W1918" s="12">
        <x:v>0</x:v>
      </x:c>
      <x:c r="X1918" s="8">
        <x:v>0</x:v>
      </x:c>
      <x:c r="Y1918" s="13">
        <x:f t="shared" si="174"/>
        <x:v>1.3812436289500509</x:v>
      </x:c>
      <x:c r="Z1918" s="13">
        <x:f t="shared" si="175"/>
        <x:v>0.61855223233636758</x:v>
      </x:c>
      <x:c r="AA1918" s="13">
        <x:f t="shared" si="176"/>
        <x:v>2.0806241872561769E-2</x:v>
      </x:c>
      <x:c r="AB1918" s="13">
        <x:f t="shared" si="177"/>
        <x:v>4.1612483745123538E-2</x:v>
      </x:c>
      <x:c r="AC1918" s="13">
        <x:f t="shared" si="178"/>
        <x:v>0.30133146461107219</x:v>
      </x:c>
      <x:c r="AD1918" s="13">
        <x:f t="shared" si="179"/>
        <x:v>0.5873428695275249</x:v>
      </x:c>
      <x:c r="AE1918" s="50" t="n">
        <x:f>IF(OR(NOT(ISNUMBER(Q1918)),NOT(ISNUMBER(R1918))),"",IF(Q1918&lt;R1918,1,0))</x:f>
        <x:v>0</x:v>
      </x:c>
      <x:c r="AF1918" s="50" t="n">
        <x:f>IFERROR(IF(AND(A1918=A1917,C1918=C1917+1,ISNUMBER(AE1917)),AE1917,""),"")</x:f>
        <x:v>0</x:v>
      </x:c>
      <x:c r="AG1918" s="52" t="n">
        <x:f>IFERROR(IF(AND(A1918=A1917,C1918=C1917+1,ISNUMBER(U1918),ISNUMBER(U1917),U1917&lt;&gt;0),U1918/U1917-1,""),"")</x:f>
        <x:v>2.062082921776</x:v>
      </x:c>
      <x:c r="AH1918" s="50" t="n">
        <x:f>IF(AND(ISNUMBER(AE1918),ISNUMBER(AF1918),ISNUMBER(AG1918)),IF(AND(AE1918=1,AF1918=1,AG1918&lt;0),1,0),"")</x:f>
        <x:v>0</x:v>
      </x:c>
      <x:c r="AI1918" s="50" t="n">
        <x:f>IF(AND(A1918=A1919,C1919=C1918+1,ISNUMBER(AH1919)),C1919,"")</x:f>
        <x:v>2015</x:v>
      </x:c>
      <x:c r="AJ1918" s="50" t="n">
        <x:f>IF(AND(A1918=A1919,C1919=C1918+1,ISNUMBER(AH1919)),AH1919,"")</x:f>
        <x:v>0</x:v>
      </x:c>
    </x:row>
    <x:row r="1919" ht="15">
      <x:c r="A1919" s="9" t="s">
        <x:v>142</x:v>
      </x:c>
      <x:c r="B1919" s="10">
        <x:v>42369</x:v>
      </x:c>
      <x:c r="C1919" s="9">
        <x:v>2015</x:v>
      </x:c>
      <x:c r="D1919" s="11">
        <x:v>6549</x:v>
      </x:c>
      <x:c r="E1919" s="11">
        <x:v>2127</x:v>
      </x:c>
      <x:c r="F1919" s="11">
        <x:v>2254</x:v>
      </x:c>
      <x:c r="G1919" s="11">
        <x:v>3786</x:v>
      </x:c>
      <x:c r="H1919" s="11">
        <x:v>476</x:v>
      </x:c>
      <x:c r="I1919" s="11">
        <x:v>2763</x:v>
      </x:c>
      <x:c r="J1919" s="11">
        <x:v>1369</x:v>
      </x:c>
      <x:c r="K1919" s="11">
        <x:v>163</x:v>
      </x:c>
      <x:c r="L1919" s="11">
        <x:v>920</x:v>
      </x:c>
      <x:c r="M1919" s="11">
        <x:v>57</x:v>
      </x:c>
      <x:c r="N1919" s="11">
        <x:v>419</x:v>
      </x:c>
      <x:c r="O1919" s="11">
        <x:v>8255</x:v>
      </x:c>
      <x:c r="P1919" s="11">
        <x:v>324</x:v>
      </x:c>
      <x:c r="Q1919" s="11">
        <x:v>473</x:v>
      </x:c>
      <x:c r="R1919" s="11">
        <x:v>24</x:v>
      </x:c>
      <x:c r="S1919" s="11">
        <x:v>97</x:v>
      </x:c>
      <x:c r="T1919" s="11">
        <x:v>-64</x:v>
      </x:c>
      <x:c r="U1919" s="11">
        <x:v>4812.3310000000001</x:v>
      </x:c>
      <x:c r="V1919" s="11">
        <x:v>18</x:v>
      </x:c>
      <x:c r="W1919" s="12">
        <x:v>0</x:v>
      </x:c>
      <x:c r="X1919" s="8">
        <x:v>0</x:v>
      </x:c>
      <x:c r="Y1919" s="13">
        <x:f t="shared" si="174"/>
        <x:v>0.94365572315882873</x:v>
      </x:c>
      <x:c r="Z1919" s="13">
        <x:f t="shared" si="175"/>
        <x:v>0.57810352725606962</x:v>
      </x:c>
      <x:c r="AA1919" s="13">
        <x:f t="shared" si="176"/>
        <x:v>1.4811421591082608E-2</x:v>
      </x:c>
      <x:c r="AB1919" s="13">
        <x:f t="shared" si="177"/>
        <x:v>4.9473202015574896E-2</x:v>
      </x:c>
      <x:c r="AC1919" s="13">
        <x:f t="shared" si="178"/>
        <x:v>-1.6904384574749076E-2</x:v>
      </x:c>
      <x:c r="AD1919" s="13">
        <x:f t="shared" si="179"/>
        <x:v>0.20903954802259886</x:v>
      </x:c>
      <x:c r="AE1919" s="50" t="n">
        <x:f>IF(OR(NOT(ISNUMBER(Q1919)),NOT(ISNUMBER(R1919))),"",IF(Q1919&lt;R1919,1,0))</x:f>
        <x:v>0</x:v>
      </x:c>
      <x:c r="AF1919" s="50" t="n">
        <x:f>IFERROR(IF(AND(A1919=A1918,C1919=C1918+1,ISNUMBER(AE1918)),AE1918,""),"")</x:f>
        <x:v>0</x:v>
      </x:c>
      <x:c r="AG1919" s="52" t="n">
        <x:f>IFERROR(IF(AND(A1919=A1918,C1919=C1918+1,ISNUMBER(U1919),ISNUMBER(U1918),U1918&lt;&gt;0),U1919/U1918-1,""),"")</x:f>
        <x:v>1.5240910330647868</x:v>
      </x:c>
      <x:c r="AH1919" s="50" t="n">
        <x:f>IF(AND(ISNUMBER(AE1919),ISNUMBER(AF1919),ISNUMBER(AG1919)),IF(AND(AE1919=1,AF1919=1,AG1919&lt;0),1,0),"")</x:f>
        <x:v>0</x:v>
      </x:c>
      <x:c r="AI1919" s="50" t="n">
        <x:f>IF(AND(A1919=A1920,C1920=C1919+1,ISNUMBER(AH1920)),C1920,"")</x:f>
        <x:v>2016</x:v>
      </x:c>
      <x:c r="AJ1919" s="50" t="n">
        <x:f>IF(AND(A1919=A1920,C1920=C1919+1,ISNUMBER(AH1920)),AH1920,"")</x:f>
        <x:v>0</x:v>
      </x:c>
    </x:row>
    <x:row r="1920" ht="15">
      <x:c r="A1920" s="9" t="s">
        <x:v>142</x:v>
      </x:c>
      <x:c r="B1920" s="10">
        <x:v>42735</x:v>
      </x:c>
      <x:c r="C1920" s="9">
        <x:v>2016</x:v>
      </x:c>
      <x:c r="D1920" s="11">
        <x:v>6929</x:v>
      </x:c>
      <x:c r="E1920" s="11">
        <x:v>2322</x:v>
      </x:c>
      <x:c r="F1920" s="11">
        <x:v>2491</x:v>
      </x:c>
      <x:c r="G1920" s="11">
        <x:v>4069</x:v>
      </x:c>
      <x:c r="H1920" s="11">
        <x:v>500</x:v>
      </x:c>
      <x:c r="I1920" s="11">
        <x:v>2860</x:v>
      </x:c>
      <x:c r="J1920" s="11">
        <x:v>1398</x:v>
      </x:c>
      <x:c r="K1920" s="11">
        <x:v>233</x:v>
      </x:c>
      <x:c r="L1920" s="11">
        <x:v>958</x:v>
      </x:c>
      <x:c r="M1920" s="11">
        <x:v>2</x:v>
      </x:c>
      <x:c r="N1920" s="11">
        <x:v>498</x:v>
      </x:c>
      <x:c r="O1920" s="11">
        <x:v>9738</x:v>
      </x:c>
      <x:c r="P1920" s="11">
        <x:v>308</x:v>
      </x:c>
      <x:c r="Q1920" s="11">
        <x:v>485</x:v>
      </x:c>
      <x:c r="R1920" s="11">
        <x:v>24</x:v>
      </x:c>
      <x:c r="S1920" s="11">
        <x:v>161</x:v>
      </x:c>
      <x:c r="T1920" s="11">
        <x:v>376</x:v>
      </x:c>
      <x:c r="U1920" s="11">
        <x:v>4894.0519999999997</x:v>
      </x:c>
      <x:c r="V1920" s="11">
        <x:v>18</x:v>
      </x:c>
      <x:c r="W1920" s="12">
        <x:v>0</x:v>
      </x:c>
      <x:c r="X1920" s="8">
        <x:v>0</x:v>
      </x:c>
      <x:c r="Y1920" s="13">
        <x:f t="shared" si="174"/>
        <x:v>0.93215576073865913</x:v>
      </x:c>
      <x:c r="Z1920" s="13">
        <x:f t="shared" si="175"/>
        <x:v>0.58724202626641653</x:v>
      </x:c>
      <x:c r="AA1920" s="13">
        <x:f t="shared" si="176"/>
        <x:v>2.3235676143743687E-2</x:v>
      </x:c>
      <x:c r="AB1920" s="13">
        <x:f t="shared" si="177"/>
        <x:v>4.445085870977053E-2</x:v>
      </x:c>
      <x:c r="AC1920" s="13">
        <x:f t="shared" si="178"/>
        <x:v>9.2405996559351194E-2</x:v>
      </x:c>
      <x:c r="AD1920" s="13">
        <x:f t="shared" si="179"/>
        <x:v>0.20176071583201038</x:v>
      </x:c>
      <x:c r="AE1920" s="50" t="n">
        <x:f>IF(OR(NOT(ISNUMBER(Q1920)),NOT(ISNUMBER(R1920))),"",IF(Q1920&lt;R1920,1,0))</x:f>
        <x:v>0</x:v>
      </x:c>
      <x:c r="AF1920" s="50" t="n">
        <x:f>IFERROR(IF(AND(A1920=A1919,C1920=C1919+1,ISNUMBER(AE1919)),AE1919,""),"")</x:f>
        <x:v>0</x:v>
      </x:c>
      <x:c r="AG1920" s="52" t="n">
        <x:f>IFERROR(IF(AND(A1920=A1919,C1920=C1919+1,ISNUMBER(U1920),ISNUMBER(U1919),U1919&lt;&gt;0),U1920/U1919-1,""),"")</x:f>
        <x:v>0.016981583353264718</x:v>
      </x:c>
      <x:c r="AH1920" s="50" t="n">
        <x:f>IF(AND(ISNUMBER(AE1920),ISNUMBER(AF1920),ISNUMBER(AG1920)),IF(AND(AE1920=1,AF1920=1,AG1920&lt;0),1,0),"")</x:f>
        <x:v>0</x:v>
      </x:c>
      <x:c r="AI1920" s="50" t="n">
        <x:f>IF(AND(A1920=A1921,C1921=C1920+1,ISNUMBER(AH1921)),C1921,"")</x:f>
        <x:v>2017</x:v>
      </x:c>
      <x:c r="AJ1920" s="50" t="n">
        <x:f>IF(AND(A1920=A1921,C1921=C1920+1,ISNUMBER(AH1921)),AH1921,"")</x:f>
        <x:v>0</x:v>
      </x:c>
    </x:row>
    <x:row r="1921" ht="15">
      <x:c r="A1921" s="9" t="s">
        <x:v>142</x:v>
      </x:c>
      <x:c r="B1921" s="10">
        <x:v>43100</x:v>
      </x:c>
      <x:c r="C1921" s="9">
        <x:v>2017</x:v>
      </x:c>
      <x:c r="D1921" s="11">
        <x:v>7368</x:v>
      </x:c>
      <x:c r="E1921" s="11">
        <x:v>2463</x:v>
      </x:c>
      <x:c r="F1921" s="11">
        <x:v>2714</x:v>
      </x:c>
      <x:c r="G1921" s="11">
        <x:v>4313</x:v>
      </x:c>
      <x:c r="H1921" s="11">
        <x:v>480</x:v>
      </x:c>
      <x:c r="I1921" s="11">
        <x:v>3055</x:v>
      </x:c>
      <x:c r="J1921" s="11">
        <x:v>1513</x:v>
      </x:c>
      <x:c r="K1921" s="11">
        <x:v>209</x:v>
      </x:c>
      <x:c r="L1921" s="11">
        <x:v>1101</x:v>
      </x:c>
      <x:c r="M1921" s="11">
        <x:v>13</x:v>
      </x:c>
      <x:c r="N1921" s="11">
        <x:v>467</x:v>
      </x:c>
      <x:c r="O1921" s="11">
        <x:v>10247</x:v>
      </x:c>
      <x:c r="P1921" s="11">
        <x:v>436</x:v>
      </x:c>
      <x:c r="Q1921" s="11">
        <x:v>622</x:v>
      </x:c>
      <x:c r="R1921" s="11">
        <x:v>19</x:v>
      </x:c>
      <x:c r="S1921" s="11">
        <x:v>295</x:v>
      </x:c>
      <x:c r="T1921" s="11">
        <x:v>356</x:v>
      </x:c>
      <x:c r="U1921" s="11">
        <x:v>3868.3150000000001</x:v>
      </x:c>
      <x:c r="V1921" s="11">
        <x:v>18</x:v>
      </x:c>
      <x:c r="W1921" s="12">
        <x:v>0</x:v>
      </x:c>
      <x:c r="X1921" s="8">
        <x:v>0</x:v>
      </x:c>
      <x:c r="Y1921" s="13">
        <x:f t="shared" si="174"/>
        <x:v>0.90751658069270447</x:v>
      </x:c>
      <x:c r="Z1921" s="13">
        <x:f t="shared" si="175"/>
        <x:v>0.58536916395222582</x:v>
      </x:c>
      <x:c r="AA1921" s="13">
        <x:f t="shared" si="176"/>
        <x:v>4.0038002171552657E-2</x:v>
      </x:c>
      <x:c r="AB1921" s="13">
        <x:f t="shared" si="177"/>
        <x:v>5.9174809989142235E-2</x:v>
      </x:c>
      <x:c r="AC1921" s="13">
        <x:f t="shared" si="178"/>
        <x:v>8.2541154648736376E-2</x:v>
      </x:c>
      <x:c r="AD1921" s="13">
        <x:f t="shared" si="179"/>
        <x:v>0.20534744842562433</x:v>
      </x:c>
      <x:c r="AE1921" s="50" t="n">
        <x:f>IF(OR(NOT(ISNUMBER(Q1921)),NOT(ISNUMBER(R1921))),"",IF(Q1921&lt;R1921,1,0))</x:f>
        <x:v>0</x:v>
      </x:c>
      <x:c r="AF1921" s="50" t="n">
        <x:f>IFERROR(IF(AND(A1921=A1920,C1921=C1920+1,ISNUMBER(AE1920)),AE1920,""),"")</x:f>
        <x:v>0</x:v>
      </x:c>
      <x:c r="AG1921" s="52" t="n">
        <x:f>IFERROR(IF(AND(A1921=A1920,C1921=C1920+1,ISNUMBER(U1921),ISNUMBER(U1920),U1920&lt;&gt;0),U1921/U1920-1,""),"")</x:f>
        <x:v>-0.20958849640338917</x:v>
      </x:c>
      <x:c r="AH1921" s="50" t="n">
        <x:f>IF(AND(ISNUMBER(AE1921),ISNUMBER(AF1921),ISNUMBER(AG1921)),IF(AND(AE1921=1,AF1921=1,AG1921&lt;0),1,0),"")</x:f>
        <x:v>0</x:v>
      </x:c>
      <x:c r="AI1921" s="50" t="n">
        <x:f>IF(AND(A1921=A1922,C1922=C1921+1,ISNUMBER(AH1922)),C1922,"")</x:f>
        <x:v>2018</x:v>
      </x:c>
      <x:c r="AJ1921" s="50" t="n">
        <x:f>IF(AND(A1921=A1922,C1922=C1921+1,ISNUMBER(AH1922)),AH1922,"")</x:f>
        <x:v>0</x:v>
      </x:c>
    </x:row>
    <x:row r="1922" ht="15">
      <x:c r="A1922" s="9" t="s">
        <x:v>142</x:v>
      </x:c>
      <x:c r="B1922" s="10">
        <x:v>43465</x:v>
      </x:c>
      <x:c r="C1922" s="9">
        <x:v>2018</x:v>
      </x:c>
      <x:c r="D1922" s="11">
        <x:v>7296</x:v>
      </x:c>
      <x:c r="E1922" s="11">
        <x:v>2571</x:v>
      </x:c>
      <x:c r="F1922" s="11">
        <x:v>2720</x:v>
      </x:c>
      <x:c r="G1922" s="11">
        <x:v>4100</x:v>
      </x:c>
      <x:c r="H1922" s="11">
        <x:v>477</x:v>
      </x:c>
      <x:c r="I1922" s="11">
        <x:v>3196</x:v>
      </x:c>
      <x:c r="J1922" s="11">
        <x:v>1643</x:v>
      </x:c>
      <x:c r="K1922" s="11">
        <x:v>228</x:v>
      </x:c>
      <x:c r="L1922" s="11">
        <x:v>1145</x:v>
      </x:c>
      <x:c r="M1922" s="11">
        <x:v>66</x:v>
      </x:c>
      <x:c r="N1922" s="11">
        <x:v>411</x:v>
      </x:c>
      <x:c r="O1922" s="11">
        <x:v>10531</x:v>
      </x:c>
      <x:c r="P1922" s="11">
        <x:v>321</x:v>
      </x:c>
      <x:c r="Q1922" s="11">
        <x:v>525</x:v>
      </x:c>
      <x:c r="R1922" s="11">
        <x:v>20</x:v>
      </x:c>
      <x:c r="S1922" s="11">
        <x:v>166</x:v>
      </x:c>
      <x:c r="T1922" s="11">
        <x:v>293</x:v>
      </x:c>
      <x:c r="U1922" s="11">
        <x:v>2363.4780000000001</x:v>
      </x:c>
      <x:c r="V1922" s="11">
        <x:v>18</x:v>
      </x:c>
      <x:c r="W1922" s="12">
        <x:v>0</x:v>
      </x:c>
      <x:c r="X1922" s="8">
        <x:v>0</x:v>
      </x:c>
      <x:c r="Y1922" s="13">
        <x:f t="shared" si="174"/>
        <x:v>0.94522058823529409</x:v>
      </x:c>
      <x:c r="Z1922" s="13">
        <x:f t="shared" si="175"/>
        <x:v>0.5619517543859649</x:v>
      </x:c>
      <x:c r="AA1922" s="13">
        <x:f t="shared" si="176"/>
        <x:v>2.2752192982456142E-2</x:v>
      </x:c>
      <x:c r="AB1922" s="13">
        <x:f t="shared" si="177"/>
        <x:v>4.3996710526315791E-2</x:v>
      </x:c>
      <x:c r="AC1922" s="13">
        <x:f t="shared" si="178"/>
        <x:v>7.1463414634146336E-2</x:v>
      </x:c>
      <x:c r="AD1922" s="13">
        <x:f t="shared" si="179"/>
        <x:v>0.22519188596491227</x:v>
      </x:c>
      <x:c r="AE1922" s="50" t="n">
        <x:f>IF(OR(NOT(ISNUMBER(Q1922)),NOT(ISNUMBER(R1922))),"",IF(Q1922&lt;R1922,1,0))</x:f>
        <x:v>0</x:v>
      </x:c>
      <x:c r="AF1922" s="50" t="n">
        <x:f>IFERROR(IF(AND(A1922=A1921,C1922=C1921+1,ISNUMBER(AE1921)),AE1921,""),"")</x:f>
        <x:v>0</x:v>
      </x:c>
      <x:c r="AG1922" s="52" t="n">
        <x:f>IFERROR(IF(AND(A1922=A1921,C1922=C1921+1,ISNUMBER(U1922),ISNUMBER(U1921),U1921&lt;&gt;0),U1922/U1921-1,""),"")</x:f>
        <x:v>-0.3890161478576589</x:v>
      </x:c>
      <x:c r="AH1922" s="50" t="n">
        <x:f>IF(AND(ISNUMBER(AE1922),ISNUMBER(AF1922),ISNUMBER(AG1922)),IF(AND(AE1922=1,AF1922=1,AG1922&lt;0),1,0),"")</x:f>
        <x:v>0</x:v>
      </x:c>
      <x:c r="AI1922" s="50" t="n">
        <x:f>IF(AND(A1922=A1923,C1923=C1922+1,ISNUMBER(AH1923)),C1923,"")</x:f>
        <x:v>2019</x:v>
      </x:c>
      <x:c r="AJ1922" s="50" t="n">
        <x:f>IF(AND(A1922=A1923,C1923=C1922+1,ISNUMBER(AH1923)),AH1923,"")</x:f>
        <x:v>0</x:v>
      </x:c>
    </x:row>
    <x:row r="1923" ht="15">
      <x:c r="A1923" s="9" t="s">
        <x:v>142</x:v>
      </x:c>
      <x:c r="B1923" s="10">
        <x:v>43830</x:v>
      </x:c>
      <x:c r="C1923" s="9">
        <x:v>2019</x:v>
      </x:c>
      <x:c r="D1923" s="11">
        <x:v>7145</x:v>
      </x:c>
      <x:c r="E1923" s="11">
        <x:v>2878</x:v>
      </x:c>
      <x:c r="F1923" s="11">
        <x:v>3081</x:v>
      </x:c>
      <x:c r="G1923" s="11">
        <x:v>4505</x:v>
      </x:c>
      <x:c r="H1923" s="11">
        <x:v>930</x:v>
      </x:c>
      <x:c r="I1923" s="11">
        <x:v>2640</x:v>
      </x:c>
      <x:c r="J1923" s="11">
        <x:v>1089</x:v>
      </x:c>
      <x:c r="K1923" s="11">
        <x:v>665</x:v>
      </x:c>
      <x:c r="L1923" s="11">
        <x:v>1156</x:v>
      </x:c>
      <x:c r="M1923" s="11">
        <x:v>562</x:v>
      </x:c>
      <x:c r="N1923" s="11">
        <x:v>368</x:v>
      </x:c>
      <x:c r="O1923" s="11">
        <x:v>10433</x:v>
      </x:c>
      <x:c r="P1923" s="11">
        <x:v>-223</x:v>
      </x:c>
      <x:c r="Q1923" s="11">
        <x:v>-49</x:v>
      </x:c>
      <x:c r="R1923" s="11">
        <x:v>25</x:v>
      </x:c>
      <x:c r="S1923" s="11">
        <x:v>-320</x:v>
      </x:c>
      <x:c r="T1923" s="11">
        <x:v>263</x:v>
      </x:c>
      <x:c r="U1923" s="11">
        <x:v>1683.74</x:v>
      </x:c>
      <x:c r="V1923" s="11">
        <x:v>18</x:v>
      </x:c>
      <x:c r="W1923" s="12">
        <x:v>0</x:v>
      </x:c>
      <x:c r="X1923" s="8">
        <x:v>0</x:v>
      </x:c>
      <x:c r="Y1923" s="13" t="n">
        <x:f t="shared" ref="Y1923:Y1986" si="180">IF(AND(ISNUMBER(E1923),ISNUMBER(F1923),F1923&lt;&gt;0),E1923/F1923,"")</x:f>
        <x:v>0.9341123012009088</x:v>
      </x:c>
      <x:c r="Z1923" s="13" t="n">
        <x:f t="shared" ref="Z1923:Z1986" si="181">IF(AND(ISNUMBER(G1923),ISNUMBER(D1923),D1923&lt;&gt;0),G1923/D1923,"")</x:f>
        <x:v>0.6305108467459762</x:v>
      </x:c>
      <x:c r="AA1923" s="13" t="n">
        <x:f t="shared" ref="AA1923:AA1986" si="182">IF(AND(ISNUMBER(S1923),ISNUMBER(D1923),D1923&lt;&gt;0),S1923/D1923,"")</x:f>
        <x:v>-0.04478656403079076</x:v>
      </x:c>
      <x:c r="AB1923" s="13" t="n">
        <x:f t="shared" ref="AB1923:AB1986" si="183">IF(AND(ISNUMBER(P1923),ISNUMBER(D1923),D1923&lt;&gt;0),P1923/D1923,"")</x:f>
        <x:v>-0.031210636808957314</x:v>
      </x:c>
      <x:c r="AC1923" s="13" t="n">
        <x:f t="shared" ref="AC1923:AC1986" si="184">IF(AND(ISNUMBER(T1923),ISNUMBER(G1923),G1923&lt;&gt;0),T1923/G1923,"")</x:f>
        <x:v>0.058379578246392894</x:v>
      </x:c>
      <x:c r="AD1923" s="13" t="n">
        <x:f t="shared" ref="AD1923:AD1986" si="185">IF(AND(ISNUMBER(J1923),ISNUMBER(D1923),D1923&lt;&gt;0),J1923/D1923,"")</x:f>
        <x:v>0.1524142757172848</x:v>
      </x:c>
      <x:c r="AE1923" s="50" t="n">
        <x:f>IF(OR(NOT(ISNUMBER(Q1923)),NOT(ISNUMBER(R1923))),"",IF(Q1923&lt;R1923,1,0))</x:f>
        <x:v>1</x:v>
      </x:c>
      <x:c r="AF1923" s="50" t="n">
        <x:f>IFERROR(IF(AND(A1923=A1922,C1923=C1922+1,ISNUMBER(AE1922)),AE1922,""),"")</x:f>
        <x:v>0</x:v>
      </x:c>
      <x:c r="AG1923" s="52" t="n">
        <x:f>IFERROR(IF(AND(A1923=A1922,C1923=C1922+1,ISNUMBER(U1923),ISNUMBER(U1922),U1922&lt;&gt;0),U1923/U1922-1,""),"")</x:f>
        <x:v>-0.2876007307874243</x:v>
      </x:c>
      <x:c r="AH1923" s="50" t="n">
        <x:f>IF(AND(ISNUMBER(AE1923),ISNUMBER(AF1923),ISNUMBER(AG1923)),IF(AND(AE1923=1,AF1923=1,AG1923&lt;0),1,0),"")</x:f>
        <x:v>0</x:v>
      </x:c>
      <x:c r="AI1923" s="50" t="n">
        <x:f>IF(AND(A1923=A1924,C1924=C1923+1,ISNUMBER(AH1924)),C1924,"")</x:f>
        <x:v>2020</x:v>
      </x:c>
      <x:c r="AJ1923" s="50" t="n">
        <x:f>IF(AND(A1923=A1924,C1924=C1923+1,ISNUMBER(AH1924)),AH1924,"")</x:f>
        <x:v>0</x:v>
      </x:c>
    </x:row>
    <x:row r="1924" ht="15">
      <x:c r="A1924" s="9" t="s">
        <x:v>142</x:v>
      </x:c>
      <x:c r="B1924" s="10">
        <x:v>44196</x:v>
      </x:c>
      <x:c r="C1924" s="9">
        <x:v>2020</x:v>
      </x:c>
      <x:c r="D1924" s="11">
        <x:v>7731</x:v>
      </x:c>
      <x:c r="E1924" s="11">
        <x:v>2538</x:v>
      </x:c>
      <x:c r="F1924" s="11">
        <x:v>3104</x:v>
      </x:c>
      <x:c r="G1924" s="11">
        <x:v>5451</x:v>
      </x:c>
      <x:c r="H1924" s="11">
        <x:v>2308</x:v>
      </x:c>
      <x:c r="I1924" s="11">
        <x:v>2280</x:v>
      </x:c>
      <x:c r="J1924" s="11">
        <x:v>791</x:v>
      </x:c>
      <x:c r="K1924" s="11">
        <x:v>660</x:v>
      </x:c>
      <x:c r="L1924" s="11">
        <x:v>970</x:v>
      </x:c>
      <x:c r="M1924" s="11">
        <x:v>842</x:v>
      </x:c>
      <x:c r="N1924" s="11">
        <x:v>1466</x:v>
      </x:c>
      <x:c r="O1924" s="11">
        <x:v>10170</x:v>
      </x:c>
      <x:c r="P1924" s="11">
        <x:v>-28</x:v>
      </x:c>
      <x:c r="Q1924" s="11">
        <x:v>339</x:v>
      </x:c>
      <x:c r="R1924" s="11">
        <x:v>108</x:v>
      </x:c>
      <x:c r="S1924" s="11">
        <x:v>-163</x:v>
      </x:c>
      <x:c r="T1924" s="11">
        <x:v>475</x:v>
      </x:c>
      <x:c r="U1924" s="11">
        <x:v>883.12</x:v>
      </x:c>
      <x:c r="V1924" s="11">
        <x:v>18</x:v>
      </x:c>
      <x:c r="W1924" s="12">
        <x:v>0</x:v>
      </x:c>
      <x:c r="X1924" s="8">
        <x:v>0</x:v>
      </x:c>
      <x:c r="Y1924" s="13">
        <x:f t="shared" si="180"/>
        <x:v>0.81765463917525771</x:v>
      </x:c>
      <x:c r="Z1924" s="13">
        <x:f t="shared" si="181"/>
        <x:v>0.7050834303453628</x:v>
      </x:c>
      <x:c r="AA1924" s="13">
        <x:f t="shared" si="182"/>
        <x:v>-2.1083947742853448E-2</x:v>
      </x:c>
      <x:c r="AB1924" s="13">
        <x:f t="shared" si="183"/>
        <x:v>-3.6217824343551933E-3</x:v>
      </x:c>
      <x:c r="AC1924" s="13">
        <x:f t="shared" si="184"/>
        <x:v>8.7139974316639154E-2</x:v>
      </x:c>
      <x:c r="AD1924" s="13">
        <x:f t="shared" si="185"/>
        <x:v>0.10231535377053422</x:v>
      </x:c>
      <x:c r="AE1924" s="50" t="n">
        <x:f>IF(OR(NOT(ISNUMBER(Q1924)),NOT(ISNUMBER(R1924))),"",IF(Q1924&lt;R1924,1,0))</x:f>
        <x:v>0</x:v>
      </x:c>
      <x:c r="AF1924" s="50" t="n">
        <x:f>IFERROR(IF(AND(A1924=A1923,C1924=C1923+1,ISNUMBER(AE1923)),AE1923,""),"")</x:f>
        <x:v>1</x:v>
      </x:c>
      <x:c r="AG1924" s="52" t="n">
        <x:f>IFERROR(IF(AND(A1924=A1923,C1924=C1923+1,ISNUMBER(U1924),ISNUMBER(U1923),U1923&lt;&gt;0),U1924/U1923-1,""),"")</x:f>
        <x:v>-0.47550096808295816</x:v>
      </x:c>
      <x:c r="AH1924" s="50" t="n">
        <x:f>IF(AND(ISNUMBER(AE1924),ISNUMBER(AF1924),ISNUMBER(AG1924)),IF(AND(AE1924=1,AF1924=1,AG1924&lt;0),1,0),"")</x:f>
        <x:v>0</x:v>
      </x:c>
      <x:c r="AI1924" s="50" t="n">
        <x:f>IF(AND(A1924=A1925,C1925=C1924+1,ISNUMBER(AH1925)),C1925,"")</x:f>
        <x:v>2021</x:v>
      </x:c>
      <x:c r="AJ1924" s="50" t="n">
        <x:f>IF(AND(A1924=A1925,C1925=C1924+1,ISNUMBER(AH1925)),AH1925,"")</x:f>
        <x:v>0</x:v>
      </x:c>
    </x:row>
    <x:row r="1925" ht="15">
      <x:c r="A1925" s="9" t="s">
        <x:v>142</x:v>
      </x:c>
      <x:c r="B1925" s="10">
        <x:v>44561</x:v>
      </x:c>
      <x:c r="C1925" s="9">
        <x:v>2021</x:v>
      </x:c>
      <x:c r="D1925" s="11">
        <x:v>6880</x:v>
      </x:c>
      <x:c r="E1925" s="11">
        <x:v>1965</x:v>
      </x:c>
      <x:c r="F1925" s="11">
        <x:v>2621</x:v>
      </x:c>
      <x:c r="G1925" s="11">
        <x:v>4499</x:v>
      </x:c>
      <x:c r="H1925" s="11">
        <x:v>1332</x:v>
      </x:c>
      <x:c r="I1925" s="11">
        <x:v>2381</x:v>
      </x:c>
      <x:c r="J1925" s="11">
        <x:v>881</x:v>
      </x:c>
      <x:c r="K1925" s="11">
        <x:v>175</x:v>
      </x:c>
      <x:c r="L1925" s="11">
        <x:v>1178</x:v>
      </x:c>
      <x:c r="M1925" s="11">
        <x:v>222</x:v>
      </x:c>
      <x:c r="N1925" s="11">
        <x:v>1110</x:v>
      </x:c>
      <x:c r="O1925" s="11">
        <x:v>10344</x:v>
      </x:c>
      <x:c r="P1925" s="11">
        <x:v>147</x:v>
      </x:c>
      <x:c r="Q1925" s="11">
        <x:v>509</x:v>
      </x:c>
      <x:c r="R1925" s="11">
        <x:v>112</x:v>
      </x:c>
      <x:c r="S1925" s="11">
        <x:v>12</x:v>
      </x:c>
      <x:c r="T1925" s="11">
        <x:v>743</x:v>
      </x:c>
      <x:c r="U1925" s="11">
        <x:v>1624.2380000000001</x:v>
      </x:c>
      <x:c r="V1925" s="11">
        <x:v>18</x:v>
      </x:c>
      <x:c r="W1925" s="12">
        <x:v>0</x:v>
      </x:c>
      <x:c r="X1925" s="8">
        <x:v>0</x:v>
      </x:c>
      <x:c r="Y1925" s="13">
        <x:f t="shared" si="180"/>
        <x:v>0.74971384967569632</x:v>
      </x:c>
      <x:c r="Z1925" s="13">
        <x:f t="shared" si="181"/>
        <x:v>0.65392441860465111</x:v>
      </x:c>
      <x:c r="AA1925" s="13">
        <x:f t="shared" si="182"/>
        <x:v>1.7441860465116279E-3</x:v>
      </x:c>
      <x:c r="AB1925" s="13">
        <x:f t="shared" si="183"/>
        <x:v>2.136627906976744E-2</x:v>
      </x:c>
      <x:c r="AC1925" s="13">
        <x:f t="shared" si="184"/>
        <x:v>0.16514781062458325</x:v>
      </x:c>
      <x:c r="AD1925" s="13">
        <x:f t="shared" si="185"/>
        <x:v>0.12805232558139534</x:v>
      </x:c>
      <x:c r="AE1925" s="50" t="n">
        <x:f>IF(OR(NOT(ISNUMBER(Q1925)),NOT(ISNUMBER(R1925))),"",IF(Q1925&lt;R1925,1,0))</x:f>
        <x:v>0</x:v>
      </x:c>
      <x:c r="AF1925" s="50" t="n">
        <x:f>IFERROR(IF(AND(A1925=A1924,C1925=C1924+1,ISNUMBER(AE1924)),AE1924,""),"")</x:f>
        <x:v>0</x:v>
      </x:c>
      <x:c r="AG1925" s="52" t="n">
        <x:f>IFERROR(IF(AND(A1925=A1924,C1925=C1924+1,ISNUMBER(U1925),ISNUMBER(U1924),U1924&lt;&gt;0),U1925/U1924-1,""),"")</x:f>
        <x:v>0.8392041851616996</x:v>
      </x:c>
      <x:c r="AH1925" s="50" t="n">
        <x:f>IF(AND(ISNUMBER(AE1925),ISNUMBER(AF1925),ISNUMBER(AG1925)),IF(AND(AE1925=1,AF1925=1,AG1925&lt;0),1,0),"")</x:f>
        <x:v>0</x:v>
      </x:c>
      <x:c r="AI1925" s="50" t="n">
        <x:f>IF(AND(A1925=A1926,C1926=C1925+1,ISNUMBER(AH1926)),C1926,"")</x:f>
        <x:v>2022</x:v>
      </x:c>
      <x:c r="AJ1925" s="50" t="n">
        <x:f>IF(AND(A1925=A1926,C1926=C1925+1,ISNUMBER(AH1926)),AH1926,"")</x:f>
        <x:v>0</x:v>
      </x:c>
    </x:row>
    <x:row r="1926" ht="15">
      <x:c r="A1926" s="9" t="s">
        <x:v>142</x:v>
      </x:c>
      <x:c r="B1926" s="10">
        <x:v>44926</x:v>
      </x:c>
      <x:c r="C1926" s="9">
        <x:v>2022</x:v>
      </x:c>
      <x:c r="D1926" s="11">
        <x:v>6913</x:v>
      </x:c>
      <x:c r="E1926" s="11">
        <x:v>2137</x:v>
      </x:c>
      <x:c r="F1926" s="11">
        <x:v>2703</x:v>
      </x:c>
      <x:c r="G1926" s="11">
        <x:v>4412</x:v>
      </x:c>
      <x:c r="H1926" s="11">
        <x:v>1349</x:v>
      </x:c>
      <x:c r="I1926" s="11">
        <x:v>2501</x:v>
      </x:c>
      <x:c r="J1926" s="11">
        <x:v>1040</x:v>
      </x:c>
      <x:c r="K1926" s="11">
        <x:v>126</x:v>
      </x:c>
      <x:c r="L1926" s="11">
        <x:v>1286</x:v>
      </x:c>
      <x:c r="M1926" s="11">
        <x:v>212</x:v>
      </x:c>
      <x:c r="N1926" s="11">
        <x:v>1137</x:v>
      </x:c>
      <x:c r="O1926" s="11">
        <x:v>10144</x:v>
      </x:c>
      <x:c r="P1926" s="11">
        <x:v>222</x:v>
      </x:c>
      <x:c r="Q1926" s="11">
        <x:v>560</x:v>
      </x:c>
      <x:c r="R1926" s="11">
        <x:v>90</x:v>
      </x:c>
      <x:c r="S1926" s="11">
        <x:v>71</x:v>
      </x:c>
      <x:c r="T1926" s="11">
        <x:v>341</x:v>
      </x:c>
      <x:c r="U1926" s="11">
        <x:v>1057.0889999999999</x:v>
      </x:c>
      <x:c r="V1926" s="11">
        <x:v>18</x:v>
      </x:c>
      <x:c r="W1926" s="12">
        <x:v>0</x:v>
      </x:c>
      <x:c r="X1926" s="8">
        <x:v>0</x:v>
      </x:c>
      <x:c r="Y1926" s="13">
        <x:f t="shared" si="180"/>
        <x:v>0.7906030336662967</x:v>
      </x:c>
      <x:c r="Z1926" s="13">
        <x:f t="shared" si="181"/>
        <x:v>0.63821785042673229</x:v>
      </x:c>
      <x:c r="AA1926" s="13">
        <x:f t="shared" si="182"/>
        <x:v>1.0270504845942427E-2</x:v>
      </x:c>
      <x:c r="AB1926" s="13">
        <x:f t="shared" si="183"/>
        <x:v>3.2113409518298858E-2</x:v>
      </x:c>
      <x:c r="AC1926" s="13">
        <x:f t="shared" si="184"/>
        <x:v>7.7289211242067085E-2</x:v>
      </x:c>
      <x:c r="AD1926" s="13">
        <x:f t="shared" si="185"/>
        <x:v>0.15044119774338202</x:v>
      </x:c>
      <x:c r="AE1926" s="50" t="n">
        <x:f>IF(OR(NOT(ISNUMBER(Q1926)),NOT(ISNUMBER(R1926))),"",IF(Q1926&lt;R1926,1,0))</x:f>
        <x:v>0</x:v>
      </x:c>
      <x:c r="AF1926" s="50" t="n">
        <x:f>IFERROR(IF(AND(A1926=A1925,C1926=C1925+1,ISNUMBER(AE1925)),AE1925,""),"")</x:f>
        <x:v>0</x:v>
      </x:c>
      <x:c r="AG1926" s="52" t="n">
        <x:f>IFERROR(IF(AND(A1926=A1925,C1926=C1925+1,ISNUMBER(U1926),ISNUMBER(U1925),U1925&lt;&gt;0),U1926/U1925-1,""),"")</x:f>
        <x:v>-0.34917850709070963</x:v>
      </x:c>
      <x:c r="AH1926" s="50" t="n">
        <x:f>IF(AND(ISNUMBER(AE1926),ISNUMBER(AF1926),ISNUMBER(AG1926)),IF(AND(AE1926=1,AF1926=1,AG1926&lt;0),1,0),"")</x:f>
        <x:v>0</x:v>
      </x:c>
      <x:c r="AI1926" s="50" t="n">
        <x:f>IF(AND(A1926=A1927,C1927=C1926+1,ISNUMBER(AH1927)),C1927,"")</x:f>
        <x:v>2023</x:v>
      </x:c>
      <x:c r="AJ1926" s="50" t="n">
        <x:f>IF(AND(A1926=A1927,C1927=C1926+1,ISNUMBER(AH1927)),AH1927,"")</x:f>
        <x:v>0</x:v>
      </x:c>
    </x:row>
    <x:row r="1927" ht="15">
      <x:c r="A1927" s="9" t="s">
        <x:v>142</x:v>
      </x:c>
      <x:c r="B1927" s="10">
        <x:v>45291</x:v>
      </x:c>
      <x:c r="C1927" s="9">
        <x:v>2023</x:v>
      </x:c>
      <x:c r="D1927" s="11">
        <x:v>5849</x:v>
      </x:c>
      <x:c r="E1927" s="11">
        <x:v>1904</x:v>
      </x:c>
      <x:c r="F1927" s="11">
        <x:v>2387</x:v>
      </x:c>
      <x:c r="G1927" s="11">
        <x:v>3957</x:v>
      </x:c>
      <x:c r="H1927" s="11">
        <x:v>1427</x:v>
      </x:c>
      <x:c r="I1927" s="11">
        <x:v>1892</x:v>
      </x:c>
      <x:c r="J1927" s="11">
        <x:v>432</x:v>
      </x:c>
      <x:c r="K1927" s="11">
        <x:v>97</x:v>
      </x:c>
      <x:c r="L1927" s="11">
        <x:v>1151</x:v>
      </x:c>
      <x:c r="M1927" s="11">
        <x:v>229</x:v>
      </x:c>
      <x:c r="N1927" s="11">
        <x:v>1198</x:v>
      </x:c>
      <x:c r="O1927" s="11">
        <x:v>8874</x:v>
      </x:c>
      <x:c r="P1927" s="11">
        <x:v>147</x:v>
      </x:c>
      <x:c r="Q1927" s="11">
        <x:v>455</x:v>
      </x:c>
      <x:c r="R1927" s="11">
        <x:v>91</x:v>
      </x:c>
      <x:c r="S1927" s="11">
        <x:v>-481</x:v>
      </x:c>
      <x:c r="T1927" s="11">
        <x:v>182</x:v>
      </x:c>
      <x:c r="U1927" s="11">
        <x:v>645.80999999999995</x:v>
      </x:c>
      <x:c r="V1927" s="11">
        <x:v>18</x:v>
      </x:c>
      <x:c r="W1927" s="12">
        <x:v>0</x:v>
      </x:c>
      <x:c r="X1927" s="8">
        <x:v>0</x:v>
      </x:c>
      <x:c r="Y1927" s="13">
        <x:f t="shared" si="180"/>
        <x:v>0.79765395894428148</x:v>
      </x:c>
      <x:c r="Z1927" s="13">
        <x:f t="shared" si="181"/>
        <x:v>0.67652590186356643</x:v>
      </x:c>
      <x:c r="AA1927" s="13">
        <x:f t="shared" si="182"/>
        <x:v>-8.2236279705932641E-2</x:v>
      </x:c>
      <x:c r="AB1927" s="13">
        <x:f t="shared" si="183"/>
        <x:v>2.5132501282270472E-2</x:v>
      </x:c>
      <x:c r="AC1927" s="13">
        <x:f t="shared" si="184"/>
        <x:v>4.5994440232499371E-2</x:v>
      </x:c>
      <x:c r="AD1927" s="13">
        <x:f t="shared" si="185"/>
        <x:v>7.3858779278509146E-2</x:v>
      </x:c>
      <x:c r="AE1927" s="50" t="n">
        <x:f>IF(OR(NOT(ISNUMBER(Q1927)),NOT(ISNUMBER(R1927))),"",IF(Q1927&lt;R1927,1,0))</x:f>
        <x:v>0</x:v>
      </x:c>
      <x:c r="AF1927" s="50" t="n">
        <x:f>IFERROR(IF(AND(A1927=A1926,C1927=C1926+1,ISNUMBER(AE1926)),AE1926,""),"")</x:f>
        <x:v>0</x:v>
      </x:c>
      <x:c r="AG1927" s="52" t="n">
        <x:f>IFERROR(IF(AND(A1927=A1926,C1927=C1926+1,ISNUMBER(U1927),ISNUMBER(U1926),U1926&lt;&gt;0),U1927/U1926-1,""),"")</x:f>
        <x:v>-0.3890675241157556</x:v>
      </x:c>
      <x:c r="AH1927" s="50" t="n">
        <x:f>IF(AND(ISNUMBER(AE1927),ISNUMBER(AF1927),ISNUMBER(AG1927)),IF(AND(AE1927=1,AF1927=1,AG1927&lt;0),1,0),"")</x:f>
        <x:v>0</x:v>
      </x:c>
      <x:c r="AI1927" s="50" t="n">
        <x:f>IF(AND(A1927=A1928,C1928=C1927+1,ISNUMBER(AH1928)),C1928,"")</x:f>
        <x:v>2024</x:v>
      </x:c>
      <x:c r="AJ1927" s="50" t="n">
        <x:f>IF(AND(A1927=A1928,C1928=C1927+1,ISNUMBER(AH1928)),AH1928,"")</x:f>
        <x:v>0</x:v>
      </x:c>
    </x:row>
    <x:row r="1928" ht="15">
      <x:c r="A1928" s="9" t="s">
        <x:v>142</x:v>
      </x:c>
      <x:c r="B1928" s="10">
        <x:v>45657</x:v>
      </x:c>
      <x:c r="C1928" s="9">
        <x:v>2024</x:v>
      </x:c>
      <x:c r="D1928" s="11">
        <x:v>5309</x:v>
      </x:c>
      <x:c r="E1928" s="11">
        <x:v>1792</x:v>
      </x:c>
      <x:c r="F1928" s="11">
        <x:v>2131</x:v>
      </x:c>
      <x:c r="G1928" s="11">
        <x:v>3237</x:v>
      </x:c>
      <x:c r="H1928" s="11">
        <x:v>1032</x:v>
      </x:c>
      <x:c r="I1928" s="11">
        <x:v>2072</x:v>
      </x:c>
      <x:c r="J1928" s="11">
        <x:v>652</x:v>
      </x:c>
      <x:c r="K1928" s="11">
        <x:v>125</x:v>
      </x:c>
      <x:c r="L1928" s="11">
        <x:v>1034</x:v>
      </x:c>
      <x:c r="M1928" s="11">
        <x:v>231</x:v>
      </x:c>
      <x:c r="N1928" s="11">
        <x:v>801</x:v>
      </x:c>
      <x:c r="O1928" s="11">
        <x:v>8476</x:v>
      </x:c>
      <x:c r="P1928" s="11">
        <x:v>117</x:v>
      </x:c>
      <x:c r="Q1928" s="11">
        <x:v>416</x:v>
      </x:c>
      <x:c r="R1928" s="11">
        <x:v>85</x:v>
      </x:c>
      <x:c r="S1928" s="11">
        <x:v>165</x:v>
      </x:c>
      <x:c r="T1928" s="11">
        <x:v>279</x:v>
      </x:c>
      <x:c r="U1928" s="11">
        <x:v>699.62750000000005</x:v>
      </x:c>
      <x:c r="V1928" s="11">
        <x:v>18</x:v>
      </x:c>
      <x:c r="W1928" s="12">
        <x:v>0</x:v>
      </x:c>
      <x:c r="X1928" s="8">
        <x:v>0</x:v>
      </x:c>
      <x:c r="Y1928" s="13">
        <x:f t="shared" si="180"/>
        <x:v>0.84091975598310653</x:v>
      </x:c>
      <x:c r="Z1928" s="13">
        <x:f t="shared" si="181"/>
        <x:v>0.60971934450932375</x:v>
      </x:c>
      <x:c r="AA1928" s="13">
        <x:f t="shared" si="182"/>
        <x:v>3.1079299303070258E-2</x:v>
      </x:c>
      <x:c r="AB1928" s="13">
        <x:f t="shared" si="183"/>
        <x:v>2.2038048596722547E-2</x:v>
      </x:c>
      <x:c r="AC1928" s="13">
        <x:f t="shared" si="184"/>
        <x:v>8.6190917516218726E-2</x:v>
      </x:c>
      <x:c r="AD1928" s="13">
        <x:f t="shared" si="185"/>
        <x:v>0.12281032209455642</x:v>
      </x:c>
      <x:c r="AE1928" s="50" t="n">
        <x:f>IF(OR(NOT(ISNUMBER(Q1928)),NOT(ISNUMBER(R1928))),"",IF(Q1928&lt;R1928,1,0))</x:f>
        <x:v>0</x:v>
      </x:c>
      <x:c r="AF1928" s="50" t="n">
        <x:f>IFERROR(IF(AND(A1928=A1927,C1928=C1927+1,ISNUMBER(AE1927)),AE1927,""),"")</x:f>
        <x:v>0</x:v>
      </x:c>
      <x:c r="AG1928" s="52" t="n">
        <x:f>IFERROR(IF(AND(A1928=A1927,C1928=C1927+1,ISNUMBER(U1928),ISNUMBER(U1927),U1927&lt;&gt;0),U1928/U1927-1,""),"")</x:f>
        <x:v>0.08333333333333348</x:v>
      </x:c>
      <x:c r="AH1928" s="50" t="n">
        <x:f>IF(AND(ISNUMBER(AE1928),ISNUMBER(AF1928),ISNUMBER(AG1928)),IF(AND(AE1928=1,AF1928=1,AG1928&lt;0),1,0),"")</x:f>
        <x:v>0</x:v>
      </x:c>
      <x:c r="AI1928" s="50" t="str">
        <x:f>IF(AND(A1928=A1929,C1929=C1928+1,ISNUMBER(AH1929)),C1929,"")</x:f>
      </x:c>
      <x:c r="AJ1928" s="50" t="str">
        <x:f>IF(AND(A1928=A1929,C1929=C1928+1,ISNUMBER(AH1929)),AH1929,"")</x:f>
      </x:c>
    </x:row>
    <x:row r="1929" ht="15">
      <x:c r="A1929" s="9" t="s">
        <x:v>143</x:v>
      </x:c>
      <x:c r="B1929" s="10">
        <x:v>39447</x:v>
      </x:c>
      <x:c r="C1929" s="9">
        <x:v>2007</x:v>
      </x:c>
      <x:c r="D1929" s="11">
        <x:v>999.9</x:v>
      </x:c>
      <x:c r="E1929" s="11">
        <x:v>219</x:v>
      </x:c>
      <x:c r="F1929" s="11">
        <x:v>167.9</x:v>
      </x:c>
      <x:c r="G1929" s="11">
        <x:v>503.3</x:v>
      </x:c>
      <x:c r="H1929" s="11">
        <x:v>235.9</x:v>
      </x:c>
      <x:c r="I1929" s="11">
        <x:v>496.6</x:v>
      </x:c>
      <x:c r="J1929" s="11">
        <x:v>140.69999999999999</x:v>
      </x:c>
      <x:c r="K1929" s="11">
        <x:v>37.700000000000003</x:v>
      </x:c>
      <x:c r="L1929" s="11">
        <x:v>19.8</x:v>
      </x:c>
      <x:c r="M1929" s="11">
        <x:v>10.7</x:v>
      </x:c>
      <x:c r="N1929" s="11">
        <x:v>225.2</x:v>
      </x:c>
      <x:c r="O1929" s="11">
        <x:v>465.2</x:v>
      </x:c>
      <x:c r="P1929" s="11">
        <x:v>63.2</x:v>
      </x:c>
      <x:c r="Q1929" s="11">
        <x:v>114.8</x:v>
      </x:c>
      <x:c r="R1929" s="11">
        <x:v>5.4</x:v>
      </x:c>
      <x:c r="S1929" s="11">
        <x:v>52.8</x:v>
      </x:c>
      <x:c r="T1929" s="11">
        <x:v>98.9</x:v>
      </x:c>
      <x:c r="U1929" s="11">
        <x:v>604.4597</x:v>
      </x:c>
      <x:c r="V1929" s="11">
        <x:v>18</x:v>
      </x:c>
      <x:c r="W1929" s="12">
        <x:v>0</x:v>
      </x:c>
      <x:c r="X1929" s="8">
        <x:v>0</x:v>
      </x:c>
      <x:c r="Y1929" s="13">
        <x:f t="shared" si="180"/>
        <x:v>1.3043478260869565</x:v>
      </x:c>
      <x:c r="Z1929" s="13">
        <x:f t="shared" si="181"/>
        <x:v>0.50335033503350335</x:v>
      </x:c>
      <x:c r="AA1929" s="13">
        <x:f t="shared" si="182"/>
        <x:v>5.2805280528052806E-2</x:v>
      </x:c>
      <x:c r="AB1929" s="13">
        <x:f t="shared" si="183"/>
        <x:v>6.3206320632063204E-2</x:v>
      </x:c>
      <x:c r="AC1929" s="13">
        <x:f t="shared" si="184"/>
        <x:v>0.19650307967415062</x:v>
      </x:c>
      <x:c r="AD1929" s="13">
        <x:f t="shared" si="185"/>
        <x:v>0.14071407140714071</x:v>
      </x:c>
      <x:c r="AE1929" s="50" t="n">
        <x:f>IF(OR(NOT(ISNUMBER(Q1929)),NOT(ISNUMBER(R1929))),"",IF(Q1929&lt;R1929,1,0))</x:f>
        <x:v>0</x:v>
      </x:c>
      <x:c r="AF1929" s="50" t="str">
        <x:f>IFERROR(IF(AND(A1929=A1928,C1929=C1928+1,ISNUMBER(AE1928)),AE1928,""),"")</x:f>
      </x:c>
      <x:c r="AG1929" s="52" t="str">
        <x:f>IFERROR(IF(AND(A1929=A1928,C1929=C1928+1,ISNUMBER(U1929),ISNUMBER(U1928),U1928&lt;&gt;0),U1929/U1928-1,""),"")</x:f>
      </x:c>
      <x:c r="AH1929" s="50" t="str">
        <x:f>IF(AND(ISNUMBER(AE1929),ISNUMBER(AF1929),ISNUMBER(AG1929)),IF(AND(AE1929=1,AF1929=1,AG1929&lt;0),1,0),"")</x:f>
      </x:c>
      <x:c r="AI1929" s="50" t="n">
        <x:f>IF(AND(A1929=A1930,C1930=C1929+1,ISNUMBER(AH1930)),C1930,"")</x:f>
        <x:v>2008</x:v>
      </x:c>
      <x:c r="AJ1929" s="50" t="n">
        <x:f>IF(AND(A1929=A1930,C1930=C1929+1,ISNUMBER(AH1930)),AH1930,"")</x:f>
        <x:v>0</x:v>
      </x:c>
    </x:row>
    <x:row r="1930" ht="15">
      <x:c r="A1930" s="9" t="s">
        <x:v>143</x:v>
      </x:c>
      <x:c r="B1930" s="10">
        <x:v>39813</x:v>
      </x:c>
      <x:c r="C1930" s="9">
        <x:v>2008</x:v>
      </x:c>
      <x:c r="D1930" s="11">
        <x:v>1158.7</x:v>
      </x:c>
      <x:c r="E1930" s="11">
        <x:v>406.6</x:v>
      </x:c>
      <x:c r="F1930" s="11">
        <x:v>232.9</x:v>
      </x:c>
      <x:c r="G1930" s="11">
        <x:v>661.8</x:v>
      </x:c>
      <x:c r="H1930" s="11">
        <x:v>323.10000000000002</x:v>
      </x:c>
      <x:c r="I1930" s="11">
        <x:v>496.9</x:v>
      </x:c>
      <x:c r="J1930" s="11">
        <x:v>126.4</x:v>
      </x:c>
      <x:c r="K1930" s="11">
        <x:v>258.39999999999998</x:v>
      </x:c>
      <x:c r="L1930" s="11">
        <x:v>14</x:v>
      </x:c>
      <x:c r="M1930" s="11">
        <x:v>17.5</x:v>
      </x:c>
      <x:c r="N1930" s="11">
        <x:v>305.60000000000002</x:v>
      </x:c>
      <x:c r="O1930" s="11">
        <x:v>551.79999999999995</x:v>
      </x:c>
      <x:c r="P1930" s="11">
        <x:v>-51.7</x:v>
      </x:c>
      <x:c r="Q1930" s="11">
        <x:v>9</x:v>
      </x:c>
      <x:c r="R1930" s="11">
        <x:v>8.5</x:v>
      </x:c>
      <x:c r="S1930" s="11">
        <x:v>149.80000000000001</x:v>
      </x:c>
      <x:c r="T1930" s="11">
        <x:v>94.5</x:v>
      </x:c>
      <x:c r="U1930" s="11">
        <x:v>230.66329999999999</x:v>
      </x:c>
      <x:c r="V1930" s="11">
        <x:v>18</x:v>
      </x:c>
      <x:c r="W1930" s="12">
        <x:v>0</x:v>
      </x:c>
      <x:c r="X1930" s="8">
        <x:v>0</x:v>
      </x:c>
      <x:c r="Y1930" s="13">
        <x:f t="shared" si="180"/>
        <x:v>1.7458136539287248</x:v>
      </x:c>
      <x:c r="Z1930" s="13">
        <x:f t="shared" si="181"/>
        <x:v>0.5711573314921895</x:v>
      </x:c>
      <x:c r="AA1930" s="13">
        <x:f t="shared" si="182"/>
        <x:v>0.12928281695003022</x:v>
      </x:c>
      <x:c r="AB1930" s="13">
        <x:f t="shared" si="183"/>
        <x:v>-4.4618969534823513E-2</x:v>
      </x:c>
      <x:c r="AC1930" s="13">
        <x:f t="shared" si="184"/>
        <x:v>0.14279238440616501</x:v>
      </x:c>
      <x:c r="AD1930" s="13">
        <x:f t="shared" si="185"/>
        <x:v>0.10908777077759559</x:v>
      </x:c>
      <x:c r="AE1930" s="50" t="n">
        <x:f>IF(OR(NOT(ISNUMBER(Q1930)),NOT(ISNUMBER(R1930))),"",IF(Q1930&lt;R1930,1,0))</x:f>
        <x:v>0</x:v>
      </x:c>
      <x:c r="AF1930" s="50" t="n">
        <x:f>IFERROR(IF(AND(A1930=A1929,C1930=C1929+1,ISNUMBER(AE1929)),AE1929,""),"")</x:f>
        <x:v>0</x:v>
      </x:c>
      <x:c r="AG1930" s="52" t="n">
        <x:f>IFERROR(IF(AND(A1930=A1929,C1930=C1929+1,ISNUMBER(U1930),ISNUMBER(U1929),U1929&lt;&gt;0),U1930/U1929-1,""),"")</x:f>
        <x:v>-0.6183975540470275</x:v>
      </x:c>
      <x:c r="AH1930" s="50" t="n">
        <x:f>IF(AND(ISNUMBER(AE1930),ISNUMBER(AF1930),ISNUMBER(AG1930)),IF(AND(AE1930=1,AF1930=1,AG1930&lt;0),1,0),"")</x:f>
        <x:v>0</x:v>
      </x:c>
      <x:c r="AI1930" s="50" t="n">
        <x:f>IF(AND(A1930=A1931,C1931=C1930+1,ISNUMBER(AH1931)),C1931,"")</x:f>
        <x:v>2009</x:v>
      </x:c>
      <x:c r="AJ1930" s="50" t="n">
        <x:f>IF(AND(A1930=A1931,C1931=C1930+1,ISNUMBER(AH1931)),AH1931,"")</x:f>
        <x:v>0</x:v>
      </x:c>
    </x:row>
    <x:row r="1931" ht="15">
      <x:c r="A1931" s="9" t="s">
        <x:v>143</x:v>
      </x:c>
      <x:c r="B1931" s="10">
        <x:v>40178</x:v>
      </x:c>
      <x:c r="C1931" s="9">
        <x:v>2009</x:v>
      </x:c>
      <x:c r="D1931" s="11">
        <x:v>771.1</x:v>
      </x:c>
      <x:c r="E1931" s="11">
        <x:v>129.5</x:v>
      </x:c>
      <x:c r="F1931" s="11">
        <x:v>142.1</x:v>
      </x:c>
      <x:c r="G1931" s="11">
        <x:v>348.5</x:v>
      </x:c>
      <x:c r="H1931" s="11">
        <x:v>105.1</x:v>
      </x:c>
      <x:c r="I1931" s="11">
        <x:v>422.6</x:v>
      </x:c>
      <x:c r="J1931" s="11">
        <x:v>58.7</x:v>
      </x:c>
      <x:c r="K1931" s="11">
        <x:v>19.600000000000001</x:v>
      </x:c>
      <x:c r="L1931" s="11">
        <x:v>11.6</x:v>
      </x:c>
      <x:c r="M1931" s="11">
        <x:v>6.7</x:v>
      </x:c>
      <x:c r="N1931" s="11">
        <x:v>98.4</x:v>
      </x:c>
      <x:c r="O1931" s="11">
        <x:v>435.4</x:v>
      </x:c>
      <x:c r="P1931" s="11">
        <x:v>-50.2</x:v>
      </x:c>
      <x:c r="Q1931" s="11">
        <x:v>0.7</x:v>
      </x:c>
      <x:c r="R1931" s="11">
        <x:v>4.4000000000000004</x:v>
      </x:c>
      <x:c r="S1931" s="11">
        <x:v>-50.1</x:v>
      </x:c>
      <x:c r="T1931" s="11">
        <x:v>4.5</x:v>
      </x:c>
      <x:c r="U1931" s="11">
        <x:v>299.37479999999999</x:v>
      </x:c>
      <x:c r="V1931" s="11">
        <x:v>18</x:v>
      </x:c>
      <x:c r="W1931" s="12">
        <x:v>0</x:v>
      </x:c>
      <x:c r="X1931" s="8">
        <x:v>0</x:v>
      </x:c>
      <x:c r="Y1931" s="13">
        <x:f t="shared" si="180"/>
        <x:v>0.91133004926108374</x:v>
      </x:c>
      <x:c r="Z1931" s="13">
        <x:f t="shared" si="181"/>
        <x:v>0.45195175722993125</x:v>
      </x:c>
      <x:c r="AA1931" s="13">
        <x:f t="shared" si="182"/>
        <x:v>-6.4972117753858125E-2</x:v>
      </x:c>
      <x:c r="AB1931" s="13">
        <x:f t="shared" si="183"/>
        <x:v>-6.5101802619634289E-2</x:v>
      </x:c>
      <x:c r="AC1931" s="13">
        <x:f t="shared" si="184"/>
        <x:v>1.2912482065997131E-2</x:v>
      </x:c>
      <x:c r="AD1931" s="13">
        <x:f t="shared" si="185"/>
        <x:v>7.6125016210608229E-2</x:v>
      </x:c>
      <x:c r="AE1931" s="50" t="n">
        <x:f>IF(OR(NOT(ISNUMBER(Q1931)),NOT(ISNUMBER(R1931))),"",IF(Q1931&lt;R1931,1,0))</x:f>
        <x:v>1</x:v>
      </x:c>
      <x:c r="AF1931" s="50" t="n">
        <x:f>IFERROR(IF(AND(A1931=A1930,C1931=C1930+1,ISNUMBER(AE1930)),AE1930,""),"")</x:f>
        <x:v>0</x:v>
      </x:c>
      <x:c r="AG1931" s="52" t="n">
        <x:f>IFERROR(IF(AND(A1931=A1930,C1931=C1930+1,ISNUMBER(U1931),ISNUMBER(U1930),U1930&lt;&gt;0),U1931/U1930-1,""),"")</x:f>
        <x:v>0.2978865731999847</x:v>
      </x:c>
      <x:c r="AH1931" s="50" t="n">
        <x:f>IF(AND(ISNUMBER(AE1931),ISNUMBER(AF1931),ISNUMBER(AG1931)),IF(AND(AE1931=1,AF1931=1,AG1931&lt;0),1,0),"")</x:f>
        <x:v>0</x:v>
      </x:c>
      <x:c r="AI1931" s="50" t="n">
        <x:f>IF(AND(A1931=A1932,C1932=C1931+1,ISNUMBER(AH1932)),C1932,"")</x:f>
        <x:v>2010</x:v>
      </x:c>
      <x:c r="AJ1931" s="50" t="n">
        <x:f>IF(AND(A1931=A1932,C1932=C1931+1,ISNUMBER(AH1932)),AH1932,"")</x:f>
        <x:v>0</x:v>
      </x:c>
    </x:row>
    <x:row r="1932" ht="15">
      <x:c r="A1932" s="9" t="s">
        <x:v>143</x:v>
      </x:c>
      <x:c r="B1932" s="10">
        <x:v>40543</x:v>
      </x:c>
      <x:c r="C1932" s="9">
        <x:v>2010</x:v>
      </x:c>
      <x:c r="D1932" s="11">
        <x:v>771.2</x:v>
      </x:c>
      <x:c r="E1932" s="11">
        <x:v>143.69999999999999</x:v>
      </x:c>
      <x:c r="F1932" s="11">
        <x:v>153.30000000000001</x:v>
      </x:c>
      <x:c r="G1932" s="11">
        <x:v>320.39999999999998</x:v>
      </x:c>
      <x:c r="H1932" s="11">
        <x:v>74.8</x:v>
      </x:c>
      <x:c r="I1932" s="11">
        <x:v>450.8</x:v>
      </x:c>
      <x:c r="J1932" s="11">
        <x:v>73.900000000000006</x:v>
      </x:c>
      <x:c r="K1932" s="11">
        <x:v>23.5</x:v>
      </x:c>
      <x:c r="L1932" s="11">
        <x:v>14.4</x:v>
      </x:c>
      <x:c r="M1932" s="11">
        <x:v>9.3000000000000007</x:v>
      </x:c>
      <x:c r="N1932" s="11">
        <x:v>65.5</x:v>
      </x:c>
      <x:c r="O1932" s="11">
        <x:v>499.8</x:v>
      </x:c>
      <x:c r="P1932" s="11">
        <x:v>51.2</x:v>
      </x:c>
      <x:c r="Q1932" s="11">
        <x:v>99.5</x:v>
      </x:c>
      <x:c r="R1932" s="11">
        <x:v>5.4</x:v>
      </x:c>
      <x:c r="S1932" s="11">
        <x:v>27.6</x:v>
      </x:c>
      <x:c r="T1932" s="11">
        <x:v>89.8</x:v>
      </x:c>
      <x:c r="U1932" s="11">
        <x:v>532.80870000000004</x:v>
      </x:c>
      <x:c r="V1932" s="11">
        <x:v>18</x:v>
      </x:c>
      <x:c r="W1932" s="12">
        <x:v>0</x:v>
      </x:c>
      <x:c r="X1932" s="8">
        <x:v>0</x:v>
      </x:c>
      <x:c r="Y1932" s="13">
        <x:f t="shared" si="180"/>
        <x:v>0.93737769080234823</x:v>
      </x:c>
      <x:c r="Z1932" s="13">
        <x:f t="shared" si="181"/>
        <x:v>0.41545643153526968</x:v>
      </x:c>
      <x:c r="AA1932" s="13">
        <x:f t="shared" si="182"/>
        <x:v>3.5788381742738587E-2</x:v>
      </x:c>
      <x:c r="AB1932" s="13">
        <x:f t="shared" si="183"/>
        <x:v>6.6390041493775934E-2</x:v>
      </x:c>
      <x:c r="AC1932" s="13">
        <x:f t="shared" si="184"/>
        <x:v>0.28027465667915108</x:v>
      </x:c>
      <x:c r="AD1932" s="13">
        <x:f t="shared" si="185"/>
        <x:v>9.5824688796680504E-2</x:v>
      </x:c>
      <x:c r="AE1932" s="50" t="n">
        <x:f>IF(OR(NOT(ISNUMBER(Q1932)),NOT(ISNUMBER(R1932))),"",IF(Q1932&lt;R1932,1,0))</x:f>
        <x:v>0</x:v>
      </x:c>
      <x:c r="AF1932" s="50" t="n">
        <x:f>IFERROR(IF(AND(A1932=A1931,C1932=C1931+1,ISNUMBER(AE1931)),AE1931,""),"")</x:f>
        <x:v>1</x:v>
      </x:c>
      <x:c r="AG1932" s="52" t="n">
        <x:f>IFERROR(IF(AND(A1932=A1931,C1932=C1931+1,ISNUMBER(U1932),ISNUMBER(U1931),U1931&lt;&gt;0),U1932/U1931-1,""),"")</x:f>
        <x:v>0.7797379739376864</x:v>
      </x:c>
      <x:c r="AH1932" s="50" t="n">
        <x:f>IF(AND(ISNUMBER(AE1932),ISNUMBER(AF1932),ISNUMBER(AG1932)),IF(AND(AE1932=1,AF1932=1,AG1932&lt;0),1,0),"")</x:f>
        <x:v>0</x:v>
      </x:c>
      <x:c r="AI1932" s="50" t="n">
        <x:f>IF(AND(A1932=A1933,C1933=C1932+1,ISNUMBER(AH1933)),C1933,"")</x:f>
        <x:v>2011</x:v>
      </x:c>
      <x:c r="AJ1932" s="50" t="n">
        <x:f>IF(AND(A1932=A1933,C1933=C1932+1,ISNUMBER(AH1933)),AH1933,"")</x:f>
        <x:v>0</x:v>
      </x:c>
    </x:row>
    <x:row r="1933" ht="15">
      <x:c r="A1933" s="9" t="s">
        <x:v>143</x:v>
      </x:c>
      <x:c r="B1933" s="10">
        <x:v>40908</x:v>
      </x:c>
      <x:c r="C1933" s="9">
        <x:v>2011</x:v>
      </x:c>
      <x:c r="D1933" s="11">
        <x:v>758.7</x:v>
      </x:c>
      <x:c r="E1933" s="11">
        <x:v>148.30000000000001</x:v>
      </x:c>
      <x:c r="F1933" s="11">
        <x:v>160</x:v>
      </x:c>
      <x:c r="G1933" s="11">
        <x:v>276.10000000000002</x:v>
      </x:c>
      <x:c r="H1933" s="11">
        <x:v>18</x:v>
      </x:c>
      <x:c r="I1933" s="11">
        <x:v>482.6</x:v>
      </x:c>
      <x:c r="J1933" s="11">
        <x:v>110.3</x:v>
      </x:c>
      <x:c r="K1933" s="11">
        <x:v>18.100000000000001</x:v>
      </x:c>
      <x:c r="L1933" s="11">
        <x:v>16.7</x:v>
      </x:c>
      <x:c r="M1933" s="11">
        <x:v>11</x:v>
      </x:c>
      <x:c r="N1933" s="11">
        <x:v>7</x:v>
      </x:c>
      <x:c r="O1933" s="11">
        <x:v>570.70000000000005</x:v>
      </x:c>
      <x:c r="P1933" s="11">
        <x:v>80.400000000000006</x:v>
      </x:c>
      <x:c r="Q1933" s="11">
        <x:v>131.5</x:v>
      </x:c>
      <x:c r="R1933" s="11">
        <x:v>4.0999999999999996</x:v>
      </x:c>
      <x:c r="S1933" s="11">
        <x:v>55.8</x:v>
      </x:c>
      <x:c r="T1933" s="11">
        <x:v>114.7</x:v>
      </x:c>
      <x:c r="U1933" s="11">
        <x:v>502.64089999999999</x:v>
      </x:c>
      <x:c r="V1933" s="11">
        <x:v>18</x:v>
      </x:c>
      <x:c r="W1933" s="12">
        <x:v>0</x:v>
      </x:c>
      <x:c r="X1933" s="8">
        <x:v>0</x:v>
      </x:c>
      <x:c r="Y1933" s="13">
        <x:f t="shared" si="180"/>
        <x:v>0.92687500000000012</x:v>
      </x:c>
      <x:c r="Z1933" s="13">
        <x:f t="shared" si="181"/>
        <x:v>0.36391195465928561</x:v>
      </x:c>
      <x:c r="AA1933" s="13">
        <x:f t="shared" si="182"/>
        <x:v>7.3546856465005916E-2</x:v>
      </x:c>
      <x:c r="AB1933" s="13">
        <x:f t="shared" si="183"/>
        <x:v>0.10597073942269672</x:v>
      </x:c>
      <x:c r="AC1933" s="13">
        <x:f t="shared" si="184"/>
        <x:v>0.41542919232162256</x:v>
      </x:c>
      <x:c r="AD1933" s="13">
        <x:f t="shared" si="185"/>
        <x:v>0.14538025570054039</x:v>
      </x:c>
      <x:c r="AE1933" s="50" t="n">
        <x:f>IF(OR(NOT(ISNUMBER(Q1933)),NOT(ISNUMBER(R1933))),"",IF(Q1933&lt;R1933,1,0))</x:f>
        <x:v>0</x:v>
      </x:c>
      <x:c r="AF1933" s="50" t="n">
        <x:f>IFERROR(IF(AND(A1933=A1932,C1933=C1932+1,ISNUMBER(AE1932)),AE1932,""),"")</x:f>
        <x:v>0</x:v>
      </x:c>
      <x:c r="AG1933" s="52" t="n">
        <x:f>IFERROR(IF(AND(A1933=A1932,C1933=C1932+1,ISNUMBER(U1933),ISNUMBER(U1932),U1932&lt;&gt;0),U1933/U1932-1,""),"")</x:f>
        <x:v>-0.056620321702705034</x:v>
      </x:c>
      <x:c r="AH1933" s="50" t="n">
        <x:f>IF(AND(ISNUMBER(AE1933),ISNUMBER(AF1933),ISNUMBER(AG1933)),IF(AND(AE1933=1,AF1933=1,AG1933&lt;0),1,0),"")</x:f>
        <x:v>0</x:v>
      </x:c>
      <x:c r="AI1933" s="50" t="n">
        <x:f>IF(AND(A1933=A1934,C1934=C1933+1,ISNUMBER(AH1934)),C1934,"")</x:f>
        <x:v>2012</x:v>
      </x:c>
      <x:c r="AJ1933" s="50" t="n">
        <x:f>IF(AND(A1933=A1934,C1934=C1933+1,ISNUMBER(AH1934)),AH1934,"")</x:f>
        <x:v>0</x:v>
      </x:c>
    </x:row>
    <x:row r="1934" ht="15">
      <x:c r="A1934" s="9" t="s">
        <x:v>143</x:v>
      </x:c>
      <x:c r="B1934" s="10">
        <x:v>41274</x:v>
      </x:c>
      <x:c r="C1934" s="9">
        <x:v>2012</x:v>
      </x:c>
      <x:c r="D1934" s="11">
        <x:v>792.8</x:v>
      </x:c>
      <x:c r="E1934" s="11">
        <x:v>140.6</x:v>
      </x:c>
      <x:c r="F1934" s="11">
        <x:v>199.2</x:v>
      </x:c>
      <x:c r="G1934" s="11">
        <x:v>288.7</x:v>
      </x:c>
      <x:c r="H1934" s="11">
        <x:v>44.2</x:v>
      </x:c>
      <x:c r="I1934" s="11">
        <x:v>504.1</x:v>
      </x:c>
      <x:c r="J1934" s="11">
        <x:v>151.69999999999999</x:v>
      </x:c>
      <x:c r="K1934" s="11">
        <x:v>10</x:v>
      </x:c>
      <x:c r="L1934" s="11">
        <x:v>18.399999999999999</x:v>
      </x:c>
      <x:c r="M1934" s="11">
        <x:v>43.6</x:v>
      </x:c>
      <x:c r="N1934" s="11">
        <x:v>0.6</x:v>
      </x:c>
      <x:c r="O1934" s="11">
        <x:v>587.79999999999995</x:v>
      </x:c>
      <x:c r="P1934" s="11">
        <x:v>93</x:v>
      </x:c>
      <x:c r="Q1934" s="11">
        <x:v>145.9</x:v>
      </x:c>
      <x:c r="R1934" s="11">
        <x:v>2.6</x:v>
      </x:c>
      <x:c r="S1934" s="11">
        <x:v>67.099999999999994</x:v>
      </x:c>
      <x:c r="T1934" s="11">
        <x:v>128.4</x:v>
      </x:c>
      <x:c r="U1934" s="11">
        <x:v>866.9597</x:v>
      </x:c>
      <x:c r="V1934" s="11">
        <x:v>18</x:v>
      </x:c>
      <x:c r="W1934" s="12">
        <x:v>0</x:v>
      </x:c>
      <x:c r="X1934" s="8">
        <x:v>0</x:v>
      </x:c>
      <x:c r="Y1934" s="13">
        <x:f t="shared" si="180"/>
        <x:v>0.70582329317269077</x:v>
      </x:c>
      <x:c r="Z1934" s="13">
        <x:f t="shared" si="181"/>
        <x:v>0.36415237134207873</x:v>
      </x:c>
      <x:c r="AA1934" s="13">
        <x:f t="shared" si="182"/>
        <x:v>8.463673057517658E-2</x:v>
      </x:c>
      <x:c r="AB1934" s="13">
        <x:f t="shared" si="183"/>
        <x:v>0.11730575176589304</x:v>
      </x:c>
      <x:c r="AC1934" s="13">
        <x:f t="shared" si="184"/>
        <x:v>0.44475233806719783</x:v>
      </x:c>
      <x:c r="AD1934" s="13">
        <x:f t="shared" si="185"/>
        <x:v>0.19134712411705349</x:v>
      </x:c>
      <x:c r="AE1934" s="50" t="n">
        <x:f>IF(OR(NOT(ISNUMBER(Q1934)),NOT(ISNUMBER(R1934))),"",IF(Q1934&lt;R1934,1,0))</x:f>
        <x:v>0</x:v>
      </x:c>
      <x:c r="AF1934" s="50" t="n">
        <x:f>IFERROR(IF(AND(A1934=A1933,C1934=C1933+1,ISNUMBER(AE1933)),AE1933,""),"")</x:f>
        <x:v>0</x:v>
      </x:c>
      <x:c r="AG1934" s="52" t="n">
        <x:f>IFERROR(IF(AND(A1934=A1933,C1934=C1933+1,ISNUMBER(U1934),ISNUMBER(U1933),U1933&lt;&gt;0),U1934/U1933-1,""),"")</x:f>
        <x:v>0.7248093022274948</x:v>
      </x:c>
      <x:c r="AH1934" s="50" t="n">
        <x:f>IF(AND(ISNUMBER(AE1934),ISNUMBER(AF1934),ISNUMBER(AG1934)),IF(AND(AE1934=1,AF1934=1,AG1934&lt;0),1,0),"")</x:f>
        <x:v>0</x:v>
      </x:c>
      <x:c r="AI1934" s="50" t="n">
        <x:f>IF(AND(A1934=A1935,C1935=C1934+1,ISNUMBER(AH1935)),C1935,"")</x:f>
        <x:v>2013</x:v>
      </x:c>
      <x:c r="AJ1934" s="50" t="n">
        <x:f>IF(AND(A1934=A1935,C1935=C1934+1,ISNUMBER(AH1935)),AH1935,"")</x:f>
        <x:v>0</x:v>
      </x:c>
    </x:row>
    <x:row r="1935" ht="15">
      <x:c r="A1935" s="9" t="s">
        <x:v>143</x:v>
      </x:c>
      <x:c r="B1935" s="10">
        <x:v>41639</x:v>
      </x:c>
      <x:c r="C1935" s="9">
        <x:v>2013</x:v>
      </x:c>
      <x:c r="D1935" s="11">
        <x:v>808.6</x:v>
      </x:c>
      <x:c r="E1935" s="11">
        <x:v>163.30000000000001</x:v>
      </x:c>
      <x:c r="F1935" s="11">
        <x:v>167.8</x:v>
      </x:c>
      <x:c r="G1935" s="11">
        <x:v>261.2</x:v>
      </x:c>
      <x:c r="H1935" s="11">
        <x:v>1.9</x:v>
      </x:c>
      <x:c r="I1935" s="11">
        <x:v>547.4</x:v>
      </x:c>
      <x:c r="J1935" s="11">
        <x:v>197.3</x:v>
      </x:c>
      <x:c r="K1935" s="11">
        <x:v>16.899999999999999</x:v>
      </x:c>
      <x:c r="L1935" s="11">
        <x:v>18.7</x:v>
      </x:c>
      <x:c r="M1935" s="11">
        <x:v>1.7</x:v>
      </x:c>
      <x:c r="N1935" s="11">
        <x:v>0.2</x:v>
      </x:c>
      <x:c r="O1935" s="11">
        <x:v>619.6</x:v>
      </x:c>
      <x:c r="P1935" s="11">
        <x:v>102.1</x:v>
      </x:c>
      <x:c r="Q1935" s="11">
        <x:v>159.5</x:v>
      </x:c>
      <x:c r="R1935" s="11">
        <x:v>3.2</x:v>
      </x:c>
      <x:c r="S1935" s="11">
        <x:v>73</x:v>
      </x:c>
      <x:c r="T1935" s="11">
        <x:v>136</x:v>
      </x:c>
      <x:c r="U1935" s="11">
        <x:v>1282.7564</x:v>
      </x:c>
      <x:c r="V1935" s="11">
        <x:v>18</x:v>
      </x:c>
      <x:c r="W1935" s="12">
        <x:v>0</x:v>
      </x:c>
      <x:c r="X1935" s="8">
        <x:v>0</x:v>
      </x:c>
      <x:c r="Y1935" s="13">
        <x:f t="shared" si="180"/>
        <x:v>0.97318235995232416</x:v>
      </x:c>
      <x:c r="Z1935" s="13">
        <x:f t="shared" si="181"/>
        <x:v>0.32302745486025225</x:v>
      </x:c>
      <x:c r="AA1935" s="13">
        <x:f t="shared" si="182"/>
        <x:v>9.0279495424189962E-2</x:v>
      </x:c>
      <x:c r="AB1935" s="13">
        <x:f t="shared" si="183"/>
        <x:v>0.12626762305218897</x:v>
      </x:c>
      <x:c r="AC1935" s="13">
        <x:f t="shared" si="184"/>
        <x:v>0.52067381316998473</x:v>
      </x:c>
      <x:c r="AD1935" s="13">
        <x:f t="shared" si="185"/>
        <x:v>0.24400197872866683</x:v>
      </x:c>
      <x:c r="AE1935" s="50" t="n">
        <x:f>IF(OR(NOT(ISNUMBER(Q1935)),NOT(ISNUMBER(R1935))),"",IF(Q1935&lt;R1935,1,0))</x:f>
        <x:v>0</x:v>
      </x:c>
      <x:c r="AF1935" s="50" t="n">
        <x:f>IFERROR(IF(AND(A1935=A1934,C1935=C1934+1,ISNUMBER(AE1934)),AE1934,""),"")</x:f>
        <x:v>0</x:v>
      </x:c>
      <x:c r="AG1935" s="52" t="n">
        <x:f>IFERROR(IF(AND(A1935=A1934,C1935=C1934+1,ISNUMBER(U1935),ISNUMBER(U1934),U1934&lt;&gt;0),U1935/U1934-1,""),"")</x:f>
        <x:v>0.47960326183558477</x:v>
      </x:c>
      <x:c r="AH1935" s="50" t="n">
        <x:f>IF(AND(ISNUMBER(AE1935),ISNUMBER(AF1935),ISNUMBER(AG1935)),IF(AND(AE1935=1,AF1935=1,AG1935&lt;0),1,0),"")</x:f>
        <x:v>0</x:v>
      </x:c>
      <x:c r="AI1935" s="50" t="n">
        <x:f>IF(AND(A1935=A1936,C1936=C1935+1,ISNUMBER(AH1936)),C1936,"")</x:f>
        <x:v>2014</x:v>
      </x:c>
      <x:c r="AJ1935" s="50" t="n">
        <x:f>IF(AND(A1935=A1936,C1936=C1935+1,ISNUMBER(AH1936)),AH1936,"")</x:f>
        <x:v>0</x:v>
      </x:c>
    </x:row>
    <x:row r="1936" ht="15">
      <x:c r="A1936" s="9" t="s">
        <x:v>143</x:v>
      </x:c>
      <x:c r="B1936" s="10">
        <x:v>42004</x:v>
      </x:c>
      <x:c r="C1936" s="9">
        <x:v>2014</x:v>
      </x:c>
      <x:c r="D1936" s="11">
        <x:v>825.1</x:v>
      </x:c>
      <x:c r="E1936" s="11">
        <x:v>189.6</x:v>
      </x:c>
      <x:c r="F1936" s="11">
        <x:v>162.19999999999999</x:v>
      </x:c>
      <x:c r="G1936" s="11">
        <x:v>254.2</x:v>
      </x:c>
      <x:c r="H1936" s="11">
        <x:v>2.8</x:v>
      </x:c>
      <x:c r="I1936" s="11">
        <x:v>570.9</x:v>
      </x:c>
      <x:c r="J1936" s="11">
        <x:v>233.7</x:v>
      </x:c>
      <x:c r="K1936" s="11">
        <x:v>38.5</x:v>
      </x:c>
      <x:c r="L1936" s="11">
        <x:v>20.9</x:v>
      </x:c>
      <x:c r="M1936" s="11">
        <x:v>2.6</x:v>
      </x:c>
      <x:c r="N1936" s="11">
        <x:v>0.2</x:v>
      </x:c>
      <x:c r="O1936" s="11">
        <x:v>609.1</x:v>
      </x:c>
      <x:c r="P1936" s="11">
        <x:v>107</x:v>
      </x:c>
      <x:c r="Q1936" s="11">
        <x:v>162.1</x:v>
      </x:c>
      <x:c r="R1936" s="11">
        <x:v>2.8</x:v>
      </x:c>
      <x:c r="S1936" s="11">
        <x:v>79.400000000000006</x:v>
      </x:c>
      <x:c r="T1936" s="11">
        <x:v>128.80000000000001</x:v>
      </x:c>
      <x:c r="U1936" s="11">
        <x:v>1239.6786999999999</x:v>
      </x:c>
      <x:c r="V1936" s="11">
        <x:v>18</x:v>
      </x:c>
      <x:c r="W1936" s="12">
        <x:v>0</x:v>
      </x:c>
      <x:c r="X1936" s="8">
        <x:v>0</x:v>
      </x:c>
      <x:c r="Y1936" s="13">
        <x:f t="shared" si="180"/>
        <x:v>1.1689272503082615</x:v>
      </x:c>
      <x:c r="Z1936" s="13">
        <x:f t="shared" si="181"/>
        <x:v>0.30808386862198517</x:v>
      </x:c>
      <x:c r="AA1936" s="13">
        <x:f t="shared" si="182"/>
        <x:v>9.6230759907889957E-2</x:v>
      </x:c>
      <x:c r="AB1936" s="13">
        <x:f t="shared" si="183"/>
        <x:v>0.12968125075748393</x:v>
      </x:c>
      <x:c r="AC1936" s="13">
        <x:f t="shared" si="184"/>
        <x:v>0.50668764752163653</x:v>
      </x:c>
      <x:c r="AD1936" s="13">
        <x:f t="shared" si="185"/>
        <x:v>0.28323839534601863</x:v>
      </x:c>
      <x:c r="AE1936" s="50" t="n">
        <x:f>IF(OR(NOT(ISNUMBER(Q1936)),NOT(ISNUMBER(R1936))),"",IF(Q1936&lt;R1936,1,0))</x:f>
        <x:v>0</x:v>
      </x:c>
      <x:c r="AF1936" s="50" t="n">
        <x:f>IFERROR(IF(AND(A1936=A1935,C1936=C1935+1,ISNUMBER(AE1935)),AE1935,""),"")</x:f>
        <x:v>0</x:v>
      </x:c>
      <x:c r="AG1936" s="52" t="n">
        <x:f>IFERROR(IF(AND(A1936=A1935,C1936=C1935+1,ISNUMBER(U1936),ISNUMBER(U1935),U1935&lt;&gt;0),U1936/U1935-1,""),"")</x:f>
        <x:v>-0.03358213609380556</x:v>
      </x:c>
      <x:c r="AH1936" s="50" t="n">
        <x:f>IF(AND(ISNUMBER(AE1936),ISNUMBER(AF1936),ISNUMBER(AG1936)),IF(AND(AE1936=1,AF1936=1,AG1936&lt;0),1,0),"")</x:f>
        <x:v>0</x:v>
      </x:c>
      <x:c r="AI1936" s="50" t="n">
        <x:f>IF(AND(A1936=A1937,C1937=C1936+1,ISNUMBER(AH1937)),C1937,"")</x:f>
        <x:v>2015</x:v>
      </x:c>
      <x:c r="AJ1936" s="50" t="n">
        <x:f>IF(AND(A1936=A1937,C1937=C1936+1,ISNUMBER(AH1937)),AH1937,"")</x:f>
        <x:v>0</x:v>
      </x:c>
    </x:row>
    <x:row r="1937" ht="15">
      <x:c r="A1937" s="9" t="s">
        <x:v>143</x:v>
      </x:c>
      <x:c r="B1937" s="10">
        <x:v>42369</x:v>
      </x:c>
      <x:c r="C1937" s="9">
        <x:v>2015</x:v>
      </x:c>
      <x:c r="D1937" s="11">
        <x:v>805.5</x:v>
      </x:c>
      <x:c r="E1937" s="11">
        <x:v>168.9</x:v>
      </x:c>
      <x:c r="F1937" s="11">
        <x:v>164.8</x:v>
      </x:c>
      <x:c r="G1937" s="11">
        <x:v>255.9</x:v>
      </x:c>
      <x:c r="H1937" s="11">
        <x:v>3.9</x:v>
      </x:c>
      <x:c r="I1937" s="11">
        <x:v>549.6</x:v>
      </x:c>
      <x:c r="J1937" s="11">
        <x:v>220</x:v>
      </x:c>
      <x:c r="K1937" s="11">
        <x:v>16.2</x:v>
      </x:c>
      <x:c r="L1937" s="11">
        <x:v>19.5</x:v>
      </x:c>
      <x:c r="M1937" s="11">
        <x:v>3.9</x:v>
      </x:c>
      <x:c r="N1937" s="11">
        <x:v>0</x:v>
      </x:c>
      <x:c r="O1937" s="11">
        <x:v>567.20000000000005</x:v>
      </x:c>
      <x:c r="P1937" s="11">
        <x:v>77.900000000000006</x:v>
      </x:c>
      <x:c r="Q1937" s="11">
        <x:v>131.69999999999999</x:v>
      </x:c>
      <x:c r="R1937" s="11">
        <x:v>0.4</x:v>
      </x:c>
      <x:c r="S1937" s="11">
        <x:v>56.2</x:v>
      </x:c>
      <x:c r="T1937" s="11">
        <x:v>108.7</x:v>
      </x:c>
      <x:c r="U1937" s="11">
        <x:v>1088.4283</x:v>
      </x:c>
      <x:c r="V1937" s="11">
        <x:v>18</x:v>
      </x:c>
      <x:c r="W1937" s="12">
        <x:v>0</x:v>
      </x:c>
      <x:c r="X1937" s="8">
        <x:v>0</x:v>
      </x:c>
      <x:c r="Y1937" s="13">
        <x:f t="shared" si="180"/>
        <x:v>1.024878640776699</x:v>
      </x:c>
      <x:c r="Z1937" s="13">
        <x:f t="shared" si="181"/>
        <x:v>0.31769087523277467</x:v>
      </x:c>
      <x:c r="AA1937" s="13">
        <x:f t="shared" si="182"/>
        <x:v>6.9770328988206093E-2</x:v>
      </x:c>
      <x:c r="AB1937" s="13">
        <x:f t="shared" si="183"/>
        <x:v>9.6710117939168228E-2</x:v>
      </x:c>
      <x:c r="AC1937" s="13">
        <x:f t="shared" si="184"/>
        <x:v>0.42477530285267684</x:v>
      </x:c>
      <x:c r="AD1937" s="13">
        <x:f t="shared" si="185"/>
        <x:v>0.27312228429546864</x:v>
      </x:c>
      <x:c r="AE1937" s="50" t="n">
        <x:f>IF(OR(NOT(ISNUMBER(Q1937)),NOT(ISNUMBER(R1937))),"",IF(Q1937&lt;R1937,1,0))</x:f>
        <x:v>0</x:v>
      </x:c>
      <x:c r="AF1937" s="50" t="n">
        <x:f>IFERROR(IF(AND(A1937=A1936,C1937=C1936+1,ISNUMBER(AE1936)),AE1936,""),"")</x:f>
        <x:v>0</x:v>
      </x:c>
      <x:c r="AG1937" s="52" t="n">
        <x:f>IFERROR(IF(AND(A1937=A1936,C1937=C1936+1,ISNUMBER(U1937),ISNUMBER(U1936),U1936&lt;&gt;0),U1937/U1936-1,""),"")</x:f>
        <x:v>-0.1220077428127142</x:v>
      </x:c>
      <x:c r="AH1937" s="50" t="n">
        <x:f>IF(AND(ISNUMBER(AE1937),ISNUMBER(AF1937),ISNUMBER(AG1937)),IF(AND(AE1937=1,AF1937=1,AG1937&lt;0),1,0),"")</x:f>
        <x:v>0</x:v>
      </x:c>
      <x:c r="AI1937" s="50" t="n">
        <x:f>IF(AND(A1937=A1938,C1938=C1937+1,ISNUMBER(AH1938)),C1938,"")</x:f>
        <x:v>2016</x:v>
      </x:c>
      <x:c r="AJ1937" s="50" t="n">
        <x:f>IF(AND(A1937=A1938,C1938=C1937+1,ISNUMBER(AH1938)),AH1938,"")</x:f>
        <x:v>0</x:v>
      </x:c>
    </x:row>
    <x:row r="1938" ht="15">
      <x:c r="A1938" s="9" t="s">
        <x:v>143</x:v>
      </x:c>
      <x:c r="B1938" s="10">
        <x:v>42735</x:v>
      </x:c>
      <x:c r="C1938" s="9">
        <x:v>2016</x:v>
      </x:c>
      <x:c r="D1938" s="11">
        <x:v>924.4</x:v>
      </x:c>
      <x:c r="E1938" s="11">
        <x:v>175.8</x:v>
      </x:c>
      <x:c r="F1938" s="11">
        <x:v>187.6</x:v>
      </x:c>
      <x:c r="G1938" s="11">
        <x:v>296.10000000000002</x:v>
      </x:c>
      <x:c r="H1938" s="11">
        <x:v>10.9</x:v>
      </x:c>
      <x:c r="I1938" s="11">
        <x:v>628.29999999999995</x:v>
      </x:c>
      <x:c r="J1938" s="11">
        <x:v>234.3</x:v>
      </x:c>
      <x:c r="K1938" s="11">
        <x:v>12</x:v>
      </x:c>
      <x:c r="L1938" s="11">
        <x:v>16.600000000000001</x:v>
      </x:c>
      <x:c r="M1938" s="11">
        <x:v>5.9</x:v>
      </x:c>
      <x:c r="N1938" s="11">
        <x:v>5</x:v>
      </x:c>
      <x:c r="O1938" s="11">
        <x:v>600.6</x:v>
      </x:c>
      <x:c r="P1938" s="11">
        <x:v>94.5</x:v>
      </x:c>
      <x:c r="Q1938" s="11">
        <x:v>154.19999999999999</x:v>
      </x:c>
      <x:c r="R1938" s="11">
        <x:v>0.2</x:v>
      </x:c>
      <x:c r="S1938" s="11">
        <x:v>67</x:v>
      </x:c>
      <x:c r="T1938" s="11">
        <x:v>123.6</x:v>
      </x:c>
      <x:c r="U1938" s="11">
        <x:v>1232.9776999999999</x:v>
      </x:c>
      <x:c r="V1938" s="11">
        <x:v>18</x:v>
      </x:c>
      <x:c r="W1938" s="12">
        <x:v>0</x:v>
      </x:c>
      <x:c r="X1938" s="8">
        <x:v>0</x:v>
      </x:c>
      <x:c r="Y1938" s="13">
        <x:f t="shared" si="180"/>
        <x:v>0.93710021321961634</x:v>
      </x:c>
      <x:c r="Z1938" s="13">
        <x:f t="shared" si="181"/>
        <x:v>0.32031588057118132</x:v>
      </x:c>
      <x:c r="AA1938" s="13">
        <x:f t="shared" si="182"/>
        <x:v>7.2479446127217656E-2</x:v>
      </x:c>
      <x:c r="AB1938" s="13">
        <x:f t="shared" si="183"/>
        <x:v>0.10222847252271744</x:v>
      </x:c>
      <x:c r="AC1938" s="13">
        <x:f t="shared" si="184"/>
        <x:v>0.41742654508611948</x:v>
      </x:c>
      <x:c r="AD1938" s="13">
        <x:f t="shared" si="185"/>
        <x:v>0.25346170488965819</x:v>
      </x:c>
      <x:c r="AE1938" s="50" t="n">
        <x:f>IF(OR(NOT(ISNUMBER(Q1938)),NOT(ISNUMBER(R1938))),"",IF(Q1938&lt;R1938,1,0))</x:f>
        <x:v>0</x:v>
      </x:c>
      <x:c r="AF1938" s="50" t="n">
        <x:f>IFERROR(IF(AND(A1938=A1937,C1938=C1937+1,ISNUMBER(AE1937)),AE1937,""),"")</x:f>
        <x:v>0</x:v>
      </x:c>
      <x:c r="AG1938" s="52" t="n">
        <x:f>IFERROR(IF(AND(A1938=A1937,C1938=C1937+1,ISNUMBER(U1938),ISNUMBER(U1937),U1937&lt;&gt;0),U1938/U1937-1,""),"")</x:f>
        <x:v>0.13280562440355492</x:v>
      </x:c>
      <x:c r="AH1938" s="50" t="n">
        <x:f>IF(AND(ISNUMBER(AE1938),ISNUMBER(AF1938),ISNUMBER(AG1938)),IF(AND(AE1938=1,AF1938=1,AG1938&lt;0),1,0),"")</x:f>
        <x:v>0</x:v>
      </x:c>
      <x:c r="AI1938" s="50" t="n">
        <x:f>IF(AND(A1938=A1939,C1939=C1938+1,ISNUMBER(AH1939)),C1939,"")</x:f>
        <x:v>2017</x:v>
      </x:c>
      <x:c r="AJ1938" s="50" t="n">
        <x:f>IF(AND(A1938=A1939,C1939=C1938+1,ISNUMBER(AH1939)),AH1939,"")</x:f>
        <x:v>0</x:v>
      </x:c>
    </x:row>
    <x:row r="1939" ht="15">
      <x:c r="A1939" s="9" t="s">
        <x:v>143</x:v>
      </x:c>
      <x:c r="B1939" s="10">
        <x:v>43100</x:v>
      </x:c>
      <x:c r="C1939" s="9">
        <x:v>2017</x:v>
      </x:c>
      <x:c r="D1939" s="11">
        <x:v>959.7</x:v>
      </x:c>
      <x:c r="E1939" s="11">
        <x:v>212.7</x:v>
      </x:c>
      <x:c r="F1939" s="11">
        <x:v>177.7</x:v>
      </x:c>
      <x:c r="G1939" s="11">
        <x:v>262.2</x:v>
      </x:c>
      <x:c r="H1939" s="11">
        <x:v>1.4</x:v>
      </x:c>
      <x:c r="I1939" s="11">
        <x:v>697.5</x:v>
      </x:c>
      <x:c r="J1939" s="11">
        <x:v>307.10000000000002</x:v>
      </x:c>
      <x:c r="K1939" s="11">
        <x:v>41</x:v>
      </x:c>
      <x:c r="L1939" s="11">
        <x:v>16.399999999999999</x:v>
      </x:c>
      <x:c r="M1939" s="11">
        <x:v>1.4</x:v>
      </x:c>
      <x:c r="N1939" s="11">
        <x:v>0</x:v>
      </x:c>
      <x:c r="O1939" s="11">
        <x:v>690.2</x:v>
      </x:c>
      <x:c r="P1939" s="11">
        <x:v>119.4</x:v>
      </x:c>
      <x:c r="Q1939" s="11">
        <x:v>183.7</x:v>
      </x:c>
      <x:c r="R1939" s="11">
        <x:v>0.1</x:v>
      </x:c>
      <x:c r="S1939" s="11">
        <x:v>97.1</x:v>
      </x:c>
      <x:c r="T1939" s="11">
        <x:v>157.9</x:v>
      </x:c>
      <x:c r="U1939" s="11">
        <x:v>1747.9948999999999</x:v>
      </x:c>
      <x:c r="V1939" s="11">
        <x:v>18</x:v>
      </x:c>
      <x:c r="W1939" s="12">
        <x:v>0</x:v>
      </x:c>
      <x:c r="X1939" s="8">
        <x:v>0</x:v>
      </x:c>
      <x:c r="Y1939" s="13">
        <x:f t="shared" si="180"/>
        <x:v>1.196961170512099</x:v>
      </x:c>
      <x:c r="Z1939" s="13">
        <x:f t="shared" si="181"/>
        <x:v>0.27321037824320099</x:v>
      </x:c>
      <x:c r="AA1939" s="13">
        <x:f t="shared" si="182"/>
        <x:v>0.10117745128686047</x:v>
      </x:c>
      <x:c r="AB1939" s="13">
        <x:f t="shared" si="183"/>
        <x:v>0.12441387933729291</x:v>
      </x:c>
      <x:c r="AC1939" s="13">
        <x:f t="shared" si="184"/>
        <x:v>0.60221205186880244</x:v>
      </x:c>
      <x:c r="AD1939" s="13">
        <x:f t="shared" si="185"/>
        <x:v>0.31999583203084297</x:v>
      </x:c>
      <x:c r="AE1939" s="50" t="n">
        <x:f>IF(OR(NOT(ISNUMBER(Q1939)),NOT(ISNUMBER(R1939))),"",IF(Q1939&lt;R1939,1,0))</x:f>
        <x:v>0</x:v>
      </x:c>
      <x:c r="AF1939" s="50" t="n">
        <x:f>IFERROR(IF(AND(A1939=A1938,C1939=C1938+1,ISNUMBER(AE1938)),AE1938,""),"")</x:f>
        <x:v>0</x:v>
      </x:c>
      <x:c r="AG1939" s="52" t="n">
        <x:f>IFERROR(IF(AND(A1939=A1938,C1939=C1938+1,ISNUMBER(U1939),ISNUMBER(U1938),U1938&lt;&gt;0),U1939/U1938-1,""),"")</x:f>
        <x:v>0.4177019584376911</x:v>
      </x:c>
      <x:c r="AH1939" s="50" t="n">
        <x:f>IF(AND(ISNUMBER(AE1939),ISNUMBER(AF1939),ISNUMBER(AG1939)),IF(AND(AE1939=1,AF1939=1,AG1939&lt;0),1,0),"")</x:f>
        <x:v>0</x:v>
      </x:c>
      <x:c r="AI1939" s="50" t="n">
        <x:f>IF(AND(A1939=A1940,C1940=C1939+1,ISNUMBER(AH1940)),C1940,"")</x:f>
        <x:v>2018</x:v>
      </x:c>
      <x:c r="AJ1939" s="50" t="n">
        <x:f>IF(AND(A1939=A1940,C1940=C1939+1,ISNUMBER(AH1940)),AH1940,"")</x:f>
        <x:v>0</x:v>
      </x:c>
    </x:row>
    <x:row r="1940" ht="15">
      <x:c r="A1940" s="9" t="s">
        <x:v>143</x:v>
      </x:c>
      <x:c r="B1940" s="10">
        <x:v>43465</x:v>
      </x:c>
      <x:c r="C1940" s="9">
        <x:v>2018</x:v>
      </x:c>
      <x:c r="D1940" s="11">
        <x:v>1049.3</x:v>
      </x:c>
      <x:c r="E1940" s="11">
        <x:v>207.5</x:v>
      </x:c>
      <x:c r="F1940" s="11">
        <x:v>187.6</x:v>
      </x:c>
      <x:c r="G1940" s="11">
        <x:v>330</x:v>
      </x:c>
      <x:c r="H1940" s="11">
        <x:v>82.6</x:v>
      </x:c>
      <x:c r="I1940" s="11">
        <x:v>719.3</x:v>
      </x:c>
      <x:c r="J1940" s="11">
        <x:v>317.60000000000002</x:v>
      </x:c>
      <x:c r="K1940" s="11">
        <x:v>38.5</x:v>
      </x:c>
      <x:c r="L1940" s="11">
        <x:v>13.9</x:v>
      </x:c>
      <x:c r="M1940" s="11">
        <x:v>15.9</x:v>
      </x:c>
      <x:c r="N1940" s="11">
        <x:v>66.7</x:v>
      </x:c>
      <x:c r="O1940" s="11">
        <x:v>728.6</x:v>
      </x:c>
      <x:c r="P1940" s="11">
        <x:v>136.5</x:v>
      </x:c>
      <x:c r="Q1940" s="11">
        <x:v>216.6</x:v>
      </x:c>
      <x:c r="R1940" s="11">
        <x:v>2.5</x:v>
      </x:c>
      <x:c r="S1940" s="11">
        <x:v>103.2</x:v>
      </x:c>
      <x:c r="T1940" s="11">
        <x:v>186</x:v>
      </x:c>
      <x:c r="U1940" s="11">
        <x:v>1390.9291000000001</x:v>
      </x:c>
      <x:c r="V1940" s="11">
        <x:v>18</x:v>
      </x:c>
      <x:c r="W1940" s="12">
        <x:v>0</x:v>
      </x:c>
      <x:c r="X1940" s="8">
        <x:v>0</x:v>
      </x:c>
      <x:c r="Y1940" s="13">
        <x:f t="shared" si="180"/>
        <x:v>1.1060767590618337</x:v>
      </x:c>
      <x:c r="Z1940" s="13">
        <x:f t="shared" si="181"/>
        <x:v>0.3144953778709616</x:v>
      </x:c>
      <x:c r="AA1940" s="13">
        <x:f t="shared" si="182"/>
        <x:v>9.8351281806918905E-2</x:v>
      </x:c>
      <x:c r="AB1940" s="13">
        <x:f t="shared" si="183"/>
        <x:v>0.13008672448298866</x:v>
      </x:c>
      <x:c r="AC1940" s="13">
        <x:f t="shared" si="184"/>
        <x:v>0.5636363636363636</x:v>
      </x:c>
      <x:c r="AD1940" s="13">
        <x:f t="shared" si="185"/>
        <x:v>0.30267797579338612</x:v>
      </x:c>
      <x:c r="AE1940" s="50" t="n">
        <x:f>IF(OR(NOT(ISNUMBER(Q1940)),NOT(ISNUMBER(R1940))),"",IF(Q1940&lt;R1940,1,0))</x:f>
        <x:v>0</x:v>
      </x:c>
      <x:c r="AF1940" s="50" t="n">
        <x:f>IFERROR(IF(AND(A1940=A1939,C1940=C1939+1,ISNUMBER(AE1939)),AE1939,""),"")</x:f>
        <x:v>0</x:v>
      </x:c>
      <x:c r="AG1940" s="52" t="n">
        <x:f>IFERROR(IF(AND(A1940=A1939,C1940=C1939+1,ISNUMBER(U1940),ISNUMBER(U1939),U1939&lt;&gt;0),U1940/U1939-1,""),"")</x:f>
        <x:v>-0.20427164861865432</x:v>
      </x:c>
      <x:c r="AH1940" s="50" t="n">
        <x:f>IF(AND(ISNUMBER(AE1940),ISNUMBER(AF1940),ISNUMBER(AG1940)),IF(AND(AE1940=1,AF1940=1,AG1940&lt;0),1,0),"")</x:f>
        <x:v>0</x:v>
      </x:c>
      <x:c r="AI1940" s="50" t="n">
        <x:f>IF(AND(A1940=A1941,C1941=C1940+1,ISNUMBER(AH1941)),C1941,"")</x:f>
        <x:v>2019</x:v>
      </x:c>
      <x:c r="AJ1940" s="50" t="n">
        <x:f>IF(AND(A1940=A1941,C1941=C1940+1,ISNUMBER(AH1941)),AH1941,"")</x:f>
        <x:v>0</x:v>
      </x:c>
    </x:row>
    <x:row r="1941" ht="15">
      <x:c r="A1941" s="9" t="s">
        <x:v>143</x:v>
      </x:c>
      <x:c r="B1941" s="10">
        <x:v>43830</x:v>
      </x:c>
      <x:c r="C1941" s="9">
        <x:v>2019</x:v>
      </x:c>
      <x:c r="D1941" s="11">
        <x:v>1027.0999999999999</x:v>
      </x:c>
      <x:c r="E1941" s="11">
        <x:v>195.4</x:v>
      </x:c>
      <x:c r="F1941" s="11">
        <x:v>177.1</x:v>
      </x:c>
      <x:c r="G1941" s="11">
        <x:v>321.3</x:v>
      </x:c>
      <x:c r="H1941" s="11">
        <x:v>80.5</x:v>
      </x:c>
      <x:c r="I1941" s="11">
        <x:v>705.8</x:v>
      </x:c>
      <x:c r="J1941" s="11">
        <x:v>331.8</x:v>
      </x:c>
      <x:c r="K1941" s="11">
        <x:v>22</x:v>
      </x:c>
      <x:c r="L1941" s="11">
        <x:v>14.8</x:v>
      </x:c>
      <x:c r="M1941" s="11">
        <x:v>14.5</x:v>
      </x:c>
      <x:c r="N1941" s="11">
        <x:v>66</x:v>
      </x:c>
      <x:c r="O1941" s="11">
        <x:v>719.7</x:v>
      </x:c>
      <x:c r="P1941" s="11">
        <x:v>128.6</x:v>
      </x:c>
      <x:c r="Q1941" s="11">
        <x:v>212.8</x:v>
      </x:c>
      <x:c r="R1941" s="11">
        <x:v>2.7</x:v>
      </x:c>
      <x:c r="S1941" s="11">
        <x:v>93.8</x:v>
      </x:c>
      <x:c r="T1941" s="11">
        <x:v>172.9</x:v>
      </x:c>
      <x:c r="U1941" s="11">
        <x:v>1822.6628000000001</x:v>
      </x:c>
      <x:c r="V1941" s="11">
        <x:v>18</x:v>
      </x:c>
      <x:c r="W1941" s="12">
        <x:v>0</x:v>
      </x:c>
      <x:c r="X1941" s="8">
        <x:v>0</x:v>
      </x:c>
      <x:c r="Y1941" s="13">
        <x:f t="shared" si="180"/>
        <x:v>1.1033314511575383</x:v>
      </x:c>
      <x:c r="Z1941" s="13">
        <x:f t="shared" si="181"/>
        <x:v>0.31282250997955413</x:v>
      </x:c>
      <x:c r="AA1941" s="13">
        <x:f t="shared" si="182"/>
        <x:v>9.1325090059390518E-2</x:v>
      </x:c>
      <x:c r="AB1941" s="13">
        <x:f t="shared" si="183"/>
        <x:v>0.12520689319443093</x:v>
      </x:c>
      <x:c r="AC1941" s="13">
        <x:f t="shared" si="184"/>
        <x:v>0.53812636165577343</x:v>
      </x:c>
      <x:c r="AD1941" s="13">
        <x:f t="shared" si="185"/>
        <x:v>0.3230454678220232</x:v>
      </x:c>
      <x:c r="AE1941" s="50" t="n">
        <x:f>IF(OR(NOT(ISNUMBER(Q1941)),NOT(ISNUMBER(R1941))),"",IF(Q1941&lt;R1941,1,0))</x:f>
        <x:v>0</x:v>
      </x:c>
      <x:c r="AF1941" s="50" t="n">
        <x:f>IFERROR(IF(AND(A1941=A1940,C1941=C1940+1,ISNUMBER(AE1940)),AE1940,""),"")</x:f>
        <x:v>0</x:v>
      </x:c>
      <x:c r="AG1941" s="52" t="n">
        <x:f>IFERROR(IF(AND(A1941=A1940,C1941=C1940+1,ISNUMBER(U1941),ISNUMBER(U1940),U1940&lt;&gt;0),U1941/U1940-1,""),"")</x:f>
        <x:v>0.3103923125916339</x:v>
      </x:c>
      <x:c r="AH1941" s="50" t="n">
        <x:f>IF(AND(ISNUMBER(AE1941),ISNUMBER(AF1941),ISNUMBER(AG1941)),IF(AND(AE1941=1,AF1941=1,AG1941&lt;0),1,0),"")</x:f>
        <x:v>0</x:v>
      </x:c>
      <x:c r="AI1941" s="50" t="n">
        <x:f>IF(AND(A1941=A1942,C1942=C1941+1,ISNUMBER(AH1942)),C1942,"")</x:f>
        <x:v>2020</x:v>
      </x:c>
      <x:c r="AJ1941" s="50" t="n">
        <x:f>IF(AND(A1941=A1942,C1942=C1941+1,ISNUMBER(AH1942)),AH1942,"")</x:f>
        <x:v>0</x:v>
      </x:c>
    </x:row>
    <x:row r="1942" ht="15">
      <x:c r="A1942" s="9" t="s">
        <x:v>143</x:v>
      </x:c>
      <x:c r="B1942" s="10">
        <x:v>44196</x:v>
      </x:c>
      <x:c r="C1942" s="9">
        <x:v>2020</x:v>
      </x:c>
      <x:c r="D1942" s="11">
        <x:v>1110</x:v>
      </x:c>
      <x:c r="E1942" s="11">
        <x:v>186.3</x:v>
      </x:c>
      <x:c r="F1942" s="11">
        <x:v>294.39999999999998</x:v>
      </x:c>
      <x:c r="G1942" s="11">
        <x:v>428.6</x:v>
      </x:c>
      <x:c r="H1942" s="11">
        <x:v>128.80000000000001</x:v>
      </x:c>
      <x:c r="I1942" s="11">
        <x:v>681.4</x:v>
      </x:c>
      <x:c r="J1942" s="11">
        <x:v>306.7</x:v>
      </x:c>
      <x:c r="K1942" s="11">
        <x:v>30.7</x:v>
      </x:c>
      <x:c r="L1942" s="11">
        <x:v>15.8</x:v>
      </x:c>
      <x:c r="M1942" s="11">
        <x:v>66.8</x:v>
      </x:c>
      <x:c r="N1942" s="11">
        <x:v>62</x:v>
      </x:c>
      <x:c r="O1942" s="11">
        <x:v>598</x:v>
      </x:c>
      <x:c r="P1942" s="11">
        <x:v>5</x:v>
      </x:c>
      <x:c r="Q1942" s="11">
        <x:v>96.9</x:v>
      </x:c>
      <x:c r="R1942" s="11">
        <x:v>2.9</x:v>
      </x:c>
      <x:c r="S1942" s="11">
        <x:v>0.4</x:v>
      </x:c>
      <x:c r="T1942" s="11">
        <x:v>134.4</x:v>
      </x:c>
      <x:c r="U1942" s="11">
        <x:v>1427.3058000000001</x:v>
      </x:c>
      <x:c r="V1942" s="11">
        <x:v>18</x:v>
      </x:c>
      <x:c r="W1942" s="12">
        <x:v>0</x:v>
      </x:c>
      <x:c r="X1942" s="8">
        <x:v>0</x:v>
      </x:c>
      <x:c r="Y1942" s="13">
        <x:f t="shared" si="180"/>
        <x:v>0.63281250000000011</x:v>
      </x:c>
      <x:c r="Z1942" s="13">
        <x:f t="shared" si="181"/>
        <x:v>0.38612612612612612</x:v>
      </x:c>
      <x:c r="AA1942" s="13">
        <x:f t="shared" si="182"/>
        <x:v>3.6036036036036037E-4</x:v>
      </x:c>
      <x:c r="AB1942" s="13">
        <x:f t="shared" si="183"/>
        <x:v>4.5045045045045045E-3</x:v>
      </x:c>
      <x:c r="AC1942" s="13">
        <x:f t="shared" si="184"/>
        <x:v>0.31357909472701817</x:v>
      </x:c>
      <x:c r="AD1942" s="13">
        <x:f t="shared" si="185"/>
        <x:v>0.27630630630630632</x:v>
      </x:c>
      <x:c r="AE1942" s="50" t="n">
        <x:f>IF(OR(NOT(ISNUMBER(Q1942)),NOT(ISNUMBER(R1942))),"",IF(Q1942&lt;R1942,1,0))</x:f>
        <x:v>0</x:v>
      </x:c>
      <x:c r="AF1942" s="50" t="n">
        <x:f>IFERROR(IF(AND(A1942=A1941,C1942=C1941+1,ISNUMBER(AE1941)),AE1941,""),"")</x:f>
        <x:v>0</x:v>
      </x:c>
      <x:c r="AG1942" s="52" t="n">
        <x:f>IFERROR(IF(AND(A1942=A1941,C1942=C1941+1,ISNUMBER(U1942),ISNUMBER(U1941),U1941&lt;&gt;0),U1942/U1941-1,""),"")</x:f>
        <x:v>-0.21691176228537712</x:v>
      </x:c>
      <x:c r="AH1942" s="50" t="n">
        <x:f>IF(AND(ISNUMBER(AE1942),ISNUMBER(AF1942),ISNUMBER(AG1942)),IF(AND(AE1942=1,AF1942=1,AG1942&lt;0),1,0),"")</x:f>
        <x:v>0</x:v>
      </x:c>
      <x:c r="AI1942" s="50" t="n">
        <x:f>IF(AND(A1942=A1943,C1943=C1942+1,ISNUMBER(AH1943)),C1943,"")</x:f>
        <x:v>2021</x:v>
      </x:c>
      <x:c r="AJ1942" s="50" t="n">
        <x:f>IF(AND(A1942=A1943,C1943=C1942+1,ISNUMBER(AH1943)),AH1943,"")</x:f>
        <x:v>0</x:v>
      </x:c>
    </x:row>
    <x:row r="1943" ht="15">
      <x:c r="A1943" s="9" t="s">
        <x:v>143</x:v>
      </x:c>
      <x:c r="B1943" s="10">
        <x:v>44561</x:v>
      </x:c>
      <x:c r="C1943" s="9">
        <x:v>2021</x:v>
      </x:c>
      <x:c r="D1943" s="11">
        <x:v>1069.8</x:v>
      </x:c>
      <x:c r="E1943" s="11">
        <x:v>197.1</x:v>
      </x:c>
      <x:c r="F1943" s="11">
        <x:v>263</x:v>
      </x:c>
      <x:c r="G1943" s="11">
        <x:v>384.4</x:v>
      </x:c>
      <x:c r="H1943" s="11">
        <x:v>156.19999999999999</x:v>
      </x:c>
      <x:c r="I1943" s="11">
        <x:v>685.4</x:v>
      </x:c>
      <x:c r="J1943" s="11">
        <x:v>319.39999999999998</x:v>
      </x:c>
      <x:c r="K1943" s="11">
        <x:v>39.299999999999997</x:v>
      </x:c>
      <x:c r="L1943" s="11">
        <x:v>19.3</x:v>
      </x:c>
      <x:c r="M1943" s="11">
        <x:v>104.6</x:v>
      </x:c>
      <x:c r="N1943" s="11">
        <x:v>51.6</x:v>
      </x:c>
      <x:c r="O1943" s="11">
        <x:v>615.79999999999995</x:v>
      </x:c>
      <x:c r="P1943" s="11">
        <x:v>83.8</x:v>
      </x:c>
      <x:c r="Q1943" s="11">
        <x:v>168.1</x:v>
      </x:c>
      <x:c r="R1943" s="11">
        <x:v>3.1</x:v>
      </x:c>
      <x:c r="S1943" s="11">
        <x:v>59.5</x:v>
      </x:c>
      <x:c r="T1943" s="11">
        <x:v>139.1</x:v>
      </x:c>
      <x:c r="U1943" s="11">
        <x:v>1657.0532000000001</x:v>
      </x:c>
      <x:c r="V1943" s="11">
        <x:v>18</x:v>
      </x:c>
      <x:c r="W1943" s="12">
        <x:v>0</x:v>
      </x:c>
      <x:c r="X1943" s="8">
        <x:v>0</x:v>
      </x:c>
      <x:c r="Y1943" s="13">
        <x:f t="shared" si="180"/>
        <x:v>0.74942965779467674</x:v>
      </x:c>
      <x:c r="Z1943" s="13">
        <x:f t="shared" si="181"/>
        <x:v>0.3593194989717704</x:v>
      </x:c>
      <x:c r="AA1943" s="13">
        <x:f t="shared" si="182"/>
        <x:v>5.5617872499532622E-2</x:v>
      </x:c>
      <x:c r="AB1943" s="13">
        <x:f t="shared" si="183"/>
        <x:v>7.8332398579173679E-2</x:v>
      </x:c>
      <x:c r="AC1943" s="13">
        <x:f t="shared" si="184"/>
        <x:v>0.36186264308012489</x:v>
      </x:c>
      <x:c r="AD1943" s="13">
        <x:f t="shared" si="185"/>
        <x:v>0.29856047859412971</x:v>
      </x:c>
      <x:c r="AE1943" s="50" t="n">
        <x:f>IF(OR(NOT(ISNUMBER(Q1943)),NOT(ISNUMBER(R1943))),"",IF(Q1943&lt;R1943,1,0))</x:f>
        <x:v>0</x:v>
      </x:c>
      <x:c r="AF1943" s="50" t="n">
        <x:f>IFERROR(IF(AND(A1943=A1942,C1943=C1942+1,ISNUMBER(AE1942)),AE1942,""),"")</x:f>
        <x:v>0</x:v>
      </x:c>
      <x:c r="AG1943" s="52" t="n">
        <x:f>IFERROR(IF(AND(A1943=A1942,C1943=C1942+1,ISNUMBER(U1943),ISNUMBER(U1942),U1942&lt;&gt;0),U1943/U1942-1,""),"")</x:f>
        <x:v>0.1609657860284741</x:v>
      </x:c>
      <x:c r="AH1943" s="50" t="n">
        <x:f>IF(AND(ISNUMBER(AE1943),ISNUMBER(AF1943),ISNUMBER(AG1943)),IF(AND(AE1943=1,AF1943=1,AG1943&lt;0),1,0),"")</x:f>
        <x:v>0</x:v>
      </x:c>
      <x:c r="AI1943" s="50" t="n">
        <x:f>IF(AND(A1943=A1944,C1944=C1943+1,ISNUMBER(AH1944)),C1944,"")</x:f>
        <x:v>2022</x:v>
      </x:c>
      <x:c r="AJ1943" s="50" t="n">
        <x:f>IF(AND(A1943=A1944,C1944=C1943+1,ISNUMBER(AH1944)),AH1944,"")</x:f>
        <x:v>0</x:v>
      </x:c>
    </x:row>
    <x:row r="1944" ht="15">
      <x:c r="A1944" s="9" t="s">
        <x:v>143</x:v>
      </x:c>
      <x:c r="B1944" s="10">
        <x:v>44926</x:v>
      </x:c>
      <x:c r="C1944" s="9">
        <x:v>2022</x:v>
      </x:c>
      <x:c r="D1944" s="11">
        <x:v>1167.7</x:v>
      </x:c>
      <x:c r="E1944" s="11">
        <x:v>244.1</x:v>
      </x:c>
      <x:c r="F1944" s="11">
        <x:v>261.10000000000002</x:v>
      </x:c>
      <x:c r="G1944" s="11">
        <x:v>385.7</x:v>
      </x:c>
      <x:c r="H1944" s="11">
        <x:v>136.6</x:v>
      </x:c>
      <x:c r="I1944" s="11">
        <x:v>782</x:v>
      </x:c>
      <x:c r="J1944" s="11">
        <x:v>359.8</x:v>
      </x:c>
      <x:c r="K1944" s="11">
        <x:v>37.200000000000003</x:v>
      </x:c>
      <x:c r="L1944" s="11">
        <x:v>27.8</x:v>
      </x:c>
      <x:c r="M1944" s="11">
        <x:v>82.9</x:v>
      </x:c>
      <x:c r="N1944" s="11">
        <x:v>53.7</x:v>
      </x:c>
      <x:c r="O1944" s="11">
        <x:v>743.6</x:v>
      </x:c>
      <x:c r="P1944" s="11">
        <x:v>102</x:v>
      </x:c>
      <x:c r="Q1944" s="11">
        <x:v>186.3</x:v>
      </x:c>
      <x:c r="R1944" s="11">
        <x:v>2.2999999999999998</x:v>
      </x:c>
      <x:c r="S1944" s="11">
        <x:v>73.7</x:v>
      </x:c>
      <x:c r="T1944" s="11">
        <x:v>137.1</x:v>
      </x:c>
      <x:c r="U1944" s="11">
        <x:v>1088.4283</x:v>
      </x:c>
      <x:c r="V1944" s="11">
        <x:v>18</x:v>
      </x:c>
      <x:c r="W1944" s="12">
        <x:v>0</x:v>
      </x:c>
      <x:c r="X1944" s="8">
        <x:v>0</x:v>
      </x:c>
      <x:c r="Y1944" s="13">
        <x:f t="shared" si="180"/>
        <x:v>0.93489084641899645</x:v>
      </x:c>
      <x:c r="Z1944" s="13">
        <x:f t="shared" si="181"/>
        <x:v>0.33030744197996059</x:v>
      </x:c>
      <x:c r="AA1944" s="13">
        <x:f t="shared" si="182"/>
        <x:v>6.311552624818019E-2</x:v>
      </x:c>
      <x:c r="AB1944" s="13">
        <x:f t="shared" si="183"/>
        <x:v>8.7351203220005141E-2</x:v>
      </x:c>
      <x:c r="AC1944" s="13">
        <x:f t="shared" si="184"/>
        <x:v>0.35545760954109412</x:v>
      </x:c>
      <x:c r="AD1944" s="13">
        <x:f t="shared" si="185"/>
        <x:v>0.30812708743684164</x:v>
      </x:c>
      <x:c r="AE1944" s="50" t="n">
        <x:f>IF(OR(NOT(ISNUMBER(Q1944)),NOT(ISNUMBER(R1944))),"",IF(Q1944&lt;R1944,1,0))</x:f>
        <x:v>0</x:v>
      </x:c>
      <x:c r="AF1944" s="50" t="n">
        <x:f>IFERROR(IF(AND(A1944=A1943,C1944=C1943+1,ISNUMBER(AE1943)),AE1943,""),"")</x:f>
        <x:v>0</x:v>
      </x:c>
      <x:c r="AG1944" s="52" t="n">
        <x:f>IFERROR(IF(AND(A1944=A1943,C1944=C1943+1,ISNUMBER(U1944),ISNUMBER(U1943),U1943&lt;&gt;0),U1944/U1943-1,""),"")</x:f>
        <x:v>-0.34315428134715287</x:v>
      </x:c>
      <x:c r="AH1944" s="50" t="n">
        <x:f>IF(AND(ISNUMBER(AE1944),ISNUMBER(AF1944),ISNUMBER(AG1944)),IF(AND(AE1944=1,AF1944=1,AG1944&lt;0),1,0),"")</x:f>
        <x:v>0</x:v>
      </x:c>
      <x:c r="AI1944" s="50" t="n">
        <x:f>IF(AND(A1944=A1945,C1945=C1944+1,ISNUMBER(AH1945)),C1945,"")</x:f>
        <x:v>2023</x:v>
      </x:c>
      <x:c r="AJ1944" s="50" t="n">
        <x:f>IF(AND(A1944=A1945,C1945=C1944+1,ISNUMBER(AH1945)),AH1945,"")</x:f>
        <x:v>0</x:v>
      </x:c>
    </x:row>
    <x:row r="1945" ht="15">
      <x:c r="A1945" s="9" t="s">
        <x:v>143</x:v>
      </x:c>
      <x:c r="B1945" s="10">
        <x:v>45291</x:v>
      </x:c>
      <x:c r="C1945" s="9">
        <x:v>2023</x:v>
      </x:c>
      <x:c r="D1945" s="11">
        <x:v>1136.7</x:v>
      </x:c>
      <x:c r="E1945" s="11">
        <x:v>236.7</x:v>
      </x:c>
      <x:c r="F1945" s="11">
        <x:v>225.1</x:v>
      </x:c>
      <x:c r="G1945" s="11">
        <x:v>344.4</x:v>
      </x:c>
      <x:c r="H1945" s="11">
        <x:v>96.9</x:v>
      </x:c>
      <x:c r="I1945" s="11">
        <x:v>792.3</x:v>
      </x:c>
      <x:c r="J1945" s="11">
        <x:v>404</x:v>
      </x:c>
      <x:c r="K1945" s="11">
        <x:v>45.2</x:v>
      </x:c>
      <x:c r="L1945" s="11">
        <x:v>29.5</x:v>
      </x:c>
      <x:c r="M1945" s="11">
        <x:v>44.4</x:v>
      </x:c>
      <x:c r="N1945" s="11">
        <x:v>52.5</x:v>
      </x:c>
      <x:c r="O1945" s="11">
        <x:v>802.5</x:v>
      </x:c>
      <x:c r="P1945" s="11">
        <x:v>119.2</x:v>
      </x:c>
      <x:c r="Q1945" s="11">
        <x:v>201.3</x:v>
      </x:c>
      <x:c r="R1945" s="11">
        <x:v>2.7</x:v>
      </x:c>
      <x:c r="S1945" s="11">
        <x:v>85.6</x:v>
      </x:c>
      <x:c r="T1945" s="11">
        <x:v>185.2</x:v>
      </x:c>
      <x:c r="U1945" s="11">
        <x:v>1138.2068999999999</x:v>
      </x:c>
      <x:c r="V1945" s="11">
        <x:v>18</x:v>
      </x:c>
      <x:c r="W1945" s="12">
        <x:v>0</x:v>
      </x:c>
      <x:c r="X1945" s="8">
        <x:v>0</x:v>
      </x:c>
      <x:c r="Y1945" s="13">
        <x:f t="shared" si="180"/>
        <x:v>1.051532652154598</x:v>
      </x:c>
      <x:c r="Z1945" s="13">
        <x:f t="shared" si="181"/>
        <x:v>0.30298231723409869</x:v>
      </x:c>
      <x:c r="AA1945" s="13">
        <x:f t="shared" si="182"/>
        <x:v>7.5305709509985039E-2</x:v>
      </x:c>
      <x:c r="AB1945" s="13">
        <x:f t="shared" si="183"/>
        <x:v>0.10486495997184833</x:v>
      </x:c>
      <x:c r="AC1945" s="13">
        <x:f t="shared" si="184"/>
        <x:v>0.53774680603948899</x:v>
      </x:c>
      <x:c r="AD1945" s="13">
        <x:f t="shared" si="185"/>
        <x:v>0.35541479722002284</x:v>
      </x:c>
      <x:c r="AE1945" s="50" t="n">
        <x:f>IF(OR(NOT(ISNUMBER(Q1945)),NOT(ISNUMBER(R1945))),"",IF(Q1945&lt;R1945,1,0))</x:f>
        <x:v>0</x:v>
      </x:c>
      <x:c r="AF1945" s="50" t="n">
        <x:f>IFERROR(IF(AND(A1945=A1944,C1945=C1944+1,ISNUMBER(AE1944)),AE1944,""),"")</x:f>
        <x:v>0</x:v>
      </x:c>
      <x:c r="AG1945" s="52" t="n">
        <x:f>IFERROR(IF(AND(A1945=A1944,C1945=C1944+1,ISNUMBER(U1945),ISNUMBER(U1944),U1944&lt;&gt;0),U1945/U1944-1,""),"")</x:f>
        <x:v>0.04573438599492485</x:v>
      </x:c>
      <x:c r="AH1945" s="50" t="n">
        <x:f>IF(AND(ISNUMBER(AE1945),ISNUMBER(AF1945),ISNUMBER(AG1945)),IF(AND(AE1945=1,AF1945=1,AG1945&lt;0),1,0),"")</x:f>
        <x:v>0</x:v>
      </x:c>
      <x:c r="AI1945" s="50" t="n">
        <x:f>IF(AND(A1945=A1946,C1946=C1945+1,ISNUMBER(AH1946)),C1946,"")</x:f>
        <x:v>2024</x:v>
      </x:c>
      <x:c r="AJ1945" s="50" t="n">
        <x:f>IF(AND(A1945=A1946,C1946=C1945+1,ISNUMBER(AH1946)),AH1946,"")</x:f>
        <x:v>0</x:v>
      </x:c>
    </x:row>
    <x:row r="1946" ht="15">
      <x:c r="A1946" s="9" t="s">
        <x:v>143</x:v>
      </x:c>
      <x:c r="B1946" s="10">
        <x:v>45657</x:v>
      </x:c>
      <x:c r="C1946" s="9">
        <x:v>2024</x:v>
      </x:c>
      <x:c r="D1946" s="11">
        <x:v>1067.4000000000001</x:v>
      </x:c>
      <x:c r="E1946" s="11">
        <x:v>198.6</x:v>
      </x:c>
      <x:c r="F1946" s="11">
        <x:v>291.3</x:v>
      </x:c>
      <x:c r="G1946" s="11">
        <x:v>397.5</x:v>
      </x:c>
      <x:c r="H1946" s="11">
        <x:v>150.9</x:v>
      </x:c>
      <x:c r="I1946" s="11">
        <x:v>669.9</x:v>
      </x:c>
      <x:c r="J1946" s="11">
        <x:v>290.39999999999998</x:v>
      </x:c>
      <x:c r="K1946" s="11">
        <x:v>19.100000000000001</x:v>
      </x:c>
      <x:c r="L1946" s="11">
        <x:v>28.1</x:v>
      </x:c>
      <x:c r="M1946" s="11">
        <x:v>100.5</x:v>
      </x:c>
      <x:c r="N1946" s="11">
        <x:v>50.4</x:v>
      </x:c>
      <x:c r="O1946" s="11">
        <x:v>757.1</x:v>
      </x:c>
      <x:c r="P1946" s="11">
        <x:v>37.9</x:v>
      </x:c>
      <x:c r="Q1946" s="11">
        <x:v>123.6</x:v>
      </x:c>
      <x:c r="R1946" s="11">
        <x:v>3.9</x:v>
      </x:c>
      <x:c r="S1946" s="11">
        <x:v>20</x:v>
      </x:c>
      <x:c r="T1946" s="11">
        <x:v>143.69999999999999</x:v>
      </x:c>
      <x:c r="U1946" s="11">
        <x:v>1211.9176</x:v>
      </x:c>
      <x:c r="V1946" s="11">
        <x:v>18</x:v>
      </x:c>
      <x:c r="W1946" s="12">
        <x:v>0</x:v>
      </x:c>
      <x:c r="X1946" s="8">
        <x:v>0</x:v>
      </x:c>
      <x:c r="Y1946" s="13">
        <x:f t="shared" si="180"/>
        <x:v>0.68177136972193608</x:v>
      </x:c>
      <x:c r="Z1946" s="13">
        <x:f t="shared" si="181"/>
        <x:v>0.37240022484541874</x:v>
      </x:c>
      <x:c r="AA1946" s="13">
        <x:f t="shared" si="182"/>
        <x:v>1.8737118231216036E-2</x:v>
      </x:c>
      <x:c r="AB1946" s="13">
        <x:f t="shared" si="183"/>
        <x:v>3.5506839048154389E-2</x:v>
      </x:c>
      <x:c r="AC1946" s="13">
        <x:f t="shared" si="184"/>
        <x:v>0.36150943396226415</x:v>
      </x:c>
      <x:c r="AD1946" s="13">
        <x:f t="shared" si="185"/>
        <x:v>0.27206295671725683</x:v>
      </x:c>
      <x:c r="AE1946" s="50" t="n">
        <x:f>IF(OR(NOT(ISNUMBER(Q1946)),NOT(ISNUMBER(R1946))),"",IF(Q1946&lt;R1946,1,0))</x:f>
        <x:v>0</x:v>
      </x:c>
      <x:c r="AF1946" s="50" t="n">
        <x:f>IFERROR(IF(AND(A1946=A1945,C1946=C1945+1,ISNUMBER(AE1945)),AE1945,""),"")</x:f>
        <x:v>0</x:v>
      </x:c>
      <x:c r="AG1946" s="52" t="n">
        <x:f>IFERROR(IF(AND(A1946=A1945,C1946=C1945+1,ISNUMBER(U1946),ISNUMBER(U1945),U1945&lt;&gt;0),U1946/U1945-1,""),"")</x:f>
        <x:v>0.06476037001708579</x:v>
      </x:c>
      <x:c r="AH1946" s="50" t="n">
        <x:f>IF(AND(ISNUMBER(AE1946),ISNUMBER(AF1946),ISNUMBER(AG1946)),IF(AND(AE1946=1,AF1946=1,AG1946&lt;0),1,0),"")</x:f>
        <x:v>0</x:v>
      </x:c>
      <x:c r="AI1946" s="50" t="str">
        <x:f>IF(AND(A1946=A1947,C1947=C1946+1,ISNUMBER(AH1947)),C1947,"")</x:f>
      </x:c>
      <x:c r="AJ1946" s="50" t="str">
        <x:f>IF(AND(A1946=A1947,C1947=C1946+1,ISNUMBER(AH1947)),AH1947,"")</x:f>
      </x:c>
    </x:row>
    <x:row r="1947" ht="15">
      <x:c r="A1947" s="9" t="s">
        <x:v>144</x:v>
      </x:c>
      <x:c r="B1947" s="10">
        <x:v>39447</x:v>
      </x:c>
      <x:c r="C1947" s="9">
        <x:v>2007</x:v>
      </x:c>
      <x:c r="D1947" s="11">
        <x:v>434.8</x:v>
      </x:c>
      <x:c r="E1947" s="11">
        <x:v>136.4</x:v>
      </x:c>
      <x:c r="F1947" s="11">
        <x:v>77.400000000000006</x:v>
      </x:c>
      <x:c r="G1947" s="11">
        <x:v>283.89999999999998</x:v>
      </x:c>
      <x:c r="H1947" s="11">
        <x:v>138.4</x:v>
      </x:c>
      <x:c r="I1947" s="11">
        <x:v>150.9</x:v>
      </x:c>
      <x:c r="J1947" s="11">
        <x:v>69.3</x:v>
      </x:c>
      <x:c r="K1947" s="11">
        <x:v>26</x:v>
      </x:c>
      <x:c r="L1947" s="11">
        <x:v>18.8</x:v>
      </x:c>
      <x:c r="M1947" s="11">
        <x:v>28.1</x:v>
      </x:c>
      <x:c r="N1947" s="11">
        <x:v>110.3</x:v>
      </x:c>
      <x:c r="O1947" s="11">
        <x:v>233.8</x:v>
      </x:c>
      <x:c r="P1947" s="11">
        <x:v>33.1</x:v>
      </x:c>
      <x:c r="Q1947" s="11">
        <x:v>42.9</x:v>
      </x:c>
      <x:c r="R1947" s="11">
        <x:v>10</x:v>
      </x:c>
      <x:c r="S1947" s="11">
        <x:v>14.6</x:v>
      </x:c>
      <x:c r="T1947" s="11">
        <x:v>16.3</x:v>
      </x:c>
      <x:c r="U1947" s="11">
        <x:v>391.51940000000002</x:v>
      </x:c>
      <x:c r="V1947" s="11">
        <x:v>18</x:v>
      </x:c>
      <x:c r="W1947" s="12">
        <x:v>0</x:v>
      </x:c>
      <x:c r="X1947" s="8">
        <x:v>0</x:v>
      </x:c>
      <x:c r="Y1947" s="13">
        <x:f t="shared" si="180"/>
        <x:v>1.7622739018087854</x:v>
      </x:c>
      <x:c r="Z1947" s="13">
        <x:f t="shared" si="181"/>
        <x:v>0.65294388224471012</x:v>
      </x:c>
      <x:c r="AA1947" s="13">
        <x:f t="shared" si="182"/>
        <x:v>3.3578656853725852E-2</x:v>
      </x:c>
      <x:c r="AB1947" s="13">
        <x:f t="shared" si="183"/>
        <x:v>7.6126954921803131E-2</x:v>
      </x:c>
      <x:c r="AC1947" s="13">
        <x:f t="shared" si="184"/>
        <x:v>5.7414582599506873E-2</x:v>
      </x:c>
      <x:c r="AD1947" s="13">
        <x:f t="shared" si="185"/>
        <x:v>0.15938362465501379</x:v>
      </x:c>
      <x:c r="AE1947" s="50" t="n">
        <x:f>IF(OR(NOT(ISNUMBER(Q1947)),NOT(ISNUMBER(R1947))),"",IF(Q1947&lt;R1947,1,0))</x:f>
        <x:v>0</x:v>
      </x:c>
      <x:c r="AF1947" s="50" t="str">
        <x:f>IFERROR(IF(AND(A1947=A1946,C1947=C1946+1,ISNUMBER(AE1946)),AE1946,""),"")</x:f>
      </x:c>
      <x:c r="AG1947" s="52" t="str">
        <x:f>IFERROR(IF(AND(A1947=A1946,C1947=C1946+1,ISNUMBER(U1947),ISNUMBER(U1946),U1946&lt;&gt;0),U1947/U1946-1,""),"")</x:f>
      </x:c>
      <x:c r="AH1947" s="50" t="str">
        <x:f>IF(AND(ISNUMBER(AE1947),ISNUMBER(AF1947),ISNUMBER(AG1947)),IF(AND(AE1947=1,AF1947=1,AG1947&lt;0),1,0),"")</x:f>
      </x:c>
      <x:c r="AI1947" s="50" t="n">
        <x:f>IF(AND(A1947=A1948,C1948=C1947+1,ISNUMBER(AH1948)),C1948,"")</x:f>
        <x:v>2008</x:v>
      </x:c>
      <x:c r="AJ1947" s="50" t="n">
        <x:f>IF(AND(A1947=A1948,C1948=C1947+1,ISNUMBER(AH1948)),AH1948,"")</x:f>
        <x:v>0</x:v>
      </x:c>
    </x:row>
    <x:row r="1948" ht="15">
      <x:c r="A1948" s="9" t="s">
        <x:v>144</x:v>
      </x:c>
      <x:c r="B1948" s="10">
        <x:v>39813</x:v>
      </x:c>
      <x:c r="C1948" s="9">
        <x:v>2008</x:v>
      </x:c>
      <x:c r="D1948" s="11">
        <x:v>436</x:v>
      </x:c>
      <x:c r="E1948" s="11">
        <x:v>118.6</x:v>
      </x:c>
      <x:c r="F1948" s="11">
        <x:v>67.099999999999994</x:v>
      </x:c>
      <x:c r="G1948" s="11">
        <x:v>250.9</x:v>
      </x:c>
      <x:c r="H1948" s="11">
        <x:v>96.8</x:v>
      </x:c>
      <x:c r="I1948" s="11">
        <x:v>185.1</x:v>
      </x:c>
      <x:c r="J1948" s="11">
        <x:v>74.8</x:v>
      </x:c>
      <x:c r="K1948" s="11">
        <x:v>19.3</x:v>
      </x:c>
      <x:c r="L1948" s="11">
        <x:v>21.8</x:v>
      </x:c>
      <x:c r="M1948" s="11">
        <x:v>18.600000000000001</x:v>
      </x:c>
      <x:c r="N1948" s="11">
        <x:v>78.2</x:v>
      </x:c>
      <x:c r="O1948" s="11">
        <x:v>247.1</x:v>
      </x:c>
      <x:c r="P1948" s="11">
        <x:v>31.1</x:v>
      </x:c>
      <x:c r="Q1948" s="11">
        <x:v>39.799999999999997</x:v>
      </x:c>
      <x:c r="R1948" s="11">
        <x:v>8.9</x:v>
      </x:c>
      <x:c r="S1948" s="11">
        <x:v>17.7</x:v>
      </x:c>
      <x:c r="T1948" s="11">
        <x:v>15.3</x:v>
      </x:c>
      <x:c r="U1948" s="11">
        <x:v>476.834</x:v>
      </x:c>
      <x:c r="V1948" s="11">
        <x:v>18</x:v>
      </x:c>
      <x:c r="W1948" s="12">
        <x:v>0</x:v>
      </x:c>
      <x:c r="X1948" s="8">
        <x:v>0</x:v>
      </x:c>
      <x:c r="Y1948" s="13">
        <x:f t="shared" si="180"/>
        <x:v>1.7675111773472429</x:v>
      </x:c>
      <x:c r="Z1948" s="13">
        <x:f t="shared" si="181"/>
        <x:v>0.57545871559633033</x:v>
      </x:c>
      <x:c r="AA1948" s="13">
        <x:f t="shared" si="182"/>
        <x:v>4.0596330275229353E-2</x:v>
      </x:c>
      <x:c r="AB1948" s="13">
        <x:f t="shared" si="183"/>
        <x:v>7.1330275229357795E-2</x:v>
      </x:c>
      <x:c r="AC1948" s="13">
        <x:f t="shared" si="184"/>
        <x:v>6.0980470306895178E-2</x:v>
      </x:c>
      <x:c r="AD1948" s="13">
        <x:f t="shared" si="185"/>
        <x:v>0.17155963302752292</x:v>
      </x:c>
      <x:c r="AE1948" s="50" t="n">
        <x:f>IF(OR(NOT(ISNUMBER(Q1948)),NOT(ISNUMBER(R1948))),"",IF(Q1948&lt;R1948,1,0))</x:f>
        <x:v>0</x:v>
      </x:c>
      <x:c r="AF1948" s="50" t="n">
        <x:f>IFERROR(IF(AND(A1948=A1947,C1948=C1947+1,ISNUMBER(AE1947)),AE1947,""),"")</x:f>
        <x:v>0</x:v>
      </x:c>
      <x:c r="AG1948" s="52" t="n">
        <x:f>IFERROR(IF(AND(A1948=A1947,C1948=C1947+1,ISNUMBER(U1948),ISNUMBER(U1947),U1947&lt;&gt;0),U1948/U1947-1,""),"")</x:f>
        <x:v>0.21790644346103916</x:v>
      </x:c>
      <x:c r="AH1948" s="50" t="n">
        <x:f>IF(AND(ISNUMBER(AE1948),ISNUMBER(AF1948),ISNUMBER(AG1948)),IF(AND(AE1948=1,AF1948=1,AG1948&lt;0),1,0),"")</x:f>
        <x:v>0</x:v>
      </x:c>
      <x:c r="AI1948" s="50" t="n">
        <x:f>IF(AND(A1948=A1949,C1949=C1948+1,ISNUMBER(AH1949)),C1949,"")</x:f>
        <x:v>2009</x:v>
      </x:c>
      <x:c r="AJ1948" s="50" t="n">
        <x:f>IF(AND(A1948=A1949,C1949=C1948+1,ISNUMBER(AH1949)),AH1949,"")</x:f>
        <x:v>0</x:v>
      </x:c>
    </x:row>
    <x:row r="1949" ht="15">
      <x:c r="A1949" s="9" t="s">
        <x:v>144</x:v>
      </x:c>
      <x:c r="B1949" s="10">
        <x:v>40178</x:v>
      </x:c>
      <x:c r="C1949" s="9">
        <x:v>2009</x:v>
      </x:c>
      <x:c r="D1949" s="11">
        <x:v>500.5</x:v>
      </x:c>
      <x:c r="E1949" s="11">
        <x:v>131.69999999999999</x:v>
      </x:c>
      <x:c r="F1949" s="11">
        <x:v>47.4</x:v>
      </x:c>
      <x:c r="G1949" s="11">
        <x:v>295.89999999999998</x:v>
      </x:c>
      <x:c r="H1949" s="11">
        <x:v>108.6</x:v>
      </x:c>
      <x:c r="I1949" s="11">
        <x:v>204.6</x:v>
      </x:c>
      <x:c r="J1949" s="11">
        <x:v>78</x:v>
      </x:c>
      <x:c r="K1949" s="11">
        <x:v>20.6</x:v>
      </x:c>
      <x:c r="L1949" s="11">
        <x:v>56</x:v>
      </x:c>
      <x:c r="M1949" s="11">
        <x:v>3.4</x:v>
      </x:c>
      <x:c r="N1949" s="11">
        <x:v>105.2</x:v>
      </x:c>
      <x:c r="O1949" s="11">
        <x:v>280.39999999999998</x:v>
      </x:c>
      <x:c r="P1949" s="11">
        <x:v>33</x:v>
      </x:c>
      <x:c r="Q1949" s="11">
        <x:v>43</x:v>
      </x:c>
      <x:c r="R1949" s="11">
        <x:v>7.7</x:v>
      </x:c>
      <x:c r="S1949" s="11">
        <x:v>17.899999999999999</x:v>
      </x:c>
      <x:c r="T1949" s="11">
        <x:v>16.2</x:v>
      </x:c>
      <x:c r="U1949" s="11">
        <x:v>299.11450000000002</x:v>
      </x:c>
      <x:c r="V1949" s="11">
        <x:v>18</x:v>
      </x:c>
      <x:c r="W1949" s="12">
        <x:v>0</x:v>
      </x:c>
      <x:c r="X1949" s="8">
        <x:v>0</x:v>
      </x:c>
      <x:c r="Y1949" s="13">
        <x:f t="shared" si="180"/>
        <x:v>2.7784810126582276</x:v>
      </x:c>
      <x:c r="Z1949" s="13">
        <x:f t="shared" si="181"/>
        <x:v>0.59120879120879122</x:v>
      </x:c>
      <x:c r="AA1949" s="13">
        <x:f t="shared" si="182"/>
        <x:v>3.5764235764235763E-2</x:v>
      </x:c>
      <x:c r="AB1949" s="13">
        <x:f t="shared" si="183"/>
        <x:v>6.5934065934065936E-2</x:v>
      </x:c>
      <x:c r="AC1949" s="13">
        <x:f t="shared" si="184"/>
        <x:v>5.4748225751943227E-2</x:v>
      </x:c>
      <x:c r="AD1949" s="13">
        <x:f t="shared" si="185"/>
        <x:v>0.15584415584415584</x:v>
      </x:c>
      <x:c r="AE1949" s="50" t="n">
        <x:f>IF(OR(NOT(ISNUMBER(Q1949)),NOT(ISNUMBER(R1949))),"",IF(Q1949&lt;R1949,1,0))</x:f>
        <x:v>0</x:v>
      </x:c>
      <x:c r="AF1949" s="50" t="n">
        <x:f>IFERROR(IF(AND(A1949=A1948,C1949=C1948+1,ISNUMBER(AE1948)),AE1948,""),"")</x:f>
        <x:v>0</x:v>
      </x:c>
      <x:c r="AG1949" s="52" t="n">
        <x:f>IFERROR(IF(AND(A1949=A1948,C1949=C1948+1,ISNUMBER(U1949),ISNUMBER(U1948),U1948&lt;&gt;0),U1949/U1948-1,""),"")</x:f>
        <x:v>-0.3727072733907397</x:v>
      </x:c>
      <x:c r="AH1949" s="50" t="n">
        <x:f>IF(AND(ISNUMBER(AE1949),ISNUMBER(AF1949),ISNUMBER(AG1949)),IF(AND(AE1949=1,AF1949=1,AG1949&lt;0),1,0),"")</x:f>
        <x:v>0</x:v>
      </x:c>
      <x:c r="AI1949" s="50" t="n">
        <x:f>IF(AND(A1949=A1950,C1950=C1949+1,ISNUMBER(AH1950)),C1950,"")</x:f>
        <x:v>2010</x:v>
      </x:c>
      <x:c r="AJ1949" s="50" t="n">
        <x:f>IF(AND(A1949=A1950,C1950=C1949+1,ISNUMBER(AH1950)),AH1950,"")</x:f>
        <x:v>0</x:v>
      </x:c>
    </x:row>
    <x:row r="1950" ht="15">
      <x:c r="A1950" s="9" t="s">
        <x:v>144</x:v>
      </x:c>
      <x:c r="B1950" s="10">
        <x:v>40543</x:v>
      </x:c>
      <x:c r="C1950" s="9">
        <x:v>2010</x:v>
      </x:c>
      <x:c r="D1950" s="11">
        <x:v>542.4</x:v>
      </x:c>
      <x:c r="E1950" s="11">
        <x:v>147.5</x:v>
      </x:c>
      <x:c r="F1950" s="11">
        <x:v>60.9</x:v>
      </x:c>
      <x:c r="G1950" s="11">
        <x:v>290.60000000000002</x:v>
      </x:c>
      <x:c r="H1950" s="11">
        <x:v>98.1</x:v>
      </x:c>
      <x:c r="I1950" s="11">
        <x:v>251.8</x:v>
      </x:c>
      <x:c r="J1950" s="11">
        <x:v>104.5</x:v>
      </x:c>
      <x:c r="K1950" s="11">
        <x:v>18.100000000000001</x:v>
      </x:c>
      <x:c r="L1950" s="11">
        <x:v>68.099999999999994</x:v>
      </x:c>
      <x:c r="M1950" s="11">
        <x:v>2.5</x:v>
      </x:c>
      <x:c r="N1950" s="11">
        <x:v>95.6</x:v>
      </x:c>
      <x:c r="O1950" s="11">
        <x:v>285.3</x:v>
      </x:c>
      <x:c r="P1950" s="11">
        <x:v>47</x:v>
      </x:c>
      <x:c r="Q1950" s="11">
        <x:v>58.2</x:v>
      </x:c>
      <x:c r="R1950" s="11">
        <x:v>5.2</x:v>
      </x:c>
      <x:c r="S1950" s="11">
        <x:v>27.5</x:v>
      </x:c>
      <x:c r="T1950" s="11">
        <x:v>27.6</x:v>
      </x:c>
      <x:c r="U1950" s="11">
        <x:v>442.81470000000002</x:v>
      </x:c>
      <x:c r="V1950" s="11">
        <x:v>18</x:v>
      </x:c>
      <x:c r="W1950" s="12">
        <x:v>0</x:v>
      </x:c>
      <x:c r="X1950" s="8">
        <x:v>0</x:v>
      </x:c>
      <x:c r="Y1950" s="13">
        <x:f t="shared" si="180"/>
        <x:v>2.4220032840722499</x:v>
      </x:c>
      <x:c r="Z1950" s="13">
        <x:f t="shared" si="181"/>
        <x:v>0.53576696165191751</x:v>
      </x:c>
      <x:c r="AA1950" s="13">
        <x:f t="shared" si="182"/>
        <x:v>5.0700589970501475E-2</x:v>
      </x:c>
      <x:c r="AB1950" s="13">
        <x:f t="shared" si="183"/>
        <x:v>8.6651917404129794E-2</x:v>
      </x:c>
      <x:c r="AC1950" s="13">
        <x:f t="shared" si="184"/>
        <x:v>9.4975911906400548E-2</x:v>
      </x:c>
      <x:c r="AD1950" s="13">
        <x:f t="shared" si="185"/>
        <x:v>0.19266224188790562</x:v>
      </x:c>
      <x:c r="AE1950" s="50" t="n">
        <x:f>IF(OR(NOT(ISNUMBER(Q1950)),NOT(ISNUMBER(R1950))),"",IF(Q1950&lt;R1950,1,0))</x:f>
        <x:v>0</x:v>
      </x:c>
      <x:c r="AF1950" s="50" t="n">
        <x:f>IFERROR(IF(AND(A1950=A1949,C1950=C1949+1,ISNUMBER(AE1949)),AE1949,""),"")</x:f>
        <x:v>0</x:v>
      </x:c>
      <x:c r="AG1950" s="52" t="n">
        <x:f>IFERROR(IF(AND(A1950=A1949,C1950=C1949+1,ISNUMBER(U1950),ISNUMBER(U1949),U1949&lt;&gt;0),U1950/U1949-1,""),"")</x:f>
        <x:v>0.4804187025369884</x:v>
      </x:c>
      <x:c r="AH1950" s="50" t="n">
        <x:f>IF(AND(ISNUMBER(AE1950),ISNUMBER(AF1950),ISNUMBER(AG1950)),IF(AND(AE1950=1,AF1950=1,AG1950&lt;0),1,0),"")</x:f>
        <x:v>0</x:v>
      </x:c>
      <x:c r="AI1950" s="50" t="n">
        <x:f>IF(AND(A1950=A1951,C1951=C1950+1,ISNUMBER(AH1951)),C1951,"")</x:f>
        <x:v>2011</x:v>
      </x:c>
      <x:c r="AJ1950" s="50" t="n">
        <x:f>IF(AND(A1950=A1951,C1951=C1950+1,ISNUMBER(AH1951)),AH1951,"")</x:f>
        <x:v>0</x:v>
      </x:c>
    </x:row>
    <x:row r="1951" ht="15">
      <x:c r="A1951" s="9" t="s">
        <x:v>144</x:v>
      </x:c>
      <x:c r="B1951" s="10">
        <x:v>40908</x:v>
      </x:c>
      <x:c r="C1951" s="9">
        <x:v>2011</x:v>
      </x:c>
      <x:c r="D1951" s="11">
        <x:v>541.4</x:v>
      </x:c>
      <x:c r="E1951" s="11">
        <x:v>145.4</x:v>
      </x:c>
      <x:c r="F1951" s="11">
        <x:v>58.3</x:v>
      </x:c>
      <x:c r="G1951" s="11">
        <x:v>269.5</x:v>
      </x:c>
      <x:c r="H1951" s="11">
        <x:v>86.2</x:v>
      </x:c>
      <x:c r="I1951" s="11">
        <x:v>271.89999999999998</x:v>
      </x:c>
      <x:c r="J1951" s="11">
        <x:v>129.80000000000001</x:v>
      </x:c>
      <x:c r="K1951" s="11">
        <x:v>18.3</x:v>
      </x:c>
      <x:c r="L1951" s="11">
        <x:v>60.8</x:v>
      </x:c>
      <x:c r="M1951" s="11">
        <x:v>4.9000000000000004</x:v>
      </x:c>
      <x:c r="N1951" s="11">
        <x:v>81.3</x:v>
      </x:c>
      <x:c r="O1951" s="11">
        <x:v>309.89999999999998</x:v>
      </x:c>
      <x:c r="P1951" s="11">
        <x:v>44.8</x:v>
      </x:c>
      <x:c r="Q1951" s="11">
        <x:v>55.3</x:v>
      </x:c>
      <x:c r="R1951" s="11">
        <x:v>5.0999999999999996</x:v>
      </x:c>
      <x:c r="S1951" s="11">
        <x:v>29.2</x:v>
      </x:c>
      <x:c r="T1951" s="11">
        <x:v>30</x:v>
      </x:c>
      <x:c r="U1951" s="11">
        <x:v>617.31079999999997</x:v>
      </x:c>
      <x:c r="V1951" s="11">
        <x:v>18</x:v>
      </x:c>
      <x:c r="W1951" s="12">
        <x:v>0</x:v>
      </x:c>
      <x:c r="X1951" s="8">
        <x:v>0</x:v>
      </x:c>
      <x:c r="Y1951" s="13">
        <x:f t="shared" si="180"/>
        <x:v>2.4939965694682678</x:v>
      </x:c>
      <x:c r="Z1951" s="13">
        <x:f t="shared" si="181"/>
        <x:v>0.49778352419652755</x:v>
      </x:c>
      <x:c r="AA1951" s="13">
        <x:f t="shared" si="182"/>
        <x:v>5.3934244551163649E-2</x:v>
      </x:c>
      <x:c r="AB1951" s="13">
        <x:f t="shared" si="183"/>
        <x:v>8.2748429996305869E-2</x:v>
      </x:c>
      <x:c r="AC1951" s="13">
        <x:f t="shared" si="184"/>
        <x:v>0.11131725417439703</x:v>
      </x:c>
      <x:c r="AD1951" s="13">
        <x:f t="shared" si="185"/>
        <x:v>0.23974879940893981</x:v>
      </x:c>
      <x:c r="AE1951" s="50" t="n">
        <x:f>IF(OR(NOT(ISNUMBER(Q1951)),NOT(ISNUMBER(R1951))),"",IF(Q1951&lt;R1951,1,0))</x:f>
        <x:v>0</x:v>
      </x:c>
      <x:c r="AF1951" s="50" t="n">
        <x:f>IFERROR(IF(AND(A1951=A1950,C1951=C1950+1,ISNUMBER(AE1950)),AE1950,""),"")</x:f>
        <x:v>0</x:v>
      </x:c>
      <x:c r="AG1951" s="52" t="n">
        <x:f>IFERROR(IF(AND(A1951=A1950,C1951=C1950+1,ISNUMBER(U1951),ISNUMBER(U1950),U1950&lt;&gt;0),U1951/U1950-1,""),"")</x:f>
        <x:v>0.3940612179315637</x:v>
      </x:c>
      <x:c r="AH1951" s="50" t="n">
        <x:f>IF(AND(ISNUMBER(AE1951),ISNUMBER(AF1951),ISNUMBER(AG1951)),IF(AND(AE1951=1,AF1951=1,AG1951&lt;0),1,0),"")</x:f>
        <x:v>0</x:v>
      </x:c>
      <x:c r="AI1951" s="50" t="n">
        <x:f>IF(AND(A1951=A1952,C1952=C1951+1,ISNUMBER(AH1952)),C1952,"")</x:f>
        <x:v>2012</x:v>
      </x:c>
      <x:c r="AJ1951" s="50" t="n">
        <x:f>IF(AND(A1951=A1952,C1952=C1951+1,ISNUMBER(AH1952)),AH1952,"")</x:f>
        <x:v>0</x:v>
      </x:c>
    </x:row>
    <x:row r="1952" ht="15">
      <x:c r="A1952" s="9" t="s">
        <x:v>144</x:v>
      </x:c>
      <x:c r="B1952" s="10">
        <x:v>41274</x:v>
      </x:c>
      <x:c r="C1952" s="9">
        <x:v>2012</x:v>
      </x:c>
      <x:c r="D1952" s="11">
        <x:v>591.9</x:v>
      </x:c>
      <x:c r="E1952" s="11">
        <x:v>156.9</x:v>
      </x:c>
      <x:c r="F1952" s="11">
        <x:v>64.2</x:v>
      </x:c>
      <x:c r="G1952" s="11">
        <x:v>313.89999999999998</x:v>
      </x:c>
      <x:c r="H1952" s="11">
        <x:v>75</x:v>
      </x:c>
      <x:c r="I1952" s="11">
        <x:v>278</x:v>
      </x:c>
      <x:c r="J1952" s="11">
        <x:v>143</x:v>
      </x:c>
      <x:c r="K1952" s="11">
        <x:v>18.600000000000001</x:v>
      </x:c>
      <x:c r="L1952" s="11">
        <x:v>67</x:v>
      </x:c>
      <x:c r="M1952" s="11">
        <x:v>9.1</x:v>
      </x:c>
      <x:c r="N1952" s="11">
        <x:v>65.900000000000006</x:v>
      </x:c>
      <x:c r="O1952" s="11">
        <x:v>341.8</x:v>
      </x:c>
      <x:c r="P1952" s="11">
        <x:v>54.2</x:v>
      </x:c>
      <x:c r="Q1952" s="11">
        <x:v>65.099999999999994</x:v>
      </x:c>
      <x:c r="R1952" s="11">
        <x:v>2.6</x:v>
      </x:c>
      <x:c r="S1952" s="11">
        <x:v>39.5</x:v>
      </x:c>
      <x:c r="T1952" s="11">
        <x:v>33.1</x:v>
      </x:c>
      <x:c r="U1952" s="11">
        <x:v>748.26900000000001</x:v>
      </x:c>
      <x:c r="V1952" s="11">
        <x:v>18</x:v>
      </x:c>
      <x:c r="W1952" s="12">
        <x:v>0</x:v>
      </x:c>
      <x:c r="X1952" s="8">
        <x:v>0</x:v>
      </x:c>
      <x:c r="Y1952" s="13">
        <x:f t="shared" si="180"/>
        <x:v>2.4439252336448596</x:v>
      </x:c>
      <x:c r="Z1952" s="13">
        <x:f t="shared" si="181"/>
        <x:v>0.53032606859266762</x:v>
      </x:c>
      <x:c r="AA1952" s="13">
        <x:f t="shared" si="182"/>
        <x:v>6.673424564960298E-2</x:v>
      </x:c>
      <x:c r="AB1952" s="13">
        <x:f t="shared" si="183"/>
        <x:v>9.1569521878695728E-2</x:v>
      </x:c>
      <x:c r="AC1952" s="13">
        <x:f t="shared" si="184"/>
        <x:v>0.10544759477540619</x:v>
      </x:c>
      <x:c r="AD1952" s="13">
        <x:f t="shared" si="185"/>
        <x:v>0.24159486399729685</x:v>
      </x:c>
      <x:c r="AE1952" s="50" t="n">
        <x:f>IF(OR(NOT(ISNUMBER(Q1952)),NOT(ISNUMBER(R1952))),"",IF(Q1952&lt;R1952,1,0))</x:f>
        <x:v>0</x:v>
      </x:c>
      <x:c r="AF1952" s="50" t="n">
        <x:f>IFERROR(IF(AND(A1952=A1951,C1952=C1951+1,ISNUMBER(AE1951)),AE1951,""),"")</x:f>
        <x:v>0</x:v>
      </x:c>
      <x:c r="AG1952" s="52" t="n">
        <x:f>IFERROR(IF(AND(A1952=A1951,C1952=C1951+1,ISNUMBER(U1952),ISNUMBER(U1951),U1951&lt;&gt;0),U1952/U1951-1,""),"")</x:f>
        <x:v>0.21214305662560906</x:v>
      </x:c>
      <x:c r="AH1952" s="50" t="n">
        <x:f>IF(AND(ISNUMBER(AE1952),ISNUMBER(AF1952),ISNUMBER(AG1952)),IF(AND(AE1952=1,AF1952=1,AG1952&lt;0),1,0),"")</x:f>
        <x:v>0</x:v>
      </x:c>
      <x:c r="AI1952" s="50" t="n">
        <x:f>IF(AND(A1952=A1953,C1953=C1952+1,ISNUMBER(AH1953)),C1953,"")</x:f>
        <x:v>2013</x:v>
      </x:c>
      <x:c r="AJ1952" s="50" t="n">
        <x:f>IF(AND(A1952=A1953,C1953=C1952+1,ISNUMBER(AH1953)),AH1953,"")</x:f>
        <x:v>0</x:v>
      </x:c>
    </x:row>
    <x:row r="1953" ht="15">
      <x:c r="A1953" s="9" t="s">
        <x:v>144</x:v>
      </x:c>
      <x:c r="B1953" s="10">
        <x:v>41639</x:v>
      </x:c>
      <x:c r="C1953" s="9">
        <x:v>2013</x:v>
      </x:c>
      <x:c r="D1953" s="11">
        <x:v>610.4</x:v>
      </x:c>
      <x:c r="E1953" s="11">
        <x:v>173.4</x:v>
      </x:c>
      <x:c r="F1953" s="11">
        <x:v>69</x:v>
      </x:c>
      <x:c r="G1953" s="11">
        <x:v>309.89999999999998</x:v>
      </x:c>
      <x:c r="H1953" s="11">
        <x:v>71.3</x:v>
      </x:c>
      <x:c r="I1953" s="11">
        <x:v>300.5</x:v>
      </x:c>
      <x:c r="J1953" s="11">
        <x:v>156.9</x:v>
      </x:c>
      <x:c r="K1953" s="11">
        <x:v>18.399999999999999</x:v>
      </x:c>
      <x:c r="L1953" s="11">
        <x:v>75.400000000000006</x:v>
      </x:c>
      <x:c r="M1953" s="11">
        <x:v>8.6999999999999993</x:v>
      </x:c>
      <x:c r="N1953" s="11">
        <x:v>62.6</x:v>
      </x:c>
      <x:c r="O1953" s="11">
        <x:v>345.3</x:v>
      </x:c>
      <x:c r="P1953" s="11">
        <x:v>36.299999999999997</x:v>
      </x:c>
      <x:c r="Q1953" s="11">
        <x:v>47.4</x:v>
      </x:c>
      <x:c r="R1953" s="11">
        <x:v>2.2000000000000002</x:v>
      </x:c>
      <x:c r="S1953" s="11">
        <x:v>23.4</x:v>
      </x:c>
      <x:c r="T1953" s="11">
        <x:v>24.6</x:v>
      </x:c>
      <x:c r="U1953" s="11">
        <x:v>830.27880000000005</x:v>
      </x:c>
      <x:c r="V1953" s="11">
        <x:v>18</x:v>
      </x:c>
      <x:c r="W1953" s="12">
        <x:v>0</x:v>
      </x:c>
      <x:c r="X1953" s="8">
        <x:v>0</x:v>
      </x:c>
      <x:c r="Y1953" s="13">
        <x:f t="shared" si="180"/>
        <x:v>2.5130434782608697</x:v>
      </x:c>
      <x:c r="Z1953" s="13">
        <x:f t="shared" si="181"/>
        <x:v>0.50769986893840102</x:v>
      </x:c>
      <x:c r="AA1953" s="13">
        <x:f t="shared" si="182"/>
        <x:v>3.8335517693315856E-2</x:v>
      </x:c>
      <x:c r="AB1953" s="13">
        <x:f t="shared" si="183"/>
        <x:v>5.9469200524246396E-2</x:v>
      </x:c>
      <x:c r="AC1953" s="13">
        <x:f t="shared" si="184"/>
        <x:v>7.9380445304937083E-2</x:v>
      </x:c>
      <x:c r="AD1953" s="13">
        <x:f t="shared" si="185"/>
        <x:v>0.25704456094364353</x:v>
      </x:c>
      <x:c r="AE1953" s="50" t="n">
        <x:f>IF(OR(NOT(ISNUMBER(Q1953)),NOT(ISNUMBER(R1953))),"",IF(Q1953&lt;R1953,1,0))</x:f>
        <x:v>0</x:v>
      </x:c>
      <x:c r="AF1953" s="50" t="n">
        <x:f>IFERROR(IF(AND(A1953=A1952,C1953=C1952+1,ISNUMBER(AE1952)),AE1952,""),"")</x:f>
        <x:v>0</x:v>
      </x:c>
      <x:c r="AG1953" s="52" t="n">
        <x:f>IFERROR(IF(AND(A1953=A1952,C1953=C1952+1,ISNUMBER(U1953),ISNUMBER(U1952),U1952&lt;&gt;0),U1953/U1952-1,""),"")</x:f>
        <x:v>0.10959935531206022</x:v>
      </x:c>
      <x:c r="AH1953" s="50" t="n">
        <x:f>IF(AND(ISNUMBER(AE1953),ISNUMBER(AF1953),ISNUMBER(AG1953)),IF(AND(AE1953=1,AF1953=1,AG1953&lt;0),1,0),"")</x:f>
        <x:v>0</x:v>
      </x:c>
      <x:c r="AI1953" s="50" t="n">
        <x:f>IF(AND(A1953=A1954,C1954=C1953+1,ISNUMBER(AH1954)),C1954,"")</x:f>
        <x:v>2014</x:v>
      </x:c>
      <x:c r="AJ1953" s="50" t="n">
        <x:f>IF(AND(A1953=A1954,C1954=C1953+1,ISNUMBER(AH1954)),AH1954,"")</x:f>
        <x:v>0</x:v>
      </x:c>
    </x:row>
    <x:row r="1954" ht="15">
      <x:c r="A1954" s="9" t="s">
        <x:v>144</x:v>
      </x:c>
      <x:c r="B1954" s="10">
        <x:v>42004</x:v>
      </x:c>
      <x:c r="C1954" s="9">
        <x:v>2014</x:v>
      </x:c>
      <x:c r="D1954" s="11">
        <x:v>584.20000000000005</x:v>
      </x:c>
      <x:c r="E1954" s="11">
        <x:v>173.8</x:v>
      </x:c>
      <x:c r="F1954" s="11">
        <x:v>77.8</x:v>
      </x:c>
      <x:c r="G1954" s="11">
        <x:v>298.89999999999998</x:v>
      </x:c>
      <x:c r="H1954" s="11">
        <x:v>86.7</x:v>
      </x:c>
      <x:c r="I1954" s="11">
        <x:v>285.3</x:v>
      </x:c>
      <x:c r="J1954" s="11">
        <x:v>178.6</x:v>
      </x:c>
      <x:c r="K1954" s="11">
        <x:v>22.8</x:v>
      </x:c>
      <x:c r="L1954" s="11">
        <x:v>74.7</x:v>
      </x:c>
      <x:c r="M1954" s="11">
        <x:v>14.1</x:v>
      </x:c>
      <x:c r="N1954" s="11">
        <x:v>72.599999999999994</x:v>
      </x:c>
      <x:c r="O1954" s="11">
        <x:v>372.2</x:v>
      </x:c>
      <x:c r="P1954" s="11">
        <x:v>41.8</x:v>
      </x:c>
      <x:c r="Q1954" s="11">
        <x:v>53.3</x:v>
      </x:c>
      <x:c r="R1954" s="11">
        <x:v>2.2999999999999998</x:v>
      </x:c>
      <x:c r="S1954" s="11">
        <x:v>28.9</x:v>
      </x:c>
      <x:c r="T1954" s="11">
        <x:v>33.200000000000003</x:v>
      </x:c>
      <x:c r="U1954" s="11">
        <x:v>698.73779999999999</x:v>
      </x:c>
      <x:c r="V1954" s="11">
        <x:v>18</x:v>
      </x:c>
      <x:c r="W1954" s="12">
        <x:v>0</x:v>
      </x:c>
      <x:c r="X1954" s="8">
        <x:v>0</x:v>
      </x:c>
      <x:c r="Y1954" s="13">
        <x:f t="shared" si="180"/>
        <x:v>2.2339331619537277</x:v>
      </x:c>
      <x:c r="Z1954" s="13">
        <x:f t="shared" si="181"/>
        <x:v>0.51163984936665519</x:v>
      </x:c>
      <x:c r="AA1954" s="13">
        <x:f t="shared" si="182"/>
        <x:v>4.9469359808284825E-2</x:v>
      </x:c>
      <x:c r="AB1954" s="13">
        <x:f t="shared" si="183"/>
        <x:v>7.1550838753851403E-2</x:v>
      </x:c>
      <x:c r="AC1954" s="13">
        <x:f t="shared" si="184"/>
        <x:v>0.11107393777183006</x:v>
      </x:c>
      <x:c r="AD1954" s="13">
        <x:f t="shared" si="185"/>
        <x:v>0.30571722013009239</x:v>
      </x:c>
      <x:c r="AE1954" s="50" t="n">
        <x:f>IF(OR(NOT(ISNUMBER(Q1954)),NOT(ISNUMBER(R1954))),"",IF(Q1954&lt;R1954,1,0))</x:f>
        <x:v>0</x:v>
      </x:c>
      <x:c r="AF1954" s="50" t="n">
        <x:f>IFERROR(IF(AND(A1954=A1953,C1954=C1953+1,ISNUMBER(AE1953)),AE1953,""),"")</x:f>
        <x:v>0</x:v>
      </x:c>
      <x:c r="AG1954" s="52" t="n">
        <x:f>IFERROR(IF(AND(A1954=A1953,C1954=C1953+1,ISNUMBER(U1954),ISNUMBER(U1953),U1953&lt;&gt;0),U1954/U1953-1,""),"")</x:f>
        <x:v>-0.1584299153489166</x:v>
      </x:c>
      <x:c r="AH1954" s="50" t="n">
        <x:f>IF(AND(ISNUMBER(AE1954),ISNUMBER(AF1954),ISNUMBER(AG1954)),IF(AND(AE1954=1,AF1954=1,AG1954&lt;0),1,0),"")</x:f>
        <x:v>0</x:v>
      </x:c>
      <x:c r="AI1954" s="50" t="n">
        <x:f>IF(AND(A1954=A1955,C1955=C1954+1,ISNUMBER(AH1955)),C1955,"")</x:f>
        <x:v>2015</x:v>
      </x:c>
      <x:c r="AJ1954" s="50" t="n">
        <x:f>IF(AND(A1954=A1955,C1955=C1954+1,ISNUMBER(AH1955)),AH1955,"")</x:f>
        <x:v>0</x:v>
      </x:c>
    </x:row>
    <x:row r="1955" ht="15">
      <x:c r="A1955" s="9" t="s">
        <x:v>144</x:v>
      </x:c>
      <x:c r="B1955" s="10">
        <x:v>42369</x:v>
      </x:c>
      <x:c r="C1955" s="9">
        <x:v>2015</x:v>
      </x:c>
      <x:c r="D1955" s="11">
        <x:v>644.29999999999995</x:v>
      </x:c>
      <x:c r="E1955" s="11">
        <x:v>180</x:v>
      </x:c>
      <x:c r="F1955" s="11">
        <x:v>81.099999999999994</x:v>
      </x:c>
      <x:c r="G1955" s="11">
        <x:v>339.2</x:v>
      </x:c>
      <x:c r="H1955" s="11">
        <x:v>93.1</x:v>
      </x:c>
      <x:c r="I1955" s="11">
        <x:v>305.10000000000002</x:v>
      </x:c>
      <x:c r="J1955" s="11">
        <x:v>202.7</x:v>
      </x:c>
      <x:c r="K1955" s="11">
        <x:v>21.3</x:v>
      </x:c>
      <x:c r="L1955" s="11">
        <x:v>32.200000000000003</x:v>
      </x:c>
      <x:c r="M1955" s="11">
        <x:v>13.3</x:v>
      </x:c>
      <x:c r="N1955" s="11">
        <x:v>79.8</x:v>
      </x:c>
      <x:c r="O1955" s="11">
        <x:v>398.5</x:v>
      </x:c>
      <x:c r="P1955" s="11">
        <x:v>59.5</x:v>
      </x:c>
      <x:c r="Q1955" s="11">
        <x:v>72.5</x:v>
      </x:c>
      <x:c r="R1955" s="11">
        <x:v>2.2000000000000002</x:v>
      </x:c>
      <x:c r="S1955" s="11">
        <x:v>39.9</x:v>
      </x:c>
      <x:c r="T1955" s="11">
        <x:v>37.1</x:v>
      </x:c>
      <x:c r="U1955" s="11">
        <x:v>870.01969999999994</x:v>
      </x:c>
      <x:c r="V1955" s="11">
        <x:v>18</x:v>
      </x:c>
      <x:c r="W1955" s="12">
        <x:v>0</x:v>
      </x:c>
      <x:c r="X1955" s="8">
        <x:v>0</x:v>
      </x:c>
      <x:c r="Y1955" s="13">
        <x:f t="shared" si="180"/>
        <x:v>2.219482120838471</x:v>
      </x:c>
      <x:c r="Z1955" s="13">
        <x:f t="shared" si="181"/>
        <x:v>0.52646282787521348</x:v>
      </x:c>
      <x:c r="AA1955" s="13">
        <x:f t="shared" si="182"/>
        <x:v>6.1927673444047808E-2</x:v>
      </x:c>
      <x:c r="AB1955" s="13">
        <x:f t="shared" si="183"/>
        <x:v>9.2348284960422175E-2</x:v>
      </x:c>
      <x:c r="AC1955" s="13">
        <x:f t="shared" si="184"/>
        <x:v>0.10937500000000001</x:v>
      </x:c>
      <x:c r="AD1955" s="13">
        <x:f t="shared" si="185"/>
        <x:v>0.31460499767189198</x:v>
      </x:c>
      <x:c r="AE1955" s="50" t="n">
        <x:f>IF(OR(NOT(ISNUMBER(Q1955)),NOT(ISNUMBER(R1955))),"",IF(Q1955&lt;R1955,1,0))</x:f>
        <x:v>0</x:v>
      </x:c>
      <x:c r="AF1955" s="50" t="n">
        <x:f>IFERROR(IF(AND(A1955=A1954,C1955=C1954+1,ISNUMBER(AE1954)),AE1954,""),"")</x:f>
        <x:v>0</x:v>
      </x:c>
      <x:c r="AG1955" s="52" t="n">
        <x:f>IFERROR(IF(AND(A1955=A1954,C1955=C1954+1,ISNUMBER(U1955),ISNUMBER(U1954),U1954&lt;&gt;0),U1955/U1954-1,""),"")</x:f>
        <x:v>0.24513043376213495</x:v>
      </x:c>
      <x:c r="AH1955" s="50" t="n">
        <x:f>IF(AND(ISNUMBER(AE1955),ISNUMBER(AF1955),ISNUMBER(AG1955)),IF(AND(AE1955=1,AF1955=1,AG1955&lt;0),1,0),"")</x:f>
        <x:v>0</x:v>
      </x:c>
      <x:c r="AI1955" s="50" t="n">
        <x:f>IF(AND(A1955=A1956,C1956=C1955+1,ISNUMBER(AH1956)),C1956,"")</x:f>
        <x:v>2016</x:v>
      </x:c>
      <x:c r="AJ1955" s="50" t="n">
        <x:f>IF(AND(A1955=A1956,C1956=C1955+1,ISNUMBER(AH1956)),AH1956,"")</x:f>
        <x:v>0</x:v>
      </x:c>
    </x:row>
    <x:row r="1956" ht="15">
      <x:c r="A1956" s="9" t="s">
        <x:v>144</x:v>
      </x:c>
      <x:c r="B1956" s="10">
        <x:v>42735</x:v>
      </x:c>
      <x:c r="C1956" s="9">
        <x:v>2016</x:v>
      </x:c>
      <x:c r="D1956" s="11">
        <x:v>739.1</x:v>
      </x:c>
      <x:c r="E1956" s="11">
        <x:v>216.1</x:v>
      </x:c>
      <x:c r="F1956" s="11">
        <x:v>77.400000000000006</x:v>
      </x:c>
      <x:c r="G1956" s="11">
        <x:v>371</x:v>
      </x:c>
      <x:c r="H1956" s="11">
        <x:v>123.7</x:v>
      </x:c>
      <x:c r="I1956" s="11">
        <x:v>368.1</x:v>
      </x:c>
      <x:c r="J1956" s="11">
        <x:v>219.3</x:v>
      </x:c>
      <x:c r="K1956" s="11">
        <x:v>34</x:v>
      </x:c>
      <x:c r="L1956" s="11">
        <x:v>35.700000000000003</x:v>
      </x:c>
      <x:c r="M1956" s="11">
        <x:v>5.7</x:v>
      </x:c>
      <x:c r="N1956" s="11">
        <x:v>118</x:v>
      </x:c>
      <x:c r="O1956" s="11">
        <x:v>388.3</x:v>
      </x:c>
      <x:c r="P1956" s="11">
        <x:v>58.6</x:v>
      </x:c>
      <x:c r="Q1956" s="11">
        <x:v>73.5</x:v>
      </x:c>
      <x:c r="R1956" s="11">
        <x:v>2.2000000000000002</x:v>
      </x:c>
      <x:c r="S1956" s="11">
        <x:v>49.3</x:v>
      </x:c>
      <x:c r="T1956" s="11">
        <x:v>32.4</x:v>
      </x:c>
      <x:c r="U1956" s="11">
        <x:v>952.07240000000002</x:v>
      </x:c>
      <x:c r="V1956" s="11">
        <x:v>18</x:v>
      </x:c>
      <x:c r="W1956" s="12">
        <x:v>0</x:v>
      </x:c>
      <x:c r="X1956" s="8">
        <x:v>0</x:v>
      </x:c>
      <x:c r="Y1956" s="13">
        <x:f t="shared" si="180"/>
        <x:v>2.7919896640826871</x:v>
      </x:c>
      <x:c r="Z1956" s="13">
        <x:f t="shared" si="181"/>
        <x:v>0.50196184548775535</x:v>
      </x:c>
      <x:c r="AA1956" s="13">
        <x:f t="shared" si="182"/>
        <x:v>6.6702746583682845E-2</x:v>
      </x:c>
      <x:c r="AB1956" s="13">
        <x:f t="shared" si="183"/>
        <x:v>7.9285617643079426E-2</x:v>
      </x:c>
      <x:c r="AC1956" s="13">
        <x:f t="shared" si="184"/>
        <x:v>8.733153638814016E-2</x:v>
      </x:c>
      <x:c r="AD1956" s="13">
        <x:f t="shared" si="185"/>
        <x:v>0.29671221756189964</x:v>
      </x:c>
      <x:c r="AE1956" s="50" t="n">
        <x:f>IF(OR(NOT(ISNUMBER(Q1956)),NOT(ISNUMBER(R1956))),"",IF(Q1956&lt;R1956,1,0))</x:f>
        <x:v>0</x:v>
      </x:c>
      <x:c r="AF1956" s="50" t="n">
        <x:f>IFERROR(IF(AND(A1956=A1955,C1956=C1955+1,ISNUMBER(AE1955)),AE1955,""),"")</x:f>
        <x:v>0</x:v>
      </x:c>
      <x:c r="AG1956" s="52" t="n">
        <x:f>IFERROR(IF(AND(A1956=A1955,C1956=C1955+1,ISNUMBER(U1956),ISNUMBER(U1955),U1955&lt;&gt;0),U1956/U1955-1,""),"")</x:f>
        <x:v>0.09431131272084992</x:v>
      </x:c>
      <x:c r="AH1956" s="50" t="n">
        <x:f>IF(AND(ISNUMBER(AE1956),ISNUMBER(AF1956),ISNUMBER(AG1956)),IF(AND(AE1956=1,AF1956=1,AG1956&lt;0),1,0),"")</x:f>
        <x:v>0</x:v>
      </x:c>
      <x:c r="AI1956" s="50" t="n">
        <x:f>IF(AND(A1956=A1957,C1957=C1956+1,ISNUMBER(AH1957)),C1957,"")</x:f>
        <x:v>2017</x:v>
      </x:c>
      <x:c r="AJ1956" s="50" t="n">
        <x:f>IF(AND(A1956=A1957,C1957=C1956+1,ISNUMBER(AH1957)),AH1957,"")</x:f>
        <x:v>0</x:v>
      </x:c>
    </x:row>
    <x:row r="1957" ht="15">
      <x:c r="A1957" s="9" t="s">
        <x:v>144</x:v>
      </x:c>
      <x:c r="B1957" s="10">
        <x:v>43100</x:v>
      </x:c>
      <x:c r="C1957" s="9">
        <x:v>2017</x:v>
      </x:c>
      <x:c r="D1957" s="11">
        <x:v>797.6</x:v>
      </x:c>
      <x:c r="E1957" s="11">
        <x:v>195.7</x:v>
      </x:c>
      <x:c r="F1957" s="11">
        <x:v>94</x:v>
      </x:c>
      <x:c r="G1957" s="11">
        <x:v>395.5</x:v>
      </x:c>
      <x:c r="H1957" s="11">
        <x:v>138.1</x:v>
      </x:c>
      <x:c r="I1957" s="11">
        <x:v>402.1</x:v>
      </x:c>
      <x:c r="J1957" s="11">
        <x:v>240.2</x:v>
      </x:c>
      <x:c r="K1957" s="11">
        <x:v>26.5</x:v>
      </x:c>
      <x:c r="L1957" s="11">
        <x:v>33.1</x:v>
      </x:c>
      <x:c r="M1957" s="11">
        <x:v>9.1</x:v>
      </x:c>
      <x:c r="N1957" s="11">
        <x:v>129</x:v>
      </x:c>
      <x:c r="O1957" s="11">
        <x:v>459.1</x:v>
      </x:c>
      <x:c r="P1957" s="11">
        <x:v>38.200000000000003</x:v>
      </x:c>
      <x:c r="Q1957" s="11">
        <x:v>49.5</x:v>
      </x:c>
      <x:c r="R1957" s="11">
        <x:v>3.1</x:v>
      </x:c>
      <x:c r="S1957" s="11">
        <x:v>32.799999999999997</x:v>
      </x:c>
      <x:c r="T1957" s="11">
        <x:v>38.4</x:v>
      </x:c>
      <x:c r="U1957" s="11">
        <x:v>1085.7825</x:v>
      </x:c>
      <x:c r="V1957" s="11">
        <x:v>18</x:v>
      </x:c>
      <x:c r="W1957" s="12">
        <x:v>0</x:v>
      </x:c>
      <x:c r="X1957" s="8">
        <x:v>0</x:v>
      </x:c>
      <x:c r="Y1957" s="13">
        <x:f t="shared" si="180"/>
        <x:v>2.0819148936170211</x:v>
      </x:c>
      <x:c r="Z1957" s="13">
        <x:f t="shared" si="181"/>
        <x:v>0.49586258776328984</x:v>
      </x:c>
      <x:c r="AA1957" s="13">
        <x:f t="shared" si="182"/>
        <x:v>4.1123370110330987E-2</x:v>
      </x:c>
      <x:c r="AB1957" s="13">
        <x:f t="shared" si="183"/>
        <x:v>4.7893681043129389E-2</x:v>
      </x:c>
      <x:c r="AC1957" s="13">
        <x:f t="shared" si="184"/>
        <x:v>9.7092288242730723E-2</x:v>
      </x:c>
      <x:c r="AD1957" s="13">
        <x:f t="shared" si="185"/>
        <x:v>0.30115346038114343</x:v>
      </x:c>
      <x:c r="AE1957" s="50" t="n">
        <x:f>IF(OR(NOT(ISNUMBER(Q1957)),NOT(ISNUMBER(R1957))),"",IF(Q1957&lt;R1957,1,0))</x:f>
        <x:v>0</x:v>
      </x:c>
      <x:c r="AF1957" s="50" t="n">
        <x:f>IFERROR(IF(AND(A1957=A1956,C1957=C1956+1,ISNUMBER(AE1956)),AE1956,""),"")</x:f>
        <x:v>0</x:v>
      </x:c>
      <x:c r="AG1957" s="52" t="n">
        <x:f>IFERROR(IF(AND(A1957=A1956,C1957=C1956+1,ISNUMBER(U1957),ISNUMBER(U1956),U1956&lt;&gt;0),U1957/U1956-1,""),"")</x:f>
        <x:v>0.14044110510923336</x:v>
      </x:c>
      <x:c r="AH1957" s="50" t="n">
        <x:f>IF(AND(ISNUMBER(AE1957),ISNUMBER(AF1957),ISNUMBER(AG1957)),IF(AND(AE1957=1,AF1957=1,AG1957&lt;0),1,0),"")</x:f>
        <x:v>0</x:v>
      </x:c>
      <x:c r="AI1957" s="50" t="n">
        <x:f>IF(AND(A1957=A1958,C1958=C1957+1,ISNUMBER(AH1958)),C1958,"")</x:f>
        <x:v>2018</x:v>
      </x:c>
      <x:c r="AJ1957" s="50" t="n">
        <x:f>IF(AND(A1957=A1958,C1958=C1957+1,ISNUMBER(AH1958)),AH1958,"")</x:f>
        <x:v>0</x:v>
      </x:c>
    </x:row>
    <x:row r="1958" ht="15">
      <x:c r="A1958" s="9" t="s">
        <x:v>144</x:v>
      </x:c>
      <x:c r="B1958" s="10">
        <x:v>43465</x:v>
      </x:c>
      <x:c r="C1958" s="9">
        <x:v>2018</x:v>
      </x:c>
      <x:c r="D1958" s="11">
        <x:v>789.2</x:v>
      </x:c>
      <x:c r="E1958" s="11">
        <x:v>195.4</x:v>
      </x:c>
      <x:c r="F1958" s="11">
        <x:v>125.3</x:v>
      </x:c>
      <x:c r="G1958" s="11">
        <x:v>370.1</x:v>
      </x:c>
      <x:c r="H1958" s="11">
        <x:v>137.6</x:v>
      </x:c>
      <x:c r="I1958" s="11">
        <x:v>419.1</x:v>
      </x:c>
      <x:c r="J1958" s="11">
        <x:v>275.2</x:v>
      </x:c>
      <x:c r="K1958" s="11">
        <x:v>29.1</x:v>
      </x:c>
      <x:c r="L1958" s="11">
        <x:v>34.200000000000003</x:v>
      </x:c>
      <x:c r="M1958" s="11">
        <x:v>14.8</x:v>
      </x:c>
      <x:c r="N1958" s="11">
        <x:v>122.8</x:v>
      </x:c>
      <x:c r="O1958" s="11">
        <x:v>470.3</x:v>
      </x:c>
      <x:c r="P1958" s="11">
        <x:v>8.1999999999999993</x:v>
      </x:c>
      <x:c r="Q1958" s="11">
        <x:v>22.9</x:v>
      </x:c>
      <x:c r="R1958" s="11">
        <x:v>3.4</x:v>
      </x:c>
      <x:c r="S1958" s="11">
        <x:v>42.7</x:v>
      </x:c>
      <x:c r="T1958" s="11">
        <x:v>46</x:v>
      </x:c>
      <x:c r="U1958" s="11">
        <x:v>1617.5252</x:v>
      </x:c>
      <x:c r="V1958" s="11">
        <x:v>18</x:v>
      </x:c>
      <x:c r="W1958" s="12">
        <x:v>0</x:v>
      </x:c>
      <x:c r="X1958" s="8">
        <x:v>0</x:v>
      </x:c>
      <x:c r="Y1958" s="13">
        <x:f t="shared" si="180"/>
        <x:v>1.5594573024740623</x:v>
      </x:c>
      <x:c r="Z1958" s="13">
        <x:f t="shared" si="181"/>
        <x:v>0.46895590471363408</x:v>
      </x:c>
      <x:c r="AA1958" s="13">
        <x:f t="shared" si="182"/>
        <x:v>5.4105423213380639E-2</x:v>
      </x:c>
      <x:c r="AB1958" s="13">
        <x:f t="shared" si="183"/>
        <x:v>1.039026862645717E-2</x:v>
      </x:c>
      <x:c r="AC1958" s="13">
        <x:f t="shared" si="184"/>
        <x:v>0.1242907322345312</x:v>
      </x:c>
      <x:c r="AD1958" s="13">
        <x:f t="shared" si="185"/>
        <x:v>0.34870755195134312</x:v>
      </x:c>
      <x:c r="AE1958" s="50" t="n">
        <x:f>IF(OR(NOT(ISNUMBER(Q1958)),NOT(ISNUMBER(R1958))),"",IF(Q1958&lt;R1958,1,0))</x:f>
        <x:v>0</x:v>
      </x:c>
      <x:c r="AF1958" s="50" t="n">
        <x:f>IFERROR(IF(AND(A1958=A1957,C1958=C1957+1,ISNUMBER(AE1957)),AE1957,""),"")</x:f>
        <x:v>0</x:v>
      </x:c>
      <x:c r="AG1958" s="52" t="n">
        <x:f>IFERROR(IF(AND(A1958=A1957,C1958=C1957+1,ISNUMBER(U1958),ISNUMBER(U1957),U1957&lt;&gt;0),U1958/U1957-1,""),"")</x:f>
        <x:v>0.4897322437965246</x:v>
      </x:c>
      <x:c r="AH1958" s="50" t="n">
        <x:f>IF(AND(ISNUMBER(AE1958),ISNUMBER(AF1958),ISNUMBER(AG1958)),IF(AND(AE1958=1,AF1958=1,AG1958&lt;0),1,0),"")</x:f>
        <x:v>0</x:v>
      </x:c>
      <x:c r="AI1958" s="50" t="n">
        <x:f>IF(AND(A1958=A1959,C1959=C1958+1,ISNUMBER(AH1959)),C1959,"")</x:f>
        <x:v>2019</x:v>
      </x:c>
      <x:c r="AJ1958" s="50" t="n">
        <x:f>IF(AND(A1958=A1959,C1959=C1958+1,ISNUMBER(AH1959)),AH1959,"")</x:f>
        <x:v>0</x:v>
      </x:c>
    </x:row>
    <x:row r="1959" ht="15">
      <x:c r="A1959" s="9" t="s">
        <x:v>144</x:v>
      </x:c>
      <x:c r="B1959" s="10">
        <x:v>43830</x:v>
      </x:c>
      <x:c r="C1959" s="9">
        <x:v>2019</x:v>
      </x:c>
      <x:c r="D1959" s="11">
        <x:v>803.6</x:v>
      </x:c>
      <x:c r="E1959" s="11">
        <x:v>209.2</x:v>
      </x:c>
      <x:c r="F1959" s="11">
        <x:v>104.2</x:v>
      </x:c>
      <x:c r="G1959" s="11">
        <x:v>316.5</x:v>
      </x:c>
      <x:c r="H1959" s="11">
        <x:v>110.1</x:v>
      </x:c>
      <x:c r="I1959" s="11">
        <x:v>487.1</x:v>
      </x:c>
      <x:c r="J1959" s="11">
        <x:v>267</x:v>
      </x:c>
      <x:c r="K1959" s="11">
        <x:v>30.5</x:v>
      </x:c>
      <x:c r="L1959" s="11">
        <x:v>36</x:v>
      </x:c>
      <x:c r="M1959" s="11">
        <x:v>4.3</x:v>
      </x:c>
      <x:c r="N1959" s="11">
        <x:v>105.8</x:v>
      </x:c>
      <x:c r="O1959" s="11">
        <x:v>488.5</x:v>
      </x:c>
      <x:c r="P1959" s="11">
        <x:v>8.6999999999999993</x:v>
      </x:c>
      <x:c r="Q1959" s="11">
        <x:v>26.7</x:v>
      </x:c>
      <x:c r="R1959" s="11">
        <x:v>3.7</x:v>
      </x:c>
      <x:c r="S1959" s="11">
        <x:v>7.8</x:v>
      </x:c>
      <x:c r="T1959" s="11">
        <x:v>33.4</x:v>
      </x:c>
      <x:c r="U1959" s="11">
        <x:v>1722.6447000000001</x:v>
      </x:c>
      <x:c r="V1959" s="11">
        <x:v>18</x:v>
      </x:c>
      <x:c r="W1959" s="12">
        <x:v>0</x:v>
      </x:c>
      <x:c r="X1959" s="8">
        <x:v>0</x:v>
      </x:c>
      <x:c r="Y1959" s="13">
        <x:f t="shared" si="180"/>
        <x:v>2.0076775431861802</x:v>
      </x:c>
      <x:c r="Z1959" s="13">
        <x:f t="shared" si="181"/>
        <x:v>0.39385266301642607</x:v>
      </x:c>
      <x:c r="AA1959" s="13">
        <x:f t="shared" si="182"/>
        <x:v>9.7063215530114478E-3</x:v>
      </x:c>
      <x:c r="AB1959" s="13">
        <x:f t="shared" si="183"/>
        <x:v>1.0826281732205076E-2</x:v>
      </x:c>
      <x:c r="AC1959" s="13">
        <x:f t="shared" si="184"/>
        <x:v>0.10552922590837283</x:v>
      </x:c>
      <x:c r="AD1959" s="13">
        <x:f t="shared" si="185"/>
        <x:v>0.33225485316077652</x:v>
      </x:c>
      <x:c r="AE1959" s="50" t="n">
        <x:f>IF(OR(NOT(ISNUMBER(Q1959)),NOT(ISNUMBER(R1959))),"",IF(Q1959&lt;R1959,1,0))</x:f>
        <x:v>0</x:v>
      </x:c>
      <x:c r="AF1959" s="50" t="n">
        <x:f>IFERROR(IF(AND(A1959=A1958,C1959=C1958+1,ISNUMBER(AE1958)),AE1958,""),"")</x:f>
        <x:v>0</x:v>
      </x:c>
      <x:c r="AG1959" s="52" t="n">
        <x:f>IFERROR(IF(AND(A1959=A1958,C1959=C1958+1,ISNUMBER(U1959),ISNUMBER(U1958),U1958&lt;&gt;0),U1959/U1958-1,""),"")</x:f>
        <x:v>0.06498785923087946</x:v>
      </x:c>
      <x:c r="AH1959" s="50" t="n">
        <x:f>IF(AND(ISNUMBER(AE1959),ISNUMBER(AF1959),ISNUMBER(AG1959)),IF(AND(AE1959=1,AF1959=1,AG1959&lt;0),1,0),"")</x:f>
        <x:v>0</x:v>
      </x:c>
      <x:c r="AI1959" s="50" t="n">
        <x:f>IF(AND(A1959=A1960,C1960=C1959+1,ISNUMBER(AH1960)),C1960,"")</x:f>
        <x:v>2020</x:v>
      </x:c>
      <x:c r="AJ1959" s="50" t="n">
        <x:f>IF(AND(A1959=A1960,C1960=C1959+1,ISNUMBER(AH1960)),AH1960,"")</x:f>
        <x:v>0</x:v>
      </x:c>
    </x:row>
    <x:row r="1960" ht="15">
      <x:c r="A1960" s="9" t="s">
        <x:v>144</x:v>
      </x:c>
      <x:c r="B1960" s="10">
        <x:v>44196</x:v>
      </x:c>
      <x:c r="C1960" s="9">
        <x:v>2020</x:v>
      </x:c>
      <x:c r="D1960" s="11">
        <x:v>855.4</x:v>
      </x:c>
      <x:c r="E1960" s="11">
        <x:v>223.8</x:v>
      </x:c>
      <x:c r="F1960" s="11">
        <x:v>130.19999999999999</x:v>
      </x:c>
      <x:c r="G1960" s="11">
        <x:v>360.9</x:v>
      </x:c>
      <x:c r="H1960" s="11">
        <x:v>143.9</x:v>
      </x:c>
      <x:c r="I1960" s="11">
        <x:v>494.5</x:v>
      </x:c>
      <x:c r="J1960" s="11">
        <x:v>280.7</x:v>
      </x:c>
      <x:c r="K1960" s="11">
        <x:v>41.3</x:v>
      </x:c>
      <x:c r="L1960" s="11">
        <x:v>37.4</x:v>
      </x:c>
      <x:c r="M1960" s="11">
        <x:v>19.2</x:v>
      </x:c>
      <x:c r="N1960" s="11">
        <x:v>124.7</x:v>
      </x:c>
      <x:c r="O1960" s="11">
        <x:v>551.4</x:v>
      </x:c>
      <x:c r="P1960" s="11">
        <x:v>42.4</x:v>
      </x:c>
      <x:c r="Q1960" s="11">
        <x:v>74.900000000000006</x:v>
      </x:c>
      <x:c r="R1960" s="11">
        <x:v>3.3</x:v>
      </x:c>
      <x:c r="S1960" s="11">
        <x:v>35.299999999999997</x:v>
      </x:c>
      <x:c r="T1960" s="11">
        <x:v>69.3</x:v>
      </x:c>
      <x:c r="U1960" s="11">
        <x:v>2299.0362</x:v>
      </x:c>
      <x:c r="V1960" s="11">
        <x:v>18</x:v>
      </x:c>
      <x:c r="W1960" s="12">
        <x:v>0</x:v>
      </x:c>
      <x:c r="X1960" s="8">
        <x:v>0</x:v>
      </x:c>
      <x:c r="Y1960" s="13">
        <x:f t="shared" si="180"/>
        <x:v>1.7188940092165901</x:v>
      </x:c>
      <x:c r="Z1960" s="13">
        <x:f t="shared" si="181"/>
        <x:v>0.42190787935468788</x:v>
      </x:c>
      <x:c r="AA1960" s="13">
        <x:f t="shared" si="182"/>
        <x:v>4.1267243394902967E-2</x:v>
      </x:c>
      <x:c r="AB1960" s="13">
        <x:f t="shared" si="183"/>
        <x:v>4.9567453822772972E-2</x:v>
      </x:c>
      <x:c r="AC1960" s="13">
        <x:f t="shared" si="184"/>
        <x:v>0.19201995012468828</x:v>
      </x:c>
      <x:c r="AD1960" s="13">
        <x:f t="shared" si="185"/>
        <x:v>0.3281505728314239</x:v>
      </x:c>
      <x:c r="AE1960" s="50" t="n">
        <x:f>IF(OR(NOT(ISNUMBER(Q1960)),NOT(ISNUMBER(R1960))),"",IF(Q1960&lt;R1960,1,0))</x:f>
        <x:v>0</x:v>
      </x:c>
      <x:c r="AF1960" s="50" t="n">
        <x:f>IFERROR(IF(AND(A1960=A1959,C1960=C1959+1,ISNUMBER(AE1959)),AE1959,""),"")</x:f>
        <x:v>0</x:v>
      </x:c>
      <x:c r="AG1960" s="52" t="n">
        <x:f>IFERROR(IF(AND(A1960=A1959,C1960=C1959+1,ISNUMBER(U1960),ISNUMBER(U1959),U1959&lt;&gt;0),U1960/U1959-1,""),"")</x:f>
        <x:v>0.334596855637149</x:v>
      </x:c>
      <x:c r="AH1960" s="50" t="n">
        <x:f>IF(AND(ISNUMBER(AE1960),ISNUMBER(AF1960),ISNUMBER(AG1960)),IF(AND(AE1960=1,AF1960=1,AG1960&lt;0),1,0),"")</x:f>
        <x:v>0</x:v>
      </x:c>
      <x:c r="AI1960" s="50" t="n">
        <x:f>IF(AND(A1960=A1961,C1961=C1960+1,ISNUMBER(AH1961)),C1961,"")</x:f>
        <x:v>2021</x:v>
      </x:c>
      <x:c r="AJ1960" s="50" t="n">
        <x:f>IF(AND(A1960=A1961,C1961=C1960+1,ISNUMBER(AH1961)),AH1961,"")</x:f>
        <x:v>0</x:v>
      </x:c>
    </x:row>
    <x:row r="1961" ht="15">
      <x:c r="A1961" s="9" t="s">
        <x:v>144</x:v>
      </x:c>
      <x:c r="B1961" s="10">
        <x:v>44561</x:v>
      </x:c>
      <x:c r="C1961" s="9">
        <x:v>2021</x:v>
      </x:c>
      <x:c r="D1961" s="11">
        <x:v>851</x:v>
      </x:c>
      <x:c r="E1961" s="11">
        <x:v>231.7</x:v>
      </x:c>
      <x:c r="F1961" s="11">
        <x:v>142.5</x:v>
      </x:c>
      <x:c r="G1961" s="11">
        <x:v>354.4</x:v>
      </x:c>
      <x:c r="H1961" s="11">
        <x:v>151.6</x:v>
      </x:c>
      <x:c r="I1961" s="11">
        <x:v>496.6</x:v>
      </x:c>
      <x:c r="J1961" s="11">
        <x:v>320.39999999999998</x:v>
      </x:c>
      <x:c r="K1961" s="11">
        <x:v>46</x:v>
      </x:c>
      <x:c r="L1961" s="11">
        <x:v>37</x:v>
      </x:c>
      <x:c r="M1961" s="11">
        <x:v>22.9</x:v>
      </x:c>
      <x:c r="N1961" s="11">
        <x:v>128.69999999999999</x:v>
      </x:c>
      <x:c r="O1961" s="11">
        <x:v>574.29999999999995</x:v>
      </x:c>
      <x:c r="P1961" s="11">
        <x:v>47.7</x:v>
      </x:c>
      <x:c r="Q1961" s="11">
        <x:v>79.099999999999994</x:v>
      </x:c>
      <x:c r="R1961" s="11">
        <x:v>3.7</x:v>
      </x:c>
      <x:c r="S1961" s="11">
        <x:v>47.3</x:v>
      </x:c>
      <x:c r="T1961" s="11">
        <x:v>72.400000000000006</x:v>
      </x:c>
      <x:c r="U1961" s="11">
        <x:v>3261.7703999999999</x:v>
      </x:c>
      <x:c r="V1961" s="11">
        <x:v>18</x:v>
      </x:c>
      <x:c r="W1961" s="12">
        <x:v>0</x:v>
      </x:c>
      <x:c r="X1961" s="8">
        <x:v>0</x:v>
      </x:c>
      <x:c r="Y1961" s="13">
        <x:f t="shared" si="180"/>
        <x:v>1.6259649122807016</x:v>
      </x:c>
      <x:c r="Z1961" s="13">
        <x:f t="shared" si="181"/>
        <x:v>0.41645123384253818</x:v>
      </x:c>
      <x:c r="AA1961" s="13">
        <x:f t="shared" si="182"/>
        <x:v>5.5581668625146879E-2</x:v>
      </x:c>
      <x:c r="AB1961" s="13">
        <x:f t="shared" si="183"/>
        <x:v>5.6051703877790834E-2</x:v>
      </x:c>
      <x:c r="AC1961" s="13">
        <x:f t="shared" si="184"/>
        <x:v>0.20428893905191878</x:v>
      </x:c>
      <x:c r="AD1961" s="13">
        <x:f t="shared" si="185"/>
        <x:v>0.37649823736780258</x:v>
      </x:c>
      <x:c r="AE1961" s="50" t="n">
        <x:f>IF(OR(NOT(ISNUMBER(Q1961)),NOT(ISNUMBER(R1961))),"",IF(Q1961&lt;R1961,1,0))</x:f>
        <x:v>0</x:v>
      </x:c>
      <x:c r="AF1961" s="50" t="n">
        <x:f>IFERROR(IF(AND(A1961=A1960,C1961=C1960+1,ISNUMBER(AE1960)),AE1960,""),"")</x:f>
        <x:v>0</x:v>
      </x:c>
      <x:c r="AG1961" s="52" t="n">
        <x:f>IFERROR(IF(AND(A1961=A1960,C1961=C1960+1,ISNUMBER(U1961),ISNUMBER(U1960),U1960&lt;&gt;0),U1961/U1960-1,""),"")</x:f>
        <x:v>0.4187555637444942</x:v>
      </x:c>
      <x:c r="AH1961" s="50" t="n">
        <x:f>IF(AND(ISNUMBER(AE1961),ISNUMBER(AF1961),ISNUMBER(AG1961)),IF(AND(AE1961=1,AF1961=1,AG1961&lt;0),1,0),"")</x:f>
        <x:v>0</x:v>
      </x:c>
      <x:c r="AI1961" s="50" t="n">
        <x:f>IF(AND(A1961=A1962,C1962=C1961+1,ISNUMBER(AH1962)),C1962,"")</x:f>
        <x:v>2022</x:v>
      </x:c>
      <x:c r="AJ1961" s="50" t="n">
        <x:f>IF(AND(A1961=A1962,C1962=C1961+1,ISNUMBER(AH1962)),AH1962,"")</x:f>
        <x:v>0</x:v>
      </x:c>
    </x:row>
    <x:row r="1962" ht="15">
      <x:c r="A1962" s="9" t="s">
        <x:v>144</x:v>
      </x:c>
      <x:c r="B1962" s="10">
        <x:v>44926</x:v>
      </x:c>
      <x:c r="C1962" s="9">
        <x:v>2022</x:v>
      </x:c>
      <x:c r="D1962" s="11">
        <x:v>1017.9</x:v>
      </x:c>
      <x:c r="E1962" s="11">
        <x:v>257.5</x:v>
      </x:c>
      <x:c r="F1962" s="11">
        <x:v>151.30000000000001</x:v>
      </x:c>
      <x:c r="G1962" s="11">
        <x:v>445.8</x:v>
      </x:c>
      <x:c r="H1962" s="11">
        <x:v>223.8</x:v>
      </x:c>
      <x:c r="I1962" s="11">
        <x:v>572.1</x:v>
      </x:c>
      <x:c r="J1962" s="11">
        <x:v>340.6</x:v>
      </x:c>
      <x:c r="K1962" s="11">
        <x:v>38.799999999999997</x:v>
      </x:c>
      <x:c r="L1962" s="11">
        <x:v>50.9</x:v>
      </x:c>
      <x:c r="M1962" s="11">
        <x:v>17.2</x:v>
      </x:c>
      <x:c r="N1962" s="11">
        <x:v>206.6</x:v>
      </x:c>
      <x:c r="O1962" s="11">
        <x:v>593.4</x:v>
      </x:c>
      <x:c r="P1962" s="11">
        <x:v>49.4</x:v>
      </x:c>
      <x:c r="Q1962" s="11">
        <x:v>84.1</x:v>
      </x:c>
      <x:c r="R1962" s="11">
        <x:v>5</x:v>
      </x:c>
      <x:c r="S1962" s="11">
        <x:v>40.9</x:v>
      </x:c>
      <x:c r="T1962" s="11">
        <x:v>34.299999999999997</x:v>
      </x:c>
      <x:c r="U1962" s="11">
        <x:v>1649.6024</x:v>
      </x:c>
      <x:c r="V1962" s="11">
        <x:v>18</x:v>
      </x:c>
      <x:c r="W1962" s="12">
        <x:v>0</x:v>
      </x:c>
      <x:c r="X1962" s="8">
        <x:v>0</x:v>
      </x:c>
      <x:c r="Y1962" s="13">
        <x:f t="shared" si="180"/>
        <x:v>1.7019167217448776</x:v>
      </x:c>
      <x:c r="Z1962" s="13">
        <x:f t="shared" si="181"/>
        <x:v>0.43796050692602417</x:v>
      </x:c>
      <x:c r="AA1962" s="13">
        <x:f t="shared" si="182"/>
        <x:v>4.0180764318695356E-2</x:v>
      </x:c>
      <x:c r="AB1962" s="13">
        <x:f t="shared" si="183"/>
        <x:v>4.8531289910600253E-2</x:v>
      </x:c>
      <x:c r="AC1962" s="13">
        <x:f t="shared" si="184"/>
        <x:v>7.6940331987438298E-2</x:v>
      </x:c>
      <x:c r="AD1962" s="13">
        <x:f t="shared" si="185"/>
        <x:v>0.33461047254150705</x:v>
      </x:c>
      <x:c r="AE1962" s="50" t="n">
        <x:f>IF(OR(NOT(ISNUMBER(Q1962)),NOT(ISNUMBER(R1962))),"",IF(Q1962&lt;R1962,1,0))</x:f>
        <x:v>0</x:v>
      </x:c>
      <x:c r="AF1962" s="50" t="n">
        <x:f>IFERROR(IF(AND(A1962=A1961,C1962=C1961+1,ISNUMBER(AE1961)),AE1961,""),"")</x:f>
        <x:v>0</x:v>
      </x:c>
      <x:c r="AG1962" s="52" t="n">
        <x:f>IFERROR(IF(AND(A1962=A1961,C1962=C1961+1,ISNUMBER(U1962),ISNUMBER(U1961),U1961&lt;&gt;0),U1962/U1961-1,""),"")</x:f>
        <x:v>-0.49426164392196337</x:v>
      </x:c>
      <x:c r="AH1962" s="50" t="n">
        <x:f>IF(AND(ISNUMBER(AE1962),ISNUMBER(AF1962),ISNUMBER(AG1962)),IF(AND(AE1962=1,AF1962=1,AG1962&lt;0),1,0),"")</x:f>
        <x:v>0</x:v>
      </x:c>
      <x:c r="AI1962" s="50" t="n">
        <x:f>IF(AND(A1962=A1963,C1963=C1962+1,ISNUMBER(AH1963)),C1963,"")</x:f>
        <x:v>2023</x:v>
      </x:c>
      <x:c r="AJ1962" s="50" t="n">
        <x:f>IF(AND(A1962=A1963,C1963=C1962+1,ISNUMBER(AH1963)),AH1963,"")</x:f>
        <x:v>0</x:v>
      </x:c>
    </x:row>
    <x:row r="1963" ht="15">
      <x:c r="A1963" s="9" t="s">
        <x:v>144</x:v>
      </x:c>
      <x:c r="B1963" s="10">
        <x:v>45291</x:v>
      </x:c>
      <x:c r="C1963" s="9">
        <x:v>2023</x:v>
      </x:c>
      <x:c r="D1963" s="11">
        <x:v>1007.5</x:v>
      </x:c>
      <x:c r="E1963" s="11">
        <x:v>259</x:v>
      </x:c>
      <x:c r="F1963" s="11">
        <x:v>147.19999999999999</x:v>
      </x:c>
      <x:c r="G1963" s="11">
        <x:v>440.3</x:v>
      </x:c>
      <x:c r="H1963" s="11">
        <x:v>232.1</x:v>
      </x:c>
      <x:c r="I1963" s="11">
        <x:v>567.20000000000005</x:v>
      </x:c>
      <x:c r="J1963" s="11">
        <x:v>360.6</x:v>
      </x:c>
      <x:c r="K1963" s="11">
        <x:v>36.299999999999997</x:v>
      </x:c>
      <x:c r="L1963" s="11">
        <x:v>61.3</x:v>
      </x:c>
      <x:c r="M1963" s="11">
        <x:v>14.2</x:v>
      </x:c>
      <x:c r="N1963" s="11">
        <x:v>217.9</x:v>
      </x:c>
      <x:c r="O1963" s="11">
        <x:v>689.7</x:v>
      </x:c>
      <x:c r="P1963" s="11">
        <x:v>40.5</x:v>
      </x:c>
      <x:c r="Q1963" s="11">
        <x:v>78.400000000000006</x:v>
      </x:c>
      <x:c r="R1963" s="11">
        <x:v>13.4</x:v>
      </x:c>
      <x:c r="S1963" s="11">
        <x:v>33.299999999999997</x:v>
      </x:c>
      <x:c r="T1963" s="11">
        <x:v>50.4</x:v>
      </x:c>
      <x:c r="U1963" s="11">
        <x:v>1430.1494</x:v>
      </x:c>
      <x:c r="V1963" s="11">
        <x:v>18</x:v>
      </x:c>
      <x:c r="W1963" s="12">
        <x:v>0</x:v>
      </x:c>
      <x:c r="X1963" s="8">
        <x:v>0</x:v>
      </x:c>
      <x:c r="Y1963" s="13">
        <x:f t="shared" si="180"/>
        <x:v>1.7595108695652175</x:v>
      </x:c>
      <x:c r="Z1963" s="13">
        <x:f t="shared" si="181"/>
        <x:v>0.43702233250620348</x:v>
      </x:c>
      <x:c r="AA1963" s="13">
        <x:f t="shared" si="182"/>
        <x:v>3.3052109181141438E-2</x:v>
      </x:c>
      <x:c r="AB1963" s="13">
        <x:f t="shared" si="183"/>
        <x:v>4.0198511166253101E-2</x:v>
      </x:c>
      <x:c r="AC1963" s="13">
        <x:f t="shared" si="184"/>
        <x:v>0.11446740858505564</x:v>
      </x:c>
      <x:c r="AD1963" s="13">
        <x:f t="shared" si="185"/>
        <x:v>0.35791563275434246</x:v>
      </x:c>
      <x:c r="AE1963" s="50" t="n">
        <x:f>IF(OR(NOT(ISNUMBER(Q1963)),NOT(ISNUMBER(R1963))),"",IF(Q1963&lt;R1963,1,0))</x:f>
        <x:v>0</x:v>
      </x:c>
      <x:c r="AF1963" s="50" t="n">
        <x:f>IFERROR(IF(AND(A1963=A1962,C1963=C1962+1,ISNUMBER(AE1962)),AE1962,""),"")</x:f>
        <x:v>0</x:v>
      </x:c>
      <x:c r="AG1963" s="52" t="n">
        <x:f>IFERROR(IF(AND(A1963=A1962,C1963=C1962+1,ISNUMBER(U1963),ISNUMBER(U1962),U1962&lt;&gt;0),U1963/U1962-1,""),"")</x:f>
        <x:v>-0.13303387531443944</x:v>
      </x:c>
      <x:c r="AH1963" s="50" t="n">
        <x:f>IF(AND(ISNUMBER(AE1963),ISNUMBER(AF1963),ISNUMBER(AG1963)),IF(AND(AE1963=1,AF1963=1,AG1963&lt;0),1,0),"")</x:f>
        <x:v>0</x:v>
      </x:c>
      <x:c r="AI1963" s="50" t="n">
        <x:f>IF(AND(A1963=A1964,C1964=C1963+1,ISNUMBER(AH1964)),C1964,"")</x:f>
        <x:v>2024</x:v>
      </x:c>
      <x:c r="AJ1963" s="50" t="n">
        <x:f>IF(AND(A1963=A1964,C1964=C1963+1,ISNUMBER(AH1964)),AH1964,"")</x:f>
        <x:v>0</x:v>
      </x:c>
    </x:row>
    <x:row r="1964" ht="15">
      <x:c r="A1964" s="9" t="s">
        <x:v>144</x:v>
      </x:c>
      <x:c r="B1964" s="10">
        <x:v>45657</x:v>
      </x:c>
      <x:c r="C1964" s="9">
        <x:v>2024</x:v>
      </x:c>
      <x:c r="D1964" s="11">
        <x:v>1028.9000000000001</x:v>
      </x:c>
      <x:c r="E1964" s="11">
        <x:v>271.10000000000002</x:v>
      </x:c>
      <x:c r="F1964" s="11">
        <x:v>150.6</x:v>
      </x:c>
      <x:c r="G1964" s="11">
        <x:v>485</x:v>
      </x:c>
      <x:c r="H1964" s="11">
        <x:v>291.2</x:v>
      </x:c>
      <x:c r="I1964" s="11">
        <x:v>543.9</x:v>
      </x:c>
      <x:c r="J1964" s="11">
        <x:v>351.2</x:v>
      </x:c>
      <x:c r="K1964" s="11">
        <x:v>42.5</x:v>
      </x:c>
      <x:c r="L1964" s="11">
        <x:v>57.1</x:v>
      </x:c>
      <x:c r="M1964" s="11">
        <x:v>18.899999999999999</x:v>
      </x:c>
      <x:c r="N1964" s="11">
        <x:v>272.3</x:v>
      </x:c>
      <x:c r="O1964" s="11">
        <x:v>668.8</x:v>
      </x:c>
      <x:c r="P1964" s="11">
        <x:v>6.4</x:v>
      </x:c>
      <x:c r="Q1964" s="11">
        <x:v>46.9</x:v>
      </x:c>
      <x:c r="R1964" s="11">
        <x:v>18.7</x:v>
      </x:c>
      <x:c r="S1964" s="11">
        <x:v>7.9</x:v>
      </x:c>
      <x:c r="T1964" s="11">
        <x:v>29.8</x:v>
      </x:c>
      <x:c r="U1964" s="11">
        <x:v>1089.5409</x:v>
      </x:c>
      <x:c r="V1964" s="11">
        <x:v>18</x:v>
      </x:c>
      <x:c r="W1964" s="12">
        <x:v>0</x:v>
      </x:c>
      <x:c r="X1964" s="8">
        <x:v>0</x:v>
      </x:c>
      <x:c r="Y1964" s="13">
        <x:f t="shared" si="180"/>
        <x:v>1.8001328021248342</x:v>
      </x:c>
      <x:c r="Z1964" s="13">
        <x:f t="shared" si="181"/>
        <x:v>0.47137719895033525</x:v>
      </x:c>
      <x:c r="AA1964" s="13">
        <x:f t="shared" si="182"/>
        <x:v>7.6781028282631933E-3</x:v>
      </x:c>
      <x:c r="AB1964" s="13">
        <x:f t="shared" si="183"/>
        <x:v>6.2202352026436E-3</x:v>
      </x:c>
      <x:c r="AC1964" s="13">
        <x:f t="shared" si="184"/>
        <x:v>6.1443298969072163E-2</x:v>
      </x:c>
      <x:c r="AD1964" s="13">
        <x:f t="shared" si="185"/>
        <x:v>0.34133540674506752</x:v>
      </x:c>
      <x:c r="AE1964" s="50" t="n">
        <x:f>IF(OR(NOT(ISNUMBER(Q1964)),NOT(ISNUMBER(R1964))),"",IF(Q1964&lt;R1964,1,0))</x:f>
        <x:v>0</x:v>
      </x:c>
      <x:c r="AF1964" s="50" t="n">
        <x:f>IFERROR(IF(AND(A1964=A1963,C1964=C1963+1,ISNUMBER(AE1963)),AE1963,""),"")</x:f>
        <x:v>0</x:v>
      </x:c>
      <x:c r="AG1964" s="52" t="n">
        <x:f>IFERROR(IF(AND(A1964=A1963,C1964=C1963+1,ISNUMBER(U1964),ISNUMBER(U1963),U1963&lt;&gt;0),U1964/U1963-1,""),"")</x:f>
        <x:v>-0.23816288004595887</x:v>
      </x:c>
      <x:c r="AH1964" s="50" t="n">
        <x:f>IF(AND(ISNUMBER(AE1964),ISNUMBER(AF1964),ISNUMBER(AG1964)),IF(AND(AE1964=1,AF1964=1,AG1964&lt;0),1,0),"")</x:f>
        <x:v>0</x:v>
      </x:c>
      <x:c r="AI1964" s="50" t="str">
        <x:f>IF(AND(A1964=A1965,C1965=C1964+1,ISNUMBER(AH1965)),C1965,"")</x:f>
      </x:c>
      <x:c r="AJ1964" s="50" t="str">
        <x:f>IF(AND(A1964=A1965,C1965=C1964+1,ISNUMBER(AH1965)),AH1965,"")</x:f>
      </x:c>
    </x:row>
    <x:row r="1965" ht="15">
      <x:c r="A1965" s="9" t="s">
        <x:v>145</x:v>
      </x:c>
      <x:c r="B1965" s="10">
        <x:v>39447</x:v>
      </x:c>
      <x:c r="C1965" s="9">
        <x:v>2007</x:v>
      </x:c>
      <x:c r="D1965" s="11">
        <x:v>134.4</x:v>
      </x:c>
      <x:c r="E1965" s="11">
        <x:v>82.6</x:v>
      </x:c>
      <x:c r="F1965" s="11">
        <x:v>47.6</x:v>
      </x:c>
      <x:c r="G1965" s="11">
        <x:v>78.599999999999994</x:v>
      </x:c>
      <x:c r="H1965" s="11">
        <x:v>3.1</x:v>
      </x:c>
      <x:c r="I1965" s="11">
        <x:v>55.8</x:v>
      </x:c>
      <x:c r="J1965" s="11">
        <x:v>33.1</x:v>
      </x:c>
      <x:c r="K1965" s="11">
        <x:v>3.9</x:v>
      </x:c>
      <x:c r="L1965" s="11">
        <x:v>25.6</x:v>
      </x:c>
      <x:c r="M1965" s="11">
        <x:v>1</x:v>
      </x:c>
      <x:c r="N1965" s="11">
        <x:v>2.1</x:v>
      </x:c>
      <x:c r="O1965" s="11">
        <x:v>161.6</x:v>
      </x:c>
      <x:c r="P1965" s="11">
        <x:v>2</x:v>
      </x:c>
      <x:c r="Q1965" s="11">
        <x:v>6.9</x:v>
      </x:c>
      <x:c r="R1965" s="11">
        <x:v>9.1999999999999993</x:v>
      </x:c>
      <x:c r="S1965" s="11">
        <x:v>-1.5</x:v>
      </x:c>
      <x:c r="T1965" s="11">
        <x:v>5.4</x:v>
      </x:c>
      <x:c r="U1965" s="11">
        <x:v>121.5188</x:v>
      </x:c>
      <x:c r="V1965" s="11">
        <x:v>18</x:v>
      </x:c>
      <x:c r="W1965" s="12">
        <x:v>0</x:v>
      </x:c>
      <x:c r="X1965" s="8">
        <x:v>0</x:v>
      </x:c>
      <x:c r="Y1965" s="13">
        <x:f t="shared" si="180"/>
        <x:v>1.7352941176470587</x:v>
      </x:c>
      <x:c r="Z1965" s="13">
        <x:f t="shared" si="181"/>
        <x:v>0.58482142857142849</x:v>
      </x:c>
      <x:c r="AA1965" s="13">
        <x:f t="shared" si="182"/>
        <x:v>-1.1160714285714286E-2</x:v>
      </x:c>
      <x:c r="AB1965" s="13">
        <x:f t="shared" si="183"/>
        <x:v>1.488095238095238E-2</x:v>
      </x:c>
      <x:c r="AC1965" s="13">
        <x:f t="shared" si="184"/>
        <x:v>6.8702290076335881E-2</x:v>
      </x:c>
      <x:c r="AD1965" s="13">
        <x:f t="shared" si="185"/>
        <x:v>0.24627976190476192</x:v>
      </x:c>
      <x:c r="AE1965" s="50" t="n">
        <x:f>IF(OR(NOT(ISNUMBER(Q1965)),NOT(ISNUMBER(R1965))),"",IF(Q1965&lt;R1965,1,0))</x:f>
        <x:v>1</x:v>
      </x:c>
      <x:c r="AF1965" s="50" t="str">
        <x:f>IFERROR(IF(AND(A1965=A1964,C1965=C1964+1,ISNUMBER(AE1964)),AE1964,""),"")</x:f>
      </x:c>
      <x:c r="AG1965" s="52" t="str">
        <x:f>IFERROR(IF(AND(A1965=A1964,C1965=C1964+1,ISNUMBER(U1965),ISNUMBER(U1964),U1964&lt;&gt;0),U1965/U1964-1,""),"")</x:f>
      </x:c>
      <x:c r="AH1965" s="50" t="str">
        <x:f>IF(AND(ISNUMBER(AE1965),ISNUMBER(AF1965),ISNUMBER(AG1965)),IF(AND(AE1965=1,AF1965=1,AG1965&lt;0),1,0),"")</x:f>
      </x:c>
      <x:c r="AI1965" s="50" t="n">
        <x:f>IF(AND(A1965=A1966,C1966=C1965+1,ISNUMBER(AH1966)),C1966,"")</x:f>
        <x:v>2008</x:v>
      </x:c>
      <x:c r="AJ1965" s="50" t="n">
        <x:f>IF(AND(A1965=A1966,C1966=C1965+1,ISNUMBER(AH1966)),AH1966,"")</x:f>
        <x:v>0</x:v>
      </x:c>
    </x:row>
    <x:row r="1966" ht="15">
      <x:c r="A1966" s="9" t="s">
        <x:v>145</x:v>
      </x:c>
      <x:c r="B1966" s="10">
        <x:v>39813</x:v>
      </x:c>
      <x:c r="C1966" s="9">
        <x:v>2008</x:v>
      </x:c>
      <x:c r="D1966" s="11">
        <x:v>174.2</x:v>
      </x:c>
      <x:c r="E1966" s="11">
        <x:v>97.6</x:v>
      </x:c>
      <x:c r="F1966" s="11">
        <x:v>57.1</x:v>
      </x:c>
      <x:c r="G1966" s="11">
        <x:v>111.7</x:v>
      </x:c>
      <x:c r="H1966" s="11">
        <x:v>25.7</x:v>
      </x:c>
      <x:c r="I1966" s="11">
        <x:v>62.5</x:v>
      </x:c>
      <x:c r="J1966" s="11">
        <x:v>36.4</x:v>
      </x:c>
      <x:c r="K1966" s="11">
        <x:v>7.9</x:v>
      </x:c>
      <x:c r="L1966" s="11">
        <x:v>34.9</x:v>
      </x:c>
      <x:c r="M1966" s="11">
        <x:v>0.8</x:v>
      </x:c>
      <x:c r="N1966" s="11">
        <x:v>24.9</x:v>
      </x:c>
      <x:c r="O1966" s="11">
        <x:v>176.5</x:v>
      </x:c>
      <x:c r="P1966" s="11">
        <x:v>7.7</x:v>
      </x:c>
      <x:c r="Q1966" s="11">
        <x:v>16.600000000000001</x:v>
      </x:c>
      <x:c r="R1966" s="11">
        <x:v>1.7</x:v>
      </x:c>
      <x:c r="S1966" s="11">
        <x:v>2.7</x:v>
      </x:c>
      <x:c r="T1966" s="11">
        <x:v>0.2</x:v>
      </x:c>
      <x:c r="U1966" s="11">
        <x:v>91.347899999999996</x:v>
      </x:c>
      <x:c r="V1966" s="11">
        <x:v>18</x:v>
      </x:c>
      <x:c r="W1966" s="12">
        <x:v>0</x:v>
      </x:c>
      <x:c r="X1966" s="8">
        <x:v>0</x:v>
      </x:c>
      <x:c r="Y1966" s="13">
        <x:f t="shared" si="180"/>
        <x:v>1.7092819614711032</x:v>
      </x:c>
      <x:c r="Z1966" s="13">
        <x:f t="shared" si="181"/>
        <x:v>0.64121699196326065</x:v>
      </x:c>
      <x:c r="AA1966" s="13">
        <x:f t="shared" si="182"/>
        <x:v>1.5499425947187144E-2</x:v>
      </x:c>
      <x:c r="AB1966" s="13">
        <x:f t="shared" si="183"/>
        <x:v>4.4202066590126293E-2</x:v>
      </x:c>
      <x:c r="AC1966" s="13">
        <x:f t="shared" si="184"/>
        <x:v>1.7905102954341987E-3</x:v>
      </x:c>
      <x:c r="AD1966" s="13">
        <x:f t="shared" si="185"/>
        <x:v>0.20895522388059701</x:v>
      </x:c>
      <x:c r="AE1966" s="50" t="n">
        <x:f>IF(OR(NOT(ISNUMBER(Q1966)),NOT(ISNUMBER(R1966))),"",IF(Q1966&lt;R1966,1,0))</x:f>
        <x:v>0</x:v>
      </x:c>
      <x:c r="AF1966" s="50" t="n">
        <x:f>IFERROR(IF(AND(A1966=A1965,C1966=C1965+1,ISNUMBER(AE1965)),AE1965,""),"")</x:f>
        <x:v>1</x:v>
      </x:c>
      <x:c r="AG1966" s="52" t="n">
        <x:f>IFERROR(IF(AND(A1966=A1965,C1966=C1965+1,ISNUMBER(U1966),ISNUMBER(U1965),U1965&lt;&gt;0),U1966/U1965-1,""),"")</x:f>
        <x:v>-0.24828174735102715</x:v>
      </x:c>
      <x:c r="AH1966" s="50" t="n">
        <x:f>IF(AND(ISNUMBER(AE1966),ISNUMBER(AF1966),ISNUMBER(AG1966)),IF(AND(AE1966=1,AF1966=1,AG1966&lt;0),1,0),"")</x:f>
        <x:v>0</x:v>
      </x:c>
      <x:c r="AI1966" s="50" t="n">
        <x:f>IF(AND(A1966=A1967,C1967=C1966+1,ISNUMBER(AH1967)),C1967,"")</x:f>
        <x:v>2009</x:v>
      </x:c>
      <x:c r="AJ1966" s="50" t="n">
        <x:f>IF(AND(A1966=A1967,C1967=C1966+1,ISNUMBER(AH1967)),AH1967,"")</x:f>
        <x:v>0</x:v>
      </x:c>
    </x:row>
    <x:row r="1967" ht="15">
      <x:c r="A1967" s="9" t="s">
        <x:v>145</x:v>
      </x:c>
      <x:c r="B1967" s="10">
        <x:v>40178</x:v>
      </x:c>
      <x:c r="C1967" s="9">
        <x:v>2009</x:v>
      </x:c>
      <x:c r="D1967" s="11">
        <x:v>201.3</x:v>
      </x:c>
      <x:c r="E1967" s="11">
        <x:v>111.6</x:v>
      </x:c>
      <x:c r="F1967" s="11">
        <x:v>84.6</x:v>
      </x:c>
      <x:c r="G1967" s="11">
        <x:v>139.4</x:v>
      </x:c>
      <x:c r="H1967" s="11">
        <x:v>41.6</x:v>
      </x:c>
      <x:c r="I1967" s="11">
        <x:v>61.9</x:v>
      </x:c>
      <x:c r="J1967" s="11">
        <x:v>30.5</x:v>
      </x:c>
      <x:c r="K1967" s="11">
        <x:v>13.3</x:v>
      </x:c>
      <x:c r="L1967" s="11">
        <x:v>39.9</x:v>
      </x:c>
      <x:c r="M1967" s="11">
        <x:v>9.8000000000000007</x:v>
      </x:c>
      <x:c r="N1967" s="11">
        <x:v>31.8</x:v>
      </x:c>
      <x:c r="O1967" s="11">
        <x:v>206.5</x:v>
      </x:c>
      <x:c r="P1967" s="11">
        <x:v>10.3</x:v>
      </x:c>
      <x:c r="Q1967" s="11">
        <x:v>21.8</x:v>
      </x:c>
      <x:c r="R1967" s="11">
        <x:v>1.5</x:v>
      </x:c>
      <x:c r="S1967" s="11">
        <x:v>-6.7</x:v>
      </x:c>
      <x:c r="T1967" s="11">
        <x:v>14.6</x:v>
      </x:c>
      <x:c r="U1967" s="11">
        <x:v>54.226799999999997</x:v>
      </x:c>
      <x:c r="V1967" s="11">
        <x:v>18</x:v>
      </x:c>
      <x:c r="W1967" s="12">
        <x:v>0</x:v>
      </x:c>
      <x:c r="X1967" s="8">
        <x:v>0</x:v>
      </x:c>
      <x:c r="Y1967" s="13">
        <x:f t="shared" si="180"/>
        <x:v>1.3191489361702129</x:v>
      </x:c>
      <x:c r="Z1967" s="13">
        <x:f t="shared" si="181"/>
        <x:v>0.69249875807252859</x:v>
      </x:c>
      <x:c r="AA1967" s="13">
        <x:f t="shared" si="182"/>
        <x:v>-3.3283656234475906E-2</x:v>
      </x:c>
      <x:c r="AB1967" s="13">
        <x:f t="shared" si="183"/>
        <x:v>5.1167411823149531E-2</x:v>
      </x:c>
      <x:c r="AC1967" s="13">
        <x:f t="shared" si="184"/>
        <x:v>0.10473457675753227</x:v>
      </x:c>
      <x:c r="AD1967" s="13">
        <x:f t="shared" si="185"/>
        <x:v>0.15151515151515152</x:v>
      </x:c>
      <x:c r="AE1967" s="50" t="n">
        <x:f>IF(OR(NOT(ISNUMBER(Q1967)),NOT(ISNUMBER(R1967))),"",IF(Q1967&lt;R1967,1,0))</x:f>
        <x:v>0</x:v>
      </x:c>
      <x:c r="AF1967" s="50" t="n">
        <x:f>IFERROR(IF(AND(A1967=A1966,C1967=C1966+1,ISNUMBER(AE1966)),AE1966,""),"")</x:f>
        <x:v>0</x:v>
      </x:c>
      <x:c r="AG1967" s="52" t="n">
        <x:f>IFERROR(IF(AND(A1967=A1966,C1967=C1966+1,ISNUMBER(U1967),ISNUMBER(U1966),U1966&lt;&gt;0),U1967/U1966-1,""),"")</x:f>
        <x:v>-0.4063705898000939</x:v>
      </x:c>
      <x:c r="AH1967" s="50" t="n">
        <x:f>IF(AND(ISNUMBER(AE1967),ISNUMBER(AF1967),ISNUMBER(AG1967)),IF(AND(AE1967=1,AF1967=1,AG1967&lt;0),1,0),"")</x:f>
        <x:v>0</x:v>
      </x:c>
      <x:c r="AI1967" s="50" t="n">
        <x:f>IF(AND(A1967=A1968,C1968=C1967+1,ISNUMBER(AH1968)),C1968,"")</x:f>
        <x:v>2010</x:v>
      </x:c>
      <x:c r="AJ1967" s="50" t="n">
        <x:f>IF(AND(A1967=A1968,C1968=C1967+1,ISNUMBER(AH1968)),AH1968,"")</x:f>
        <x:v>0</x:v>
      </x:c>
    </x:row>
    <x:row r="1968" ht="15">
      <x:c r="A1968" s="9" t="s">
        <x:v>145</x:v>
      </x:c>
      <x:c r="B1968" s="10">
        <x:v>40543</x:v>
      </x:c>
      <x:c r="C1968" s="9">
        <x:v>2010</x:v>
      </x:c>
      <x:c r="D1968" s="11">
        <x:v>197.4</x:v>
      </x:c>
      <x:c r="E1968" s="11">
        <x:v>112.4</x:v>
      </x:c>
      <x:c r="F1968" s="11">
        <x:v>82.9</x:v>
      </x:c>
      <x:c r="G1968" s="11">
        <x:v>145.19999999999999</x:v>
      </x:c>
      <x:c r="H1968" s="11">
        <x:v>21.6</x:v>
      </x:c>
      <x:c r="I1968" s="11">
        <x:v>52.2</x:v>
      </x:c>
      <x:c r="J1968" s="11">
        <x:v>23.8</x:v>
      </x:c>
      <x:c r="K1968" s="11">
        <x:v>11.2</x:v>
      </x:c>
      <x:c r="L1968" s="11">
        <x:v>39.299999999999997</x:v>
      </x:c>
      <x:c r="M1968" s="11">
        <x:v>2</x:v>
      </x:c>
      <x:c r="N1968" s="11">
        <x:v>19.600000000000001</x:v>
      </x:c>
      <x:c r="O1968" s="11">
        <x:v>211.5</x:v>
      </x:c>
      <x:c r="P1968" s="11">
        <x:v>16.899999999999999</x:v>
      </x:c>
      <x:c r="Q1968" s="11">
        <x:v>28.8</x:v>
      </x:c>
      <x:c r="R1968" s="11">
        <x:v>1.3</x:v>
      </x:c>
      <x:c r="S1968" s="11">
        <x:v>13.3</x:v>
      </x:c>
      <x:c r="T1968" s="11">
        <x:v>31.1</x:v>
      </x:c>
      <x:c r="U1968" s="11">
        <x:v>133.33609999999999</x:v>
      </x:c>
      <x:c r="V1968" s="11">
        <x:v>18</x:v>
      </x:c>
      <x:c r="W1968" s="12">
        <x:v>0</x:v>
      </x:c>
      <x:c r="X1968" s="8">
        <x:v>0</x:v>
      </x:c>
      <x:c r="Y1968" s="13">
        <x:f t="shared" si="180"/>
        <x:v>1.3558504221954162</x:v>
      </x:c>
      <x:c r="Z1968" s="13">
        <x:f t="shared" si="181"/>
        <x:v>0.73556231003039507</x:v>
      </x:c>
      <x:c r="AA1968" s="13">
        <x:f t="shared" si="182"/>
        <x:v>6.7375886524822695E-2</x:v>
      </x:c>
      <x:c r="AB1968" s="13">
        <x:f t="shared" si="183"/>
        <x:v>8.5612968591691985E-2</x:v>
      </x:c>
      <x:c r="AC1968" s="13">
        <x:f t="shared" si="184"/>
        <x:v>0.21418732782369149</x:v>
      </x:c>
      <x:c r="AD1968" s="13">
        <x:f t="shared" si="185"/>
        <x:v>0.12056737588652482</x:v>
      </x:c>
      <x:c r="AE1968" s="50" t="n">
        <x:f>IF(OR(NOT(ISNUMBER(Q1968)),NOT(ISNUMBER(R1968))),"",IF(Q1968&lt;R1968,1,0))</x:f>
        <x:v>0</x:v>
      </x:c>
      <x:c r="AF1968" s="50" t="n">
        <x:f>IFERROR(IF(AND(A1968=A1967,C1968=C1967+1,ISNUMBER(AE1967)),AE1967,""),"")</x:f>
        <x:v>0</x:v>
      </x:c>
      <x:c r="AG1968" s="52" t="n">
        <x:f>IFERROR(IF(AND(A1968=A1967,C1968=C1967+1,ISNUMBER(U1968),ISNUMBER(U1967),U1967&lt;&gt;0),U1968/U1967-1,""),"")</x:f>
        <x:v>1.458859825768808</x:v>
      </x:c>
      <x:c r="AH1968" s="50" t="n">
        <x:f>IF(AND(ISNUMBER(AE1968),ISNUMBER(AF1968),ISNUMBER(AG1968)),IF(AND(AE1968=1,AF1968=1,AG1968&lt;0),1,0),"")</x:f>
        <x:v>0</x:v>
      </x:c>
      <x:c r="AI1968" s="50" t="n">
        <x:f>IF(AND(A1968=A1969,C1969=C1968+1,ISNUMBER(AH1969)),C1969,"")</x:f>
        <x:v>2011</x:v>
      </x:c>
      <x:c r="AJ1968" s="50" t="n">
        <x:f>IF(AND(A1968=A1969,C1969=C1968+1,ISNUMBER(AH1969)),AH1969,"")</x:f>
        <x:v>0</x:v>
      </x:c>
    </x:row>
    <x:row r="1969" ht="15">
      <x:c r="A1969" s="9" t="s">
        <x:v>145</x:v>
      </x:c>
      <x:c r="B1969" s="10">
        <x:v>40908</x:v>
      </x:c>
      <x:c r="C1969" s="9">
        <x:v>2011</x:v>
      </x:c>
      <x:c r="D1969" s="11">
        <x:v>208.5</x:v>
      </x:c>
      <x:c r="E1969" s="11">
        <x:v>125.9</x:v>
      </x:c>
      <x:c r="F1969" s="11">
        <x:v>88.6</x:v>
      </x:c>
      <x:c r="G1969" s="11">
        <x:v>115</x:v>
      </x:c>
      <x:c r="H1969" s="11">
        <x:v>11.4</x:v>
      </x:c>
      <x:c r="I1969" s="11">
        <x:v>93.5</x:v>
      </x:c>
      <x:c r="J1969" s="11">
        <x:v>64.900000000000006</x:v>
      </x:c>
      <x:c r="K1969" s="11">
        <x:v>24.5</x:v>
      </x:c>
      <x:c r="L1969" s="11">
        <x:v>46.6</x:v>
      </x:c>
      <x:c r="M1969" s="11">
        <x:v>0.9</x:v>
      </x:c>
      <x:c r="N1969" s="11">
        <x:v>10.5</x:v>
      </x:c>
      <x:c r="O1969" s="11">
        <x:v>262.3</x:v>
      </x:c>
      <x:c r="P1969" s="11">
        <x:v>28.1</x:v>
      </x:c>
      <x:c r="Q1969" s="11">
        <x:v>42.2</x:v>
      </x:c>
      <x:c r="R1969" s="11">
        <x:v>1.3</x:v>
      </x:c>
      <x:c r="S1969" s="11">
        <x:v>32.200000000000003</x:v>
      </x:c>
      <x:c r="T1969" s="11">
        <x:v>35.299999999999997</x:v>
      </x:c>
      <x:c r="U1969" s="11">
        <x:v>351.2244</x:v>
      </x:c>
      <x:c r="V1969" s="11">
        <x:v>18</x:v>
      </x:c>
      <x:c r="W1969" s="12">
        <x:v>0</x:v>
      </x:c>
      <x:c r="X1969" s="8">
        <x:v>0</x:v>
      </x:c>
      <x:c r="Y1969" s="13">
        <x:f t="shared" si="180"/>
        <x:v>1.4209932279909707</x:v>
      </x:c>
      <x:c r="Z1969" s="13">
        <x:f t="shared" si="181"/>
        <x:v>0.55155875299760193</x:v>
      </x:c>
      <x:c r="AA1969" s="13">
        <x:f t="shared" si="182"/>
        <x:v>0.15443645083932855</x:v>
      </x:c>
      <x:c r="AB1969" s="13">
        <x:f t="shared" si="183"/>
        <x:v>0.13477218225419665</x:v>
      </x:c>
      <x:c r="AC1969" s="13">
        <x:f t="shared" si="184"/>
        <x:v>0.30695652173913041</x:v>
      </x:c>
      <x:c r="AD1969" s="13">
        <x:f t="shared" si="185"/>
        <x:v>0.31127098321342928</x:v>
      </x:c>
      <x:c r="AE1969" s="50" t="n">
        <x:f>IF(OR(NOT(ISNUMBER(Q1969)),NOT(ISNUMBER(R1969))),"",IF(Q1969&lt;R1969,1,0))</x:f>
        <x:v>0</x:v>
      </x:c>
      <x:c r="AF1969" s="50" t="n">
        <x:f>IFERROR(IF(AND(A1969=A1968,C1969=C1968+1,ISNUMBER(AE1968)),AE1968,""),"")</x:f>
        <x:v>0</x:v>
      </x:c>
      <x:c r="AG1969" s="52" t="n">
        <x:f>IFERROR(IF(AND(A1969=A1968,C1969=C1968+1,ISNUMBER(U1969),ISNUMBER(U1968),U1968&lt;&gt;0),U1969/U1968-1,""),"")</x:f>
        <x:v>1.6341283418369072</x:v>
      </x:c>
      <x:c r="AH1969" s="50" t="n">
        <x:f>IF(AND(ISNUMBER(AE1969),ISNUMBER(AF1969),ISNUMBER(AG1969)),IF(AND(AE1969=1,AF1969=1,AG1969&lt;0),1,0),"")</x:f>
        <x:v>0</x:v>
      </x:c>
      <x:c r="AI1969" s="50" t="n">
        <x:f>IF(AND(A1969=A1970,C1970=C1969+1,ISNUMBER(AH1970)),C1970,"")</x:f>
        <x:v>2012</x:v>
      </x:c>
      <x:c r="AJ1969" s="50" t="n">
        <x:f>IF(AND(A1969=A1970,C1970=C1969+1,ISNUMBER(AH1970)),AH1970,"")</x:f>
        <x:v>0</x:v>
      </x:c>
    </x:row>
    <x:row r="1970" ht="15">
      <x:c r="A1970" s="9" t="s">
        <x:v>145</x:v>
      </x:c>
      <x:c r="B1970" s="10">
        <x:v>41274</x:v>
      </x:c>
      <x:c r="C1970" s="9">
        <x:v>2012</x:v>
      </x:c>
      <x:c r="D1970" s="11">
        <x:v>284.7</x:v>
      </x:c>
      <x:c r="E1970" s="11">
        <x:v>159.1</x:v>
      </x:c>
      <x:c r="F1970" s="11">
        <x:v>112.6</x:v>
      </x:c>
      <x:c r="G1970" s="11">
        <x:v>157.6</x:v>
      </x:c>
      <x:c r="H1970" s="11">
        <x:v>0</x:v>
      </x:c>
      <x:c r="I1970" s="11">
        <x:v>127.1</x:v>
      </x:c>
      <x:c r="J1970" s="11">
        <x:v>63.4</x:v>
      </x:c>
      <x:c r="K1970" s="11">
        <x:v>35.1</x:v>
      </x:c>
      <x:c r="L1970" s="11">
        <x:v>59.3</x:v>
      </x:c>
      <x:c r="M1970" s="11">
        <x:v>0</x:v>
      </x:c>
      <x:c r="N1970" s="11">
        <x:v>0</x:v>
      </x:c>
      <x:c r="O1970" s="11">
        <x:v>337.3</x:v>
      </x:c>
      <x:c r="P1970" s="11">
        <x:v>35</x:v>
      </x:c>
      <x:c r="Q1970" s="11">
        <x:v>56.2</x:v>
      </x:c>
      <x:c r="R1970" s="11">
        <x:v>1.3</x:v>
      </x:c>
      <x:c r="S1970" s="11">
        <x:v>24.8</x:v>
      </x:c>
      <x:c r="T1970" s="11">
        <x:v>41.6</x:v>
      </x:c>
      <x:c r="U1970" s="11">
        <x:v>682.42570000000001</x:v>
      </x:c>
      <x:c r="V1970" s="11">
        <x:v>18</x:v>
      </x:c>
      <x:c r="W1970" s="12">
        <x:v>0</x:v>
      </x:c>
      <x:c r="X1970" s="8">
        <x:v>0</x:v>
      </x:c>
      <x:c r="Y1970" s="13">
        <x:f t="shared" si="180"/>
        <x:v>1.4129662522202486</x:v>
      </x:c>
      <x:c r="Z1970" s="13">
        <x:f t="shared" si="181"/>
        <x:v>0.55356515630488234</x:v>
      </x:c>
      <x:c r="AA1970" s="13">
        <x:f t="shared" si="182"/>
        <x:v>8.7109237794169306E-2</x:v>
      </x:c>
      <x:c r="AB1970" s="13">
        <x:f t="shared" si="183"/>
        <x:v>0.12293642430628733</x:v>
      </x:c>
      <x:c r="AC1970" s="13">
        <x:f t="shared" si="184"/>
        <x:v>0.26395939086294418</x:v>
      </x:c>
      <x:c r="AD1970" s="13">
        <x:f t="shared" si="185"/>
        <x:v>0.22269055145767475</x:v>
      </x:c>
      <x:c r="AE1970" s="50" t="n">
        <x:f>IF(OR(NOT(ISNUMBER(Q1970)),NOT(ISNUMBER(R1970))),"",IF(Q1970&lt;R1970,1,0))</x:f>
        <x:v>0</x:v>
      </x:c>
      <x:c r="AF1970" s="50" t="n">
        <x:f>IFERROR(IF(AND(A1970=A1969,C1970=C1969+1,ISNUMBER(AE1969)),AE1969,""),"")</x:f>
        <x:v>0</x:v>
      </x:c>
      <x:c r="AG1970" s="52" t="n">
        <x:f>IFERROR(IF(AND(A1970=A1969,C1970=C1969+1,ISNUMBER(U1970),ISNUMBER(U1969),U1969&lt;&gt;0),U1970/U1969-1,""),"")</x:f>
        <x:v>0.9429905781033436</x:v>
      </x:c>
      <x:c r="AH1970" s="50" t="n">
        <x:f>IF(AND(ISNUMBER(AE1970),ISNUMBER(AF1970),ISNUMBER(AG1970)),IF(AND(AE1970=1,AF1970=1,AG1970&lt;0),1,0),"")</x:f>
        <x:v>0</x:v>
      </x:c>
      <x:c r="AI1970" s="50" t="n">
        <x:f>IF(AND(A1970=A1971,C1971=C1970+1,ISNUMBER(AH1971)),C1971,"")</x:f>
        <x:v>2013</x:v>
      </x:c>
      <x:c r="AJ1970" s="50" t="n">
        <x:f>IF(AND(A1970=A1971,C1971=C1970+1,ISNUMBER(AH1971)),AH1971,"")</x:f>
        <x:v>0</x:v>
      </x:c>
    </x:row>
    <x:row r="1971" ht="15">
      <x:c r="A1971" s="9" t="s">
        <x:v>145</x:v>
      </x:c>
      <x:c r="B1971" s="10">
        <x:v>41639</x:v>
      </x:c>
      <x:c r="C1971" s="9">
        <x:v>2013</x:v>
      </x:c>
      <x:c r="D1971" s="11">
        <x:v>321.5</x:v>
      </x:c>
      <x:c r="E1971" s="11">
        <x:v>171.7</x:v>
      </x:c>
      <x:c r="F1971" s="11">
        <x:v>118.6</x:v>
      </x:c>
      <x:c r="G1971" s="11">
        <x:v>183.8</x:v>
      </x:c>
      <x:c r="H1971" s="11">
        <x:v>0</x:v>
      </x:c>
      <x:c r="I1971" s="11">
        <x:v>137.69999999999999</x:v>
      </x:c>
      <x:c r="J1971" s="11">
        <x:v>70.2</x:v>
      </x:c>
      <x:c r="K1971" s="11">
        <x:v>39.200000000000003</x:v>
      </x:c>
      <x:c r="L1971" s="11">
        <x:v>58.1</x:v>
      </x:c>
      <x:c r="M1971" s="11">
        <x:v>0</x:v>
      </x:c>
      <x:c r="N1971" s="11">
        <x:v>0</x:v>
      </x:c>
      <x:c r="O1971" s="11">
        <x:v>350.8</x:v>
      </x:c>
      <x:c r="P1971" s="11">
        <x:v>29.7</x:v>
      </x:c>
      <x:c r="Q1971" s="11">
        <x:v>52</x:v>
      </x:c>
      <x:c r="R1971" s="11">
        <x:v>0.9</x:v>
      </x:c>
      <x:c r="S1971" s="11">
        <x:v>21</x:v>
      </x:c>
      <x:c r="T1971" s="11">
        <x:v>41.5</x:v>
      </x:c>
      <x:c r="U1971" s="11">
        <x:v>941.97349999999994</x:v>
      </x:c>
      <x:c r="V1971" s="11">
        <x:v>18</x:v>
      </x:c>
      <x:c r="W1971" s="12">
        <x:v>0</x:v>
      </x:c>
      <x:c r="X1971" s="8">
        <x:v>0</x:v>
      </x:c>
      <x:c r="Y1971" s="13">
        <x:f t="shared" si="180"/>
        <x:v>1.4477234401349073</x:v>
      </x:c>
      <x:c r="Z1971" s="13">
        <x:f t="shared" si="181"/>
        <x:v>0.57169517884914467</x:v>
      </x:c>
      <x:c r="AA1971" s="13">
        <x:f t="shared" si="182"/>
        <x:v>6.5318818040435461E-2</x:v>
      </x:c>
      <x:c r="AB1971" s="13">
        <x:f t="shared" si="183"/>
        <x:v>9.2379471228615867E-2</x:v>
      </x:c>
      <x:c r="AC1971" s="13">
        <x:f t="shared" si="184"/>
        <x:v>0.22578890097932533</x:v>
      </x:c>
      <x:c r="AD1971" s="13">
        <x:f t="shared" si="185"/>
        <x:v>0.21835147744945568</x:v>
      </x:c>
      <x:c r="AE1971" s="50" t="n">
        <x:f>IF(OR(NOT(ISNUMBER(Q1971)),NOT(ISNUMBER(R1971))),"",IF(Q1971&lt;R1971,1,0))</x:f>
        <x:v>0</x:v>
      </x:c>
      <x:c r="AF1971" s="50" t="n">
        <x:f>IFERROR(IF(AND(A1971=A1970,C1971=C1970+1,ISNUMBER(AE1970)),AE1970,""),"")</x:f>
        <x:v>0</x:v>
      </x:c>
      <x:c r="AG1971" s="52" t="n">
        <x:f>IFERROR(IF(AND(A1971=A1970,C1971=C1970+1,ISNUMBER(U1971),ISNUMBER(U1970),U1970&lt;&gt;0),U1971/U1970-1,""),"")</x:f>
        <x:v>0.38033122140622777</x:v>
      </x:c>
      <x:c r="AH1971" s="50" t="n">
        <x:f>IF(AND(ISNUMBER(AE1971),ISNUMBER(AF1971),ISNUMBER(AG1971)),IF(AND(AE1971=1,AF1971=1,AG1971&lt;0),1,0),"")</x:f>
        <x:v>0</x:v>
      </x:c>
      <x:c r="AI1971" s="50" t="n">
        <x:f>IF(AND(A1971=A1972,C1972=C1971+1,ISNUMBER(AH1972)),C1972,"")</x:f>
        <x:v>2014</x:v>
      </x:c>
      <x:c r="AJ1971" s="50" t="n">
        <x:f>IF(AND(A1971=A1972,C1972=C1971+1,ISNUMBER(AH1972)),AH1972,"")</x:f>
        <x:v>0</x:v>
      </x:c>
    </x:row>
    <x:row r="1972" ht="15">
      <x:c r="A1972" s="9" t="s">
        <x:v>145</x:v>
      </x:c>
      <x:c r="B1972" s="10">
        <x:v>42004</x:v>
      </x:c>
      <x:c r="C1972" s="9">
        <x:v>2014</x:v>
      </x:c>
      <x:c r="D1972" s="11">
        <x:v>481.6</x:v>
      </x:c>
      <x:c r="E1972" s="11">
        <x:v>188.1</x:v>
      </x:c>
      <x:c r="F1972" s="11">
        <x:v>128.6</x:v>
      </x:c>
      <x:c r="G1972" s="11">
        <x:v>341.4</x:v>
      </x:c>
      <x:c r="H1972" s="11">
        <x:v>156.9</x:v>
      </x:c>
      <x:c r="I1972" s="11">
        <x:v>140.19999999999999</x:v>
      </x:c>
      <x:c r="J1972" s="11">
        <x:v>80.3</x:v>
      </x:c>
      <x:c r="K1972" s="11">
        <x:v>32.6</x:v>
      </x:c>
      <x:c r="L1972" s="11">
        <x:v>68.3</x:v>
      </x:c>
      <x:c r="M1972" s="11">
        <x:v>15.5</x:v>
      </x:c>
      <x:c r="N1972" s="11">
        <x:v>141.4</x:v>
      </x:c>
      <x:c r="O1972" s="11">
        <x:v>360.1</x:v>
      </x:c>
      <x:c r="P1972" s="11">
        <x:v>22.3</x:v>
      </x:c>
      <x:c r="Q1972" s="11">
        <x:v>45.9</x:v>
      </x:c>
      <x:c r="R1972" s="11">
        <x:v>1.5</x:v>
      </x:c>
      <x:c r="S1972" s="11">
        <x:v>18.2</x:v>
      </x:c>
      <x:c r="T1972" s="11">
        <x:v>21.2</x:v>
      </x:c>
      <x:c r="U1972" s="11">
        <x:v>725.36810000000003</x:v>
      </x:c>
      <x:c r="V1972" s="11">
        <x:v>18</x:v>
      </x:c>
      <x:c r="W1972" s="12">
        <x:v>0</x:v>
      </x:c>
      <x:c r="X1972" s="8">
        <x:v>0</x:v>
      </x:c>
      <x:c r="Y1972" s="13">
        <x:f t="shared" si="180"/>
        <x:v>1.4626749611197511</x:v>
      </x:c>
      <x:c r="Z1972" s="13">
        <x:f t="shared" si="181"/>
        <x:v>0.70888704318936868</x:v>
      </x:c>
      <x:c r="AA1972" s="13">
        <x:f t="shared" si="182"/>
        <x:v>3.7790697674418602E-2</x:v>
      </x:c>
      <x:c r="AB1972" s="13">
        <x:f t="shared" si="183"/>
        <x:v>4.6303986710963453E-2</x:v>
      </x:c>
      <x:c r="AC1972" s="13">
        <x:f t="shared" si="184"/>
        <x:v>6.2097246631517285E-2</x:v>
      </x:c>
      <x:c r="AD1972" s="13">
        <x:f t="shared" si="185"/>
        <x:v>0.16673588039867107</x:v>
      </x:c>
      <x:c r="AE1972" s="50" t="n">
        <x:f>IF(OR(NOT(ISNUMBER(Q1972)),NOT(ISNUMBER(R1972))),"",IF(Q1972&lt;R1972,1,0))</x:f>
        <x:v>0</x:v>
      </x:c>
      <x:c r="AF1972" s="50" t="n">
        <x:f>IFERROR(IF(AND(A1972=A1971,C1972=C1971+1,ISNUMBER(AE1971)),AE1971,""),"")</x:f>
        <x:v>0</x:v>
      </x:c>
      <x:c r="AG1972" s="52" t="n">
        <x:f>IFERROR(IF(AND(A1972=A1971,C1972=C1971+1,ISNUMBER(U1972),ISNUMBER(U1971),U1971&lt;&gt;0),U1972/U1971-1,""),"")</x:f>
        <x:v>-0.22994850704398795</x:v>
      </x:c>
      <x:c r="AH1972" s="50" t="n">
        <x:f>IF(AND(ISNUMBER(AE1972),ISNUMBER(AF1972),ISNUMBER(AG1972)),IF(AND(AE1972=1,AF1972=1,AG1972&lt;0),1,0),"")</x:f>
        <x:v>0</x:v>
      </x:c>
      <x:c r="AI1972" s="50" t="n">
        <x:f>IF(AND(A1972=A1973,C1973=C1972+1,ISNUMBER(AH1973)),C1973,"")</x:f>
        <x:v>2015</x:v>
      </x:c>
      <x:c r="AJ1972" s="50" t="n">
        <x:f>IF(AND(A1972=A1973,C1973=C1972+1,ISNUMBER(AH1973)),AH1973,"")</x:f>
        <x:v>0</x:v>
      </x:c>
    </x:row>
    <x:row r="1973" ht="15">
      <x:c r="A1973" s="9" t="s">
        <x:v>145</x:v>
      </x:c>
      <x:c r="B1973" s="10">
        <x:v>42369</x:v>
      </x:c>
      <x:c r="C1973" s="9">
        <x:v>2015</x:v>
      </x:c>
      <x:c r="D1973" s="11">
        <x:v>474.4</x:v>
      </x:c>
      <x:c r="E1973" s="11">
        <x:v>189.9</x:v>
      </x:c>
      <x:c r="F1973" s="11">
        <x:v>144.4</x:v>
      </x:c>
      <x:c r="G1973" s="11">
        <x:v>348.9</x:v>
      </x:c>
      <x:c r="H1973" s="11">
        <x:v>144</x:v>
      </x:c>
      <x:c r="I1973" s="11">
        <x:v>125.5</x:v>
      </x:c>
      <x:c r="J1973" s="11">
        <x:v>58</x:v>
      </x:c>
      <x:c r="K1973" s="11">
        <x:v>25.1</x:v>
      </x:c>
      <x:c r="L1973" s="11">
        <x:v>70.8</x:v>
      </x:c>
      <x:c r="M1973" s="11">
        <x:v>0</x:v>
      </x:c>
      <x:c r="N1973" s="11">
        <x:v>144</x:v>
      </x:c>
      <x:c r="O1973" s="11">
        <x:v>380.1</x:v>
      </x:c>
      <x:c r="P1973" s="11">
        <x:v>0.7</x:v>
      </x:c>
      <x:c r="Q1973" s="11">
        <x:v>32.6</x:v>
      </x:c>
      <x:c r="R1973" s="11">
        <x:v>5.3</x:v>
      </x:c>
      <x:c r="S1973" s="11">
        <x:v>-6.3</x:v>
      </x:c>
      <x:c r="T1973" s="11">
        <x:v>24.7</x:v>
      </x:c>
      <x:c r="U1973" s="11">
        <x:v>479.24200000000002</x:v>
      </x:c>
      <x:c r="V1973" s="11">
        <x:v>18</x:v>
      </x:c>
      <x:c r="W1973" s="12">
        <x:v>0</x:v>
      </x:c>
      <x:c r="X1973" s="8">
        <x:v>0</x:v>
      </x:c>
      <x:c r="Y1973" s="13">
        <x:f t="shared" si="180"/>
        <x:v>1.3150969529085872</x:v>
      </x:c>
      <x:c r="Z1973" s="13">
        <x:f t="shared" si="181"/>
        <x:v>0.7354553119730185</x:v>
      </x:c>
      <x:c r="AA1973" s="13">
        <x:f t="shared" si="182"/>
        <x:v>-1.3279932546374367E-2</x:v>
      </x:c>
      <x:c r="AB1973" s="13">
        <x:f t="shared" si="183"/>
        <x:v>1.475548060708263E-3</x:v>
      </x:c>
      <x:c r="AC1973" s="13">
        <x:f t="shared" si="184"/>
        <x:v>7.0793923760389801E-2</x:v>
      </x:c>
      <x:c r="AD1973" s="13">
        <x:f t="shared" si="185"/>
        <x:v>0.12225969645868466</x:v>
      </x:c>
      <x:c r="AE1973" s="50" t="n">
        <x:f>IF(OR(NOT(ISNUMBER(Q1973)),NOT(ISNUMBER(R1973))),"",IF(Q1973&lt;R1973,1,0))</x:f>
        <x:v>0</x:v>
      </x:c>
      <x:c r="AF1973" s="50" t="n">
        <x:f>IFERROR(IF(AND(A1973=A1972,C1973=C1972+1,ISNUMBER(AE1972)),AE1972,""),"")</x:f>
        <x:v>0</x:v>
      </x:c>
      <x:c r="AG1973" s="52" t="n">
        <x:f>IFERROR(IF(AND(A1973=A1972,C1973=C1972+1,ISNUMBER(U1973),ISNUMBER(U1972),U1972&lt;&gt;0),U1973/U1972-1,""),"")</x:f>
        <x:v>-0.3393119989699023</x:v>
      </x:c>
      <x:c r="AH1973" s="50" t="n">
        <x:f>IF(AND(ISNUMBER(AE1973),ISNUMBER(AF1973),ISNUMBER(AG1973)),IF(AND(AE1973=1,AF1973=1,AG1973&lt;0),1,0),"")</x:f>
        <x:v>0</x:v>
      </x:c>
      <x:c r="AI1973" s="50" t="n">
        <x:f>IF(AND(A1973=A1974,C1974=C1973+1,ISNUMBER(AH1974)),C1974,"")</x:f>
        <x:v>2016</x:v>
      </x:c>
      <x:c r="AJ1973" s="50" t="n">
        <x:f>IF(AND(A1973=A1974,C1974=C1973+1,ISNUMBER(AH1974)),AH1974,"")</x:f>
        <x:v>0</x:v>
      </x:c>
    </x:row>
    <x:row r="1974" ht="15">
      <x:c r="A1974" s="9" t="s">
        <x:v>145</x:v>
      </x:c>
      <x:c r="B1974" s="10">
        <x:v>42735</x:v>
      </x:c>
      <x:c r="C1974" s="9">
        <x:v>2016</x:v>
      </x:c>
      <x:c r="D1974" s="11">
        <x:v>456.1</x:v>
      </x:c>
      <x:c r="E1974" s="11">
        <x:v>164.6</x:v>
      </x:c>
      <x:c r="F1974" s="11">
        <x:v>125.4</x:v>
      </x:c>
      <x:c r="G1974" s="11">
        <x:v>313.10000000000002</x:v>
      </x:c>
      <x:c r="H1974" s="11">
        <x:v>150</x:v>
      </x:c>
      <x:c r="I1974" s="11">
        <x:v>143</x:v>
      </x:c>
      <x:c r="J1974" s="11">
        <x:v>68.8</x:v>
      </x:c>
      <x:c r="K1974" s="11">
        <x:v>21.8</x:v>
      </x:c>
      <x:c r="L1974" s="11">
        <x:v>61.1</x:v>
      </x:c>
      <x:c r="M1974" s="11">
        <x:v>3</x:v>
      </x:c>
      <x:c r="N1974" s="11">
        <x:v>147</x:v>
      </x:c>
      <x:c r="O1974" s="11">
        <x:v>319.7</x:v>
      </x:c>
      <x:c r="P1974" s="11">
        <x:v>21.6</x:v>
      </x:c>
      <x:c r="Q1974" s="11">
        <x:v>47.7</x:v>
      </x:c>
      <x:c r="R1974" s="11">
        <x:v>5.9</x:v>
      </x:c>
      <x:c r="S1974" s="11">
        <x:v>7</x:v>
      </x:c>
      <x:c r="T1974" s="11">
        <x:v>39.299999999999997</x:v>
      </x:c>
      <x:c r="U1974" s="11">
        <x:v>383.90269999999998</x:v>
      </x:c>
      <x:c r="V1974" s="11">
        <x:v>18</x:v>
      </x:c>
      <x:c r="W1974" s="12">
        <x:v>0</x:v>
      </x:c>
      <x:c r="X1974" s="8">
        <x:v>0</x:v>
      </x:c>
      <x:c r="Y1974" s="13">
        <x:f t="shared" si="180"/>
        <x:v>1.3125996810207337</x:v>
      </x:c>
      <x:c r="Z1974" s="13">
        <x:f t="shared" si="181"/>
        <x:v>0.68647226485419865</x:v>
      </x:c>
      <x:c r="AA1974" s="13">
        <x:f t="shared" si="182"/>
        <x:v>1.5347511510633632E-2</x:v>
      </x:c>
      <x:c r="AB1974" s="13">
        <x:f t="shared" si="183"/>
        <x:v>4.7358035518526638E-2</x:v>
      </x:c>
      <x:c r="AC1974" s="13">
        <x:f t="shared" si="184"/>
        <x:v>0.12551900351325454</x:v>
      </x:c>
      <x:c r="AD1974" s="13">
        <x:f t="shared" si="185"/>
        <x:v>0.15084411313308482</x:v>
      </x:c>
      <x:c r="AE1974" s="50" t="n">
        <x:f>IF(OR(NOT(ISNUMBER(Q1974)),NOT(ISNUMBER(R1974))),"",IF(Q1974&lt;R1974,1,0))</x:f>
        <x:v>0</x:v>
      </x:c>
      <x:c r="AF1974" s="50" t="n">
        <x:f>IFERROR(IF(AND(A1974=A1973,C1974=C1973+1,ISNUMBER(AE1973)),AE1973,""),"")</x:f>
        <x:v>0</x:v>
      </x:c>
      <x:c r="AG1974" s="52" t="n">
        <x:f>IFERROR(IF(AND(A1974=A1973,C1974=C1973+1,ISNUMBER(U1974),ISNUMBER(U1973),U1973&lt;&gt;0),U1974/U1973-1,""),"")</x:f>
        <x:v>-0.1989376974472188</x:v>
      </x:c>
      <x:c r="AH1974" s="50" t="n">
        <x:f>IF(AND(ISNUMBER(AE1974),ISNUMBER(AF1974),ISNUMBER(AG1974)),IF(AND(AE1974=1,AF1974=1,AG1974&lt;0),1,0),"")</x:f>
        <x:v>0</x:v>
      </x:c>
      <x:c r="AI1974" s="50" t="n">
        <x:f>IF(AND(A1974=A1975,C1975=C1974+1,ISNUMBER(AH1975)),C1975,"")</x:f>
        <x:v>2017</x:v>
      </x:c>
      <x:c r="AJ1974" s="50" t="n">
        <x:f>IF(AND(A1974=A1975,C1975=C1974+1,ISNUMBER(AH1975)),AH1975,"")</x:f>
        <x:v>0</x:v>
      </x:c>
    </x:row>
    <x:row r="1975" ht="15">
      <x:c r="A1975" s="9" t="s">
        <x:v>145</x:v>
      </x:c>
      <x:c r="B1975" s="10">
        <x:v>43100</x:v>
      </x:c>
      <x:c r="C1975" s="9">
        <x:v>2017</x:v>
      </x:c>
      <x:c r="D1975" s="11">
        <x:v>414</x:v>
      </x:c>
      <x:c r="E1975" s="11">
        <x:v>167</x:v>
      </x:c>
      <x:c r="F1975" s="11">
        <x:v>121.2</x:v>
      </x:c>
      <x:c r="G1975" s="11">
        <x:v>281.5</x:v>
      </x:c>
      <x:c r="H1975" s="11">
        <x:v>136.5</x:v>
      </x:c>
      <x:c r="I1975" s="11">
        <x:v>132.5</x:v>
      </x:c>
      <x:c r="J1975" s="11">
        <x:v>45.1</x:v>
      </x:c>
      <x:c r="K1975" s="11">
        <x:v>27.2</x:v>
      </x:c>
      <x:c r="L1975" s="11">
        <x:v>53.9</x:v>
      </x:c>
      <x:c r="M1975" s="11">
        <x:v>6.9</x:v>
      </x:c>
      <x:c r="N1975" s="11">
        <x:v>129.6</x:v>
      </x:c>
      <x:c r="O1975" s="11">
        <x:v>300.2</x:v>
      </x:c>
      <x:c r="P1975" s="11">
        <x:v>0.5</x:v>
      </x:c>
      <x:c r="Q1975" s="11">
        <x:v>49.2</x:v>
      </x:c>
      <x:c r="R1975" s="11">
        <x:v>5.6</x:v>
      </x:c>
      <x:c r="S1975" s="11">
        <x:v>-20.3</x:v>
      </x:c>
      <x:c r="T1975" s="11">
        <x:v>33.5</x:v>
      </x:c>
      <x:c r="U1975" s="11">
        <x:v>469.9905</x:v>
      </x:c>
      <x:c r="V1975" s="11">
        <x:v>18</x:v>
      </x:c>
      <x:c r="W1975" s="12">
        <x:v>0</x:v>
      </x:c>
      <x:c r="X1975" s="8">
        <x:v>0</x:v>
      </x:c>
      <x:c r="Y1975" s="13">
        <x:f t="shared" si="180"/>
        <x:v>1.3778877887788779</x:v>
      </x:c>
      <x:c r="Z1975" s="13">
        <x:f t="shared" si="181"/>
        <x:v>0.67995169082125606</x:v>
      </x:c>
      <x:c r="AA1975" s="13">
        <x:f t="shared" si="182"/>
        <x:v>-4.9033816425120773E-2</x:v>
      </x:c>
      <x:c r="AB1975" s="13">
        <x:f t="shared" si="183"/>
        <x:v>1.2077294685990338E-3</x:v>
      </x:c>
      <x:c r="AC1975" s="13">
        <x:f t="shared" si="184"/>
        <x:v>0.11900532859680284</x:v>
      </x:c>
      <x:c r="AD1975" s="13">
        <x:f t="shared" si="185"/>
        <x:v>0.10893719806763286</x:v>
      </x:c>
      <x:c r="AE1975" s="50" t="n">
        <x:f>IF(OR(NOT(ISNUMBER(Q1975)),NOT(ISNUMBER(R1975))),"",IF(Q1975&lt;R1975,1,0))</x:f>
        <x:v>0</x:v>
      </x:c>
      <x:c r="AF1975" s="50" t="n">
        <x:f>IFERROR(IF(AND(A1975=A1974,C1975=C1974+1,ISNUMBER(AE1974)),AE1974,""),"")</x:f>
        <x:v>0</x:v>
      </x:c>
      <x:c r="AG1975" s="52" t="n">
        <x:f>IFERROR(IF(AND(A1975=A1974,C1975=C1974+1,ISNUMBER(U1975),ISNUMBER(U1974),U1974&lt;&gt;0),U1975/U1974-1,""),"")</x:f>
        <x:v>0.2242437992751809</x:v>
      </x:c>
      <x:c r="AH1975" s="50" t="n">
        <x:f>IF(AND(ISNUMBER(AE1975),ISNUMBER(AF1975),ISNUMBER(AG1975)),IF(AND(AE1975=1,AF1975=1,AG1975&lt;0),1,0),"")</x:f>
        <x:v>0</x:v>
      </x:c>
      <x:c r="AI1975" s="50" t="n">
        <x:f>IF(AND(A1975=A1976,C1976=C1975+1,ISNUMBER(AH1976)),C1976,"")</x:f>
        <x:v>2018</x:v>
      </x:c>
      <x:c r="AJ1975" s="50" t="n">
        <x:f>IF(AND(A1975=A1976,C1976=C1975+1,ISNUMBER(AH1976)),AH1976,"")</x:f>
        <x:v>0</x:v>
      </x:c>
    </x:row>
    <x:row r="1976" ht="15">
      <x:c r="A1976" s="9" t="s">
        <x:v>145</x:v>
      </x:c>
      <x:c r="B1976" s="10">
        <x:v>43465</x:v>
      </x:c>
      <x:c r="C1976" s="9">
        <x:v>2018</x:v>
      </x:c>
      <x:c r="D1976" s="11">
        <x:v>345.2</x:v>
      </x:c>
      <x:c r="E1976" s="11">
        <x:v>144.80000000000001</x:v>
      </x:c>
      <x:c r="F1976" s="11">
        <x:v>103.1</x:v>
      </x:c>
      <x:c r="G1976" s="11">
        <x:v>165.6</x:v>
      </x:c>
      <x:c r="H1976" s="11">
        <x:v>40.4</x:v>
      </x:c>
      <x:c r="I1976" s="11">
        <x:v>179.6</x:v>
      </x:c>
      <x:c r="J1976" s="11">
        <x:v>105.6</x:v>
      </x:c>
      <x:c r="K1976" s="11">
        <x:v>20.7</x:v>
      </x:c>
      <x:c r="L1976" s="11">
        <x:v>45.9</x:v>
      </x:c>
      <x:c r="M1976" s="11">
        <x:v>1</x:v>
      </x:c>
      <x:c r="N1976" s="11">
        <x:v>39.4</x:v>
      </x:c>
      <x:c r="O1976" s="11">
        <x:v>296.89999999999998</x:v>
      </x:c>
      <x:c r="P1976" s="11">
        <x:v>36.299999999999997</x:v>
      </x:c>
      <x:c r="Q1976" s="11">
        <x:v>47.2</x:v>
      </x:c>
      <x:c r="R1976" s="11">
        <x:v>3.9</x:v>
      </x:c>
      <x:c r="S1976" s="11">
        <x:v>65.5</x:v>
      </x:c>
      <x:c r="T1976" s="11">
        <x:v>30.5</x:v>
      </x:c>
      <x:c r="U1976" s="11">
        <x:v>425.15320000000003</x:v>
      </x:c>
      <x:c r="V1976" s="11">
        <x:v>18</x:v>
      </x:c>
      <x:c r="W1976" s="12">
        <x:v>0</x:v>
      </x:c>
      <x:c r="X1976" s="8">
        <x:v>0</x:v>
      </x:c>
      <x:c r="Y1976" s="13">
        <x:f t="shared" si="180"/>
        <x:v>1.4044616876818625</x:v>
      </x:c>
      <x:c r="Z1976" s="13">
        <x:f t="shared" si="181"/>
        <x:v>0.47972190034762457</x:v>
      </x:c>
      <x:c r="AA1976" s="13">
        <x:f t="shared" si="182"/>
        <x:v>0.18974507531865586</x:v>
      </x:c>
      <x:c r="AB1976" s="13">
        <x:f t="shared" si="183"/>
        <x:v>0.10515643105446118</x:v>
      </x:c>
      <x:c r="AC1976" s="13">
        <x:f t="shared" si="184"/>
        <x:v>0.18417874396135267</x:v>
      </x:c>
      <x:c r="AD1976" s="13">
        <x:f t="shared" si="185"/>
        <x:v>0.30590961761297797</x:v>
      </x:c>
      <x:c r="AE1976" s="50" t="n">
        <x:f>IF(OR(NOT(ISNUMBER(Q1976)),NOT(ISNUMBER(R1976))),"",IF(Q1976&lt;R1976,1,0))</x:f>
        <x:v>0</x:v>
      </x:c>
      <x:c r="AF1976" s="50" t="n">
        <x:f>IFERROR(IF(AND(A1976=A1975,C1976=C1975+1,ISNUMBER(AE1975)),AE1975,""),"")</x:f>
        <x:v>0</x:v>
      </x:c>
      <x:c r="AG1976" s="52" t="n">
        <x:f>IFERROR(IF(AND(A1976=A1975,C1976=C1975+1,ISNUMBER(U1976),ISNUMBER(U1975),U1975&lt;&gt;0),U1976/U1975-1,""),"")</x:f>
        <x:v>-0.09540043894504247</x:v>
      </x:c>
      <x:c r="AH1976" s="50" t="n">
        <x:f>IF(AND(ISNUMBER(AE1976),ISNUMBER(AF1976),ISNUMBER(AG1976)),IF(AND(AE1976=1,AF1976=1,AG1976&lt;0),1,0),"")</x:f>
        <x:v>0</x:v>
      </x:c>
      <x:c r="AI1976" s="50" t="n">
        <x:f>IF(AND(A1976=A1977,C1977=C1976+1,ISNUMBER(AH1977)),C1977,"")</x:f>
        <x:v>2019</x:v>
      </x:c>
      <x:c r="AJ1976" s="50" t="n">
        <x:f>IF(AND(A1976=A1977,C1977=C1976+1,ISNUMBER(AH1977)),AH1977,"")</x:f>
        <x:v>0</x:v>
      </x:c>
    </x:row>
    <x:row r="1977" ht="15">
      <x:c r="A1977" s="9" t="s">
        <x:v>145</x:v>
      </x:c>
      <x:c r="B1977" s="10">
        <x:v>43830</x:v>
      </x:c>
      <x:c r="C1977" s="9">
        <x:v>2019</x:v>
      </x:c>
      <x:c r="D1977" s="11">
        <x:v>383.5</x:v>
      </x:c>
      <x:c r="E1977" s="11">
        <x:v>177.8</x:v>
      </x:c>
      <x:c r="F1977" s="11">
        <x:v>133.5</x:v>
      </x:c>
      <x:c r="G1977" s="11">
        <x:v>181.3</x:v>
      </x:c>
      <x:c r="H1977" s="11">
        <x:v>37.5</x:v>
      </x:c>
      <x:c r="I1977" s="11">
        <x:v>202.2</x:v>
      </x:c>
      <x:c r="J1977" s="11">
        <x:v>124</x:v>
      </x:c>
      <x:c r="K1977" s="11">
        <x:v>35.200000000000003</x:v>
      </x:c>
      <x:c r="L1977" s="11">
        <x:v>60.8</x:v>
      </x:c>
      <x:c r="M1977" s="11">
        <x:v>3.6</x:v>
      </x:c>
      <x:c r="N1977" s="11">
        <x:v>33.9</x:v>
      </x:c>
      <x:c r="O1977" s="11">
        <x:v>314</x:v>
      </x:c>
      <x:c r="P1977" s="11">
        <x:v>39.6</x:v>
      </x:c>
      <x:c r="Q1977" s="11">
        <x:v>54.1</x:v>
      </x:c>
      <x:c r="R1977" s="11">
        <x:v>2.4</x:v>
      </x:c>
      <x:c r="S1977" s="11">
        <x:v>30</x:v>
      </x:c>
      <x:c r="T1977" s="11">
        <x:v>44.4</x:v>
      </x:c>
      <x:c r="U1977" s="11">
        <x:v>560.55970000000002</x:v>
      </x:c>
      <x:c r="V1977" s="11">
        <x:v>18</x:v>
      </x:c>
      <x:c r="W1977" s="12">
        <x:v>0</x:v>
      </x:c>
      <x:c r="X1977" s="8">
        <x:v>0</x:v>
      </x:c>
      <x:c r="Y1977" s="13">
        <x:f t="shared" si="180"/>
        <x:v>1.3318352059925094</x:v>
      </x:c>
      <x:c r="Z1977" s="13">
        <x:f t="shared" si="181"/>
        <x:v>0.47275097783572362</x:v>
      </x:c>
      <x:c r="AA1977" s="13">
        <x:f t="shared" si="182"/>
        <x:v>7.822685788787484E-2</x:v>
      </x:c>
      <x:c r="AB1977" s="13">
        <x:f t="shared" si="183"/>
        <x:v>0.10325945241199479</x:v>
      </x:c>
      <x:c r="AC1977" s="13">
        <x:f t="shared" si="184"/>
        <x:v>0.24489795918367344</x:v>
      </x:c>
      <x:c r="AD1977" s="13">
        <x:f t="shared" si="185"/>
        <x:v>0.32333767926988266</x:v>
      </x:c>
      <x:c r="AE1977" s="50" t="n">
        <x:f>IF(OR(NOT(ISNUMBER(Q1977)),NOT(ISNUMBER(R1977))),"",IF(Q1977&lt;R1977,1,0))</x:f>
        <x:v>0</x:v>
      </x:c>
      <x:c r="AF1977" s="50" t="n">
        <x:f>IFERROR(IF(AND(A1977=A1976,C1977=C1976+1,ISNUMBER(AE1976)),AE1976,""),"")</x:f>
        <x:v>0</x:v>
      </x:c>
      <x:c r="AG1977" s="52" t="n">
        <x:f>IFERROR(IF(AND(A1977=A1976,C1977=C1976+1,ISNUMBER(U1977),ISNUMBER(U1976),U1976&lt;&gt;0),U1977/U1976-1,""),"")</x:f>
        <x:v>0.3184887235942244</x:v>
      </x:c>
      <x:c r="AH1977" s="50" t="n">
        <x:f>IF(AND(ISNUMBER(AE1977),ISNUMBER(AF1977),ISNUMBER(AG1977)),IF(AND(AE1977=1,AF1977=1,AG1977&lt;0),1,0),"")</x:f>
        <x:v>0</x:v>
      </x:c>
      <x:c r="AI1977" s="50" t="n">
        <x:f>IF(AND(A1977=A1978,C1978=C1977+1,ISNUMBER(AH1978)),C1978,"")</x:f>
        <x:v>2020</x:v>
      </x:c>
      <x:c r="AJ1977" s="50" t="n">
        <x:f>IF(AND(A1977=A1978,C1978=C1977+1,ISNUMBER(AH1978)),AH1978,"")</x:f>
        <x:v>0</x:v>
      </x:c>
    </x:row>
    <x:row r="1978" ht="15">
      <x:c r="A1978" s="9" t="s">
        <x:v>145</x:v>
      </x:c>
      <x:c r="B1978" s="10">
        <x:v>44196</x:v>
      </x:c>
      <x:c r="C1978" s="9">
        <x:v>2020</x:v>
      </x:c>
      <x:c r="D1978" s="11">
        <x:v>464</x:v>
      </x:c>
      <x:c r="E1978" s="11">
        <x:v>250.5</x:v>
      </x:c>
      <x:c r="F1978" s="11">
        <x:v>193.9</x:v>
      </x:c>
      <x:c r="G1978" s="11">
        <x:v>212.4</x:v>
      </x:c>
      <x:c r="H1978" s="11">
        <x:v>60.6</x:v>
      </x:c>
      <x:c r="I1978" s="11">
        <x:v>251.6</x:v>
      </x:c>
      <x:c r="J1978" s="11">
        <x:v>174.8</x:v>
      </x:c>
      <x:c r="K1978" s="11">
        <x:v>119.5</x:v>
      </x:c>
      <x:c r="L1978" s="11">
        <x:v>58.8</x:v>
      </x:c>
      <x:c r="M1978" s="11">
        <x:v>54.1</x:v>
      </x:c>
      <x:c r="N1978" s="11">
        <x:v>6.5</x:v>
      </x:c>
      <x:c r="O1978" s="11">
        <x:v>317.39999999999998</x:v>
      </x:c>
      <x:c r="P1978" s="11">
        <x:v>34</x:v>
      </x:c>
      <x:c r="Q1978" s="11">
        <x:v>59.7</x:v>
      </x:c>
      <x:c r="R1978" s="11">
        <x:v>1.4</x:v>
      </x:c>
      <x:c r="S1978" s="11">
        <x:v>33.799999999999997</x:v>
      </x:c>
      <x:c r="T1978" s="11">
        <x:v>55.2</x:v>
      </x:c>
      <x:c r="U1978" s="11">
        <x:v>735.16499999999996</x:v>
      </x:c>
      <x:c r="V1978" s="11">
        <x:v>18</x:v>
      </x:c>
      <x:c r="W1978" s="12">
        <x:v>0</x:v>
      </x:c>
      <x:c r="X1978" s="8">
        <x:v>0</x:v>
      </x:c>
      <x:c r="Y1978" s="13">
        <x:f t="shared" si="180"/>
        <x:v>1.2919030428055698</x:v>
      </x:c>
      <x:c r="Z1978" s="13">
        <x:f t="shared" si="181"/>
        <x:v>0.45775862068965517</x:v>
      </x:c>
      <x:c r="AA1978" s="13">
        <x:f t="shared" si="182"/>
        <x:v>7.2844827586206889E-2</x:v>
      </x:c>
      <x:c r="AB1978" s="13">
        <x:f t="shared" si="183"/>
        <x:v>7.3275862068965511E-2</x:v>
      </x:c>
      <x:c r="AC1978" s="13">
        <x:f t="shared" si="184"/>
        <x:v>0.25988700564971751</x:v>
      </x:c>
      <x:c r="AD1978" s="13">
        <x:f t="shared" si="185"/>
        <x:v>0.37672413793103449</x:v>
      </x:c>
      <x:c r="AE1978" s="50" t="n">
        <x:f>IF(OR(NOT(ISNUMBER(Q1978)),NOT(ISNUMBER(R1978))),"",IF(Q1978&lt;R1978,1,0))</x:f>
        <x:v>0</x:v>
      </x:c>
      <x:c r="AF1978" s="50" t="n">
        <x:f>IFERROR(IF(AND(A1978=A1977,C1978=C1977+1,ISNUMBER(AE1977)),AE1977,""),"")</x:f>
        <x:v>0</x:v>
      </x:c>
      <x:c r="AG1978" s="52" t="n">
        <x:f>IFERROR(IF(AND(A1978=A1977,C1978=C1977+1,ISNUMBER(U1978),ISNUMBER(U1977),U1977&lt;&gt;0),U1978/U1977-1,""),"")</x:f>
        <x:v>0.3114838615762068</x:v>
      </x:c>
      <x:c r="AH1978" s="50" t="n">
        <x:f>IF(AND(ISNUMBER(AE1978),ISNUMBER(AF1978),ISNUMBER(AG1978)),IF(AND(AE1978=1,AF1978=1,AG1978&lt;0),1,0),"")</x:f>
        <x:v>0</x:v>
      </x:c>
      <x:c r="AI1978" s="50" t="n">
        <x:f>IF(AND(A1978=A1979,C1979=C1978+1,ISNUMBER(AH1979)),C1979,"")</x:f>
        <x:v>2021</x:v>
      </x:c>
      <x:c r="AJ1978" s="50" t="n">
        <x:f>IF(AND(A1978=A1979,C1979=C1978+1,ISNUMBER(AH1979)),AH1979,"")</x:f>
        <x:v>0</x:v>
      </x:c>
    </x:row>
    <x:row r="1979" ht="15">
      <x:c r="A1979" s="9" t="s">
        <x:v>145</x:v>
      </x:c>
      <x:c r="B1979" s="10">
        <x:v>44561</x:v>
      </x:c>
      <x:c r="C1979" s="9">
        <x:v>2021</x:v>
      </x:c>
      <x:c r="D1979" s="11">
        <x:v>450.7</x:v>
      </x:c>
      <x:c r="E1979" s="11">
        <x:v>269.2</x:v>
      </x:c>
      <x:c r="F1979" s="11">
        <x:v>174</x:v>
      </x:c>
      <x:c r="G1979" s="11">
        <x:v>184.5</x:v>
      </x:c>
      <x:c r="H1979" s="11">
        <x:v>37.9</x:v>
      </x:c>
      <x:c r="I1979" s="11">
        <x:v>266.2</x:v>
      </x:c>
      <x:c r="J1979" s="11">
        <x:v>194.1</x:v>
      </x:c>
      <x:c r="K1979" s="11">
        <x:v>128</x:v>
      </x:c>
      <x:c r="L1979" s="11">
        <x:v>58.7</x:v>
      </x:c>
      <x:c r="M1979" s="11">
        <x:v>33</x:v>
      </x:c>
      <x:c r="N1979" s="11">
        <x:v>4.9000000000000004</x:v>
      </x:c>
      <x:c r="O1979" s="11">
        <x:v>318.5</x:v>
      </x:c>
      <x:c r="P1979" s="11">
        <x:v>45.7</x:v>
      </x:c>
      <x:c r="Q1979" s="11">
        <x:v>64.5</x:v>
      </x:c>
      <x:c r="R1979" s="11">
        <x:v>1.9</x:v>
      </x:c>
      <x:c r="S1979" s="11">
        <x:v>41.8</x:v>
      </x:c>
      <x:c r="T1979" s="11">
        <x:v>41.8</x:v>
      </x:c>
      <x:c r="U1979" s="11">
        <x:v>1095.2153000000001</x:v>
      </x:c>
      <x:c r="V1979" s="11">
        <x:v>18</x:v>
      </x:c>
      <x:c r="W1979" s="12">
        <x:v>0</x:v>
      </x:c>
      <x:c r="X1979" s="8">
        <x:v>0</x:v>
      </x:c>
      <x:c r="Y1979" s="13">
        <x:f t="shared" si="180"/>
        <x:v>1.5471264367816091</x:v>
      </x:c>
      <x:c r="Z1979" s="13">
        <x:f t="shared" si="181"/>
        <x:v>0.40936321278011983</x:v>
      </x:c>
      <x:c r="AA1979" s="13">
        <x:f t="shared" si="182"/>
        <x:v>9.274461948080763E-2</x:v>
      </x:c>
      <x:c r="AB1979" s="13">
        <x:f t="shared" si="183"/>
        <x:v>0.10139782560461505</x:v>
      </x:c>
      <x:c r="AC1979" s="13">
        <x:f t="shared" si="184"/>
        <x:v>0.22655826558265582</x:v>
      </x:c>
      <x:c r="AD1979" s="13">
        <x:f t="shared" si="185"/>
        <x:v>0.43066341246949191</x:v>
      </x:c>
      <x:c r="AE1979" s="50" t="n">
        <x:f>IF(OR(NOT(ISNUMBER(Q1979)),NOT(ISNUMBER(R1979))),"",IF(Q1979&lt;R1979,1,0))</x:f>
        <x:v>0</x:v>
      </x:c>
      <x:c r="AF1979" s="50" t="n">
        <x:f>IFERROR(IF(AND(A1979=A1978,C1979=C1978+1,ISNUMBER(AE1978)),AE1978,""),"")</x:f>
        <x:v>0</x:v>
      </x:c>
      <x:c r="AG1979" s="52" t="n">
        <x:f>IFERROR(IF(AND(A1979=A1978,C1979=C1978+1,ISNUMBER(U1979),ISNUMBER(U1978),U1978&lt;&gt;0),U1979/U1978-1,""),"")</x:f>
        <x:v>0.4897544088741985</x:v>
      </x:c>
      <x:c r="AH1979" s="50" t="n">
        <x:f>IF(AND(ISNUMBER(AE1979),ISNUMBER(AF1979),ISNUMBER(AG1979)),IF(AND(AE1979=1,AF1979=1,AG1979&lt;0),1,0),"")</x:f>
        <x:v>0</x:v>
      </x:c>
      <x:c r="AI1979" s="50" t="n">
        <x:f>IF(AND(A1979=A1980,C1980=C1979+1,ISNUMBER(AH1980)),C1980,"")</x:f>
        <x:v>2022</x:v>
      </x:c>
      <x:c r="AJ1979" s="50" t="n">
        <x:f>IF(AND(A1979=A1980,C1980=C1979+1,ISNUMBER(AH1980)),AH1980,"")</x:f>
        <x:v>0</x:v>
      </x:c>
    </x:row>
    <x:row r="1980" ht="15">
      <x:c r="A1980" s="9" t="s">
        <x:v>145</x:v>
      </x:c>
      <x:c r="B1980" s="10">
        <x:v>44926</x:v>
      </x:c>
      <x:c r="C1980" s="9">
        <x:v>2022</x:v>
      </x:c>
      <x:c r="D1980" s="11">
        <x:v>514</x:v>
      </x:c>
      <x:c r="E1980" s="11">
        <x:v>258.3</x:v>
      </x:c>
      <x:c r="F1980" s="11">
        <x:v>165.6</x:v>
      </x:c>
      <x:c r="G1980" s="11">
        <x:v>197.6</x:v>
      </x:c>
      <x:c r="H1980" s="11">
        <x:v>28.9</x:v>
      </x:c>
      <x:c r="I1980" s="11">
        <x:v>316.39999999999998</x:v>
      </x:c>
      <x:c r="J1980" s="11">
        <x:v>243.2</x:v>
      </x:c>
      <x:c r="K1980" s="11">
        <x:v>96.4</x:v>
      </x:c>
      <x:c r="L1980" s="11">
        <x:v>65.3</x:v>
      </x:c>
      <x:c r="M1980" s="11">
        <x:v>12.7</x:v>
      </x:c>
      <x:c r="N1980" s="11">
        <x:v>16.2</x:v>
      </x:c>
      <x:c r="O1980" s="11">
        <x:v>367.3</x:v>
      </x:c>
      <x:c r="P1980" s="11">
        <x:v>48.7</x:v>
      </x:c>
      <x:c r="Q1980" s="11">
        <x:v>67.599999999999994</x:v>
      </x:c>
      <x:c r="R1980" s="11">
        <x:v>0.9</x:v>
      </x:c>
      <x:c r="S1980" s="11">
        <x:v>38.6</x:v>
      </x:c>
      <x:c r="T1980" s="11">
        <x:v>49.2</x:v>
      </x:c>
      <x:c r="U1980" s="11">
        <x:v>1216.509</x:v>
      </x:c>
      <x:c r="V1980" s="11">
        <x:v>18</x:v>
      </x:c>
      <x:c r="W1980" s="12">
        <x:v>0</x:v>
      </x:c>
      <x:c r="X1980" s="8">
        <x:v>0</x:v>
      </x:c>
      <x:c r="Y1980" s="13">
        <x:f t="shared" si="180"/>
        <x:v>1.5597826086956523</x:v>
      </x:c>
      <x:c r="Z1980" s="13">
        <x:f t="shared" si="181"/>
        <x:v>0.38443579766536962</x:v>
      </x:c>
      <x:c r="AA1980" s="13">
        <x:f t="shared" si="182"/>
        <x:v>7.5097276264591437E-2</x:v>
      </x:c>
      <x:c r="AB1980" s="13">
        <x:f t="shared" si="183"/>
        <x:v>9.4747081712062267E-2</x:v>
      </x:c>
      <x:c r="AC1980" s="13">
        <x:f t="shared" si="184"/>
        <x:v>0.24898785425101216</x:v>
      </x:c>
      <x:c r="AD1980" s="13">
        <x:f t="shared" si="185"/>
        <x:v>0.47315175097276263</x:v>
      </x:c>
      <x:c r="AE1980" s="50" t="n">
        <x:f>IF(OR(NOT(ISNUMBER(Q1980)),NOT(ISNUMBER(R1980))),"",IF(Q1980&lt;R1980,1,0))</x:f>
        <x:v>0</x:v>
      </x:c>
      <x:c r="AF1980" s="50" t="n">
        <x:f>IFERROR(IF(AND(A1980=A1979,C1980=C1979+1,ISNUMBER(AE1979)),AE1979,""),"")</x:f>
        <x:v>0</x:v>
      </x:c>
      <x:c r="AG1980" s="52" t="n">
        <x:f>IFERROR(IF(AND(A1980=A1979,C1980=C1979+1,ISNUMBER(U1980),ISNUMBER(U1979),U1979&lt;&gt;0),U1980/U1979-1,""),"")</x:f>
        <x:v>0.1107487267571956</x:v>
      </x:c>
      <x:c r="AH1980" s="50" t="n">
        <x:f>IF(AND(ISNUMBER(AE1980),ISNUMBER(AF1980),ISNUMBER(AG1980)),IF(AND(AE1980=1,AF1980=1,AG1980&lt;0),1,0),"")</x:f>
        <x:v>0</x:v>
      </x:c>
      <x:c r="AI1980" s="50" t="n">
        <x:f>IF(AND(A1980=A1981,C1981=C1980+1,ISNUMBER(AH1981)),C1981,"")</x:f>
        <x:v>2023</x:v>
      </x:c>
      <x:c r="AJ1980" s="50" t="n">
        <x:f>IF(AND(A1980=A1981,C1981=C1980+1,ISNUMBER(AH1981)),AH1981,"")</x:f>
        <x:v>0</x:v>
      </x:c>
    </x:row>
    <x:row r="1981" ht="15">
      <x:c r="A1981" s="9" t="s">
        <x:v>145</x:v>
      </x:c>
      <x:c r="B1981" s="10">
        <x:v>45291</x:v>
      </x:c>
      <x:c r="C1981" s="9">
        <x:v>2023</x:v>
      </x:c>
      <x:c r="D1981" s="11">
        <x:v>572</x:v>
      </x:c>
      <x:c r="E1981" s="11">
        <x:v>309.39999999999998</x:v>
      </x:c>
      <x:c r="F1981" s="11">
        <x:v>193.1</x:v>
      </x:c>
      <x:c r="G1981" s="11">
        <x:v>228</x:v>
      </x:c>
      <x:c r="H1981" s="11">
        <x:v>43.9</x:v>
      </x:c>
      <x:c r="I1981" s="11">
        <x:v>344</x:v>
      </x:c>
      <x:c r="J1981" s="11">
        <x:v>265.39999999999998</x:v>
      </x:c>
      <x:c r="K1981" s="11">
        <x:v>112.7</x:v>
      </x:c>
      <x:c r="L1981" s="11">
        <x:v>81.400000000000006</x:v>
      </x:c>
      <x:c r="M1981" s="11">
        <x:v>16.8</x:v>
      </x:c>
      <x:c r="N1981" s="11">
        <x:v>27.1</x:v>
      </x:c>
      <x:c r="O1981" s="11">
        <x:v>444.7</x:v>
      </x:c>
      <x:c r="P1981" s="11">
        <x:v>64.900000000000006</x:v>
      </x:c>
      <x:c r="Q1981" s="11">
        <x:v>85</x:v>
      </x:c>
      <x:c r="R1981" s="11">
        <x:v>1.2</x:v>
      </x:c>
      <x:c r="S1981" s="11">
        <x:v>58.6</x:v>
      </x:c>
      <x:c r="T1981" s="11">
        <x:v>67.599999999999994</x:v>
      </x:c>
      <x:c r="U1981" s="11">
        <x:v>1445.6983</x:v>
      </x:c>
      <x:c r="V1981" s="11">
        <x:v>18</x:v>
      </x:c>
      <x:c r="W1981" s="12">
        <x:v>0</x:v>
      </x:c>
      <x:c r="X1981" s="8">
        <x:v>0</x:v>
      </x:c>
      <x:c r="Y1981" s="13">
        <x:f t="shared" si="180"/>
        <x:v>1.6022786121180734</x:v>
      </x:c>
      <x:c r="Z1981" s="13">
        <x:f t="shared" si="181"/>
        <x:v>0.39860139860139859</x:v>
      </x:c>
      <x:c r="AA1981" s="13">
        <x:f t="shared" si="182"/>
        <x:v>0.10244755244755245</x:v>
      </x:c>
      <x:c r="AB1981" s="13">
        <x:f t="shared" si="183"/>
        <x:v>0.11346153846153847</x:v>
      </x:c>
      <x:c r="AC1981" s="13">
        <x:f t="shared" si="184"/>
        <x:v>0.29649122807017542</x:v>
      </x:c>
      <x:c r="AD1981" s="13">
        <x:f t="shared" si="185"/>
        <x:v>0.46398601398601397</x:v>
      </x:c>
      <x:c r="AE1981" s="50" t="n">
        <x:f>IF(OR(NOT(ISNUMBER(Q1981)),NOT(ISNUMBER(R1981))),"",IF(Q1981&lt;R1981,1,0))</x:f>
        <x:v>0</x:v>
      </x:c>
      <x:c r="AF1981" s="50" t="n">
        <x:f>IFERROR(IF(AND(A1981=A1980,C1981=C1980+1,ISNUMBER(AE1980)),AE1980,""),"")</x:f>
        <x:v>0</x:v>
      </x:c>
      <x:c r="AG1981" s="52" t="n">
        <x:f>IFERROR(IF(AND(A1981=A1980,C1981=C1980+1,ISNUMBER(U1981),ISNUMBER(U1980),U1980&lt;&gt;0),U1981/U1980-1,""),"")</x:f>
        <x:v>0.1883991815925734</x:v>
      </x:c>
      <x:c r="AH1981" s="50" t="n">
        <x:f>IF(AND(ISNUMBER(AE1981),ISNUMBER(AF1981),ISNUMBER(AG1981)),IF(AND(AE1981=1,AF1981=1,AG1981&lt;0),1,0),"")</x:f>
        <x:v>0</x:v>
      </x:c>
      <x:c r="AI1981" s="50" t="n">
        <x:f>IF(AND(A1981=A1982,C1982=C1981+1,ISNUMBER(AH1982)),C1982,"")</x:f>
        <x:v>2024</x:v>
      </x:c>
      <x:c r="AJ1981" s="50" t="n">
        <x:f>IF(AND(A1981=A1982,C1982=C1981+1,ISNUMBER(AH1982)),AH1982,"")</x:f>
        <x:v>0</x:v>
      </x:c>
    </x:row>
    <x:row r="1982" ht="15">
      <x:c r="A1982" s="9" t="s">
        <x:v>145</x:v>
      </x:c>
      <x:c r="B1982" s="10">
        <x:v>45657</x:v>
      </x:c>
      <x:c r="C1982" s="9">
        <x:v>2024</x:v>
      </x:c>
      <x:c r="D1982" s="11">
        <x:v>606.29999999999995</x:v>
      </x:c>
      <x:c r="E1982" s="11">
        <x:v>324.2</x:v>
      </x:c>
      <x:c r="F1982" s="11">
        <x:v>198.2</x:v>
      </x:c>
      <x:c r="G1982" s="11">
        <x:v>240.6</x:v>
      </x:c>
      <x:c r="H1982" s="11">
        <x:v>47.4</x:v>
      </x:c>
      <x:c r="I1982" s="11">
        <x:v>365.7</x:v>
      </x:c>
      <x:c r="J1982" s="11">
        <x:v>292.60000000000002</x:v>
      </x:c>
      <x:c r="K1982" s="11">
        <x:v>97.8</x:v>
      </x:c>
      <x:c r="L1982" s="11">
        <x:v>108.4</x:v>
      </x:c>
      <x:c r="M1982" s="11">
        <x:v>17.899999999999999</x:v>
      </x:c>
      <x:c r="N1982" s="11">
        <x:v>29.5</x:v>
      </x:c>
      <x:c r="O1982" s="11">
        <x:v>470.4</x:v>
      </x:c>
      <x:c r="P1982" s="11">
        <x:v>58.8</x:v>
      </x:c>
      <x:c r="Q1982" s="11">
        <x:v>69.099999999999994</x:v>
      </x:c>
      <x:c r="R1982" s="11">
        <x:v>1.7</x:v>
      </x:c>
      <x:c r="S1982" s="11">
        <x:v>50.7</x:v>
      </x:c>
      <x:c r="T1982" s="11">
        <x:v>35.700000000000003</x:v>
      </x:c>
      <x:c r="U1982" s="11">
        <x:v>1230.6681000000001</x:v>
      </x:c>
      <x:c r="V1982" s="11">
        <x:v>18</x:v>
      </x:c>
      <x:c r="W1982" s="12">
        <x:v>0</x:v>
      </x:c>
      <x:c r="X1982" s="8">
        <x:v>0</x:v>
      </x:c>
      <x:c r="Y1982" s="13">
        <x:f t="shared" si="180"/>
        <x:v>1.6357214934409687</x:v>
      </x:c>
      <x:c r="Z1982" s="13">
        <x:f t="shared" si="181"/>
        <x:v>0.39683325086590798</x:v>
      </x:c>
      <x:c r="AA1982" s="13">
        <x:f t="shared" si="182"/>
        <x:v>8.3621969322117781E-2</x:v>
      </x:c>
      <x:c r="AB1982" s="13">
        <x:f t="shared" si="183"/>
        <x:v>9.6981692231568536E-2</x:v>
      </x:c>
      <x:c r="AC1982" s="13">
        <x:f t="shared" si="184"/>
        <x:v>0.14837905236907734</x:v>
      </x:c>
      <x:c r="AD1982" s="13">
        <x:f t="shared" si="185"/>
        <x:v>0.4825993732475673</x:v>
      </x:c>
      <x:c r="AE1982" s="50" t="n">
        <x:f>IF(OR(NOT(ISNUMBER(Q1982)),NOT(ISNUMBER(R1982))),"",IF(Q1982&lt;R1982,1,0))</x:f>
        <x:v>0</x:v>
      </x:c>
      <x:c r="AF1982" s="50" t="n">
        <x:f>IFERROR(IF(AND(A1982=A1981,C1982=C1981+1,ISNUMBER(AE1981)),AE1981,""),"")</x:f>
        <x:v>0</x:v>
      </x:c>
      <x:c r="AG1982" s="52" t="n">
        <x:f>IFERROR(IF(AND(A1982=A1981,C1982=C1981+1,ISNUMBER(U1982),ISNUMBER(U1981),U1981&lt;&gt;0),U1982/U1981-1,""),"")</x:f>
        <x:v>-0.14873794898977188</x:v>
      </x:c>
      <x:c r="AH1982" s="50" t="n">
        <x:f>IF(AND(ISNUMBER(AE1982),ISNUMBER(AF1982),ISNUMBER(AG1982)),IF(AND(AE1982=1,AF1982=1,AG1982&lt;0),1,0),"")</x:f>
        <x:v>0</x:v>
      </x:c>
      <x:c r="AI1982" s="50" t="str">
        <x:f>IF(AND(A1982=A1983,C1983=C1982+1,ISNUMBER(AH1983)),C1983,"")</x:f>
      </x:c>
      <x:c r="AJ1982" s="50" t="str">
        <x:f>IF(AND(A1982=A1983,C1983=C1982+1,ISNUMBER(AH1983)),AH1983,"")</x:f>
      </x:c>
    </x:row>
    <x:row r="1983" ht="15">
      <x:c r="A1983" s="9" t="s">
        <x:v>146</x:v>
      </x:c>
      <x:c r="B1983" s="10">
        <x:v>39447</x:v>
      </x:c>
      <x:c r="C1983" s="9">
        <x:v>2007</x:v>
      </x:c>
      <x:c r="D1983" s="11">
        <x:v>2789.3</x:v>
      </x:c>
      <x:c r="E1983" s="11">
        <x:v>779.1</x:v>
      </x:c>
      <x:c r="F1983" s="11">
        <x:v>753.7</x:v>
      </x:c>
      <x:c r="G1983" s="11">
        <x:v>1752.4</x:v>
      </x:c>
      <x:c r="H1983" s="11">
        <x:v>967.3</x:v>
      </x:c>
      <x:c r="I1983" s="11">
        <x:v>1036.9000000000001</x:v>
      </x:c>
      <x:c r="J1983" s="11">
        <x:v>902.5</x:v>
      </x:c>
      <x:c r="K1983" s="11">
        <x:v>26.3</x:v>
      </x:c>
      <x:c r="L1983" s="11">
        <x:v>330.2</x:v>
      </x:c>
      <x:c r="M1983" s="11">
        <x:v>103.4</x:v>
      </x:c>
      <x:c r="N1983" s="11">
        <x:v>863.9</x:v>
      </x:c>
      <x:c r="O1983" s="11">
        <x:v>3186.7</x:v>
      </x:c>
      <x:c r="P1983" s="11">
        <x:v>312.3</x:v>
      </x:c>
      <x:c r="Q1983" s="11">
        <x:v>368.6</x:v>
      </x:c>
      <x:c r="R1983" s="11">
        <x:v>62.2</x:v>
      </x:c>
      <x:c r="S1983" s="11">
        <x:v>185.3</x:v>
      </x:c>
      <x:c r="T1983" s="11">
        <x:v>156.9</x:v>
      </x:c>
      <x:c r="U1983" s="11">
        <x:v>1408.0002999999999</x:v>
      </x:c>
      <x:c r="V1983" s="11">
        <x:v>18</x:v>
      </x:c>
      <x:c r="W1983" s="12">
        <x:v>0</x:v>
      </x:c>
      <x:c r="X1983" s="8">
        <x:v>0</x:v>
      </x:c>
      <x:c r="Y1983" s="13">
        <x:f t="shared" si="180"/>
        <x:v>1.0337004113042325</x:v>
      </x:c>
      <x:c r="Z1983" s="13">
        <x:f t="shared" si="181"/>
        <x:v>0.62825798587459214</x:v>
      </x:c>
      <x:c r="AA1983" s="13">
        <x:f t="shared" si="182"/>
        <x:v>6.6432438246154954E-2</x:v>
      </x:c>
      <x:c r="AB1983" s="13">
        <x:f t="shared" si="183"/>
        <x:v>0.1119635750905245</x:v>
      </x:c>
      <x:c r="AC1983" s="13">
        <x:f t="shared" si="184"/>
        <x:v>8.953435288746861E-2</x:v>
      </x:c>
      <x:c r="AD1983" s="13">
        <x:f t="shared" si="185"/>
        <x:v>0.32355788190585449</x:v>
      </x:c>
      <x:c r="AE1983" s="50" t="n">
        <x:f>IF(OR(NOT(ISNUMBER(Q1983)),NOT(ISNUMBER(R1983))),"",IF(Q1983&lt;R1983,1,0))</x:f>
        <x:v>0</x:v>
      </x:c>
      <x:c r="AF1983" s="50" t="str">
        <x:f>IFERROR(IF(AND(A1983=A1982,C1983=C1982+1,ISNUMBER(AE1982)),AE1982,""),"")</x:f>
      </x:c>
      <x:c r="AG1983" s="52" t="str">
        <x:f>IFERROR(IF(AND(A1983=A1982,C1983=C1982+1,ISNUMBER(U1983),ISNUMBER(U1982),U1982&lt;&gt;0),U1983/U1982-1,""),"")</x:f>
      </x:c>
      <x:c r="AH1983" s="50" t="str">
        <x:f>IF(AND(ISNUMBER(AE1983),ISNUMBER(AF1983),ISNUMBER(AG1983)),IF(AND(AE1983=1,AF1983=1,AG1983&lt;0),1,0),"")</x:f>
      </x:c>
      <x:c r="AI1983" s="50" t="n">
        <x:f>IF(AND(A1983=A1984,C1984=C1983+1,ISNUMBER(AH1984)),C1984,"")</x:f>
        <x:v>2008</x:v>
      </x:c>
      <x:c r="AJ1983" s="50" t="n">
        <x:f>IF(AND(A1983=A1984,C1984=C1983+1,ISNUMBER(AH1984)),AH1984,"")</x:f>
        <x:v>0</x:v>
      </x:c>
    </x:row>
    <x:row r="1984" ht="15">
      <x:c r="A1984" s="9" t="s">
        <x:v>146</x:v>
      </x:c>
      <x:c r="B1984" s="10">
        <x:v>39813</x:v>
      </x:c>
      <x:c r="C1984" s="9">
        <x:v>2008</x:v>
      </x:c>
      <x:c r="D1984" s="11">
        <x:v>2888</x:v>
      </x:c>
      <x:c r="E1984" s="11">
        <x:v>718.2</x:v>
      </x:c>
      <x:c r="F1984" s="11">
        <x:v>647.70000000000005</x:v>
      </x:c>
      <x:c r="G1984" s="11">
        <x:v>1873.2</x:v>
      </x:c>
      <x:c r="H1984" s="11">
        <x:v>1050.0999999999999</x:v>
      </x:c>
      <x:c r="I1984" s="11">
        <x:v>1018.2</x:v>
      </x:c>
      <x:c r="J1984" s="11">
        <x:v>904.1</x:v>
      </x:c>
      <x:c r="K1984" s="11">
        <x:v>7.7</x:v>
      </x:c>
      <x:c r="L1984" s="11">
        <x:v>321.89999999999998</x:v>
      </x:c>
      <x:c r="M1984" s="11">
        <x:v>19.399999999999999</x:v>
      </x:c>
      <x:c r="N1984" s="11">
        <x:v>1030.7</x:v>
      </x:c>
      <x:c r="O1984" s="11">
        <x:v>3178.6</x:v>
      </x:c>
      <x:c r="P1984" s="11">
        <x:v>154.5</x:v>
      </x:c>
      <x:c r="Q1984" s="11">
        <x:v>217.5</x:v>
      </x:c>
      <x:c r="R1984" s="11">
        <x:v>76.7</x:v>
      </x:c>
      <x:c r="S1984" s="11">
        <x:v>101.9</x:v>
      </x:c>
      <x:c r="T1984" s="11">
        <x:v>208.9</x:v>
      </x:c>
      <x:c r="U1984" s="11">
        <x:v>417.245</x:v>
      </x:c>
      <x:c r="V1984" s="11">
        <x:v>18</x:v>
      </x:c>
      <x:c r="W1984" s="12">
        <x:v>0</x:v>
      </x:c>
      <x:c r="X1984" s="8">
        <x:v>0</x:v>
      </x:c>
      <x:c r="Y1984" s="13">
        <x:f t="shared" si="180"/>
        <x:v>1.1088466882816119</x:v>
      </x:c>
      <x:c r="Z1984" s="13">
        <x:f t="shared" si="181"/>
        <x:v>0.6486149584487535</x:v>
      </x:c>
      <x:c r="AA1984" s="13">
        <x:f t="shared" si="182"/>
        <x:v>3.5283933518005545E-2</x:v>
      </x:c>
      <x:c r="AB1984" s="13">
        <x:f t="shared" si="183"/>
        <x:v>5.349722991689751E-2</x:v>
      </x:c>
      <x:c r="AC1984" s="13">
        <x:f t="shared" si="184"/>
        <x:v>0.11152039291052744</x:v>
      </x:c>
      <x:c r="AD1984" s="13">
        <x:f t="shared" si="185"/>
        <x:v>0.31305401662049864</x:v>
      </x:c>
      <x:c r="AE1984" s="50" t="n">
        <x:f>IF(OR(NOT(ISNUMBER(Q1984)),NOT(ISNUMBER(R1984))),"",IF(Q1984&lt;R1984,1,0))</x:f>
        <x:v>0</x:v>
      </x:c>
      <x:c r="AF1984" s="50" t="n">
        <x:f>IFERROR(IF(AND(A1984=A1983,C1984=C1983+1,ISNUMBER(AE1983)),AE1983,""),"")</x:f>
        <x:v>0</x:v>
      </x:c>
      <x:c r="AG1984" s="52" t="n">
        <x:f>IFERROR(IF(AND(A1984=A1983,C1984=C1983+1,ISNUMBER(U1984),ISNUMBER(U1983),U1983&lt;&gt;0),U1984/U1983-1,""),"")</x:f>
        <x:v>-0.7036612847312603</x:v>
      </x:c>
      <x:c r="AH1984" s="50" t="n">
        <x:f>IF(AND(ISNUMBER(AE1984),ISNUMBER(AF1984),ISNUMBER(AG1984)),IF(AND(AE1984=1,AF1984=1,AG1984&lt;0),1,0),"")</x:f>
        <x:v>0</x:v>
      </x:c>
      <x:c r="AI1984" s="50" t="n">
        <x:f>IF(AND(A1984=A1985,C1985=C1984+1,ISNUMBER(AH1985)),C1985,"")</x:f>
        <x:v>2009</x:v>
      </x:c>
      <x:c r="AJ1984" s="50" t="n">
        <x:f>IF(AND(A1984=A1985,C1985=C1984+1,ISNUMBER(AH1985)),AH1985,"")</x:f>
        <x:v>0</x:v>
      </x:c>
    </x:row>
    <x:row r="1985" ht="15">
      <x:c r="A1985" s="9" t="s">
        <x:v>146</x:v>
      </x:c>
      <x:c r="B1985" s="10">
        <x:v>40178</x:v>
      </x:c>
      <x:c r="C1985" s="9">
        <x:v>2009</x:v>
      </x:c>
      <x:c r="D1985" s="11">
        <x:v>3142.8</x:v>
      </x:c>
      <x:c r="E1985" s="11">
        <x:v>1035.3</x:v>
      </x:c>
      <x:c r="F1985" s="11">
        <x:v>787.7</x:v>
      </x:c>
      <x:c r="G1985" s="11">
        <x:v>1682.4</x:v>
      </x:c>
      <x:c r="H1985" s="11">
        <x:v>814.4</x:v>
      </x:c>
      <x:c r="I1985" s="11">
        <x:v>1460.4</x:v>
      </x:c>
      <x:c r="J1985" s="11">
        <x:v>1042.8</x:v>
      </x:c>
      <x:c r="K1985" s="11">
        <x:v>347.2</x:v>
      </x:c>
      <x:c r="L1985" s="11">
        <x:v>312.7</x:v>
      </x:c>
      <x:c r="M1985" s="11">
        <x:v>75.3</x:v>
      </x:c>
      <x:c r="N1985" s="11">
        <x:v>739.1</x:v>
      </x:c>
      <x:c r="O1985" s="11">
        <x:v>2930.9</x:v>
      </x:c>
      <x:c r="P1985" s="11">
        <x:v>260.5</x:v>
      </x:c>
      <x:c r="Q1985" s="11">
        <x:v>319.2</x:v>
      </x:c>
      <x:c r="R1985" s="11">
        <x:v>39.299999999999997</x:v>
      </x:c>
      <x:c r="S1985" s="11">
        <x:v>157.4</x:v>
      </x:c>
      <x:c r="T1985" s="11">
        <x:v>234.8</x:v>
      </x:c>
      <x:c r="U1985" s="11">
        <x:v>1777.5400999999999</x:v>
      </x:c>
      <x:c r="V1985" s="11">
        <x:v>18</x:v>
      </x:c>
      <x:c r="W1985" s="12">
        <x:v>0</x:v>
      </x:c>
      <x:c r="X1985" s="8">
        <x:v>0</x:v>
      </x:c>
      <x:c r="Y1985" s="13">
        <x:f t="shared" si="180"/>
        <x:v>1.3143328678430872</x:v>
      </x:c>
      <x:c r="Z1985" s="13">
        <x:f t="shared" si="181"/>
        <x:v>0.53531882397861774</x:v>
      </x:c>
      <x:c r="AA1985" s="13">
        <x:f t="shared" si="182"/>
        <x:v>5.0082728776886853E-2</x:v>
      </x:c>
      <x:c r="AB1985" s="13">
        <x:f t="shared" si="183"/>
        <x:v>8.2887870688557963E-2</x:v>
      </x:c>
      <x:c r="AC1985" s="13">
        <x:f t="shared" si="184"/>
        <x:v>0.13956252971944841</x:v>
      </x:c>
      <x:c r="AD1985" s="13">
        <x:f t="shared" si="185"/>
        <x:v>0.33180603283696064</x:v>
      </x:c>
      <x:c r="AE1985" s="50" t="n">
        <x:f>IF(OR(NOT(ISNUMBER(Q1985)),NOT(ISNUMBER(R1985))),"",IF(Q1985&lt;R1985,1,0))</x:f>
        <x:v>0</x:v>
      </x:c>
      <x:c r="AF1985" s="50" t="n">
        <x:f>IFERROR(IF(AND(A1985=A1984,C1985=C1984+1,ISNUMBER(AE1984)),AE1984,""),"")</x:f>
        <x:v>0</x:v>
      </x:c>
      <x:c r="AG1985" s="52" t="n">
        <x:f>IFERROR(IF(AND(A1985=A1984,C1985=C1984+1,ISNUMBER(U1985),ISNUMBER(U1984),U1984&lt;&gt;0),U1985/U1984-1,""),"")</x:f>
        <x:v>3.260183105849081</x:v>
      </x:c>
      <x:c r="AH1985" s="50" t="n">
        <x:f>IF(AND(ISNUMBER(AE1985),ISNUMBER(AF1985),ISNUMBER(AG1985)),IF(AND(AE1985=1,AF1985=1,AG1985&lt;0),1,0),"")</x:f>
        <x:v>0</x:v>
      </x:c>
      <x:c r="AI1985" s="50" t="n">
        <x:f>IF(AND(A1985=A1986,C1986=C1985+1,ISNUMBER(AH1986)),C1986,"")</x:f>
        <x:v>2010</x:v>
      </x:c>
      <x:c r="AJ1985" s="50" t="n">
        <x:f>IF(AND(A1985=A1986,C1986=C1985+1,ISNUMBER(AH1986)),AH1986,"")</x:f>
        <x:v>0</x:v>
      </x:c>
    </x:row>
    <x:row r="1986" ht="15">
      <x:c r="A1986" s="9" t="s">
        <x:v>146</x:v>
      </x:c>
      <x:c r="B1986" s="10">
        <x:v>40543</x:v>
      </x:c>
      <x:c r="C1986" s="9">
        <x:v>2010</x:v>
      </x:c>
      <x:c r="D1986" s="11">
        <x:v>4096.8999999999996</x:v>
      </x:c>
      <x:c r="E1986" s="11">
        <x:v>1323.9</x:v>
      </x:c>
      <x:c r="F1986" s="11">
        <x:v>1173.9000000000001</x:v>
      </x:c>
      <x:c r="G1986" s="11">
        <x:v>2145.1</x:v>
      </x:c>
      <x:c r="H1986" s="11">
        <x:v>836.5</x:v>
      </x:c>
      <x:c r="I1986" s="11">
        <x:v>1951.8</x:v>
      </x:c>
      <x:c r="J1986" s="11">
        <x:v>1220.5</x:v>
      </x:c>
      <x:c r="K1986" s="11">
        <x:v>62.9</x:v>
      </x:c>
      <x:c r="L1986" s="11">
        <x:v>571.4</x:v>
      </x:c>
      <x:c r="M1986" s="11">
        <x:v>75.599999999999994</x:v>
      </x:c>
      <x:c r="N1986" s="11">
        <x:v>760.9</x:v>
      </x:c>
      <x:c r="O1986" s="11">
        <x:v>3152.8</x:v>
      </x:c>
      <x:c r="P1986" s="11">
        <x:v>221.9</x:v>
      </x:c>
      <x:c r="Q1986" s="11">
        <x:v>279.60000000000002</x:v>
      </x:c>
      <x:c r="R1986" s="11">
        <x:v>34.6</x:v>
      </x:c>
      <x:c r="S1986" s="11">
        <x:v>141.30000000000001</x:v>
      </x:c>
      <x:c r="T1986" s="11">
        <x:v>223.9</x:v>
      </x:c>
      <x:c r="U1986" s="11">
        <x:v>2557.2062999999998</x:v>
      </x:c>
      <x:c r="V1986" s="11">
        <x:v>18</x:v>
      </x:c>
      <x:c r="W1986" s="12">
        <x:v>0</x:v>
      </x:c>
      <x:c r="X1986" s="8">
        <x:v>0</x:v>
      </x:c>
      <x:c r="Y1986" s="13">
        <x:f t="shared" si="180"/>
        <x:v>1.1277791975466394</x:v>
      </x:c>
      <x:c r="Z1986" s="13">
        <x:f t="shared" si="181"/>
        <x:v>0.52359100783519252</x:v>
      </x:c>
      <x:c r="AA1986" s="13">
        <x:f t="shared" si="182"/>
        <x:v>3.4489492054968394E-2</x:v>
      </x:c>
      <x:c r="AB1986" s="13">
        <x:f t="shared" si="183"/>
        <x:v>5.4162903658864024E-2</x:v>
      </x:c>
      <x:c r="AC1986" s="13">
        <x:f t="shared" si="184"/>
        <x:v>0.10437741830217706</x:v>
      </x:c>
      <x:c r="AD1986" s="13">
        <x:f t="shared" si="185"/>
        <x:v>0.29790817447338236</x:v>
      </x:c>
      <x:c r="AE1986" s="50" t="n">
        <x:f>IF(OR(NOT(ISNUMBER(Q1986)),NOT(ISNUMBER(R1986))),"",IF(Q1986&lt;R1986,1,0))</x:f>
        <x:v>0</x:v>
      </x:c>
      <x:c r="AF1986" s="50" t="n">
        <x:f>IFERROR(IF(AND(A1986=A1985,C1986=C1985+1,ISNUMBER(AE1985)),AE1985,""),"")</x:f>
        <x:v>0</x:v>
      </x:c>
      <x:c r="AG1986" s="52" t="n">
        <x:f>IFERROR(IF(AND(A1986=A1985,C1986=C1985+1,ISNUMBER(U1986),ISNUMBER(U1985),U1985&lt;&gt;0),U1986/U1985-1,""),"")</x:f>
        <x:v>0.4386208783700576</x:v>
      </x:c>
      <x:c r="AH1986" s="50" t="n">
        <x:f>IF(AND(ISNUMBER(AE1986),ISNUMBER(AF1986),ISNUMBER(AG1986)),IF(AND(AE1986=1,AF1986=1,AG1986&lt;0),1,0),"")</x:f>
        <x:v>0</x:v>
      </x:c>
      <x:c r="AI1986" s="50" t="n">
        <x:f>IF(AND(A1986=A1987,C1987=C1986+1,ISNUMBER(AH1987)),C1987,"")</x:f>
        <x:v>2011</x:v>
      </x:c>
      <x:c r="AJ1986" s="50" t="n">
        <x:f>IF(AND(A1986=A1987,C1987=C1986+1,ISNUMBER(AH1987)),AH1987,"")</x:f>
        <x:v>0</x:v>
      </x:c>
    </x:row>
    <x:row r="1987" ht="15">
      <x:c r="A1987" s="9" t="s">
        <x:v>146</x:v>
      </x:c>
      <x:c r="B1987" s="10">
        <x:v>40908</x:v>
      </x:c>
      <x:c r="C1987" s="9">
        <x:v>2011</x:v>
      </x:c>
      <x:c r="D1987" s="11">
        <x:v>4191.2</x:v>
      </x:c>
      <x:c r="E1987" s="11">
        <x:v>1420.7</x:v>
      </x:c>
      <x:c r="F1987" s="11">
        <x:v>1288</x:v>
      </x:c>
      <x:c r="G1987" s="11">
        <x:v>2083.4</x:v>
      </x:c>
      <x:c r="H1987" s="11">
        <x:v>661.8</x:v>
      </x:c>
      <x:c r="I1987" s="11">
        <x:v>2107.8000000000002</x:v>
      </x:c>
      <x:c r="J1987" s="11">
        <x:v>1356.4</x:v>
      </x:c>
      <x:c r="K1987" s="11">
        <x:v>78.599999999999994</x:v>
      </x:c>
      <x:c r="L1987" s="11">
        <x:v>596</x:v>
      </x:c>
      <x:c r="M1987" s="11">
        <x:v>63.6</x:v>
      </x:c>
      <x:c r="N1987" s="11">
        <x:v>598.20000000000005</x:v>
      </x:c>
      <x:c r="O1987" s="11">
        <x:v>4779.1000000000004</x:v>
      </x:c>
      <x:c r="P1987" s="11">
        <x:v>291.10000000000002</x:v>
      </x:c>
      <x:c r="Q1987" s="11">
        <x:v>367.9</x:v>
      </x:c>
      <x:c r="R1987" s="11">
        <x:v>32</x:v>
      </x:c>
      <x:c r="S1987" s="11">
        <x:v>212.4</x:v>
      </x:c>
      <x:c r="T1987" s="11">
        <x:v>295.3</x:v>
      </x:c>
      <x:c r="U1987" s="11">
        <x:v>1939.5605</x:v>
      </x:c>
      <x:c r="V1987" s="11">
        <x:v>18</x:v>
      </x:c>
      <x:c r="W1987" s="12">
        <x:v>0</x:v>
      </x:c>
      <x:c r="X1987" s="8">
        <x:v>0</x:v>
      </x:c>
      <x:c r="Y1987" s="13" t="n">
        <x:f t="shared" ref="Y1987:Y2050" si="186">IF(AND(ISNUMBER(E1987),ISNUMBER(F1987),F1987&lt;&gt;0),E1987/F1987,"")</x:f>
        <x:v>1.1030279503105591</x:v>
      </x:c>
      <x:c r="Z1987" s="13" t="n">
        <x:f t="shared" ref="Z1987:Z2050" si="187">IF(AND(ISNUMBER(G1987),ISNUMBER(D1987),D1987&lt;&gt;0),G1987/D1987,"")</x:f>
        <x:v>0.4970891391486925</x:v>
      </x:c>
      <x:c r="AA1987" s="13" t="n">
        <x:f t="shared" ref="AA1987:AA2050" si="188">IF(AND(ISNUMBER(S1987),ISNUMBER(D1987),D1987&lt;&gt;0),S1987/D1987,"")</x:f>
        <x:v>0.05067761023096011</x:v>
      </x:c>
      <x:c r="AB1987" s="13" t="n">
        <x:f t="shared" ref="AB1987:AB2050" si="189">IF(AND(ISNUMBER(P1987),ISNUMBER(D1987),D1987&lt;&gt;0),P1987/D1987,"")</x:f>
        <x:v>0.06945504867341097</x:v>
      </x:c>
      <x:c r="AC1987" s="13" t="n">
        <x:f t="shared" ref="AC1987:AC2050" si="190">IF(AND(ISNUMBER(T1987),ISNUMBER(G1987),G1987&lt;&gt;0),T1987/G1987,"")</x:f>
        <x:v>0.1417394643371412</x:v>
      </x:c>
      <x:c r="AD1987" s="13" t="n">
        <x:f t="shared" ref="AD1987:AD2050" si="191">IF(AND(ISNUMBER(J1987),ISNUMBER(D1987),D1987&lt;&gt;0),J1987/D1987,"")</x:f>
        <x:v>0.32363046382897503</x:v>
      </x:c>
      <x:c r="AE1987" s="50" t="n">
        <x:f>IF(OR(NOT(ISNUMBER(Q1987)),NOT(ISNUMBER(R1987))),"",IF(Q1987&lt;R1987,1,0))</x:f>
        <x:v>0</x:v>
      </x:c>
      <x:c r="AF1987" s="50" t="n">
        <x:f>IFERROR(IF(AND(A1987=A1986,C1987=C1986+1,ISNUMBER(AE1986)),AE1986,""),"")</x:f>
        <x:v>0</x:v>
      </x:c>
      <x:c r="AG1987" s="52" t="n">
        <x:f>IFERROR(IF(AND(A1987=A1986,C1987=C1986+1,ISNUMBER(U1987),ISNUMBER(U1986),U1986&lt;&gt;0),U1987/U1986-1,""),"")</x:f>
        <x:v>-0.24153147127785501</x:v>
      </x:c>
      <x:c r="AH1987" s="50" t="n">
        <x:f>IF(AND(ISNUMBER(AE1987),ISNUMBER(AF1987),ISNUMBER(AG1987)),IF(AND(AE1987=1,AF1987=1,AG1987&lt;0),1,0),"")</x:f>
        <x:v>0</x:v>
      </x:c>
      <x:c r="AI1987" s="50" t="n">
        <x:f>IF(AND(A1987=A1988,C1988=C1987+1,ISNUMBER(AH1988)),C1988,"")</x:f>
        <x:v>2012</x:v>
      </x:c>
      <x:c r="AJ1987" s="50" t="n">
        <x:f>IF(AND(A1987=A1988,C1988=C1987+1,ISNUMBER(AH1988)),AH1988,"")</x:f>
        <x:v>0</x:v>
      </x:c>
    </x:row>
    <x:row r="1988" ht="15">
      <x:c r="A1988" s="9" t="s">
        <x:v>146</x:v>
      </x:c>
      <x:c r="B1988" s="10">
        <x:v>41274</x:v>
      </x:c>
      <x:c r="C1988" s="9">
        <x:v>2012</x:v>
      </x:c>
      <x:c r="D1988" s="11">
        <x:v>4355.6000000000004</x:v>
      </x:c>
      <x:c r="E1988" s="11">
        <x:v>1522.6</x:v>
      </x:c>
      <x:c r="F1988" s="11">
        <x:v>1637.9</x:v>
      </x:c>
      <x:c r="G1988" s="11">
        <x:v>2100</x:v>
      </x:c>
      <x:c r="H1988" s="11">
        <x:v>591.29999999999995</x:v>
      </x:c>
      <x:c r="I1988" s="11">
        <x:v>2255.6</x:v>
      </x:c>
      <x:c r="J1988" s="11">
        <x:v>1461.3</x:v>
      </x:c>
      <x:c r="K1988" s="11">
        <x:v>139.1</x:v>
      </x:c>
      <x:c r="L1988" s="11">
        <x:v>637.1</x:v>
      </x:c>
      <x:c r="M1988" s="11">
        <x:v>396.1</x:v>
      </x:c>
      <x:c r="N1988" s="11">
        <x:v>195.2</x:v>
      </x:c>
      <x:c r="O1988" s="11">
        <x:v>4844.8999999999996</x:v>
      </x:c>
      <x:c r="P1988" s="11">
        <x:v>299.89999999999998</x:v>
      </x:c>
      <x:c r="Q1988" s="11">
        <x:v>369.3</x:v>
      </x:c>
      <x:c r="R1988" s="11">
        <x:v>29.9</x:v>
      </x:c>
      <x:c r="S1988" s="11">
        <x:v>248.7</x:v>
      </x:c>
      <x:c r="T1988" s="11">
        <x:v>235.8</x:v>
      </x:c>
      <x:c r="U1988" s="11">
        <x:v>2664.0012999999999</x:v>
      </x:c>
      <x:c r="V1988" s="11">
        <x:v>18</x:v>
      </x:c>
      <x:c r="W1988" s="12">
        <x:v>0</x:v>
      </x:c>
      <x:c r="X1988" s="8">
        <x:v>0</x:v>
      </x:c>
      <x:c r="Y1988" s="13">
        <x:f t="shared" si="186"/>
        <x:v>0.92960498198913233</x:v>
      </x:c>
      <x:c r="Z1988" s="13">
        <x:f t="shared" si="187"/>
        <x:v>0.48213793736798599</x:v>
      </x:c>
      <x:c r="AA1988" s="13">
        <x:f t="shared" si="188"/>
        <x:v>5.7098907154008623E-2</x:v>
      </x:c>
      <x:c r="AB1988" s="13">
        <x:f t="shared" si="189"/>
        <x:v>6.8853889246028088E-2</x:v>
      </x:c>
      <x:c r="AC1988" s="13">
        <x:f t="shared" si="190"/>
        <x:v>0.11228571428571429</x:v>
      </x:c>
      <x:c r="AD1988" s="13">
        <x:f t="shared" si="191"/>
        <x:v>0.33549912755992284</x:v>
      </x:c>
      <x:c r="AE1988" s="50" t="n">
        <x:f>IF(OR(NOT(ISNUMBER(Q1988)),NOT(ISNUMBER(R1988))),"",IF(Q1988&lt;R1988,1,0))</x:f>
        <x:v>0</x:v>
      </x:c>
      <x:c r="AF1988" s="50" t="n">
        <x:f>IFERROR(IF(AND(A1988=A1987,C1988=C1987+1,ISNUMBER(AE1987)),AE1987,""),"")</x:f>
        <x:v>0</x:v>
      </x:c>
      <x:c r="AG1988" s="52" t="n">
        <x:f>IFERROR(IF(AND(A1988=A1987,C1988=C1987+1,ISNUMBER(U1988),ISNUMBER(U1987),U1987&lt;&gt;0),U1988/U1987-1,""),"")</x:f>
        <x:v>0.3735077096074084</x:v>
      </x:c>
      <x:c r="AH1988" s="50" t="n">
        <x:f>IF(AND(ISNUMBER(AE1988),ISNUMBER(AF1988),ISNUMBER(AG1988)),IF(AND(AE1988=1,AF1988=1,AG1988&lt;0),1,0),"")</x:f>
        <x:v>0</x:v>
      </x:c>
      <x:c r="AI1988" s="50" t="n">
        <x:f>IF(AND(A1988=A1989,C1989=C1988+1,ISNUMBER(AH1989)),C1989,"")</x:f>
        <x:v>2013</x:v>
      </x:c>
      <x:c r="AJ1988" s="50" t="n">
        <x:f>IF(AND(A1988=A1989,C1989=C1988+1,ISNUMBER(AH1989)),AH1989,"")</x:f>
        <x:v>0</x:v>
      </x:c>
    </x:row>
    <x:row r="1989" ht="15">
      <x:c r="A1989" s="9" t="s">
        <x:v>146</x:v>
      </x:c>
      <x:c r="B1989" s="10">
        <x:v>41639</x:v>
      </x:c>
      <x:c r="C1989" s="9">
        <x:v>2013</x:v>
      </x:c>
      <x:c r="D1989" s="11">
        <x:v>4443.7</x:v>
      </x:c>
      <x:c r="E1989" s="11">
        <x:v>1590.4</x:v>
      </x:c>
      <x:c r="F1989" s="11">
        <x:v>1347.1</x:v>
      </x:c>
      <x:c r="G1989" s="11">
        <x:v>1928.5</x:v>
      </x:c>
      <x:c r="H1989" s="11">
        <x:v>427.4</x:v>
      </x:c>
      <x:c r="I1989" s="11">
        <x:v>2515.1999999999998</x:v>
      </x:c>
      <x:c r="J1989" s="11">
        <x:v>1689.9</x:v>
      </x:c>
      <x:c r="K1989" s="11">
        <x:v>79.8</x:v>
      </x:c>
      <x:c r="L1989" s="11">
        <x:v>687.7</x:v>
      </x:c>
      <x:c r="M1989" s="11">
        <x:v>5.8</x:v>
      </x:c>
      <x:c r="N1989" s="11">
        <x:v>421.6</x:v>
      </x:c>
      <x:c r="O1989" s="11">
        <x:v>5148.7</x:v>
      </x:c>
      <x:c r="P1989" s="11">
        <x:v>332.2</x:v>
      </x:c>
      <x:c r="Q1989" s="11">
        <x:v>403.5</x:v>
      </x:c>
      <x:c r="R1989" s="11">
        <x:v>21.5</x:v>
      </x:c>
      <x:c r="S1989" s="11">
        <x:v>264.60000000000002</x:v>
      </x:c>
      <x:c r="T1989" s="11">
        <x:v>239.5</x:v>
      </x:c>
      <x:c r="U1989" s="11">
        <x:v>4555.0838000000003</x:v>
      </x:c>
      <x:c r="V1989" s="11">
        <x:v>18</x:v>
      </x:c>
      <x:c r="W1989" s="12">
        <x:v>0</x:v>
      </x:c>
      <x:c r="X1989" s="8">
        <x:v>0</x:v>
      </x:c>
      <x:c r="Y1989" s="13">
        <x:f t="shared" si="186"/>
        <x:v>1.1806101996882192</x:v>
      </x:c>
      <x:c r="Z1989" s="13">
        <x:f t="shared" si="187"/>
        <x:v>0.4339851925197471</x:v>
      </x:c>
      <x:c r="AA1989" s="13">
        <x:f t="shared" si="188"/>
        <x:v>5.9544973783108676E-2</x:v>
      </x:c>
      <x:c r="AB1989" s="13">
        <x:f t="shared" si="189"/>
        <x:v>7.4757521884915717E-2</x:v>
      </x:c>
      <x:c r="AC1989" s="13">
        <x:f t="shared" si="190"/>
        <x:v>0.1241897848068447</x:v>
      </x:c>
      <x:c r="AD1989" s="13">
        <x:f t="shared" si="191"/>
        <x:v>0.38029119877579498</x:v>
      </x:c>
      <x:c r="AE1989" s="50" t="n">
        <x:f>IF(OR(NOT(ISNUMBER(Q1989)),NOT(ISNUMBER(R1989))),"",IF(Q1989&lt;R1989,1,0))</x:f>
        <x:v>0</x:v>
      </x:c>
      <x:c r="AF1989" s="50" t="n">
        <x:f>IFERROR(IF(AND(A1989=A1988,C1989=C1988+1,ISNUMBER(AE1988)),AE1988,""),"")</x:f>
        <x:v>0</x:v>
      </x:c>
      <x:c r="AG1989" s="52" t="n">
        <x:f>IFERROR(IF(AND(A1989=A1988,C1989=C1988+1,ISNUMBER(U1989),ISNUMBER(U1988),U1988&lt;&gt;0),U1989/U1988-1,""),"")</x:f>
        <x:v>0.7098654568974874</x:v>
      </x:c>
      <x:c r="AH1989" s="50" t="n">
        <x:f>IF(AND(ISNUMBER(AE1989),ISNUMBER(AF1989),ISNUMBER(AG1989)),IF(AND(AE1989=1,AF1989=1,AG1989&lt;0),1,0),"")</x:f>
        <x:v>0</x:v>
      </x:c>
      <x:c r="AI1989" s="50" t="n">
        <x:f>IF(AND(A1989=A1990,C1990=C1989+1,ISNUMBER(AH1990)),C1990,"")</x:f>
        <x:v>2014</x:v>
      </x:c>
      <x:c r="AJ1989" s="50" t="n">
        <x:f>IF(AND(A1989=A1990,C1990=C1989+1,ISNUMBER(AH1990)),AH1990,"")</x:f>
        <x:v>0</x:v>
      </x:c>
    </x:row>
    <x:row r="1990" ht="15">
      <x:c r="A1990" s="9" t="s">
        <x:v>146</x:v>
      </x:c>
      <x:c r="B1990" s="10">
        <x:v>42004</x:v>
      </x:c>
      <x:c r="C1990" s="9">
        <x:v>2014</x:v>
      </x:c>
      <x:c r="D1990" s="11">
        <x:v>4722.2</x:v>
      </x:c>
      <x:c r="E1990" s="11">
        <x:v>1785.3</x:v>
      </x:c>
      <x:c r="F1990" s="11">
        <x:v>1432</x:v>
      </x:c>
      <x:c r="G1990" s="11">
        <x:v>2044.5</x:v>
      </x:c>
      <x:c r="H1990" s="11">
        <x:v>483.5</x:v>
      </x:c>
      <x:c r="I1990" s="11">
        <x:v>2677.7</x:v>
      </x:c>
      <x:c r="J1990" s="11">
        <x:v>1827.5</x:v>
      </x:c>
      <x:c r="K1990" s="11">
        <x:v>108.3</x:v>
      </x:c>
      <x:c r="L1990" s="11">
        <x:v>742.7</x:v>
      </x:c>
      <x:c r="M1990" s="11">
        <x:v>43.5</x:v>
      </x:c>
      <x:c r="N1990" s="11">
        <x:v>440</x:v>
      </x:c>
      <x:c r="O1990" s="11">
        <x:v>5580.7</x:v>
      </x:c>
      <x:c r="P1990" s="11">
        <x:v>346.4</x:v>
      </x:c>
      <x:c r="Q1990" s="11">
        <x:v>422</x:v>
      </x:c>
      <x:c r="R1990" s="11">
        <x:v>17.7</x:v>
      </x:c>
      <x:c r="S1990" s="11">
        <x:v>258.5</x:v>
      </x:c>
      <x:c r="T1990" s="11">
        <x:v>245.3</x:v>
      </x:c>
      <x:c r="U1990" s="11">
        <x:v>4573.3233</x:v>
      </x:c>
      <x:c r="V1990" s="11">
        <x:v>18</x:v>
      </x:c>
      <x:c r="W1990" s="12">
        <x:v>0</x:v>
      </x:c>
      <x:c r="X1990" s="8">
        <x:v>0</x:v>
      </x:c>
      <x:c r="Y1990" s="13">
        <x:f t="shared" si="186"/>
        <x:v>1.2467178770949721</x:v>
      </x:c>
      <x:c r="Z1990" s="13">
        <x:f t="shared" si="187"/>
        <x:v>0.4329549786116641</x:v>
      </x:c>
      <x:c r="AA1990" s="13">
        <x:f t="shared" si="188"/>
        <x:v>5.4741434077336837E-2</x:v>
      </x:c>
      <x:c r="AB1990" s="13">
        <x:f t="shared" si="189"/>
        <x:v>7.3355639320655627E-2</x:v>
      </x:c>
      <x:c r="AC1990" s="13">
        <x:f t="shared" si="190"/>
        <x:v>0.11998043531425777</x:v>
      </x:c>
      <x:c r="AD1990" s="13">
        <x:f t="shared" si="191"/>
        <x:v>0.3870018211850409</x:v>
      </x:c>
      <x:c r="AE1990" s="50" t="n">
        <x:f>IF(OR(NOT(ISNUMBER(Q1990)),NOT(ISNUMBER(R1990))),"",IF(Q1990&lt;R1990,1,0))</x:f>
        <x:v>0</x:v>
      </x:c>
      <x:c r="AF1990" s="50" t="n">
        <x:f>IFERROR(IF(AND(A1990=A1989,C1990=C1989+1,ISNUMBER(AE1989)),AE1989,""),"")</x:f>
        <x:v>0</x:v>
      </x:c>
      <x:c r="AG1990" s="52" t="n">
        <x:f>IFERROR(IF(AND(A1990=A1989,C1990=C1989+1,ISNUMBER(U1990),ISNUMBER(U1989),U1989&lt;&gt;0),U1990/U1989-1,""),"")</x:f>
        <x:v>0.0040042073430131</x:v>
      </x:c>
      <x:c r="AH1990" s="50" t="n">
        <x:f>IF(AND(ISNUMBER(AE1990),ISNUMBER(AF1990),ISNUMBER(AG1990)),IF(AND(AE1990=1,AF1990=1,AG1990&lt;0),1,0),"")</x:f>
        <x:v>0</x:v>
      </x:c>
      <x:c r="AI1990" s="50" t="n">
        <x:f>IF(AND(A1990=A1991,C1991=C1990+1,ISNUMBER(AH1991)),C1991,"")</x:f>
        <x:v>2015</x:v>
      </x:c>
      <x:c r="AJ1990" s="50" t="n">
        <x:f>IF(AND(A1990=A1991,C1991=C1990+1,ISNUMBER(AH1991)),AH1991,"")</x:f>
        <x:v>0</x:v>
      </x:c>
    </x:row>
    <x:row r="1991" ht="15">
      <x:c r="A1991" s="9" t="s">
        <x:v>146</x:v>
      </x:c>
      <x:c r="B1991" s="10">
        <x:v>42369</x:v>
      </x:c>
      <x:c r="C1991" s="9">
        <x:v>2015</x:v>
      </x:c>
      <x:c r="D1991" s="11">
        <x:v>4832.1000000000004</x:v>
      </x:c>
      <x:c r="E1991" s="11">
        <x:v>1848.7</x:v>
      </x:c>
      <x:c r="F1991" s="11">
        <x:v>1504</x:v>
      </x:c>
      <x:c r="G1991" s="11">
        <x:v>2036.3</x:v>
      </x:c>
      <x:c r="H1991" s="11">
        <x:v>551.20000000000005</x:v>
      </x:c>
      <x:c r="I1991" s="11">
        <x:v>2795.8</x:v>
      </x:c>
      <x:c r="J1991" s="11">
        <x:v>1918.1</x:v>
      </x:c>
      <x:c r="K1991" s="11">
        <x:v>83.8</x:v>
      </x:c>
      <x:c r="L1991" s="11">
        <x:v>761.8</x:v>
      </x:c>
      <x:c r="M1991" s="11">
        <x:v>139.80000000000001</x:v>
      </x:c>
      <x:c r="N1991" s="11">
        <x:v>411.4</x:v>
      </x:c>
      <x:c r="O1991" s="11">
        <x:v>5941.6</x:v>
      </x:c>
      <x:c r="P1991" s="11">
        <x:v>251.3</x:v>
      </x:c>
      <x:c r="Q1991" s="11">
        <x:v>337.4</x:v>
      </x:c>
      <x:c r="R1991" s="11">
        <x:v>24.8</x:v>
      </x:c>
      <x:c r="S1991" s="11">
        <x:v>167.6</x:v>
      </x:c>
      <x:c r="T1991" s="11">
        <x:v>282.8</x:v>
      </x:c>
      <x:c r="U1991" s="11">
        <x:v>4902.8298000000004</x:v>
      </x:c>
      <x:c r="V1991" s="11">
        <x:v>18</x:v>
      </x:c>
      <x:c r="W1991" s="12">
        <x:v>0</x:v>
      </x:c>
      <x:c r="X1991" s="8">
        <x:v>0</x:v>
      </x:c>
      <x:c r="Y1991" s="13">
        <x:f t="shared" si="186"/>
        <x:v>1.229188829787234</x:v>
      </x:c>
      <x:c r="Z1991" s="13">
        <x:f t="shared" si="187"/>
        <x:v>0.42141098073301458</x:v>
      </x:c>
      <x:c r="AA1991" s="13">
        <x:f t="shared" si="188"/>
        <x:v>3.4684712650814339E-2</x:v>
      </x:c>
      <x:c r="AB1991" s="13">
        <x:f t="shared" si="189"/>
        <x:v>5.2006374040272342E-2</x:v>
      </x:c>
      <x:c r="AC1991" s="13">
        <x:f t="shared" si="190"/>
        <x:v>0.13887933997937438</x:v>
      </x:c>
      <x:c r="AD1991" s="13">
        <x:f t="shared" si="191"/>
        <x:v>0.39694956644109181</x:v>
      </x:c>
      <x:c r="AE1991" s="50" t="n">
        <x:f>IF(OR(NOT(ISNUMBER(Q1991)),NOT(ISNUMBER(R1991))),"",IF(Q1991&lt;R1991,1,0))</x:f>
        <x:v>0</x:v>
      </x:c>
      <x:c r="AF1991" s="50" t="n">
        <x:f>IFERROR(IF(AND(A1991=A1990,C1991=C1990+1,ISNUMBER(AE1990)),AE1990,""),"")</x:f>
        <x:v>0</x:v>
      </x:c>
      <x:c r="AG1991" s="52" t="n">
        <x:f>IFERROR(IF(AND(A1991=A1990,C1991=C1990+1,ISNUMBER(U1991),ISNUMBER(U1990),U1990&lt;&gt;0),U1991/U1990-1,""),"")</x:f>
        <x:v>0.072049684307252</x:v>
      </x:c>
      <x:c r="AH1991" s="50" t="n">
        <x:f>IF(AND(ISNUMBER(AE1991),ISNUMBER(AF1991),ISNUMBER(AG1991)),IF(AND(AE1991=1,AF1991=1,AG1991&lt;0),1,0),"")</x:f>
        <x:v>0</x:v>
      </x:c>
      <x:c r="AI1991" s="50" t="n">
        <x:f>IF(AND(A1991=A1992,C1992=C1991+1,ISNUMBER(AH1992)),C1992,"")</x:f>
        <x:v>2016</x:v>
      </x:c>
      <x:c r="AJ1991" s="50" t="n">
        <x:f>IF(AND(A1991=A1992,C1992=C1991+1,ISNUMBER(AH1992)),AH1992,"")</x:f>
        <x:v>0</x:v>
      </x:c>
    </x:row>
    <x:row r="1992" ht="15">
      <x:c r="A1992" s="9" t="s">
        <x:v>146</x:v>
      </x:c>
      <x:c r="B1992" s="10">
        <x:v>42735</x:v>
      </x:c>
      <x:c r="C1992" s="9">
        <x:v>2016</x:v>
      </x:c>
      <x:c r="D1992" s="11">
        <x:v>4927</x:v>
      </x:c>
      <x:c r="E1992" s="11">
        <x:v>2079.5</x:v>
      </x:c>
      <x:c r="F1992" s="11">
        <x:v>1456</x:v>
      </x:c>
      <x:c r="G1992" s="11">
        <x:v>2271.4</x:v>
      </x:c>
      <x:c r="H1992" s="11">
        <x:v>628</x:v>
      </x:c>
      <x:c r="I1992" s="11">
        <x:v>2655.6</x:v>
      </x:c>
      <x:c r="J1992" s="11">
        <x:v>1760.1</x:v>
      </x:c>
      <x:c r="K1992" s="11">
        <x:v>250.5</x:v>
      </x:c>
      <x:c r="L1992" s="11">
        <x:v>768</x:v>
      </x:c>
      <x:c r="M1992" s="11">
        <x:v>6.9</x:v>
      </x:c>
      <x:c r="N1992" s="11">
        <x:v>621.1</x:v>
      </x:c>
      <x:c r="O1992" s="11">
        <x:v>6217.2</x:v>
      </x:c>
      <x:c r="P1992" s="11">
        <x:v>101.5</x:v>
      </x:c>
      <x:c r="Q1992" s="11">
        <x:v>206.6</x:v>
      </x:c>
      <x:c r="R1992" s="11">
        <x:v>22.8</x:v>
      </x:c>
      <x:c r="S1992" s="11">
        <x:v>12.7</x:v>
      </x:c>
      <x:c r="T1992" s="11">
        <x:v>367.8</x:v>
      </x:c>
      <x:c r="U1992" s="11">
        <x:v>3631.0889999999999</x:v>
      </x:c>
      <x:c r="V1992" s="11">
        <x:v>18</x:v>
      </x:c>
      <x:c r="W1992" s="12">
        <x:v>0</x:v>
      </x:c>
      <x:c r="X1992" s="8">
        <x:v>0</x:v>
      </x:c>
      <x:c r="Y1992" s="13">
        <x:f t="shared" si="186"/>
        <x:v>1.4282280219780219</x:v>
      </x:c>
      <x:c r="Z1992" s="13">
        <x:f t="shared" si="187"/>
        <x:v>0.46101075705297345</x:v>
      </x:c>
      <x:c r="AA1992" s="13">
        <x:f t="shared" si="188"/>
        <x:v>2.5776334483458493E-3</x:v>
      </x:c>
      <x:c r="AB1992" s="13">
        <x:f t="shared" si="189"/>
        <x:v>2.0600771260401867E-2</x:v>
      </x:c>
      <x:c r="AC1992" s="13">
        <x:f t="shared" si="190"/>
        <x:v>0.16192656511402659</x:v>
      </x:c>
      <x:c r="AD1992" s="13">
        <x:f t="shared" si="191"/>
        <x:v>0.35723564034909677</x:v>
      </x:c>
      <x:c r="AE1992" s="50" t="n">
        <x:f>IF(OR(NOT(ISNUMBER(Q1992)),NOT(ISNUMBER(R1992))),"",IF(Q1992&lt;R1992,1,0))</x:f>
        <x:v>0</x:v>
      </x:c>
      <x:c r="AF1992" s="50" t="n">
        <x:f>IFERROR(IF(AND(A1992=A1991,C1992=C1991+1,ISNUMBER(AE1991)),AE1991,""),"")</x:f>
        <x:v>0</x:v>
      </x:c>
      <x:c r="AG1992" s="52" t="n">
        <x:f>IFERROR(IF(AND(A1992=A1991,C1992=C1991+1,ISNUMBER(U1992),ISNUMBER(U1991),U1991&lt;&gt;0),U1992/U1991-1,""),"")</x:f>
        <x:v>-0.25938913890096704</x:v>
      </x:c>
      <x:c r="AH1992" s="50" t="n">
        <x:f>IF(AND(ISNUMBER(AE1992),ISNUMBER(AF1992),ISNUMBER(AG1992)),IF(AND(AE1992=1,AF1992=1,AG1992&lt;0),1,0),"")</x:f>
        <x:v>0</x:v>
      </x:c>
      <x:c r="AI1992" s="50" t="n">
        <x:f>IF(AND(A1992=A1993,C1993=C1992+1,ISNUMBER(AH1993)),C1993,"")</x:f>
        <x:v>2017</x:v>
      </x:c>
      <x:c r="AJ1992" s="50" t="n">
        <x:f>IF(AND(A1992=A1993,C1993=C1992+1,ISNUMBER(AH1993)),AH1993,"")</x:f>
        <x:v>0</x:v>
      </x:c>
    </x:row>
    <x:row r="1993" ht="15">
      <x:c r="A1993" s="9" t="s">
        <x:v>146</x:v>
      </x:c>
      <x:c r="B1993" s="10">
        <x:v>43100</x:v>
      </x:c>
      <x:c r="C1993" s="9">
        <x:v>2017</x:v>
      </x:c>
      <x:c r="D1993" s="11">
        <x:v>5141.8</x:v>
      </x:c>
      <x:c r="E1993" s="11">
        <x:v>2223.3000000000002</x:v>
      </x:c>
      <x:c r="F1993" s="11">
        <x:v>1558.1</x:v>
      </x:c>
      <x:c r="G1993" s="11">
        <x:v>2281.5</x:v>
      </x:c>
      <x:c r="H1993" s="11">
        <x:v>618.29999999999995</x:v>
      </x:c>
      <x:c r="I1993" s="11">
        <x:v>2860.3</x:v>
      </x:c>
      <x:c r="J1993" s="11">
        <x:v>1958</x:v>
      </x:c>
      <x:c r="K1993" s="11">
        <x:v>276.8</x:v>
      </x:c>
      <x:c r="L1993" s="11">
        <x:v>816.3</x:v>
      </x:c>
      <x:c r="M1993" s="11">
        <x:v>6.2</x:v>
      </x:c>
      <x:c r="N1993" s="11">
        <x:v>612.1</x:v>
      </x:c>
      <x:c r="O1993" s="11">
        <x:v>6433.1</x:v>
      </x:c>
      <x:c r="P1993" s="11">
        <x:v>326.89999999999998</x:v>
      </x:c>
      <x:c r="Q1993" s="11">
        <x:v>441.5</x:v>
      </x:c>
      <x:c r="R1993" s="11">
        <x:v>25.1</x:v>
      </x:c>
      <x:c r="S1993" s="11">
        <x:v>232.8</x:v>
      </x:c>
      <x:c r="T1993" s="11">
        <x:v>287.60000000000002</x:v>
      </x:c>
      <x:c r="U1993" s="11">
        <x:v>3929.6972000000001</x:v>
      </x:c>
      <x:c r="V1993" s="11">
        <x:v>18</x:v>
      </x:c>
      <x:c r="W1993" s="12">
        <x:v>0</x:v>
      </x:c>
      <x:c r="X1993" s="8">
        <x:v>0</x:v>
      </x:c>
      <x:c r="Y1993" s="13">
        <x:f t="shared" si="186"/>
        <x:v>1.42693023554329</x:v>
      </x:c>
      <x:c r="Z1993" s="13">
        <x:f t="shared" si="187"/>
        <x:v>0.4437162083317126</x:v>
      </x:c>
      <x:c r="AA1993" s="13">
        <x:f t="shared" si="188"/>
        <x:v>4.5275973394531099E-2</x:v>
      </x:c>
      <x:c r="AB1993" s="13">
        <x:f t="shared" si="189"/>
        <x:v>6.3576957485705382E-2</x:v>
      </x:c>
      <x:c r="AC1993" s="13">
        <x:f t="shared" si="190"/>
        <x:v>0.1260574183651107</x:v>
      </x:c>
      <x:c r="AD1993" s="13">
        <x:f t="shared" si="191"/>
        <x:v>0.38080049788011977</x:v>
      </x:c>
      <x:c r="AE1993" s="50" t="n">
        <x:f>IF(OR(NOT(ISNUMBER(Q1993)),NOT(ISNUMBER(R1993))),"",IF(Q1993&lt;R1993,1,0))</x:f>
        <x:v>0</x:v>
      </x:c>
      <x:c r="AF1993" s="50" t="n">
        <x:f>IFERROR(IF(AND(A1993=A1992,C1993=C1992+1,ISNUMBER(AE1992)),AE1992,""),"")</x:f>
        <x:v>0</x:v>
      </x:c>
      <x:c r="AG1993" s="52" t="n">
        <x:f>IFERROR(IF(AND(A1993=A1992,C1993=C1992+1,ISNUMBER(U1993),ISNUMBER(U1992),U1992&lt;&gt;0),U1993/U1992-1,""),"")</x:f>
        <x:v>0.08223654115886458</x:v>
      </x:c>
      <x:c r="AH1993" s="50" t="n">
        <x:f>IF(AND(ISNUMBER(AE1993),ISNUMBER(AF1993),ISNUMBER(AG1993)),IF(AND(AE1993=1,AF1993=1,AG1993&lt;0),1,0),"")</x:f>
        <x:v>0</x:v>
      </x:c>
      <x:c r="AI1993" s="50" t="n">
        <x:f>IF(AND(A1993=A1994,C1994=C1993+1,ISNUMBER(AH1994)),C1994,"")</x:f>
        <x:v>2018</x:v>
      </x:c>
      <x:c r="AJ1993" s="50" t="n">
        <x:f>IF(AND(A1993=A1994,C1994=C1993+1,ISNUMBER(AH1994)),AH1994,"")</x:f>
        <x:v>0</x:v>
      </x:c>
    </x:row>
    <x:row r="1994" ht="15">
      <x:c r="A1994" s="9" t="s">
        <x:v>146</x:v>
      </x:c>
      <x:c r="B1994" s="10">
        <x:v>43465</x:v>
      </x:c>
      <x:c r="C1994" s="9">
        <x:v>2018</x:v>
      </x:c>
      <x:c r="D1994" s="11">
        <x:v>5117.6000000000004</x:v>
      </x:c>
      <x:c r="E1994" s="11">
        <x:v>2364.5</x:v>
      </x:c>
      <x:c r="F1994" s="11">
        <x:v>1697.6</x:v>
      </x:c>
      <x:c r="G1994" s="11">
        <x:v>2399.9</x:v>
      </x:c>
      <x:c r="H1994" s="11">
        <x:v>609</x:v>
      </x:c>
      <x:c r="I1994" s="11">
        <x:v>2717.7</x:v>
      </x:c>
      <x:c r="J1994" s="11">
        <x:v>1847.5</x:v>
      </x:c>
      <x:c r="K1994" s="11">
        <x:v>255.4</x:v>
      </x:c>
      <x:c r="L1994" s="11">
        <x:v>855.3</x:v>
      </x:c>
      <x:c r="M1994" s="11">
        <x:v>3.8</x:v>
      </x:c>
      <x:c r="N1994" s="11">
        <x:v>605.20000000000005</x:v>
      </x:c>
      <x:c r="O1994" s="11">
        <x:v>6740.5</x:v>
      </x:c>
      <x:c r="P1994" s="11">
        <x:v>-21.7</x:v>
      </x:c>
      <x:c r="Q1994" s="11">
        <x:v>94.8</x:v>
      </x:c>
      <x:c r="R1994" s="11">
        <x:v>25.2</x:v>
      </x:c>
      <x:c r="S1994" s="11">
        <x:v>-85.6</x:v>
      </x:c>
      <x:c r="T1994" s="11">
        <x:v>250.4</x:v>
      </x:c>
      <x:c r="U1994" s="11">
        <x:v>2657.239</x:v>
      </x:c>
      <x:c r="V1994" s="11">
        <x:v>18</x:v>
      </x:c>
      <x:c r="W1994" s="12">
        <x:v>0</x:v>
      </x:c>
      <x:c r="X1994" s="8">
        <x:v>0</x:v>
      </x:c>
      <x:c r="Y1994" s="13">
        <x:f t="shared" si="186"/>
        <x:v>1.3928487276154571</x:v>
      </x:c>
      <x:c r="Z1994" s="13">
        <x:f t="shared" si="187"/>
        <x:v>0.46895028919806159</x:v>
      </x:c>
      <x:c r="AA1994" s="13">
        <x:f t="shared" si="188"/>
        <x:v>-1.6726590589338751E-2</x:v>
      </x:c>
      <x:c r="AB1994" s="13">
        <x:f t="shared" si="189"/>
        <x:v>-4.2402688760356409E-3</x:v>
      </x:c>
      <x:c r="AC1994" s="13">
        <x:f t="shared" si="190"/>
        <x:v>0.10433768073669736</x:v>
      </x:c>
      <x:c r="AD1994" s="13">
        <x:f t="shared" si="191"/>
        <x:v>0.36100906675003908</x:v>
      </x:c>
      <x:c r="AE1994" s="50" t="n">
        <x:f>IF(OR(NOT(ISNUMBER(Q1994)),NOT(ISNUMBER(R1994))),"",IF(Q1994&lt;R1994,1,0))</x:f>
        <x:v>0</x:v>
      </x:c>
      <x:c r="AF1994" s="50" t="n">
        <x:f>IFERROR(IF(AND(A1994=A1993,C1994=C1993+1,ISNUMBER(AE1993)),AE1993,""),"")</x:f>
        <x:v>0</x:v>
      </x:c>
      <x:c r="AG1994" s="52" t="n">
        <x:f>IFERROR(IF(AND(A1994=A1993,C1994=C1993+1,ISNUMBER(U1994),ISNUMBER(U1993),U1993&lt;&gt;0),U1994/U1993-1,""),"")</x:f>
        <x:v>-0.32380566115882925</x:v>
      </x:c>
      <x:c r="AH1994" s="50" t="n">
        <x:f>IF(AND(ISNUMBER(AE1994),ISNUMBER(AF1994),ISNUMBER(AG1994)),IF(AND(AE1994=1,AF1994=1,AG1994&lt;0),1,0),"")</x:f>
        <x:v>0</x:v>
      </x:c>
      <x:c r="AI1994" s="50" t="n">
        <x:f>IF(AND(A1994=A1995,C1995=C1994+1,ISNUMBER(AH1995)),C1995,"")</x:f>
        <x:v>2019</x:v>
      </x:c>
      <x:c r="AJ1994" s="50" t="n">
        <x:f>IF(AND(A1994=A1995,C1995=C1994+1,ISNUMBER(AH1995)),AH1995,"")</x:f>
        <x:v>0</x:v>
      </x:c>
    </x:row>
    <x:row r="1995" ht="15">
      <x:c r="A1995" s="9" t="s">
        <x:v>146</x:v>
      </x:c>
      <x:c r="B1995" s="10">
        <x:v>43830</x:v>
      </x:c>
      <x:c r="C1995" s="9">
        <x:v>2019</x:v>
      </x:c>
      <x:c r="D1995" s="11">
        <x:v>6440</x:v>
      </x:c>
      <x:c r="E1995" s="11">
        <x:v>2523.4</x:v>
      </x:c>
      <x:c r="F1995" s="11">
        <x:v>1940.4</x:v>
      </x:c>
      <x:c r="G1995" s="11">
        <x:v>3852.9</x:v>
      </x:c>
      <x:c r="H1995" s="11">
        <x:v>1995.6</x:v>
      </x:c>
      <x:c r="I1995" s="11">
        <x:v>2587.1</x:v>
      </x:c>
      <x:c r="J1995" s="11">
        <x:v>1722.6</x:v>
      </x:c>
      <x:c r="K1995" s="11">
        <x:v>207.9</x:v>
      </x:c>
      <x:c r="L1995" s="11">
        <x:v>937.8</x:v>
      </x:c>
      <x:c r="M1995" s="11">
        <x:v>158.69999999999999</x:v>
      </x:c>
      <x:c r="N1995" s="11">
        <x:v>1836.9</x:v>
      </x:c>
      <x:c r="O1995" s="11">
        <x:v>6955.7</x:v>
      </x:c>
      <x:c r="P1995" s="11">
        <x:v>232.1</x:v>
      </x:c>
      <x:c r="Q1995" s="11">
        <x:v>527.4</x:v>
      </x:c>
      <x:c r="R1995" s="11">
        <x:v>85.8</x:v>
      </x:c>
      <x:c r="S1995" s="11">
        <x:v>121.1</x:v>
      </x:c>
      <x:c r="T1995" s="11">
        <x:v>370.2</x:v>
      </x:c>
      <x:c r="U1995" s="11">
        <x:v>3976.1605</x:v>
      </x:c>
      <x:c r="V1995" s="11">
        <x:v>18</x:v>
      </x:c>
      <x:c r="W1995" s="12">
        <x:v>0</x:v>
      </x:c>
      <x:c r="X1995" s="8">
        <x:v>0</x:v>
      </x:c>
      <x:c r="Y1995" s="13">
        <x:f t="shared" si="186"/>
        <x:v>1.3004535147392291</x:v>
      </x:c>
      <x:c r="Z1995" s="13">
        <x:f t="shared" si="187"/>
        <x:v>0.59827639751552797</x:v>
      </x:c>
      <x:c r="AA1995" s="13">
        <x:f t="shared" si="188"/>
        <x:v>1.8804347826086955E-2</x:v>
      </x:c>
      <x:c r="AB1995" s="13">
        <x:f t="shared" si="189"/>
        <x:v>3.6040372670807452E-2</x:v>
      </x:c>
      <x:c r="AC1995" s="13">
        <x:f t="shared" si="190"/>
        <x:v>9.6083469594331533E-2</x:v>
      </x:c>
      <x:c r="AD1995" s="13">
        <x:f t="shared" si="191"/>
        <x:v>0.26748447204968945</x:v>
      </x:c>
      <x:c r="AE1995" s="50" t="n">
        <x:f>IF(OR(NOT(ISNUMBER(Q1995)),NOT(ISNUMBER(R1995))),"",IF(Q1995&lt;R1995,1,0))</x:f>
        <x:v>0</x:v>
      </x:c>
      <x:c r="AF1995" s="50" t="n">
        <x:f>IFERROR(IF(AND(A1995=A1994,C1995=C1994+1,ISNUMBER(AE1994)),AE1994,""),"")</x:f>
        <x:v>0</x:v>
      </x:c>
      <x:c r="AG1995" s="52" t="n">
        <x:f>IFERROR(IF(AND(A1995=A1994,C1995=C1994+1,ISNUMBER(U1995),ISNUMBER(U1994),U1994&lt;&gt;0),U1995/U1994-1,""),"")</x:f>
        <x:v>0.4963503471084083</x:v>
      </x:c>
      <x:c r="AH1995" s="50" t="n">
        <x:f>IF(AND(ISNUMBER(AE1995),ISNUMBER(AF1995),ISNUMBER(AG1995)),IF(AND(AE1995=1,AF1995=1,AG1995&lt;0),1,0),"")</x:f>
        <x:v>0</x:v>
      </x:c>
      <x:c r="AI1995" s="50" t="n">
        <x:f>IF(AND(A1995=A1996,C1996=C1995+1,ISNUMBER(AH1996)),C1996,"")</x:f>
        <x:v>2020</x:v>
      </x:c>
      <x:c r="AJ1995" s="50" t="n">
        <x:f>IF(AND(A1995=A1996,C1996=C1995+1,ISNUMBER(AH1996)),AH1996,"")</x:f>
        <x:v>0</x:v>
      </x:c>
    </x:row>
    <x:row r="1996" ht="15">
      <x:c r="A1996" s="9" t="s">
        <x:v>146</x:v>
      </x:c>
      <x:c r="B1996" s="10">
        <x:v>44196</x:v>
      </x:c>
      <x:c r="C1996" s="9">
        <x:v>2020</x:v>
      </x:c>
      <x:c r="D1996" s="11">
        <x:v>6079.5</x:v>
      </x:c>
      <x:c r="E1996" s="11">
        <x:v>2245.5</x:v>
      </x:c>
      <x:c r="F1996" s="11">
        <x:v>1522.6</x:v>
      </x:c>
      <x:c r="G1996" s="11">
        <x:v>3365.7</x:v>
      </x:c>
      <x:c r="H1996" s="11">
        <x:v>1902.8</x:v>
      </x:c>
      <x:c r="I1996" s="11">
        <x:v>2713.8</x:v>
      </x:c>
      <x:c r="J1996" s="11">
        <x:v>1840.5</x:v>
      </x:c>
      <x:c r="K1996" s="11">
        <x:v>505.6</x:v>
      </x:c>
      <x:c r="L1996" s="11">
        <x:v>840.7</x:v>
      </x:c>
      <x:c r="M1996" s="11">
        <x:v>158.80000000000001</x:v>
      </x:c>
      <x:c r="N1996" s="11">
        <x:v>1744</x:v>
      </x:c>
      <x:c r="O1996" s="11">
        <x:v>3697.5</x:v>
      </x:c>
      <x:c r="P1996" s="11">
        <x:v>27</x:v>
      </x:c>
      <x:c r="Q1996" s="11">
        <x:v>185.1</x:v>
      </x:c>
      <x:c r="R1996" s="11">
        <x:v>58.3</x:v>
      </x:c>
      <x:c r="S1996" s="11">
        <x:v>-22.4</x:v>
      </x:c>
      <x:c r="T1996" s="11">
        <x:v>487.2</x:v>
      </x:c>
      <x:c r="U1996" s="11">
        <x:v>3357.5981999999999</x:v>
      </x:c>
      <x:c r="V1996" s="11">
        <x:v>18</x:v>
      </x:c>
      <x:c r="W1996" s="12">
        <x:v>0</x:v>
      </x:c>
      <x:c r="X1996" s="8">
        <x:v>0</x:v>
      </x:c>
      <x:c r="Y1996" s="13">
        <x:f t="shared" si="186"/>
        <x:v>1.4747799816104032</x:v>
      </x:c>
      <x:c r="Z1996" s="13">
        <x:f t="shared" si="187"/>
        <x:v>0.55361460646434735</x:v>
      </x:c>
      <x:c r="AA1996" s="13">
        <x:f t="shared" si="188"/>
        <x:v>-3.6845135290731142E-3</x:v>
      </x:c>
      <x:c r="AB1996" s="13">
        <x:f t="shared" si="189"/>
        <x:v>4.4411547002220575E-3</x:v>
      </x:c>
      <x:c r="AC1996" s="13">
        <x:f t="shared" si="190"/>
        <x:v>0.14475443444157235</x:v>
      </x:c>
      <x:c r="AD1996" s="13">
        <x:f t="shared" si="191"/>
        <x:v>0.30273871206513692</x:v>
      </x:c>
      <x:c r="AE1996" s="50" t="n">
        <x:f>IF(OR(NOT(ISNUMBER(Q1996)),NOT(ISNUMBER(R1996))),"",IF(Q1996&lt;R1996,1,0))</x:f>
        <x:v>0</x:v>
      </x:c>
      <x:c r="AF1996" s="50" t="n">
        <x:f>IFERROR(IF(AND(A1996=A1995,C1996=C1995+1,ISNUMBER(AE1995)),AE1995,""),"")</x:f>
        <x:v>0</x:v>
      </x:c>
      <x:c r="AG1996" s="52" t="n">
        <x:f>IFERROR(IF(AND(A1996=A1995,C1996=C1995+1,ISNUMBER(U1996),ISNUMBER(U1995),U1995&lt;&gt;0),U1996/U1995-1,""),"")</x:f>
        <x:v>-0.15556773928014223</x:v>
      </x:c>
      <x:c r="AH1996" s="50" t="n">
        <x:f>IF(AND(ISNUMBER(AE1996),ISNUMBER(AF1996),ISNUMBER(AG1996)),IF(AND(AE1996=1,AF1996=1,AG1996&lt;0),1,0),"")</x:f>
        <x:v>0</x:v>
      </x:c>
      <x:c r="AI1996" s="50" t="n">
        <x:f>IF(AND(A1996=A1997,C1997=C1996+1,ISNUMBER(AH1997)),C1997,"")</x:f>
        <x:v>2021</x:v>
      </x:c>
      <x:c r="AJ1996" s="50" t="n">
        <x:f>IF(AND(A1996=A1997,C1997=C1996+1,ISNUMBER(AH1997)),AH1997,"")</x:f>
        <x:v>0</x:v>
      </x:c>
    </x:row>
    <x:row r="1997" ht="15">
      <x:c r="A1997" s="9" t="s">
        <x:v>146</x:v>
      </x:c>
      <x:c r="B1997" s="10">
        <x:v>44561</x:v>
      </x:c>
      <x:c r="C1997" s="9">
        <x:v>2021</x:v>
      </x:c>
      <x:c r="D1997" s="11">
        <x:v>4400.1000000000004</x:v>
      </x:c>
      <x:c r="E1997" s="11">
        <x:v>1891.1</x:v>
      </x:c>
      <x:c r="F1997" s="11">
        <x:v>1025.2</x:v>
      </x:c>
      <x:c r="G1997" s="11">
        <x:v>2162.3000000000002</x:v>
      </x:c>
      <x:c r="H1997" s="11">
        <x:v>1064.4000000000001</x:v>
      </x:c>
      <x:c r="I1997" s="11">
        <x:v>2237.8000000000002</x:v>
      </x:c>
      <x:c r="J1997" s="11">
        <x:v>1387.3</x:v>
      </x:c>
      <x:c r="K1997" s="11">
        <x:v>459.8</x:v>
      </x:c>
      <x:c r="L1997" s="11">
        <x:v>724.4</x:v>
      </x:c>
      <x:c r="M1997" s="11">
        <x:v>74.5</x:v>
      </x:c>
      <x:c r="N1997" s="11">
        <x:v>989.9</x:v>
      </x:c>
      <x:c r="O1997" s="11">
        <x:v>4586.7</x:v>
      </x:c>
      <x:c r="P1997" s="11">
        <x:v>348.5</x:v>
      </x:c>
      <x:c r="Q1997" s="11">
        <x:v>518.5</x:v>
      </x:c>
      <x:c r="R1997" s="11">
        <x:v>44.1</x:v>
      </x:c>
      <x:c r="S1997" s="11">
        <x:v>278.89999999999998</x:v>
      </x:c>
      <x:c r="T1997" s="11">
        <x:v>332.3</x:v>
      </x:c>
      <x:c r="U1997" s="11">
        <x:v>3435.2139000000002</x:v>
      </x:c>
      <x:c r="V1997" s="11">
        <x:v>18</x:v>
      </x:c>
      <x:c r="W1997" s="12">
        <x:v>0</x:v>
      </x:c>
      <x:c r="X1997" s="8">
        <x:v>0</x:v>
      </x:c>
      <x:c r="Y1997" s="13">
        <x:f t="shared" si="186"/>
        <x:v>1.8446156847444399</x:v>
      </x:c>
      <x:c r="Z1997" s="13">
        <x:f t="shared" si="187"/>
        <x:v>0.49142064953069248</x:v>
      </x:c>
      <x:c r="AA1997" s="13">
        <x:f t="shared" si="188"/>
        <x:v>6.3384923069930224E-2</x:v>
      </x:c>
      <x:c r="AB1997" s="13">
        <x:f t="shared" si="189"/>
        <x:v>7.9202745392150178E-2</x:v>
      </x:c>
      <x:c r="AC1997" s="13">
        <x:f t="shared" si="190"/>
        <x:v>0.15367895296674836</x:v>
      </x:c>
      <x:c r="AD1997" s="13">
        <x:f t="shared" si="191"/>
        <x:v>0.31528828890252492</x:v>
      </x:c>
      <x:c r="AE1997" s="50" t="n">
        <x:f>IF(OR(NOT(ISNUMBER(Q1997)),NOT(ISNUMBER(R1997))),"",IF(Q1997&lt;R1997,1,0))</x:f>
        <x:v>0</x:v>
      </x:c>
      <x:c r="AF1997" s="50" t="n">
        <x:f>IFERROR(IF(AND(A1997=A1996,C1997=C1996+1,ISNUMBER(AE1996)),AE1996,""),"")</x:f>
        <x:v>0</x:v>
      </x:c>
      <x:c r="AG1997" s="52" t="n">
        <x:f>IFERROR(IF(AND(A1997=A1996,C1997=C1996+1,ISNUMBER(U1997),ISNUMBER(U1996),U1996&lt;&gt;0),U1997/U1996-1,""),"")</x:f>
        <x:v>0.02311643483725967</x:v>
      </x:c>
      <x:c r="AH1997" s="50" t="n">
        <x:f>IF(AND(ISNUMBER(AE1997),ISNUMBER(AF1997),ISNUMBER(AG1997)),IF(AND(AE1997=1,AF1997=1,AG1997&lt;0),1,0),"")</x:f>
        <x:v>0</x:v>
      </x:c>
      <x:c r="AI1997" s="50" t="n">
        <x:f>IF(AND(A1997=A1998,C1998=C1997+1,ISNUMBER(AH1998)),C1998,"")</x:f>
        <x:v>2022</x:v>
      </x:c>
      <x:c r="AJ1997" s="50" t="n">
        <x:f>IF(AND(A1997=A1998,C1998=C1997+1,ISNUMBER(AH1998)),AH1998,"")</x:f>
        <x:v>0</x:v>
      </x:c>
    </x:row>
    <x:row r="1998" ht="15">
      <x:c r="A1998" s="9" t="s">
        <x:v>146</x:v>
      </x:c>
      <x:c r="B1998" s="10">
        <x:v>44926</x:v>
      </x:c>
      <x:c r="C1998" s="9">
        <x:v>2022</x:v>
      </x:c>
      <x:c r="D1998" s="11">
        <x:v>4136.3999999999996</x:v>
      </x:c>
      <x:c r="E1998" s="11">
        <x:v>1690.1</x:v>
      </x:c>
      <x:c r="F1998" s="11">
        <x:v>1145.9000000000001</x:v>
      </x:c>
      <x:c r="G1998" s="11">
        <x:v>2034.2</x:v>
      </x:c>
      <x:c r="H1998" s="11">
        <x:v>1054.2</x:v>
      </x:c>
      <x:c r="I1998" s="11">
        <x:v>2102.1999999999998</x:v>
      </x:c>
      <x:c r="J1998" s="11">
        <x:v>1213.2</x:v>
      </x:c>
      <x:c r="K1998" s="11">
        <x:v>235.7</x:v>
      </x:c>
      <x:c r="L1998" s="11">
        <x:v>727.8</x:v>
      </x:c>
      <x:c r="M1998" s="11">
        <x:v>266.8</x:v>
      </x:c>
      <x:c r="N1998" s="11">
        <x:v>787.4</x:v>
      </x:c>
      <x:c r="O1998" s="11">
        <x:v>4994.8</x:v>
      </x:c>
      <x:c r="P1998" s="11">
        <x:v>284.8</x:v>
      </x:c>
      <x:c r="Q1998" s="11">
        <x:v>454.4</x:v>
      </x:c>
      <x:c r="R1998" s="11">
        <x:v>48.4</x:v>
      </x:c>
      <x:c r="S1998" s="11">
        <x:v>192.2</x:v>
      </x:c>
      <x:c r="T1998" s="11">
        <x:v>257.5</x:v>
      </x:c>
      <x:c r="U1998" s="11">
        <x:v>1890.058</x:v>
      </x:c>
      <x:c r="V1998" s="11">
        <x:v>18</x:v>
      </x:c>
      <x:c r="W1998" s="12">
        <x:v>0</x:v>
      </x:c>
      <x:c r="X1998" s="8">
        <x:v>0</x:v>
      </x:c>
      <x:c r="Y1998" s="13">
        <x:f t="shared" si="186"/>
        <x:v>1.4749105506588707</x:v>
      </x:c>
      <x:c r="Z1998" s="13">
        <x:f t="shared" si="187"/>
        <x:v>0.49178029204138868</x:v>
      </x:c>
      <x:c r="AA1998" s="13">
        <x:f t="shared" si="188"/>
        <x:v>4.6465525577797116E-2</x:v>
      </x:c>
      <x:c r="AB1998" s="13">
        <x:f t="shared" si="189"/>
        <x:v>6.8852141959191579E-2</x:v>
      </x:c>
      <x:c r="AC1998" s="13">
        <x:f t="shared" si="190"/>
        <x:v>0.12658538983384132</x:v>
      </x:c>
      <x:c r="AD1998" s="13">
        <x:f t="shared" si="191"/>
        <x:v>0.29329852045256749</x:v>
      </x:c>
      <x:c r="AE1998" s="50" t="n">
        <x:f>IF(OR(NOT(ISNUMBER(Q1998)),NOT(ISNUMBER(R1998))),"",IF(Q1998&lt;R1998,1,0))</x:f>
        <x:v>0</x:v>
      </x:c>
      <x:c r="AF1998" s="50" t="n">
        <x:f>IFERROR(IF(AND(A1998=A1997,C1998=C1997+1,ISNUMBER(AE1997)),AE1997,""),"")</x:f>
        <x:v>0</x:v>
      </x:c>
      <x:c r="AG1998" s="52" t="n">
        <x:f>IFERROR(IF(AND(A1998=A1997,C1998=C1997+1,ISNUMBER(U1998),ISNUMBER(U1997),U1997&lt;&gt;0),U1998/U1997-1,""),"")</x:f>
        <x:v>-0.44979903580385494</x:v>
      </x:c>
      <x:c r="AH1998" s="50" t="n">
        <x:f>IF(AND(ISNUMBER(AE1998),ISNUMBER(AF1998),ISNUMBER(AG1998)),IF(AND(AE1998=1,AF1998=1,AG1998&lt;0),1,0),"")</x:f>
        <x:v>0</x:v>
      </x:c>
      <x:c r="AI1998" s="50" t="n">
        <x:f>IF(AND(A1998=A1999,C1999=C1998+1,ISNUMBER(AH1999)),C1999,"")</x:f>
        <x:v>2023</x:v>
      </x:c>
      <x:c r="AJ1998" s="50" t="n">
        <x:f>IF(AND(A1998=A1999,C1999=C1998+1,ISNUMBER(AH1999)),AH1999,"")</x:f>
        <x:v>0</x:v>
      </x:c>
    </x:row>
    <x:row r="1999" ht="15">
      <x:c r="A1999" s="9" t="s">
        <x:v>146</x:v>
      </x:c>
      <x:c r="B1999" s="10">
        <x:v>45291</x:v>
      </x:c>
      <x:c r="C1999" s="9">
        <x:v>2023</x:v>
      </x:c>
      <x:c r="D1999" s="11">
        <x:v>4025.5</x:v>
      </x:c>
      <x:c r="E1999" s="11">
        <x:v>1563.2</x:v>
      </x:c>
      <x:c r="F1999" s="11">
        <x:v>924.7</x:v>
      </x:c>
      <x:c r="G1999" s="11">
        <x:v>1985.2</x:v>
      </x:c>
      <x:c r="H1999" s="11">
        <x:v>1053.5</x:v>
      </x:c>
      <x:c r="I1999" s="11">
        <x:v>2040.3</x:v>
      </x:c>
      <x:c r="J1999" s="11">
        <x:v>1135</x:v>
      </x:c>
      <x:c r="K1999" s="11">
        <x:v>131.5</x:v>
      </x:c>
      <x:c r="L1999" s="11">
        <x:v>727.6</x:v>
      </x:c>
      <x:c r="M1999" s="11">
        <x:v>89.6</x:v>
      </x:c>
      <x:c r="N1999" s="11">
        <x:v>963.9</x:v>
      </x:c>
      <x:c r="O1999" s="11">
        <x:v>4837.1000000000004</x:v>
      </x:c>
      <x:c r="P1999" s="11">
        <x:v>160.69999999999999</x:v>
      </x:c>
      <x:c r="Q1999" s="11">
        <x:v>343.8</x:v>
      </x:c>
      <x:c r="R1999" s="11">
        <x:v>51.7</x:v>
      </x:c>
      <x:c r="S1999" s="11">
        <x:v>38.1</x:v>
      </x:c>
      <x:c r="T1999" s="11">
        <x:v>223.6</x:v>
      </x:c>
      <x:c r="U1999" s="11">
        <x:v>1760.8523</x:v>
      </x:c>
      <x:c r="V1999" s="11">
        <x:v>18</x:v>
      </x:c>
      <x:c r="W1999" s="12">
        <x:v>0</x:v>
      </x:c>
      <x:c r="X1999" s="8">
        <x:v>0</x:v>
      </x:c>
      <x:c r="Y1999" s="13">
        <x:f t="shared" si="186"/>
        <x:v>1.6904942143397859</x:v>
      </x:c>
      <x:c r="Z1999" s="13">
        <x:f t="shared" si="187"/>
        <x:v>0.4931561296733325</x:v>
      </x:c>
      <x:c r="AA1999" s="13">
        <x:f t="shared" si="188"/>
        <x:v>9.4646627748105824E-3</x:v>
      </x:c>
      <x:c r="AB1999" s="13">
        <x:f t="shared" si="189"/>
        <x:v>3.9920506769345422E-2</x:v>
      </x:c>
      <x:c r="AC1999" s="13">
        <x:f t="shared" si="190"/>
        <x:v>0.11263348780979246</x:v>
      </x:c>
      <x:c r="AD1999" s="13">
        <x:f t="shared" si="191"/>
        <x:v>0.28195255247795303</x:v>
      </x:c>
      <x:c r="AE1999" s="50" t="n">
        <x:f>IF(OR(NOT(ISNUMBER(Q1999)),NOT(ISNUMBER(R1999))),"",IF(Q1999&lt;R1999,1,0))</x:f>
        <x:v>0</x:v>
      </x:c>
      <x:c r="AF1999" s="50" t="n">
        <x:f>IFERROR(IF(AND(A1999=A1998,C1999=C1998+1,ISNUMBER(AE1998)),AE1998,""),"")</x:f>
        <x:v>0</x:v>
      </x:c>
      <x:c r="AG1999" s="52" t="n">
        <x:f>IFERROR(IF(AND(A1999=A1998,C1999=C1998+1,ISNUMBER(U1999),ISNUMBER(U1998),U1998&lt;&gt;0),U1999/U1998-1,""),"")</x:f>
        <x:v>-0.06836070639102076</x:v>
      </x:c>
      <x:c r="AH1999" s="50" t="n">
        <x:f>IF(AND(ISNUMBER(AE1999),ISNUMBER(AF1999),ISNUMBER(AG1999)),IF(AND(AE1999=1,AF1999=1,AG1999&lt;0),1,0),"")</x:f>
        <x:v>0</x:v>
      </x:c>
      <x:c r="AI1999" s="50" t="n">
        <x:f>IF(AND(A1999=A2000,C2000=C1999+1,ISNUMBER(AH2000)),C2000,"")</x:f>
        <x:v>2024</x:v>
      </x:c>
      <x:c r="AJ1999" s="50" t="n">
        <x:f>IF(AND(A1999=A2000,C2000=C1999+1,ISNUMBER(AH2000)),AH2000,"")</x:f>
        <x:v>0</x:v>
      </x:c>
    </x:row>
    <x:row r="2000" ht="15">
      <x:c r="A2000" s="9" t="s">
        <x:v>146</x:v>
      </x:c>
      <x:c r="B2000" s="10">
        <x:v>45657</x:v>
      </x:c>
      <x:c r="C2000" s="9">
        <x:v>2024</x:v>
      </x:c>
      <x:c r="D2000" s="11">
        <x:v>4031.2</x:v>
      </x:c>
      <x:c r="E2000" s="11">
        <x:v>1653.5</x:v>
      </x:c>
      <x:c r="F2000" s="11">
        <x:v>985.3</x:v>
      </x:c>
      <x:c r="G2000" s="11">
        <x:v>2057.1</x:v>
      </x:c>
      <x:c r="H2000" s="11">
        <x:v>1089.5999999999999</x:v>
      </x:c>
      <x:c r="I2000" s="11">
        <x:v>1974.1</x:v>
      </x:c>
      <x:c r="J2000" s="11">
        <x:v>1065.9000000000001</x:v>
      </x:c>
      <x:c r="K2000" s="11">
        <x:v>244.4</x:v>
      </x:c>
      <x:c r="L2000" s="11">
        <x:v>648.6</x:v>
      </x:c>
      <x:c r="M2000" s="11">
        <x:v>107.7</x:v>
      </x:c>
      <x:c r="N2000" s="11">
        <x:v>981.9</x:v>
      </x:c>
      <x:c r="O2000" s="11">
        <x:v>4607.3999999999996</x:v>
      </x:c>
      <x:c r="P2000" s="11">
        <x:v>2.2999999999999998</x:v>
      </x:c>
      <x:c r="Q2000" s="11">
        <x:v>192.9</x:v>
      </x:c>
      <x:c r="R2000" s="11">
        <x:v>50</x:v>
      </x:c>
      <x:c r="S2000" s="11">
        <x:v>-77.400000000000006</x:v>
      </x:c>
      <x:c r="T2000" s="11">
        <x:v>228.3</x:v>
      </x:c>
      <x:c r="U2000" s="11">
        <x:v>1549.193</x:v>
      </x:c>
      <x:c r="V2000" s="11">
        <x:v>18</x:v>
      </x:c>
      <x:c r="W2000" s="12">
        <x:v>0</x:v>
      </x:c>
      <x:c r="X2000" s="8">
        <x:v>0</x:v>
      </x:c>
      <x:c r="Y2000" s="13">
        <x:f t="shared" si="186"/>
        <x:v>1.6781690855576983</x:v>
      </x:c>
      <x:c r="Z2000" s="13">
        <x:f t="shared" si="187"/>
        <x:v>0.51029470132962884</x:v>
      </x:c>
      <x:c r="AA2000" s="13">
        <x:f t="shared" si="188"/>
        <x:v>-1.9200238142488592E-2</x:v>
      </x:c>
      <x:c r="AB2000" s="13">
        <x:f t="shared" si="189"/>
        <x:v>5.7054971224449293E-4</x:v>
      </x:c>
      <x:c r="AC2000" s="13">
        <x:f t="shared" si="190"/>
        <x:v>0.11098147878080794</x:v>
      </x:c>
      <x:c r="AD2000" s="13">
        <x:f t="shared" si="191"/>
        <x:v>0.26441258186148048</x:v>
      </x:c>
      <x:c r="AE2000" s="50" t="n">
        <x:f>IF(OR(NOT(ISNUMBER(Q2000)),NOT(ISNUMBER(R2000))),"",IF(Q2000&lt;R2000,1,0))</x:f>
        <x:v>0</x:v>
      </x:c>
      <x:c r="AF2000" s="50" t="n">
        <x:f>IFERROR(IF(AND(A2000=A1999,C2000=C1999+1,ISNUMBER(AE1999)),AE1999,""),"")</x:f>
        <x:v>0</x:v>
      </x:c>
      <x:c r="AG2000" s="52" t="n">
        <x:f>IFERROR(IF(AND(A2000=A1999,C2000=C1999+1,ISNUMBER(U2000),ISNUMBER(U1999),U1999&lt;&gt;0),U2000/U1999-1,""),"")</x:f>
        <x:v>-0.12020275635838396</x:v>
      </x:c>
      <x:c r="AH2000" s="50" t="n">
        <x:f>IF(AND(ISNUMBER(AE2000),ISNUMBER(AF2000),ISNUMBER(AG2000)),IF(AND(AE2000=1,AF2000=1,AG2000&lt;0),1,0),"")</x:f>
        <x:v>0</x:v>
      </x:c>
      <x:c r="AI2000" s="50" t="str">
        <x:f>IF(AND(A2000=A2001,C2001=C2000+1,ISNUMBER(AH2001)),C2001,"")</x:f>
      </x:c>
      <x:c r="AJ2000" s="50" t="str">
        <x:f>IF(AND(A2000=A2001,C2001=C2000+1,ISNUMBER(AH2001)),AH2001,"")</x:f>
      </x:c>
    </x:row>
    <x:row r="2001" ht="15">
      <x:c r="A2001" s="9" t="s">
        <x:v>147</x:v>
      </x:c>
      <x:c r="B2001" s="10">
        <x:v>39447</x:v>
      </x:c>
      <x:c r="C2001" s="9">
        <x:v>2007</x:v>
      </x:c>
      <x:c r="D2001" s="11">
        <x:v>1538.4</x:v>
      </x:c>
      <x:c r="E2001" s="11">
        <x:v>27.2</x:v>
      </x:c>
      <x:c r="F2001" s="11">
        <x:v>61.8</x:v>
      </x:c>
      <x:c r="G2001" s="11">
        <x:v>462.4</x:v>
      </x:c>
      <x:c r="H2001" s="11">
        <x:v>403.3</x:v>
      </x:c>
      <x:c r="I2001" s="11">
        <x:v>1076</x:v>
      </x:c>
      <x:c r="J2001" s="11">
        <x:v>967.7</x:v>
      </x:c>
      <x:c r="K2001" s="11">
        <x:v>4.2</x:v>
      </x:c>
      <x:c r="L2001" s="11" t="s">
        <x:v>40</x:v>
      </x:c>
      <x:c r="M2001" s="11">
        <x:v>246</x:v>
      </x:c>
      <x:c r="N2001" s="11">
        <x:v>157.30000000000001</x:v>
      </x:c>
      <x:c r="O2001" s="11">
        <x:v>73.599999999999994</x:v>
      </x:c>
      <x:c r="P2001" s="11">
        <x:v>35.6</x:v>
      </x:c>
      <x:c r="Q2001" s="11" t="s">
        <x:v>40</x:v>
      </x:c>
      <x:c r="R2001" s="11">
        <x:v>22</x:v>
      </x:c>
      <x:c r="S2001" s="11">
        <x:v>382.8</x:v>
      </x:c>
      <x:c r="T2001" s="11">
        <x:v>-87.3</x:v>
      </x:c>
      <x:c r="U2001" s="11">
        <x:v>1260.3258000000001</x:v>
      </x:c>
      <x:c r="V2001" s="11">
        <x:v>16</x:v>
      </x:c>
      <x:c r="W2001" s="12">
        <x:v>2</x:v>
      </x:c>
      <x:c r="X2001" s="8">
        <x:v>0</x:v>
      </x:c>
      <x:c r="Y2001" s="13">
        <x:f t="shared" si="186"/>
        <x:v>0.44012944983818769</x:v>
      </x:c>
      <x:c r="Z2001" s="13">
        <x:f t="shared" si="187"/>
        <x:v>0.30057202288091522</x:v>
      </x:c>
      <x:c r="AA2001" s="13">
        <x:f t="shared" si="188"/>
        <x:v>0.24882995319812792</x:v>
      </x:c>
      <x:c r="AB2001" s="13">
        <x:f t="shared" si="189"/>
        <x:v>2.3140925637025481E-2</x:v>
      </x:c>
      <x:c r="AC2001" s="13">
        <x:f t="shared" si="190"/>
        <x:v>-0.18879757785467127</x:v>
      </x:c>
      <x:c r="AD2001" s="13">
        <x:f t="shared" si="191"/>
        <x:v>0.62903016120644828</x:v>
      </x:c>
      <x:c r="AE2001" s="50" t="str">
        <x:f>IF(OR(NOT(ISNUMBER(Q2001)),NOT(ISNUMBER(R2001))),"",IF(Q2001&lt;R2001,1,0))</x:f>
      </x:c>
      <x:c r="AF2001" s="50" t="str">
        <x:f>IFERROR(IF(AND(A2001=A2000,C2001=C2000+1,ISNUMBER(AE2000)),AE2000,""),"")</x:f>
      </x:c>
      <x:c r="AG2001" s="52" t="str">
        <x:f>IFERROR(IF(AND(A2001=A2000,C2001=C2000+1,ISNUMBER(U2001),ISNUMBER(U2000),U2000&lt;&gt;0),U2001/U2000-1,""),"")</x:f>
      </x:c>
      <x:c r="AH2001" s="50" t="str">
        <x:f>IF(AND(ISNUMBER(AE2001),ISNUMBER(AF2001),ISNUMBER(AG2001)),IF(AND(AE2001=1,AF2001=1,AG2001&lt;0),1,0),"")</x:f>
      </x:c>
      <x:c r="AI2001" s="50" t="str">
        <x:f>IF(AND(A2001=A2002,C2002=C2001+1,ISNUMBER(AH2002)),C2002,"")</x:f>
      </x:c>
      <x:c r="AJ2001" s="50" t="str">
        <x:f>IF(AND(A2001=A2002,C2002=C2001+1,ISNUMBER(AH2002)),AH2002,"")</x:f>
      </x:c>
    </x:row>
    <x:row r="2002" ht="15">
      <x:c r="A2002" s="9" t="s">
        <x:v>147</x:v>
      </x:c>
      <x:c r="B2002" s="10">
        <x:v>39813</x:v>
      </x:c>
      <x:c r="C2002" s="9">
        <x:v>2008</x:v>
      </x:c>
      <x:c r="D2002" s="11">
        <x:v>1513.8</x:v>
      </x:c>
      <x:c r="E2002" s="11">
        <x:v>23.3</x:v>
      </x:c>
      <x:c r="F2002" s="11">
        <x:v>26.6</x:v>
      </x:c>
      <x:c r="G2002" s="11">
        <x:v>464.4</x:v>
      </x:c>
      <x:c r="H2002" s="11">
        <x:v>437.8</x:v>
      </x:c>
      <x:c r="I2002" s="11">
        <x:v>1049.4000000000001</x:v>
      </x:c>
      <x:c r="J2002" s="11">
        <x:v>944.9</x:v>
      </x:c>
      <x:c r="K2002" s="11">
        <x:v>0.7</x:v>
      </x:c>
      <x:c r="L2002" s="11" t="s">
        <x:v>40</x:v>
      </x:c>
      <x:c r="M2002" s="11">
        <x:v>281</x:v>
      </x:c>
      <x:c r="N2002" s="11">
        <x:v>156.80000000000001</x:v>
      </x:c>
      <x:c r="O2002" s="11">
        <x:v>84.6</x:v>
      </x:c>
      <x:c r="P2002" s="11">
        <x:v>31.6</x:v>
      </x:c>
      <x:c r="Q2002" s="11" t="s">
        <x:v>40</x:v>
      </x:c>
      <x:c r="R2002" s="11">
        <x:v>30.3</x:v>
      </x:c>
      <x:c r="S2002" s="11">
        <x:v>-4.0999999999999996</x:v>
      </x:c>
      <x:c r="T2002" s="11">
        <x:v>-22.6</x:v>
      </x:c>
      <x:c r="U2002" s="11">
        <x:v>958.51700000000005</x:v>
      </x:c>
      <x:c r="V2002" s="11">
        <x:v>16</x:v>
      </x:c>
      <x:c r="W2002" s="12">
        <x:v>2</x:v>
      </x:c>
      <x:c r="X2002" s="8">
        <x:v>0</x:v>
      </x:c>
      <x:c r="Y2002" s="13">
        <x:f t="shared" si="186"/>
        <x:v>0.87593984962406013</x:v>
      </x:c>
      <x:c r="Z2002" s="13">
        <x:f t="shared" si="187"/>
        <x:v>0.30677764565992865</x:v>
      </x:c>
      <x:c r="AA2002" s="13">
        <x:f t="shared" si="188"/>
        <x:v>-2.7084159069890343E-3</x:v>
      </x:c>
      <x:c r="AB2002" s="13">
        <x:f t="shared" si="189"/>
        <x:v>2.0874620161183778E-2</x:v>
      </x:c>
      <x:c r="AC2002" s="13">
        <x:f t="shared" si="190"/>
        <x:v>-4.8664944013781228E-2</x:v>
      </x:c>
      <x:c r="AD2002" s="13">
        <x:f t="shared" si="191"/>
        <x:v>0.62419077817413138</x:v>
      </x:c>
      <x:c r="AE2002" s="50" t="str">
        <x:f>IF(OR(NOT(ISNUMBER(Q2002)),NOT(ISNUMBER(R2002))),"",IF(Q2002&lt;R2002,1,0))</x:f>
      </x:c>
      <x:c r="AF2002" s="50" t="str">
        <x:f>IFERROR(IF(AND(A2002=A2001,C2002=C2001+1,ISNUMBER(AE2001)),AE2001,""),"")</x:f>
      </x:c>
      <x:c r="AG2002" s="52" t="n">
        <x:f>IFERROR(IF(AND(A2002=A2001,C2002=C2001+1,ISNUMBER(U2002),ISNUMBER(U2001),U2001&lt;&gt;0),U2002/U2001-1,""),"")</x:f>
        <x:v>-0.2394688738419859</x:v>
      </x:c>
      <x:c r="AH2002" s="50" t="str">
        <x:f>IF(AND(ISNUMBER(AE2002),ISNUMBER(AF2002),ISNUMBER(AG2002)),IF(AND(AE2002=1,AF2002=1,AG2002&lt;0),1,0),"")</x:f>
      </x:c>
      <x:c r="AI2002" s="50" t="str">
        <x:f>IF(AND(A2002=A2003,C2003=C2002+1,ISNUMBER(AH2003)),C2003,"")</x:f>
      </x:c>
      <x:c r="AJ2002" s="50" t="str">
        <x:f>IF(AND(A2002=A2003,C2003=C2002+1,ISNUMBER(AH2003)),AH2003,"")</x:f>
      </x:c>
    </x:row>
    <x:row r="2003" ht="15">
      <x:c r="A2003" s="9" t="s">
        <x:v>147</x:v>
      </x:c>
      <x:c r="B2003" s="10">
        <x:v>40178</x:v>
      </x:c>
      <x:c r="C2003" s="9">
        <x:v>2009</x:v>
      </x:c>
      <x:c r="D2003" s="11">
        <x:v>1002.2</x:v>
      </x:c>
      <x:c r="E2003" s="11">
        <x:v>13.6</x:v>
      </x:c>
      <x:c r="F2003" s="11">
        <x:v>28.3</x:v>
      </x:c>
      <x:c r="G2003" s="11">
        <x:v>433.6</x:v>
      </x:c>
      <x:c r="H2003" s="11">
        <x:v>405.3</x:v>
      </x:c>
      <x:c r="I2003" s="11">
        <x:v>568.6</x:v>
      </x:c>
      <x:c r="J2003" s="11">
        <x:v>478</x:v>
      </x:c>
      <x:c r="K2003" s="11">
        <x:v>7.3</x:v>
      </x:c>
      <x:c r="L2003" s="11" t="s">
        <x:v>40</x:v>
      </x:c>
      <x:c r="M2003" s="11">
        <x:v>252.5</x:v>
      </x:c>
      <x:c r="N2003" s="11">
        <x:v>152.80000000000001</x:v>
      </x:c>
      <x:c r="O2003" s="11">
        <x:v>47.1</x:v>
      </x:c>
      <x:c r="P2003" s="11">
        <x:v>-282</x:v>
      </x:c>
      <x:c r="Q2003" s="11" t="s">
        <x:v>40</x:v>
      </x:c>
      <x:c r="R2003" s="11">
        <x:v>22.9</x:v>
      </x:c>
      <x:c r="S2003" s="11">
        <x:v>-436.1</x:v>
      </x:c>
      <x:c r="T2003" s="11">
        <x:v>24.7</x:v>
      </x:c>
      <x:c r="U2003" s="11">
        <x:v>441.24360000000001</x:v>
      </x:c>
      <x:c r="V2003" s="11">
        <x:v>16</x:v>
      </x:c>
      <x:c r="W2003" s="12">
        <x:v>2</x:v>
      </x:c>
      <x:c r="X2003" s="8">
        <x:v>0</x:v>
      </x:c>
      <x:c r="Y2003" s="13">
        <x:f t="shared" si="186"/>
        <x:v>0.48056537102473496</x:v>
      </x:c>
      <x:c r="Z2003" s="13">
        <x:f t="shared" si="187"/>
        <x:v>0.43264817401716227</x:v>
      </x:c>
      <x:c r="AA2003" s="13">
        <x:f t="shared" si="188"/>
        <x:v>-0.43514268609060069</x:v>
      </x:c>
      <x:c r="AB2003" s="13">
        <x:f t="shared" si="189"/>
        <x:v>-0.28138096188385553</x:v>
      </x:c>
      <x:c r="AC2003" s="13">
        <x:f t="shared" si="190"/>
        <x:v>5.6964944649446493E-2</x:v>
      </x:c>
      <x:c r="AD2003" s="13">
        <x:f t="shared" si="191"/>
        <x:v>0.47695070844142884</x:v>
      </x:c>
      <x:c r="AE2003" s="50" t="str">
        <x:f>IF(OR(NOT(ISNUMBER(Q2003)),NOT(ISNUMBER(R2003))),"",IF(Q2003&lt;R2003,1,0))</x:f>
      </x:c>
      <x:c r="AF2003" s="50" t="str">
        <x:f>IFERROR(IF(AND(A2003=A2002,C2003=C2002+1,ISNUMBER(AE2002)),AE2002,""),"")</x:f>
      </x:c>
      <x:c r="AG2003" s="52" t="n">
        <x:f>IFERROR(IF(AND(A2003=A2002,C2003=C2002+1,ISNUMBER(U2003),ISNUMBER(U2002),U2002&lt;&gt;0),U2003/U2002-1,""),"")</x:f>
        <x:v>-0.5396601207907632</x:v>
      </x:c>
      <x:c r="AH2003" s="50" t="str">
        <x:f>IF(AND(ISNUMBER(AE2003),ISNUMBER(AF2003),ISNUMBER(AG2003)),IF(AND(AE2003=1,AF2003=1,AG2003&lt;0),1,0),"")</x:f>
      </x:c>
      <x:c r="AI2003" s="50" t="str">
        <x:f>IF(AND(A2003=A2004,C2004=C2003+1,ISNUMBER(AH2004)),C2004,"")</x:f>
      </x:c>
      <x:c r="AJ2003" s="50" t="str">
        <x:f>IF(AND(A2003=A2004,C2004=C2003+1,ISNUMBER(AH2004)),AH2004,"")</x:f>
      </x:c>
    </x:row>
    <x:row r="2004" ht="15">
      <x:c r="A2004" s="9" t="s">
        <x:v>147</x:v>
      </x:c>
      <x:c r="B2004" s="10">
        <x:v>40543</x:v>
      </x:c>
      <x:c r="C2004" s="9">
        <x:v>2010</x:v>
      </x:c>
      <x:c r="D2004" s="11">
        <x:v>1187.8</x:v>
      </x:c>
      <x:c r="E2004" s="11">
        <x:v>79.3</x:v>
      </x:c>
      <x:c r="F2004" s="11">
        <x:v>30.6</x:v>
      </x:c>
      <x:c r="G2004" s="11">
        <x:v>311.10000000000002</x:v>
      </x:c>
      <x:c r="H2004" s="11">
        <x:v>280.3</x:v>
      </x:c>
      <x:c r="I2004" s="11">
        <x:v>876.7</x:v>
      </x:c>
      <x:c r="J2004" s="11">
        <x:v>608</x:v>
      </x:c>
      <x:c r="K2004" s="11">
        <x:v>45.7</x:v>
      </x:c>
      <x:c r="L2004" s="11" t="s">
        <x:v>40</x:v>
      </x:c>
      <x:c r="M2004" s="11">
        <x:v>134</x:v>
      </x:c>
      <x:c r="N2004" s="11">
        <x:v>146.30000000000001</x:v>
      </x:c>
      <x:c r="O2004" s="11">
        <x:v>48.7</x:v>
      </x:c>
      <x:c r="P2004" s="11">
        <x:v>122</x:v>
      </x:c>
      <x:c r="Q2004" s="11" t="s">
        <x:v>40</x:v>
      </x:c>
      <x:c r="R2004" s="11">
        <x:v>13.2</x:v>
      </x:c>
      <x:c r="S2004" s="11">
        <x:v>156.4</x:v>
      </x:c>
      <x:c r="T2004" s="11">
        <x:v>36</x:v>
      </x:c>
      <x:c r="U2004" s="11">
        <x:v>983.05380000000002</x:v>
      </x:c>
      <x:c r="V2004" s="11">
        <x:v>16</x:v>
      </x:c>
      <x:c r="W2004" s="12">
        <x:v>2</x:v>
      </x:c>
      <x:c r="X2004" s="8">
        <x:v>0</x:v>
      </x:c>
      <x:c r="Y2004" s="13">
        <x:f t="shared" si="186"/>
        <x:v>2.5915032679738559</x:v>
      </x:c>
      <x:c r="Z2004" s="13">
        <x:f t="shared" si="187"/>
        <x:v>0.26191277992928103</x:v>
      </x:c>
      <x:c r="AA2004" s="13">
        <x:f t="shared" si="188"/>
        <x:v>0.13167199865297188</x:v>
      </x:c>
      <x:c r="AB2004" s="13">
        <x:f t="shared" si="189"/>
        <x:v>0.10271089408991413</x:v>
      </x:c>
      <x:c r="AC2004" s="13">
        <x:f t="shared" si="190"/>
        <x:v>0.11571841851494695</x:v>
      </x:c>
      <x:c r="AD2004" s="13">
        <x:f t="shared" si="191"/>
        <x:v>0.51187068530055568</x:v>
      </x:c>
      <x:c r="AE2004" s="50" t="str">
        <x:f>IF(OR(NOT(ISNUMBER(Q2004)),NOT(ISNUMBER(R2004))),"",IF(Q2004&lt;R2004,1,0))</x:f>
      </x:c>
      <x:c r="AF2004" s="50" t="str">
        <x:f>IFERROR(IF(AND(A2004=A2003,C2004=C2003+1,ISNUMBER(AE2003)),AE2003,""),"")</x:f>
      </x:c>
      <x:c r="AG2004" s="52" t="n">
        <x:f>IFERROR(IF(AND(A2004=A2003,C2004=C2003+1,ISNUMBER(U2004),ISNUMBER(U2003),U2003&lt;&gt;0),U2004/U2003-1,""),"")</x:f>
        <x:v>1.2279162802587957</x:v>
      </x:c>
      <x:c r="AH2004" s="50" t="str">
        <x:f>IF(AND(ISNUMBER(AE2004),ISNUMBER(AF2004),ISNUMBER(AG2004)),IF(AND(AE2004=1,AF2004=1,AG2004&lt;0),1,0),"")</x:f>
      </x:c>
      <x:c r="AI2004" s="50" t="str">
        <x:f>IF(AND(A2004=A2005,C2005=C2004+1,ISNUMBER(AH2005)),C2005,"")</x:f>
      </x:c>
      <x:c r="AJ2004" s="50" t="str">
        <x:f>IF(AND(A2004=A2005,C2005=C2004+1,ISNUMBER(AH2005)),AH2005,"")</x:f>
      </x:c>
    </x:row>
    <x:row r="2005" ht="15">
      <x:c r="A2005" s="9" t="s">
        <x:v>147</x:v>
      </x:c>
      <x:c r="B2005" s="10">
        <x:v>40908</x:v>
      </x:c>
      <x:c r="C2005" s="9">
        <x:v>2011</x:v>
      </x:c>
      <x:c r="D2005" s="11">
        <x:v>1525.2</x:v>
      </x:c>
      <x:c r="E2005" s="11">
        <x:v>24.7</x:v>
      </x:c>
      <x:c r="F2005" s="11">
        <x:v>31.6</x:v>
      </x:c>
      <x:c r="G2005" s="11">
        <x:v>412.5</x:v>
      </x:c>
      <x:c r="H2005" s="11">
        <x:v>380.6</x:v>
      </x:c>
      <x:c r="I2005" s="11">
        <x:v>1112.7</x:v>
      </x:c>
      <x:c r="J2005" s="11">
        <x:v>844.6</x:v>
      </x:c>
      <x:c r="K2005" s="11">
        <x:v>3</x:v>
      </x:c>
      <x:c r="L2005" s="11" t="s">
        <x:v>40</x:v>
      </x:c>
      <x:c r="M2005" s="11">
        <x:v>207.9</x:v>
      </x:c>
      <x:c r="N2005" s="11">
        <x:v>172.7</x:v>
      </x:c>
      <x:c r="O2005" s="11">
        <x:v>67.8</x:v>
      </x:c>
      <x:c r="P2005" s="11">
        <x:v>177.8</x:v>
      </x:c>
      <x:c r="Q2005" s="11" t="s">
        <x:v>40</x:v>
      </x:c>
      <x:c r="R2005" s="11">
        <x:v>13.9</x:v>
      </x:c>
      <x:c r="S2005" s="11">
        <x:v>260</x:v>
      </x:c>
      <x:c r="T2005" s="11">
        <x:v>90.4</x:v>
      </x:c>
      <x:c r="U2005" s="11">
        <x:v>1206.3045999999999</x:v>
      </x:c>
      <x:c r="V2005" s="11">
        <x:v>16</x:v>
      </x:c>
      <x:c r="W2005" s="12">
        <x:v>2</x:v>
      </x:c>
      <x:c r="X2005" s="8">
        <x:v>0</x:v>
      </x:c>
      <x:c r="Y2005" s="13">
        <x:f t="shared" si="186"/>
        <x:v>0.78164556962025311</x:v>
      </x:c>
      <x:c r="Z2005" s="13">
        <x:f t="shared" si="187"/>
        <x:v>0.27045633359559401</x:v>
      </x:c>
      <x:c r="AA2005" s="13">
        <x:f t="shared" si="188"/>
        <x:v>0.17046944662995017</x:v>
      </x:c>
      <x:c r="AB2005" s="13">
        <x:f t="shared" si="189"/>
        <x:v>0.11657487542617362</x:v>
      </x:c>
      <x:c r="AC2005" s="13">
        <x:f t="shared" si="190"/>
        <x:v>0.21915151515151515</x:v>
      </x:c>
      <x:c r="AD2005" s="13">
        <x:f t="shared" si="191"/>
        <x:v>0.55376344086021501</x:v>
      </x:c>
      <x:c r="AE2005" s="50" t="str">
        <x:f>IF(OR(NOT(ISNUMBER(Q2005)),NOT(ISNUMBER(R2005))),"",IF(Q2005&lt;R2005,1,0))</x:f>
      </x:c>
      <x:c r="AF2005" s="50" t="str">
        <x:f>IFERROR(IF(AND(A2005=A2004,C2005=C2004+1,ISNUMBER(AE2004)),AE2004,""),"")</x:f>
      </x:c>
      <x:c r="AG2005" s="52" t="n">
        <x:f>IFERROR(IF(AND(A2005=A2004,C2005=C2004+1,ISNUMBER(U2005),ISNUMBER(U2004),U2004&lt;&gt;0),U2005/U2004-1,""),"")</x:f>
        <x:v>0.2270992696432279</x:v>
      </x:c>
      <x:c r="AH2005" s="50" t="str">
        <x:f>IF(AND(ISNUMBER(AE2005),ISNUMBER(AF2005),ISNUMBER(AG2005)),IF(AND(AE2005=1,AF2005=1,AG2005&lt;0),1,0),"")</x:f>
      </x:c>
      <x:c r="AI2005" s="50" t="str">
        <x:f>IF(AND(A2005=A2006,C2006=C2005+1,ISNUMBER(AH2006)),C2006,"")</x:f>
      </x:c>
      <x:c r="AJ2005" s="50" t="str">
        <x:f>IF(AND(A2005=A2006,C2006=C2005+1,ISNUMBER(AH2006)),AH2006,"")</x:f>
      </x:c>
    </x:row>
    <x:row r="2006" ht="15">
      <x:c r="A2006" s="9" t="s">
        <x:v>147</x:v>
      </x:c>
      <x:c r="B2006" s="10">
        <x:v>41274</x:v>
      </x:c>
      <x:c r="C2006" s="9">
        <x:v>2012</x:v>
      </x:c>
      <x:c r="D2006" s="11">
        <x:v>1963.7</x:v>
      </x:c>
      <x:c r="E2006" s="11">
        <x:v>58.2</x:v>
      </x:c>
      <x:c r="F2006" s="11">
        <x:v>186.7</x:v>
      </x:c>
      <x:c r="G2006" s="11">
        <x:v>725.4</x:v>
      </x:c>
      <x:c r="H2006" s="11">
        <x:v>538.70000000000005</x:v>
      </x:c>
      <x:c r="I2006" s="11">
        <x:v>1238.3</x:v>
      </x:c>
      <x:c r="J2006" s="11">
        <x:v>976.2</x:v>
      </x:c>
      <x:c r="K2006" s="11">
        <x:v>4</x:v>
      </x:c>
      <x:c r="L2006" s="11" t="s">
        <x:v>40</x:v>
      </x:c>
      <x:c r="M2006" s="11">
        <x:v>363.2</x:v>
      </x:c>
      <x:c r="N2006" s="11">
        <x:v>175.5</x:v>
      </x:c>
      <x:c r="O2006" s="11">
        <x:v>57.9</x:v>
      </x:c>
      <x:c r="P2006" s="11">
        <x:v>118.9</x:v>
      </x:c>
      <x:c r="Q2006" s="11" t="s">
        <x:v>40</x:v>
      </x:c>
      <x:c r="R2006" s="11">
        <x:v>19.2</x:v>
      </x:c>
      <x:c r="S2006" s="11">
        <x:v>155.19999999999999</x:v>
      </x:c>
      <x:c r="T2006" s="11">
        <x:v>60.2</x:v>
      </x:c>
      <x:c r="U2006" s="11">
        <x:v>1109.4105</x:v>
      </x:c>
      <x:c r="V2006" s="11">
        <x:v>16</x:v>
      </x:c>
      <x:c r="W2006" s="12">
        <x:v>2</x:v>
      </x:c>
      <x:c r="X2006" s="8">
        <x:v>0</x:v>
      </x:c>
      <x:c r="Y2006" s="13">
        <x:f t="shared" si="186"/>
        <x:v>0.31173004820567757</x:v>
      </x:c>
      <x:c r="Z2006" s="13">
        <x:f t="shared" si="187"/>
        <x:v>0.36940469521821051</x:v>
      </x:c>
      <x:c r="AA2006" s="13">
        <x:f t="shared" si="188"/>
        <x:v>7.9034475734582665E-2</x:v>
      </x:c>
      <x:c r="AB2006" s="13">
        <x:f t="shared" si="189"/>
        <x:v>6.0548963690991497E-2</x:v>
      </x:c>
      <x:c r="AC2006" s="13">
        <x:f t="shared" si="190"/>
        <x:v>8.2988695891921704E-2</x:v>
      </x:c>
      <x:c r="AD2006" s="13">
        <x:f t="shared" si="191"/>
        <x:v>0.49712277842847685</x:v>
      </x:c>
      <x:c r="AE2006" s="50" t="str">
        <x:f>IF(OR(NOT(ISNUMBER(Q2006)),NOT(ISNUMBER(R2006))),"",IF(Q2006&lt;R2006,1,0))</x:f>
      </x:c>
      <x:c r="AF2006" s="50" t="str">
        <x:f>IFERROR(IF(AND(A2006=A2005,C2006=C2005+1,ISNUMBER(AE2005)),AE2005,""),"")</x:f>
      </x:c>
      <x:c r="AG2006" s="52" t="n">
        <x:f>IFERROR(IF(AND(A2006=A2005,C2006=C2005+1,ISNUMBER(U2006),ISNUMBER(U2005),U2005&lt;&gt;0),U2006/U2005-1,""),"")</x:f>
        <x:v>-0.08032307926207027</x:v>
      </x:c>
      <x:c r="AH2006" s="50" t="str">
        <x:f>IF(AND(ISNUMBER(AE2006),ISNUMBER(AF2006),ISNUMBER(AG2006)),IF(AND(AE2006=1,AF2006=1,AG2006&lt;0),1,0),"")</x:f>
      </x:c>
      <x:c r="AI2006" s="50" t="str">
        <x:f>IF(AND(A2006=A2007,C2007=C2006+1,ISNUMBER(AH2007)),C2007,"")</x:f>
      </x:c>
      <x:c r="AJ2006" s="50" t="str">
        <x:f>IF(AND(A2006=A2007,C2007=C2006+1,ISNUMBER(AH2007)),AH2007,"")</x:f>
      </x:c>
    </x:row>
    <x:row r="2007" ht="15">
      <x:c r="A2007" s="9" t="s">
        <x:v>147</x:v>
      </x:c>
      <x:c r="B2007" s="10">
        <x:v>41639</x:v>
      </x:c>
      <x:c r="C2007" s="9">
        <x:v>2013</x:v>
      </x:c>
      <x:c r="D2007" s="11">
        <x:v>2322.6</x:v>
      </x:c>
      <x:c r="E2007" s="11">
        <x:v>57.5</x:v>
      </x:c>
      <x:c r="F2007" s="11">
        <x:v>78.2</x:v>
      </x:c>
      <x:c r="G2007" s="11">
        <x:v>784.9</x:v>
      </x:c>
      <x:c r="H2007" s="11">
        <x:v>706.4</x:v>
      </x:c>
      <x:c r="I2007" s="11">
        <x:v>1537.7</x:v>
      </x:c>
      <x:c r="J2007" s="11">
        <x:v>1130</x:v>
      </x:c>
      <x:c r="K2007" s="11">
        <x:v>6.3</x:v>
      </x:c>
      <x:c r="L2007" s="11" t="s">
        <x:v>40</x:v>
      </x:c>
      <x:c r="M2007" s="11">
        <x:v>521</x:v>
      </x:c>
      <x:c r="N2007" s="11">
        <x:v>185.4</x:v>
      </x:c>
      <x:c r="O2007" s="11">
        <x:v>69.099999999999994</x:v>
      </x:c>
      <x:c r="P2007" s="11">
        <x:v>131.30000000000001</x:v>
      </x:c>
      <x:c r="Q2007" s="11" t="s">
        <x:v>40</x:v>
      </x:c>
      <x:c r="R2007" s="11">
        <x:v>27.3</x:v>
      </x:c>
      <x:c r="S2007" s="11">
        <x:v>180.6</x:v>
      </x:c>
      <x:c r="T2007" s="11">
        <x:v>123.1</x:v>
      </x:c>
      <x:c r="U2007" s="11">
        <x:v>1690.9550999999999</x:v>
      </x:c>
      <x:c r="V2007" s="11">
        <x:v>16</x:v>
      </x:c>
      <x:c r="W2007" s="12">
        <x:v>2</x:v>
      </x:c>
      <x:c r="X2007" s="8">
        <x:v>0</x:v>
      </x:c>
      <x:c r="Y2007" s="13">
        <x:f t="shared" si="186"/>
        <x:v>0.73529411764705876</x:v>
      </x:c>
      <x:c r="Z2007" s="13">
        <x:f t="shared" si="187"/>
        <x:v>0.33794023938689399</x:v>
      </x:c>
      <x:c r="AA2007" s="13">
        <x:f t="shared" si="188"/>
        <x:v>7.7757685352622063E-2</x:v>
      </x:c>
      <x:c r="AB2007" s="13">
        <x:f t="shared" si="189"/>
        <x:v>5.6531473348833211E-2</x:v>
      </x:c>
      <x:c r="AC2007" s="13">
        <x:f t="shared" si="190"/>
        <x:v>0.15683526563893491</x:v>
      </x:c>
      <x:c r="AD2007" s="13">
        <x:f t="shared" si="191"/>
        <x:v>0.48652372341341604</x:v>
      </x:c>
      <x:c r="AE2007" s="50" t="str">
        <x:f>IF(OR(NOT(ISNUMBER(Q2007)),NOT(ISNUMBER(R2007))),"",IF(Q2007&lt;R2007,1,0))</x:f>
      </x:c>
      <x:c r="AF2007" s="50" t="str">
        <x:f>IFERROR(IF(AND(A2007=A2006,C2007=C2006+1,ISNUMBER(AE2006)),AE2006,""),"")</x:f>
      </x:c>
      <x:c r="AG2007" s="52" t="n">
        <x:f>IFERROR(IF(AND(A2007=A2006,C2007=C2006+1,ISNUMBER(U2007),ISNUMBER(U2006),U2006&lt;&gt;0),U2007/U2006-1,""),"")</x:f>
        <x:v>0.5241924427432407</x:v>
      </x:c>
      <x:c r="AH2007" s="50" t="str">
        <x:f>IF(AND(ISNUMBER(AE2007),ISNUMBER(AF2007),ISNUMBER(AG2007)),IF(AND(AE2007=1,AF2007=1,AG2007&lt;0),1,0),"")</x:f>
      </x:c>
      <x:c r="AI2007" s="50" t="str">
        <x:f>IF(AND(A2007=A2008,C2008=C2007+1,ISNUMBER(AH2008)),C2008,"")</x:f>
      </x:c>
      <x:c r="AJ2007" s="50" t="str">
        <x:f>IF(AND(A2007=A2008,C2008=C2007+1,ISNUMBER(AH2008)),AH2008,"")</x:f>
      </x:c>
    </x:row>
    <x:row r="2008" ht="15">
      <x:c r="A2008" s="9" t="s">
        <x:v>147</x:v>
      </x:c>
      <x:c r="B2008" s="10">
        <x:v>42004</x:v>
      </x:c>
      <x:c r="C2008" s="9">
        <x:v>2014</x:v>
      </x:c>
      <x:c r="D2008" s="11">
        <x:v>2643.9</x:v>
      </x:c>
      <x:c r="E2008" s="11">
        <x:v>127.8</x:v>
      </x:c>
      <x:c r="F2008" s="11">
        <x:v>58.7</x:v>
      </x:c>
      <x:c r="G2008" s="11">
        <x:v>712</x:v>
      </x:c>
      <x:c r="H2008" s="11">
        <x:v>652.6</x:v>
      </x:c>
      <x:c r="I2008" s="11">
        <x:v>1931.9</x:v>
      </x:c>
      <x:c r="J2008" s="11">
        <x:v>1519.5</x:v>
      </x:c>
      <x:c r="K2008" s="11">
        <x:v>7.8</x:v>
      </x:c>
      <x:c r="L2008" s="11" t="s">
        <x:v>40</x:v>
      </x:c>
      <x:c r="M2008" s="11">
        <x:v>476.8</x:v>
      </x:c>
      <x:c r="N2008" s="11">
        <x:v>175.8</x:v>
      </x:c>
      <x:c r="O2008" s="11">
        <x:v>85.2</x:v>
      </x:c>
      <x:c r="P2008" s="11">
        <x:v>349.6</x:v>
      </x:c>
      <x:c r="Q2008" s="11" t="s">
        <x:v>40</x:v>
      </x:c>
      <x:c r="R2008" s="11">
        <x:v>26.5</x:v>
      </x:c>
      <x:c r="S2008" s="11">
        <x:v>422.2</x:v>
      </x:c>
      <x:c r="T2008" s="11">
        <x:v>170.3</x:v>
      </x:c>
      <x:c r="U2008" s="11">
        <x:v>2159.6790000000001</x:v>
      </x:c>
      <x:c r="V2008" s="11">
        <x:v>16</x:v>
      </x:c>
      <x:c r="W2008" s="12">
        <x:v>2</x:v>
      </x:c>
      <x:c r="X2008" s="8">
        <x:v>0</x:v>
      </x:c>
      <x:c r="Y2008" s="13">
        <x:f t="shared" si="186"/>
        <x:v>2.1771720613287902</x:v>
      </x:c>
      <x:c r="Z2008" s="13">
        <x:f t="shared" si="187"/>
        <x:v>0.26929914141987216</x:v>
      </x:c>
      <x:c r="AA2008" s="13">
        <x:f t="shared" si="188"/>
        <x:v>0.15968833919588485</x:v>
      </x:c>
      <x:c r="AB2008" s="13">
        <x:f t="shared" si="189"/>
        <x:v>0.13222890427020689</x:v>
      </x:c>
      <x:c r="AC2008" s="13">
        <x:f t="shared" si="190"/>
        <x:v>0.23918539325842697</x:v>
      </x:c>
      <x:c r="AD2008" s="13">
        <x:f t="shared" si="191"/>
        <x:v>0.57471916487007824</x:v>
      </x:c>
      <x:c r="AE2008" s="50" t="str">
        <x:f>IF(OR(NOT(ISNUMBER(Q2008)),NOT(ISNUMBER(R2008))),"",IF(Q2008&lt;R2008,1,0))</x:f>
      </x:c>
      <x:c r="AF2008" s="50" t="str">
        <x:f>IFERROR(IF(AND(A2008=A2007,C2008=C2007+1,ISNUMBER(AE2007)),AE2007,""),"")</x:f>
      </x:c>
      <x:c r="AG2008" s="52" t="n">
        <x:f>IFERROR(IF(AND(A2008=A2007,C2008=C2007+1,ISNUMBER(U2008),ISNUMBER(U2007),U2007&lt;&gt;0),U2008/U2007-1,""),"")</x:f>
        <x:v>0.27719476407150023</x:v>
      </x:c>
      <x:c r="AH2008" s="50" t="str">
        <x:f>IF(AND(ISNUMBER(AE2008),ISNUMBER(AF2008),ISNUMBER(AG2008)),IF(AND(AE2008=1,AF2008=1,AG2008&lt;0),1,0),"")</x:f>
      </x:c>
      <x:c r="AI2008" s="50" t="str">
        <x:f>IF(AND(A2008=A2009,C2009=C2008+1,ISNUMBER(AH2009)),C2009,"")</x:f>
      </x:c>
      <x:c r="AJ2008" s="50" t="str">
        <x:f>IF(AND(A2008=A2009,C2009=C2008+1,ISNUMBER(AH2009)),AH2009,"")</x:f>
      </x:c>
    </x:row>
    <x:row r="2009" ht="15">
      <x:c r="A2009" s="9" t="s">
        <x:v>147</x:v>
      </x:c>
      <x:c r="B2009" s="10">
        <x:v>42369</x:v>
      </x:c>
      <x:c r="C2009" s="9">
        <x:v>2015</x:v>
      </x:c>
      <x:c r="D2009" s="11">
        <x:v>3134.2</x:v>
      </x:c>
      <x:c r="E2009" s="11">
        <x:v>149.1</x:v>
      </x:c>
      <x:c r="F2009" s="11">
        <x:v>73.099999999999994</x:v>
      </x:c>
      <x:c r="G2009" s="11">
        <x:v>743.3</x:v>
      </x:c>
      <x:c r="H2009" s="11">
        <x:v>667</x:v>
      </x:c>
      <x:c r="I2009" s="11">
        <x:v>2390.9</x:v>
      </x:c>
      <x:c r="J2009" s="11">
        <x:v>1991.2</x:v>
      </x:c>
      <x:c r="K2009" s="11">
        <x:v>4.3</x:v>
      </x:c>
      <x:c r="L2009" s="11" t="s">
        <x:v>40</x:v>
      </x:c>
      <x:c r="M2009" s="11">
        <x:v>494.5</x:v>
      </x:c>
      <x:c r="N2009" s="11">
        <x:v>172.5</x:v>
      </x:c>
      <x:c r="O2009" s="11">
        <x:v>88.8</x:v>
      </x:c>
      <x:c r="P2009" s="11">
        <x:v>405.2</x:v>
      </x:c>
      <x:c r="Q2009" s="11" t="s">
        <x:v>40</x:v>
      </x:c>
      <x:c r="R2009" s="11">
        <x:v>16.3</x:v>
      </x:c>
      <x:c r="S2009" s="11">
        <x:v>508.2</x:v>
      </x:c>
      <x:c r="T2009" s="11">
        <x:v>16.3</x:v>
      </x:c>
      <x:c r="U2009" s="11">
        <x:v>2767.7959999999998</x:v>
      </x:c>
      <x:c r="V2009" s="11">
        <x:v>16</x:v>
      </x:c>
      <x:c r="W2009" s="12">
        <x:v>2</x:v>
      </x:c>
      <x:c r="X2009" s="8">
        <x:v>0</x:v>
      </x:c>
      <x:c r="Y2009" s="13">
        <x:f t="shared" si="186"/>
        <x:v>2.0396716826265391</x:v>
      </x:c>
      <x:c r="Z2009" s="13">
        <x:f t="shared" si="187"/>
        <x:v>0.23715780741497033</x:v>
      </x:c>
      <x:c r="AA2009" s="13">
        <x:f t="shared" si="188"/>
        <x:v>0.16214664029098336</x:v>
      </x:c>
      <x:c r="AB2009" s="13">
        <x:f t="shared" si="189"/>
        <x:v>0.12928338970072109</x:v>
      </x:c>
      <x:c r="AC2009" s="13">
        <x:f t="shared" si="190"/>
        <x:v>2.1929234494820399E-2</x:v>
      </x:c>
      <x:c r="AD2009" s="13">
        <x:f t="shared" si="191"/>
        <x:v>0.63531363665369156</x:v>
      </x:c>
      <x:c r="AE2009" s="50" t="str">
        <x:f>IF(OR(NOT(ISNUMBER(Q2009)),NOT(ISNUMBER(R2009))),"",IF(Q2009&lt;R2009,1,0))</x:f>
      </x:c>
      <x:c r="AF2009" s="50" t="str">
        <x:f>IFERROR(IF(AND(A2009=A2008,C2009=C2008+1,ISNUMBER(AE2008)),AE2008,""),"")</x:f>
      </x:c>
      <x:c r="AG2009" s="52" t="n">
        <x:f>IFERROR(IF(AND(A2009=A2008,C2009=C2008+1,ISNUMBER(U2009),ISNUMBER(U2008),U2008&lt;&gt;0),U2009/U2008-1,""),"")</x:f>
        <x:v>0.2815774936923494</x:v>
      </x:c>
      <x:c r="AH2009" s="50" t="str">
        <x:f>IF(AND(ISNUMBER(AE2009),ISNUMBER(AF2009),ISNUMBER(AG2009)),IF(AND(AE2009=1,AF2009=1,AG2009&lt;0),1,0),"")</x:f>
      </x:c>
      <x:c r="AI2009" s="50" t="str">
        <x:f>IF(AND(A2009=A2010,C2010=C2009+1,ISNUMBER(AH2010)),C2010,"")</x:f>
      </x:c>
      <x:c r="AJ2009" s="50" t="str">
        <x:f>IF(AND(A2009=A2010,C2010=C2009+1,ISNUMBER(AH2010)),AH2010,"")</x:f>
      </x:c>
    </x:row>
    <x:row r="2010" ht="15">
      <x:c r="A2010" s="9" t="s">
        <x:v>147</x:v>
      </x:c>
      <x:c r="B2010" s="10">
        <x:v>42735</x:v>
      </x:c>
      <x:c r="C2010" s="9">
        <x:v>2016</x:v>
      </x:c>
      <x:c r="D2010" s="11">
        <x:v>3700.6</x:v>
      </x:c>
      <x:c r="E2010" s="11">
        <x:v>224</x:v>
      </x:c>
      <x:c r="F2010" s="11">
        <x:v>135</x:v>
      </x:c>
      <x:c r="G2010" s="11">
        <x:v>788.4</x:v>
      </x:c>
      <x:c r="H2010" s="11">
        <x:v>650.70000000000005</x:v>
      </x:c>
      <x:c r="I2010" s="11">
        <x:v>2912.2</x:v>
      </x:c>
      <x:c r="J2010" s="11">
        <x:v>2509.9</x:v>
      </x:c>
      <x:c r="K2010" s="11">
        <x:v>12.7</x:v>
      </x:c>
      <x:c r="L2010" s="11" t="s">
        <x:v>40</x:v>
      </x:c>
      <x:c r="M2010" s="11">
        <x:v>456.2</x:v>
      </x:c>
      <x:c r="N2010" s="11">
        <x:v>194.5</x:v>
      </x:c>
      <x:c r="O2010" s="11">
        <x:v>128.80000000000001</x:v>
      </x:c>
      <x:c r="P2010" s="11">
        <x:v>472.6</x:v>
      </x:c>
      <x:c r="Q2010" s="11" t="s">
        <x:v>40</x:v>
      </x:c>
      <x:c r="R2010" s="11">
        <x:v>14.8</x:v>
      </x:c>
      <x:c r="S2010" s="11">
        <x:v>556.20000000000005</x:v>
      </x:c>
      <x:c r="T2010" s="11">
        <x:v>125.5</x:v>
      </x:c>
      <x:c r="U2010" s="11">
        <x:v>2485.0765999999999</x:v>
      </x:c>
      <x:c r="V2010" s="11">
        <x:v>16</x:v>
      </x:c>
      <x:c r="W2010" s="12">
        <x:v>2</x:v>
      </x:c>
      <x:c r="X2010" s="8">
        <x:v>0</x:v>
      </x:c>
      <x:c r="Y2010" s="13">
        <x:f t="shared" si="186"/>
        <x:v>1.6592592592592592</x:v>
      </x:c>
      <x:c r="Z2010" s="13">
        <x:f t="shared" si="187"/>
        <x:v>0.21304653299464951</x:v>
      </x:c>
      <x:c r="AA2010" s="13">
        <x:f t="shared" si="188"/>
        <x:v>0.15029995135923907</x:v>
      </x:c>
      <x:c r="AB2010" s="13">
        <x:f t="shared" si="189"/>
        <x:v>0.12770902015889316</x:v>
      </x:c>
      <x:c r="AC2010" s="13">
        <x:f t="shared" si="190"/>
        <x:v>0.15918315575849823</x:v>
      </x:c>
      <x:c r="AD2010" s="13">
        <x:f t="shared" si="191"/>
        <x:v>0.67824136626493003</x:v>
      </x:c>
      <x:c r="AE2010" s="50" t="str">
        <x:f>IF(OR(NOT(ISNUMBER(Q2010)),NOT(ISNUMBER(R2010))),"",IF(Q2010&lt;R2010,1,0))</x:f>
      </x:c>
      <x:c r="AF2010" s="50" t="str">
        <x:f>IFERROR(IF(AND(A2010=A2009,C2010=C2009+1,ISNUMBER(AE2009)),AE2009,""),"")</x:f>
      </x:c>
      <x:c r="AG2010" s="52" t="n">
        <x:f>IFERROR(IF(AND(A2010=A2009,C2010=C2009+1,ISNUMBER(U2010),ISNUMBER(U2009),U2009&lt;&gt;0),U2010/U2009-1,""),"")</x:f>
        <x:v>-0.10214603966477298</x:v>
      </x:c>
      <x:c r="AH2010" s="50" t="str">
        <x:f>IF(AND(ISNUMBER(AE2010),ISNUMBER(AF2010),ISNUMBER(AG2010)),IF(AND(AE2010=1,AF2010=1,AG2010&lt;0),1,0),"")</x:f>
      </x:c>
      <x:c r="AI2010" s="50" t="str">
        <x:f>IF(AND(A2010=A2011,C2011=C2010+1,ISNUMBER(AH2011)),C2011,"")</x:f>
      </x:c>
      <x:c r="AJ2010" s="50" t="str">
        <x:f>IF(AND(A2010=A2011,C2011=C2010+1,ISNUMBER(AH2011)),AH2011,"")</x:f>
      </x:c>
    </x:row>
    <x:row r="2011" ht="15">
      <x:c r="A2011" s="9" t="s">
        <x:v>147</x:v>
      </x:c>
      <x:c r="B2011" s="10">
        <x:v>43100</x:v>
      </x:c>
      <x:c r="C2011" s="9">
        <x:v>2017</x:v>
      </x:c>
      <x:c r="D2011" s="11">
        <x:v>3464.8</x:v>
      </x:c>
      <x:c r="E2011" s="11">
        <x:v>625</x:v>
      </x:c>
      <x:c r="F2011" s="11">
        <x:v>147</x:v>
      </x:c>
      <x:c r="G2011" s="11">
        <x:v>726.4</x:v>
      </x:c>
      <x:c r="H2011" s="11">
        <x:v>573.6</x:v>
      </x:c>
      <x:c r="I2011" s="11">
        <x:v>2738.4</x:v>
      </x:c>
      <x:c r="J2011" s="11">
        <x:v>2330.8000000000002</x:v>
      </x:c>
      <x:c r="K2011" s="11">
        <x:v>25.5</x:v>
      </x:c>
      <x:c r="L2011" s="11" t="s">
        <x:v>40</x:v>
      </x:c>
      <x:c r="M2011" s="11">
        <x:v>393.8</x:v>
      </x:c>
      <x:c r="N2011" s="11">
        <x:v>179.8</x:v>
      </x:c>
      <x:c r="O2011" s="11">
        <x:v>121.9</x:v>
      </x:c>
      <x:c r="P2011" s="11">
        <x:v>-80.3</x:v>
      </x:c>
      <x:c r="Q2011" s="11">
        <x:v>-79.400000000000006</x:v>
      </x:c>
      <x:c r="R2011" s="11">
        <x:v>9.1999999999999993</x:v>
      </x:c>
      <x:c r="S2011" s="11">
        <x:v>-139.4</x:v>
      </x:c>
      <x:c r="T2011" s="11">
        <x:v>-2.1</x:v>
      </x:c>
      <x:c r="U2011" s="11">
        <x:v>2228.9231</x:v>
      </x:c>
      <x:c r="V2011" s="11">
        <x:v>17</x:v>
      </x:c>
      <x:c r="W2011" s="12">
        <x:v>1</x:v>
      </x:c>
      <x:c r="X2011" s="8">
        <x:v>0</x:v>
      </x:c>
      <x:c r="Y2011" s="13">
        <x:f t="shared" si="186"/>
        <x:v>4.2517006802721085</x:v>
      </x:c>
      <x:c r="Z2011" s="13">
        <x:f t="shared" si="187"/>
        <x:v>0.20965135072731469</x:v>
      </x:c>
      <x:c r="AA2011" s="13">
        <x:f t="shared" si="188"/>
        <x:v>-4.0233202493650429E-2</x:v>
      </x:c>
      <x:c r="AB2011" s="13">
        <x:f t="shared" si="189"/>
        <x:v>-2.3175940891249133E-2</x:v>
      </x:c>
      <x:c r="AC2011" s="13">
        <x:f t="shared" si="190"/>
        <x:v>-2.8909691629955951E-3</x:v>
      </x:c>
      <x:c r="AD2011" s="13">
        <x:f t="shared" si="191"/>
        <x:v>0.67270838143615797</x:v>
      </x:c>
      <x:c r="AE2011" s="50" t="n">
        <x:f>IF(OR(NOT(ISNUMBER(Q2011)),NOT(ISNUMBER(R2011))),"",IF(Q2011&lt;R2011,1,0))</x:f>
        <x:v>1</x:v>
      </x:c>
      <x:c r="AF2011" s="50" t="str">
        <x:f>IFERROR(IF(AND(A2011=A2010,C2011=C2010+1,ISNUMBER(AE2010)),AE2010,""),"")</x:f>
      </x:c>
      <x:c r="AG2011" s="52" t="n">
        <x:f>IFERROR(IF(AND(A2011=A2010,C2011=C2010+1,ISNUMBER(U2011),ISNUMBER(U2010),U2010&lt;&gt;0),U2011/U2010-1,""),"")</x:f>
        <x:v>-0.10307670194150154</x:v>
      </x:c>
      <x:c r="AH2011" s="50" t="str">
        <x:f>IF(AND(ISNUMBER(AE2011),ISNUMBER(AF2011),ISNUMBER(AG2011)),IF(AND(AE2011=1,AF2011=1,AG2011&lt;0),1,0),"")</x:f>
      </x:c>
      <x:c r="AI2011" s="50" t="n">
        <x:f>IF(AND(A2011=A2012,C2012=C2011+1,ISNUMBER(AH2012)),C2012,"")</x:f>
        <x:v>2018</x:v>
      </x:c>
      <x:c r="AJ2011" s="50" t="n">
        <x:f>IF(AND(A2011=A2012,C2012=C2011+1,ISNUMBER(AH2012)),AH2012,"")</x:f>
        <x:v>0</x:v>
      </x:c>
    </x:row>
    <x:row r="2012" ht="15">
      <x:c r="A2012" s="9" t="s">
        <x:v>147</x:v>
      </x:c>
      <x:c r="B2012" s="10">
        <x:v>43465</x:v>
      </x:c>
      <x:c r="C2012" s="9">
        <x:v>2018</x:v>
      </x:c>
      <x:c r="D2012" s="11">
        <x:v>3120</x:v>
      </x:c>
      <x:c r="E2012" s="11">
        <x:v>386</x:v>
      </x:c>
      <x:c r="F2012" s="11">
        <x:v>514.29999999999995</x:v>
      </x:c>
      <x:c r="G2012" s="11">
        <x:v>753.1</x:v>
      </x:c>
      <x:c r="H2012" s="11">
        <x:v>387.9</x:v>
      </x:c>
      <x:c r="I2012" s="11">
        <x:v>2366.9</x:v>
      </x:c>
      <x:c r="J2012" s="11">
        <x:v>1957.9</x:v>
      </x:c>
      <x:c r="K2012" s="11">
        <x:v>351.4</x:v>
      </x:c>
      <x:c r="L2012" s="11" t="s">
        <x:v>40</x:v>
      </x:c>
      <x:c r="M2012" s="11">
        <x:v>325.10000000000002</x:v>
      </x:c>
      <x:c r="N2012" s="11">
        <x:v>62.8</x:v>
      </x:c>
      <x:c r="O2012" s="11">
        <x:v>386.9</x:v>
      </x:c>
      <x:c r="P2012" s="11">
        <x:v>108.5</x:v>
      </x:c>
      <x:c r="Q2012" s="11">
        <x:v>109.4</x:v>
      </x:c>
      <x:c r="R2012" s="11">
        <x:v>11.2</x:v>
      </x:c>
      <x:c r="S2012" s="11">
        <x:v>70.3</x:v>
      </x:c>
      <x:c r="T2012" s="11">
        <x:v>260.7</x:v>
      </x:c>
      <x:c r="U2012" s="11">
        <x:v>1867.7532000000001</x:v>
      </x:c>
      <x:c r="V2012" s="11">
        <x:v>17</x:v>
      </x:c>
      <x:c r="W2012" s="12">
        <x:v>1</x:v>
      </x:c>
      <x:c r="X2012" s="8">
        <x:v>0</x:v>
      </x:c>
      <x:c r="Y2012" s="13">
        <x:f t="shared" si="186"/>
        <x:v>0.75053470736923977</x:v>
      </x:c>
      <x:c r="Z2012" s="13">
        <x:f t="shared" si="187"/>
        <x:v>0.24137820512820513</x:v>
      </x:c>
      <x:c r="AA2012" s="13">
        <x:f t="shared" si="188"/>
        <x:v>2.2532051282051282E-2</x:v>
      </x:c>
      <x:c r="AB2012" s="13">
        <x:f t="shared" si="189"/>
        <x:v>3.4775641025641027E-2</x:v>
      </x:c>
      <x:c r="AC2012" s="13">
        <x:f t="shared" si="190"/>
        <x:v>0.34616916744124282</x:v>
      </x:c>
      <x:c r="AD2012" s="13">
        <x:f t="shared" si="191"/>
        <x:v>0.62753205128205136</x:v>
      </x:c>
      <x:c r="AE2012" s="50" t="n">
        <x:f>IF(OR(NOT(ISNUMBER(Q2012)),NOT(ISNUMBER(R2012))),"",IF(Q2012&lt;R2012,1,0))</x:f>
        <x:v>0</x:v>
      </x:c>
      <x:c r="AF2012" s="50" t="n">
        <x:f>IFERROR(IF(AND(A2012=A2011,C2012=C2011+1,ISNUMBER(AE2011)),AE2011,""),"")</x:f>
        <x:v>1</x:v>
      </x:c>
      <x:c r="AG2012" s="52" t="n">
        <x:f>IFERROR(IF(AND(A2012=A2011,C2012=C2011+1,ISNUMBER(U2012),ISNUMBER(U2011),U2011&lt;&gt;0),U2012/U2011-1,""),"")</x:f>
        <x:v>-0.1620378468866871</x:v>
      </x:c>
      <x:c r="AH2012" s="50" t="n">
        <x:f>IF(AND(ISNUMBER(AE2012),ISNUMBER(AF2012),ISNUMBER(AG2012)),IF(AND(AE2012=1,AF2012=1,AG2012&lt;0),1,0),"")</x:f>
        <x:v>0</x:v>
      </x:c>
      <x:c r="AI2012" s="50" t="n">
        <x:f>IF(AND(A2012=A2013,C2013=C2012+1,ISNUMBER(AH2013)),C2013,"")</x:f>
        <x:v>2019</x:v>
      </x:c>
      <x:c r="AJ2012" s="50" t="n">
        <x:f>IF(AND(A2012=A2013,C2013=C2012+1,ISNUMBER(AH2013)),AH2013,"")</x:f>
        <x:v>0</x:v>
      </x:c>
    </x:row>
    <x:row r="2013" ht="15">
      <x:c r="A2013" s="9" t="s">
        <x:v>147</x:v>
      </x:c>
      <x:c r="B2013" s="10">
        <x:v>43830</x:v>
      </x:c>
      <x:c r="C2013" s="9">
        <x:v>2019</x:v>
      </x:c>
      <x:c r="D2013" s="11">
        <x:v>2696.8</x:v>
      </x:c>
      <x:c r="E2013" s="11">
        <x:v>155.9</x:v>
      </x:c>
      <x:c r="F2013" s="11">
        <x:v>50.4</x:v>
      </x:c>
      <x:c r="G2013" s="11">
        <x:v>387.1</x:v>
      </x:c>
      <x:c r="H2013" s="11">
        <x:v>336.7</x:v>
      </x:c>
      <x:c r="I2013" s="11">
        <x:v>2309.6999999999998</x:v>
      </x:c>
      <x:c r="J2013" s="11">
        <x:v>1900</x:v>
      </x:c>
      <x:c r="K2013" s="11">
        <x:v>139.4</x:v>
      </x:c>
      <x:c r="L2013" s="11" t="s">
        <x:v>40</x:v>
      </x:c>
      <x:c r="M2013" s="11">
        <x:v>274</x:v>
      </x:c>
      <x:c r="N2013" s="11">
        <x:v>62.7</x:v>
      </x:c>
      <x:c r="O2013" s="11">
        <x:v>112.4</x:v>
      </x:c>
      <x:c r="P2013" s="11">
        <x:v>44.6</x:v>
      </x:c>
      <x:c r="Q2013" s="11">
        <x:v>45.3</x:v>
      </x:c>
      <x:c r="R2013" s="11">
        <x:v>8.1</x:v>
      </x:c>
      <x:c r="S2013" s="11">
        <x:v>49.5</x:v>
      </x:c>
      <x:c r="T2013" s="11">
        <x:v>37.1</x:v>
      </x:c>
      <x:c r="U2013" s="11">
        <x:v>2017.5349000000001</x:v>
      </x:c>
      <x:c r="V2013" s="11">
        <x:v>17</x:v>
      </x:c>
      <x:c r="W2013" s="12">
        <x:v>1</x:v>
      </x:c>
      <x:c r="X2013" s="8">
        <x:v>0</x:v>
      </x:c>
      <x:c r="Y2013" s="13">
        <x:f t="shared" si="186"/>
        <x:v>3.0932539682539684</x:v>
      </x:c>
      <x:c r="Z2013" s="13">
        <x:f t="shared" si="187"/>
        <x:v>0.14354049243547909</x:v>
      </x:c>
      <x:c r="AA2013" s="13">
        <x:f t="shared" si="188"/>
        <x:v>1.8355087511124295E-2</x:v>
      </x:c>
      <x:c r="AB2013" s="13">
        <x:f t="shared" si="189"/>
        <x:v>1.6538119252447345E-2</x:v>
      </x:c>
      <x:c r="AC2013" s="13">
        <x:f t="shared" si="190"/>
        <x:v>9.5840867992766726E-2</x:v>
      </x:c>
      <x:c r="AD2013" s="13">
        <x:f t="shared" si="191"/>
        <x:v>0.70453871254820521</x:v>
      </x:c>
      <x:c r="AE2013" s="50" t="n">
        <x:f>IF(OR(NOT(ISNUMBER(Q2013)),NOT(ISNUMBER(R2013))),"",IF(Q2013&lt;R2013,1,0))</x:f>
        <x:v>0</x:v>
      </x:c>
      <x:c r="AF2013" s="50" t="n">
        <x:f>IFERROR(IF(AND(A2013=A2012,C2013=C2012+1,ISNUMBER(AE2012)),AE2012,""),"")</x:f>
        <x:v>0</x:v>
      </x:c>
      <x:c r="AG2013" s="52" t="n">
        <x:f>IFERROR(IF(AND(A2013=A2012,C2013=C2012+1,ISNUMBER(U2013),ISNUMBER(U2012),U2012&lt;&gt;0),U2013/U2012-1,""),"")</x:f>
        <x:v>0.0801935180729445</x:v>
      </x:c>
      <x:c r="AH2013" s="50" t="n">
        <x:f>IF(AND(ISNUMBER(AE2013),ISNUMBER(AF2013),ISNUMBER(AG2013)),IF(AND(AE2013=1,AF2013=1,AG2013&lt;0),1,0),"")</x:f>
        <x:v>0</x:v>
      </x:c>
      <x:c r="AI2013" s="50" t="n">
        <x:f>IF(AND(A2013=A2014,C2014=C2013+1,ISNUMBER(AH2014)),C2014,"")</x:f>
        <x:v>2020</x:v>
      </x:c>
      <x:c r="AJ2013" s="50" t="n">
        <x:f>IF(AND(A2013=A2014,C2014=C2013+1,ISNUMBER(AH2014)),AH2014,"")</x:f>
        <x:v>0</x:v>
      </x:c>
    </x:row>
    <x:row r="2014" ht="15">
      <x:c r="A2014" s="9" t="s">
        <x:v>147</x:v>
      </x:c>
      <x:c r="B2014" s="10">
        <x:v>44196</x:v>
      </x:c>
      <x:c r="C2014" s="9">
        <x:v>2020</x:v>
      </x:c>
      <x:c r="D2014" s="11">
        <x:v>2753.3</x:v>
      </x:c>
      <x:c r="E2014" s="11">
        <x:v>111.5</x:v>
      </x:c>
      <x:c r="F2014" s="11">
        <x:v>60</x:v>
      </x:c>
      <x:c r="G2014" s="11">
        <x:v>550.20000000000005</x:v>
      </x:c>
      <x:c r="H2014" s="11">
        <x:v>489.8</x:v>
      </x:c>
      <x:c r="I2014" s="11">
        <x:v>2203.1</x:v>
      </x:c>
      <x:c r="J2014" s="11">
        <x:v>1792.3</x:v>
      </x:c>
      <x:c r="K2014" s="11">
        <x:v>94.9</x:v>
      </x:c>
      <x:c r="L2014" s="11" t="s">
        <x:v>40</x:v>
      </x:c>
      <x:c r="M2014" s="11">
        <x:v>422.3</x:v>
      </x:c>
      <x:c r="N2014" s="11">
        <x:v>67.5</x:v>
      </x:c>
      <x:c r="O2014" s="11">
        <x:v>102.4</x:v>
      </x:c>
      <x:c r="P2014" s="11">
        <x:v>-13</x:v>
      </x:c>
      <x:c r="Q2014" s="11">
        <x:v>-11.5</x:v>
      </x:c>
      <x:c r="R2014" s="11">
        <x:v>6.4</x:v>
      </x:c>
      <x:c r="S2014" s="11">
        <x:v>51.8</x:v>
      </x:c>
      <x:c r="T2014" s="11">
        <x:v>43.2</x:v>
      </x:c>
      <x:c r="U2014" s="11">
        <x:v>1721.7916</x:v>
      </x:c>
      <x:c r="V2014" s="11">
        <x:v>17</x:v>
      </x:c>
      <x:c r="W2014" s="12">
        <x:v>1</x:v>
      </x:c>
      <x:c r="X2014" s="8">
        <x:v>0</x:v>
      </x:c>
      <x:c r="Y2014" s="13">
        <x:f t="shared" si="186"/>
        <x:v>1.8583333333333334</x:v>
      </x:c>
      <x:c r="Z2014" s="13">
        <x:f t="shared" si="187"/>
        <x:v>0.19983292775941597</x:v>
      </x:c>
      <x:c r="AA2014" s="13">
        <x:f t="shared" si="188"/>
        <x:v>1.8813787091853409E-2</x:v>
      </x:c>
      <x:c r="AB2014" s="13">
        <x:f t="shared" si="189"/>
        <x:v>-4.7216067991137905E-3</x:v>
      </x:c>
      <x:c r="AC2014" s="13">
        <x:f t="shared" si="190"/>
        <x:v>7.8516902944383862E-2</x:v>
      </x:c>
      <x:c r="AD2014" s="13">
        <x:f t="shared" si="191"/>
        <x:v>0.65096429738858819</x:v>
      </x:c>
      <x:c r="AE2014" s="50" t="n">
        <x:f>IF(OR(NOT(ISNUMBER(Q2014)),NOT(ISNUMBER(R2014))),"",IF(Q2014&lt;R2014,1,0))</x:f>
        <x:v>1</x:v>
      </x:c>
      <x:c r="AF2014" s="50" t="n">
        <x:f>IFERROR(IF(AND(A2014=A2013,C2014=C2013+1,ISNUMBER(AE2013)),AE2013,""),"")</x:f>
        <x:v>0</x:v>
      </x:c>
      <x:c r="AG2014" s="52" t="n">
        <x:f>IFERROR(IF(AND(A2014=A2013,C2014=C2013+1,ISNUMBER(U2014),ISNUMBER(U2013),U2013&lt;&gt;0),U2014/U2013-1,""),"")</x:f>
        <x:v>-0.14658646053656865</x:v>
      </x:c>
      <x:c r="AH2014" s="50" t="n">
        <x:f>IF(AND(ISNUMBER(AE2014),ISNUMBER(AF2014),ISNUMBER(AG2014)),IF(AND(AE2014=1,AF2014=1,AG2014&lt;0),1,0),"")</x:f>
        <x:v>0</x:v>
      </x:c>
      <x:c r="AI2014" s="50" t="n">
        <x:f>IF(AND(A2014=A2015,C2015=C2014+1,ISNUMBER(AH2015)),C2015,"")</x:f>
        <x:v>2021</x:v>
      </x:c>
      <x:c r="AJ2014" s="50" t="n">
        <x:f>IF(AND(A2014=A2015,C2015=C2014+1,ISNUMBER(AH2015)),AH2015,"")</x:f>
        <x:v>1</x:v>
      </x:c>
    </x:row>
    <x:row r="2015" ht="15">
      <x:c r="A2015" s="9" t="s">
        <x:v>147</x:v>
      </x:c>
      <x:c r="B2015" s="10">
        <x:v>44561</x:v>
      </x:c>
      <x:c r="C2015" s="9">
        <x:v>2021</x:v>
      </x:c>
      <x:c r="D2015" s="11">
        <x:v>2559.9</x:v>
      </x:c>
      <x:c r="E2015" s="11">
        <x:v>31</x:v>
      </x:c>
      <x:c r="F2015" s="11">
        <x:v>55.1</x:v>
      </x:c>
      <x:c r="G2015" s="11">
        <x:v>588.29999999999995</x:v>
      </x:c>
      <x:c r="H2015" s="11">
        <x:v>533.20000000000005</x:v>
      </x:c>
      <x:c r="I2015" s="11">
        <x:v>1971.6</x:v>
      </x:c>
      <x:c r="J2015" s="11">
        <x:v>1560</x:v>
      </x:c>
      <x:c r="K2015" s="11">
        <x:v>11.1</x:v>
      </x:c>
      <x:c r="L2015" s="11" t="s">
        <x:v>40</x:v>
      </x:c>
      <x:c r="M2015" s="11">
        <x:v>466.6</x:v>
      </x:c>
      <x:c r="N2015" s="11">
        <x:v>66.599999999999994</x:v>
      </x:c>
      <x:c r="O2015" s="11">
        <x:v>88.5</x:v>
      </x:c>
      <x:c r="P2015" s="11">
        <x:v>-126</x:v>
      </x:c>
      <x:c r="Q2015" s="11">
        <x:v>-124.4</x:v>
      </x:c>
      <x:c r="R2015" s="11">
        <x:v>7.7</x:v>
      </x:c>
      <x:c r="S2015" s="11">
        <x:v>-201.9</x:v>
      </x:c>
      <x:c r="T2015" s="11">
        <x:v>24.9</x:v>
      </x:c>
      <x:c r="U2015" s="11">
        <x:v>1719.4065000000001</x:v>
      </x:c>
      <x:c r="V2015" s="11">
        <x:v>17</x:v>
      </x:c>
      <x:c r="W2015" s="12">
        <x:v>1</x:v>
      </x:c>
      <x:c r="X2015" s="8">
        <x:v>0</x:v>
      </x:c>
      <x:c r="Y2015" s="13">
        <x:f t="shared" si="186"/>
        <x:v>0.56261343012704168</x:v>
      </x:c>
      <x:c r="Z2015" s="13">
        <x:f t="shared" si="187"/>
        <x:v>0.22981366459627325</x:v>
      </x:c>
      <x:c r="AA2015" s="13">
        <x:f t="shared" si="188"/>
        <x:v>-7.8870268369858193E-2</x:v>
      </x:c>
      <x:c r="AB2015" s="13">
        <x:f t="shared" si="189"/>
        <x:v>-4.922067268252666E-2</x:v>
      </x:c>
      <x:c r="AC2015" s="13">
        <x:f t="shared" si="190"/>
        <x:v>4.2325344212136663E-2</x:v>
      </x:c>
      <x:c r="AD2015" s="13">
        <x:f t="shared" si="191"/>
        <x:v>0.60939880464080631</x:v>
      </x:c>
      <x:c r="AE2015" s="50" t="n">
        <x:f>IF(OR(NOT(ISNUMBER(Q2015)),NOT(ISNUMBER(R2015))),"",IF(Q2015&lt;R2015,1,0))</x:f>
        <x:v>1</x:v>
      </x:c>
      <x:c r="AF2015" s="50" t="n">
        <x:f>IFERROR(IF(AND(A2015=A2014,C2015=C2014+1,ISNUMBER(AE2014)),AE2014,""),"")</x:f>
        <x:v>1</x:v>
      </x:c>
      <x:c r="AG2015" s="52" t="n">
        <x:f>IFERROR(IF(AND(A2015=A2014,C2015=C2014+1,ISNUMBER(U2015),ISNUMBER(U2014),U2014&lt;&gt;0),U2015/U2014-1,""),"")</x:f>
        <x:v>-0.001385243138600445</x:v>
      </x:c>
      <x:c r="AH2015" s="50" t="n">
        <x:f>IF(AND(ISNUMBER(AE2015),ISNUMBER(AF2015),ISNUMBER(AG2015)),IF(AND(AE2015=1,AF2015=1,AG2015&lt;0),1,0),"")</x:f>
        <x:v>1</x:v>
      </x:c>
      <x:c r="AI2015" s="50" t="n">
        <x:f>IF(AND(A2015=A2016,C2016=C2015+1,ISNUMBER(AH2016)),C2016,"")</x:f>
        <x:v>2022</x:v>
      </x:c>
      <x:c r="AJ2015" s="50" t="n">
        <x:f>IF(AND(A2015=A2016,C2016=C2015+1,ISNUMBER(AH2016)),AH2016,"")</x:f>
        <x:v>0</x:v>
      </x:c>
    </x:row>
    <x:row r="2016" ht="15">
      <x:c r="A2016" s="9" t="s">
        <x:v>147</x:v>
      </x:c>
      <x:c r="B2016" s="10">
        <x:v>44926</x:v>
      </x:c>
      <x:c r="C2016" s="9">
        <x:v>2022</x:v>
      </x:c>
      <x:c r="D2016" s="11">
        <x:v>2774.5</x:v>
      </x:c>
      <x:c r="E2016" s="11">
        <x:v>37.799999999999997</x:v>
      </x:c>
      <x:c r="F2016" s="11">
        <x:v>72.099999999999994</x:v>
      </x:c>
      <x:c r="G2016" s="11">
        <x:v>661.6</x:v>
      </x:c>
      <x:c r="H2016" s="11">
        <x:v>589.70000000000005</x:v>
      </x:c>
      <x:c r="I2016" s="11">
        <x:v>2112.9</x:v>
      </x:c>
      <x:c r="J2016" s="11">
        <x:v>1697.9</x:v>
      </x:c>
      <x:c r="K2016" s="11">
        <x:v>16.7</x:v>
      </x:c>
      <x:c r="L2016" s="11" t="s">
        <x:v>40</x:v>
      </x:c>
      <x:c r="M2016" s="11">
        <x:v>509</x:v>
      </x:c>
      <x:c r="N2016" s="11">
        <x:v>80.7</x:v>
      </x:c>
      <x:c r="O2016" s="11">
        <x:v>84.2</x:v>
      </x:c>
      <x:c r="P2016" s="11">
        <x:v>122.5</x:v>
      </x:c>
      <x:c r="Q2016" s="11">
        <x:v>124.1</x:v>
      </x:c>
      <x:c r="R2016" s="11">
        <x:v>9</x:v>
      </x:c>
      <x:c r="S2016" s="11">
        <x:v>167.2</x:v>
      </x:c>
      <x:c r="T2016" s="11">
        <x:v>16.2</x:v>
      </x:c>
      <x:c r="U2016" s="11">
        <x:v>1801.2928999999999</x:v>
      </x:c>
      <x:c r="V2016" s="11">
        <x:v>17</x:v>
      </x:c>
      <x:c r="W2016" s="12">
        <x:v>1</x:v>
      </x:c>
      <x:c r="X2016" s="8">
        <x:v>0</x:v>
      </x:c>
      <x:c r="Y2016" s="13">
        <x:f t="shared" si="186"/>
        <x:v>0.52427184466019416</x:v>
      </x:c>
      <x:c r="Z2016" s="13">
        <x:f t="shared" si="187"/>
        <x:v>0.2384573797080555</x:v>
      </x:c>
      <x:c r="AA2016" s="13">
        <x:f t="shared" si="188"/>
        <x:v>6.0263110470355014E-2</x:v>
      </x:c>
      <x:c r="AB2016" s="13">
        <x:f t="shared" si="189"/>
        <x:v>4.4152099477383314E-2</x:v>
      </x:c>
      <x:c r="AC2016" s="13">
        <x:f t="shared" si="190"/>
        <x:v>2.4486094316807736E-2</x:v>
      </x:c>
      <x:c r="AD2016" s="13">
        <x:f t="shared" si="191"/>
        <x:v>0.61196612002162554</x:v>
      </x:c>
      <x:c r="AE2016" s="50" t="n">
        <x:f>IF(OR(NOT(ISNUMBER(Q2016)),NOT(ISNUMBER(R2016))),"",IF(Q2016&lt;R2016,1,0))</x:f>
        <x:v>0</x:v>
      </x:c>
      <x:c r="AF2016" s="50" t="n">
        <x:f>IFERROR(IF(AND(A2016=A2015,C2016=C2015+1,ISNUMBER(AE2015)),AE2015,""),"")</x:f>
        <x:v>1</x:v>
      </x:c>
      <x:c r="AG2016" s="52" t="n">
        <x:f>IFERROR(IF(AND(A2016=A2015,C2016=C2015+1,ISNUMBER(U2016),ISNUMBER(U2015),U2015&lt;&gt;0),U2016/U2015-1,""),"")</x:f>
        <x:v>0.04762480541977698</x:v>
      </x:c>
      <x:c r="AH2016" s="50" t="n">
        <x:f>IF(AND(ISNUMBER(AE2016),ISNUMBER(AF2016),ISNUMBER(AG2016)),IF(AND(AE2016=1,AF2016=1,AG2016&lt;0),1,0),"")</x:f>
        <x:v>0</x:v>
      </x:c>
      <x:c r="AI2016" s="50" t="n">
        <x:f>IF(AND(A2016=A2017,C2017=C2016+1,ISNUMBER(AH2017)),C2017,"")</x:f>
        <x:v>2023</x:v>
      </x:c>
      <x:c r="AJ2016" s="50" t="n">
        <x:f>IF(AND(A2016=A2017,C2017=C2016+1,ISNUMBER(AH2017)),AH2017,"")</x:f>
        <x:v>0</x:v>
      </x:c>
    </x:row>
    <x:row r="2017" ht="15">
      <x:c r="A2017" s="9" t="s">
        <x:v>147</x:v>
      </x:c>
      <x:c r="B2017" s="10">
        <x:v>45291</x:v>
      </x:c>
      <x:c r="C2017" s="9">
        <x:v>2023</x:v>
      </x:c>
      <x:c r="D2017" s="11">
        <x:v>2505.6</x:v>
      </x:c>
      <x:c r="E2017" s="11">
        <x:v>35.200000000000003</x:v>
      </x:c>
      <x:c r="F2017" s="11">
        <x:v>56.8</x:v>
      </x:c>
      <x:c r="G2017" s="11">
        <x:v>587</x:v>
      </x:c>
      <x:c r="H2017" s="11">
        <x:v>527.20000000000005</x:v>
      </x:c>
      <x:c r="I2017" s="11">
        <x:v>1918.6</x:v>
      </x:c>
      <x:c r="J2017" s="11">
        <x:v>1504.4</x:v>
      </x:c>
      <x:c r="K2017" s="11">
        <x:v>19.399999999999999</x:v>
      </x:c>
      <x:c r="L2017" s="11" t="s">
        <x:v>40</x:v>
      </x:c>
      <x:c r="M2017" s="11">
        <x:v>436.5</x:v>
      </x:c>
      <x:c r="N2017" s="11">
        <x:v>90.7</x:v>
      </x:c>
      <x:c r="O2017" s="11">
        <x:v>91.2</x:v>
      </x:c>
      <x:c r="P2017" s="11">
        <x:v>-125.1</x:v>
      </x:c>
      <x:c r="Q2017" s="11">
        <x:v>-123.4</x:v>
      </x:c>
      <x:c r="R2017" s="11">
        <x:v>11.4</x:v>
      </x:c>
      <x:c r="S2017" s="11">
        <x:v>-163.9</x:v>
      </x:c>
      <x:c r="T2017" s="11">
        <x:v>5.8</x:v>
      </x:c>
      <x:c r="U2017" s="11">
        <x:v>1282.3371999999999</x:v>
      </x:c>
      <x:c r="V2017" s="11">
        <x:v>17</x:v>
      </x:c>
      <x:c r="W2017" s="12">
        <x:v>1</x:v>
      </x:c>
      <x:c r="X2017" s="8">
        <x:v>0</x:v>
      </x:c>
      <x:c r="Y2017" s="13">
        <x:f t="shared" si="186"/>
        <x:v>0.61971830985915499</x:v>
      </x:c>
      <x:c r="Z2017" s="13">
        <x:f t="shared" si="187"/>
        <x:v>0.23427522349936145</x:v>
      </x:c>
      <x:c r="AA2017" s="13">
        <x:f t="shared" si="188"/>
        <x:v>-6.5413473818646234E-2</x:v>
      </x:c>
      <x:c r="AB2017" s="13">
        <x:f t="shared" si="189"/>
        <x:v>-4.9928160919540228E-2</x:v>
      </x:c>
      <x:c r="AC2017" s="13">
        <x:f t="shared" si="190"/>
        <x:v>9.8807495741056219E-3</x:v>
      </x:c>
      <x:c r="AD2017" s="13">
        <x:f t="shared" si="191"/>
        <x:v>0.6004150702426565</x:v>
      </x:c>
      <x:c r="AE2017" s="50" t="n">
        <x:f>IF(OR(NOT(ISNUMBER(Q2017)),NOT(ISNUMBER(R2017))),"",IF(Q2017&lt;R2017,1,0))</x:f>
        <x:v>1</x:v>
      </x:c>
      <x:c r="AF2017" s="50" t="n">
        <x:f>IFERROR(IF(AND(A2017=A2016,C2017=C2016+1,ISNUMBER(AE2016)),AE2016,""),"")</x:f>
        <x:v>0</x:v>
      </x:c>
      <x:c r="AG2017" s="52" t="n">
        <x:f>IFERROR(IF(AND(A2017=A2016,C2017=C2016+1,ISNUMBER(U2017),ISNUMBER(U2016),U2016&lt;&gt;0),U2017/U2016-1,""),"")</x:f>
        <x:v>-0.28810178511223794</x:v>
      </x:c>
      <x:c r="AH2017" s="50" t="n">
        <x:f>IF(AND(ISNUMBER(AE2017),ISNUMBER(AF2017),ISNUMBER(AG2017)),IF(AND(AE2017=1,AF2017=1,AG2017&lt;0),1,0),"")</x:f>
        <x:v>0</x:v>
      </x:c>
      <x:c r="AI2017" s="50" t="n">
        <x:f>IF(AND(A2017=A2018,C2018=C2017+1,ISNUMBER(AH2018)),C2018,"")</x:f>
        <x:v>2024</x:v>
      </x:c>
      <x:c r="AJ2017" s="50" t="n">
        <x:f>IF(AND(A2017=A2018,C2018=C2017+1,ISNUMBER(AH2018)),AH2018,"")</x:f>
        <x:v>1</x:v>
      </x:c>
    </x:row>
    <x:row r="2018" ht="15">
      <x:c r="A2018" s="9" t="s">
        <x:v>147</x:v>
      </x:c>
      <x:c r="B2018" s="10">
        <x:v>45657</x:v>
      </x:c>
      <x:c r="C2018" s="9">
        <x:v>2024</x:v>
      </x:c>
      <x:c r="D2018" s="11">
        <x:v>2478</x:v>
      </x:c>
      <x:c r="E2018" s="11">
        <x:v>47.8</x:v>
      </x:c>
      <x:c r="F2018" s="11">
        <x:v>251.5</x:v>
      </x:c>
      <x:c r="G2018" s="11">
        <x:v>895</x:v>
      </x:c>
      <x:c r="H2018" s="11">
        <x:v>815.5</x:v>
      </x:c>
      <x:c r="I2018" s="11">
        <x:v>1583</x:v>
      </x:c>
      <x:c r="J2018" s="11">
        <x:v>1166</x:v>
      </x:c>
      <x:c r="K2018" s="11">
        <x:v>22.9</x:v>
      </x:c>
      <x:c r="L2018" s="11" t="s">
        <x:v>40</x:v>
      </x:c>
      <x:c r="M2018" s="11">
        <x:v>718.4</x:v>
      </x:c>
      <x:c r="N2018" s="11">
        <x:v>97.1</x:v>
      </x:c>
      <x:c r="O2018" s="11">
        <x:v>95.4</x:v>
      </x:c>
      <x:c r="P2018" s="11">
        <x:v>-247.8</x:v>
      </x:c>
      <x:c r="Q2018" s="11">
        <x:v>-246.2</x:v>
      </x:c>
      <x:c r="R2018" s="11">
        <x:v>17.7</x:v>
      </x:c>
      <x:c r="S2018" s="11">
        <x:v>-307.8</x:v>
      </x:c>
      <x:c r="T2018" s="11">
        <x:v>-7.6</x:v>
      </x:c>
      <x:c r="U2018" s="11">
        <x:v>981.05939999999998</x:v>
      </x:c>
      <x:c r="V2018" s="11">
        <x:v>17</x:v>
      </x:c>
      <x:c r="W2018" s="12">
        <x:v>1</x:v>
      </x:c>
      <x:c r="X2018" s="8">
        <x:v>0</x:v>
      </x:c>
      <x:c r="Y2018" s="13">
        <x:f t="shared" si="186"/>
        <x:v>0.19005964214711729</x:v>
      </x:c>
      <x:c r="Z2018" s="13">
        <x:f t="shared" si="187"/>
        <x:v>0.36117836965294592</x:v>
      </x:c>
      <x:c r="AA2018" s="13">
        <x:f t="shared" si="188"/>
        <x:v>-0.1242130750605327</x:v>
      </x:c>
      <x:c r="AB2018" s="13">
        <x:f t="shared" si="189"/>
        <x:v>-0.1</x:v>
      </x:c>
      <x:c r="AC2018" s="13">
        <x:f t="shared" si="190"/>
        <x:v>-8.4916201117318426E-3</x:v>
      </x:c>
      <x:c r="AD2018" s="13">
        <x:f t="shared" si="191"/>
        <x:v>0.47054075867635192</x:v>
      </x:c>
      <x:c r="AE2018" s="50" t="n">
        <x:f>IF(OR(NOT(ISNUMBER(Q2018)),NOT(ISNUMBER(R2018))),"",IF(Q2018&lt;R2018,1,0))</x:f>
        <x:v>1</x:v>
      </x:c>
      <x:c r="AF2018" s="50" t="n">
        <x:f>IFERROR(IF(AND(A2018=A2017,C2018=C2017+1,ISNUMBER(AE2017)),AE2017,""),"")</x:f>
        <x:v>1</x:v>
      </x:c>
      <x:c r="AG2018" s="52" t="n">
        <x:f>IFERROR(IF(AND(A2018=A2017,C2018=C2017+1,ISNUMBER(U2018),ISNUMBER(U2017),U2017&lt;&gt;0),U2018/U2017-1,""),"")</x:f>
        <x:v>-0.23494428766474218</x:v>
      </x:c>
      <x:c r="AH2018" s="50" t="n">
        <x:f>IF(AND(ISNUMBER(AE2018),ISNUMBER(AF2018),ISNUMBER(AG2018)),IF(AND(AE2018=1,AF2018=1,AG2018&lt;0),1,0),"")</x:f>
        <x:v>1</x:v>
      </x:c>
      <x:c r="AI2018" s="50" t="str">
        <x:f>IF(AND(A2018=A2019,C2019=C2018+1,ISNUMBER(AH2019)),C2019,"")</x:f>
      </x:c>
      <x:c r="AJ2018" s="50" t="str">
        <x:f>IF(AND(A2018=A2019,C2019=C2018+1,ISNUMBER(AH2019)),AH2019,"")</x:f>
      </x:c>
    </x:row>
    <x:row r="2019" ht="15">
      <x:c r="A2019" s="9" t="s">
        <x:v>148</x:v>
      </x:c>
      <x:c r="B2019" s="10">
        <x:v>39447</x:v>
      </x:c>
      <x:c r="C2019" s="9">
        <x:v>2007</x:v>
      </x:c>
      <x:c r="D2019" s="11">
        <x:v>136.2278</x:v>
      </x:c>
      <x:c r="E2019" s="11">
        <x:v>86.158699999999996</x:v>
      </x:c>
      <x:c r="F2019" s="11">
        <x:v>53.990900000000003</x:v>
      </x:c>
      <x:c r="G2019" s="11">
        <x:v>86.969800000000006</x:v>
      </x:c>
      <x:c r="H2019" s="11">
        <x:v>19.571300000000001</x:v>
      </x:c>
      <x:c r="I2019" s="11">
        <x:v>49.258000000000003</x:v>
      </x:c>
      <x:c r="J2019" s="11">
        <x:v>-42.976700000000001</x:v>
      </x:c>
      <x:c r="K2019" s="11">
        <x:v>5.4682000000000004</x:v>
      </x:c>
      <x:c r="L2019" s="11">
        <x:v>18.602799999999998</x:v>
      </x:c>
      <x:c r="M2019" s="11">
        <x:v>7.6144999999999996</x:v>
      </x:c>
      <x:c r="N2019" s="11">
        <x:v>11.956799999999999</x:v>
      </x:c>
      <x:c r="O2019" s="11">
        <x:v>293.77539999999999</x:v>
      </x:c>
      <x:c r="P2019" s="11">
        <x:v>17.937899999999999</x:v>
      </x:c>
      <x:c r="Q2019" s="11">
        <x:v>21.727599999999999</x:v>
      </x:c>
      <x:c r="R2019" s="11">
        <x:v>0.91639999999999999</x:v>
      </x:c>
      <x:c r="S2019" s="11">
        <x:v>4.4619999999999997</x:v>
      </x:c>
      <x:c r="T2019" s="11">
        <x:v>-4.5540000000000003</x:v>
      </x:c>
      <x:c r="U2019" s="11">
        <x:v>110.69459999999999</x:v>
      </x:c>
      <x:c r="V2019" s="11">
        <x:v>18</x:v>
      </x:c>
      <x:c r="W2019" s="12">
        <x:v>0</x:v>
      </x:c>
      <x:c r="X2019" s="8">
        <x:v>0</x:v>
      </x:c>
      <x:c r="Y2019" s="13">
        <x:f t="shared" si="186"/>
        <x:v>1.5958004034013138</x:v>
      </x:c>
      <x:c r="Z2019" s="13">
        <x:f t="shared" si="187"/>
        <x:v>0.63841447927662343</x:v>
      </x:c>
      <x:c r="AA2019" s="13">
        <x:f t="shared" si="188"/>
        <x:v>3.2753960645330836E-2</x:v>
      </x:c>
      <x:c r="AB2019" s="13">
        <x:f t="shared" si="189"/>
        <x:v>0.13167576662032271</x:v>
      </x:c>
      <x:c r="AC2019" s="13">
        <x:f t="shared" si="190"/>
        <x:v>-5.2363004169263351E-2</x:v>
      </x:c>
      <x:c r="AD2019" s="13">
        <x:f t="shared" si="191"/>
        <x:v>-0.3154767235468825</x:v>
      </x:c>
      <x:c r="AE2019" s="50" t="n">
        <x:f>IF(OR(NOT(ISNUMBER(Q2019)),NOT(ISNUMBER(R2019))),"",IF(Q2019&lt;R2019,1,0))</x:f>
        <x:v>0</x:v>
      </x:c>
      <x:c r="AF2019" s="50" t="str">
        <x:f>IFERROR(IF(AND(A2019=A2018,C2019=C2018+1,ISNUMBER(AE2018)),AE2018,""),"")</x:f>
      </x:c>
      <x:c r="AG2019" s="52" t="str">
        <x:f>IFERROR(IF(AND(A2019=A2018,C2019=C2018+1,ISNUMBER(U2019),ISNUMBER(U2018),U2018&lt;&gt;0),U2019/U2018-1,""),"")</x:f>
      </x:c>
      <x:c r="AH2019" s="50" t="str">
        <x:f>IF(AND(ISNUMBER(AE2019),ISNUMBER(AF2019),ISNUMBER(AG2019)),IF(AND(AE2019=1,AF2019=1,AG2019&lt;0),1,0),"")</x:f>
      </x:c>
      <x:c r="AI2019" s="50" t="n">
        <x:f>IF(AND(A2019=A2020,C2020=C2019+1,ISNUMBER(AH2020)),C2020,"")</x:f>
        <x:v>2008</x:v>
      </x:c>
      <x:c r="AJ2019" s="50" t="n">
        <x:f>IF(AND(A2019=A2020,C2020=C2019+1,ISNUMBER(AH2020)),AH2020,"")</x:f>
        <x:v>0</x:v>
      </x:c>
    </x:row>
    <x:row r="2020" ht="15">
      <x:c r="A2020" s="9" t="s">
        <x:v>148</x:v>
      </x:c>
      <x:c r="B2020" s="10">
        <x:v>39813</x:v>
      </x:c>
      <x:c r="C2020" s="9">
        <x:v>2008</x:v>
      </x:c>
      <x:c r="D2020" s="11">
        <x:v>103.9978</x:v>
      </x:c>
      <x:c r="E2020" s="11">
        <x:v>61.231999999999999</x:v>
      </x:c>
      <x:c r="F2020" s="11">
        <x:v>34.865600000000001</x:v>
      </x:c>
      <x:c r="G2020" s="11">
        <x:v>72.351299999999995</x:v>
      </x:c>
      <x:c r="H2020" s="11">
        <x:v>12.623900000000001</x:v>
      </x:c>
      <x:c r="I2020" s="11">
        <x:v>31.6465</x:v>
      </x:c>
      <x:c r="J2020" s="11">
        <x:v>-40.6051</x:v>
      </x:c>
      <x:c r="K2020" s="11">
        <x:v>6.4748999999999999</x:v>
      </x:c>
      <x:c r="L2020" s="11">
        <x:v>12.4023</x:v>
      </x:c>
      <x:c r="M2020" s="11">
        <x:v>0</x:v>
      </x:c>
      <x:c r="N2020" s="11">
        <x:v>12.623900000000001</x:v>
      </x:c>
      <x:c r="O2020" s="11">
        <x:v>312.22109999999998</x:v>
      </x:c>
      <x:c r="P2020" s="11">
        <x:v>16.219899999999999</x:v>
      </x:c>
      <x:c r="Q2020" s="11">
        <x:v>19.858699999999999</x:v>
      </x:c>
      <x:c r="R2020" s="11">
        <x:v>1.4043000000000001</x:v>
      </x:c>
      <x:c r="S2020" s="11">
        <x:v>6.5941999999999998</x:v>
      </x:c>
      <x:c r="T2020" s="11">
        <x:v>20.207899999999999</x:v>
      </x:c>
      <x:c r="U2020" s="11">
        <x:v>48.104500000000002</x:v>
      </x:c>
      <x:c r="V2020" s="11">
        <x:v>18</x:v>
      </x:c>
      <x:c r="W2020" s="12">
        <x:v>0</x:v>
      </x:c>
      <x:c r="X2020" s="8">
        <x:v>0</x:v>
      </x:c>
      <x:c r="Y2020" s="13">
        <x:f t="shared" si="186"/>
        <x:v>1.7562296360882932</x:v>
      </x:c>
      <x:c r="Z2020" s="13">
        <x:f t="shared" si="187"/>
        <x:v>0.69570029366005814</x:v>
      </x:c>
      <x:c r="AA2020" s="13">
        <x:f t="shared" si="188"/>
        <x:v>6.340711053503055E-2</x:v>
      </x:c>
      <x:c r="AB2020" s="13">
        <x:f t="shared" si="189"/>
        <x:v>0.15596387615891874</x:v>
      </x:c>
      <x:c r="AC2020" s="13">
        <x:f t="shared" si="190"/>
        <x:v>0.2793025142602828</x:v>
      </x:c>
      <x:c r="AD2020" s="13">
        <x:f t="shared" si="191"/>
        <x:v>-0.39044191319431759</x:v>
      </x:c>
      <x:c r="AE2020" s="50" t="n">
        <x:f>IF(OR(NOT(ISNUMBER(Q2020)),NOT(ISNUMBER(R2020))),"",IF(Q2020&lt;R2020,1,0))</x:f>
        <x:v>0</x:v>
      </x:c>
      <x:c r="AF2020" s="50" t="n">
        <x:f>IFERROR(IF(AND(A2020=A2019,C2020=C2019+1,ISNUMBER(AE2019)),AE2019,""),"")</x:f>
        <x:v>0</x:v>
      </x:c>
      <x:c r="AG2020" s="52" t="n">
        <x:f>IFERROR(IF(AND(A2020=A2019,C2020=C2019+1,ISNUMBER(U2020),ISNUMBER(U2019),U2019&lt;&gt;0),U2020/U2019-1,""),"")</x:f>
        <x:v>-0.5654304726698501</x:v>
      </x:c>
      <x:c r="AH2020" s="50" t="n">
        <x:f>IF(AND(ISNUMBER(AE2020),ISNUMBER(AF2020),ISNUMBER(AG2020)),IF(AND(AE2020=1,AF2020=1,AG2020&lt;0),1,0),"")</x:f>
        <x:v>0</x:v>
      </x:c>
      <x:c r="AI2020" s="50" t="n">
        <x:f>IF(AND(A2020=A2021,C2021=C2020+1,ISNUMBER(AH2021)),C2021,"")</x:f>
        <x:v>2009</x:v>
      </x:c>
      <x:c r="AJ2020" s="50" t="n">
        <x:f>IF(AND(A2020=A2021,C2021=C2020+1,ISNUMBER(AH2021)),AH2021,"")</x:f>
        <x:v>0</x:v>
      </x:c>
    </x:row>
    <x:row r="2021" ht="15">
      <x:c r="A2021" s="9" t="s">
        <x:v>148</x:v>
      </x:c>
      <x:c r="B2021" s="10">
        <x:v>40178</x:v>
      </x:c>
      <x:c r="C2021" s="9">
        <x:v>2009</x:v>
      </x:c>
      <x:c r="D2021" s="11">
        <x:v>108.655</x:v>
      </x:c>
      <x:c r="E2021" s="11">
        <x:v>57.877699999999997</x:v>
      </x:c>
      <x:c r="F2021" s="11">
        <x:v>44.7881</x:v>
      </x:c>
      <x:c r="G2021" s="11">
        <x:v>85.146799999999999</x:v>
      </x:c>
      <x:c r="H2021" s="11">
        <x:v>14.111700000000001</x:v>
      </x:c>
      <x:c r="I2021" s="11">
        <x:v>23.508299999999998</x:v>
      </x:c>
      <x:c r="J2021" s="11">
        <x:v>-54.050600000000003</x:v>
      </x:c>
      <x:c r="K2021" s="11">
        <x:v>9.0639000000000003</x:v>
      </x:c>
      <x:c r="L2021" s="11">
        <x:v>11.3391</x:v>
      </x:c>
      <x:c r="M2021" s="11">
        <x:v>10.0053</x:v>
      </x:c>
      <x:c r="N2021" s="11">
        <x:v>4.1063999999999998</x:v>
      </x:c>
      <x:c r="O2021" s="11">
        <x:v>264.77780000000001</x:v>
      </x:c>
      <x:c r="P2021" s="11">
        <x:v>4.6116000000000001</x:v>
      </x:c>
      <x:c r="Q2021" s="11">
        <x:v>7.8860000000000001</x:v>
      </x:c>
      <x:c r="R2021" s="11">
        <x:v>0.53710000000000002</x:v>
      </x:c>
      <x:c r="S2021" s="11">
        <x:v>3.7597999999999998</x:v>
      </x:c>
      <x:c r="T2021" s="11">
        <x:v>11.5784</x:v>
      </x:c>
      <x:c r="U2021" s="11">
        <x:v>52.161499999999997</x:v>
      </x:c>
      <x:c r="V2021" s="11">
        <x:v>18</x:v>
      </x:c>
      <x:c r="W2021" s="12">
        <x:v>0</x:v>
      </x:c>
      <x:c r="X2021" s="8">
        <x:v>0</x:v>
      </x:c>
      <x:c r="Y2021" s="13">
        <x:f t="shared" si="186"/>
        <x:v>1.2922562019822228</x:v>
      </x:c>
      <x:c r="Z2021" s="13">
        <x:f t="shared" si="187"/>
        <x:v>0.78364364272237819</x:v>
      </x:c>
      <x:c r="AA2021" s="13">
        <x:f t="shared" si="188"/>
        <x:v>3.4603101559983432E-2</x:v>
      </x:c>
      <x:c r="AB2021" s="13">
        <x:f t="shared" si="189"/>
        <x:v>4.2442593529980213E-2</x:v>
      </x:c>
      <x:c r="AC2021" s="13">
        <x:f t="shared" si="190"/>
        <x:v>0.13598162232755664</x:v>
      </x:c>
      <x:c r="AD2021" s="13">
        <x:f t="shared" si="191"/>
        <x:v>-0.49745156688601538</x:v>
      </x:c>
      <x:c r="AE2021" s="50" t="n">
        <x:f>IF(OR(NOT(ISNUMBER(Q2021)),NOT(ISNUMBER(R2021))),"",IF(Q2021&lt;R2021,1,0))</x:f>
        <x:v>0</x:v>
      </x:c>
      <x:c r="AF2021" s="50" t="n">
        <x:f>IFERROR(IF(AND(A2021=A2020,C2021=C2020+1,ISNUMBER(AE2020)),AE2020,""),"")</x:f>
        <x:v>0</x:v>
      </x:c>
      <x:c r="AG2021" s="52" t="n">
        <x:f>IFERROR(IF(AND(A2021=A2020,C2021=C2020+1,ISNUMBER(U2021),ISNUMBER(U2020),U2020&lt;&gt;0),U2021/U2020-1,""),"")</x:f>
        <x:v>0.08433722416821698</x:v>
      </x:c>
      <x:c r="AH2021" s="50" t="n">
        <x:f>IF(AND(ISNUMBER(AE2021),ISNUMBER(AF2021),ISNUMBER(AG2021)),IF(AND(AE2021=1,AF2021=1,AG2021&lt;0),1,0),"")</x:f>
        <x:v>0</x:v>
      </x:c>
      <x:c r="AI2021" s="50" t="n">
        <x:f>IF(AND(A2021=A2022,C2022=C2021+1,ISNUMBER(AH2022)),C2022,"")</x:f>
        <x:v>2010</x:v>
      </x:c>
      <x:c r="AJ2021" s="50" t="n">
        <x:f>IF(AND(A2021=A2022,C2022=C2021+1,ISNUMBER(AH2022)),AH2022,"")</x:f>
        <x:v>0</x:v>
      </x:c>
    </x:row>
    <x:row r="2022" ht="15">
      <x:c r="A2022" s="9" t="s">
        <x:v>148</x:v>
      </x:c>
      <x:c r="B2022" s="10">
        <x:v>40543</x:v>
      </x:c>
      <x:c r="C2022" s="9">
        <x:v>2010</x:v>
      </x:c>
      <x:c r="D2022" s="11">
        <x:v>116.008</x:v>
      </x:c>
      <x:c r="E2022" s="11">
        <x:v>69.736999999999995</x:v>
      </x:c>
      <x:c r="F2022" s="11">
        <x:v>41.437800000000003</x:v>
      </x:c>
      <x:c r="G2022" s="11">
        <x:v>89.174300000000002</x:v>
      </x:c>
      <x:c r="H2022" s="11">
        <x:v>13.570399999999999</x:v>
      </x:c>
      <x:c r="I2022" s="11">
        <x:v>26.8337</x:v>
      </x:c>
      <x:c r="J2022" s="11">
        <x:v>-48.3508</x:v>
      </x:c>
      <x:c r="K2022" s="11">
        <x:v>13.197800000000001</x:v>
      </x:c>
      <x:c r="L2022" s="11">
        <x:v>9.8488000000000007</x:v>
      </x:c>
      <x:c r="M2022" s="11">
        <x:v>0.58309999999999995</x:v>
      </x:c>
      <x:c r="N2022" s="11">
        <x:v>12.987299999999999</x:v>
      </x:c>
      <x:c r="O2022" s="11">
        <x:v>222.1129</x:v>
      </x:c>
      <x:c r="P2022" s="11">
        <x:v>7.3917999999999999</x:v>
      </x:c>
      <x:c r="Q2022" s="11">
        <x:v>10.5722</x:v>
      </x:c>
      <x:c r="R2022" s="11">
        <x:v>0.80210000000000004</x:v>
      </x:c>
      <x:c r="S2022" s="11">
        <x:v>10.604699999999999</x:v>
      </x:c>
      <x:c r="T2022" s="11">
        <x:v>12.1532</x:v>
      </x:c>
      <x:c r="U2022" s="11">
        <x:v>108.7783</x:v>
      </x:c>
      <x:c r="V2022" s="11">
        <x:v>18</x:v>
      </x:c>
      <x:c r="W2022" s="12">
        <x:v>0</x:v>
      </x:c>
      <x:c r="X2022" s="8">
        <x:v>0</x:v>
      </x:c>
      <x:c r="Y2022" s="13">
        <x:f t="shared" si="186"/>
        <x:v>1.6829320089386983</x:v>
      </x:c>
      <x:c r="Z2022" s="13">
        <x:f t="shared" si="187"/>
        <x:v>0.76869095234811402</x:v>
      </x:c>
      <x:c r="AA2022" s="13">
        <x:f t="shared" si="188"/>
        <x:v>9.1413523205296179E-2</x:v>
      </x:c>
      <x:c r="AB2022" s="13">
        <x:f t="shared" si="189"/>
        <x:v>6.3718019446934698E-2</x:v>
      </x:c>
      <x:c r="AC2022" s="13">
        <x:f t="shared" si="190"/>
        <x:v>0.13628590300120103</x:v>
      </x:c>
      <x:c r="AD2022" s="13">
        <x:f t="shared" si="191"/>
        <x:v>-0.41678849734501072</x:v>
      </x:c>
      <x:c r="AE2022" s="50" t="n">
        <x:f>IF(OR(NOT(ISNUMBER(Q2022)),NOT(ISNUMBER(R2022))),"",IF(Q2022&lt;R2022,1,0))</x:f>
        <x:v>0</x:v>
      </x:c>
      <x:c r="AF2022" s="50" t="n">
        <x:f>IFERROR(IF(AND(A2022=A2021,C2022=C2021+1,ISNUMBER(AE2021)),AE2021,""),"")</x:f>
        <x:v>0</x:v>
      </x:c>
      <x:c r="AG2022" s="52" t="n">
        <x:f>IFERROR(IF(AND(A2022=A2021,C2022=C2021+1,ISNUMBER(U2022),ISNUMBER(U2021),U2021&lt;&gt;0),U2022/U2021-1,""),"")</x:f>
        <x:v>1.0854135713121749</x:v>
      </x:c>
      <x:c r="AH2022" s="50" t="n">
        <x:f>IF(AND(ISNUMBER(AE2022),ISNUMBER(AF2022),ISNUMBER(AG2022)),IF(AND(AE2022=1,AF2022=1,AG2022&lt;0),1,0),"")</x:f>
        <x:v>0</x:v>
      </x:c>
      <x:c r="AI2022" s="50" t="n">
        <x:f>IF(AND(A2022=A2023,C2023=C2022+1,ISNUMBER(AH2023)),C2023,"")</x:f>
        <x:v>2011</x:v>
      </x:c>
      <x:c r="AJ2022" s="50" t="n">
        <x:f>IF(AND(A2022=A2023,C2023=C2022+1,ISNUMBER(AH2023)),AH2023,"")</x:f>
        <x:v>0</x:v>
      </x:c>
    </x:row>
    <x:row r="2023" ht="15">
      <x:c r="A2023" s="9" t="s">
        <x:v>148</x:v>
      </x:c>
      <x:c r="B2023" s="10">
        <x:v>40908</x:v>
      </x:c>
      <x:c r="C2023" s="9">
        <x:v>2011</x:v>
      </x:c>
      <x:c r="D2023" s="11">
        <x:v>112.8233</x:v>
      </x:c>
      <x:c r="E2023" s="11">
        <x:v>83.326800000000006</x:v>
      </x:c>
      <x:c r="F2023" s="11">
        <x:v>50.674100000000003</x:v>
      </x:c>
      <x:c r="G2023" s="11">
        <x:v>92.5732</x:v>
      </x:c>
      <x:c r="H2023" s="11">
        <x:v>10.901300000000001</x:v>
      </x:c>
      <x:c r="I2023" s="11">
        <x:v>20.2501</x:v>
      </x:c>
      <x:c r="J2023" s="11">
        <x:v>-54.611800000000002</x:v>
      </x:c>
      <x:c r="K2023" s="11">
        <x:v>19.373799999999999</x:v>
      </x:c>
      <x:c r="L2023" s="11">
        <x:v>4.2309000000000001</x:v>
      </x:c>
      <x:c r="M2023" s="11">
        <x:v>6.3509000000000002</x:v>
      </x:c>
      <x:c r="N2023" s="11">
        <x:v>4.5503</x:v>
      </x:c>
      <x:c r="O2023" s="11">
        <x:v>254.73400000000001</x:v>
      </x:c>
      <x:c r="P2023" s="11">
        <x:v>1.6648000000000001</x:v>
      </x:c>
      <x:c r="Q2023" s="11">
        <x:v>4.8630000000000004</x:v>
      </x:c>
      <x:c r="R2023" s="11">
        <x:v>0.56459999999999999</x:v>
      </x:c>
      <x:c r="S2023" s="11">
        <x:v>3.5045000000000002</x:v>
      </x:c>
      <x:c r="T2023" s="11">
        <x:v>17.952200000000001</x:v>
      </x:c>
      <x:c r="U2023" s="11">
        <x:v>92.778099999999995</x:v>
      </x:c>
      <x:c r="V2023" s="11">
        <x:v>18</x:v>
      </x:c>
      <x:c r="W2023" s="12">
        <x:v>0</x:v>
      </x:c>
      <x:c r="X2023" s="8">
        <x:v>0</x:v>
      </x:c>
      <x:c r="Y2023" s="13">
        <x:f t="shared" si="186"/>
        <x:v>1.6443666488403346</x:v>
      </x:c>
      <x:c r="Z2023" s="13">
        <x:f t="shared" si="187"/>
        <x:v>0.82051491137025767</x:v>
      </x:c>
      <x:c r="AA2023" s="13">
        <x:f t="shared" si="188"/>
        <x:v>3.1061846267570619E-2</x:v>
      </x:c>
      <x:c r="AB2023" s="13">
        <x:f t="shared" si="189"/>
        <x:v>1.4755817282423046E-2</x:v>
      </x:c>
      <x:c r="AC2023" s="13">
        <x:f t="shared" si="190"/>
        <x:v>0.19392437552120917</x:v>
      </x:c>
      <x:c r="AD2023" s="13">
        <x:f t="shared" si="191"/>
        <x:v>-0.48404717819812043</x:v>
      </x:c>
      <x:c r="AE2023" s="50" t="n">
        <x:f>IF(OR(NOT(ISNUMBER(Q2023)),NOT(ISNUMBER(R2023))),"",IF(Q2023&lt;R2023,1,0))</x:f>
        <x:v>0</x:v>
      </x:c>
      <x:c r="AF2023" s="50" t="n">
        <x:f>IFERROR(IF(AND(A2023=A2022,C2023=C2022+1,ISNUMBER(AE2022)),AE2022,""),"")</x:f>
        <x:v>0</x:v>
      </x:c>
      <x:c r="AG2023" s="52" t="n">
        <x:f>IFERROR(IF(AND(A2023=A2022,C2023=C2022+1,ISNUMBER(U2023),ISNUMBER(U2022),U2022&lt;&gt;0),U2023/U2022-1,""),"")</x:f>
        <x:v>-0.1470899986486276</x:v>
      </x:c>
      <x:c r="AH2023" s="50" t="n">
        <x:f>IF(AND(ISNUMBER(AE2023),ISNUMBER(AF2023),ISNUMBER(AG2023)),IF(AND(AE2023=1,AF2023=1,AG2023&lt;0),1,0),"")</x:f>
        <x:v>0</x:v>
      </x:c>
      <x:c r="AI2023" s="50" t="n">
        <x:f>IF(AND(A2023=A2024,C2024=C2023+1,ISNUMBER(AH2024)),C2024,"")</x:f>
        <x:v>2012</x:v>
      </x:c>
      <x:c r="AJ2023" s="50" t="n">
        <x:f>IF(AND(A2023=A2024,C2024=C2023+1,ISNUMBER(AH2024)),AH2024,"")</x:f>
        <x:v>0</x:v>
      </x:c>
    </x:row>
    <x:row r="2024" ht="15">
      <x:c r="A2024" s="9" t="s">
        <x:v>148</x:v>
      </x:c>
      <x:c r="B2024" s="10">
        <x:v>41274</x:v>
      </x:c>
      <x:c r="C2024" s="9">
        <x:v>2012</x:v>
      </x:c>
      <x:c r="D2024" s="11">
        <x:v>97.2864</x:v>
      </x:c>
      <x:c r="E2024" s="11">
        <x:v>65.656499999999994</x:v>
      </x:c>
      <x:c r="F2024" s="11">
        <x:v>28.8795</x:v>
      </x:c>
      <x:c r="G2024" s="11">
        <x:v>75.001800000000003</x:v>
      </x:c>
      <x:c r="H2024" s="11">
        <x:v>10.3796</x:v>
      </x:c>
      <x:c r="I2024" s="11">
        <x:v>22.284600000000001</x:v>
      </x:c>
      <x:c r="J2024" s="11">
        <x:v>-55.317300000000003</x:v>
      </x:c>
      <x:c r="K2024" s="11">
        <x:v>22.787199999999999</x:v>
      </x:c>
      <x:c r="L2024" s="11">
        <x:v>5.3941999999999997</x:v>
      </x:c>
      <x:c r="M2024" s="11">
        <x:v>2.6598999999999999</x:v>
      </x:c>
      <x:c r="N2024" s="11">
        <x:v>7.7195999999999998</x:v>
      </x:c>
      <x:c r="O2024" s="11">
        <x:v>290.83240000000001</x:v>
      </x:c>
      <x:c r="P2024" s="11">
        <x:v>11.7355</x:v>
      </x:c>
      <x:c r="Q2024" s="11">
        <x:v>14.4709</x:v>
      </x:c>
      <x:c r="R2024" s="11">
        <x:v>0.24879999999999999</x:v>
      </x:c>
      <x:c r="S2024" s="11">
        <x:v>21.631</x:v>
      </x:c>
      <x:c r="T2024" s="11">
        <x:v>-11.767200000000001</x:v>
      </x:c>
      <x:c r="U2024" s="11">
        <x:v>151.1737</x:v>
      </x:c>
      <x:c r="V2024" s="11">
        <x:v>18</x:v>
      </x:c>
      <x:c r="W2024" s="12">
        <x:v>0</x:v>
      </x:c>
      <x:c r="X2024" s="8">
        <x:v>0</x:v>
      </x:c>
      <x:c r="Y2024" s="13">
        <x:f t="shared" si="186"/>
        <x:v>2.2734638757596217</x:v>
      </x:c>
      <x:c r="Z2024" s="13">
        <x:f t="shared" si="187"/>
        <x:v>0.77093817840931522</x:v>
      </x:c>
      <x:c r="AA2024" s="13">
        <x:f t="shared" si="188"/>
        <x:v>0.22234351358463258</x:v>
      </x:c>
      <x:c r="AB2024" s="13">
        <x:f t="shared" si="189"/>
        <x:v>0.12062837148871784</x:v>
      </x:c>
      <x:c r="AC2024" s="13">
        <x:f t="shared" si="190"/>
        <x:v>-0.15689223458636994</x:v>
      </x:c>
      <x:c r="AD2024" s="13">
        <x:f t="shared" si="191"/>
        <x:v>-0.56860260015788433</x:v>
      </x:c>
      <x:c r="AE2024" s="50" t="n">
        <x:f>IF(OR(NOT(ISNUMBER(Q2024)),NOT(ISNUMBER(R2024))),"",IF(Q2024&lt;R2024,1,0))</x:f>
        <x:v>0</x:v>
      </x:c>
      <x:c r="AF2024" s="50" t="n">
        <x:f>IFERROR(IF(AND(A2024=A2023,C2024=C2023+1,ISNUMBER(AE2023)),AE2023,""),"")</x:f>
        <x:v>0</x:v>
      </x:c>
      <x:c r="AG2024" s="52" t="n">
        <x:f>IFERROR(IF(AND(A2024=A2023,C2024=C2023+1,ISNUMBER(U2024),ISNUMBER(U2023),U2023&lt;&gt;0),U2024/U2023-1,""),"")</x:f>
        <x:v>0.6294114667146666</x:v>
      </x:c>
      <x:c r="AH2024" s="50" t="n">
        <x:f>IF(AND(ISNUMBER(AE2024),ISNUMBER(AF2024),ISNUMBER(AG2024)),IF(AND(AE2024=1,AF2024=1,AG2024&lt;0),1,0),"")</x:f>
        <x:v>0</x:v>
      </x:c>
      <x:c r="AI2024" s="50" t="n">
        <x:f>IF(AND(A2024=A2025,C2025=C2024+1,ISNUMBER(AH2025)),C2025,"")</x:f>
        <x:v>2013</x:v>
      </x:c>
      <x:c r="AJ2024" s="50" t="n">
        <x:f>IF(AND(A2024=A2025,C2025=C2024+1,ISNUMBER(AH2025)),AH2025,"")</x:f>
        <x:v>0</x:v>
      </x:c>
    </x:row>
    <x:row r="2025" ht="15">
      <x:c r="A2025" s="9" t="s">
        <x:v>148</x:v>
      </x:c>
      <x:c r="B2025" s="10">
        <x:v>41639</x:v>
      </x:c>
      <x:c r="C2025" s="9">
        <x:v>2013</x:v>
      </x:c>
      <x:c r="D2025" s="11">
        <x:v>90.081000000000003</x:v>
      </x:c>
      <x:c r="E2025" s="11">
        <x:v>73.605000000000004</x:v>
      </x:c>
      <x:c r="F2025" s="11">
        <x:v>34.295000000000002</x:v>
      </x:c>
      <x:c r="G2025" s="11">
        <x:v>62.411999999999999</x:v>
      </x:c>
      <x:c r="H2025" s="11">
        <x:v>0</x:v>
      </x:c>
      <x:c r="I2025" s="11">
        <x:v>27.669</x:v>
      </x:c>
      <x:c r="J2025" s="11">
        <x:v>-63.279000000000003</x:v>
      </x:c>
      <x:c r="K2025" s="11">
        <x:v>17.824999999999999</x:v>
      </x:c>
      <x:c r="L2025" s="11">
        <x:v>3.6859999999999999</x:v>
      </x:c>
      <x:c r="M2025" s="11">
        <x:v>0</x:v>
      </x:c>
      <x:c r="N2025" s="11">
        <x:v>0</x:v>
      </x:c>
      <x:c r="O2025" s="11">
        <x:v>332.93599999999998</x:v>
      </x:c>
      <x:c r="P2025" s="11">
        <x:v>16.067</x:v>
      </x:c>
      <x:c r="Q2025" s="11">
        <x:v>18.826000000000001</x:v>
      </x:c>
      <x:c r="R2025" s="11">
        <x:v>0.02</x:v>
      </x:c>
      <x:c r="S2025" s="11">
        <x:v>5.79</x:v>
      </x:c>
      <x:c r="T2025" s="11">
        <x:v>15.285</x:v>
      </x:c>
      <x:c r="U2025" s="11">
        <x:v>302.06490000000002</x:v>
      </x:c>
      <x:c r="V2025" s="11">
        <x:v>18</x:v>
      </x:c>
      <x:c r="W2025" s="12">
        <x:v>0</x:v>
      </x:c>
      <x:c r="X2025" s="8">
        <x:v>0</x:v>
      </x:c>
      <x:c r="Y2025" s="13">
        <x:f t="shared" si="186"/>
        <x:v>2.1462312290421344</x:v>
      </x:c>
      <x:c r="Z2025" s="13">
        <x:f t="shared" si="187"/>
        <x:v>0.69284310786958403</x:v>
      </x:c>
      <x:c r="AA2025" s="13">
        <x:f t="shared" si="188"/>
        <x:v>6.4275485396476498E-2</x:v>
      </x:c>
      <x:c r="AB2025" s="13">
        <x:f t="shared" si="189"/>
        <x:v>0.17836169669519655</x:v>
      </x:c>
      <x:c r="AC2025" s="13">
        <x:f t="shared" si="190"/>
        <x:v>0.24490482599500096</x:v>
      </x:c>
      <x:c r="AD2025" s="13">
        <x:f t="shared" si="191"/>
        <x:v>-0.702467778998901</x:v>
      </x:c>
      <x:c r="AE2025" s="50" t="n">
        <x:f>IF(OR(NOT(ISNUMBER(Q2025)),NOT(ISNUMBER(R2025))),"",IF(Q2025&lt;R2025,1,0))</x:f>
        <x:v>0</x:v>
      </x:c>
      <x:c r="AF2025" s="50" t="n">
        <x:f>IFERROR(IF(AND(A2025=A2024,C2025=C2024+1,ISNUMBER(AE2024)),AE2024,""),"")</x:f>
        <x:v>0</x:v>
      </x:c>
      <x:c r="AG2025" s="52" t="n">
        <x:f>IFERROR(IF(AND(A2025=A2024,C2025=C2024+1,ISNUMBER(U2025),ISNUMBER(U2024),U2024&lt;&gt;0),U2025/U2024-1,""),"")</x:f>
        <x:v>0.9981312887096103</x:v>
      </x:c>
      <x:c r="AH2025" s="50" t="n">
        <x:f>IF(AND(ISNUMBER(AE2025),ISNUMBER(AF2025),ISNUMBER(AG2025)),IF(AND(AE2025=1,AF2025=1,AG2025&lt;0),1,0),"")</x:f>
        <x:v>0</x:v>
      </x:c>
      <x:c r="AI2025" s="50" t="n">
        <x:f>IF(AND(A2025=A2026,C2026=C2025+1,ISNUMBER(AH2026)),C2026,"")</x:f>
        <x:v>2014</x:v>
      </x:c>
      <x:c r="AJ2025" s="50" t="n">
        <x:f>IF(AND(A2025=A2026,C2026=C2025+1,ISNUMBER(AH2026)),AH2026,"")</x:f>
        <x:v>0</x:v>
      </x:c>
    </x:row>
    <x:row r="2026" ht="15">
      <x:c r="A2026" s="9" t="s">
        <x:v>148</x:v>
      </x:c>
      <x:c r="B2026" s="10">
        <x:v>42004</x:v>
      </x:c>
      <x:c r="C2026" s="9">
        <x:v>2014</x:v>
      </x:c>
      <x:c r="D2026" s="11">
        <x:v>74.661000000000001</x:v>
      </x:c>
      <x:c r="E2026" s="11">
        <x:v>59.463999999999999</x:v>
      </x:c>
      <x:c r="F2026" s="11">
        <x:v>36.277999999999999</x:v>
      </x:c>
      <x:c r="G2026" s="11">
        <x:v>60.591000000000001</x:v>
      </x:c>
      <x:c r="H2026" s="11">
        <x:v>0</x:v>
      </x:c>
      <x:c r="I2026" s="11">
        <x:v>14.07</x:v>
      </x:c>
      <x:c r="J2026" s="11">
        <x:v>-76.777000000000001</x:v>
      </x:c>
      <x:c r="K2026" s="11">
        <x:v>18.300999999999998</x:v>
      </x:c>
      <x:c r="L2026" s="11">
        <x:v>4.3529999999999998</x:v>
      </x:c>
      <x:c r="M2026" s="11">
        <x:v>0</x:v>
      </x:c>
      <x:c r="N2026" s="11">
        <x:v>0</x:v>
      </x:c>
      <x:c r="O2026" s="11">
        <x:v>415.77300000000002</x:v>
      </x:c>
      <x:c r="P2026" s="11">
        <x:v>24.434000000000001</x:v>
      </x:c>
      <x:c r="Q2026" s="11">
        <x:v>26.262</x:v>
      </x:c>
      <x:c r="R2026" s="11">
        <x:v>0</x:v>
      </x:c>
      <x:c r="S2026" s="11">
        <x:v>17.738</x:v>
      </x:c>
      <x:c r="T2026" s="11">
        <x:v>-5.3810000000000002</x:v>
      </x:c>
      <x:c r="U2026" s="11">
        <x:v>345.71690000000001</x:v>
      </x:c>
      <x:c r="V2026" s="11">
        <x:v>18</x:v>
      </x:c>
      <x:c r="W2026" s="12">
        <x:v>0</x:v>
      </x:c>
      <x:c r="X2026" s="8">
        <x:v>0</x:v>
      </x:c>
      <x:c r="Y2026" s="13">
        <x:f t="shared" si="186"/>
        <x:v>1.6391201279012073</x:v>
      </x:c>
      <x:c r="Z2026" s="13">
        <x:f t="shared" si="187"/>
        <x:v>0.81154819785430143</x:v>
      </x:c>
      <x:c r="AA2026" s="13">
        <x:f t="shared" si="188"/>
        <x:v>0.23758053066527368</x:v>
      </x:c>
      <x:c r="AB2026" s="13">
        <x:f t="shared" si="189"/>
        <x:v>0.32726590857341853</x:v>
      </x:c>
      <x:c r="AC2026" s="13">
        <x:f t="shared" si="190"/>
        <x:v>-8.8808568929378953E-2</x:v>
      </x:c>
      <x:c r="AD2026" s="13">
        <x:f t="shared" si="191"/>
        <x:v>-1.0283414366268868</x:v>
      </x:c>
      <x:c r="AE2026" s="50" t="n">
        <x:f>IF(OR(NOT(ISNUMBER(Q2026)),NOT(ISNUMBER(R2026))),"",IF(Q2026&lt;R2026,1,0))</x:f>
        <x:v>0</x:v>
      </x:c>
      <x:c r="AF2026" s="50" t="n">
        <x:f>IFERROR(IF(AND(A2026=A2025,C2026=C2025+1,ISNUMBER(AE2025)),AE2025,""),"")</x:f>
        <x:v>0</x:v>
      </x:c>
      <x:c r="AG2026" s="52" t="n">
        <x:f>IFERROR(IF(AND(A2026=A2025,C2026=C2025+1,ISNUMBER(U2026),ISNUMBER(U2025),U2025&lt;&gt;0),U2026/U2025-1,""),"")</x:f>
        <x:v>0.1445119906351251</x:v>
      </x:c>
      <x:c r="AH2026" s="50" t="n">
        <x:f>IF(AND(ISNUMBER(AE2026),ISNUMBER(AF2026),ISNUMBER(AG2026)),IF(AND(AE2026=1,AF2026=1,AG2026&lt;0),1,0),"")</x:f>
        <x:v>0</x:v>
      </x:c>
      <x:c r="AI2026" s="50" t="n">
        <x:f>IF(AND(A2026=A2027,C2027=C2026+1,ISNUMBER(AH2027)),C2027,"")</x:f>
        <x:v>2015</x:v>
      </x:c>
      <x:c r="AJ2026" s="50" t="n">
        <x:f>IF(AND(A2026=A2027,C2027=C2026+1,ISNUMBER(AH2027)),AH2027,"")</x:f>
        <x:v>0</x:v>
      </x:c>
    </x:row>
    <x:row r="2027" ht="15">
      <x:c r="A2027" s="9" t="s">
        <x:v>148</x:v>
      </x:c>
      <x:c r="B2027" s="10">
        <x:v>42369</x:v>
      </x:c>
      <x:c r="C2027" s="9">
        <x:v>2015</x:v>
      </x:c>
      <x:c r="D2027" s="11">
        <x:v>89.787999999999997</x:v>
      </x:c>
      <x:c r="E2027" s="11">
        <x:v>66.034999999999997</x:v>
      </x:c>
      <x:c r="F2027" s="11">
        <x:v>37.253999999999998</x:v>
      </x:c>
      <x:c r="G2027" s="11">
        <x:v>61.335999999999999</x:v>
      </x:c>
      <x:c r="H2027" s="11">
        <x:v>0</x:v>
      </x:c>
      <x:c r="I2027" s="11">
        <x:v>28.452000000000002</x:v>
      </x:c>
      <x:c r="J2027" s="11">
        <x:v>-63.491999999999997</x:v>
      </x:c>
      <x:c r="K2027" s="11">
        <x:v>18.381</x:v>
      </x:c>
      <x:c r="L2027" s="11">
        <x:v>4.46</x:v>
      </x:c>
      <x:c r="M2027" s="11">
        <x:v>0</x:v>
      </x:c>
      <x:c r="N2027" s="11">
        <x:v>0</x:v>
      </x:c>
      <x:c r="O2027" s="11">
        <x:v>497.21899999999999</x:v>
      </x:c>
      <x:c r="P2027" s="11">
        <x:v>32.313000000000002</x:v>
      </x:c>
      <x:c r="Q2027" s="11">
        <x:v>34.271999999999998</x:v>
      </x:c>
      <x:c r="R2027" s="11">
        <x:v>0</x:v>
      </x:c>
      <x:c r="S2027" s="11">
        <x:v>22.695</x:v>
      </x:c>
      <x:c r="T2027" s="11">
        <x:v>21.097000000000001</x:v>
      </x:c>
      <x:c r="U2027" s="11">
        <x:v>523.29600000000005</x:v>
      </x:c>
      <x:c r="V2027" s="11">
        <x:v>18</x:v>
      </x:c>
      <x:c r="W2027" s="12">
        <x:v>0</x:v>
      </x:c>
      <x:c r="X2027" s="8">
        <x:v>0</x:v>
      </x:c>
      <x:c r="Y2027" s="13">
        <x:f t="shared" si="186"/>
        <x:v>1.7725613356954959</x:v>
      </x:c>
      <x:c r="Z2027" s="13">
        <x:f t="shared" si="187"/>
        <x:v>0.68312023878469286</x:v>
      </x:c>
      <x:c r="AA2027" s="13">
        <x:f t="shared" si="188"/>
        <x:v>0.25276206174544485</x:v>
      </x:c>
      <x:c r="AB2027" s="13">
        <x:f t="shared" si="189"/>
        <x:v>0.35988105314741392</x:v>
      </x:c>
      <x:c r="AC2027" s="13">
        <x:f t="shared" si="190"/>
        <x:v>0.34395787139689582</x:v>
      </x:c>
      <x:c r="AD2027" s="13">
        <x:f t="shared" si="191"/>
        <x:v>-0.70713235621686643</x:v>
      </x:c>
      <x:c r="AE2027" s="50" t="n">
        <x:f>IF(OR(NOT(ISNUMBER(Q2027)),NOT(ISNUMBER(R2027))),"",IF(Q2027&lt;R2027,1,0))</x:f>
        <x:v>0</x:v>
      </x:c>
      <x:c r="AF2027" s="50" t="n">
        <x:f>IFERROR(IF(AND(A2027=A2026,C2027=C2026+1,ISNUMBER(AE2026)),AE2026,""),"")</x:f>
        <x:v>0</x:v>
      </x:c>
      <x:c r="AG2027" s="52" t="n">
        <x:f>IFERROR(IF(AND(A2027=A2026,C2027=C2026+1,ISNUMBER(U2027),ISNUMBER(U2026),U2026&lt;&gt;0),U2027/U2026-1,""),"")</x:f>
        <x:v>0.5136546694708879</x:v>
      </x:c>
      <x:c r="AH2027" s="50" t="n">
        <x:f>IF(AND(ISNUMBER(AE2027),ISNUMBER(AF2027),ISNUMBER(AG2027)),IF(AND(AE2027=1,AF2027=1,AG2027&lt;0),1,0),"")</x:f>
        <x:v>0</x:v>
      </x:c>
      <x:c r="AI2027" s="50" t="n">
        <x:f>IF(AND(A2027=A2028,C2028=C2027+1,ISNUMBER(AH2028)),C2028,"")</x:f>
        <x:v>2016</x:v>
      </x:c>
      <x:c r="AJ2027" s="50" t="n">
        <x:f>IF(AND(A2027=A2028,C2028=C2027+1,ISNUMBER(AH2028)),AH2028,"")</x:f>
        <x:v>0</x:v>
      </x:c>
    </x:row>
    <x:row r="2028" ht="15">
      <x:c r="A2028" s="9" t="s">
        <x:v>148</x:v>
      </x:c>
      <x:c r="B2028" s="10">
        <x:v>42735</x:v>
      </x:c>
      <x:c r="C2028" s="9">
        <x:v>2016</x:v>
      </x:c>
      <x:c r="D2028" s="11">
        <x:v>90.712000000000003</x:v>
      </x:c>
      <x:c r="E2028" s="11">
        <x:v>65.662000000000006</x:v>
      </x:c>
      <x:c r="F2028" s="11">
        <x:v>40.363</x:v>
      </x:c>
      <x:c r="G2028" s="11">
        <x:v>61.387</x:v>
      </x:c>
      <x:c r="H2028" s="11">
        <x:v>0</x:v>
      </x:c>
      <x:c r="I2028" s="11">
        <x:v>29.324999999999999</x:v>
      </x:c>
      <x:c r="J2028" s="11">
        <x:v>-63.966000000000001</x:v>
      </x:c>
      <x:c r="K2028" s="11">
        <x:v>21.683</x:v>
      </x:c>
      <x:c r="L2028" s="11">
        <x:v>4.1790000000000003</x:v>
      </x:c>
      <x:c r="M2028" s="11">
        <x:v>0</x:v>
      </x:c>
      <x:c r="N2028" s="11">
        <x:v>0</x:v>
      </x:c>
      <x:c r="O2028" s="11">
        <x:v>558.22299999999996</x:v>
      </x:c>
      <x:c r="P2028" s="11">
        <x:v>35.070999999999998</x:v>
      </x:c>
      <x:c r="Q2028" s="11">
        <x:v>37.46</x:v>
      </x:c>
      <x:c r="R2028" s="11">
        <x:v>0</x:v>
      </x:c>
      <x:c r="S2028" s="11">
        <x:v>24.478999999999999</x:v>
      </x:c>
      <x:c r="T2028" s="11">
        <x:v>19.669</x:v>
      </x:c>
      <x:c r="U2028" s="11">
        <x:v>615.42049999999995</x:v>
      </x:c>
      <x:c r="V2028" s="11">
        <x:v>18</x:v>
      </x:c>
      <x:c r="W2028" s="12">
        <x:v>0</x:v>
      </x:c>
      <x:c r="X2028" s="8">
        <x:v>0</x:v>
      </x:c>
      <x:c r="Y2028" s="13">
        <x:f t="shared" si="186"/>
        <x:v>1.6267869088026163</x:v>
      </x:c>
      <x:c r="Z2028" s="13">
        <x:f t="shared" si="187"/>
        <x:v>0.67672413793103448</x:v>
      </x:c>
      <x:c r="AA2028" s="13">
        <x:f t="shared" si="188"/>
        <x:v>0.26985404356645204</x:v>
      </x:c>
      <x:c r="AB2028" s="13">
        <x:f t="shared" si="189"/>
        <x:v>0.38661919040479759</x:v>
      </x:c>
      <x:c r="AC2028" s="13">
        <x:f t="shared" si="190"/>
        <x:v>0.32040985876488509</x:v>
      </x:c>
      <x:c r="AD2028" s="13">
        <x:f t="shared" si="191"/>
        <x:v>-0.70515477555339978</x:v>
      </x:c>
      <x:c r="AE2028" s="50" t="n">
        <x:f>IF(OR(NOT(ISNUMBER(Q2028)),NOT(ISNUMBER(R2028))),"",IF(Q2028&lt;R2028,1,0))</x:f>
        <x:v>0</x:v>
      </x:c>
      <x:c r="AF2028" s="50" t="n">
        <x:f>IFERROR(IF(AND(A2028=A2027,C2028=C2027+1,ISNUMBER(AE2027)),AE2027,""),"")</x:f>
        <x:v>0</x:v>
      </x:c>
      <x:c r="AG2028" s="52" t="n">
        <x:f>IFERROR(IF(AND(A2028=A2027,C2028=C2027+1,ISNUMBER(U2028),ISNUMBER(U2027),U2027&lt;&gt;0),U2028/U2027-1,""),"")</x:f>
        <x:v>0.176046635173974</x:v>
      </x:c>
      <x:c r="AH2028" s="50" t="n">
        <x:f>IF(AND(ISNUMBER(AE2028),ISNUMBER(AF2028),ISNUMBER(AG2028)),IF(AND(AE2028=1,AF2028=1,AG2028&lt;0),1,0),"")</x:f>
        <x:v>0</x:v>
      </x:c>
      <x:c r="AI2028" s="50" t="n">
        <x:f>IF(AND(A2028=A2029,C2029=C2028+1,ISNUMBER(AH2029)),C2029,"")</x:f>
        <x:v>2017</x:v>
      </x:c>
      <x:c r="AJ2028" s="50" t="n">
        <x:f>IF(AND(A2028=A2029,C2029=C2028+1,ISNUMBER(AH2029)),AH2029,"")</x:f>
        <x:v>0</x:v>
      </x:c>
    </x:row>
    <x:row r="2029" ht="15">
      <x:c r="A2029" s="9" t="s">
        <x:v>148</x:v>
      </x:c>
      <x:c r="B2029" s="10">
        <x:v>43100</x:v>
      </x:c>
      <x:c r="C2029" s="9">
        <x:v>2017</x:v>
      </x:c>
      <x:c r="D2029" s="11">
        <x:v>108.783</x:v>
      </x:c>
      <x:c r="E2029" s="11">
        <x:v>82.903999999999996</x:v>
      </x:c>
      <x:c r="F2029" s="11">
        <x:v>47.820999999999998</x:v>
      </x:c>
      <x:c r="G2029" s="11">
        <x:v>66.69</x:v>
      </x:c>
      <x:c r="H2029" s="11">
        <x:v>0</x:v>
      </x:c>
      <x:c r="I2029" s="11">
        <x:v>42.093000000000004</x:v>
      </x:c>
      <x:c r="J2029" s="11">
        <x:v>-49.362000000000002</x:v>
      </x:c>
      <x:c r="K2029" s="11">
        <x:v>30.766999999999999</x:v>
      </x:c>
      <x:c r="L2029" s="11">
        <x:v>5.3559999999999999</x:v>
      </x:c>
      <x:c r="M2029" s="11">
        <x:v>0</x:v>
      </x:c>
      <x:c r="N2029" s="11">
        <x:v>0</x:v>
      </x:c>
      <x:c r="O2029" s="11">
        <x:v>627.51800000000003</x:v>
      </x:c>
      <x:c r="P2029" s="11">
        <x:v>41.415999999999997</x:v>
      </x:c>
      <x:c r="Q2029" s="11">
        <x:v>43.927999999999997</x:v>
      </x:c>
      <x:c r="R2029" s="11">
        <x:v>0.125</x:v>
      </x:c>
      <x:c r="S2029" s="11">
        <x:v>28.925000000000001</x:v>
      </x:c>
      <x:c r="T2029" s="11">
        <x:v>28.027999999999999</x:v>
      </x:c>
      <x:c r="U2029" s="11">
        <x:v>721.67449999999997</x:v>
      </x:c>
      <x:c r="V2029" s="11">
        <x:v>18</x:v>
      </x:c>
      <x:c r="W2029" s="12">
        <x:v>0</x:v>
      </x:c>
      <x:c r="X2029" s="8">
        <x:v>0</x:v>
      </x:c>
      <x:c r="Y2029" s="13">
        <x:f t="shared" si="186"/>
        <x:v>1.7336316680956065</x:v>
      </x:c>
      <x:c r="Z2029" s="13">
        <x:f t="shared" si="187"/>
        <x:v>0.61305534872176715</x:v>
      </x:c>
      <x:c r="AA2029" s="13">
        <x:f t="shared" si="188"/>
        <x:v>0.26589632571265731</x:v>
      </x:c>
      <x:c r="AB2029" s="13">
        <x:f t="shared" si="189"/>
        <x:v>0.38072125240157006</x:v>
      </x:c>
      <x:c r="AC2029" s="13">
        <x:f t="shared" si="190"/>
        <x:v>0.4202729044834308</x:v>
      </x:c>
      <x:c r="AD2029" s="13">
        <x:f t="shared" si="191"/>
        <x:v>-0.453765753840214</x:v>
      </x:c>
      <x:c r="AE2029" s="50" t="n">
        <x:f>IF(OR(NOT(ISNUMBER(Q2029)),NOT(ISNUMBER(R2029))),"",IF(Q2029&lt;R2029,1,0))</x:f>
        <x:v>0</x:v>
      </x:c>
      <x:c r="AF2029" s="50" t="n">
        <x:f>IFERROR(IF(AND(A2029=A2028,C2029=C2028+1,ISNUMBER(AE2028)),AE2028,""),"")</x:f>
        <x:v>0</x:v>
      </x:c>
      <x:c r="AG2029" s="52" t="n">
        <x:f>IFERROR(IF(AND(A2029=A2028,C2029=C2028+1,ISNUMBER(U2029),ISNUMBER(U2028),U2028&lt;&gt;0),U2029/U2028-1,""),"")</x:f>
        <x:v>0.17265268219046992</x:v>
      </x:c>
      <x:c r="AH2029" s="50" t="n">
        <x:f>IF(AND(ISNUMBER(AE2029),ISNUMBER(AF2029),ISNUMBER(AG2029)),IF(AND(AE2029=1,AF2029=1,AG2029&lt;0),1,0),"")</x:f>
        <x:v>0</x:v>
      </x:c>
      <x:c r="AI2029" s="50" t="n">
        <x:f>IF(AND(A2029=A2030,C2030=C2029+1,ISNUMBER(AH2030)),C2030,"")</x:f>
        <x:v>2018</x:v>
      </x:c>
      <x:c r="AJ2029" s="50" t="n">
        <x:f>IF(AND(A2029=A2030,C2030=C2029+1,ISNUMBER(AH2030)),AH2030,"")</x:f>
        <x:v>0</x:v>
      </x:c>
    </x:row>
    <x:row r="2030" ht="15">
      <x:c r="A2030" s="9" t="s">
        <x:v>148</x:v>
      </x:c>
      <x:c r="B2030" s="10">
        <x:v>43465</x:v>
      </x:c>
      <x:c r="C2030" s="9">
        <x:v>2018</x:v>
      </x:c>
      <x:c r="D2030" s="11">
        <x:v>109.96599999999999</x:v>
      </x:c>
      <x:c r="E2030" s="11">
        <x:v>84.233999999999995</x:v>
      </x:c>
      <x:c r="F2030" s="11">
        <x:v>50.752000000000002</x:v>
      </x:c>
      <x:c r="G2030" s="11">
        <x:v>66.698999999999998</x:v>
      </x:c>
      <x:c r="H2030" s="11">
        <x:v>0</x:v>
      </x:c>
      <x:c r="I2030" s="11">
        <x:v>43.267000000000003</x:v>
      </x:c>
      <x:c r="J2030" s="11">
        <x:v>-47.987000000000002</x:v>
      </x:c>
      <x:c r="K2030" s="11">
        <x:v>27.484000000000002</x:v>
      </x:c>
      <x:c r="L2030" s="11">
        <x:v>9.8780000000000001</x:v>
      </x:c>
      <x:c r="M2030" s="11">
        <x:v>0</x:v>
      </x:c>
      <x:c r="N2030" s="11">
        <x:v>0</x:v>
      </x:c>
      <x:c r="O2030" s="11">
        <x:v>738.41800000000001</x:v>
      </x:c>
      <x:c r="P2030" s="11">
        <x:v>44.670999999999999</x:v>
      </x:c>
      <x:c r="Q2030" s="11">
        <x:v>47.316000000000003</x:v>
      </x:c>
      <x:c r="R2030" s="11">
        <x:v>2.3E-2</x:v>
      </x:c>
      <x:c r="S2030" s="11">
        <x:v>35.194000000000003</x:v>
      </x:c>
      <x:c r="T2030" s="11">
        <x:v>34.033999999999999</x:v>
      </x:c>
      <x:c r="U2030" s="11">
        <x:v>660.46969999999999</x:v>
      </x:c>
      <x:c r="V2030" s="11">
        <x:v>18</x:v>
      </x:c>
      <x:c r="W2030" s="12">
        <x:v>0</x:v>
      </x:c>
      <x:c r="X2030" s="8">
        <x:v>0</x:v>
      </x:c>
      <x:c r="Y2030" s="13">
        <x:f t="shared" si="186"/>
        <x:v>1.6597178436317779</x:v>
      </x:c>
      <x:c r="Z2030" s="13">
        <x:f t="shared" si="187"/>
        <x:v>0.60654202207955188</x:v>
      </x:c>
      <x:c r="AA2030" s="13">
        <x:f t="shared" si="188"/>
        <x:v>0.32004437735300006</x:v>
      </x:c>
      <x:c r="AB2030" s="13">
        <x:f t="shared" si="189"/>
        <x:v>0.40622556062783044</x:v>
      </x:c>
      <x:c r="AC2030" s="13">
        <x:f t="shared" si="190"/>
        <x:v>0.51026252267650185</x:v>
      </x:c>
      <x:c r="AD2030" s="13">
        <x:f t="shared" si="191"/>
        <x:v>-0.4363803357401379</x:v>
      </x:c>
      <x:c r="AE2030" s="50" t="n">
        <x:f>IF(OR(NOT(ISNUMBER(Q2030)),NOT(ISNUMBER(R2030))),"",IF(Q2030&lt;R2030,1,0))</x:f>
        <x:v>0</x:v>
      </x:c>
      <x:c r="AF2030" s="50" t="n">
        <x:f>IFERROR(IF(AND(A2030=A2029,C2030=C2029+1,ISNUMBER(AE2029)),AE2029,""),"")</x:f>
        <x:v>0</x:v>
      </x:c>
      <x:c r="AG2030" s="52" t="n">
        <x:f>IFERROR(IF(AND(A2030=A2029,C2030=C2029+1,ISNUMBER(U2030),ISNUMBER(U2029),U2029&lt;&gt;0),U2030/U2029-1,""),"")</x:f>
        <x:v>-0.0848094258561165</x:v>
      </x:c>
      <x:c r="AH2030" s="50" t="n">
        <x:f>IF(AND(ISNUMBER(AE2030),ISNUMBER(AF2030),ISNUMBER(AG2030)),IF(AND(AE2030=1,AF2030=1,AG2030&lt;0),1,0),"")</x:f>
        <x:v>0</x:v>
      </x:c>
      <x:c r="AI2030" s="50" t="n">
        <x:f>IF(AND(A2030=A2031,C2031=C2030+1,ISNUMBER(AH2031)),C2031,"")</x:f>
        <x:v>2019</x:v>
      </x:c>
      <x:c r="AJ2030" s="50" t="n">
        <x:f>IF(AND(A2030=A2031,C2031=C2030+1,ISNUMBER(AH2031)),AH2031,"")</x:f>
        <x:v>0</x:v>
      </x:c>
    </x:row>
    <x:row r="2031" ht="15">
      <x:c r="A2031" s="9" t="s">
        <x:v>148</x:v>
      </x:c>
      <x:c r="B2031" s="10">
        <x:v>43830</x:v>
      </x:c>
      <x:c r="C2031" s="9">
        <x:v>2019</x:v>
      </x:c>
      <x:c r="D2031" s="11">
        <x:v>137.47499999999999</x:v>
      </x:c>
      <x:c r="E2031" s="11">
        <x:v>105.631</x:v>
      </x:c>
      <x:c r="F2031" s="11">
        <x:v>60.838999999999999</x:v>
      </x:c>
      <x:c r="G2031" s="11">
        <x:v>74.527000000000001</x:v>
      </x:c>
      <x:c r="H2031" s="11">
        <x:v>2.0449999999999999</x:v>
      </x:c>
      <x:c r="I2031" s="11">
        <x:v>62.948</x:v>
      </x:c>
      <x:c r="J2031" s="11">
        <x:v>-26.57</x:v>
      </x:c>
      <x:c r="K2031" s="11">
        <x:v>41.136000000000003</x:v>
      </x:c>
      <x:c r="L2031" s="11">
        <x:v>11.456</x:v>
      </x:c>
      <x:c r="M2031" s="11">
        <x:v>1.63</x:v>
      </x:c>
      <x:c r="N2031" s="11">
        <x:v>0.41499999999999998</x:v>
      </x:c>
      <x:c r="O2031" s="11">
        <x:v>860.84400000000005</x:v>
      </x:c>
      <x:c r="P2031" s="11">
        <x:v>53.555</x:v>
      </x:c>
      <x:c r="Q2031" s="11">
        <x:v>57.838999999999999</x:v>
      </x:c>
      <x:c r="R2031" s="11">
        <x:v>6.7000000000000004E-2</x:v>
      </x:c>
      <x:c r="S2031" s="11">
        <x:v>42.716999999999999</x:v>
      </x:c>
      <x:c r="T2031" s="11">
        <x:v>46.680999999999997</x:v>
      </x:c>
      <x:c r="U2031" s="11">
        <x:v>1287.0335</x:v>
      </x:c>
      <x:c r="V2031" s="11">
        <x:v>18</x:v>
      </x:c>
      <x:c r="W2031" s="12">
        <x:v>0</x:v>
      </x:c>
      <x:c r="X2031" s="8">
        <x:v>0</x:v>
      </x:c>
      <x:c r="Y2031" s="13">
        <x:f t="shared" si="186"/>
        <x:v>1.7362382682161115</x:v>
      </x:c>
      <x:c r="Z2031" s="13">
        <x:f t="shared" si="187"/>
        <x:v>0.54211311147481367</x:v>
      </x:c>
      <x:c r="AA2031" s="13">
        <x:f t="shared" si="188"/>
        <x:v>0.31072558647026732</x:v>
      </x:c>
      <x:c r="AB2031" s="13">
        <x:f t="shared" si="189"/>
        <x:v>0.38956173849790871</x:v>
      </x:c>
      <x:c r="AC2031" s="13">
        <x:f t="shared" si="190"/>
        <x:v>0.62636359976921108</x:v>
      </x:c>
      <x:c r="AD2031" s="13">
        <x:f t="shared" si="191"/>
        <x:v>-0.1932715039098018</x:v>
      </x:c>
      <x:c r="AE2031" s="50" t="n">
        <x:f>IF(OR(NOT(ISNUMBER(Q2031)),NOT(ISNUMBER(R2031))),"",IF(Q2031&lt;R2031,1,0))</x:f>
        <x:v>0</x:v>
      </x:c>
      <x:c r="AF2031" s="50" t="n">
        <x:f>IFERROR(IF(AND(A2031=A2030,C2031=C2030+1,ISNUMBER(AE2030)),AE2030,""),"")</x:f>
        <x:v>0</x:v>
      </x:c>
      <x:c r="AG2031" s="52" t="n">
        <x:f>IFERROR(IF(AND(A2031=A2030,C2031=C2030+1,ISNUMBER(U2031),ISNUMBER(U2030),U2030&lt;&gt;0),U2031/U2030-1,""),"")</x:f>
        <x:v>0.9486639583920353</x:v>
      </x:c>
      <x:c r="AH2031" s="50" t="n">
        <x:f>IF(AND(ISNUMBER(AE2031),ISNUMBER(AF2031),ISNUMBER(AG2031)),IF(AND(AE2031=1,AF2031=1,AG2031&lt;0),1,0),"")</x:f>
        <x:v>0</x:v>
      </x:c>
      <x:c r="AI2031" s="50" t="n">
        <x:f>IF(AND(A2031=A2032,C2032=C2031+1,ISNUMBER(AH2032)),C2032,"")</x:f>
        <x:v>2020</x:v>
      </x:c>
      <x:c r="AJ2031" s="50" t="n">
        <x:f>IF(AND(A2031=A2032,C2032=C2031+1,ISNUMBER(AH2032)),AH2032,"")</x:f>
        <x:v>0</x:v>
      </x:c>
    </x:row>
    <x:row r="2032" ht="15">
      <x:c r="A2032" s="9" t="s">
        <x:v>148</x:v>
      </x:c>
      <x:c r="B2032" s="10">
        <x:v>44196</x:v>
      </x:c>
      <x:c r="C2032" s="9">
        <x:v>2020</x:v>
      </x:c>
      <x:c r="D2032" s="11">
        <x:v>133.08099999999999</x:v>
      </x:c>
      <x:c r="E2032" s="11">
        <x:v>89.811999999999998</x:v>
      </x:c>
      <x:c r="F2032" s="11">
        <x:v>51.118000000000002</x:v>
      </x:c>
      <x:c r="G2032" s="11">
        <x:v>67.709999999999994</x:v>
      </x:c>
      <x:c r="H2032" s="11">
        <x:v>13.206</x:v>
      </x:c>
      <x:c r="I2032" s="11">
        <x:v>65.370999999999995</x:v>
      </x:c>
      <x:c r="J2032" s="11">
        <x:v>-27.457999999999998</x:v>
      </x:c>
      <x:c r="K2032" s="11">
        <x:v>39.765999999999998</x:v>
      </x:c>
      <x:c r="L2032" s="11">
        <x:v>11.271000000000001</x:v>
      </x:c>
      <x:c r="M2032" s="11">
        <x:v>1.117</x:v>
      </x:c>
      <x:c r="N2032" s="11">
        <x:v>12.089</x:v>
      </x:c>
      <x:c r="O2032" s="11">
        <x:v>560.04</x:v>
      </x:c>
      <x:c r="P2032" s="11">
        <x:v>4.03</x:v>
      </x:c>
      <x:c r="Q2032" s="11">
        <x:v>8.9629999999999992</x:v>
      </x:c>
      <x:c r="R2032" s="11">
        <x:v>0.193</x:v>
      </x:c>
      <x:c r="S2032" s="11">
        <x:v>3.09</x:v>
      </x:c>
      <x:c r="T2032" s="11">
        <x:v>2.6640000000000001</x:v>
      </x:c>
      <x:c r="U2032" s="11">
        <x:v>983.40980000000002</x:v>
      </x:c>
      <x:c r="V2032" s="11">
        <x:v>18</x:v>
      </x:c>
      <x:c r="W2032" s="12">
        <x:v>0</x:v>
      </x:c>
      <x:c r="X2032" s="8">
        <x:v>0</x:v>
      </x:c>
      <x:c r="Y2032" s="13">
        <x:f t="shared" si="186"/>
        <x:v>1.7569544974373019</x:v>
      </x:c>
      <x:c r="Z2032" s="13">
        <x:f t="shared" si="187"/>
        <x:v>0.50878788106491535</x:v>
      </x:c>
      <x:c r="AA2032" s="13">
        <x:f t="shared" si="188"/>
        <x:v>2.3218941847446294E-2</x:v>
      </x:c>
      <x:c r="AB2032" s="13">
        <x:f t="shared" si="189"/>
        <x:v>3.0282309270294037E-2</x:v>
      </x:c>
      <x:c r="AC2032" s="13">
        <x:f t="shared" si="190"/>
        <x:v>3.9344262295081971E-2</x:v>
      </x:c>
      <x:c r="AD2032" s="13">
        <x:f t="shared" si="191"/>
        <x:v>-0.20632547095378004</x:v>
      </x:c>
      <x:c r="AE2032" s="50" t="n">
        <x:f>IF(OR(NOT(ISNUMBER(Q2032)),NOT(ISNUMBER(R2032))),"",IF(Q2032&lt;R2032,1,0))</x:f>
        <x:v>0</x:v>
      </x:c>
      <x:c r="AF2032" s="50" t="n">
        <x:f>IFERROR(IF(AND(A2032=A2031,C2032=C2031+1,ISNUMBER(AE2031)),AE2031,""),"")</x:f>
        <x:v>0</x:v>
      </x:c>
      <x:c r="AG2032" s="52" t="n">
        <x:f>IFERROR(IF(AND(A2032=A2031,C2032=C2031+1,ISNUMBER(U2032),ISNUMBER(U2031),U2031&lt;&gt;0),U2032/U2031-1,""),"")</x:f>
        <x:v>-0.23590971019790863</x:v>
      </x:c>
      <x:c r="AH2032" s="50" t="n">
        <x:f>IF(AND(ISNUMBER(AE2032),ISNUMBER(AF2032),ISNUMBER(AG2032)),IF(AND(AE2032=1,AF2032=1,AG2032&lt;0),1,0),"")</x:f>
        <x:v>0</x:v>
      </x:c>
      <x:c r="AI2032" s="50" t="n">
        <x:f>IF(AND(A2032=A2033,C2033=C2032+1,ISNUMBER(AH2033)),C2033,"")</x:f>
        <x:v>2021</x:v>
      </x:c>
      <x:c r="AJ2032" s="50" t="n">
        <x:f>IF(AND(A2032=A2033,C2033=C2032+1,ISNUMBER(AH2033)),AH2033,"")</x:f>
        <x:v>0</x:v>
      </x:c>
    </x:row>
    <x:row r="2033" ht="15">
      <x:c r="A2033" s="9" t="s">
        <x:v>148</x:v>
      </x:c>
      <x:c r="B2033" s="10">
        <x:v>44561</x:v>
      </x:c>
      <x:c r="C2033" s="9">
        <x:v>2021</x:v>
      </x:c>
      <x:c r="D2033" s="11">
        <x:v>167.78200000000001</x:v>
      </x:c>
      <x:c r="E2033" s="11">
        <x:v>127.771</x:v>
      </x:c>
      <x:c r="F2033" s="11">
        <x:v>73.027000000000001</x:v>
      </x:c>
      <x:c r="G2033" s="11">
        <x:v>84.816000000000003</x:v>
      </x:c>
      <x:c r="H2033" s="11">
        <x:v>12.089</x:v>
      </x:c>
      <x:c r="I2033" s="11">
        <x:v>82.965999999999994</x:v>
      </x:c>
      <x:c r="J2033" s="11">
        <x:v>-9.4960000000000004</x:v>
      </x:c>
      <x:c r="K2033" s="11">
        <x:v>41.588999999999999</x:v>
      </x:c>
      <x:c r="L2033" s="11">
        <x:v>20.559000000000001</x:v>
      </x:c>
      <x:c r="M2033" s="11">
        <x:v>1.1499999999999999</x:v>
      </x:c>
      <x:c r="N2033" s="11">
        <x:v>10.939</x:v>
      </x:c>
      <x:c r="O2033" s="11">
        <x:v>787.322</x:v>
      </x:c>
      <x:c r="P2033" s="11">
        <x:v>30.713000000000001</x:v>
      </x:c>
      <x:c r="Q2033" s="11">
        <x:v>35.726999999999997</x:v>
      </x:c>
      <x:c r="R2033" s="11">
        <x:v>0.435</x:v>
      </x:c>
      <x:c r="S2033" s="11">
        <x:v>22.585999999999999</x:v>
      </x:c>
      <x:c r="T2033" s="11">
        <x:v>11.433999999999999</x:v>
      </x:c>
      <x:c r="U2033" s="11">
        <x:v>1071.9882</x:v>
      </x:c>
      <x:c r="V2033" s="11">
        <x:v>18</x:v>
      </x:c>
      <x:c r="W2033" s="12">
        <x:v>0</x:v>
      </x:c>
      <x:c r="X2033" s="8">
        <x:v>0</x:v>
      </x:c>
      <x:c r="Y2033" s="13">
        <x:f t="shared" si="186"/>
        <x:v>1.7496405439084175</x:v>
      </x:c>
      <x:c r="Z2033" s="13">
        <x:f t="shared" si="187"/>
        <x:v>0.50551310629268931</x:v>
      </x:c>
      <x:c r="AA2033" s="13">
        <x:f t="shared" si="188"/>
        <x:v>0.13461515538019572</x:v>
      </x:c>
      <x:c r="AB2033" s="13">
        <x:f t="shared" si="189"/>
        <x:v>0.18305300926201856</x:v>
      </x:c>
      <x:c r="AC2033" s="13">
        <x:f t="shared" si="190"/>
        <x:v>0.13480946991133747</x:v>
      </x:c>
      <x:c r="AD2033" s="13">
        <x:f t="shared" si="191"/>
        <x:v>-5.6597251195003036E-2</x:v>
      </x:c>
      <x:c r="AE2033" s="50" t="n">
        <x:f>IF(OR(NOT(ISNUMBER(Q2033)),NOT(ISNUMBER(R2033))),"",IF(Q2033&lt;R2033,1,0))</x:f>
        <x:v>0</x:v>
      </x:c>
      <x:c r="AF2033" s="50" t="n">
        <x:f>IFERROR(IF(AND(A2033=A2032,C2033=C2032+1,ISNUMBER(AE2032)),AE2032,""),"")</x:f>
        <x:v>0</x:v>
      </x:c>
      <x:c r="AG2033" s="52" t="n">
        <x:f>IFERROR(IF(AND(A2033=A2032,C2033=C2032+1,ISNUMBER(U2033),ISNUMBER(U2032),U2032&lt;&gt;0),U2033/U2032-1,""),"")</x:f>
        <x:v>0.09007272451423609</x:v>
      </x:c>
      <x:c r="AH2033" s="50" t="n">
        <x:f>IF(AND(ISNUMBER(AE2033),ISNUMBER(AF2033),ISNUMBER(AG2033)),IF(AND(AE2033=1,AF2033=1,AG2033&lt;0),1,0),"")</x:f>
        <x:v>0</x:v>
      </x:c>
      <x:c r="AI2033" s="50" t="n">
        <x:f>IF(AND(A2033=A2034,C2034=C2033+1,ISNUMBER(AH2034)),C2034,"")</x:f>
        <x:v>2022</x:v>
      </x:c>
      <x:c r="AJ2033" s="50" t="n">
        <x:f>IF(AND(A2033=A2034,C2034=C2033+1,ISNUMBER(AH2034)),AH2034,"")</x:f>
        <x:v>0</x:v>
      </x:c>
    </x:row>
    <x:row r="2034" ht="15">
      <x:c r="A2034" s="9" t="s">
        <x:v>148</x:v>
      </x:c>
      <x:c r="B2034" s="10">
        <x:v>44926</x:v>
      </x:c>
      <x:c r="C2034" s="9">
        <x:v>2022</x:v>
      </x:c>
      <x:c r="D2034" s="11">
        <x:v>240.29300000000001</x:v>
      </x:c>
      <x:c r="E2034" s="11">
        <x:v>192.35300000000001</x:v>
      </x:c>
      <x:c r="F2034" s="11">
        <x:v>87.400999999999996</x:v>
      </x:c>
      <x:c r="G2034" s="11">
        <x:v>100.07299999999999</x:v>
      </x:c>
      <x:c r="H2034" s="11">
        <x:v>13.75</x:v>
      </x:c>
      <x:c r="I2034" s="11">
        <x:v>140.22</x:v>
      </x:c>
      <x:c r="J2034" s="11">
        <x:v>49.390999999999998</x:v>
      </x:c>
      <x:c r="K2034" s="11">
        <x:v>51.838999999999999</x:v>
      </x:c>
      <x:c r="L2034" s="11">
        <x:v>18.09</x:v>
      </x:c>
      <x:c r="M2034" s="11">
        <x:v>1.4350000000000001</x:v>
      </x:c>
      <x:c r="N2034" s="11">
        <x:v>12.315</x:v>
      </x:c>
      <x:c r="O2034" s="11">
        <x:v>1140.2860000000001</x:v>
      </x:c>
      <x:c r="P2034" s="11">
        <x:v>103.139</x:v>
      </x:c>
      <x:c r="Q2034" s="11">
        <x:v>108.66500000000001</x:v>
      </x:c>
      <x:c r="R2034" s="11">
        <x:v>0.42499999999999999</x:v>
      </x:c>
      <x:c r="S2034" s="11">
        <x:v>80.143000000000001</x:v>
      </x:c>
      <x:c r="T2034" s="11">
        <x:v>76.983999999999995</x:v>
      </x:c>
      <x:c r="U2034" s="11">
        <x:v>1452.5541000000001</x:v>
      </x:c>
      <x:c r="V2034" s="11">
        <x:v>18</x:v>
      </x:c>
      <x:c r="W2034" s="12">
        <x:v>0</x:v>
      </x:c>
      <x:c r="X2034" s="8">
        <x:v>0</x:v>
      </x:c>
      <x:c r="Y2034" s="13">
        <x:f t="shared" si="186"/>
        <x:v>2.2008100593814719</x:v>
      </x:c>
      <x:c r="Z2034" s="13">
        <x:f t="shared" si="187"/>
        <x:v>0.41646240215070762</x:v>
      </x:c>
      <x:c r="AA2034" s="13">
        <x:f t="shared" si="188"/>
        <x:v>0.33352199190155352</x:v>
      </x:c>
      <x:c r="AB2034" s="13">
        <x:f t="shared" si="189"/>
        <x:v>0.42922182502195233</x:v>
      </x:c>
      <x:c r="AC2034" s="13">
        <x:f t="shared" si="190"/>
        <x:v>0.76927842674847358</x:v>
      </x:c>
      <x:c r="AD2034" s="13">
        <x:f t="shared" si="191"/>
        <x:v>0.205544897271248</x:v>
      </x:c>
      <x:c r="AE2034" s="50" t="n">
        <x:f>IF(OR(NOT(ISNUMBER(Q2034)),NOT(ISNUMBER(R2034))),"",IF(Q2034&lt;R2034,1,0))</x:f>
        <x:v>0</x:v>
      </x:c>
      <x:c r="AF2034" s="50" t="n">
        <x:f>IFERROR(IF(AND(A2034=A2033,C2034=C2033+1,ISNUMBER(AE2033)),AE2033,""),"")</x:f>
        <x:v>0</x:v>
      </x:c>
      <x:c r="AG2034" s="52" t="n">
        <x:f>IFERROR(IF(AND(A2034=A2033,C2034=C2033+1,ISNUMBER(U2034),ISNUMBER(U2033),U2033&lt;&gt;0),U2034/U2033-1,""),"")</x:f>
        <x:v>0.3550094114841935</x:v>
      </x:c>
      <x:c r="AH2034" s="50" t="n">
        <x:f>IF(AND(ISNUMBER(AE2034),ISNUMBER(AF2034),ISNUMBER(AG2034)),IF(AND(AE2034=1,AF2034=1,AG2034&lt;0),1,0),"")</x:f>
        <x:v>0</x:v>
      </x:c>
      <x:c r="AI2034" s="50" t="n">
        <x:f>IF(AND(A2034=A2035,C2035=C2034+1,ISNUMBER(AH2035)),C2035,"")</x:f>
        <x:v>2023</x:v>
      </x:c>
      <x:c r="AJ2034" s="50" t="n">
        <x:f>IF(AND(A2034=A2035,C2035=C2034+1,ISNUMBER(AH2035)),AH2035,"")</x:f>
        <x:v>0</x:v>
      </x:c>
    </x:row>
    <x:row r="2035" ht="15">
      <x:c r="A2035" s="9" t="s">
        <x:v>148</x:v>
      </x:c>
      <x:c r="B2035" s="10">
        <x:v>45291</x:v>
      </x:c>
      <x:c r="C2035" s="9">
        <x:v>2023</x:v>
      </x:c>
      <x:c r="D2035" s="11">
        <x:v>238.3</x:v>
      </x:c>
      <x:c r="E2035" s="11">
        <x:v>186.9</x:v>
      </x:c>
      <x:c r="F2035" s="11">
        <x:v>91.3</x:v>
      </x:c>
      <x:c r="G2035" s="11">
        <x:v>103.8</x:v>
      </x:c>
      <x:c r="H2035" s="11">
        <x:v>12.3</x:v>
      </x:c>
      <x:c r="I2035" s="11">
        <x:v>134.5</x:v>
      </x:c>
      <x:c r="J2035" s="11">
        <x:v>40.299999999999997</x:v>
      </x:c>
      <x:c r="K2035" s="11">
        <x:v>90.5</x:v>
      </x:c>
      <x:c r="L2035" s="11">
        <x:v>13.6</x:v>
      </x:c>
      <x:c r="M2035" s="11">
        <x:v>1.4</x:v>
      </x:c>
      <x:c r="N2035" s="11">
        <x:v>10.9</x:v>
      </x:c>
      <x:c r="O2035" s="11">
        <x:v>1326.5</x:v>
      </x:c>
      <x:c r="P2035" s="11">
        <x:v>136.4</x:v>
      </x:c>
      <x:c r="Q2035" s="11">
        <x:v>142.80000000000001</x:v>
      </x:c>
      <x:c r="R2035" s="11">
        <x:v>0.4</x:v>
      </x:c>
      <x:c r="S2035" s="11">
        <x:v>106.2</x:v>
      </x:c>
      <x:c r="T2035" s="11">
        <x:v>137</x:v>
      </x:c>
      <x:c r="U2035" s="11">
        <x:v>1638.1422</x:v>
      </x:c>
      <x:c r="V2035" s="11">
        <x:v>18</x:v>
      </x:c>
      <x:c r="W2035" s="12">
        <x:v>0</x:v>
      </x:c>
      <x:c r="X2035" s="8">
        <x:v>0</x:v>
      </x:c>
      <x:c r="Y2035" s="13">
        <x:f t="shared" si="186"/>
        <x:v>2.0470974808324209</x:v>
      </x:c>
      <x:c r="Z2035" s="13">
        <x:f t="shared" si="187"/>
        <x:v>0.43558539655895928</x:v>
      </x:c>
      <x:c r="AA2035" s="13">
        <x:f t="shared" si="188"/>
        <x:v>0.44565673520772137</x:v>
      </x:c>
      <x:c r="AB2035" s="13">
        <x:f t="shared" si="189"/>
        <x:v>0.5723877465379773</x:v>
      </x:c>
      <x:c r="AC2035" s="13">
        <x:f t="shared" si="190"/>
        <x:v>1.3198458574181118</x:v>
      </x:c>
      <x:c r="AD2035" s="13">
        <x:f t="shared" si="191"/>
        <x:v>0.16911456147712964</x:v>
      </x:c>
      <x:c r="AE2035" s="50" t="n">
        <x:f>IF(OR(NOT(ISNUMBER(Q2035)),NOT(ISNUMBER(R2035))),"",IF(Q2035&lt;R2035,1,0))</x:f>
        <x:v>0</x:v>
      </x:c>
      <x:c r="AF2035" s="50" t="n">
        <x:f>IFERROR(IF(AND(A2035=A2034,C2035=C2034+1,ISNUMBER(AE2034)),AE2034,""),"")</x:f>
        <x:v>0</x:v>
      </x:c>
      <x:c r="AG2035" s="52" t="n">
        <x:f>IFERROR(IF(AND(A2035=A2034,C2035=C2034+1,ISNUMBER(U2035),ISNUMBER(U2034),U2034&lt;&gt;0),U2035/U2034-1,""),"")</x:f>
        <x:v>0.12776673860202514</x:v>
      </x:c>
      <x:c r="AH2035" s="50" t="n">
        <x:f>IF(AND(ISNUMBER(AE2035),ISNUMBER(AF2035),ISNUMBER(AG2035)),IF(AND(AE2035=1,AF2035=1,AG2035&lt;0),1,0),"")</x:f>
        <x:v>0</x:v>
      </x:c>
      <x:c r="AI2035" s="50" t="n">
        <x:f>IF(AND(A2035=A2036,C2036=C2035+1,ISNUMBER(AH2036)),C2036,"")</x:f>
        <x:v>2024</x:v>
      </x:c>
      <x:c r="AJ2035" s="50" t="n">
        <x:f>IF(AND(A2035=A2036,C2036=C2035+1,ISNUMBER(AH2036)),AH2036,"")</x:f>
        <x:v>0</x:v>
      </x:c>
    </x:row>
    <x:row r="2036" ht="15">
      <x:c r="A2036" s="9" t="s">
        <x:v>148</x:v>
      </x:c>
      <x:c r="B2036" s="10">
        <x:v>45657</x:v>
      </x:c>
      <x:c r="C2036" s="9">
        <x:v>2024</x:v>
      </x:c>
      <x:c r="D2036" s="11">
        <x:v>287.5</x:v>
      </x:c>
      <x:c r="E2036" s="11">
        <x:v>229.5</x:v>
      </x:c>
      <x:c r="F2036" s="11">
        <x:v>96.9</x:v>
      </x:c>
      <x:c r="G2036" s="11">
        <x:v>102.4</x:v>
      </x:c>
      <x:c r="H2036" s="11">
        <x:v>5.3</x:v>
      </x:c>
      <x:c r="I2036" s="11">
        <x:v>185.1</x:v>
      </x:c>
      <x:c r="J2036" s="11">
        <x:v>92.7</x:v>
      </x:c>
      <x:c r="K2036" s="11">
        <x:v>53.3</x:v>
      </x:c>
      <x:c r="L2036" s="11">
        <x:v>17.100000000000001</x:v>
      </x:c>
      <x:c r="M2036" s="11">
        <x:v>1.9</x:v>
      </x:c>
      <x:c r="N2036" s="11">
        <x:v>3.4</x:v>
      </x:c>
      <x:c r="O2036" s="11">
        <x:v>1367.9</x:v>
      </x:c>
      <x:c r="P2036" s="11">
        <x:v>147.9</x:v>
      </x:c>
      <x:c r="Q2036" s="11">
        <x:v>154.69999999999999</x:v>
      </x:c>
      <x:c r="R2036" s="11">
        <x:v>0.4</x:v>
      </x:c>
      <x:c r="S2036" s="11">
        <x:v>117.2</x:v>
      </x:c>
      <x:c r="T2036" s="11">
        <x:v>132.6</x:v>
      </x:c>
      <x:c r="U2036" s="11">
        <x:v>1707.3306</x:v>
      </x:c>
      <x:c r="V2036" s="11">
        <x:v>18</x:v>
      </x:c>
      <x:c r="W2036" s="12">
        <x:v>0</x:v>
      </x:c>
      <x:c r="X2036" s="8">
        <x:v>0</x:v>
      </x:c>
      <x:c r="Y2036" s="13">
        <x:f t="shared" si="186"/>
        <x:v>2.3684210526315788</x:v>
      </x:c>
      <x:c r="Z2036" s="13">
        <x:f t="shared" si="187"/>
        <x:v>0.35617391304347829</x:v>
      </x:c>
      <x:c r="AA2036" s="13">
        <x:f t="shared" si="188"/>
        <x:v>0.40765217391304348</x:v>
      </x:c>
      <x:c r="AB2036" s="13">
        <x:f t="shared" si="189"/>
        <x:v>0.51443478260869568</x:v>
      </x:c>
      <x:c r="AC2036" s="13">
        <x:f t="shared" si="190"/>
        <x:v>1.2949218749999998</x:v>
      </x:c>
      <x:c r="AD2036" s="13">
        <x:f t="shared" si="191"/>
        <x:v>0.32243478260869568</x:v>
      </x:c>
      <x:c r="AE2036" s="50" t="n">
        <x:f>IF(OR(NOT(ISNUMBER(Q2036)),NOT(ISNUMBER(R2036))),"",IF(Q2036&lt;R2036,1,0))</x:f>
        <x:v>0</x:v>
      </x:c>
      <x:c r="AF2036" s="50" t="n">
        <x:f>IFERROR(IF(AND(A2036=A2035,C2036=C2035+1,ISNUMBER(AE2035)),AE2035,""),"")</x:f>
        <x:v>0</x:v>
      </x:c>
      <x:c r="AG2036" s="52" t="n">
        <x:f>IFERROR(IF(AND(A2036=A2035,C2036=C2035+1,ISNUMBER(U2036),ISNUMBER(U2035),U2035&lt;&gt;0),U2036/U2035-1,""),"")</x:f>
        <x:v>0.042235893807021085</x:v>
      </x:c>
      <x:c r="AH2036" s="50" t="n">
        <x:f>IF(AND(ISNUMBER(AE2036),ISNUMBER(AF2036),ISNUMBER(AG2036)),IF(AND(AE2036=1,AF2036=1,AG2036&lt;0),1,0),"")</x:f>
        <x:v>0</x:v>
      </x:c>
      <x:c r="AI2036" s="50" t="str">
        <x:f>IF(AND(A2036=A2037,C2037=C2036+1,ISNUMBER(AH2037)),C2037,"")</x:f>
      </x:c>
      <x:c r="AJ2036" s="50" t="str">
        <x:f>IF(AND(A2036=A2037,C2037=C2036+1,ISNUMBER(AH2037)),AH2037,"")</x:f>
      </x:c>
    </x:row>
    <x:row r="2037" ht="15">
      <x:c r="A2037" s="9" t="s">
        <x:v>149</x:v>
      </x:c>
      <x:c r="B2037" s="10">
        <x:v>40908</x:v>
      </x:c>
      <x:c r="C2037" s="9">
        <x:v>2011</x:v>
      </x:c>
      <x:c r="D2037" s="11">
        <x:v>139.01</x:v>
      </x:c>
      <x:c r="E2037" s="11">
        <x:v>43.195999999999998</x:v>
      </x:c>
      <x:c r="F2037" s="11">
        <x:v>23.172999999999998</x:v>
      </x:c>
      <x:c r="G2037" s="11">
        <x:v>166.26400000000001</x:v>
      </x:c>
      <x:c r="H2037" s="11">
        <x:v>145.696</x:v>
      </x:c>
      <x:c r="I2037" s="11">
        <x:v>-27.254000000000001</x:v>
      </x:c>
      <x:c r="J2037" s="11">
        <x:v>-30.263999999999999</x:v>
      </x:c>
      <x:c r="K2037" s="11">
        <x:v>10.537000000000001</x:v>
      </x:c>
      <x:c r="L2037" s="11">
        <x:v>12.538</x:v>
      </x:c>
      <x:c r="M2037" s="11">
        <x:v>3.173</x:v>
      </x:c>
      <x:c r="N2037" s="11">
        <x:v>142.523</x:v>
      </x:c>
      <x:c r="O2037" s="11">
        <x:v>87.76</x:v>
      </x:c>
      <x:c r="P2037" s="11">
        <x:v>18.670999999999999</x:v>
      </x:c>
      <x:c r="Q2037" s="11">
        <x:v>20.177</x:v>
      </x:c>
      <x:c r="R2037" s="11">
        <x:v>14.115</x:v>
      </x:c>
      <x:c r="S2037" s="11">
        <x:v>1.577</x:v>
      </x:c>
      <x:c r="T2037" s="11">
        <x:v>13.32</x:v>
      </x:c>
      <x:c r="U2037" s="11" t="s">
        <x:v>40</x:v>
      </x:c>
      <x:c r="V2037" s="11">
        <x:v>17</x:v>
      </x:c>
      <x:c r="W2037" s="12">
        <x:v>1</x:v>
      </x:c>
      <x:c r="X2037" s="8">
        <x:v>0</x:v>
      </x:c>
      <x:c r="Y2037" s="13">
        <x:f t="shared" si="186"/>
        <x:v>1.8640659388080958</x:v>
      </x:c>
      <x:c r="Z2037" s="13">
        <x:f t="shared" si="187"/>
        <x:v>1.196057837565643</x:v>
      </x:c>
      <x:c r="AA2037" s="13">
        <x:f t="shared" si="188"/>
        <x:v>1.1344507589382059E-2</x:v>
      </x:c>
      <x:c r="AB2037" s="13">
        <x:f t="shared" si="189"/>
        <x:v>0.134314078123876</x:v>
      </x:c>
      <x:c r="AC2037" s="13">
        <x:f t="shared" si="190"/>
        <x:v>8.0113554347303079E-2</x:v>
      </x:c>
      <x:c r="AD2037" s="13">
        <x:f t="shared" si="191"/>
        <x:v>-0.21771095604632762</x:v>
      </x:c>
      <x:c r="AE2037" s="50" t="n">
        <x:f>IF(OR(NOT(ISNUMBER(Q2037)),NOT(ISNUMBER(R2037))),"",IF(Q2037&lt;R2037,1,0))</x:f>
        <x:v>0</x:v>
      </x:c>
      <x:c r="AF2037" s="50" t="str">
        <x:f>IFERROR(IF(AND(A2037=A2036,C2037=C2036+1,ISNUMBER(AE2036)),AE2036,""),"")</x:f>
      </x:c>
      <x:c r="AG2037" s="52" t="str">
        <x:f>IFERROR(IF(AND(A2037=A2036,C2037=C2036+1,ISNUMBER(U2037),ISNUMBER(U2036),U2036&lt;&gt;0),U2037/U2036-1,""),"")</x:f>
      </x:c>
      <x:c r="AH2037" s="50" t="str">
        <x:f>IF(AND(ISNUMBER(AE2037),ISNUMBER(AF2037),ISNUMBER(AG2037)),IF(AND(AE2037=1,AF2037=1,AG2037&lt;0),1,0),"")</x:f>
      </x:c>
      <x:c r="AI2037" s="50" t="str">
        <x:f>IF(AND(A2037=A2038,C2038=C2037+1,ISNUMBER(AH2038)),C2038,"")</x:f>
      </x:c>
      <x:c r="AJ2037" s="50" t="str">
        <x:f>IF(AND(A2037=A2038,C2038=C2037+1,ISNUMBER(AH2038)),AH2038,"")</x:f>
      </x:c>
    </x:row>
    <x:row r="2038" ht="15">
      <x:c r="A2038" s="9" t="s">
        <x:v>149</x:v>
      </x:c>
      <x:c r="B2038" s="10">
        <x:v>41274</x:v>
      </x:c>
      <x:c r="C2038" s="9">
        <x:v>2012</x:v>
      </x:c>
      <x:c r="D2038" s="11">
        <x:v>214.41</x:v>
      </x:c>
      <x:c r="E2038" s="11">
        <x:v>46.746000000000002</x:v>
      </x:c>
      <x:c r="F2038" s="11">
        <x:v>22.913</x:v>
      </x:c>
      <x:c r="G2038" s="11">
        <x:v>226.476</x:v>
      </x:c>
      <x:c r="H2038" s="11">
        <x:v>179.25800000000001</x:v>
      </x:c>
      <x:c r="I2038" s="11">
        <x:v>-12.066000000000001</x:v>
      </x:c>
      <x:c r="J2038" s="11">
        <x:v>-14.167</x:v>
      </x:c>
      <x:c r="K2038" s="11">
        <x:v>14.957000000000001</x:v>
      </x:c>
      <x:c r="L2038" s="11">
        <x:v>12.597</x:v>
      </x:c>
      <x:c r="M2038" s="11">
        <x:v>2.746</x:v>
      </x:c>
      <x:c r="N2038" s="11">
        <x:v>176.512</x:v>
      </x:c>
      <x:c r="O2038" s="11">
        <x:v>89.33</x:v>
      </x:c>
      <x:c r="P2038" s="11">
        <x:v>4.7350000000000003</x:v>
      </x:c>
      <x:c r="Q2038" s="11">
        <x:v>10.983000000000001</x:v>
      </x:c>
      <x:c r="R2038" s="11">
        <x:v>15.574999999999999</x:v>
      </x:c>
      <x:c r="S2038" s="11">
        <x:v>-13.896000000000001</x:v>
      </x:c>
      <x:c r="T2038" s="11">
        <x:v>4.4850000000000003</x:v>
      </x:c>
      <x:c r="U2038" s="11" t="s">
        <x:v>40</x:v>
      </x:c>
      <x:c r="V2038" s="11">
        <x:v>17</x:v>
      </x:c>
      <x:c r="W2038" s="12">
        <x:v>1</x:v>
      </x:c>
      <x:c r="X2038" s="8">
        <x:v>0</x:v>
      </x:c>
      <x:c r="Y2038" s="13">
        <x:f t="shared" si="186"/>
        <x:v>2.04015187884607</x:v>
      </x:c>
      <x:c r="Z2038" s="13">
        <x:f t="shared" si="187"/>
        <x:v>1.0562753602910313</x:v>
      </x:c>
      <x:c r="AA2038" s="13">
        <x:f t="shared" si="188"/>
        <x:v>-6.4810409962221913E-2</x:v>
      </x:c>
      <x:c r="AB2038" s="13">
        <x:f t="shared" si="189"/>
        <x:v>2.2083858029009844E-2</x:v>
      </x:c>
      <x:c r="AC2038" s="13">
        <x:f t="shared" si="190"/>
        <x:v>1.9803422879245483E-2</x:v>
      </x:c>
      <x:c r="AD2038" s="13">
        <x:f t="shared" si="191"/>
        <x:v>-6.6074343547409167E-2</x:v>
      </x:c>
      <x:c r="AE2038" s="50" t="n">
        <x:f>IF(OR(NOT(ISNUMBER(Q2038)),NOT(ISNUMBER(R2038))),"",IF(Q2038&lt;R2038,1,0))</x:f>
        <x:v>1</x:v>
      </x:c>
      <x:c r="AF2038" s="50" t="n">
        <x:f>IFERROR(IF(AND(A2038=A2037,C2038=C2037+1,ISNUMBER(AE2037)),AE2037,""),"")</x:f>
        <x:v>0</x:v>
      </x:c>
      <x:c r="AG2038" s="52" t="str">
        <x:f>IFERROR(IF(AND(A2038=A2037,C2038=C2037+1,ISNUMBER(U2038),ISNUMBER(U2037),U2037&lt;&gt;0),U2038/U2037-1,""),"")</x:f>
      </x:c>
      <x:c r="AH2038" s="50" t="str">
        <x:f>IF(AND(ISNUMBER(AE2038),ISNUMBER(AF2038),ISNUMBER(AG2038)),IF(AND(AE2038=1,AF2038=1,AG2038&lt;0),1,0),"")</x:f>
      </x:c>
      <x:c r="AI2038" s="50" t="str">
        <x:f>IF(AND(A2038=A2039,C2039=C2038+1,ISNUMBER(AH2039)),C2039,"")</x:f>
      </x:c>
      <x:c r="AJ2038" s="50" t="str">
        <x:f>IF(AND(A2038=A2039,C2039=C2038+1,ISNUMBER(AH2039)),AH2039,"")</x:f>
      </x:c>
    </x:row>
    <x:row r="2039" ht="15">
      <x:c r="A2039" s="9" t="s">
        <x:v>149</x:v>
      </x:c>
      <x:c r="B2039" s="10">
        <x:v>41639</x:v>
      </x:c>
      <x:c r="C2039" s="9">
        <x:v>2013</x:v>
      </x:c>
      <x:c r="D2039" s="11">
        <x:v>215.74600000000001</x:v>
      </x:c>
      <x:c r="E2039" s="11">
        <x:v>50.088000000000001</x:v>
      </x:c>
      <x:c r="F2039" s="11">
        <x:v>25.081</x:v>
      </x:c>
      <x:c r="G2039" s="11">
        <x:v>229.29400000000001</x:v>
      </x:c>
      <x:c r="H2039" s="11">
        <x:v>185.02199999999999</x:v>
      </x:c>
      <x:c r="I2039" s="11">
        <x:v>-13.548</x:v>
      </x:c>
      <x:c r="J2039" s="11">
        <x:v>-16.231000000000002</x:v>
      </x:c>
      <x:c r="K2039" s="11">
        <x:v>15.943</x:v>
      </x:c>
      <x:c r="L2039" s="11">
        <x:v>12.750999999999999</x:v>
      </x:c>
      <x:c r="M2039" s="11">
        <x:v>3.54</x:v>
      </x:c>
      <x:c r="N2039" s="11">
        <x:v>181.482</x:v>
      </x:c>
      <x:c r="O2039" s="11">
        <x:v>102.262</x:v>
      </x:c>
      <x:c r="P2039" s="11">
        <x:v>9.218</x:v>
      </x:c>
      <x:c r="Q2039" s="11">
        <x:v>20.992000000000001</x:v>
      </x:c>
      <x:c r="R2039" s="11">
        <x:v>13.672000000000001</x:v>
      </x:c>
      <x:c r="S2039" s="11">
        <x:v>-2.0640000000000001</x:v>
      </x:c>
      <x:c r="T2039" s="11">
        <x:v>13.342000000000001</x:v>
      </x:c>
      <x:c r="U2039" s="11" t="s">
        <x:v>40</x:v>
      </x:c>
      <x:c r="V2039" s="11">
        <x:v>17</x:v>
      </x:c>
      <x:c r="W2039" s="12">
        <x:v>1</x:v>
      </x:c>
      <x:c r="X2039" s="8">
        <x:v>0</x:v>
      </x:c>
      <x:c r="Y2039" s="13">
        <x:f t="shared" si="186"/>
        <x:v>1.9970495594274551</x:v>
      </x:c>
      <x:c r="Z2039" s="13">
        <x:f t="shared" si="187"/>
        <x:v>1.0627960657439768</x:v>
      </x:c>
      <x:c r="AA2039" s="13">
        <x:f t="shared" si="188"/>
        <x:v>-9.56680541006554E-3</x:v>
      </x:c>
      <x:c r="AB2039" s="13">
        <x:f t="shared" si="189"/>
        <x:v>4.2726168735457433E-2</x:v>
      </x:c>
      <x:c r="AC2039" s="13">
        <x:f t="shared" si="190"/>
        <x:v>5.8187305380864744E-2</x:v>
      </x:c>
      <x:c r="AD2039" s="13">
        <x:f t="shared" si="191"/>
        <x:v>-7.5231985761033807E-2</x:v>
      </x:c>
      <x:c r="AE2039" s="50" t="n">
        <x:f>IF(OR(NOT(ISNUMBER(Q2039)),NOT(ISNUMBER(R2039))),"",IF(Q2039&lt;R2039,1,0))</x:f>
        <x:v>0</x:v>
      </x:c>
      <x:c r="AF2039" s="50" t="n">
        <x:f>IFERROR(IF(AND(A2039=A2038,C2039=C2038+1,ISNUMBER(AE2038)),AE2038,""),"")</x:f>
        <x:v>1</x:v>
      </x:c>
      <x:c r="AG2039" s="52" t="str">
        <x:f>IFERROR(IF(AND(A2039=A2038,C2039=C2038+1,ISNUMBER(U2039),ISNUMBER(U2038),U2038&lt;&gt;0),U2039/U2038-1,""),"")</x:f>
      </x:c>
      <x:c r="AH2039" s="50" t="str">
        <x:f>IF(AND(ISNUMBER(AE2039),ISNUMBER(AF2039),ISNUMBER(AG2039)),IF(AND(AE2039=1,AF2039=1,AG2039&lt;0),1,0),"")</x:f>
      </x:c>
      <x:c r="AI2039" s="50" t="str">
        <x:f>IF(AND(A2039=A2040,C2040=C2039+1,ISNUMBER(AH2040)),C2040,"")</x:f>
      </x:c>
      <x:c r="AJ2039" s="50" t="str">
        <x:f>IF(AND(A2039=A2040,C2040=C2039+1,ISNUMBER(AH2040)),AH2040,"")</x:f>
      </x:c>
    </x:row>
    <x:row r="2040" ht="15">
      <x:c r="A2040" s="9" t="s">
        <x:v>149</x:v>
      </x:c>
      <x:c r="B2040" s="10">
        <x:v>42004</x:v>
      </x:c>
      <x:c r="C2040" s="9">
        <x:v>2014</x:v>
      </x:c>
      <x:c r="D2040" s="11">
        <x:v>234.27099999999999</x:v>
      </x:c>
      <x:c r="E2040" s="11">
        <x:v>53.845999999999997</x:v>
      </x:c>
      <x:c r="F2040" s="11">
        <x:v>24.306000000000001</x:v>
      </x:c>
      <x:c r="G2040" s="11">
        <x:v>101.021</x:v>
      </x:c>
      <x:c r="H2040" s="11">
        <x:v>53.902999999999999</x:v>
      </x:c>
      <x:c r="I2040" s="11">
        <x:v>133.25</x:v>
      </x:c>
      <x:c r="J2040" s="11">
        <x:v>27.140999999999998</x:v>
      </x:c>
      <x:c r="K2040" s="11">
        <x:v>10.987</x:v>
      </x:c>
      <x:c r="L2040" s="11">
        <x:v>15.922000000000001</x:v>
      </x:c>
      <x:c r="M2040" s="11">
        <x:v>0</x:v>
      </x:c>
      <x:c r="N2040" s="11">
        <x:v>53.902999999999999</x:v>
      </x:c>
      <x:c r="O2040" s="11">
        <x:v>120.709</x:v>
      </x:c>
      <x:c r="P2040" s="11">
        <x:v>5.593</x:v>
      </x:c>
      <x:c r="Q2040" s="11">
        <x:v>18.725999999999999</x:v>
      </x:c>
      <x:c r="R2040" s="11">
        <x:v>21.004999999999999</x:v>
      </x:c>
      <x:c r="S2040" s="11">
        <x:v>-14.257999999999999</x:v>
      </x:c>
      <x:c r="T2040" s="11">
        <x:v>10.99</x:v>
      </x:c>
      <x:c r="U2040" s="11">
        <x:v>283</x:v>
      </x:c>
      <x:c r="V2040" s="11">
        <x:v>18</x:v>
      </x:c>
      <x:c r="W2040" s="12">
        <x:v>0</x:v>
      </x:c>
      <x:c r="X2040" s="8">
        <x:v>0</x:v>
      </x:c>
      <x:c r="Y2040" s="13">
        <x:f t="shared" si="186"/>
        <x:v>2.2153377766806548</x:v>
      </x:c>
      <x:c r="Z2040" s="13">
        <x:f t="shared" si="187"/>
        <x:v>0.43121427748206143</x:v>
      </x:c>
      <x:c r="AA2040" s="13">
        <x:f t="shared" si="188"/>
        <x:v>-6.0861139449611773E-2</x:v>
      </x:c>
      <x:c r="AB2040" s="13">
        <x:f t="shared" si="189"/>
        <x:v>2.3874060383060645E-2</x:v>
      </x:c>
      <x:c r="AC2040" s="13">
        <x:f t="shared" si="190"/>
        <x:v>0.10878926163866919</x:v>
      </x:c>
      <x:c r="AD2040" s="13">
        <x:f t="shared" si="191"/>
        <x:v>0.11585300784134613</x:v>
      </x:c>
      <x:c r="AE2040" s="50" t="n">
        <x:f>IF(OR(NOT(ISNUMBER(Q2040)),NOT(ISNUMBER(R2040))),"",IF(Q2040&lt;R2040,1,0))</x:f>
        <x:v>1</x:v>
      </x:c>
      <x:c r="AF2040" s="50" t="n">
        <x:f>IFERROR(IF(AND(A2040=A2039,C2040=C2039+1,ISNUMBER(AE2039)),AE2039,""),"")</x:f>
        <x:v>0</x:v>
      </x:c>
      <x:c r="AG2040" s="52" t="str">
        <x:f>IFERROR(IF(AND(A2040=A2039,C2040=C2039+1,ISNUMBER(U2040),ISNUMBER(U2039),U2039&lt;&gt;0),U2040/U2039-1,""),"")</x:f>
      </x:c>
      <x:c r="AH2040" s="50" t="str">
        <x:f>IF(AND(ISNUMBER(AE2040),ISNUMBER(AF2040),ISNUMBER(AG2040)),IF(AND(AE2040=1,AF2040=1,AG2040&lt;0),1,0),"")</x:f>
      </x:c>
      <x:c r="AI2040" s="50" t="n">
        <x:f>IF(AND(A2040=A2041,C2041=C2040+1,ISNUMBER(AH2041)),C2041,"")</x:f>
        <x:v>2015</x:v>
      </x:c>
      <x:c r="AJ2040" s="50" t="n">
        <x:f>IF(AND(A2040=A2041,C2041=C2040+1,ISNUMBER(AH2041)),AH2041,"")</x:f>
        <x:v>0</x:v>
      </x:c>
    </x:row>
    <x:row r="2041" ht="15">
      <x:c r="A2041" s="9" t="s">
        <x:v>149</x:v>
      </x:c>
      <x:c r="B2041" s="10">
        <x:v>42369</x:v>
      </x:c>
      <x:c r="C2041" s="9">
        <x:v>2015</x:v>
      </x:c>
      <x:c r="D2041" s="11">
        <x:v>221.97200000000001</x:v>
      </x:c>
      <x:c r="E2041" s="11">
        <x:v>52.854999999999997</x:v>
      </x:c>
      <x:c r="F2041" s="11">
        <x:v>27.786000000000001</x:v>
      </x:c>
      <x:c r="G2041" s="11">
        <x:v>79.525999999999996</x:v>
      </x:c>
      <x:c r="H2041" s="11">
        <x:v>31.867000000000001</x:v>
      </x:c>
      <x:c r="I2041" s="11">
        <x:v>142.446</x:v>
      </x:c>
      <x:c r="J2041" s="11">
        <x:v>36.875999999999998</x:v>
      </x:c>
      <x:c r="K2041" s="11">
        <x:v>11.565</x:v>
      </x:c>
      <x:c r="L2041" s="11">
        <x:v>15.019</x:v>
      </x:c>
      <x:c r="M2041" s="11">
        <x:v>0</x:v>
      </x:c>
      <x:c r="N2041" s="11">
        <x:v>31.867000000000001</x:v>
      </x:c>
      <x:c r="O2041" s="11">
        <x:v>130.178</x:v>
      </x:c>
      <x:c r="P2041" s="11">
        <x:v>16.719000000000001</x:v>
      </x:c>
      <x:c r="Q2041" s="11">
        <x:v>30.901</x:v>
      </x:c>
      <x:c r="R2041" s="11">
        <x:v>2.1059999999999999</x:v>
      </x:c>
      <x:c r="S2041" s="11">
        <x:v>11.835000000000001</x:v>
      </x:c>
      <x:c r="T2041" s="11">
        <x:v>27.311</x:v>
      </x:c>
      <x:c r="U2041" s="11">
        <x:v>309</x:v>
      </x:c>
      <x:c r="V2041" s="11">
        <x:v>18</x:v>
      </x:c>
      <x:c r="W2041" s="12">
        <x:v>0</x:v>
      </x:c>
      <x:c r="X2041" s="8">
        <x:v>0</x:v>
      </x:c>
      <x:c r="Y2041" s="13">
        <x:f t="shared" si="186"/>
        <x:v>1.9022169437846395</x:v>
      </x:c>
      <x:c r="Z2041" s="13">
        <x:f t="shared" si="187"/>
        <x:v>0.35827041248445746</x:v>
      </x:c>
      <x:c r="AA2041" s="13">
        <x:f t="shared" si="188"/>
        <x:v>5.3317535545023699E-2</x:v>
      </x:c>
      <x:c r="AB2041" s="13">
        <x:f t="shared" si="189"/>
        <x:v>7.5320310669814219E-2</x:v>
      </x:c>
      <x:c r="AC2041" s="13">
        <x:f t="shared" si="190"/>
        <x:v>0.34342227699117273</x:v>
      </x:c>
      <x:c r="AD2041" s="13">
        <x:f t="shared" si="191"/>
        <x:v>0.16612906132304975</x:v>
      </x:c>
      <x:c r="AE2041" s="50" t="n">
        <x:f>IF(OR(NOT(ISNUMBER(Q2041)),NOT(ISNUMBER(R2041))),"",IF(Q2041&lt;R2041,1,0))</x:f>
        <x:v>0</x:v>
      </x:c>
      <x:c r="AF2041" s="50" t="n">
        <x:f>IFERROR(IF(AND(A2041=A2040,C2041=C2040+1,ISNUMBER(AE2040)),AE2040,""),"")</x:f>
        <x:v>1</x:v>
      </x:c>
      <x:c r="AG2041" s="52" t="n">
        <x:f>IFERROR(IF(AND(A2041=A2040,C2041=C2040+1,ISNUMBER(U2041),ISNUMBER(U2040),U2040&lt;&gt;0),U2041/U2040-1,""),"")</x:f>
        <x:v>0.09187279151943462</x:v>
      </x:c>
      <x:c r="AH2041" s="50" t="n">
        <x:f>IF(AND(ISNUMBER(AE2041),ISNUMBER(AF2041),ISNUMBER(AG2041)),IF(AND(AE2041=1,AF2041=1,AG2041&lt;0),1,0),"")</x:f>
        <x:v>0</x:v>
      </x:c>
      <x:c r="AI2041" s="50" t="n">
        <x:f>IF(AND(A2041=A2042,C2042=C2041+1,ISNUMBER(AH2042)),C2042,"")</x:f>
        <x:v>2016</x:v>
      </x:c>
      <x:c r="AJ2041" s="50" t="n">
        <x:f>IF(AND(A2041=A2042,C2042=C2041+1,ISNUMBER(AH2042)),AH2042,"")</x:f>
        <x:v>0</x:v>
      </x:c>
    </x:row>
    <x:row r="2042" ht="15">
      <x:c r="A2042" s="9" t="s">
        <x:v>149</x:v>
      </x:c>
      <x:c r="B2042" s="10">
        <x:v>42735</x:v>
      </x:c>
      <x:c r="C2042" s="9">
        <x:v>2016</x:v>
      </x:c>
      <x:c r="D2042" s="11">
        <x:v>262.91800000000001</x:v>
      </x:c>
      <x:c r="E2042" s="11">
        <x:v>69.748999999999995</x:v>
      </x:c>
      <x:c r="F2042" s="11">
        <x:v>41.225000000000001</x:v>
      </x:c>
      <x:c r="G2042" s="11">
        <x:v>109.373</x:v>
      </x:c>
      <x:c r="H2042" s="11">
        <x:v>51.234999999999999</x:v>
      </x:c>
      <x:c r="I2042" s="11">
        <x:v>153.54499999999999</x:v>
      </x:c>
      <x:c r="J2042" s="11">
        <x:v>45.585000000000001</x:v>
      </x:c>
      <x:c r="K2042" s="11">
        <x:v>15.744</x:v>
      </x:c>
      <x:c r="L2042" s="11">
        <x:v>20.155999999999999</x:v>
      </x:c>
      <x:c r="M2042" s="11">
        <x:v>0</x:v>
      </x:c>
      <x:c r="N2042" s="11">
        <x:v>51.234999999999999</x:v>
      </x:c>
      <x:c r="O2042" s="11">
        <x:v>154.464</x:v>
      </x:c>
      <x:c r="P2042" s="11">
        <x:v>18.783999999999999</x:v>
      </x:c>
      <x:c r="Q2042" s="11">
        <x:v>34.33</x:v>
      </x:c>
      <x:c r="R2042" s="11">
        <x:v>1.147</x:v>
      </x:c>
      <x:c r="S2042" s="11">
        <x:v>15.606999999999999</x:v>
      </x:c>
      <x:c r="T2042" s="11">
        <x:v>28.216000000000001</x:v>
      </x:c>
      <x:c r="U2042" s="11">
        <x:v>310</x:v>
      </x:c>
      <x:c r="V2042" s="11">
        <x:v>18</x:v>
      </x:c>
      <x:c r="W2042" s="12">
        <x:v>0</x:v>
      </x:c>
      <x:c r="X2042" s="8">
        <x:v>0</x:v>
      </x:c>
      <x:c r="Y2042" s="13">
        <x:f t="shared" si="186"/>
        <x:v>1.6919102486355364</x:v>
      </x:c>
      <x:c r="Z2042" s="13">
        <x:f t="shared" si="187"/>
        <x:v>0.41599662252109021</x:v>
      </x:c>
      <x:c r="AA2042" s="13">
        <x:f t="shared" si="188"/>
        <x:v>5.9360713226176982E-2</x:v>
      </x:c>
      <x:c r="AB2042" s="13">
        <x:f t="shared" si="189"/>
        <x:v>7.1444328649997335E-2</x:v>
      </x:c>
      <x:c r="AC2042" s="13">
        <x:f t="shared" si="190"/>
        <x:v>0.25797957448364772</x:v>
      </x:c>
      <x:c r="AD2042" s="13">
        <x:f t="shared" si="191"/>
        <x:v>0.17338105416898045</x:v>
      </x:c>
      <x:c r="AE2042" s="50" t="n">
        <x:f>IF(OR(NOT(ISNUMBER(Q2042)),NOT(ISNUMBER(R2042))),"",IF(Q2042&lt;R2042,1,0))</x:f>
        <x:v>0</x:v>
      </x:c>
      <x:c r="AF2042" s="50" t="n">
        <x:f>IFERROR(IF(AND(A2042=A2041,C2042=C2041+1,ISNUMBER(AE2041)),AE2041,""),"")</x:f>
        <x:v>0</x:v>
      </x:c>
      <x:c r="AG2042" s="52" t="n">
        <x:f>IFERROR(IF(AND(A2042=A2041,C2042=C2041+1,ISNUMBER(U2042),ISNUMBER(U2041),U2041&lt;&gt;0),U2042/U2041-1,""),"")</x:f>
        <x:v>0.003236245954692629</x:v>
      </x:c>
      <x:c r="AH2042" s="50" t="n">
        <x:f>IF(AND(ISNUMBER(AE2042),ISNUMBER(AF2042),ISNUMBER(AG2042)),IF(AND(AE2042=1,AF2042=1,AG2042&lt;0),1,0),"")</x:f>
        <x:v>0</x:v>
      </x:c>
      <x:c r="AI2042" s="50" t="n">
        <x:f>IF(AND(A2042=A2043,C2043=C2042+1,ISNUMBER(AH2043)),C2043,"")</x:f>
        <x:v>2017</x:v>
      </x:c>
      <x:c r="AJ2042" s="50" t="n">
        <x:f>IF(AND(A2042=A2043,C2043=C2042+1,ISNUMBER(AH2043)),AH2043,"")</x:f>
        <x:v>0</x:v>
      </x:c>
    </x:row>
    <x:row r="2043" ht="15">
      <x:c r="A2043" s="9" t="s">
        <x:v>149</x:v>
      </x:c>
      <x:c r="B2043" s="10">
        <x:v>43100</x:v>
      </x:c>
      <x:c r="C2043" s="9">
        <x:v>2017</x:v>
      </x:c>
      <x:c r="D2043" s="11">
        <x:v>277.47300000000001</x:v>
      </x:c>
      <x:c r="E2043" s="11">
        <x:v>74.483000000000004</x:v>
      </x:c>
      <x:c r="F2043" s="11">
        <x:v>48.362000000000002</x:v>
      </x:c>
      <x:c r="G2043" s="11">
        <x:v>117.34</x:v>
      </x:c>
      <x:c r="H2043" s="11">
        <x:v>51.088000000000001</x:v>
      </x:c>
      <x:c r="I2043" s="11">
        <x:v>160.13300000000001</x:v>
      </x:c>
      <x:c r="J2043" s="11">
        <x:v>51.597999999999999</x:v>
      </x:c>
      <x:c r="K2043" s="11">
        <x:v>14.499000000000001</x:v>
      </x:c>
      <x:c r="L2043" s="11">
        <x:v>22.736999999999998</x:v>
      </x:c>
      <x:c r="M2043" s="11">
        <x:v>0</x:v>
      </x:c>
      <x:c r="N2043" s="11">
        <x:v>51.088000000000001</x:v>
      </x:c>
      <x:c r="O2043" s="11">
        <x:v>185.06</x:v>
      </x:c>
      <x:c r="P2043" s="11">
        <x:v>20.690999999999999</x:v>
      </x:c>
      <x:c r="Q2043" s="11">
        <x:v>38.107999999999997</x:v>
      </x:c>
      <x:c r="R2043" s="11">
        <x:v>0.997</x:v>
      </x:c>
      <x:c r="S2043" s="11">
        <x:v>13.877000000000001</x:v>
      </x:c>
      <x:c r="T2043" s="11">
        <x:v>32.088999999999999</x:v>
      </x:c>
      <x:c r="U2043" s="11">
        <x:v>380.5</x:v>
      </x:c>
      <x:c r="V2043" s="11">
        <x:v>18</x:v>
      </x:c>
      <x:c r="W2043" s="12">
        <x:v>0</x:v>
      </x:c>
      <x:c r="X2043" s="8">
        <x:v>0</x:v>
      </x:c>
      <x:c r="Y2043" s="13">
        <x:f t="shared" si="186"/>
        <x:v>1.5401141392001985</x:v>
      </x:c>
      <x:c r="Z2043" s="13">
        <x:f t="shared" si="187"/>
        <x:v>0.42288799270559657</x:v>
      </x:c>
      <x:c r="AA2043" s="13">
        <x:f t="shared" si="188"/>
        <x:v>5.0012073246766355E-2</x:v>
      </x:c>
      <x:c r="AB2043" s="13">
        <x:f t="shared" si="189"/>
        <x:v>7.4569417564952264E-2</x:v>
      </x:c>
      <x:c r="AC2043" s="13">
        <x:f t="shared" si="190"/>
        <x:v>0.27347025737174024</x:v>
      </x:c>
      <x:c r="AD2043" s="13">
        <x:f t="shared" si="191"/>
        <x:v>0.18595683183589032</x:v>
      </x:c>
      <x:c r="AE2043" s="50" t="n">
        <x:f>IF(OR(NOT(ISNUMBER(Q2043)),NOT(ISNUMBER(R2043))),"",IF(Q2043&lt;R2043,1,0))</x:f>
        <x:v>0</x:v>
      </x:c>
      <x:c r="AF2043" s="50" t="n">
        <x:f>IFERROR(IF(AND(A2043=A2042,C2043=C2042+1,ISNUMBER(AE2042)),AE2042,""),"")</x:f>
        <x:v>0</x:v>
      </x:c>
      <x:c r="AG2043" s="52" t="n">
        <x:f>IFERROR(IF(AND(A2043=A2042,C2043=C2042+1,ISNUMBER(U2043),ISNUMBER(U2042),U2042&lt;&gt;0),U2043/U2042-1,""),"")</x:f>
        <x:v>0.2274193548387098</x:v>
      </x:c>
      <x:c r="AH2043" s="50" t="n">
        <x:f>IF(AND(ISNUMBER(AE2043),ISNUMBER(AF2043),ISNUMBER(AG2043)),IF(AND(AE2043=1,AF2043=1,AG2043&lt;0),1,0),"")</x:f>
        <x:v>0</x:v>
      </x:c>
      <x:c r="AI2043" s="50" t="n">
        <x:f>IF(AND(A2043=A2044,C2044=C2043+1,ISNUMBER(AH2044)),C2044,"")</x:f>
        <x:v>2018</x:v>
      </x:c>
      <x:c r="AJ2043" s="50" t="n">
        <x:f>IF(AND(A2043=A2044,C2044=C2043+1,ISNUMBER(AH2044)),AH2044,"")</x:f>
        <x:v>0</x:v>
      </x:c>
    </x:row>
    <x:row r="2044" ht="15">
      <x:c r="A2044" s="9" t="s">
        <x:v>149</x:v>
      </x:c>
      <x:c r="B2044" s="10">
        <x:v>43465</x:v>
      </x:c>
      <x:c r="C2044" s="9">
        <x:v>2018</x:v>
      </x:c>
      <x:c r="D2044" s="11">
        <x:v>326.94900000000001</x:v>
      </x:c>
      <x:c r="E2044" s="11">
        <x:v>87.531999999999996</x:v>
      </x:c>
      <x:c r="F2044" s="11">
        <x:v>48.103000000000002</x:v>
      </x:c>
      <x:c r="G2044" s="11">
        <x:v>161.73599999999999</x:v>
      </x:c>
      <x:c r="H2044" s="11">
        <x:v>94.605000000000004</x:v>
      </x:c>
      <x:c r="I2044" s="11">
        <x:v>165.21299999999999</x:v>
      </x:c>
      <x:c r="J2044" s="11">
        <x:v>56.45</x:v>
      </x:c>
      <x:c r="K2044" s="11">
        <x:v>18.221</x:v>
      </x:c>
      <x:c r="L2044" s="11">
        <x:v>30.135999999999999</x:v>
      </x:c>
      <x:c r="M2044" s="11">
        <x:v>0</x:v>
      </x:c>
      <x:c r="N2044" s="11">
        <x:v>94.605000000000004</x:v>
      </x:c>
      <x:c r="O2044" s="11">
        <x:v>205.67599999999999</x:v>
      </x:c>
      <x:c r="P2044" s="11">
        <x:v>17.617000000000001</x:v>
      </x:c>
      <x:c r="Q2044" s="11">
        <x:v>36.253</x:v>
      </x:c>
      <x:c r="R2044" s="11">
        <x:v>1.2529999999999999</x:v>
      </x:c>
      <x:c r="S2044" s="11">
        <x:v>13.323</x:v>
      </x:c>
      <x:c r="T2044" s="11">
        <x:v>24.931000000000001</x:v>
      </x:c>
      <x:c r="U2044" s="11">
        <x:v>406</x:v>
      </x:c>
      <x:c r="V2044" s="11">
        <x:v>18</x:v>
      </x:c>
      <x:c r="W2044" s="12">
        <x:v>0</x:v>
      </x:c>
      <x:c r="X2044" s="8">
        <x:v>0</x:v>
      </x:c>
      <x:c r="Y2044" s="13">
        <x:f t="shared" si="186"/>
        <x:v>1.8196786063239299</x:v>
      </x:c>
      <x:c r="Z2044" s="13">
        <x:f t="shared" si="187"/>
        <x:v>0.49468265692814473</x:v>
      </x:c>
      <x:c r="AA2044" s="13">
        <x:f t="shared" si="188"/>
        <x:v>4.0749474688712921E-2</x:v>
      </x:c>
      <x:c r="AB2044" s="13">
        <x:f t="shared" si="189"/>
        <x:v>5.388302151100019E-2</x:v>
      </x:c>
      <x:c r="AC2044" s="13">
        <x:f t="shared" si="190"/>
        <x:v>0.15414626304595144</x:v>
      </x:c>
      <x:c r="AD2044" s="13">
        <x:f t="shared" si="191"/>
        <x:v>0.1726568975589465</x:v>
      </x:c>
      <x:c r="AE2044" s="50" t="n">
        <x:f>IF(OR(NOT(ISNUMBER(Q2044)),NOT(ISNUMBER(R2044))),"",IF(Q2044&lt;R2044,1,0))</x:f>
        <x:v>0</x:v>
      </x:c>
      <x:c r="AF2044" s="50" t="n">
        <x:f>IFERROR(IF(AND(A2044=A2043,C2044=C2043+1,ISNUMBER(AE2043)),AE2043,""),"")</x:f>
        <x:v>0</x:v>
      </x:c>
      <x:c r="AG2044" s="52" t="n">
        <x:f>IFERROR(IF(AND(A2044=A2043,C2044=C2043+1,ISNUMBER(U2044),ISNUMBER(U2043),U2043&lt;&gt;0),U2044/U2043-1,""),"")</x:f>
        <x:v>0.06701708278580809</x:v>
      </x:c>
      <x:c r="AH2044" s="50" t="n">
        <x:f>IF(AND(ISNUMBER(AE2044),ISNUMBER(AF2044),ISNUMBER(AG2044)),IF(AND(AE2044=1,AF2044=1,AG2044&lt;0),1,0),"")</x:f>
        <x:v>0</x:v>
      </x:c>
      <x:c r="AI2044" s="50" t="n">
        <x:f>IF(AND(A2044=A2045,C2045=C2044+1,ISNUMBER(AH2045)),C2045,"")</x:f>
        <x:v>2019</x:v>
      </x:c>
      <x:c r="AJ2044" s="50" t="n">
        <x:f>IF(AND(A2044=A2045,C2045=C2044+1,ISNUMBER(AH2045)),AH2045,"")</x:f>
        <x:v>0</x:v>
      </x:c>
    </x:row>
    <x:row r="2045" ht="15">
      <x:c r="A2045" s="9" t="s">
        <x:v>149</x:v>
      </x:c>
      <x:c r="B2045" s="10">
        <x:v>43830</x:v>
      </x:c>
      <x:c r="C2045" s="9">
        <x:v>2019</x:v>
      </x:c>
      <x:c r="D2045" s="11">
        <x:v>327.73500000000001</x:v>
      </x:c>
      <x:c r="E2045" s="11">
        <x:v>90.668000000000006</x:v>
      </x:c>
      <x:c r="F2045" s="11">
        <x:v>48.331000000000003</x:v>
      </x:c>
      <x:c r="G2045" s="11">
        <x:v>151.626</x:v>
      </x:c>
      <x:c r="H2045" s="11">
        <x:v>85.709000000000003</x:v>
      </x:c>
      <x:c r="I2045" s="11">
        <x:v>176.10900000000001</x:v>
      </x:c>
      <x:c r="J2045" s="11">
        <x:v>65.504999999999995</x:v>
      </x:c>
      <x:c r="K2045" s="11">
        <x:v>11.547000000000001</x:v>
      </x:c>
      <x:c r="L2045" s="11">
        <x:v>35.585000000000001</x:v>
      </x:c>
      <x:c r="M2045" s="11">
        <x:v>0.318</x:v>
      </x:c>
      <x:c r="N2045" s="11">
        <x:v>85.391000000000005</x:v>
      </x:c>
      <x:c r="O2045" s="11">
        <x:v>235.69800000000001</x:v>
      </x:c>
      <x:c r="P2045" s="11">
        <x:v>24.768999999999998</x:v>
      </x:c>
      <x:c r="Q2045" s="11">
        <x:v>44.634999999999998</x:v>
      </x:c>
      <x:c r="R2045" s="11">
        <x:v>2.105</x:v>
      </x:c>
      <x:c r="S2045" s="11">
        <x:v>18.227</x:v>
      </x:c>
      <x:c r="T2045" s="11">
        <x:v>29.963000000000001</x:v>
      </x:c>
      <x:c r="U2045" s="11">
        <x:v>364</x:v>
      </x:c>
      <x:c r="V2045" s="11">
        <x:v>18</x:v>
      </x:c>
      <x:c r="W2045" s="12">
        <x:v>0</x:v>
      </x:c>
      <x:c r="X2045" s="8">
        <x:v>0</x:v>
      </x:c>
      <x:c r="Y2045" s="13">
        <x:f t="shared" si="186"/>
        <x:v>1.8759802197347459</x:v>
      </x:c>
      <x:c r="Z2045" s="13">
        <x:f t="shared" si="187"/>
        <x:v>0.4626481761179001</x:v>
      </x:c>
      <x:c r="AA2045" s="13">
        <x:f t="shared" si="188"/>
        <x:v>5.5615054846140939E-2</x:v>
      </x:c>
      <x:c r="AB2045" s="13">
        <x:f t="shared" si="189"/>
        <x:v>7.557630402611866E-2</x:v>
      </x:c>
      <x:c r="AC2045" s="13">
        <x:f t="shared" si="190"/>
        <x:v>0.19761122762586891</x:v>
      </x:c>
      <x:c r="AD2045" s="13">
        <x:f t="shared" si="191"/>
        <x:v>0.19987184768181607</x:v>
      </x:c>
      <x:c r="AE2045" s="50" t="n">
        <x:f>IF(OR(NOT(ISNUMBER(Q2045)),NOT(ISNUMBER(R2045))),"",IF(Q2045&lt;R2045,1,0))</x:f>
        <x:v>0</x:v>
      </x:c>
      <x:c r="AF2045" s="50" t="n">
        <x:f>IFERROR(IF(AND(A2045=A2044,C2045=C2044+1,ISNUMBER(AE2044)),AE2044,""),"")</x:f>
        <x:v>0</x:v>
      </x:c>
      <x:c r="AG2045" s="52" t="n">
        <x:f>IFERROR(IF(AND(A2045=A2044,C2045=C2044+1,ISNUMBER(U2045),ISNUMBER(U2044),U2044&lt;&gt;0),U2045/U2044-1,""),"")</x:f>
        <x:v>-0.10344827586206895</x:v>
      </x:c>
      <x:c r="AH2045" s="50" t="n">
        <x:f>IF(AND(ISNUMBER(AE2045),ISNUMBER(AF2045),ISNUMBER(AG2045)),IF(AND(AE2045=1,AF2045=1,AG2045&lt;0),1,0),"")</x:f>
        <x:v>0</x:v>
      </x:c>
      <x:c r="AI2045" s="50" t="n">
        <x:f>IF(AND(A2045=A2046,C2046=C2045+1,ISNUMBER(AH2046)),C2046,"")</x:f>
        <x:v>2020</x:v>
      </x:c>
      <x:c r="AJ2045" s="50" t="n">
        <x:f>IF(AND(A2045=A2046,C2046=C2045+1,ISNUMBER(AH2046)),AH2046,"")</x:f>
        <x:v>0</x:v>
      </x:c>
    </x:row>
    <x:row r="2046" ht="15">
      <x:c r="A2046" s="9" t="s">
        <x:v>149</x:v>
      </x:c>
      <x:c r="B2046" s="10">
        <x:v>44196</x:v>
      </x:c>
      <x:c r="C2046" s="9">
        <x:v>2020</x:v>
      </x:c>
      <x:c r="D2046" s="11">
        <x:v>326.46800000000002</x:v>
      </x:c>
      <x:c r="E2046" s="11">
        <x:v>86.289000000000001</x:v>
      </x:c>
      <x:c r="F2046" s="11">
        <x:v>46.933999999999997</x:v>
      </x:c>
      <x:c r="G2046" s="11">
        <x:v>150.91300000000001</x:v>
      </x:c>
      <x:c r="H2046" s="11">
        <x:v>92.204999999999998</x:v>
      </x:c>
      <x:c r="I2046" s="11">
        <x:v>175.55500000000001</x:v>
      </x:c>
      <x:c r="J2046" s="11">
        <x:v>68.462999999999994</x:v>
      </x:c>
      <x:c r="K2046" s="11">
        <x:v>18.492999999999999</x:v>
      </x:c>
      <x:c r="L2046" s="11">
        <x:v>31.908999999999999</x:v>
      </x:c>
      <x:c r="M2046" s="11">
        <x:v>2.9940000000000002</x:v>
      </x:c>
      <x:c r="N2046" s="11">
        <x:v>89.210999999999999</x:v>
      </x:c>
      <x:c r="O2046" s="11">
        <x:v>216.64</x:v>
      </x:c>
      <x:c r="P2046" s="11">
        <x:v>18.177</x:v>
      </x:c>
      <x:c r="Q2046" s="11">
        <x:v>40.969000000000001</x:v>
      </x:c>
      <x:c r="R2046" s="11">
        <x:v>2.5089999999999999</x:v>
      </x:c>
      <x:c r="S2046" s="11">
        <x:v>9.6649999999999991</x:v>
      </x:c>
      <x:c r="T2046" s="11">
        <x:v>39.173999999999999</x:v>
      </x:c>
      <x:c r="U2046" s="11">
        <x:v>333</x:v>
      </x:c>
      <x:c r="V2046" s="11">
        <x:v>18</x:v>
      </x:c>
      <x:c r="W2046" s="12">
        <x:v>0</x:v>
      </x:c>
      <x:c r="X2046" s="8">
        <x:v>0</x:v>
      </x:c>
      <x:c r="Y2046" s="13">
        <x:f t="shared" si="186"/>
        <x:v>1.8385179187795628</x:v>
      </x:c>
      <x:c r="Z2046" s="13">
        <x:f t="shared" si="187"/>
        <x:v>0.46225970079762796</x:v>
      </x:c>
      <x:c r="AA2046" s="13">
        <x:f t="shared" si="188"/>
        <x:v>2.9604739208743271E-2</x:v>
      </x:c>
      <x:c r="AB2046" s="13">
        <x:f t="shared" si="189"/>
        <x:v>5.5677738706396945E-2</x:v>
      </x:c>
      <x:c r="AC2046" s="13">
        <x:f t="shared" si="190"/>
        <x:v>0.2595800229271169</x:v>
      </x:c>
      <x:c r="AD2046" s="13">
        <x:f t="shared" si="191"/>
        <x:v>0.20970814903757792</x:v>
      </x:c>
      <x:c r="AE2046" s="50" t="n">
        <x:f>IF(OR(NOT(ISNUMBER(Q2046)),NOT(ISNUMBER(R2046))),"",IF(Q2046&lt;R2046,1,0))</x:f>
        <x:v>0</x:v>
      </x:c>
      <x:c r="AF2046" s="50" t="n">
        <x:f>IFERROR(IF(AND(A2046=A2045,C2046=C2045+1,ISNUMBER(AE2045)),AE2045,""),"")</x:f>
        <x:v>0</x:v>
      </x:c>
      <x:c r="AG2046" s="52" t="n">
        <x:f>IFERROR(IF(AND(A2046=A2045,C2046=C2045+1,ISNUMBER(U2046),ISNUMBER(U2045),U2045&lt;&gt;0),U2046/U2045-1,""),"")</x:f>
        <x:v>-0.0851648351648352</x:v>
      </x:c>
      <x:c r="AH2046" s="50" t="n">
        <x:f>IF(AND(ISNUMBER(AE2046),ISNUMBER(AF2046),ISNUMBER(AG2046)),IF(AND(AE2046=1,AF2046=1,AG2046&lt;0),1,0),"")</x:f>
        <x:v>0</x:v>
      </x:c>
      <x:c r="AI2046" s="50" t="n">
        <x:f>IF(AND(A2046=A2047,C2047=C2046+1,ISNUMBER(AH2047)),C2047,"")</x:f>
        <x:v>2021</x:v>
      </x:c>
      <x:c r="AJ2046" s="50" t="n">
        <x:f>IF(AND(A2046=A2047,C2047=C2046+1,ISNUMBER(AH2047)),AH2047,"")</x:f>
        <x:v>0</x:v>
      </x:c>
    </x:row>
    <x:row r="2047" ht="15">
      <x:c r="A2047" s="9" t="s">
        <x:v>149</x:v>
      </x:c>
      <x:c r="B2047" s="10">
        <x:v>44561</x:v>
      </x:c>
      <x:c r="C2047" s="9">
        <x:v>2021</x:v>
      </x:c>
      <x:c r="D2047" s="11">
        <x:v>383.983</x:v>
      </x:c>
      <x:c r="E2047" s="11">
        <x:v>112.515</x:v>
      </x:c>
      <x:c r="F2047" s="11">
        <x:v>72.557000000000002</x:v>
      </x:c>
      <x:c r="G2047" s="11">
        <x:v>198.69300000000001</x:v>
      </x:c>
      <x:c r="H2047" s="11">
        <x:v>108.31699999999999</x:v>
      </x:c>
      <x:c r="I2047" s="11">
        <x:v>185.29</x:v>
      </x:c>
      <x:c r="J2047" s="11">
        <x:v>74.658000000000001</x:v>
      </x:c>
      <x:c r="K2047" s="11">
        <x:v>19.456</x:v>
      </x:c>
      <x:c r="L2047" s="11">
        <x:v>44.970999999999997</x:v>
      </x:c>
      <x:c r="M2047" s="11">
        <x:v>3.4540000000000002</x:v>
      </x:c>
      <x:c r="N2047" s="11">
        <x:v>104.863</x:v>
      </x:c>
      <x:c r="O2047" s="11">
        <x:v>272.58800000000002</x:v>
      </x:c>
      <x:c r="P2047" s="11">
        <x:v>34.210999999999999</x:v>
      </x:c>
      <x:c r="Q2047" s="11">
        <x:v>59.286999999999999</x:v>
      </x:c>
      <x:c r="R2047" s="11">
        <x:v>2.88</x:v>
      </x:c>
      <x:c r="S2047" s="11">
        <x:v>20.835999999999999</x:v>
      </x:c>
      <x:c r="T2047" s="11">
        <x:v>50.430999999999997</x:v>
      </x:c>
      <x:c r="U2047" s="11">
        <x:v>945</x:v>
      </x:c>
      <x:c r="V2047" s="11">
        <x:v>18</x:v>
      </x:c>
      <x:c r="W2047" s="12">
        <x:v>0</x:v>
      </x:c>
      <x:c r="X2047" s="8">
        <x:v>0</x:v>
      </x:c>
      <x:c r="Y2047" s="13">
        <x:f t="shared" si="186"/>
        <x:v>1.5507118541284783</x:v>
      </x:c>
      <x:c r="Z2047" s="13">
        <x:f t="shared" si="187"/>
        <x:v>0.51745259555761591</x:v>
      </x:c>
      <x:c r="AA2047" s="13">
        <x:f t="shared" si="188"/>
        <x:v>5.426281892687957E-2</x:v>
      </x:c>
      <x:c r="AB2047" s="13">
        <x:f t="shared" si="189"/>
        <x:v>8.9095090147220057E-2</x:v>
      </x:c>
      <x:c r="AC2047" s="13">
        <x:f t="shared" si="190"/>
        <x:v>0.25381367234879937</x:v>
      </x:c>
      <x:c r="AD2047" s="13">
        <x:f t="shared" si="191"/>
        <x:v>0.19443048259949008</x:v>
      </x:c>
      <x:c r="AE2047" s="50" t="n">
        <x:f>IF(OR(NOT(ISNUMBER(Q2047)),NOT(ISNUMBER(R2047))),"",IF(Q2047&lt;R2047,1,0))</x:f>
        <x:v>0</x:v>
      </x:c>
      <x:c r="AF2047" s="50" t="n">
        <x:f>IFERROR(IF(AND(A2047=A2046,C2047=C2046+1,ISNUMBER(AE2046)),AE2046,""),"")</x:f>
        <x:v>0</x:v>
      </x:c>
      <x:c r="AG2047" s="52" t="n">
        <x:f>IFERROR(IF(AND(A2047=A2046,C2047=C2046+1,ISNUMBER(U2047),ISNUMBER(U2046),U2046&lt;&gt;0),U2047/U2046-1,""),"")</x:f>
        <x:v>1.8378378378378377</x:v>
      </x:c>
      <x:c r="AH2047" s="50" t="n">
        <x:f>IF(AND(ISNUMBER(AE2047),ISNUMBER(AF2047),ISNUMBER(AG2047)),IF(AND(AE2047=1,AF2047=1,AG2047&lt;0),1,0),"")</x:f>
        <x:v>0</x:v>
      </x:c>
      <x:c r="AI2047" s="50" t="n">
        <x:f>IF(AND(A2047=A2048,C2048=C2047+1,ISNUMBER(AH2048)),C2048,"")</x:f>
        <x:v>2022</x:v>
      </x:c>
      <x:c r="AJ2047" s="50" t="n">
        <x:f>IF(AND(A2047=A2048,C2048=C2047+1,ISNUMBER(AH2048)),AH2048,"")</x:f>
        <x:v>0</x:v>
      </x:c>
    </x:row>
    <x:row r="2048" ht="15">
      <x:c r="A2048" s="9" t="s">
        <x:v>149</x:v>
      </x:c>
      <x:c r="B2048" s="10">
        <x:v>44926</x:v>
      </x:c>
      <x:c r="C2048" s="9">
        <x:v>2022</x:v>
      </x:c>
      <x:c r="D2048" s="11">
        <x:v>411.36599999999999</x:v>
      </x:c>
      <x:c r="E2048" s="11">
        <x:v>129.31100000000001</x:v>
      </x:c>
      <x:c r="F2048" s="11">
        <x:v>69.951999999999998</x:v>
      </x:c>
      <x:c r="G2048" s="11">
        <x:v>203.05799999999999</x:v>
      </x:c>
      <x:c r="H2048" s="11">
        <x:v>108.032</x:v>
      </x:c>
      <x:c r="I2048" s="11">
        <x:v>208.30799999999999</x:v>
      </x:c>
      <x:c r="J2048" s="11">
        <x:v>96.247</x:v>
      </x:c>
      <x:c r="K2048" s="11">
        <x:v>13.542999999999999</x:v>
      </x:c>
      <x:c r="L2048" s="11">
        <x:v>57.151000000000003</x:v>
      </x:c>
      <x:c r="M2048" s="11">
        <x:v>3.5990000000000002</x:v>
      </x:c>
      <x:c r="N2048" s="11">
        <x:v>104.43300000000001</x:v>
      </x:c>
      <x:c r="O2048" s="11">
        <x:v>307.70100000000002</x:v>
      </x:c>
      <x:c r="P2048" s="11">
        <x:v>50.787999999999997</x:v>
      </x:c>
      <x:c r="Q2048" s="11">
        <x:v>74.242000000000004</x:v>
      </x:c>
      <x:c r="R2048" s="11">
        <x:v>2.79</x:v>
      </x:c>
      <x:c r="S2048" s="11">
        <x:v>35.61</x:v>
      </x:c>
      <x:c r="T2048" s="11">
        <x:v>38.984000000000002</x:v>
      </x:c>
      <x:c r="U2048" s="11">
        <x:v>833</x:v>
      </x:c>
      <x:c r="V2048" s="11">
        <x:v>18</x:v>
      </x:c>
      <x:c r="W2048" s="12">
        <x:v>0</x:v>
      </x:c>
      <x:c r="X2048" s="8">
        <x:v>0</x:v>
      </x:c>
      <x:c r="Y2048" s="13">
        <x:f t="shared" si="186"/>
        <x:v>1.8485675892040259</x:v>
      </x:c>
      <x:c r="Z2048" s="13">
        <x:f t="shared" si="187"/>
        <x:v>0.49361882119572353</x:v>
      </x:c>
      <x:c r="AA2048" s="13">
        <x:f t="shared" si="188"/>
        <x:v>8.6565248464870695E-2</x:v>
      </x:c>
      <x:c r="AB2048" s="13">
        <x:f t="shared" si="189"/>
        <x:v>0.12346183204251202</x:v>
      </x:c>
      <x:c r="AC2048" s="13">
        <x:f t="shared" si="190"/>
        <x:v>0.19198455613667031</x:v>
      </x:c>
      <x:c r="AD2048" s="13">
        <x:f t="shared" si="191"/>
        <x:v>0.23396926338102811</x:v>
      </x:c>
      <x:c r="AE2048" s="50" t="n">
        <x:f>IF(OR(NOT(ISNUMBER(Q2048)),NOT(ISNUMBER(R2048))),"",IF(Q2048&lt;R2048,1,0))</x:f>
        <x:v>0</x:v>
      </x:c>
      <x:c r="AF2048" s="50" t="n">
        <x:f>IFERROR(IF(AND(A2048=A2047,C2048=C2047+1,ISNUMBER(AE2047)),AE2047,""),"")</x:f>
        <x:v>0</x:v>
      </x:c>
      <x:c r="AG2048" s="52" t="n">
        <x:f>IFERROR(IF(AND(A2048=A2047,C2048=C2047+1,ISNUMBER(U2048),ISNUMBER(U2047),U2047&lt;&gt;0),U2048/U2047-1,""),"")</x:f>
        <x:v>-0.11851851851851847</x:v>
      </x:c>
      <x:c r="AH2048" s="50" t="n">
        <x:f>IF(AND(ISNUMBER(AE2048),ISNUMBER(AF2048),ISNUMBER(AG2048)),IF(AND(AE2048=1,AF2048=1,AG2048&lt;0),1,0),"")</x:f>
        <x:v>0</x:v>
      </x:c>
      <x:c r="AI2048" s="50" t="n">
        <x:f>IF(AND(A2048=A2049,C2049=C2048+1,ISNUMBER(AH2049)),C2049,"")</x:f>
        <x:v>2023</x:v>
      </x:c>
      <x:c r="AJ2048" s="50" t="n">
        <x:f>IF(AND(A2048=A2049,C2049=C2048+1,ISNUMBER(AH2049)),AH2049,"")</x:f>
        <x:v>0</x:v>
      </x:c>
    </x:row>
    <x:row r="2049" ht="15">
      <x:c r="A2049" s="9" t="s">
        <x:v>149</x:v>
      </x:c>
      <x:c r="B2049" s="10">
        <x:v>45291</x:v>
      </x:c>
      <x:c r="C2049" s="9">
        <x:v>2023</x:v>
      </x:c>
      <x:c r="D2049" s="11">
        <x:v>440.64600000000002</x:v>
      </x:c>
      <x:c r="E2049" s="11">
        <x:v>132.56</x:v>
      </x:c>
      <x:c r="F2049" s="11">
        <x:v>67.462000000000003</x:v>
      </x:c>
      <x:c r="G2049" s="11">
        <x:v>214.40100000000001</x:v>
      </x:c>
      <x:c r="H2049" s="11">
        <x:v>120.458</x:v>
      </x:c>
      <x:c r="I2049" s="11">
        <x:v>226.245</x:v>
      </x:c>
      <x:c r="J2049" s="11">
        <x:v>116.89400000000001</x:v>
      </x:c>
      <x:c r="K2049" s="11">
        <x:v>21.244</x:v>
      </x:c>
      <x:c r="L2049" s="11">
        <x:v>58.98</x:v>
      </x:c>
      <x:c r="M2049" s="11">
        <x:v>3.754</x:v>
      </x:c>
      <x:c r="N2049" s="11">
        <x:v>116.70399999999999</x:v>
      </x:c>
      <x:c r="O2049" s="11">
        <x:v>328.00799999999998</x:v>
      </x:c>
      <x:c r="P2049" s="11">
        <x:v>57.091999999999999</x:v>
      </x:c>
      <x:c r="Q2049" s="11">
        <x:v>77.662999999999997</x:v>
      </x:c>
      <x:c r="R2049" s="11">
        <x:v>4.1740000000000004</x:v>
      </x:c>
      <x:c r="S2049" s="11">
        <x:v>37.372999999999998</x:v>
      </x:c>
      <x:c r="T2049" s="11">
        <x:v>64.789000000000001</x:v>
      </x:c>
      <x:c r="U2049" s="11">
        <x:v>793.12950000000001</x:v>
      </x:c>
      <x:c r="V2049" s="11">
        <x:v>18</x:v>
      </x:c>
      <x:c r="W2049" s="12">
        <x:v>0</x:v>
      </x:c>
      <x:c r="X2049" s="8">
        <x:v>0</x:v>
      </x:c>
      <x:c r="Y2049" s="13">
        <x:f t="shared" si="186"/>
        <x:v>1.9649580504580355</x:v>
      </x:c>
      <x:c r="Z2049" s="13">
        <x:f t="shared" si="187"/>
        <x:v>0.48656064051415421</x:v>
      </x:c>
      <x:c r="AA2049" s="13">
        <x:f t="shared" si="188"/>
        <x:v>8.4814113823795056E-2</x:v>
      </x:c>
      <x:c r="AB2049" s="13">
        <x:f t="shared" si="189"/>
        <x:v>0.12956432147347302</x:v>
      </x:c>
      <x:c r="AC2049" s="13">
        <x:f t="shared" si="190"/>
        <x:v>0.30218609054995077</x:v>
      </x:c>
      <x:c r="AD2049" s="13">
        <x:f t="shared" si="191"/>
        <x:v>0.26527870444756108</x:v>
      </x:c>
      <x:c r="AE2049" s="50" t="n">
        <x:f>IF(OR(NOT(ISNUMBER(Q2049)),NOT(ISNUMBER(R2049))),"",IF(Q2049&lt;R2049,1,0))</x:f>
        <x:v>0</x:v>
      </x:c>
      <x:c r="AF2049" s="50" t="n">
        <x:f>IFERROR(IF(AND(A2049=A2048,C2049=C2048+1,ISNUMBER(AE2048)),AE2048,""),"")</x:f>
        <x:v>0</x:v>
      </x:c>
      <x:c r="AG2049" s="52" t="n">
        <x:f>IFERROR(IF(AND(A2049=A2048,C2049=C2048+1,ISNUMBER(U2049),ISNUMBER(U2048),U2048&lt;&gt;0),U2049/U2048-1,""),"")</x:f>
        <x:v>-0.04786374549819927</x:v>
      </x:c>
      <x:c r="AH2049" s="50" t="n">
        <x:f>IF(AND(ISNUMBER(AE2049),ISNUMBER(AF2049),ISNUMBER(AG2049)),IF(AND(AE2049=1,AF2049=1,AG2049&lt;0),1,0),"")</x:f>
        <x:v>0</x:v>
      </x:c>
      <x:c r="AI2049" s="50" t="n">
        <x:f>IF(AND(A2049=A2050,C2050=C2049+1,ISNUMBER(AH2050)),C2050,"")</x:f>
        <x:v>2024</x:v>
      </x:c>
      <x:c r="AJ2049" s="50" t="n">
        <x:f>IF(AND(A2049=A2050,C2050=C2049+1,ISNUMBER(AH2050)),AH2050,"")</x:f>
        <x:v>0</x:v>
      </x:c>
    </x:row>
    <x:row r="2050" ht="15">
      <x:c r="A2050" s="9" t="s">
        <x:v>149</x:v>
      </x:c>
      <x:c r="B2050" s="10">
        <x:v>45657</x:v>
      </x:c>
      <x:c r="C2050" s="9">
        <x:v>2024</x:v>
      </x:c>
      <x:c r="D2050" s="11">
        <x:v>430.315</x:v>
      </x:c>
      <x:c r="E2050" s="11">
        <x:v>126.986</x:v>
      </x:c>
      <x:c r="F2050" s="11">
        <x:v>99.320999999999998</x:v>
      </x:c>
      <x:c r="G2050" s="11">
        <x:v>184.392</x:v>
      </x:c>
      <x:c r="H2050" s="11">
        <x:v>85.992999999999995</x:v>
      </x:c>
      <x:c r="I2050" s="11">
        <x:v>245.923</x:v>
      </x:c>
      <x:c r="J2050" s="11">
        <x:v>141.61600000000001</x:v>
      </x:c>
      <x:c r="K2050" s="11">
        <x:v>18.242999999999999</x:v>
      </x:c>
      <x:c r="L2050" s="11">
        <x:v>53.112000000000002</x:v>
      </x:c>
      <x:c r="M2050" s="11">
        <x:v>14.363</x:v>
      </x:c>
      <x:c r="N2050" s="11">
        <x:v>71.63</x:v>
      </x:c>
      <x:c r="O2050" s="11">
        <x:v>347.61099999999999</x:v>
      </x:c>
      <x:c r="P2050" s="11">
        <x:v>70.361000000000004</x:v>
      </x:c>
      <x:c r="Q2050" s="11">
        <x:v>90.641000000000005</x:v>
      </x:c>
      <x:c r="R2050" s="11">
        <x:v>5.8819999999999997</x:v>
      </x:c>
      <x:c r="S2050" s="11">
        <x:v>42.796999999999997</x:v>
      </x:c>
      <x:c r="T2050" s="11">
        <x:v>70.671999999999997</x:v>
      </x:c>
      <x:c r="U2050" s="11">
        <x:v>1082.3131000000001</x:v>
      </x:c>
      <x:c r="V2050" s="11">
        <x:v>18</x:v>
      </x:c>
      <x:c r="W2050" s="12">
        <x:v>0</x:v>
      </x:c>
      <x:c r="X2050" s="8">
        <x:v>0</x:v>
      </x:c>
      <x:c r="Y2050" s="13">
        <x:f t="shared" si="186"/>
        <x:v>1.2785412953957371</x:v>
      </x:c>
      <x:c r="Z2050" s="13">
        <x:f t="shared" si="187"/>
        <x:v>0.42850470004531566</x:v>
      </x:c>
      <x:c r="AA2050" s="13">
        <x:f t="shared" si="188"/>
        <x:v>9.9455050370077722E-2</x:v>
      </x:c>
      <x:c r="AB2050" s="13">
        <x:f t="shared" si="189"/>
        <x:v>0.16351045164588732</x:v>
      </x:c>
      <x:c r="AC2050" s="13">
        <x:f t="shared" si="190"/>
        <x:v>0.38327042387956095</x:v>
      </x:c>
      <x:c r="AD2050" s="13">
        <x:f t="shared" si="191"/>
        <x:v>0.32909845113463398</x:v>
      </x:c>
      <x:c r="AE2050" s="50" t="n">
        <x:f>IF(OR(NOT(ISNUMBER(Q2050)),NOT(ISNUMBER(R2050))),"",IF(Q2050&lt;R2050,1,0))</x:f>
        <x:v>0</x:v>
      </x:c>
      <x:c r="AF2050" s="50" t="n">
        <x:f>IFERROR(IF(AND(A2050=A2049,C2050=C2049+1,ISNUMBER(AE2049)),AE2049,""),"")</x:f>
        <x:v>0</x:v>
      </x:c>
      <x:c r="AG2050" s="52" t="n">
        <x:f>IFERROR(IF(AND(A2050=A2049,C2050=C2049+1,ISNUMBER(U2050),ISNUMBER(U2049),U2049&lt;&gt;0),U2050/U2049-1,""),"")</x:f>
        <x:v>0.36461082332708594</x:v>
      </x:c>
      <x:c r="AH2050" s="50" t="n">
        <x:f>IF(AND(ISNUMBER(AE2050),ISNUMBER(AF2050),ISNUMBER(AG2050)),IF(AND(AE2050=1,AF2050=1,AG2050&lt;0),1,0),"")</x:f>
        <x:v>0</x:v>
      </x:c>
      <x:c r="AI2050" s="50" t="str">
        <x:f>IF(AND(A2050=A2051,C2051=C2050+1,ISNUMBER(AH2051)),C2051,"")</x:f>
      </x:c>
      <x:c r="AJ2050" s="50" t="str">
        <x:f>IF(AND(A2050=A2051,C2051=C2050+1,ISNUMBER(AH2051)),AH2051,"")</x:f>
      </x:c>
    </x:row>
    <x:row r="2051" ht="15">
      <x:c r="A2051" s="9" t="s">
        <x:v>150</x:v>
      </x:c>
      <x:c r="B2051" s="10">
        <x:v>39447</x:v>
      </x:c>
      <x:c r="C2051" s="9">
        <x:v>2007</x:v>
      </x:c>
      <x:c r="D2051" s="11">
        <x:v>258.39999999999998</x:v>
      </x:c>
      <x:c r="E2051" s="11">
        <x:v>157.5</x:v>
      </x:c>
      <x:c r="F2051" s="11">
        <x:v>106.3</x:v>
      </x:c>
      <x:c r="G2051" s="11">
        <x:v>174.4</x:v>
      </x:c>
      <x:c r="H2051" s="11">
        <x:v>51.8</x:v>
      </x:c>
      <x:c r="I2051" s="11">
        <x:v>84</x:v>
      </x:c>
      <x:c r="J2051" s="11">
        <x:v>54.7</x:v>
      </x:c>
      <x:c r="K2051" s="11">
        <x:v>115.3</x:v>
      </x:c>
      <x:c r="L2051" s="11">
        <x:v>0</x:v>
      </x:c>
      <x:c r="M2051" s="11">
        <x:v>0.8</x:v>
      </x:c>
      <x:c r="N2051" s="11">
        <x:v>51</x:v>
      </x:c>
      <x:c r="O2051" s="11">
        <x:v>173.4</x:v>
      </x:c>
      <x:c r="P2051" s="11">
        <x:v>26.8</x:v>
      </x:c>
      <x:c r="Q2051" s="11">
        <x:v>30.7</x:v>
      </x:c>
      <x:c r="R2051" s="11">
        <x:v>3.2</x:v>
      </x:c>
      <x:c r="S2051" s="11">
        <x:v>18.2</x:v>
      </x:c>
      <x:c r="T2051" s="11">
        <x:v>53.8</x:v>
      </x:c>
      <x:c r="U2051" s="11">
        <x:v>190.67490000000001</x:v>
      </x:c>
      <x:c r="V2051" s="11">
        <x:v>18</x:v>
      </x:c>
      <x:c r="W2051" s="12">
        <x:v>0</x:v>
      </x:c>
      <x:c r="X2051" s="8">
        <x:v>0</x:v>
      </x:c>
      <x:c r="Y2051" s="13" t="n">
        <x:f t="shared" ref="Y2051:Y2114" si="192">IF(AND(ISNUMBER(E2051),ISNUMBER(F2051),F2051&lt;&gt;0),E2051/F2051,"")</x:f>
        <x:v>1.4816556914393226</x:v>
      </x:c>
      <x:c r="Z2051" s="13" t="n">
        <x:f t="shared" ref="Z2051:Z2114" si="193">IF(AND(ISNUMBER(G2051),ISNUMBER(D2051),D2051&lt;&gt;0),G2051/D2051,"")</x:f>
        <x:v>0.6749226006191952</x:v>
      </x:c>
      <x:c r="AA2051" s="13" t="n">
        <x:f t="shared" ref="AA2051:AA2114" si="194">IF(AND(ISNUMBER(S2051),ISNUMBER(D2051),D2051&lt;&gt;0),S2051/D2051,"")</x:f>
        <x:v>0.07043343653250775</x:v>
      </x:c>
      <x:c r="AB2051" s="13" t="n">
        <x:f t="shared" ref="AB2051:AB2114" si="195">IF(AND(ISNUMBER(P2051),ISNUMBER(D2051),D2051&lt;&gt;0),P2051/D2051,"")</x:f>
        <x:v>0.10371517027863779</x:v>
      </x:c>
      <x:c r="AC2051" s="13" t="n">
        <x:f t="shared" ref="AC2051:AC2114" si="196">IF(AND(ISNUMBER(T2051),ISNUMBER(G2051),G2051&lt;&gt;0),T2051/G2051,"")</x:f>
        <x:v>0.30848623853211005</x:v>
      </x:c>
      <x:c r="AD2051" s="13" t="n">
        <x:f t="shared" ref="AD2051:AD2114" si="197">IF(AND(ISNUMBER(J2051),ISNUMBER(D2051),D2051&lt;&gt;0),J2051/D2051,"")</x:f>
        <x:v>0.21168730650154802</x:v>
      </x:c>
      <x:c r="AE2051" s="50" t="n">
        <x:f>IF(OR(NOT(ISNUMBER(Q2051)),NOT(ISNUMBER(R2051))),"",IF(Q2051&lt;R2051,1,0))</x:f>
        <x:v>0</x:v>
      </x:c>
      <x:c r="AF2051" s="50" t="str">
        <x:f>IFERROR(IF(AND(A2051=A2050,C2051=C2050+1,ISNUMBER(AE2050)),AE2050,""),"")</x:f>
      </x:c>
      <x:c r="AG2051" s="52" t="str">
        <x:f>IFERROR(IF(AND(A2051=A2050,C2051=C2050+1,ISNUMBER(U2051),ISNUMBER(U2050),U2050&lt;&gt;0),U2051/U2050-1,""),"")</x:f>
      </x:c>
      <x:c r="AH2051" s="50" t="str">
        <x:f>IF(AND(ISNUMBER(AE2051),ISNUMBER(AF2051),ISNUMBER(AG2051)),IF(AND(AE2051=1,AF2051=1,AG2051&lt;0),1,0),"")</x:f>
      </x:c>
      <x:c r="AI2051" s="50" t="n">
        <x:f>IF(AND(A2051=A2052,C2052=C2051+1,ISNUMBER(AH2052)),C2052,"")</x:f>
        <x:v>2008</x:v>
      </x:c>
      <x:c r="AJ2051" s="50" t="n">
        <x:f>IF(AND(A2051=A2052,C2052=C2051+1,ISNUMBER(AH2052)),AH2052,"")</x:f>
        <x:v>0</x:v>
      </x:c>
    </x:row>
    <x:row r="2052" ht="15">
      <x:c r="A2052" s="9" t="s">
        <x:v>150</x:v>
      </x:c>
      <x:c r="B2052" s="10">
        <x:v>39813</x:v>
      </x:c>
      <x:c r="C2052" s="9">
        <x:v>2008</x:v>
      </x:c>
      <x:c r="D2052" s="11">
        <x:v>326.8</x:v>
      </x:c>
      <x:c r="E2052" s="11">
        <x:v>239.6</x:v>
      </x:c>
      <x:c r="F2052" s="11">
        <x:v>159</x:v>
      </x:c>
      <x:c r="G2052" s="11">
        <x:v>224.4</x:v>
      </x:c>
      <x:c r="H2052" s="11">
        <x:v>54</x:v>
      </x:c>
      <x:c r="I2052" s="11">
        <x:v>102.4</x:v>
      </x:c>
      <x:c r="J2052" s="11">
        <x:v>54</x:v>
      </x:c>
      <x:c r="K2052" s="11">
        <x:v>184.4</x:v>
      </x:c>
      <x:c r="L2052" s="11">
        <x:v>0</x:v>
      </x:c>
      <x:c r="M2052" s="11">
        <x:v>3.3</x:v>
      </x:c>
      <x:c r="N2052" s="11">
        <x:v>50.7</x:v>
      </x:c>
      <x:c r="O2052" s="11">
        <x:v>250.3</x:v>
      </x:c>
      <x:c r="P2052" s="11">
        <x:v>-121.1</x:v>
      </x:c>
      <x:c r="Q2052" s="11">
        <x:v>-100.4</x:v>
      </x:c>
      <x:c r="R2052" s="11">
        <x:v>4</x:v>
      </x:c>
      <x:c r="S2052" s="11">
        <x:v>-167.637</x:v>
      </x:c>
      <x:c r="T2052" s="11">
        <x:v>59.3</x:v>
      </x:c>
      <x:c r="U2052" s="11">
        <x:v>65.120500000000007</x:v>
      </x:c>
      <x:c r="V2052" s="11">
        <x:v>18</x:v>
      </x:c>
      <x:c r="W2052" s="12">
        <x:v>0</x:v>
      </x:c>
      <x:c r="X2052" s="8">
        <x:v>0</x:v>
      </x:c>
      <x:c r="Y2052" s="13">
        <x:f t="shared" si="192"/>
        <x:v>1.5069182389937106</x:v>
      </x:c>
      <x:c r="Z2052" s="13">
        <x:f t="shared" si="193"/>
        <x:v>0.68665850673194617</x:v>
      </x:c>
      <x:c r="AA2052" s="13">
        <x:f t="shared" si="194"/>
        <x:v>-0.51296511627906971</x:v>
      </x:c>
      <x:c r="AB2052" s="13">
        <x:f t="shared" si="195"/>
        <x:v>-0.37056303549571601</x:v>
      </x:c>
      <x:c r="AC2052" s="13">
        <x:f t="shared" si="196"/>
        <x:v>0.26426024955436717</x:v>
      </x:c>
      <x:c r="AD2052" s="13">
        <x:f t="shared" si="197"/>
        <x:v>0.16523867809057527</x:v>
      </x:c>
      <x:c r="AE2052" s="50" t="n">
        <x:f>IF(OR(NOT(ISNUMBER(Q2052)),NOT(ISNUMBER(R2052))),"",IF(Q2052&lt;R2052,1,0))</x:f>
        <x:v>1</x:v>
      </x:c>
      <x:c r="AF2052" s="50" t="n">
        <x:f>IFERROR(IF(AND(A2052=A2051,C2052=C2051+1,ISNUMBER(AE2051)),AE2051,""),"")</x:f>
        <x:v>0</x:v>
      </x:c>
      <x:c r="AG2052" s="52" t="n">
        <x:f>IFERROR(IF(AND(A2052=A2051,C2052=C2051+1,ISNUMBER(U2052),ISNUMBER(U2051),U2051&lt;&gt;0),U2052/U2051-1,""),"")</x:f>
        <x:v>-0.6584736638120696</x:v>
      </x:c>
      <x:c r="AH2052" s="50" t="n">
        <x:f>IF(AND(ISNUMBER(AE2052),ISNUMBER(AF2052),ISNUMBER(AG2052)),IF(AND(AE2052=1,AF2052=1,AG2052&lt;0),1,0),"")</x:f>
        <x:v>0</x:v>
      </x:c>
      <x:c r="AI2052" s="50" t="n">
        <x:f>IF(AND(A2052=A2053,C2053=C2052+1,ISNUMBER(AH2053)),C2053,"")</x:f>
        <x:v>2009</x:v>
      </x:c>
      <x:c r="AJ2052" s="50" t="n">
        <x:f>IF(AND(A2052=A2053,C2053=C2052+1,ISNUMBER(AH2053)),AH2053,"")</x:f>
        <x:v>0</x:v>
      </x:c>
    </x:row>
    <x:row r="2053" ht="15">
      <x:c r="A2053" s="9" t="s">
        <x:v>150</x:v>
      </x:c>
      <x:c r="B2053" s="10">
        <x:v>40178</x:v>
      </x:c>
      <x:c r="C2053" s="9">
        <x:v>2009</x:v>
      </x:c>
      <x:c r="D2053" s="11">
        <x:v>248.6</x:v>
      </x:c>
      <x:c r="E2053" s="11">
        <x:v>173.8</x:v>
      </x:c>
      <x:c r="F2053" s="11">
        <x:v>90.5</x:v>
      </x:c>
      <x:c r="G2053" s="11">
        <x:v>151.80000000000001</x:v>
      </x:c>
      <x:c r="H2053" s="11">
        <x:v>48.3</x:v>
      </x:c>
      <x:c r="I2053" s="11">
        <x:v>96.8</x:v>
      </x:c>
      <x:c r="J2053" s="11">
        <x:v>51.5</x:v>
      </x:c>
      <x:c r="K2053" s="11">
        <x:v>143.19999999999999</x:v>
      </x:c>
      <x:c r="L2053" s="11">
        <x:v>0</x:v>
      </x:c>
      <x:c r="M2053" s="11">
        <x:v>0</x:v>
      </x:c>
      <x:c r="N2053" s="11">
        <x:v>48.3</x:v>
      </x:c>
      <x:c r="O2053" s="11">
        <x:v>176.7</x:v>
      </x:c>
      <x:c r="P2053" s="11">
        <x:v>23.2</x:v>
      </x:c>
      <x:c r="Q2053" s="11">
        <x:v>27.1</x:v>
      </x:c>
      <x:c r="R2053" s="11">
        <x:v>1.8</x:v>
      </x:c>
      <x:c r="S2053" s="11">
        <x:v>16.899999999999999</x:v>
      </x:c>
      <x:c r="T2053" s="11">
        <x:v>-19</x:v>
      </x:c>
      <x:c r="U2053" s="11">
        <x:v>140.48670000000001</x:v>
      </x:c>
      <x:c r="V2053" s="11">
        <x:v>18</x:v>
      </x:c>
      <x:c r="W2053" s="12">
        <x:v>0</x:v>
      </x:c>
      <x:c r="X2053" s="8">
        <x:v>0</x:v>
      </x:c>
      <x:c r="Y2053" s="13">
        <x:f t="shared" si="192"/>
        <x:v>1.9204419889502764</x:v>
      </x:c>
      <x:c r="Z2053" s="13">
        <x:f t="shared" si="193"/>
        <x:v>0.61061946902654873</x:v>
      </x:c>
      <x:c r="AA2053" s="13">
        <x:f t="shared" si="194"/>
        <x:v>6.7980691874497179E-2</x:v>
      </x:c>
      <x:c r="AB2053" s="13">
        <x:f t="shared" si="195"/>
        <x:v>9.3322606596942873E-2</x:v>
      </x:c>
      <x:c r="AC2053" s="13">
        <x:f t="shared" si="196"/>
        <x:v>-0.12516469038208167</x:v>
      </x:c>
      <x:c r="AD2053" s="13">
        <x:f t="shared" si="197"/>
        <x:v>0.20716009654062753</x:v>
      </x:c>
      <x:c r="AE2053" s="50" t="n">
        <x:f>IF(OR(NOT(ISNUMBER(Q2053)),NOT(ISNUMBER(R2053))),"",IF(Q2053&lt;R2053,1,0))</x:f>
        <x:v>0</x:v>
      </x:c>
      <x:c r="AF2053" s="50" t="n">
        <x:f>IFERROR(IF(AND(A2053=A2052,C2053=C2052+1,ISNUMBER(AE2052)),AE2052,""),"")</x:f>
        <x:v>1</x:v>
      </x:c>
      <x:c r="AG2053" s="52" t="n">
        <x:f>IFERROR(IF(AND(A2053=A2052,C2053=C2052+1,ISNUMBER(U2053),ISNUMBER(U2052),U2052&lt;&gt;0),U2053/U2052-1,""),"")</x:f>
        <x:v>1.1573344799256762</x:v>
      </x:c>
      <x:c r="AH2053" s="50" t="n">
        <x:f>IF(AND(ISNUMBER(AE2053),ISNUMBER(AF2053),ISNUMBER(AG2053)),IF(AND(AE2053=1,AF2053=1,AG2053&lt;0),1,0),"")</x:f>
        <x:v>0</x:v>
      </x:c>
      <x:c r="AI2053" s="50" t="n">
        <x:f>IF(AND(A2053=A2054,C2054=C2053+1,ISNUMBER(AH2054)),C2054,"")</x:f>
        <x:v>2010</x:v>
      </x:c>
      <x:c r="AJ2053" s="50" t="n">
        <x:f>IF(AND(A2053=A2054,C2054=C2053+1,ISNUMBER(AH2054)),AH2054,"")</x:f>
        <x:v>0</x:v>
      </x:c>
    </x:row>
    <x:row r="2054" ht="15">
      <x:c r="A2054" s="9" t="s">
        <x:v>150</x:v>
      </x:c>
      <x:c r="B2054" s="10">
        <x:v>40543</x:v>
      </x:c>
      <x:c r="C2054" s="9">
        <x:v>2010</x:v>
      </x:c>
      <x:c r="D2054" s="11">
        <x:v>272.7</x:v>
      </x:c>
      <x:c r="E2054" s="11">
        <x:v>216.6</x:v>
      </x:c>
      <x:c r="F2054" s="11">
        <x:v>149.9</x:v>
      </x:c>
      <x:c r="G2054" s="11">
        <x:v>156.30000000000001</x:v>
      </x:c>
      <x:c r="H2054" s="11">
        <x:v>44</x:v>
      </x:c>
      <x:c r="I2054" s="11">
        <x:v>116.4</x:v>
      </x:c>
      <x:c r="J2054" s="11">
        <x:v>71.7</x:v>
      </x:c>
      <x:c r="K2054" s="11">
        <x:v>176.3</x:v>
      </x:c>
      <x:c r="L2054" s="11">
        <x:v>0</x:v>
      </x:c>
      <x:c r="M2054" s="11">
        <x:v>44</x:v>
      </x:c>
      <x:c r="N2054" s="11">
        <x:v>0</x:v>
      </x:c>
      <x:c r="O2054" s="11">
        <x:v>202.6</x:v>
      </x:c>
      <x:c r="P2054" s="11">
        <x:v>33</x:v>
      </x:c>
      <x:c r="Q2054" s="11">
        <x:v>36.5</x:v>
      </x:c>
      <x:c r="R2054" s="11">
        <x:v>1.6</x:v>
      </x:c>
      <x:c r="S2054" s="11">
        <x:v>23.5</x:v>
      </x:c>
      <x:c r="T2054" s="11">
        <x:v>41.6</x:v>
      </x:c>
      <x:c r="U2054" s="11">
        <x:v>214.71690000000001</x:v>
      </x:c>
      <x:c r="V2054" s="11">
        <x:v>18</x:v>
      </x:c>
      <x:c r="W2054" s="12">
        <x:v>0</x:v>
      </x:c>
      <x:c r="X2054" s="8">
        <x:v>0</x:v>
      </x:c>
      <x:c r="Y2054" s="13">
        <x:f t="shared" si="192"/>
        <x:v>1.4449633088725817</x:v>
      </x:c>
      <x:c r="Z2054" s="13">
        <x:f t="shared" si="193"/>
        <x:v>0.57315731573157325</x:v>
      </x:c>
      <x:c r="AA2054" s="13">
        <x:f t="shared" si="194"/>
        <x:v>8.6175284195086174E-2</x:v>
      </x:c>
      <x:c r="AB2054" s="13">
        <x:f t="shared" si="195"/>
        <x:v>0.12101210121012101</x:v>
      </x:c>
      <x:c r="AC2054" s="13">
        <x:f t="shared" si="196"/>
        <x:v>0.26615483045425464</x:v>
      </x:c>
      <x:c r="AD2054" s="13">
        <x:f t="shared" si="197"/>
        <x:v>0.26292629262926293</x:v>
      </x:c>
      <x:c r="AE2054" s="50" t="n">
        <x:f>IF(OR(NOT(ISNUMBER(Q2054)),NOT(ISNUMBER(R2054))),"",IF(Q2054&lt;R2054,1,0))</x:f>
        <x:v>0</x:v>
      </x:c>
      <x:c r="AF2054" s="50" t="n">
        <x:f>IFERROR(IF(AND(A2054=A2053,C2054=C2053+1,ISNUMBER(AE2053)),AE2053,""),"")</x:f>
        <x:v>0</x:v>
      </x:c>
      <x:c r="AG2054" s="52" t="n">
        <x:f>IFERROR(IF(AND(A2054=A2053,C2054=C2053+1,ISNUMBER(U2054),ISNUMBER(U2053),U2053&lt;&gt;0),U2054/U2053-1,""),"")</x:f>
        <x:v>0.528378842979442</x:v>
      </x:c>
      <x:c r="AH2054" s="50" t="n">
        <x:f>IF(AND(ISNUMBER(AE2054),ISNUMBER(AF2054),ISNUMBER(AG2054)),IF(AND(AE2054=1,AF2054=1,AG2054&lt;0),1,0),"")</x:f>
        <x:v>0</x:v>
      </x:c>
      <x:c r="AI2054" s="50" t="n">
        <x:f>IF(AND(A2054=A2055,C2055=C2054+1,ISNUMBER(AH2055)),C2055,"")</x:f>
        <x:v>2011</x:v>
      </x:c>
      <x:c r="AJ2054" s="50" t="n">
        <x:f>IF(AND(A2054=A2055,C2055=C2054+1,ISNUMBER(AH2055)),AH2055,"")</x:f>
        <x:v>0</x:v>
      </x:c>
    </x:row>
    <x:row r="2055" ht="15">
      <x:c r="A2055" s="9" t="s">
        <x:v>150</x:v>
      </x:c>
      <x:c r="B2055" s="10">
        <x:v>40908</x:v>
      </x:c>
      <x:c r="C2055" s="9">
        <x:v>2011</x:v>
      </x:c>
      <x:c r="D2055" s="11">
        <x:v>234.5</x:v>
      </x:c>
      <x:c r="E2055" s="11">
        <x:v>171</x:v>
      </x:c>
      <x:c r="F2055" s="11">
        <x:v>99.9</x:v>
      </x:c>
      <x:c r="G2055" s="11">
        <x:v>111.2</x:v>
      </x:c>
      <x:c r="H2055" s="11">
        <x:v>0</x:v>
      </x:c>
      <x:c r="I2055" s="11">
        <x:v>123.3</x:v>
      </x:c>
      <x:c r="J2055" s="11">
        <x:v>81.099999999999994</x:v>
      </x:c>
      <x:c r="K2055" s="11">
        <x:v>132.9</x:v>
      </x:c>
      <x:c r="L2055" s="11">
        <x:v>0</x:v>
      </x:c>
      <x:c r="M2055" s="11">
        <x:v>0</x:v>
      </x:c>
      <x:c r="N2055" s="11">
        <x:v>0</x:v>
      </x:c>
      <x:c r="O2055" s="11">
        <x:v>194.6</x:v>
      </x:c>
      <x:c r="P2055" s="11">
        <x:v>30.2</x:v>
      </x:c>
      <x:c r="Q2055" s="11">
        <x:v>32.5</x:v>
      </x:c>
      <x:c r="R2055" s="11">
        <x:v>0.2</x:v>
      </x:c>
      <x:c r="S2055" s="11">
        <x:v>25.1</x:v>
      </x:c>
      <x:c r="T2055" s="11">
        <x:v>8</x:v>
      </x:c>
      <x:c r="U2055" s="11">
        <x:v>217.9443</x:v>
      </x:c>
      <x:c r="V2055" s="11">
        <x:v>18</x:v>
      </x:c>
      <x:c r="W2055" s="12">
        <x:v>0</x:v>
      </x:c>
      <x:c r="X2055" s="8">
        <x:v>0</x:v>
      </x:c>
      <x:c r="Y2055" s="13">
        <x:f t="shared" si="192"/>
        <x:v>1.7117117117117115</x:v>
      </x:c>
      <x:c r="Z2055" s="13">
        <x:f t="shared" si="193"/>
        <x:v>0.47420042643923244</x:v>
      </x:c>
      <x:c r="AA2055" s="13">
        <x:f t="shared" si="194"/>
        <x:v>0.10703624733475481</x:v>
      </x:c>
      <x:c r="AB2055" s="13">
        <x:f t="shared" si="195"/>
        <x:v>0.12878464818763327</x:v>
      </x:c>
      <x:c r="AC2055" s="13">
        <x:f t="shared" si="196"/>
        <x:v>7.1942446043165464E-2</x:v>
      </x:c>
      <x:c r="AD2055" s="13">
        <x:f t="shared" si="197"/>
        <x:v>0.34584221748400851</x:v>
      </x:c>
      <x:c r="AE2055" s="50" t="n">
        <x:f>IF(OR(NOT(ISNUMBER(Q2055)),NOT(ISNUMBER(R2055))),"",IF(Q2055&lt;R2055,1,0))</x:f>
        <x:v>0</x:v>
      </x:c>
      <x:c r="AF2055" s="50" t="n">
        <x:f>IFERROR(IF(AND(A2055=A2054,C2055=C2054+1,ISNUMBER(AE2054)),AE2054,""),"")</x:f>
        <x:v>0</x:v>
      </x:c>
      <x:c r="AG2055" s="52" t="n">
        <x:f>IFERROR(IF(AND(A2055=A2054,C2055=C2054+1,ISNUMBER(U2055),ISNUMBER(U2054),U2054&lt;&gt;0),U2055/U2054-1,""),"")</x:f>
        <x:v>0.015030954712926592</x:v>
      </x:c>
      <x:c r="AH2055" s="50" t="n">
        <x:f>IF(AND(ISNUMBER(AE2055),ISNUMBER(AF2055),ISNUMBER(AG2055)),IF(AND(AE2055=1,AF2055=1,AG2055&lt;0),1,0),"")</x:f>
        <x:v>0</x:v>
      </x:c>
      <x:c r="AI2055" s="50" t="n">
        <x:f>IF(AND(A2055=A2056,C2056=C2055+1,ISNUMBER(AH2056)),C2056,"")</x:f>
        <x:v>2012</x:v>
      </x:c>
      <x:c r="AJ2055" s="50" t="n">
        <x:f>IF(AND(A2055=A2056,C2056=C2055+1,ISNUMBER(AH2056)),AH2056,"")</x:f>
        <x:v>0</x:v>
      </x:c>
    </x:row>
    <x:row r="2056" ht="15">
      <x:c r="A2056" s="9" t="s">
        <x:v>150</x:v>
      </x:c>
      <x:c r="B2056" s="10">
        <x:v>41274</x:v>
      </x:c>
      <x:c r="C2056" s="9">
        <x:v>2012</x:v>
      </x:c>
      <x:c r="D2056" s="11">
        <x:v>213.3</x:v>
      </x:c>
      <x:c r="E2056" s="11">
        <x:v>148.1</x:v>
      </x:c>
      <x:c r="F2056" s="11">
        <x:v>72.2</x:v>
      </x:c>
      <x:c r="G2056" s="11">
        <x:v>87.3</x:v>
      </x:c>
      <x:c r="H2056" s="11">
        <x:v>0</x:v>
      </x:c>
      <x:c r="I2056" s="11">
        <x:v>126</x:v>
      </x:c>
      <x:c r="J2056" s="11">
        <x:v>83.8</x:v>
      </x:c>
      <x:c r="K2056" s="11">
        <x:v>89.4</x:v>
      </x:c>
      <x:c r="L2056" s="11">
        <x:v>0</x:v>
      </x:c>
      <x:c r="M2056" s="11">
        <x:v>0</x:v>
      </x:c>
      <x:c r="N2056" s="11">
        <x:v>0</x:v>
      </x:c>
      <x:c r="O2056" s="11">
        <x:v>176.2</x:v>
      </x:c>
      <x:c r="P2056" s="11">
        <x:v>22.6</x:v>
      </x:c>
      <x:c r="Q2056" s="11">
        <x:v>25.4</x:v>
      </x:c>
      <x:c r="R2056" s="11">
        <x:v>0.2</x:v>
      </x:c>
      <x:c r="S2056" s="11">
        <x:v>15.9</x:v>
      </x:c>
      <x:c r="T2056" s="11">
        <x:v>-3.3</x:v>
      </x:c>
      <x:c r="U2056" s="11">
        <x:v>227.81630000000001</x:v>
      </x:c>
      <x:c r="V2056" s="11">
        <x:v>18</x:v>
      </x:c>
      <x:c r="W2056" s="12">
        <x:v>0</x:v>
      </x:c>
      <x:c r="X2056" s="8">
        <x:v>0</x:v>
      </x:c>
      <x:c r="Y2056" s="13">
        <x:f t="shared" si="192"/>
        <x:v>2.0512465373961217</x:v>
      </x:c>
      <x:c r="Z2056" s="13">
        <x:f t="shared" si="193"/>
        <x:v>0.40928270042194087</x:v>
      </x:c>
      <x:c r="AA2056" s="13">
        <x:f t="shared" si="194"/>
        <x:v>7.4542897327707455E-2</x:v>
      </x:c>
      <x:c r="AB2056" s="13">
        <x:f t="shared" si="195"/>
        <x:v>0.10595405532114394</x:v>
      </x:c>
      <x:c r="AC2056" s="13">
        <x:f t="shared" si="196"/>
        <x:v>-3.7800687285223365E-2</x:v>
      </x:c>
      <x:c r="AD2056" s="13">
        <x:f t="shared" si="197"/>
        <x:v>0.39287388654477257</x:v>
      </x:c>
      <x:c r="AE2056" s="50" t="n">
        <x:f>IF(OR(NOT(ISNUMBER(Q2056)),NOT(ISNUMBER(R2056))),"",IF(Q2056&lt;R2056,1,0))</x:f>
        <x:v>0</x:v>
      </x:c>
      <x:c r="AF2056" s="50" t="n">
        <x:f>IFERROR(IF(AND(A2056=A2055,C2056=C2055+1,ISNUMBER(AE2055)),AE2055,""),"")</x:f>
        <x:v>0</x:v>
      </x:c>
      <x:c r="AG2056" s="52" t="n">
        <x:f>IFERROR(IF(AND(A2056=A2055,C2056=C2055+1,ISNUMBER(U2056),ISNUMBER(U2055),U2055&lt;&gt;0),U2056/U2055-1,""),"")</x:f>
        <x:v>0.04529597699962795</x:v>
      </x:c>
      <x:c r="AH2056" s="50" t="n">
        <x:f>IF(AND(ISNUMBER(AE2056),ISNUMBER(AF2056),ISNUMBER(AG2056)),IF(AND(AE2056=1,AF2056=1,AG2056&lt;0),1,0),"")</x:f>
        <x:v>0</x:v>
      </x:c>
      <x:c r="AI2056" s="50" t="n">
        <x:f>IF(AND(A2056=A2057,C2057=C2056+1,ISNUMBER(AH2057)),C2057,"")</x:f>
        <x:v>2013</x:v>
      </x:c>
      <x:c r="AJ2056" s="50" t="n">
        <x:f>IF(AND(A2056=A2057,C2057=C2056+1,ISNUMBER(AH2057)),AH2057,"")</x:f>
        <x:v>0</x:v>
      </x:c>
    </x:row>
    <x:row r="2057" ht="15">
      <x:c r="A2057" s="9" t="s">
        <x:v>150</x:v>
      </x:c>
      <x:c r="B2057" s="10">
        <x:v>41639</x:v>
      </x:c>
      <x:c r="C2057" s="9">
        <x:v>2013</x:v>
      </x:c>
      <x:c r="D2057" s="11">
        <x:v>234.7</x:v>
      </x:c>
      <x:c r="E2057" s="11">
        <x:v>170.8</x:v>
      </x:c>
      <x:c r="F2057" s="11">
        <x:v>89.4</x:v>
      </x:c>
      <x:c r="G2057" s="11">
        <x:v>97</x:v>
      </x:c>
      <x:c r="H2057" s="11">
        <x:v>0</x:v>
      </x:c>
      <x:c r="I2057" s="11">
        <x:v>137.69999999999999</x:v>
      </x:c>
      <x:c r="J2057" s="11">
        <x:v>97.3</x:v>
      </x:c>
      <x:c r="K2057" s="11">
        <x:v>96.9</x:v>
      </x:c>
      <x:c r="L2057" s="11">
        <x:v>0.9</x:v>
      </x:c>
      <x:c r="M2057" s="11">
        <x:v>0</x:v>
      </x:c>
      <x:c r="N2057" s="11">
        <x:v>0</x:v>
      </x:c>
      <x:c r="O2057" s="11">
        <x:v>198</x:v>
      </x:c>
      <x:c r="P2057" s="11">
        <x:v>22.2</x:v>
      </x:c>
      <x:c r="Q2057" s="11">
        <x:v>24.9</x:v>
      </x:c>
      <x:c r="R2057" s="11">
        <x:v>0</x:v>
      </x:c>
      <x:c r="S2057" s="11">
        <x:v>15.3</x:v>
      </x:c>
      <x:c r="T2057" s="11">
        <x:v>23.5</x:v>
      </x:c>
      <x:c r="U2057" s="11">
        <x:v>379.88369999999998</x:v>
      </x:c>
      <x:c r="V2057" s="11">
        <x:v>18</x:v>
      </x:c>
      <x:c r="W2057" s="12">
        <x:v>0</x:v>
      </x:c>
      <x:c r="X2057" s="8">
        <x:v>0</x:v>
      </x:c>
      <x:c r="Y2057" s="13">
        <x:f t="shared" si="192"/>
        <x:v>1.9105145413870246</x:v>
      </x:c>
      <x:c r="Z2057" s="13">
        <x:f t="shared" si="193"/>
        <x:v>0.41329356625479335</x:v>
      </x:c>
      <x:c r="AA2057" s="13">
        <x:f t="shared" si="194"/>
        <x:v>6.5189603749467417E-2</x:v>
      </x:c>
      <x:c r="AB2057" s="13">
        <x:f t="shared" si="195"/>
        <x:v>9.4588836812952701E-2</x:v>
      </x:c>
      <x:c r="AC2057" s="13">
        <x:f t="shared" si="196"/>
        <x:v>0.2422680412371134</x:v>
      </x:c>
      <x:c r="AD2057" s="13">
        <x:f t="shared" si="197"/>
        <x:v>0.41457179377929271</x:v>
      </x:c>
      <x:c r="AE2057" s="50" t="n">
        <x:f>IF(OR(NOT(ISNUMBER(Q2057)),NOT(ISNUMBER(R2057))),"",IF(Q2057&lt;R2057,1,0))</x:f>
        <x:v>0</x:v>
      </x:c>
      <x:c r="AF2057" s="50" t="n">
        <x:f>IFERROR(IF(AND(A2057=A2056,C2057=C2056+1,ISNUMBER(AE2056)),AE2056,""),"")</x:f>
        <x:v>0</x:v>
      </x:c>
      <x:c r="AG2057" s="52" t="n">
        <x:f>IFERROR(IF(AND(A2057=A2056,C2057=C2056+1,ISNUMBER(U2057),ISNUMBER(U2056),U2056&lt;&gt;0),U2057/U2056-1,""),"")</x:f>
        <x:v>0.6675000866926553</x:v>
      </x:c>
      <x:c r="AH2057" s="50" t="n">
        <x:f>IF(AND(ISNUMBER(AE2057),ISNUMBER(AF2057),ISNUMBER(AG2057)),IF(AND(AE2057=1,AF2057=1,AG2057&lt;0),1,0),"")</x:f>
        <x:v>0</x:v>
      </x:c>
      <x:c r="AI2057" s="50" t="n">
        <x:f>IF(AND(A2057=A2058,C2058=C2057+1,ISNUMBER(AH2058)),C2058,"")</x:f>
        <x:v>2014</x:v>
      </x:c>
      <x:c r="AJ2057" s="50" t="n">
        <x:f>IF(AND(A2057=A2058,C2058=C2057+1,ISNUMBER(AH2058)),AH2058,"")</x:f>
        <x:v>0</x:v>
      </x:c>
    </x:row>
    <x:row r="2058" ht="15">
      <x:c r="A2058" s="9" t="s">
        <x:v>150</x:v>
      </x:c>
      <x:c r="B2058" s="10">
        <x:v>42004</x:v>
      </x:c>
      <x:c r="C2058" s="9">
        <x:v>2014</x:v>
      </x:c>
      <x:c r="D2058" s="11">
        <x:v>289.5</x:v>
      </x:c>
      <x:c r="E2058" s="11">
        <x:v>223.8</x:v>
      </x:c>
      <x:c r="F2058" s="11">
        <x:v>108.1</x:v>
      </x:c>
      <x:c r="G2058" s="11">
        <x:v>122.2</x:v>
      </x:c>
      <x:c r="H2058" s="11">
        <x:v>0</x:v>
      </x:c>
      <x:c r="I2058" s="11">
        <x:v>167.3</x:v>
      </x:c>
      <x:c r="J2058" s="11">
        <x:v>126.6</x:v>
      </x:c>
      <x:c r="K2058" s="11">
        <x:v>152.9</x:v>
      </x:c>
      <x:c r="L2058" s="11">
        <x:v>1.4</x:v>
      </x:c>
      <x:c r="M2058" s="11">
        <x:v>0</x:v>
      </x:c>
      <x:c r="N2058" s="11">
        <x:v>0</x:v>
      </x:c>
      <x:c r="O2058" s="11">
        <x:v>237.9</x:v>
      </x:c>
      <x:c r="P2058" s="11">
        <x:v>20.3</x:v>
      </x:c>
      <x:c r="Q2058" s="11">
        <x:v>23.4</x:v>
      </x:c>
      <x:c r="R2058" s="11">
        <x:v>0</x:v>
      </x:c>
      <x:c r="S2058" s="11">
        <x:v>17.2</x:v>
      </x:c>
      <x:c r="T2058" s="11">
        <x:v>38.5</x:v>
      </x:c>
      <x:c r="U2058" s="11">
        <x:v>390.4425</x:v>
      </x:c>
      <x:c r="V2058" s="11">
        <x:v>18</x:v>
      </x:c>
      <x:c r="W2058" s="12">
        <x:v>0</x:v>
      </x:c>
      <x:c r="X2058" s="8">
        <x:v>0</x:v>
      </x:c>
      <x:c r="Y2058" s="13">
        <x:f t="shared" si="192"/>
        <x:v>2.0703052728954674</x:v>
      </x:c>
      <x:c r="Z2058" s="13">
        <x:f t="shared" si="193"/>
        <x:v>0.42210708117443868</x:v>
      </x:c>
      <x:c r="AA2058" s="13">
        <x:f t="shared" si="194"/>
        <x:v>5.9412780656303968E-2</x:v>
      </x:c>
      <x:c r="AB2058" s="13">
        <x:f t="shared" si="195"/>
        <x:v>7.0120898100172718E-2</x:v>
      </x:c>
      <x:c r="AC2058" s="13">
        <x:f t="shared" si="196"/>
        <x:v>0.31505728314238951</x:v>
      </x:c>
      <x:c r="AD2058" s="13">
        <x:f t="shared" si="197"/>
        <x:v>0.43730569948186526</x:v>
      </x:c>
      <x:c r="AE2058" s="50" t="n">
        <x:f>IF(OR(NOT(ISNUMBER(Q2058)),NOT(ISNUMBER(R2058))),"",IF(Q2058&lt;R2058,1,0))</x:f>
        <x:v>0</x:v>
      </x:c>
      <x:c r="AF2058" s="50" t="n">
        <x:f>IFERROR(IF(AND(A2058=A2057,C2058=C2057+1,ISNUMBER(AE2057)),AE2057,""),"")</x:f>
        <x:v>0</x:v>
      </x:c>
      <x:c r="AG2058" s="52" t="n">
        <x:f>IFERROR(IF(AND(A2058=A2057,C2058=C2057+1,ISNUMBER(U2058),ISNUMBER(U2057),U2057&lt;&gt;0),U2058/U2057-1,""),"")</x:f>
        <x:v>0.02779482246803444</x:v>
      </x:c>
      <x:c r="AH2058" s="50" t="n">
        <x:f>IF(AND(ISNUMBER(AE2058),ISNUMBER(AF2058),ISNUMBER(AG2058)),IF(AND(AE2058=1,AF2058=1,AG2058&lt;0),1,0),"")</x:f>
        <x:v>0</x:v>
      </x:c>
      <x:c r="AI2058" s="50" t="n">
        <x:f>IF(AND(A2058=A2059,C2059=C2058+1,ISNUMBER(AH2059)),C2059,"")</x:f>
        <x:v>2015</x:v>
      </x:c>
      <x:c r="AJ2058" s="50" t="n">
        <x:f>IF(AND(A2058=A2059,C2059=C2058+1,ISNUMBER(AH2059)),AH2059,"")</x:f>
        <x:v>0</x:v>
      </x:c>
    </x:row>
    <x:row r="2059" ht="15">
      <x:c r="A2059" s="9" t="s">
        <x:v>150</x:v>
      </x:c>
      <x:c r="B2059" s="10">
        <x:v>42369</x:v>
      </x:c>
      <x:c r="C2059" s="9">
        <x:v>2015</x:v>
      </x:c>
      <x:c r="D2059" s="11">
        <x:v>548.70000000000005</x:v>
      </x:c>
      <x:c r="E2059" s="11">
        <x:v>238</x:v>
      </x:c>
      <x:c r="F2059" s="11">
        <x:v>168.5</x:v>
      </x:c>
      <x:c r="G2059" s="11">
        <x:v>207.8</x:v>
      </x:c>
      <x:c r="H2059" s="11">
        <x:v>46.1</x:v>
      </x:c>
      <x:c r="I2059" s="11">
        <x:v>340.9</x:v>
      </x:c>
      <x:c r="J2059" s="11">
        <x:v>136.19999999999999</x:v>
      </x:c>
      <x:c r="K2059" s="11">
        <x:v>168.4</x:v>
      </x:c>
      <x:c r="L2059" s="11">
        <x:v>0.9</x:v>
      </x:c>
      <x:c r="M2059" s="11">
        <x:v>23.1</x:v>
      </x:c>
      <x:c r="N2059" s="11">
        <x:v>23</x:v>
      </x:c>
      <x:c r="O2059" s="11">
        <x:v>301.8</x:v>
      </x:c>
      <x:c r="P2059" s="11">
        <x:v>30</x:v>
      </x:c>
      <x:c r="Q2059" s="11">
        <x:v>43.4</x:v>
      </x:c>
      <x:c r="R2059" s="11">
        <x:v>1.7</x:v>
      </x:c>
      <x:c r="S2059" s="11">
        <x:v>19.7</x:v>
      </x:c>
      <x:c r="T2059" s="11">
        <x:v>26.1</x:v>
      </x:c>
      <x:c r="U2059" s="11">
        <x:v>680.51710000000003</x:v>
      </x:c>
      <x:c r="V2059" s="11">
        <x:v>18</x:v>
      </x:c>
      <x:c r="W2059" s="12">
        <x:v>0</x:v>
      </x:c>
      <x:c r="X2059" s="8">
        <x:v>0</x:v>
      </x:c>
      <x:c r="Y2059" s="13">
        <x:f t="shared" si="192"/>
        <x:v>1.4124629080118694</x:v>
      </x:c>
      <x:c r="Z2059" s="13">
        <x:f t="shared" si="193"/>
        <x:v>0.37871332239839622</x:v>
      </x:c>
      <x:c r="AA2059" s="13">
        <x:f t="shared" si="194"/>
        <x:v>3.5903043557499542E-2</x:v>
      </x:c>
      <x:c r="AB2059" s="13">
        <x:f t="shared" si="195"/>
        <x:v>5.4674685620557675E-2</x:v>
      </x:c>
      <x:c r="AC2059" s="13">
        <x:f t="shared" si="196"/>
        <x:v>0.12560153994225218</x:v>
      </x:c>
      <x:c r="AD2059" s="13">
        <x:f t="shared" si="197"/>
        <x:v>0.24822307271733182</x:v>
      </x:c>
      <x:c r="AE2059" s="50" t="n">
        <x:f>IF(OR(NOT(ISNUMBER(Q2059)),NOT(ISNUMBER(R2059))),"",IF(Q2059&lt;R2059,1,0))</x:f>
        <x:v>0</x:v>
      </x:c>
      <x:c r="AF2059" s="50" t="n">
        <x:f>IFERROR(IF(AND(A2059=A2058,C2059=C2058+1,ISNUMBER(AE2058)),AE2058,""),"")</x:f>
        <x:v>0</x:v>
      </x:c>
      <x:c r="AG2059" s="52" t="n">
        <x:f>IFERROR(IF(AND(A2059=A2058,C2059=C2058+1,ISNUMBER(U2059),ISNUMBER(U2058),U2058&lt;&gt;0),U2059/U2058-1,""),"")</x:f>
        <x:v>0.74293807666942</x:v>
      </x:c>
      <x:c r="AH2059" s="50" t="n">
        <x:f>IF(AND(ISNUMBER(AE2059),ISNUMBER(AF2059),ISNUMBER(AG2059)),IF(AND(AE2059=1,AF2059=1,AG2059&lt;0),1,0),"")</x:f>
        <x:v>0</x:v>
      </x:c>
      <x:c r="AI2059" s="50" t="n">
        <x:f>IF(AND(A2059=A2060,C2060=C2059+1,ISNUMBER(AH2060)),C2060,"")</x:f>
        <x:v>2016</x:v>
      </x:c>
      <x:c r="AJ2059" s="50" t="n">
        <x:f>IF(AND(A2059=A2060,C2060=C2059+1,ISNUMBER(AH2060)),AH2060,"")</x:f>
        <x:v>0</x:v>
      </x:c>
    </x:row>
    <x:row r="2060" ht="15">
      <x:c r="A2060" s="9" t="s">
        <x:v>150</x:v>
      </x:c>
      <x:c r="B2060" s="10">
        <x:v>42735</x:v>
      </x:c>
      <x:c r="C2060" s="9">
        <x:v>2016</x:v>
      </x:c>
      <x:c r="D2060" s="11">
        <x:v>601.4</x:v>
      </x:c>
      <x:c r="E2060" s="11">
        <x:v>243.5</x:v>
      </x:c>
      <x:c r="F2060" s="11">
        <x:v>172.4</x:v>
      </x:c>
      <x:c r="G2060" s="11">
        <x:v>194.7</x:v>
      </x:c>
      <x:c r="H2060" s="11">
        <x:v>23.6</x:v>
      </x:c>
      <x:c r="I2060" s="11">
        <x:v>406.7</x:v>
      </x:c>
      <x:c r="J2060" s="11">
        <x:v>155.80000000000001</x:v>
      </x:c>
      <x:c r="K2060" s="11">
        <x:v>154</x:v>
      </x:c>
      <x:c r="L2060" s="11">
        <x:v>0.7</x:v>
      </x:c>
      <x:c r="M2060" s="11">
        <x:v>23.6</x:v>
      </x:c>
      <x:c r="N2060" s="11">
        <x:v>0</x:v>
      </x:c>
      <x:c r="O2060" s="11">
        <x:v>306.10000000000002</x:v>
      </x:c>
      <x:c r="P2060" s="11">
        <x:v>42.6</x:v>
      </x:c>
      <x:c r="Q2060" s="11">
        <x:v>54.2</x:v>
      </x:c>
      <x:c r="R2060" s="11">
        <x:v>0.9</x:v>
      </x:c>
      <x:c r="S2060" s="11">
        <x:v>35.700000000000003</x:v>
      </x:c>
      <x:c r="T2060" s="11">
        <x:v>47.6</x:v>
      </x:c>
      <x:c r="U2060" s="11">
        <x:v>656.96699999999998</x:v>
      </x:c>
      <x:c r="V2060" s="11">
        <x:v>18</x:v>
      </x:c>
      <x:c r="W2060" s="12">
        <x:v>0</x:v>
      </x:c>
      <x:c r="X2060" s="8">
        <x:v>0</x:v>
      </x:c>
      <x:c r="Y2060" s="13">
        <x:f t="shared" si="192"/>
        <x:v>1.4124129930394431</x:v>
      </x:c>
      <x:c r="Z2060" s="13">
        <x:f t="shared" si="193"/>
        <x:v>0.32374459594280014</x:v>
      </x:c>
      <x:c r="AA2060" s="13">
        <x:f t="shared" si="194"/>
        <x:v>5.9361489857000342E-2</x:v>
      </x:c>
      <x:c r="AB2060" s="13">
        <x:f t="shared" si="195"/>
        <x:v>7.0834718989025616E-2</x:v>
      </x:c>
      <x:c r="AC2060" s="13">
        <x:f t="shared" si="196"/>
        <x:v>0.24447868515665128</x:v>
      </x:c>
      <x:c r="AD2060" s="13">
        <x:f t="shared" si="197"/>
        <x:v>0.25906218822746929</x:v>
      </x:c>
      <x:c r="AE2060" s="50" t="n">
        <x:f>IF(OR(NOT(ISNUMBER(Q2060)),NOT(ISNUMBER(R2060))),"",IF(Q2060&lt;R2060,1,0))</x:f>
        <x:v>0</x:v>
      </x:c>
      <x:c r="AF2060" s="50" t="n">
        <x:f>IFERROR(IF(AND(A2060=A2059,C2060=C2059+1,ISNUMBER(AE2059)),AE2059,""),"")</x:f>
        <x:v>0</x:v>
      </x:c>
      <x:c r="AG2060" s="52" t="n">
        <x:f>IFERROR(IF(AND(A2060=A2059,C2060=C2059+1,ISNUMBER(U2060),ISNUMBER(U2059),U2059&lt;&gt;0),U2060/U2059-1,""),"")</x:f>
        <x:v>-0.034606184032701104</x:v>
      </x:c>
      <x:c r="AH2060" s="50" t="n">
        <x:f>IF(AND(ISNUMBER(AE2060),ISNUMBER(AF2060),ISNUMBER(AG2060)),IF(AND(AE2060=1,AF2060=1,AG2060&lt;0),1,0),"")</x:f>
        <x:v>0</x:v>
      </x:c>
      <x:c r="AI2060" s="50" t="n">
        <x:f>IF(AND(A2060=A2061,C2061=C2060+1,ISNUMBER(AH2061)),C2061,"")</x:f>
        <x:v>2017</x:v>
      </x:c>
      <x:c r="AJ2060" s="50" t="n">
        <x:f>IF(AND(A2060=A2061,C2061=C2060+1,ISNUMBER(AH2061)),AH2061,"")</x:f>
        <x:v>0</x:v>
      </x:c>
    </x:row>
    <x:row r="2061" ht="15">
      <x:c r="A2061" s="9" t="s">
        <x:v>150</x:v>
      </x:c>
      <x:c r="B2061" s="10">
        <x:v>43100</x:v>
      </x:c>
      <x:c r="C2061" s="9">
        <x:v>2017</x:v>
      </x:c>
      <x:c r="D2061" s="11">
        <x:v>585.29999999999995</x:v>
      </x:c>
      <x:c r="E2061" s="11">
        <x:v>229.7</x:v>
      </x:c>
      <x:c r="F2061" s="11">
        <x:v>140.30000000000001</x:v>
      </x:c>
      <x:c r="G2061" s="11">
        <x:v>161.9</x:v>
      </x:c>
      <x:c r="H2061" s="11">
        <x:v>0</x:v>
      </x:c>
      <x:c r="I2061" s="11">
        <x:v>423.4</x:v>
      </x:c>
      <x:c r="J2061" s="11">
        <x:v>177.4</x:v>
      </x:c>
      <x:c r="K2061" s="11">
        <x:v>161.69999999999999</x:v>
      </x:c>
      <x:c r="L2061" s="11">
        <x:v>0.7</x:v>
      </x:c>
      <x:c r="M2061" s="11">
        <x:v>0</x:v>
      </x:c>
      <x:c r="N2061" s="11">
        <x:v>0</x:v>
      </x:c>
      <x:c r="O2061" s="11">
        <x:v>324</x:v>
      </x:c>
      <x:c r="P2061" s="11">
        <x:v>52.3</x:v>
      </x:c>
      <x:c r="Q2061" s="11">
        <x:v>60.9</x:v>
      </x:c>
      <x:c r="R2061" s="11">
        <x:v>0.3</x:v>
      </x:c>
      <x:c r="S2061" s="11">
        <x:v>31.4</x:v>
      </x:c>
      <x:c r="T2061" s="11">
        <x:v>48.6</x:v>
      </x:c>
      <x:c r="U2061" s="11">
        <x:v>864.97130000000004</x:v>
      </x:c>
      <x:c r="V2061" s="11">
        <x:v>18</x:v>
      </x:c>
      <x:c r="W2061" s="12">
        <x:v>0</x:v>
      </x:c>
      <x:c r="X2061" s="8">
        <x:v>0</x:v>
      </x:c>
      <x:c r="Y2061" s="13">
        <x:f t="shared" si="192"/>
        <x:v>1.637205987170349</x:v>
      </x:c>
      <x:c r="Z2061" s="13">
        <x:f t="shared" si="193"/>
        <x:v>0.27661028532376564</x:v>
      </x:c>
      <x:c r="AA2061" s="13">
        <x:f t="shared" si="194"/>
        <x:v>5.3647702033145395E-2</x:v>
      </x:c>
      <x:c r="AB2061" s="13">
        <x:f t="shared" si="195"/>
        <x:v>8.935588587049377E-2</x:v>
      </x:c>
      <x:c r="AC2061" s="13">
        <x:f t="shared" si="196"/>
        <x:v>0.30018529956763434</x:v>
      </x:c>
      <x:c r="AD2061" s="13">
        <x:f t="shared" si="197"/>
        <x:v>0.30309243123184693</x:v>
      </x:c>
      <x:c r="AE2061" s="50" t="n">
        <x:f>IF(OR(NOT(ISNUMBER(Q2061)),NOT(ISNUMBER(R2061))),"",IF(Q2061&lt;R2061,1,0))</x:f>
        <x:v>0</x:v>
      </x:c>
      <x:c r="AF2061" s="50" t="n">
        <x:f>IFERROR(IF(AND(A2061=A2060,C2061=C2060+1,ISNUMBER(AE2060)),AE2060,""),"")</x:f>
        <x:v>0</x:v>
      </x:c>
      <x:c r="AG2061" s="52" t="n">
        <x:f>IFERROR(IF(AND(A2061=A2060,C2061=C2060+1,ISNUMBER(U2061),ISNUMBER(U2060),U2060&lt;&gt;0),U2061/U2060-1,""),"")</x:f>
        <x:v>0.31661301100359696</x:v>
      </x:c>
      <x:c r="AH2061" s="50" t="n">
        <x:f>IF(AND(ISNUMBER(AE2061),ISNUMBER(AF2061),ISNUMBER(AG2061)),IF(AND(AE2061=1,AF2061=1,AG2061&lt;0),1,0),"")</x:f>
        <x:v>0</x:v>
      </x:c>
      <x:c r="AI2061" s="50" t="n">
        <x:f>IF(AND(A2061=A2062,C2062=C2061+1,ISNUMBER(AH2062)),C2062,"")</x:f>
        <x:v>2018</x:v>
      </x:c>
      <x:c r="AJ2061" s="50" t="n">
        <x:f>IF(AND(A2061=A2062,C2062=C2061+1,ISNUMBER(AH2062)),AH2062,"")</x:f>
        <x:v>0</x:v>
      </x:c>
    </x:row>
    <x:row r="2062" ht="15">
      <x:c r="A2062" s="9" t="s">
        <x:v>150</x:v>
      </x:c>
      <x:c r="B2062" s="10">
        <x:v>43465</x:v>
      </x:c>
      <x:c r="C2062" s="9">
        <x:v>2018</x:v>
      </x:c>
      <x:c r="D2062" s="11">
        <x:v>599.5</x:v>
      </x:c>
      <x:c r="E2062" s="11">
        <x:v>245.2</x:v>
      </x:c>
      <x:c r="F2062" s="11">
        <x:v>143.6</x:v>
      </x:c>
      <x:c r="G2062" s="11">
        <x:v>164.9</x:v>
      </x:c>
      <x:c r="H2062" s="11">
        <x:v>0</x:v>
      </x:c>
      <x:c r="I2062" s="11">
        <x:v>434.6</x:v>
      </x:c>
      <x:c r="J2062" s="11">
        <x:v>185.9</x:v>
      </x:c>
      <x:c r="K2062" s="11">
        <x:v>156.5</x:v>
      </x:c>
      <x:c r="L2062" s="11">
        <x:v>0.8</x:v>
      </x:c>
      <x:c r="M2062" s="11">
        <x:v>0</x:v>
      </x:c>
      <x:c r="N2062" s="11">
        <x:v>0</x:v>
      </x:c>
      <x:c r="O2062" s="11">
        <x:v>337.6</x:v>
      </x:c>
      <x:c r="P2062" s="11">
        <x:v>40.700000000000003</x:v>
      </x:c>
      <x:c r="Q2062" s="11">
        <x:v>47.6</x:v>
      </x:c>
      <x:c r="R2062" s="11">
        <x:v>0</x:v>
      </x:c>
      <x:c r="S2062" s="11">
        <x:v>29.8</x:v>
      </x:c>
      <x:c r="T2062" s="11">
        <x:v>23</x:v>
      </x:c>
      <x:c r="U2062" s="11">
        <x:v>574.43039999999996</x:v>
      </x:c>
      <x:c r="V2062" s="11">
        <x:v>18</x:v>
      </x:c>
      <x:c r="W2062" s="12">
        <x:v>0</x:v>
      </x:c>
      <x:c r="X2062" s="8">
        <x:v>0</x:v>
      </x:c>
      <x:c r="Y2062" s="13">
        <x:f t="shared" si="192"/>
        <x:v>1.7075208913649025</x:v>
      </x:c>
      <x:c r="Z2062" s="13">
        <x:f t="shared" si="193"/>
        <x:v>0.27506255212677233</x:v>
      </x:c>
      <x:c r="AA2062" s="13">
        <x:f t="shared" si="194"/>
        <x:v>4.9708090075062557E-2</x:v>
      </x:c>
      <x:c r="AB2062" s="13">
        <x:f t="shared" si="195"/>
        <x:v>6.7889908256880738E-2</x:v>
      </x:c>
      <x:c r="AC2062" s="13">
        <x:f t="shared" si="196"/>
        <x:v>0.13947847180109157</x:v>
      </x:c>
      <x:c r="AD2062" s="13">
        <x:f t="shared" si="197"/>
        <x:v>0.31009174311926607</x:v>
      </x:c>
      <x:c r="AE2062" s="50" t="n">
        <x:f>IF(OR(NOT(ISNUMBER(Q2062)),NOT(ISNUMBER(R2062))),"",IF(Q2062&lt;R2062,1,0))</x:f>
        <x:v>0</x:v>
      </x:c>
      <x:c r="AF2062" s="50" t="n">
        <x:f>IFERROR(IF(AND(A2062=A2061,C2062=C2061+1,ISNUMBER(AE2061)),AE2061,""),"")</x:f>
        <x:v>0</x:v>
      </x:c>
      <x:c r="AG2062" s="52" t="n">
        <x:f>IFERROR(IF(AND(A2062=A2061,C2062=C2061+1,ISNUMBER(U2062),ISNUMBER(U2061),U2061&lt;&gt;0),U2062/U2061-1,""),"")</x:f>
        <x:v>-0.33589657830265585</x:v>
      </x:c>
      <x:c r="AH2062" s="50" t="n">
        <x:f>IF(AND(ISNUMBER(AE2062),ISNUMBER(AF2062),ISNUMBER(AG2062)),IF(AND(AE2062=1,AF2062=1,AG2062&lt;0),1,0),"")</x:f>
        <x:v>0</x:v>
      </x:c>
      <x:c r="AI2062" s="50" t="n">
        <x:f>IF(AND(A2062=A2063,C2063=C2062+1,ISNUMBER(AH2063)),C2063,"")</x:f>
        <x:v>2019</x:v>
      </x:c>
      <x:c r="AJ2062" s="50" t="n">
        <x:f>IF(AND(A2062=A2063,C2063=C2062+1,ISNUMBER(AH2063)),AH2063,"")</x:f>
        <x:v>0</x:v>
      </x:c>
    </x:row>
    <x:row r="2063" ht="15">
      <x:c r="A2063" s="9" t="s">
        <x:v>150</x:v>
      </x:c>
      <x:c r="B2063" s="10">
        <x:v>43830</x:v>
      </x:c>
      <x:c r="C2063" s="9">
        <x:v>2019</x:v>
      </x:c>
      <x:c r="D2063" s="11">
        <x:v>619.4</x:v>
      </x:c>
      <x:c r="E2063" s="11">
        <x:v>269.5</x:v>
      </x:c>
      <x:c r="F2063" s="11">
        <x:v>170.6</x:v>
      </x:c>
      <x:c r="G2063" s="11">
        <x:v>238.8</x:v>
      </x:c>
      <x:c r="H2063" s="11">
        <x:v>63.7</x:v>
      </x:c>
      <x:c r="I2063" s="11">
        <x:v>380.6</x:v>
      </x:c>
      <x:c r="J2063" s="11">
        <x:v>211.5</x:v>
      </x:c>
      <x:c r="K2063" s="11">
        <x:v>175.7</x:v>
      </x:c>
      <x:c r="L2063" s="11">
        <x:v>1.1000000000000001</x:v>
      </x:c>
      <x:c r="M2063" s="11">
        <x:v>9.9</x:v>
      </x:c>
      <x:c r="N2063" s="11">
        <x:v>53.8</x:v>
      </x:c>
      <x:c r="O2063" s="11">
        <x:v>363</x:v>
      </x:c>
      <x:c r="P2063" s="11">
        <x:v>1.8</x:v>
      </x:c>
      <x:c r="Q2063" s="11">
        <x:v>16.5</x:v>
      </x:c>
      <x:c r="R2063" s="11">
        <x:v>0</x:v>
      </x:c>
      <x:c r="S2063" s="11">
        <x:v>-12.8</x:v>
      </x:c>
      <x:c r="T2063" s="11">
        <x:v>66.3</x:v>
      </x:c>
      <x:c r="U2063" s="11">
        <x:v>918.71600000000001</x:v>
      </x:c>
      <x:c r="V2063" s="11">
        <x:v>18</x:v>
      </x:c>
      <x:c r="W2063" s="12">
        <x:v>0</x:v>
      </x:c>
      <x:c r="X2063" s="8">
        <x:v>0</x:v>
      </x:c>
      <x:c r="Y2063" s="13">
        <x:f t="shared" si="192"/>
        <x:v>1.5797186400937866</x:v>
      </x:c>
      <x:c r="Z2063" s="13">
        <x:f t="shared" si="193"/>
        <x:v>0.38553438811753316</x:v>
      </x:c>
      <x:c r="AA2063" s="13">
        <x:f t="shared" si="194"/>
        <x:v>-2.0665159832095579E-2</x:v>
      </x:c>
      <x:c r="AB2063" s="13">
        <x:f t="shared" si="195"/>
        <x:v>2.9060381013884407E-3</x:v>
      </x:c>
      <x:c r="AC2063" s="13">
        <x:f t="shared" si="196"/>
        <x:v>0.27763819095477382</x:v>
      </x:c>
      <x:c r="AD2063" s="13">
        <x:f t="shared" si="197"/>
        <x:v>0.34145947691314177</x:v>
      </x:c>
      <x:c r="AE2063" s="50" t="n">
        <x:f>IF(OR(NOT(ISNUMBER(Q2063)),NOT(ISNUMBER(R2063))),"",IF(Q2063&lt;R2063,1,0))</x:f>
        <x:v>0</x:v>
      </x:c>
      <x:c r="AF2063" s="50" t="n">
        <x:f>IFERROR(IF(AND(A2063=A2062,C2063=C2062+1,ISNUMBER(AE2062)),AE2062,""),"")</x:f>
        <x:v>0</x:v>
      </x:c>
      <x:c r="AG2063" s="52" t="n">
        <x:f>IFERROR(IF(AND(A2063=A2062,C2063=C2062+1,ISNUMBER(U2063),ISNUMBER(U2062),U2062&lt;&gt;0),U2063/U2062-1,""),"")</x:f>
        <x:v>0.599351287814851</x:v>
      </x:c>
      <x:c r="AH2063" s="50" t="n">
        <x:f>IF(AND(ISNUMBER(AE2063),ISNUMBER(AF2063),ISNUMBER(AG2063)),IF(AND(AE2063=1,AF2063=1,AG2063&lt;0),1,0),"")</x:f>
        <x:v>0</x:v>
      </x:c>
      <x:c r="AI2063" s="50" t="n">
        <x:f>IF(AND(A2063=A2064,C2064=C2063+1,ISNUMBER(AH2064)),C2064,"")</x:f>
        <x:v>2020</x:v>
      </x:c>
      <x:c r="AJ2063" s="50" t="n">
        <x:f>IF(AND(A2063=A2064,C2064=C2063+1,ISNUMBER(AH2064)),AH2064,"")</x:f>
        <x:v>0</x:v>
      </x:c>
    </x:row>
    <x:row r="2064" ht="15">
      <x:c r="A2064" s="9" t="s">
        <x:v>150</x:v>
      </x:c>
      <x:c r="B2064" s="10">
        <x:v>44196</x:v>
      </x:c>
      <x:c r="C2064" s="9">
        <x:v>2020</x:v>
      </x:c>
      <x:c r="D2064" s="11">
        <x:v>572.70000000000005</x:v>
      </x:c>
      <x:c r="E2064" s="11">
        <x:v>282.60000000000002</x:v>
      </x:c>
      <x:c r="F2064" s="11">
        <x:v>177.4</x:v>
      </x:c>
      <x:c r="G2064" s="11">
        <x:v>244.3</x:v>
      </x:c>
      <x:c r="H2064" s="11">
        <x:v>56.2</x:v>
      </x:c>
      <x:c r="I2064" s="11">
        <x:v>328.4</x:v>
      </x:c>
      <x:c r="J2064" s="11">
        <x:v>211.9</x:v>
      </x:c>
      <x:c r="K2064" s="11">
        <x:v>173.4</x:v>
      </x:c>
      <x:c r="L2064" s="11">
        <x:v>1.3</x:v>
      </x:c>
      <x:c r="M2064" s="11">
        <x:v>8.4</x:v>
      </x:c>
      <x:c r="N2064" s="11">
        <x:v>47.8</x:v>
      </x:c>
      <x:c r="O2064" s="11">
        <x:v>358.2</x:v>
      </x:c>
      <x:c r="P2064" s="11">
        <x:v>-11.9</x:v>
      </x:c>
      <x:c r="Q2064" s="11">
        <x:v>2.6</x:v>
      </x:c>
      <x:c r="R2064" s="11">
        <x:v>0</x:v>
      </x:c>
      <x:c r="S2064" s="11">
        <x:v>-28.9</x:v>
      </x:c>
      <x:c r="T2064" s="11">
        <x:v>63.9</x:v>
      </x:c>
      <x:c r="U2064" s="11">
        <x:v>820.8</x:v>
      </x:c>
      <x:c r="V2064" s="11">
        <x:v>18</x:v>
      </x:c>
      <x:c r="W2064" s="12">
        <x:v>0</x:v>
      </x:c>
      <x:c r="X2064" s="8">
        <x:v>0</x:v>
      </x:c>
      <x:c r="Y2064" s="13">
        <x:f t="shared" si="192"/>
        <x:v>1.5930101465614432</x:v>
      </x:c>
      <x:c r="Z2064" s="13">
        <x:f t="shared" si="193"/>
        <x:v>0.42657586869215991</x:v>
      </x:c>
      <x:c r="AA2064" s="13">
        <x:f t="shared" si="194"/>
        <x:v>-5.0462720447005407E-2</x:v>
      </x:c>
      <x:c r="AB2064" s="13">
        <x:f t="shared" si="195"/>
        <x:v>-2.0778767242884581E-2</x:v>
      </x:c>
      <x:c r="AC2064" s="13">
        <x:f t="shared" si="196"/>
        <x:v>0.26156365124846498</x:v>
      </x:c>
      <x:c r="AD2064" s="13">
        <x:f t="shared" si="197"/>
        <x:v>0.37000174611489434</x:v>
      </x:c>
      <x:c r="AE2064" s="50" t="n">
        <x:f>IF(OR(NOT(ISNUMBER(Q2064)),NOT(ISNUMBER(R2064))),"",IF(Q2064&lt;R2064,1,0))</x:f>
        <x:v>0</x:v>
      </x:c>
      <x:c r="AF2064" s="50" t="n">
        <x:f>IFERROR(IF(AND(A2064=A2063,C2064=C2063+1,ISNUMBER(AE2063)),AE2063,""),"")</x:f>
        <x:v>0</x:v>
      </x:c>
      <x:c r="AG2064" s="52" t="n">
        <x:f>IFERROR(IF(AND(A2064=A2063,C2064=C2063+1,ISNUMBER(U2064),ISNUMBER(U2063),U2063&lt;&gt;0),U2064/U2063-1,""),"")</x:f>
        <x:v>-0.10657918225000984</x:v>
      </x:c>
      <x:c r="AH2064" s="50" t="n">
        <x:f>IF(AND(ISNUMBER(AE2064),ISNUMBER(AF2064),ISNUMBER(AG2064)),IF(AND(AE2064=1,AF2064=1,AG2064&lt;0),1,0),"")</x:f>
        <x:v>0</x:v>
      </x:c>
      <x:c r="AI2064" s="50" t="n">
        <x:f>IF(AND(A2064=A2065,C2065=C2064+1,ISNUMBER(AH2065)),C2065,"")</x:f>
        <x:v>2021</x:v>
      </x:c>
      <x:c r="AJ2064" s="50" t="n">
        <x:f>IF(AND(A2064=A2065,C2065=C2064+1,ISNUMBER(AH2065)),AH2065,"")</x:f>
        <x:v>0</x:v>
      </x:c>
    </x:row>
    <x:row r="2065" ht="15">
      <x:c r="A2065" s="9" t="s">
        <x:v>150</x:v>
      </x:c>
      <x:c r="B2065" s="10">
        <x:v>44561</x:v>
      </x:c>
      <x:c r="C2065" s="9">
        <x:v>2021</x:v>
      </x:c>
      <x:c r="D2065" s="11">
        <x:v>682.1</x:v>
      </x:c>
      <x:c r="E2065" s="11">
        <x:v>391.8</x:v>
      </x:c>
      <x:c r="F2065" s="11">
        <x:v>257.3</x:v>
      </x:c>
      <x:c r="G2065" s="11">
        <x:v>320.5</x:v>
      </x:c>
      <x:c r="H2065" s="11">
        <x:v>53.8</x:v>
      </x:c>
      <x:c r="I2065" s="11">
        <x:v>361.6</x:v>
      </x:c>
      <x:c r="J2065" s="11">
        <x:v>245.3</x:v>
      </x:c>
      <x:c r="K2065" s="11">
        <x:v>261.60000000000002</x:v>
      </x:c>
      <x:c r="L2065" s="11">
        <x:v>1.5</x:v>
      </x:c>
      <x:c r="M2065" s="11">
        <x:v>9.6999999999999993</x:v>
      </x:c>
      <x:c r="N2065" s="11">
        <x:v>44.1</x:v>
      </x:c>
      <x:c r="O2065" s="11">
        <x:v>443.3</x:v>
      </x:c>
      <x:c r="P2065" s="11">
        <x:v>67.599999999999994</x:v>
      </x:c>
      <x:c r="Q2065" s="11">
        <x:v>82.5</x:v>
      </x:c>
      <x:c r="R2065" s="11">
        <x:v>0</x:v>
      </x:c>
      <x:c r="S2065" s="11">
        <x:v>50.1</x:v>
      </x:c>
      <x:c r="T2065" s="11">
        <x:v>111.7</x:v>
      </x:c>
      <x:c r="U2065" s="11">
        <x:v>1182.6536000000001</x:v>
      </x:c>
      <x:c r="V2065" s="11">
        <x:v>18</x:v>
      </x:c>
      <x:c r="W2065" s="12">
        <x:v>0</x:v>
      </x:c>
      <x:c r="X2065" s="8">
        <x:v>0</x:v>
      </x:c>
      <x:c r="Y2065" s="13">
        <x:f t="shared" si="192"/>
        <x:v>1.5227361057131752</x:v>
      </x:c>
      <x:c r="Z2065" s="13">
        <x:f t="shared" si="193"/>
        <x:v>0.46987245271954259</x:v>
      </x:c>
      <x:c r="AA2065" s="13">
        <x:f t="shared" si="194"/>
        <x:v>7.3449640815129752E-2</x:v>
      </x:c>
      <x:c r="AB2065" s="13">
        <x:f t="shared" si="195"/>
        <x:v>9.9105702976103202E-2</x:v>
      </x:c>
      <x:c r="AC2065" s="13">
        <x:f t="shared" si="196"/>
        <x:v>0.3485179407176287</x:v>
      </x:c>
      <x:c r="AD2065" s="13">
        <x:f t="shared" si="197"/>
        <x:v>0.35962468846210233</x:v>
      </x:c>
      <x:c r="AE2065" s="50" t="n">
        <x:f>IF(OR(NOT(ISNUMBER(Q2065)),NOT(ISNUMBER(R2065))),"",IF(Q2065&lt;R2065,1,0))</x:f>
        <x:v>0</x:v>
      </x:c>
      <x:c r="AF2065" s="50" t="n">
        <x:f>IFERROR(IF(AND(A2065=A2064,C2065=C2064+1,ISNUMBER(AE2064)),AE2064,""),"")</x:f>
        <x:v>0</x:v>
      </x:c>
      <x:c r="AG2065" s="52" t="n">
        <x:f>IFERROR(IF(AND(A2065=A2064,C2065=C2064+1,ISNUMBER(U2065),ISNUMBER(U2064),U2064&lt;&gt;0),U2065/U2064-1,""),"")</x:f>
        <x:v>0.4408547758284602</x:v>
      </x:c>
      <x:c r="AH2065" s="50" t="n">
        <x:f>IF(AND(ISNUMBER(AE2065),ISNUMBER(AF2065),ISNUMBER(AG2065)),IF(AND(AE2065=1,AF2065=1,AG2065&lt;0),1,0),"")</x:f>
        <x:v>0</x:v>
      </x:c>
      <x:c r="AI2065" s="50" t="n">
        <x:f>IF(AND(A2065=A2066,C2066=C2065+1,ISNUMBER(AH2066)),C2066,"")</x:f>
        <x:v>2022</x:v>
      </x:c>
      <x:c r="AJ2065" s="50" t="n">
        <x:f>IF(AND(A2065=A2066,C2066=C2065+1,ISNUMBER(AH2066)),AH2066,"")</x:f>
        <x:v>0</x:v>
      </x:c>
    </x:row>
    <x:row r="2066" ht="15">
      <x:c r="A2066" s="9" t="s">
        <x:v>150</x:v>
      </x:c>
      <x:c r="B2066" s="10">
        <x:v>44926</x:v>
      </x:c>
      <x:c r="C2066" s="9">
        <x:v>2022</x:v>
      </x:c>
      <x:c r="D2066" s="11">
        <x:v>832.3</x:v>
      </x:c>
      <x:c r="E2066" s="11">
        <x:v>543.4</x:v>
      </x:c>
      <x:c r="F2066" s="11">
        <x:v>366.2</x:v>
      </x:c>
      <x:c r="G2066" s="11">
        <x:v>419.1</x:v>
      </x:c>
      <x:c r="H2066" s="11">
        <x:v>47.6</x:v>
      </x:c>
      <x:c r="I2066" s="11">
        <x:v>413.2</x:v>
      </x:c>
      <x:c r="J2066" s="11">
        <x:v>287.2</x:v>
      </x:c>
      <x:c r="K2066" s="11">
        <x:v>384.4</x:v>
      </x:c>
      <x:c r="L2066" s="11">
        <x:v>2.4</x:v>
      </x:c>
      <x:c r="M2066" s="11">
        <x:v>9.9</x:v>
      </x:c>
      <x:c r="N2066" s="11">
        <x:v>37.700000000000003</x:v>
      </x:c>
      <x:c r="O2066" s="11">
        <x:v>603.79999999999995</x:v>
      </x:c>
      <x:c r="P2066" s="11">
        <x:v>99.5</x:v>
      </x:c>
      <x:c r="Q2066" s="11">
        <x:v>117.3</x:v>
      </x:c>
      <x:c r="R2066" s="11">
        <x:v>0</x:v>
      </x:c>
      <x:c r="S2066" s="11">
        <x:v>75.599999999999994</x:v>
      </x:c>
      <x:c r="T2066" s="11">
        <x:v>178.2</x:v>
      </x:c>
      <x:c r="U2066" s="11">
        <x:v>990.62530000000004</x:v>
      </x:c>
      <x:c r="V2066" s="11">
        <x:v>18</x:v>
      </x:c>
      <x:c r="W2066" s="12">
        <x:v>0</x:v>
      </x:c>
      <x:c r="X2066" s="8">
        <x:v>0</x:v>
      </x:c>
      <x:c r="Y2066" s="13">
        <x:f t="shared" si="192"/>
        <x:v>1.4838885854724195</x:v>
      </x:c>
      <x:c r="Z2066" s="13">
        <x:f t="shared" si="193"/>
        <x:v>0.50354439504986193</x:v>
      </x:c>
      <x:c r="AA2066" s="13">
        <x:f t="shared" si="194"/>
        <x:v>9.0832632464255672E-2</x:v>
      </x:c>
      <x:c r="AB2066" s="13">
        <x:f t="shared" si="195"/>
        <x:v>0.11954823981737354</x:v>
      </x:c>
      <x:c r="AC2066" s="13">
        <x:f t="shared" si="196"/>
        <x:v>0.42519685039370075</x:v>
      </x:c>
      <x:c r="AD2066" s="13">
        <x:f t="shared" si="197"/>
        <x:v>0.34506788417637874</x:v>
      </x:c>
      <x:c r="AE2066" s="50" t="n">
        <x:f>IF(OR(NOT(ISNUMBER(Q2066)),NOT(ISNUMBER(R2066))),"",IF(Q2066&lt;R2066,1,0))</x:f>
        <x:v>0</x:v>
      </x:c>
      <x:c r="AF2066" s="50" t="n">
        <x:f>IFERROR(IF(AND(A2066=A2065,C2066=C2065+1,ISNUMBER(AE2065)),AE2065,""),"")</x:f>
        <x:v>0</x:v>
      </x:c>
      <x:c r="AG2066" s="52" t="n">
        <x:f>IFERROR(IF(AND(A2066=A2065,C2066=C2065+1,ISNUMBER(U2066),ISNUMBER(U2065),U2065&lt;&gt;0),U2066/U2065-1,""),"")</x:f>
        <x:v>-0.16237070601230996</x:v>
      </x:c>
      <x:c r="AH2066" s="50" t="n">
        <x:f>IF(AND(ISNUMBER(AE2066),ISNUMBER(AF2066),ISNUMBER(AG2066)),IF(AND(AE2066=1,AF2066=1,AG2066&lt;0),1,0),"")</x:f>
        <x:v>0</x:v>
      </x:c>
      <x:c r="AI2066" s="50" t="n">
        <x:f>IF(AND(A2066=A2067,C2067=C2066+1,ISNUMBER(AH2067)),C2067,"")</x:f>
        <x:v>2023</x:v>
      </x:c>
      <x:c r="AJ2066" s="50" t="n">
        <x:f>IF(AND(A2066=A2067,C2067=C2066+1,ISNUMBER(AH2067)),AH2067,"")</x:f>
        <x:v>0</x:v>
      </x:c>
    </x:row>
    <x:row r="2067" ht="15">
      <x:c r="A2067" s="9" t="s">
        <x:v>150</x:v>
      </x:c>
      <x:c r="B2067" s="10">
        <x:v>45291</x:v>
      </x:c>
      <x:c r="C2067" s="9">
        <x:v>2023</x:v>
      </x:c>
      <x:c r="D2067" s="11">
        <x:v>875.6</x:v>
      </x:c>
      <x:c r="E2067" s="11">
        <x:v>591</x:v>
      </x:c>
      <x:c r="F2067" s="11">
        <x:v>371.3</x:v>
      </x:c>
      <x:c r="G2067" s="11">
        <x:v>419</x:v>
      </x:c>
      <x:c r="H2067" s="11">
        <x:v>43.2</x:v>
      </x:c>
      <x:c r="I2067" s="11">
        <x:v>456.6</x:v>
      </x:c>
      <x:c r="J2067" s="11">
        <x:v>340</x:v>
      </x:c>
      <x:c r="K2067" s="11">
        <x:v>398.9</x:v>
      </x:c>
      <x:c r="L2067" s="11">
        <x:v>3.3</x:v>
      </x:c>
      <x:c r="M2067" s="11">
        <x:v>10.4</x:v>
      </x:c>
      <x:c r="N2067" s="11">
        <x:v>32.799999999999997</x:v>
      </x:c>
      <x:c r="O2067" s="11">
        <x:v>639.4</x:v>
      </x:c>
      <x:c r="P2067" s="11">
        <x:v>106.6</x:v>
      </x:c>
      <x:c r="Q2067" s="11">
        <x:v>126.1</x:v>
      </x:c>
      <x:c r="R2067" s="11">
        <x:v>0</x:v>
      </x:c>
      <x:c r="S2067" s="11">
        <x:v>83.8</x:v>
      </x:c>
      <x:c r="T2067" s="11">
        <x:v>163.69999999999999</x:v>
      </x:c>
      <x:c r="U2067" s="11">
        <x:v>972.46199999999999</x:v>
      </x:c>
      <x:c r="V2067" s="11">
        <x:v>18</x:v>
      </x:c>
      <x:c r="W2067" s="12">
        <x:v>0</x:v>
      </x:c>
      <x:c r="X2067" s="8">
        <x:v>0</x:v>
      </x:c>
      <x:c r="Y2067" s="13">
        <x:f t="shared" si="192"/>
        <x:v>1.5917048208995421</x:v>
      </x:c>
      <x:c r="Z2067" s="13">
        <x:f t="shared" si="193"/>
        <x:v>0.47852900867976245</x:v>
      </x:c>
      <x:c r="AA2067" s="13">
        <x:f t="shared" si="194"/>
        <x:v>9.5705801735952487E-2</x:v>
      </x:c>
      <x:c r="AB2067" s="13">
        <x:f t="shared" si="195"/>
        <x:v>0.12174508908177249</x:v>
      </x:c>
      <x:c r="AC2067" s="13">
        <x:f t="shared" si="196"/>
        <x:v>0.39069212410501192</x:v>
      </x:c>
      <x:c r="AD2067" s="13">
        <x:f t="shared" si="197"/>
        <x:v>0.38830516217450889</x:v>
      </x:c>
      <x:c r="AE2067" s="50" t="n">
        <x:f>IF(OR(NOT(ISNUMBER(Q2067)),NOT(ISNUMBER(R2067))),"",IF(Q2067&lt;R2067,1,0))</x:f>
        <x:v>0</x:v>
      </x:c>
      <x:c r="AF2067" s="50" t="n">
        <x:f>IFERROR(IF(AND(A2067=A2066,C2067=C2066+1,ISNUMBER(AE2066)),AE2066,""),"")</x:f>
        <x:v>0</x:v>
      </x:c>
      <x:c r="AG2067" s="52" t="n">
        <x:f>IFERROR(IF(AND(A2067=A2066,C2067=C2066+1,ISNUMBER(U2067),ISNUMBER(U2066),U2066&lt;&gt;0),U2067/U2066-1,""),"")</x:f>
        <x:v>-0.018335186876410337</x:v>
      </x:c>
      <x:c r="AH2067" s="50" t="n">
        <x:f>IF(AND(ISNUMBER(AE2067),ISNUMBER(AF2067),ISNUMBER(AG2067)),IF(AND(AE2067=1,AF2067=1,AG2067&lt;0),1,0),"")</x:f>
        <x:v>0</x:v>
      </x:c>
      <x:c r="AI2067" s="50" t="n">
        <x:f>IF(AND(A2067=A2068,C2068=C2067+1,ISNUMBER(AH2068)),C2068,"")</x:f>
        <x:v>2024</x:v>
      </x:c>
      <x:c r="AJ2067" s="50" t="n">
        <x:f>IF(AND(A2067=A2068,C2068=C2067+1,ISNUMBER(AH2068)),AH2068,"")</x:f>
        <x:v>0</x:v>
      </x:c>
    </x:row>
    <x:row r="2068" ht="15">
      <x:c r="A2068" s="9" t="s">
        <x:v>150</x:v>
      </x:c>
      <x:c r="B2068" s="10">
        <x:v>45657</x:v>
      </x:c>
      <x:c r="C2068" s="9">
        <x:v>2024</x:v>
      </x:c>
      <x:c r="D2068" s="11">
        <x:v>900.3</x:v>
      </x:c>
      <x:c r="E2068" s="11">
        <x:v>632.79999999999995</x:v>
      </x:c>
      <x:c r="F2068" s="11">
        <x:v>358.7</x:v>
      </x:c>
      <x:c r="G2068" s="11">
        <x:v>404.6</x:v>
      </x:c>
      <x:c r="H2068" s="11">
        <x:v>38.1</x:v>
      </x:c>
      <x:c r="I2068" s="11">
        <x:v>495.7</x:v>
      </x:c>
      <x:c r="J2068" s="11">
        <x:v>395.3</x:v>
      </x:c>
      <x:c r="K2068" s="11">
        <x:v>431.3</x:v>
      </x:c>
      <x:c r="L2068" s="11">
        <x:v>4.3</x:v>
      </x:c>
      <x:c r="M2068" s="11">
        <x:v>10.6</x:v>
      </x:c>
      <x:c r="N2068" s="11">
        <x:v>27.5</x:v>
      </x:c>
      <x:c r="O2068" s="11">
        <x:v>661.4</x:v>
      </x:c>
      <x:c r="P2068" s="11">
        <x:v>92.8</x:v>
      </x:c>
      <x:c r="Q2068" s="11">
        <x:v>113</x:v>
      </x:c>
      <x:c r="R2068" s="11">
        <x:v>0</x:v>
      </x:c>
      <x:c r="S2068" s="11">
        <x:v>84.9</x:v>
      </x:c>
      <x:c r="T2068" s="11">
        <x:v>127.8</x:v>
      </x:c>
      <x:c r="U2068" s="11">
        <x:v>1217.2791999999999</x:v>
      </x:c>
      <x:c r="V2068" s="11">
        <x:v>18</x:v>
      </x:c>
      <x:c r="W2068" s="12">
        <x:v>0</x:v>
      </x:c>
      <x:c r="X2068" s="8">
        <x:v>0</x:v>
      </x:c>
      <x:c r="Y2068" s="13">
        <x:f t="shared" si="192"/>
        <x:v>1.7641483133537774</x:v>
      </x:c>
      <x:c r="Z2068" s="13">
        <x:f t="shared" si="193"/>
        <x:v>0.44940575363767638</x:v>
      </x:c>
      <x:c r="AA2068" s="13">
        <x:f t="shared" si="194"/>
        <x:v>9.4301899366877717E-2</x:v>
      </x:c>
      <x:c r="AB2068" s="13">
        <x:f t="shared" si="195"/>
        <x:v>0.10307675219371321</x:v>
      </x:c>
      <x:c r="AC2068" s="13">
        <x:f t="shared" si="196"/>
        <x:v>0.31586752347998021</x:v>
      </x:c>
      <x:c r="AD2068" s="13">
        <x:f t="shared" si="197"/>
        <x:v>0.43907586360102191</x:v>
      </x:c>
      <x:c r="AE2068" s="50" t="n">
        <x:f>IF(OR(NOT(ISNUMBER(Q2068)),NOT(ISNUMBER(R2068))),"",IF(Q2068&lt;R2068,1,0))</x:f>
        <x:v>0</x:v>
      </x:c>
      <x:c r="AF2068" s="50" t="n">
        <x:f>IFERROR(IF(AND(A2068=A2067,C2068=C2067+1,ISNUMBER(AE2067)),AE2067,""),"")</x:f>
        <x:v>0</x:v>
      </x:c>
      <x:c r="AG2068" s="52" t="n">
        <x:f>IFERROR(IF(AND(A2068=A2067,C2068=C2067+1,ISNUMBER(U2068),ISNUMBER(U2067),U2067&lt;&gt;0),U2068/U2067-1,""),"")</x:f>
        <x:v>0.2517498884275169</x:v>
      </x:c>
      <x:c r="AH2068" s="50" t="n">
        <x:f>IF(AND(ISNUMBER(AE2068),ISNUMBER(AF2068),ISNUMBER(AG2068)),IF(AND(AE2068=1,AF2068=1,AG2068&lt;0),1,0),"")</x:f>
        <x:v>0</x:v>
      </x:c>
      <x:c r="AI2068" s="50" t="str">
        <x:f>IF(AND(A2068=A2069,C2069=C2068+1,ISNUMBER(AH2069)),C2069,"")</x:f>
      </x:c>
      <x:c r="AJ2068" s="50" t="str">
        <x:f>IF(AND(A2068=A2069,C2069=C2068+1,ISNUMBER(AH2069)),AH2069,"")</x:f>
      </x:c>
    </x:row>
    <x:row r="2069" ht="15">
      <x:c r="A2069" s="9" t="s">
        <x:v>151</x:v>
      </x:c>
      <x:c r="B2069" s="10">
        <x:v>39447</x:v>
      </x:c>
      <x:c r="C2069" s="9">
        <x:v>2007</x:v>
      </x:c>
      <x:c r="D2069" s="11">
        <x:v>723.45600000000002</x:v>
      </x:c>
      <x:c r="E2069" s="11">
        <x:v>34.573999999999998</x:v>
      </x:c>
      <x:c r="F2069" s="11" t="s">
        <x:v>40</x:v>
      </x:c>
      <x:c r="G2069" s="11">
        <x:v>475.51299999999998</x:v>
      </x:c>
      <x:c r="H2069" s="11">
        <x:v>243.726</x:v>
      </x:c>
      <x:c r="I2069" s="11">
        <x:v>247.94300000000001</x:v>
      </x:c>
      <x:c r="J2069" s="11">
        <x:v>215.59399999999999</x:v>
      </x:c>
      <x:c r="K2069" s="11">
        <x:v>18.582999999999998</x:v>
      </x:c>
      <x:c r="L2069" s="11" t="s">
        <x:v>40</x:v>
      </x:c>
      <x:c r="M2069" s="11" t="s">
        <x:v>40</x:v>
      </x:c>
      <x:c r="N2069" s="11">
        <x:v>243.726</x:v>
      </x:c>
      <x:c r="O2069" s="11">
        <x:v>74.302999999999997</x:v>
      </x:c>
      <x:c r="P2069" s="11">
        <x:v>41.36</x:v>
      </x:c>
      <x:c r="Q2069" s="11" t="s">
        <x:v>40</x:v>
      </x:c>
      <x:c r="R2069" s="11">
        <x:v>17.071000000000002</x:v>
      </x:c>
      <x:c r="S2069" s="11">
        <x:v>78.185000000000002</x:v>
      </x:c>
      <x:c r="T2069" s="11">
        <x:v>22.561</x:v>
      </x:c>
      <x:c r="U2069" s="11">
        <x:v>329.73439999999999</x:v>
      </x:c>
      <x:c r="V2069" s="11">
        <x:v>14</x:v>
      </x:c>
      <x:c r="W2069" s="12">
        <x:v>4</x:v>
      </x:c>
      <x:c r="X2069" s="8">
        <x:v>0</x:v>
      </x:c>
      <x:c r="Y2069" s="13" t="str">
        <x:f t="shared" si="192"/>
      </x:c>
      <x:c r="Z2069" s="13">
        <x:f t="shared" si="193"/>
        <x:v>0.65727977928167014</x:v>
      </x:c>
      <x:c r="AA2069" s="13">
        <x:f t="shared" si="194"/>
        <x:v>0.10807153441259731</x:v>
      </x:c>
      <x:c r="AB2069" s="13">
        <x:f t="shared" si="195"/>
        <x:v>5.7170028308563339E-2</x:v>
      </x:c>
      <x:c r="AC2069" s="13">
        <x:f t="shared" si="196"/>
        <x:v>4.7445600856338317E-2</x:v>
      </x:c>
      <x:c r="AD2069" s="13">
        <x:f t="shared" si="197"/>
        <x:v>0.29800568382873316</x:v>
      </x:c>
      <x:c r="AE2069" s="50" t="str">
        <x:f>IF(OR(NOT(ISNUMBER(Q2069)),NOT(ISNUMBER(R2069))),"",IF(Q2069&lt;R2069,1,0))</x:f>
      </x:c>
      <x:c r="AF2069" s="50" t="str">
        <x:f>IFERROR(IF(AND(A2069=A2068,C2069=C2068+1,ISNUMBER(AE2068)),AE2068,""),"")</x:f>
      </x:c>
      <x:c r="AG2069" s="52" t="str">
        <x:f>IFERROR(IF(AND(A2069=A2068,C2069=C2068+1,ISNUMBER(U2069),ISNUMBER(U2068),U2068&lt;&gt;0),U2069/U2068-1,""),"")</x:f>
      </x:c>
      <x:c r="AH2069" s="50" t="str">
        <x:f>IF(AND(ISNUMBER(AE2069),ISNUMBER(AF2069),ISNUMBER(AG2069)),IF(AND(AE2069=1,AF2069=1,AG2069&lt;0),1,0),"")</x:f>
      </x:c>
      <x:c r="AI2069" s="50" t="str">
        <x:f>IF(AND(A2069=A2070,C2070=C2069+1,ISNUMBER(AH2070)),C2070,"")</x:f>
      </x:c>
      <x:c r="AJ2069" s="50" t="str">
        <x:f>IF(AND(A2069=A2070,C2070=C2069+1,ISNUMBER(AH2070)),AH2070,"")</x:f>
      </x:c>
    </x:row>
    <x:row r="2070" ht="15">
      <x:c r="A2070" s="9" t="s">
        <x:v>151</x:v>
      </x:c>
      <x:c r="B2070" s="10">
        <x:v>39813</x:v>
      </x:c>
      <x:c r="C2070" s="9">
        <x:v>2008</x:v>
      </x:c>
      <x:c r="D2070" s="11">
        <x:v>777.49599999999998</x:v>
      </x:c>
      <x:c r="E2070" s="11">
        <x:v>34.573999999999998</x:v>
      </x:c>
      <x:c r="F2070" s="11" t="s">
        <x:v>40</x:v>
      </x:c>
      <x:c r="G2070" s="11">
        <x:v>521.66999999999996</x:v>
      </x:c>
      <x:c r="H2070" s="11">
        <x:v>279.56700000000001</x:v>
      </x:c>
      <x:c r="I2070" s="11">
        <x:v>255.82599999999999</x:v>
      </x:c>
      <x:c r="J2070" s="11">
        <x:v>219.94900000000001</x:v>
      </x:c>
      <x:c r="K2070" s="11">
        <x:v>11.143000000000001</x:v>
      </x:c>
      <x:c r="L2070" s="11" t="s">
        <x:v>40</x:v>
      </x:c>
      <x:c r="M2070" s="11" t="s">
        <x:v>40</x:v>
      </x:c>
      <x:c r="N2070" s="11">
        <x:v>279.56700000000001</x:v>
      </x:c>
      <x:c r="O2070" s="11">
        <x:v>82.875</x:v>
      </x:c>
      <x:c r="P2070" s="11">
        <x:v>45.002000000000002</x:v>
      </x:c>
      <x:c r="Q2070" s="11" t="s">
        <x:v>40</x:v>
      </x:c>
      <x:c r="R2070" s="11">
        <x:v>15.898</x:v>
      </x:c>
      <x:c r="S2070" s="11">
        <x:v>12.513</x:v>
      </x:c>
      <x:c r="T2070" s="11">
        <x:v>28.286000000000001</x:v>
      </x:c>
      <x:c r="U2070" s="11">
        <x:v>174.96559999999999</x:v>
      </x:c>
      <x:c r="V2070" s="11">
        <x:v>14</x:v>
      </x:c>
      <x:c r="W2070" s="12">
        <x:v>4</x:v>
      </x:c>
      <x:c r="X2070" s="8">
        <x:v>0</x:v>
      </x:c>
      <x:c r="Y2070" s="13" t="str">
        <x:f t="shared" si="192"/>
      </x:c>
      <x:c r="Z2070" s="13">
        <x:f t="shared" si="193"/>
        <x:v>0.67096165124965268</x:v>
      </x:c>
      <x:c r="AA2070" s="13">
        <x:f t="shared" si="194"/>
        <x:v>1.6093973473818517E-2</x:v>
      </x:c>
      <x:c r="AB2070" s="13">
        <x:f t="shared" si="195"/>
        <x:v>5.7880683630526723E-2</x:v>
      </x:c>
      <x:c r="AC2070" s="13">
        <x:f t="shared" si="196"/>
        <x:v>5.4222017750685303E-2</x:v>
      </x:c>
      <x:c r="AD2070" s="13">
        <x:f t="shared" si="197"/>
        <x:v>0.28289405990513139</x:v>
      </x:c>
      <x:c r="AE2070" s="50" t="str">
        <x:f>IF(OR(NOT(ISNUMBER(Q2070)),NOT(ISNUMBER(R2070))),"",IF(Q2070&lt;R2070,1,0))</x:f>
      </x:c>
      <x:c r="AF2070" s="50" t="str">
        <x:f>IFERROR(IF(AND(A2070=A2069,C2070=C2069+1,ISNUMBER(AE2069)),AE2069,""),"")</x:f>
      </x:c>
      <x:c r="AG2070" s="52" t="n">
        <x:f>IFERROR(IF(AND(A2070=A2069,C2070=C2069+1,ISNUMBER(U2070),ISNUMBER(U2069),U2069&lt;&gt;0),U2070/U2069-1,""),"")</x:f>
        <x:v>-0.469374138700724</x:v>
      </x:c>
      <x:c r="AH2070" s="50" t="str">
        <x:f>IF(AND(ISNUMBER(AE2070),ISNUMBER(AF2070),ISNUMBER(AG2070)),IF(AND(AE2070=1,AF2070=1,AG2070&lt;0),1,0),"")</x:f>
      </x:c>
      <x:c r="AI2070" s="50" t="str">
        <x:f>IF(AND(A2070=A2071,C2071=C2070+1,ISNUMBER(AH2071)),C2071,"")</x:f>
      </x:c>
      <x:c r="AJ2070" s="50" t="str">
        <x:f>IF(AND(A2070=A2071,C2071=C2070+1,ISNUMBER(AH2071)),AH2071,"")</x:f>
      </x:c>
    </x:row>
    <x:row r="2071" ht="15">
      <x:c r="A2071" s="9" t="s">
        <x:v>151</x:v>
      </x:c>
      <x:c r="B2071" s="10">
        <x:v>40178</x:v>
      </x:c>
      <x:c r="C2071" s="9">
        <x:v>2009</x:v>
      </x:c>
      <x:c r="D2071" s="11">
        <x:v>784.88</x:v>
      </x:c>
      <x:c r="E2071" s="11">
        <x:v>40.319000000000003</x:v>
      </x:c>
      <x:c r="F2071" s="11" t="s">
        <x:v>40</x:v>
      </x:c>
      <x:c r="G2071" s="11">
        <x:v>536.28499999999997</x:v>
      </x:c>
      <x:c r="H2071" s="11">
        <x:v>370.339</x:v>
      </x:c>
      <x:c r="I2071" s="11">
        <x:v>248.595</x:v>
      </x:c>
      <x:c r="J2071" s="11">
        <x:v>211.58</x:v>
      </x:c>
      <x:c r="K2071" s="11">
        <x:v>26.352</x:v>
      </x:c>
      <x:c r="L2071" s="11" t="s">
        <x:v>40</x:v>
      </x:c>
      <x:c r="M2071" s="11">
        <x:v>10.301</x:v>
      </x:c>
      <x:c r="N2071" s="11">
        <x:v>360.03800000000001</x:v>
      </x:c>
      <x:c r="O2071" s="11">
        <x:v>84.433000000000007</x:v>
      </x:c>
      <x:c r="P2071" s="11">
        <x:v>5.609</x:v>
      </x:c>
      <x:c r="Q2071" s="11">
        <x:v>5.7770000000000001</x:v>
      </x:c>
      <x:c r="R2071" s="11">
        <x:v>15.664</x:v>
      </x:c>
      <x:c r="S2071" s="11">
        <x:v>-0.26500000000000001</x:v>
      </x:c>
      <x:c r="T2071" s="11">
        <x:v>24.997</x:v>
      </x:c>
      <x:c r="U2071" s="11">
        <x:v>266.68150000000003</x:v>
      </x:c>
      <x:c r="V2071" s="11">
        <x:v>16</x:v>
      </x:c>
      <x:c r="W2071" s="12">
        <x:v>2</x:v>
      </x:c>
      <x:c r="X2071" s="8">
        <x:v>0</x:v>
      </x:c>
      <x:c r="Y2071" s="13" t="str">
        <x:f t="shared" si="192"/>
      </x:c>
      <x:c r="Z2071" s="13">
        <x:f t="shared" si="193"/>
        <x:v>0.68327005402099683</x:v>
      </x:c>
      <x:c r="AA2071" s="13">
        <x:f t="shared" si="194"/>
        <x:v>-3.3763123025175827E-4</x:v>
      </x:c>
      <x:c r="AB2071" s="13">
        <x:f t="shared" si="195"/>
        <x:v>7.146315360309856E-3</x:v>
      </x:c>
      <x:c r="AC2071" s="13">
        <x:f t="shared" si="196"/>
        <x:v>4.6611409977903542E-2</x:v>
      </x:c>
      <x:c r="AD2071" s="13">
        <x:f t="shared" si="197"/>
        <x:v>0.26956987055346043</x:v>
      </x:c>
      <x:c r="AE2071" s="50" t="n">
        <x:f>IF(OR(NOT(ISNUMBER(Q2071)),NOT(ISNUMBER(R2071))),"",IF(Q2071&lt;R2071,1,0))</x:f>
        <x:v>1</x:v>
      </x:c>
      <x:c r="AF2071" s="50" t="str">
        <x:f>IFERROR(IF(AND(A2071=A2070,C2071=C2070+1,ISNUMBER(AE2070)),AE2070,""),"")</x:f>
      </x:c>
      <x:c r="AG2071" s="52" t="n">
        <x:f>IFERROR(IF(AND(A2071=A2070,C2071=C2070+1,ISNUMBER(U2071),ISNUMBER(U2070),U2070&lt;&gt;0),U2071/U2070-1,""),"")</x:f>
        <x:v>0.5241938986863706</x:v>
      </x:c>
      <x:c r="AH2071" s="50" t="str">
        <x:f>IF(AND(ISNUMBER(AE2071),ISNUMBER(AF2071),ISNUMBER(AG2071)),IF(AND(AE2071=1,AF2071=1,AG2071&lt;0),1,0),"")</x:f>
      </x:c>
      <x:c r="AI2071" s="50" t="n">
        <x:f>IF(AND(A2071=A2072,C2072=C2071+1,ISNUMBER(AH2072)),C2072,"")</x:f>
        <x:v>2010</x:v>
      </x:c>
      <x:c r="AJ2071" s="50" t="n">
        <x:f>IF(AND(A2071=A2072,C2072=C2071+1,ISNUMBER(AH2072)),AH2072,"")</x:f>
        <x:v>0</x:v>
      </x:c>
    </x:row>
    <x:row r="2072" ht="15">
      <x:c r="A2072" s="9" t="s">
        <x:v>151</x:v>
      </x:c>
      <x:c r="B2072" s="10">
        <x:v>40543</x:v>
      </x:c>
      <x:c r="C2072" s="9">
        <x:v>2010</x:v>
      </x:c>
      <x:c r="D2072" s="11">
        <x:v>816.23699999999997</x:v>
      </x:c>
      <x:c r="E2072" s="11">
        <x:v>32.049999999999997</x:v>
      </x:c>
      <x:c r="F2072" s="11">
        <x:v>49.154000000000003</x:v>
      </x:c>
      <x:c r="G2072" s="11">
        <x:v>546.048</x:v>
      </x:c>
      <x:c r="H2072" s="11">
        <x:v>378.64100000000002</x:v>
      </x:c>
      <x:c r="I2072" s="11">
        <x:v>270.18900000000002</x:v>
      </x:c>
      <x:c r="J2072" s="11">
        <x:v>229.244</x:v>
      </x:c>
      <x:c r="K2072" s="11">
        <x:v>15.481</x:v>
      </x:c>
      <x:c r="L2072" s="11" t="s">
        <x:v>40</x:v>
      </x:c>
      <x:c r="M2072" s="11">
        <x:v>10.005000000000001</x:v>
      </x:c>
      <x:c r="N2072" s="11">
        <x:v>368.63600000000002</x:v>
      </x:c>
      <x:c r="O2072" s="11">
        <x:v>89.213999999999999</x:v>
      </x:c>
      <x:c r="P2072" s="11">
        <x:v>66.915999999999997</x:v>
      </x:c>
      <x:c r="Q2072" s="11">
        <x:v>67.084000000000003</x:v>
      </x:c>
      <x:c r="R2072" s="11">
        <x:v>17.922000000000001</x:v>
      </x:c>
      <x:c r="S2072" s="11">
        <x:v>26.34</x:v>
      </x:c>
      <x:c r="T2072" s="11">
        <x:v>27.760999999999999</x:v>
      </x:c>
      <x:c r="U2072" s="11">
        <x:v>243.744</x:v>
      </x:c>
      <x:c r="V2072" s="11">
        <x:v>17</x:v>
      </x:c>
      <x:c r="W2072" s="12">
        <x:v>1</x:v>
      </x:c>
      <x:c r="X2072" s="8">
        <x:v>0</x:v>
      </x:c>
      <x:c r="Y2072" s="13">
        <x:f t="shared" si="192"/>
        <x:v>0.65203238800504526</x:v>
      </x:c>
      <x:c r="Z2072" s="13">
        <x:f t="shared" si="193"/>
        <x:v>0.66898217061956278</x:v>
      </x:c>
      <x:c r="AA2072" s="13">
        <x:f t="shared" si="194"/>
        <x:v>3.2270039216551076E-2</x:v>
      </x:c>
      <x:c r="AB2072" s="13">
        <x:f t="shared" si="195"/>
        <x:v>8.1981091276185719E-2</x:v>
      </x:c>
      <x:c r="AC2072" s="13">
        <x:f t="shared" si="196"/>
        <x:v>5.0839852906704168E-2</x:v>
      </x:c>
      <x:c r="AD2072" s="13">
        <x:f t="shared" si="197"/>
        <x:v>0.28085470273952295</x:v>
      </x:c>
      <x:c r="AE2072" s="50" t="n">
        <x:f>IF(OR(NOT(ISNUMBER(Q2072)),NOT(ISNUMBER(R2072))),"",IF(Q2072&lt;R2072,1,0))</x:f>
        <x:v>0</x:v>
      </x:c>
      <x:c r="AF2072" s="50" t="n">
        <x:f>IFERROR(IF(AND(A2072=A2071,C2072=C2071+1,ISNUMBER(AE2071)),AE2071,""),"")</x:f>
        <x:v>1</x:v>
      </x:c>
      <x:c r="AG2072" s="52" t="n">
        <x:f>IFERROR(IF(AND(A2072=A2071,C2072=C2071+1,ISNUMBER(U2072),ISNUMBER(U2071),U2071&lt;&gt;0),U2072/U2071-1,""),"")</x:f>
        <x:v>-0.08601084064698916</x:v>
      </x:c>
      <x:c r="AH2072" s="50" t="n">
        <x:f>IF(AND(ISNUMBER(AE2072),ISNUMBER(AF2072),ISNUMBER(AG2072)),IF(AND(AE2072=1,AF2072=1,AG2072&lt;0),1,0),"")</x:f>
        <x:v>0</x:v>
      </x:c>
      <x:c r="AI2072" s="50" t="n">
        <x:f>IF(AND(A2072=A2073,C2073=C2072+1,ISNUMBER(AH2073)),C2073,"")</x:f>
        <x:v>2011</x:v>
      </x:c>
      <x:c r="AJ2072" s="50" t="n">
        <x:f>IF(AND(A2072=A2073,C2073=C2072+1,ISNUMBER(AH2073)),AH2073,"")</x:f>
        <x:v>0</x:v>
      </x:c>
    </x:row>
    <x:row r="2073" ht="15">
      <x:c r="A2073" s="9" t="s">
        <x:v>151</x:v>
      </x:c>
      <x:c r="B2073" s="10">
        <x:v>40908</x:v>
      </x:c>
      <x:c r="C2073" s="9">
        <x:v>2011</x:v>
      </x:c>
      <x:c r="D2073" s="11">
        <x:v>833.06200000000001</x:v>
      </x:c>
      <x:c r="E2073" s="11">
        <x:v>31.94</x:v>
      </x:c>
      <x:c r="F2073" s="11">
        <x:v>55.323</x:v>
      </x:c>
      <x:c r="G2073" s="11">
        <x:v>557.90300000000002</x:v>
      </x:c>
      <x:c r="H2073" s="11">
        <x:v>399.56</x:v>
      </x:c>
      <x:c r="I2073" s="11">
        <x:v>275.15899999999999</x:v>
      </x:c>
      <x:c r="J2073" s="11">
        <x:v>233.114</x:v>
      </x:c>
      <x:c r="K2073" s="11">
        <x:v>14.673999999999999</x:v>
      </x:c>
      <x:c r="L2073" s="11" t="s">
        <x:v>40</x:v>
      </x:c>
      <x:c r="M2073" s="11">
        <x:v>10.039999999999999</x:v>
      </x:c>
      <x:c r="N2073" s="11">
        <x:v>389.52</x:v>
      </x:c>
      <x:c r="O2073" s="11">
        <x:v>95.06</x:v>
      </x:c>
      <x:c r="P2073" s="11">
        <x:v>29.945</x:v>
      </x:c>
      <x:c r="Q2073" s="11">
        <x:v>30.113</x:v>
      </x:c>
      <x:c r="R2073" s="11">
        <x:v>18.552</x:v>
      </x:c>
      <x:c r="S2073" s="11">
        <x:v>13.028</x:v>
      </x:c>
      <x:c r="T2073" s="11">
        <x:v>25.649000000000001</x:v>
      </x:c>
      <x:c r="U2073" s="11">
        <x:v>194.71979999999999</x:v>
      </x:c>
      <x:c r="V2073" s="11">
        <x:v>17</x:v>
      </x:c>
      <x:c r="W2073" s="12">
        <x:v>1</x:v>
      </x:c>
      <x:c r="X2073" s="8">
        <x:v>0</x:v>
      </x:c>
      <x:c r="Y2073" s="13">
        <x:f t="shared" si="192"/>
        <x:v>0.57733673155830312</x:v>
      </x:c>
      <x:c r="Z2073" s="13">
        <x:f t="shared" si="193"/>
        <x:v>0.66970165485882205</x:v>
      </x:c>
      <x:c r="AA2073" s="13">
        <x:f t="shared" si="194"/>
        <x:v>1.563869195810156E-2</x:v>
      </x:c>
      <x:c r="AB2073" s="13">
        <x:f t="shared" si="195"/>
        <x:v>3.5945703921196739E-2</x:v>
      </x:c>
      <x:c r="AC2073" s="13">
        <x:f t="shared" si="196"/>
        <x:v>4.5973941706712457E-2</x:v>
      </x:c>
      <x:c r="AD2073" s="13">
        <x:f t="shared" si="197"/>
        <x:v>0.27982791196813683</x:v>
      </x:c>
      <x:c r="AE2073" s="50" t="n">
        <x:f>IF(OR(NOT(ISNUMBER(Q2073)),NOT(ISNUMBER(R2073))),"",IF(Q2073&lt;R2073,1,0))</x:f>
        <x:v>0</x:v>
      </x:c>
      <x:c r="AF2073" s="50" t="n">
        <x:f>IFERROR(IF(AND(A2073=A2072,C2073=C2072+1,ISNUMBER(AE2072)),AE2072,""),"")</x:f>
        <x:v>0</x:v>
      </x:c>
      <x:c r="AG2073" s="52" t="n">
        <x:f>IFERROR(IF(AND(A2073=A2072,C2073=C2072+1,ISNUMBER(U2073),ISNUMBER(U2072),U2072&lt;&gt;0),U2073/U2072-1,""),"")</x:f>
        <x:v>-0.20112987396612847</x:v>
      </x:c>
      <x:c r="AH2073" s="50" t="n">
        <x:f>IF(AND(ISNUMBER(AE2073),ISNUMBER(AF2073),ISNUMBER(AG2073)),IF(AND(AE2073=1,AF2073=1,AG2073&lt;0),1,0),"")</x:f>
        <x:v>0</x:v>
      </x:c>
      <x:c r="AI2073" s="50" t="n">
        <x:f>IF(AND(A2073=A2074,C2074=C2073+1,ISNUMBER(AH2074)),C2074,"")</x:f>
        <x:v>2012</x:v>
      </x:c>
      <x:c r="AJ2073" s="50" t="n">
        <x:f>IF(AND(A2073=A2074,C2074=C2073+1,ISNUMBER(AH2074)),AH2074,"")</x:f>
        <x:v>0</x:v>
      </x:c>
    </x:row>
    <x:row r="2074" ht="15">
      <x:c r="A2074" s="9" t="s">
        <x:v>151</x:v>
      </x:c>
      <x:c r="B2074" s="10">
        <x:v>41274</x:v>
      </x:c>
      <x:c r="C2074" s="9">
        <x:v>2012</x:v>
      </x:c>
      <x:c r="D2074" s="11">
        <x:v>793.05499999999995</x:v>
      </x:c>
      <x:c r="E2074" s="11">
        <x:v>27.692</x:v>
      </x:c>
      <x:c r="F2074" s="11">
        <x:v>44.451999999999998</x:v>
      </x:c>
      <x:c r="G2074" s="11">
        <x:v>549.66999999999996</x:v>
      </x:c>
      <x:c r="H2074" s="11">
        <x:v>401.10700000000003</x:v>
      </x:c>
      <x:c r="I2074" s="11">
        <x:v>243.38499999999999</x:v>
      </x:c>
      <x:c r="J2074" s="11">
        <x:v>215.38399999999999</x:v>
      </x:c>
      <x:c r="K2074" s="11">
        <x:v>6.8970000000000002</x:v>
      </x:c>
      <x:c r="L2074" s="11" t="s">
        <x:v>40</x:v>
      </x:c>
      <x:c r="M2074" s="11">
        <x:v>9.5980000000000008</x:v>
      </x:c>
      <x:c r="N2074" s="11">
        <x:v>391.50900000000001</x:v>
      </x:c>
      <x:c r="O2074" s="11">
        <x:v>98.835999999999999</x:v>
      </x:c>
      <x:c r="P2074" s="11">
        <x:v>16.817</x:v>
      </x:c>
      <x:c r="Q2074" s="11">
        <x:v>17.263000000000002</x:v>
      </x:c>
      <x:c r="R2074" s="11">
        <x:v>18.875</x:v>
      </x:c>
      <x:c r="S2074" s="11">
        <x:v>-7.7930000000000001</x:v>
      </x:c>
      <x:c r="T2074" s="11">
        <x:v>30.457000000000001</x:v>
      </x:c>
      <x:c r="U2074" s="11">
        <x:v>205.5376</x:v>
      </x:c>
      <x:c r="V2074" s="11">
        <x:v>17</x:v>
      </x:c>
      <x:c r="W2074" s="12">
        <x:v>1</x:v>
      </x:c>
      <x:c r="X2074" s="8">
        <x:v>0</x:v>
      </x:c>
      <x:c r="Y2074" s="13">
        <x:f t="shared" si="192"/>
        <x:v>0.62296409610366243</x:v>
      </x:c>
      <x:c r="Z2074" s="13">
        <x:f t="shared" si="193"/>
        <x:v>0.69310451355832825</x:v>
      </x:c>
      <x:c r="AA2074" s="13">
        <x:f t="shared" si="194"/>
        <x:v>-9.8265567961868978E-3</x:v>
      </x:c>
      <x:c r="AB2074" s="13">
        <x:f t="shared" si="195"/>
        <x:v>2.1205338847873099E-2</x:v>
      </x:c>
      <x:c r="AC2074" s="13">
        <x:f t="shared" si="196"/>
        <x:v>5.5409609402004845E-2</x:v>
      </x:c>
      <x:c r="AD2074" s="13">
        <x:f t="shared" si="197"/>
        <x:v>0.27158772090208116</x:v>
      </x:c>
      <x:c r="AE2074" s="50" t="n">
        <x:f>IF(OR(NOT(ISNUMBER(Q2074)),NOT(ISNUMBER(R2074))),"",IF(Q2074&lt;R2074,1,0))</x:f>
        <x:v>1</x:v>
      </x:c>
      <x:c r="AF2074" s="50" t="n">
        <x:f>IFERROR(IF(AND(A2074=A2073,C2074=C2073+1,ISNUMBER(AE2073)),AE2073,""),"")</x:f>
        <x:v>0</x:v>
      </x:c>
      <x:c r="AG2074" s="52" t="n">
        <x:f>IFERROR(IF(AND(A2074=A2073,C2074=C2073+1,ISNUMBER(U2074),ISNUMBER(U2073),U2073&lt;&gt;0),U2074/U2073-1,""),"")</x:f>
        <x:v>0.055555726741707945</x:v>
      </x:c>
      <x:c r="AH2074" s="50" t="n">
        <x:f>IF(AND(ISNUMBER(AE2074),ISNUMBER(AF2074),ISNUMBER(AG2074)),IF(AND(AE2074=1,AF2074=1,AG2074&lt;0),1,0),"")</x:f>
        <x:v>0</x:v>
      </x:c>
      <x:c r="AI2074" s="50" t="n">
        <x:f>IF(AND(A2074=A2075,C2075=C2074+1,ISNUMBER(AH2075)),C2075,"")</x:f>
        <x:v>2013</x:v>
      </x:c>
      <x:c r="AJ2074" s="50" t="n">
        <x:f>IF(AND(A2074=A2075,C2075=C2074+1,ISNUMBER(AH2075)),AH2075,"")</x:f>
        <x:v>0</x:v>
      </x:c>
    </x:row>
    <x:row r="2075" ht="15">
      <x:c r="A2075" s="9" t="s">
        <x:v>151</x:v>
      </x:c>
      <x:c r="B2075" s="10">
        <x:v>41639</x:v>
      </x:c>
      <x:c r="C2075" s="9">
        <x:v>2013</x:v>
      </x:c>
      <x:c r="D2075" s="11">
        <x:v>830.4</x:v>
      </x:c>
      <x:c r="E2075" s="11">
        <x:v>33</x:v>
      </x:c>
      <x:c r="F2075" s="11">
        <x:v>49.6</x:v>
      </x:c>
      <x:c r="G2075" s="11">
        <x:v>484.5</x:v>
      </x:c>
      <x:c r="H2075" s="11">
        <x:v>398.6</x:v>
      </x:c>
      <x:c r="I2075" s="11">
        <x:v>345.9</x:v>
      </x:c>
      <x:c r="J2075" s="11">
        <x:v>313.5</x:v>
      </x:c>
      <x:c r="K2075" s="11">
        <x:v>15.8</x:v>
      </x:c>
      <x:c r="L2075" s="11" t="s">
        <x:v>40</x:v>
      </x:c>
      <x:c r="M2075" s="11">
        <x:v>8.6</x:v>
      </x:c>
      <x:c r="N2075" s="11">
        <x:v>390</x:v>
      </x:c>
      <x:c r="O2075" s="11">
        <x:v>96.1</x:v>
      </x:c>
      <x:c r="P2075" s="11">
        <x:v>69.2</x:v>
      </x:c>
      <x:c r="Q2075" s="11">
        <x:v>69.599999999999994</x:v>
      </x:c>
      <x:c r="R2075" s="11">
        <x:v>18.399999999999999</x:v>
      </x:c>
      <x:c r="S2075" s="11">
        <x:v>108.5</x:v>
      </x:c>
      <x:c r="T2075" s="11">
        <x:v>29</x:v>
      </x:c>
      <x:c r="U2075" s="11">
        <x:v>279.2226</x:v>
      </x:c>
      <x:c r="V2075" s="11">
        <x:v>17</x:v>
      </x:c>
      <x:c r="W2075" s="12">
        <x:v>1</x:v>
      </x:c>
      <x:c r="X2075" s="8">
        <x:v>0</x:v>
      </x:c>
      <x:c r="Y2075" s="13">
        <x:f t="shared" si="192"/>
        <x:v>0.66532258064516125</x:v>
      </x:c>
      <x:c r="Z2075" s="13">
        <x:f t="shared" si="193"/>
        <x:v>0.58345375722543358</x:v>
      </x:c>
      <x:c r="AA2075" s="13">
        <x:f t="shared" si="194"/>
        <x:v>0.13065992292870907</x:v>
      </x:c>
      <x:c r="AB2075" s="13">
        <x:f t="shared" si="195"/>
        <x:v>8.3333333333333343E-2</x:v>
      </x:c>
      <x:c r="AC2075" s="13">
        <x:f t="shared" si="196"/>
        <x:v>5.9855521155830753E-2</x:v>
      </x:c>
      <x:c r="AD2075" s="13">
        <x:f t="shared" si="197"/>
        <x:v>0.37752890173410408</x:v>
      </x:c>
      <x:c r="AE2075" s="50" t="n">
        <x:f>IF(OR(NOT(ISNUMBER(Q2075)),NOT(ISNUMBER(R2075))),"",IF(Q2075&lt;R2075,1,0))</x:f>
        <x:v>0</x:v>
      </x:c>
      <x:c r="AF2075" s="50" t="n">
        <x:f>IFERROR(IF(AND(A2075=A2074,C2075=C2074+1,ISNUMBER(AE2074)),AE2074,""),"")</x:f>
        <x:v>1</x:v>
      </x:c>
      <x:c r="AG2075" s="52" t="n">
        <x:f>IFERROR(IF(AND(A2075=A2074,C2075=C2074+1,ISNUMBER(U2075),ISNUMBER(U2074),U2074&lt;&gt;0),U2075/U2074-1,""),"")</x:f>
        <x:v>0.3584988829294493</x:v>
      </x:c>
      <x:c r="AH2075" s="50" t="n">
        <x:f>IF(AND(ISNUMBER(AE2075),ISNUMBER(AF2075),ISNUMBER(AG2075)),IF(AND(AE2075=1,AF2075=1,AG2075&lt;0),1,0),"")</x:f>
        <x:v>0</x:v>
      </x:c>
      <x:c r="AI2075" s="50" t="n">
        <x:f>IF(AND(A2075=A2076,C2076=C2075+1,ISNUMBER(AH2076)),C2076,"")</x:f>
        <x:v>2014</x:v>
      </x:c>
      <x:c r="AJ2075" s="50" t="n">
        <x:f>IF(AND(A2075=A2076,C2076=C2075+1,ISNUMBER(AH2076)),AH2076,"")</x:f>
        <x:v>0</x:v>
      </x:c>
    </x:row>
    <x:row r="2076" ht="15">
      <x:c r="A2076" s="9" t="s">
        <x:v>151</x:v>
      </x:c>
      <x:c r="B2076" s="10">
        <x:v>42004</x:v>
      </x:c>
      <x:c r="C2076" s="9">
        <x:v>2014</x:v>
      </x:c>
      <x:c r="D2076" s="11">
        <x:v>804.8</x:v>
      </x:c>
      <x:c r="E2076" s="11">
        <x:v>36.200000000000003</x:v>
      </x:c>
      <x:c r="F2076" s="11">
        <x:v>49.7</x:v>
      </x:c>
      <x:c r="G2076" s="11">
        <x:v>396.8</x:v>
      </x:c>
      <x:c r="H2076" s="11">
        <x:v>315.60000000000002</x:v>
      </x:c>
      <x:c r="I2076" s="11">
        <x:v>408</x:v>
      </x:c>
      <x:c r="J2076" s="11">
        <x:v>348.8</x:v>
      </x:c>
      <x:c r="K2076" s="11">
        <x:v>15.3</x:v>
      </x:c>
      <x:c r="L2076" s="11" t="s">
        <x:v>40</x:v>
      </x:c>
      <x:c r="M2076" s="11">
        <x:v>8</x:v>
      </x:c>
      <x:c r="N2076" s="11">
        <x:v>307.60000000000002</x:v>
      </x:c>
      <x:c r="O2076" s="11">
        <x:v>97.9</x:v>
      </x:c>
      <x:c r="P2076" s="11">
        <x:v>75.599999999999994</x:v>
      </x:c>
      <x:c r="Q2076" s="11">
        <x:v>76.099999999999994</x:v>
      </x:c>
      <x:c r="R2076" s="11">
        <x:v>13.7</x:v>
      </x:c>
      <x:c r="S2076" s="11">
        <x:v>46.8</x:v>
      </x:c>
      <x:c r="T2076" s="11">
        <x:v>31.4</x:v>
      </x:c>
      <x:c r="U2076" s="11">
        <x:v>430.83929999999998</x:v>
      </x:c>
      <x:c r="V2076" s="11">
        <x:v>17</x:v>
      </x:c>
      <x:c r="W2076" s="12">
        <x:v>1</x:v>
      </x:c>
      <x:c r="X2076" s="8">
        <x:v>0</x:v>
      </x:c>
      <x:c r="Y2076" s="13">
        <x:f t="shared" si="192"/>
        <x:v>0.7283702213279678</x:v>
      </x:c>
      <x:c r="Z2076" s="13">
        <x:f t="shared" si="193"/>
        <x:v>0.49304174950298213</x:v>
      </x:c>
      <x:c r="AA2076" s="13">
        <x:f t="shared" si="194"/>
        <x:v>5.8151093439363817E-2</x:v>
      </x:c>
      <x:c r="AB2076" s="13">
        <x:f t="shared" si="195"/>
        <x:v>9.3936381709741543E-2</x:v>
      </x:c>
      <x:c r="AC2076" s="13">
        <x:f t="shared" si="196"/>
        <x:v>7.9133064516129031E-2</x:v>
      </x:c>
      <x:c r="AD2076" s="13">
        <x:f t="shared" si="197"/>
        <x:v>0.43339960238568592</x:v>
      </x:c>
      <x:c r="AE2076" s="50" t="n">
        <x:f>IF(OR(NOT(ISNUMBER(Q2076)),NOT(ISNUMBER(R2076))),"",IF(Q2076&lt;R2076,1,0))</x:f>
        <x:v>0</x:v>
      </x:c>
      <x:c r="AF2076" s="50" t="n">
        <x:f>IFERROR(IF(AND(A2076=A2075,C2076=C2075+1,ISNUMBER(AE2075)),AE2075,""),"")</x:f>
        <x:v>0</x:v>
      </x:c>
      <x:c r="AG2076" s="52" t="n">
        <x:f>IFERROR(IF(AND(A2076=A2075,C2076=C2075+1,ISNUMBER(U2076),ISNUMBER(U2075),U2075&lt;&gt;0),U2076/U2075-1,""),"")</x:f>
        <x:v>0.5429958033482962</x:v>
      </x:c>
      <x:c r="AH2076" s="50" t="n">
        <x:f>IF(AND(ISNUMBER(AE2076),ISNUMBER(AF2076),ISNUMBER(AG2076)),IF(AND(AE2076=1,AF2076=1,AG2076&lt;0),1,0),"")</x:f>
        <x:v>0</x:v>
      </x:c>
      <x:c r="AI2076" s="50" t="n">
        <x:f>IF(AND(A2076=A2077,C2077=C2076+1,ISNUMBER(AH2077)),C2077,"")</x:f>
        <x:v>2015</x:v>
      </x:c>
      <x:c r="AJ2076" s="50" t="n">
        <x:f>IF(AND(A2076=A2077,C2077=C2076+1,ISNUMBER(AH2077)),AH2077,"")</x:f>
        <x:v>0</x:v>
      </x:c>
    </x:row>
    <x:row r="2077" ht="15">
      <x:c r="A2077" s="9" t="s">
        <x:v>151</x:v>
      </x:c>
      <x:c r="B2077" s="10">
        <x:v>42369</x:v>
      </x:c>
      <x:c r="C2077" s="9">
        <x:v>2015</x:v>
      </x:c>
      <x:c r="D2077" s="11">
        <x:v>867.7</x:v>
      </x:c>
      <x:c r="E2077" s="11">
        <x:v>33.4</x:v>
      </x:c>
      <x:c r="F2077" s="11">
        <x:v>44.4</x:v>
      </x:c>
      <x:c r="G2077" s="11">
        <x:v>377.1</x:v>
      </x:c>
      <x:c r="H2077" s="11">
        <x:v>296.60000000000002</x:v>
      </x:c>
      <x:c r="I2077" s="11">
        <x:v>490.6</x:v>
      </x:c>
      <x:c r="J2077" s="11">
        <x:v>441.3</x:v>
      </x:c>
      <x:c r="K2077" s="11">
        <x:v>13.8</x:v>
      </x:c>
      <x:c r="L2077" s="11" t="s">
        <x:v>40</x:v>
      </x:c>
      <x:c r="M2077" s="11">
        <x:v>7.2</x:v>
      </x:c>
      <x:c r="N2077" s="11">
        <x:v>289.39999999999998</x:v>
      </x:c>
      <x:c r="O2077" s="11">
        <x:v>104.8</x:v>
      </x:c>
      <x:c r="P2077" s="11">
        <x:v>134.19999999999999</x:v>
      </x:c>
      <x:c r="Q2077" s="11">
        <x:v>134.6</x:v>
      </x:c>
      <x:c r="R2077" s="11">
        <x:v>11.4</x:v>
      </x:c>
      <x:c r="S2077" s="11">
        <x:v>108.7</x:v>
      </x:c>
      <x:c r="T2077" s="11">
        <x:v>41.4</x:v>
      </x:c>
      <x:c r="U2077" s="11">
        <x:v>676.01020000000005</x:v>
      </x:c>
      <x:c r="V2077" s="11">
        <x:v>17</x:v>
      </x:c>
      <x:c r="W2077" s="12">
        <x:v>1</x:v>
      </x:c>
      <x:c r="X2077" s="8">
        <x:v>0</x:v>
      </x:c>
      <x:c r="Y2077" s="13">
        <x:f t="shared" si="192"/>
        <x:v>0.75225225225225223</x:v>
      </x:c>
      <x:c r="Z2077" s="13">
        <x:f t="shared" si="193"/>
        <x:v>0.43459721101763282</x:v>
      </x:c>
      <x:c r="AA2077" s="13">
        <x:f t="shared" si="194"/>
        <x:v>0.12527371211248126</x:v>
      </x:c>
      <x:c r="AB2077" s="13">
        <x:f t="shared" si="195"/>
        <x:v>0.15466174945257574</x:v>
      </x:c>
      <x:c r="AC2077" s="13">
        <x:f t="shared" si="196"/>
        <x:v>0.1097852028639618</x:v>
      </x:c>
      <x:c r="AD2077" s="13">
        <x:f t="shared" si="197"/>
        <x:v>0.50858591679151777</x:v>
      </x:c>
      <x:c r="AE2077" s="50" t="n">
        <x:f>IF(OR(NOT(ISNUMBER(Q2077)),NOT(ISNUMBER(R2077))),"",IF(Q2077&lt;R2077,1,0))</x:f>
        <x:v>0</x:v>
      </x:c>
      <x:c r="AF2077" s="50" t="n">
        <x:f>IFERROR(IF(AND(A2077=A2076,C2077=C2076+1,ISNUMBER(AE2076)),AE2076,""),"")</x:f>
        <x:v>0</x:v>
      </x:c>
      <x:c r="AG2077" s="52" t="n">
        <x:f>IFERROR(IF(AND(A2077=A2076,C2077=C2076+1,ISNUMBER(U2077),ISNUMBER(U2076),U2076&lt;&gt;0),U2077/U2076-1,""),"")</x:f>
        <x:v>0.5690541693851978</x:v>
      </x:c>
      <x:c r="AH2077" s="50" t="n">
        <x:f>IF(AND(ISNUMBER(AE2077),ISNUMBER(AF2077),ISNUMBER(AG2077)),IF(AND(AE2077=1,AF2077=1,AG2077&lt;0),1,0),"")</x:f>
        <x:v>0</x:v>
      </x:c>
      <x:c r="AI2077" s="50" t="n">
        <x:f>IF(AND(A2077=A2078,C2078=C2077+1,ISNUMBER(AH2078)),C2078,"")</x:f>
        <x:v>2016</x:v>
      </x:c>
      <x:c r="AJ2077" s="50" t="n">
        <x:f>IF(AND(A2077=A2078,C2078=C2077+1,ISNUMBER(AH2078)),AH2078,"")</x:f>
        <x:v>0</x:v>
      </x:c>
    </x:row>
    <x:row r="2078" ht="15">
      <x:c r="A2078" s="9" t="s">
        <x:v>151</x:v>
      </x:c>
      <x:c r="B2078" s="10">
        <x:v>42735</x:v>
      </x:c>
      <x:c r="C2078" s="9">
        <x:v>2016</x:v>
      </x:c>
      <x:c r="D2078" s="11">
        <x:v>1066.9000000000001</x:v>
      </x:c>
      <x:c r="E2078" s="11">
        <x:v>28.6</x:v>
      </x:c>
      <x:c r="F2078" s="11">
        <x:v>53.8</x:v>
      </x:c>
      <x:c r="G2078" s="11">
        <x:v>479.5</x:v>
      </x:c>
      <x:c r="H2078" s="11">
        <x:v>374.6</x:v>
      </x:c>
      <x:c r="I2078" s="11">
        <x:v>587.4</x:v>
      </x:c>
      <x:c r="J2078" s="11">
        <x:v>508.6</x:v>
      </x:c>
      <x:c r="K2078" s="11">
        <x:v>5.4</x:v>
      </x:c>
      <x:c r="L2078" s="11" t="s">
        <x:v>40</x:v>
      </x:c>
      <x:c r="M2078" s="11">
        <x:v>9.4</x:v>
      </x:c>
      <x:c r="N2078" s="11">
        <x:v>365.2</x:v>
      </x:c>
      <x:c r="O2078" s="11">
        <x:v>115.4</x:v>
      </x:c>
      <x:c r="P2078" s="11">
        <x:v>109.3</x:v>
      </x:c>
      <x:c r="Q2078" s="11">
        <x:v>109.7</x:v>
      </x:c>
      <x:c r="R2078" s="11">
        <x:v>13.8</x:v>
      </x:c>
      <x:c r="S2078" s="11">
        <x:v>87.4</x:v>
      </x:c>
      <x:c r="T2078" s="11">
        <x:v>47</x:v>
      </x:c>
      <x:c r="U2078" s="11">
        <x:v>747.73490000000004</x:v>
      </x:c>
      <x:c r="V2078" s="11">
        <x:v>17</x:v>
      </x:c>
      <x:c r="W2078" s="12">
        <x:v>1</x:v>
      </x:c>
      <x:c r="X2078" s="8">
        <x:v>0</x:v>
      </x:c>
      <x:c r="Y2078" s="13">
        <x:f t="shared" si="192"/>
        <x:v>0.53159851301115246</x:v>
      </x:c>
      <x:c r="Z2078" s="13">
        <x:f t="shared" si="193"/>
        <x:v>0.44943293654513072</x:v>
      </x:c>
      <x:c r="AA2078" s="13">
        <x:f t="shared" si="194"/>
        <x:v>8.1919580091854904E-2</x:v>
      </x:c>
      <x:c r="AB2078" s="13">
        <x:f t="shared" si="195"/>
        <x:v>0.10244633986315492</x:v>
      </x:c>
      <x:c r="AC2078" s="13">
        <x:f t="shared" si="196"/>
        <x:v>9.8018769551616272E-2</x:v>
      </x:c>
      <x:c r="AD2078" s="13">
        <x:f t="shared" si="197"/>
        <x:v>0.47670822007685815</x:v>
      </x:c>
      <x:c r="AE2078" s="50" t="n">
        <x:f>IF(OR(NOT(ISNUMBER(Q2078)),NOT(ISNUMBER(R2078))),"",IF(Q2078&lt;R2078,1,0))</x:f>
        <x:v>0</x:v>
      </x:c>
      <x:c r="AF2078" s="50" t="n">
        <x:f>IFERROR(IF(AND(A2078=A2077,C2078=C2077+1,ISNUMBER(AE2077)),AE2077,""),"")</x:f>
        <x:v>0</x:v>
      </x:c>
      <x:c r="AG2078" s="52" t="n">
        <x:f>IFERROR(IF(AND(A2078=A2077,C2078=C2077+1,ISNUMBER(U2078),ISNUMBER(U2077),U2077&lt;&gt;0),U2078/U2077-1,""),"")</x:f>
        <x:v>0.10610002630137827</x:v>
      </x:c>
      <x:c r="AH2078" s="50" t="n">
        <x:f>IF(AND(ISNUMBER(AE2078),ISNUMBER(AF2078),ISNUMBER(AG2078)),IF(AND(AE2078=1,AF2078=1,AG2078&lt;0),1,0),"")</x:f>
        <x:v>0</x:v>
      </x:c>
      <x:c r="AI2078" s="50" t="n">
        <x:f>IF(AND(A2078=A2079,C2079=C2078+1,ISNUMBER(AH2079)),C2079,"")</x:f>
        <x:v>2017</x:v>
      </x:c>
      <x:c r="AJ2078" s="50" t="n">
        <x:f>IF(AND(A2078=A2079,C2079=C2078+1,ISNUMBER(AH2079)),AH2079,"")</x:f>
        <x:v>0</x:v>
      </x:c>
    </x:row>
    <x:row r="2079" ht="15">
      <x:c r="A2079" s="9" t="s">
        <x:v>151</x:v>
      </x:c>
      <x:c r="B2079" s="10">
        <x:v>43100</x:v>
      </x:c>
      <x:c r="C2079" s="9">
        <x:v>2017</x:v>
      </x:c>
      <x:c r="D2079" s="11">
        <x:v>1156.5999999999999</x:v>
      </x:c>
      <x:c r="E2079" s="11">
        <x:v>89.3</x:v>
      </x:c>
      <x:c r="F2079" s="11">
        <x:v>55.6</x:v>
      </x:c>
      <x:c r="G2079" s="11">
        <x:v>518.9</x:v>
      </x:c>
      <x:c r="H2079" s="11">
        <x:v>419.8</x:v>
      </x:c>
      <x:c r="I2079" s="11">
        <x:v>637.70000000000005</x:v>
      </x:c>
      <x:c r="J2079" s="11">
        <x:v>562.5</x:v>
      </x:c>
      <x:c r="K2079" s="11">
        <x:v>65.599999999999994</x:v>
      </x:c>
      <x:c r="L2079" s="11" t="s">
        <x:v>40</x:v>
      </x:c>
      <x:c r="M2079" s="11">
        <x:v>56.2</x:v>
      </x:c>
      <x:c r="N2079" s="11">
        <x:v>363.6</x:v>
      </x:c>
      <x:c r="O2079" s="11">
        <x:v>129.9</x:v>
      </x:c>
      <x:c r="P2079" s="11">
        <x:v>109.6</x:v>
      </x:c>
      <x:c r="Q2079" s="11">
        <x:v>110.1</x:v>
      </x:c>
      <x:c r="R2079" s="11">
        <x:v>13.8</x:v>
      </x:c>
      <x:c r="S2079" s="11">
        <x:v>78.3</x:v>
      </x:c>
      <x:c r="T2079" s="11">
        <x:v>55.6</x:v>
      </x:c>
      <x:c r="U2079" s="11">
        <x:v>932.61929999999995</x:v>
      </x:c>
      <x:c r="V2079" s="11">
        <x:v>17</x:v>
      </x:c>
      <x:c r="W2079" s="12">
        <x:v>1</x:v>
      </x:c>
      <x:c r="X2079" s="8">
        <x:v>0</x:v>
      </x:c>
      <x:c r="Y2079" s="13">
        <x:f t="shared" si="192"/>
        <x:v>1.6061151079136691</x:v>
      </x:c>
      <x:c r="Z2079" s="13">
        <x:f t="shared" si="193"/>
        <x:v>0.44864257305896593</x:v>
      </x:c>
      <x:c r="AA2079" s="13">
        <x:f t="shared" si="194"/>
        <x:v>6.7698426422272182E-2</x:v>
      </x:c>
      <x:c r="AB2079" s="13">
        <x:f t="shared" si="195"/>
        <x:v>9.476050492823794E-2</x:v>
      </x:c>
      <x:c r="AC2079" s="13">
        <x:f t="shared" si="196"/>
        <x:v>0.1071497398342648</x:v>
      </x:c>
      <x:c r="AD2079" s="13">
        <x:f t="shared" si="197"/>
        <x:v>0.48633927027494384</x:v>
      </x:c>
      <x:c r="AE2079" s="50" t="n">
        <x:f>IF(OR(NOT(ISNUMBER(Q2079)),NOT(ISNUMBER(R2079))),"",IF(Q2079&lt;R2079,1,0))</x:f>
        <x:v>0</x:v>
      </x:c>
      <x:c r="AF2079" s="50" t="n">
        <x:f>IFERROR(IF(AND(A2079=A2078,C2079=C2078+1,ISNUMBER(AE2078)),AE2078,""),"")</x:f>
        <x:v>0</x:v>
      </x:c>
      <x:c r="AG2079" s="52" t="n">
        <x:f>IFERROR(IF(AND(A2079=A2078,C2079=C2078+1,ISNUMBER(U2079),ISNUMBER(U2078),U2078&lt;&gt;0),U2079/U2078-1,""),"")</x:f>
        <x:v>0.2472592893550909</x:v>
      </x:c>
      <x:c r="AH2079" s="50" t="n">
        <x:f>IF(AND(ISNUMBER(AE2079),ISNUMBER(AF2079),ISNUMBER(AG2079)),IF(AND(AE2079=1,AF2079=1,AG2079&lt;0),1,0),"")</x:f>
        <x:v>0</x:v>
      </x:c>
      <x:c r="AI2079" s="50" t="n">
        <x:f>IF(AND(A2079=A2080,C2080=C2079+1,ISNUMBER(AH2080)),C2080,"")</x:f>
        <x:v>2018</x:v>
      </x:c>
      <x:c r="AJ2079" s="50" t="n">
        <x:f>IF(AND(A2079=A2080,C2080=C2079+1,ISNUMBER(AH2080)),AH2080,"")</x:f>
        <x:v>0</x:v>
      </x:c>
    </x:row>
    <x:row r="2080" ht="15">
      <x:c r="A2080" s="9" t="s">
        <x:v>151</x:v>
      </x:c>
      <x:c r="B2080" s="10">
        <x:v>43465</x:v>
      </x:c>
      <x:c r="C2080" s="9">
        <x:v>2018</x:v>
      </x:c>
      <x:c r="D2080" s="11">
        <x:v>1314.5</x:v>
      </x:c>
      <x:c r="E2080" s="11">
        <x:v>33.200000000000003</x:v>
      </x:c>
      <x:c r="F2080" s="11">
        <x:v>52.2</x:v>
      </x:c>
      <x:c r="G2080" s="11">
        <x:v>525.9</x:v>
      </x:c>
      <x:c r="H2080" s="11">
        <x:v>426</x:v>
      </x:c>
      <x:c r="I2080" s="11">
        <x:v>788.6</x:v>
      </x:c>
      <x:c r="J2080" s="11">
        <x:v>712.5</x:v>
      </x:c>
      <x:c r="K2080" s="11">
        <x:v>10.5</x:v>
      </x:c>
      <x:c r="L2080" s="11" t="s">
        <x:v>40</x:v>
      </x:c>
      <x:c r="M2080" s="11">
        <x:v>8.9</x:v>
      </x:c>
      <x:c r="N2080" s="11">
        <x:v>417.1</x:v>
      </x:c>
      <x:c r="O2080" s="11">
        <x:v>143.9</x:v>
      </x:c>
      <x:c r="P2080" s="11">
        <x:v>197.6</x:v>
      </x:c>
      <x:c r="Q2080" s="11">
        <x:v>198.2</x:v>
      </x:c>
      <x:c r="R2080" s="11">
        <x:v>12.9</x:v>
      </x:c>
      <x:c r="S2080" s="11">
        <x:v>177.2</x:v>
      </x:c>
      <x:c r="T2080" s="11">
        <x:v>60.6</x:v>
      </x:c>
      <x:c r="U2080" s="11">
        <x:v>1121.4475</x:v>
      </x:c>
      <x:c r="V2080" s="11">
        <x:v>17</x:v>
      </x:c>
      <x:c r="W2080" s="12">
        <x:v>1</x:v>
      </x:c>
      <x:c r="X2080" s="8">
        <x:v>0</x:v>
      </x:c>
      <x:c r="Y2080" s="13">
        <x:f t="shared" si="192"/>
        <x:v>0.63601532567049812</x:v>
      </x:c>
      <x:c r="Z2080" s="13">
        <x:f t="shared" si="193"/>
        <x:v>0.40007607455306199</x:v>
      </x:c>
      <x:c r="AA2080" s="13">
        <x:f t="shared" si="194"/>
        <x:v>0.13480410802586534</x:v>
      </x:c>
      <x:c r="AB2080" s="13">
        <x:f t="shared" si="195"/>
        <x:v>0.15032331685051351</x:v>
      </x:c>
      <x:c r="AC2080" s="13">
        <x:f t="shared" si="196"/>
        <x:v>0.11523103251568741</x:v>
      </x:c>
      <x:c r="AD2080" s="13">
        <x:f t="shared" si="197"/>
        <x:v>0.54203119056675542</x:v>
      </x:c>
      <x:c r="AE2080" s="50" t="n">
        <x:f>IF(OR(NOT(ISNUMBER(Q2080)),NOT(ISNUMBER(R2080))),"",IF(Q2080&lt;R2080,1,0))</x:f>
        <x:v>0</x:v>
      </x:c>
      <x:c r="AF2080" s="50" t="n">
        <x:f>IFERROR(IF(AND(A2080=A2079,C2080=C2079+1,ISNUMBER(AE2079)),AE2079,""),"")</x:f>
        <x:v>0</x:v>
      </x:c>
      <x:c r="AG2080" s="52" t="n">
        <x:f>IFERROR(IF(AND(A2080=A2079,C2080=C2079+1,ISNUMBER(U2080),ISNUMBER(U2079),U2079&lt;&gt;0),U2080/U2079-1,""),"")</x:f>
        <x:v>0.2024708259844077</x:v>
      </x:c>
      <x:c r="AH2080" s="50" t="n">
        <x:f>IF(AND(ISNUMBER(AE2080),ISNUMBER(AF2080),ISNUMBER(AG2080)),IF(AND(AE2080=1,AF2080=1,AG2080&lt;0),1,0),"")</x:f>
        <x:v>0</x:v>
      </x:c>
      <x:c r="AI2080" s="50" t="n">
        <x:f>IF(AND(A2080=A2081,C2081=C2080+1,ISNUMBER(AH2081)),C2081,"")</x:f>
        <x:v>2019</x:v>
      </x:c>
      <x:c r="AJ2080" s="50" t="n">
        <x:f>IF(AND(A2080=A2081,C2081=C2080+1,ISNUMBER(AH2081)),AH2081,"")</x:f>
        <x:v>0</x:v>
      </x:c>
    </x:row>
    <x:row r="2081" ht="15">
      <x:c r="A2081" s="9" t="s">
        <x:v>151</x:v>
      </x:c>
      <x:c r="B2081" s="10">
        <x:v>43830</x:v>
      </x:c>
      <x:c r="C2081" s="9">
        <x:v>2019</x:v>
      </x:c>
      <x:c r="D2081" s="11">
        <x:v>1471</x:v>
      </x:c>
      <x:c r="E2081" s="11">
        <x:v>56.1</x:v>
      </x:c>
      <x:c r="F2081" s="11">
        <x:v>53</x:v>
      </x:c>
      <x:c r="G2081" s="11">
        <x:v>585.1</x:v>
      </x:c>
      <x:c r="H2081" s="11">
        <x:v>476.5</x:v>
      </x:c>
      <x:c r="I2081" s="11">
        <x:v>885.9</x:v>
      </x:c>
      <x:c r="J2081" s="11">
        <x:v>813.4</x:v>
      </x:c>
      <x:c r="K2081" s="11">
        <x:v>33.200000000000003</x:v>
      </x:c>
      <x:c r="L2081" s="11" t="s">
        <x:v>40</x:v>
      </x:c>
      <x:c r="M2081" s="11">
        <x:v>9.6999999999999993</x:v>
      </x:c>
      <x:c r="N2081" s="11">
        <x:v>466.8</x:v>
      </x:c>
      <x:c r="O2081" s="11">
        <x:v>151.80000000000001</x:v>
      </x:c>
      <x:c r="P2081" s="11">
        <x:v>163.69999999999999</x:v>
      </x:c>
      <x:c r="Q2081" s="11">
        <x:v>164.4</x:v>
      </x:c>
      <x:c r="R2081" s="11">
        <x:v>13.5</x:v>
      </x:c>
      <x:c r="S2081" s="11">
        <x:v>132.1</x:v>
      </x:c>
      <x:c r="T2081" s="11">
        <x:v>66.599999999999994</x:v>
      </x:c>
      <x:c r="U2081" s="11">
        <x:v>1473.9951000000001</x:v>
      </x:c>
      <x:c r="V2081" s="11">
        <x:v>17</x:v>
      </x:c>
      <x:c r="W2081" s="12">
        <x:v>1</x:v>
      </x:c>
      <x:c r="X2081" s="8">
        <x:v>0</x:v>
      </x:c>
      <x:c r="Y2081" s="13">
        <x:f t="shared" si="192"/>
        <x:v>1.0584905660377359</x:v>
      </x:c>
      <x:c r="Z2081" s="13">
        <x:f t="shared" si="193"/>
        <x:v>0.39775662814411966</x:v>
      </x:c>
      <x:c r="AA2081" s="13">
        <x:f t="shared" si="194"/>
        <x:v>8.9802855200543846E-2</x:v>
      </x:c>
      <x:c r="AB2081" s="13">
        <x:f t="shared" si="195"/>
        <x:v>0.11128484024473147</x:v>
      </x:c>
      <x:c r="AC2081" s="13">
        <x:f t="shared" si="196"/>
        <x:v>0.11382669629123225</x:v>
      </x:c>
      <x:c r="AD2081" s="13">
        <x:f t="shared" si="197"/>
        <x:v>0.55295717199184224</x:v>
      </x:c>
      <x:c r="AE2081" s="50" t="n">
        <x:f>IF(OR(NOT(ISNUMBER(Q2081)),NOT(ISNUMBER(R2081))),"",IF(Q2081&lt;R2081,1,0))</x:f>
        <x:v>0</x:v>
      </x:c>
      <x:c r="AF2081" s="50" t="n">
        <x:f>IFERROR(IF(AND(A2081=A2080,C2081=C2080+1,ISNUMBER(AE2080)),AE2080,""),"")</x:f>
        <x:v>0</x:v>
      </x:c>
      <x:c r="AG2081" s="52" t="n">
        <x:f>IFERROR(IF(AND(A2081=A2080,C2081=C2080+1,ISNUMBER(U2081),ISNUMBER(U2080),U2080&lt;&gt;0),U2081/U2080-1,""),"")</x:f>
        <x:v>0.31436834983358564</x:v>
      </x:c>
      <x:c r="AH2081" s="50" t="n">
        <x:f>IF(AND(ISNUMBER(AE2081),ISNUMBER(AF2081),ISNUMBER(AG2081)),IF(AND(AE2081=1,AF2081=1,AG2081&lt;0),1,0),"")</x:f>
        <x:v>0</x:v>
      </x:c>
      <x:c r="AI2081" s="50" t="n">
        <x:f>IF(AND(A2081=A2082,C2082=C2081+1,ISNUMBER(AH2082)),C2082,"")</x:f>
        <x:v>2020</x:v>
      </x:c>
      <x:c r="AJ2081" s="50" t="n">
        <x:f>IF(AND(A2081=A2082,C2082=C2081+1,ISNUMBER(AH2082)),AH2082,"")</x:f>
        <x:v>0</x:v>
      </x:c>
    </x:row>
    <x:row r="2082" ht="15">
      <x:c r="A2082" s="9" t="s">
        <x:v>151</x:v>
      </x:c>
      <x:c r="B2082" s="10">
        <x:v>44196</x:v>
      </x:c>
      <x:c r="C2082" s="9">
        <x:v>2020</x:v>
      </x:c>
      <x:c r="D2082" s="11">
        <x:v>1701.1</x:v>
      </x:c>
      <x:c r="E2082" s="11">
        <x:v>43.5</x:v>
      </x:c>
      <x:c r="F2082" s="11">
        <x:v>59.7</x:v>
      </x:c>
      <x:c r="G2082" s="11">
        <x:v>665.5</x:v>
      </x:c>
      <x:c r="H2082" s="11">
        <x:v>531.70000000000005</x:v>
      </x:c>
      <x:c r="I2082" s="11">
        <x:v>1035.5999999999999</x:v>
      </x:c>
      <x:c r="J2082" s="11">
        <x:v>958.4</x:v>
      </x:c>
      <x:c r="K2082" s="11">
        <x:v>19.600000000000001</x:v>
      </x:c>
      <x:c r="L2082" s="11" t="s">
        <x:v>40</x:v>
      </x:c>
      <x:c r="M2082" s="11">
        <x:v>0</x:v>
      </x:c>
      <x:c r="N2082" s="11">
        <x:v>531.70000000000005</x:v>
      </x:c>
      <x:c r="O2082" s="11">
        <x:v>162.30000000000001</x:v>
      </x:c>
      <x:c r="P2082" s="11">
        <x:v>212.2</x:v>
      </x:c>
      <x:c r="Q2082" s="11">
        <x:v>213.1</x:v>
      </x:c>
      <x:c r="R2082" s="11">
        <x:v>15</x:v>
      </x:c>
      <x:c r="S2082" s="11">
        <x:v>178</x:v>
      </x:c>
      <x:c r="T2082" s="11">
        <x:v>75.7</x:v>
      </x:c>
      <x:c r="U2082" s="11">
        <x:v>1691.9983</x:v>
      </x:c>
      <x:c r="V2082" s="11">
        <x:v>17</x:v>
      </x:c>
      <x:c r="W2082" s="12">
        <x:v>1</x:v>
      </x:c>
      <x:c r="X2082" s="8">
        <x:v>0</x:v>
      </x:c>
      <x:c r="Y2082" s="13">
        <x:f t="shared" si="192"/>
        <x:v>0.72864321608040195</x:v>
      </x:c>
      <x:c r="Z2082" s="13">
        <x:f t="shared" si="193"/>
        <x:v>0.39121744753394866</x:v>
      </x:c>
      <x:c r="AA2082" s="13">
        <x:f t="shared" si="194"/>
        <x:v>0.10463817529833637</x:v>
      </x:c>
      <x:c r="AB2082" s="13">
        <x:f t="shared" si="195"/>
        <x:v>0.12474281347363471</x:v>
      </x:c>
      <x:c r="AC2082" s="13">
        <x:f t="shared" si="196"/>
        <x:v>0.11374906085649887</x:v>
      </x:c>
      <x:c r="AD2082" s="13">
        <x:f t="shared" si="197"/>
        <x:v>0.56340015284227851</x:v>
      </x:c>
      <x:c r="AE2082" s="50" t="n">
        <x:f>IF(OR(NOT(ISNUMBER(Q2082)),NOT(ISNUMBER(R2082))),"",IF(Q2082&lt;R2082,1,0))</x:f>
        <x:v>0</x:v>
      </x:c>
      <x:c r="AF2082" s="50" t="n">
        <x:f>IFERROR(IF(AND(A2082=A2081,C2082=C2081+1,ISNUMBER(AE2081)),AE2081,""),"")</x:f>
        <x:v>0</x:v>
      </x:c>
      <x:c r="AG2082" s="52" t="n">
        <x:f>IFERROR(IF(AND(A2082=A2081,C2082=C2081+1,ISNUMBER(U2082),ISNUMBER(U2081),U2081&lt;&gt;0),U2082/U2081-1,""),"")</x:f>
        <x:v>0.14789954186414866</x:v>
      </x:c>
      <x:c r="AH2082" s="50" t="n">
        <x:f>IF(AND(ISNUMBER(AE2082),ISNUMBER(AF2082),ISNUMBER(AG2082)),IF(AND(AE2082=1,AF2082=1,AG2082&lt;0),1,0),"")</x:f>
        <x:v>0</x:v>
      </x:c>
      <x:c r="AI2082" s="50" t="n">
        <x:f>IF(AND(A2082=A2083,C2083=C2082+1,ISNUMBER(AH2083)),C2083,"")</x:f>
        <x:v>2021</x:v>
      </x:c>
      <x:c r="AJ2082" s="50" t="n">
        <x:f>IF(AND(A2082=A2083,C2083=C2082+1,ISNUMBER(AH2083)),AH2083,"")</x:f>
        <x:v>0</x:v>
      </x:c>
    </x:row>
    <x:row r="2083" ht="15">
      <x:c r="A2083" s="9" t="s">
        <x:v>151</x:v>
      </x:c>
      <x:c r="B2083" s="10">
        <x:v>44561</x:v>
      </x:c>
      <x:c r="C2083" s="9">
        <x:v>2021</x:v>
      </x:c>
      <x:c r="D2083" s="11">
        <x:v>2117.3000000000002</x:v>
      </x:c>
      <x:c r="E2083" s="11">
        <x:v>73.900000000000006</x:v>
      </x:c>
      <x:c r="F2083" s="11">
        <x:v>88.6</x:v>
      </x:c>
      <x:c r="G2083" s="11">
        <x:v>742.4</x:v>
      </x:c>
      <x:c r="H2083" s="11">
        <x:v>567</x:v>
      </x:c>
      <x:c r="I2083" s="11">
        <x:v>1374.9</x:v>
      </x:c>
      <x:c r="J2083" s="11">
        <x:v>1306.4000000000001</x:v>
      </x:c>
      <x:c r="K2083" s="11">
        <x:v>43.2</x:v>
      </x:c>
      <x:c r="L2083" s="11" t="s">
        <x:v>40</x:v>
      </x:c>
      <x:c r="M2083" s="11">
        <x:v>0</x:v>
      </x:c>
      <x:c r="N2083" s="11">
        <x:v>567</x:v>
      </x:c>
      <x:c r="O2083" s="11">
        <x:v>186.8</x:v>
      </x:c>
      <x:c r="P2083" s="11">
        <x:v>417</x:v>
      </x:c>
      <x:c r="Q2083" s="11">
        <x:v>418</x:v>
      </x:c>
      <x:c r="R2083" s="11">
        <x:v>15.3</x:v>
      </x:c>
      <x:c r="S2083" s="11">
        <x:v>382</x:v>
      </x:c>
      <x:c r="T2083" s="11">
        <x:v>97</x:v>
      </x:c>
      <x:c r="U2083" s="11">
        <x:v>2533.605</x:v>
      </x:c>
      <x:c r="V2083" s="11">
        <x:v>17</x:v>
      </x:c>
      <x:c r="W2083" s="12">
        <x:v>1</x:v>
      </x:c>
      <x:c r="X2083" s="8">
        <x:v>0</x:v>
      </x:c>
      <x:c r="Y2083" s="13">
        <x:f t="shared" si="192"/>
        <x:v>0.83408577878103851</x:v>
      </x:c>
      <x:c r="Z2083" s="13">
        <x:f t="shared" si="193"/>
        <x:v>0.35063524299815801</x:v>
      </x:c>
      <x:c r="AA2083" s="13">
        <x:f t="shared" si="194"/>
        <x:v>0.18041845746941859</x:v>
      </x:c>
      <x:c r="AB2083" s="13">
        <x:f t="shared" si="195"/>
        <x:v>0.19694894441033389</x:v>
      </x:c>
      <x:c r="AC2083" s="13">
        <x:f t="shared" si="196"/>
        <x:v>0.13065732758620691</x:v>
      </x:c>
      <x:c r="AD2083" s="13">
        <x:f t="shared" si="197"/>
        <x:v>0.61701223256033622</x:v>
      </x:c>
      <x:c r="AE2083" s="50" t="n">
        <x:f>IF(OR(NOT(ISNUMBER(Q2083)),NOT(ISNUMBER(R2083))),"",IF(Q2083&lt;R2083,1,0))</x:f>
        <x:v>0</x:v>
      </x:c>
      <x:c r="AF2083" s="50" t="n">
        <x:f>IFERROR(IF(AND(A2083=A2082,C2083=C2082+1,ISNUMBER(AE2082)),AE2082,""),"")</x:f>
        <x:v>0</x:v>
      </x:c>
      <x:c r="AG2083" s="52" t="n">
        <x:f>IFERROR(IF(AND(A2083=A2082,C2083=C2082+1,ISNUMBER(U2083),ISNUMBER(U2082),U2082&lt;&gt;0),U2083/U2082-1,""),"")</x:f>
        <x:v>0.4974039867534146</x:v>
      </x:c>
      <x:c r="AH2083" s="50" t="n">
        <x:f>IF(AND(ISNUMBER(AE2083),ISNUMBER(AF2083),ISNUMBER(AG2083)),IF(AND(AE2083=1,AF2083=1,AG2083&lt;0),1,0),"")</x:f>
        <x:v>0</x:v>
      </x:c>
      <x:c r="AI2083" s="50" t="n">
        <x:f>IF(AND(A2083=A2084,C2084=C2083+1,ISNUMBER(AH2084)),C2084,"")</x:f>
        <x:v>2022</x:v>
      </x:c>
      <x:c r="AJ2083" s="50" t="n">
        <x:f>IF(AND(A2083=A2084,C2084=C2083+1,ISNUMBER(AH2084)),AH2084,"")</x:f>
        <x:v>0</x:v>
      </x:c>
    </x:row>
    <x:row r="2084" ht="15">
      <x:c r="A2084" s="9" t="s">
        <x:v>151</x:v>
      </x:c>
      <x:c r="B2084" s="10">
        <x:v>44926</x:v>
      </x:c>
      <x:c r="C2084" s="9">
        <x:v>2022</x:v>
      </x:c>
      <x:c r="D2084" s="11">
        <x:v>2707.5</x:v>
      </x:c>
      <x:c r="E2084" s="11">
        <x:v>54.1</x:v>
      </x:c>
      <x:c r="F2084" s="11">
        <x:v>178.4</x:v>
      </x:c>
      <x:c r="G2084" s="11">
        <x:v>914.1</x:v>
      </x:c>
      <x:c r="H2084" s="11">
        <x:v>719.2</x:v>
      </x:c>
      <x:c r="I2084" s="11">
        <x:v>1793.4</x:v>
      </x:c>
      <x:c r="J2084" s="11">
        <x:v>1721</x:v>
      </x:c>
      <x:c r="K2084" s="11">
        <x:v>20.9</x:v>
      </x:c>
      <x:c r="L2084" s="11" t="s">
        <x:v>40</x:v>
      </x:c>
      <x:c r="M2084" s="11">
        <x:v>0</x:v>
      </x:c>
      <x:c r="N2084" s="11">
        <x:v>719.2</x:v>
      </x:c>
      <x:c r="O2084" s="11">
        <x:v>212.5</x:v>
      </x:c>
      <x:c r="P2084" s="11">
        <x:v>122.4</x:v>
      </x:c>
      <x:c r="Q2084" s="11">
        <x:v>123.4</x:v>
      </x:c>
      <x:c r="R2084" s="11">
        <x:v>12.4</x:v>
      </x:c>
      <x:c r="S2084" s="11">
        <x:v>462.9</x:v>
      </x:c>
      <x:c r="T2084" s="11">
        <x:v>109.8</x:v>
      </x:c>
      <x:c r="U2084" s="11">
        <x:v>1911.5142000000001</x:v>
      </x:c>
      <x:c r="V2084" s="11">
        <x:v>17</x:v>
      </x:c>
      <x:c r="W2084" s="12">
        <x:v>1</x:v>
      </x:c>
      <x:c r="X2084" s="8">
        <x:v>0</x:v>
      </x:c>
      <x:c r="Y2084" s="13">
        <x:f t="shared" si="192"/>
        <x:v>0.3032511210762332</x:v>
      </x:c>
      <x:c r="Z2084" s="13">
        <x:f t="shared" si="193"/>
        <x:v>0.33761772853185595</x:v>
      </x:c>
      <x:c r="AA2084" s="13">
        <x:f t="shared" si="194"/>
        <x:v>0.17096952908587257</x:v>
      </x:c>
      <x:c r="AB2084" s="13">
        <x:f t="shared" si="195"/>
        <x:v>4.5207756232686983E-2</x:v>
      </x:c>
      <x:c r="AC2084" s="13">
        <x:f t="shared" si="196"/>
        <x:v>0.12011814899901542</x:v>
      </x:c>
      <x:c r="AD2084" s="13">
        <x:f t="shared" si="197"/>
        <x:v>0.63564173591874418</x:v>
      </x:c>
      <x:c r="AE2084" s="50" t="n">
        <x:f>IF(OR(NOT(ISNUMBER(Q2084)),NOT(ISNUMBER(R2084))),"",IF(Q2084&lt;R2084,1,0))</x:f>
        <x:v>0</x:v>
      </x:c>
      <x:c r="AF2084" s="50" t="n">
        <x:f>IFERROR(IF(AND(A2084=A2083,C2084=C2083+1,ISNUMBER(AE2083)),AE2083,""),"")</x:f>
        <x:v>0</x:v>
      </x:c>
      <x:c r="AG2084" s="52" t="n">
        <x:f>IFERROR(IF(AND(A2084=A2083,C2084=C2083+1,ISNUMBER(U2084),ISNUMBER(U2083),U2083&lt;&gt;0),U2084/U2083-1,""),"")</x:f>
        <x:v>-0.24553582740798185</x:v>
      </x:c>
      <x:c r="AH2084" s="50" t="n">
        <x:f>IF(AND(ISNUMBER(AE2084),ISNUMBER(AF2084),ISNUMBER(AG2084)),IF(AND(AE2084=1,AF2084=1,AG2084&lt;0),1,0),"")</x:f>
        <x:v>0</x:v>
      </x:c>
      <x:c r="AI2084" s="50" t="n">
        <x:f>IF(AND(A2084=A2085,C2085=C2084+1,ISNUMBER(AH2085)),C2085,"")</x:f>
        <x:v>2023</x:v>
      </x:c>
      <x:c r="AJ2084" s="50" t="n">
        <x:f>IF(AND(A2084=A2085,C2085=C2084+1,ISNUMBER(AH2085)),AH2085,"")</x:f>
        <x:v>0</x:v>
      </x:c>
    </x:row>
    <x:row r="2085" ht="15">
      <x:c r="A2085" s="9" t="s">
        <x:v>151</x:v>
      </x:c>
      <x:c r="B2085" s="10">
        <x:v>45291</x:v>
      </x:c>
      <x:c r="C2085" s="9">
        <x:v>2023</x:v>
      </x:c>
      <x:c r="D2085" s="11">
        <x:v>2956.9</x:v>
      </x:c>
      <x:c r="E2085" s="11">
        <x:v>50.1</x:v>
      </x:c>
      <x:c r="F2085" s="11">
        <x:v>110.4</x:v>
      </x:c>
      <x:c r="G2085" s="11">
        <x:v>1021.8</x:v>
      </x:c>
      <x:c r="H2085" s="11">
        <x:v>827.2</x:v>
      </x:c>
      <x:c r="I2085" s="11">
        <x:v>1935.1</x:v>
      </x:c>
      <x:c r="J2085" s="11">
        <x:v>1858.2</x:v>
      </x:c>
      <x:c r="K2085" s="11">
        <x:v>16.899999999999999</x:v>
      </x:c>
      <x:c r="L2085" s="11" t="s">
        <x:v>40</x:v>
      </x:c>
      <x:c r="M2085" s="11">
        <x:v>44.5</x:v>
      </x:c>
      <x:c r="N2085" s="11">
        <x:v>782.7</x:v>
      </x:c>
      <x:c r="O2085" s="11">
        <x:v>224.2</x:v>
      </x:c>
      <x:c r="P2085" s="11">
        <x:v>136.6</x:v>
      </x:c>
      <x:c r="Q2085" s="11">
        <x:v>137.9</x:v>
      </x:c>
      <x:c r="R2085" s="11">
        <x:v>16.399999999999999</x:v>
      </x:c>
      <x:c r="S2085" s="11">
        <x:v>200.2</x:v>
      </x:c>
      <x:c r="T2085" s="11">
        <x:v>98</x:v>
      </x:c>
      <x:c r="U2085" s="11">
        <x:v>1490.2994000000001</x:v>
      </x:c>
      <x:c r="V2085" s="11">
        <x:v>17</x:v>
      </x:c>
      <x:c r="W2085" s="12">
        <x:v>1</x:v>
      </x:c>
      <x:c r="X2085" s="8">
        <x:v>0</x:v>
      </x:c>
      <x:c r="Y2085" s="13">
        <x:f t="shared" si="192"/>
        <x:v>0.45380434782608697</x:v>
      </x:c>
      <x:c r="Z2085" s="13">
        <x:f t="shared" si="193"/>
        <x:v>0.34556461158645879</x:v>
      </x:c>
      <x:c r="AA2085" s="13">
        <x:f t="shared" si="194"/>
        <x:v>6.7706043491494464E-2</x:v>
      </x:c>
      <x:c r="AB2085" s="13">
        <x:f t="shared" si="195"/>
        <x:v>4.6197030674016704E-2</x:v>
      </x:c>
      <x:c r="AC2085" s="13">
        <x:f t="shared" si="196"/>
        <x:v>9.5909179878645529E-2</x:v>
      </x:c>
      <x:c r="AD2085" s="13">
        <x:f t="shared" si="197"/>
        <x:v>0.62842842165781732</x:v>
      </x:c>
      <x:c r="AE2085" s="50" t="n">
        <x:f>IF(OR(NOT(ISNUMBER(Q2085)),NOT(ISNUMBER(R2085))),"",IF(Q2085&lt;R2085,1,0))</x:f>
        <x:v>0</x:v>
      </x:c>
      <x:c r="AF2085" s="50" t="n">
        <x:f>IFERROR(IF(AND(A2085=A2084,C2085=C2084+1,ISNUMBER(AE2084)),AE2084,""),"")</x:f>
        <x:v>0</x:v>
      </x:c>
      <x:c r="AG2085" s="52" t="n">
        <x:f>IFERROR(IF(AND(A2085=A2084,C2085=C2084+1,ISNUMBER(U2085),ISNUMBER(U2084),U2084&lt;&gt;0),U2085/U2084-1,""),"")</x:f>
        <x:v>-0.22035661571334386</x:v>
      </x:c>
      <x:c r="AH2085" s="50" t="n">
        <x:f>IF(AND(ISNUMBER(AE2085),ISNUMBER(AF2085),ISNUMBER(AG2085)),IF(AND(AE2085=1,AF2085=1,AG2085&lt;0),1,0),"")</x:f>
        <x:v>0</x:v>
      </x:c>
      <x:c r="AI2085" s="50" t="n">
        <x:f>IF(AND(A2085=A2086,C2086=C2085+1,ISNUMBER(AH2086)),C2086,"")</x:f>
        <x:v>2024</x:v>
      </x:c>
      <x:c r="AJ2085" s="50" t="n">
        <x:f>IF(AND(A2085=A2086,C2086=C2085+1,ISNUMBER(AH2086)),AH2086,"")</x:f>
        <x:v>0</x:v>
      </x:c>
    </x:row>
    <x:row r="2086" ht="15">
      <x:c r="A2086" s="9" t="s">
        <x:v>151</x:v>
      </x:c>
      <x:c r="B2086" s="10">
        <x:v>45657</x:v>
      </x:c>
      <x:c r="C2086" s="9">
        <x:v>2024</x:v>
      </x:c>
      <x:c r="D2086" s="11">
        <x:v>3361.1</x:v>
      </x:c>
      <x:c r="E2086" s="11">
        <x:v>58.4</x:v>
      </x:c>
      <x:c r="F2086" s="11">
        <x:v>65.8</x:v>
      </x:c>
      <x:c r="G2086" s="11">
        <x:v>1134.3</x:v>
      </x:c>
      <x:c r="H2086" s="11">
        <x:v>924.8</x:v>
      </x:c>
      <x:c r="I2086" s="11">
        <x:v>2226.8000000000002</x:v>
      </x:c>
      <x:c r="J2086" s="11">
        <x:v>2164.3000000000002</x:v>
      </x:c>
      <x:c r="K2086" s="11">
        <x:v>25.3</x:v>
      </x:c>
      <x:c r="L2086" s="11" t="s">
        <x:v>40</x:v>
      </x:c>
      <x:c r="M2086" s="11">
        <x:v>0</x:v>
      </x:c>
      <x:c r="N2086" s="11">
        <x:v>924.8</x:v>
      </x:c>
      <x:c r="O2086" s="11">
        <x:v>223.5</x:v>
      </x:c>
      <x:c r="P2086" s="11">
        <x:v>425.9</x:v>
      </x:c>
      <x:c r="Q2086" s="11">
        <x:v>427.4</x:v>
      </x:c>
      <x:c r="R2086" s="11">
        <x:v>21.6</x:v>
      </x:c>
      <x:c r="S2086" s="11">
        <x:v>372.3</x:v>
      </x:c>
      <x:c r="T2086" s="11">
        <x:v>95.9</x:v>
      </x:c>
      <x:c r="U2086" s="11">
        <x:v>1771.6331</x:v>
      </x:c>
      <x:c r="V2086" s="11">
        <x:v>17</x:v>
      </x:c>
      <x:c r="W2086" s="12">
        <x:v>1</x:v>
      </x:c>
      <x:c r="X2086" s="8">
        <x:v>0</x:v>
      </x:c>
      <x:c r="Y2086" s="13">
        <x:f t="shared" si="192"/>
        <x:v>0.88753799392097266</x:v>
      </x:c>
      <x:c r="Z2086" s="13">
        <x:f t="shared" si="193"/>
        <x:v>0.33747880158281512</x:v>
      </x:c>
      <x:c r="AA2086" s="13">
        <x:f t="shared" si="194"/>
        <x:v>0.11076730832168041</x:v>
      </x:c>
      <x:c r="AB2086" s="13">
        <x:f t="shared" si="195"/>
        <x:v>0.12671446847758175</x:v>
      </x:c>
      <x:c r="AC2086" s="13">
        <x:f t="shared" si="196"/>
        <x:v>8.4545534690998861E-2</x:v>
      </x:c>
      <x:c r="AD2086" s="13">
        <x:f t="shared" si="197"/>
        <x:v>0.64392609562345671</x:v>
      </x:c>
      <x:c r="AE2086" s="50" t="n">
        <x:f>IF(OR(NOT(ISNUMBER(Q2086)),NOT(ISNUMBER(R2086))),"",IF(Q2086&lt;R2086,1,0))</x:f>
        <x:v>0</x:v>
      </x:c>
      <x:c r="AF2086" s="50" t="n">
        <x:f>IFERROR(IF(AND(A2086=A2085,C2086=C2085+1,ISNUMBER(AE2085)),AE2085,""),"")</x:f>
        <x:v>0</x:v>
      </x:c>
      <x:c r="AG2086" s="52" t="n">
        <x:f>IFERROR(IF(AND(A2086=A2085,C2086=C2085+1,ISNUMBER(U2086),ISNUMBER(U2085),U2085&lt;&gt;0),U2086/U2085-1,""),"")</x:f>
        <x:v>0.18877663105816178</x:v>
      </x:c>
      <x:c r="AH2086" s="50" t="n">
        <x:f>IF(AND(ISNUMBER(AE2086),ISNUMBER(AF2086),ISNUMBER(AG2086)),IF(AND(AE2086=1,AF2086=1,AG2086&lt;0),1,0),"")</x:f>
        <x:v>0</x:v>
      </x:c>
      <x:c r="AI2086" s="50" t="str">
        <x:f>IF(AND(A2086=A2087,C2087=C2086+1,ISNUMBER(AH2087)),C2087,"")</x:f>
      </x:c>
      <x:c r="AJ2086" s="50" t="str">
        <x:f>IF(AND(A2086=A2087,C2087=C2086+1,ISNUMBER(AH2087)),AH2087,"")</x:f>
      </x:c>
    </x:row>
    <x:row r="2087" ht="15">
      <x:c r="A2087" s="9" t="s">
        <x:v>152</x:v>
      </x:c>
      <x:c r="B2087" s="10">
        <x:v>39447</x:v>
      </x:c>
      <x:c r="C2087" s="9">
        <x:v>2007</x:v>
      </x:c>
      <x:c r="D2087" s="11">
        <x:v>537.6</x:v>
      </x:c>
      <x:c r="E2087" s="11">
        <x:v>310.3</x:v>
      </x:c>
      <x:c r="F2087" s="11">
        <x:v>261.5</x:v>
      </x:c>
      <x:c r="G2087" s="11">
        <x:v>314</x:v>
      </x:c>
      <x:c r="H2087" s="11">
        <x:v>33.200000000000003</x:v>
      </x:c>
      <x:c r="I2087" s="11">
        <x:v>223.6</x:v>
      </x:c>
      <x:c r="J2087" s="11">
        <x:v>127.5</x:v>
      </x:c>
      <x:c r="K2087" s="11">
        <x:v>110.7</x:v>
      </x:c>
      <x:c r="L2087" s="11">
        <x:v>3.2</x:v>
      </x:c>
      <x:c r="M2087" s="11">
        <x:v>10.7</x:v>
      </x:c>
      <x:c r="N2087" s="11">
        <x:v>22.5</x:v>
      </x:c>
      <x:c r="O2087" s="11">
        <x:v>650.5</x:v>
      </x:c>
      <x:c r="P2087" s="11">
        <x:v>82.7</x:v>
      </x:c>
      <x:c r="Q2087" s="11">
        <x:v>93</x:v>
      </x:c>
      <x:c r="R2087" s="11">
        <x:v>2.4</x:v>
      </x:c>
      <x:c r="S2087" s="11">
        <x:v>55.3</x:v>
      </x:c>
      <x:c r="T2087" s="11">
        <x:v>103.3</x:v>
      </x:c>
      <x:c r="U2087" s="11">
        <x:v>369.15460000000002</x:v>
      </x:c>
      <x:c r="V2087" s="11">
        <x:v>18</x:v>
      </x:c>
      <x:c r="W2087" s="12">
        <x:v>0</x:v>
      </x:c>
      <x:c r="X2087" s="8">
        <x:v>0</x:v>
      </x:c>
      <x:c r="Y2087" s="13">
        <x:f t="shared" si="192"/>
        <x:v>1.1866156787762907</x:v>
      </x:c>
      <x:c r="Z2087" s="13">
        <x:f t="shared" si="193"/>
        <x:v>0.58407738095238093</x:v>
      </x:c>
      <x:c r="AA2087" s="13">
        <x:f t="shared" si="194"/>
        <x:v>0.10286458333333333</x:v>
      </x:c>
      <x:c r="AB2087" s="13">
        <x:f t="shared" si="195"/>
        <x:v>0.15383184523809523</x:v>
      </x:c>
      <x:c r="AC2087" s="13">
        <x:f t="shared" si="196"/>
        <x:v>0.32898089171974521</x:v>
      </x:c>
      <x:c r="AD2087" s="13">
        <x:f t="shared" si="197"/>
        <x:v>0.23716517857142855</x:v>
      </x:c>
      <x:c r="AE2087" s="50" t="n">
        <x:f>IF(OR(NOT(ISNUMBER(Q2087)),NOT(ISNUMBER(R2087))),"",IF(Q2087&lt;R2087,1,0))</x:f>
        <x:v>0</x:v>
      </x:c>
      <x:c r="AF2087" s="50" t="str">
        <x:f>IFERROR(IF(AND(A2087=A2086,C2087=C2086+1,ISNUMBER(AE2086)),AE2086,""),"")</x:f>
      </x:c>
      <x:c r="AG2087" s="52" t="str">
        <x:f>IFERROR(IF(AND(A2087=A2086,C2087=C2086+1,ISNUMBER(U2087),ISNUMBER(U2086),U2086&lt;&gt;0),U2087/U2086-1,""),"")</x:f>
      </x:c>
      <x:c r="AH2087" s="50" t="str">
        <x:f>IF(AND(ISNUMBER(AE2087),ISNUMBER(AF2087),ISNUMBER(AG2087)),IF(AND(AE2087=1,AF2087=1,AG2087&lt;0),1,0),"")</x:f>
      </x:c>
      <x:c r="AI2087" s="50" t="n">
        <x:f>IF(AND(A2087=A2088,C2088=C2087+1,ISNUMBER(AH2088)),C2088,"")</x:f>
        <x:v>2008</x:v>
      </x:c>
      <x:c r="AJ2087" s="50" t="n">
        <x:f>IF(AND(A2087=A2088,C2088=C2087+1,ISNUMBER(AH2088)),AH2088,"")</x:f>
        <x:v>0</x:v>
      </x:c>
    </x:row>
    <x:row r="2088" ht="15">
      <x:c r="A2088" s="9" t="s">
        <x:v>152</x:v>
      </x:c>
      <x:c r="B2088" s="10">
        <x:v>39813</x:v>
      </x:c>
      <x:c r="C2088" s="9">
        <x:v>2008</x:v>
      </x:c>
      <x:c r="D2088" s="11">
        <x:v>473.6</x:v>
      </x:c>
      <x:c r="E2088" s="11">
        <x:v>245.2</x:v>
      </x:c>
      <x:c r="F2088" s="11">
        <x:v>193.6</x:v>
      </x:c>
      <x:c r="G2088" s="11">
        <x:v>262.60000000000002</x:v>
      </x:c>
      <x:c r="H2088" s="11">
        <x:v>29.6</x:v>
      </x:c>
      <x:c r="I2088" s="11">
        <x:v>211</x:v>
      </x:c>
      <x:c r="J2088" s="11">
        <x:v>92.8</x:v>
      </x:c>
      <x:c r="K2088" s="11">
        <x:v>75.3</x:v>
      </x:c>
      <x:c r="L2088" s="11">
        <x:v>2.8</x:v>
      </x:c>
      <x:c r="M2088" s="11">
        <x:v>13.2</x:v>
      </x:c>
      <x:c r="N2088" s="11">
        <x:v>16.399999999999999</x:v>
      </x:c>
      <x:c r="O2088" s="11">
        <x:v>568.5</x:v>
      </x:c>
      <x:c r="P2088" s="11">
        <x:v>22.1</x:v>
      </x:c>
      <x:c r="Q2088" s="11">
        <x:v>34.299999999999997</x:v>
      </x:c>
      <x:c r="R2088" s="11">
        <x:v>4.5</x:v>
      </x:c>
      <x:c r="S2088" s="11">
        <x:v>-11.3</x:v>
      </x:c>
      <x:c r="T2088" s="11">
        <x:v>-4.7</x:v>
      </x:c>
      <x:c r="U2088" s="11">
        <x:v>294.9941</x:v>
      </x:c>
      <x:c r="V2088" s="11">
        <x:v>18</x:v>
      </x:c>
      <x:c r="W2088" s="12">
        <x:v>0</x:v>
      </x:c>
      <x:c r="X2088" s="8">
        <x:v>0</x:v>
      </x:c>
      <x:c r="Y2088" s="13">
        <x:f t="shared" si="192"/>
        <x:v>1.2665289256198347</x:v>
      </x:c>
      <x:c r="Z2088" s="13">
        <x:f t="shared" si="193"/>
        <x:v>0.55447635135135143</x:v>
      </x:c>
      <x:c r="AA2088" s="13">
        <x:f t="shared" si="194"/>
        <x:v>-2.3859797297297296E-2</x:v>
      </x:c>
      <x:c r="AB2088" s="13">
        <x:f t="shared" si="195"/>
        <x:v>4.666385135135135E-2</x:v>
      </x:c>
      <x:c r="AC2088" s="13">
        <x:f t="shared" si="196"/>
        <x:v>-1.7897943640517899E-2</x:v>
      </x:c>
      <x:c r="AD2088" s="13">
        <x:f t="shared" si="197"/>
        <x:v>0.19594594594594594</x:v>
      </x:c>
      <x:c r="AE2088" s="50" t="n">
        <x:f>IF(OR(NOT(ISNUMBER(Q2088)),NOT(ISNUMBER(R2088))),"",IF(Q2088&lt;R2088,1,0))</x:f>
        <x:v>0</x:v>
      </x:c>
      <x:c r="AF2088" s="50" t="n">
        <x:f>IFERROR(IF(AND(A2088=A2087,C2088=C2087+1,ISNUMBER(AE2087)),AE2087,""),"")</x:f>
        <x:v>0</x:v>
      </x:c>
      <x:c r="AG2088" s="52" t="n">
        <x:f>IFERROR(IF(AND(A2088=A2087,C2088=C2087+1,ISNUMBER(U2088),ISNUMBER(U2087),U2087&lt;&gt;0),U2088/U2087-1,""),"")</x:f>
        <x:v>-0.20089279667651438</x:v>
      </x:c>
      <x:c r="AH2088" s="50" t="n">
        <x:f>IF(AND(ISNUMBER(AE2088),ISNUMBER(AF2088),ISNUMBER(AG2088)),IF(AND(AE2088=1,AF2088=1,AG2088&lt;0),1,0),"")</x:f>
        <x:v>0</x:v>
      </x:c>
      <x:c r="AI2088" s="50" t="n">
        <x:f>IF(AND(A2088=A2089,C2089=C2088+1,ISNUMBER(AH2089)),C2089,"")</x:f>
        <x:v>2009</x:v>
      </x:c>
      <x:c r="AJ2088" s="50" t="n">
        <x:f>IF(AND(A2088=A2089,C2089=C2088+1,ISNUMBER(AH2089)),AH2089,"")</x:f>
        <x:v>0</x:v>
      </x:c>
    </x:row>
    <x:row r="2089" ht="15">
      <x:c r="A2089" s="9" t="s">
        <x:v>152</x:v>
      </x:c>
      <x:c r="B2089" s="10">
        <x:v>40178</x:v>
      </x:c>
      <x:c r="C2089" s="9">
        <x:v>2009</x:v>
      </x:c>
      <x:c r="D2089" s="11">
        <x:v>451.2</x:v>
      </x:c>
      <x:c r="E2089" s="11">
        <x:v>230</x:v>
      </x:c>
      <x:c r="F2089" s="11">
        <x:v>182.1</x:v>
      </x:c>
      <x:c r="G2089" s="11">
        <x:v>253.5</x:v>
      </x:c>
      <x:c r="H2089" s="11">
        <x:v>15.3</x:v>
      </x:c>
      <x:c r="I2089" s="11">
        <x:v>197.7</x:v>
      </x:c>
      <x:c r="J2089" s="11">
        <x:v>91.2</x:v>
      </x:c>
      <x:c r="K2089" s="11">
        <x:v>81.599999999999994</x:v>
      </x:c>
      <x:c r="L2089" s="11">
        <x:v>2.9</x:v>
      </x:c>
      <x:c r="M2089" s="11">
        <x:v>6.3</x:v>
      </x:c>
      <x:c r="N2089" s="11">
        <x:v>9</x:v>
      </x:c>
      <x:c r="O2089" s="11">
        <x:v>560.70000000000005</x:v>
      </x:c>
      <x:c r="P2089" s="11">
        <x:v>9.9</x:v>
      </x:c>
      <x:c r="Q2089" s="11">
        <x:v>20.5</x:v>
      </x:c>
      <x:c r="R2089" s="11">
        <x:v>2.2999999999999998</x:v>
      </x:c>
      <x:c r="S2089" s="11">
        <x:v>8.9</x:v>
      </x:c>
      <x:c r="T2089" s="11">
        <x:v>40.9</x:v>
      </x:c>
      <x:c r="U2089" s="11">
        <x:v>421.89389999999997</x:v>
      </x:c>
      <x:c r="V2089" s="11">
        <x:v>18</x:v>
      </x:c>
      <x:c r="W2089" s="12">
        <x:v>0</x:v>
      </x:c>
      <x:c r="X2089" s="8">
        <x:v>0</x:v>
      </x:c>
      <x:c r="Y2089" s="13">
        <x:f t="shared" si="192"/>
        <x:v>1.2630422844590885</x:v>
      </x:c>
      <x:c r="Z2089" s="13">
        <x:f t="shared" si="193"/>
        <x:v>0.56183510638297873</x:v>
      </x:c>
      <x:c r="AA2089" s="13">
        <x:f t="shared" si="194"/>
        <x:v>1.972517730496454E-2</x:v>
      </x:c>
      <x:c r="AB2089" s="13">
        <x:f t="shared" si="195"/>
        <x:v>2.1941489361702128E-2</x:v>
      </x:c>
      <x:c r="AC2089" s="13">
        <x:f t="shared" si="196"/>
        <x:v>0.16134122287968442</x:v>
      </x:c>
      <x:c r="AD2089" s="13">
        <x:f t="shared" si="197"/>
        <x:v>0.2021276595744681</x:v>
      </x:c>
      <x:c r="AE2089" s="50" t="n">
        <x:f>IF(OR(NOT(ISNUMBER(Q2089)),NOT(ISNUMBER(R2089))),"",IF(Q2089&lt;R2089,1,0))</x:f>
        <x:v>0</x:v>
      </x:c>
      <x:c r="AF2089" s="50" t="n">
        <x:f>IFERROR(IF(AND(A2089=A2088,C2089=C2088+1,ISNUMBER(AE2088)),AE2088,""),"")</x:f>
        <x:v>0</x:v>
      </x:c>
      <x:c r="AG2089" s="52" t="n">
        <x:f>IFERROR(IF(AND(A2089=A2088,C2089=C2088+1,ISNUMBER(U2089),ISNUMBER(U2088),U2088&lt;&gt;0),U2089/U2088-1,""),"")</x:f>
        <x:v>0.430177417107664</x:v>
      </x:c>
      <x:c r="AH2089" s="50" t="n">
        <x:f>IF(AND(ISNUMBER(AE2089),ISNUMBER(AF2089),ISNUMBER(AG2089)),IF(AND(AE2089=1,AF2089=1,AG2089&lt;0),1,0),"")</x:f>
        <x:v>0</x:v>
      </x:c>
      <x:c r="AI2089" s="50" t="n">
        <x:f>IF(AND(A2089=A2090,C2090=C2089+1,ISNUMBER(AH2090)),C2090,"")</x:f>
        <x:v>2010</x:v>
      </x:c>
      <x:c r="AJ2089" s="50" t="n">
        <x:f>IF(AND(A2089=A2090,C2090=C2089+1,ISNUMBER(AH2090)),AH2090,"")</x:f>
        <x:v>0</x:v>
      </x:c>
    </x:row>
    <x:row r="2090" ht="15">
      <x:c r="A2090" s="9" t="s">
        <x:v>152</x:v>
      </x:c>
      <x:c r="B2090" s="10">
        <x:v>40543</x:v>
      </x:c>
      <x:c r="C2090" s="9">
        <x:v>2010</x:v>
      </x:c>
      <x:c r="D2090" s="11">
        <x:v>505.3</x:v>
      </x:c>
      <x:c r="E2090" s="11">
        <x:v>282.39999999999998</x:v>
      </x:c>
      <x:c r="F2090" s="11">
        <x:v>235.4</x:v>
      </x:c>
      <x:c r="G2090" s="11">
        <x:v>296.2</x:v>
      </x:c>
      <x:c r="H2090" s="11">
        <x:v>10.3</x:v>
      </x:c>
      <x:c r="I2090" s="11">
        <x:v>209.1</x:v>
      </x:c>
      <x:c r="J2090" s="11">
        <x:v>98.9</x:v>
      </x:c>
      <x:c r="K2090" s="11">
        <x:v>97.2</x:v>
      </x:c>
      <x:c r="L2090" s="11">
        <x:v>3.6</x:v>
      </x:c>
      <x:c r="M2090" s="11">
        <x:v>6.3</x:v>
      </x:c>
      <x:c r="N2090" s="11">
        <x:v>4</x:v>
      </x:c>
      <x:c r="O2090" s="11">
        <x:v>677</x:v>
      </x:c>
      <x:c r="P2090" s="11">
        <x:v>36.700000000000003</x:v>
      </x:c>
      <x:c r="Q2090" s="11">
        <x:v>47</x:v>
      </x:c>
      <x:c r="R2090" s="11">
        <x:v>2.2000000000000002</x:v>
      </x:c>
      <x:c r="S2090" s="11">
        <x:v>25</x:v>
      </x:c>
      <x:c r="T2090" s="11">
        <x:v>71.400000000000006</x:v>
      </x:c>
      <x:c r="U2090" s="11">
        <x:v>510.3725</x:v>
      </x:c>
      <x:c r="V2090" s="11">
        <x:v>18</x:v>
      </x:c>
      <x:c r="W2090" s="12">
        <x:v>0</x:v>
      </x:c>
      <x:c r="X2090" s="8">
        <x:v>0</x:v>
      </x:c>
      <x:c r="Y2090" s="13">
        <x:f t="shared" si="192"/>
        <x:v>1.1996601529311808</x:v>
      </x:c>
      <x:c r="Z2090" s="13">
        <x:f t="shared" si="193"/>
        <x:v>0.58618642390659015</x:v>
      </x:c>
      <x:c r="AA2090" s="13">
        <x:f t="shared" si="194"/>
        <x:v>4.9475559073817531E-2</x:v>
      </x:c>
      <x:c r="AB2090" s="13">
        <x:f t="shared" si="195"/>
        <x:v>7.263012072036415E-2</x:v>
      </x:c>
      <x:c r="AC2090" s="13">
        <x:f t="shared" si="196"/>
        <x:v>0.2410533423362593</x:v>
      </x:c>
      <x:c r="AD2090" s="13">
        <x:f t="shared" si="197"/>
        <x:v>0.19572531169602217</x:v>
      </x:c>
      <x:c r="AE2090" s="50" t="n">
        <x:f>IF(OR(NOT(ISNUMBER(Q2090)),NOT(ISNUMBER(R2090))),"",IF(Q2090&lt;R2090,1,0))</x:f>
        <x:v>0</x:v>
      </x:c>
      <x:c r="AF2090" s="50" t="n">
        <x:f>IFERROR(IF(AND(A2090=A2089,C2090=C2089+1,ISNUMBER(AE2089)),AE2089,""),"")</x:f>
        <x:v>0</x:v>
      </x:c>
      <x:c r="AG2090" s="52" t="n">
        <x:f>IFERROR(IF(AND(A2090=A2089,C2090=C2089+1,ISNUMBER(U2090),ISNUMBER(U2089),U2089&lt;&gt;0),U2090/U2089-1,""),"")</x:f>
        <x:v>0.20971765650084073</x:v>
      </x:c>
      <x:c r="AH2090" s="50" t="n">
        <x:f>IF(AND(ISNUMBER(AE2090),ISNUMBER(AF2090),ISNUMBER(AG2090)),IF(AND(AE2090=1,AF2090=1,AG2090&lt;0),1,0),"")</x:f>
        <x:v>0</x:v>
      </x:c>
      <x:c r="AI2090" s="50" t="n">
        <x:f>IF(AND(A2090=A2091,C2091=C2090+1,ISNUMBER(AH2091)),C2091,"")</x:f>
        <x:v>2011</x:v>
      </x:c>
      <x:c r="AJ2090" s="50" t="n">
        <x:f>IF(AND(A2090=A2091,C2091=C2090+1,ISNUMBER(AH2091)),AH2091,"")</x:f>
        <x:v>0</x:v>
      </x:c>
    </x:row>
    <x:row r="2091" ht="15">
      <x:c r="A2091" s="9" t="s">
        <x:v>152</x:v>
      </x:c>
      <x:c r="B2091" s="10">
        <x:v>40908</x:v>
      </x:c>
      <x:c r="C2091" s="9">
        <x:v>2011</x:v>
      </x:c>
      <x:c r="D2091" s="11">
        <x:v>507.8</x:v>
      </x:c>
      <x:c r="E2091" s="11">
        <x:v>276.3</x:v>
      </x:c>
      <x:c r="F2091" s="11">
        <x:v>239.6</x:v>
      </x:c>
      <x:c r="G2091" s="11">
        <x:v>303.39999999999998</x:v>
      </x:c>
      <x:c r="H2091" s="11">
        <x:v>6.4</x:v>
      </x:c>
      <x:c r="I2091" s="11">
        <x:v>204.4</x:v>
      </x:c>
      <x:c r="J2091" s="11">
        <x:v>93.4</x:v>
      </x:c>
      <x:c r="K2091" s="11">
        <x:v>80</x:v>
      </x:c>
      <x:c r="L2091" s="11">
        <x:v>4.2</x:v>
      </x:c>
      <x:c r="M2091" s="11">
        <x:v>6.3</x:v>
      </x:c>
      <x:c r="N2091" s="11">
        <x:v>0.1</x:v>
      </x:c>
      <x:c r="O2091" s="11">
        <x:v>721.5</x:v>
      </x:c>
      <x:c r="P2091" s="11">
        <x:v>36.1</x:v>
      </x:c>
      <x:c r="Q2091" s="11">
        <x:v>46.9</x:v>
      </x:c>
      <x:c r="R2091" s="11">
        <x:v>1.3</x:v>
      </x:c>
      <x:c r="S2091" s="11">
        <x:v>26.5</x:v>
      </x:c>
      <x:c r="T2091" s="11">
        <x:v>37.6</x:v>
      </x:c>
      <x:c r="U2091" s="11">
        <x:v>434.36259999999999</x:v>
      </x:c>
      <x:c r="V2091" s="11">
        <x:v>18</x:v>
      </x:c>
      <x:c r="W2091" s="12">
        <x:v>0</x:v>
      </x:c>
      <x:c r="X2091" s="8">
        <x:v>0</x:v>
      </x:c>
      <x:c r="Y2091" s="13">
        <x:f t="shared" si="192"/>
        <x:v>1.1531719532554259</x:v>
      </x:c>
      <x:c r="Z2091" s="13">
        <x:f t="shared" si="193"/>
        <x:v>0.59747932256794012</x:v>
      </x:c>
      <x:c r="AA2091" s="13">
        <x:f t="shared" si="194"/>
        <x:v>5.2185899960614415E-2</x:v>
      </x:c>
      <x:c r="AB2091" s="13">
        <x:f t="shared" si="195"/>
        <x:v>7.1090980701063414E-2</x:v>
      </x:c>
      <x:c r="AC2091" s="13">
        <x:f t="shared" si="196"/>
        <x:v>0.12392880685563613</x:v>
      </x:c>
      <x:c r="AD2091" s="13">
        <x:f t="shared" si="197"/>
        <x:v>0.18393068137061835</x:v>
      </x:c>
      <x:c r="AE2091" s="50" t="n">
        <x:f>IF(OR(NOT(ISNUMBER(Q2091)),NOT(ISNUMBER(R2091))),"",IF(Q2091&lt;R2091,1,0))</x:f>
        <x:v>0</x:v>
      </x:c>
      <x:c r="AF2091" s="50" t="n">
        <x:f>IFERROR(IF(AND(A2091=A2090,C2091=C2090+1,ISNUMBER(AE2090)),AE2090,""),"")</x:f>
        <x:v>0</x:v>
      </x:c>
      <x:c r="AG2091" s="52" t="n">
        <x:f>IFERROR(IF(AND(A2091=A2090,C2091=C2090+1,ISNUMBER(U2091),ISNUMBER(U2090),U2090&lt;&gt;0),U2091/U2090-1,""),"")</x:f>
        <x:v>-0.14893024212707384</x:v>
      </x:c>
      <x:c r="AH2091" s="50" t="n">
        <x:f>IF(AND(ISNUMBER(AE2091),ISNUMBER(AF2091),ISNUMBER(AG2091)),IF(AND(AE2091=1,AF2091=1,AG2091&lt;0),1,0),"")</x:f>
        <x:v>0</x:v>
      </x:c>
      <x:c r="AI2091" s="50" t="n">
        <x:f>IF(AND(A2091=A2092,C2092=C2091+1,ISNUMBER(AH2092)),C2092,"")</x:f>
        <x:v>2012</x:v>
      </x:c>
      <x:c r="AJ2091" s="50" t="n">
        <x:f>IF(AND(A2091=A2092,C2092=C2091+1,ISNUMBER(AH2092)),AH2092,"")</x:f>
        <x:v>0</x:v>
      </x:c>
    </x:row>
    <x:row r="2092" ht="15">
      <x:c r="A2092" s="9" t="s">
        <x:v>152</x:v>
      </x:c>
      <x:c r="B2092" s="10">
        <x:v>41274</x:v>
      </x:c>
      <x:c r="C2092" s="9">
        <x:v>2012</x:v>
      </x:c>
      <x:c r="D2092" s="11">
        <x:v>550.70000000000005</x:v>
      </x:c>
      <x:c r="E2092" s="11">
        <x:v>317.5</x:v>
      </x:c>
      <x:c r="F2092" s="11">
        <x:v>262</x:v>
      </x:c>
      <x:c r="G2092" s="11">
        <x:v>317.60000000000002</x:v>
      </x:c>
      <x:c r="H2092" s="11">
        <x:v>1.2</x:v>
      </x:c>
      <x:c r="I2092" s="11">
        <x:v>233.1</x:v>
      </x:c>
      <x:c r="J2092" s="11">
        <x:v>121.1</x:v>
      </x:c>
      <x:c r="K2092" s="11">
        <x:v>92.8</x:v>
      </x:c>
      <x:c r="L2092" s="11">
        <x:v>3</x:v>
      </x:c>
      <x:c r="M2092" s="11">
        <x:v>1.2</x:v>
      </x:c>
      <x:c r="N2092" s="11">
        <x:v>0</x:v>
      </x:c>
      <x:c r="O2092" s="11">
        <x:v>806.4</x:v>
      </x:c>
      <x:c r="P2092" s="11">
        <x:v>46.3</x:v>
      </x:c>
      <x:c r="Q2092" s="11">
        <x:v>57.2</x:v>
      </x:c>
      <x:c r="R2092" s="11">
        <x:v>0.9</x:v>
      </x:c>
      <x:c r="S2092" s="11">
        <x:v>36.799999999999997</x:v>
      </x:c>
      <x:c r="T2092" s="11">
        <x:v>63.3</x:v>
      </x:c>
      <x:c r="U2092" s="11">
        <x:v>624.04169999999999</x:v>
      </x:c>
      <x:c r="V2092" s="11">
        <x:v>18</x:v>
      </x:c>
      <x:c r="W2092" s="12">
        <x:v>0</x:v>
      </x:c>
      <x:c r="X2092" s="8">
        <x:v>0</x:v>
      </x:c>
      <x:c r="Y2092" s="13">
        <x:f t="shared" si="192"/>
        <x:v>1.2118320610687023</x:v>
      </x:c>
      <x:c r="Z2092" s="13">
        <x:f t="shared" si="193"/>
        <x:v>0.57672053749773011</x:v>
      </x:c>
      <x:c r="AA2092" s="13">
        <x:f t="shared" si="194"/>
        <x:v>6.6824042128200464E-2</x:v>
      </x:c>
      <x:c r="AB2092" s="13">
        <x:f t="shared" si="195"/>
        <x:v>8.4074813873252219E-2</x:v>
      </x:c>
      <x:c r="AC2092" s="13">
        <x:f t="shared" si="196"/>
        <x:v>0.19930730478589417</x:v>
      </x:c>
      <x:c r="AD2092" s="13">
        <x:f t="shared" si="197"/>
        <x:v>0.21990194298165969</x:v>
      </x:c>
      <x:c r="AE2092" s="50" t="n">
        <x:f>IF(OR(NOT(ISNUMBER(Q2092)),NOT(ISNUMBER(R2092))),"",IF(Q2092&lt;R2092,1,0))</x:f>
        <x:v>0</x:v>
      </x:c>
      <x:c r="AF2092" s="50" t="n">
        <x:f>IFERROR(IF(AND(A2092=A2091,C2092=C2091+1,ISNUMBER(AE2091)),AE2091,""),"")</x:f>
        <x:v>0</x:v>
      </x:c>
      <x:c r="AG2092" s="52" t="n">
        <x:f>IFERROR(IF(AND(A2092=A2091,C2092=C2091+1,ISNUMBER(U2092),ISNUMBER(U2091),U2091&lt;&gt;0),U2092/U2091-1,""),"")</x:f>
        <x:v>0.4366837752605772</x:v>
      </x:c>
      <x:c r="AH2092" s="50" t="n">
        <x:f>IF(AND(ISNUMBER(AE2092),ISNUMBER(AF2092),ISNUMBER(AG2092)),IF(AND(AE2092=1,AF2092=1,AG2092&lt;0),1,0),"")</x:f>
        <x:v>0</x:v>
      </x:c>
      <x:c r="AI2092" s="50" t="n">
        <x:f>IF(AND(A2092=A2093,C2093=C2092+1,ISNUMBER(AH2093)),C2093,"")</x:f>
        <x:v>2013</x:v>
      </x:c>
      <x:c r="AJ2092" s="50" t="n">
        <x:f>IF(AND(A2092=A2093,C2093=C2092+1,ISNUMBER(AH2093)),AH2093,"")</x:f>
        <x:v>0</x:v>
      </x:c>
    </x:row>
    <x:row r="2093" ht="15">
      <x:c r="A2093" s="9" t="s">
        <x:v>152</x:v>
      </x:c>
      <x:c r="B2093" s="10">
        <x:v>41639</x:v>
      </x:c>
      <x:c r="C2093" s="9">
        <x:v>2013</x:v>
      </x:c>
      <x:c r="D2093" s="11">
        <x:v>611.29999999999995</x:v>
      </x:c>
      <x:c r="E2093" s="11">
        <x:v>367.1</x:v>
      </x:c>
      <x:c r="F2093" s="11">
        <x:v>299.5</x:v>
      </x:c>
      <x:c r="G2093" s="11">
        <x:v>340.5</x:v>
      </x:c>
      <x:c r="H2093" s="11">
        <x:v>9.8000000000000007</x:v>
      </x:c>
      <x:c r="I2093" s="11">
        <x:v>270.8</x:v>
      </x:c>
      <x:c r="J2093" s="11">
        <x:v>159.4</x:v>
      </x:c>
      <x:c r="K2093" s="11">
        <x:v>122.2</x:v>
      </x:c>
      <x:c r="L2093" s="11">
        <x:v>3.3</x:v>
      </x:c>
      <x:c r="M2093" s="11">
        <x:v>6.8</x:v>
      </x:c>
      <x:c r="N2093" s="11">
        <x:v>3</x:v>
      </x:c>
      <x:c r="O2093" s="11">
        <x:v>904.8</x:v>
      </x:c>
      <x:c r="P2093" s="11">
        <x:v>63.6</x:v>
      </x:c>
      <x:c r="Q2093" s="11">
        <x:v>75.099999999999994</x:v>
      </x:c>
      <x:c r="R2093" s="11">
        <x:v>0.7</x:v>
      </x:c>
      <x:c r="S2093" s="11">
        <x:v>50.8</x:v>
      </x:c>
      <x:c r="T2093" s="11">
        <x:v>76.099999999999994</x:v>
      </x:c>
      <x:c r="U2093" s="11">
        <x:v>867.45349999999996</x:v>
      </x:c>
      <x:c r="V2093" s="11">
        <x:v>18</x:v>
      </x:c>
      <x:c r="W2093" s="12">
        <x:v>0</x:v>
      </x:c>
      <x:c r="X2093" s="8">
        <x:v>0</x:v>
      </x:c>
      <x:c r="Y2093" s="13">
        <x:f t="shared" si="192"/>
        <x:v>1.2257095158597664</x:v>
      </x:c>
      <x:c r="Z2093" s="13">
        <x:f t="shared" si="193"/>
        <x:v>0.55700965156224447</x:v>
      </x:c>
      <x:c r="AA2093" s="13">
        <x:f t="shared" si="194"/>
        <x:v>8.3101586782267298E-2</x:v>
      </x:c>
      <x:c r="AB2093" s="13">
        <x:f t="shared" si="195"/>
        <x:v>0.10404056927858663</x:v>
      </x:c>
      <x:c r="AC2093" s="13">
        <x:f t="shared" si="196"/>
        <x:v>0.22349486049926576</x:v>
      </x:c>
      <x:c r="AD2093" s="13">
        <x:f t="shared" si="197"/>
        <x:v>0.26075576639947656</x:v>
      </x:c>
      <x:c r="AE2093" s="50" t="n">
        <x:f>IF(OR(NOT(ISNUMBER(Q2093)),NOT(ISNUMBER(R2093))),"",IF(Q2093&lt;R2093,1,0))</x:f>
        <x:v>0</x:v>
      </x:c>
      <x:c r="AF2093" s="50" t="n">
        <x:f>IFERROR(IF(AND(A2093=A2092,C2093=C2092+1,ISNUMBER(AE2092)),AE2092,""),"")</x:f>
        <x:v>0</x:v>
      </x:c>
      <x:c r="AG2093" s="52" t="n">
        <x:f>IFERROR(IF(AND(A2093=A2092,C2093=C2092+1,ISNUMBER(U2093),ISNUMBER(U2092),U2092&lt;&gt;0),U2093/U2092-1,""),"")</x:f>
        <x:v>0.3900569465149524</x:v>
      </x:c>
      <x:c r="AH2093" s="50" t="n">
        <x:f>IF(AND(ISNUMBER(AE2093),ISNUMBER(AF2093),ISNUMBER(AG2093)),IF(AND(AE2093=1,AF2093=1,AG2093&lt;0),1,0),"")</x:f>
        <x:v>0</x:v>
      </x:c>
      <x:c r="AI2093" s="50" t="n">
        <x:f>IF(AND(A2093=A2094,C2094=C2093+1,ISNUMBER(AH2094)),C2094,"")</x:f>
        <x:v>2014</x:v>
      </x:c>
      <x:c r="AJ2093" s="50" t="n">
        <x:f>IF(AND(A2093=A2094,C2094=C2093+1,ISNUMBER(AH2094)),AH2094,"")</x:f>
        <x:v>0</x:v>
      </x:c>
    </x:row>
    <x:row r="2094" ht="15">
      <x:c r="A2094" s="9" t="s">
        <x:v>152</x:v>
      </x:c>
      <x:c r="B2094" s="10">
        <x:v>42004</x:v>
      </x:c>
      <x:c r="C2094" s="9">
        <x:v>2014</x:v>
      </x:c>
      <x:c r="D2094" s="11">
        <x:v>842</x:v>
      </x:c>
      <x:c r="E2094" s="11">
        <x:v>473.5</x:v>
      </x:c>
      <x:c r="F2094" s="11">
        <x:v>440.5</x:v>
      </x:c>
      <x:c r="G2094" s="11">
        <x:v>511.7</x:v>
      </x:c>
      <x:c r="H2094" s="11">
        <x:v>3.9</x:v>
      </x:c>
      <x:c r="I2094" s="11">
        <x:v>330.3</x:v>
      </x:c>
      <x:c r="J2094" s="11">
        <x:v>178.6</x:v>
      </x:c>
      <x:c r="K2094" s="11">
        <x:v>158.1</x:v>
      </x:c>
      <x:c r="L2094" s="11">
        <x:v>3.2</x:v>
      </x:c>
      <x:c r="M2094" s="11">
        <x:v>3.9</x:v>
      </x:c>
      <x:c r="N2094" s="11">
        <x:v>0</x:v>
      </x:c>
      <x:c r="O2094" s="11">
        <x:v>1078.2</x:v>
      </x:c>
      <x:c r="P2094" s="11">
        <x:v>78.5</x:v>
      </x:c>
      <x:c r="Q2094" s="11">
        <x:v>91.5</x:v>
      </x:c>
      <x:c r="R2094" s="11">
        <x:v>2</x:v>
      </x:c>
      <x:c r="S2094" s="11">
        <x:v>62.1</x:v>
      </x:c>
      <x:c r="T2094" s="11">
        <x:v>101.5</x:v>
      </x:c>
      <x:c r="U2094" s="11">
        <x:v>917.26</x:v>
      </x:c>
      <x:c r="V2094" s="11">
        <x:v>18</x:v>
      </x:c>
      <x:c r="W2094" s="12">
        <x:v>0</x:v>
      </x:c>
      <x:c r="X2094" s="8">
        <x:v>0</x:v>
      </x:c>
      <x:c r="Y2094" s="13">
        <x:f t="shared" si="192"/>
        <x:v>1.0749148694665154</x:v>
      </x:c>
      <x:c r="Z2094" s="13">
        <x:f t="shared" si="193"/>
        <x:v>0.60771971496437049</x:v>
      </x:c>
      <x:c r="AA2094" s="13">
        <x:f t="shared" si="194"/>
        <x:v>7.3752969121140141E-2</x:v>
      </x:c>
      <x:c r="AB2094" s="13">
        <x:f t="shared" si="195"/>
        <x:v>9.3230403800475065E-2</x:v>
      </x:c>
      <x:c r="AC2094" s="13">
        <x:f t="shared" si="196"/>
        <x:v>0.19835841313269495</x:v>
      </x:c>
      <x:c r="AD2094" s="13">
        <x:f t="shared" si="197"/>
        <x:v>0.21211401425178147</x:v>
      </x:c>
      <x:c r="AE2094" s="50" t="n">
        <x:f>IF(OR(NOT(ISNUMBER(Q2094)),NOT(ISNUMBER(R2094))),"",IF(Q2094&lt;R2094,1,0))</x:f>
        <x:v>0</x:v>
      </x:c>
      <x:c r="AF2094" s="50" t="n">
        <x:f>IFERROR(IF(AND(A2094=A2093,C2094=C2093+1,ISNUMBER(AE2093)),AE2093,""),"")</x:f>
        <x:v>0</x:v>
      </x:c>
      <x:c r="AG2094" s="52" t="n">
        <x:f>IFERROR(IF(AND(A2094=A2093,C2094=C2093+1,ISNUMBER(U2094),ISNUMBER(U2093),U2093&lt;&gt;0),U2094/U2093-1,""),"")</x:f>
        <x:v>0.057416910531803866</x:v>
      </x:c>
      <x:c r="AH2094" s="50" t="n">
        <x:f>IF(AND(ISNUMBER(AE2094),ISNUMBER(AF2094),ISNUMBER(AG2094)),IF(AND(AE2094=1,AF2094=1,AG2094&lt;0),1,0),"")</x:f>
        <x:v>0</x:v>
      </x:c>
      <x:c r="AI2094" s="50" t="n">
        <x:f>IF(AND(A2094=A2095,C2095=C2094+1,ISNUMBER(AH2095)),C2095,"")</x:f>
        <x:v>2015</x:v>
      </x:c>
      <x:c r="AJ2094" s="50" t="n">
        <x:f>IF(AND(A2094=A2095,C2095=C2094+1,ISNUMBER(AH2095)),AH2095,"")</x:f>
        <x:v>0</x:v>
      </x:c>
    </x:row>
    <x:row r="2095" ht="15">
      <x:c r="A2095" s="9" t="s">
        <x:v>152</x:v>
      </x:c>
      <x:c r="B2095" s="10">
        <x:v>42369</x:v>
      </x:c>
      <x:c r="C2095" s="9">
        <x:v>2015</x:v>
      </x:c>
      <x:c r="D2095" s="11">
        <x:v>995.1</x:v>
      </x:c>
      <x:c r="E2095" s="11">
        <x:v>563.6</x:v>
      </x:c>
      <x:c r="F2095" s="11">
        <x:v>515.4</x:v>
      </x:c>
      <x:c r="G2095" s="11">
        <x:v>630.1</x:v>
      </x:c>
      <x:c r="H2095" s="11">
        <x:v>31.4</x:v>
      </x:c>
      <x:c r="I2095" s="11">
        <x:v>365</x:v>
      </x:c>
      <x:c r="J2095" s="11">
        <x:v>210.8</x:v>
      </x:c>
      <x:c r="K2095" s="11">
        <x:v>182.4</x:v>
      </x:c>
      <x:c r="L2095" s="11">
        <x:v>5.7</x:v>
      </x:c>
      <x:c r="M2095" s="11">
        <x:v>31.4</x:v>
      </x:c>
      <x:c r="N2095" s="11">
        <x:v>0</x:v>
      </x:c>
      <x:c r="O2095" s="11">
        <x:v>1283.5</x:v>
      </x:c>
      <x:c r="P2095" s="11">
        <x:v>91.7</x:v>
      </x:c>
      <x:c r="Q2095" s="11">
        <x:v>108.6</x:v>
      </x:c>
      <x:c r="R2095" s="11">
        <x:v>0.4</x:v>
      </x:c>
      <x:c r="S2095" s="11">
        <x:v>64.3</x:v>
      </x:c>
      <x:c r="T2095" s="11">
        <x:v>126.8</x:v>
      </x:c>
      <x:c r="U2095" s="11">
        <x:v>1221.451</x:v>
      </x:c>
      <x:c r="V2095" s="11">
        <x:v>18</x:v>
      </x:c>
      <x:c r="W2095" s="12">
        <x:v>0</x:v>
      </x:c>
      <x:c r="X2095" s="8">
        <x:v>0</x:v>
      </x:c>
      <x:c r="Y2095" s="13">
        <x:f t="shared" si="192"/>
        <x:v>1.0935195964299573</x:v>
      </x:c>
      <x:c r="Z2095" s="13">
        <x:f t="shared" si="193"/>
        <x:v>0.63320269319666367</x:v>
      </x:c>
      <x:c r="AA2095" s="13">
        <x:f t="shared" si="194"/>
        <x:v>6.4616621445080888E-2</x:v>
      </x:c>
      <x:c r="AB2095" s="13">
        <x:f t="shared" si="195"/>
        <x:v>9.2151542558536831E-2</x:v>
      </x:c>
      <x:c r="AC2095" s="13">
        <x:f t="shared" si="196"/>
        <x:v>0.20123789874623074</x:v>
      </x:c>
      <x:c r="AD2095" s="13">
        <x:f t="shared" si="197"/>
        <x:v>0.21183800623052959</x:v>
      </x:c>
      <x:c r="AE2095" s="50" t="n">
        <x:f>IF(OR(NOT(ISNUMBER(Q2095)),NOT(ISNUMBER(R2095))),"",IF(Q2095&lt;R2095,1,0))</x:f>
        <x:v>0</x:v>
      </x:c>
      <x:c r="AF2095" s="50" t="n">
        <x:f>IFERROR(IF(AND(A2095=A2094,C2095=C2094+1,ISNUMBER(AE2094)),AE2094,""),"")</x:f>
        <x:v>0</x:v>
      </x:c>
      <x:c r="AG2095" s="52" t="n">
        <x:f>IFERROR(IF(AND(A2095=A2094,C2095=C2094+1,ISNUMBER(U2095),ISNUMBER(U2094),U2094&lt;&gt;0),U2095/U2094-1,""),"")</x:f>
        <x:v>0.33163007217146734</x:v>
      </x:c>
      <x:c r="AH2095" s="50" t="n">
        <x:f>IF(AND(ISNUMBER(AE2095),ISNUMBER(AF2095),ISNUMBER(AG2095)),IF(AND(AE2095=1,AF2095=1,AG2095&lt;0),1,0),"")</x:f>
        <x:v>0</x:v>
      </x:c>
      <x:c r="AI2095" s="50" t="n">
        <x:f>IF(AND(A2095=A2096,C2096=C2095+1,ISNUMBER(AH2096)),C2096,"")</x:f>
        <x:v>2016</x:v>
      </x:c>
      <x:c r="AJ2095" s="50" t="n">
        <x:f>IF(AND(A2095=A2096,C2096=C2095+1,ISNUMBER(AH2096)),AH2096,"")</x:f>
        <x:v>0</x:v>
      </x:c>
    </x:row>
    <x:row r="2096" ht="15">
      <x:c r="A2096" s="9" t="s">
        <x:v>152</x:v>
      </x:c>
      <x:c r="B2096" s="10">
        <x:v>42735</x:v>
      </x:c>
      <x:c r="C2096" s="9">
        <x:v>2016</x:v>
      </x:c>
      <x:c r="D2096" s="11">
        <x:v>1147.4000000000001</x:v>
      </x:c>
      <x:c r="E2096" s="11">
        <x:v>652.79999999999995</x:v>
      </x:c>
      <x:c r="F2096" s="11">
        <x:v>623.20000000000005</x:v>
      </x:c>
      <x:c r="G2096" s="11">
        <x:v>740.4</x:v>
      </x:c>
      <x:c r="H2096" s="11">
        <x:v>35.799999999999997</x:v>
      </x:c>
      <x:c r="I2096" s="11">
        <x:v>407</x:v>
      </x:c>
      <x:c r="J2096" s="11">
        <x:v>204.8</x:v>
      </x:c>
      <x:c r="K2096" s="11">
        <x:v>223.6</x:v>
      </x:c>
      <x:c r="L2096" s="11">
        <x:v>5.3</x:v>
      </x:c>
      <x:c r="M2096" s="11">
        <x:v>35.799999999999997</x:v>
      </x:c>
      <x:c r="N2096" s="11">
        <x:v>0</x:v>
      </x:c>
      <x:c r="O2096" s="11">
        <x:v>1445.9</x:v>
      </x:c>
      <x:c r="P2096" s="11">
        <x:v>94.1</x:v>
      </x:c>
      <x:c r="Q2096" s="11">
        <x:v>113.7</x:v>
      </x:c>
      <x:c r="R2096" s="11">
        <x:v>1.3</x:v>
      </x:c>
      <x:c r="S2096" s="11">
        <x:v>66.900000000000006</x:v>
      </x:c>
      <x:c r="T2096" s="11">
        <x:v>100.8</x:v>
      </x:c>
      <x:c r="U2096" s="11">
        <x:v>979.36680000000001</x:v>
      </x:c>
      <x:c r="V2096" s="11">
        <x:v>18</x:v>
      </x:c>
      <x:c r="W2096" s="12">
        <x:v>0</x:v>
      </x:c>
      <x:c r="X2096" s="8">
        <x:v>0</x:v>
      </x:c>
      <x:c r="Y2096" s="13">
        <x:f t="shared" si="192"/>
        <x:v>1.0474967907573811</x:v>
      </x:c>
      <x:c r="Z2096" s="13">
        <x:f t="shared" si="193"/>
        <x:v>0.64528499215617907</x:v>
      </x:c>
      <x:c r="AA2096" s="13">
        <x:f t="shared" si="194"/>
        <x:v>5.8305734704549417E-2</x:v>
      </x:c>
      <x:c r="AB2096" s="13">
        <x:f t="shared" si="195"/>
        <x:v>8.2011504270524657E-2</x:v>
      </x:c>
      <x:c r="AC2096" s="13">
        <x:f t="shared" si="196"/>
        <x:v>0.13614262560777957</x:v>
      </x:c>
      <x:c r="AD2096" s="13">
        <x:f t="shared" si="197"/>
        <x:v>0.17849050026146068</x:v>
      </x:c>
      <x:c r="AE2096" s="50" t="n">
        <x:f>IF(OR(NOT(ISNUMBER(Q2096)),NOT(ISNUMBER(R2096))),"",IF(Q2096&lt;R2096,1,0))</x:f>
        <x:v>0</x:v>
      </x:c>
      <x:c r="AF2096" s="50" t="n">
        <x:f>IFERROR(IF(AND(A2096=A2095,C2096=C2095+1,ISNUMBER(AE2095)),AE2095,""),"")</x:f>
        <x:v>0</x:v>
      </x:c>
      <x:c r="AG2096" s="52" t="n">
        <x:f>IFERROR(IF(AND(A2096=A2095,C2096=C2095+1,ISNUMBER(U2096),ISNUMBER(U2095),U2095&lt;&gt;0),U2096/U2095-1,""),"")</x:f>
        <x:v>-0.1981939512923564</x:v>
      </x:c>
      <x:c r="AH2096" s="50" t="n">
        <x:f>IF(AND(ISNUMBER(AE2096),ISNUMBER(AF2096),ISNUMBER(AG2096)),IF(AND(AE2096=1,AF2096=1,AG2096&lt;0),1,0),"")</x:f>
        <x:v>0</x:v>
      </x:c>
      <x:c r="AI2096" s="50" t="n">
        <x:f>IF(AND(A2096=A2097,C2097=C2096+1,ISNUMBER(AH2097)),C2097,"")</x:f>
        <x:v>2017</x:v>
      </x:c>
      <x:c r="AJ2096" s="50" t="n">
        <x:f>IF(AND(A2096=A2097,C2097=C2096+1,ISNUMBER(AH2097)),AH2097,"")</x:f>
        <x:v>0</x:v>
      </x:c>
    </x:row>
    <x:row r="2097" ht="15">
      <x:c r="A2097" s="9" t="s">
        <x:v>152</x:v>
      </x:c>
      <x:c r="B2097" s="10">
        <x:v>43100</x:v>
      </x:c>
      <x:c r="C2097" s="9">
        <x:v>2017</x:v>
      </x:c>
      <x:c r="D2097" s="11">
        <x:v>1272.5999999999999</x:v>
      </x:c>
      <x:c r="E2097" s="11">
        <x:v>708.2</x:v>
      </x:c>
      <x:c r="F2097" s="11">
        <x:v>743.9</x:v>
      </x:c>
      <x:c r="G2097" s="11">
        <x:v>830.9</x:v>
      </x:c>
      <x:c r="H2097" s="11">
        <x:v>110.2</x:v>
      </x:c>
      <x:c r="I2097" s="11">
        <x:v>441.7</x:v>
      </x:c>
      <x:c r="J2097" s="11">
        <x:v>247.2</x:v>
      </x:c>
      <x:c r="K2097" s="11">
        <x:v>208.8</x:v>
      </x:c>
      <x:c r="L2097" s="11">
        <x:v>0</x:v>
      </x:c>
      <x:c r="M2097" s="11">
        <x:v>110.1</x:v>
      </x:c>
      <x:c r="N2097" s="11">
        <x:v>0.1</x:v>
      </x:c>
      <x:c r="O2097" s="11">
        <x:v>1600</x:v>
      </x:c>
      <x:c r="P2097" s="11">
        <x:v>104</x:v>
      </x:c>
      <x:c r="Q2097" s="11">
        <x:v>124.5</x:v>
      </x:c>
      <x:c r="R2097" s="11">
        <x:v>2.1</x:v>
      </x:c>
      <x:c r="S2097" s="11">
        <x:v>80.099999999999994</x:v>
      </x:c>
      <x:c r="T2097" s="11">
        <x:v>120</x:v>
      </x:c>
      <x:c r="U2097" s="11">
        <x:v>1409.3782000000001</x:v>
      </x:c>
      <x:c r="V2097" s="11">
        <x:v>18</x:v>
      </x:c>
      <x:c r="W2097" s="12">
        <x:v>0</x:v>
      </x:c>
      <x:c r="X2097" s="8">
        <x:v>0</x:v>
      </x:c>
      <x:c r="Y2097" s="13">
        <x:f t="shared" si="192"/>
        <x:v>0.95200967872025821</x:v>
      </x:c>
      <x:c r="Z2097" s="13">
        <x:f t="shared" si="193"/>
        <x:v>0.65291529152915295</x:v>
      </x:c>
      <x:c r="AA2097" s="13">
        <x:f t="shared" si="194"/>
        <x:v>6.2942008486562936E-2</x:v>
      </x:c>
      <x:c r="AB2097" s="13">
        <x:f t="shared" si="195"/>
        <x:v>8.1722457960081735E-2</x:v>
      </x:c>
      <x:c r="AC2097" s="13">
        <x:f t="shared" si="196"/>
        <x:v>0.14442171139728005</x:v>
      </x:c>
      <x:c r="AD2097" s="13">
        <x:f t="shared" si="197"/>
        <x:v>0.19424799622819425</x:v>
      </x:c>
      <x:c r="AE2097" s="50" t="n">
        <x:f>IF(OR(NOT(ISNUMBER(Q2097)),NOT(ISNUMBER(R2097))),"",IF(Q2097&lt;R2097,1,0))</x:f>
        <x:v>0</x:v>
      </x:c>
      <x:c r="AF2097" s="50" t="n">
        <x:f>IFERROR(IF(AND(A2097=A2096,C2097=C2096+1,ISNUMBER(AE2096)),AE2096,""),"")</x:f>
        <x:v>0</x:v>
      </x:c>
      <x:c r="AG2097" s="52" t="n">
        <x:f>IFERROR(IF(AND(A2097=A2096,C2097=C2096+1,ISNUMBER(U2097),ISNUMBER(U2096),U2096&lt;&gt;0),U2097/U2096-1,""),"")</x:f>
        <x:v>0.439070836381221</x:v>
      </x:c>
      <x:c r="AH2097" s="50" t="n">
        <x:f>IF(AND(ISNUMBER(AE2097),ISNUMBER(AF2097),ISNUMBER(AG2097)),IF(AND(AE2097=1,AF2097=1,AG2097&lt;0),1,0),"")</x:f>
        <x:v>0</x:v>
      </x:c>
      <x:c r="AI2097" s="50" t="n">
        <x:f>IF(AND(A2097=A2098,C2098=C2097+1,ISNUMBER(AH2098)),C2098,"")</x:f>
        <x:v>2018</x:v>
      </x:c>
      <x:c r="AJ2097" s="50" t="n">
        <x:f>IF(AND(A2097=A2098,C2098=C2097+1,ISNUMBER(AH2098)),AH2098,"")</x:f>
        <x:v>0</x:v>
      </x:c>
    </x:row>
    <x:row r="2098" ht="15">
      <x:c r="A2098" s="9" t="s">
        <x:v>152</x:v>
      </x:c>
      <x:c r="B2098" s="10">
        <x:v>43465</x:v>
      </x:c>
      <x:c r="C2098" s="9">
        <x:v>2018</x:v>
      </x:c>
      <x:c r="D2098" s="11">
        <x:v>1399.2</x:v>
      </x:c>
      <x:c r="E2098" s="11">
        <x:v>762.8</x:v>
      </x:c>
      <x:c r="F2098" s="11">
        <x:v>675.9</x:v>
      </x:c>
      <x:c r="G2098" s="11">
        <x:v>894.2</x:v>
      </x:c>
      <x:c r="H2098" s="11">
        <x:v>150</x:v>
      </x:c>
      <x:c r="I2098" s="11">
        <x:v>505</x:v>
      </x:c>
      <x:c r="J2098" s="11">
        <x:v>286.5</x:v>
      </x:c>
      <x:c r="K2098" s="11">
        <x:v>223.9</x:v>
      </x:c>
      <x:c r="L2098" s="11">
        <x:v>0</x:v>
      </x:c>
      <x:c r="M2098" s="11">
        <x:v>0.4</x:v>
      </x:c>
      <x:c r="N2098" s="11">
        <x:v>149.6</x:v>
      </x:c>
      <x:c r="O2098" s="11">
        <x:v>1761.4</x:v>
      </x:c>
      <x:c r="P2098" s="11">
        <x:v>100.6</x:v>
      </x:c>
      <x:c r="Q2098" s="11">
        <x:v>125.8</x:v>
      </x:c>
      <x:c r="R2098" s="11">
        <x:v>5.0999999999999996</x:v>
      </x:c>
      <x:c r="S2098" s="11">
        <x:v>76.7</x:v>
      </x:c>
      <x:c r="T2098" s="11">
        <x:v>123.5</x:v>
      </x:c>
      <x:c r="U2098" s="11">
        <x:v>1010.4699000000001</x:v>
      </x:c>
      <x:c r="V2098" s="11">
        <x:v>18</x:v>
      </x:c>
      <x:c r="W2098" s="12">
        <x:v>0</x:v>
      </x:c>
      <x:c r="X2098" s="8">
        <x:v>0</x:v>
      </x:c>
      <x:c r="Y2098" s="13">
        <x:f t="shared" si="192"/>
        <x:v>1.1285693149874241</x:v>
      </x:c>
      <x:c r="Z2098" s="13">
        <x:f t="shared" si="193"/>
        <x:v>0.63907947398513443</x:v>
      </x:c>
      <x:c r="AA2098" s="13">
        <x:f t="shared" si="194"/>
        <x:v>5.4817038307604343E-2</x:v>
      </x:c>
      <x:c r="AB2098" s="13">
        <x:f t="shared" si="195"/>
        <x:v>7.1898227558604907E-2</x:v>
      </x:c>
      <x:c r="AC2098" s="13">
        <x:f t="shared" si="196"/>
        <x:v>0.13811227913218518</x:v>
      </x:c>
      <x:c r="AD2098" s="13">
        <x:f t="shared" si="197"/>
        <x:v>0.20475986277873071</x:v>
      </x:c>
      <x:c r="AE2098" s="50" t="n">
        <x:f>IF(OR(NOT(ISNUMBER(Q2098)),NOT(ISNUMBER(R2098))),"",IF(Q2098&lt;R2098,1,0))</x:f>
        <x:v>0</x:v>
      </x:c>
      <x:c r="AF2098" s="50" t="n">
        <x:f>IFERROR(IF(AND(A2098=A2097,C2098=C2097+1,ISNUMBER(AE2097)),AE2097,""),"")</x:f>
        <x:v>0</x:v>
      </x:c>
      <x:c r="AG2098" s="52" t="n">
        <x:f>IFERROR(IF(AND(A2098=A2097,C2098=C2097+1,ISNUMBER(U2098),ISNUMBER(U2097),U2097&lt;&gt;0),U2098/U2097-1,""),"")</x:f>
        <x:v>-0.2830385059170065</x:v>
      </x:c>
      <x:c r="AH2098" s="50" t="n">
        <x:f>IF(AND(ISNUMBER(AE2098),ISNUMBER(AF2098),ISNUMBER(AG2098)),IF(AND(AE2098=1,AF2098=1,AG2098&lt;0),1,0),"")</x:f>
        <x:v>0</x:v>
      </x:c>
      <x:c r="AI2098" s="50" t="n">
        <x:f>IF(AND(A2098=A2099,C2099=C2098+1,ISNUMBER(AH2099)),C2099,"")</x:f>
        <x:v>2019</x:v>
      </x:c>
      <x:c r="AJ2098" s="50" t="n">
        <x:f>IF(AND(A2098=A2099,C2099=C2098+1,ISNUMBER(AH2099)),AH2099,"")</x:f>
        <x:v>0</x:v>
      </x:c>
    </x:row>
    <x:row r="2099" ht="15">
      <x:c r="A2099" s="9" t="s">
        <x:v>152</x:v>
      </x:c>
      <x:c r="B2099" s="10">
        <x:v>43830</x:v>
      </x:c>
      <x:c r="C2099" s="9">
        <x:v>2019</x:v>
      </x:c>
      <x:c r="D2099" s="11">
        <x:v>1649.5</x:v>
      </x:c>
      <x:c r="E2099" s="11">
        <x:v>790.1</x:v>
      </x:c>
      <x:c r="F2099" s="11">
        <x:v>723.6</x:v>
      </x:c>
      <x:c r="G2099" s="11">
        <x:v>1146.3</x:v>
      </x:c>
      <x:c r="H2099" s="11">
        <x:v>448.5</x:v>
      </x:c>
      <x:c r="I2099" s="11">
        <x:v>503.2</x:v>
      </x:c>
      <x:c r="J2099" s="11">
        <x:v>306.2</x:v>
      </x:c>
      <x:c r="K2099" s="11">
        <x:v>209.9</x:v>
      </x:c>
      <x:c r="L2099" s="11">
        <x:v>0</x:v>
      </x:c>
      <x:c r="M2099" s="11">
        <x:v>78.7</x:v>
      </x:c>
      <x:c r="N2099" s="11">
        <x:v>369.8</x:v>
      </x:c>
      <x:c r="O2099" s="11">
        <x:v>1913.4</x:v>
      </x:c>
      <x:c r="P2099" s="11">
        <x:v>115.6</x:v>
      </x:c>
      <x:c r="Q2099" s="11">
        <x:v>186.6</x:v>
      </x:c>
      <x:c r="R2099" s="11">
        <x:v>17.7</x:v>
      </x:c>
      <x:c r="S2099" s="11">
        <x:v>82.9</x:v>
      </x:c>
      <x:c r="T2099" s="11">
        <x:v>104.1</x:v>
      </x:c>
      <x:c r="U2099" s="11">
        <x:v>1623.6937</x:v>
      </x:c>
      <x:c r="V2099" s="11">
        <x:v>18</x:v>
      </x:c>
      <x:c r="W2099" s="12">
        <x:v>0</x:v>
      </x:c>
      <x:c r="X2099" s="8">
        <x:v>0</x:v>
      </x:c>
      <x:c r="Y2099" s="13">
        <x:f t="shared" si="192"/>
        <x:v>1.091901603095633</x:v>
      </x:c>
      <x:c r="Z2099" s="13">
        <x:f t="shared" si="193"/>
        <x:v>0.69493785995756285</x:v>
      </x:c>
      <x:c r="AA2099" s="13">
        <x:f t="shared" si="194"/>
        <x:v>5.0257653834495306E-2</x:v>
      </x:c>
      <x:c r="AB2099" s="13">
        <x:f t="shared" si="195"/>
        <x:v>7.0081842982722034E-2</x:v>
      </x:c>
      <x:c r="AC2099" s="13">
        <x:f t="shared" si="196"/>
        <x:v>9.081392305679141E-2</x:v>
      </x:c>
      <x:c r="AD2099" s="13">
        <x:f t="shared" si="197"/>
        <x:v>0.18563200969990906</x:v>
      </x:c>
      <x:c r="AE2099" s="50" t="n">
        <x:f>IF(OR(NOT(ISNUMBER(Q2099)),NOT(ISNUMBER(R2099))),"",IF(Q2099&lt;R2099,1,0))</x:f>
        <x:v>0</x:v>
      </x:c>
      <x:c r="AF2099" s="50" t="n">
        <x:f>IFERROR(IF(AND(A2099=A2098,C2099=C2098+1,ISNUMBER(AE2098)),AE2098,""),"")</x:f>
        <x:v>0</x:v>
      </x:c>
      <x:c r="AG2099" s="52" t="n">
        <x:f>IFERROR(IF(AND(A2099=A2098,C2099=C2098+1,ISNUMBER(U2099),ISNUMBER(U2098),U2098&lt;&gt;0),U2099/U2098-1,""),"")</x:f>
        <x:v>0.6068699324937832</x:v>
      </x:c>
      <x:c r="AH2099" s="50" t="n">
        <x:f>IF(AND(ISNUMBER(AE2099),ISNUMBER(AF2099),ISNUMBER(AG2099)),IF(AND(AE2099=1,AF2099=1,AG2099&lt;0),1,0),"")</x:f>
        <x:v>0</x:v>
      </x:c>
      <x:c r="AI2099" s="50" t="n">
        <x:f>IF(AND(A2099=A2100,C2100=C2099+1,ISNUMBER(AH2100)),C2100,"")</x:f>
        <x:v>2020</x:v>
      </x:c>
      <x:c r="AJ2099" s="50" t="n">
        <x:f>IF(AND(A2099=A2100,C2100=C2099+1,ISNUMBER(AH2100)),AH2100,"")</x:f>
        <x:v>0</x:v>
      </x:c>
    </x:row>
    <x:row r="2100" ht="15">
      <x:c r="A2100" s="9" t="s">
        <x:v>152</x:v>
      </x:c>
      <x:c r="B2100" s="10">
        <x:v>44196</x:v>
      </x:c>
      <x:c r="C2100" s="9">
        <x:v>2020</x:v>
      </x:c>
      <x:c r="D2100" s="11">
        <x:v>1747.3</x:v>
      </x:c>
      <x:c r="E2100" s="11">
        <x:v>845.2</x:v>
      </x:c>
      <x:c r="F2100" s="11">
        <x:v>711.1</x:v>
      </x:c>
      <x:c r="G2100" s="11">
        <x:v>1165.7</x:v>
      </x:c>
      <x:c r="H2100" s="11">
        <x:v>464.8</x:v>
      </x:c>
      <x:c r="I2100" s="11">
        <x:v>581.6</x:v>
      </x:c>
      <x:c r="J2100" s="11">
        <x:v>390.1</x:v>
      </x:c>
      <x:c r="K2100" s="11">
        <x:v>338.3</x:v>
      </x:c>
      <x:c r="L2100" s="11">
        <x:v>0</x:v>
      </x:c>
      <x:c r="M2100" s="11">
        <x:v>57.4</x:v>
      </x:c>
      <x:c r="N2100" s="11">
        <x:v>407.4</x:v>
      </x:c>
      <x:c r="O2100" s="11">
        <x:v>1740.5</x:v>
      </x:c>
      <x:c r="P2100" s="11">
        <x:v>85.8</x:v>
      </x:c>
      <x:c r="Q2100" s="11">
        <x:v>159.69999999999999</x:v>
      </x:c>
      <x:c r="R2100" s="11">
        <x:v>15.4</x:v>
      </x:c>
      <x:c r="S2100" s="11">
        <x:v>67.599999999999994</x:v>
      </x:c>
      <x:c r="T2100" s="11">
        <x:v>252.2</x:v>
      </x:c>
      <x:c r="U2100" s="11">
        <x:v>1365.5574999999999</x:v>
      </x:c>
      <x:c r="V2100" s="11">
        <x:v>18</x:v>
      </x:c>
      <x:c r="W2100" s="12">
        <x:v>0</x:v>
      </x:c>
      <x:c r="X2100" s="8">
        <x:v>0</x:v>
      </x:c>
      <x:c r="Y2100" s="13">
        <x:f t="shared" si="192"/>
        <x:v>1.1885810715792435</x:v>
      </x:c>
      <x:c r="Z2100" s="13">
        <x:f t="shared" si="193"/>
        <x:v>0.66714359297201398</x:v>
      </x:c>
      <x:c r="AA2100" s="13">
        <x:f t="shared" si="194"/>
        <x:v>3.8688261889772792E-2</x:v>
      </x:c>
      <x:c r="AB2100" s="13">
        <x:f t="shared" si="195"/>
        <x:v>4.9104332398557778E-2</x:v>
      </x:c>
      <x:c r="AC2100" s="13">
        <x:f t="shared" si="196"/>
        <x:v>0.21635069057218836</x:v>
      </x:c>
      <x:c r="AD2100" s="13">
        <x:f t="shared" si="197"/>
        <x:v>0.22325874205917703</x:v>
      </x:c>
      <x:c r="AE2100" s="50" t="n">
        <x:f>IF(OR(NOT(ISNUMBER(Q2100)),NOT(ISNUMBER(R2100))),"",IF(Q2100&lt;R2100,1,0))</x:f>
        <x:v>0</x:v>
      </x:c>
      <x:c r="AF2100" s="50" t="n">
        <x:f>IFERROR(IF(AND(A2100=A2099,C2100=C2099+1,ISNUMBER(AE2099)),AE2099,""),"")</x:f>
        <x:v>0</x:v>
      </x:c>
      <x:c r="AG2100" s="52" t="n">
        <x:f>IFERROR(IF(AND(A2100=A2099,C2100=C2099+1,ISNUMBER(U2100),ISNUMBER(U2099),U2099&lt;&gt;0),U2100/U2099-1,""),"")</x:f>
        <x:v>-0.158980847188112</x:v>
      </x:c>
      <x:c r="AH2100" s="50" t="n">
        <x:f>IF(AND(ISNUMBER(AE2100),ISNUMBER(AF2100),ISNUMBER(AG2100)),IF(AND(AE2100=1,AF2100=1,AG2100&lt;0),1,0),"")</x:f>
        <x:v>0</x:v>
      </x:c>
      <x:c r="AI2100" s="50" t="n">
        <x:f>IF(AND(A2100=A2101,C2101=C2100+1,ISNUMBER(AH2101)),C2101,"")</x:f>
        <x:v>2021</x:v>
      </x:c>
      <x:c r="AJ2100" s="50" t="n">
        <x:f>IF(AND(A2100=A2101,C2101=C2100+1,ISNUMBER(AH2101)),AH2101,"")</x:f>
        <x:v>0</x:v>
      </x:c>
    </x:row>
    <x:row r="2101" ht="15">
      <x:c r="A2101" s="9" t="s">
        <x:v>152</x:v>
      </x:c>
      <x:c r="B2101" s="10">
        <x:v>44561</x:v>
      </x:c>
      <x:c r="C2101" s="9">
        <x:v>2021</x:v>
      </x:c>
      <x:c r="D2101" s="11">
        <x:v>2247.4</x:v>
      </x:c>
      <x:c r="E2101" s="11">
        <x:v>1302.3</x:v>
      </x:c>
      <x:c r="F2101" s="11">
        <x:v>1044.5</x:v>
      </x:c>
      <x:c r="G2101" s="11">
        <x:v>1494</x:v>
      </x:c>
      <x:c r="H2101" s="11">
        <x:v>435.5</x:v>
      </x:c>
      <x:c r="I2101" s="11">
        <x:v>753.4</x:v>
      </x:c>
      <x:c r="J2101" s="11">
        <x:v>540</x:v>
      </x:c>
      <x:c r="K2101" s="11">
        <x:v>689.7</x:v>
      </x:c>
      <x:c r="L2101" s="11">
        <x:v>0</x:v>
      </x:c>
      <x:c r="M2101" s="11">
        <x:v>50.1</x:v>
      </x:c>
      <x:c r="N2101" s="11">
        <x:v>385.4</x:v>
      </x:c>
      <x:c r="O2101" s="11">
        <x:v>2147</x:v>
      </x:c>
      <x:c r="P2101" s="11">
        <x:v>183.9</x:v>
      </x:c>
      <x:c r="Q2101" s="11">
        <x:v>261.5</x:v>
      </x:c>
      <x:c r="R2101" s="11">
        <x:v>14.4</x:v>
      </x:c>
      <x:c r="S2101" s="11">
        <x:v>146.19999999999999</x:v>
      </x:c>
      <x:c r="T2101" s="11">
        <x:v>314.8</x:v>
      </x:c>
      <x:c r="U2101" s="11">
        <x:v>2030.3812</x:v>
      </x:c>
      <x:c r="V2101" s="11">
        <x:v>18</x:v>
      </x:c>
      <x:c r="W2101" s="12">
        <x:v>0</x:v>
      </x:c>
      <x:c r="X2101" s="8">
        <x:v>0</x:v>
      </x:c>
      <x:c r="Y2101" s="13">
        <x:f t="shared" si="192"/>
        <x:v>1.2468166586883676</x:v>
      </x:c>
      <x:c r="Z2101" s="13">
        <x:f t="shared" si="193"/>
        <x:v>0.66476817655957998</x:v>
      </x:c>
      <x:c r="AA2101" s="13">
        <x:f t="shared" si="194"/>
        <x:v>6.5052950075642962E-2</x:v>
      </x:c>
      <x:c r="AB2101" s="13">
        <x:f t="shared" si="195"/>
        <x:v>8.182789000622942E-2</x:v>
      </x:c>
      <x:c r="AC2101" s="13">
        <x:f t="shared" si="196"/>
        <x:v>0.21070950468540831</x:v>
      </x:c>
      <x:c r="AD2101" s="13">
        <x:f t="shared" si="197"/>
        <x:v>0.24027765417816141</x:v>
      </x:c>
      <x:c r="AE2101" s="50" t="n">
        <x:f>IF(OR(NOT(ISNUMBER(Q2101)),NOT(ISNUMBER(R2101))),"",IF(Q2101&lt;R2101,1,0))</x:f>
        <x:v>0</x:v>
      </x:c>
      <x:c r="AF2101" s="50" t="n">
        <x:f>IFERROR(IF(AND(A2101=A2100,C2101=C2100+1,ISNUMBER(AE2100)),AE2100,""),"")</x:f>
        <x:v>0</x:v>
      </x:c>
      <x:c r="AG2101" s="52" t="n">
        <x:f>IFERROR(IF(AND(A2101=A2100,C2101=C2100+1,ISNUMBER(U2101),ISNUMBER(U2100),U2100&lt;&gt;0),U2101/U2100-1,""),"")</x:f>
        <x:v>0.48685148739617357</x:v>
      </x:c>
      <x:c r="AH2101" s="50" t="n">
        <x:f>IF(AND(ISNUMBER(AE2101),ISNUMBER(AF2101),ISNUMBER(AG2101)),IF(AND(AE2101=1,AF2101=1,AG2101&lt;0),1,0),"")</x:f>
        <x:v>0</x:v>
      </x:c>
      <x:c r="AI2101" s="50" t="n">
        <x:f>IF(AND(A2101=A2102,C2102=C2101+1,ISNUMBER(AH2102)),C2102,"")</x:f>
        <x:v>2022</x:v>
      </x:c>
      <x:c r="AJ2101" s="50" t="n">
        <x:f>IF(AND(A2101=A2102,C2102=C2101+1,ISNUMBER(AH2102)),AH2102,"")</x:f>
        <x:v>0</x:v>
      </x:c>
    </x:row>
    <x:row r="2102" ht="15">
      <x:c r="A2102" s="9" t="s">
        <x:v>152</x:v>
      </x:c>
      <x:c r="B2102" s="10">
        <x:v>44926</x:v>
      </x:c>
      <x:c r="C2102" s="9">
        <x:v>2022</x:v>
      </x:c>
      <x:c r="D2102" s="11">
        <x:v>2322.5</x:v>
      </x:c>
      <x:c r="E2102" s="11">
        <x:v>1322.3</x:v>
      </x:c>
      <x:c r="F2102" s="11">
        <x:v>1067.7</x:v>
      </x:c>
      <x:c r="G2102" s="11">
        <x:v>1517.2</x:v>
      </x:c>
      <x:c r="H2102" s="11">
        <x:v>437.3</x:v>
      </x:c>
      <x:c r="I2102" s="11">
        <x:v>805.3</x:v>
      </x:c>
      <x:c r="J2102" s="11">
        <x:v>546.79999999999995</x:v>
      </x:c>
      <x:c r="K2102" s="11">
        <x:v>669.1</x:v>
      </x:c>
      <x:c r="L2102" s="11">
        <x:v>0</x:v>
      </x:c>
      <x:c r="M2102" s="11">
        <x:v>63.8</x:v>
      </x:c>
      <x:c r="N2102" s="11">
        <x:v>373.5</x:v>
      </x:c>
      <x:c r="O2102" s="11">
        <x:v>2298.3000000000002</x:v>
      </x:c>
      <x:c r="P2102" s="11">
        <x:v>146.1</x:v>
      </x:c>
      <x:c r="Q2102" s="11">
        <x:v>228.8</x:v>
      </x:c>
      <x:c r="R2102" s="11">
        <x:v>17.5</x:v>
      </x:c>
      <x:c r="S2102" s="11">
        <x:v>119.4</x:v>
      </x:c>
      <x:c r="T2102" s="11">
        <x:v>175.3</x:v>
      </x:c>
      <x:c r="U2102" s="11">
        <x:v>1191.6343999999999</x:v>
      </x:c>
      <x:c r="V2102" s="11">
        <x:v>18</x:v>
      </x:c>
      <x:c r="W2102" s="12">
        <x:v>0</x:v>
      </x:c>
      <x:c r="X2102" s="8">
        <x:v>0</x:v>
      </x:c>
      <x:c r="Y2102" s="13">
        <x:f t="shared" si="192"/>
        <x:v>1.2384564952702068</x:v>
      </x:c>
      <x:c r="Z2102" s="13">
        <x:f t="shared" si="193"/>
        <x:v>0.65326157158234666</x:v>
      </x:c>
      <x:c r="AA2102" s="13">
        <x:f t="shared" si="194"/>
        <x:v>5.1410118406889131E-2</x:v>
      </x:c>
      <x:c r="AB2102" s="13">
        <x:f t="shared" si="195"/>
        <x:v>6.2906350914962328E-2</x:v>
      </x:c>
      <x:c r="AC2102" s="13">
        <x:f t="shared" si="196"/>
        <x:v>0.11554178750329555</x:v>
      </x:c>
      <x:c r="AD2102" s="13">
        <x:f t="shared" si="197"/>
        <x:v>0.23543595263724432</x:v>
      </x:c>
      <x:c r="AE2102" s="50" t="n">
        <x:f>IF(OR(NOT(ISNUMBER(Q2102)),NOT(ISNUMBER(R2102))),"",IF(Q2102&lt;R2102,1,0))</x:f>
        <x:v>0</x:v>
      </x:c>
      <x:c r="AF2102" s="50" t="n">
        <x:f>IFERROR(IF(AND(A2102=A2101,C2102=C2101+1,ISNUMBER(AE2101)),AE2101,""),"")</x:f>
        <x:v>0</x:v>
      </x:c>
      <x:c r="AG2102" s="52" t="n">
        <x:f>IFERROR(IF(AND(A2102=A2101,C2102=C2101+1,ISNUMBER(U2102),ISNUMBER(U2101),U2101&lt;&gt;0),U2102/U2101-1,""),"")</x:f>
        <x:v>-0.4130981906254846</x:v>
      </x:c>
      <x:c r="AH2102" s="50" t="n">
        <x:f>IF(AND(ISNUMBER(AE2102),ISNUMBER(AF2102),ISNUMBER(AG2102)),IF(AND(AE2102=1,AF2102=1,AG2102&lt;0),1,0),"")</x:f>
        <x:v>0</x:v>
      </x:c>
      <x:c r="AI2102" s="50" t="n">
        <x:f>IF(AND(A2102=A2103,C2103=C2102+1,ISNUMBER(AH2103)),C2103,"")</x:f>
        <x:v>2023</x:v>
      </x:c>
      <x:c r="AJ2102" s="50" t="n">
        <x:f>IF(AND(A2102=A2103,C2103=C2102+1,ISNUMBER(AH2103)),AH2103,"")</x:f>
        <x:v>0</x:v>
      </x:c>
    </x:row>
    <x:row r="2103" ht="15">
      <x:c r="A2103" s="9" t="s">
        <x:v>152</x:v>
      </x:c>
      <x:c r="B2103" s="10">
        <x:v>45291</x:v>
      </x:c>
      <x:c r="C2103" s="9">
        <x:v>2023</x:v>
      </x:c>
      <x:c r="D2103" s="11">
        <x:v>2161.6</x:v>
      </x:c>
      <x:c r="E2103" s="11">
        <x:v>1181.9000000000001</x:v>
      </x:c>
      <x:c r="F2103" s="11">
        <x:v>992.6</x:v>
      </x:c>
      <x:c r="G2103" s="11">
        <x:v>1408.8</x:v>
      </x:c>
      <x:c r="H2103" s="11">
        <x:v>411.4</x:v>
      </x:c>
      <x:c r="I2103" s="11">
        <x:v>752.8</x:v>
      </x:c>
      <x:c r="J2103" s="11">
        <x:v>514.9</x:v>
      </x:c>
      <x:c r="K2103" s="11">
        <x:v>506.6</x:v>
      </x:c>
      <x:c r="L2103" s="11">
        <x:v>0</x:v>
      </x:c>
      <x:c r="M2103" s="11">
        <x:v>60.8</x:v>
      </x:c>
      <x:c r="N2103" s="11">
        <x:v>350.6</x:v>
      </x:c>
      <x:c r="O2103" s="11">
        <x:v>2238</x:v>
      </x:c>
      <x:c r="P2103" s="11">
        <x:v>33.1</x:v>
      </x:c>
      <x:c r="Q2103" s="11">
        <x:v>118.5</x:v>
      </x:c>
      <x:c r="R2103" s="11">
        <x:v>38.1</x:v>
      </x:c>
      <x:c r="S2103" s="11">
        <x:v>40.799999999999997</x:v>
      </x:c>
      <x:c r="T2103" s="11">
        <x:v>29</x:v>
      </x:c>
      <x:c r="U2103" s="11">
        <x:v>1399.1383000000001</x:v>
      </x:c>
      <x:c r="V2103" s="11">
        <x:v>18</x:v>
      </x:c>
      <x:c r="W2103" s="12">
        <x:v>0</x:v>
      </x:c>
      <x:c r="X2103" s="8">
        <x:v>0</x:v>
      </x:c>
      <x:c r="Y2103" s="13">
        <x:f t="shared" si="192"/>
        <x:v>1.1907112633487811</x:v>
      </x:c>
      <x:c r="Z2103" s="13">
        <x:f t="shared" si="193"/>
        <x:v>0.651739452257587</x:v>
      </x:c>
      <x:c r="AA2103" s="13">
        <x:f t="shared" si="194"/>
        <x:v>1.8874907475943746E-2</x:v>
      </x:c>
      <x:c r="AB2103" s="13">
        <x:f t="shared" si="195"/>
        <x:v>1.5312731310140638E-2</x:v>
      </x:c>
      <x:c r="AC2103" s="13">
        <x:f t="shared" si="196"/>
        <x:v>2.0584894946053381E-2</x:v>
      </x:c>
      <x:c r="AD2103" s="13">
        <x:f t="shared" si="197"/>
        <x:v>0.23820318282753516</x:v>
      </x:c>
      <x:c r="AE2103" s="50" t="n">
        <x:f>IF(OR(NOT(ISNUMBER(Q2103)),NOT(ISNUMBER(R2103))),"",IF(Q2103&lt;R2103,1,0))</x:f>
        <x:v>0</x:v>
      </x:c>
      <x:c r="AF2103" s="50" t="n">
        <x:f>IFERROR(IF(AND(A2103=A2102,C2103=C2102+1,ISNUMBER(AE2102)),AE2102,""),"")</x:f>
        <x:v>0</x:v>
      </x:c>
      <x:c r="AG2103" s="52" t="n">
        <x:f>IFERROR(IF(AND(A2103=A2102,C2103=C2102+1,ISNUMBER(U2103),ISNUMBER(U2102),U2102&lt;&gt;0),U2103/U2102-1,""),"")</x:f>
        <x:v>0.17413386186232982</x:v>
      </x:c>
      <x:c r="AH2103" s="50" t="n">
        <x:f>IF(AND(ISNUMBER(AE2103),ISNUMBER(AF2103),ISNUMBER(AG2103)),IF(AND(AE2103=1,AF2103=1,AG2103&lt;0),1,0),"")</x:f>
        <x:v>0</x:v>
      </x:c>
      <x:c r="AI2103" s="50" t="n">
        <x:f>IF(AND(A2103=A2104,C2104=C2103+1,ISNUMBER(AH2104)),C2104,"")</x:f>
        <x:v>2024</x:v>
      </x:c>
      <x:c r="AJ2103" s="50" t="n">
        <x:f>IF(AND(A2103=A2104,C2104=C2103+1,ISNUMBER(AH2104)),AH2104,"")</x:f>
        <x:v>0</x:v>
      </x:c>
    </x:row>
    <x:row r="2104" ht="15">
      <x:c r="A2104" s="9" t="s">
        <x:v>152</x:v>
      </x:c>
      <x:c r="B2104" s="10">
        <x:v>45657</x:v>
      </x:c>
      <x:c r="C2104" s="9">
        <x:v>2024</x:v>
      </x:c>
      <x:c r="D2104" s="11">
        <x:v>2251.3000000000002</x:v>
      </x:c>
      <x:c r="E2104" s="11">
        <x:v>1272.7</x:v>
      </x:c>
      <x:c r="F2104" s="11">
        <x:v>1092</x:v>
      </x:c>
      <x:c r="G2104" s="11">
        <x:v>1473.5</x:v>
      </x:c>
      <x:c r="H2104" s="11">
        <x:v>394</x:v>
      </x:c>
      <x:c r="I2104" s="11">
        <x:v>777.8</x:v>
      </x:c>
      <x:c r="J2104" s="11">
        <x:v>548.9</x:v>
      </x:c>
      <x:c r="K2104" s="11">
        <x:v>536.5</x:v>
      </x:c>
      <x:c r="L2104" s="11">
        <x:v>0</x:v>
      </x:c>
      <x:c r="M2104" s="11">
        <x:v>91</x:v>
      </x:c>
      <x:c r="N2104" s="11">
        <x:v>303</x:v>
      </x:c>
      <x:c r="O2104" s="11">
        <x:v>2404</x:v>
      </x:c>
      <x:c r="P2104" s="11">
        <x:v>66.3</x:v>
      </x:c>
      <x:c r="Q2104" s="11">
        <x:v>152.6</x:v>
      </x:c>
      <x:c r="R2104" s="11">
        <x:v>42.3</x:v>
      </x:c>
      <x:c r="S2104" s="11">
        <x:v>53.6</x:v>
      </x:c>
      <x:c r="T2104" s="11">
        <x:v>166.1</x:v>
      </x:c>
      <x:c r="U2104" s="11">
        <x:v>1497.6445000000001</x:v>
      </x:c>
      <x:c r="V2104" s="11">
        <x:v>18</x:v>
      </x:c>
      <x:c r="W2104" s="12">
        <x:v>0</x:v>
      </x:c>
      <x:c r="X2104" s="8">
        <x:v>0</x:v>
      </x:c>
      <x:c r="Y2104" s="13">
        <x:f t="shared" si="192"/>
        <x:v>1.1654761904761906</x:v>
      </x:c>
      <x:c r="Z2104" s="13">
        <x:f t="shared" si="193"/>
        <x:v>0.65451072713543279</x:v>
      </x:c>
      <x:c r="AA2104" s="13">
        <x:f t="shared" si="194"/>
        <x:v>2.3808466219517609E-2</x:v>
      </x:c>
      <x:c r="AB2104" s="13">
        <x:f t="shared" si="195"/>
        <x:v>2.9449651312574952E-2</x:v>
      </x:c>
      <x:c r="AC2104" s="13">
        <x:f t="shared" si="196"/>
        <x:v>0.11272480488632507</x:v>
      </x:c>
      <x:c r="AD2104" s="13">
        <x:f t="shared" si="197"/>
        <x:v>0.24381468484875402</x:v>
      </x:c>
      <x:c r="AE2104" s="50" t="n">
        <x:f>IF(OR(NOT(ISNUMBER(Q2104)),NOT(ISNUMBER(R2104))),"",IF(Q2104&lt;R2104,1,0))</x:f>
        <x:v>0</x:v>
      </x:c>
      <x:c r="AF2104" s="50" t="n">
        <x:f>IFERROR(IF(AND(A2104=A2103,C2104=C2103+1,ISNUMBER(AE2103)),AE2103,""),"")</x:f>
        <x:v>0</x:v>
      </x:c>
      <x:c r="AG2104" s="52" t="n">
        <x:f>IFERROR(IF(AND(A2104=A2103,C2104=C2103+1,ISNUMBER(U2104),ISNUMBER(U2103),U2103&lt;&gt;0),U2104/U2103-1,""),"")</x:f>
        <x:v>0.07040490564799784</x:v>
      </x:c>
      <x:c r="AH2104" s="50" t="n">
        <x:f>IF(AND(ISNUMBER(AE2104),ISNUMBER(AF2104),ISNUMBER(AG2104)),IF(AND(AE2104=1,AF2104=1,AG2104&lt;0),1,0),"")</x:f>
        <x:v>0</x:v>
      </x:c>
      <x:c r="AI2104" s="50" t="str">
        <x:f>IF(AND(A2104=A2105,C2105=C2104+1,ISNUMBER(AH2105)),C2105,"")</x:f>
      </x:c>
      <x:c r="AJ2104" s="50" t="str">
        <x:f>IF(AND(A2104=A2105,C2105=C2104+1,ISNUMBER(AH2105)),AH2105,"")</x:f>
      </x:c>
    </x:row>
    <x:row r="2105" ht="15">
      <x:c r="A2105" s="9" t="s">
        <x:v>153</x:v>
      </x:c>
      <x:c r="B2105" s="10">
        <x:v>39447</x:v>
      </x:c>
      <x:c r="C2105" s="9">
        <x:v>2007</x:v>
      </x:c>
      <x:c r="D2105" s="11">
        <x:v>1708.0961</x:v>
      </x:c>
      <x:c r="E2105" s="11">
        <x:v>663.01490000000001</x:v>
      </x:c>
      <x:c r="F2105" s="11">
        <x:v>888.64610000000005</x:v>
      </x:c>
      <x:c r="G2105" s="11">
        <x:v>1093.8556000000001</x:v>
      </x:c>
      <x:c r="H2105" s="11">
        <x:v>82.2821</x:v>
      </x:c>
      <x:c r="I2105" s="11">
        <x:v>614.2405</x:v>
      </x:c>
      <x:c r="J2105" s="11">
        <x:v>607.10270000000003</x:v>
      </x:c>
      <x:c r="K2105" s="11">
        <x:v>283.32780000000002</x:v>
      </x:c>
      <x:c r="L2105" s="11">
        <x:v>0</x:v>
      </x:c>
      <x:c r="M2105" s="11">
        <x:v>32.317999999999998</x:v>
      </x:c>
      <x:c r="N2105" s="11">
        <x:v>49.963999999999999</x:v>
      </x:c>
      <x:c r="O2105" s="11">
        <x:v>1725.5011</x:v>
      </x:c>
      <x:c r="P2105" s="11">
        <x:v>243.49889999999999</x:v>
      </x:c>
      <x:c r="Q2105" s="11">
        <x:v>334.73599999999999</x:v>
      </x:c>
      <x:c r="R2105" s="11">
        <x:v>16.206600000000002</x:v>
      </x:c>
      <x:c r="S2105" s="11">
        <x:v>206.28380000000001</x:v>
      </x:c>
      <x:c r="T2105" s="11">
        <x:v>388.55790000000002</x:v>
      </x:c>
      <x:c r="U2105" s="11">
        <x:v>1596.2472</x:v>
      </x:c>
      <x:c r="V2105" s="11">
        <x:v>18</x:v>
      </x:c>
      <x:c r="W2105" s="12">
        <x:v>0</x:v>
      </x:c>
      <x:c r="X2105" s="8">
        <x:v>0</x:v>
      </x:c>
      <x:c r="Y2105" s="13">
        <x:f t="shared" si="192"/>
        <x:v>0.7460955491730622</x:v>
      </x:c>
      <x:c r="Z2105" s="13">
        <x:f t="shared" si="193"/>
        <x:v>0.64039464758452413</x:v>
      </x:c>
      <x:c r="AA2105" s="13">
        <x:f t="shared" si="194"/>
        <x:v>0.12076826356549845</x:v>
      </x:c>
      <x:c r="AB2105" s="13">
        <x:f t="shared" si="195"/>
        <x:v>0.14255573793535387</x:v>
      </x:c>
      <x:c r="AC2105" s="13">
        <x:f t="shared" si="196"/>
        <x:v>0.35521864129049574</x:v>
      </x:c>
      <x:c r="AD2105" s="13">
        <x:f t="shared" si="197"/>
        <x:v>0.35542654772175875</x:v>
      </x:c>
      <x:c r="AE2105" s="50" t="n">
        <x:f>IF(OR(NOT(ISNUMBER(Q2105)),NOT(ISNUMBER(R2105))),"",IF(Q2105&lt;R2105,1,0))</x:f>
        <x:v>0</x:v>
      </x:c>
      <x:c r="AF2105" s="50" t="str">
        <x:f>IFERROR(IF(AND(A2105=A2104,C2105=C2104+1,ISNUMBER(AE2104)),AE2104,""),"")</x:f>
      </x:c>
      <x:c r="AG2105" s="52" t="str">
        <x:f>IFERROR(IF(AND(A2105=A2104,C2105=C2104+1,ISNUMBER(U2105),ISNUMBER(U2104),U2104&lt;&gt;0),U2105/U2104-1,""),"")</x:f>
      </x:c>
      <x:c r="AH2105" s="50" t="str">
        <x:f>IF(AND(ISNUMBER(AE2105),ISNUMBER(AF2105),ISNUMBER(AG2105)),IF(AND(AE2105=1,AF2105=1,AG2105&lt;0),1,0),"")</x:f>
      </x:c>
      <x:c r="AI2105" s="50" t="n">
        <x:f>IF(AND(A2105=A2106,C2106=C2105+1,ISNUMBER(AH2106)),C2106,"")</x:f>
        <x:v>2008</x:v>
      </x:c>
      <x:c r="AJ2105" s="50" t="n">
        <x:f>IF(AND(A2105=A2106,C2106=C2105+1,ISNUMBER(AH2106)),AH2106,"")</x:f>
        <x:v>0</x:v>
      </x:c>
    </x:row>
    <x:row r="2106" ht="15">
      <x:c r="A2106" s="9" t="s">
        <x:v>153</x:v>
      </x:c>
      <x:c r="B2106" s="10">
        <x:v>39813</x:v>
      </x:c>
      <x:c r="C2106" s="9">
        <x:v>2008</x:v>
      </x:c>
      <x:c r="D2106" s="11">
        <x:v>1733.259</x:v>
      </x:c>
      <x:c r="E2106" s="11">
        <x:v>669.86699999999996</x:v>
      </x:c>
      <x:c r="F2106" s="11">
        <x:v>863.27729999999997</x:v>
      </x:c>
      <x:c r="G2106" s="11">
        <x:v>1033.2218</x:v>
      </x:c>
      <x:c r="H2106" s="11">
        <x:v>12.097300000000001</x:v>
      </x:c>
      <x:c r="I2106" s="11">
        <x:v>700.03729999999996</x:v>
      </x:c>
      <x:c r="J2106" s="11">
        <x:v>553.26700000000005</x:v>
      </x:c>
      <x:c r="K2106" s="11">
        <x:v>319.92129999999997</x:v>
      </x:c>
      <x:c r="L2106" s="11">
        <x:v>0</x:v>
      </x:c>
      <x:c r="M2106" s="11">
        <x:v>9.3279999999999994</x:v>
      </x:c>
      <x:c r="N2106" s="11">
        <x:v>2.7692999999999999</x:v>
      </x:c>
      <x:c r="O2106" s="11">
        <x:v>1994.8369</x:v>
      </x:c>
      <x:c r="P2106" s="11">
        <x:v>259.07690000000002</x:v>
      </x:c>
      <x:c r="Q2106" s="11">
        <x:v>374.81900000000002</x:v>
      </x:c>
      <x:c r="R2106" s="11">
        <x:v>12.592700000000001</x:v>
      </x:c>
      <x:c r="S2106" s="11">
        <x:v>210.92830000000001</x:v>
      </x:c>
      <x:c r="T2106" s="11">
        <x:v>408.15269999999998</x:v>
      </x:c>
      <x:c r="U2106" s="11">
        <x:v>681.79010000000005</x:v>
      </x:c>
      <x:c r="V2106" s="11">
        <x:v>18</x:v>
      </x:c>
      <x:c r="W2106" s="12">
        <x:v>0</x:v>
      </x:c>
      <x:c r="X2106" s="8">
        <x:v>0</x:v>
      </x:c>
      <x:c r="Y2106" s="13">
        <x:f t="shared" si="192"/>
        <x:v>0.77595808438377789</x:v>
      </x:c>
      <x:c r="Z2106" s="13">
        <x:f t="shared" si="193"/>
        <x:v>0.59611506416525173</x:v>
      </x:c>
      <x:c r="AA2106" s="13">
        <x:f t="shared" si="194"/>
        <x:v>0.12169462267324156</x:v>
      </x:c>
      <x:c r="AB2106" s="13">
        <x:f t="shared" si="195"/>
        <x:v>0.1494738524363641</x:v>
      </x:c>
      <x:c r="AC2106" s="13">
        <x:f t="shared" si="196"/>
        <x:v>0.3950291215303432</x:v>
      </x:c>
      <x:c r="AD2106" s="13">
        <x:f t="shared" si="197"/>
        <x:v>0.31920618903464515</x:v>
      </x:c>
      <x:c r="AE2106" s="50" t="n">
        <x:f>IF(OR(NOT(ISNUMBER(Q2106)),NOT(ISNUMBER(R2106))),"",IF(Q2106&lt;R2106,1,0))</x:f>
        <x:v>0</x:v>
      </x:c>
      <x:c r="AF2106" s="50" t="n">
        <x:f>IFERROR(IF(AND(A2106=A2105,C2106=C2105+1,ISNUMBER(AE2105)),AE2105,""),"")</x:f>
        <x:v>0</x:v>
      </x:c>
      <x:c r="AG2106" s="52" t="n">
        <x:f>IFERROR(IF(AND(A2106=A2105,C2106=C2105+1,ISNUMBER(U2106),ISNUMBER(U2105),U2105&lt;&gt;0),U2106/U2105-1,""),"")</x:f>
        <x:v>-0.5728793760765876</x:v>
      </x:c>
      <x:c r="AH2106" s="50" t="n">
        <x:f>IF(AND(ISNUMBER(AE2106),ISNUMBER(AF2106),ISNUMBER(AG2106)),IF(AND(AE2106=1,AF2106=1,AG2106&lt;0),1,0),"")</x:f>
        <x:v>0</x:v>
      </x:c>
      <x:c r="AI2106" s="50" t="n">
        <x:f>IF(AND(A2106=A2107,C2107=C2106+1,ISNUMBER(AH2107)),C2107,"")</x:f>
        <x:v>2009</x:v>
      </x:c>
      <x:c r="AJ2106" s="50" t="n">
        <x:f>IF(AND(A2106=A2107,C2107=C2106+1,ISNUMBER(AH2107)),AH2107,"")</x:f>
        <x:v>0</x:v>
      </x:c>
    </x:row>
    <x:row r="2107" ht="15">
      <x:c r="A2107" s="9" t="s">
        <x:v>153</x:v>
      </x:c>
      <x:c r="B2107" s="10">
        <x:v>40178</x:v>
      </x:c>
      <x:c r="C2107" s="9">
        <x:v>2009</x:v>
      </x:c>
      <x:c r="D2107" s="11">
        <x:v>1790.4902</x:v>
      </x:c>
      <x:c r="E2107" s="11">
        <x:v>739.57839999999999</x:v>
      </x:c>
      <x:c r="F2107" s="11">
        <x:v>814.66660000000002</x:v>
      </x:c>
      <x:c r="G2107" s="11">
        <x:v>983.89760000000001</x:v>
      </x:c>
      <x:c r="H2107" s="11">
        <x:v>13.0799</x:v>
      </x:c>
      <x:c r="I2107" s="11">
        <x:v>806.59259999999995</x:v>
      </x:c>
      <x:c r="J2107" s="11">
        <x:v>707.28240000000005</x:v>
      </x:c>
      <x:c r="K2107" s="11">
        <x:v>331.19549999999998</x:v>
      </x:c>
      <x:c r="L2107" s="11">
        <x:v>0</x:v>
      </x:c>
      <x:c r="M2107" s="11">
        <x:v>11.9495</x:v>
      </x:c>
      <x:c r="N2107" s="11">
        <x:v>1.1304000000000001</x:v>
      </x:c>
      <x:c r="O2107" s="11">
        <x:v>1652.1993</x:v>
      </x:c>
      <x:c r="P2107" s="11">
        <x:v>130.2843</x:v>
      </x:c>
      <x:c r="Q2107" s="11">
        <x:v>244.75290000000001</x:v>
      </x:c>
      <x:c r="R2107" s="11">
        <x:v>3.4449999999999998</x:v>
      </x:c>
      <x:c r="S2107" s="11">
        <x:v>104.9165</x:v>
      </x:c>
      <x:c r="T2107" s="11">
        <x:v>157.0615</x:v>
      </x:c>
      <x:c r="U2107" s="11">
        <x:v>1402.8325</x:v>
      </x:c>
      <x:c r="V2107" s="11">
        <x:v>18</x:v>
      </x:c>
      <x:c r="W2107" s="12">
        <x:v>0</x:v>
      </x:c>
      <x:c r="X2107" s="8">
        <x:v>0</x:v>
      </x:c>
      <x:c r="Y2107" s="13">
        <x:f t="shared" si="192"/>
        <x:v>0.90782953419226953</x:v>
      </x:c>
      <x:c r="Z2107" s="13">
        <x:f t="shared" si="193"/>
        <x:v>0.54951297694899426</x:v>
      </x:c>
      <x:c r="AA2107" s="13">
        <x:f t="shared" si="194"/>
        <x:v>5.8596522896355425E-2</x:v>
      </x:c>
      <x:c r="AB2107" s="13">
        <x:f t="shared" si="195"/>
        <x:v>7.2764598208915079E-2</x:v>
      </x:c>
      <x:c r="AC2107" s="13">
        <x:f t="shared" si="196"/>
        <x:v>0.15963195763461563</x:v>
      </x:c>
      <x:c r="AD2107" s="13">
        <x:f t="shared" si="197"/>
        <x:v>0.39502165384652765</x:v>
      </x:c>
      <x:c r="AE2107" s="50" t="n">
        <x:f>IF(OR(NOT(ISNUMBER(Q2107)),NOT(ISNUMBER(R2107))),"",IF(Q2107&lt;R2107,1,0))</x:f>
        <x:v>0</x:v>
      </x:c>
      <x:c r="AF2107" s="50" t="n">
        <x:f>IFERROR(IF(AND(A2107=A2106,C2107=C2106+1,ISNUMBER(AE2106)),AE2106,""),"")</x:f>
        <x:v>0</x:v>
      </x:c>
      <x:c r="AG2107" s="52" t="n">
        <x:f>IFERROR(IF(AND(A2107=A2106,C2107=C2106+1,ISNUMBER(U2107),ISNUMBER(U2106),U2106&lt;&gt;0),U2107/U2106-1,""),"")</x:f>
        <x:v>1.0575724112157099</x:v>
      </x:c>
      <x:c r="AH2107" s="50" t="n">
        <x:f>IF(AND(ISNUMBER(AE2107),ISNUMBER(AF2107),ISNUMBER(AG2107)),IF(AND(AE2107=1,AF2107=1,AG2107&lt;0),1,0),"")</x:f>
        <x:v>0</x:v>
      </x:c>
      <x:c r="AI2107" s="50" t="n">
        <x:f>IF(AND(A2107=A2108,C2108=C2107+1,ISNUMBER(AH2108)),C2108,"")</x:f>
        <x:v>2010</x:v>
      </x:c>
      <x:c r="AJ2107" s="50" t="n">
        <x:f>IF(AND(A2107=A2108,C2108=C2107+1,ISNUMBER(AH2108)),AH2108,"")</x:f>
        <x:v>0</x:v>
      </x:c>
    </x:row>
    <x:row r="2108" ht="15">
      <x:c r="A2108" s="9" t="s">
        <x:v>153</x:v>
      </x:c>
      <x:c r="B2108" s="10">
        <x:v>40543</x:v>
      </x:c>
      <x:c r="C2108" s="9">
        <x:v>2010</x:v>
      </x:c>
      <x:c r="D2108" s="11">
        <x:v>1782.3631</x:v>
      </x:c>
      <x:c r="E2108" s="11">
        <x:v>727.47609999999997</x:v>
      </x:c>
      <x:c r="F2108" s="11">
        <x:v>844.72040000000004</x:v>
      </x:c>
      <x:c r="G2108" s="11">
        <x:v>1024.9522999999999</x:v>
      </x:c>
      <x:c r="H2108" s="11">
        <x:v>20.424199999999999</x:v>
      </x:c>
      <x:c r="I2108" s="11">
        <x:v>757.41079999999999</x:v>
      </x:c>
      <x:c r="J2108" s="11">
        <x:v>631.27959999999996</x:v>
      </x:c>
      <x:c r="K2108" s="11">
        <x:v>302.77719999999999</x:v>
      </x:c>
      <x:c r="L2108" s="11">
        <x:v>0</x:v>
      </x:c>
      <x:c r="M2108" s="11">
        <x:v>12.161</x:v>
      </x:c>
      <x:c r="N2108" s="11">
        <x:v>8.2631999999999994</x:v>
      </x:c>
      <x:c r="O2108" s="11">
        <x:v>1608.1361999999999</x:v>
      </x:c>
      <x:c r="P2108" s="11">
        <x:v>11.129</x:v>
      </x:c>
      <x:c r="Q2108" s="11">
        <x:v>124.5826</x:v>
      </x:c>
      <x:c r="R2108" s="11">
        <x:v>0.9274</x:v>
      </x:c>
      <x:c r="S2108" s="11">
        <x:v>2.3184999999999998</x:v>
      </x:c>
      <x:c r="T2108" s="11">
        <x:v>127.0557</x:v>
      </x:c>
      <x:c r="U2108" s="11">
        <x:v>1267.3363999999999</x:v>
      </x:c>
      <x:c r="V2108" s="11">
        <x:v>18</x:v>
      </x:c>
      <x:c r="W2108" s="12">
        <x:v>0</x:v>
      </x:c>
      <x:c r="X2108" s="8">
        <x:v>0</x:v>
      </x:c>
      <x:c r="Y2108" s="13">
        <x:f t="shared" si="192"/>
        <x:v>0.86120342304980435</x:v>
      </x:c>
      <x:c r="Z2108" s="13">
        <x:f t="shared" si="193"/>
        <x:v>0.57505246826530454</x:v>
      </x:c>
      <x:c r="AA2108" s="13">
        <x:f t="shared" si="194"/>
        <x:v>1.3008011667207428E-3</x:v>
      </x:c>
      <x:c r="AB2108" s="13">
        <x:f t="shared" si="195"/>
        <x:v>6.2439578108411239E-3</x:v>
      </x:c>
      <x:c r="AC2108" s="13">
        <x:f t="shared" si="196"/>
        <x:v>0.1239625492815617</x:v>
      </x:c>
      <x:c r="AD2108" s="13">
        <x:f t="shared" si="197"/>
        <x:v>0.35418125521112953</x:v>
      </x:c>
      <x:c r="AE2108" s="50" t="n">
        <x:f>IF(OR(NOT(ISNUMBER(Q2108)),NOT(ISNUMBER(R2108))),"",IF(Q2108&lt;R2108,1,0))</x:f>
        <x:v>0</x:v>
      </x:c>
      <x:c r="AF2108" s="50" t="n">
        <x:f>IFERROR(IF(AND(A2108=A2107,C2108=C2107+1,ISNUMBER(AE2107)),AE2107,""),"")</x:f>
        <x:v>0</x:v>
      </x:c>
      <x:c r="AG2108" s="52" t="n">
        <x:f>IFERROR(IF(AND(A2108=A2107,C2108=C2107+1,ISNUMBER(U2108),ISNUMBER(U2107),U2107&lt;&gt;0),U2108/U2107-1,""),"")</x:f>
        <x:v>-0.09658751133866661</x:v>
      </x:c>
      <x:c r="AH2108" s="50" t="n">
        <x:f>IF(AND(ISNUMBER(AE2108),ISNUMBER(AF2108),ISNUMBER(AG2108)),IF(AND(AE2108=1,AF2108=1,AG2108&lt;0),1,0),"")</x:f>
        <x:v>0</x:v>
      </x:c>
      <x:c r="AI2108" s="50" t="n">
        <x:f>IF(AND(A2108=A2109,C2109=C2108+1,ISNUMBER(AH2109)),C2109,"")</x:f>
        <x:v>2011</x:v>
      </x:c>
      <x:c r="AJ2108" s="50" t="n">
        <x:f>IF(AND(A2108=A2109,C2109=C2108+1,ISNUMBER(AH2109)),AH2109,"")</x:f>
        <x:v>0</x:v>
      </x:c>
    </x:row>
    <x:row r="2109" ht="15">
      <x:c r="A2109" s="9" t="s">
        <x:v>153</x:v>
      </x:c>
      <x:c r="B2109" s="10">
        <x:v>40908</x:v>
      </x:c>
      <x:c r="C2109" s="9">
        <x:v>2011</x:v>
      </x:c>
      <x:c r="D2109" s="11">
        <x:v>1882.3272999999999</x:v>
      </x:c>
      <x:c r="E2109" s="11">
        <x:v>738.53859999999997</x:v>
      </x:c>
      <x:c r="F2109" s="11">
        <x:v>897.04060000000004</x:v>
      </x:c>
      <x:c r="G2109" s="11">
        <x:v>1105.7917</x:v>
      </x:c>
      <x:c r="H2109" s="11">
        <x:v>14.2683</x:v>
      </x:c>
      <x:c r="I2109" s="11">
        <x:v>776.53560000000004</x:v>
      </x:c>
      <x:c r="J2109" s="11">
        <x:v>657.58159999999998</x:v>
      </x:c>
      <x:c r="K2109" s="11">
        <x:v>306.30279999999999</x:v>
      </x:c>
      <x:c r="L2109" s="11">
        <x:v>0</x:v>
      </x:c>
      <x:c r="M2109" s="11">
        <x:v>3.7222</x:v>
      </x:c>
      <x:c r="N2109" s="11">
        <x:v>10.546099999999999</x:v>
      </x:c>
      <x:c r="O2109" s="11">
        <x:v>1864.6660999999999</x:v>
      </x:c>
      <x:c r="P2109" s="11">
        <x:v>87.892399999999995</x:v>
      </x:c>
      <x:c r="Q2109" s="11">
        <x:v>207.8623</x:v>
      </x:c>
      <x:c r="R2109" s="11">
        <x:v>2.2454000000000001</x:v>
      </x:c>
      <x:c r="S2109" s="11">
        <x:v>66.881600000000006</x:v>
      </x:c>
      <x:c r="T2109" s="11">
        <x:v>266.88490000000002</x:v>
      </x:c>
      <x:c r="U2109" s="11">
        <x:v>1234.394</x:v>
      </x:c>
      <x:c r="V2109" s="11">
        <x:v>18</x:v>
      </x:c>
      <x:c r="W2109" s="12">
        <x:v>0</x:v>
      </x:c>
      <x:c r="X2109" s="8">
        <x:v>0</x:v>
      </x:c>
      <x:c r="Y2109" s="13">
        <x:f t="shared" si="192"/>
        <x:v>0.82330565639949849</x:v>
      </x:c>
      <x:c r="Z2109" s="13">
        <x:f t="shared" si="193"/>
        <x:v>0.58745984292954789</x:v>
      </x:c>
      <x:c r="AA2109" s="13">
        <x:f t="shared" si="194"/>
        <x:v>3.5531334003390383E-2</x:v>
      </x:c>
      <x:c r="AB2109" s="13">
        <x:f t="shared" si="195"/>
        <x:v>4.6693473552660049E-2</x:v>
      </x:c>
      <x:c r="AC2109" s="13">
        <x:f t="shared" si="196"/>
        <x:v>0.24135187486033763</x:v>
      </x:c>
      <x:c r="AD2109" s="13">
        <x:f t="shared" si="197"/>
        <x:v>0.34934498373370032</x:v>
      </x:c>
      <x:c r="AE2109" s="50" t="n">
        <x:f>IF(OR(NOT(ISNUMBER(Q2109)),NOT(ISNUMBER(R2109))),"",IF(Q2109&lt;R2109,1,0))</x:f>
        <x:v>0</x:v>
      </x:c>
      <x:c r="AF2109" s="50" t="n">
        <x:f>IFERROR(IF(AND(A2109=A2108,C2109=C2108+1,ISNUMBER(AE2108)),AE2108,""),"")</x:f>
        <x:v>0</x:v>
      </x:c>
      <x:c r="AG2109" s="52" t="n">
        <x:f>IFERROR(IF(AND(A2109=A2108,C2109=C2108+1,ISNUMBER(U2109),ISNUMBER(U2108),U2108&lt;&gt;0),U2109/U2108-1,""),"")</x:f>
        <x:v>-0.025993414218987043</x:v>
      </x:c>
      <x:c r="AH2109" s="50" t="n">
        <x:f>IF(AND(ISNUMBER(AE2109),ISNUMBER(AF2109),ISNUMBER(AG2109)),IF(AND(AE2109=1,AF2109=1,AG2109&lt;0),1,0),"")</x:f>
        <x:v>0</x:v>
      </x:c>
      <x:c r="AI2109" s="50" t="n">
        <x:f>IF(AND(A2109=A2110,C2110=C2109+1,ISNUMBER(AH2110)),C2110,"")</x:f>
        <x:v>2012</x:v>
      </x:c>
      <x:c r="AJ2109" s="50" t="n">
        <x:f>IF(AND(A2109=A2110,C2110=C2109+1,ISNUMBER(AH2110)),AH2110,"")</x:f>
        <x:v>0</x:v>
      </x:c>
    </x:row>
    <x:row r="2110" ht="15">
      <x:c r="A2110" s="9" t="s">
        <x:v>153</x:v>
      </x:c>
      <x:c r="B2110" s="10">
        <x:v>41274</x:v>
      </x:c>
      <x:c r="C2110" s="9">
        <x:v>2012</x:v>
      </x:c>
      <x:c r="D2110" s="11">
        <x:v>2113.8962999999999</x:v>
      </x:c>
      <x:c r="E2110" s="11">
        <x:v>696.45699999999999</x:v>
      </x:c>
      <x:c r="F2110" s="11">
        <x:v>994.82249999999999</x:v>
      </x:c>
      <x:c r="G2110" s="11">
        <x:v>1257.2932000000001</x:v>
      </x:c>
      <x:c r="H2110" s="11">
        <x:v>19.977699999999999</x:v>
      </x:c>
      <x:c r="I2110" s="11">
        <x:v>856.60310000000004</x:v>
      </x:c>
      <x:c r="J2110" s="11">
        <x:v>755.41539999999998</x:v>
      </x:c>
      <x:c r="K2110" s="11">
        <x:v>214.8817</x:v>
      </x:c>
      <x:c r="L2110" s="11">
        <x:v>0</x:v>
      </x:c>
      <x:c r="M2110" s="11">
        <x:v>8.7706999999999997</x:v>
      </x:c>
      <x:c r="N2110" s="11">
        <x:v>11.207000000000001</x:v>
      </x:c>
      <x:c r="O2110" s="11">
        <x:v>1972.0061000000001</x:v>
      </x:c>
      <x:c r="P2110" s="11">
        <x:v>144.08439999999999</x:v>
      </x:c>
      <x:c r="Q2110" s="11">
        <x:v>253.6138</x:v>
      </x:c>
      <x:c r="R2110" s="11">
        <x:v>1.5851</x:v>
      </x:c>
      <x:c r="S2110" s="11">
        <x:v>112.3826</x:v>
      </x:c>
      <x:c r="T2110" s="11">
        <x:v>289.1198</x:v>
      </x:c>
      <x:c r="U2110" s="11">
        <x:v>1673.8277</x:v>
      </x:c>
      <x:c r="V2110" s="11">
        <x:v>18</x:v>
      </x:c>
      <x:c r="W2110" s="12">
        <x:v>0</x:v>
      </x:c>
      <x:c r="X2110" s="8">
        <x:v>0</x:v>
      </x:c>
      <x:c r="Y2110" s="13">
        <x:f t="shared" si="192"/>
        <x:v>0.70008167286123901</x:v>
      </x:c>
      <x:c r="Z2110" s="13">
        <x:f t="shared" si="193"/>
        <x:v>0.59477524985497165</x:v>
      </x:c>
      <x:c r="AA2110" s="13">
        <x:f t="shared" si="194"/>
        <x:v>5.3163724256483157E-2</x:v>
      </x:c>
      <x:c r="AB2110" s="13">
        <x:f t="shared" si="195"/>
        <x:v>6.8160581008633203E-2</x:v>
      </x:c>
      <x:c r="AC2110" s="13">
        <x:f t="shared" si="196"/>
        <x:v>0.22995415866402522</x:v>
      </x:c>
      <x:c r="AD2110" s="13">
        <x:f t="shared" si="197"/>
        <x:v>0.35735688642815638</x:v>
      </x:c>
      <x:c r="AE2110" s="50" t="n">
        <x:f>IF(OR(NOT(ISNUMBER(Q2110)),NOT(ISNUMBER(R2110))),"",IF(Q2110&lt;R2110,1,0))</x:f>
        <x:v>0</x:v>
      </x:c>
      <x:c r="AF2110" s="50" t="n">
        <x:f>IFERROR(IF(AND(A2110=A2109,C2110=C2109+1,ISNUMBER(AE2109)),AE2109,""),"")</x:f>
        <x:v>0</x:v>
      </x:c>
      <x:c r="AG2110" s="52" t="n">
        <x:f>IFERROR(IF(AND(A2110=A2109,C2110=C2109+1,ISNUMBER(U2110),ISNUMBER(U2109),U2109&lt;&gt;0),U2110/U2109-1,""),"")</x:f>
        <x:v>0.3559914419545138</x:v>
      </x:c>
      <x:c r="AH2110" s="50" t="n">
        <x:f>IF(AND(ISNUMBER(AE2110),ISNUMBER(AF2110),ISNUMBER(AG2110)),IF(AND(AE2110=1,AF2110=1,AG2110&lt;0),1,0),"")</x:f>
        <x:v>0</x:v>
      </x:c>
      <x:c r="AI2110" s="50" t="n">
        <x:f>IF(AND(A2110=A2111,C2111=C2110+1,ISNUMBER(AH2111)),C2111,"")</x:f>
        <x:v>2013</x:v>
      </x:c>
      <x:c r="AJ2110" s="50" t="n">
        <x:f>IF(AND(A2110=A2111,C2111=C2110+1,ISNUMBER(AH2111)),AH2111,"")</x:f>
        <x:v>0</x:v>
      </x:c>
    </x:row>
    <x:row r="2111" ht="15">
      <x:c r="A2111" s="9" t="s">
        <x:v>153</x:v>
      </x:c>
      <x:c r="B2111" s="10">
        <x:v>41639</x:v>
      </x:c>
      <x:c r="C2111" s="9">
        <x:v>2013</x:v>
      </x:c>
      <x:c r="D2111" s="11">
        <x:v>2720.6342</x:v>
      </x:c>
      <x:c r="E2111" s="11">
        <x:v>778.10500000000002</x:v>
      </x:c>
      <x:c r="F2111" s="11">
        <x:v>1257.0281</x:v>
      </x:c>
      <x:c r="G2111" s="11">
        <x:v>1868.8105</x:v>
      </x:c>
      <x:c r="H2111" s="11">
        <x:v>235.07149999999999</x:v>
      </x:c>
      <x:c r="I2111" s="11">
        <x:v>851.82370000000003</x:v>
      </x:c>
      <x:c r="J2111" s="11">
        <x:v>789.20420000000001</x:v>
      </x:c>
      <x:c r="K2111" s="11">
        <x:v>140.31399999999999</x:v>
      </x:c>
      <x:c r="L2111" s="11">
        <x:v>0</x:v>
      </x:c>
      <x:c r="M2111" s="11">
        <x:v>1.9879</x:v>
      </x:c>
      <x:c r="N2111" s="11">
        <x:v>233.08359999999999</x:v>
      </x:c>
      <x:c r="O2111" s="11">
        <x:v>2399.5880000000002</x:v>
      </x:c>
      <x:c r="P2111" s="11">
        <x:v>141.7689</x:v>
      </x:c>
      <x:c r="Q2111" s="11">
        <x:v>294.3349</x:v>
      </x:c>
      <x:c r="R2111" s="11">
        <x:v>5.3201999999999998</x:v>
      </x:c>
      <x:c r="S2111" s="11">
        <x:v>104.6837</x:v>
      </x:c>
      <x:c r="T2111" s="11">
        <x:v>363.65449999999998</x:v>
      </x:c>
      <x:c r="U2111" s="11">
        <x:v>3402.5416</x:v>
      </x:c>
      <x:c r="V2111" s="11">
        <x:v>18</x:v>
      </x:c>
      <x:c r="W2111" s="12">
        <x:v>0</x:v>
      </x:c>
      <x:c r="X2111" s="8">
        <x:v>0</x:v>
      </x:c>
      <x:c r="Y2111" s="13">
        <x:f t="shared" si="192"/>
        <x:v>0.61900366427767206</x:v>
      </x:c>
      <x:c r="Z2111" s="13">
        <x:f t="shared" si="193"/>
        <x:v>0.68690252441875499</x:v>
      </x:c>
      <x:c r="AA2111" s="13">
        <x:f t="shared" si="194"/>
        <x:v>3.8477682887320903E-2</x:v>
      </x:c>
      <x:c r="AB2111" s="13">
        <x:f t="shared" si="195"/>
        <x:v>5.2108769345029921E-2</x:v>
      </x:c>
      <x:c r="AC2111" s="13">
        <x:f t="shared" si="196"/>
        <x:v>0.19459142593644457</x:v>
      </x:c>
      <x:c r="AD2111" s="13">
        <x:f t="shared" si="197"/>
        <x:v>0.29008096715096798</x:v>
      </x:c>
      <x:c r="AE2111" s="50" t="n">
        <x:f>IF(OR(NOT(ISNUMBER(Q2111)),NOT(ISNUMBER(R2111))),"",IF(Q2111&lt;R2111,1,0))</x:f>
        <x:v>0</x:v>
      </x:c>
      <x:c r="AF2111" s="50" t="n">
        <x:f>IFERROR(IF(AND(A2111=A2110,C2111=C2110+1,ISNUMBER(AE2110)),AE2110,""),"")</x:f>
        <x:v>0</x:v>
      </x:c>
      <x:c r="AG2111" s="52" t="n">
        <x:f>IFERROR(IF(AND(A2111=A2110,C2111=C2110+1,ISNUMBER(U2111),ISNUMBER(U2110),U2110&lt;&gt;0),U2111/U2110-1,""),"")</x:f>
        <x:v>1.0327908302628757</x:v>
      </x:c>
      <x:c r="AH2111" s="50" t="n">
        <x:f>IF(AND(ISNUMBER(AE2111),ISNUMBER(AF2111),ISNUMBER(AG2111)),IF(AND(AE2111=1,AF2111=1,AG2111&lt;0),1,0),"")</x:f>
        <x:v>0</x:v>
      </x:c>
      <x:c r="AI2111" s="50" t="n">
        <x:f>IF(AND(A2111=A2112,C2112=C2111+1,ISNUMBER(AH2112)),C2112,"")</x:f>
        <x:v>2014</x:v>
      </x:c>
      <x:c r="AJ2111" s="50" t="n">
        <x:f>IF(AND(A2111=A2112,C2112=C2111+1,ISNUMBER(AH2112)),AH2112,"")</x:f>
        <x:v>0</x:v>
      </x:c>
    </x:row>
    <x:row r="2112" ht="15">
      <x:c r="A2112" s="9" t="s">
        <x:v>153</x:v>
      </x:c>
      <x:c r="B2112" s="10">
        <x:v>42004</x:v>
      </x:c>
      <x:c r="C2112" s="9">
        <x:v>2014</x:v>
      </x:c>
      <x:c r="D2112" s="11">
        <x:v>3033.1532999999999</x:v>
      </x:c>
      <x:c r="E2112" s="11">
        <x:v>916.16279999999995</x:v>
      </x:c>
      <x:c r="F2112" s="11">
        <x:v>1389.6694</x:v>
      </x:c>
      <x:c r="G2112" s="11">
        <x:v>2195.8303000000001</x:v>
      </x:c>
      <x:c r="H2112" s="11">
        <x:v>328.44749999999999</x:v>
      </x:c>
      <x:c r="I2112" s="11">
        <x:v>837.3229</x:v>
      </x:c>
      <x:c r="J2112" s="11">
        <x:v>797.74720000000002</x:v>
      </x:c>
      <x:c r="K2112" s="11">
        <x:v>113.4297</x:v>
      </x:c>
      <x:c r="L2112" s="11">
        <x:v>0</x:v>
      </x:c>
      <x:c r="M2112" s="11">
        <x:v>2.1812999999999998</x:v>
      </x:c>
      <x:c r="N2112" s="11">
        <x:v>326.26609999999999</x:v>
      </x:c>
      <x:c r="O2112" s="11">
        <x:v>2761.1527000000001</x:v>
      </x:c>
      <x:c r="P2112" s="11">
        <x:v>170.5025</x:v>
      </x:c>
      <x:c r="Q2112" s="11">
        <x:v>369.01029999999997</x:v>
      </x:c>
      <x:c r="R2112" s="11">
        <x:v>13.837899999999999</x:v>
      </x:c>
      <x:c r="S2112" s="11">
        <x:v>115.151</x:v>
      </x:c>
      <x:c r="T2112" s="11">
        <x:v>442.48289999999997</x:v>
      </x:c>
      <x:c r="U2112" s="11">
        <x:v>3046.0066999999999</x:v>
      </x:c>
      <x:c r="V2112" s="11">
        <x:v>18</x:v>
      </x:c>
      <x:c r="W2112" s="12">
        <x:v>0</x:v>
      </x:c>
      <x:c r="X2112" s="8">
        <x:v>0</x:v>
      </x:c>
      <x:c r="Y2112" s="13">
        <x:f t="shared" si="192"/>
        <x:v>0.65926672919472784</x:v>
      </x:c>
      <x:c r="Z2112" s="13">
        <x:f t="shared" si="193"/>
        <x:v>0.72394306611538561</x:v>
      </x:c>
      <x:c r="AA2112" s="13">
        <x:f t="shared" si="194"/>
        <x:v>3.7964121365049369E-2</x:v>
      </x:c>
      <x:c r="AB2112" s="13">
        <x:f t="shared" si="195"/>
        <x:v>5.6212951715958435E-2</x:v>
      </x:c>
      <x:c r="AC2112" s="13">
        <x:f t="shared" si="196"/>
        <x:v>0.20151051745665408</x:v>
      </x:c>
      <x:c r="AD2112" s="13">
        <x:f t="shared" si="197"/>
        <x:v>0.2630091924466858</x:v>
      </x:c>
      <x:c r="AE2112" s="50" t="n">
        <x:f>IF(OR(NOT(ISNUMBER(Q2112)),NOT(ISNUMBER(R2112))),"",IF(Q2112&lt;R2112,1,0))</x:f>
        <x:v>0</x:v>
      </x:c>
      <x:c r="AF2112" s="50" t="n">
        <x:f>IFERROR(IF(AND(A2112=A2111,C2112=C2111+1,ISNUMBER(AE2111)),AE2111,""),"")</x:f>
        <x:v>0</x:v>
      </x:c>
      <x:c r="AG2112" s="52" t="n">
        <x:f>IFERROR(IF(AND(A2112=A2111,C2112=C2111+1,ISNUMBER(U2112),ISNUMBER(U2111),U2111&lt;&gt;0),U2112/U2111-1,""),"")</x:f>
        <x:v>-0.10478487610555598</x:v>
      </x:c>
      <x:c r="AH2112" s="50" t="n">
        <x:f>IF(AND(ISNUMBER(AE2112),ISNUMBER(AF2112),ISNUMBER(AG2112)),IF(AND(AE2112=1,AF2112=1,AG2112&lt;0),1,0),"")</x:f>
        <x:v>0</x:v>
      </x:c>
      <x:c r="AI2112" s="50" t="n">
        <x:f>IF(AND(A2112=A2113,C2113=C2112+1,ISNUMBER(AH2113)),C2113,"")</x:f>
        <x:v>2015</x:v>
      </x:c>
      <x:c r="AJ2112" s="50" t="n">
        <x:f>IF(AND(A2112=A2113,C2113=C2112+1,ISNUMBER(AH2113)),AH2113,"")</x:f>
        <x:v>0</x:v>
      </x:c>
    </x:row>
    <x:row r="2113" ht="15">
      <x:c r="A2113" s="9" t="s">
        <x:v>153</x:v>
      </x:c>
      <x:c r="B2113" s="10">
        <x:v>42369</x:v>
      </x:c>
      <x:c r="C2113" s="9">
        <x:v>2015</x:v>
      </x:c>
      <x:c r="D2113" s="11">
        <x:v>3429.4857999999999</x:v>
      </x:c>
      <x:c r="E2113" s="11">
        <x:v>942.38660000000004</x:v>
      </x:c>
      <x:c r="F2113" s="11">
        <x:v>1599.6704</x:v>
      </x:c>
      <x:c r="G2113" s="11">
        <x:v>2569.4623000000001</x:v>
      </x:c>
      <x:c r="H2113" s="11">
        <x:v>374.9803</x:v>
      </x:c>
      <x:c r="I2113" s="11">
        <x:v>860.02359999999999</x:v>
      </x:c>
      <x:c r="J2113" s="11">
        <x:v>863.41240000000005</x:v>
      </x:c>
      <x:c r="K2113" s="11">
        <x:v>94.150300000000001</x:v>
      </x:c>
      <x:c r="L2113" s="11">
        <x:v>0</x:v>
      </x:c>
      <x:c r="M2113" s="11">
        <x:v>13.555300000000001</x:v>
      </x:c>
      <x:c r="N2113" s="11">
        <x:v>361.42500000000001</x:v>
      </x:c>
      <x:c r="O2113" s="11">
        <x:v>2945.1136999999999</x:v>
      </x:c>
      <x:c r="P2113" s="11">
        <x:v>244.22890000000001</x:v>
      </x:c>
      <x:c r="Q2113" s="11">
        <x:v>466.14409999999998</x:v>
      </x:c>
      <x:c r="R2113" s="11">
        <x:v>14.5192</x:v>
      </x:c>
      <x:c r="S2113" s="11">
        <x:v>183.24809999999999</x:v>
      </x:c>
      <x:c r="T2113" s="11">
        <x:v>517.95489999999995</x:v>
      </x:c>
      <x:c r="U2113" s="11">
        <x:v>4568.0501999999997</x:v>
      </x:c>
      <x:c r="V2113" s="11">
        <x:v>18</x:v>
      </x:c>
      <x:c r="W2113" s="12">
        <x:v>0</x:v>
      </x:c>
      <x:c r="X2113" s="8">
        <x:v>0</x:v>
      </x:c>
      <x:c r="Y2113" s="13">
        <x:f t="shared" si="192"/>
        <x:v>0.58911298227434861</x:v>
      </x:c>
      <x:c r="Z2113" s="13">
        <x:f t="shared" si="193"/>
        <x:v>0.74922669165155897</x:v>
      </x:c>
      <x:c r="AA2113" s="13">
        <x:f t="shared" si="194"/>
        <x:v>5.3433112334216402E-2</x:v>
      </x:c>
      <x:c r="AB2113" s="13">
        <x:f t="shared" si="195"/>
        <x:v>7.1214436869807135E-2</x:v>
      </x:c>
      <x:c r="AC2113" s="13">
        <x:f t="shared" si="196"/>
        <x:v>0.20158104674273677</x:v>
      </x:c>
      <x:c r="AD2113" s="13">
        <x:f t="shared" si="197"/>
        <x:v>0.25176147397956861</x:v>
      </x:c>
      <x:c r="AE2113" s="50" t="n">
        <x:f>IF(OR(NOT(ISNUMBER(Q2113)),NOT(ISNUMBER(R2113))),"",IF(Q2113&lt;R2113,1,0))</x:f>
        <x:v>0</x:v>
      </x:c>
      <x:c r="AF2113" s="50" t="n">
        <x:f>IFERROR(IF(AND(A2113=A2112,C2113=C2112+1,ISNUMBER(AE2112)),AE2112,""),"")</x:f>
        <x:v>0</x:v>
      </x:c>
      <x:c r="AG2113" s="52" t="n">
        <x:f>IFERROR(IF(AND(A2113=A2112,C2113=C2112+1,ISNUMBER(U2113),ISNUMBER(U2112),U2112&lt;&gt;0),U2113/U2112-1,""),"")</x:f>
        <x:v>0.49968488250534704</x:v>
      </x:c>
      <x:c r="AH2113" s="50" t="n">
        <x:f>IF(AND(ISNUMBER(AE2113),ISNUMBER(AF2113),ISNUMBER(AG2113)),IF(AND(AE2113=1,AF2113=1,AG2113&lt;0),1,0),"")</x:f>
        <x:v>0</x:v>
      </x:c>
      <x:c r="AI2113" s="50" t="n">
        <x:f>IF(AND(A2113=A2114,C2114=C2113+1,ISNUMBER(AH2114)),C2114,"")</x:f>
        <x:v>2016</x:v>
      </x:c>
      <x:c r="AJ2113" s="50" t="n">
        <x:f>IF(AND(A2113=A2114,C2114=C2113+1,ISNUMBER(AH2114)),AH2114,"")</x:f>
        <x:v>0</x:v>
      </x:c>
    </x:row>
    <x:row r="2114" ht="15">
      <x:c r="A2114" s="9" t="s">
        <x:v>153</x:v>
      </x:c>
      <x:c r="B2114" s="10">
        <x:v>42735</x:v>
      </x:c>
      <x:c r="C2114" s="9">
        <x:v>2016</x:v>
      </x:c>
      <x:c r="D2114" s="11">
        <x:v>3285.1279</x:v>
      </x:c>
      <x:c r="E2114" s="11">
        <x:v>743.16899999999998</x:v>
      </x:c>
      <x:c r="F2114" s="11">
        <x:v>1460.5369000000001</x:v>
      </x:c>
      <x:c r="G2114" s="11">
        <x:v>2369.1289000000002</x:v>
      </x:c>
      <x:c r="H2114" s="11">
        <x:v>248.6283</x:v>
      </x:c>
      <x:c r="I2114" s="11">
        <x:v>915.99900000000002</x:v>
      </x:c>
      <x:c r="J2114" s="11">
        <x:v>756.25469999999996</x:v>
      </x:c>
      <x:c r="K2114" s="11">
        <x:v>61.848500000000001</x:v>
      </x:c>
      <x:c r="L2114" s="11">
        <x:v>0</x:v>
      </x:c>
      <x:c r="M2114" s="11">
        <x:v>9.6290999999999993</x:v>
      </x:c>
      <x:c r="N2114" s="11">
        <x:v>238.9992</x:v>
      </x:c>
      <x:c r="O2114" s="11">
        <x:v>3027.1120999999998</x:v>
      </x:c>
      <x:c r="P2114" s="11">
        <x:v>252.10120000000001</x:v>
      </x:c>
      <x:c r="Q2114" s="11">
        <x:v>515.72320000000002</x:v>
      </x:c>
      <x:c r="R2114" s="11">
        <x:v>10.0298</x:v>
      </x:c>
      <x:c r="S2114" s="11">
        <x:v>188.12710000000001</x:v>
      </x:c>
      <x:c r="T2114" s="11">
        <x:v>588.10059999999999</x:v>
      </x:c>
      <x:c r="U2114" s="11">
        <x:v>2800.4072000000001</x:v>
      </x:c>
      <x:c r="V2114" s="11">
        <x:v>18</x:v>
      </x:c>
      <x:c r="W2114" s="12">
        <x:v>0</x:v>
      </x:c>
      <x:c r="X2114" s="8">
        <x:v>0</x:v>
      </x:c>
      <x:c r="Y2114" s="13">
        <x:f t="shared" si="192"/>
        <x:v>0.50883274499945874</x:v>
      </x:c>
      <x:c r="Z2114" s="13">
        <x:f t="shared" si="193"/>
        <x:v>0.72116793382686872</x:v>
      </x:c>
      <x:c r="AA2114" s="13">
        <x:f t="shared" si="194"/>
        <x:v>5.7266293954643291E-2</x:v>
      </x:c>
      <x:c r="AB2114" s="13">
        <x:f t="shared" si="195"/>
        <x:v>7.674014762104088E-2</x:v>
      </x:c>
      <x:c r="AC2114" s="13">
        <x:f t="shared" si="196"/>
        <x:v>0.24823495251777983</x:v>
      </x:c>
      <x:c r="AD2114" s="13">
        <x:f t="shared" si="197"/>
        <x:v>0.23020555759792488</x:v>
      </x:c>
      <x:c r="AE2114" s="50" t="n">
        <x:f>IF(OR(NOT(ISNUMBER(Q2114)),NOT(ISNUMBER(R2114))),"",IF(Q2114&lt;R2114,1,0))</x:f>
        <x:v>0</x:v>
      </x:c>
      <x:c r="AF2114" s="50" t="n">
        <x:f>IFERROR(IF(AND(A2114=A2113,C2114=C2113+1,ISNUMBER(AE2113)),AE2113,""),"")</x:f>
        <x:v>0</x:v>
      </x:c>
      <x:c r="AG2114" s="52" t="n">
        <x:f>IFERROR(IF(AND(A2114=A2113,C2114=C2113+1,ISNUMBER(U2114),ISNUMBER(U2113),U2113&lt;&gt;0),U2114/U2113-1,""),"")</x:f>
        <x:v>-0.3869578753753625</x:v>
      </x:c>
      <x:c r="AH2114" s="50" t="n">
        <x:f>IF(AND(ISNUMBER(AE2114),ISNUMBER(AF2114),ISNUMBER(AG2114)),IF(AND(AE2114=1,AF2114=1,AG2114&lt;0),1,0),"")</x:f>
        <x:v>0</x:v>
      </x:c>
      <x:c r="AI2114" s="50" t="n">
        <x:f>IF(AND(A2114=A2115,C2115=C2114+1,ISNUMBER(AH2115)),C2115,"")</x:f>
        <x:v>2017</x:v>
      </x:c>
      <x:c r="AJ2114" s="50" t="n">
        <x:f>IF(AND(A2114=A2115,C2115=C2114+1,ISNUMBER(AH2115)),AH2115,"")</x:f>
        <x:v>0</x:v>
      </x:c>
    </x:row>
    <x:row r="2115" ht="15">
      <x:c r="A2115" s="9" t="s">
        <x:v>153</x:v>
      </x:c>
      <x:c r="B2115" s="10">
        <x:v>43100</x:v>
      </x:c>
      <x:c r="C2115" s="9">
        <x:v>2017</x:v>
      </x:c>
      <x:c r="D2115" s="11">
        <x:v>3867.864</x:v>
      </x:c>
      <x:c r="E2115" s="11">
        <x:v>898.53459999999995</x:v>
      </x:c>
      <x:c r="F2115" s="11">
        <x:v>1656.2843</x:v>
      </x:c>
      <x:c r="G2115" s="11">
        <x:v>2883.7224999999999</x:v>
      </x:c>
      <x:c r="H2115" s="11">
        <x:v>475.23340000000002</x:v>
      </x:c>
      <x:c r="I2115" s="11">
        <x:v>984.14149999999995</x:v>
      </x:c>
      <x:c r="J2115" s="11">
        <x:v>904.62040000000002</x:v>
      </x:c>
      <x:c r="K2115" s="11">
        <x:v>74.382000000000005</x:v>
      </x:c>
      <x:c r="L2115" s="11">
        <x:v>0</x:v>
      </x:c>
      <x:c r="M2115" s="11">
        <x:v>11.4954</x:v>
      </x:c>
      <x:c r="N2115" s="11">
        <x:v>463.738</x:v>
      </x:c>
      <x:c r="O2115" s="11">
        <x:v>3031.1572000000001</x:v>
      </x:c>
      <x:c r="P2115" s="11">
        <x:v>211.32919999999999</x:v>
      </x:c>
      <x:c r="Q2115" s="11">
        <x:v>485.79950000000002</x:v>
      </x:c>
      <x:c r="R2115" s="11">
        <x:v>9.6644000000000005</x:v>
      </x:c>
      <x:c r="S2115" s="11">
        <x:v>146.89959999999999</x:v>
      </x:c>
      <x:c r="T2115" s="11">
        <x:v>504.48410000000001</x:v>
      </x:c>
      <x:c r="U2115" s="11">
        <x:v>3168.9591</x:v>
      </x:c>
      <x:c r="V2115" s="11">
        <x:v>18</x:v>
      </x:c>
      <x:c r="W2115" s="12">
        <x:v>0</x:v>
      </x:c>
      <x:c r="X2115" s="8">
        <x:v>0</x:v>
      </x:c>
      <x:c r="Y2115" s="13" t="n">
        <x:f t="shared" ref="Y2115:Y2178" si="198">IF(AND(ISNUMBER(E2115),ISNUMBER(F2115),F2115&lt;&gt;0),E2115/F2115,"")</x:f>
        <x:v>0.5425002217312571</x:v>
      </x:c>
      <x:c r="Z2115" s="13" t="n">
        <x:f t="shared" ref="Z2115:Z2178" si="199">IF(AND(ISNUMBER(G2115),ISNUMBER(D2115),D2115&lt;&gt;0),G2115/D2115,"")</x:f>
        <x:v>0.7455594353886279</x:v>
      </x:c>
      <x:c r="AA2115" s="13" t="n">
        <x:f t="shared" ref="AA2115:AA2178" si="200">IF(AND(ISNUMBER(S2115),ISNUMBER(D2115),D2115&lt;&gt;0),S2115/D2115,"")</x:f>
        <x:v>0.037979515308707856</x:v>
      </x:c>
      <x:c r="AB2115" s="13" t="n">
        <x:f t="shared" ref="AB2115:AB2178" si="201">IF(AND(ISNUMBER(P2115),ISNUMBER(D2115),D2115&lt;&gt;0),P2115/D2115,"")</x:f>
        <x:v>0.05463718476140836</x:v>
      </x:c>
      <x:c r="AC2115" s="13" t="n">
        <x:f t="shared" ref="AC2115:AC2178" si="202">IF(AND(ISNUMBER(T2115),ISNUMBER(G2115),G2115&lt;&gt;0),T2115/G2115,"")</x:f>
        <x:v>0.17494197170497508</x:v>
      </x:c>
      <x:c r="AD2115" s="13" t="n">
        <x:f t="shared" ref="AD2115:AD2178" si="203">IF(AND(ISNUMBER(J2115),ISNUMBER(D2115),D2115&lt;&gt;0),J2115/D2115,"")</x:f>
        <x:v>0.23388112922274412</x:v>
      </x:c>
      <x:c r="AE2115" s="50" t="n">
        <x:f>IF(OR(NOT(ISNUMBER(Q2115)),NOT(ISNUMBER(R2115))),"",IF(Q2115&lt;R2115,1,0))</x:f>
        <x:v>0</x:v>
      </x:c>
      <x:c r="AF2115" s="50" t="n">
        <x:f>IFERROR(IF(AND(A2115=A2114,C2115=C2114+1,ISNUMBER(AE2114)),AE2114,""),"")</x:f>
        <x:v>0</x:v>
      </x:c>
      <x:c r="AG2115" s="52" t="n">
        <x:f>IFERROR(IF(AND(A2115=A2114,C2115=C2114+1,ISNUMBER(U2115),ISNUMBER(U2114),U2114&lt;&gt;0),U2115/U2114-1,""),"")</x:f>
        <x:v>0.13160653922043908</x:v>
      </x:c>
      <x:c r="AH2115" s="50" t="n">
        <x:f>IF(AND(ISNUMBER(AE2115),ISNUMBER(AF2115),ISNUMBER(AG2115)),IF(AND(AE2115=1,AF2115=1,AG2115&lt;0),1,0),"")</x:f>
        <x:v>0</x:v>
      </x:c>
      <x:c r="AI2115" s="50" t="n">
        <x:f>IF(AND(A2115=A2116,C2116=C2115+1,ISNUMBER(AH2116)),C2116,"")</x:f>
        <x:v>2018</x:v>
      </x:c>
      <x:c r="AJ2115" s="50" t="n">
        <x:f>IF(AND(A2115=A2116,C2116=C2115+1,ISNUMBER(AH2116)),AH2116,"")</x:f>
        <x:v>0</x:v>
      </x:c>
    </x:row>
    <x:row r="2116" ht="15">
      <x:c r="A2116" s="9" t="s">
        <x:v>153</x:v>
      </x:c>
      <x:c r="B2116" s="10">
        <x:v>43465</x:v>
      </x:c>
      <x:c r="C2116" s="9">
        <x:v>2018</x:v>
      </x:c>
      <x:c r="D2116" s="11">
        <x:v>4360.6615000000002</x:v>
      </x:c>
      <x:c r="E2116" s="11">
        <x:v>1044.1523</x:v>
      </x:c>
      <x:c r="F2116" s="11">
        <x:v>1822.0407</x:v>
      </x:c>
      <x:c r="G2116" s="11">
        <x:v>3403.1819999999998</x:v>
      </x:c>
      <x:c r="H2116" s="11">
        <x:v>675.28309999999999</x:v>
      </x:c>
      <x:c r="I2116" s="11">
        <x:v>957.47950000000003</x:v>
      </x:c>
      <x:c r="J2116" s="11">
        <x:v>914.65300000000002</x:v>
      </x:c>
      <x:c r="K2116" s="11">
        <x:v>87.947400000000002</x:v>
      </x:c>
      <x:c r="L2116" s="11">
        <x:v>0</x:v>
      </x:c>
      <x:c r="M2116" s="11">
        <x:v>12.618499999999999</x:v>
      </x:c>
      <x:c r="N2116" s="11">
        <x:v>662.66449999999998</x:v>
      </x:c>
      <x:c r="O2116" s="11">
        <x:v>3206.9974000000002</x:v>
      </x:c>
      <x:c r="P2116" s="11">
        <x:v>168.6207</x:v>
      </x:c>
      <x:c r="Q2116" s="11">
        <x:v>482.0976</x:v>
      </x:c>
      <x:c r="R2116" s="11">
        <x:v>16.421500000000002</x:v>
      </x:c>
      <x:c r="S2116" s="11">
        <x:v>141.11799999999999</x:v>
      </x:c>
      <x:c r="T2116" s="11">
        <x:v>682.49329999999998</x:v>
      </x:c>
      <x:c r="U2116" s="11">
        <x:v>2383.3139999999999</x:v>
      </x:c>
      <x:c r="V2116" s="11">
        <x:v>18</x:v>
      </x:c>
      <x:c r="W2116" s="12">
        <x:v>0</x:v>
      </x:c>
      <x:c r="X2116" s="8">
        <x:v>0</x:v>
      </x:c>
      <x:c r="Y2116" s="13">
        <x:f t="shared" si="198"/>
        <x:v>0.5730674951443181</x:v>
      </x:c>
      <x:c r="Z2116" s="13">
        <x:f t="shared" si="199"/>
        <x:v>0.78042792360746183</x:v>
      </x:c>
      <x:c r="AA2116" s="13">
        <x:f t="shared" si="200"/>
        <x:v>3.2361603852993401E-2</x:v>
      </x:c>
      <x:c r="AB2116" s="13">
        <x:f t="shared" si="201"/>
        <x:v>3.8668605669116944E-2</x:v>
      </x:c>
      <x:c r="AC2116" s="13">
        <x:f t="shared" si="202"/>
        <x:v>0.20054563640733877</x:v>
      </x:c>
      <x:c r="AD2116" s="13">
        <x:f t="shared" si="203"/>
        <x:v>0.20975097470876838</x:v>
      </x:c>
      <x:c r="AE2116" s="50" t="n">
        <x:f>IF(OR(NOT(ISNUMBER(Q2116)),NOT(ISNUMBER(R2116))),"",IF(Q2116&lt;R2116,1,0))</x:f>
        <x:v>0</x:v>
      </x:c>
      <x:c r="AF2116" s="50" t="n">
        <x:f>IFERROR(IF(AND(A2116=A2115,C2116=C2115+1,ISNUMBER(AE2115)),AE2115,""),"")</x:f>
        <x:v>0</x:v>
      </x:c>
      <x:c r="AG2116" s="52" t="n">
        <x:f>IFERROR(IF(AND(A2116=A2115,C2116=C2115+1,ISNUMBER(U2116),ISNUMBER(U2115),U2115&lt;&gt;0),U2116/U2115-1,""),"")</x:f>
        <x:v>-0.24791897755954007</x:v>
      </x:c>
      <x:c r="AH2116" s="50" t="n">
        <x:f>IF(AND(ISNUMBER(AE2116),ISNUMBER(AF2116),ISNUMBER(AG2116)),IF(AND(AE2116=1,AF2116=1,AG2116&lt;0),1,0),"")</x:f>
        <x:v>0</x:v>
      </x:c>
      <x:c r="AI2116" s="50" t="n">
        <x:f>IF(AND(A2116=A2117,C2117=C2116+1,ISNUMBER(AH2117)),C2117,"")</x:f>
        <x:v>2019</x:v>
      </x:c>
      <x:c r="AJ2116" s="50" t="n">
        <x:f>IF(AND(A2116=A2117,C2117=C2116+1,ISNUMBER(AH2117)),AH2117,"")</x:f>
        <x:v>0</x:v>
      </x:c>
    </x:row>
    <x:row r="2117" ht="15">
      <x:c r="A2117" s="9" t="s">
        <x:v>153</x:v>
      </x:c>
      <x:c r="B2117" s="10">
        <x:v>43830</x:v>
      </x:c>
      <x:c r="C2117" s="9">
        <x:v>2019</x:v>
      </x:c>
      <x:c r="D2117" s="11">
        <x:v>11874.7618</x:v>
      </x:c>
      <x:c r="E2117" s="11">
        <x:v>1025.4952000000001</x:v>
      </x:c>
      <x:c r="F2117" s="11">
        <x:v>2837.8841000000002</x:v>
      </x:c>
      <x:c r="G2117" s="11">
        <x:v>10706.954599999999</x:v>
      </x:c>
      <x:c r="H2117" s="11">
        <x:v>9160.3562000000002</x:v>
      </x:c>
      <x:c r="I2117" s="11">
        <x:v>1167.8072</x:v>
      </x:c>
      <x:c r="J2117" s="11">
        <x:v>1230.4085</x:v>
      </x:c>
      <x:c r="K2117" s="11">
        <x:v>88.331599999999995</x:v>
      </x:c>
      <x:c r="L2117" s="11">
        <x:v>1.7242</x:v>
      </x:c>
      <x:c r="M2117" s="11">
        <x:v>1309.1907000000001</x:v>
      </x:c>
      <x:c r="N2117" s="11">
        <x:v>7851.1655000000001</x:v>
      </x:c>
      <x:c r="O2117" s="11">
        <x:v>3381.9481999999998</x:v>
      </x:c>
      <x:c r="P2117" s="11">
        <x:v>362.72089999999997</x:v>
      </x:c>
      <x:c r="Q2117" s="11">
        <x:v>1855.7370000000001</x:v>
      </x:c>
      <x:c r="R2117" s="11">
        <x:v>289.8193</x:v>
      </x:c>
      <x:c r="S2117" s="11">
        <x:v>575.29759999999999</x:v>
      </x:c>
      <x:c r="T2117" s="11">
        <x:v>1155.3191999999999</x:v>
      </x:c>
      <x:c r="U2117" s="11">
        <x:v>5107.9147999999996</x:v>
      </x:c>
      <x:c r="V2117" s="11">
        <x:v>18</x:v>
      </x:c>
      <x:c r="W2117" s="12">
        <x:v>0</x:v>
      </x:c>
      <x:c r="X2117" s="8">
        <x:v>0</x:v>
      </x:c>
      <x:c r="Y2117" s="13">
        <x:f t="shared" si="198"/>
        <x:v>0.36135908439671655</x:v>
      </x:c>
      <x:c r="Z2117" s="13">
        <x:f t="shared" si="199"/>
        <x:v>0.90165636838290086</x:v>
      </x:c>
      <x:c r="AA2117" s="13">
        <x:f t="shared" si="200"/>
        <x:v>4.8447085481748357E-2</x:v>
      </x:c>
      <x:c r="AB2117" s="13">
        <x:f t="shared" si="201"/>
        <x:v>3.0545530605927605E-2</x:v>
      </x:c>
      <x:c r="AC2117" s="13">
        <x:f t="shared" si="202"/>
        <x:v>0.1079036236877291</x:v>
      </x:c>
      <x:c r="AD2117" s="13">
        <x:f t="shared" si="203"/>
        <x:v>0.10361542578479342</x:v>
      </x:c>
      <x:c r="AE2117" s="50" t="n">
        <x:f>IF(OR(NOT(ISNUMBER(Q2117)),NOT(ISNUMBER(R2117))),"",IF(Q2117&lt;R2117,1,0))</x:f>
        <x:v>0</x:v>
      </x:c>
      <x:c r="AF2117" s="50" t="n">
        <x:f>IFERROR(IF(AND(A2117=A2116,C2117=C2116+1,ISNUMBER(AE2116)),AE2116,""),"")</x:f>
        <x:v>0</x:v>
      </x:c>
      <x:c r="AG2117" s="52" t="n">
        <x:f>IFERROR(IF(AND(A2117=A2116,C2117=C2116+1,ISNUMBER(U2117),ISNUMBER(U2116),U2116&lt;&gt;0),U2117/U2116-1,""),"")</x:f>
        <x:v>1.1431984203508225</x:v>
      </x:c>
      <x:c r="AH2117" s="50" t="n">
        <x:f>IF(AND(ISNUMBER(AE2117),ISNUMBER(AF2117),ISNUMBER(AG2117)),IF(AND(AE2117=1,AF2117=1,AG2117&lt;0),1,0),"")</x:f>
        <x:v>0</x:v>
      </x:c>
      <x:c r="AI2117" s="50" t="n">
        <x:f>IF(AND(A2117=A2118,C2118=C2117+1,ISNUMBER(AH2118)),C2118,"")</x:f>
        <x:v>2020</x:v>
      </x:c>
      <x:c r="AJ2117" s="50" t="n">
        <x:f>IF(AND(A2117=A2118,C2118=C2117+1,ISNUMBER(AH2118)),AH2118,"")</x:f>
        <x:v>0</x:v>
      </x:c>
    </x:row>
    <x:row r="2118" ht="15">
      <x:c r="A2118" s="9" t="s">
        <x:v>153</x:v>
      </x:c>
      <x:c r="B2118" s="10">
        <x:v>44196</x:v>
      </x:c>
      <x:c r="C2118" s="9">
        <x:v>2020</x:v>
      </x:c>
      <x:c r="D2118" s="11">
        <x:v>12237.1659</x:v>
      </x:c>
      <x:c r="E2118" s="11">
        <x:v>1508.5719999999999</x:v>
      </x:c>
      <x:c r="F2118" s="11">
        <x:v>3324.7011000000002</x:v>
      </x:c>
      <x:c r="G2118" s="11">
        <x:v>11535.777599999999</x:v>
      </x:c>
      <x:c r="H2118" s="11">
        <x:v>9529.2170999999998</x:v>
      </x:c>
      <x:c r="I2118" s="11">
        <x:v>701.38840000000005</x:v>
      </x:c>
      <x:c r="J2118" s="11">
        <x:v>386.32330000000002</x:v>
      </x:c>
      <x:c r="K2118" s="11">
        <x:v>96.9221</x:v>
      </x:c>
      <x:c r="L2118" s="11">
        <x:v>1.7746</x:v>
      </x:c>
      <x:c r="M2118" s="11">
        <x:v>1421.7517</x:v>
      </x:c>
      <x:c r="N2118" s="11">
        <x:v>8107.4654</x:v>
      </x:c>
      <x:c r="O2118" s="11">
        <x:v>3122.1864</x:v>
      </x:c>
      <x:c r="P2118" s="11">
        <x:v>-446.00830000000002</x:v>
      </x:c>
      <x:c r="Q2118" s="11">
        <x:v>1088.1883</x:v>
      </x:c>
      <x:c r="R2118" s="11">
        <x:v>16.433199999999999</x:v>
      </x:c>
      <x:c r="S2118" s="11">
        <x:v>-830.39200000000005</x:v>
      </x:c>
      <x:c r="T2118" s="11">
        <x:v>1244.6892</x:v>
      </x:c>
      <x:c r="U2118" s="11">
        <x:v>4715.5069999999996</x:v>
      </x:c>
      <x:c r="V2118" s="11">
        <x:v>18</x:v>
      </x:c>
      <x:c r="W2118" s="12">
        <x:v>0</x:v>
      </x:c>
      <x:c r="X2118" s="8">
        <x:v>0</x:v>
      </x:c>
      <x:c r="Y2118" s="13">
        <x:f t="shared" si="198"/>
        <x:v>0.45374665409771719</x:v>
      </x:c>
      <x:c r="Z2118" s="13">
        <x:f t="shared" si="199"/>
        <x:v>0.94268376307622004</x:v>
      </x:c>
      <x:c r="AA2118" s="13">
        <x:f t="shared" si="200"/>
        <x:v>-6.7858195826208417E-2</x:v>
      </x:c>
      <x:c r="AB2118" s="13">
        <x:f t="shared" si="201"/>
        <x:v>-3.6447025695712766E-2</x:v>
      </x:c>
      <x:c r="AC2118" s="13">
        <x:f t="shared" si="202"/>
        <x:v>0.10789816197566084</x:v>
      </x:c>
      <x:c r="AD2118" s="13">
        <x:f t="shared" si="203"/>
        <x:v>3.1569670882700053E-2</x:v>
      </x:c>
      <x:c r="AE2118" s="50" t="n">
        <x:f>IF(OR(NOT(ISNUMBER(Q2118)),NOT(ISNUMBER(R2118))),"",IF(Q2118&lt;R2118,1,0))</x:f>
        <x:v>0</x:v>
      </x:c>
      <x:c r="AF2118" s="50" t="n">
        <x:f>IFERROR(IF(AND(A2118=A2117,C2118=C2117+1,ISNUMBER(AE2117)),AE2117,""),"")</x:f>
        <x:v>0</x:v>
      </x:c>
      <x:c r="AG2118" s="52" t="n">
        <x:f>IFERROR(IF(AND(A2118=A2117,C2118=C2117+1,ISNUMBER(U2118),ISNUMBER(U2117),U2117&lt;&gt;0),U2118/U2117-1,""),"")</x:f>
        <x:v>-0.07682348186387133</x:v>
      </x:c>
      <x:c r="AH2118" s="50" t="n">
        <x:f>IF(AND(ISNUMBER(AE2118),ISNUMBER(AF2118),ISNUMBER(AG2118)),IF(AND(AE2118=1,AF2118=1,AG2118&lt;0),1,0),"")</x:f>
        <x:v>0</x:v>
      </x:c>
      <x:c r="AI2118" s="50" t="n">
        <x:f>IF(AND(A2118=A2119,C2119=C2118+1,ISNUMBER(AH2119)),C2119,"")</x:f>
        <x:v>2021</x:v>
      </x:c>
      <x:c r="AJ2118" s="50" t="n">
        <x:f>IF(AND(A2118=A2119,C2119=C2118+1,ISNUMBER(AH2119)),AH2119,"")</x:f>
        <x:v>0</x:v>
      </x:c>
    </x:row>
    <x:row r="2119" ht="15">
      <x:c r="A2119" s="9" t="s">
        <x:v>153</x:v>
      </x:c>
      <x:c r="B2119" s="10">
        <x:v>44561</x:v>
      </x:c>
      <x:c r="C2119" s="9">
        <x:v>2021</x:v>
      </x:c>
      <x:c r="D2119" s="11">
        <x:v>11384.9653</x:v>
      </x:c>
      <x:c r="E2119" s="11">
        <x:v>1125.7059999999999</x:v>
      </x:c>
      <x:c r="F2119" s="11">
        <x:v>3073.9339</x:v>
      </x:c>
      <x:c r="G2119" s="11">
        <x:v>10972.824500000001</x:v>
      </x:c>
      <x:c r="H2119" s="11">
        <x:v>8927.6859999999997</x:v>
      </x:c>
      <x:c r="I2119" s="11">
        <x:v>412.14069999999998</x:v>
      </x:c>
      <x:c r="J2119" s="11">
        <x:v>110.98699999999999</x:v>
      </x:c>
      <x:c r="K2119" s="11">
        <x:v>105.3023</x:v>
      </x:c>
      <x:c r="L2119" s="11">
        <x:v>1.6242000000000001</x:v>
      </x:c>
      <x:c r="M2119" s="11">
        <x:v>1291.239</x:v>
      </x:c>
      <x:c r="N2119" s="11">
        <x:v>7636.4470000000001</x:v>
      </x:c>
      <x:c r="O2119" s="11">
        <x:v>3063.7889</x:v>
      </x:c>
      <x:c r="P2119" s="11">
        <x:v>-116.9385</x:v>
      </x:c>
      <x:c r="Q2119" s="11">
        <x:v>1410.1407999999999</x:v>
      </x:c>
      <x:c r="R2119" s="11">
        <x:v>57.781399999999998</x:v>
      </x:c>
      <x:c r="S2119" s="11">
        <x:v>-282.02820000000003</x:v>
      </x:c>
      <x:c r="T2119" s="11">
        <x:v>1015.3013999999999</x:v>
      </x:c>
      <x:c r="U2119" s="11">
        <x:v>3967.7583</x:v>
      </x:c>
      <x:c r="V2119" s="11">
        <x:v>18</x:v>
      </x:c>
      <x:c r="W2119" s="12">
        <x:v>0</x:v>
      </x:c>
      <x:c r="X2119" s="8">
        <x:v>0</x:v>
      </x:c>
      <x:c r="Y2119" s="13">
        <x:f t="shared" si="198"/>
        <x:v>0.36621021681695887</x:v>
      </x:c>
      <x:c r="Z2119" s="13">
        <x:f t="shared" si="199"/>
        <x:v>0.96379955589324462</x:v>
      </x:c>
      <x:c r="AA2119" s="13">
        <x:f t="shared" si="200"/>
        <x:v>-2.4771985910224954E-2</x:v>
      </x:c>
      <x:c r="AB2119" s="13">
        <x:f t="shared" si="201"/>
        <x:v>-1.0271309302980485E-2</x:v>
      </x:c>
      <x:c r="AC2119" s="13">
        <x:f t="shared" si="202"/>
        <x:v>9.252871947418824E-2</x:v>
      </x:c>
      <x:c r="AD2119" s="13">
        <x:f t="shared" si="203"/>
        <x:v>9.7485584782590427E-3</x:v>
      </x:c>
      <x:c r="AE2119" s="50" t="n">
        <x:f>IF(OR(NOT(ISNUMBER(Q2119)),NOT(ISNUMBER(R2119))),"",IF(Q2119&lt;R2119,1,0))</x:f>
        <x:v>0</x:v>
      </x:c>
      <x:c r="AF2119" s="50" t="n">
        <x:f>IFERROR(IF(AND(A2119=A2118,C2119=C2118+1,ISNUMBER(AE2118)),AE2118,""),"")</x:f>
        <x:v>0</x:v>
      </x:c>
      <x:c r="AG2119" s="52" t="n">
        <x:f>IFERROR(IF(AND(A2119=A2118,C2119=C2118+1,ISNUMBER(U2119),ISNUMBER(U2118),U2118&lt;&gt;0),U2119/U2118-1,""),"")</x:f>
        <x:v>-0.1585722807748986</x:v>
      </x:c>
      <x:c r="AH2119" s="50" t="n">
        <x:f>IF(AND(ISNUMBER(AE2119),ISNUMBER(AF2119),ISNUMBER(AG2119)),IF(AND(AE2119=1,AF2119=1,AG2119&lt;0),1,0),"")</x:f>
        <x:v>0</x:v>
      </x:c>
      <x:c r="AI2119" s="50" t="n">
        <x:f>IF(AND(A2119=A2120,C2120=C2119+1,ISNUMBER(AH2120)),C2120,"")</x:f>
        <x:v>2022</x:v>
      </x:c>
      <x:c r="AJ2119" s="50" t="n">
        <x:f>IF(AND(A2119=A2120,C2120=C2119+1,ISNUMBER(AH2120)),AH2120,"")</x:f>
        <x:v>0</x:v>
      </x:c>
    </x:row>
    <x:row r="2120" ht="15">
      <x:c r="A2120" s="9" t="s">
        <x:v>153</x:v>
      </x:c>
      <x:c r="B2120" s="10">
        <x:v>44926</x:v>
      </x:c>
      <x:c r="C2120" s="9">
        <x:v>2022</x:v>
      </x:c>
      <x:c r="D2120" s="11">
        <x:v>10986.193799999999</x:v>
      </x:c>
      <x:c r="E2120" s="11">
        <x:v>1393.6895999999999</x:v>
      </x:c>
      <x:c r="F2120" s="11">
        <x:v>3653.596</x:v>
      </x:c>
      <x:c r="G2120" s="11">
        <x:v>10701.890799999999</x:v>
      </x:c>
      <x:c r="H2120" s="11">
        <x:v>8362.1376</x:v>
      </x:c>
      <x:c r="I2120" s="11">
        <x:v>284.303</x:v>
      </x:c>
      <x:c r="J2120" s="11">
        <x:v>-42.343000000000004</x:v>
      </x:c>
      <x:c r="K2120" s="11">
        <x:v>194.77780000000001</x:v>
      </x:c>
      <x:c r="L2120" s="11">
        <x:v>1.2098</x:v>
      </x:c>
      <x:c r="M2120" s="11">
        <x:v>1557.0126</x:v>
      </x:c>
      <x:c r="N2120" s="11">
        <x:v>6805.125</x:v>
      </x:c>
      <x:c r="O2120" s="11">
        <x:v>3401.2692000000002</x:v>
      </x:c>
      <x:c r="P2120" s="11">
        <x:v>182.9836</x:v>
      </x:c>
      <x:c r="Q2120" s="11">
        <x:v>1653.0341000000001</x:v>
      </x:c>
      <x:c r="R2120" s="11">
        <x:v>48.218600000000002</x:v>
      </x:c>
      <x:c r="S2120" s="11">
        <x:v>-144.6559</x:v>
      </x:c>
      <x:c r="T2120" s="11">
        <x:v>1419.3590999999999</x:v>
      </x:c>
      <x:c r="U2120" s="11">
        <x:v>2021.7327</x:v>
      </x:c>
      <x:c r="V2120" s="11">
        <x:v>18</x:v>
      </x:c>
      <x:c r="W2120" s="12">
        <x:v>0</x:v>
      </x:c>
      <x:c r="X2120" s="8">
        <x:v>0</x:v>
      </x:c>
      <x:c r="Y2120" s="13">
        <x:f t="shared" si="198"/>
        <x:v>0.38145695364238408</x:v>
      </x:c>
      <x:c r="Z2120" s="13">
        <x:f t="shared" si="199"/>
        <x:v>0.97412179275410193</x:v>
      </x:c>
      <x:c r="AA2120" s="13">
        <x:f t="shared" si="200"/>
        <x:v>-1.3167062463434789E-2</x:v>
      </x:c>
      <x:c r="AB2120" s="13">
        <x:f t="shared" si="201"/>
        <x:v>1.6655777545085723E-2</x:v>
      </x:c>
      <x:c r="AC2120" s="13">
        <x:f t="shared" si="202"/>
        <x:v>0.13262694663264551</x:v>
      </x:c>
      <x:c r="AD2120" s="13">
        <x:f t="shared" si="203"/>
        <x:v>-3.8542010791763029E-3</x:v>
      </x:c>
      <x:c r="AE2120" s="50" t="n">
        <x:f>IF(OR(NOT(ISNUMBER(Q2120)),NOT(ISNUMBER(R2120))),"",IF(Q2120&lt;R2120,1,0))</x:f>
        <x:v>0</x:v>
      </x:c>
      <x:c r="AF2120" s="50" t="n">
        <x:f>IFERROR(IF(AND(A2120=A2119,C2120=C2119+1,ISNUMBER(AE2119)),AE2119,""),"")</x:f>
        <x:v>0</x:v>
      </x:c>
      <x:c r="AG2120" s="52" t="n">
        <x:f>IFERROR(IF(AND(A2120=A2119,C2120=C2119+1,ISNUMBER(U2120),ISNUMBER(U2119),U2119&lt;&gt;0),U2120/U2119-1,""),"")</x:f>
        <x:v>-0.4904597137381075</x:v>
      </x:c>
      <x:c r="AH2120" s="50" t="n">
        <x:f>IF(AND(ISNUMBER(AE2120),ISNUMBER(AF2120),ISNUMBER(AG2120)),IF(AND(AE2120=1,AF2120=1,AG2120&lt;0),1,0),"")</x:f>
        <x:v>0</x:v>
      </x:c>
      <x:c r="AI2120" s="50" t="n">
        <x:f>IF(AND(A2120=A2121,C2121=C2120+1,ISNUMBER(AH2121)),C2121,"")</x:f>
        <x:v>2023</x:v>
      </x:c>
      <x:c r="AJ2120" s="50" t="n">
        <x:f>IF(AND(A2120=A2121,C2121=C2120+1,ISNUMBER(AH2121)),AH2121,"")</x:f>
        <x:v>0</x:v>
      </x:c>
    </x:row>
    <x:row r="2121" ht="15">
      <x:c r="A2121" s="9" t="s">
        <x:v>153</x:v>
      </x:c>
      <x:c r="B2121" s="10">
        <x:v>45291</x:v>
      </x:c>
      <x:c r="C2121" s="9">
        <x:v>2023</x:v>
      </x:c>
      <x:c r="D2121" s="11">
        <x:v>9983</x:v>
      </x:c>
      <x:c r="E2121" s="11">
        <x:v>1308</x:v>
      </x:c>
      <x:c r="F2121" s="11">
        <x:v>3529</x:v>
      </x:c>
      <x:c r="G2121" s="11">
        <x:v>10224</x:v>
      </x:c>
      <x:c r="H2121" s="11">
        <x:v>7826</x:v>
      </x:c>
      <x:c r="I2121" s="11">
        <x:v>-241</x:v>
      </x:c>
      <x:c r="J2121" s="11">
        <x:v>-269</x:v>
      </x:c>
      <x:c r="K2121" s="11">
        <x:v>130</x:v>
      </x:c>
      <x:c r="L2121" s="11">
        <x:v>0</x:v>
      </x:c>
      <x:c r="M2121" s="11">
        <x:v>1232</x:v>
      </x:c>
      <x:c r="N2121" s="11">
        <x:v>6594</x:v>
      </x:c>
      <x:c r="O2121" s="11">
        <x:v>3764</x:v>
      </x:c>
      <x:c r="P2121" s="11">
        <x:v>-98</x:v>
      </x:c>
      <x:c r="Q2121" s="11">
        <x:v>195</x:v>
      </x:c>
      <x:c r="R2121" s="11">
        <x:v>54</x:v>
      </x:c>
      <x:c r="S2121" s="11">
        <x:v>-207</x:v>
      </x:c>
      <x:c r="T2121" s="11">
        <x:v>399</x:v>
      </x:c>
      <x:c r="U2121" s="11">
        <x:v>2432.2004000000002</x:v>
      </x:c>
      <x:c r="V2121" s="11">
        <x:v>18</x:v>
      </x:c>
      <x:c r="W2121" s="12">
        <x:v>0</x:v>
      </x:c>
      <x:c r="X2121" s="8">
        <x:v>0</x:v>
      </x:c>
      <x:c r="Y2121" s="13">
        <x:f t="shared" si="198"/>
        <x:v>0.37064324171153301</x:v>
      </x:c>
      <x:c r="Z2121" s="13">
        <x:f t="shared" si="199"/>
        <x:v>1.024141039767605</x:v>
      </x:c>
      <x:c r="AA2121" s="13">
        <x:f t="shared" si="200"/>
        <x:v>-2.0735249924872284E-2</x:v>
      </x:c>
      <x:c r="AB2121" s="13">
        <x:f t="shared" si="201"/>
        <x:v>-9.8166883702293893E-3</x:v>
      </x:c>
      <x:c r="AC2121" s="13">
        <x:f t="shared" si="202"/>
        <x:v>3.9025821596244133E-2</x:v>
      </x:c>
      <x:c r="AD2121" s="13">
        <x:f t="shared" si="203"/>
        <x:v>-2.6945807873384756E-2</x:v>
      </x:c>
      <x:c r="AE2121" s="50" t="n">
        <x:f>IF(OR(NOT(ISNUMBER(Q2121)),NOT(ISNUMBER(R2121))),"",IF(Q2121&lt;R2121,1,0))</x:f>
        <x:v>0</x:v>
      </x:c>
      <x:c r="AF2121" s="50" t="n">
        <x:f>IFERROR(IF(AND(A2121=A2120,C2121=C2120+1,ISNUMBER(AE2120)),AE2120,""),"")</x:f>
        <x:v>0</x:v>
      </x:c>
      <x:c r="AG2121" s="52" t="n">
        <x:f>IFERROR(IF(AND(A2121=A2120,C2121=C2120+1,ISNUMBER(U2121),ISNUMBER(U2120),U2120&lt;&gt;0),U2121/U2120-1,""),"")</x:f>
        <x:v>0.20302768016761075</x:v>
      </x:c>
      <x:c r="AH2121" s="50" t="n">
        <x:f>IF(AND(ISNUMBER(AE2121),ISNUMBER(AF2121),ISNUMBER(AG2121)),IF(AND(AE2121=1,AF2121=1,AG2121&lt;0),1,0),"")</x:f>
        <x:v>0</x:v>
      </x:c>
      <x:c r="AI2121" s="50" t="n">
        <x:f>IF(AND(A2121=A2122,C2122=C2121+1,ISNUMBER(AH2122)),C2122,"")</x:f>
        <x:v>2024</x:v>
      </x:c>
      <x:c r="AJ2121" s="50" t="n">
        <x:f>IF(AND(A2121=A2122,C2122=C2121+1,ISNUMBER(AH2122)),AH2122,"")</x:f>
        <x:v>0</x:v>
      </x:c>
    </x:row>
    <x:row r="2122" ht="15">
      <x:c r="A2122" s="9" t="s">
        <x:v>153</x:v>
      </x:c>
      <x:c r="B2122" s="10">
        <x:v>45657</x:v>
      </x:c>
      <x:c r="C2122" s="9">
        <x:v>2024</x:v>
      </x:c>
      <x:c r="D2122" s="11">
        <x:v>9112</x:v>
      </x:c>
      <x:c r="E2122" s="11">
        <x:v>1331</x:v>
      </x:c>
      <x:c r="F2122" s="11">
        <x:v>3608</x:v>
      </x:c>
      <x:c r="G2122" s="11">
        <x:v>9321</x:v>
      </x:c>
      <x:c r="H2122" s="11">
        <x:v>6988</x:v>
      </x:c>
      <x:c r="I2122" s="11">
        <x:v>-209</x:v>
      </x:c>
      <x:c r="J2122" s="11">
        <x:v>-268</x:v>
      </x:c>
      <x:c r="K2122" s="11">
        <x:v>137</x:v>
      </x:c>
      <x:c r="L2122" s="11">
        <x:v>0</x:v>
      </x:c>
      <x:c r="M2122" s="11">
        <x:v>1366</x:v>
      </x:c>
      <x:c r="N2122" s="11">
        <x:v>5622</x:v>
      </x:c>
      <x:c r="O2122" s="11">
        <x:v>3756</x:v>
      </x:c>
      <x:c r="P2122" s="11">
        <x:v>142</x:v>
      </x:c>
      <x:c r="Q2122" s="11">
        <x:v>395</x:v>
      </x:c>
      <x:c r="R2122" s="11">
        <x:v>81</x:v>
      </x:c>
      <x:c r="S2122" s="11">
        <x:v>18</x:v>
      </x:c>
      <x:c r="T2122" s="11">
        <x:v>272</x:v>
      </x:c>
      <x:c r="U2122" s="11">
        <x:v>2015.6895</x:v>
      </x:c>
      <x:c r="V2122" s="11">
        <x:v>18</x:v>
      </x:c>
      <x:c r="W2122" s="12">
        <x:v>0</x:v>
      </x:c>
      <x:c r="X2122" s="8">
        <x:v>0</x:v>
      </x:c>
      <x:c r="Y2122" s="13">
        <x:f t="shared" si="198"/>
        <x:v>0.36890243902439024</x:v>
      </x:c>
      <x:c r="Z2122" s="13">
        <x:f t="shared" si="199"/>
        <x:v>1.0229367866549606</x:v>
      </x:c>
      <x:c r="AA2122" s="13">
        <x:f t="shared" si="200"/>
        <x:v>1.9754170324846358E-3</x:v>
      </x:c>
      <x:c r="AB2122" s="13">
        <x:f t="shared" si="201"/>
        <x:v>1.5583845478489903E-2</x:v>
      </x:c>
      <x:c r="AC2122" s="13">
        <x:f t="shared" si="202"/>
        <x:v>2.9181418302757216E-2</x:v>
      </x:c>
      <x:c r="AD2122" s="13">
        <x:f t="shared" si="203"/>
        <x:v>-2.9411764705882353E-2</x:v>
      </x:c>
      <x:c r="AE2122" s="50" t="n">
        <x:f>IF(OR(NOT(ISNUMBER(Q2122)),NOT(ISNUMBER(R2122))),"",IF(Q2122&lt;R2122,1,0))</x:f>
        <x:v>0</x:v>
      </x:c>
      <x:c r="AF2122" s="50" t="n">
        <x:f>IFERROR(IF(AND(A2122=A2121,C2122=C2121+1,ISNUMBER(AE2121)),AE2121,""),"")</x:f>
        <x:v>0</x:v>
      </x:c>
      <x:c r="AG2122" s="52" t="n">
        <x:f>IFERROR(IF(AND(A2122=A2121,C2122=C2121+1,ISNUMBER(U2122),ISNUMBER(U2121),U2121&lt;&gt;0),U2122/U2121-1,""),"")</x:f>
        <x:v>-0.1712485944825929</x:v>
      </x:c>
      <x:c r="AH2122" s="50" t="n">
        <x:f>IF(AND(ISNUMBER(AE2122),ISNUMBER(AF2122),ISNUMBER(AG2122)),IF(AND(AE2122=1,AF2122=1,AG2122&lt;0),1,0),"")</x:f>
        <x:v>0</x:v>
      </x:c>
      <x:c r="AI2122" s="50" t="str">
        <x:f>IF(AND(A2122=A2123,C2123=C2122+1,ISNUMBER(AH2123)),C2123,"")</x:f>
      </x:c>
      <x:c r="AJ2122" s="50" t="str">
        <x:f>IF(AND(A2122=A2123,C2123=C2122+1,ISNUMBER(AH2123)),AH2123,"")</x:f>
      </x:c>
    </x:row>
    <x:row r="2123" ht="15">
      <x:c r="A2123" s="9" t="s">
        <x:v>154</x:v>
      </x:c>
      <x:c r="B2123" s="10">
        <x:v>39447</x:v>
      </x:c>
      <x:c r="C2123" s="9">
        <x:v>2007</x:v>
      </x:c>
      <x:c r="D2123" s="11">
        <x:v>1992</x:v>
      </x:c>
      <x:c r="E2123" s="11" t="s">
        <x:v>40</x:v>
      </x:c>
      <x:c r="F2123" s="11" t="s">
        <x:v>40</x:v>
      </x:c>
      <x:c r="G2123" s="11">
        <x:v>1668.9</x:v>
      </x:c>
      <x:c r="H2123" s="11">
        <x:v>1412</x:v>
      </x:c>
      <x:c r="I2123" s="11">
        <x:v>323.10000000000002</x:v>
      </x:c>
      <x:c r="J2123" s="11">
        <x:v>242.6</x:v>
      </x:c>
      <x:c r="K2123" s="11">
        <x:v>80.099999999999994</x:v>
      </x:c>
      <x:c r="L2123" s="11" t="s">
        <x:v>40</x:v>
      </x:c>
      <x:c r="M2123" s="11">
        <x:v>18.2</x:v>
      </x:c>
      <x:c r="N2123" s="11">
        <x:v>1393.8</x:v>
      </x:c>
      <x:c r="O2123" s="11">
        <x:v>132.1</x:v>
      </x:c>
      <x:c r="P2123" s="11">
        <x:v>82.7</x:v>
      </x:c>
      <x:c r="Q2123" s="11">
        <x:v>83.3</x:v>
      </x:c>
      <x:c r="R2123" s="11">
        <x:v>74.400000000000006</x:v>
      </x:c>
      <x:c r="S2123" s="11">
        <x:v>60.9</x:v>
      </x:c>
      <x:c r="T2123" s="11">
        <x:v>-69.400000000000006</x:v>
      </x:c>
      <x:c r="U2123" s="11">
        <x:v>575.7373</x:v>
      </x:c>
      <x:c r="V2123" s="11">
        <x:v>15</x:v>
      </x:c>
      <x:c r="W2123" s="12">
        <x:v>3</x:v>
      </x:c>
      <x:c r="X2123" s="8">
        <x:v>0</x:v>
      </x:c>
      <x:c r="Y2123" s="13" t="str">
        <x:f t="shared" si="198"/>
      </x:c>
      <x:c r="Z2123" s="13">
        <x:f t="shared" si="199"/>
        <x:v>0.83780120481927711</x:v>
      </x:c>
      <x:c r="AA2123" s="13">
        <x:f t="shared" si="200"/>
        <x:v>3.0572289156626506E-2</x:v>
      </x:c>
      <x:c r="AB2123" s="13">
        <x:f t="shared" si="201"/>
        <x:v>4.1516064257028112E-2</x:v>
      </x:c>
      <x:c r="AC2123" s="13">
        <x:f t="shared" si="202"/>
        <x:v>-4.1584277068727908E-2</x:v>
      </x:c>
      <x:c r="AD2123" s="13">
        <x:f t="shared" si="203"/>
        <x:v>0.1217871485943775</x:v>
      </x:c>
      <x:c r="AE2123" s="50" t="n">
        <x:f>IF(OR(NOT(ISNUMBER(Q2123)),NOT(ISNUMBER(R2123))),"",IF(Q2123&lt;R2123,1,0))</x:f>
        <x:v>0</x:v>
      </x:c>
      <x:c r="AF2123" s="50" t="str">
        <x:f>IFERROR(IF(AND(A2123=A2122,C2123=C2122+1,ISNUMBER(AE2122)),AE2122,""),"")</x:f>
      </x:c>
      <x:c r="AG2123" s="52" t="str">
        <x:f>IFERROR(IF(AND(A2123=A2122,C2123=C2122+1,ISNUMBER(U2123),ISNUMBER(U2122),U2122&lt;&gt;0),U2123/U2122-1,""),"")</x:f>
      </x:c>
      <x:c r="AH2123" s="50" t="str">
        <x:f>IF(AND(ISNUMBER(AE2123),ISNUMBER(AF2123),ISNUMBER(AG2123)),IF(AND(AE2123=1,AF2123=1,AG2123&lt;0),1,0),"")</x:f>
      </x:c>
      <x:c r="AI2123" s="50" t="n">
        <x:f>IF(AND(A2123=A2124,C2124=C2123+1,ISNUMBER(AH2124)),C2124,"")</x:f>
        <x:v>2008</x:v>
      </x:c>
      <x:c r="AJ2123" s="50" t="n">
        <x:f>IF(AND(A2123=A2124,C2124=C2123+1,ISNUMBER(AH2124)),AH2124,"")</x:f>
        <x:v>0</x:v>
      </x:c>
    </x:row>
    <x:row r="2124" ht="15">
      <x:c r="A2124" s="9" t="s">
        <x:v>154</x:v>
      </x:c>
      <x:c r="B2124" s="10">
        <x:v>39813</x:v>
      </x:c>
      <x:c r="C2124" s="9">
        <x:v>2008</x:v>
      </x:c>
      <x:c r="D2124" s="11">
        <x:v>2113.5</x:v>
      </x:c>
      <x:c r="E2124" s="11">
        <x:v>1220.3</x:v>
      </x:c>
      <x:c r="F2124" s="11">
        <x:v>162.80000000000001</x:v>
      </x:c>
      <x:c r="G2124" s="11">
        <x:v>1883.7</x:v>
      </x:c>
      <x:c r="H2124" s="11">
        <x:v>1653.3</x:v>
      </x:c>
      <x:c r="I2124" s="11">
        <x:v>229.8</x:v>
      </x:c>
      <x:c r="J2124" s="11">
        <x:v>152</x:v>
      </x:c>
      <x:c r="K2124" s="11">
        <x:v>43.2</x:v>
      </x:c>
      <x:c r="L2124" s="11" t="s">
        <x:v>40</x:v>
      </x:c>
      <x:c r="M2124" s="11">
        <x:v>17.899999999999999</x:v>
      </x:c>
      <x:c r="N2124" s="11">
        <x:v>1635.4</x:v>
      </x:c>
      <x:c r="O2124" s="11">
        <x:v>153.30000000000001</x:v>
      </x:c>
      <x:c r="P2124" s="11">
        <x:v>91</x:v>
      </x:c>
      <x:c r="Q2124" s="11">
        <x:v>101.4</x:v>
      </x:c>
      <x:c r="R2124" s="11">
        <x:v>97</x:v>
      </x:c>
      <x:c r="S2124" s="11">
        <x:v>-77.400000000000006</x:v>
      </x:c>
      <x:c r="T2124" s="11">
        <x:v>-77.599999999999994</x:v>
      </x:c>
      <x:c r="U2124" s="11">
        <x:v>257.43220000000002</x:v>
      </x:c>
      <x:c r="V2124" s="11">
        <x:v>17</x:v>
      </x:c>
      <x:c r="W2124" s="12">
        <x:v>1</x:v>
      </x:c>
      <x:c r="X2124" s="8">
        <x:v>0</x:v>
      </x:c>
      <x:c r="Y2124" s="13">
        <x:f t="shared" si="198"/>
        <x:v>7.4957002457002453</x:v>
      </x:c>
      <x:c r="Z2124" s="13">
        <x:f t="shared" si="199"/>
        <x:v>0.8912704045422285</x:v>
      </x:c>
      <x:c r="AA2124" s="13">
        <x:f t="shared" si="200"/>
        <x:v>-3.6621717530163238E-2</x:v>
      </x:c>
      <x:c r="AB2124" s="13">
        <x:f t="shared" si="201"/>
        <x:v>4.3056541282233261E-2</x:v>
      </x:c>
      <x:c r="AC2124" s="13">
        <x:f t="shared" si="202"/>
        <x:v>-4.1195519456389017E-2</x:v>
      </x:c>
      <x:c r="AD2124" s="13">
        <x:f t="shared" si="203"/>
        <x:v>7.1918618405488521E-2</x:v>
      </x:c>
      <x:c r="AE2124" s="50" t="n">
        <x:f>IF(OR(NOT(ISNUMBER(Q2124)),NOT(ISNUMBER(R2124))),"",IF(Q2124&lt;R2124,1,0))</x:f>
        <x:v>0</x:v>
      </x:c>
      <x:c r="AF2124" s="50" t="n">
        <x:f>IFERROR(IF(AND(A2124=A2123,C2124=C2123+1,ISNUMBER(AE2123)),AE2123,""),"")</x:f>
        <x:v>0</x:v>
      </x:c>
      <x:c r="AG2124" s="52" t="n">
        <x:f>IFERROR(IF(AND(A2124=A2123,C2124=C2123+1,ISNUMBER(U2124),ISNUMBER(U2123),U2123&lt;&gt;0),U2124/U2123-1,""),"")</x:f>
        <x:v>-0.5528651695834194</x:v>
      </x:c>
      <x:c r="AH2124" s="50" t="n">
        <x:f>IF(AND(ISNUMBER(AE2124),ISNUMBER(AF2124),ISNUMBER(AG2124)),IF(AND(AE2124=1,AF2124=1,AG2124&lt;0),1,0),"")</x:f>
        <x:v>0</x:v>
      </x:c>
      <x:c r="AI2124" s="50" t="n">
        <x:f>IF(AND(A2124=A2125,C2125=C2124+1,ISNUMBER(AH2125)),C2125,"")</x:f>
        <x:v>2009</x:v>
      </x:c>
      <x:c r="AJ2124" s="50" t="n">
        <x:f>IF(AND(A2124=A2125,C2125=C2124+1,ISNUMBER(AH2125)),AH2125,"")</x:f>
        <x:v>0</x:v>
      </x:c>
    </x:row>
    <x:row r="2125" ht="15">
      <x:c r="A2125" s="9" t="s">
        <x:v>154</x:v>
      </x:c>
      <x:c r="B2125" s="10">
        <x:v>40178</x:v>
      </x:c>
      <x:c r="C2125" s="9">
        <x:v>2009</x:v>
      </x:c>
      <x:c r="D2125" s="11">
        <x:v>1949.2</x:v>
      </x:c>
      <x:c r="E2125" s="11">
        <x:v>1072.8</x:v>
      </x:c>
      <x:c r="F2125" s="11">
        <x:v>231.9</x:v>
      </x:c>
      <x:c r="G2125" s="11">
        <x:v>1820.7</x:v>
      </x:c>
      <x:c r="H2125" s="11">
        <x:v>1576.9</x:v>
      </x:c>
      <x:c r="I2125" s="11">
        <x:v>128.5</x:v>
      </x:c>
      <x:c r="J2125" s="11">
        <x:v>26.1</x:v>
      </x:c>
      <x:c r="K2125" s="11">
        <x:v>28.3</x:v>
      </x:c>
      <x:c r="L2125" s="11" t="s">
        <x:v>40</x:v>
      </x:c>
      <x:c r="M2125" s="11">
        <x:v>21</x:v>
      </x:c>
      <x:c r="N2125" s="11">
        <x:v>1555.9</x:v>
      </x:c>
      <x:c r="O2125" s="11">
        <x:v>297</x:v>
      </x:c>
      <x:c r="P2125" s="11">
        <x:v>15.3</x:v>
      </x:c>
      <x:c r="Q2125" s="11">
        <x:v>16.100000000000001</x:v>
      </x:c>
      <x:c r="R2125" s="11">
        <x:v>111.8</x:v>
      </x:c>
      <x:c r="S2125" s="11">
        <x:v>-122</x:v>
      </x:c>
      <x:c r="T2125" s="11">
        <x:v>76.3</x:v>
      </x:c>
      <x:c r="U2125" s="11">
        <x:v>413.06319999999999</x:v>
      </x:c>
      <x:c r="V2125" s="11">
        <x:v>17</x:v>
      </x:c>
      <x:c r="W2125" s="12">
        <x:v>1</x:v>
      </x:c>
      <x:c r="X2125" s="8">
        <x:v>0</x:v>
      </x:c>
      <x:c r="Y2125" s="13">
        <x:f t="shared" si="198"/>
        <x:v>4.6261319534282013</x:v>
      </x:c>
      <x:c r="Z2125" s="13">
        <x:f t="shared" si="199"/>
        <x:v>0.93407551816129697</x:v>
      </x:c>
      <x:c r="AA2125" s="13">
        <x:f t="shared" si="200"/>
        <x:v>-6.2589780422737537E-2</x:v>
      </x:c>
      <x:c r="AB2125" s="13">
        <x:f t="shared" si="201"/>
        <x:v>7.8493741021957737E-3</x:v>
      </x:c>
      <x:c r="AC2125" s="13">
        <x:f t="shared" si="202"/>
        <x:v>4.1906958861976158E-2</x:v>
      </x:c>
      <x:c r="AD2125" s="13">
        <x:f t="shared" si="203"/>
        <x:v>1.3390108762569259E-2</x:v>
      </x:c>
      <x:c r="AE2125" s="50" t="n">
        <x:f>IF(OR(NOT(ISNUMBER(Q2125)),NOT(ISNUMBER(R2125))),"",IF(Q2125&lt;R2125,1,0))</x:f>
        <x:v>1</x:v>
      </x:c>
      <x:c r="AF2125" s="50" t="n">
        <x:f>IFERROR(IF(AND(A2125=A2124,C2125=C2124+1,ISNUMBER(AE2124)),AE2124,""),"")</x:f>
        <x:v>0</x:v>
      </x:c>
      <x:c r="AG2125" s="52" t="n">
        <x:f>IFERROR(IF(AND(A2125=A2124,C2125=C2124+1,ISNUMBER(U2125),ISNUMBER(U2124),U2124&lt;&gt;0),U2125/U2124-1,""),"")</x:f>
        <x:v>0.604551411983427</x:v>
      </x:c>
      <x:c r="AH2125" s="50" t="n">
        <x:f>IF(AND(ISNUMBER(AE2125),ISNUMBER(AF2125),ISNUMBER(AG2125)),IF(AND(AE2125=1,AF2125=1,AG2125&lt;0),1,0),"")</x:f>
        <x:v>0</x:v>
      </x:c>
      <x:c r="AI2125" s="50" t="n">
        <x:f>IF(AND(A2125=A2126,C2126=C2125+1,ISNUMBER(AH2126)),C2126,"")</x:f>
        <x:v>2010</x:v>
      </x:c>
      <x:c r="AJ2125" s="50" t="n">
        <x:f>IF(AND(A2125=A2126,C2126=C2125+1,ISNUMBER(AH2126)),AH2126,"")</x:f>
        <x:v>0</x:v>
      </x:c>
    </x:row>
    <x:row r="2126" ht="15">
      <x:c r="A2126" s="9" t="s">
        <x:v>154</x:v>
      </x:c>
      <x:c r="B2126" s="10">
        <x:v>40543</x:v>
      </x:c>
      <x:c r="C2126" s="9">
        <x:v>2010</x:v>
      </x:c>
      <x:c r="D2126" s="11">
        <x:v>2035.1</x:v>
      </x:c>
      <x:c r="E2126" s="11">
        <x:v>1169.4000000000001</x:v>
      </x:c>
      <x:c r="F2126" s="11">
        <x:v>303.10000000000002</x:v>
      </x:c>
      <x:c r="G2126" s="11">
        <x:v>1689.8</x:v>
      </x:c>
      <x:c r="H2126" s="11">
        <x:v>1417.3</x:v>
      </x:c>
      <x:c r="I2126" s="11">
        <x:v>345.3</x:v>
      </x:c>
      <x:c r="J2126" s="11">
        <x:v>228</x:v>
      </x:c>
      <x:c r="K2126" s="11">
        <x:v>91.5</x:v>
      </x:c>
      <x:c r="L2126" s="11" t="s">
        <x:v>40</x:v>
      </x:c>
      <x:c r="M2126" s="11">
        <x:v>21.6</x:v>
      </x:c>
      <x:c r="N2126" s="11">
        <x:v>1395.7</x:v>
      </x:c>
      <x:c r="O2126" s="11">
        <x:v>240.4</x:v>
      </x:c>
      <x:c r="P2126" s="11">
        <x:v>78</x:v>
      </x:c>
      <x:c r="Q2126" s="11">
        <x:v>78.7</x:v>
      </x:c>
      <x:c r="R2126" s="11">
        <x:v>81.5</x:v>
      </x:c>
      <x:c r="S2126" s="11">
        <x:v>-10.8</x:v>
      </x:c>
      <x:c r="T2126" s="11">
        <x:v>32.700000000000003</x:v>
      </x:c>
      <x:c r="U2126" s="11">
        <x:v>457.16590000000002</x:v>
      </x:c>
      <x:c r="V2126" s="11">
        <x:v>17</x:v>
      </x:c>
      <x:c r="W2126" s="12">
        <x:v>1</x:v>
      </x:c>
      <x:c r="X2126" s="8">
        <x:v>0</x:v>
      </x:c>
      <x:c r="Y2126" s="13">
        <x:f t="shared" si="198"/>
        <x:v>3.8581326294952163</x:v>
      </x:c>
      <x:c r="Z2126" s="13">
        <x:f t="shared" si="199"/>
        <x:v>0.83032774802221021</x:v>
      </x:c>
      <x:c r="AA2126" s="13">
        <x:f t="shared" si="200"/>
        <x:v>-5.3068645275416446E-3</x:v>
      </x:c>
      <x:c r="AB2126" s="13">
        <x:f t="shared" si="201"/>
        <x:v>3.8327354921134101E-2</x:v>
      </x:c>
      <x:c r="AC2126" s="13">
        <x:f t="shared" si="202"/>
        <x:v>1.9351402532844127E-2</x:v>
      </x:c>
      <x:c r="AD2126" s="13">
        <x:f t="shared" si="203"/>
        <x:v>0.11203380669254583</x:v>
      </x:c>
      <x:c r="AE2126" s="50" t="n">
        <x:f>IF(OR(NOT(ISNUMBER(Q2126)),NOT(ISNUMBER(R2126))),"",IF(Q2126&lt;R2126,1,0))</x:f>
        <x:v>1</x:v>
      </x:c>
      <x:c r="AF2126" s="50" t="n">
        <x:f>IFERROR(IF(AND(A2126=A2125,C2126=C2125+1,ISNUMBER(AE2125)),AE2125,""),"")</x:f>
        <x:v>1</x:v>
      </x:c>
      <x:c r="AG2126" s="52" t="n">
        <x:f>IFERROR(IF(AND(A2126=A2125,C2126=C2125+1,ISNUMBER(U2126),ISNUMBER(U2125),U2125&lt;&gt;0),U2126/U2125-1,""),"")</x:f>
        <x:v>0.10676985991489918</x:v>
      </x:c>
      <x:c r="AH2126" s="50" t="n">
        <x:f>IF(AND(ISNUMBER(AE2126),ISNUMBER(AF2126),ISNUMBER(AG2126)),IF(AND(AE2126=1,AF2126=1,AG2126&lt;0),1,0),"")</x:f>
        <x:v>0</x:v>
      </x:c>
      <x:c r="AI2126" s="50" t="n">
        <x:f>IF(AND(A2126=A2127,C2127=C2126+1,ISNUMBER(AH2127)),C2127,"")</x:f>
        <x:v>2011</x:v>
      </x:c>
      <x:c r="AJ2126" s="50" t="n">
        <x:f>IF(AND(A2126=A2127,C2127=C2126+1,ISNUMBER(AH2127)),AH2127,"")</x:f>
        <x:v>0</x:v>
      </x:c>
    </x:row>
    <x:row r="2127" ht="15">
      <x:c r="A2127" s="9" t="s">
        <x:v>154</x:v>
      </x:c>
      <x:c r="B2127" s="10">
        <x:v>40908</x:v>
      </x:c>
      <x:c r="C2127" s="9">
        <x:v>2011</x:v>
      </x:c>
      <x:c r="D2127" s="11">
        <x:v>2244.4</x:v>
      </x:c>
      <x:c r="E2127" s="11">
        <x:v>1214.5</x:v>
      </x:c>
      <x:c r="F2127" s="11">
        <x:v>372.2</x:v>
      </x:c>
      <x:c r="G2127" s="11">
        <x:v>1857</x:v>
      </x:c>
      <x:c r="H2127" s="11">
        <x:v>1544.7</x:v>
      </x:c>
      <x:c r="I2127" s="11">
        <x:v>387.4</x:v>
      </x:c>
      <x:c r="J2127" s="11">
        <x:v>261.60000000000002</x:v>
      </x:c>
      <x:c r="K2127" s="11">
        <x:v>90.9</x:v>
      </x:c>
      <x:c r="L2127" s="11" t="s">
        <x:v>40</x:v>
      </x:c>
      <x:c r="M2127" s="11">
        <x:v>22.5</x:v>
      </x:c>
      <x:c r="N2127" s="11">
        <x:v>1522.2</x:v>
      </x:c>
      <x:c r="O2127" s="11">
        <x:v>296.2</x:v>
      </x:c>
      <x:c r="P2127" s="11">
        <x:v>118.5</x:v>
      </x:c>
      <x:c r="Q2127" s="11">
        <x:v>119.1</x:v>
      </x:c>
      <x:c r="R2127" s="11">
        <x:v>82.6</x:v>
      </x:c>
      <x:c r="S2127" s="11">
        <x:v>39.1</x:v>
      </x:c>
      <x:c r="T2127" s="11">
        <x:v>101.8</x:v>
      </x:c>
      <x:c r="U2127" s="11">
        <x:v>359.27379999999999</x:v>
      </x:c>
      <x:c r="V2127" s="11">
        <x:v>17</x:v>
      </x:c>
      <x:c r="W2127" s="12">
        <x:v>1</x:v>
      </x:c>
      <x:c r="X2127" s="8">
        <x:v>0</x:v>
      </x:c>
      <x:c r="Y2127" s="13">
        <x:f t="shared" si="198"/>
        <x:v>3.2630306286942505</x:v>
      </x:c>
      <x:c r="Z2127" s="13">
        <x:f t="shared" si="199"/>
        <x:v>0.82739262163607197</x:v>
      </x:c>
      <x:c r="AA2127" s="13">
        <x:f t="shared" si="200"/>
        <x:v>1.7421137052218857E-2</x:v>
      </x:c>
      <x:c r="AB2127" s="13">
        <x:f t="shared" si="201"/>
        <x:v>5.2798075209410086E-2</x:v>
      </x:c>
      <x:c r="AC2127" s="13">
        <x:f t="shared" si="202"/>
        <x:v>5.4819601507808291E-2</x:v>
      </x:c>
      <x:c r="AD2127" s="13">
        <x:f t="shared" si="203"/>
        <x:v>0.11655676350026734</x:v>
      </x:c>
      <x:c r="AE2127" s="50" t="n">
        <x:f>IF(OR(NOT(ISNUMBER(Q2127)),NOT(ISNUMBER(R2127))),"",IF(Q2127&lt;R2127,1,0))</x:f>
        <x:v>0</x:v>
      </x:c>
      <x:c r="AF2127" s="50" t="n">
        <x:f>IFERROR(IF(AND(A2127=A2126,C2127=C2126+1,ISNUMBER(AE2126)),AE2126,""),"")</x:f>
        <x:v>1</x:v>
      </x:c>
      <x:c r="AG2127" s="52" t="n">
        <x:f>IFERROR(IF(AND(A2127=A2126,C2127=C2126+1,ISNUMBER(U2127),ISNUMBER(U2126),U2126&lt;&gt;0),U2127/U2126-1,""),"")</x:f>
        <x:v>-0.21412817535166118</x:v>
      </x:c>
      <x:c r="AH2127" s="50" t="n">
        <x:f>IF(AND(ISNUMBER(AE2127),ISNUMBER(AF2127),ISNUMBER(AG2127)),IF(AND(AE2127=1,AF2127=1,AG2127&lt;0),1,0),"")</x:f>
        <x:v>0</x:v>
      </x:c>
      <x:c r="AI2127" s="50" t="n">
        <x:f>IF(AND(A2127=A2128,C2128=C2127+1,ISNUMBER(AH2128)),C2128,"")</x:f>
        <x:v>2012</x:v>
      </x:c>
      <x:c r="AJ2127" s="50" t="n">
        <x:f>IF(AND(A2127=A2128,C2128=C2127+1,ISNUMBER(AH2128)),AH2128,"")</x:f>
        <x:v>0</x:v>
      </x:c>
    </x:row>
    <x:row r="2128" ht="15">
      <x:c r="A2128" s="9" t="s">
        <x:v>154</x:v>
      </x:c>
      <x:c r="B2128" s="10">
        <x:v>41274</x:v>
      </x:c>
      <x:c r="C2128" s="9">
        <x:v>2012</x:v>
      </x:c>
      <x:c r="D2128" s="11">
        <x:v>2090.3000000000002</x:v>
      </x:c>
      <x:c r="E2128" s="11">
        <x:v>1354.4</x:v>
      </x:c>
      <x:c r="F2128" s="11">
        <x:v>415.2</x:v>
      </x:c>
      <x:c r="G2128" s="11">
        <x:v>1699.4</x:v>
      </x:c>
      <x:c r="H2128" s="11">
        <x:v>1267.4000000000001</x:v>
      </x:c>
      <x:c r="I2128" s="11">
        <x:v>390.9</x:v>
      </x:c>
      <x:c r="J2128" s="11">
        <x:v>255.4</x:v>
      </x:c>
      <x:c r="K2128" s="11">
        <x:v>73.3</x:v>
      </x:c>
      <x:c r="L2128" s="11" t="s">
        <x:v>40</x:v>
      </x:c>
      <x:c r="M2128" s="11">
        <x:v>23.3</x:v>
      </x:c>
      <x:c r="N2128" s="11">
        <x:v>1244.0999999999999</x:v>
      </x:c>
      <x:c r="O2128" s="11">
        <x:v>311.39999999999998</x:v>
      </x:c>
      <x:c r="P2128" s="11">
        <x:v>108.5</x:v>
      </x:c>
      <x:c r="Q2128" s="11">
        <x:v>108.9</x:v>
      </x:c>
      <x:c r="R2128" s="11">
        <x:v>95.3</x:v>
      </x:c>
      <x:c r="S2128" s="11">
        <x:v>0.4</x:v>
      </x:c>
      <x:c r="T2128" s="11">
        <x:v>86.6</x:v>
      </x:c>
      <x:c r="U2128" s="11">
        <x:v>446.82029999999997</x:v>
      </x:c>
      <x:c r="V2128" s="11">
        <x:v>17</x:v>
      </x:c>
      <x:c r="W2128" s="12">
        <x:v>1</x:v>
      </x:c>
      <x:c r="X2128" s="8">
        <x:v>0</x:v>
      </x:c>
      <x:c r="Y2128" s="13">
        <x:f t="shared" si="198"/>
        <x:v>3.2620423892100194</x:v>
      </x:c>
      <x:c r="Z2128" s="13">
        <x:f t="shared" si="199"/>
        <x:v>0.81299335023680808</x:v>
      </x:c>
      <x:c r="AA2128" s="13">
        <x:f t="shared" si="200"/>
        <x:v>1.9136009185284408E-4</x:v>
      </x:c>
      <x:c r="AB2128" s="13">
        <x:f t="shared" si="201"/>
        <x:v>5.1906424915083953E-2</x:v>
      </x:c>
      <x:c r="AC2128" s="13">
        <x:f t="shared" si="202"/>
        <x:v>5.0959162057196652E-2</x:v>
      </x:c>
      <x:c r="AD2128" s="13">
        <x:f t="shared" si="203"/>
        <x:v>0.12218341864804094</x:v>
      </x:c>
      <x:c r="AE2128" s="50" t="n">
        <x:f>IF(OR(NOT(ISNUMBER(Q2128)),NOT(ISNUMBER(R2128))),"",IF(Q2128&lt;R2128,1,0))</x:f>
        <x:v>0</x:v>
      </x:c>
      <x:c r="AF2128" s="50" t="n">
        <x:f>IFERROR(IF(AND(A2128=A2127,C2128=C2127+1,ISNUMBER(AE2127)),AE2127,""),"")</x:f>
        <x:v>0</x:v>
      </x:c>
      <x:c r="AG2128" s="52" t="n">
        <x:f>IFERROR(IF(AND(A2128=A2127,C2128=C2127+1,ISNUMBER(U2128),ISNUMBER(U2127),U2127&lt;&gt;0),U2128/U2127-1,""),"")</x:f>
        <x:v>0.2436762714119427</x:v>
      </x:c>
      <x:c r="AH2128" s="50" t="n">
        <x:f>IF(AND(ISNUMBER(AE2128),ISNUMBER(AF2128),ISNUMBER(AG2128)),IF(AND(AE2128=1,AF2128=1,AG2128&lt;0),1,0),"")</x:f>
        <x:v>0</x:v>
      </x:c>
      <x:c r="AI2128" s="50" t="n">
        <x:f>IF(AND(A2128=A2129,C2129=C2128+1,ISNUMBER(AH2129)),C2129,"")</x:f>
        <x:v>2013</x:v>
      </x:c>
      <x:c r="AJ2128" s="50" t="n">
        <x:f>IF(AND(A2128=A2129,C2129=C2128+1,ISNUMBER(AH2129)),AH2129,"")</x:f>
        <x:v>0</x:v>
      </x:c>
    </x:row>
    <x:row r="2129" ht="15">
      <x:c r="A2129" s="9" t="s">
        <x:v>154</x:v>
      </x:c>
      <x:c r="B2129" s="10">
        <x:v>41639</x:v>
      </x:c>
      <x:c r="C2129" s="9">
        <x:v>2013</x:v>
      </x:c>
      <x:c r="D2129" s="11">
        <x:v>1711.3</x:v>
      </x:c>
      <x:c r="E2129" s="11">
        <x:v>1092.9000000000001</x:v>
      </x:c>
      <x:c r="F2129" s="11">
        <x:v>209</x:v>
      </x:c>
      <x:c r="G2129" s="11">
        <x:v>1245.8</x:v>
      </x:c>
      <x:c r="H2129" s="11">
        <x:v>1049</x:v>
      </x:c>
      <x:c r="I2129" s="11">
        <x:v>465.5</x:v>
      </x:c>
      <x:c r="J2129" s="11">
        <x:v>311.10000000000002</x:v>
      </x:c>
      <x:c r="K2129" s="11">
        <x:v>90.3</x:v>
      </x:c>
      <x:c r="L2129" s="11" t="s">
        <x:v>40</x:v>
      </x:c>
      <x:c r="M2129" s="11">
        <x:v>24.3</x:v>
      </x:c>
      <x:c r="N2129" s="11">
        <x:v>1024.7</x:v>
      </x:c>
      <x:c r="O2129" s="11">
        <x:v>283.2</x:v>
      </x:c>
      <x:c r="P2129" s="11">
        <x:v>93.6</x:v>
      </x:c>
      <x:c r="Q2129" s="11">
        <x:v>93.8</x:v>
      </x:c>
      <x:c r="R2129" s="11">
        <x:v>73.3</x:v>
      </x:c>
      <x:c r="S2129" s="11">
        <x:v>53.6</x:v>
      </x:c>
      <x:c r="T2129" s="11">
        <x:v>84.3</x:v>
      </x:c>
      <x:c r="U2129" s="11">
        <x:v>728.09349999999995</x:v>
      </x:c>
      <x:c r="V2129" s="11">
        <x:v>17</x:v>
      </x:c>
      <x:c r="W2129" s="12">
        <x:v>1</x:v>
      </x:c>
      <x:c r="X2129" s="8">
        <x:v>0</x:v>
      </x:c>
      <x:c r="Y2129" s="13">
        <x:f t="shared" si="198"/>
        <x:v>5.229186602870814</x:v>
      </x:c>
      <x:c r="Z2129" s="13">
        <x:f t="shared" si="199"/>
        <x:v>0.72798457313153742</x:v>
      </x:c>
      <x:c r="AA2129" s="13">
        <x:f t="shared" si="200"/>
        <x:v>3.1321217787646821E-2</x:v>
      </x:c>
      <x:c r="AB2129" s="13">
        <x:f t="shared" si="201"/>
        <x:v>5.469526091275638E-2</x:v>
      </x:c>
      <x:c r="AC2129" s="13">
        <x:f t="shared" si="202"/>
        <x:v>6.7667362337453851E-2</x:v>
      </x:c>
      <x:c r="AD2129" s="13">
        <x:f t="shared" si="203"/>
        <x:v>0.18179162040553967</x:v>
      </x:c>
      <x:c r="AE2129" s="50" t="n">
        <x:f>IF(OR(NOT(ISNUMBER(Q2129)),NOT(ISNUMBER(R2129))),"",IF(Q2129&lt;R2129,1,0))</x:f>
        <x:v>0</x:v>
      </x:c>
      <x:c r="AF2129" s="50" t="n">
        <x:f>IFERROR(IF(AND(A2129=A2128,C2129=C2128+1,ISNUMBER(AE2128)),AE2128,""),"")</x:f>
        <x:v>0</x:v>
      </x:c>
      <x:c r="AG2129" s="52" t="n">
        <x:f>IFERROR(IF(AND(A2129=A2128,C2129=C2128+1,ISNUMBER(U2129),ISNUMBER(U2128),U2128&lt;&gt;0),U2129/U2128-1,""),"")</x:f>
        <x:v>0.6294995997272281</x:v>
      </x:c>
      <x:c r="AH2129" s="50" t="n">
        <x:f>IF(AND(ISNUMBER(AE2129),ISNUMBER(AF2129),ISNUMBER(AG2129)),IF(AND(AE2129=1,AF2129=1,AG2129&lt;0),1,0),"")</x:f>
        <x:v>0</x:v>
      </x:c>
      <x:c r="AI2129" s="50" t="n">
        <x:f>IF(AND(A2129=A2130,C2130=C2129+1,ISNUMBER(AH2130)),C2130,"")</x:f>
        <x:v>2014</x:v>
      </x:c>
      <x:c r="AJ2129" s="50" t="n">
        <x:f>IF(AND(A2129=A2130,C2130=C2129+1,ISNUMBER(AH2130)),AH2130,"")</x:f>
        <x:v>0</x:v>
      </x:c>
    </x:row>
    <x:row r="2130" ht="15">
      <x:c r="A2130" s="9" t="s">
        <x:v>154</x:v>
      </x:c>
      <x:c r="B2130" s="10">
        <x:v>42004</x:v>
      </x:c>
      <x:c r="C2130" s="9">
        <x:v>2014</x:v>
      </x:c>
      <x:c r="D2130" s="11">
        <x:v>1793.9</x:v>
      </x:c>
      <x:c r="E2130" s="11">
        <x:v>1172.9000000000001</x:v>
      </x:c>
      <x:c r="F2130" s="11">
        <x:v>142.9</x:v>
      </x:c>
      <x:c r="G2130" s="11">
        <x:v>1256.2</x:v>
      </x:c>
      <x:c r="H2130" s="11">
        <x:v>1118.0999999999999</x:v>
      </x:c>
      <x:c r="I2130" s="11">
        <x:v>537.70000000000005</x:v>
      </x:c>
      <x:c r="J2130" s="11">
        <x:v>382.7</x:v>
      </x:c>
      <x:c r="K2130" s="11">
        <x:v>74.400000000000006</x:v>
      </x:c>
      <x:c r="L2130" s="11" t="s">
        <x:v>40</x:v>
      </x:c>
      <x:c r="M2130" s="11">
        <x:v>271.2</x:v>
      </x:c>
      <x:c r="N2130" s="11">
        <x:v>846.9</x:v>
      </x:c>
      <x:c r="O2130" s="11">
        <x:v>319.10000000000002</x:v>
      </x:c>
      <x:c r="P2130" s="11">
        <x:v>98.2</x:v>
      </x:c>
      <x:c r="Q2130" s="11">
        <x:v>99.1</x:v>
      </x:c>
      <x:c r="R2130" s="11">
        <x:v>66.3</x:v>
      </x:c>
      <x:c r="S2130" s="11">
        <x:v>74.7</x:v>
      </x:c>
      <x:c r="T2130" s="11">
        <x:v>-70.5</x:v>
      </x:c>
      <x:c r="U2130" s="11">
        <x:v>775.00509999999997</x:v>
      </x:c>
      <x:c r="V2130" s="11">
        <x:v>17</x:v>
      </x:c>
      <x:c r="W2130" s="12">
        <x:v>1</x:v>
      </x:c>
      <x:c r="X2130" s="8">
        <x:v>0</x:v>
      </x:c>
      <x:c r="Y2130" s="13">
        <x:f t="shared" si="198"/>
        <x:v>8.2078376487053895</x:v>
      </x:c>
      <x:c r="Z2130" s="13">
        <x:f t="shared" si="199"/>
        <x:v>0.70026199899659958</x:v>
      </x:c>
      <x:c r="AA2130" s="13">
        <x:f t="shared" si="200"/>
        <x:v>4.164111711912593E-2</x:v>
      </x:c>
      <x:c r="AB2130" s="13">
        <x:f t="shared" si="201"/>
        <x:v>5.4741066949105299E-2</x:v>
      </x:c>
      <x:c r="AC2130" s="13">
        <x:f t="shared" si="202"/>
        <x:v>-5.6121636682056997E-2</x:v>
      </x:c>
      <x:c r="AD2130" s="13">
        <x:f t="shared" si="203"/>
        <x:v>0.21333407659289813</x:v>
      </x:c>
      <x:c r="AE2130" s="50" t="n">
        <x:f>IF(OR(NOT(ISNUMBER(Q2130)),NOT(ISNUMBER(R2130))),"",IF(Q2130&lt;R2130,1,0))</x:f>
        <x:v>0</x:v>
      </x:c>
      <x:c r="AF2130" s="50" t="n">
        <x:f>IFERROR(IF(AND(A2130=A2129,C2130=C2129+1,ISNUMBER(AE2129)),AE2129,""),"")</x:f>
        <x:v>0</x:v>
      </x:c>
      <x:c r="AG2130" s="52" t="n">
        <x:f>IFERROR(IF(AND(A2130=A2129,C2130=C2129+1,ISNUMBER(U2130),ISNUMBER(U2129),U2129&lt;&gt;0),U2130/U2129-1,""),"")</x:f>
        <x:v>0.06443073588762993</x:v>
      </x:c>
      <x:c r="AH2130" s="50" t="n">
        <x:f>IF(AND(ISNUMBER(AE2130),ISNUMBER(AF2130),ISNUMBER(AG2130)),IF(AND(AE2130=1,AF2130=1,AG2130&lt;0),1,0),"")</x:f>
        <x:v>0</x:v>
      </x:c>
      <x:c r="AI2130" s="50" t="n">
        <x:f>IF(AND(A2130=A2131,C2131=C2130+1,ISNUMBER(AH2131)),C2131,"")</x:f>
        <x:v>2015</x:v>
      </x:c>
      <x:c r="AJ2130" s="50" t="n">
        <x:f>IF(AND(A2130=A2131,C2131=C2130+1,ISNUMBER(AH2131)),AH2131,"")</x:f>
        <x:v>0</x:v>
      </x:c>
    </x:row>
    <x:row r="2131" ht="15">
      <x:c r="A2131" s="9" t="s">
        <x:v>154</x:v>
      </x:c>
      <x:c r="B2131" s="10">
        <x:v>42369</x:v>
      </x:c>
      <x:c r="C2131" s="9">
        <x:v>2015</x:v>
      </x:c>
      <x:c r="D2131" s="11">
        <x:v>1921.6</x:v>
      </x:c>
      <x:c r="E2131" s="11">
        <x:v>1274.5999999999999</x:v>
      </x:c>
      <x:c r="F2131" s="11">
        <x:v>229.4</x:v>
      </x:c>
      <x:c r="G2131" s="11">
        <x:v>1356.7</x:v>
      </x:c>
      <x:c r="H2131" s="11">
        <x:v>1226.4000000000001</x:v>
      </x:c>
      <x:c r="I2131" s="11">
        <x:v>564.9</x:v>
      </x:c>
      <x:c r="J2131" s="11">
        <x:v>411.7</x:v>
      </x:c>
      <x:c r="K2131" s="11">
        <x:v>88.8</x:v>
      </x:c>
      <x:c r="L2131" s="11" t="s">
        <x:v>40</x:v>
      </x:c>
      <x:c r="M2131" s="11">
        <x:v>271.8</x:v>
      </x:c>
      <x:c r="N2131" s="11">
        <x:v>954.6</x:v>
      </x:c>
      <x:c r="O2131" s="11">
        <x:v>202.3</x:v>
      </x:c>
      <x:c r="P2131" s="11">
        <x:v>91.1</x:v>
      </x:c>
      <x:c r="Q2131" s="11">
        <x:v>92.2</x:v>
      </x:c>
      <x:c r="R2131" s="11">
        <x:v>54</x:v>
      </x:c>
      <x:c r="S2131" s="11">
        <x:v>42.7</x:v>
      </x:c>
      <x:c r="T2131" s="11">
        <x:v>1.3</x:v>
      </x:c>
      <x:c r="U2131" s="11">
        <x:v>991.8664</x:v>
      </x:c>
      <x:c r="V2131" s="11">
        <x:v>17</x:v>
      </x:c>
      <x:c r="W2131" s="12">
        <x:v>1</x:v>
      </x:c>
      <x:c r="X2131" s="8">
        <x:v>0</x:v>
      </x:c>
      <x:c r="Y2131" s="13">
        <x:f t="shared" si="198"/>
        <x:v>5.5562336530078458</x:v>
      </x:c>
      <x:c r="Z2131" s="13">
        <x:f t="shared" si="199"/>
        <x:v>0.70602622814321403</x:v>
      </x:c>
      <x:c r="AA2131" s="13">
        <x:f t="shared" si="200"/>
        <x:v>2.2221065778517905E-2</x:v>
      </x:c>
      <x:c r="AB2131" s="13">
        <x:f t="shared" si="201"/>
        <x:v>4.7408409658617819E-2</x:v>
      </x:c>
      <x:c r="AC2131" s="13">
        <x:f t="shared" si="202"/>
        <x:v>9.582074150512272E-4</x:v>
      </x:c>
      <x:c r="AD2131" s="13">
        <x:f t="shared" si="203"/>
        <x:v>0.21424854288093256</x:v>
      </x:c>
      <x:c r="AE2131" s="50" t="n">
        <x:f>IF(OR(NOT(ISNUMBER(Q2131)),NOT(ISNUMBER(R2131))),"",IF(Q2131&lt;R2131,1,0))</x:f>
        <x:v>0</x:v>
      </x:c>
      <x:c r="AF2131" s="50" t="n">
        <x:f>IFERROR(IF(AND(A2131=A2130,C2131=C2130+1,ISNUMBER(AE2130)),AE2130,""),"")</x:f>
        <x:v>0</x:v>
      </x:c>
      <x:c r="AG2131" s="52" t="n">
        <x:f>IFERROR(IF(AND(A2131=A2130,C2131=C2130+1,ISNUMBER(U2131),ISNUMBER(U2130),U2130&lt;&gt;0),U2131/U2130-1,""),"")</x:f>
        <x:v>0.27981919086726004</x:v>
      </x:c>
      <x:c r="AH2131" s="50" t="n">
        <x:f>IF(AND(ISNUMBER(AE2131),ISNUMBER(AF2131),ISNUMBER(AG2131)),IF(AND(AE2131=1,AF2131=1,AG2131&lt;0),1,0),"")</x:f>
        <x:v>0</x:v>
      </x:c>
      <x:c r="AI2131" s="50" t="n">
        <x:f>IF(AND(A2131=A2132,C2132=C2131+1,ISNUMBER(AH2132)),C2132,"")</x:f>
        <x:v>2016</x:v>
      </x:c>
      <x:c r="AJ2131" s="50" t="n">
        <x:f>IF(AND(A2131=A2132,C2132=C2131+1,ISNUMBER(AH2132)),AH2132,"")</x:f>
        <x:v>0</x:v>
      </x:c>
    </x:row>
    <x:row r="2132" ht="15">
      <x:c r="A2132" s="9" t="s">
        <x:v>154</x:v>
      </x:c>
      <x:c r="B2132" s="10">
        <x:v>42735</x:v>
      </x:c>
      <x:c r="C2132" s="9">
        <x:v>2016</x:v>
      </x:c>
      <x:c r="D2132" s="11">
        <x:v>1612.9</x:v>
      </x:c>
      <x:c r="E2132" s="11">
        <x:v>1062.7</x:v>
      </x:c>
      <x:c r="F2132" s="11">
        <x:v>156.19999999999999</x:v>
      </x:c>
      <x:c r="G2132" s="11">
        <x:v>937.7</x:v>
      </x:c>
      <x:c r="H2132" s="11">
        <x:v>843.7</x:v>
      </x:c>
      <x:c r="I2132" s="11">
        <x:v>675.2</x:v>
      </x:c>
      <x:c r="J2132" s="11">
        <x:v>527.70000000000005</x:v>
      </x:c>
      <x:c r="K2132" s="11">
        <x:v>90.7</x:v>
      </x:c>
      <x:c r="L2132" s="11" t="s">
        <x:v>40</x:v>
      </x:c>
      <x:c r="M2132" s="11">
        <x:v>272.5</x:v>
      </x:c>
      <x:c r="N2132" s="11">
        <x:v>571.20000000000005</x:v>
      </x:c>
      <x:c r="O2132" s="11">
        <x:v>225.7</x:v>
      </x:c>
      <x:c r="P2132" s="11">
        <x:v>114.3</x:v>
      </x:c>
      <x:c r="Q2132" s="11">
        <x:v>115.2</x:v>
      </x:c>
      <x:c r="R2132" s="11">
        <x:v>39.1</x:v>
      </x:c>
      <x:c r="S2132" s="11">
        <x:v>135.30000000000001</x:v>
      </x:c>
      <x:c r="T2132" s="11">
        <x:v>61.5</x:v>
      </x:c>
      <x:c r="U2132" s="11">
        <x:v>958.79690000000005</x:v>
      </x:c>
      <x:c r="V2132" s="11">
        <x:v>17</x:v>
      </x:c>
      <x:c r="W2132" s="12">
        <x:v>1</x:v>
      </x:c>
      <x:c r="X2132" s="8">
        <x:v>0</x:v>
      </x:c>
      <x:c r="Y2132" s="13">
        <x:f t="shared" si="198"/>
        <x:v>6.8034571062740081</x:v>
      </x:c>
      <x:c r="Z2132" s="13">
        <x:f t="shared" si="199"/>
        <x:v>0.58137516275032552</x:v>
      </x:c>
      <x:c r="AA2132" s="13">
        <x:f t="shared" si="200"/>
        <x:v>8.388616777233554E-2</x:v>
      </x:c>
      <x:c r="AB2132" s="13">
        <x:f t="shared" si="201"/>
        <x:v>7.0866141732283464E-2</x:v>
      </x:c>
      <x:c r="AC2132" s="13">
        <x:f t="shared" si="202"/>
        <x:v>6.5586008318225447E-2</x:v>
      </x:c>
      <x:c r="AD2132" s="13">
        <x:f t="shared" si="203"/>
        <x:v>0.3271746543493087</x:v>
      </x:c>
      <x:c r="AE2132" s="50" t="n">
        <x:f>IF(OR(NOT(ISNUMBER(Q2132)),NOT(ISNUMBER(R2132))),"",IF(Q2132&lt;R2132,1,0))</x:f>
        <x:v>0</x:v>
      </x:c>
      <x:c r="AF2132" s="50" t="n">
        <x:f>IFERROR(IF(AND(A2132=A2131,C2132=C2131+1,ISNUMBER(AE2131)),AE2131,""),"")</x:f>
        <x:v>0</x:v>
      </x:c>
      <x:c r="AG2132" s="52" t="n">
        <x:f>IFERROR(IF(AND(A2132=A2131,C2132=C2131+1,ISNUMBER(U2132),ISNUMBER(U2131),U2131&lt;&gt;0),U2132/U2131-1,""),"")</x:f>
        <x:v>-0.03334067975283761</x:v>
      </x:c>
      <x:c r="AH2132" s="50" t="n">
        <x:f>IF(AND(ISNUMBER(AE2132),ISNUMBER(AF2132),ISNUMBER(AG2132)),IF(AND(AE2132=1,AF2132=1,AG2132&lt;0),1,0),"")</x:f>
        <x:v>0</x:v>
      </x:c>
      <x:c r="AI2132" s="50" t="n">
        <x:f>IF(AND(A2132=A2133,C2133=C2132+1,ISNUMBER(AH2133)),C2133,"")</x:f>
        <x:v>2017</x:v>
      </x:c>
      <x:c r="AJ2132" s="50" t="n">
        <x:f>IF(AND(A2132=A2133,C2133=C2132+1,ISNUMBER(AH2133)),AH2133,"")</x:f>
        <x:v>0</x:v>
      </x:c>
    </x:row>
    <x:row r="2133" ht="15">
      <x:c r="A2133" s="9" t="s">
        <x:v>154</x:v>
      </x:c>
      <x:c r="B2133" s="10">
        <x:v>43100</x:v>
      </x:c>
      <x:c r="C2133" s="9">
        <x:v>2017</x:v>
      </x:c>
      <x:c r="D2133" s="11">
        <x:v>1767</x:v>
      </x:c>
      <x:c r="E2133" s="11">
        <x:v>1079.5</x:v>
      </x:c>
      <x:c r="F2133" s="11">
        <x:v>63</x:v>
      </x:c>
      <x:c r="G2133" s="11">
        <x:v>1021.7</x:v>
      </x:c>
      <x:c r="H2133" s="11">
        <x:v>925.7</x:v>
      </x:c>
      <x:c r="I2133" s="11">
        <x:v>745.3</x:v>
      </x:c>
      <x:c r="J2133" s="11">
        <x:v>588.5</x:v>
      </x:c>
      <x:c r="K2133" s="11">
        <x:v>88.9</x:v>
      </x:c>
      <x:c r="L2133" s="11" t="s">
        <x:v>40</x:v>
      </x:c>
      <x:c r="M2133" s="11">
        <x:v>273.10000000000002</x:v>
      </x:c>
      <x:c r="N2133" s="11">
        <x:v>652.6</x:v>
      </x:c>
      <x:c r="O2133" s="11">
        <x:v>270</x:v>
      </x:c>
      <x:c r="P2133" s="11">
        <x:v>102.4</x:v>
      </x:c>
      <x:c r="Q2133" s="11">
        <x:v>103.3</x:v>
      </x:c>
      <x:c r="R2133" s="11">
        <x:v>26.7</x:v>
      </x:c>
      <x:c r="S2133" s="11">
        <x:v>74.7</x:v>
      </x:c>
      <x:c r="T2133" s="11">
        <x:v>50.3</x:v>
      </x:c>
      <x:c r="U2133" s="11">
        <x:v>1118.6766</x:v>
      </x:c>
      <x:c r="V2133" s="11">
        <x:v>17</x:v>
      </x:c>
      <x:c r="W2133" s="12">
        <x:v>1</x:v>
      </x:c>
      <x:c r="X2133" s="8">
        <x:v>0</x:v>
      </x:c>
      <x:c r="Y2133" s="13">
        <x:f t="shared" si="198"/>
        <x:v>17.134920634920636</x:v>
      </x:c>
      <x:c r="Z2133" s="13">
        <x:f t="shared" si="199"/>
        <x:v>0.57821165817770237</x:v>
      </x:c>
      <x:c r="AA2133" s="13">
        <x:f t="shared" si="200"/>
        <x:v>4.2275042444821734E-2</x:v>
      </x:c>
      <x:c r="AB2133" s="13">
        <x:f t="shared" si="201"/>
        <x:v>5.7951329937747598E-2</x:v>
      </x:c>
      <x:c r="AC2133" s="13">
        <x:f t="shared" si="202"/>
        <x:v>4.9231672702358807E-2</x:v>
      </x:c>
      <x:c r="AD2133" s="13">
        <x:f t="shared" si="203"/>
        <x:v>0.33305036785512165</x:v>
      </x:c>
      <x:c r="AE2133" s="50" t="n">
        <x:f>IF(OR(NOT(ISNUMBER(Q2133)),NOT(ISNUMBER(R2133))),"",IF(Q2133&lt;R2133,1,0))</x:f>
        <x:v>0</x:v>
      </x:c>
      <x:c r="AF2133" s="50" t="n">
        <x:f>IFERROR(IF(AND(A2133=A2132,C2133=C2132+1,ISNUMBER(AE2132)),AE2132,""),"")</x:f>
        <x:v>0</x:v>
      </x:c>
      <x:c r="AG2133" s="52" t="n">
        <x:f>IFERROR(IF(AND(A2133=A2132,C2133=C2132+1,ISNUMBER(U2133),ISNUMBER(U2132),U2132&lt;&gt;0),U2133/U2132-1,""),"")</x:f>
        <x:v>0.1667503305444562</x:v>
      </x:c>
      <x:c r="AH2133" s="50" t="n">
        <x:f>IF(AND(ISNUMBER(AE2133),ISNUMBER(AF2133),ISNUMBER(AG2133)),IF(AND(AE2133=1,AF2133=1,AG2133&lt;0),1,0),"")</x:f>
        <x:v>0</x:v>
      </x:c>
      <x:c r="AI2133" s="50" t="n">
        <x:f>IF(AND(A2133=A2134,C2134=C2133+1,ISNUMBER(AH2134)),C2134,"")</x:f>
        <x:v>2018</x:v>
      </x:c>
      <x:c r="AJ2133" s="50" t="n">
        <x:f>IF(AND(A2133=A2134,C2134=C2133+1,ISNUMBER(AH2134)),AH2134,"")</x:f>
        <x:v>0</x:v>
      </x:c>
    </x:row>
    <x:row r="2134" ht="15">
      <x:c r="A2134" s="9" t="s">
        <x:v>154</x:v>
      </x:c>
      <x:c r="B2134" s="10">
        <x:v>43465</x:v>
      </x:c>
      <x:c r="C2134" s="9">
        <x:v>2018</x:v>
      </x:c>
      <x:c r="D2134" s="11">
        <x:v>1890.2</x:v>
      </x:c>
      <x:c r="E2134" s="11">
        <x:v>1063.4000000000001</x:v>
      </x:c>
      <x:c r="F2134" s="11">
        <x:v>83.3</x:v>
      </x:c>
      <x:c r="G2134" s="11">
        <x:v>1074.5999999999999</x:v>
      </x:c>
      <x:c r="H2134" s="11">
        <x:v>961.2</x:v>
      </x:c>
      <x:c r="I2134" s="11">
        <x:v>815.6</x:v>
      </x:c>
      <x:c r="J2134" s="11">
        <x:v>656.4</x:v>
      </x:c>
      <x:c r="K2134" s="11">
        <x:v>109.3</x:v>
      </x:c>
      <x:c r="L2134" s="11" t="s">
        <x:v>40</x:v>
      </x:c>
      <x:c r="M2134" s="11">
        <x:v>346</x:v>
      </x:c>
      <x:c r="N2134" s="11">
        <x:v>615.20000000000005</x:v>
      </x:c>
      <x:c r="O2134" s="11">
        <x:v>277.2</x:v>
      </x:c>
      <x:c r="P2134" s="11">
        <x:v>144.19999999999999</x:v>
      </x:c>
      <x:c r="Q2134" s="11">
        <x:v>145.1</x:v>
      </x:c>
      <x:c r="R2134" s="11">
        <x:v>24.4</x:v>
      </x:c>
      <x:c r="S2134" s="11">
        <x:v>87.4</x:v>
      </x:c>
      <x:c r="T2134" s="11">
        <x:v>128.6</x:v>
      </x:c>
      <x:c r="U2134" s="11">
        <x:v>1251.9573</x:v>
      </x:c>
      <x:c r="V2134" s="11">
        <x:v>17</x:v>
      </x:c>
      <x:c r="W2134" s="12">
        <x:v>1</x:v>
      </x:c>
      <x:c r="X2134" s="8">
        <x:v>0</x:v>
      </x:c>
      <x:c r="Y2134" s="13">
        <x:f t="shared" si="198"/>
        <x:v>12.765906362545019</x:v>
      </x:c>
      <x:c r="Z2134" s="13">
        <x:f t="shared" si="199"/>
        <x:v>0.56851126864882018</x:v>
      </x:c>
      <x:c r="AA2134" s="13">
        <x:f t="shared" si="200"/>
        <x:v>4.6238493281134274E-2</x:v>
      </x:c>
      <x:c r="AB2134" s="13">
        <x:f t="shared" si="201"/>
        <x:v>7.628822346841603E-2</x:v>
      </x:c>
      <x:c r="AC2134" s="13">
        <x:f t="shared" si="202"/>
        <x:v>0.11967243625535083</x:v>
      </x:c>
      <x:c r="AD2134" s="13">
        <x:f t="shared" si="203"/>
        <x:v>0.34726483969950267</x:v>
      </x:c>
      <x:c r="AE2134" s="50" t="n">
        <x:f>IF(OR(NOT(ISNUMBER(Q2134)),NOT(ISNUMBER(R2134))),"",IF(Q2134&lt;R2134,1,0))</x:f>
        <x:v>0</x:v>
      </x:c>
      <x:c r="AF2134" s="50" t="n">
        <x:f>IFERROR(IF(AND(A2134=A2133,C2134=C2133+1,ISNUMBER(AE2133)),AE2133,""),"")</x:f>
        <x:v>0</x:v>
      </x:c>
      <x:c r="AG2134" s="52" t="n">
        <x:f>IFERROR(IF(AND(A2134=A2133,C2134=C2133+1,ISNUMBER(U2134),ISNUMBER(U2133),U2133&lt;&gt;0),U2134/U2133-1,""),"")</x:f>
        <x:v>0.11914140333318857</x:v>
      </x:c>
      <x:c r="AH2134" s="50" t="n">
        <x:f>IF(AND(ISNUMBER(AE2134),ISNUMBER(AF2134),ISNUMBER(AG2134)),IF(AND(AE2134=1,AF2134=1,AG2134&lt;0),1,0),"")</x:f>
        <x:v>0</x:v>
      </x:c>
      <x:c r="AI2134" s="50" t="n">
        <x:f>IF(AND(A2134=A2135,C2135=C2134+1,ISNUMBER(AH2135)),C2135,"")</x:f>
        <x:v>2019</x:v>
      </x:c>
      <x:c r="AJ2134" s="50" t="n">
        <x:f>IF(AND(A2134=A2135,C2135=C2134+1,ISNUMBER(AH2135)),AH2135,"")</x:f>
        <x:v>0</x:v>
      </x:c>
    </x:row>
    <x:row r="2135" ht="15">
      <x:c r="A2135" s="9" t="s">
        <x:v>154</x:v>
      </x:c>
      <x:c r="B2135" s="10">
        <x:v>43830</x:v>
      </x:c>
      <x:c r="C2135" s="9">
        <x:v>2019</x:v>
      </x:c>
      <x:c r="D2135" s="11">
        <x:v>2631.2</x:v>
      </x:c>
      <x:c r="E2135" s="11">
        <x:v>929.8</x:v>
      </x:c>
      <x:c r="F2135" s="11">
        <x:v>195.3</x:v>
      </x:c>
      <x:c r="G2135" s="11">
        <x:v>1407.7</x:v>
      </x:c>
      <x:c r="H2135" s="11">
        <x:v>1276.8</x:v>
      </x:c>
      <x:c r="I2135" s="11">
        <x:v>1223.5</x:v>
      </x:c>
      <x:c r="J2135" s="11">
        <x:v>750.2</x:v>
      </x:c>
      <x:c r="K2135" s="11">
        <x:v>189.3</x:v>
      </x:c>
      <x:c r="L2135" s="11" t="s">
        <x:v>40</x:v>
      </x:c>
      <x:c r="M2135" s="11">
        <x:v>346.4</x:v>
      </x:c>
      <x:c r="N2135" s="11">
        <x:v>930.4</x:v>
      </x:c>
      <x:c r="O2135" s="11">
        <x:v>227</x:v>
      </x:c>
      <x:c r="P2135" s="11">
        <x:v>160.5</x:v>
      </x:c>
      <x:c r="Q2135" s="11">
        <x:v>162</x:v>
      </x:c>
      <x:c r="R2135" s="11">
        <x:v>29.6</x:v>
      </x:c>
      <x:c r="S2135" s="11">
        <x:v>114.9</x:v>
      </x:c>
      <x:c r="T2135" s="11">
        <x:v>184.1</x:v>
      </x:c>
      <x:c r="U2135" s="11">
        <x:v>1506.2140999999999</x:v>
      </x:c>
      <x:c r="V2135" s="11">
        <x:v>17</x:v>
      </x:c>
      <x:c r="W2135" s="12">
        <x:v>1</x:v>
      </x:c>
      <x:c r="X2135" s="8">
        <x:v>0</x:v>
      </x:c>
      <x:c r="Y2135" s="13">
        <x:f t="shared" si="198"/>
        <x:v>4.7608806963645671</x:v>
      </x:c>
      <x:c r="Z2135" s="13">
        <x:f t="shared" si="199"/>
        <x:v>0.5350030404378231</x:v>
      </x:c>
      <x:c r="AA2135" s="13">
        <x:f t="shared" si="200"/>
        <x:v>4.3668288233505631E-2</x:v>
      </x:c>
      <x:c r="AB2135" s="13">
        <x:f t="shared" si="201"/>
        <x:v>6.0998783824870784E-2</x:v>
      </x:c>
      <x:c r="AC2135" s="13">
        <x:f t="shared" si="202"/>
        <x:v>0.13078070611636</x:v>
      </x:c>
      <x:c r="AD2135" s="13">
        <x:f t="shared" si="203"/>
        <x:v>0.28511705685618732</x:v>
      </x:c>
      <x:c r="AE2135" s="50" t="n">
        <x:f>IF(OR(NOT(ISNUMBER(Q2135)),NOT(ISNUMBER(R2135))),"",IF(Q2135&lt;R2135,1,0))</x:f>
        <x:v>0</x:v>
      </x:c>
      <x:c r="AF2135" s="50" t="n">
        <x:f>IFERROR(IF(AND(A2135=A2134,C2135=C2134+1,ISNUMBER(AE2134)),AE2134,""),"")</x:f>
        <x:v>0</x:v>
      </x:c>
      <x:c r="AG2135" s="52" t="n">
        <x:f>IFERROR(IF(AND(A2135=A2134,C2135=C2134+1,ISNUMBER(U2135),ISNUMBER(U2134),U2134&lt;&gt;0),U2135/U2134-1,""),"")</x:f>
        <x:v>0.2030874375667604</x:v>
      </x:c>
      <x:c r="AH2135" s="50" t="n">
        <x:f>IF(AND(ISNUMBER(AE2135),ISNUMBER(AF2135),ISNUMBER(AG2135)),IF(AND(AE2135=1,AF2135=1,AG2135&lt;0),1,0),"")</x:f>
        <x:v>0</x:v>
      </x:c>
      <x:c r="AI2135" s="50" t="n">
        <x:f>IF(AND(A2135=A2136,C2136=C2135+1,ISNUMBER(AH2136)),C2136,"")</x:f>
        <x:v>2020</x:v>
      </x:c>
      <x:c r="AJ2135" s="50" t="n">
        <x:f>IF(AND(A2135=A2136,C2136=C2135+1,ISNUMBER(AH2136)),AH2136,"")</x:f>
        <x:v>0</x:v>
      </x:c>
    </x:row>
    <x:row r="2136" ht="15">
      <x:c r="A2136" s="9" t="s">
        <x:v>154</x:v>
      </x:c>
      <x:c r="B2136" s="10">
        <x:v>44196</x:v>
      </x:c>
      <x:c r="C2136" s="9">
        <x:v>2020</x:v>
      </x:c>
      <x:c r="D2136" s="11">
        <x:v>2970.1</x:v>
      </x:c>
      <x:c r="E2136" s="11">
        <x:v>1064.2</x:v>
      </x:c>
      <x:c r="F2136" s="11">
        <x:v>94.2</x:v>
      </x:c>
      <x:c r="G2136" s="11">
        <x:v>1527.1</x:v>
      </x:c>
      <x:c r="H2136" s="11">
        <x:v>1391.9</x:v>
      </x:c>
      <x:c r="I2136" s="11">
        <x:v>1443</x:v>
      </x:c>
      <x:c r="J2136" s="11">
        <x:v>789.1</x:v>
      </x:c>
      <x:c r="K2136" s="11">
        <x:v>369.1</x:v>
      </x:c>
      <x:c r="L2136" s="11" t="s">
        <x:v>40</x:v>
      </x:c>
      <x:c r="M2136" s="11">
        <x:v>692.6</x:v>
      </x:c>
      <x:c r="N2136" s="11">
        <x:v>699.3</x:v>
      </x:c>
      <x:c r="O2136" s="11">
        <x:v>219.2</x:v>
      </x:c>
      <x:c r="P2136" s="11">
        <x:v>104.4</x:v>
      </x:c>
      <x:c r="Q2136" s="11">
        <x:v>105.6</x:v>
      </x:c>
      <x:c r="R2136" s="11">
        <x:v>31.6</x:v>
      </x:c>
      <x:c r="S2136" s="11">
        <x:v>82.8</x:v>
      </x:c>
      <x:c r="T2136" s="11">
        <x:v>81.099999999999994</x:v>
      </x:c>
      <x:c r="U2136" s="11">
        <x:v>2006.9457</x:v>
      </x:c>
      <x:c r="V2136" s="11">
        <x:v>17</x:v>
      </x:c>
      <x:c r="W2136" s="12">
        <x:v>1</x:v>
      </x:c>
      <x:c r="X2136" s="8">
        <x:v>0</x:v>
      </x:c>
      <x:c r="Y2136" s="13">
        <x:f t="shared" si="198"/>
        <x:v>11.297239915074311</x:v>
      </x:c>
      <x:c r="Z2136" s="13">
        <x:f t="shared" si="199"/>
        <x:v>0.51415777246557348</x:v>
      </x:c>
      <x:c r="AA2136" s="13">
        <x:f t="shared" si="200"/>
        <x:v>2.7877849230665636E-2</x:v>
      </x:c>
      <x:c r="AB2136" s="13">
        <x:f t="shared" si="201"/>
        <x:v>3.5150331638665371E-2</x:v>
      </x:c>
      <x:c r="AC2136" s="13">
        <x:f t="shared" si="202"/>
        <x:v>5.3107196647239868E-2</x:v>
      </x:c>
      <x:c r="AD2136" s="13">
        <x:f t="shared" si="203"/>
        <x:v>0.26568129019224945</x:v>
      </x:c>
      <x:c r="AE2136" s="50" t="n">
        <x:f>IF(OR(NOT(ISNUMBER(Q2136)),NOT(ISNUMBER(R2136))),"",IF(Q2136&lt;R2136,1,0))</x:f>
        <x:v>0</x:v>
      </x:c>
      <x:c r="AF2136" s="50" t="n">
        <x:f>IFERROR(IF(AND(A2136=A2135,C2136=C2135+1,ISNUMBER(AE2135)),AE2135,""),"")</x:f>
        <x:v>0</x:v>
      </x:c>
      <x:c r="AG2136" s="52" t="n">
        <x:f>IFERROR(IF(AND(A2136=A2135,C2136=C2135+1,ISNUMBER(U2136),ISNUMBER(U2135),U2135&lt;&gt;0),U2136/U2135-1,""),"")</x:f>
        <x:v>0.332443840487219</x:v>
      </x:c>
      <x:c r="AH2136" s="50" t="n">
        <x:f>IF(AND(ISNUMBER(AE2136),ISNUMBER(AF2136),ISNUMBER(AG2136)),IF(AND(AE2136=1,AF2136=1,AG2136&lt;0),1,0),"")</x:f>
        <x:v>0</x:v>
      </x:c>
      <x:c r="AI2136" s="50" t="n">
        <x:f>IF(AND(A2136=A2137,C2137=C2136+1,ISNUMBER(AH2137)),C2137,"")</x:f>
        <x:v>2021</x:v>
      </x:c>
      <x:c r="AJ2136" s="50" t="n">
        <x:f>IF(AND(A2136=A2137,C2137=C2136+1,ISNUMBER(AH2137)),AH2137,"")</x:f>
        <x:v>0</x:v>
      </x:c>
    </x:row>
    <x:row r="2137" ht="15">
      <x:c r="A2137" s="9" t="s">
        <x:v>154</x:v>
      </x:c>
      <x:c r="B2137" s="10">
        <x:v>44561</x:v>
      </x:c>
      <x:c r="C2137" s="9">
        <x:v>2021</x:v>
      </x:c>
      <x:c r="D2137" s="11">
        <x:v>3272.2</x:v>
      </x:c>
      <x:c r="E2137" s="11">
        <x:v>967.3</x:v>
      </x:c>
      <x:c r="F2137" s="11">
        <x:v>114.5</x:v>
      </x:c>
      <x:c r="G2137" s="11">
        <x:v>1533.2</x:v>
      </x:c>
      <x:c r="H2137" s="11">
        <x:v>1347.5</x:v>
      </x:c>
      <x:c r="I2137" s="11">
        <x:v>1739</x:v>
      </x:c>
      <x:c r="J2137" s="11">
        <x:v>867.5</x:v>
      </x:c>
      <x:c r="K2137" s="11">
        <x:v>317.60000000000002</x:v>
      </x:c>
      <x:c r="L2137" s="11" t="s">
        <x:v>40</x:v>
      </x:c>
      <x:c r="M2137" s="11">
        <x:v>693.5</x:v>
      </x:c>
      <x:c r="N2137" s="11">
        <x:v>654</x:v>
      </x:c>
      <x:c r="O2137" s="11">
        <x:v>256.10000000000002</x:v>
      </x:c>
      <x:c r="P2137" s="11">
        <x:v>112.3</x:v>
      </x:c>
      <x:c r="Q2137" s="11">
        <x:v>113.5</x:v>
      </x:c>
      <x:c r="R2137" s="11">
        <x:v>31.6</x:v>
      </x:c>
      <x:c r="S2137" s="11">
        <x:v>109.5</x:v>
      </x:c>
      <x:c r="T2137" s="11">
        <x:v>148</x:v>
      </x:c>
      <x:c r="U2137" s="11">
        <x:v>2265.4688999999998</x:v>
      </x:c>
      <x:c r="V2137" s="11">
        <x:v>17</x:v>
      </x:c>
      <x:c r="W2137" s="12">
        <x:v>1</x:v>
      </x:c>
      <x:c r="X2137" s="8">
        <x:v>0</x:v>
      </x:c>
      <x:c r="Y2137" s="13">
        <x:f t="shared" si="198"/>
        <x:v>8.4480349344978158</x:v>
      </x:c>
      <x:c r="Z2137" s="13">
        <x:f t="shared" si="199"/>
        <x:v>0.46855326691522525</x:v>
      </x:c>
      <x:c r="AA2137" s="13">
        <x:f t="shared" si="200"/>
        <x:v>3.3463724711203471E-2</x:v>
      </x:c>
      <x:c r="AB2137" s="13">
        <x:f t="shared" si="201"/>
        <x:v>3.4319418128476255E-2</x:v>
      </x:c>
      <x:c r="AC2137" s="13">
        <x:f t="shared" si="202"/>
        <x:v>9.6530133055048262E-2</x:v>
      </x:c>
      <x:c r="AD2137" s="13">
        <x:f t="shared" si="203"/>
        <x:v>0.26511215695862111</x:v>
      </x:c>
      <x:c r="AE2137" s="50" t="n">
        <x:f>IF(OR(NOT(ISNUMBER(Q2137)),NOT(ISNUMBER(R2137))),"",IF(Q2137&lt;R2137,1,0))</x:f>
        <x:v>0</x:v>
      </x:c>
      <x:c r="AF2137" s="50" t="n">
        <x:f>IFERROR(IF(AND(A2137=A2136,C2137=C2136+1,ISNUMBER(AE2136)),AE2136,""),"")</x:f>
        <x:v>0</x:v>
      </x:c>
      <x:c r="AG2137" s="52" t="n">
        <x:f>IFERROR(IF(AND(A2137=A2136,C2137=C2136+1,ISNUMBER(U2137),ISNUMBER(U2136),U2136&lt;&gt;0),U2137/U2136-1,""),"")</x:f>
        <x:v>0.1288142474407752</x:v>
      </x:c>
      <x:c r="AH2137" s="50" t="n">
        <x:f>IF(AND(ISNUMBER(AE2137),ISNUMBER(AF2137),ISNUMBER(AG2137)),IF(AND(AE2137=1,AF2137=1,AG2137&lt;0),1,0),"")</x:f>
        <x:v>0</x:v>
      </x:c>
      <x:c r="AI2137" s="50" t="n">
        <x:f>IF(AND(A2137=A2138,C2138=C2137+1,ISNUMBER(AH2138)),C2138,"")</x:f>
        <x:v>2022</x:v>
      </x:c>
      <x:c r="AJ2137" s="50" t="n">
        <x:f>IF(AND(A2137=A2138,C2138=C2137+1,ISNUMBER(AH2138)),AH2138,"")</x:f>
        <x:v>0</x:v>
      </x:c>
    </x:row>
    <x:row r="2138" ht="15">
      <x:c r="A2138" s="9" t="s">
        <x:v>154</x:v>
      </x:c>
      <x:c r="B2138" s="10">
        <x:v>44926</x:v>
      </x:c>
      <x:c r="C2138" s="9">
        <x:v>2022</x:v>
      </x:c>
      <x:c r="D2138" s="11">
        <x:v>3579.1</x:v>
      </x:c>
      <x:c r="E2138" s="11">
        <x:v>663.2</x:v>
      </x:c>
      <x:c r="F2138" s="11">
        <x:v>154.5</x:v>
      </x:c>
      <x:c r="G2138" s="11">
        <x:v>1612.3</x:v>
      </x:c>
      <x:c r="H2138" s="11">
        <x:v>1317.6</x:v>
      </x:c>
      <x:c r="I2138" s="11">
        <x:v>1966.8</x:v>
      </x:c>
      <x:c r="J2138" s="11">
        <x:v>1059.5999999999999</x:v>
      </x:c>
      <x:c r="K2138" s="11">
        <x:v>95.9</x:v>
      </x:c>
      <x:c r="L2138" s="11" t="s">
        <x:v>40</x:v>
      </x:c>
      <x:c r="M2138" s="11">
        <x:v>694.3</x:v>
      </x:c>
      <x:c r="N2138" s="11">
        <x:v>623.29999999999995</x:v>
      </x:c>
      <x:c r="O2138" s="11">
        <x:v>285.2</x:v>
      </x:c>
      <x:c r="P2138" s="11">
        <x:v>120.7</x:v>
      </x:c>
      <x:c r="Q2138" s="11">
        <x:v>121.6</x:v>
      </x:c>
      <x:c r="R2138" s="11">
        <x:v>31.1</x:v>
      </x:c>
      <x:c r="S2138" s="11">
        <x:v>229.4</x:v>
      </x:c>
      <x:c r="T2138" s="11">
        <x:v>102</x:v>
      </x:c>
      <x:c r="U2138" s="11">
        <x:v>1704.2625</x:v>
      </x:c>
      <x:c r="V2138" s="11">
        <x:v>17</x:v>
      </x:c>
      <x:c r="W2138" s="12">
        <x:v>1</x:v>
      </x:c>
      <x:c r="X2138" s="8">
        <x:v>0</x:v>
      </x:c>
      <x:c r="Y2138" s="13">
        <x:f t="shared" si="198"/>
        <x:v>4.2925566343042076</x:v>
      </x:c>
      <x:c r="Z2138" s="13">
        <x:f t="shared" si="199"/>
        <x:v>0.45047637674275653</x:v>
      </x:c>
      <x:c r="AA2138" s="13">
        <x:f t="shared" si="200"/>
        <x:v>6.4094325389064288E-2</x:v>
      </x:c>
      <x:c r="AB2138" s="13">
        <x:f t="shared" si="201"/>
        <x:v>3.3723561789276636E-2</x:v>
      </x:c>
      <x:c r="AC2138" s="13">
        <x:f t="shared" si="202"/>
        <x:v>6.3263660609067796E-2</x:v>
      </x:c>
      <x:c r="AD2138" s="13">
        <x:f t="shared" si="203"/>
        <x:v>0.29605208013187673</x:v>
      </x:c>
      <x:c r="AE2138" s="50" t="n">
        <x:f>IF(OR(NOT(ISNUMBER(Q2138)),NOT(ISNUMBER(R2138))),"",IF(Q2138&lt;R2138,1,0))</x:f>
        <x:v>0</x:v>
      </x:c>
      <x:c r="AF2138" s="50" t="n">
        <x:f>IFERROR(IF(AND(A2138=A2137,C2138=C2137+1,ISNUMBER(AE2137)),AE2137,""),"")</x:f>
        <x:v>0</x:v>
      </x:c>
      <x:c r="AG2138" s="52" t="n">
        <x:f>IFERROR(IF(AND(A2138=A2137,C2138=C2137+1,ISNUMBER(U2138),ISNUMBER(U2137),U2137&lt;&gt;0),U2138/U2137-1,""),"")</x:f>
        <x:v>-0.24772196166541938</x:v>
      </x:c>
      <x:c r="AH2138" s="50" t="n">
        <x:f>IF(AND(ISNUMBER(AE2138),ISNUMBER(AF2138),ISNUMBER(AG2138)),IF(AND(AE2138=1,AF2138=1,AG2138&lt;0),1,0),"")</x:f>
        <x:v>0</x:v>
      </x:c>
      <x:c r="AI2138" s="50" t="n">
        <x:f>IF(AND(A2138=A2139,C2139=C2138+1,ISNUMBER(AH2139)),C2139,"")</x:f>
        <x:v>2023</x:v>
      </x:c>
      <x:c r="AJ2138" s="50" t="n">
        <x:f>IF(AND(A2138=A2139,C2139=C2138+1,ISNUMBER(AH2139)),AH2139,"")</x:f>
        <x:v>0</x:v>
      </x:c>
    </x:row>
    <x:row r="2139" ht="15">
      <x:c r="A2139" s="9" t="s">
        <x:v>154</x:v>
      </x:c>
      <x:c r="B2139" s="10">
        <x:v>45291</x:v>
      </x:c>
      <x:c r="C2139" s="9">
        <x:v>2023</x:v>
      </x:c>
      <x:c r="D2139" s="11">
        <x:v>3722.3</x:v>
      </x:c>
      <x:c r="E2139" s="11">
        <x:v>592.5</x:v>
      </x:c>
      <x:c r="F2139" s="11">
        <x:v>129.9</x:v>
      </x:c>
      <x:c r="G2139" s="11">
        <x:v>1793.7</x:v>
      </x:c>
      <x:c r="H2139" s="11">
        <x:v>1533.5</x:v>
      </x:c>
      <x:c r="I2139" s="11">
        <x:v>1928.6</x:v>
      </x:c>
      <x:c r="J2139" s="11">
        <x:v>1033.2</x:v>
      </x:c>
      <x:c r="K2139" s="11">
        <x:v>121</x:v>
      </x:c>
      <x:c r="L2139" s="11" t="s">
        <x:v>40</x:v>
      </x:c>
      <x:c r="M2139" s="11">
        <x:v>695.2</x:v>
      </x:c>
      <x:c r="N2139" s="11">
        <x:v>838.3</x:v>
      </x:c>
      <x:c r="O2139" s="11">
        <x:v>271.7</x:v>
      </x:c>
      <x:c r="P2139" s="11">
        <x:v>126.1</x:v>
      </x:c>
      <x:c r="Q2139" s="11">
        <x:v>127.2</x:v>
      </x:c>
      <x:c r="R2139" s="11">
        <x:v>30.8</x:v>
      </x:c>
      <x:c r="S2139" s="11">
        <x:v>25.6</x:v>
      </x:c>
      <x:c r="T2139" s="11">
        <x:v>185.5</x:v>
      </x:c>
      <x:c r="U2139" s="11">
        <x:v>1735.7462</x:v>
      </x:c>
      <x:c r="V2139" s="11">
        <x:v>17</x:v>
      </x:c>
      <x:c r="W2139" s="12">
        <x:v>1</x:v>
      </x:c>
      <x:c r="X2139" s="8">
        <x:v>0</x:v>
      </x:c>
      <x:c r="Y2139" s="13">
        <x:f t="shared" si="198"/>
        <x:v>4.5612009237875286</x:v>
      </x:c>
      <x:c r="Z2139" s="13">
        <x:f t="shared" si="199"/>
        <x:v>0.48187948311527817</x:v>
      </x:c>
      <x:c r="AA2139" s="13">
        <x:f t="shared" si="200"/>
        <x:v>6.8774682320070927E-3</x:v>
      </x:c>
      <x:c r="AB2139" s="13">
        <x:f t="shared" si="201"/>
        <x:v>3.3876904064691182E-2</x:v>
      </x:c>
      <x:c r="AC2139" s="13">
        <x:f t="shared" si="202"/>
        <x:v>0.10341751686458159</x:v>
      </x:c>
      <x:c r="AD2139" s="13">
        <x:f t="shared" si="203"/>
        <x:v>0.27757031942616123</x:v>
      </x:c>
      <x:c r="AE2139" s="50" t="n">
        <x:f>IF(OR(NOT(ISNUMBER(Q2139)),NOT(ISNUMBER(R2139))),"",IF(Q2139&lt;R2139,1,0))</x:f>
        <x:v>0</x:v>
      </x:c>
      <x:c r="AF2139" s="50" t="n">
        <x:f>IFERROR(IF(AND(A2139=A2138,C2139=C2138+1,ISNUMBER(AE2138)),AE2138,""),"")</x:f>
        <x:v>0</x:v>
      </x:c>
      <x:c r="AG2139" s="52" t="n">
        <x:f>IFERROR(IF(AND(A2139=A2138,C2139=C2138+1,ISNUMBER(U2139),ISNUMBER(U2138),U2138&lt;&gt;0),U2139/U2138-1,""),"")</x:f>
        <x:v>0.01847350393498659</x:v>
      </x:c>
      <x:c r="AH2139" s="50" t="n">
        <x:f>IF(AND(ISNUMBER(AE2139),ISNUMBER(AF2139),ISNUMBER(AG2139)),IF(AND(AE2139=1,AF2139=1,AG2139&lt;0),1,0),"")</x:f>
        <x:v>0</x:v>
      </x:c>
      <x:c r="AI2139" s="50" t="n">
        <x:f>IF(AND(A2139=A2140,C2140=C2139+1,ISNUMBER(AH2140)),C2140,"")</x:f>
        <x:v>2024</x:v>
      </x:c>
      <x:c r="AJ2139" s="50" t="n">
        <x:f>IF(AND(A2139=A2140,C2140=C2139+1,ISNUMBER(AH2140)),AH2140,"")</x:f>
        <x:v>0</x:v>
      </x:c>
    </x:row>
    <x:row r="2140" ht="15">
      <x:c r="A2140" s="9" t="s">
        <x:v>154</x:v>
      </x:c>
      <x:c r="B2140" s="10">
        <x:v>45657</x:v>
      </x:c>
      <x:c r="C2140" s="9">
        <x:v>2024</x:v>
      </x:c>
      <x:c r="D2140" s="11">
        <x:v>3742.7</x:v>
      </x:c>
      <x:c r="E2140" s="11">
        <x:v>572.20000000000005</x:v>
      </x:c>
      <x:c r="F2140" s="11">
        <x:v>127.3</x:v>
      </x:c>
      <x:c r="G2140" s="11">
        <x:v>1849</x:v>
      </x:c>
      <x:c r="H2140" s="11">
        <x:v>1592.9</x:v>
      </x:c>
      <x:c r="I2140" s="11">
        <x:v>1893.7</x:v>
      </x:c>
      <x:c r="J2140" s="11">
        <x:v>1013.8</x:v>
      </x:c>
      <x:c r="K2140" s="11">
        <x:v>93.2</x:v>
      </x:c>
      <x:c r="L2140" s="11" t="s">
        <x:v>40</x:v>
      </x:c>
      <x:c r="M2140" s="11">
        <x:v>696</x:v>
      </x:c>
      <x:c r="N2140" s="11">
        <x:v>896.9</x:v>
      </x:c>
      <x:c r="O2140" s="11">
        <x:v>288.8</x:v>
      </x:c>
      <x:c r="P2140" s="11">
        <x:v>125</x:v>
      </x:c>
      <x:c r="Q2140" s="11">
        <x:v>126.5</x:v>
      </x:c>
      <x:c r="R2140" s="11">
        <x:v>38.299999999999997</x:v>
      </x:c>
      <x:c r="S2140" s="11">
        <x:v>31.2</x:v>
      </x:c>
      <x:c r="T2140" s="11">
        <x:v>137.1</x:v>
      </x:c>
      <x:c r="U2140" s="11">
        <x:v>1824.3340000000001</x:v>
      </x:c>
      <x:c r="V2140" s="11">
        <x:v>17</x:v>
      </x:c>
      <x:c r="W2140" s="12">
        <x:v>1</x:v>
      </x:c>
      <x:c r="X2140" s="8">
        <x:v>0</x:v>
      </x:c>
      <x:c r="Y2140" s="13">
        <x:f t="shared" si="198"/>
        <x:v>4.4948939512961514</x:v>
      </x:c>
      <x:c r="Z2140" s="13">
        <x:f t="shared" si="199"/>
        <x:v>0.49402837523712828</x:v>
      </x:c>
      <x:c r="AA2140" s="13">
        <x:f t="shared" si="200"/>
        <x:v>8.3362278568947547E-3</x:v>
      </x:c>
      <x:c r="AB2140" s="13">
        <x:f t="shared" si="201"/>
        <x:v>3.3398348785636037E-2</x:v>
      </x:c>
      <x:c r="AC2140" s="13">
        <x:f t="shared" si="202"/>
        <x:v>7.4148188209843161E-2</x:v>
      </x:c>
      <x:c r="AD2140" s="13">
        <x:f t="shared" si="203"/>
        <x:v>0.27087396799102254</x:v>
      </x:c>
      <x:c r="AE2140" s="50" t="n">
        <x:f>IF(OR(NOT(ISNUMBER(Q2140)),NOT(ISNUMBER(R2140))),"",IF(Q2140&lt;R2140,1,0))</x:f>
        <x:v>0</x:v>
      </x:c>
      <x:c r="AF2140" s="50" t="n">
        <x:f>IFERROR(IF(AND(A2140=A2139,C2140=C2139+1,ISNUMBER(AE2139)),AE2139,""),"")</x:f>
        <x:v>0</x:v>
      </x:c>
      <x:c r="AG2140" s="52" t="n">
        <x:f>IFERROR(IF(AND(A2140=A2139,C2140=C2139+1,ISNUMBER(U2140),ISNUMBER(U2139),U2139&lt;&gt;0),U2140/U2139-1,""),"")</x:f>
        <x:v>0.051037300268898855</x:v>
      </x:c>
      <x:c r="AH2140" s="50" t="n">
        <x:f>IF(AND(ISNUMBER(AE2140),ISNUMBER(AF2140),ISNUMBER(AG2140)),IF(AND(AE2140=1,AF2140=1,AG2140&lt;0),1,0),"")</x:f>
        <x:v>0</x:v>
      </x:c>
      <x:c r="AI2140" s="50" t="str">
        <x:f>IF(AND(A2140=A2141,C2141=C2140+1,ISNUMBER(AH2141)),C2141,"")</x:f>
      </x:c>
      <x:c r="AJ2140" s="50" t="str">
        <x:f>IF(AND(A2140=A2141,C2141=C2140+1,ISNUMBER(AH2141)),AH2141,"")</x:f>
      </x:c>
    </x:row>
    <x:row r="2141" ht="15">
      <x:c r="A2141" s="9" t="s">
        <x:v>155</x:v>
      </x:c>
      <x:c r="B2141" s="10">
        <x:v>39447</x:v>
      </x:c>
      <x:c r="C2141" s="9">
        <x:v>2007</x:v>
      </x:c>
      <x:c r="D2141" s="11">
        <x:v>4143.3</x:v>
      </x:c>
      <x:c r="E2141" s="11">
        <x:v>608.79999999999995</x:v>
      </x:c>
      <x:c r="F2141" s="11">
        <x:v>682.7</x:v>
      </x:c>
      <x:c r="G2141" s="11">
        <x:v>2336.6999999999998</x:v>
      </x:c>
      <x:c r="H2141" s="11">
        <x:v>1642.4</x:v>
      </x:c>
      <x:c r="I2141" s="11">
        <x:v>1460.3</x:v>
      </x:c>
      <x:c r="J2141" s="11">
        <x:v>-196.5</x:v>
      </x:c>
      <x:c r="K2141" s="11">
        <x:v>23.9</x:v>
      </x:c>
      <x:c r="L2141" s="11">
        <x:v>208.4</x:v>
      </x:c>
      <x:c r="M2141" s="11">
        <x:v>112.7</x:v>
      </x:c>
      <x:c r="N2141" s="11">
        <x:v>1529.7</x:v>
      </x:c>
      <x:c r="O2141" s="11" t="s">
        <x:v>40</x:v>
      </x:c>
      <x:c r="P2141" s="11">
        <x:v>-3849.5</x:v>
      </x:c>
      <x:c r="Q2141" s="11">
        <x:v>-3742.6</x:v>
      </x:c>
      <x:c r="R2141" s="11">
        <x:v>145.4</x:v>
      </x:c>
      <x:c r="S2141" s="11">
        <x:v>-4171.1000000000004</x:v>
      </x:c>
      <x:c r="T2141" s="11">
        <x:v>-3836.9</x:v>
      </x:c>
      <x:c r="U2141" s="11">
        <x:v>1729.3187</x:v>
      </x:c>
      <x:c r="V2141" s="11">
        <x:v>17</x:v>
      </x:c>
      <x:c r="W2141" s="12">
        <x:v>1</x:v>
      </x:c>
      <x:c r="X2141" s="8">
        <x:v>0</x:v>
      </x:c>
      <x:c r="Y2141" s="13">
        <x:f t="shared" si="198"/>
        <x:v>0.89175333235681842</x:v>
      </x:c>
      <x:c r="Z2141" s="13">
        <x:f t="shared" si="199"/>
        <x:v>0.56397074795452895</x:v>
      </x:c>
      <x:c r="AA2141" s="13">
        <x:f t="shared" si="200"/>
        <x:v>-1.0067096275915333</x:v>
      </x:c>
      <x:c r="AB2141" s="13">
        <x:f t="shared" si="201"/>
        <x:v>-0.92909033861897516</x:v>
      </x:c>
      <x:c r="AC2141" s="13">
        <x:f t="shared" si="202"/>
        <x:v>-1.6420165190225533</x:v>
      </x:c>
      <x:c r="AD2141" s="13">
        <x:f t="shared" si="203"/>
        <x:v>-4.7425964810658167E-2</x:v>
      </x:c>
      <x:c r="AE2141" s="50" t="n">
        <x:f>IF(OR(NOT(ISNUMBER(Q2141)),NOT(ISNUMBER(R2141))),"",IF(Q2141&lt;R2141,1,0))</x:f>
        <x:v>1</x:v>
      </x:c>
      <x:c r="AF2141" s="50" t="str">
        <x:f>IFERROR(IF(AND(A2141=A2140,C2141=C2140+1,ISNUMBER(AE2140)),AE2140,""),"")</x:f>
      </x:c>
      <x:c r="AG2141" s="52" t="str">
        <x:f>IFERROR(IF(AND(A2141=A2140,C2141=C2140+1,ISNUMBER(U2141),ISNUMBER(U2140),U2140&lt;&gt;0),U2141/U2140-1,""),"")</x:f>
      </x:c>
      <x:c r="AH2141" s="50" t="str">
        <x:f>IF(AND(ISNUMBER(AE2141),ISNUMBER(AF2141),ISNUMBER(AG2141)),IF(AND(AE2141=1,AF2141=1,AG2141&lt;0),1,0),"")</x:f>
      </x:c>
      <x:c r="AI2141" s="50" t="n">
        <x:f>IF(AND(A2141=A2142,C2142=C2141+1,ISNUMBER(AH2142)),C2142,"")</x:f>
        <x:v>2008</x:v>
      </x:c>
      <x:c r="AJ2141" s="50" t="n">
        <x:f>IF(AND(A2141=A2142,C2142=C2141+1,ISNUMBER(AH2142)),AH2142,"")</x:f>
        <x:v>1</x:v>
      </x:c>
    </x:row>
    <x:row r="2142" ht="15">
      <x:c r="A2142" s="9" t="s">
        <x:v>155</x:v>
      </x:c>
      <x:c r="B2142" s="10">
        <x:v>39813</x:v>
      </x:c>
      <x:c r="C2142" s="9">
        <x:v>2008</x:v>
      </x:c>
      <x:c r="D2142" s="11">
        <x:v>4095.4</x:v>
      </x:c>
      <x:c r="E2142" s="11">
        <x:v>762</x:v>
      </x:c>
      <x:c r="F2142" s="11">
        <x:v>1071.9000000000001</x:v>
      </x:c>
      <x:c r="G2142" s="11">
        <x:v>3103.6</x:v>
      </x:c>
      <x:c r="H2142" s="11">
        <x:v>1807.4</x:v>
      </x:c>
      <x:c r="I2142" s="11">
        <x:v>991.8</x:v>
      </x:c>
      <x:c r="J2142" s="11">
        <x:v>-645.1</x:v>
      </x:c>
      <x:c r="K2142" s="11">
        <x:v>40.6</x:v>
      </x:c>
      <x:c r="L2142" s="11">
        <x:v>238.8</x:v>
      </x:c>
      <x:c r="M2142" s="11">
        <x:v>174.8</x:v>
      </x:c>
      <x:c r="N2142" s="11">
        <x:v>1632.6</x:v>
      </x:c>
      <x:c r="O2142" s="11">
        <x:v>2603.6</x:v>
      </x:c>
      <x:c r="P2142" s="11">
        <x:v>143.80000000000001</x:v>
      </x:c>
      <x:c r="Q2142" s="11">
        <x:v>271.2</x:v>
      </x:c>
      <x:c r="R2142" s="11">
        <x:v>405</x:v>
      </x:c>
      <x:c r="S2142" s="11">
        <x:v>-444.7</x:v>
      </x:c>
      <x:c r="T2142" s="11">
        <x:v>83</x:v>
      </x:c>
      <x:c r="U2142" s="11">
        <x:v>257.60449999999997</x:v>
      </x:c>
      <x:c r="V2142" s="11">
        <x:v>18</x:v>
      </x:c>
      <x:c r="W2142" s="12">
        <x:v>0</x:v>
      </x:c>
      <x:c r="X2142" s="8">
        <x:v>0</x:v>
      </x:c>
      <x:c r="Y2142" s="13">
        <x:f t="shared" si="198"/>
        <x:v>0.71088720962776375</x:v>
      </x:c>
      <x:c r="Z2142" s="13">
        <x:f t="shared" si="199"/>
        <x:v>0.75782585339649355</x:v>
      </x:c>
      <x:c r="AA2142" s="13">
        <x:f t="shared" si="200"/>
        <x:v>-0.10858524197880548</x:v>
      </x:c>
      <x:c r="AB2142" s="13">
        <x:f t="shared" si="201"/>
        <x:v>3.5112565317185138E-2</x:v>
      </x:c>
      <x:c r="AC2142" s="13">
        <x:f t="shared" si="202"/>
        <x:v>2.6743137002191004E-2</x:v>
      </x:c>
      <x:c r="AD2142" s="13">
        <x:f t="shared" si="203"/>
        <x:v>-0.15751819114128046</x:v>
      </x:c>
      <x:c r="AE2142" s="50" t="n">
        <x:f>IF(OR(NOT(ISNUMBER(Q2142)),NOT(ISNUMBER(R2142))),"",IF(Q2142&lt;R2142,1,0))</x:f>
        <x:v>1</x:v>
      </x:c>
      <x:c r="AF2142" s="50" t="n">
        <x:f>IFERROR(IF(AND(A2142=A2141,C2142=C2141+1,ISNUMBER(AE2141)),AE2141,""),"")</x:f>
        <x:v>1</x:v>
      </x:c>
      <x:c r="AG2142" s="52" t="n">
        <x:f>IFERROR(IF(AND(A2142=A2141,C2142=C2141+1,ISNUMBER(U2142),ISNUMBER(U2141),U2141&lt;&gt;0),U2142/U2141-1,""),"")</x:f>
        <x:v>-0.8510370008720776</x:v>
      </x:c>
      <x:c r="AH2142" s="50" t="n">
        <x:f>IF(AND(ISNUMBER(AE2142),ISNUMBER(AF2142),ISNUMBER(AG2142)),IF(AND(AE2142=1,AF2142=1,AG2142&lt;0),1,0),"")</x:f>
        <x:v>1</x:v>
      </x:c>
      <x:c r="AI2142" s="50" t="n">
        <x:f>IF(AND(A2142=A2143,C2143=C2142+1,ISNUMBER(AH2143)),C2143,"")</x:f>
        <x:v>2009</x:v>
      </x:c>
      <x:c r="AJ2142" s="50" t="n">
        <x:f>IF(AND(A2142=A2143,C2143=C2142+1,ISNUMBER(AH2143)),AH2143,"")</x:f>
        <x:v>0</x:v>
      </x:c>
    </x:row>
    <x:row r="2143" ht="15">
      <x:c r="A2143" s="9" t="s">
        <x:v>155</x:v>
      </x:c>
      <x:c r="B2143" s="10">
        <x:v>40178</x:v>
      </x:c>
      <x:c r="C2143" s="9">
        <x:v>2009</x:v>
      </x:c>
      <x:c r="D2143" s="11">
        <x:v>3699.6</x:v>
      </x:c>
      <x:c r="E2143" s="11">
        <x:v>584.70000000000005</x:v>
      </x:c>
      <x:c r="F2143" s="11">
        <x:v>868.8</x:v>
      </x:c>
      <x:c r="G2143" s="11">
        <x:v>2634.7</x:v>
      </x:c>
      <x:c r="H2143" s="11">
        <x:v>1384.5</x:v>
      </x:c>
      <x:c r="I2143" s="11">
        <x:v>1064.9000000000001</x:v>
      </x:c>
      <x:c r="J2143" s="11">
        <x:v>-964.5</x:v>
      </x:c>
      <x:c r="K2143" s="11">
        <x:v>19.399999999999999</x:v>
      </x:c>
      <x:c r="L2143" s="11">
        <x:v>214</x:v>
      </x:c>
      <x:c r="M2143" s="11">
        <x:v>152.5</x:v>
      </x:c>
      <x:c r="N2143" s="11">
        <x:v>1232</x:v>
      </x:c>
      <x:c r="O2143" s="11">
        <x:v>2529.6999999999998</x:v>
      </x:c>
      <x:c r="P2143" s="11">
        <x:v>161.9</x:v>
      </x:c>
      <x:c r="Q2143" s="11">
        <x:v>285.5</x:v>
      </x:c>
      <x:c r="R2143" s="11">
        <x:v>90.9</x:v>
      </x:c>
      <x:c r="S2143" s="11">
        <x:v>25.2</x:v>
      </x:c>
      <x:c r="T2143" s="11">
        <x:v>68.3</x:v>
      </x:c>
      <x:c r="U2143" s="11">
        <x:v>856.09370000000001</x:v>
      </x:c>
      <x:c r="V2143" s="11">
        <x:v>18</x:v>
      </x:c>
      <x:c r="W2143" s="12">
        <x:v>0</x:v>
      </x:c>
      <x:c r="X2143" s="8">
        <x:v>0</x:v>
      </x:c>
      <x:c r="Y2143" s="13">
        <x:f t="shared" si="198"/>
        <x:v>0.67299723756906082</x:v>
      </x:c>
      <x:c r="Z2143" s="13">
        <x:f t="shared" si="199"/>
        <x:v>0.71215807114282625</x:v>
      </x:c>
      <x:c r="AA2143" s="13">
        <x:f t="shared" si="200"/>
        <x:v>6.8115471942912743E-3</x:v>
      </x:c>
      <x:c r="AB2143" s="13">
        <x:f t="shared" si="201"/>
        <x:v>4.3761487728403076E-2</x:v>
      </x:c>
      <x:c r="AC2143" s="13">
        <x:f t="shared" si="202"/>
        <x:v>2.5923255019546818E-2</x:v>
      </x:c>
      <x:c r="AD2143" s="13">
        <x:f t="shared" si="203"/>
        <x:v>-0.26070385987674344</x:v>
      </x:c>
      <x:c r="AE2143" s="50" t="n">
        <x:f>IF(OR(NOT(ISNUMBER(Q2143)),NOT(ISNUMBER(R2143))),"",IF(Q2143&lt;R2143,1,0))</x:f>
        <x:v>0</x:v>
      </x:c>
      <x:c r="AF2143" s="50" t="n">
        <x:f>IFERROR(IF(AND(A2143=A2142,C2143=C2142+1,ISNUMBER(AE2142)),AE2142,""),"")</x:f>
        <x:v>1</x:v>
      </x:c>
      <x:c r="AG2143" s="52" t="n">
        <x:f>IFERROR(IF(AND(A2143=A2142,C2143=C2142+1,ISNUMBER(U2143),ISNUMBER(U2142),U2142&lt;&gt;0),U2143/U2142-1,""),"")</x:f>
        <x:v>2.3232870543798736</x:v>
      </x:c>
      <x:c r="AH2143" s="50" t="n">
        <x:f>IF(AND(ISNUMBER(AE2143),ISNUMBER(AF2143),ISNUMBER(AG2143)),IF(AND(AE2143=1,AF2143=1,AG2143&lt;0),1,0),"")</x:f>
        <x:v>0</x:v>
      </x:c>
      <x:c r="AI2143" s="50" t="n">
        <x:f>IF(AND(A2143=A2144,C2144=C2143+1,ISNUMBER(AH2144)),C2144,"")</x:f>
        <x:v>2010</x:v>
      </x:c>
      <x:c r="AJ2143" s="50" t="n">
        <x:f>IF(AND(A2143=A2144,C2144=C2143+1,ISNUMBER(AH2144)),AH2144,"")</x:f>
        <x:v>0</x:v>
      </x:c>
    </x:row>
    <x:row r="2144" ht="15">
      <x:c r="A2144" s="9" t="s">
        <x:v>155</x:v>
      </x:c>
      <x:c r="B2144" s="10">
        <x:v>40543</x:v>
      </x:c>
      <x:c r="C2144" s="9">
        <x:v>2010</x:v>
      </x:c>
      <x:c r="D2144" s="11">
        <x:v>3499.5</x:v>
      </x:c>
      <x:c r="E2144" s="11">
        <x:v>901.1</x:v>
      </x:c>
      <x:c r="F2144" s="11">
        <x:v>995.8</x:v>
      </x:c>
      <x:c r="G2144" s="11">
        <x:v>2510</x:v>
      </x:c>
      <x:c r="H2144" s="11">
        <x:v>1281.9000000000001</x:v>
      </x:c>
      <x:c r="I2144" s="11">
        <x:v>989.5</x:v>
      </x:c>
      <x:c r="J2144" s="11">
        <x:v>-1040.7</x:v>
      </x:c>
      <x:c r="K2144" s="11">
        <x:v>1.9</x:v>
      </x:c>
      <x:c r="L2144" s="11">
        <x:v>135.19999999999999</x:v>
      </x:c>
      <x:c r="M2144" s="11">
        <x:v>190.1</x:v>
      </x:c>
      <x:c r="N2144" s="11">
        <x:v>1091.8</x:v>
      </x:c>
      <x:c r="O2144" s="11">
        <x:v>2234.4</x:v>
      </x:c>
      <x:c r="P2144" s="11">
        <x:v>219.5</x:v>
      </x:c>
      <x:c r="Q2144" s="11">
        <x:v>328.5</x:v>
      </x:c>
      <x:c r="R2144" s="11">
        <x:v>71.400000000000006</x:v>
      </x:c>
      <x:c r="S2144" s="11">
        <x:v>-99.3</x:v>
      </x:c>
      <x:c r="T2144" s="11">
        <x:v>180.5</x:v>
      </x:c>
      <x:c r="U2144" s="11">
        <x:v>462.33859999999999</x:v>
      </x:c>
      <x:c r="V2144" s="11">
        <x:v>18</x:v>
      </x:c>
      <x:c r="W2144" s="12">
        <x:v>0</x:v>
      </x:c>
      <x:c r="X2144" s="8">
        <x:v>0</x:v>
      </x:c>
      <x:c r="Y2144" s="13">
        <x:f t="shared" si="198"/>
        <x:v>0.90490058244627447</x:v>
      </x:c>
      <x:c r="Z2144" s="13">
        <x:f t="shared" si="199"/>
        <x:v>0.71724532076010861</x:v>
      </x:c>
      <x:c r="AA2144" s="13">
        <x:f t="shared" si="200"/>
        <x:v>-2.8375482211744536E-2</x:v>
      </x:c>
      <x:c r="AB2144" s="13">
        <x:f t="shared" si="201"/>
        <x:v>6.2723246178025438E-2</x:v>
      </x:c>
      <x:c r="AC2144" s="13">
        <x:f t="shared" si="202"/>
        <x:v>7.1912350597609559E-2</x:v>
      </x:c>
      <x:c r="AD2144" s="13">
        <x:f t="shared" si="203"/>
        <x:v>-0.29738534076296613</x:v>
      </x:c>
      <x:c r="AE2144" s="50" t="n">
        <x:f>IF(OR(NOT(ISNUMBER(Q2144)),NOT(ISNUMBER(R2144))),"",IF(Q2144&lt;R2144,1,0))</x:f>
        <x:v>0</x:v>
      </x:c>
      <x:c r="AF2144" s="50" t="n">
        <x:f>IFERROR(IF(AND(A2144=A2143,C2144=C2143+1,ISNUMBER(AE2143)),AE2143,""),"")</x:f>
        <x:v>0</x:v>
      </x:c>
      <x:c r="AG2144" s="52" t="n">
        <x:f>IFERROR(IF(AND(A2144=A2143,C2144=C2143+1,ISNUMBER(U2144),ISNUMBER(U2143),U2143&lt;&gt;0),U2144/U2143-1,""),"")</x:f>
        <x:v>-0.4599439290348708</x:v>
      </x:c>
      <x:c r="AH2144" s="50" t="n">
        <x:f>IF(AND(ISNUMBER(AE2144),ISNUMBER(AF2144),ISNUMBER(AG2144)),IF(AND(AE2144=1,AF2144=1,AG2144&lt;0),1,0),"")</x:f>
        <x:v>0</x:v>
      </x:c>
      <x:c r="AI2144" s="50" t="n">
        <x:f>IF(AND(A2144=A2145,C2145=C2144+1,ISNUMBER(AH2145)),C2145,"")</x:f>
        <x:v>2011</x:v>
      </x:c>
      <x:c r="AJ2144" s="50" t="n">
        <x:f>IF(AND(A2144=A2145,C2145=C2144+1,ISNUMBER(AH2145)),AH2145,"")</x:f>
        <x:v>0</x:v>
      </x:c>
    </x:row>
    <x:row r="2145" ht="15">
      <x:c r="A2145" s="9" t="s">
        <x:v>155</x:v>
      </x:c>
      <x:c r="B2145" s="10">
        <x:v>40908</x:v>
      </x:c>
      <x:c r="C2145" s="9">
        <x:v>2011</x:v>
      </x:c>
      <x:c r="D2145" s="11">
        <x:v>2611</x:v>
      </x:c>
      <x:c r="E2145" s="11">
        <x:v>514.79999999999995</x:v>
      </x:c>
      <x:c r="F2145" s="11">
        <x:v>757.2</x:v>
      </x:c>
      <x:c r="G2145" s="11">
        <x:v>2038.3</x:v>
      </x:c>
      <x:c r="H2145" s="11">
        <x:v>1040.9000000000001</x:v>
      </x:c>
      <x:c r="I2145" s="11">
        <x:v>572.70000000000005</x:v>
      </x:c>
      <x:c r="J2145" s="11">
        <x:v>-1172.8</x:v>
      </x:c>
      <x:c r="K2145" s="11">
        <x:v>45.8</x:v>
      </x:c>
      <x:c r="L2145" s="11">
        <x:v>136.80000000000001</x:v>
      </x:c>
      <x:c r="M2145" s="11">
        <x:v>113.6</x:v>
      </x:c>
      <x:c r="N2145" s="11">
        <x:v>927.3</x:v>
      </x:c>
      <x:c r="O2145" s="11">
        <x:v>1999.5</x:v>
      </x:c>
      <x:c r="P2145" s="11">
        <x:v>-175.9</x:v>
      </x:c>
      <x:c r="Q2145" s="11">
        <x:v>-62.1</x:v>
      </x:c>
      <x:c r="R2145" s="11">
        <x:v>49.8</x:v>
      </x:c>
      <x:c r="S2145" s="11">
        <x:v>-339</x:v>
      </x:c>
      <x:c r="T2145" s="11">
        <x:v>-29.1</x:v>
      </x:c>
      <x:c r="U2145" s="11">
        <x:v>13.932700000000001</x:v>
      </x:c>
      <x:c r="V2145" s="11">
        <x:v>18</x:v>
      </x:c>
      <x:c r="W2145" s="12">
        <x:v>0</x:v>
      </x:c>
      <x:c r="X2145" s="8">
        <x:v>0</x:v>
      </x:c>
      <x:c r="Y2145" s="13">
        <x:f t="shared" si="198"/>
        <x:v>0.67987321711568927</x:v>
      </x:c>
      <x:c r="Z2145" s="13">
        <x:f t="shared" si="199"/>
        <x:v>0.78065875143623131</x:v>
      </x:c>
      <x:c r="AA2145" s="13">
        <x:f t="shared" si="200"/>
        <x:v>-0.12983531214094216</x:v>
      </x:c>
      <x:c r="AB2145" s="13">
        <x:f t="shared" si="201"/>
        <x:v>-6.7368824205285338E-2</x:v>
      </x:c>
      <x:c r="AC2145" s="13">
        <x:f t="shared" si="202"/>
        <x:v>-1.4276603051562578E-2</x:v>
      </x:c>
      <x:c r="AD2145" s="13">
        <x:f t="shared" si="203"/>
        <x:v>-0.44917656070471085</x:v>
      </x:c>
      <x:c r="AE2145" s="50" t="n">
        <x:f>IF(OR(NOT(ISNUMBER(Q2145)),NOT(ISNUMBER(R2145))),"",IF(Q2145&lt;R2145,1,0))</x:f>
        <x:v>1</x:v>
      </x:c>
      <x:c r="AF2145" s="50" t="n">
        <x:f>IFERROR(IF(AND(A2145=A2144,C2145=C2144+1,ISNUMBER(AE2144)),AE2144,""),"")</x:f>
        <x:v>0</x:v>
      </x:c>
      <x:c r="AG2145" s="52" t="n">
        <x:f>IFERROR(IF(AND(A2145=A2144,C2145=C2144+1,ISNUMBER(U2145),ISNUMBER(U2144),U2144&lt;&gt;0),U2145/U2144-1,""),"")</x:f>
        <x:v>-0.9698647268473798</x:v>
      </x:c>
      <x:c r="AH2145" s="50" t="n">
        <x:f>IF(AND(ISNUMBER(AE2145),ISNUMBER(AF2145),ISNUMBER(AG2145)),IF(AND(AE2145=1,AF2145=1,AG2145&lt;0),1,0),"")</x:f>
        <x:v>0</x:v>
      </x:c>
      <x:c r="AI2145" s="50" t="n">
        <x:f>IF(AND(A2145=A2146,C2146=C2145+1,ISNUMBER(AH2146)),C2146,"")</x:f>
        <x:v>2012</x:v>
      </x:c>
      <x:c r="AJ2145" s="50" t="n">
        <x:f>IF(AND(A2145=A2146,C2146=C2145+1,ISNUMBER(AH2146)),AH2146,"")</x:f>
        <x:v>0</x:v>
      </x:c>
    </x:row>
    <x:row r="2146" ht="15">
      <x:c r="A2146" s="9" t="s">
        <x:v>155</x:v>
      </x:c>
      <x:c r="B2146" s="10">
        <x:v>41274</x:v>
      </x:c>
      <x:c r="C2146" s="9">
        <x:v>2012</x:v>
      </x:c>
      <x:c r="D2146" s="11">
        <x:v>2387</x:v>
      </x:c>
      <x:c r="E2146" s="11">
        <x:v>550</x:v>
      </x:c>
      <x:c r="F2146" s="11">
        <x:v>691.6</x:v>
      </x:c>
      <x:c r="G2146" s="11">
        <x:v>1982.1</x:v>
      </x:c>
      <x:c r="H2146" s="11">
        <x:v>1003.9</x:v>
      </x:c>
      <x:c r="I2146" s="11">
        <x:v>404.9</x:v>
      </x:c>
      <x:c r="J2146" s="11">
        <x:v>-1322.1</x:v>
      </x:c>
      <x:c r="K2146" s="11">
        <x:v>53.2</x:v>
      </x:c>
      <x:c r="L2146" s="11">
        <x:v>116.2</x:v>
      </x:c>
      <x:c r="M2146" s="11">
        <x:v>229.8</x:v>
      </x:c>
      <x:c r="N2146" s="11">
        <x:v>774.1</x:v>
      </x:c>
      <x:c r="O2146" s="11">
        <x:v>1070.9000000000001</x:v>
      </x:c>
      <x:c r="P2146" s="11">
        <x:v>84.2</x:v>
      </x:c>
      <x:c r="Q2146" s="11">
        <x:v>158</x:v>
      </x:c>
      <x:c r="R2146" s="11">
        <x:v>44.2</x:v>
      </x:c>
      <x:c r="S2146" s="11">
        <x:v>-17.899999999999999</x:v>
      </x:c>
      <x:c r="T2146" s="11">
        <x:v>4.2</x:v>
      </x:c>
      <x:c r="U2146" s="11">
        <x:v>270.98099999999999</x:v>
      </x:c>
      <x:c r="V2146" s="11">
        <x:v>18</x:v>
      </x:c>
      <x:c r="W2146" s="12">
        <x:v>0</x:v>
      </x:c>
      <x:c r="X2146" s="8">
        <x:v>0</x:v>
      </x:c>
      <x:c r="Y2146" s="13">
        <x:f t="shared" si="198"/>
        <x:v>0.79525737420474263</x:v>
      </x:c>
      <x:c r="Z2146" s="13">
        <x:f t="shared" si="199"/>
        <x:v>0.83037285295349805</x:v>
      </x:c>
      <x:c r="AA2146" s="13">
        <x:f t="shared" si="200"/>
        <x:v>-7.4989526602429824E-3</x:v>
      </x:c>
      <x:c r="AB2146" s="13">
        <x:f t="shared" si="201"/>
        <x:v>3.5274403016338503E-2</x:v>
      </x:c>
      <x:c r="AC2146" s="13">
        <x:f t="shared" si="202"/>
        <x:v>2.1189647343726353E-3</x:v>
      </x:c>
      <x:c r="AD2146" s="13">
        <x:f t="shared" si="203"/>
        <x:v>-0.55387515710096347</x:v>
      </x:c>
      <x:c r="AE2146" s="50" t="n">
        <x:f>IF(OR(NOT(ISNUMBER(Q2146)),NOT(ISNUMBER(R2146))),"",IF(Q2146&lt;R2146,1,0))</x:f>
        <x:v>0</x:v>
      </x:c>
      <x:c r="AF2146" s="50" t="n">
        <x:f>IFERROR(IF(AND(A2146=A2145,C2146=C2145+1,ISNUMBER(AE2145)),AE2145,""),"")</x:f>
        <x:v>1</x:v>
      </x:c>
      <x:c r="AG2146" s="52" t="n">
        <x:f>IFERROR(IF(AND(A2146=A2145,C2146=C2145+1,ISNUMBER(U2146),ISNUMBER(U2145),U2145&lt;&gt;0),U2146/U2145-1,""),"")</x:f>
        <x:v>18.449281187422393</x:v>
      </x:c>
      <x:c r="AH2146" s="50" t="n">
        <x:f>IF(AND(ISNUMBER(AE2146),ISNUMBER(AF2146),ISNUMBER(AG2146)),IF(AND(AE2146=1,AF2146=1,AG2146&lt;0),1,0),"")</x:f>
        <x:v>0</x:v>
      </x:c>
      <x:c r="AI2146" s="50" t="n">
        <x:f>IF(AND(A2146=A2147,C2147=C2146+1,ISNUMBER(AH2147)),C2147,"")</x:f>
        <x:v>2013</x:v>
      </x:c>
      <x:c r="AJ2146" s="50" t="n">
        <x:f>IF(AND(A2146=A2147,C2147=C2146+1,ISNUMBER(AH2147)),AH2147,"")</x:f>
        <x:v>0</x:v>
      </x:c>
    </x:row>
    <x:row r="2147" ht="15">
      <x:c r="A2147" s="9" t="s">
        <x:v>155</x:v>
      </x:c>
      <x:c r="B2147" s="10">
        <x:v>41639</x:v>
      </x:c>
      <x:c r="C2147" s="9">
        <x:v>2013</x:v>
      </x:c>
      <x:c r="D2147" s="11">
        <x:v>2059.9</x:v>
      </x:c>
      <x:c r="E2147" s="11">
        <x:v>501.5</x:v>
      </x:c>
      <x:c r="F2147" s="11">
        <x:v>532.4</x:v>
      </x:c>
      <x:c r="G2147" s="11">
        <x:v>2042</x:v>
      </x:c>
      <x:c r="H2147" s="11">
        <x:v>987.8</x:v>
      </x:c>
      <x:c r="I2147" s="11">
        <x:v>17.899999999999999</x:v>
      </x:c>
      <x:c r="J2147" s="11">
        <x:v>-1526.3</x:v>
      </x:c>
      <x:c r="K2147" s="11">
        <x:v>157</x:v>
      </x:c>
      <x:c r="L2147" s="11">
        <x:v>68.900000000000006</x:v>
      </x:c>
      <x:c r="M2147" s="11">
        <x:v>169.1</x:v>
      </x:c>
      <x:c r="N2147" s="11">
        <x:v>818.7</x:v>
      </x:c>
      <x:c r="O2147" s="11">
        <x:v>856.2</x:v>
      </x:c>
      <x:c r="P2147" s="11">
        <x:v>52.4</x:v>
      </x:c>
      <x:c r="Q2147" s="11">
        <x:v>113.5</x:v>
      </x:c>
      <x:c r="R2147" s="11">
        <x:v>30.9</x:v>
      </x:c>
      <x:c r="S2147" s="11">
        <x:v>-245.9</x:v>
      </x:c>
      <x:c r="T2147" s="11">
        <x:v>87.5</x:v>
      </x:c>
      <x:c r="U2147" s="11">
        <x:v>299.78519999999997</x:v>
      </x:c>
      <x:c r="V2147" s="11">
        <x:v>18</x:v>
      </x:c>
      <x:c r="W2147" s="12">
        <x:v>0</x:v>
      </x:c>
      <x:c r="X2147" s="8">
        <x:v>0</x:v>
      </x:c>
      <x:c r="Y2147" s="13">
        <x:f t="shared" si="198"/>
        <x:v>0.9419609316303531</x:v>
      </x:c>
      <x:c r="Z2147" s="13">
        <x:f t="shared" si="199"/>
        <x:v>0.99131025777950377</x:v>
      </x:c>
      <x:c r="AA2147" s="13">
        <x:f t="shared" si="200"/>
        <x:v>-0.11937472692849167</x:v>
      </x:c>
      <x:c r="AB2147" s="13">
        <x:f t="shared" si="201"/>
        <x:v>2.5438128064469146E-2</x:v>
      </x:c>
      <x:c r="AC2147" s="13">
        <x:f t="shared" si="202"/>
        <x:v>4.2850146914789423E-2</x:v>
      </x:c>
      <x:c r="AD2147" s="13">
        <x:f t="shared" si="203"/>
        <x:v>-0.74095829894655074</x:v>
      </x:c>
      <x:c r="AE2147" s="50" t="n">
        <x:f>IF(OR(NOT(ISNUMBER(Q2147)),NOT(ISNUMBER(R2147))),"",IF(Q2147&lt;R2147,1,0))</x:f>
        <x:v>0</x:v>
      </x:c>
      <x:c r="AF2147" s="50" t="n">
        <x:f>IFERROR(IF(AND(A2147=A2146,C2147=C2146+1,ISNUMBER(AE2146)),AE2146,""),"")</x:f>
        <x:v>0</x:v>
      </x:c>
      <x:c r="AG2147" s="52" t="n">
        <x:f>IFERROR(IF(AND(A2147=A2146,C2147=C2146+1,ISNUMBER(U2147),ISNUMBER(U2146),U2146&lt;&gt;0),U2147/U2146-1,""),"")</x:f>
        <x:v>0.10629601337363126</x:v>
      </x:c>
      <x:c r="AH2147" s="50" t="n">
        <x:f>IF(AND(ISNUMBER(AE2147),ISNUMBER(AF2147),ISNUMBER(AG2147)),IF(AND(AE2147=1,AF2147=1,AG2147&lt;0),1,0),"")</x:f>
        <x:v>0</x:v>
      </x:c>
      <x:c r="AI2147" s="50" t="n">
        <x:f>IF(AND(A2147=A2148,C2148=C2147+1,ISNUMBER(AH2148)),C2148,"")</x:f>
        <x:v>2014</x:v>
      </x:c>
      <x:c r="AJ2147" s="50" t="n">
        <x:f>IF(AND(A2147=A2148,C2148=C2147+1,ISNUMBER(AH2148)),AH2148,"")</x:f>
        <x:v>0</x:v>
      </x:c>
    </x:row>
    <x:row r="2148" ht="15">
      <x:c r="A2148" s="9" t="s">
        <x:v>155</x:v>
      </x:c>
      <x:c r="B2148" s="10">
        <x:v>42004</x:v>
      </x:c>
      <x:c r="C2148" s="9">
        <x:v>2014</x:v>
      </x:c>
      <x:c r="D2148" s="11">
        <x:v>1913.4</x:v>
      </x:c>
      <x:c r="E2148" s="11">
        <x:v>237</x:v>
      </x:c>
      <x:c r="F2148" s="11">
        <x:v>267.60000000000002</x:v>
      </x:c>
      <x:c r="G2148" s="11">
        <x:v>1373.2</x:v>
      </x:c>
      <x:c r="H2148" s="11">
        <x:v>629.6</x:v>
      </x:c>
      <x:c r="I2148" s="11">
        <x:v>540.20000000000005</x:v>
      </x:c>
      <x:c r="J2148" s="11">
        <x:v>-1291.2</x:v>
      </x:c>
      <x:c r="K2148" s="11">
        <x:v>44.7</x:v>
      </x:c>
      <x:c r="L2148" s="11">
        <x:v>68.8</x:v>
      </x:c>
      <x:c r="M2148" s="11">
        <x:v>42</x:v>
      </x:c>
      <x:c r="N2148" s="11">
        <x:v>587.6</x:v>
      </x:c>
      <x:c r="O2148" s="11">
        <x:v>964.3</x:v>
      </x:c>
      <x:c r="P2148" s="11">
        <x:v>-44.1</x:v>
      </x:c>
      <x:c r="Q2148" s="11">
        <x:v>22</x:v>
      </x:c>
      <x:c r="R2148" s="11">
        <x:v>58.6</x:v>
      </x:c>
      <x:c r="S2148" s="11">
        <x:v>-123.6</x:v>
      </x:c>
      <x:c r="T2148" s="11">
        <x:v>3.4</x:v>
      </x:c>
      <x:c r="U2148" s="11">
        <x:v>344.74700000000001</x:v>
      </x:c>
      <x:c r="V2148" s="11">
        <x:v>18</x:v>
      </x:c>
      <x:c r="W2148" s="12">
        <x:v>0</x:v>
      </x:c>
      <x:c r="X2148" s="8">
        <x:v>0</x:v>
      </x:c>
      <x:c r="Y2148" s="13">
        <x:f t="shared" si="198"/>
        <x:v>0.88565022421524653</x:v>
      </x:c>
      <x:c r="Z2148" s="13">
        <x:f t="shared" si="199"/>
        <x:v>0.71767534232256713</x:v>
      </x:c>
      <x:c r="AA2148" s="13">
        <x:f t="shared" si="200"/>
        <x:v>-6.4597052367513327E-2</x:v>
      </x:c>
      <x:c r="AB2148" s="13">
        <x:f t="shared" si="201"/>
        <x:v>-2.3047977422389464E-2</x:v>
      </x:c>
      <x:c r="AC2148" s="13">
        <x:f t="shared" si="202"/>
        <x:v>2.4759685406350132E-3</x:v>
      </x:c>
      <x:c r="AD2148" s="13">
        <x:f t="shared" si="203"/>
        <x:v>-0.6748196926936344</x:v>
      </x:c>
      <x:c r="AE2148" s="50" t="n">
        <x:f>IF(OR(NOT(ISNUMBER(Q2148)),NOT(ISNUMBER(R2148))),"",IF(Q2148&lt;R2148,1,0))</x:f>
        <x:v>1</x:v>
      </x:c>
      <x:c r="AF2148" s="50" t="n">
        <x:f>IFERROR(IF(AND(A2148=A2147,C2148=C2147+1,ISNUMBER(AE2147)),AE2147,""),"")</x:f>
        <x:v>0</x:v>
      </x:c>
      <x:c r="AG2148" s="52" t="n">
        <x:f>IFERROR(IF(AND(A2148=A2147,C2148=C2147+1,ISNUMBER(U2148),ISNUMBER(U2147),U2147&lt;&gt;0),U2148/U2147-1,""),"")</x:f>
        <x:v>0.1499800523841739</x:v>
      </x:c>
      <x:c r="AH2148" s="50" t="n">
        <x:f>IF(AND(ISNUMBER(AE2148),ISNUMBER(AF2148),ISNUMBER(AG2148)),IF(AND(AE2148=1,AF2148=1,AG2148&lt;0),1,0),"")</x:f>
        <x:v>0</x:v>
      </x:c>
      <x:c r="AI2148" s="50" t="n">
        <x:f>IF(AND(A2148=A2149,C2149=C2148+1,ISNUMBER(AH2149)),C2149,"")</x:f>
        <x:v>2015</x:v>
      </x:c>
      <x:c r="AJ2148" s="50" t="n">
        <x:f>IF(AND(A2148=A2149,C2149=C2148+1,ISNUMBER(AH2149)),AH2149,"")</x:f>
        <x:v>0</x:v>
      </x:c>
    </x:row>
    <x:row r="2149" ht="15">
      <x:c r="A2149" s="9" t="s">
        <x:v>155</x:v>
      </x:c>
      <x:c r="B2149" s="10">
        <x:v>42369</x:v>
      </x:c>
      <x:c r="C2149" s="9">
        <x:v>2015</x:v>
      </x:c>
      <x:c r="D2149" s="11">
        <x:v>2083.6999999999998</x:v>
      </x:c>
      <x:c r="E2149" s="11">
        <x:v>173.3</x:v>
      </x:c>
      <x:c r="F2149" s="11">
        <x:v>214.1</x:v>
      </x:c>
      <x:c r="G2149" s="11">
        <x:v>1235.2</x:v>
      </x:c>
      <x:c r="H2149" s="11">
        <x:v>542.20000000000005</x:v>
      </x:c>
      <x:c r="I2149" s="11">
        <x:v>848.5</x:v>
      </x:c>
      <x:c r="J2149" s="11">
        <x:v>-979.3</x:v>
      </x:c>
      <x:c r="K2149" s="11">
        <x:v>8</x:v>
      </x:c>
      <x:c r="L2149" s="11">
        <x:v>63.2</x:v>
      </x:c>
      <x:c r="M2149" s="11">
        <x:v>0.4</x:v>
      </x:c>
      <x:c r="N2149" s="11">
        <x:v>541.79999999999995</x:v>
      </x:c>
      <x:c r="O2149" s="11">
        <x:v>771.7</x:v>
      </x:c>
      <x:c r="P2149" s="11">
        <x:v>54.5</x:v>
      </x:c>
      <x:c r="Q2149" s="11">
        <x:v>108.2</x:v>
      </x:c>
      <x:c r="R2149" s="11">
        <x:v>46.2</x:v>
      </x:c>
      <x:c r="S2149" s="11">
        <x:v>29.2</x:v>
      </x:c>
      <x:c r="T2149" s="11">
        <x:v>95.4</x:v>
      </x:c>
      <x:c r="U2149" s="11">
        <x:v>469.07679999999999</x:v>
      </x:c>
      <x:c r="V2149" s="11">
        <x:v>18</x:v>
      </x:c>
      <x:c r="W2149" s="12">
        <x:v>0</x:v>
      </x:c>
      <x:c r="X2149" s="8">
        <x:v>0</x:v>
      </x:c>
      <x:c r="Y2149" s="13">
        <x:f t="shared" si="198"/>
        <x:v>0.80943484353106032</x:v>
      </x:c>
      <x:c r="Z2149" s="13">
        <x:f t="shared" si="199"/>
        <x:v>0.59279166866631483</x:v>
      </x:c>
      <x:c r="AA2149" s="13">
        <x:f t="shared" si="200"/>
        <x:v>1.4013533618083218E-2</x:v>
      </x:c>
      <x:c r="AB2149" s="13">
        <x:f t="shared" si="201"/>
        <x:v>2.615539665018957E-2</x:v>
      </x:c>
      <x:c r="AC2149" s="13">
        <x:f t="shared" si="202"/>
        <x:v>7.723445595854922E-2</x:v>
      </x:c>
      <x:c r="AD2149" s="13">
        <x:f t="shared" si="203"/>
        <x:v>-0.46998128329414024</x:v>
      </x:c>
      <x:c r="AE2149" s="50" t="n">
        <x:f>IF(OR(NOT(ISNUMBER(Q2149)),NOT(ISNUMBER(R2149))),"",IF(Q2149&lt;R2149,1,0))</x:f>
        <x:v>0</x:v>
      </x:c>
      <x:c r="AF2149" s="50" t="n">
        <x:f>IFERROR(IF(AND(A2149=A2148,C2149=C2148+1,ISNUMBER(AE2148)),AE2148,""),"")</x:f>
        <x:v>1</x:v>
      </x:c>
      <x:c r="AG2149" s="52" t="n">
        <x:f>IFERROR(IF(AND(A2149=A2148,C2149=C2148+1,ISNUMBER(U2149),ISNUMBER(U2148),U2148&lt;&gt;0),U2149/U2148-1,""),"")</x:f>
        <x:v>0.3606407017319946</x:v>
      </x:c>
      <x:c r="AH2149" s="50" t="n">
        <x:f>IF(AND(ISNUMBER(AE2149),ISNUMBER(AF2149),ISNUMBER(AG2149)),IF(AND(AE2149=1,AF2149=1,AG2149&lt;0),1,0),"")</x:f>
        <x:v>0</x:v>
      </x:c>
      <x:c r="AI2149" s="50" t="n">
        <x:f>IF(AND(A2149=A2150,C2150=C2149+1,ISNUMBER(AH2150)),C2150,"")</x:f>
        <x:v>2016</x:v>
      </x:c>
      <x:c r="AJ2149" s="50" t="n">
        <x:f>IF(AND(A2149=A2150,C2150=C2149+1,ISNUMBER(AH2150)),AH2150,"")</x:f>
        <x:v>0</x:v>
      </x:c>
    </x:row>
    <x:row r="2150" ht="15">
      <x:c r="A2150" s="9" t="s">
        <x:v>155</x:v>
      </x:c>
      <x:c r="B2150" s="10">
        <x:v>42735</x:v>
      </x:c>
      <x:c r="C2150" s="9">
        <x:v>2016</x:v>
      </x:c>
      <x:c r="D2150" s="11">
        <x:v>2067.6999999999998</x:v>
      </x:c>
      <x:c r="E2150" s="11">
        <x:v>139.6</x:v>
      </x:c>
      <x:c r="F2150" s="11">
        <x:v>226.6</x:v>
      </x:c>
      <x:c r="G2150" s="11">
        <x:v>1274.9000000000001</x:v>
      </x:c>
      <x:c r="H2150" s="11">
        <x:v>526.29999999999995</x:v>
      </x:c>
      <x:c r="I2150" s="11">
        <x:v>792.8</x:v>
      </x:c>
      <x:c r="J2150" s="11">
        <x:v>-1039.5999999999999</x:v>
      </x:c>
      <x:c r="K2150" s="11">
        <x:v>3.1</x:v>
      </x:c>
      <x:c r="L2150" s="11">
        <x:v>71.3</x:v>
      </x:c>
      <x:c r="M2150" s="11">
        <x:v>21.3</x:v>
      </x:c>
      <x:c r="N2150" s="11">
        <x:v>505</x:v>
      </x:c>
      <x:c r="O2150" s="11">
        <x:v>790.4</x:v>
      </x:c>
      <x:c r="P2150" s="11">
        <x:v>61.5</x:v>
      </x:c>
      <x:c r="Q2150" s="11">
        <x:v>115.6</x:v>
      </x:c>
      <x:c r="R2150" s="11">
        <x:v>43.4</x:v>
      </x:c>
      <x:c r="S2150" s="11">
        <x:v>5.5</x:v>
      </x:c>
      <x:c r="T2150" s="11">
        <x:v>37</x:v>
      </x:c>
      <x:c r="U2150" s="11">
        <x:v>366.28710000000001</x:v>
      </x:c>
      <x:c r="V2150" s="11">
        <x:v>18</x:v>
      </x:c>
      <x:c r="W2150" s="12">
        <x:v>0</x:v>
      </x:c>
      <x:c r="X2150" s="8">
        <x:v>0</x:v>
      </x:c>
      <x:c r="Y2150" s="13">
        <x:f t="shared" si="198"/>
        <x:v>0.61606354810238306</x:v>
      </x:c>
      <x:c r="Z2150" s="13">
        <x:f t="shared" si="199"/>
        <x:v>0.61657880737050841</x:v>
      </x:c>
      <x:c r="AA2150" s="13">
        <x:f t="shared" si="200"/>
        <x:v>2.6599603424094405E-3</x:v>
      </x:c>
      <x:c r="AB2150" s="13">
        <x:f t="shared" si="201"/>
        <x:v>2.97431929196692E-2</x:v>
      </x:c>
      <x:c r="AC2150" s="13">
        <x:f t="shared" si="202"/>
        <x:v>2.9021884069338769E-2</x:v>
      </x:c>
      <x:c r="AD2150" s="13">
        <x:f t="shared" si="203"/>
        <x:v>-0.50278086763070073</x:v>
      </x:c>
      <x:c r="AE2150" s="50" t="n">
        <x:f>IF(OR(NOT(ISNUMBER(Q2150)),NOT(ISNUMBER(R2150))),"",IF(Q2150&lt;R2150,1,0))</x:f>
        <x:v>0</x:v>
      </x:c>
      <x:c r="AF2150" s="50" t="n">
        <x:f>IFERROR(IF(AND(A2150=A2149,C2150=C2149+1,ISNUMBER(AE2149)),AE2149,""),"")</x:f>
        <x:v>0</x:v>
      </x:c>
      <x:c r="AG2150" s="52" t="n">
        <x:f>IFERROR(IF(AND(A2150=A2149,C2150=C2149+1,ISNUMBER(U2150),ISNUMBER(U2149),U2149&lt;&gt;0),U2150/U2149-1,""),"")</x:f>
        <x:v>-0.21913192040194696</x:v>
      </x:c>
      <x:c r="AH2150" s="50" t="n">
        <x:f>IF(AND(ISNUMBER(AE2150),ISNUMBER(AF2150),ISNUMBER(AG2150)),IF(AND(AE2150=1,AF2150=1,AG2150&lt;0),1,0),"")</x:f>
        <x:v>0</x:v>
      </x:c>
      <x:c r="AI2150" s="50" t="n">
        <x:f>IF(AND(A2150=A2151,C2151=C2150+1,ISNUMBER(AH2151)),C2151,"")</x:f>
        <x:v>2017</x:v>
      </x:c>
      <x:c r="AJ2150" s="50" t="n">
        <x:f>IF(AND(A2150=A2151,C2151=C2150+1,ISNUMBER(AH2151)),AH2151,"")</x:f>
        <x:v>0</x:v>
      </x:c>
    </x:row>
    <x:row r="2151" ht="15">
      <x:c r="A2151" s="9" t="s">
        <x:v>155</x:v>
      </x:c>
      <x:c r="B2151" s="10">
        <x:v>43100</x:v>
      </x:c>
      <x:c r="C2151" s="9">
        <x:v>2017</x:v>
      </x:c>
      <x:c r="D2151" s="11">
        <x:v>2188.5</x:v>
      </x:c>
      <x:c r="E2151" s="11">
        <x:v>174.9</x:v>
      </x:c>
      <x:c r="F2151" s="11">
        <x:v>224.4</x:v>
      </x:c>
      <x:c r="G2151" s="11">
        <x:v>1239.2</x:v>
      </x:c>
      <x:c r="H2151" s="11">
        <x:v>520</x:v>
      </x:c>
      <x:c r="I2151" s="11">
        <x:v>949.3</x:v>
      </x:c>
      <x:c r="J2151" s="11">
        <x:v>-884.8</x:v>
      </x:c>
      <x:c r="K2151" s="11">
        <x:v>23.6</x:v>
      </x:c>
      <x:c r="L2151" s="11">
        <x:v>76.400000000000006</x:v>
      </x:c>
      <x:c r="M2151" s="11">
        <x:v>0</x:v>
      </x:c>
      <x:c r="N2151" s="11">
        <x:v>520</x:v>
      </x:c>
      <x:c r="O2151" s="11">
        <x:v>819.2</x:v>
      </x:c>
      <x:c r="P2151" s="11">
        <x:v>69.3</x:v>
      </x:c>
      <x:c r="Q2151" s="11">
        <x:v>122.2</x:v>
      </x:c>
      <x:c r="R2151" s="11">
        <x:v>46.1</x:v>
      </x:c>
      <x:c r="S2151" s="11">
        <x:v>7.2</x:v>
      </x:c>
      <x:c r="T2151" s="11">
        <x:v>52.4</x:v>
      </x:c>
      <x:c r="U2151" s="11">
        <x:v>317.7552</x:v>
      </x:c>
      <x:c r="V2151" s="11">
        <x:v>18</x:v>
      </x:c>
      <x:c r="W2151" s="12">
        <x:v>0</x:v>
      </x:c>
      <x:c r="X2151" s="8">
        <x:v>0</x:v>
      </x:c>
      <x:c r="Y2151" s="13">
        <x:f t="shared" si="198"/>
        <x:v>0.77941176470588236</x:v>
      </x:c>
      <x:c r="Z2151" s="13">
        <x:f t="shared" si="199"/>
        <x:v>0.56623257939227789</x:v>
      </x:c>
      <x:c r="AA2151" s="13">
        <x:f t="shared" si="200"/>
        <x:v>3.2899246058944484E-3</x:v>
      </x:c>
      <x:c r="AB2151" s="13">
        <x:f t="shared" si="201"/>
        <x:v>3.1665524331734064E-2</x:v>
      </x:c>
      <x:c r="AC2151" s="13">
        <x:f t="shared" si="202"/>
        <x:v>4.228534538411878E-2</x:v>
      </x:c>
      <x:c r="AD2151" s="13">
        <x:f t="shared" si="203"/>
        <x:v>-0.40429517934658438</x:v>
      </x:c>
      <x:c r="AE2151" s="50" t="n">
        <x:f>IF(OR(NOT(ISNUMBER(Q2151)),NOT(ISNUMBER(R2151))),"",IF(Q2151&lt;R2151,1,0))</x:f>
        <x:v>0</x:v>
      </x:c>
      <x:c r="AF2151" s="50" t="n">
        <x:f>IFERROR(IF(AND(A2151=A2150,C2151=C2150+1,ISNUMBER(AE2150)),AE2150,""),"")</x:f>
        <x:v>0</x:v>
      </x:c>
      <x:c r="AG2151" s="52" t="n">
        <x:f>IFERROR(IF(AND(A2151=A2150,C2151=C2150+1,ISNUMBER(U2151),ISNUMBER(U2150),U2150&lt;&gt;0),U2151/U2150-1,""),"")</x:f>
        <x:v>-0.13249688563970718</x:v>
      </x:c>
      <x:c r="AH2151" s="50" t="n">
        <x:f>IF(AND(ISNUMBER(AE2151),ISNUMBER(AF2151),ISNUMBER(AG2151)),IF(AND(AE2151=1,AF2151=1,AG2151&lt;0),1,0),"")</x:f>
        <x:v>0</x:v>
      </x:c>
      <x:c r="AI2151" s="50" t="n">
        <x:f>IF(AND(A2151=A2152,C2152=C2151+1,ISNUMBER(AH2152)),C2152,"")</x:f>
        <x:v>2018</x:v>
      </x:c>
      <x:c r="AJ2151" s="50" t="n">
        <x:f>IF(AND(A2151=A2152,C2152=C2151+1,ISNUMBER(AH2152)),AH2152,"")</x:f>
        <x:v>0</x:v>
      </x:c>
    </x:row>
    <x:row r="2152" ht="15">
      <x:c r="A2152" s="9" t="s">
        <x:v>155</x:v>
      </x:c>
      <x:c r="B2152" s="10">
        <x:v>43465</x:v>
      </x:c>
      <x:c r="C2152" s="9">
        <x:v>2018</x:v>
      </x:c>
      <x:c r="D2152" s="11">
        <x:v>2231</x:v>
      </x:c>
      <x:c r="E2152" s="11">
        <x:v>194.8</x:v>
      </x:c>
      <x:c r="F2152" s="11">
        <x:v>249.3</x:v>
      </x:c>
      <x:c r="G2152" s="11">
        <x:v>1268.2</x:v>
      </x:c>
      <x:c r="H2152" s="11">
        <x:v>497.7</x:v>
      </x:c>
      <x:c r="I2152" s="11">
        <x:v>962.8</x:v>
      </x:c>
      <x:c r="J2152" s="11">
        <x:v>-872.7</x:v>
      </x:c>
      <x:c r="K2152" s="11">
        <x:v>27.8</x:v>
      </x:c>
      <x:c r="L2152" s="11">
        <x:v>77.8</x:v>
      </x:c>
      <x:c r="M2152" s="11">
        <x:v>0</x:v>
      </x:c>
      <x:c r="N2152" s="11">
        <x:v>497.7</x:v>
      </x:c>
      <x:c r="O2152" s="11">
        <x:v>824.3</x:v>
      </x:c>
      <x:c r="P2152" s="11">
        <x:v>4.5</x:v>
      </x:c>
      <x:c r="Q2152" s="11">
        <x:v>55.9</x:v>
      </x:c>
      <x:c r="R2152" s="11">
        <x:v>42.4</x:v>
      </x:c>
      <x:c r="S2152" s="11">
        <x:v>-33.799999999999997</x:v>
      </x:c>
      <x:c r="T2152" s="11">
        <x:v>57.7</x:v>
      </x:c>
      <x:c r="U2152" s="11">
        <x:v>307.55399999999997</x:v>
      </x:c>
      <x:c r="V2152" s="11">
        <x:v>18</x:v>
      </x:c>
      <x:c r="W2152" s="12">
        <x:v>0</x:v>
      </x:c>
      <x:c r="X2152" s="8">
        <x:v>0</x:v>
      </x:c>
      <x:c r="Y2152" s="13">
        <x:f t="shared" si="198"/>
        <x:v>0.78138788608102694</x:v>
      </x:c>
      <x:c r="Z2152" s="13">
        <x:f t="shared" si="199"/>
        <x:v>0.56844464365755265</x:v>
      </x:c>
      <x:c r="AA2152" s="13">
        <x:f t="shared" si="200"/>
        <x:v>-1.5150156880322724E-2</x:v>
      </x:c>
      <x:c r="AB2152" s="13">
        <x:f t="shared" si="201"/>
        <x:v>2.0170327207530256E-3</x:v>
      </x:c>
      <x:c r="AC2152" s="13">
        <x:f t="shared" si="202"/>
        <x:v>4.5497555590600855E-2</x:v>
      </x:c>
      <x:c r="AD2152" s="13">
        <x:f t="shared" si="203"/>
        <x:v>-0.39116987897803679</x:v>
      </x:c>
      <x:c r="AE2152" s="50" t="n">
        <x:f>IF(OR(NOT(ISNUMBER(Q2152)),NOT(ISNUMBER(R2152))),"",IF(Q2152&lt;R2152,1,0))</x:f>
        <x:v>0</x:v>
      </x:c>
      <x:c r="AF2152" s="50" t="n">
        <x:f>IFERROR(IF(AND(A2152=A2151,C2152=C2151+1,ISNUMBER(AE2151)),AE2151,""),"")</x:f>
        <x:v>0</x:v>
      </x:c>
      <x:c r="AG2152" s="52" t="n">
        <x:f>IFERROR(IF(AND(A2152=A2151,C2152=C2151+1,ISNUMBER(U2152),ISNUMBER(U2151),U2151&lt;&gt;0),U2152/U2151-1,""),"")</x:f>
        <x:v>-0.032103959274309424</x:v>
      </x:c>
      <x:c r="AH2152" s="50" t="n">
        <x:f>IF(AND(ISNUMBER(AE2152),ISNUMBER(AF2152),ISNUMBER(AG2152)),IF(AND(AE2152=1,AF2152=1,AG2152&lt;0),1,0),"")</x:f>
        <x:v>0</x:v>
      </x:c>
      <x:c r="AI2152" s="50" t="n">
        <x:f>IF(AND(A2152=A2153,C2153=C2152+1,ISNUMBER(AH2153)),C2153,"")</x:f>
        <x:v>2019</x:v>
      </x:c>
      <x:c r="AJ2152" s="50" t="n">
        <x:f>IF(AND(A2152=A2153,C2153=C2152+1,ISNUMBER(AH2153)),AH2153,"")</x:f>
        <x:v>0</x:v>
      </x:c>
    </x:row>
    <x:row r="2153" ht="15">
      <x:c r="A2153" s="9" t="s">
        <x:v>155</x:v>
      </x:c>
      <x:c r="B2153" s="10">
        <x:v>43830</x:v>
      </x:c>
      <x:c r="C2153" s="9">
        <x:v>2019</x:v>
      </x:c>
      <x:c r="D2153" s="11">
        <x:v>3029.8</x:v>
      </x:c>
      <x:c r="E2153" s="11">
        <x:v>335.9</x:v>
      </x:c>
      <x:c r="F2153" s="11">
        <x:v>344.4</x:v>
      </x:c>
      <x:c r="G2153" s="11">
        <x:v>1349.8</x:v>
      </x:c>
      <x:c r="H2153" s="11">
        <x:v>607.5</x:v>
      </x:c>
      <x:c r="I2153" s="11">
        <x:v>1680</x:v>
      </x:c>
      <x:c r="J2153" s="11">
        <x:v>-156.6</x:v>
      </x:c>
      <x:c r="K2153" s="11">
        <x:v>177.9</x:v>
      </x:c>
      <x:c r="L2153" s="11">
        <x:v>68</x:v>
      </x:c>
      <x:c r="M2153" s="11">
        <x:v>87.5</x:v>
      </x:c>
      <x:c r="N2153" s="11">
        <x:v>520</x:v>
      </x:c>
      <x:c r="O2153" s="11">
        <x:v>847.1</x:v>
      </x:c>
      <x:c r="P2153" s="11">
        <x:v>95.3</x:v>
      </x:c>
      <x:c r="Q2153" s="11">
        <x:v>144.6</x:v>
      </x:c>
      <x:c r="R2153" s="11">
        <x:v>41.7</x:v>
      </x:c>
      <x:c r="S2153" s="11">
        <x:v>46.5</x:v>
      </x:c>
      <x:c r="T2153" s="11">
        <x:v>85.9</x:v>
      </x:c>
      <x:c r="U2153" s="11">
        <x:v>207.81129999999999</x:v>
      </x:c>
      <x:c r="V2153" s="11">
        <x:v>18</x:v>
      </x:c>
      <x:c r="W2153" s="12">
        <x:v>0</x:v>
      </x:c>
      <x:c r="X2153" s="8">
        <x:v>0</x:v>
      </x:c>
      <x:c r="Y2153" s="13">
        <x:f t="shared" si="198"/>
        <x:v>0.9753193960511034</x:v>
      </x:c>
      <x:c r="Z2153" s="13">
        <x:f t="shared" si="199"/>
        <x:v>0.44550795432041712</x:v>
      </x:c>
      <x:c r="AA2153" s="13">
        <x:f t="shared" si="200"/>
        <x:v>1.5347547692917024E-2</x:v>
      </x:c>
      <x:c r="AB2153" s="13">
        <x:f t="shared" si="201"/>
        <x:v>3.1454221400752519E-2</x:v>
      </x:c>
      <x:c r="AC2153" s="13">
        <x:f t="shared" si="202"/>
        <x:v>6.3639057638168628E-2</x:v>
      </x:c>
      <x:c r="AD2153" s="13">
        <x:f t="shared" si="203"/>
        <x:v>-5.1686579972275395E-2</x:v>
      </x:c>
      <x:c r="AE2153" s="50" t="n">
        <x:f>IF(OR(NOT(ISNUMBER(Q2153)),NOT(ISNUMBER(R2153))),"",IF(Q2153&lt;R2153,1,0))</x:f>
        <x:v>0</x:v>
      </x:c>
      <x:c r="AF2153" s="50" t="n">
        <x:f>IFERROR(IF(AND(A2153=A2152,C2153=C2152+1,ISNUMBER(AE2152)),AE2152,""),"")</x:f>
        <x:v>0</x:v>
      </x:c>
      <x:c r="AG2153" s="52" t="n">
        <x:f>IFERROR(IF(AND(A2153=A2152,C2153=C2152+1,ISNUMBER(U2153),ISNUMBER(U2152),U2152&lt;&gt;0),U2153/U2152-1,""),"")</x:f>
        <x:v>-0.3243095521436886</x:v>
      </x:c>
      <x:c r="AH2153" s="50" t="n">
        <x:f>IF(AND(ISNUMBER(AE2153),ISNUMBER(AF2153),ISNUMBER(AG2153)),IF(AND(AE2153=1,AF2153=1,AG2153&lt;0),1,0),"")</x:f>
        <x:v>0</x:v>
      </x:c>
      <x:c r="AI2153" s="50" t="n">
        <x:f>IF(AND(A2153=A2154,C2154=C2153+1,ISNUMBER(AH2154)),C2154,"")</x:f>
        <x:v>2020</x:v>
      </x:c>
      <x:c r="AJ2153" s="50" t="n">
        <x:f>IF(AND(A2153=A2154,C2154=C2153+1,ISNUMBER(AH2154)),AH2154,"")</x:f>
        <x:v>0</x:v>
      </x:c>
    </x:row>
    <x:row r="2154" ht="15">
      <x:c r="A2154" s="9" t="s">
        <x:v>155</x:v>
      </x:c>
      <x:c r="B2154" s="10">
        <x:v>44196</x:v>
      </x:c>
      <x:c r="C2154" s="9">
        <x:v>2020</x:v>
      </x:c>
      <x:c r="D2154" s="11">
        <x:v>2274.9</x:v>
      </x:c>
      <x:c r="E2154" s="11">
        <x:v>156.5</x:v>
      </x:c>
      <x:c r="F2154" s="11">
        <x:v>263.7</x:v>
      </x:c>
      <x:c r="G2154" s="11">
        <x:v>1091.3</x:v>
      </x:c>
      <x:c r="H2154" s="11">
        <x:v>336.9</x:v>
      </x:c>
      <x:c r="I2154" s="11">
        <x:v>1183.5999999999999</x:v>
      </x:c>
      <x:c r="J2154" s="11">
        <x:v>755.1</x:v>
      </x:c>
      <x:c r="K2154" s="11">
        <x:v>4.2</x:v>
      </x:c>
      <x:c r="L2154" s="11">
        <x:v>68.8</x:v>
      </x:c>
      <x:c r="M2154" s="11">
        <x:v>5.4</x:v>
      </x:c>
      <x:c r="N2154" s="11">
        <x:v>331.5</x:v>
      </x:c>
      <x:c r="O2154" s="11">
        <x:v>947</x:v>
      </x:c>
      <x:c r="P2154" s="11">
        <x:v>152.6</x:v>
      </x:c>
      <x:c r="Q2154" s="11">
        <x:v>202.1</x:v>
      </x:c>
      <x:c r="R2154" s="11">
        <x:v>35.1</x:v>
      </x:c>
      <x:c r="S2154" s="11">
        <x:v>106</x:v>
      </x:c>
      <x:c r="T2154" s="11">
        <x:v>90.3</x:v>
      </x:c>
      <x:c r="U2154" s="11">
        <x:v>808.95</x:v>
      </x:c>
      <x:c r="V2154" s="11">
        <x:v>18</x:v>
      </x:c>
      <x:c r="W2154" s="12">
        <x:v>0</x:v>
      </x:c>
      <x:c r="X2154" s="8">
        <x:v>0</x:v>
      </x:c>
      <x:c r="Y2154" s="13">
        <x:f t="shared" si="198"/>
        <x:v>0.5934774364808495</x:v>
      </x:c>
      <x:c r="Z2154" s="13">
        <x:f t="shared" si="199"/>
        <x:v>0.47971339399534041</x:v>
      </x:c>
      <x:c r="AA2154" s="13">
        <x:f t="shared" si="200"/>
        <x:v>4.6595454745263526E-2</x:v>
      </x:c>
      <x:c r="AB2154" s="13">
        <x:f t="shared" si="201"/>
        <x:v>6.7079871642709565E-2</x:v>
      </x:c>
      <x:c r="AC2154" s="13">
        <x:f t="shared" si="202"/>
        <x:v>8.2745349583066063E-2</x:v>
      </x:c>
      <x:c r="AD2154" s="13">
        <x:f t="shared" si="203"/>
        <x:v>0.33192667809574045</x:v>
      </x:c>
      <x:c r="AE2154" s="50" t="n">
        <x:f>IF(OR(NOT(ISNUMBER(Q2154)),NOT(ISNUMBER(R2154))),"",IF(Q2154&lt;R2154,1,0))</x:f>
        <x:v>0</x:v>
      </x:c>
      <x:c r="AF2154" s="50" t="n">
        <x:f>IFERROR(IF(AND(A2154=A2153,C2154=C2153+1,ISNUMBER(AE2153)),AE2153,""),"")</x:f>
        <x:v>0</x:v>
      </x:c>
      <x:c r="AG2154" s="52" t="n">
        <x:f>IFERROR(IF(AND(A2154=A2153,C2154=C2153+1,ISNUMBER(U2154),ISNUMBER(U2153),U2153&lt;&gt;0),U2154/U2153-1,""),"")</x:f>
        <x:v>2.892714207552718</x:v>
      </x:c>
      <x:c r="AH2154" s="50" t="n">
        <x:f>IF(AND(ISNUMBER(AE2154),ISNUMBER(AF2154),ISNUMBER(AG2154)),IF(AND(AE2154=1,AF2154=1,AG2154&lt;0),1,0),"")</x:f>
        <x:v>0</x:v>
      </x:c>
      <x:c r="AI2154" s="50" t="n">
        <x:f>IF(AND(A2154=A2155,C2155=C2154+1,ISNUMBER(AH2155)),C2155,"")</x:f>
        <x:v>2021</x:v>
      </x:c>
      <x:c r="AJ2154" s="50" t="n">
        <x:f>IF(AND(A2154=A2155,C2155=C2154+1,ISNUMBER(AH2155)),AH2155,"")</x:f>
        <x:v>0</x:v>
      </x:c>
    </x:row>
    <x:row r="2155" ht="15">
      <x:c r="A2155" s="9" t="s">
        <x:v>155</x:v>
      </x:c>
      <x:c r="B2155" s="10">
        <x:v>44561</x:v>
      </x:c>
      <x:c r="C2155" s="9">
        <x:v>2021</x:v>
      </x:c>
      <x:c r="D2155" s="11">
        <x:v>2533.5</x:v>
      </x:c>
      <x:c r="E2155" s="11">
        <x:v>231.3</x:v>
      </x:c>
      <x:c r="F2155" s="11">
        <x:v>258.7</x:v>
      </x:c>
      <x:c r="G2155" s="11">
        <x:v>1026.5999999999999</x:v>
      </x:c>
      <x:c r="H2155" s="11">
        <x:v>339.3</x:v>
      </x:c>
      <x:c r="I2155" s="11">
        <x:v>1506.9</x:v>
      </x:c>
      <x:c r="J2155" s="11">
        <x:v>1076.7</x:v>
      </x:c>
      <x:c r="K2155" s="11">
        <x:v>54.3</x:v>
      </x:c>
      <x:c r="L2155" s="11">
        <x:v>78.099999999999994</x:v>
      </x:c>
      <x:c r="M2155" s="11">
        <x:v>2.1</x:v>
      </x:c>
      <x:c r="N2155" s="11">
        <x:v>337.2</x:v>
      </x:c>
      <x:c r="O2155" s="11">
        <x:v>900.5</x:v>
      </x:c>
      <x:c r="P2155" s="11">
        <x:v>131.1</x:v>
      </x:c>
      <x:c r="Q2155" s="11">
        <x:v>177.3</x:v>
      </x:c>
      <x:c r="R2155" s="11">
        <x:v>29.1</x:v>
      </x:c>
      <x:c r="S2155" s="11">
        <x:v>77.5</x:v>
      </x:c>
      <x:c r="T2155" s="11">
        <x:v>90.1</x:v>
      </x:c>
      <x:c r="U2155" s="11">
        <x:v>997.37980000000005</x:v>
      </x:c>
      <x:c r="V2155" s="11">
        <x:v>18</x:v>
      </x:c>
      <x:c r="W2155" s="12">
        <x:v>0</x:v>
      </x:c>
      <x:c r="X2155" s="8">
        <x:v>0</x:v>
      </x:c>
      <x:c r="Y2155" s="13">
        <x:f t="shared" si="198"/>
        <x:v>0.89408581368380369</x:v>
      </x:c>
      <x:c r="Z2155" s="13">
        <x:f t="shared" si="199"/>
        <x:v>0.40521018354055649</x:v>
      </x:c>
      <x:c r="AA2155" s="13">
        <x:f t="shared" si="200"/>
        <x:v>3.0590092757055456E-2</x:v>
      </x:c>
      <x:c r="AB2155" s="13">
        <x:f t="shared" si="201"/>
        <x:v>5.1746595618709292E-2</x:v>
      </x:c>
      <x:c r="AC2155" s="13">
        <x:f t="shared" si="202"/>
        <x:v>8.7765439314241189E-2</x:v>
      </x:c>
      <x:c r="AD2155" s="13">
        <x:f t="shared" si="203"/>
        <x:v>0.42498519834221432</x:v>
      </x:c>
      <x:c r="AE2155" s="50" t="n">
        <x:f>IF(OR(NOT(ISNUMBER(Q2155)),NOT(ISNUMBER(R2155))),"",IF(Q2155&lt;R2155,1,0))</x:f>
        <x:v>0</x:v>
      </x:c>
      <x:c r="AF2155" s="50" t="n">
        <x:f>IFERROR(IF(AND(A2155=A2154,C2155=C2154+1,ISNUMBER(AE2154)),AE2154,""),"")</x:f>
        <x:v>0</x:v>
      </x:c>
      <x:c r="AG2155" s="52" t="n">
        <x:f>IFERROR(IF(AND(A2155=A2154,C2155=C2154+1,ISNUMBER(U2155),ISNUMBER(U2154),U2154&lt;&gt;0),U2155/U2154-1,""),"")</x:f>
        <x:v>0.2329313307373757</x:v>
      </x:c>
      <x:c r="AH2155" s="50" t="n">
        <x:f>IF(AND(ISNUMBER(AE2155),ISNUMBER(AF2155),ISNUMBER(AG2155)),IF(AND(AE2155=1,AF2155=1,AG2155&lt;0),1,0),"")</x:f>
        <x:v>0</x:v>
      </x:c>
      <x:c r="AI2155" s="50" t="n">
        <x:f>IF(AND(A2155=A2156,C2156=C2155+1,ISNUMBER(AH2156)),C2156,"")</x:f>
        <x:v>2022</x:v>
      </x:c>
      <x:c r="AJ2155" s="50" t="n">
        <x:f>IF(AND(A2155=A2156,C2156=C2155+1,ISNUMBER(AH2156)),AH2156,"")</x:f>
        <x:v>0</x:v>
      </x:c>
    </x:row>
    <x:row r="2156" ht="15">
      <x:c r="A2156" s="9" t="s">
        <x:v>155</x:v>
      </x:c>
      <x:c r="B2156" s="10">
        <x:v>44926</x:v>
      </x:c>
      <x:c r="C2156" s="9">
        <x:v>2022</x:v>
      </x:c>
      <x:c r="D2156" s="11">
        <x:v>2405.9</x:v>
      </x:c>
      <x:c r="E2156" s="11">
        <x:v>262.8</x:v>
      </x:c>
      <x:c r="F2156" s="11">
        <x:v>272.3</x:v>
      </x:c>
      <x:c r="G2156" s="11">
        <x:v>999.9</x:v>
      </x:c>
      <x:c r="H2156" s="11">
        <x:v>338.7</x:v>
      </x:c>
      <x:c r="I2156" s="11">
        <x:v>1406</x:v>
      </x:c>
      <x:c r="J2156" s="11">
        <x:v>974.3</x:v>
      </x:c>
      <x:c r="K2156" s="11">
        <x:v>64.400000000000006</x:v>
      </x:c>
      <x:c r="L2156" s="11">
        <x:v>93.7</x:v>
      </x:c>
      <x:c r="M2156" s="11">
        <x:v>3.1</x:v>
      </x:c>
      <x:c r="N2156" s="11">
        <x:v>335.6</x:v>
      </x:c>
      <x:c r="O2156" s="11">
        <x:v>1006.4</x:v>
      </x:c>
      <x:c r="P2156" s="11">
        <x:v>132.19999999999999</x:v>
      </x:c>
      <x:c r="Q2156" s="11">
        <x:v>177.7</x:v>
      </x:c>
      <x:c r="R2156" s="11">
        <x:v>21.7</x:v>
      </x:c>
      <x:c r="S2156" s="11">
        <x:v>91.6</x:v>
      </x:c>
      <x:c r="T2156" s="11">
        <x:v>87.2</x:v>
      </x:c>
      <x:c r="U2156" s="11">
        <x:v>1059.0798</x:v>
      </x:c>
      <x:c r="V2156" s="11">
        <x:v>18</x:v>
      </x:c>
      <x:c r="W2156" s="12">
        <x:v>0</x:v>
      </x:c>
      <x:c r="X2156" s="8">
        <x:v>0</x:v>
      </x:c>
      <x:c r="Y2156" s="13">
        <x:f t="shared" si="198"/>
        <x:v>0.96511200881380832</x:v>
      </x:c>
      <x:c r="Z2156" s="13">
        <x:f t="shared" si="199"/>
        <x:v>0.41560330853318922</x:v>
      </x:c>
      <x:c r="AA2156" s="13">
        <x:f t="shared" si="200"/>
        <x:v>3.8073070368676999E-2</x:v>
      </x:c>
      <x:c r="AB2156" s="13">
        <x:f t="shared" si="201"/>
        <x:v>5.4948252213308943E-2</x:v>
      </x:c>
      <x:c r="AC2156" s="13">
        <x:f t="shared" si="202"/>
        <x:v>8.7208720872087211E-2</x:v>
      </x:c>
      <x:c r="AD2156" s="13">
        <x:f t="shared" si="203"/>
        <x:v>0.40496279978386462</x:v>
      </x:c>
      <x:c r="AE2156" s="50" t="n">
        <x:f>IF(OR(NOT(ISNUMBER(Q2156)),NOT(ISNUMBER(R2156))),"",IF(Q2156&lt;R2156,1,0))</x:f>
        <x:v>0</x:v>
      </x:c>
      <x:c r="AF2156" s="50" t="n">
        <x:f>IFERROR(IF(AND(A2156=A2155,C2156=C2155+1,ISNUMBER(AE2155)),AE2155,""),"")</x:f>
        <x:v>0</x:v>
      </x:c>
      <x:c r="AG2156" s="52" t="n">
        <x:f>IFERROR(IF(AND(A2156=A2155,C2156=C2155+1,ISNUMBER(U2156),ISNUMBER(U2155),U2155&lt;&gt;0),U2156/U2155-1,""),"")</x:f>
        <x:v>0.061862091050971735</x:v>
      </x:c>
      <x:c r="AH2156" s="50" t="n">
        <x:f>IF(AND(ISNUMBER(AE2156),ISNUMBER(AF2156),ISNUMBER(AG2156)),IF(AND(AE2156=1,AF2156=1,AG2156&lt;0),1,0),"")</x:f>
        <x:v>0</x:v>
      </x:c>
      <x:c r="AI2156" s="50" t="n">
        <x:f>IF(AND(A2156=A2157,C2157=C2156+1,ISNUMBER(AH2157)),C2157,"")</x:f>
        <x:v>2023</x:v>
      </x:c>
      <x:c r="AJ2156" s="50" t="n">
        <x:f>IF(AND(A2156=A2157,C2157=C2156+1,ISNUMBER(AH2157)),AH2157,"")</x:f>
        <x:v>0</x:v>
      </x:c>
    </x:row>
    <x:row r="2157" ht="15">
      <x:c r="A2157" s="9" t="s">
        <x:v>155</x:v>
      </x:c>
      <x:c r="B2157" s="10">
        <x:v>45291</x:v>
      </x:c>
      <x:c r="C2157" s="9">
        <x:v>2023</x:v>
      </x:c>
      <x:c r="D2157" s="11">
        <x:v>2332</x:v>
      </x:c>
      <x:c r="E2157" s="11">
        <x:v>316.89999999999998</x:v>
      </x:c>
      <x:c r="F2157" s="11">
        <x:v>278.3</x:v>
      </x:c>
      <x:c r="G2157" s="11">
        <x:v>1005.1</x:v>
      </x:c>
      <x:c r="H2157" s="11">
        <x:v>337.9</x:v>
      </x:c>
      <x:c r="I2157" s="11">
        <x:v>1326.9</x:v>
      </x:c>
      <x:c r="J2157" s="11">
        <x:v>894.9</x:v>
      </x:c>
      <x:c r="K2157" s="11">
        <x:v>102.3</x:v>
      </x:c>
      <x:c r="L2157" s="11">
        <x:v>98.9</x:v>
      </x:c>
      <x:c r="M2157" s="11">
        <x:v>2.7</x:v>
      </x:c>
      <x:c r="N2157" s="11">
        <x:v>335.2</x:v>
      </x:c>
      <x:c r="O2157" s="11">
        <x:v>1137.5</x:v>
      </x:c>
      <x:c r="P2157" s="11">
        <x:v>177.7</x:v>
      </x:c>
      <x:c r="Q2157" s="11">
        <x:v>223</x:v>
      </x:c>
      <x:c r="R2157" s="11">
        <x:v>30.4</x:v>
      </x:c>
      <x:c r="S2157" s="11">
        <x:v>112.5</x:v>
      </x:c>
      <x:c r="T2157" s="11">
        <x:v>121.7</x:v>
      </x:c>
      <x:c r="U2157" s="11">
        <x:v>1297.9809</x:v>
      </x:c>
      <x:c r="V2157" s="11">
        <x:v>18</x:v>
      </x:c>
      <x:c r="W2157" s="12">
        <x:v>0</x:v>
      </x:c>
      <x:c r="X2157" s="8">
        <x:v>0</x:v>
      </x:c>
      <x:c r="Y2157" s="13">
        <x:f t="shared" si="198"/>
        <x:v>1.1386992454186129</x:v>
      </x:c>
      <x:c r="Z2157" s="13">
        <x:f t="shared" si="199"/>
        <x:v>0.4310034305317324</x:v>
      </x:c>
      <x:c r="AA2157" s="13">
        <x:f t="shared" si="200"/>
        <x:v>4.8241852487135507E-2</x:v>
      </x:c>
      <x:c r="AB2157" s="13">
        <x:f t="shared" si="201"/>
        <x:v>7.6200686106346477E-2</x:v>
      </x:c>
      <x:c r="AC2157" s="13">
        <x:f t="shared" si="202"/>
        <x:v>0.12108247935528803</x:v>
      </x:c>
      <x:c r="AD2157" s="13">
        <x:f t="shared" si="203"/>
        <x:v>0.38374785591766725</x:v>
      </x:c>
      <x:c r="AE2157" s="50" t="n">
        <x:f>IF(OR(NOT(ISNUMBER(Q2157)),NOT(ISNUMBER(R2157))),"",IF(Q2157&lt;R2157,1,0))</x:f>
        <x:v>0</x:v>
      </x:c>
      <x:c r="AF2157" s="50" t="n">
        <x:f>IFERROR(IF(AND(A2157=A2156,C2157=C2156+1,ISNUMBER(AE2156)),AE2156,""),"")</x:f>
        <x:v>0</x:v>
      </x:c>
      <x:c r="AG2157" s="52" t="n">
        <x:f>IFERROR(IF(AND(A2157=A2156,C2157=C2156+1,ISNUMBER(U2157),ISNUMBER(U2156),U2156&lt;&gt;0),U2157/U2156-1,""),"")</x:f>
        <x:v>0.22557422018624096</x:v>
      </x:c>
      <x:c r="AH2157" s="50" t="n">
        <x:f>IF(AND(ISNUMBER(AE2157),ISNUMBER(AF2157),ISNUMBER(AG2157)),IF(AND(AE2157=1,AF2157=1,AG2157&lt;0),1,0),"")</x:f>
        <x:v>0</x:v>
      </x:c>
      <x:c r="AI2157" s="50" t="str">
        <x:f>IF(AND(A2157=A2158,C2158=C2157+1,ISNUMBER(AH2158)),C2158,"")</x:f>
      </x:c>
      <x:c r="AJ2157" s="50" t="str">
        <x:f>IF(AND(A2157=A2158,C2158=C2157+1,ISNUMBER(AH2158)),AH2158,"")</x:f>
      </x:c>
    </x:row>
    <x:row r="2158" ht="15">
      <x:c r="A2158" s="9" t="s">
        <x:v>156</x:v>
      </x:c>
      <x:c r="B2158" s="10">
        <x:v>39447</x:v>
      </x:c>
      <x:c r="C2158" s="9">
        <x:v>2007</x:v>
      </x:c>
      <x:c r="D2158" s="11">
        <x:v>125.557</x:v>
      </x:c>
      <x:c r="E2158" s="11">
        <x:v>28.413</x:v>
      </x:c>
      <x:c r="F2158" s="11">
        <x:v>39.173999999999999</x:v>
      </x:c>
      <x:c r="G2158" s="11">
        <x:v>169.45</x:v>
      </x:c>
      <x:c r="H2158" s="11">
        <x:v>101.97499999999999</x:v>
      </x:c>
      <x:c r="I2158" s="11">
        <x:v>-43.893000000000001</x:v>
      </x:c>
      <x:c r="J2158" s="11">
        <x:v>-293.18599999999998</x:v>
      </x:c>
      <x:c r="K2158" s="11">
        <x:v>10.891</x:v>
      </x:c>
      <x:c r="L2158" s="11">
        <x:v>8.3000000000000007</x:v>
      </x:c>
      <x:c r="M2158" s="11">
        <x:v>5.9420000000000002</x:v>
      </x:c>
      <x:c r="N2158" s="11">
        <x:v>96.033000000000001</x:v>
      </x:c>
      <x:c r="O2158" s="11">
        <x:v>272.85599999999999</x:v>
      </x:c>
      <x:c r="P2158" s="11">
        <x:v>-29.478000000000002</x:v>
      </x:c>
      <x:c r="Q2158" s="11">
        <x:v>-9.4619999999999997</x:v>
      </x:c>
      <x:c r="R2158" s="11">
        <x:v>10.888</x:v>
      </x:c>
      <x:c r="S2158" s="11">
        <x:v>-40.154000000000003</x:v>
      </x:c>
      <x:c r="T2158" s="11">
        <x:v>-24.24</x:v>
      </x:c>
      <x:c r="U2158" s="11" t="s">
        <x:v>40</x:v>
      </x:c>
      <x:c r="V2158" s="11">
        <x:v>17</x:v>
      </x:c>
      <x:c r="W2158" s="12">
        <x:v>1</x:v>
      </x:c>
      <x:c r="X2158" s="8">
        <x:v>0</x:v>
      </x:c>
      <x:c r="Y2158" s="13">
        <x:f t="shared" si="198"/>
        <x:v>0.72530249655383672</x:v>
      </x:c>
      <x:c r="Z2158" s="13">
        <x:f t="shared" si="199"/>
        <x:v>1.3495862436980812</x:v>
      </x:c>
      <x:c r="AA2158" s="13">
        <x:f t="shared" si="200"/>
        <x:v>-0.31980694027413847</x:v>
      </x:c>
      <x:c r="AB2158" s="13">
        <x:f t="shared" si="201"/>
        <x:v>-0.23477782998956651</x:v>
      </x:c>
      <x:c r="AC2158" s="13">
        <x:f t="shared" si="202"/>
        <x:v>-0.14305104750663913</x:v>
      </x:c>
      <x:c r="AD2158" s="13">
        <x:f t="shared" si="203"/>
        <x:v>-2.3350828707280358</x:v>
      </x:c>
      <x:c r="AE2158" s="50" t="n">
        <x:f>IF(OR(NOT(ISNUMBER(Q2158)),NOT(ISNUMBER(R2158))),"",IF(Q2158&lt;R2158,1,0))</x:f>
        <x:v>1</x:v>
      </x:c>
      <x:c r="AF2158" s="50" t="str">
        <x:f>IFERROR(IF(AND(A2158=A2157,C2158=C2157+1,ISNUMBER(AE2157)),AE2157,""),"")</x:f>
      </x:c>
      <x:c r="AG2158" s="52" t="str">
        <x:f>IFERROR(IF(AND(A2158=A2157,C2158=C2157+1,ISNUMBER(U2158),ISNUMBER(U2157),U2157&lt;&gt;0),U2158/U2157-1,""),"")</x:f>
      </x:c>
      <x:c r="AH2158" s="50" t="str">
        <x:f>IF(AND(ISNUMBER(AE2158),ISNUMBER(AF2158),ISNUMBER(AG2158)),IF(AND(AE2158=1,AF2158=1,AG2158&lt;0),1,0),"")</x:f>
      </x:c>
      <x:c r="AI2158" s="50" t="str">
        <x:f>IF(AND(A2158=A2159,C2159=C2158+1,ISNUMBER(AH2159)),C2159,"")</x:f>
      </x:c>
      <x:c r="AJ2158" s="50" t="str">
        <x:f>IF(AND(A2158=A2159,C2159=C2158+1,ISNUMBER(AH2159)),AH2159,"")</x:f>
      </x:c>
    </x:row>
    <x:row r="2159" ht="15">
      <x:c r="A2159" s="9" t="s">
        <x:v>156</x:v>
      </x:c>
      <x:c r="B2159" s="10">
        <x:v>39813</x:v>
      </x:c>
      <x:c r="C2159" s="9">
        <x:v>2008</x:v>
      </x:c>
      <x:c r="D2159" s="11">
        <x:v>124.961</x:v>
      </x:c>
      <x:c r="E2159" s="11">
        <x:v>26.997</x:v>
      </x:c>
      <x:c r="F2159" s="11">
        <x:v>79.813999999999993</x:v>
      </x:c>
      <x:c r="G2159" s="11">
        <x:v>163.16900000000001</x:v>
      </x:c>
      <x:c r="H2159" s="11">
        <x:v>121.59</x:v>
      </x:c>
      <x:c r="I2159" s="11">
        <x:v>-38.207999999999998</x:v>
      </x:c>
      <x:c r="J2159" s="11">
        <x:v>-321.03399999999999</x:v>
      </x:c>
      <x:c r="K2159" s="11">
        <x:v>5.8570000000000002</x:v>
      </x:c>
      <x:c r="L2159" s="11">
        <x:v>9.1069999999999993</x:v>
      </x:c>
      <x:c r="M2159" s="11">
        <x:v>39.511000000000003</x:v>
      </x:c>
      <x:c r="N2159" s="11">
        <x:v>82.078999999999994</x:v>
      </x:c>
      <x:c r="O2159" s="11">
        <x:v>321.31400000000002</x:v>
      </x:c>
      <x:c r="P2159" s="11">
        <x:v>-21.556999999999999</x:v>
      </x:c>
      <x:c r="Q2159" s="11">
        <x:v>2.1800000000000002</x:v>
      </x:c>
      <x:c r="R2159" s="11">
        <x:v>11.784000000000001</x:v>
      </x:c>
      <x:c r="S2159" s="11">
        <x:v>-33.298000000000002</x:v>
      </x:c>
      <x:c r="T2159" s="11">
        <x:v>-3.5720000000000001</x:v>
      </x:c>
      <x:c r="U2159" s="11" t="s">
        <x:v>40</x:v>
      </x:c>
      <x:c r="V2159" s="11">
        <x:v>17</x:v>
      </x:c>
      <x:c r="W2159" s="12">
        <x:v>1</x:v>
      </x:c>
      <x:c r="X2159" s="8">
        <x:v>0</x:v>
      </x:c>
      <x:c r="Y2159" s="13">
        <x:f t="shared" si="198"/>
        <x:v>0.33824892875936557</x:v>
      </x:c>
      <x:c r="Z2159" s="13">
        <x:f t="shared" si="199"/>
        <x:v>1.3057593969318428</x:v>
      </x:c>
      <x:c r="AA2159" s="13">
        <x:f t="shared" si="200"/>
        <x:v>-0.26646713774697706</x:v>
      </x:c>
      <x:c r="AB2159" s="13">
        <x:f t="shared" si="201"/>
        <x:v>-0.1725098230647962</x:v>
      </x:c>
      <x:c r="AC2159" s="13">
        <x:f t="shared" si="202"/>
        <x:v>-2.189141319735979E-2</x:v>
      </x:c>
      <x:c r="AD2159" s="13">
        <x:f t="shared" si="203"/>
        <x:v>-2.5690735509478957</x:v>
      </x:c>
      <x:c r="AE2159" s="50" t="n">
        <x:f>IF(OR(NOT(ISNUMBER(Q2159)),NOT(ISNUMBER(R2159))),"",IF(Q2159&lt;R2159,1,0))</x:f>
        <x:v>1</x:v>
      </x:c>
      <x:c r="AF2159" s="50" t="n">
        <x:f>IFERROR(IF(AND(A2159=A2158,C2159=C2158+1,ISNUMBER(AE2158)),AE2158,""),"")</x:f>
        <x:v>1</x:v>
      </x:c>
      <x:c r="AG2159" s="52" t="str">
        <x:f>IFERROR(IF(AND(A2159=A2158,C2159=C2158+1,ISNUMBER(U2159),ISNUMBER(U2158),U2158&lt;&gt;0),U2159/U2158-1,""),"")</x:f>
      </x:c>
      <x:c r="AH2159" s="50" t="str">
        <x:f>IF(AND(ISNUMBER(AE2159),ISNUMBER(AF2159),ISNUMBER(AG2159)),IF(AND(AE2159=1,AF2159=1,AG2159&lt;0),1,0),"")</x:f>
      </x:c>
      <x:c r="AI2159" s="50" t="str">
        <x:f>IF(AND(A2159=A2160,C2160=C2159+1,ISNUMBER(AH2160)),C2160,"")</x:f>
      </x:c>
      <x:c r="AJ2159" s="50" t="str">
        <x:f>IF(AND(A2159=A2160,C2160=C2159+1,ISNUMBER(AH2160)),AH2160,"")</x:f>
      </x:c>
    </x:row>
    <x:row r="2160" ht="15">
      <x:c r="A2160" s="9" t="s">
        <x:v>156</x:v>
      </x:c>
      <x:c r="B2160" s="10">
        <x:v>40178</x:v>
      </x:c>
      <x:c r="C2160" s="9">
        <x:v>2009</x:v>
      </x:c>
      <x:c r="D2160" s="11">
        <x:v>136.601</x:v>
      </x:c>
      <x:c r="E2160" s="11">
        <x:v>36.97</x:v>
      </x:c>
      <x:c r="F2160" s="11">
        <x:v>78.992999999999995</x:v>
      </x:c>
      <x:c r="G2160" s="11">
        <x:v>168.751</x:v>
      </x:c>
      <x:c r="H2160" s="11">
        <x:v>120.065</x:v>
      </x:c>
      <x:c r="I2160" s="11">
        <x:v>-32.15</x:v>
      </x:c>
      <x:c r="J2160" s="11">
        <x:v>-343.02600000000001</x:v>
      </x:c>
      <x:c r="K2160" s="11">
        <x:v>13.016999999999999</x:v>
      </x:c>
      <x:c r="L2160" s="11">
        <x:v>9.2129999999999992</x:v>
      </x:c>
      <x:c r="M2160" s="11">
        <x:v>31.756</x:v>
      </x:c>
      <x:c r="N2160" s="11">
        <x:v>88.308999999999997</x:v>
      </x:c>
      <x:c r="O2160" s="11">
        <x:v>401.99700000000001</x:v>
      </x:c>
      <x:c r="P2160" s="11">
        <x:v>-14.331</x:v>
      </x:c>
      <x:c r="Q2160" s="11">
        <x:v>8.2769999999999992</x:v>
      </x:c>
      <x:c r="R2160" s="11">
        <x:v>11.114000000000001</x:v>
      </x:c>
      <x:c r="S2160" s="11">
        <x:v>-23.209</x:v>
      </x:c>
      <x:c r="T2160" s="11">
        <x:v>4.1020000000000003</x:v>
      </x:c>
      <x:c r="U2160" s="11" t="s">
        <x:v>40</x:v>
      </x:c>
      <x:c r="V2160" s="11">
        <x:v>17</x:v>
      </x:c>
      <x:c r="W2160" s="12">
        <x:v>1</x:v>
      </x:c>
      <x:c r="X2160" s="8">
        <x:v>0</x:v>
      </x:c>
      <x:c r="Y2160" s="13">
        <x:f t="shared" si="198"/>
        <x:v>0.46801615333004193</x:v>
      </x:c>
      <x:c r="Z2160" s="13">
        <x:f t="shared" si="199"/>
        <x:v>1.2353569886018405</x:v>
      </x:c>
      <x:c r="AA2160" s="13">
        <x:f t="shared" si="200"/>
        <x:v>-0.16990358782146545</x:v>
      </x:c>
      <x:c r="AB2160" s="13">
        <x:f t="shared" si="201"/>
        <x:v>-0.10491138425048133</x:v>
      </x:c>
      <x:c r="AC2160" s="13">
        <x:f t="shared" si="202"/>
        <x:v>2.430800410071644E-2</x:v>
      </x:c>
      <x:c r="AD2160" s="13">
        <x:f t="shared" si="203"/>
        <x:v>-2.511152919817571</x:v>
      </x:c>
      <x:c r="AE2160" s="50" t="n">
        <x:f>IF(OR(NOT(ISNUMBER(Q2160)),NOT(ISNUMBER(R2160))),"",IF(Q2160&lt;R2160,1,0))</x:f>
        <x:v>1</x:v>
      </x:c>
      <x:c r="AF2160" s="50" t="n">
        <x:f>IFERROR(IF(AND(A2160=A2159,C2160=C2159+1,ISNUMBER(AE2159)),AE2159,""),"")</x:f>
        <x:v>1</x:v>
      </x:c>
      <x:c r="AG2160" s="52" t="str">
        <x:f>IFERROR(IF(AND(A2160=A2159,C2160=C2159+1,ISNUMBER(U2160),ISNUMBER(U2159),U2159&lt;&gt;0),U2160/U2159-1,""),"")</x:f>
      </x:c>
      <x:c r="AH2160" s="50" t="str">
        <x:f>IF(AND(ISNUMBER(AE2160),ISNUMBER(AF2160),ISNUMBER(AG2160)),IF(AND(AE2160=1,AF2160=1,AG2160&lt;0),1,0),"")</x:f>
      </x:c>
      <x:c r="AI2160" s="50" t="str">
        <x:f>IF(AND(A2160=A2161,C2161=C2160+1,ISNUMBER(AH2161)),C2161,"")</x:f>
      </x:c>
      <x:c r="AJ2160" s="50" t="str">
        <x:f>IF(AND(A2160=A2161,C2161=C2160+1,ISNUMBER(AH2161)),AH2161,"")</x:f>
      </x:c>
    </x:row>
    <x:row r="2161" ht="15">
      <x:c r="A2161" s="9" t="s">
        <x:v>156</x:v>
      </x:c>
      <x:c r="B2161" s="10">
        <x:v>40543</x:v>
      </x:c>
      <x:c r="C2161" s="9">
        <x:v>2010</x:v>
      </x:c>
      <x:c r="D2161" s="11">
        <x:v>301.95499999999998</x:v>
      </x:c>
      <x:c r="E2161" s="11">
        <x:v>186.16</x:v>
      </x:c>
      <x:c r="F2161" s="11">
        <x:v>74.373000000000005</x:v>
      </x:c>
      <x:c r="G2161" s="11">
        <x:v>130.166</x:v>
      </x:c>
      <x:c r="H2161" s="11">
        <x:v>74.114000000000004</x:v>
      </x:c>
      <x:c r="I2161" s="11">
        <x:v>171.78899999999999</x:v>
      </x:c>
      <x:c r="J2161" s="11">
        <x:v>117.872</x:v>
      </x:c>
      <x:c r="K2161" s="11">
        <x:v>124.639</x:v>
      </x:c>
      <x:c r="L2161" s="11">
        <x:v>12.48</x:v>
      </x:c>
      <x:c r="M2161" s="11">
        <x:v>18.766999999999999</x:v>
      </x:c>
      <x:c r="N2161" s="11">
        <x:v>55.347000000000001</x:v>
      </x:c>
      <x:c r="O2161" s="11">
        <x:v>515.68799999999999</x:v>
      </x:c>
      <x:c r="P2161" s="11">
        <x:v>-5.2089999999999996</x:v>
      </x:c>
      <x:c r="Q2161" s="11">
        <x:v>18.597999999999999</x:v>
      </x:c>
      <x:c r="R2161" s="11">
        <x:v>8.3569999999999993</x:v>
      </x:c>
      <x:c r="S2161" s="11">
        <x:v>-7.2110000000000003</x:v>
      </x:c>
      <x:c r="T2161" s="11">
        <x:v>8.3919999999999995</x:v>
      </x:c>
      <x:c r="U2161" s="11">
        <x:v>786.63679999999999</x:v>
      </x:c>
      <x:c r="V2161" s="11">
        <x:v>18</x:v>
      </x:c>
      <x:c r="W2161" s="12">
        <x:v>0</x:v>
      </x:c>
      <x:c r="X2161" s="8">
        <x:v>0</x:v>
      </x:c>
      <x:c r="Y2161" s="13">
        <x:f t="shared" si="198"/>
        <x:v>2.5030589057857018</x:v>
      </x:c>
      <x:c r="Z2161" s="13">
        <x:f t="shared" si="199"/>
        <x:v>0.43107747843221672</x:v>
      </x:c>
      <x:c r="AA2161" s="13">
        <x:f t="shared" si="200"/>
        <x:v>-2.3881041877100894E-2</x:v>
      </x:c>
      <x:c r="AB2161" s="13">
        <x:f t="shared" si="201"/>
        <x:v>-1.7250914871421236E-2</x:v>
      </x:c>
      <x:c r="AC2161" s="13">
        <x:f t="shared" si="202"/>
        <x:v>6.4471520980901309E-2</x:v>
      </x:c>
      <x:c r="AD2161" s="13">
        <x:f t="shared" si="203"/>
        <x:v>0.3903628024043318</x:v>
      </x:c>
      <x:c r="AE2161" s="50" t="n">
        <x:f>IF(OR(NOT(ISNUMBER(Q2161)),NOT(ISNUMBER(R2161))),"",IF(Q2161&lt;R2161,1,0))</x:f>
        <x:v>0</x:v>
      </x:c>
      <x:c r="AF2161" s="50" t="n">
        <x:f>IFERROR(IF(AND(A2161=A2160,C2161=C2160+1,ISNUMBER(AE2160)),AE2160,""),"")</x:f>
        <x:v>1</x:v>
      </x:c>
      <x:c r="AG2161" s="52" t="str">
        <x:f>IFERROR(IF(AND(A2161=A2160,C2161=C2160+1,ISNUMBER(U2161),ISNUMBER(U2160),U2160&lt;&gt;0),U2161/U2160-1,""),"")</x:f>
      </x:c>
      <x:c r="AH2161" s="50" t="str">
        <x:f>IF(AND(ISNUMBER(AE2161),ISNUMBER(AF2161),ISNUMBER(AG2161)),IF(AND(AE2161=1,AF2161=1,AG2161&lt;0),1,0),"")</x:f>
      </x:c>
      <x:c r="AI2161" s="50" t="n">
        <x:f>IF(AND(A2161=A2162,C2162=C2161+1,ISNUMBER(AH2162)),C2162,"")</x:f>
        <x:v>2011</x:v>
      </x:c>
      <x:c r="AJ2161" s="50" t="n">
        <x:f>IF(AND(A2161=A2162,C2162=C2161+1,ISNUMBER(AH2162)),AH2162,"")</x:f>
        <x:v>0</x:v>
      </x:c>
    </x:row>
    <x:row r="2162" ht="15">
      <x:c r="A2162" s="9" t="s">
        <x:v>156</x:v>
      </x:c>
      <x:c r="B2162" s="10">
        <x:v>40908</x:v>
      </x:c>
      <x:c r="C2162" s="9">
        <x:v>2011</x:v>
      </x:c>
      <x:c r="D2162" s="11">
        <x:v>361.66500000000002</x:v>
      </x:c>
      <x:c r="E2162" s="11">
        <x:v>144.30799999999999</x:v>
      </x:c>
      <x:c r="F2162" s="11">
        <x:v>99.471999999999994</x:v>
      </x:c>
      <x:c r="G2162" s="11">
        <x:v>188.77600000000001</x:v>
      </x:c>
      <x:c r="H2162" s="11">
        <x:v>111.267</x:v>
      </x:c>
      <x:c r="I2162" s="11">
        <x:v>172.88900000000001</x:v>
      </x:c>
      <x:c r="J2162" s="11">
        <x:v>117.965</x:v>
      </x:c>
      <x:c r="K2162" s="11">
        <x:v>92.102000000000004</x:v>
      </x:c>
      <x:c r="L2162" s="11">
        <x:v>14.31</x:v>
      </x:c>
      <x:c r="M2162" s="11">
        <x:v>22.913</x:v>
      </x:c>
      <x:c r="N2162" s="11">
        <x:v>88.353999999999999</x:v>
      </x:c>
      <x:c r="O2162" s="11">
        <x:v>598.30899999999997</x:v>
      </x:c>
      <x:c r="P2162" s="11">
        <x:v>0.878</x:v>
      </x:c>
      <x:c r="Q2162" s="11">
        <x:v>27.599</x:v>
      </x:c>
      <x:c r="R2162" s="11">
        <x:v>5.6059999999999999</x:v>
      </x:c>
      <x:c r="S2162" s="11">
        <x:v>-0.503</x:v>
      </x:c>
      <x:c r="T2162" s="11">
        <x:v>21.097000000000001</x:v>
      </x:c>
      <x:c r="U2162" s="11">
        <x:v>442.44330000000002</x:v>
      </x:c>
      <x:c r="V2162" s="11">
        <x:v>18</x:v>
      </x:c>
      <x:c r="W2162" s="12">
        <x:v>0</x:v>
      </x:c>
      <x:c r="X2162" s="8">
        <x:v>0</x:v>
      </x:c>
      <x:c r="Y2162" s="13">
        <x:f t="shared" si="198"/>
        <x:v>1.4507399067074151</x:v>
      </x:c>
      <x:c r="Z2162" s="13">
        <x:f t="shared" si="199"/>
        <x:v>0.5219636956852336</x:v>
      </x:c>
      <x:c r="AA2162" s="13">
        <x:f t="shared" si="200"/>
        <x:v>-1.3907898193079231E-3</x:v>
      </x:c>
      <x:c r="AB2162" s="13">
        <x:f t="shared" si="201"/>
        <x:v>2.427660956962935E-3</x:v>
      </x:c>
      <x:c r="AC2162" s="13">
        <x:f t="shared" si="202"/>
        <x:v>0.11175679111751494</x:v>
      </x:c>
      <x:c r="AD2162" s="13">
        <x:f t="shared" si="203"/>
        <x:v>0.32617201000926271</x:v>
      </x:c>
      <x:c r="AE2162" s="50" t="n">
        <x:f>IF(OR(NOT(ISNUMBER(Q2162)),NOT(ISNUMBER(R2162))),"",IF(Q2162&lt;R2162,1,0))</x:f>
        <x:v>0</x:v>
      </x:c>
      <x:c r="AF2162" s="50" t="n">
        <x:f>IFERROR(IF(AND(A2162=A2161,C2162=C2161+1,ISNUMBER(AE2161)),AE2161,""),"")</x:f>
        <x:v>0</x:v>
      </x:c>
      <x:c r="AG2162" s="52" t="n">
        <x:f>IFERROR(IF(AND(A2162=A2161,C2162=C2161+1,ISNUMBER(U2162),ISNUMBER(U2161),U2161&lt;&gt;0),U2162/U2161-1,""),"")</x:f>
        <x:v>-0.4375507222647097</x:v>
      </x:c>
      <x:c r="AH2162" s="50" t="n">
        <x:f>IF(AND(ISNUMBER(AE2162),ISNUMBER(AF2162),ISNUMBER(AG2162)),IF(AND(AE2162=1,AF2162=1,AG2162&lt;0),1,0),"")</x:f>
        <x:v>0</x:v>
      </x:c>
      <x:c r="AI2162" s="50" t="n">
        <x:f>IF(AND(A2162=A2163,C2163=C2162+1,ISNUMBER(AH2163)),C2163,"")</x:f>
        <x:v>2012</x:v>
      </x:c>
      <x:c r="AJ2162" s="50" t="n">
        <x:f>IF(AND(A2162=A2163,C2163=C2162+1,ISNUMBER(AH2163)),AH2163,"")</x:f>
        <x:v>0</x:v>
      </x:c>
    </x:row>
    <x:row r="2163" ht="15">
      <x:c r="A2163" s="9" t="s">
        <x:v>156</x:v>
      </x:c>
      <x:c r="B2163" s="10">
        <x:v>41274</x:v>
      </x:c>
      <x:c r="C2163" s="9">
        <x:v>2012</x:v>
      </x:c>
      <x:c r="D2163" s="11">
        <x:v>448.3</x:v>
      </x:c>
      <x:c r="E2163" s="11">
        <x:v>138.1</x:v>
      </x:c>
      <x:c r="F2163" s="11">
        <x:v>117.6</x:v>
      </x:c>
      <x:c r="G2163" s="11">
        <x:v>242.6</x:v>
      </x:c>
      <x:c r="H2163" s="11">
        <x:v>144.80000000000001</x:v>
      </x:c>
      <x:c r="I2163" s="11">
        <x:v>205.7</x:v>
      </x:c>
      <x:c r="J2163" s="11">
        <x:v>116.4</x:v>
      </x:c>
      <x:c r="K2163" s="11">
        <x:v>89.6</x:v>
      </x:c>
      <x:c r="L2163" s="11">
        <x:v>17.5</x:v>
      </x:c>
      <x:c r="M2163" s="11">
        <x:v>22.4</x:v>
      </x:c>
      <x:c r="N2163" s="11">
        <x:v>122.4</x:v>
      </x:c>
      <x:c r="O2163" s="11">
        <x:v>678.6</x:v>
      </x:c>
      <x:c r="P2163" s="11">
        <x:v>2.2999999999999998</x:v>
      </x:c>
      <x:c r="Q2163" s="11">
        <x:v>32.299999999999997</x:v>
      </x:c>
      <x:c r="R2163" s="11">
        <x:v>12.1</x:v>
      </x:c>
      <x:c r="S2163" s="11">
        <x:v>-2.4</x:v>
      </x:c>
      <x:c r="T2163" s="11">
        <x:v>36.5</x:v>
      </x:c>
      <x:c r="U2163" s="11">
        <x:v>427.35989999999998</x:v>
      </x:c>
      <x:c r="V2163" s="11">
        <x:v>18</x:v>
      </x:c>
      <x:c r="W2163" s="12">
        <x:v>0</x:v>
      </x:c>
      <x:c r="X2163" s="8">
        <x:v>0</x:v>
      </x:c>
      <x:c r="Y2163" s="13">
        <x:f t="shared" si="198"/>
        <x:v>1.1743197278911566</x:v>
      </x:c>
      <x:c r="Z2163" s="13">
        <x:f t="shared" si="199"/>
        <x:v>0.54115547624358684</x:v>
      </x:c>
      <x:c r="AA2163" s="13">
        <x:f t="shared" si="200"/>
        <x:v>-5.3535578853446354E-3</x:v>
      </x:c>
      <x:c r="AB2163" s="13">
        <x:f t="shared" si="201"/>
        <x:v>5.1304929734552751E-3</x:v>
      </x:c>
      <x:c r="AC2163" s="13">
        <x:f t="shared" si="202"/>
        <x:v>0.15045342126957956</x:v>
      </x:c>
      <x:c r="AD2163" s="13">
        <x:f t="shared" si="203"/>
        <x:v>0.2596475574392148</x:v>
      </x:c>
      <x:c r="AE2163" s="50" t="n">
        <x:f>IF(OR(NOT(ISNUMBER(Q2163)),NOT(ISNUMBER(R2163))),"",IF(Q2163&lt;R2163,1,0))</x:f>
        <x:v>0</x:v>
      </x:c>
      <x:c r="AF2163" s="50" t="n">
        <x:f>IFERROR(IF(AND(A2163=A2162,C2163=C2162+1,ISNUMBER(AE2162)),AE2162,""),"")</x:f>
        <x:v>0</x:v>
      </x:c>
      <x:c r="AG2163" s="52" t="n">
        <x:f>IFERROR(IF(AND(A2163=A2162,C2163=C2162+1,ISNUMBER(U2163),ISNUMBER(U2162),U2162&lt;&gt;0),U2163/U2162-1,""),"")</x:f>
        <x:v>-0.03409114795048318</x:v>
      </x:c>
      <x:c r="AH2163" s="50" t="n">
        <x:f>IF(AND(ISNUMBER(AE2163),ISNUMBER(AF2163),ISNUMBER(AG2163)),IF(AND(AE2163=1,AF2163=1,AG2163&lt;0),1,0),"")</x:f>
        <x:v>0</x:v>
      </x:c>
      <x:c r="AI2163" s="50" t="n">
        <x:f>IF(AND(A2163=A2164,C2164=C2163+1,ISNUMBER(AH2164)),C2164,"")</x:f>
        <x:v>2013</x:v>
      </x:c>
      <x:c r="AJ2163" s="50" t="n">
        <x:f>IF(AND(A2163=A2164,C2164=C2163+1,ISNUMBER(AH2164)),AH2164,"")</x:f>
        <x:v>0</x:v>
      </x:c>
    </x:row>
    <x:row r="2164" ht="15">
      <x:c r="A2164" s="9" t="s">
        <x:v>156</x:v>
      </x:c>
      <x:c r="B2164" s="10">
        <x:v>41639</x:v>
      </x:c>
      <x:c r="C2164" s="9">
        <x:v>2013</x:v>
      </x:c>
      <x:c r="D2164" s="11">
        <x:v>498.1</x:v>
      </x:c>
      <x:c r="E2164" s="11">
        <x:v>179.6</x:v>
      </x:c>
      <x:c r="F2164" s="11">
        <x:v>159</x:v>
      </x:c>
      <x:c r="G2164" s="11">
        <x:v>295.7</x:v>
      </x:c>
      <x:c r="H2164" s="11">
        <x:v>161.4</x:v>
      </x:c>
      <x:c r="I2164" s="11">
        <x:v>202.4</x:v>
      </x:c>
      <x:c r="J2164" s="11">
        <x:v>107.2</x:v>
      </x:c>
      <x:c r="K2164" s="11">
        <x:v>110.5</x:v>
      </x:c>
      <x:c r="L2164" s="11">
        <x:v>23.9</x:v>
      </x:c>
      <x:c r="M2164" s="11">
        <x:v>28.3</x:v>
      </x:c>
      <x:c r="N2164" s="11">
        <x:v>133.1</x:v>
      </x:c>
      <x:c r="O2164" s="11">
        <x:v>792.1</x:v>
      </x:c>
      <x:c r="P2164" s="11">
        <x:v>-3.5</x:v>
      </x:c>
      <x:c r="Q2164" s="11">
        <x:v>40.200000000000003</x:v>
      </x:c>
      <x:c r="R2164" s="11">
        <x:v>9.4</x:v>
      </x:c>
      <x:c r="S2164" s="11">
        <x:v>-12.5</x:v>
      </x:c>
      <x:c r="T2164" s="11">
        <x:v>60.7</x:v>
      </x:c>
      <x:c r="U2164" s="11">
        <x:v>2382.2239</x:v>
      </x:c>
      <x:c r="V2164" s="11">
        <x:v>18</x:v>
      </x:c>
      <x:c r="W2164" s="12">
        <x:v>0</x:v>
      </x:c>
      <x:c r="X2164" s="8">
        <x:v>0</x:v>
      </x:c>
      <x:c r="Y2164" s="13">
        <x:f t="shared" si="198"/>
        <x:v>1.1295597484276729</x:v>
      </x:c>
      <x:c r="Z2164" s="13">
        <x:f t="shared" si="199"/>
        <x:v>0.59365589239108607</x:v>
      </x:c>
      <x:c r="AA2164" s="13">
        <x:f t="shared" si="200"/>
        <x:v>-2.5095362377032724E-2</x:v>
      </x:c>
      <x:c r="AB2164" s="13">
        <x:f t="shared" si="201"/>
        <x:v>-7.0267014655691629E-3</x:v>
      </x:c>
      <x:c r="AC2164" s="13">
        <x:f t="shared" si="202"/>
        <x:v>0.2052756171795739</x:v>
      </x:c>
      <x:c r="AD2164" s="13">
        <x:f t="shared" si="203"/>
        <x:v>0.21521782774543263</x:v>
      </x:c>
      <x:c r="AE2164" s="50" t="n">
        <x:f>IF(OR(NOT(ISNUMBER(Q2164)),NOT(ISNUMBER(R2164))),"",IF(Q2164&lt;R2164,1,0))</x:f>
        <x:v>0</x:v>
      </x:c>
      <x:c r="AF2164" s="50" t="n">
        <x:f>IFERROR(IF(AND(A2164=A2163,C2164=C2163+1,ISNUMBER(AE2163)),AE2163,""),"")</x:f>
        <x:v>0</x:v>
      </x:c>
      <x:c r="AG2164" s="52" t="n">
        <x:f>IFERROR(IF(AND(A2164=A2163,C2164=C2163+1,ISNUMBER(U2164),ISNUMBER(U2163),U2163&lt;&gt;0),U2164/U2163-1,""),"")</x:f>
        <x:v>4.574280366501396</x:v>
      </x:c>
      <x:c r="AH2164" s="50" t="n">
        <x:f>IF(AND(ISNUMBER(AE2164),ISNUMBER(AF2164),ISNUMBER(AG2164)),IF(AND(AE2164=1,AF2164=1,AG2164&lt;0),1,0),"")</x:f>
        <x:v>0</x:v>
      </x:c>
      <x:c r="AI2164" s="50" t="n">
        <x:f>IF(AND(A2164=A2165,C2165=C2164+1,ISNUMBER(AH2165)),C2165,"")</x:f>
        <x:v>2014</x:v>
      </x:c>
      <x:c r="AJ2164" s="50" t="n">
        <x:f>IF(AND(A2164=A2165,C2165=C2164+1,ISNUMBER(AH2165)),AH2165,"")</x:f>
        <x:v>0</x:v>
      </x:c>
    </x:row>
    <x:row r="2165" ht="15">
      <x:c r="A2165" s="9" t="s">
        <x:v>156</x:v>
      </x:c>
      <x:c r="B2165" s="10">
        <x:v>42004</x:v>
      </x:c>
      <x:c r="C2165" s="9">
        <x:v>2014</x:v>
      </x:c>
      <x:c r="D2165" s="11">
        <x:v>538.20000000000005</x:v>
      </x:c>
      <x:c r="E2165" s="11">
        <x:v>147</x:v>
      </x:c>
      <x:c r="F2165" s="11">
        <x:v>168</x:v>
      </x:c>
      <x:c r="G2165" s="11">
        <x:v>320</x:v>
      </x:c>
      <x:c r="H2165" s="11">
        <x:v>175.7</x:v>
      </x:c>
      <x:c r="I2165" s="11">
        <x:v>218.2</x:v>
      </x:c>
      <x:c r="J2165" s="11">
        <x:v>118.9</x:v>
      </x:c>
      <x:c r="K2165" s="11">
        <x:v>76.3</x:v>
      </x:c>
      <x:c r="L2165" s="11">
        <x:v>27.6</x:v>
      </x:c>
      <x:c r="M2165" s="11">
        <x:v>30.9</x:v>
      </x:c>
      <x:c r="N2165" s="11">
        <x:v>144.80000000000001</x:v>
      </x:c>
      <x:c r="O2165" s="11">
        <x:v>948.9</x:v>
      </x:c>
      <x:c r="P2165" s="11">
        <x:v>13.7</x:v>
      </x:c>
      <x:c r="Q2165" s="11">
        <x:v>68.7</x:v>
      </x:c>
      <x:c r="R2165" s="11">
        <x:v>9.6</x:v>
      </x:c>
      <x:c r="S2165" s="11">
        <x:v>7.3</x:v>
      </x:c>
      <x:c r="T2165" s="11">
        <x:v>76</x:v>
      </x:c>
      <x:c r="U2165" s="11">
        <x:v>1904.7907</x:v>
      </x:c>
      <x:c r="V2165" s="11">
        <x:v>18</x:v>
      </x:c>
      <x:c r="W2165" s="12">
        <x:v>0</x:v>
      </x:c>
      <x:c r="X2165" s="8">
        <x:v>0</x:v>
      </x:c>
      <x:c r="Y2165" s="13">
        <x:f t="shared" si="198"/>
        <x:v>0.875</x:v>
      </x:c>
      <x:c r="Z2165" s="13">
        <x:f t="shared" si="199"/>
        <x:v>0.5945745076179858</x:v>
      </x:c>
      <x:c r="AA2165" s="13">
        <x:f t="shared" si="200"/>
        <x:v>1.3563730955035302E-2</x:v>
      </x:c>
      <x:c r="AB2165" s="13">
        <x:f t="shared" si="201"/>
        <x:v>2.5455221107395017E-2</x:v>
      </x:c>
      <x:c r="AC2165" s="13">
        <x:f t="shared" si="202"/>
        <x:v>0.23749999999999999</x:v>
      </x:c>
      <x:c r="AD2165" s="13">
        <x:f t="shared" si="203"/>
        <x:v>0.22092159048680787</x:v>
      </x:c>
      <x:c r="AE2165" s="50" t="n">
        <x:f>IF(OR(NOT(ISNUMBER(Q2165)),NOT(ISNUMBER(R2165))),"",IF(Q2165&lt;R2165,1,0))</x:f>
        <x:v>0</x:v>
      </x:c>
      <x:c r="AF2165" s="50" t="n">
        <x:f>IFERROR(IF(AND(A2165=A2164,C2165=C2164+1,ISNUMBER(AE2164)),AE2164,""),"")</x:f>
        <x:v>0</x:v>
      </x:c>
      <x:c r="AG2165" s="52" t="n">
        <x:f>IFERROR(IF(AND(A2165=A2164,C2165=C2164+1,ISNUMBER(U2165),ISNUMBER(U2164),U2164&lt;&gt;0),U2165/U2164-1,""),"")</x:f>
        <x:v>-0.20041491481971951</x:v>
      </x:c>
      <x:c r="AH2165" s="50" t="n">
        <x:f>IF(AND(ISNUMBER(AE2165),ISNUMBER(AF2165),ISNUMBER(AG2165)),IF(AND(AE2165=1,AF2165=1,AG2165&lt;0),1,0),"")</x:f>
        <x:v>0</x:v>
      </x:c>
      <x:c r="AI2165" s="50" t="n">
        <x:f>IF(AND(A2165=A2166,C2166=C2165+1,ISNUMBER(AH2166)),C2166,"")</x:f>
        <x:v>2015</x:v>
      </x:c>
      <x:c r="AJ2165" s="50" t="n">
        <x:f>IF(AND(A2165=A2166,C2166=C2165+1,ISNUMBER(AH2166)),AH2166,"")</x:f>
        <x:v>0</x:v>
      </x:c>
    </x:row>
    <x:row r="2166" ht="15">
      <x:c r="A2166" s="9" t="s">
        <x:v>156</x:v>
      </x:c>
      <x:c r="B2166" s="10">
        <x:v>42369</x:v>
      </x:c>
      <x:c r="C2166" s="9">
        <x:v>2015</x:v>
      </x:c>
      <x:c r="D2166" s="11">
        <x:v>591.6</x:v>
      </x:c>
      <x:c r="E2166" s="11">
        <x:v>136.5</x:v>
      </x:c>
      <x:c r="F2166" s="11">
        <x:v>196</x:v>
      </x:c>
      <x:c r="G2166" s="11">
        <x:v>349.7</x:v>
      </x:c>
      <x:c r="H2166" s="11">
        <x:v>172.8</x:v>
      </x:c>
      <x:c r="I2166" s="11">
        <x:v>241.9</x:v>
      </x:c>
      <x:c r="J2166" s="11">
        <x:v>138.5</x:v>
      </x:c>
      <x:c r="K2166" s="11">
        <x:v>45.8</x:v>
      </x:c>
      <x:c r="L2166" s="11">
        <x:v>29.9</x:v>
      </x:c>
      <x:c r="M2166" s="11">
        <x:v>28.1</x:v>
      </x:c>
      <x:c r="N2166" s="11">
        <x:v>144.69999999999999</x:v>
      </x:c>
      <x:c r="O2166" s="11">
        <x:v>1107.5999999999999</x:v>
      </x:c>
      <x:c r="P2166" s="11">
        <x:v>19.100000000000001</x:v>
      </x:c>
      <x:c r="Q2166" s="11">
        <x:v>79.2</x:v>
      </x:c>
      <x:c r="R2166" s="11">
        <x:v>9.4</x:v>
      </x:c>
      <x:c r="S2166" s="11">
        <x:v>11.8</x:v>
      </x:c>
      <x:c r="T2166" s="11">
        <x:v>91.1</x:v>
      </x:c>
      <x:c r="U2166" s="11">
        <x:v>2164.6554000000001</x:v>
      </x:c>
      <x:c r="V2166" s="11">
        <x:v>18</x:v>
      </x:c>
      <x:c r="W2166" s="12">
        <x:v>0</x:v>
      </x:c>
      <x:c r="X2166" s="8">
        <x:v>0</x:v>
      </x:c>
      <x:c r="Y2166" s="13">
        <x:f t="shared" si="198"/>
        <x:v>0.6964285714285714</x:v>
      </x:c>
      <x:c r="Z2166" s="13">
        <x:f t="shared" si="199"/>
        <x:v>0.5911088573360378</x:v>
      </x:c>
      <x:c r="AA2166" s="13">
        <x:f t="shared" si="200"/>
        <x:v>1.9945909398242055E-2</x:v>
      </x:c>
      <x:c r="AB2166" s="13">
        <x:f t="shared" si="201"/>
        <x:v>3.2285327924273161E-2</x:v>
      </x:c>
      <x:c r="AC2166" s="13">
        <x:f t="shared" si="202"/>
        <x:v>0.26050900772090363</x:v>
      </x:c>
      <x:c r="AD2166" s="13">
        <x:f t="shared" si="203"/>
        <x:v>0.23411088573360378</x:v>
      </x:c>
      <x:c r="AE2166" s="50" t="n">
        <x:f>IF(OR(NOT(ISNUMBER(Q2166)),NOT(ISNUMBER(R2166))),"",IF(Q2166&lt;R2166,1,0))</x:f>
        <x:v>0</x:v>
      </x:c>
      <x:c r="AF2166" s="50" t="n">
        <x:f>IFERROR(IF(AND(A2166=A2165,C2166=C2165+1,ISNUMBER(AE2165)),AE2165,""),"")</x:f>
        <x:v>0</x:v>
      </x:c>
      <x:c r="AG2166" s="52" t="n">
        <x:f>IFERROR(IF(AND(A2166=A2165,C2166=C2165+1,ISNUMBER(U2166),ISNUMBER(U2165),U2165&lt;&gt;0),U2166/U2165-1,""),"")</x:f>
        <x:v>0.13642690506626276</x:v>
      </x:c>
      <x:c r="AH2166" s="50" t="n">
        <x:f>IF(AND(ISNUMBER(AE2166),ISNUMBER(AF2166),ISNUMBER(AG2166)),IF(AND(AE2166=1,AF2166=1,AG2166&lt;0),1,0),"")</x:f>
        <x:v>0</x:v>
      </x:c>
      <x:c r="AI2166" s="50" t="n">
        <x:f>IF(AND(A2166=A2167,C2167=C2166+1,ISNUMBER(AH2167)),C2167,"")</x:f>
        <x:v>2016</x:v>
      </x:c>
      <x:c r="AJ2166" s="50" t="n">
        <x:f>IF(AND(A2166=A2167,C2167=C2166+1,ISNUMBER(AH2167)),AH2167,"")</x:f>
        <x:v>0</x:v>
      </x:c>
    </x:row>
    <x:row r="2167" ht="15">
      <x:c r="A2167" s="9" t="s">
        <x:v>156</x:v>
      </x:c>
      <x:c r="B2167" s="10">
        <x:v>42735</x:v>
      </x:c>
      <x:c r="C2167" s="9">
        <x:v>2016</x:v>
      </x:c>
      <x:c r="D2167" s="11">
        <x:v>700.6</x:v>
      </x:c>
      <x:c r="E2167" s="11">
        <x:v>149.69999999999999</x:v>
      </x:c>
      <x:c r="F2167" s="11">
        <x:v>290.89999999999998</x:v>
      </x:c>
      <x:c r="G2167" s="11">
        <x:v>438.2</x:v>
      </x:c>
      <x:c r="H2167" s="11">
        <x:v>215.8</x:v>
      </x:c>
      <x:c r="I2167" s="11">
        <x:v>262.39999999999998</x:v>
      </x:c>
      <x:c r="J2167" s="11">
        <x:v>156.9</x:v>
      </x:c>
      <x:c r="K2167" s="11">
        <x:v>50.9</x:v>
      </x:c>
      <x:c r="L2167" s="11">
        <x:v>39.1</x:v>
      </x:c>
      <x:c r="M2167" s="11">
        <x:v>82.7</x:v>
      </x:c>
      <x:c r="N2167" s="11">
        <x:v>133.1</x:v>
      </x:c>
      <x:c r="O2167" s="11">
        <x:v>1271</x:v>
      </x:c>
      <x:c r="P2167" s="11">
        <x:v>19.5</x:v>
      </x:c>
      <x:c r="Q2167" s="11">
        <x:v>80.5</x:v>
      </x:c>
      <x:c r="R2167" s="11">
        <x:v>9.6999999999999993</x:v>
      </x:c>
      <x:c r="S2167" s="11">
        <x:v>12</x:v>
      </x:c>
      <x:c r="T2167" s="11">
        <x:v>105.5</x:v>
      </x:c>
      <x:c r="U2167" s="11">
        <x:v>1644.7868000000001</x:v>
      </x:c>
      <x:c r="V2167" s="11">
        <x:v>18</x:v>
      </x:c>
      <x:c r="W2167" s="12">
        <x:v>0</x:v>
      </x:c>
      <x:c r="X2167" s="8">
        <x:v>0</x:v>
      </x:c>
      <x:c r="Y2167" s="13">
        <x:f t="shared" si="198"/>
        <x:v>0.51460983155723616</x:v>
      </x:c>
      <x:c r="Z2167" s="13">
        <x:f t="shared" si="199"/>
        <x:v>0.6254638880959178</x:v>
      </x:c>
      <x:c r="AA2167" s="13">
        <x:f t="shared" si="200"/>
        <x:v>1.7128175849272051E-2</x:v>
      </x:c>
      <x:c r="AB2167" s="13">
        <x:f t="shared" si="201"/>
        <x:v>2.7833285755067085E-2</x:v>
      </x:c>
      <x:c r="AC2167" s="13">
        <x:f t="shared" si="202"/>
        <x:v>0.24075764491099955</x:v>
      </x:c>
      <x:c r="AD2167" s="13">
        <x:f t="shared" si="203"/>
        <x:v>0.22395089922923209</x:v>
      </x:c>
      <x:c r="AE2167" s="50" t="n">
        <x:f>IF(OR(NOT(ISNUMBER(Q2167)),NOT(ISNUMBER(R2167))),"",IF(Q2167&lt;R2167,1,0))</x:f>
        <x:v>0</x:v>
      </x:c>
      <x:c r="AF2167" s="50" t="n">
        <x:f>IFERROR(IF(AND(A2167=A2166,C2167=C2166+1,ISNUMBER(AE2166)),AE2166,""),"")</x:f>
        <x:v>0</x:v>
      </x:c>
      <x:c r="AG2167" s="52" t="n">
        <x:f>IFERROR(IF(AND(A2167=A2166,C2167=C2166+1,ISNUMBER(U2167),ISNUMBER(U2166),U2166&lt;&gt;0),U2167/U2166-1,""),"")</x:f>
        <x:v>-0.24016229095864405</x:v>
      </x:c>
      <x:c r="AH2167" s="50" t="n">
        <x:f>IF(AND(ISNUMBER(AE2167),ISNUMBER(AF2167),ISNUMBER(AG2167)),IF(AND(AE2167=1,AF2167=1,AG2167&lt;0),1,0),"")</x:f>
        <x:v>0</x:v>
      </x:c>
      <x:c r="AI2167" s="50" t="n">
        <x:f>IF(AND(A2167=A2168,C2168=C2167+1,ISNUMBER(AH2168)),C2168,"")</x:f>
        <x:v>2017</x:v>
      </x:c>
      <x:c r="AJ2167" s="50" t="n">
        <x:f>IF(AND(A2167=A2168,C2168=C2167+1,ISNUMBER(AH2168)),AH2168,"")</x:f>
        <x:v>0</x:v>
      </x:c>
    </x:row>
    <x:row r="2168" ht="15">
      <x:c r="A2168" s="9" t="s">
        <x:v>156</x:v>
      </x:c>
      <x:c r="B2168" s="10">
        <x:v>43100</x:v>
      </x:c>
      <x:c r="C2168" s="9">
        <x:v>2017</x:v>
      </x:c>
      <x:c r="D2168" s="11">
        <x:v>909</x:v>
      </x:c>
      <x:c r="E2168" s="11">
        <x:v>260.10000000000002</x:v>
      </x:c>
      <x:c r="F2168" s="11">
        <x:v>249.8</x:v>
      </x:c>
      <x:c r="G2168" s="11">
        <x:v>661.4</x:v>
      </x:c>
      <x:c r="H2168" s="11">
        <x:v>378</x:v>
      </x:c>
      <x:c r="I2168" s="11">
        <x:v>247.6</x:v>
      </x:c>
      <x:c r="J2168" s="11">
        <x:v>140.1</x:v>
      </x:c>
      <x:c r="K2168" s="11">
        <x:v>150</x:v>
      </x:c>
      <x:c r="L2168" s="11">
        <x:v>42.9</x:v>
      </x:c>
      <x:c r="M2168" s="11">
        <x:v>27.2</x:v>
      </x:c>
      <x:c r="N2168" s="11">
        <x:v>350.8</x:v>
      </x:c>
      <x:c r="O2168" s="11">
        <x:v>1454.5</x:v>
      </x:c>
      <x:c r="P2168" s="11">
        <x:v>3.8</x:v>
      </x:c>
      <x:c r="Q2168" s="11">
        <x:v>74.8</x:v>
      </x:c>
      <x:c r="R2168" s="11">
        <x:v>13.9</x:v>
      </x:c>
      <x:c r="S2168" s="11">
        <x:v>-8.3000000000000007</x:v>
      </x:c>
      <x:c r="T2168" s="11">
        <x:v>126.1</x:v>
      </x:c>
      <x:c r="U2168" s="11">
        <x:v>2173.3542000000002</x:v>
      </x:c>
      <x:c r="V2168" s="11">
        <x:v>18</x:v>
      </x:c>
      <x:c r="W2168" s="12">
        <x:v>0</x:v>
      </x:c>
      <x:c r="X2168" s="8">
        <x:v>0</x:v>
      </x:c>
      <x:c r="Y2168" s="13">
        <x:f t="shared" si="198"/>
        <x:v>1.0412329863891114</x:v>
      </x:c>
      <x:c r="Z2168" s="13">
        <x:f t="shared" si="199"/>
        <x:v>0.72761276127612762</x:v>
      </x:c>
      <x:c r="AA2168" s="13">
        <x:f t="shared" si="200"/>
        <x:v>-9.1309130913091313E-3</x:v>
      </x:c>
      <x:c r="AB2168" s="13">
        <x:f t="shared" si="201"/>
        <x:v>4.1804180418041799E-3</x:v>
      </x:c>
      <x:c r="AC2168" s="13">
        <x:f t="shared" si="202"/>
        <x:v>0.19065618385243424</x:v>
      </x:c>
      <x:c r="AD2168" s="13">
        <x:f t="shared" si="203"/>
        <x:v>0.15412541254125411</x:v>
      </x:c>
      <x:c r="AE2168" s="50" t="n">
        <x:f>IF(OR(NOT(ISNUMBER(Q2168)),NOT(ISNUMBER(R2168))),"",IF(Q2168&lt;R2168,1,0))</x:f>
        <x:v>0</x:v>
      </x:c>
      <x:c r="AF2168" s="50" t="n">
        <x:f>IFERROR(IF(AND(A2168=A2167,C2168=C2167+1,ISNUMBER(AE2167)),AE2167,""),"")</x:f>
        <x:v>0</x:v>
      </x:c>
      <x:c r="AG2168" s="52" t="n">
        <x:f>IFERROR(IF(AND(A2168=A2167,C2168=C2167+1,ISNUMBER(U2168),ISNUMBER(U2167),U2167&lt;&gt;0),U2168/U2167-1,""),"")</x:f>
        <x:v>0.32135921810656565</x:v>
      </x:c>
      <x:c r="AH2168" s="50" t="n">
        <x:f>IF(AND(ISNUMBER(AE2168),ISNUMBER(AF2168),ISNUMBER(AG2168)),IF(AND(AE2168=1,AF2168=1,AG2168&lt;0),1,0),"")</x:f>
        <x:v>0</x:v>
      </x:c>
      <x:c r="AI2168" s="50" t="n">
        <x:f>IF(AND(A2168=A2169,C2169=C2168+1,ISNUMBER(AH2169)),C2169,"")</x:f>
        <x:v>2018</x:v>
      </x:c>
      <x:c r="AJ2168" s="50" t="n">
        <x:f>IF(AND(A2168=A2169,C2169=C2168+1,ISNUMBER(AH2169)),AH2169,"")</x:f>
        <x:v>0</x:v>
      </x:c>
    </x:row>
    <x:row r="2169" ht="15">
      <x:c r="A2169" s="9" t="s">
        <x:v>156</x:v>
      </x:c>
      <x:c r="B2169" s="10">
        <x:v>43465</x:v>
      </x:c>
      <x:c r="C2169" s="9">
        <x:v>2018</x:v>
      </x:c>
      <x:c r="D2169" s="11">
        <x:v>1349.9</x:v>
      </x:c>
      <x:c r="E2169" s="11">
        <x:v>576.29999999999995</x:v>
      </x:c>
      <x:c r="F2169" s="11">
        <x:v>329.3</x:v>
      </x:c>
      <x:c r="G2169" s="11">
        <x:v>793.3</x:v>
      </x:c>
      <x:c r="H2169" s="11">
        <x:v>360.6</x:v>
      </x:c>
      <x:c r="I2169" s="11">
        <x:v>556.6</x:v>
      </x:c>
      <x:c r="J2169" s="11">
        <x:v>79.599999999999994</x:v>
      </x:c>
      <x:c r="K2169" s="11">
        <x:v>410.8</x:v>
      </x:c>
      <x:c r="L2169" s="11">
        <x:v>56.5</x:v>
      </x:c>
      <x:c r="M2169" s="11">
        <x:v>22.9</x:v>
      </x:c>
      <x:c r="N2169" s="11">
        <x:v>337.7</x:v>
      </x:c>
      <x:c r="O2169" s="11">
        <x:v>1598.8</x:v>
      </x:c>
      <x:c r="P2169" s="11">
        <x:v>-33.1</x:v>
      </x:c>
      <x:c r="Q2169" s="11">
        <x:v>58.2</x:v>
      </x:c>
      <x:c r="R2169" s="11">
        <x:v>14.7</x:v>
      </x:c>
      <x:c r="S2169" s="11">
        <x:v>-44.9</x:v>
      </x:c>
      <x:c r="T2169" s="11">
        <x:v>130.6</x:v>
      </x:c>
      <x:c r="U2169" s="11">
        <x:v>5750.7511000000004</x:v>
      </x:c>
      <x:c r="V2169" s="11">
        <x:v>18</x:v>
      </x:c>
      <x:c r="W2169" s="12">
        <x:v>0</x:v>
      </x:c>
      <x:c r="X2169" s="8">
        <x:v>0</x:v>
      </x:c>
      <x:c r="Y2169" s="13">
        <x:f t="shared" si="198"/>
        <x:v>1.7500759186152444</x:v>
      </x:c>
      <x:c r="Z2169" s="13">
        <x:f t="shared" si="199"/>
        <x:v>0.58767316097488698</x:v>
      </x:c>
      <x:c r="AA2169" s="13">
        <x:f t="shared" si="200"/>
        <x:v>-3.3261723090599299E-2</x:v>
      </x:c>
      <x:c r="AB2169" s="13">
        <x:f t="shared" si="201"/>
        <x:v>-2.4520334839617748E-2</x:v>
      </x:c>
      <x:c r="AC2169" s="13">
        <x:f t="shared" si="202"/>
        <x:v>0.16462876591453424</x:v>
      </x:c>
      <x:c r="AD2169" s="13">
        <x:f t="shared" si="203"/>
        <x:v>5.8967330913400985E-2</x:v>
      </x:c>
      <x:c r="AE2169" s="50" t="n">
        <x:f>IF(OR(NOT(ISNUMBER(Q2169)),NOT(ISNUMBER(R2169))),"",IF(Q2169&lt;R2169,1,0))</x:f>
        <x:v>0</x:v>
      </x:c>
      <x:c r="AF2169" s="50" t="n">
        <x:f>IFERROR(IF(AND(A2169=A2168,C2169=C2168+1,ISNUMBER(AE2168)),AE2168,""),"")</x:f>
        <x:v>0</x:v>
      </x:c>
      <x:c r="AG2169" s="52" t="n">
        <x:f>IFERROR(IF(AND(A2169=A2168,C2169=C2168+1,ISNUMBER(U2169),ISNUMBER(U2168),U2168&lt;&gt;0),U2169/U2168-1,""),"")</x:f>
        <x:v>1.6460257145383848</x:v>
      </x:c>
      <x:c r="AH2169" s="50" t="n">
        <x:f>IF(AND(ISNUMBER(AE2169),ISNUMBER(AF2169),ISNUMBER(AG2169)),IF(AND(AE2169=1,AF2169=1,AG2169&lt;0),1,0),"")</x:f>
        <x:v>0</x:v>
      </x:c>
      <x:c r="AI2169" s="50" t="n">
        <x:f>IF(AND(A2169=A2170,C2170=C2169+1,ISNUMBER(AH2170)),C2170,"")</x:f>
        <x:v>2019</x:v>
      </x:c>
      <x:c r="AJ2169" s="50" t="n">
        <x:f>IF(AND(A2169=A2170,C2170=C2169+1,ISNUMBER(AH2170)),AH2170,"")</x:f>
        <x:v>0</x:v>
      </x:c>
    </x:row>
    <x:row r="2170" ht="15">
      <x:c r="A2170" s="9" t="s">
        <x:v>156</x:v>
      </x:c>
      <x:c r="B2170" s="10">
        <x:v>43830</x:v>
      </x:c>
      <x:c r="C2170" s="9">
        <x:v>2019</x:v>
      </x:c>
      <x:c r="D2170" s="11">
        <x:v>2293.1999999999998</x:v>
      </x:c>
      <x:c r="E2170" s="11">
        <x:v>1009.2</x:v>
      </x:c>
      <x:c r="F2170" s="11">
        <x:v>460.3</x:v>
      </x:c>
      <x:c r="G2170" s="11">
        <x:v>1235.9000000000001</x:v>
      </x:c>
      <x:c r="H2170" s="11">
        <x:v>608.20000000000005</x:v>
      </x:c>
      <x:c r="I2170" s="11">
        <x:v>1057.3</x:v>
      </x:c>
      <x:c r="J2170" s="11">
        <x:v>554.20000000000005</x:v>
      </x:c>
      <x:c r="K2170" s="11">
        <x:v>640.6</x:v>
      </x:c>
      <x:c r="L2170" s="11">
        <x:v>52.3</x:v>
      </x:c>
      <x:c r="M2170" s="11">
        <x:v>50.1</x:v>
      </x:c>
      <x:c r="N2170" s="11">
        <x:v>558.1</x:v>
      </x:c>
      <x:c r="O2170" s="11">
        <x:v>1756.6</x:v>
      </x:c>
      <x:c r="P2170" s="11">
        <x:v>-186.5</x:v>
      </x:c>
      <x:c r="Q2170" s="11">
        <x:v>46.5</x:v>
      </x:c>
      <x:c r="R2170" s="11">
        <x:v>10.3</x:v>
      </x:c>
      <x:c r="S2170" s="11">
        <x:v>-213.1</x:v>
      </x:c>
      <x:c r="T2170" s="11">
        <x:v>70.599999999999994</x:v>
      </x:c>
      <x:c r="U2170" s="11">
        <x:v>9253.1306999999997</x:v>
      </x:c>
      <x:c r="V2170" s="11">
        <x:v>18</x:v>
      </x:c>
      <x:c r="W2170" s="12">
        <x:v>0</x:v>
      </x:c>
      <x:c r="X2170" s="8">
        <x:v>0</x:v>
      </x:c>
      <x:c r="Y2170" s="13">
        <x:f t="shared" si="198"/>
        <x:v>2.1924831631544643</x:v>
      </x:c>
      <x:c r="Z2170" s="13">
        <x:f t="shared" si="199"/>
        <x:v>0.53894121751264612</x:v>
      </x:c>
      <x:c r="AA2170" s="13">
        <x:f t="shared" si="200"/>
        <x:v>-9.2926914355485793E-2</x:v>
      </x:c>
      <x:c r="AB2170" s="13">
        <x:f t="shared" si="201"/>
        <x:v>-8.1327402755974193E-2</x:v>
      </x:c>
      <x:c r="AC2170" s="13">
        <x:f t="shared" si="202"/>
        <x:v>5.7124362812525274E-2</x:v>
      </x:c>
      <x:c r="AD2170" s="13">
        <x:f t="shared" si="203"/>
        <x:v>0.24167102738531313</x:v>
      </x:c>
      <x:c r="AE2170" s="50" t="n">
        <x:f>IF(OR(NOT(ISNUMBER(Q2170)),NOT(ISNUMBER(R2170))),"",IF(Q2170&lt;R2170,1,0))</x:f>
        <x:v>0</x:v>
      </x:c>
      <x:c r="AF2170" s="50" t="n">
        <x:f>IFERROR(IF(AND(A2170=A2169,C2170=C2169+1,ISNUMBER(AE2169)),AE2169,""),"")</x:f>
        <x:v>0</x:v>
      </x:c>
      <x:c r="AG2170" s="52" t="n">
        <x:f>IFERROR(IF(AND(A2170=A2169,C2170=C2169+1,ISNUMBER(U2170),ISNUMBER(U2169),U2169&lt;&gt;0),U2170/U2169-1,""),"")</x:f>
        <x:v>0.6090299404542128</x:v>
      </x:c>
      <x:c r="AH2170" s="50" t="n">
        <x:f>IF(AND(ISNUMBER(AE2170),ISNUMBER(AF2170),ISNUMBER(AG2170)),IF(AND(AE2170=1,AF2170=1,AG2170&lt;0),1,0),"")</x:f>
        <x:v>0</x:v>
      </x:c>
      <x:c r="AI2170" s="50" t="n">
        <x:f>IF(AND(A2170=A2171,C2171=C2170+1,ISNUMBER(AH2171)),C2171,"")</x:f>
        <x:v>2020</x:v>
      </x:c>
      <x:c r="AJ2170" s="50" t="n">
        <x:f>IF(AND(A2170=A2171,C2171=C2170+1,ISNUMBER(AH2171)),AH2171,"")</x:f>
        <x:v>0</x:v>
      </x:c>
    </x:row>
    <x:row r="2171" ht="15">
      <x:c r="A2171" s="9" t="s">
        <x:v>156</x:v>
      </x:c>
      <x:c r="B2171" s="10">
        <x:v>44196</x:v>
      </x:c>
      <x:c r="C2171" s="9">
        <x:v>2020</x:v>
      </x:c>
      <x:c r="D2171" s="11">
        <x:v>4004.8</x:v>
      </x:c>
      <x:c r="E2171" s="11">
        <x:v>2385.3000000000002</x:v>
      </x:c>
      <x:c r="F2171" s="11">
        <x:v>494.1</x:v>
      </x:c>
      <x:c r="G2171" s="11">
        <x:v>2171.6999999999998</x:v>
      </x:c>
      <x:c r="H2171" s="11">
        <x:v>1405.2</x:v>
      </x:c>
      <x:c r="I2171" s="11">
        <x:v>1833.1</x:v>
      </x:c>
      <x:c r="J2171" s="11">
        <x:v>421.4</x:v>
      </x:c>
      <x:c r="K2171" s="11">
        <x:v>1706.8</x:v>
      </x:c>
      <x:c r="L2171" s="11">
        <x:v>61.6</x:v>
      </x:c>
      <x:c r="M2171" s="11">
        <x:v>48.1</x:v>
      </x:c>
      <x:c r="N2171" s="11">
        <x:v>1357.1</x:v>
      </x:c>
      <x:c r="O2171" s="11">
        <x:v>2331.8000000000002</x:v>
      </x:c>
      <x:c r="P2171" s="11">
        <x:v>1.4</x:v>
      </x:c>
      <x:c r="Q2171" s="11">
        <x:v>170.3</x:v>
      </x:c>
      <x:c r="R2171" s="11">
        <x:v>55.6</x:v>
      </x:c>
      <x:c r="S2171" s="11">
        <x:v>-134.30000000000001</x:v>
      </x:c>
      <x:c r="T2171" s="11">
        <x:v>238.3</x:v>
      </x:c>
      <x:c r="U2171" s="11">
        <x:v>16358.035</x:v>
      </x:c>
      <x:c r="V2171" s="11">
        <x:v>18</x:v>
      </x:c>
      <x:c r="W2171" s="12">
        <x:v>0</x:v>
      </x:c>
      <x:c r="X2171" s="8">
        <x:v>0</x:v>
      </x:c>
      <x:c r="Y2171" s="13">
        <x:f t="shared" si="198"/>
        <x:v>4.827565270188221</x:v>
      </x:c>
      <x:c r="Z2171" s="13">
        <x:f t="shared" si="199"/>
        <x:v>0.54227427087494995</x:v>
      </x:c>
      <x:c r="AA2171" s="13">
        <x:f t="shared" si="200"/>
        <x:v>-3.3534758290051939E-2</x:v>
      </x:c>
      <x:c r="AB2171" s="13">
        <x:f t="shared" si="201"/>
        <x:v>3.4958050339592488E-4</x:v>
      </x:c>
      <x:c r="AC2171" s="13">
        <x:f t="shared" si="202"/>
        <x:v>0.10972970483952665</x:v>
      </x:c>
      <x:c r="AD2171" s="13">
        <x:f t="shared" si="203"/>
        <x:v>0.10522373152217337</x:v>
      </x:c>
      <x:c r="AE2171" s="50" t="n">
        <x:f>IF(OR(NOT(ISNUMBER(Q2171)),NOT(ISNUMBER(R2171))),"",IF(Q2171&lt;R2171,1,0))</x:f>
        <x:v>0</x:v>
      </x:c>
      <x:c r="AF2171" s="50" t="n">
        <x:f>IFERROR(IF(AND(A2171=A2170,C2171=C2170+1,ISNUMBER(AE2170)),AE2170,""),"")</x:f>
        <x:v>0</x:v>
      </x:c>
      <x:c r="AG2171" s="52" t="n">
        <x:f>IFERROR(IF(AND(A2171=A2170,C2171=C2170+1,ISNUMBER(U2171),ISNUMBER(U2170),U2170&lt;&gt;0),U2171/U2170-1,""),"")</x:f>
        <x:v>0.7678378843173588</x:v>
      </x:c>
      <x:c r="AH2171" s="50" t="n">
        <x:f>IF(AND(ISNUMBER(AE2171),ISNUMBER(AF2171),ISNUMBER(AG2171)),IF(AND(AE2171=1,AF2171=1,AG2171&lt;0),1,0),"")</x:f>
        <x:v>0</x:v>
      </x:c>
      <x:c r="AI2171" s="50" t="n">
        <x:f>IF(AND(A2171=A2172,C2172=C2171+1,ISNUMBER(AH2172)),C2172,"")</x:f>
        <x:v>2021</x:v>
      </x:c>
      <x:c r="AJ2171" s="50" t="n">
        <x:f>IF(AND(A2171=A2172,C2172=C2171+1,ISNUMBER(AH2172)),AH2172,"")</x:f>
        <x:v>0</x:v>
      </x:c>
    </x:row>
    <x:row r="2172" ht="15">
      <x:c r="A2172" s="9" t="s">
        <x:v>156</x:v>
      </x:c>
      <x:c r="B2172" s="10">
        <x:v>44561</x:v>
      </x:c>
      <x:c r="C2172" s="9">
        <x:v>2021</x:v>
      </x:c>
      <x:c r="D2172" s="11">
        <x:v>4383.6000000000004</x:v>
      </x:c>
      <x:c r="E2172" s="11">
        <x:v>1885.3</x:v>
      </x:c>
      <x:c r="F2172" s="11">
        <x:v>467</x:v>
      </x:c>
      <x:c r="G2172" s="11">
        <x:v>2674.2</x:v>
      </x:c>
      <x:c r="H2172" s="11">
        <x:v>1828.4</x:v>
      </x:c>
      <x:c r="I2172" s="11">
        <x:v>1709.4</x:v>
      </x:c>
      <x:c r="J2172" s="11">
        <x:v>244.3</x:v>
      </x:c>
      <x:c r="K2172" s="11">
        <x:v>1468.6</x:v>
      </x:c>
      <x:c r="L2172" s="11">
        <x:v>86.7</x:v>
      </x:c>
      <x:c r="M2172" s="11">
        <x:v>51</x:v>
      </x:c>
      <x:c r="N2172" s="11">
        <x:v>1777.4</x:v>
      </x:c>
      <x:c r="O2172" s="11">
        <x:v>2498.3000000000002</x:v>
      </x:c>
      <x:c r="P2172" s="11">
        <x:v>-132.30000000000001</x:v>
      </x:c>
      <x:c r="Q2172" s="11">
        <x:v>106.1</x:v>
      </x:c>
      <x:c r="R2172" s="11">
        <x:v>70.7</x:v>
      </x:c>
      <x:c r="S2172" s="11">
        <x:v>-223.2</x:v>
      </x:c>
      <x:c r="T2172" s="11">
        <x:v>-7.3</x:v>
      </x:c>
      <x:c r="U2172" s="11">
        <x:v>13551.899600000001</x:v>
      </x:c>
      <x:c r="V2172" s="11">
        <x:v>18</x:v>
      </x:c>
      <x:c r="W2172" s="12">
        <x:v>0</x:v>
      </x:c>
      <x:c r="X2172" s="8">
        <x:v>0</x:v>
      </x:c>
      <x:c r="Y2172" s="13">
        <x:f t="shared" si="198"/>
        <x:v>4.0370449678800853</x:v>
      </x:c>
      <x:c r="Z2172" s="13">
        <x:f t="shared" si="199"/>
        <x:v>0.61004653709280032</x:v>
      </x:c>
      <x:c r="AA2172" s="13">
        <x:f t="shared" si="200"/>
        <x:v>-5.0917054475773327E-2</x:v>
      </x:c>
      <x:c r="AB2172" s="13">
        <x:f t="shared" si="201"/>
        <x:v>-3.0180673419107584E-2</x:v>
      </x:c>
      <x:c r="AC2172" s="13">
        <x:f t="shared" si="202"/>
        <x:v>-2.7297883479171343E-3</x:v>
      </x:c>
      <x:c r="AD2172" s="13">
        <x:f t="shared" si="203"/>
        <x:v>5.5730449858563735E-2</x:v>
      </x:c>
      <x:c r="AE2172" s="50" t="n">
        <x:f>IF(OR(NOT(ISNUMBER(Q2172)),NOT(ISNUMBER(R2172))),"",IF(Q2172&lt;R2172,1,0))</x:f>
        <x:v>0</x:v>
      </x:c>
      <x:c r="AF2172" s="50" t="n">
        <x:f>IFERROR(IF(AND(A2172=A2171,C2172=C2171+1,ISNUMBER(AE2171)),AE2171,""),"")</x:f>
        <x:v>0</x:v>
      </x:c>
      <x:c r="AG2172" s="52" t="n">
        <x:f>IFERROR(IF(AND(A2172=A2171,C2172=C2171+1,ISNUMBER(U2172),ISNUMBER(U2171),U2171&lt;&gt;0),U2172/U2171-1,""),"")</x:f>
        <x:v>-0.17154477295102988</x:v>
      </x:c>
      <x:c r="AH2172" s="50" t="n">
        <x:f>IF(AND(ISNUMBER(AE2172),ISNUMBER(AF2172),ISNUMBER(AG2172)),IF(AND(AE2172=1,AF2172=1,AG2172&lt;0),1,0),"")</x:f>
        <x:v>0</x:v>
      </x:c>
      <x:c r="AI2172" s="50" t="n">
        <x:f>IF(AND(A2172=A2173,C2173=C2172+1,ISNUMBER(AH2173)),C2173,"")</x:f>
        <x:v>2022</x:v>
      </x:c>
      <x:c r="AJ2172" s="50" t="n">
        <x:f>IF(AND(A2172=A2173,C2173=C2172+1,ISNUMBER(AH2173)),AH2173,"")</x:f>
        <x:v>0</x:v>
      </x:c>
    </x:row>
    <x:row r="2173" ht="15">
      <x:c r="A2173" s="9" t="s">
        <x:v>156</x:v>
      </x:c>
      <x:c r="B2173" s="10">
        <x:v>44926</x:v>
      </x:c>
      <x:c r="C2173" s="9">
        <x:v>2022</x:v>
      </x:c>
      <x:c r="D2173" s="11">
        <x:v>4813.2</x:v>
      </x:c>
      <x:c r="E2173" s="11">
        <x:v>1773.1</x:v>
      </x:c>
      <x:c r="F2173" s="11">
        <x:v>606.79999999999995</x:v>
      </x:c>
      <x:c r="G2173" s="11">
        <x:v>2878.9</x:v>
      </x:c>
      <x:c r="H2173" s="11">
        <x:v>1905.1</x:v>
      </x:c>
      <x:c r="I2173" s="11">
        <x:v>1934.3</x:v>
      </x:c>
      <x:c r="J2173" s="11">
        <x:v>-169</x:v>
      </x:c>
      <x:c r="K2173" s="11">
        <x:v>1328</x:v>
      </x:c>
      <x:c r="L2173" s="11">
        <x:v>106.8</x:v>
      </x:c>
      <x:c r="M2173" s="11">
        <x:v>68.8</x:v>
      </x:c>
      <x:c r="N2173" s="11">
        <x:v>1836.3</x:v>
      </x:c>
      <x:c r="O2173" s="11">
        <x:v>2516.8000000000002</x:v>
      </x:c>
      <x:c r="P2173" s="11">
        <x:v>-451.2</x:v>
      </x:c>
      <x:c r="Q2173" s="11">
        <x:v>-102.6</x:v>
      </x:c>
      <x:c r="R2173" s="11">
        <x:v>89.6</x:v>
      </x:c>
      <x:c r="S2173" s="11">
        <x:v>-455.5</x:v>
      </x:c>
      <x:c r="T2173" s="11">
        <x:v>25.5</x:v>
      </x:c>
      <x:c r="U2173" s="11">
        <x:v>5298.8716000000004</x:v>
      </x:c>
      <x:c r="V2173" s="11">
        <x:v>18</x:v>
      </x:c>
      <x:c r="W2173" s="12">
        <x:v>0</x:v>
      </x:c>
      <x:c r="X2173" s="8">
        <x:v>0</x:v>
      </x:c>
      <x:c r="Y2173" s="13">
        <x:f t="shared" si="198"/>
        <x:v>2.9220500988793674</x:v>
      </x:c>
      <x:c r="Z2173" s="13">
        <x:f t="shared" si="199"/>
        <x:v>0.59812598686944241</x:v>
      </x:c>
      <x:c r="AA2173" s="13">
        <x:f t="shared" si="200"/>
        <x:v>-9.4635585473281811E-2</x:v>
      </x:c>
      <x:c r="AB2173" s="13">
        <x:f t="shared" si="201"/>
        <x:v>-9.3742208925454998E-2</x:v>
      </x:c>
      <x:c r="AC2173" s="13">
        <x:f t="shared" si="202"/>
        <x:v>8.8575497585883494E-3</x:v>
      </x:c>
      <x:c r="AD2173" s="13">
        <x:f t="shared" si="203"/>
        <x:v>-3.5111775949472283E-2</x:v>
      </x:c>
      <x:c r="AE2173" s="50" t="n">
        <x:f>IF(OR(NOT(ISNUMBER(Q2173)),NOT(ISNUMBER(R2173))),"",IF(Q2173&lt;R2173,1,0))</x:f>
        <x:v>1</x:v>
      </x:c>
      <x:c r="AF2173" s="50" t="n">
        <x:f>IFERROR(IF(AND(A2173=A2172,C2173=C2172+1,ISNUMBER(AE2172)),AE2172,""),"")</x:f>
        <x:v>0</x:v>
      </x:c>
      <x:c r="AG2173" s="52" t="n">
        <x:f>IFERROR(IF(AND(A2173=A2172,C2173=C2172+1,ISNUMBER(U2173),ISNUMBER(U2172),U2172&lt;&gt;0),U2173/U2172-1,""),"")</x:f>
        <x:v>-0.6089941811552382</x:v>
      </x:c>
      <x:c r="AH2173" s="50" t="n">
        <x:f>IF(AND(ISNUMBER(AE2173),ISNUMBER(AF2173),ISNUMBER(AG2173)),IF(AND(AE2173=1,AF2173=1,AG2173&lt;0),1,0),"")</x:f>
        <x:v>0</x:v>
      </x:c>
      <x:c r="AI2173" s="50" t="n">
        <x:f>IF(AND(A2173=A2174,C2174=C2173+1,ISNUMBER(AH2174)),C2174,"")</x:f>
        <x:v>2023</x:v>
      </x:c>
      <x:c r="AJ2173" s="50" t="n">
        <x:f>IF(AND(A2173=A2174,C2174=C2173+1,ISNUMBER(AH2174)),AH2174,"")</x:f>
        <x:v>0</x:v>
      </x:c>
    </x:row>
    <x:row r="2174" ht="15">
      <x:c r="A2174" s="9" t="s">
        <x:v>156</x:v>
      </x:c>
      <x:c r="B2174" s="10">
        <x:v>45291</x:v>
      </x:c>
      <x:c r="C2174" s="9">
        <x:v>2023</x:v>
      </x:c>
      <x:c r="D2174" s="11">
        <x:v>4429</x:v>
      </x:c>
      <x:c r="E2174" s="11">
        <x:v>1437.5</x:v>
      </x:c>
      <x:c r="F2174" s="11">
        <x:v>576.79999999999995</x:v>
      </x:c>
      <x:c r="G2174" s="11">
        <x:v>2918</x:v>
      </x:c>
      <x:c r="H2174" s="11">
        <x:v>1959.9</x:v>
      </x:c>
      <x:c r="I2174" s="11">
        <x:v>1511</x:v>
      </x:c>
      <x:c r="J2174" s="11">
        <x:v>-449.8</x:v>
      </x:c>
      <x:c r="K2174" s="11">
        <x:v>884.8</x:v>
      </x:c>
      <x:c r="L2174" s="11">
        <x:v>127.1</x:v>
      </x:c>
      <x:c r="M2174" s="11">
        <x:v>55.5</x:v>
      </x:c>
      <x:c r="N2174" s="11">
        <x:v>1904.4</x:v>
      </x:c>
      <x:c r="O2174" s="11">
        <x:v>1122.0999999999999</x:v>
      </x:c>
      <x:c r="P2174" s="11">
        <x:v>-221.4</x:v>
      </x:c>
      <x:c r="Q2174" s="11">
        <x:v>231.3</x:v>
      </x:c>
      <x:c r="R2174" s="11">
        <x:v>78.400000000000006</x:v>
      </x:c>
      <x:c r="S2174" s="11">
        <x:v>-314</x:v>
      </x:c>
      <x:c r="T2174" s="11">
        <x:v>129</x:v>
      </x:c>
      <x:c r="U2174" s="11">
        <x:v>4860.076</x:v>
      </x:c>
      <x:c r="V2174" s="11">
        <x:v>18</x:v>
      </x:c>
      <x:c r="W2174" s="12">
        <x:v>0</x:v>
      </x:c>
      <x:c r="X2174" s="8">
        <x:v>0</x:v>
      </x:c>
      <x:c r="Y2174" s="13">
        <x:f t="shared" si="198"/>
        <x:v>2.4921983356449378</x:v>
      </x:c>
      <x:c r="Z2174" s="13">
        <x:f t="shared" si="199"/>
        <x:v>0.65883946714834052</x:v>
      </x:c>
      <x:c r="AA2174" s="13">
        <x:f t="shared" si="200"/>
        <x:v>-7.0896364867916006E-2</x:v>
      </x:c>
      <x:c r="AB2174" s="13">
        <x:f t="shared" si="201"/>
        <x:v>-4.998871076992549E-2</x:v>
      </x:c>
      <x:c r="AC2174" s="13">
        <x:f t="shared" si="202"/>
        <x:v>4.4208361891706648E-2</x:v>
      </x:c>
      <x:c r="AD2174" s="13">
        <x:f t="shared" si="203"/>
        <x:v>-0.10155791375028224</x:v>
      </x:c>
      <x:c r="AE2174" s="50" t="n">
        <x:f>IF(OR(NOT(ISNUMBER(Q2174)),NOT(ISNUMBER(R2174))),"",IF(Q2174&lt;R2174,1,0))</x:f>
        <x:v>0</x:v>
      </x:c>
      <x:c r="AF2174" s="50" t="n">
        <x:f>IFERROR(IF(AND(A2174=A2173,C2174=C2173+1,ISNUMBER(AE2173)),AE2173,""),"")</x:f>
        <x:v>1</x:v>
      </x:c>
      <x:c r="AG2174" s="52" t="n">
        <x:f>IFERROR(IF(AND(A2174=A2173,C2174=C2173+1,ISNUMBER(U2174),ISNUMBER(U2173),U2173&lt;&gt;0),U2174/U2173-1,""),"")</x:f>
        <x:v>-0.08280925320024746</x:v>
      </x:c>
      <x:c r="AH2174" s="50" t="n">
        <x:f>IF(AND(ISNUMBER(AE2174),ISNUMBER(AF2174),ISNUMBER(AG2174)),IF(AND(AE2174=1,AF2174=1,AG2174&lt;0),1,0),"")</x:f>
        <x:v>0</x:v>
      </x:c>
      <x:c r="AI2174" s="50" t="n">
        <x:f>IF(AND(A2174=A2175,C2175=C2174+1,ISNUMBER(AH2175)),C2175,"")</x:f>
        <x:v>2024</x:v>
      </x:c>
      <x:c r="AJ2174" s="50" t="n">
        <x:f>IF(AND(A2174=A2175,C2175=C2174+1,ISNUMBER(AH2175)),AH2175,"")</x:f>
        <x:v>0</x:v>
      </x:c>
    </x:row>
    <x:row r="2175" ht="15">
      <x:c r="A2175" s="9" t="s">
        <x:v>156</x:v>
      </x:c>
      <x:c r="B2175" s="10">
        <x:v>45657</x:v>
      </x:c>
      <x:c r="C2175" s="9">
        <x:v>2024</x:v>
      </x:c>
      <x:c r="D2175" s="11">
        <x:v>4156.5</x:v>
      </x:c>
      <x:c r="E2175" s="11">
        <x:v>1565.7</x:v>
      </x:c>
      <x:c r="F2175" s="11">
        <x:v>324.89999999999998</x:v>
      </x:c>
      <x:c r="G2175" s="11">
        <x:v>2985.3</x:v>
      </x:c>
      <x:c r="H2175" s="11">
        <x:v>1698.4</x:v>
      </x:c>
      <x:c r="I2175" s="11">
        <x:v>1171.2</x:v>
      </x:c>
      <x:c r="J2175" s="11">
        <x:v>-748.8</x:v>
      </x:c>
      <x:c r="K2175" s="11">
        <x:v>732.5</x:v>
      </x:c>
      <x:c r="L2175" s="11">
        <x:v>39.799999999999997</x:v>
      </x:c>
      <x:c r="M2175" s="11">
        <x:v>30.5</x:v>
      </x:c>
      <x:c r="N2175" s="11">
        <x:v>1667.9</x:v>
      </x:c>
      <x:c r="O2175" s="11">
        <x:v>1214.5999999999999</x:v>
      </x:c>
      <x:c r="P2175" s="11">
        <x:v>-336.9</x:v>
      </x:c>
      <x:c r="Q2175" s="11">
        <x:v>128.6</x:v>
      </x:c>
      <x:c r="R2175" s="11">
        <x:v>93.7</x:v>
      </x:c>
      <x:c r="S2175" s="11">
        <x:v>-336.2</x:v>
      </x:c>
      <x:c r="T2175" s="11">
        <x:v>302.2</x:v>
      </x:c>
      <x:c r="U2175" s="11">
        <x:v>2596.7203</x:v>
      </x:c>
      <x:c r="V2175" s="11">
        <x:v>18</x:v>
      </x:c>
      <x:c r="W2175" s="12">
        <x:v>0</x:v>
      </x:c>
      <x:c r="X2175" s="8">
        <x:v>0</x:v>
      </x:c>
      <x:c r="Y2175" s="13">
        <x:f t="shared" si="198"/>
        <x:v>4.8190212373037866</x:v>
      </x:c>
      <x:c r="Z2175" s="13">
        <x:f t="shared" si="199"/>
        <x:v>0.71822446770119097</x:v>
      </x:c>
      <x:c r="AA2175" s="13">
        <x:f t="shared" si="200"/>
        <x:v>-8.0885360279080956E-2</x:v>
      </x:c>
      <x:c r="AB2175" s="13">
        <x:f t="shared" si="201"/>
        <x:v>-8.1053771201732225E-2</x:v>
      </x:c>
      <x:c r="AC2175" s="13">
        <x:f t="shared" si="202"/>
        <x:v>0.10122935718353264</x:v>
      </x:c>
      <x:c r="AD2175" s="13">
        <x:f t="shared" si="203"/>
        <x:v>-0.18015156983038613</x:v>
      </x:c>
      <x:c r="AE2175" s="50" t="n">
        <x:f>IF(OR(NOT(ISNUMBER(Q2175)),NOT(ISNUMBER(R2175))),"",IF(Q2175&lt;R2175,1,0))</x:f>
        <x:v>0</x:v>
      </x:c>
      <x:c r="AF2175" s="50" t="n">
        <x:f>IFERROR(IF(AND(A2175=A2174,C2175=C2174+1,ISNUMBER(AE2174)),AE2174,""),"")</x:f>
        <x:v>0</x:v>
      </x:c>
      <x:c r="AG2175" s="52" t="n">
        <x:f>IFERROR(IF(AND(A2175=A2174,C2175=C2174+1,ISNUMBER(U2175),ISNUMBER(U2174),U2174&lt;&gt;0),U2175/U2174-1,""),"")</x:f>
        <x:v>-0.46570376677237146</x:v>
      </x:c>
      <x:c r="AH2175" s="50" t="n">
        <x:f>IF(AND(ISNUMBER(AE2175),ISNUMBER(AF2175),ISNUMBER(AG2175)),IF(AND(AE2175=1,AF2175=1,AG2175&lt;0),1,0),"")</x:f>
        <x:v>0</x:v>
      </x:c>
      <x:c r="AI2175" s="50" t="str">
        <x:f>IF(AND(A2175=A2176,C2176=C2175+1,ISNUMBER(AH2176)),C2176,"")</x:f>
      </x:c>
      <x:c r="AJ2175" s="50" t="str">
        <x:f>IF(AND(A2175=A2176,C2176=C2175+1,ISNUMBER(AH2176)),AH2176,"")</x:f>
      </x:c>
    </x:row>
    <x:row r="2176" ht="15">
      <x:c r="A2176" s="9" t="s">
        <x:v>157</x:v>
      </x:c>
      <x:c r="B2176" s="10">
        <x:v>39447</x:v>
      </x:c>
      <x:c r="C2176" s="9">
        <x:v>2007</x:v>
      </x:c>
      <x:c r="D2176" s="11">
        <x:v>393.1</x:v>
      </x:c>
      <x:c r="E2176" s="11">
        <x:v>166.2</x:v>
      </x:c>
      <x:c r="F2176" s="11">
        <x:v>143.19999999999999</x:v>
      </x:c>
      <x:c r="G2176" s="11">
        <x:v>243.2</x:v>
      </x:c>
      <x:c r="H2176" s="11">
        <x:v>101.3</x:v>
      </x:c>
      <x:c r="I2176" s="11">
        <x:v>149.9</x:v>
      </x:c>
      <x:c r="J2176" s="11">
        <x:v>84.3</x:v>
      </x:c>
      <x:c r="K2176" s="11">
        <x:v>8.6999999999999993</x:v>
      </x:c>
      <x:c r="L2176" s="11">
        <x:v>79.400000000000006</x:v>
      </x:c>
      <x:c r="M2176" s="11">
        <x:v>41.7</x:v>
      </x:c>
      <x:c r="N2176" s="11">
        <x:v>59.6</x:v>
      </x:c>
      <x:c r="O2176" s="11">
        <x:v>470.7</x:v>
      </x:c>
      <x:c r="P2176" s="11">
        <x:v>41.5</x:v>
      </x:c>
      <x:c r="Q2176" s="11">
        <x:v>59.4</x:v>
      </x:c>
      <x:c r="R2176" s="11">
        <x:v>8.1999999999999993</x:v>
      </x:c>
      <x:c r="S2176" s="11">
        <x:v>27.9</x:v>
      </x:c>
      <x:c r="T2176" s="11">
        <x:v>36.1</x:v>
      </x:c>
      <x:c r="U2176" s="11">
        <x:v>460.16699999999997</x:v>
      </x:c>
      <x:c r="V2176" s="11">
        <x:v>18</x:v>
      </x:c>
      <x:c r="W2176" s="12">
        <x:v>0</x:v>
      </x:c>
      <x:c r="X2176" s="8">
        <x:v>0</x:v>
      </x:c>
      <x:c r="Y2176" s="13">
        <x:f t="shared" si="198"/>
        <x:v>1.1606145251396649</x:v>
      </x:c>
      <x:c r="Z2176" s="13">
        <x:f t="shared" si="199"/>
        <x:v>0.6186720936148562</x:v>
      </x:c>
      <x:c r="AA2176" s="13">
        <x:f t="shared" si="200"/>
        <x:v>7.0974306792164835E-2</x:v>
      </x:c>
      <x:c r="AB2176" s="13">
        <x:f t="shared" si="201"/>
        <x:v>0.10557110150089036</x:v>
      </x:c>
      <x:c r="AC2176" s="13">
        <x:f t="shared" si="202"/>
        <x:v>0.1484375</x:v>
      </x:c>
      <x:c r="AD2176" s="13">
        <x:f t="shared" si="203"/>
        <x:v>0.21444924955482064</x:v>
      </x:c>
      <x:c r="AE2176" s="50" t="n">
        <x:f>IF(OR(NOT(ISNUMBER(Q2176)),NOT(ISNUMBER(R2176))),"",IF(Q2176&lt;R2176,1,0))</x:f>
        <x:v>0</x:v>
      </x:c>
      <x:c r="AF2176" s="50" t="str">
        <x:f>IFERROR(IF(AND(A2176=A2175,C2176=C2175+1,ISNUMBER(AE2175)),AE2175,""),"")</x:f>
      </x:c>
      <x:c r="AG2176" s="52" t="str">
        <x:f>IFERROR(IF(AND(A2176=A2175,C2176=C2175+1,ISNUMBER(U2176),ISNUMBER(U2175),U2175&lt;&gt;0),U2176/U2175-1,""),"")</x:f>
      </x:c>
      <x:c r="AH2176" s="50" t="str">
        <x:f>IF(AND(ISNUMBER(AE2176),ISNUMBER(AF2176),ISNUMBER(AG2176)),IF(AND(AE2176=1,AF2176=1,AG2176&lt;0),1,0),"")</x:f>
      </x:c>
      <x:c r="AI2176" s="50" t="n">
        <x:f>IF(AND(A2176=A2177,C2177=C2176+1,ISNUMBER(AH2177)),C2177,"")</x:f>
        <x:v>2008</x:v>
      </x:c>
      <x:c r="AJ2176" s="50" t="n">
        <x:f>IF(AND(A2176=A2177,C2177=C2176+1,ISNUMBER(AH2177)),AH2177,"")</x:f>
        <x:v>0</x:v>
      </x:c>
    </x:row>
    <x:row r="2177" ht="15">
      <x:c r="A2177" s="9" t="s">
        <x:v>157</x:v>
      </x:c>
      <x:c r="B2177" s="10">
        <x:v>39813</x:v>
      </x:c>
      <x:c r="C2177" s="9">
        <x:v>2008</x:v>
      </x:c>
      <x:c r="D2177" s="11">
        <x:v>549.4</x:v>
      </x:c>
      <x:c r="E2177" s="11">
        <x:v>202.4</x:v>
      </x:c>
      <x:c r="F2177" s="11">
        <x:v>161.19999999999999</x:v>
      </x:c>
      <x:c r="G2177" s="11">
        <x:v>373.2</x:v>
      </x:c>
      <x:c r="H2177" s="11">
        <x:v>152.5</x:v>
      </x:c>
      <x:c r="I2177" s="11">
        <x:v>176.2</x:v>
      </x:c>
      <x:c r="J2177" s="11">
        <x:v>98.4</x:v>
      </x:c>
      <x:c r="K2177" s="11">
        <x:v>11.9</x:v>
      </x:c>
      <x:c r="L2177" s="11">
        <x:v>99.6</x:v>
      </x:c>
      <x:c r="M2177" s="11">
        <x:v>1.4</x:v>
      </x:c>
      <x:c r="N2177" s="11">
        <x:v>151.1</x:v>
      </x:c>
      <x:c r="O2177" s="11">
        <x:v>562.4</x:v>
      </x:c>
      <x:c r="P2177" s="11">
        <x:v>61.2</x:v>
      </x:c>
      <x:c r="Q2177" s="11">
        <x:v>84.6</x:v>
      </x:c>
      <x:c r="R2177" s="11">
        <x:v>11.2</x:v>
      </x:c>
      <x:c r="S2177" s="11">
        <x:v>39.200000000000003</x:v>
      </x:c>
      <x:c r="T2177" s="11">
        <x:v>76.3</x:v>
      </x:c>
      <x:c r="U2177" s="11">
        <x:v>155.33699999999999</x:v>
      </x:c>
      <x:c r="V2177" s="11">
        <x:v>18</x:v>
      </x:c>
      <x:c r="W2177" s="12">
        <x:v>0</x:v>
      </x:c>
      <x:c r="X2177" s="8">
        <x:v>0</x:v>
      </x:c>
      <x:c r="Y2177" s="13">
        <x:f t="shared" si="198"/>
        <x:v>1.2555831265508686</x:v>
      </x:c>
      <x:c r="Z2177" s="13">
        <x:f t="shared" si="199"/>
        <x:v>0.6792864943574809</x:v>
      </x:c>
      <x:c r="AA2177" s="13">
        <x:f t="shared" si="200"/>
        <x:v>7.1350564251911178E-2</x:v>
      </x:c>
      <x:c r="AB2177" s="13">
        <x:f t="shared" si="201"/>
        <x:v>0.11139424827084092</x:v>
      </x:c>
      <x:c r="AC2177" s="13">
        <x:f t="shared" si="202"/>
        <x:v>0.20444801714898178</x:v>
      </x:c>
      <x:c r="AD2177" s="13">
        <x:f t="shared" si="203"/>
        <x:v>0.17910447761194032</x:v>
      </x:c>
      <x:c r="AE2177" s="50" t="n">
        <x:f>IF(OR(NOT(ISNUMBER(Q2177)),NOT(ISNUMBER(R2177))),"",IF(Q2177&lt;R2177,1,0))</x:f>
        <x:v>0</x:v>
      </x:c>
      <x:c r="AF2177" s="50" t="n">
        <x:f>IFERROR(IF(AND(A2177=A2176,C2177=C2176+1,ISNUMBER(AE2176)),AE2176,""),"")</x:f>
        <x:v>0</x:v>
      </x:c>
      <x:c r="AG2177" s="52" t="n">
        <x:f>IFERROR(IF(AND(A2177=A2176,C2177=C2176+1,ISNUMBER(U2177),ISNUMBER(U2176),U2176&lt;&gt;0),U2177/U2176-1,""),"")</x:f>
        <x:v>-0.6624334209102347</x:v>
      </x:c>
      <x:c r="AH2177" s="50" t="n">
        <x:f>IF(AND(ISNUMBER(AE2177),ISNUMBER(AF2177),ISNUMBER(AG2177)),IF(AND(AE2177=1,AF2177=1,AG2177&lt;0),1,0),"")</x:f>
        <x:v>0</x:v>
      </x:c>
      <x:c r="AI2177" s="50" t="n">
        <x:f>IF(AND(A2177=A2178,C2178=C2177+1,ISNUMBER(AH2178)),C2178,"")</x:f>
        <x:v>2009</x:v>
      </x:c>
      <x:c r="AJ2177" s="50" t="n">
        <x:f>IF(AND(A2177=A2178,C2178=C2177+1,ISNUMBER(AH2178)),AH2178,"")</x:f>
        <x:v>0</x:v>
      </x:c>
    </x:row>
    <x:row r="2178" ht="15">
      <x:c r="A2178" s="9" t="s">
        <x:v>157</x:v>
      </x:c>
      <x:c r="B2178" s="10">
        <x:v>40178</x:v>
      </x:c>
      <x:c r="C2178" s="9">
        <x:v>2009</x:v>
      </x:c>
      <x:c r="D2178" s="11">
        <x:v>464.1</x:v>
      </x:c>
      <x:c r="E2178" s="11">
        <x:v>165</x:v>
      </x:c>
      <x:c r="F2178" s="11">
        <x:v>101.5</x:v>
      </x:c>
      <x:c r="G2178" s="11">
        <x:v>279.3</x:v>
      </x:c>
      <x:c r="H2178" s="11">
        <x:v>122.7</x:v>
      </x:c>
      <x:c r="I2178" s="11">
        <x:v>184.8</x:v>
      </x:c>
      <x:c r="J2178" s="11">
        <x:v>111.3</x:v>
      </x:c>
      <x:c r="K2178" s="11">
        <x:v>20.399999999999999</x:v>
      </x:c>
      <x:c r="L2178" s="11">
        <x:v>65</x:v>
      </x:c>
      <x:c r="M2178" s="11">
        <x:v>1.3</x:v>
      </x:c>
      <x:c r="N2178" s="11">
        <x:v>121.4</x:v>
      </x:c>
      <x:c r="O2178" s="11">
        <x:v>540.1</x:v>
      </x:c>
      <x:c r="P2178" s="11">
        <x:v>63.4</x:v>
      </x:c>
      <x:c r="Q2178" s="11">
        <x:v>88.8</x:v>
      </x:c>
      <x:c r="R2178" s="11">
        <x:v>8.3000000000000007</x:v>
      </x:c>
      <x:c r="S2178" s="11">
        <x:v>39</x:v>
      </x:c>
      <x:c r="T2178" s="11">
        <x:v>72.400000000000006</x:v>
      </x:c>
      <x:c r="U2178" s="11">
        <x:v>299.77499999999998</x:v>
      </x:c>
      <x:c r="V2178" s="11">
        <x:v>18</x:v>
      </x:c>
      <x:c r="W2178" s="12">
        <x:v>0</x:v>
      </x:c>
      <x:c r="X2178" s="8">
        <x:v>0</x:v>
      </x:c>
      <x:c r="Y2178" s="13">
        <x:f t="shared" si="198"/>
        <x:v>1.625615763546798</x:v>
      </x:c>
      <x:c r="Z2178" s="13">
        <x:f t="shared" si="199"/>
        <x:v>0.60180995475113119</x:v>
      </x:c>
      <x:c r="AA2178" s="13">
        <x:f t="shared" si="200"/>
        <x:v>8.4033613445378144E-2</x:v>
      </x:c>
      <x:c r="AB2178" s="13">
        <x:f t="shared" si="201"/>
        <x:v>0.13660848954966601</x:v>
      </x:c>
      <x:c r="AC2178" s="13">
        <x:f t="shared" si="202"/>
        <x:v>0.25921947726459005</x:v>
      </x:c>
      <x:c r="AD2178" s="13">
        <x:f t="shared" si="203"/>
        <x:v>0.23981900452488686</x:v>
      </x:c>
      <x:c r="AE2178" s="50" t="n">
        <x:f>IF(OR(NOT(ISNUMBER(Q2178)),NOT(ISNUMBER(R2178))),"",IF(Q2178&lt;R2178,1,0))</x:f>
        <x:v>0</x:v>
      </x:c>
      <x:c r="AF2178" s="50" t="n">
        <x:f>IFERROR(IF(AND(A2178=A2177,C2178=C2177+1,ISNUMBER(AE2177)),AE2177,""),"")</x:f>
        <x:v>0</x:v>
      </x:c>
      <x:c r="AG2178" s="52" t="n">
        <x:f>IFERROR(IF(AND(A2178=A2177,C2178=C2177+1,ISNUMBER(U2178),ISNUMBER(U2177),U2177&lt;&gt;0),U2178/U2177-1,""),"")</x:f>
        <x:v>0.9298364201703393</x:v>
      </x:c>
      <x:c r="AH2178" s="50" t="n">
        <x:f>IF(AND(ISNUMBER(AE2178),ISNUMBER(AF2178),ISNUMBER(AG2178)),IF(AND(AE2178=1,AF2178=1,AG2178&lt;0),1,0),"")</x:f>
        <x:v>0</x:v>
      </x:c>
      <x:c r="AI2178" s="50" t="n">
        <x:f>IF(AND(A2178=A2179,C2179=C2178+1,ISNUMBER(AH2179)),C2179,"")</x:f>
        <x:v>2010</x:v>
      </x:c>
      <x:c r="AJ2178" s="50" t="n">
        <x:f>IF(AND(A2178=A2179,C2179=C2178+1,ISNUMBER(AH2179)),AH2179,"")</x:f>
        <x:v>0</x:v>
      </x:c>
    </x:row>
    <x:row r="2179" ht="15">
      <x:c r="A2179" s="9" t="s">
        <x:v>157</x:v>
      </x:c>
      <x:c r="B2179" s="10">
        <x:v>40543</x:v>
      </x:c>
      <x:c r="C2179" s="9">
        <x:v>2010</x:v>
      </x:c>
      <x:c r="D2179" s="11">
        <x:v>504</x:v>
      </x:c>
      <x:c r="E2179" s="11">
        <x:v>211.8</x:v>
      </x:c>
      <x:c r="F2179" s="11">
        <x:v>118.5</x:v>
      </x:c>
      <x:c r="G2179" s="11">
        <x:v>278.10000000000002</x:v>
      </x:c>
      <x:c r="H2179" s="11">
        <x:v>119.7</x:v>
      </x:c>
      <x:c r="I2179" s="11">
        <x:v>225.9</x:v>
      </x:c>
      <x:c r="J2179" s="11">
        <x:v>165.1</x:v>
      </x:c>
      <x:c r="K2179" s="11">
        <x:v>56</x:v>
      </x:c>
      <x:c r="L2179" s="11">
        <x:v>75.099999999999994</x:v>
      </x:c>
      <x:c r="M2179" s="11">
        <x:v>0.6</x:v>
      </x:c>
      <x:c r="N2179" s="11">
        <x:v>119.1</x:v>
      </x:c>
      <x:c r="O2179" s="11">
        <x:v>566.9</x:v>
      </x:c>
      <x:c r="P2179" s="11">
        <x:v>61.4</x:v>
      </x:c>
      <x:c r="Q2179" s="11">
        <x:v>86</x:v>
      </x:c>
      <x:c r="R2179" s="11">
        <x:v>8.3000000000000007</x:v>
      </x:c>
      <x:c r="S2179" s="11">
        <x:v>40.4</x:v>
      </x:c>
      <x:c r="T2179" s="11">
        <x:v>70.900000000000006</x:v>
      </x:c>
      <x:c r="U2179" s="11">
        <x:v>604.15629999999999</x:v>
      </x:c>
      <x:c r="V2179" s="11">
        <x:v>18</x:v>
      </x:c>
      <x:c r="W2179" s="12">
        <x:v>0</x:v>
      </x:c>
      <x:c r="X2179" s="8">
        <x:v>0</x:v>
      </x:c>
      <x:c r="Y2179" s="13" t="n">
        <x:f t="shared" ref="Y2179:Y2242" si="204">IF(AND(ISNUMBER(E2179),ISNUMBER(F2179),F2179&lt;&gt;0),E2179/F2179,"")</x:f>
        <x:v>1.787341772151899</x:v>
      </x:c>
      <x:c r="Z2179" s="13" t="n">
        <x:f t="shared" ref="Z2179:Z2242" si="205">IF(AND(ISNUMBER(G2179),ISNUMBER(D2179),D2179&lt;&gt;0),G2179/D2179,"")</x:f>
        <x:v>0.5517857142857143</x:v>
      </x:c>
      <x:c r="AA2179" s="13" t="n">
        <x:f t="shared" ref="AA2179:AA2242" si="206">IF(AND(ISNUMBER(S2179),ISNUMBER(D2179),D2179&lt;&gt;0),S2179/D2179,"")</x:f>
        <x:v>0.08015873015873015</x:v>
      </x:c>
      <x:c r="AB2179" s="13" t="n">
        <x:f t="shared" ref="AB2179:AB2242" si="207">IF(AND(ISNUMBER(P2179),ISNUMBER(D2179),D2179&lt;&gt;0),P2179/D2179,"")</x:f>
        <x:v>0.12182539682539682</x:v>
      </x:c>
      <x:c r="AC2179" s="13" t="n">
        <x:f t="shared" ref="AC2179:AC2242" si="208">IF(AND(ISNUMBER(T2179),ISNUMBER(G2179),G2179&lt;&gt;0),T2179/G2179,"")</x:f>
        <x:v>0.2549442646530025</x:v>
      </x:c>
      <x:c r="AD2179" s="13" t="n">
        <x:f t="shared" ref="AD2179:AD2242" si="209">IF(AND(ISNUMBER(J2179),ISNUMBER(D2179),D2179&lt;&gt;0),J2179/D2179,"")</x:f>
        <x:v>0.3275793650793651</x:v>
      </x:c>
      <x:c r="AE2179" s="50" t="n">
        <x:f>IF(OR(NOT(ISNUMBER(Q2179)),NOT(ISNUMBER(R2179))),"",IF(Q2179&lt;R2179,1,0))</x:f>
        <x:v>0</x:v>
      </x:c>
      <x:c r="AF2179" s="50" t="n">
        <x:f>IFERROR(IF(AND(A2179=A2178,C2179=C2178+1,ISNUMBER(AE2178)),AE2178,""),"")</x:f>
        <x:v>0</x:v>
      </x:c>
      <x:c r="AG2179" s="52" t="n">
        <x:f>IFERROR(IF(AND(A2179=A2178,C2179=C2178+1,ISNUMBER(U2179),ISNUMBER(U2178),U2178&lt;&gt;0),U2179/U2178-1,""),"")</x:f>
        <x:v>1.0153658577266285</x:v>
      </x:c>
      <x:c r="AH2179" s="50" t="n">
        <x:f>IF(AND(ISNUMBER(AE2179),ISNUMBER(AF2179),ISNUMBER(AG2179)),IF(AND(AE2179=1,AF2179=1,AG2179&lt;0),1,0),"")</x:f>
        <x:v>0</x:v>
      </x:c>
      <x:c r="AI2179" s="50" t="n">
        <x:f>IF(AND(A2179=A2180,C2180=C2179+1,ISNUMBER(AH2180)),C2180,"")</x:f>
        <x:v>2011</x:v>
      </x:c>
      <x:c r="AJ2179" s="50" t="n">
        <x:f>IF(AND(A2179=A2180,C2180=C2179+1,ISNUMBER(AH2180)),AH2180,"")</x:f>
        <x:v>0</x:v>
      </x:c>
    </x:row>
    <x:row r="2180" ht="15">
      <x:c r="A2180" s="9" t="s">
        <x:v>157</x:v>
      </x:c>
      <x:c r="B2180" s="10">
        <x:v>40908</x:v>
      </x:c>
      <x:c r="C2180" s="9">
        <x:v>2011</x:v>
      </x:c>
      <x:c r="D2180" s="11">
        <x:v>589.29999999999995</x:v>
      </x:c>
      <x:c r="E2180" s="11">
        <x:v>226.4</x:v>
      </x:c>
      <x:c r="F2180" s="11">
        <x:v>151.4</x:v>
      </x:c>
      <x:c r="G2180" s="11">
        <x:v>313</x:v>
      </x:c>
      <x:c r="H2180" s="11">
        <x:v>122.3</x:v>
      </x:c>
      <x:c r="I2180" s="11">
        <x:v>276.3</x:v>
      </x:c>
      <x:c r="J2180" s="11">
        <x:v>216.6</x:v>
      </x:c>
      <x:c r="K2180" s="11">
        <x:v>29.3</x:v>
      </x:c>
      <x:c r="L2180" s="11">
        <x:v>90.3</x:v>
      </x:c>
      <x:c r="M2180" s="11">
        <x:v>1.6</x:v>
      </x:c>
      <x:c r="N2180" s="11">
        <x:v>120.7</x:v>
      </x:c>
      <x:c r="O2180" s="11">
        <x:v>622.29999999999995</x:v>
      </x:c>
      <x:c r="P2180" s="11">
        <x:v>81.599999999999994</x:v>
      </x:c>
      <x:c r="Q2180" s="11">
        <x:v>104.6</x:v>
      </x:c>
      <x:c r="R2180" s="11">
        <x:v>8.1999999999999993</x:v>
      </x:c>
      <x:c r="S2180" s="11">
        <x:v>55</x:v>
      </x:c>
      <x:c r="T2180" s="11">
        <x:v>77.400000000000006</x:v>
      </x:c>
      <x:c r="U2180" s="11">
        <x:v>687.76199999999994</x:v>
      </x:c>
      <x:c r="V2180" s="11">
        <x:v>18</x:v>
      </x:c>
      <x:c r="W2180" s="12">
        <x:v>0</x:v>
      </x:c>
      <x:c r="X2180" s="8">
        <x:v>0</x:v>
      </x:c>
      <x:c r="Y2180" s="13">
        <x:f t="shared" si="204"/>
        <x:v>1.4953764861294583</x:v>
      </x:c>
      <x:c r="Z2180" s="13">
        <x:f t="shared" si="205"/>
        <x:v>0.5311386390632955</x:v>
      </x:c>
      <x:c r="AA2180" s="13">
        <x:f t="shared" si="206"/>
        <x:v>9.3331070761920931E-2</x:v>
      </x:c>
      <x:c r="AB2180" s="13">
        <x:f t="shared" si="207"/>
        <x:v>0.1384693704395045</x:v>
      </x:c>
      <x:c r="AC2180" s="13">
        <x:f t="shared" si="208"/>
        <x:v>0.24728434504792335</x:v>
      </x:c>
      <x:c r="AD2180" s="13">
        <x:f t="shared" si="209"/>
        <x:v>0.36755472594603766</x:v>
      </x:c>
      <x:c r="AE2180" s="50" t="n">
        <x:f>IF(OR(NOT(ISNUMBER(Q2180)),NOT(ISNUMBER(R2180))),"",IF(Q2180&lt;R2180,1,0))</x:f>
        <x:v>0</x:v>
      </x:c>
      <x:c r="AF2180" s="50" t="n">
        <x:f>IFERROR(IF(AND(A2180=A2179,C2180=C2179+1,ISNUMBER(AE2179)),AE2179,""),"")</x:f>
        <x:v>0</x:v>
      </x:c>
      <x:c r="AG2180" s="52" t="n">
        <x:f>IFERROR(IF(AND(A2180=A2179,C2180=C2179+1,ISNUMBER(U2180),ISNUMBER(U2179),U2179&lt;&gt;0),U2180/U2179-1,""),"")</x:f>
        <x:v>0.1383842227582497</x:v>
      </x:c>
      <x:c r="AH2180" s="50" t="n">
        <x:f>IF(AND(ISNUMBER(AE2180),ISNUMBER(AF2180),ISNUMBER(AG2180)),IF(AND(AE2180=1,AF2180=1,AG2180&lt;0),1,0),"")</x:f>
        <x:v>0</x:v>
      </x:c>
      <x:c r="AI2180" s="50" t="n">
        <x:f>IF(AND(A2180=A2181,C2181=C2180+1,ISNUMBER(AH2181)),C2181,"")</x:f>
        <x:v>2012</x:v>
      </x:c>
      <x:c r="AJ2180" s="50" t="n">
        <x:f>IF(AND(A2180=A2181,C2181=C2180+1,ISNUMBER(AH2181)),AH2181,"")</x:f>
        <x:v>0</x:v>
      </x:c>
    </x:row>
    <x:row r="2181" ht="15">
      <x:c r="A2181" s="9" t="s">
        <x:v>157</x:v>
      </x:c>
      <x:c r="B2181" s="10">
        <x:v>41274</x:v>
      </x:c>
      <x:c r="C2181" s="9">
        <x:v>2012</x:v>
      </x:c>
      <x:c r="D2181" s="11">
        <x:v>624.29999999999995</x:v>
      </x:c>
      <x:c r="E2181" s="11">
        <x:v>236.9</x:v>
      </x:c>
      <x:c r="F2181" s="11">
        <x:v>142.1</x:v>
      </x:c>
      <x:c r="G2181" s="11">
        <x:v>311.39999999999998</x:v>
      </x:c>
      <x:c r="H2181" s="11">
        <x:v>115.4</x:v>
      </x:c>
      <x:c r="I2181" s="11">
        <x:v>312.89999999999998</x:v>
      </x:c>
      <x:c r="J2181" s="11">
        <x:v>259.60000000000002</x:v>
      </x:c>
      <x:c r="K2181" s="11">
        <x:v>44.5</x:v>
      </x:c>
      <x:c r="L2181" s="11">
        <x:v>91.2</x:v>
      </x:c>
      <x:c r="M2181" s="11">
        <x:v>1.3</x:v>
      </x:c>
      <x:c r="N2181" s="11">
        <x:v>114.1</x:v>
      </x:c>
      <x:c r="O2181" s="11">
        <x:v>712</x:v>
      </x:c>
      <x:c r="P2181" s="11">
        <x:v>94.8</x:v>
      </x:c>
      <x:c r="Q2181" s="11">
        <x:v>119.9</x:v>
      </x:c>
      <x:c r="R2181" s="11">
        <x:v>8</x:v>
      </x:c>
      <x:c r="S2181" s="11">
        <x:v>69.900000000000006</x:v>
      </x:c>
      <x:c r="T2181" s="11">
        <x:v>83.6</x:v>
      </x:c>
      <x:c r="U2181" s="11">
        <x:v>826.14440000000002</x:v>
      </x:c>
      <x:c r="V2181" s="11">
        <x:v>18</x:v>
      </x:c>
      <x:c r="W2181" s="12">
        <x:v>0</x:v>
      </x:c>
      <x:c r="X2181" s="8">
        <x:v>0</x:v>
      </x:c>
      <x:c r="Y2181" s="13">
        <x:f t="shared" si="204"/>
        <x:v>1.6671358198451796</x:v>
      </x:c>
      <x:c r="Z2181" s="13">
        <x:f t="shared" si="205"/>
        <x:v>0.49879865449303218</x:v>
      </x:c>
      <x:c r="AA2181" s="13">
        <x:f t="shared" si="206"/>
        <x:v>0.11196540124939934</x:v>
      </x:c>
      <x:c r="AB2181" s="13">
        <x:f t="shared" si="207"/>
        <x:v>0.15185007208073042</x:v>
      </x:c>
      <x:c r="AC2181" s="13">
        <x:f t="shared" si="208"/>
        <x:v>0.26846499678869623</x:v>
      </x:c>
      <x:c r="AD2181" s="13">
        <x:f t="shared" si="209"/>
        <x:v>0.41582572481178925</x:v>
      </x:c>
      <x:c r="AE2181" s="50" t="n">
        <x:f>IF(OR(NOT(ISNUMBER(Q2181)),NOT(ISNUMBER(R2181))),"",IF(Q2181&lt;R2181,1,0))</x:f>
        <x:v>0</x:v>
      </x:c>
      <x:c r="AF2181" s="50" t="n">
        <x:f>IFERROR(IF(AND(A2181=A2180,C2181=C2180+1,ISNUMBER(AE2180)),AE2180,""),"")</x:f>
        <x:v>0</x:v>
      </x:c>
      <x:c r="AG2181" s="52" t="n">
        <x:f>IFERROR(IF(AND(A2181=A2180,C2181=C2180+1,ISNUMBER(U2181),ISNUMBER(U2180),U2180&lt;&gt;0),U2181/U2180-1,""),"")</x:f>
        <x:v>0.20120681282187736</x:v>
      </x:c>
      <x:c r="AH2181" s="50" t="n">
        <x:f>IF(AND(ISNUMBER(AE2181),ISNUMBER(AF2181),ISNUMBER(AG2181)),IF(AND(AE2181=1,AF2181=1,AG2181&lt;0),1,0),"")</x:f>
        <x:v>0</x:v>
      </x:c>
      <x:c r="AI2181" s="50" t="n">
        <x:f>IF(AND(A2181=A2182,C2182=C2181+1,ISNUMBER(AH2182)),C2182,"")</x:f>
        <x:v>2013</x:v>
      </x:c>
      <x:c r="AJ2181" s="50" t="n">
        <x:f>IF(AND(A2181=A2182,C2182=C2181+1,ISNUMBER(AH2182)),AH2182,"")</x:f>
        <x:v>0</x:v>
      </x:c>
    </x:row>
    <x:row r="2182" ht="15">
      <x:c r="A2182" s="9" t="s">
        <x:v>157</x:v>
      </x:c>
      <x:c r="B2182" s="10">
        <x:v>41639</x:v>
      </x:c>
      <x:c r="C2182" s="9">
        <x:v>2013</x:v>
      </x:c>
      <x:c r="D2182" s="11">
        <x:v>660.4</x:v>
      </x:c>
      <x:c r="E2182" s="11">
        <x:v>266.8</x:v>
      </x:c>
      <x:c r="F2182" s="11">
        <x:v>165.7</x:v>
      </x:c>
      <x:c r="G2182" s="11">
        <x:v>298.89999999999998</x:v>
      </x:c>
      <x:c r="H2182" s="11">
        <x:v>112.3</x:v>
      </x:c>
      <x:c r="I2182" s="11">
        <x:v>361.5</x:v>
      </x:c>
      <x:c r="J2182" s="11">
        <x:v>316.39999999999998</x:v>
      </x:c>
      <x:c r="K2182" s="11">
        <x:v>53.1</x:v>
      </x:c>
      <x:c r="L2182" s="11">
        <x:v>99.4</x:v>
      </x:c>
      <x:c r="M2182" s="11">
        <x:v>21.6</x:v>
      </x:c>
      <x:c r="N2182" s="11">
        <x:v>90.7</x:v>
      </x:c>
      <x:c r="O2182" s="11">
        <x:v>775.1</x:v>
      </x:c>
      <x:c r="P2182" s="11">
        <x:v>96</x:v>
      </x:c>
      <x:c r="Q2182" s="11">
        <x:v>122.5</x:v>
      </x:c>
      <x:c r="R2182" s="11">
        <x:v>8.3000000000000007</x:v>
      </x:c>
      <x:c r="S2182" s="11">
        <x:v>71.400000000000006</x:v>
      </x:c>
      <x:c r="T2182" s="11">
        <x:v>92.6</x:v>
      </x:c>
      <x:c r="U2182" s="11">
        <x:v>1277.6448</x:v>
      </x:c>
      <x:c r="V2182" s="11">
        <x:v>18</x:v>
      </x:c>
      <x:c r="W2182" s="12">
        <x:v>0</x:v>
      </x:c>
      <x:c r="X2182" s="8">
        <x:v>0</x:v>
      </x:c>
      <x:c r="Y2182" s="13">
        <x:f t="shared" si="204"/>
        <x:v>1.6101388050694028</x:v>
      </x:c>
      <x:c r="Z2182" s="13">
        <x:f t="shared" si="205"/>
        <x:v>0.45260448213204119</x:v>
      </x:c>
      <x:c r="AA2182" s="13">
        <x:f t="shared" si="206"/>
        <x:v>0.10811629315566325</x:v>
      </x:c>
      <x:c r="AB2182" s="13">
        <x:f t="shared" si="207"/>
        <x:v>0.14536644457904302</x:v>
      </x:c>
      <x:c r="AC2182" s="13">
        <x:f t="shared" si="208"/>
        <x:v>0.30980260956841754</x:v>
      </x:c>
      <x:c r="AD2182" s="13">
        <x:f t="shared" si="209"/>
        <x:v>0.47910357359176253</x:v>
      </x:c>
      <x:c r="AE2182" s="50" t="n">
        <x:f>IF(OR(NOT(ISNUMBER(Q2182)),NOT(ISNUMBER(R2182))),"",IF(Q2182&lt;R2182,1,0))</x:f>
        <x:v>0</x:v>
      </x:c>
      <x:c r="AF2182" s="50" t="n">
        <x:f>IFERROR(IF(AND(A2182=A2181,C2182=C2181+1,ISNUMBER(AE2181)),AE2181,""),"")</x:f>
        <x:v>0</x:v>
      </x:c>
      <x:c r="AG2182" s="52" t="n">
        <x:f>IFERROR(IF(AND(A2182=A2181,C2182=C2181+1,ISNUMBER(U2182),ISNUMBER(U2181),U2181&lt;&gt;0),U2182/U2181-1,""),"")</x:f>
        <x:v>0.546515112854363</x:v>
      </x:c>
      <x:c r="AH2182" s="50" t="n">
        <x:f>IF(AND(ISNUMBER(AE2182),ISNUMBER(AF2182),ISNUMBER(AG2182)),IF(AND(AE2182=1,AF2182=1,AG2182&lt;0),1,0),"")</x:f>
        <x:v>0</x:v>
      </x:c>
      <x:c r="AI2182" s="50" t="n">
        <x:f>IF(AND(A2182=A2183,C2183=C2182+1,ISNUMBER(AH2183)),C2183,"")</x:f>
        <x:v>2014</x:v>
      </x:c>
      <x:c r="AJ2182" s="50" t="n">
        <x:f>IF(AND(A2182=A2183,C2183=C2182+1,ISNUMBER(AH2183)),AH2183,"")</x:f>
        <x:v>0</x:v>
      </x:c>
    </x:row>
    <x:row r="2183" ht="15">
      <x:c r="A2183" s="9" t="s">
        <x:v>157</x:v>
      </x:c>
      <x:c r="B2183" s="10">
        <x:v>42004</x:v>
      </x:c>
      <x:c r="C2183" s="9">
        <x:v>2014</x:v>
      </x:c>
      <x:c r="D2183" s="11">
        <x:v>737.3</x:v>
      </x:c>
      <x:c r="E2183" s="11">
        <x:v>270.89999999999998</x:v>
      </x:c>
      <x:c r="F2183" s="11">
        <x:v>186.5</x:v>
      </x:c>
      <x:c r="G2183" s="11">
        <x:v>325.7</x:v>
      </x:c>
      <x:c r="H2183" s="11">
        <x:v>118.2</x:v>
      </x:c>
      <x:c r="I2183" s="11">
        <x:v>411.6</x:v>
      </x:c>
      <x:c r="J2183" s="11">
        <x:v>359</x:v>
      </x:c>
      <x:c r="K2183" s="11">
        <x:v>13.2</x:v>
      </x:c>
      <x:c r="L2183" s="11">
        <x:v>119.3</x:v>
      </x:c>
      <x:c r="M2183" s="11">
        <x:v>24.4</x:v>
      </x:c>
      <x:c r="N2183" s="11">
        <x:v>93.8</x:v>
      </x:c>
      <x:c r="O2183" s="11">
        <x:v>820.8</x:v>
      </x:c>
      <x:c r="P2183" s="11">
        <x:v>91.6</x:v>
      </x:c>
      <x:c r="Q2183" s="11">
        <x:v>123.7</x:v>
      </x:c>
      <x:c r="R2183" s="11">
        <x:v>8.1999999999999993</x:v>
      </x:c>
      <x:c r="S2183" s="11">
        <x:v>63.5</x:v>
      </x:c>
      <x:c r="T2183" s="11">
        <x:v>88.7</x:v>
      </x:c>
      <x:c r="U2183" s="11">
        <x:v>1267.6792</x:v>
      </x:c>
      <x:c r="V2183" s="11">
        <x:v>18</x:v>
      </x:c>
      <x:c r="W2183" s="12">
        <x:v>0</x:v>
      </x:c>
      <x:c r="X2183" s="8">
        <x:v>0</x:v>
      </x:c>
      <x:c r="Y2183" s="13">
        <x:f t="shared" si="204"/>
        <x:v>1.4525469168900802</x:v>
      </x:c>
      <x:c r="Z2183" s="13">
        <x:f t="shared" si="205"/>
        <x:v>0.44174691441746916</x:v>
      </x:c>
      <x:c r="AA2183" s="13">
        <x:f t="shared" si="206"/>
        <x:v>8.612505086125051E-2</x:v>
      </x:c>
      <x:c r="AB2183" s="13">
        <x:f t="shared" si="207"/>
        <x:v>0.12423708124237082</x:v>
      </x:c>
      <x:c r="AC2183" s="13">
        <x:f t="shared" si="208"/>
        <x:v>0.27233650598710474</x:v>
      </x:c>
      <x:c r="AD2183" s="13">
        <x:f t="shared" si="209"/>
        <x:v>0.48691170486911706</x:v>
      </x:c>
      <x:c r="AE2183" s="50" t="n">
        <x:f>IF(OR(NOT(ISNUMBER(Q2183)),NOT(ISNUMBER(R2183))),"",IF(Q2183&lt;R2183,1,0))</x:f>
        <x:v>0</x:v>
      </x:c>
      <x:c r="AF2183" s="50" t="n">
        <x:f>IFERROR(IF(AND(A2183=A2182,C2183=C2182+1,ISNUMBER(AE2182)),AE2182,""),"")</x:f>
        <x:v>0</x:v>
      </x:c>
      <x:c r="AG2183" s="52" t="n">
        <x:f>IFERROR(IF(AND(A2183=A2182,C2183=C2182+1,ISNUMBER(U2183),ISNUMBER(U2182),U2182&lt;&gt;0),U2183/U2182-1,""),"")</x:f>
        <x:v>-0.0077999769576019284</x:v>
      </x:c>
      <x:c r="AH2183" s="50" t="n">
        <x:f>IF(AND(ISNUMBER(AE2183),ISNUMBER(AF2183),ISNUMBER(AG2183)),IF(AND(AE2183=1,AF2183=1,AG2183&lt;0),1,0),"")</x:f>
        <x:v>0</x:v>
      </x:c>
      <x:c r="AI2183" s="50" t="n">
        <x:f>IF(AND(A2183=A2184,C2184=C2183+1,ISNUMBER(AH2184)),C2184,"")</x:f>
        <x:v>2015</x:v>
      </x:c>
      <x:c r="AJ2183" s="50" t="n">
        <x:f>IF(AND(A2183=A2184,C2184=C2183+1,ISNUMBER(AH2184)),AH2184,"")</x:f>
        <x:v>0</x:v>
      </x:c>
    </x:row>
    <x:row r="2184" ht="15">
      <x:c r="A2184" s="9" t="s">
        <x:v>157</x:v>
      </x:c>
      <x:c r="B2184" s="10">
        <x:v>42369</x:v>
      </x:c>
      <x:c r="C2184" s="9">
        <x:v>2015</x:v>
      </x:c>
      <x:c r="D2184" s="11">
        <x:v>861.3</x:v>
      </x:c>
      <x:c r="E2184" s="11">
        <x:v>288.89999999999998</x:v>
      </x:c>
      <x:c r="F2184" s="11">
        <x:v>190.6</x:v>
      </x:c>
      <x:c r="G2184" s="11">
        <x:v>430.4</x:v>
      </x:c>
      <x:c r="H2184" s="11">
        <x:v>209</x:v>
      </x:c>
      <x:c r="I2184" s="11">
        <x:v>430.9</x:v>
      </x:c>
      <x:c r="J2184" s="11">
        <x:v>384.7</x:v>
      </x:c>
      <x:c r="K2184" s="11">
        <x:v>14.4</x:v>
      </x:c>
      <x:c r="L2184" s="11">
        <x:v>126.9</x:v>
      </x:c>
      <x:c r="M2184" s="11">
        <x:v>29.4</x:v>
      </x:c>
      <x:c r="N2184" s="11">
        <x:v>179.6</x:v>
      </x:c>
      <x:c r="O2184" s="11">
        <x:v>849.5</x:v>
      </x:c>
      <x:c r="P2184" s="11">
        <x:v>75.3</x:v>
      </x:c>
      <x:c r="Q2184" s="11">
        <x:v>115.3</x:v>
      </x:c>
      <x:c r="R2184" s="11">
        <x:v>8.1999999999999993</x:v>
      </x:c>
      <x:c r="S2184" s="11">
        <x:v>48.5</x:v>
      </x:c>
      <x:c r="T2184" s="11">
        <x:v>99.6</x:v>
      </x:c>
      <x:c r="U2184" s="11">
        <x:v>963.36180000000002</x:v>
      </x:c>
      <x:c r="V2184" s="11">
        <x:v>18</x:v>
      </x:c>
      <x:c r="W2184" s="12">
        <x:v>0</x:v>
      </x:c>
      <x:c r="X2184" s="8">
        <x:v>0</x:v>
      </x:c>
      <x:c r="Y2184" s="13">
        <x:f t="shared" si="204"/>
        <x:v>1.5157397691500525</x:v>
      </x:c>
      <x:c r="Z2184" s="13">
        <x:f t="shared" si="205"/>
        <x:v>0.49970974108905142</x:v>
      </x:c>
      <x:c r="AA2184" s="13">
        <x:f t="shared" si="206"/>
        <x:v>5.6310228724021832E-2</x:v>
      </x:c>
      <x:c r="AB2184" s="13">
        <x:f t="shared" si="207"/>
        <x:v>8.7425983977708122E-2</x:v>
      </x:c>
      <x:c r="AC2184" s="13">
        <x:f t="shared" si="208"/>
        <x:v>0.23141263940520446</x:v>
      </x:c>
      <x:c r="AD2184" s="13">
        <x:f t="shared" si="209"/>
        <x:v>0.44665041216765355</x:v>
      </x:c>
      <x:c r="AE2184" s="50" t="n">
        <x:f>IF(OR(NOT(ISNUMBER(Q2184)),NOT(ISNUMBER(R2184))),"",IF(Q2184&lt;R2184,1,0))</x:f>
        <x:v>0</x:v>
      </x:c>
      <x:c r="AF2184" s="50" t="n">
        <x:f>IFERROR(IF(AND(A2184=A2183,C2184=C2183+1,ISNUMBER(AE2183)),AE2183,""),"")</x:f>
        <x:v>0</x:v>
      </x:c>
      <x:c r="AG2184" s="52" t="n">
        <x:f>IFERROR(IF(AND(A2184=A2183,C2184=C2183+1,ISNUMBER(U2184),ISNUMBER(U2183),U2183&lt;&gt;0),U2184/U2183-1,""),"")</x:f>
        <x:v>-0.24005868361648597</x:v>
      </x:c>
      <x:c r="AH2184" s="50" t="n">
        <x:f>IF(AND(ISNUMBER(AE2184),ISNUMBER(AF2184),ISNUMBER(AG2184)),IF(AND(AE2184=1,AF2184=1,AG2184&lt;0),1,0),"")</x:f>
        <x:v>0</x:v>
      </x:c>
      <x:c r="AI2184" s="50" t="n">
        <x:f>IF(AND(A2184=A2185,C2185=C2184+1,ISNUMBER(AH2185)),C2185,"")</x:f>
        <x:v>2016</x:v>
      </x:c>
      <x:c r="AJ2184" s="50" t="n">
        <x:f>IF(AND(A2184=A2185,C2185=C2184+1,ISNUMBER(AH2185)),AH2185,"")</x:f>
        <x:v>0</x:v>
      </x:c>
    </x:row>
    <x:row r="2185" ht="15">
      <x:c r="A2185" s="9" t="s">
        <x:v>157</x:v>
      </x:c>
      <x:c r="B2185" s="10">
        <x:v>42735</x:v>
      </x:c>
      <x:c r="C2185" s="9">
        <x:v>2016</x:v>
      </x:c>
      <x:c r="D2185" s="11">
        <x:v>976.3</x:v>
      </x:c>
      <x:c r="E2185" s="11">
        <x:v>329.3</x:v>
      </x:c>
      <x:c r="F2185" s="11">
        <x:v>235.3</x:v>
      </x:c>
      <x:c r="G2185" s="11">
        <x:v>475.8</x:v>
      </x:c>
      <x:c r="H2185" s="11">
        <x:v>215.6</x:v>
      </x:c>
      <x:c r="I2185" s="11">
        <x:v>500.5</x:v>
      </x:c>
      <x:c r="J2185" s="11">
        <x:v>400</x:v>
      </x:c>
      <x:c r="K2185" s="11">
        <x:v>17.5</x:v>
      </x:c>
      <x:c r="L2185" s="11">
        <x:v>154.4</x:v>
      </x:c>
      <x:c r="M2185" s="11">
        <x:v>45.4</x:v>
      </x:c>
      <x:c r="N2185" s="11">
        <x:v>170.2</x:v>
      </x:c>
      <x:c r="O2185" s="11">
        <x:v>917</x:v>
      </x:c>
      <x:c r="P2185" s="11">
        <x:v>68</x:v>
      </x:c>
      <x:c r="Q2185" s="11">
        <x:v>122</x:v>
      </x:c>
      <x:c r="R2185" s="11">
        <x:v>10.199999999999999</x:v>
      </x:c>
      <x:c r="S2185" s="11">
        <x:v>45.4</x:v>
      </x:c>
      <x:c r="T2185" s="11">
        <x:v>100.5</x:v>
      </x:c>
      <x:c r="U2185" s="11">
        <x:v>814.89419999999996</x:v>
      </x:c>
      <x:c r="V2185" s="11">
        <x:v>18</x:v>
      </x:c>
      <x:c r="W2185" s="12">
        <x:v>0</x:v>
      </x:c>
      <x:c r="X2185" s="8">
        <x:v>0</x:v>
      </x:c>
      <x:c r="Y2185" s="13">
        <x:f t="shared" si="204"/>
        <x:v>1.3994900127496812</x:v>
      </x:c>
      <x:c r="Z2185" s="13">
        <x:f t="shared" si="205"/>
        <x:v>0.48735019973368843</x:v>
      </x:c>
      <x:c r="AA2185" s="13">
        <x:f t="shared" si="206"/>
        <x:v>4.6502099764416674E-2</x:v>
      </x:c>
      <x:c r="AB2185" s="13">
        <x:f t="shared" si="207"/>
        <x:v>6.965072211410428E-2</x:v>
      </x:c>
      <x:c r="AC2185" s="13">
        <x:f t="shared" si="208"/>
        <x:v>0.2112232030264817</x:v>
      </x:c>
      <x:c r="AD2185" s="13">
        <x:f t="shared" si="209"/>
        <x:v>0.40971013008296631</x:v>
      </x:c>
      <x:c r="AE2185" s="50" t="n">
        <x:f>IF(OR(NOT(ISNUMBER(Q2185)),NOT(ISNUMBER(R2185))),"",IF(Q2185&lt;R2185,1,0))</x:f>
        <x:v>0</x:v>
      </x:c>
      <x:c r="AF2185" s="50" t="n">
        <x:f>IFERROR(IF(AND(A2185=A2184,C2185=C2184+1,ISNUMBER(AE2184)),AE2184,""),"")</x:f>
        <x:v>0</x:v>
      </x:c>
      <x:c r="AG2185" s="52" t="n">
        <x:f>IFERROR(IF(AND(A2185=A2184,C2185=C2184+1,ISNUMBER(U2185),ISNUMBER(U2184),U2184&lt;&gt;0),U2185/U2184-1,""),"")</x:f>
        <x:v>-0.15411406181976495</x:v>
      </x:c>
      <x:c r="AH2185" s="50" t="n">
        <x:f>IF(AND(ISNUMBER(AE2185),ISNUMBER(AF2185),ISNUMBER(AG2185)),IF(AND(AE2185=1,AF2185=1,AG2185&lt;0),1,0),"")</x:f>
        <x:v>0</x:v>
      </x:c>
      <x:c r="AI2185" s="50" t="n">
        <x:f>IF(AND(A2185=A2186,C2186=C2185+1,ISNUMBER(AH2186)),C2186,"")</x:f>
        <x:v>2017</x:v>
      </x:c>
      <x:c r="AJ2185" s="50" t="n">
        <x:f>IF(AND(A2185=A2186,C2186=C2185+1,ISNUMBER(AH2186)),AH2186,"")</x:f>
        <x:v>0</x:v>
      </x:c>
    </x:row>
    <x:row r="2186" ht="15">
      <x:c r="A2186" s="9" t="s">
        <x:v>157</x:v>
      </x:c>
      <x:c r="B2186" s="10">
        <x:v>43100</x:v>
      </x:c>
      <x:c r="C2186" s="9">
        <x:v>2017</x:v>
      </x:c>
      <x:c r="D2186" s="11">
        <x:v>950.8</x:v>
      </x:c>
      <x:c r="E2186" s="11">
        <x:v>326.5</x:v>
      </x:c>
      <x:c r="F2186" s="11">
        <x:v>260.5</x:v>
      </x:c>
      <x:c r="G2186" s="11">
        <x:v>419.2</x:v>
      </x:c>
      <x:c r="H2186" s="11">
        <x:v>167.7</x:v>
      </x:c>
      <x:c r="I2186" s="11">
        <x:v>531.6</x:v>
      </x:c>
      <x:c r="J2186" s="11">
        <x:v>438.8</x:v>
      </x:c>
      <x:c r="K2186" s="11">
        <x:v>12.6</x:v>
      </x:c>
      <x:c r="L2186" s="11">
        <x:v>154.5</x:v>
      </x:c>
      <x:c r="M2186" s="11">
        <x:v>60.8</x:v>
      </x:c>
      <x:c r="N2186" s="11">
        <x:v>106.9</x:v>
      </x:c>
      <x:c r="O2186" s="11">
        <x:v>1023.4</x:v>
      </x:c>
      <x:c r="P2186" s="11">
        <x:v>68.099999999999994</x:v>
      </x:c>
      <x:c r="Q2186" s="11">
        <x:v>126</x:v>
      </x:c>
      <x:c r="R2186" s="11">
        <x:v>9.5</x:v>
      </x:c>
      <x:c r="S2186" s="11">
        <x:v>60.3</x:v>
      </x:c>
      <x:c r="T2186" s="11">
        <x:v>111.3</x:v>
      </x:c>
      <x:c r="U2186" s="11">
        <x:v>1093.3758</x:v>
      </x:c>
      <x:c r="V2186" s="11">
        <x:v>18</x:v>
      </x:c>
      <x:c r="W2186" s="12">
        <x:v>0</x:v>
      </x:c>
      <x:c r="X2186" s="8">
        <x:v>0</x:v>
      </x:c>
      <x:c r="Y2186" s="13">
        <x:f t="shared" si="204"/>
        <x:v>1.2533589251439539</x:v>
      </x:c>
      <x:c r="Z2186" s="13">
        <x:f t="shared" si="205"/>
        <x:v>0.440891880521666</x:v>
      </x:c>
      <x:c r="AA2186" s="13">
        <x:f t="shared" si="206"/>
        <x:v>6.3420277660917124E-2</x:v>
      </x:c>
      <x:c r="AB2186" s="13">
        <x:f t="shared" si="207"/>
        <x:v>7.1623895666806894E-2</x:v>
      </x:c>
      <x:c r="AC2186" s="13">
        <x:f t="shared" si="208"/>
        <x:v>0.2655057251908397</x:v>
      </x:c>
      <x:c r="AD2186" s="13">
        <x:f t="shared" si="209"/>
        <x:v>0.46150610012620952</x:v>
      </x:c>
      <x:c r="AE2186" s="50" t="n">
        <x:f>IF(OR(NOT(ISNUMBER(Q2186)),NOT(ISNUMBER(R2186))),"",IF(Q2186&lt;R2186,1,0))</x:f>
        <x:v>0</x:v>
      </x:c>
      <x:c r="AF2186" s="50" t="n">
        <x:f>IFERROR(IF(AND(A2186=A2185,C2186=C2185+1,ISNUMBER(AE2185)),AE2185,""),"")</x:f>
        <x:v>0</x:v>
      </x:c>
      <x:c r="AG2186" s="52" t="n">
        <x:f>IFERROR(IF(AND(A2186=A2185,C2186=C2185+1,ISNUMBER(U2186),ISNUMBER(U2185),U2185&lt;&gt;0),U2186/U2185-1,""),"")</x:f>
        <x:v>0.3417395779722081</x:v>
      </x:c>
      <x:c r="AH2186" s="50" t="n">
        <x:f>IF(AND(ISNUMBER(AE2186),ISNUMBER(AF2186),ISNUMBER(AG2186)),IF(AND(AE2186=1,AF2186=1,AG2186&lt;0),1,0),"")</x:f>
        <x:v>0</x:v>
      </x:c>
      <x:c r="AI2186" s="50" t="n">
        <x:f>IF(AND(A2186=A2187,C2187=C2186+1,ISNUMBER(AH2187)),C2187,"")</x:f>
        <x:v>2018</x:v>
      </x:c>
      <x:c r="AJ2186" s="50" t="n">
        <x:f>IF(AND(A2186=A2187,C2187=C2186+1,ISNUMBER(AH2187)),AH2187,"")</x:f>
        <x:v>0</x:v>
      </x:c>
    </x:row>
    <x:row r="2187" ht="15">
      <x:c r="A2187" s="9" t="s">
        <x:v>157</x:v>
      </x:c>
      <x:c r="B2187" s="10">
        <x:v>43465</x:v>
      </x:c>
      <x:c r="C2187" s="9">
        <x:v>2018</x:v>
      </x:c>
      <x:c r="D2187" s="11">
        <x:v>1024.7</x:v>
      </x:c>
      <x:c r="E2187" s="11">
        <x:v>362.7</x:v>
      </x:c>
      <x:c r="F2187" s="11">
        <x:v>231.7</x:v>
      </x:c>
      <x:c r="G2187" s="11">
        <x:v>452.9</x:v>
      </x:c>
      <x:c r="H2187" s="11">
        <x:v>170.2</x:v>
      </x:c>
      <x:c r="I2187" s="11">
        <x:v>571.79999999999995</x:v>
      </x:c>
      <x:c r="J2187" s="11">
        <x:v>469</x:v>
      </x:c>
      <x:c r="K2187" s="11">
        <x:v>17.2</x:v>
      </x:c>
      <x:c r="L2187" s="11">
        <x:v>177.8</x:v>
      </x:c>
      <x:c r="M2187" s="11">
        <x:v>2.9</x:v>
      </x:c>
      <x:c r="N2187" s="11">
        <x:v>167.3</x:v>
      </x:c>
      <x:c r="O2187" s="11">
        <x:v>1082.0999999999999</x:v>
      </x:c>
      <x:c r="P2187" s="11">
        <x:v>70.8</x:v>
      </x:c>
      <x:c r="Q2187" s="11">
        <x:v>127.7</x:v>
      </x:c>
      <x:c r="R2187" s="11">
        <x:v>9.1999999999999993</x:v>
      </x:c>
      <x:c r="S2187" s="11">
        <x:v>53.5</x:v>
      </x:c>
      <x:c r="T2187" s="11">
        <x:v>101.1</x:v>
      </x:c>
      <x:c r="U2187" s="11">
        <x:v>794.34360000000004</x:v>
      </x:c>
      <x:c r="V2187" s="11">
        <x:v>18</x:v>
      </x:c>
      <x:c r="W2187" s="12">
        <x:v>0</x:v>
      </x:c>
      <x:c r="X2187" s="8">
        <x:v>0</x:v>
      </x:c>
      <x:c r="Y2187" s="13">
        <x:f t="shared" si="204"/>
        <x:v>1.5653862753560639</x:v>
      </x:c>
      <x:c r="Z2187" s="13">
        <x:f t="shared" si="205"/>
        <x:v>0.44198301942031809</x:v>
      </x:c>
      <x:c r="AA2187" s="13">
        <x:f t="shared" si="206"/>
        <x:v>5.2210403044793595E-2</x:v>
      </x:c>
      <x:c r="AB2187" s="13">
        <x:f t="shared" si="207"/>
        <x:v>6.909339318825021E-2</x:v>
      </x:c>
      <x:c r="AC2187" s="13">
        <x:f t="shared" si="208"/>
        <x:v>0.22322808567012586</x:v>
      </x:c>
      <x:c r="AD2187" s="13">
        <x:f t="shared" si="209"/>
        <x:v>0.45769493510295695</x:v>
      </x:c>
      <x:c r="AE2187" s="50" t="n">
        <x:f>IF(OR(NOT(ISNUMBER(Q2187)),NOT(ISNUMBER(R2187))),"",IF(Q2187&lt;R2187,1,0))</x:f>
        <x:v>0</x:v>
      </x:c>
      <x:c r="AF2187" s="50" t="n">
        <x:f>IFERROR(IF(AND(A2187=A2186,C2187=C2186+1,ISNUMBER(AE2186)),AE2186,""),"")</x:f>
        <x:v>0</x:v>
      </x:c>
      <x:c r="AG2187" s="52" t="n">
        <x:f>IFERROR(IF(AND(A2187=A2186,C2187=C2186+1,ISNUMBER(U2187),ISNUMBER(U2186),U2186&lt;&gt;0),U2187/U2186-1,""),"")</x:f>
        <x:v>-0.27349443805140006</x:v>
      </x:c>
      <x:c r="AH2187" s="50" t="n">
        <x:f>IF(AND(ISNUMBER(AE2187),ISNUMBER(AF2187),ISNUMBER(AG2187)),IF(AND(AE2187=1,AF2187=1,AG2187&lt;0),1,0),"")</x:f>
        <x:v>0</x:v>
      </x:c>
      <x:c r="AI2187" s="50" t="n">
        <x:f>IF(AND(A2187=A2188,C2188=C2187+1,ISNUMBER(AH2188)),C2188,"")</x:f>
        <x:v>2019</x:v>
      </x:c>
      <x:c r="AJ2187" s="50" t="n">
        <x:f>IF(AND(A2187=A2188,C2188=C2187+1,ISNUMBER(AH2188)),AH2188,"")</x:f>
        <x:v>0</x:v>
      </x:c>
    </x:row>
    <x:row r="2188" ht="15">
      <x:c r="A2188" s="9" t="s">
        <x:v>157</x:v>
      </x:c>
      <x:c r="B2188" s="10">
        <x:v>43830</x:v>
      </x:c>
      <x:c r="C2188" s="9">
        <x:v>2019</x:v>
      </x:c>
      <x:c r="D2188" s="11">
        <x:v>1055.9000000000001</x:v>
      </x:c>
      <x:c r="E2188" s="11">
        <x:v>322.2</x:v>
      </x:c>
      <x:c r="F2188" s="11">
        <x:v>219.7</x:v>
      </x:c>
      <x:c r="G2188" s="11">
        <x:v>496.3</x:v>
      </x:c>
      <x:c r="H2188" s="11">
        <x:v>245.4</x:v>
      </x:c>
      <x:c r="I2188" s="11">
        <x:v>559.6</x:v>
      </x:c>
      <x:c r="J2188" s="11">
        <x:v>472.5</x:v>
      </x:c>
      <x:c r="K2188" s="11">
        <x:v>15.8</x:v>
      </x:c>
      <x:c r="L2188" s="11">
        <x:v>169.3</x:v>
      </x:c>
      <x:c r="M2188" s="11">
        <x:v>15.9</x:v>
      </x:c>
      <x:c r="N2188" s="11">
        <x:v>229.5</x:v>
      </x:c>
      <x:c r="O2188" s="11">
        <x:v>1110.7</x:v>
      </x:c>
      <x:c r="P2188" s="11">
        <x:v>64.2</x:v>
      </x:c>
      <x:c r="Q2188" s="11">
        <x:v>131.9</x:v>
      </x:c>
      <x:c r="R2188" s="11">
        <x:v>11.8</x:v>
      </x:c>
      <x:c r="S2188" s="11">
        <x:v>29.2</x:v>
      </x:c>
      <x:c r="T2188" s="11">
        <x:v>116.1</x:v>
      </x:c>
      <x:c r="U2188" s="11">
        <x:v>725.14260000000002</x:v>
      </x:c>
      <x:c r="V2188" s="11">
        <x:v>18</x:v>
      </x:c>
      <x:c r="W2188" s="12">
        <x:v>0</x:v>
      </x:c>
      <x:c r="X2188" s="8">
        <x:v>0</x:v>
      </x:c>
      <x:c r="Y2188" s="13">
        <x:f t="shared" si="204"/>
        <x:v>1.4665452890304962</x:v>
      </x:c>
      <x:c r="Z2188" s="13">
        <x:f t="shared" si="205"/>
        <x:v>0.47002557060327682</x:v>
      </x:c>
      <x:c r="AA2188" s="13">
        <x:f t="shared" si="206"/>
        <x:v>2.7654133914196417E-2</x:v>
      </x:c>
      <x:c r="AB2188" s="13">
        <x:f t="shared" si="207"/>
        <x:v>6.0801212236007193E-2</x:v>
      </x:c>
      <x:c r="AC2188" s="13">
        <x:f t="shared" si="208"/>
        <x:v>0.23393109006649201</x:v>
      </x:c>
      <x:c r="AD2188" s="13">
        <x:f t="shared" si="209"/>
        <x:v>0.44748555734444545</x:v>
      </x:c>
      <x:c r="AE2188" s="50" t="n">
        <x:f>IF(OR(NOT(ISNUMBER(Q2188)),NOT(ISNUMBER(R2188))),"",IF(Q2188&lt;R2188,1,0))</x:f>
        <x:v>0</x:v>
      </x:c>
      <x:c r="AF2188" s="50" t="n">
        <x:f>IFERROR(IF(AND(A2188=A2187,C2188=C2187+1,ISNUMBER(AE2187)),AE2187,""),"")</x:f>
        <x:v>0</x:v>
      </x:c>
      <x:c r="AG2188" s="52" t="n">
        <x:f>IFERROR(IF(AND(A2188=A2187,C2188=C2187+1,ISNUMBER(U2188),ISNUMBER(U2187),U2187&lt;&gt;0),U2188/U2187-1,""),"")</x:f>
        <x:v>-0.0871172122492081</x:v>
      </x:c>
      <x:c r="AH2188" s="50" t="n">
        <x:f>IF(AND(ISNUMBER(AE2188),ISNUMBER(AF2188),ISNUMBER(AG2188)),IF(AND(AE2188=1,AF2188=1,AG2188&lt;0),1,0),"")</x:f>
        <x:v>0</x:v>
      </x:c>
      <x:c r="AI2188" s="50" t="n">
        <x:f>IF(AND(A2188=A2189,C2189=C2188+1,ISNUMBER(AH2189)),C2189,"")</x:f>
        <x:v>2020</x:v>
      </x:c>
      <x:c r="AJ2188" s="50" t="n">
        <x:f>IF(AND(A2188=A2189,C2189=C2188+1,ISNUMBER(AH2189)),AH2189,"")</x:f>
        <x:v>0</x:v>
      </x:c>
    </x:row>
    <x:row r="2189" ht="15">
      <x:c r="A2189" s="9" t="s">
        <x:v>157</x:v>
      </x:c>
      <x:c r="B2189" s="10">
        <x:v>44196</x:v>
      </x:c>
      <x:c r="C2189" s="9">
        <x:v>2020</x:v>
      </x:c>
      <x:c r="D2189" s="11">
        <x:v>814.7</x:v>
      </x:c>
      <x:c r="E2189" s="11">
        <x:v>259.5</x:v>
      </x:c>
      <x:c r="F2189" s="11">
        <x:v>170.3</x:v>
      </x:c>
      <x:c r="G2189" s="11">
        <x:v>421.4</x:v>
      </x:c>
      <x:c r="H2189" s="11">
        <x:v>229.5</x:v>
      </x:c>
      <x:c r="I2189" s="11">
        <x:v>393.3</x:v>
      </x:c>
      <x:c r="J2189" s="11">
        <x:v>305.10000000000002</x:v>
      </x:c>
      <x:c r="K2189" s="11">
        <x:v>23.6</x:v>
      </x:c>
      <x:c r="L2189" s="11">
        <x:v>147.6</x:v>
      </x:c>
      <x:c r="M2189" s="11">
        <x:v>0.9</x:v>
      </x:c>
      <x:c r="N2189" s="11">
        <x:v>228.6</x:v>
      </x:c>
      <x:c r="O2189" s="11">
        <x:v>733.6</x:v>
      </x:c>
      <x:c r="P2189" s="11">
        <x:v>-174.2</x:v>
      </x:c>
      <x:c r="Q2189" s="11">
        <x:v>-112.6</x:v>
      </x:c>
      <x:c r="R2189" s="11">
        <x:v>11</x:v>
      </x:c>
      <x:c r="S2189" s="11">
        <x:v>-158.5</x:v>
      </x:c>
      <x:c r="T2189" s="11">
        <x:v>49.1</x:v>
      </x:c>
      <x:c r="U2189" s="11">
        <x:v>374.31450000000001</x:v>
      </x:c>
      <x:c r="V2189" s="11">
        <x:v>18</x:v>
      </x:c>
      <x:c r="W2189" s="12">
        <x:v>0</x:v>
      </x:c>
      <x:c r="X2189" s="8">
        <x:v>0</x:v>
      </x:c>
      <x:c r="Y2189" s="13">
        <x:f t="shared" si="204"/>
        <x:v>1.5237815619495008</x:v>
      </x:c>
      <x:c r="Z2189" s="13">
        <x:f t="shared" si="205"/>
        <x:v>0.51724561188167417</x:v>
      </x:c>
      <x:c r="AA2189" s="13">
        <x:f t="shared" si="206"/>
        <x:v>-0.19455014115625383</x:v>
      </x:c>
      <x:c r="AB2189" s="13">
        <x:f t="shared" si="207"/>
        <x:v>-0.21382103841904992</x:v>
      </x:c>
      <x:c r="AC2189" s="13">
        <x:f t="shared" si="208"/>
        <x:v>0.11651637399145706</x:v>
      </x:c>
      <x:c r="AD2189" s="13">
        <x:f t="shared" si="209"/>
        <x:v>0.37449367865471955</x:v>
      </x:c>
      <x:c r="AE2189" s="50" t="n">
        <x:f>IF(OR(NOT(ISNUMBER(Q2189)),NOT(ISNUMBER(R2189))),"",IF(Q2189&lt;R2189,1,0))</x:f>
        <x:v>1</x:v>
      </x:c>
      <x:c r="AF2189" s="50" t="n">
        <x:f>IFERROR(IF(AND(A2189=A2188,C2189=C2188+1,ISNUMBER(AE2188)),AE2188,""),"")</x:f>
        <x:v>0</x:v>
      </x:c>
      <x:c r="AG2189" s="52" t="n">
        <x:f>IFERROR(IF(AND(A2189=A2188,C2189=C2188+1,ISNUMBER(U2189),ISNUMBER(U2188),U2188&lt;&gt;0),U2189/U2188-1,""),"")</x:f>
        <x:v>-0.4838056680161943</x:v>
      </x:c>
      <x:c r="AH2189" s="50" t="n">
        <x:f>IF(AND(ISNUMBER(AE2189),ISNUMBER(AF2189),ISNUMBER(AG2189)),IF(AND(AE2189=1,AF2189=1,AG2189&lt;0),1,0),"")</x:f>
        <x:v>0</x:v>
      </x:c>
      <x:c r="AI2189" s="50" t="n">
        <x:f>IF(AND(A2189=A2190,C2190=C2189+1,ISNUMBER(AH2190)),C2190,"")</x:f>
        <x:v>2021</x:v>
      </x:c>
      <x:c r="AJ2189" s="50" t="n">
        <x:f>IF(AND(A2189=A2190,C2190=C2189+1,ISNUMBER(AH2190)),AH2190,"")</x:f>
        <x:v>0</x:v>
      </x:c>
    </x:row>
    <x:row r="2190" ht="15">
      <x:c r="A2190" s="9" t="s">
        <x:v>157</x:v>
      </x:c>
      <x:c r="B2190" s="10">
        <x:v>44561</x:v>
      </x:c>
      <x:c r="C2190" s="9">
        <x:v>2021</x:v>
      </x:c>
      <x:c r="D2190" s="11">
        <x:v>827.8</x:v>
      </x:c>
      <x:c r="E2190" s="11">
        <x:v>296.89999999999998</x:v>
      </x:c>
      <x:c r="F2190" s="11">
        <x:v>186.6</x:v>
      </x:c>
      <x:c r="G2190" s="11">
        <x:v>402.7</x:v>
      </x:c>
      <x:c r="H2190" s="11">
        <x:v>204.2</x:v>
      </x:c>
      <x:c r="I2190" s="11">
        <x:v>425.1</x:v>
      </x:c>
      <x:c r="J2190" s="11">
        <x:v>343.2</x:v>
      </x:c>
      <x:c r="K2190" s="11">
        <x:v>51.1</x:v>
      </x:c>
      <x:c r="L2190" s="11">
        <x:v>145.19999999999999</x:v>
      </x:c>
      <x:c r="M2190" s="11">
        <x:v>15.2</x:v>
      </x:c>
      <x:c r="N2190" s="11">
        <x:v>189</x:v>
      </x:c>
      <x:c r="O2190" s="11">
        <x:v>658.7</x:v>
      </x:c>
      <x:c r="P2190" s="11">
        <x:v>8.8000000000000007</x:v>
      </x:c>
      <x:c r="Q2190" s="11">
        <x:v>56.6</x:v>
      </x:c>
      <x:c r="R2190" s="11">
        <x:v>8.5</x:v>
      </x:c>
      <x:c r="S2190" s="11">
        <x:v>24.2</x:v>
      </x:c>
      <x:c r="T2190" s="11">
        <x:v>27.1</x:v>
      </x:c>
      <x:c r="U2190" s="11">
        <x:v>616.51800000000003</x:v>
      </x:c>
      <x:c r="V2190" s="11">
        <x:v>18</x:v>
      </x:c>
      <x:c r="W2190" s="12">
        <x:v>0</x:v>
      </x:c>
      <x:c r="X2190" s="8">
        <x:v>0</x:v>
      </x:c>
      <x:c r="Y2190" s="13">
        <x:f t="shared" si="204"/>
        <x:v>1.5911039657020363</x:v>
      </x:c>
      <x:c r="Z2190" s="13">
        <x:f t="shared" si="205"/>
        <x:v>0.48647016187484898</x:v>
      </x:c>
      <x:c r="AA2190" s="13">
        <x:f t="shared" si="206"/>
        <x:v>2.923411452041556E-2</x:v>
      </x:c>
      <x:c r="AB2190" s="13">
        <x:f t="shared" si="207"/>
        <x:v>1.0630587098332932E-2</x:v>
      </x:c>
      <x:c r="AC2190" s="13">
        <x:f t="shared" si="208"/>
        <x:v>6.7295753662776264E-2</x:v>
      </x:c>
      <x:c r="AD2190" s="13">
        <x:f t="shared" si="209"/>
        <x:v>0.41459289683498429</x:v>
      </x:c>
      <x:c r="AE2190" s="50" t="n">
        <x:f>IF(OR(NOT(ISNUMBER(Q2190)),NOT(ISNUMBER(R2190))),"",IF(Q2190&lt;R2190,1,0))</x:f>
        <x:v>0</x:v>
      </x:c>
      <x:c r="AF2190" s="50" t="n">
        <x:f>IFERROR(IF(AND(A2190=A2189,C2190=C2189+1,ISNUMBER(AE2189)),AE2189,""),"")</x:f>
        <x:v>1</x:v>
      </x:c>
      <x:c r="AG2190" s="52" t="n">
        <x:f>IFERROR(IF(AND(A2190=A2189,C2190=C2189+1,ISNUMBER(U2190),ISNUMBER(U2189),U2189&lt;&gt;0),U2190/U2189-1,""),"")</x:f>
        <x:v>0.6470588235294119</x:v>
      </x:c>
      <x:c r="AH2190" s="50" t="n">
        <x:f>IF(AND(ISNUMBER(AE2190),ISNUMBER(AF2190),ISNUMBER(AG2190)),IF(AND(AE2190=1,AF2190=1,AG2190&lt;0),1,0),"")</x:f>
        <x:v>0</x:v>
      </x:c>
      <x:c r="AI2190" s="50" t="n">
        <x:f>IF(AND(A2190=A2191,C2191=C2190+1,ISNUMBER(AH2191)),C2191,"")</x:f>
        <x:v>2022</x:v>
      </x:c>
      <x:c r="AJ2190" s="50" t="n">
        <x:f>IF(AND(A2190=A2191,C2191=C2190+1,ISNUMBER(AH2191)),AH2191,"")</x:f>
        <x:v>0</x:v>
      </x:c>
    </x:row>
    <x:row r="2191" ht="15">
      <x:c r="A2191" s="9" t="s">
        <x:v>157</x:v>
      </x:c>
      <x:c r="B2191" s="10">
        <x:v>44926</x:v>
      </x:c>
      <x:c r="C2191" s="9">
        <x:v>2022</x:v>
      </x:c>
      <x:c r="D2191" s="11">
        <x:v>976.9</x:v>
      </x:c>
      <x:c r="E2191" s="11">
        <x:v>366.3</x:v>
      </x:c>
      <x:c r="F2191" s="11">
        <x:v>262.2</x:v>
      </x:c>
      <x:c r="G2191" s="11">
        <x:v>527.5</x:v>
      </x:c>
      <x:c r="H2191" s="11">
        <x:v>222.1</x:v>
      </x:c>
      <x:c r="I2191" s="11">
        <x:v>449.4</x:v>
      </x:c>
      <x:c r="J2191" s="11">
        <x:v>346.5</x:v>
      </x:c>
      <x:c r="K2191" s="11">
        <x:v>43.2</x:v>
      </x:c>
      <x:c r="L2191" s="11">
        <x:v>194.3</x:v>
      </x:c>
      <x:c r="M2191" s="11">
        <x:v>13.2</x:v>
      </x:c>
      <x:c r="N2191" s="11">
        <x:v>208.9</x:v>
      </x:c>
      <x:c r="O2191" s="11">
        <x:v>848.4</x:v>
      </x:c>
      <x:c r="P2191" s="11">
        <x:v>37.1</x:v>
      </x:c>
      <x:c r="Q2191" s="11">
        <x:v>86.9</x:v>
      </x:c>
      <x:c r="R2191" s="11">
        <x:v>10.6</x:v>
      </x:c>
      <x:c r="S2191" s="11">
        <x:v>20.2</x:v>
      </x:c>
      <x:c r="T2191" s="11">
        <x:v>58.4</x:v>
      </x:c>
      <x:c r="U2191" s="11">
        <x:v>525.1114</x:v>
      </x:c>
      <x:c r="V2191" s="11">
        <x:v>18</x:v>
      </x:c>
      <x:c r="W2191" s="12">
        <x:v>0</x:v>
      </x:c>
      <x:c r="X2191" s="8">
        <x:v>0</x:v>
      </x:c>
      <x:c r="Y2191" s="13">
        <x:f t="shared" si="204"/>
        <x:v>1.397025171624714</x:v>
      </x:c>
      <x:c r="Z2191" s="13">
        <x:f t="shared" si="205"/>
        <x:v>0.53997338519807558</x:v>
      </x:c>
      <x:c r="AA2191" s="13">
        <x:f t="shared" si="206"/>
        <x:v>2.0677653802845735E-2</x:v>
      </x:c>
      <x:c r="AB2191" s="13">
        <x:f t="shared" si="207"/>
        <x:v>3.7977275053741433E-2</x:v>
      </x:c>
      <x:c r="AC2191" s="13">
        <x:f t="shared" si="208"/>
        <x:v>0.11071090047393364</x:v>
      </x:c>
      <x:c r="AD2191" s="13">
        <x:f t="shared" si="209"/>
        <x:v>0.35469341795475484</x:v>
      </x:c>
      <x:c r="AE2191" s="50" t="n">
        <x:f>IF(OR(NOT(ISNUMBER(Q2191)),NOT(ISNUMBER(R2191))),"",IF(Q2191&lt;R2191,1,0))</x:f>
        <x:v>0</x:v>
      </x:c>
      <x:c r="AF2191" s="50" t="n">
        <x:f>IFERROR(IF(AND(A2191=A2190,C2191=C2190+1,ISNUMBER(AE2190)),AE2190,""),"")</x:f>
        <x:v>0</x:v>
      </x:c>
      <x:c r="AG2191" s="52" t="n">
        <x:f>IFERROR(IF(AND(A2191=A2190,C2191=C2190+1,ISNUMBER(U2191),ISNUMBER(U2190),U2190&lt;&gt;0),U2191/U2190-1,""),"")</x:f>
        <x:v>-0.14826266224181617</x:v>
      </x:c>
      <x:c r="AH2191" s="50" t="n">
        <x:f>IF(AND(ISNUMBER(AE2191),ISNUMBER(AF2191),ISNUMBER(AG2191)),IF(AND(AE2191=1,AF2191=1,AG2191&lt;0),1,0),"")</x:f>
        <x:v>0</x:v>
      </x:c>
      <x:c r="AI2191" s="50" t="n">
        <x:f>IF(AND(A2191=A2192,C2192=C2191+1,ISNUMBER(AH2192)),C2192,"")</x:f>
        <x:v>2023</x:v>
      </x:c>
      <x:c r="AJ2191" s="50" t="n">
        <x:f>IF(AND(A2191=A2192,C2192=C2191+1,ISNUMBER(AH2192)),AH2192,"")</x:f>
        <x:v>0</x:v>
      </x:c>
    </x:row>
    <x:row r="2192" ht="15">
      <x:c r="A2192" s="9" t="s">
        <x:v>157</x:v>
      </x:c>
      <x:c r="B2192" s="10">
        <x:v>45291</x:v>
      </x:c>
      <x:c r="C2192" s="9">
        <x:v>2023</x:v>
      </x:c>
      <x:c r="D2192" s="11">
        <x:v>985.3</x:v>
      </x:c>
      <x:c r="E2192" s="11">
        <x:v>399.1</x:v>
      </x:c>
      <x:c r="F2192" s="11">
        <x:v>233.6</x:v>
      </x:c>
      <x:c r="G2192" s="11">
        <x:v>528.20000000000005</x:v>
      </x:c>
      <x:c r="H2192" s="11">
        <x:v>251.4</x:v>
      </x:c>
      <x:c r="I2192" s="11">
        <x:v>457.1</x:v>
      </x:c>
      <x:c r="J2192" s="11">
        <x:v>368</x:v>
      </x:c>
      <x:c r="K2192" s="11">
        <x:v>47.6</x:v>
      </x:c>
      <x:c r="L2192" s="11">
        <x:v>207.5</x:v>
      </x:c>
      <x:c r="M2192" s="11">
        <x:v>14.2</x:v>
      </x:c>
      <x:c r="N2192" s="11">
        <x:v>237.2</x:v>
      </x:c>
      <x:c r="O2192" s="11">
        <x:v>963.5</x:v>
      </x:c>
      <x:c r="P2192" s="11">
        <x:v>38.299999999999997</x:v>
      </x:c>
      <x:c r="Q2192" s="11">
        <x:v>90</x:v>
      </x:c>
      <x:c r="R2192" s="11">
        <x:v>20.5</x:v>
      </x:c>
      <x:c r="S2192" s="11">
        <x:v>31.1</x:v>
      </x:c>
      <x:c r="T2192" s="11">
        <x:v>45.7</x:v>
      </x:c>
      <x:c r="U2192" s="11">
        <x:v>744.85440000000006</x:v>
      </x:c>
      <x:c r="V2192" s="11">
        <x:v>18</x:v>
      </x:c>
      <x:c r="W2192" s="12">
        <x:v>0</x:v>
      </x:c>
      <x:c r="X2192" s="8">
        <x:v>0</x:v>
      </x:c>
      <x:c r="Y2192" s="13">
        <x:f t="shared" si="204"/>
        <x:v>1.7084760273972603</x:v>
      </x:c>
      <x:c r="Z2192" s="13">
        <x:f t="shared" si="205"/>
        <x:v>0.53608038160966209</x:v>
      </x:c>
      <x:c r="AA2192" s="13">
        <x:f t="shared" si="206"/>
        <x:v>3.1563990662742313E-2</x:v>
      </x:c>
      <x:c r="AB2192" s="13">
        <x:f t="shared" si="207"/>
        <x:v>3.8871409722927026E-2</x:v>
      </x:c>
      <x:c r="AC2192" s="13">
        <x:f t="shared" si="208"/>
        <x:v>8.6520257478227947E-2</x:v>
      </x:c>
      <x:c r="AD2192" s="13">
        <x:f t="shared" si="209"/>
        <x:v>0.37349030752055212</x:v>
      </x:c>
      <x:c r="AE2192" s="50" t="n">
        <x:f>IF(OR(NOT(ISNUMBER(Q2192)),NOT(ISNUMBER(R2192))),"",IF(Q2192&lt;R2192,1,0))</x:f>
        <x:v>0</x:v>
      </x:c>
      <x:c r="AF2192" s="50" t="n">
        <x:f>IFERROR(IF(AND(A2192=A2191,C2192=C2191+1,ISNUMBER(AE2191)),AE2191,""),"")</x:f>
        <x:v>0</x:v>
      </x:c>
      <x:c r="AG2192" s="52" t="n">
        <x:f>IFERROR(IF(AND(A2192=A2191,C2192=C2191+1,ISNUMBER(U2192),ISNUMBER(U2191),U2191&lt;&gt;0),U2192/U2191-1,""),"")</x:f>
        <x:v>0.4184693000380493</x:v>
      </x:c>
      <x:c r="AH2192" s="50" t="n">
        <x:f>IF(AND(ISNUMBER(AE2192),ISNUMBER(AF2192),ISNUMBER(AG2192)),IF(AND(AE2192=1,AF2192=1,AG2192&lt;0),1,0),"")</x:f>
        <x:v>0</x:v>
      </x:c>
      <x:c r="AI2192" s="50" t="n">
        <x:f>IF(AND(A2192=A2193,C2193=C2192+1,ISNUMBER(AH2193)),C2193,"")</x:f>
        <x:v>2024</x:v>
      </x:c>
      <x:c r="AJ2192" s="50" t="n">
        <x:f>IF(AND(A2192=A2193,C2193=C2192+1,ISNUMBER(AH2193)),AH2193,"")</x:f>
        <x:v>0</x:v>
      </x:c>
    </x:row>
    <x:row r="2193" ht="15">
      <x:c r="A2193" s="9" t="s">
        <x:v>157</x:v>
      </x:c>
      <x:c r="B2193" s="10">
        <x:v>45657</x:v>
      </x:c>
      <x:c r="C2193" s="9">
        <x:v>2024</x:v>
      </x:c>
      <x:c r="D2193" s="11">
        <x:v>1015.8</x:v>
      </x:c>
      <x:c r="E2193" s="11">
        <x:v>421.5</x:v>
      </x:c>
      <x:c r="F2193" s="11">
        <x:v>317.8</x:v>
      </x:c>
      <x:c r="G2193" s="11">
        <x:v>545.9</x:v>
      </x:c>
      <x:c r="H2193" s="11">
        <x:v>275.10000000000002</x:v>
      </x:c>
      <x:c r="I2193" s="11">
        <x:v>469.9</x:v>
      </x:c>
      <x:c r="J2193" s="11">
        <x:v>376.7</x:v>
      </x:c>
      <x:c r="K2193" s="11">
        <x:v>45.5</x:v>
      </x:c>
      <x:c r="L2193" s="11">
        <x:v>236</x:v>
      </x:c>
      <x:c r="M2193" s="11">
        <x:v>88.6</x:v>
      </x:c>
      <x:c r="N2193" s="11">
        <x:v>186.5</x:v>
      </x:c>
      <x:c r="O2193" s="11">
        <x:v>707.4</x:v>
      </x:c>
      <x:c r="P2193" s="11">
        <x:v>45.6</x:v>
      </x:c>
      <x:c r="Q2193" s="11">
        <x:v>69.3</x:v>
      </x:c>
      <x:c r="R2193" s="11">
        <x:v>19.600000000000001</x:v>
      </x:c>
      <x:c r="S2193" s="11">
        <x:v>25.9</x:v>
      </x:c>
      <x:c r="T2193" s="11">
        <x:v>49.8</x:v>
      </x:c>
      <x:c r="U2193" s="11">
        <x:v>669.36239999999998</x:v>
      </x:c>
      <x:c r="V2193" s="11">
        <x:v>18</x:v>
      </x:c>
      <x:c r="W2193" s="12">
        <x:v>0</x:v>
      </x:c>
      <x:c r="X2193" s="8">
        <x:v>0</x:v>
      </x:c>
      <x:c r="Y2193" s="13">
        <x:f t="shared" si="204"/>
        <x:v>1.3263058527375708</x:v>
      </x:c>
      <x:c r="Z2193" s="13">
        <x:f t="shared" si="205"/>
        <x:v>0.53740893876747386</x:v>
      </x:c>
      <x:c r="AA2193" s="13">
        <x:f t="shared" si="206"/>
        <x:v>2.5497145107304588E-2</x:v>
      </x:c>
      <x:c r="AB2193" s="13">
        <x:f t="shared" si="207"/>
        <x:v>4.4890726520968698E-2</x:v>
      </x:c>
      <x:c r="AC2193" s="13">
        <x:f t="shared" si="208"/>
        <x:v>9.12254991756732E-2</x:v>
      </x:c>
      <x:c r="AD2193" s="13">
        <x:f t="shared" si="209"/>
        <x:v>0.37084071667651114</x:v>
      </x:c>
      <x:c r="AE2193" s="50" t="n">
        <x:f>IF(OR(NOT(ISNUMBER(Q2193)),NOT(ISNUMBER(R2193))),"",IF(Q2193&lt;R2193,1,0))</x:f>
        <x:v>0</x:v>
      </x:c>
      <x:c r="AF2193" s="50" t="n">
        <x:f>IFERROR(IF(AND(A2193=A2192,C2193=C2192+1,ISNUMBER(AE2192)),AE2192,""),"")</x:f>
        <x:v>0</x:v>
      </x:c>
      <x:c r="AG2193" s="52" t="n">
        <x:f>IFERROR(IF(AND(A2193=A2192,C2193=C2192+1,ISNUMBER(U2193),ISNUMBER(U2192),U2192&lt;&gt;0),U2193/U2192-1,""),"")</x:f>
        <x:v>-0.10135135135135143</x:v>
      </x:c>
      <x:c r="AH2193" s="50" t="n">
        <x:f>IF(AND(ISNUMBER(AE2193),ISNUMBER(AF2193),ISNUMBER(AG2193)),IF(AND(AE2193=1,AF2193=1,AG2193&lt;0),1,0),"")</x:f>
        <x:v>0</x:v>
      </x:c>
      <x:c r="AI2193" s="50" t="str">
        <x:f>IF(AND(A2193=A2194,C2194=C2193+1,ISNUMBER(AH2194)),C2194,"")</x:f>
      </x:c>
      <x:c r="AJ2193" s="50" t="str">
        <x:f>IF(AND(A2193=A2194,C2194=C2193+1,ISNUMBER(AH2194)),AH2194,"")</x:f>
      </x:c>
    </x:row>
    <x:row r="2194" ht="15">
      <x:c r="A2194" s="9" t="s">
        <x:v>158</x:v>
      </x:c>
      <x:c r="B2194" s="10">
        <x:v>39447</x:v>
      </x:c>
      <x:c r="C2194" s="9">
        <x:v>2007</x:v>
      </x:c>
      <x:c r="D2194" s="11">
        <x:v>4.9779999999999998</x:v>
      </x:c>
      <x:c r="E2194" s="11">
        <x:v>4.26</x:v>
      </x:c>
      <x:c r="F2194" s="11">
        <x:v>0.89300000000000002</x:v>
      </x:c>
      <x:c r="G2194" s="11">
        <x:v>3.109</x:v>
      </x:c>
      <x:c r="H2194" s="11">
        <x:v>2.5179999999999998</x:v>
      </x:c>
      <x:c r="I2194" s="11">
        <x:v>1.869</x:v>
      </x:c>
      <x:c r="J2194" s="11">
        <x:v>-12.545999999999999</x:v>
      </x:c>
      <x:c r="K2194" s="11">
        <x:v>3.27</x:v>
      </x:c>
      <x:c r="L2194" s="11">
        <x:v>7.8E-2</x:v>
      </x:c>
      <x:c r="M2194" s="11">
        <x:v>0.30199999999999999</x:v>
      </x:c>
      <x:c r="N2194" s="11">
        <x:v>2.2160000000000002</x:v>
      </x:c>
      <x:c r="O2194" s="11">
        <x:v>0</x:v>
      </x:c>
      <x:c r="P2194" s="11">
        <x:v>-7.8339999999999996</x:v>
      </x:c>
      <x:c r="Q2194" s="11">
        <x:v>-7.7969999999999997</x:v>
      </x:c>
      <x:c r="R2194" s="11">
        <x:v>1.9E-2</x:v>
      </x:c>
      <x:c r="S2194" s="11">
        <x:v>-8.2940000000000005</x:v>
      </x:c>
      <x:c r="T2194" s="11">
        <x:v>-7.45</x:v>
      </x:c>
      <x:c r="U2194" s="11">
        <x:v>32.1693</x:v>
      </x:c>
      <x:c r="V2194" s="11">
        <x:v>18</x:v>
      </x:c>
      <x:c r="W2194" s="12">
        <x:v>0</x:v>
      </x:c>
      <x:c r="X2194" s="8">
        <x:v>0</x:v>
      </x:c>
      <x:c r="Y2194" s="13">
        <x:f t="shared" si="204"/>
        <x:v>4.7704367301231798</x:v>
      </x:c>
      <x:c r="Z2194" s="13">
        <x:f t="shared" si="205"/>
        <x:v>0.62454801124949777</x:v>
      </x:c>
      <x:c r="AA2194" s="13">
        <x:f t="shared" si="206"/>
        <x:v>-1.6661309762957013</x:v>
      </x:c>
      <x:c r="AB2194" s="13">
        <x:f t="shared" si="207"/>
        <x:v>-1.5737243873041382</x:v>
      </x:c>
      <x:c r="AC2194" s="13">
        <x:f t="shared" si="208"/>
        <x:v>-2.396268896751367</x:v>
      </x:c>
      <x:c r="AD2194" s="13">
        <x:f t="shared" si="209"/>
        <x:v>-2.5202892728003214</x:v>
      </x:c>
      <x:c r="AE2194" s="50" t="n">
        <x:f>IF(OR(NOT(ISNUMBER(Q2194)),NOT(ISNUMBER(R2194))),"",IF(Q2194&lt;R2194,1,0))</x:f>
        <x:v>1</x:v>
      </x:c>
      <x:c r="AF2194" s="50" t="str">
        <x:f>IFERROR(IF(AND(A2194=A2193,C2194=C2193+1,ISNUMBER(AE2193)),AE2193,""),"")</x:f>
      </x:c>
      <x:c r="AG2194" s="52" t="str">
        <x:f>IFERROR(IF(AND(A2194=A2193,C2194=C2193+1,ISNUMBER(U2194),ISNUMBER(U2193),U2193&lt;&gt;0),U2194/U2193-1,""),"")</x:f>
      </x:c>
      <x:c r="AH2194" s="50" t="str">
        <x:f>IF(AND(ISNUMBER(AE2194),ISNUMBER(AF2194),ISNUMBER(AG2194)),IF(AND(AE2194=1,AF2194=1,AG2194&lt;0),1,0),"")</x:f>
      </x:c>
      <x:c r="AI2194" s="50" t="n">
        <x:f>IF(AND(A2194=A2195,C2195=C2194+1,ISNUMBER(AH2195)),C2195,"")</x:f>
        <x:v>2008</x:v>
      </x:c>
      <x:c r="AJ2194" s="50" t="n">
        <x:f>IF(AND(A2194=A2195,C2195=C2194+1,ISNUMBER(AH2195)),AH2195,"")</x:f>
        <x:v>1</x:v>
      </x:c>
    </x:row>
    <x:row r="2195" ht="15">
      <x:c r="A2195" s="9" t="s">
        <x:v>158</x:v>
      </x:c>
      <x:c r="B2195" s="10">
        <x:v>39813</x:v>
      </x:c>
      <x:c r="C2195" s="9">
        <x:v>2008</x:v>
      </x:c>
      <x:c r="D2195" s="11">
        <x:v>15.569000000000001</x:v>
      </x:c>
      <x:c r="E2195" s="11">
        <x:v>3.7450000000000001</x:v>
      </x:c>
      <x:c r="F2195" s="11">
        <x:v>4.1449999999999996</x:v>
      </x:c>
      <x:c r="G2195" s="11">
        <x:v>4.4530000000000003</x:v>
      </x:c>
      <x:c r="H2195" s="11">
        <x:v>2.718</x:v>
      </x:c>
      <x:c r="I2195" s="11">
        <x:v>11.116</x:v>
      </x:c>
      <x:c r="J2195" s="11">
        <x:v>-32.11</x:v>
      </x:c>
      <x:c r="K2195" s="11">
        <x:v>1.42</x:v>
      </x:c>
      <x:c r="L2195" s="11">
        <x:v>0</x:v>
      </x:c>
      <x:c r="M2195" s="11">
        <x:v>2.41</x:v>
      </x:c>
      <x:c r="N2195" s="11">
        <x:v>0.308</x:v>
      </x:c>
      <x:c r="O2195" s="11">
        <x:v>0</x:v>
      </x:c>
      <x:c r="P2195" s="11">
        <x:v>-2.9969999999999999</x:v>
      </x:c>
      <x:c r="Q2195" s="11">
        <x:v>-2.9119999999999999</x:v>
      </x:c>
      <x:c r="R2195" s="11">
        <x:v>0.33600000000000002</x:v>
      </x:c>
      <x:c r="S2195" s="11">
        <x:v>-16.622</x:v>
      </x:c>
      <x:c r="T2195" s="11">
        <x:v>-13.134</x:v>
      </x:c>
      <x:c r="U2195" s="11">
        <x:v>14.7629</x:v>
      </x:c>
      <x:c r="V2195" s="11">
        <x:v>18</x:v>
      </x:c>
      <x:c r="W2195" s="12">
        <x:v>0</x:v>
      </x:c>
      <x:c r="X2195" s="8">
        <x:v>0</x:v>
      </x:c>
      <x:c r="Y2195" s="13">
        <x:f t="shared" si="204"/>
        <x:v>0.90349819059107372</x:v>
      </x:c>
      <x:c r="Z2195" s="13">
        <x:f t="shared" si="205"/>
        <x:v>0.2860170852334768</x:v>
      </x:c>
      <x:c r="AA2195" s="13">
        <x:f t="shared" si="206"/>
        <x:v>-1.0676344016956771</x:v>
      </x:c>
      <x:c r="AB2195" s="13">
        <x:f t="shared" si="207"/>
        <x:v>-0.19249791251846615</x:v>
      </x:c>
      <x:c r="AC2195" s="13">
        <x:f t="shared" si="208"/>
        <x:v>-2.9494722658881654</x:v>
      </x:c>
      <x:c r="AD2195" s="13">
        <x:f t="shared" si="209"/>
        <x:v>-2.0624317554113945</x:v>
      </x:c>
      <x:c r="AE2195" s="50" t="n">
        <x:f>IF(OR(NOT(ISNUMBER(Q2195)),NOT(ISNUMBER(R2195))),"",IF(Q2195&lt;R2195,1,0))</x:f>
        <x:v>1</x:v>
      </x:c>
      <x:c r="AF2195" s="50" t="n">
        <x:f>IFERROR(IF(AND(A2195=A2194,C2195=C2194+1,ISNUMBER(AE2194)),AE2194,""),"")</x:f>
        <x:v>1</x:v>
      </x:c>
      <x:c r="AG2195" s="52" t="n">
        <x:f>IFERROR(IF(AND(A2195=A2194,C2195=C2194+1,ISNUMBER(U2195),ISNUMBER(U2194),U2194&lt;&gt;0),U2195/U2194-1,""),"")</x:f>
        <x:v>-0.5410873099507916</x:v>
      </x:c>
      <x:c r="AH2195" s="50" t="n">
        <x:f>IF(AND(ISNUMBER(AE2195),ISNUMBER(AF2195),ISNUMBER(AG2195)),IF(AND(AE2195=1,AF2195=1,AG2195&lt;0),1,0),"")</x:f>
        <x:v>1</x:v>
      </x:c>
      <x:c r="AI2195" s="50" t="n">
        <x:f>IF(AND(A2195=A2196,C2196=C2195+1,ISNUMBER(AH2196)),C2196,"")</x:f>
        <x:v>2009</x:v>
      </x:c>
      <x:c r="AJ2195" s="50" t="n">
        <x:f>IF(AND(A2195=A2196,C2196=C2195+1,ISNUMBER(AH2196)),AH2196,"")</x:f>
        <x:v>0</x:v>
      </x:c>
    </x:row>
    <x:row r="2196" ht="15">
      <x:c r="A2196" s="9" t="s">
        <x:v>158</x:v>
      </x:c>
      <x:c r="B2196" s="10">
        <x:v>40178</x:v>
      </x:c>
      <x:c r="C2196" s="9">
        <x:v>2009</x:v>
      </x:c>
      <x:c r="D2196" s="11">
        <x:v>19.234999999999999</x:v>
      </x:c>
      <x:c r="E2196" s="11">
        <x:v>4.3170000000000002</x:v>
      </x:c>
      <x:c r="F2196" s="11">
        <x:v>1.042</x:v>
      </x:c>
      <x:c r="G2196" s="11">
        <x:v>7.9180000000000001</x:v>
      </x:c>
      <x:c r="H2196" s="11">
        <x:v>6.8760000000000003</x:v>
      </x:c>
      <x:c r="I2196" s="11">
        <x:v>11.317</x:v>
      </x:c>
      <x:c r="J2196" s="11">
        <x:v>-41.667000000000002</x:v>
      </x:c>
      <x:c r="K2196" s="11">
        <x:v>3.5609999999999999</x:v>
      </x:c>
      <x:c r="L2196" s="11">
        <x:v>0</x:v>
      </x:c>
      <x:c r="M2196" s="11">
        <x:v>0</x:v>
      </x:c>
      <x:c r="N2196" s="11">
        <x:v>6.8760000000000003</x:v>
      </x:c>
      <x:c r="O2196" s="11">
        <x:v>0</x:v>
      </x:c>
      <x:c r="P2196" s="11">
        <x:v>-8.5839999999999996</x:v>
      </x:c>
      <x:c r="Q2196" s="11">
        <x:v>-8.5069999999999997</x:v>
      </x:c>
      <x:c r="R2196" s="11">
        <x:v>0.96299999999999997</x:v>
      </x:c>
      <x:c r="S2196" s="11">
        <x:v>-9.5570000000000004</x:v>
      </x:c>
      <x:c r="T2196" s="11">
        <x:v>-4.6120000000000001</x:v>
      </x:c>
      <x:c r="U2196" s="11">
        <x:v>44.1006</x:v>
      </x:c>
      <x:c r="V2196" s="11">
        <x:v>18</x:v>
      </x:c>
      <x:c r="W2196" s="12">
        <x:v>0</x:v>
      </x:c>
      <x:c r="X2196" s="8">
        <x:v>0</x:v>
      </x:c>
      <x:c r="Y2196" s="13">
        <x:f t="shared" si="204"/>
        <x:v>4.1429942418426107</x:v>
      </x:c>
      <x:c r="Z2196" s="13">
        <x:f t="shared" si="205"/>
        <x:v>0.41164543800363923</x:v>
      </x:c>
      <x:c r="AA2196" s="13">
        <x:f t="shared" si="206"/>
        <x:v>-0.4968546919677671</x:v>
      </x:c>
      <x:c r="AB2196" s="13">
        <x:f t="shared" si="207"/>
        <x:v>-0.4462698206394593</x:v>
      </x:c>
      <x:c r="AC2196" s="13">
        <x:f t="shared" si="208"/>
        <x:v>-0.58247032078807781</x:v>
      </x:c>
      <x:c r="AD2196" s="13">
        <x:f t="shared" si="209"/>
        <x:v>-2.16620743436444</x:v>
      </x:c>
      <x:c r="AE2196" s="50" t="n">
        <x:f>IF(OR(NOT(ISNUMBER(Q2196)),NOT(ISNUMBER(R2196))),"",IF(Q2196&lt;R2196,1,0))</x:f>
        <x:v>1</x:v>
      </x:c>
      <x:c r="AF2196" s="50" t="n">
        <x:f>IFERROR(IF(AND(A2196=A2195,C2196=C2195+1,ISNUMBER(AE2195)),AE2195,""),"")</x:f>
        <x:v>1</x:v>
      </x:c>
      <x:c r="AG2196" s="52" t="n">
        <x:f>IFERROR(IF(AND(A2196=A2195,C2196=C2195+1,ISNUMBER(U2196),ISNUMBER(U2195),U2195&lt;&gt;0),U2196/U2195-1,""),"")</x:f>
        <x:v>1.9872586009523876</x:v>
      </x:c>
      <x:c r="AH2196" s="50" t="n">
        <x:f>IF(AND(ISNUMBER(AE2196),ISNUMBER(AF2196),ISNUMBER(AG2196)),IF(AND(AE2196=1,AF2196=1,AG2196&lt;0),1,0),"")</x:f>
        <x:v>0</x:v>
      </x:c>
      <x:c r="AI2196" s="50" t="n">
        <x:f>IF(AND(A2196=A2197,C2197=C2196+1,ISNUMBER(AH2197)),C2197,"")</x:f>
        <x:v>2010</x:v>
      </x:c>
      <x:c r="AJ2196" s="50" t="n">
        <x:f>IF(AND(A2196=A2197,C2197=C2196+1,ISNUMBER(AH2197)),AH2197,"")</x:f>
        <x:v>0</x:v>
      </x:c>
    </x:row>
    <x:row r="2197" ht="15">
      <x:c r="A2197" s="9" t="s">
        <x:v>158</x:v>
      </x:c>
      <x:c r="B2197" s="10">
        <x:v>40543</x:v>
      </x:c>
      <x:c r="C2197" s="9">
        <x:v>2010</x:v>
      </x:c>
      <x:c r="D2197" s="11">
        <x:v>59.058999999999997</x:v>
      </x:c>
      <x:c r="E2197" s="11">
        <x:v>22.922000000000001</x:v>
      </x:c>
      <x:c r="F2197" s="11">
        <x:v>10.631</x:v>
      </x:c>
      <x:c r="G2197" s="11">
        <x:v>24.498000000000001</x:v>
      </x:c>
      <x:c r="H2197" s="11">
        <x:v>14.226000000000001</x:v>
      </x:c>
      <x:c r="I2197" s="11">
        <x:v>34.561</x:v>
      </x:c>
      <x:c r="J2197" s="11">
        <x:v>-51.904000000000003</x:v>
      </x:c>
      <x:c r="K2197" s="11">
        <x:v>21.533000000000001</x:v>
      </x:c>
      <x:c r="L2197" s="11">
        <x:v>0</x:v>
      </x:c>
      <x:c r="M2197" s="11">
        <x:v>7.1130000000000004</x:v>
      </x:c>
      <x:c r="N2197" s="11">
        <x:v>7.1130000000000004</x:v>
      </x:c>
      <x:c r="O2197" s="11">
        <x:v>0</x:v>
      </x:c>
      <x:c r="P2197" s="11">
        <x:v>-9.9369999999999994</x:v>
      </x:c>
      <x:c r="Q2197" s="11">
        <x:v>-9.8550000000000004</x:v>
      </x:c>
      <x:c r="R2197" s="11">
        <x:v>1.1879999999999999</x:v>
      </x:c>
      <x:c r="S2197" s="11">
        <x:v>-10.228</x:v>
      </x:c>
      <x:c r="T2197" s="11">
        <x:v>-8.4719999999999995</x:v>
      </x:c>
      <x:c r="U2197" s="11">
        <x:v>94.2273</x:v>
      </x:c>
      <x:c r="V2197" s="11">
        <x:v>18</x:v>
      </x:c>
      <x:c r="W2197" s="12">
        <x:v>0</x:v>
      </x:c>
      <x:c r="X2197" s="8">
        <x:v>0</x:v>
      </x:c>
      <x:c r="Y2197" s="13">
        <x:f t="shared" si="204"/>
        <x:v>2.1561471169222086</x:v>
      </x:c>
      <x:c r="Z2197" s="13">
        <x:f t="shared" si="205"/>
        <x:v>0.4148055334496013</x:v>
      </x:c>
      <x:c r="AA2197" s="13">
        <x:f t="shared" si="206"/>
        <x:v>-0.17318274945393589</x:v>
      </x:c>
      <x:c r="AB2197" s="13">
        <x:f t="shared" si="207"/>
        <x:v>-0.16825547334021909</x:v>
      </x:c>
      <x:c r="AC2197" s="13">
        <x:f t="shared" si="208"/>
        <x:v>-0.34582414891011509</x:v>
      </x:c>
      <x:c r="AD2197" s="13">
        <x:f t="shared" si="209"/>
        <x:v>-0.87884996359572642</x:v>
      </x:c>
      <x:c r="AE2197" s="50" t="n">
        <x:f>IF(OR(NOT(ISNUMBER(Q2197)),NOT(ISNUMBER(R2197))),"",IF(Q2197&lt;R2197,1,0))</x:f>
        <x:v>1</x:v>
      </x:c>
      <x:c r="AF2197" s="50" t="n">
        <x:f>IFERROR(IF(AND(A2197=A2196,C2197=C2196+1,ISNUMBER(AE2196)),AE2196,""),"")</x:f>
        <x:v>1</x:v>
      </x:c>
      <x:c r="AG2197" s="52" t="n">
        <x:f>IFERROR(IF(AND(A2197=A2196,C2197=C2196+1,ISNUMBER(U2197),ISNUMBER(U2196),U2196&lt;&gt;0),U2197/U2196-1,""),"")</x:f>
        <x:v>1.1366443993959265</x:v>
      </x:c>
      <x:c r="AH2197" s="50" t="n">
        <x:f>IF(AND(ISNUMBER(AE2197),ISNUMBER(AF2197),ISNUMBER(AG2197)),IF(AND(AE2197=1,AF2197=1,AG2197&lt;0),1,0),"")</x:f>
        <x:v>0</x:v>
      </x:c>
      <x:c r="AI2197" s="50" t="n">
        <x:f>IF(AND(A2197=A2198,C2198=C2197+1,ISNUMBER(AH2198)),C2198,"")</x:f>
        <x:v>2011</x:v>
      </x:c>
      <x:c r="AJ2197" s="50" t="n">
        <x:f>IF(AND(A2197=A2198,C2198=C2197+1,ISNUMBER(AH2198)),AH2198,"")</x:f>
        <x:v>1</x:v>
      </x:c>
    </x:row>
    <x:row r="2198" ht="15">
      <x:c r="A2198" s="9" t="s">
        <x:v>158</x:v>
      </x:c>
      <x:c r="B2198" s="10">
        <x:v>40908</x:v>
      </x:c>
      <x:c r="C2198" s="9">
        <x:v>2011</x:v>
      </x:c>
      <x:c r="D2198" s="11">
        <x:v>51.83</x:v>
      </x:c>
      <x:c r="E2198" s="11">
        <x:v>9.2149999999999999</x:v>
      </x:c>
      <x:c r="F2198" s="11">
        <x:v>4.843</x:v>
      </x:c>
      <x:c r="G2198" s="11">
        <x:v>15.901</x:v>
      </x:c>
      <x:c r="H2198" s="11">
        <x:v>14.226000000000001</x:v>
      </x:c>
      <x:c r="I2198" s="11">
        <x:v>35.929000000000002</x:v>
      </x:c>
      <x:c r="J2198" s="11">
        <x:v>-61.448</x:v>
      </x:c>
      <x:c r="K2198" s="11">
        <x:v>7.819</x:v>
      </x:c>
      <x:c r="L2198" s="11">
        <x:v>0</x:v>
      </x:c>
      <x:c r="M2198" s="11">
        <x:v>7.1130000000000004</x:v>
      </x:c>
      <x:c r="N2198" s="11">
        <x:v>7.1130000000000004</x:v>
      </x:c>
      <x:c r="O2198" s="11">
        <x:v>0</x:v>
      </x:c>
      <x:c r="P2198" s="11">
        <x:v>-9.5909999999999993</x:v>
      </x:c>
      <x:c r="Q2198" s="11">
        <x:v>-9.4809999999999999</x:v>
      </x:c>
      <x:c r="R2198" s="11">
        <x:v>1.4039999999999999</x:v>
      </x:c>
      <x:c r="S2198" s="11">
        <x:v>-9.6620000000000008</x:v>
      </x:c>
      <x:c r="T2198" s="11">
        <x:v>-11.837</x:v>
      </x:c>
      <x:c r="U2198" s="11">
        <x:v>83.273200000000003</x:v>
      </x:c>
      <x:c r="V2198" s="11">
        <x:v>18</x:v>
      </x:c>
      <x:c r="W2198" s="12">
        <x:v>0</x:v>
      </x:c>
      <x:c r="X2198" s="8">
        <x:v>0</x:v>
      </x:c>
      <x:c r="Y2198" s="13">
        <x:f t="shared" si="204"/>
        <x:v>1.9027462316745818</x:v>
      </x:c>
      <x:c r="Z2198" s="13">
        <x:f t="shared" si="205"/>
        <x:v>0.30679143353270305</x:v>
      </x:c>
      <x:c r="AA2198" s="13">
        <x:f t="shared" si="206"/>
        <x:v>-0.18641713293459389</x:v>
      </x:c>
      <x:c r="AB2198" s="13">
        <x:f t="shared" si="207"/>
        <x:v>-0.18504726992089524</x:v>
      </x:c>
      <x:c r="AC2198" s="13">
        <x:f t="shared" si="208"/>
        <x:v>-0.74441859002578459</x:v>
      </x:c>
      <x:c r="AD2198" s="13">
        <x:f t="shared" si="209"/>
        <x:v>-1.185568203743006</x:v>
      </x:c>
      <x:c r="AE2198" s="50" t="n">
        <x:f>IF(OR(NOT(ISNUMBER(Q2198)),NOT(ISNUMBER(R2198))),"",IF(Q2198&lt;R2198,1,0))</x:f>
        <x:v>1</x:v>
      </x:c>
      <x:c r="AF2198" s="50" t="n">
        <x:f>IFERROR(IF(AND(A2198=A2197,C2198=C2197+1,ISNUMBER(AE2197)),AE2197,""),"")</x:f>
        <x:v>1</x:v>
      </x:c>
      <x:c r="AG2198" s="52" t="n">
        <x:f>IFERROR(IF(AND(A2198=A2197,C2198=C2197+1,ISNUMBER(U2198),ISNUMBER(U2197),U2197&lt;&gt;0),U2198/U2197-1,""),"")</x:f>
        <x:v>-0.11625187180360674</x:v>
      </x:c>
      <x:c r="AH2198" s="50" t="n">
        <x:f>IF(AND(ISNUMBER(AE2198),ISNUMBER(AF2198),ISNUMBER(AG2198)),IF(AND(AE2198=1,AF2198=1,AG2198&lt;0),1,0),"")</x:f>
        <x:v>1</x:v>
      </x:c>
      <x:c r="AI2198" s="50" t="n">
        <x:f>IF(AND(A2198=A2199,C2199=C2198+1,ISNUMBER(AH2199)),C2199,"")</x:f>
        <x:v>2012</x:v>
      </x:c>
      <x:c r="AJ2198" s="50" t="n">
        <x:f>IF(AND(A2198=A2199,C2199=C2198+1,ISNUMBER(AH2199)),AH2199,"")</x:f>
        <x:v>0</x:v>
      </x:c>
    </x:row>
    <x:row r="2199" ht="15">
      <x:c r="A2199" s="9" t="s">
        <x:v>158</x:v>
      </x:c>
      <x:c r="B2199" s="10">
        <x:v>41274</x:v>
      </x:c>
      <x:c r="C2199" s="9">
        <x:v>2012</x:v>
      </x:c>
      <x:c r="D2199" s="11">
        <x:v>79.593000000000004</x:v>
      </x:c>
      <x:c r="E2199" s="11">
        <x:v>11.933</x:v>
      </x:c>
      <x:c r="F2199" s="11">
        <x:v>7.726</x:v>
      </x:c>
      <x:c r="G2199" s="11">
        <x:v>15.644</x:v>
      </x:c>
      <x:c r="H2199" s="11">
        <x:v>0</x:v>
      </x:c>
      <x:c r="I2199" s="11">
        <x:v>63.948999999999998</x:v>
      </x:c>
      <x:c r="J2199" s="11">
        <x:v>-72.918999999999997</x:v>
      </x:c>
      <x:c r="K2199" s="11">
        <x:v>7.6029999999999998</x:v>
      </x:c>
      <x:c r="L2199" s="11">
        <x:v>0</x:v>
      </x:c>
      <x:c r="M2199" s="11">
        <x:v>0</x:v>
      </x:c>
      <x:c r="N2199" s="11">
        <x:v>0</x:v>
      </x:c>
      <x:c r="O2199" s="11">
        <x:v>0</x:v>
      </x:c>
      <x:c r="P2199" s="11">
        <x:v>-11.222</x:v>
      </x:c>
      <x:c r="Q2199" s="11">
        <x:v>-11.016999999999999</x:v>
      </x:c>
      <x:c r="R2199" s="11">
        <x:v>0.497</x:v>
      </x:c>
      <x:c r="S2199" s="11">
        <x:v>-11.471</x:v>
      </x:c>
      <x:c r="T2199" s="11">
        <x:v>-14.776999999999999</x:v>
      </x:c>
      <x:c r="U2199" s="11">
        <x:v>144.87780000000001</x:v>
      </x:c>
      <x:c r="V2199" s="11">
        <x:v>18</x:v>
      </x:c>
      <x:c r="W2199" s="12">
        <x:v>0</x:v>
      </x:c>
      <x:c r="X2199" s="8">
        <x:v>0</x:v>
      </x:c>
      <x:c r="Y2199" s="13">
        <x:f t="shared" si="204"/>
        <x:v>1.5445249805850376</x:v>
      </x:c>
      <x:c r="Z2199" s="13">
        <x:f t="shared" si="205"/>
        <x:v>0.1965499478597364</x:v>
      </x:c>
      <x:c r="AA2199" s="13">
        <x:f t="shared" si="206"/>
        <x:v>-0.14412071413315242</x:v>
      </x:c>
      <x:c r="AB2199" s="13">
        <x:f t="shared" si="207"/>
        <x:v>-0.14099229831769125</x:v>
      </x:c>
      <x:c r="AC2199" s="13">
        <x:f t="shared" si="208"/>
        <x:v>-0.9445793914599846</x:v>
      </x:c>
      <x:c r="AD2199" s="13">
        <x:f t="shared" si="209"/>
        <x:v>-0.91614840501049077</x:v>
      </x:c>
      <x:c r="AE2199" s="50" t="n">
        <x:f>IF(OR(NOT(ISNUMBER(Q2199)),NOT(ISNUMBER(R2199))),"",IF(Q2199&lt;R2199,1,0))</x:f>
        <x:v>1</x:v>
      </x:c>
      <x:c r="AF2199" s="50" t="n">
        <x:f>IFERROR(IF(AND(A2199=A2198,C2199=C2198+1,ISNUMBER(AE2198)),AE2198,""),"")</x:f>
        <x:v>1</x:v>
      </x:c>
      <x:c r="AG2199" s="52" t="n">
        <x:f>IFERROR(IF(AND(A2199=A2198,C2199=C2198+1,ISNUMBER(U2199),ISNUMBER(U2198),U2198&lt;&gt;0),U2199/U2198-1,""),"")</x:f>
        <x:v>0.739789031765322</x:v>
      </x:c>
      <x:c r="AH2199" s="50" t="n">
        <x:f>IF(AND(ISNUMBER(AE2199),ISNUMBER(AF2199),ISNUMBER(AG2199)),IF(AND(AE2199=1,AF2199=1,AG2199&lt;0),1,0),"")</x:f>
        <x:v>0</x:v>
      </x:c>
      <x:c r="AI2199" s="50" t="n">
        <x:f>IF(AND(A2199=A2200,C2200=C2199+1,ISNUMBER(AH2200)),C2200,"")</x:f>
        <x:v>2013</x:v>
      </x:c>
      <x:c r="AJ2199" s="50" t="n">
        <x:f>IF(AND(A2199=A2200,C2200=C2199+1,ISNUMBER(AH2200)),AH2200,"")</x:f>
        <x:v>1</x:v>
      </x:c>
    </x:row>
    <x:row r="2200" ht="15">
      <x:c r="A2200" s="9" t="s">
        <x:v>158</x:v>
      </x:c>
      <x:c r="B2200" s="10">
        <x:v>41639</x:v>
      </x:c>
      <x:c r="C2200" s="9">
        <x:v>2013</x:v>
      </x:c>
      <x:c r="D2200" s="11">
        <x:v>77.230999999999995</x:v>
      </x:c>
      <x:c r="E2200" s="11">
        <x:v>9.3580000000000005</x:v>
      </x:c>
      <x:c r="F2200" s="11">
        <x:v>4.4640000000000004</x:v>
      </x:c>
      <x:c r="G2200" s="11">
        <x:v>25.425999999999998</x:v>
      </x:c>
      <x:c r="H2200" s="11">
        <x:v>13.301</x:v>
      </x:c>
      <x:c r="I2200" s="11">
        <x:v>51.805</x:v>
      </x:c>
      <x:c r="J2200" s="11">
        <x:v>-91.950999999999993</x:v>
      </x:c>
      <x:c r="K2200" s="11">
        <x:v>8.6340000000000003</x:v>
      </x:c>
      <x:c r="L2200" s="11">
        <x:v>0</x:v>
      </x:c>
      <x:c r="M2200" s="11">
        <x:v>0</x:v>
      </x:c>
      <x:c r="N2200" s="11">
        <x:v>13.301</x:v>
      </x:c>
      <x:c r="O2200" s="11">
        <x:v>0</x:v>
      </x:c>
      <x:c r="P2200" s="11">
        <x:v>-9.5950000000000006</x:v>
      </x:c>
      <x:c r="Q2200" s="11">
        <x:v>-9.4789999999999992</x:v>
      </x:c>
      <x:c r="R2200" s="11">
        <x:v>2.4590000000000001</x:v>
      </x:c>
      <x:c r="S2200" s="11">
        <x:v>-18.917000000000002</x:v>
      </x:c>
      <x:c r="T2200" s="11">
        <x:v>-9.9369999999999994</x:v>
      </x:c>
      <x:c r="U2200" s="11">
        <x:v>128.12450000000001</x:v>
      </x:c>
      <x:c r="V2200" s="11">
        <x:v>18</x:v>
      </x:c>
      <x:c r="W2200" s="12">
        <x:v>0</x:v>
      </x:c>
      <x:c r="X2200" s="8">
        <x:v>0</x:v>
      </x:c>
      <x:c r="Y2200" s="13">
        <x:f t="shared" si="204"/>
        <x:v>2.0963261648745517</x:v>
      </x:c>
      <x:c r="Z2200" s="13">
        <x:f t="shared" si="205"/>
        <x:v>0.32922013181235515</x:v>
      </x:c>
      <x:c r="AA2200" s="13">
        <x:f t="shared" si="206"/>
        <x:v>-0.24494050316582724</x:v>
      </x:c>
      <x:c r="AB2200" s="13">
        <x:f t="shared" si="207"/>
        <x:v>-0.12423767658064769</x:v>
      </x:c>
      <x:c r="AC2200" s="13">
        <x:f t="shared" si="208"/>
        <x:v>-0.39082042004247619</x:v>
      </x:c>
      <x:c r="AD2200" s="13">
        <x:f t="shared" si="209"/>
        <x:v>-1.1905970400486852</x:v>
      </x:c>
      <x:c r="AE2200" s="50" t="n">
        <x:f>IF(OR(NOT(ISNUMBER(Q2200)),NOT(ISNUMBER(R2200))),"",IF(Q2200&lt;R2200,1,0))</x:f>
        <x:v>1</x:v>
      </x:c>
      <x:c r="AF2200" s="50" t="n">
        <x:f>IFERROR(IF(AND(A2200=A2199,C2200=C2199+1,ISNUMBER(AE2199)),AE2199,""),"")</x:f>
        <x:v>1</x:v>
      </x:c>
      <x:c r="AG2200" s="52" t="n">
        <x:f>IFERROR(IF(AND(A2200=A2199,C2200=C2199+1,ISNUMBER(U2200),ISNUMBER(U2199),U2199&lt;&gt;0),U2200/U2199-1,""),"")</x:f>
        <x:v>-0.1156374544616221</x:v>
      </x:c>
      <x:c r="AH2200" s="50" t="n">
        <x:f>IF(AND(ISNUMBER(AE2200),ISNUMBER(AF2200),ISNUMBER(AG2200)),IF(AND(AE2200=1,AF2200=1,AG2200&lt;0),1,0),"")</x:f>
        <x:v>1</x:v>
      </x:c>
      <x:c r="AI2200" s="50" t="n">
        <x:f>IF(AND(A2200=A2201,C2201=C2200+1,ISNUMBER(AH2201)),C2201,"")</x:f>
        <x:v>2014</x:v>
      </x:c>
      <x:c r="AJ2200" s="50" t="n">
        <x:f>IF(AND(A2200=A2201,C2201=C2200+1,ISNUMBER(AH2201)),AH2201,"")</x:f>
        <x:v>1</x:v>
      </x:c>
    </x:row>
    <x:row r="2201" ht="15">
      <x:c r="A2201" s="9" t="s">
        <x:v>158</x:v>
      </x:c>
      <x:c r="B2201" s="10">
        <x:v>42004</x:v>
      </x:c>
      <x:c r="C2201" s="9">
        <x:v>2014</x:v>
      </x:c>
      <x:c r="D2201" s="11">
        <x:v>107.229</x:v>
      </x:c>
      <x:c r="E2201" s="11">
        <x:v>24.26</x:v>
      </x:c>
      <x:c r="F2201" s="11">
        <x:v>45.668999999999997</x:v>
      </x:c>
      <x:c r="G2201" s="11">
        <x:v>50.3</x:v>
      </x:c>
      <x:c r="H2201" s="11">
        <x:v>32.628999999999998</x:v>
      </x:c>
      <x:c r="I2201" s="11">
        <x:v>56.929000000000002</x:v>
      </x:c>
      <x:c r="J2201" s="11">
        <x:v>-103.002</x:v>
      </x:c>
      <x:c r="K2201" s="11">
        <x:v>21.05</x:v>
      </x:c>
      <x:c r="L2201" s="11">
        <x:v>0</x:v>
      </x:c>
      <x:c r="M2201" s="11">
        <x:v>32.628999999999998</x:v>
      </x:c>
      <x:c r="N2201" s="11">
        <x:v>0</x:v>
      </x:c>
      <x:c r="O2201" s="11">
        <x:v>0</x:v>
      </x:c>
      <x:c r="P2201" s="11">
        <x:v>-11.281000000000001</x:v>
      </x:c>
      <x:c r="Q2201" s="11">
        <x:v>-11.170999999999999</x:v>
      </x:c>
      <x:c r="R2201" s="11">
        <x:v>2.3690000000000002</x:v>
      </x:c>
      <x:c r="S2201" s="11">
        <x:v>-11.246</x:v>
      </x:c>
      <x:c r="T2201" s="11">
        <x:v>-7.0309999999999997</x:v>
      </x:c>
      <x:c r="U2201" s="11">
        <x:v>97.34</x:v>
      </x:c>
      <x:c r="V2201" s="11">
        <x:v>18</x:v>
      </x:c>
      <x:c r="W2201" s="12">
        <x:v>0</x:v>
      </x:c>
      <x:c r="X2201" s="8">
        <x:v>0</x:v>
      </x:c>
      <x:c r="Y2201" s="13">
        <x:f t="shared" si="204"/>
        <x:v>0.53121373360485236</x:v>
      </x:c>
      <x:c r="Z2201" s="13">
        <x:f t="shared" si="205"/>
        <x:v>0.46908951869363696</x:v>
      </x:c>
      <x:c r="AA2201" s="13">
        <x:f t="shared" si="206"/>
        <x:v>-0.10487834447770659</x:v>
      </x:c>
      <x:c r="AB2201" s="13">
        <x:f t="shared" si="207"/>
        <x:v>-0.10520474871536618</x:v>
      </x:c>
      <x:c r="AC2201" s="13">
        <x:f t="shared" si="208"/>
        <x:v>-0.13978131212723657</x:v>
      </x:c>
      <x:c r="AD2201" s="13">
        <x:f t="shared" si="209"/>
        <x:v>-0.96057969392608344</x:v>
      </x:c>
      <x:c r="AE2201" s="50" t="n">
        <x:f>IF(OR(NOT(ISNUMBER(Q2201)),NOT(ISNUMBER(R2201))),"",IF(Q2201&lt;R2201,1,0))</x:f>
        <x:v>1</x:v>
      </x:c>
      <x:c r="AF2201" s="50" t="n">
        <x:f>IFERROR(IF(AND(A2201=A2200,C2201=C2200+1,ISNUMBER(AE2200)),AE2200,""),"")</x:f>
        <x:v>1</x:v>
      </x:c>
      <x:c r="AG2201" s="52" t="n">
        <x:f>IFERROR(IF(AND(A2201=A2200,C2201=C2200+1,ISNUMBER(U2201),ISNUMBER(U2200),U2200&lt;&gt;0),U2201/U2200-1,""),"")</x:f>
        <x:v>-0.24027020593251103</x:v>
      </x:c>
      <x:c r="AH2201" s="50" t="n">
        <x:f>IF(AND(ISNUMBER(AE2201),ISNUMBER(AF2201),ISNUMBER(AG2201)),IF(AND(AE2201=1,AF2201=1,AG2201&lt;0),1,0),"")</x:f>
        <x:v>1</x:v>
      </x:c>
      <x:c r="AI2201" s="50" t="n">
        <x:f>IF(AND(A2201=A2202,C2202=C2201+1,ISNUMBER(AH2202)),C2202,"")</x:f>
        <x:v>2015</x:v>
      </x:c>
      <x:c r="AJ2201" s="50" t="n">
        <x:f>IF(AND(A2201=A2202,C2202=C2201+1,ISNUMBER(AH2202)),AH2202,"")</x:f>
        <x:v>0</x:v>
      </x:c>
    </x:row>
    <x:row r="2202" ht="15">
      <x:c r="A2202" s="9" t="s">
        <x:v>158</x:v>
      </x:c>
      <x:c r="B2202" s="10">
        <x:v>42369</x:v>
      </x:c>
      <x:c r="C2202" s="9">
        <x:v>2015</x:v>
      </x:c>
      <x:c r="D2202" s="11">
        <x:v>224.14400000000001</x:v>
      </x:c>
      <x:c r="E2202" s="11">
        <x:v>35.552</x:v>
      </x:c>
      <x:c r="F2202" s="11">
        <x:v>41.911000000000001</x:v>
      </x:c>
      <x:c r="G2202" s="11">
        <x:v>47.777999999999999</x:v>
      </x:c>
      <x:c r="H2202" s="11">
        <x:v>0</x:v>
      </x:c>
      <x:c r="I2202" s="11">
        <x:v>176.36600000000001</x:v>
      </x:c>
      <x:c r="J2202" s="11">
        <x:v>-118.012</x:v>
      </x:c>
      <x:c r="K2202" s="11">
        <x:v>18.617999999999999</x:v>
      </x:c>
      <x:c r="L2202" s="11">
        <x:v>0</x:v>
      </x:c>
      <x:c r="M2202" s="11">
        <x:v>0</x:v>
      </x:c>
      <x:c r="N2202" s="11">
        <x:v>0</x:v>
      </x:c>
      <x:c r="O2202" s="11">
        <x:v>0</x:v>
      </x:c>
      <x:c r="P2202" s="11">
        <x:v>-6.11</x:v>
      </x:c>
      <x:c r="Q2202" s="11">
        <x:v>-5.835</x:v>
      </x:c>
      <x:c r="R2202" s="11">
        <x:v>2.41</x:v>
      </x:c>
      <x:c r="S2202" s="11">
        <x:v>-15.01</x:v>
      </x:c>
      <x:c r="T2202" s="11">
        <x:v>6.0919999999999996</x:v>
      </x:c>
      <x:c r="U2202" s="11">
        <x:v>150.30289999999999</x:v>
      </x:c>
      <x:c r="V2202" s="11">
        <x:v>18</x:v>
      </x:c>
      <x:c r="W2202" s="12">
        <x:v>0</x:v>
      </x:c>
      <x:c r="X2202" s="8">
        <x:v>0</x:v>
      </x:c>
      <x:c r="Y2202" s="13">
        <x:f t="shared" si="204"/>
        <x:v>0.84827372288897895</x:v>
      </x:c>
      <x:c r="Z2202" s="13">
        <x:f t="shared" si="205"/>
        <x:v>0.21315761296309516</x:v>
      </x:c>
      <x:c r="AA2202" s="13">
        <x:f t="shared" si="206"/>
        <x:v>-6.696587907773574E-2</x:v>
      </x:c>
      <x:c r="AB2202" s="13">
        <x:f t="shared" si="207"/>
        <x:v>-2.7259261903062319E-2</x:v>
      </x:c>
      <x:c r="AC2202" s="13">
        <x:f t="shared" si="208"/>
        <x:v>0.12750638369123865</x:v>
      </x:c>
      <x:c r="AD2202" s="13">
        <x:f t="shared" si="209"/>
        <x:v>-0.52650082090084949</x:v>
      </x:c>
      <x:c r="AE2202" s="50" t="n">
        <x:f>IF(OR(NOT(ISNUMBER(Q2202)),NOT(ISNUMBER(R2202))),"",IF(Q2202&lt;R2202,1,0))</x:f>
        <x:v>1</x:v>
      </x:c>
      <x:c r="AF2202" s="50" t="n">
        <x:f>IFERROR(IF(AND(A2202=A2201,C2202=C2201+1,ISNUMBER(AE2201)),AE2201,""),"")</x:f>
        <x:v>1</x:v>
      </x:c>
      <x:c r="AG2202" s="52" t="n">
        <x:f>IFERROR(IF(AND(A2202=A2201,C2202=C2201+1,ISNUMBER(U2202),ISNUMBER(U2201),U2201&lt;&gt;0),U2202/U2201-1,""),"")</x:f>
        <x:v>0.5441021162934045</x:v>
      </x:c>
      <x:c r="AH2202" s="50" t="n">
        <x:f>IF(AND(ISNUMBER(AE2202),ISNUMBER(AF2202),ISNUMBER(AG2202)),IF(AND(AE2202=1,AF2202=1,AG2202&lt;0),1,0),"")</x:f>
        <x:v>0</x:v>
      </x:c>
      <x:c r="AI2202" s="50" t="n">
        <x:f>IF(AND(A2202=A2203,C2203=C2202+1,ISNUMBER(AH2203)),C2203,"")</x:f>
        <x:v>2016</x:v>
      </x:c>
      <x:c r="AJ2202" s="50" t="n">
        <x:f>IF(AND(A2202=A2203,C2203=C2202+1,ISNUMBER(AH2203)),AH2203,"")</x:f>
        <x:v>0</x:v>
      </x:c>
    </x:row>
    <x:row r="2203" ht="15">
      <x:c r="A2203" s="9" t="s">
        <x:v>158</x:v>
      </x:c>
      <x:c r="B2203" s="10">
        <x:v>42735</x:v>
      </x:c>
      <x:c r="C2203" s="9">
        <x:v>2016</x:v>
      </x:c>
      <x:c r="D2203" s="11">
        <x:v>300.93799999999999</x:v>
      </x:c>
      <x:c r="E2203" s="11">
        <x:v>37.441000000000003</x:v>
      </x:c>
      <x:c r="F2203" s="11">
        <x:v>62.823</x:v>
      </x:c>
      <x:c r="G2203" s="11">
        <x:v>112.376</x:v>
      </x:c>
      <x:c r="H2203" s="11">
        <x:v>0</x:v>
      </x:c>
      <x:c r="I2203" s="11">
        <x:v>188.56200000000001</x:v>
      </x:c>
      <x:c r="J2203" s="11">
        <x:v>-105.97499999999999</x:v>
      </x:c>
      <x:c r="K2203" s="11">
        <x:v>1.135</x:v>
      </x:c>
      <x:c r="L2203" s="11">
        <x:v>6.1950000000000003</x:v>
      </x:c>
      <x:c r="M2203" s="11">
        <x:v>0</x:v>
      </x:c>
      <x:c r="N2203" s="11">
        <x:v>0</x:v>
      </x:c>
      <x:c r="O2203" s="11">
        <x:v>98.768000000000001</x:v>
      </x:c>
      <x:c r="P2203" s="11">
        <x:v>2.9060000000000001</x:v>
      </x:c>
      <x:c r="Q2203" s="11">
        <x:v>14.198</x:v>
      </x:c>
      <x:c r="R2203" s="11">
        <x:v>2.5179999999999998</x:v>
      </x:c>
      <x:c r="S2203" s="11">
        <x:v>12.037000000000001</x:v>
      </x:c>
      <x:c r="T2203" s="11">
        <x:v>13.83</x:v>
      </x:c>
      <x:c r="U2203" s="11">
        <x:v>166.61600000000001</x:v>
      </x:c>
      <x:c r="V2203" s="11">
        <x:v>18</x:v>
      </x:c>
      <x:c r="W2203" s="12">
        <x:v>0</x:v>
      </x:c>
      <x:c r="X2203" s="8">
        <x:v>0</x:v>
      </x:c>
      <x:c r="Y2203" s="13">
        <x:f t="shared" si="204"/>
        <x:v>0.59597599605240126</x:v>
      </x:c>
      <x:c r="Z2203" s="13">
        <x:f t="shared" si="205"/>
        <x:v>0.37341910958403396</x:v>
      </x:c>
      <x:c r="AA2203" s="13">
        <x:f t="shared" si="206"/>
        <x:v>3.9998272069329897E-2</x:v>
      </x:c>
      <x:c r="AB2203" s="13">
        <x:f t="shared" si="207"/>
        <x:v>9.6564740910087803E-3</x:v>
      </x:c>
      <x:c r="AC2203" s="13">
        <x:f t="shared" si="208"/>
        <x:v>0.12306898270093258</x:v>
      </x:c>
      <x:c r="AD2203" s="13">
        <x:f t="shared" si="209"/>
        <x:v>-0.35214894762376303</x:v>
      </x:c>
      <x:c r="AE2203" s="50" t="n">
        <x:f>IF(OR(NOT(ISNUMBER(Q2203)),NOT(ISNUMBER(R2203))),"",IF(Q2203&lt;R2203,1,0))</x:f>
        <x:v>0</x:v>
      </x:c>
      <x:c r="AF2203" s="50" t="n">
        <x:f>IFERROR(IF(AND(A2203=A2202,C2203=C2202+1,ISNUMBER(AE2202)),AE2202,""),"")</x:f>
        <x:v>1</x:v>
      </x:c>
      <x:c r="AG2203" s="52" t="n">
        <x:f>IFERROR(IF(AND(A2203=A2202,C2203=C2202+1,ISNUMBER(U2203),ISNUMBER(U2202),U2202&lt;&gt;0),U2203/U2202-1,""),"")</x:f>
        <x:v>0.10853483199592295</x:v>
      </x:c>
      <x:c r="AH2203" s="50" t="n">
        <x:f>IF(AND(ISNUMBER(AE2203),ISNUMBER(AF2203),ISNUMBER(AG2203)),IF(AND(AE2203=1,AF2203=1,AG2203&lt;0),1,0),"")</x:f>
        <x:v>0</x:v>
      </x:c>
      <x:c r="AI2203" s="50" t="n">
        <x:f>IF(AND(A2203=A2204,C2204=C2203+1,ISNUMBER(AH2204)),C2204,"")</x:f>
        <x:v>2017</x:v>
      </x:c>
      <x:c r="AJ2203" s="50" t="n">
        <x:f>IF(AND(A2203=A2204,C2204=C2203+1,ISNUMBER(AH2204)),AH2204,"")</x:f>
        <x:v>0</x:v>
      </x:c>
    </x:row>
    <x:row r="2204" ht="15">
      <x:c r="A2204" s="9" t="s">
        <x:v>158</x:v>
      </x:c>
      <x:c r="B2204" s="10">
        <x:v>43100</x:v>
      </x:c>
      <x:c r="C2204" s="9">
        <x:v>2017</x:v>
      </x:c>
      <x:c r="D2204" s="11">
        <x:v>374.37200000000001</x:v>
      </x:c>
      <x:c r="E2204" s="11">
        <x:v>90.872</x:v>
      </x:c>
      <x:c r="F2204" s="11">
        <x:v>68.734999999999999</x:v>
      </x:c>
      <x:c r="G2204" s="11">
        <x:v>127.51900000000001</x:v>
      </x:c>
      <x:c r="H2204" s="11">
        <x:v>0</x:v>
      </x:c>
      <x:c r="I2204" s="11">
        <x:v>246.85300000000001</x:v>
      </x:c>
      <x:c r="J2204" s="11">
        <x:v>-86.527000000000001</x:v>
      </x:c>
      <x:c r="K2204" s="11">
        <x:v>42.856000000000002</x:v>
      </x:c>
      <x:c r="L2204" s="11">
        <x:v>13.673999999999999</x:v>
      </x:c>
      <x:c r="M2204" s="11">
        <x:v>0</x:v>
      </x:c>
      <x:c r="N2204" s="11">
        <x:v>0</x:v>
      </x:c>
      <x:c r="O2204" s="11">
        <x:v>160.53700000000001</x:v>
      </x:c>
      <x:c r="P2204" s="11">
        <x:v>24.670999999999999</x:v>
      </x:c>
      <x:c r="Q2204" s="11">
        <x:v>41.341999999999999</x:v>
      </x:c>
      <x:c r="R2204" s="11">
        <x:v>0.78400000000000003</x:v>
      </x:c>
      <x:c r="S2204" s="11">
        <x:v>18.239000000000001</x:v>
      </x:c>
      <x:c r="T2204" s="11">
        <x:v>30.521999999999998</x:v>
      </x:c>
      <x:c r="U2204" s="11">
        <x:v>251.0513</x:v>
      </x:c>
      <x:c r="V2204" s="11">
        <x:v>18</x:v>
      </x:c>
      <x:c r="W2204" s="12">
        <x:v>0</x:v>
      </x:c>
      <x:c r="X2204" s="8">
        <x:v>0</x:v>
      </x:c>
      <x:c r="Y2204" s="13">
        <x:f t="shared" si="204"/>
        <x:v>1.3220629955626682</x:v>
      </x:c>
      <x:c r="Z2204" s="13">
        <x:f t="shared" si="205"/>
        <x:v>0.34062109345784408</x:v>
      </x:c>
      <x:c r="AA2204" s="13">
        <x:f t="shared" si="206"/>
        <x:v>4.8718921286848377E-2</x:v>
      </x:c>
      <x:c r="AB2204" s="13">
        <x:f t="shared" si="207"/>
        <x:v>6.5899693353135377E-2</x:v>
      </x:c>
      <x:c r="AC2204" s="13">
        <x:f t="shared" si="208"/>
        <x:v>0.23935256706843683</x:v>
      </x:c>
      <x:c r="AD2204" s="13">
        <x:f t="shared" si="209"/>
        <x:v>-0.23112572521449254</x:v>
      </x:c>
      <x:c r="AE2204" s="50" t="n">
        <x:f>IF(OR(NOT(ISNUMBER(Q2204)),NOT(ISNUMBER(R2204))),"",IF(Q2204&lt;R2204,1,0))</x:f>
        <x:v>0</x:v>
      </x:c>
      <x:c r="AF2204" s="50" t="n">
        <x:f>IFERROR(IF(AND(A2204=A2203,C2204=C2203+1,ISNUMBER(AE2203)),AE2203,""),"")</x:f>
        <x:v>0</x:v>
      </x:c>
      <x:c r="AG2204" s="52" t="n">
        <x:f>IFERROR(IF(AND(A2204=A2203,C2204=C2203+1,ISNUMBER(U2204),ISNUMBER(U2203),U2203&lt;&gt;0),U2204/U2203-1,""),"")</x:f>
        <x:v>0.5067658568204734</x:v>
      </x:c>
      <x:c r="AH2204" s="50" t="n">
        <x:f>IF(AND(ISNUMBER(AE2204),ISNUMBER(AF2204),ISNUMBER(AG2204)),IF(AND(AE2204=1,AF2204=1,AG2204&lt;0),1,0),"")</x:f>
        <x:v>0</x:v>
      </x:c>
      <x:c r="AI2204" s="50" t="n">
        <x:f>IF(AND(A2204=A2205,C2205=C2204+1,ISNUMBER(AH2205)),C2205,"")</x:f>
        <x:v>2018</x:v>
      </x:c>
      <x:c r="AJ2204" s="50" t="n">
        <x:f>IF(AND(A2204=A2205,C2205=C2204+1,ISNUMBER(AH2205)),AH2205,"")</x:f>
        <x:v>0</x:v>
      </x:c>
    </x:row>
    <x:row r="2205" ht="15">
      <x:c r="A2205" s="9" t="s">
        <x:v>158</x:v>
      </x:c>
      <x:c r="B2205" s="10">
        <x:v>43465</x:v>
      </x:c>
      <x:c r="C2205" s="9">
        <x:v>2018</x:v>
      </x:c>
      <x:c r="D2205" s="11">
        <x:v>405.154</x:v>
      </x:c>
      <x:c r="E2205" s="11">
        <x:v>67.650999999999996</x:v>
      </x:c>
      <x:c r="F2205" s="11">
        <x:v>59.216000000000001</x:v>
      </x:c>
      <x:c r="G2205" s="11">
        <x:v>118.78</x:v>
      </x:c>
      <x:c r="H2205" s="11">
        <x:v>0</x:v>
      </x:c>
      <x:c r="I2205" s="11">
        <x:v>286.37400000000002</x:v>
      </x:c>
      <x:c r="J2205" s="11">
        <x:v>-58.308</x:v>
      </x:c>
      <x:c r="K2205" s="11">
        <x:v>33.07</x:v>
      </x:c>
      <x:c r="L2205" s="11">
        <x:v>10.821999999999999</x:v>
      </x:c>
      <x:c r="M2205" s="11">
        <x:v>0</x:v>
      </x:c>
      <x:c r="N2205" s="11">
        <x:v>0</x:v>
      </x:c>
      <x:c r="O2205" s="11">
        <x:v>189.476</x:v>
      </x:c>
      <x:c r="P2205" s="11">
        <x:v>39.954000000000001</x:v>
      </x:c>
      <x:c r="Q2205" s="11">
        <x:v>53.384</x:v>
      </x:c>
      <x:c r="R2205" s="11">
        <x:v>0.253</x:v>
      </x:c>
      <x:c r="S2205" s="11">
        <x:v>34.715000000000003</x:v>
      </x:c>
      <x:c r="T2205" s="11">
        <x:v>55.404000000000003</x:v>
      </x:c>
      <x:c r="U2205" s="11">
        <x:v>320.23860000000002</x:v>
      </x:c>
      <x:c r="V2205" s="11">
        <x:v>18</x:v>
      </x:c>
      <x:c r="W2205" s="12">
        <x:v>0</x:v>
      </x:c>
      <x:c r="X2205" s="8">
        <x:v>0</x:v>
      </x:c>
      <x:c r="Y2205" s="13">
        <x:f t="shared" si="204"/>
        <x:v>1.1424446095649823</x:v>
      </x:c>
      <x:c r="Z2205" s="13">
        <x:f t="shared" si="205"/>
        <x:v>0.29317247268939711</x:v>
      </x:c>
      <x:c r="AA2205" s="13">
        <x:f t="shared" si="206"/>
        <x:v>8.5683468508270938E-2</x:v>
      </x:c>
      <x:c r="AB2205" s="13">
        <x:f t="shared" si="207"/>
        <x:v>9.8614354048090352E-2</x:v>
      </x:c>
      <x:c r="AC2205" s="13">
        <x:f t="shared" si="208"/>
        <x:v>0.46644216198013139</x:v>
      </x:c>
      <x:c r="AD2205" s="13">
        <x:f t="shared" si="209"/>
        <x:v>-0.14391564688982461</x:v>
      </x:c>
      <x:c r="AE2205" s="50" t="n">
        <x:f>IF(OR(NOT(ISNUMBER(Q2205)),NOT(ISNUMBER(R2205))),"",IF(Q2205&lt;R2205,1,0))</x:f>
        <x:v>0</x:v>
      </x:c>
      <x:c r="AF2205" s="50" t="n">
        <x:f>IFERROR(IF(AND(A2205=A2204,C2205=C2204+1,ISNUMBER(AE2204)),AE2204,""),"")</x:f>
        <x:v>0</x:v>
      </x:c>
      <x:c r="AG2205" s="52" t="n">
        <x:f>IFERROR(IF(AND(A2205=A2204,C2205=C2204+1,ISNUMBER(U2205),ISNUMBER(U2204),U2204&lt;&gt;0),U2205/U2204-1,""),"")</x:f>
        <x:v>0.2755902877220713</x:v>
      </x:c>
      <x:c r="AH2205" s="50" t="n">
        <x:f>IF(AND(ISNUMBER(AE2205),ISNUMBER(AF2205),ISNUMBER(AG2205)),IF(AND(AE2205=1,AF2205=1,AG2205&lt;0),1,0),"")</x:f>
        <x:v>0</x:v>
      </x:c>
      <x:c r="AI2205" s="50" t="n">
        <x:f>IF(AND(A2205=A2206,C2206=C2205+1,ISNUMBER(AH2206)),C2206,"")</x:f>
        <x:v>2019</x:v>
      </x:c>
      <x:c r="AJ2205" s="50" t="n">
        <x:f>IF(AND(A2205=A2206,C2206=C2205+1,ISNUMBER(AH2206)),AH2206,"")</x:f>
        <x:v>0</x:v>
      </x:c>
    </x:row>
    <x:row r="2206" ht="15">
      <x:c r="A2206" s="9" t="s">
        <x:v>158</x:v>
      </x:c>
      <x:c r="B2206" s="10">
        <x:v>43830</x:v>
      </x:c>
      <x:c r="C2206" s="9">
        <x:v>2019</x:v>
      </x:c>
      <x:c r="D2206" s="11">
        <x:v>443.30700000000002</x:v>
      </x:c>
      <x:c r="E2206" s="11">
        <x:v>64.23</x:v>
      </x:c>
      <x:c r="F2206" s="11">
        <x:v>60.631999999999998</x:v>
      </x:c>
      <x:c r="G2206" s="11">
        <x:v>125.851</x:v>
      </x:c>
      <x:c r="H2206" s="11">
        <x:v>5.8529999999999998</x:v>
      </x:c>
      <x:c r="I2206" s="11">
        <x:v>317.45600000000002</x:v>
      </x:c>
      <x:c r="J2206" s="11">
        <x:v>-30.669</x:v>
      </x:c>
      <x:c r="K2206" s="11">
        <x:v>8.077</x:v>
      </x:c>
      <x:c r="L2206" s="11">
        <x:v>21.33</x:v>
      </x:c>
      <x:c r="M2206" s="11">
        <x:v>0.58799999999999997</x:v>
      </x:c>
      <x:c r="N2206" s="11">
        <x:v>5.2649999999999997</x:v>
      </x:c>
      <x:c r="O2206" s="11">
        <x:v>187.86799999999999</x:v>
      </x:c>
      <x:c r="P2206" s="11">
        <x:v>36.526000000000003</x:v>
      </x:c>
      <x:c r="Q2206" s="11">
        <x:v>52.603000000000002</x:v>
      </x:c>
      <x:c r="R2206" s="11">
        <x:v>8.8999999999999996E-2</x:v>
      </x:c>
      <x:c r="S2206" s="11">
        <x:v>37.323</x:v>
      </x:c>
      <x:c r="T2206" s="11">
        <x:v>37.985999999999997</x:v>
      </x:c>
      <x:c r="U2206" s="11">
        <x:v>311.45760000000001</x:v>
      </x:c>
      <x:c r="V2206" s="11">
        <x:v>18</x:v>
      </x:c>
      <x:c r="W2206" s="12">
        <x:v>0</x:v>
      </x:c>
      <x:c r="X2206" s="8">
        <x:v>0</x:v>
      </x:c>
      <x:c r="Y2206" s="13">
        <x:f t="shared" si="204"/>
        <x:v>1.0593416017944322</x:v>
      </x:c>
      <x:c r="Z2206" s="13">
        <x:f t="shared" si="205"/>
        <x:v>0.28389129880647046</x:v>
      </x:c>
      <x:c r="AA2206" s="13">
        <x:f t="shared" si="206"/>
        <x:v>8.4192218936312763E-2</x:v>
      </x:c>
      <x:c r="AB2206" s="13">
        <x:f t="shared" si="207"/>
        <x:v>8.2394367785755707E-2</x:v>
      </x:c>
      <x:c r="AC2206" s="13">
        <x:f t="shared" si="208"/>
        <x:v>0.30183312011823504</x:v>
      </x:c>
      <x:c r="AD2206" s="13">
        <x:f t="shared" si="209"/>
        <x:v>-6.9182304813594192E-2</x:v>
      </x:c>
      <x:c r="AE2206" s="50" t="n">
        <x:f>IF(OR(NOT(ISNUMBER(Q2206)),NOT(ISNUMBER(R2206))),"",IF(Q2206&lt;R2206,1,0))</x:f>
        <x:v>0</x:v>
      </x:c>
      <x:c r="AF2206" s="50" t="n">
        <x:f>IFERROR(IF(AND(A2206=A2205,C2206=C2205+1,ISNUMBER(AE2205)),AE2205,""),"")</x:f>
        <x:v>0</x:v>
      </x:c>
      <x:c r="AG2206" s="52" t="n">
        <x:f>IFERROR(IF(AND(A2206=A2205,C2206=C2205+1,ISNUMBER(U2206),ISNUMBER(U2205),U2205&lt;&gt;0),U2206/U2205-1,""),"")</x:f>
        <x:v>-0.027420179828415492</x:v>
      </x:c>
      <x:c r="AH2206" s="50" t="n">
        <x:f>IF(AND(ISNUMBER(AE2206),ISNUMBER(AF2206),ISNUMBER(AG2206)),IF(AND(AE2206=1,AF2206=1,AG2206&lt;0),1,0),"")</x:f>
        <x:v>0</x:v>
      </x:c>
      <x:c r="AI2206" s="50" t="n">
        <x:f>IF(AND(A2206=A2207,C2207=C2206+1,ISNUMBER(AH2207)),C2207,"")</x:f>
        <x:v>2020</x:v>
      </x:c>
      <x:c r="AJ2206" s="50" t="n">
        <x:f>IF(AND(A2206=A2207,C2207=C2206+1,ISNUMBER(AH2207)),AH2207,"")</x:f>
        <x:v>0</x:v>
      </x:c>
    </x:row>
    <x:row r="2207" ht="15">
      <x:c r="A2207" s="9" t="s">
        <x:v>158</x:v>
      </x:c>
      <x:c r="B2207" s="10">
        <x:v>44196</x:v>
      </x:c>
      <x:c r="C2207" s="9">
        <x:v>2020</x:v>
      </x:c>
      <x:c r="D2207" s="11">
        <x:v>505.04599999999999</x:v>
      </x:c>
      <x:c r="E2207" s="11">
        <x:v>105.435</x:v>
      </x:c>
      <x:c r="F2207" s="11">
        <x:v>123.339</x:v>
      </x:c>
      <x:c r="G2207" s="11">
        <x:v>154.84700000000001</x:v>
      </x:c>
      <x:c r="H2207" s="11">
        <x:v>5.3879999999999999</x:v>
      </x:c>
      <x:c r="I2207" s="11">
        <x:v>350.19900000000001</x:v>
      </x:c>
      <x:c r="J2207" s="11">
        <x:v>-15.512</x:v>
      </x:c>
      <x:c r="K2207" s="11">
        <x:v>37.767000000000003</x:v>
      </x:c>
      <x:c r="L2207" s="11">
        <x:v>23.576000000000001</x:v>
      </x:c>
      <x:c r="M2207" s="11">
        <x:v>0.59199999999999997</x:v>
      </x:c>
      <x:c r="N2207" s="11">
        <x:v>4.7960000000000003</x:v>
      </x:c>
      <x:c r="O2207" s="11">
        <x:v>252.78399999999999</x:v>
      </x:c>
      <x:c r="P2207" s="11">
        <x:v>35.712000000000003</x:v>
      </x:c>
      <x:c r="Q2207" s="11">
        <x:v>66.418999999999997</x:v>
      </x:c>
      <x:c r="R2207" s="11">
        <x:v>0.34100000000000003</x:v>
      </x:c>
      <x:c r="S2207" s="11">
        <x:v>31.478999999999999</x:v>
      </x:c>
      <x:c r="T2207" s="11">
        <x:v>58.668999999999997</x:v>
      </x:c>
      <x:c r="U2207" s="11">
        <x:v>360.3965</x:v>
      </x:c>
      <x:c r="V2207" s="11">
        <x:v>18</x:v>
      </x:c>
      <x:c r="W2207" s="12">
        <x:v>0</x:v>
      </x:c>
      <x:c r="X2207" s="8">
        <x:v>0</x:v>
      </x:c>
      <x:c r="Y2207" s="13">
        <x:f t="shared" si="204"/>
        <x:v>0.85483910198720603</x:v>
      </x:c>
      <x:c r="Z2207" s="13">
        <x:f t="shared" si="205"/>
        <x:v>0.30659979487017025</x:v>
      </x:c>
      <x:c r="AA2207" s="13">
        <x:f t="shared" si="206"/>
        <x:v>6.232897597446569E-2</x:v>
      </x:c>
      <x:c r="AB2207" s="13">
        <x:f t="shared" si="207"/>
        <x:v>7.0710390736685377E-2</x:v>
      </x:c>
      <x:c r="AC2207" s="13">
        <x:f t="shared" si="208"/>
        <x:v>0.37888367227004716</x:v>
      </x:c>
      <x:c r="AD2207" s="13">
        <x:f t="shared" si="209"/>
        <x:v>-3.0714033969183006E-2</x:v>
      </x:c>
      <x:c r="AE2207" s="50" t="n">
        <x:f>IF(OR(NOT(ISNUMBER(Q2207)),NOT(ISNUMBER(R2207))),"",IF(Q2207&lt;R2207,1,0))</x:f>
        <x:v>0</x:v>
      </x:c>
      <x:c r="AF2207" s="50" t="n">
        <x:f>IFERROR(IF(AND(A2207=A2206,C2207=C2206+1,ISNUMBER(AE2206)),AE2206,""),"")</x:f>
        <x:v>0</x:v>
      </x:c>
      <x:c r="AG2207" s="52" t="n">
        <x:f>IFERROR(IF(AND(A2207=A2206,C2207=C2206+1,ISNUMBER(U2207),ISNUMBER(U2206),U2206&lt;&gt;0),U2207/U2206-1,""),"")</x:f>
        <x:v>0.15712861076435436</x:v>
      </x:c>
      <x:c r="AH2207" s="50" t="n">
        <x:f>IF(AND(ISNUMBER(AE2207),ISNUMBER(AF2207),ISNUMBER(AG2207)),IF(AND(AE2207=1,AF2207=1,AG2207&lt;0),1,0),"")</x:f>
        <x:v>0</x:v>
      </x:c>
      <x:c r="AI2207" s="50" t="n">
        <x:f>IF(AND(A2207=A2208,C2208=C2207+1,ISNUMBER(AH2208)),C2208,"")</x:f>
        <x:v>2021</x:v>
      </x:c>
      <x:c r="AJ2207" s="50" t="n">
        <x:f>IF(AND(A2207=A2208,C2208=C2207+1,ISNUMBER(AH2208)),AH2208,"")</x:f>
        <x:v>0</x:v>
      </x:c>
    </x:row>
    <x:row r="2208" ht="15">
      <x:c r="A2208" s="9" t="s">
        <x:v>158</x:v>
      </x:c>
      <x:c r="B2208" s="10">
        <x:v>44561</x:v>
      </x:c>
      <x:c r="C2208" s="9">
        <x:v>2021</x:v>
      </x:c>
      <x:c r="D2208" s="11">
        <x:v>585.40700000000004</x:v>
      </x:c>
      <x:c r="E2208" s="11">
        <x:v>182.94800000000001</x:v>
      </x:c>
      <x:c r="F2208" s="11">
        <x:v>80.518000000000001</x:v>
      </x:c>
      <x:c r="G2208" s="11">
        <x:v>149.50899999999999</x:v>
      </x:c>
      <x:c r="H2208" s="11">
        <x:v>52.954000000000001</x:v>
      </x:c>
      <x:c r="I2208" s="11">
        <x:v>435.89800000000002</x:v>
      </x:c>
      <x:c r="J2208" s="11">
        <x:v>58.753999999999998</x:v>
      </x:c>
      <x:c r="K2208" s="11">
        <x:v>107.517</x:v>
      </x:c>
      <x:c r="L2208" s="11">
        <x:v>24.780999999999999</x:v>
      </x:c>
      <x:c r="M2208" s="11">
        <x:v>13.991</x:v>
      </x:c>
      <x:c r="N2208" s="11">
        <x:v>38.963000000000001</x:v>
      </x:c>
      <x:c r="O2208" s="11">
        <x:v>405.71699999999998</x:v>
      </x:c>
      <x:c r="P2208" s="11">
        <x:v>166.83799999999999</x:v>
      </x:c>
      <x:c r="Q2208" s="11">
        <x:v>199.114</x:v>
      </x:c>
      <x:c r="R2208" s="11">
        <x:v>1.92</x:v>
      </x:c>
      <x:c r="S2208" s="11">
        <x:v>133.64400000000001</x:v>
      </x:c>
      <x:c r="T2208" s="11">
        <x:v>148.898</x:v>
      </x:c>
      <x:c r="U2208" s="11">
        <x:v>675.73979999999995</x:v>
      </x:c>
      <x:c r="V2208" s="11">
        <x:v>18</x:v>
      </x:c>
      <x:c r="W2208" s="12">
        <x:v>0</x:v>
      </x:c>
      <x:c r="X2208" s="8">
        <x:v>0</x:v>
      </x:c>
      <x:c r="Y2208" s="13">
        <x:f t="shared" si="204"/>
        <x:v>2.2721379070518393</x:v>
      </x:c>
      <x:c r="Z2208" s="13">
        <x:f t="shared" si="205"/>
        <x:v>0.25539325631569143</x:v>
      </x:c>
      <x:c r="AA2208" s="13">
        <x:f t="shared" si="206"/>
        <x:v>0.22829245294299522</x:v>
      </x:c>
      <x:c r="AB2208" s="13">
        <x:f t="shared" si="207"/>
        <x:v>0.28499488390128574</x:v>
      </x:c>
      <x:c r="AC2208" s="13">
        <x:f t="shared" si="208"/>
        <x:v>0.99591328950096658</x:v>
      </x:c>
      <x:c r="AD2208" s="13">
        <x:f t="shared" si="209"/>
        <x:v>0.10036436188839558</x:v>
      </x:c>
      <x:c r="AE2208" s="50" t="n">
        <x:f>IF(OR(NOT(ISNUMBER(Q2208)),NOT(ISNUMBER(R2208))),"",IF(Q2208&lt;R2208,1,0))</x:f>
        <x:v>0</x:v>
      </x:c>
      <x:c r="AF2208" s="50" t="n">
        <x:f>IFERROR(IF(AND(A2208=A2207,C2208=C2207+1,ISNUMBER(AE2207)),AE2207,""),"")</x:f>
        <x:v>0</x:v>
      </x:c>
      <x:c r="AG2208" s="52" t="n">
        <x:f>IFERROR(IF(AND(A2208=A2207,C2208=C2207+1,ISNUMBER(U2208),ISNUMBER(U2207),U2207&lt;&gt;0),U2208/U2207-1,""),"")</x:f>
        <x:v>0.8749899069497067</x:v>
      </x:c>
      <x:c r="AH2208" s="50" t="n">
        <x:f>IF(AND(ISNUMBER(AE2208),ISNUMBER(AF2208),ISNUMBER(AG2208)),IF(AND(AE2208=1,AF2208=1,AG2208&lt;0),1,0),"")</x:f>
        <x:v>0</x:v>
      </x:c>
      <x:c r="AI2208" s="50" t="n">
        <x:f>IF(AND(A2208=A2209,C2209=C2208+1,ISNUMBER(AH2209)),C2209,"")</x:f>
        <x:v>2022</x:v>
      </x:c>
      <x:c r="AJ2208" s="50" t="n">
        <x:f>IF(AND(A2208=A2209,C2209=C2208+1,ISNUMBER(AH2209)),AH2209,"")</x:f>
        <x:v>0</x:v>
      </x:c>
    </x:row>
    <x:row r="2209" ht="15">
      <x:c r="A2209" s="9" t="s">
        <x:v>158</x:v>
      </x:c>
      <x:c r="B2209" s="10">
        <x:v>44926</x:v>
      </x:c>
      <x:c r="C2209" s="9">
        <x:v>2022</x:v>
      </x:c>
      <x:c r="D2209" s="11">
        <x:v>663.07100000000003</x:v>
      </x:c>
      <x:c r="E2209" s="11">
        <x:v>229.577</x:v>
      </x:c>
      <x:c r="F2209" s="11">
        <x:v>145.53</x:v>
      </x:c>
      <x:c r="G2209" s="11">
        <x:v>196.774</x:v>
      </x:c>
      <x:c r="H2209" s="11">
        <x:v>78.277000000000001</x:v>
      </x:c>
      <x:c r="I2209" s="11">
        <x:v>466.29700000000003</x:v>
      </x:c>
      <x:c r="J2209" s="11">
        <x:v>70.483000000000004</x:v>
      </x:c>
      <x:c r="K2209" s="11">
        <x:v>126.44799999999999</x:v>
      </x:c>
      <x:c r="L2209" s="11">
        <x:v>38.841000000000001</x:v>
      </x:c>
      <x:c r="M2209" s="11">
        <x:v>53.131</x:v>
      </x:c>
      <x:c r="N2209" s="11">
        <x:v>25.146000000000001</x:v>
      </x:c>
      <x:c r="O2209" s="11">
        <x:v>361.846</x:v>
      </x:c>
      <x:c r="P2209" s="11">
        <x:v>21.195</x:v>
      </x:c>
      <x:c r="Q2209" s="11">
        <x:v>55.314</x:v>
      </x:c>
      <x:c r="R2209" s="11">
        <x:v>1.0449999999999999</x:v>
      </x:c>
      <x:c r="S2209" s="11">
        <x:v>33.155000000000001</x:v>
      </x:c>
      <x:c r="T2209" s="11">
        <x:v>38.567999999999998</x:v>
      </x:c>
      <x:c r="U2209" s="11">
        <x:v>515.25080000000003</x:v>
      </x:c>
      <x:c r="V2209" s="11">
        <x:v>18</x:v>
      </x:c>
      <x:c r="W2209" s="12">
        <x:v>0</x:v>
      </x:c>
      <x:c r="X2209" s="8">
        <x:v>0</x:v>
      </x:c>
      <x:c r="Y2209" s="13">
        <x:f t="shared" si="204"/>
        <x:v>1.5775235346663918</x:v>
      </x:c>
      <x:c r="Z2209" s="13">
        <x:f t="shared" si="205"/>
        <x:v>0.29676158360115279</x:v>
      </x:c>
      <x:c r="AA2209" s="13">
        <x:f t="shared" si="206"/>
        <x:v>5.0002186794476003E-2</x:v>
      </x:c>
      <x:c r="AB2209" s="13">
        <x:f t="shared" si="207"/>
        <x:v>3.1964902702727158E-2</x:v>
      </x:c>
      <x:c r="AC2209" s="13">
        <x:f t="shared" si="208"/>
        <x:v>0.19600150426377466</x:v>
      </x:c>
      <x:c r="AD2209" s="13">
        <x:f t="shared" si="209"/>
        <x:v>0.10629781727748612</x:v>
      </x:c>
      <x:c r="AE2209" s="50" t="n">
        <x:f>IF(OR(NOT(ISNUMBER(Q2209)),NOT(ISNUMBER(R2209))),"",IF(Q2209&lt;R2209,1,0))</x:f>
        <x:v>0</x:v>
      </x:c>
      <x:c r="AF2209" s="50" t="n">
        <x:f>IFERROR(IF(AND(A2209=A2208,C2209=C2208+1,ISNUMBER(AE2208)),AE2208,""),"")</x:f>
        <x:v>0</x:v>
      </x:c>
      <x:c r="AG2209" s="52" t="n">
        <x:f>IFERROR(IF(AND(A2209=A2208,C2209=C2208+1,ISNUMBER(U2209),ISNUMBER(U2208),U2208&lt;&gt;0),U2209/U2208-1,""),"")</x:f>
        <x:v>-0.23750118018799538</x:v>
      </x:c>
      <x:c r="AH2209" s="50" t="n">
        <x:f>IF(AND(ISNUMBER(AE2209),ISNUMBER(AF2209),ISNUMBER(AG2209)),IF(AND(AE2209=1,AF2209=1,AG2209&lt;0),1,0),"")</x:f>
        <x:v>0</x:v>
      </x:c>
      <x:c r="AI2209" s="50" t="n">
        <x:f>IF(AND(A2209=A2210,C2210=C2209+1,ISNUMBER(AH2210)),C2210,"")</x:f>
        <x:v>2023</x:v>
      </x:c>
      <x:c r="AJ2209" s="50" t="n">
        <x:f>IF(AND(A2209=A2210,C2210=C2209+1,ISNUMBER(AH2210)),AH2210,"")</x:f>
        <x:v>0</x:v>
      </x:c>
    </x:row>
    <x:row r="2210" ht="15">
      <x:c r="A2210" s="9" t="s">
        <x:v>158</x:v>
      </x:c>
      <x:c r="B2210" s="10">
        <x:v>45291</x:v>
      </x:c>
      <x:c r="C2210" s="9">
        <x:v>2023</x:v>
      </x:c>
      <x:c r="D2210" s="11">
        <x:v>670.56899999999996</x:v>
      </x:c>
      <x:c r="E2210" s="11">
        <x:v>197.34800000000001</x:v>
      </x:c>
      <x:c r="F2210" s="11">
        <x:v>128.72999999999999</x:v>
      </x:c>
      <x:c r="G2210" s="11">
        <x:v>178.17699999999999</x:v>
      </x:c>
      <x:c r="H2210" s="11">
        <x:v>71.064999999999998</x:v>
      </x:c>
      <x:c r="I2210" s="11">
        <x:v>492.392</x:v>
      </x:c>
      <x:c r="J2210" s="11">
        <x:v>98.025999999999996</x:v>
      </x:c>
      <x:c r="K2210" s="11">
        <x:v>121.00700000000001</x:v>
      </x:c>
      <x:c r="L2210" s="11">
        <x:v>33.314</x:v>
      </x:c>
      <x:c r="M2210" s="11">
        <x:v>51.057000000000002</x:v>
      </x:c>
      <x:c r="N2210" s="11">
        <x:v>20.007999999999999</x:v>
      </x:c>
      <x:c r="O2210" s="11">
        <x:v>340.346</x:v>
      </x:c>
      <x:c r="P2210" s="11">
        <x:v>35.299999999999997</x:v>
      </x:c>
      <x:c r="Q2210" s="11">
        <x:v>73.099999999999994</x:v>
      </x:c>
      <x:c r="R2210" s="11">
        <x:v>2.6320000000000001</x:v>
      </x:c>
      <x:c r="S2210" s="11">
        <x:v>38.768999999999998</x:v>
      </x:c>
      <x:c r="T2210" s="11">
        <x:v>68.634</x:v>
      </x:c>
      <x:c r="U2210" s="11">
        <x:v>582.86699999999996</x:v>
      </x:c>
      <x:c r="V2210" s="11">
        <x:v>18</x:v>
      </x:c>
      <x:c r="W2210" s="12">
        <x:v>0</x:v>
      </x:c>
      <x:c r="X2210" s="8">
        <x:v>0</x:v>
      </x:c>
      <x:c r="Y2210" s="13">
        <x:f t="shared" si="204"/>
        <x:v>1.5330381418472774</x:v>
      </x:c>
      <x:c r="Z2210" s="13">
        <x:f t="shared" si="205"/>
        <x:v>0.26571016554597665</x:v>
      </x:c>
      <x:c r="AA2210" s="13">
        <x:f t="shared" si="206"/>
        <x:v>5.7815079432541619E-2</x:v>
      </x:c>
      <x:c r="AB2210" s="13">
        <x:f t="shared" si="207"/>
        <x:v>5.2641860867412599E-2</x:v>
      </x:c>
      <x:c r="AC2210" s="13">
        <x:f t="shared" si="208"/>
        <x:v>0.38520123248230692</x:v>
      </x:c>
      <x:c r="AD2210" s="13">
        <x:f t="shared" si="209"/>
        <x:v>0.14618331596002798</x:v>
      </x:c>
      <x:c r="AE2210" s="50" t="n">
        <x:f>IF(OR(NOT(ISNUMBER(Q2210)),NOT(ISNUMBER(R2210))),"",IF(Q2210&lt;R2210,1,0))</x:f>
        <x:v>0</x:v>
      </x:c>
      <x:c r="AF2210" s="50" t="n">
        <x:f>IFERROR(IF(AND(A2210=A2209,C2210=C2209+1,ISNUMBER(AE2209)),AE2209,""),"")</x:f>
        <x:v>0</x:v>
      </x:c>
      <x:c r="AG2210" s="52" t="n">
        <x:f>IFERROR(IF(AND(A2210=A2209,C2210=C2209+1,ISNUMBER(U2210),ISNUMBER(U2209),U2209&lt;&gt;0),U2210/U2209-1,""),"")</x:f>
        <x:v>0.13122968465065932</x:v>
      </x:c>
      <x:c r="AH2210" s="50" t="n">
        <x:f>IF(AND(ISNUMBER(AE2210),ISNUMBER(AF2210),ISNUMBER(AG2210)),IF(AND(AE2210=1,AF2210=1,AG2210&lt;0),1,0),"")</x:f>
        <x:v>0</x:v>
      </x:c>
      <x:c r="AI2210" s="50" t="n">
        <x:f>IF(AND(A2210=A2211,C2211=C2210+1,ISNUMBER(AH2211)),C2211,"")</x:f>
        <x:v>2024</x:v>
      </x:c>
      <x:c r="AJ2210" s="50" t="n">
        <x:f>IF(AND(A2210=A2211,C2211=C2210+1,ISNUMBER(AH2211)),AH2211,"")</x:f>
        <x:v>0</x:v>
      </x:c>
    </x:row>
    <x:row r="2211" ht="15">
      <x:c r="A2211" s="9" t="s">
        <x:v>158</x:v>
      </x:c>
      <x:c r="B2211" s="10">
        <x:v>45657</x:v>
      </x:c>
      <x:c r="C2211" s="9">
        <x:v>2024</x:v>
      </x:c>
      <x:c r="D2211" s="11">
        <x:v>675.85</x:v>
      </x:c>
      <x:c r="E2211" s="11">
        <x:v>144.54400000000001</x:v>
      </x:c>
      <x:c r="F2211" s="11">
        <x:v>99.816000000000003</x:v>
      </x:c>
      <x:c r="G2211" s="11">
        <x:v>157.31299999999999</x:v>
      </x:c>
      <x:c r="H2211" s="11">
        <x:v>21.588000000000001</x:v>
      </x:c>
      <x:c r="I2211" s="11">
        <x:v>518.53700000000003</x:v>
      </x:c>
      <x:c r="J2211" s="11">
        <x:v>93.084999999999994</x:v>
      </x:c>
      <x:c r="K2211" s="11">
        <x:v>52.878</x:v>
      </x:c>
      <x:c r="L2211" s="11">
        <x:v>49.161999999999999</x:v>
      </x:c>
      <x:c r="M2211" s="11">
        <x:v>7.4020000000000001</x:v>
      </x:c>
      <x:c r="N2211" s="11">
        <x:v>14.186</x:v>
      </x:c>
      <x:c r="O2211" s="11">
        <x:v>326.79700000000003</x:v>
      </x:c>
      <x:c r="P2211" s="11">
        <x:v>28.535</x:v>
      </x:c>
      <x:c r="Q2211" s="11">
        <x:v>72.099999999999994</x:v>
      </x:c>
      <x:c r="R2211" s="11">
        <x:v>1.1910000000000001</x:v>
      </x:c>
      <x:c r="S2211" s="11">
        <x:v>31.738</x:v>
      </x:c>
      <x:c r="T2211" s="11">
        <x:v>54.045000000000002</x:v>
      </x:c>
      <x:c r="U2211" s="11">
        <x:v>611.2826</x:v>
      </x:c>
      <x:c r="V2211" s="11">
        <x:v>18</x:v>
      </x:c>
      <x:c r="W2211" s="12">
        <x:v>0</x:v>
      </x:c>
      <x:c r="X2211" s="8">
        <x:v>0</x:v>
      </x:c>
      <x:c r="Y2211" s="13">
        <x:f t="shared" si="204"/>
        <x:v>1.448104512302637</x:v>
      </x:c>
      <x:c r="Z2211" s="13">
        <x:f t="shared" si="205"/>
        <x:v>0.23276318709772875</x:v>
      </x:c>
      <x:c r="AA2211" s="13">
        <x:f t="shared" si="206"/>
        <x:v>4.6960124287933711E-2</x:v>
      </x:c>
      <x:c r="AB2211" s="13">
        <x:f t="shared" si="207"/>
        <x:v>4.2220907005992452E-2</x:v>
      </x:c>
      <x:c r="AC2211" s="13">
        <x:f t="shared" si="208"/>
        <x:v>0.34355075550018122</x:v>
      </x:c>
      <x:c r="AD2211" s="13">
        <x:f t="shared" si="209"/>
        <x:v>0.13773026559147739</x:v>
      </x:c>
      <x:c r="AE2211" s="50" t="n">
        <x:f>IF(OR(NOT(ISNUMBER(Q2211)),NOT(ISNUMBER(R2211))),"",IF(Q2211&lt;R2211,1,0))</x:f>
        <x:v>0</x:v>
      </x:c>
      <x:c r="AF2211" s="50" t="n">
        <x:f>IFERROR(IF(AND(A2211=A2210,C2211=C2210+1,ISNUMBER(AE2210)),AE2210,""),"")</x:f>
        <x:v>0</x:v>
      </x:c>
      <x:c r="AG2211" s="52" t="n">
        <x:f>IFERROR(IF(AND(A2211=A2210,C2211=C2210+1,ISNUMBER(U2211),ISNUMBER(U2210),U2210&lt;&gt;0),U2211/U2210-1,""),"")</x:f>
        <x:v>0.04875143042924046</x:v>
      </x:c>
      <x:c r="AH2211" s="50" t="n">
        <x:f>IF(AND(ISNUMBER(AE2211),ISNUMBER(AF2211),ISNUMBER(AG2211)),IF(AND(AE2211=1,AF2211=1,AG2211&lt;0),1,0),"")</x:f>
        <x:v>0</x:v>
      </x:c>
      <x:c r="AI2211" s="50" t="str">
        <x:f>IF(AND(A2211=A2212,C2212=C2211+1,ISNUMBER(AH2212)),C2212,"")</x:f>
      </x:c>
      <x:c r="AJ2211" s="50" t="str">
        <x:f>IF(AND(A2211=A2212,C2212=C2211+1,ISNUMBER(AH2212)),AH2212,"")</x:f>
      </x:c>
    </x:row>
    <x:row r="2212" ht="15">
      <x:c r="A2212" s="9" t="s">
        <x:v>159</x:v>
      </x:c>
      <x:c r="B2212" s="10">
        <x:v>39447</x:v>
      </x:c>
      <x:c r="C2212" s="9">
        <x:v>2007</x:v>
      </x:c>
      <x:c r="D2212" s="11">
        <x:v>161.029</x:v>
      </x:c>
      <x:c r="E2212" s="11">
        <x:v>87.021000000000001</x:v>
      </x:c>
      <x:c r="F2212" s="11">
        <x:v>57.795000000000002</x:v>
      </x:c>
      <x:c r="G2212" s="11">
        <x:v>97.795000000000002</x:v>
      </x:c>
      <x:c r="H2212" s="11">
        <x:v>40.021000000000001</x:v>
      </x:c>
      <x:c r="I2212" s="11">
        <x:v>63.234000000000002</x:v>
      </x:c>
      <x:c r="J2212" s="11">
        <x:v>60.960999999999999</x:v>
      </x:c>
      <x:c r="K2212" s="11">
        <x:v>17.367999999999999</x:v>
      </x:c>
      <x:c r="L2212" s="11">
        <x:v>60.656999999999996</x:v>
      </x:c>
      <x:c r="M2212" s="11">
        <x:v>2.1000000000000001E-2</x:v>
      </x:c>
      <x:c r="N2212" s="11">
        <x:v>40</x:v>
      </x:c>
      <x:c r="O2212" s="11">
        <x:v>354.721</x:v>
      </x:c>
      <x:c r="P2212" s="11">
        <x:v>42.863</x:v>
      </x:c>
      <x:c r="Q2212" s="11">
        <x:v>52.392000000000003</x:v>
      </x:c>
      <x:c r="R2212" s="11">
        <x:v>3.492</x:v>
      </x:c>
      <x:c r="S2212" s="11">
        <x:v>24.628</x:v>
      </x:c>
      <x:c r="T2212" s="11">
        <x:v>34.747</x:v>
      </x:c>
      <x:c r="U2212" s="11">
        <x:v>389.69929999999999</x:v>
      </x:c>
      <x:c r="V2212" s="11">
        <x:v>18</x:v>
      </x:c>
      <x:c r="W2212" s="12">
        <x:v>0</x:v>
      </x:c>
      <x:c r="X2212" s="8">
        <x:v>0</x:v>
      </x:c>
      <x:c r="Y2212" s="13">
        <x:f t="shared" si="204"/>
        <x:v>1.5056838826888139</x:v>
      </x:c>
      <x:c r="Z2212" s="13">
        <x:f t="shared" si="205"/>
        <x:v>0.60731296847151761</x:v>
      </x:c>
      <x:c r="AA2212" s="13">
        <x:f t="shared" si="206"/>
        <x:v>0.1529413956492309</x:v>
      </x:c>
      <x:c r="AB2212" s="13">
        <x:f t="shared" si="207"/>
        <x:v>0.26618186786231052</x:v>
      </x:c>
      <x:c r="AC2212" s="13">
        <x:f t="shared" si="208"/>
        <x:v>0.35530446341837518</x:v>
      </x:c>
      <x:c r="AD2212" s="13">
        <x:f t="shared" si="209"/>
        <x:v>0.37857156164417588</x:v>
      </x:c>
      <x:c r="AE2212" s="50" t="n">
        <x:f>IF(OR(NOT(ISNUMBER(Q2212)),NOT(ISNUMBER(R2212))),"",IF(Q2212&lt;R2212,1,0))</x:f>
        <x:v>0</x:v>
      </x:c>
      <x:c r="AF2212" s="50" t="str">
        <x:f>IFERROR(IF(AND(A2212=A2211,C2212=C2211+1,ISNUMBER(AE2211)),AE2211,""),"")</x:f>
      </x:c>
      <x:c r="AG2212" s="52" t="str">
        <x:f>IFERROR(IF(AND(A2212=A2211,C2212=C2211+1,ISNUMBER(U2212),ISNUMBER(U2211),U2211&lt;&gt;0),U2212/U2211-1,""),"")</x:f>
      </x:c>
      <x:c r="AH2212" s="50" t="str">
        <x:f>IF(AND(ISNUMBER(AE2212),ISNUMBER(AF2212),ISNUMBER(AG2212)),IF(AND(AE2212=1,AF2212=1,AG2212&lt;0),1,0),"")</x:f>
      </x:c>
      <x:c r="AI2212" s="50" t="n">
        <x:f>IF(AND(A2212=A2213,C2213=C2212+1,ISNUMBER(AH2213)),C2213,"")</x:f>
        <x:v>2008</x:v>
      </x:c>
      <x:c r="AJ2212" s="50" t="n">
        <x:f>IF(AND(A2212=A2213,C2213=C2212+1,ISNUMBER(AH2213)),AH2213,"")</x:f>
        <x:v>0</x:v>
      </x:c>
    </x:row>
    <x:row r="2213" ht="15">
      <x:c r="A2213" s="9" t="s">
        <x:v>159</x:v>
      </x:c>
      <x:c r="B2213" s="10">
        <x:v>39813</x:v>
      </x:c>
      <x:c r="C2213" s="9">
        <x:v>2008</x:v>
      </x:c>
      <x:c r="D2213" s="11">
        <x:v>154.453</x:v>
      </x:c>
      <x:c r="E2213" s="11">
        <x:v>75.198999999999998</x:v>
      </x:c>
      <x:c r="F2213" s="11">
        <x:v>58.43</x:v>
      </x:c>
      <x:c r="G2213" s="11">
        <x:v>69.063999999999993</x:v>
      </x:c>
      <x:c r="H2213" s="11">
        <x:v>10.02</x:v>
      </x:c>
      <x:c r="I2213" s="11">
        <x:v>85.388999999999996</x:v>
      </x:c>
      <x:c r="J2213" s="11">
        <x:v>83.036000000000001</x:v>
      </x:c>
      <x:c r="K2213" s="11">
        <x:v>2.8530000000000002</x:v>
      </x:c>
      <x:c r="L2213" s="11">
        <x:v>60.71</x:v>
      </x:c>
      <x:c r="M2213" s="11">
        <x:v>0.02</x:v>
      </x:c>
      <x:c r="N2213" s="11">
        <x:v>10</x:v>
      </x:c>
      <x:c r="O2213" s="11">
        <x:v>391.79500000000002</x:v>
      </x:c>
      <x:c r="P2213" s="11">
        <x:v>49.152999999999999</x:v>
      </x:c>
      <x:c r="Q2213" s="11">
        <x:v>58.61</x:v>
      </x:c>
      <x:c r="R2213" s="11">
        <x:v>1.278</x:v>
      </x:c>
      <x:c r="S2213" s="11">
        <x:v>33.670999999999999</x:v>
      </x:c>
      <x:c r="T2213" s="11">
        <x:v>44.954000000000001</x:v>
      </x:c>
      <x:c r="U2213" s="11">
        <x:v>254.2963</x:v>
      </x:c>
      <x:c r="V2213" s="11">
        <x:v>18</x:v>
      </x:c>
      <x:c r="W2213" s="12">
        <x:v>0</x:v>
      </x:c>
      <x:c r="X2213" s="8">
        <x:v>0</x:v>
      </x:c>
      <x:c r="Y2213" s="13">
        <x:f t="shared" si="204"/>
        <x:v>1.2869929830566489</x:v>
      </x:c>
      <x:c r="Z2213" s="13">
        <x:f t="shared" si="205"/>
        <x:v>0.44715220811508999</x:v>
      </x:c>
      <x:c r="AA2213" s="13">
        <x:f t="shared" si="206"/>
        <x:v>0.2180015927175257</x:v>
      </x:c>
      <x:c r="AB2213" s="13">
        <x:f t="shared" si="207"/>
        <x:v>0.31823920545408635</x:v>
      </x:c>
      <x:c r="AC2213" s="13">
        <x:f t="shared" si="208"/>
        <x:v>0.6509035097880228</x:v>
      </x:c>
      <x:c r="AD2213" s="13">
        <x:f t="shared" si="209"/>
        <x:v>0.53761338400678527</x:v>
      </x:c>
      <x:c r="AE2213" s="50" t="n">
        <x:f>IF(OR(NOT(ISNUMBER(Q2213)),NOT(ISNUMBER(R2213))),"",IF(Q2213&lt;R2213,1,0))</x:f>
        <x:v>0</x:v>
      </x:c>
      <x:c r="AF2213" s="50" t="n">
        <x:f>IFERROR(IF(AND(A2213=A2212,C2213=C2212+1,ISNUMBER(AE2212)),AE2212,""),"")</x:f>
        <x:v>0</x:v>
      </x:c>
      <x:c r="AG2213" s="52" t="n">
        <x:f>IFERROR(IF(AND(A2213=A2212,C2213=C2212+1,ISNUMBER(U2213),ISNUMBER(U2212),U2212&lt;&gt;0),U2213/U2212-1,""),"")</x:f>
        <x:v>-0.34745507626008054</x:v>
      </x:c>
      <x:c r="AH2213" s="50" t="n">
        <x:f>IF(AND(ISNUMBER(AE2213),ISNUMBER(AF2213),ISNUMBER(AG2213)),IF(AND(AE2213=1,AF2213=1,AG2213&lt;0),1,0),"")</x:f>
        <x:v>0</x:v>
      </x:c>
      <x:c r="AI2213" s="50" t="n">
        <x:f>IF(AND(A2213=A2214,C2214=C2213+1,ISNUMBER(AH2214)),C2214,"")</x:f>
        <x:v>2009</x:v>
      </x:c>
      <x:c r="AJ2213" s="50" t="n">
        <x:f>IF(AND(A2213=A2214,C2214=C2213+1,ISNUMBER(AH2214)),AH2214,"")</x:f>
        <x:v>0</x:v>
      </x:c>
    </x:row>
    <x:row r="2214" ht="15">
      <x:c r="A2214" s="9" t="s">
        <x:v>159</x:v>
      </x:c>
      <x:c r="B2214" s="10">
        <x:v>40178</x:v>
      </x:c>
      <x:c r="C2214" s="9">
        <x:v>2009</x:v>
      </x:c>
      <x:c r="D2214" s="11">
        <x:v>187.26400000000001</x:v>
      </x:c>
      <x:c r="E2214" s="11">
        <x:v>92.65</x:v>
      </x:c>
      <x:c r="F2214" s="11">
        <x:v>74.364999999999995</x:v>
      </x:c>
      <x:c r="G2214" s="11">
        <x:v>74.492000000000004</x:v>
      </x:c>
      <x:c r="H2214" s="11">
        <x:v>1.7999999999999999E-2</x:v>
      </x:c>
      <x:c r="I2214" s="11">
        <x:v>112.77200000000001</x:v>
      </x:c>
      <x:c r="J2214" s="11">
        <x:v>111.72</x:v>
      </x:c>
      <x:c r="K2214" s="11">
        <x:v>24.015999999999998</x:v>
      </x:c>
      <x:c r="L2214" s="11">
        <x:v>57.895000000000003</x:v>
      </x:c>
      <x:c r="M2214" s="11">
        <x:v>1.7999999999999999E-2</x:v>
      </x:c>
      <x:c r="N2214" s="11">
        <x:v>0</x:v>
      </x:c>
      <x:c r="O2214" s="11">
        <x:v>423.78300000000002</x:v>
      </x:c>
      <x:c r="P2214" s="11">
        <x:v>52.594999999999999</x:v>
      </x:c>
      <x:c r="Q2214" s="11">
        <x:v>63.15</x:v>
      </x:c>
      <x:c r="R2214" s="11">
        <x:v>0.66700000000000004</x:v>
      </x:c>
      <x:c r="S2214" s="11">
        <x:v>37.621000000000002</x:v>
      </x:c>
      <x:c r="T2214" s="11">
        <x:v>67.444000000000003</x:v>
      </x:c>
      <x:c r="U2214" s="11">
        <x:v>434.21140000000003</x:v>
      </x:c>
      <x:c r="V2214" s="11">
        <x:v>18</x:v>
      </x:c>
      <x:c r="W2214" s="12">
        <x:v>0</x:v>
      </x:c>
      <x:c r="X2214" s="8">
        <x:v>0</x:v>
      </x:c>
      <x:c r="Y2214" s="13">
        <x:f t="shared" si="204"/>
        <x:v>1.2458817992335105</x:v>
      </x:c>
      <x:c r="Z2214" s="13">
        <x:f t="shared" si="205"/>
        <x:v>0.39779135338345867</x:v>
      </x:c>
      <x:c r="AA2214" s="13">
        <x:f t="shared" si="206"/>
        <x:v>0.20089819719753929</x:v>
      </x:c>
      <x:c r="AB2214" s="13">
        <x:f t="shared" si="207"/>
        <x:v>0.28086017600820229</x:v>
      </x:c>
      <x:c r="AC2214" s="13">
        <x:f t="shared" si="208"/>
        <x:v>0.90538581324169032</x:v>
      </x:c>
      <x:c r="AD2214" s="13">
        <x:f t="shared" si="209"/>
        <x:v>0.59659090909090906</x:v>
      </x:c>
      <x:c r="AE2214" s="50" t="n">
        <x:f>IF(OR(NOT(ISNUMBER(Q2214)),NOT(ISNUMBER(R2214))),"",IF(Q2214&lt;R2214,1,0))</x:f>
        <x:v>0</x:v>
      </x:c>
      <x:c r="AF2214" s="50" t="n">
        <x:f>IFERROR(IF(AND(A2214=A2213,C2214=C2213+1,ISNUMBER(AE2213)),AE2213,""),"")</x:f>
        <x:v>0</x:v>
      </x:c>
      <x:c r="AG2214" s="52" t="n">
        <x:f>IFERROR(IF(AND(A2214=A2213,C2214=C2213+1,ISNUMBER(U2214),ISNUMBER(U2213),U2213&lt;&gt;0),U2214/U2213-1,""),"")</x:f>
        <x:v>0.7075018393897199</x:v>
      </x:c>
      <x:c r="AH2214" s="50" t="n">
        <x:f>IF(AND(ISNUMBER(AE2214),ISNUMBER(AF2214),ISNUMBER(AG2214)),IF(AND(AE2214=1,AF2214=1,AG2214&lt;0),1,0),"")</x:f>
        <x:v>0</x:v>
      </x:c>
      <x:c r="AI2214" s="50" t="n">
        <x:f>IF(AND(A2214=A2215,C2215=C2214+1,ISNUMBER(AH2215)),C2215,"")</x:f>
        <x:v>2010</x:v>
      </x:c>
      <x:c r="AJ2214" s="50" t="n">
        <x:f>IF(AND(A2214=A2215,C2215=C2214+1,ISNUMBER(AH2215)),AH2215,"")</x:f>
        <x:v>0</x:v>
      </x:c>
    </x:row>
    <x:row r="2215" ht="15">
      <x:c r="A2215" s="9" t="s">
        <x:v>159</x:v>
      </x:c>
      <x:c r="B2215" s="10">
        <x:v>40543</x:v>
      </x:c>
      <x:c r="C2215" s="9">
        <x:v>2010</x:v>
      </x:c>
      <x:c r="D2215" s="11">
        <x:v>196.22300000000001</x:v>
      </x:c>
      <x:c r="E2215" s="11">
        <x:v>88.421999999999997</x:v>
      </x:c>
      <x:c r="F2215" s="11">
        <x:v>83.382999999999996</x:v>
      </x:c>
      <x:c r="G2215" s="11">
        <x:v>83.534999999999997</x:v>
      </x:c>
      <x:c r="H2215" s="11">
        <x:v>0</x:v>
      </x:c>
      <x:c r="I2215" s="11">
        <x:v>112.688</x:v>
      </x:c>
      <x:c r="J2215" s="11">
        <x:v>67.462999999999994</x:v>
      </x:c>
      <x:c r="K2215" s="11">
        <x:v>15.369</x:v>
      </x:c>
      <x:c r="L2215" s="11">
        <x:v>62.582999999999998</x:v>
      </x:c>
      <x:c r="M2215" s="11">
        <x:v>0</x:v>
      </x:c>
      <x:c r="N2215" s="11">
        <x:v>0</x:v>
      </x:c>
      <x:c r="O2215" s="11">
        <x:v>492.839</x:v>
      </x:c>
      <x:c r="P2215" s="11">
        <x:v>75.459999999999994</x:v>
      </x:c>
      <x:c r="Q2215" s="11">
        <x:v>86.83</x:v>
      </x:c>
      <x:c r="R2215" s="11">
        <x:v>6.5000000000000002E-2</x:v>
      </x:c>
      <x:c r="S2215" s="11">
        <x:v>54.35</x:v>
      </x:c>
      <x:c r="T2215" s="11">
        <x:v>71.950999999999993</x:v>
      </x:c>
      <x:c r="U2215" s="11">
        <x:v>653.98360000000002</x:v>
      </x:c>
      <x:c r="V2215" s="11">
        <x:v>18</x:v>
      </x:c>
      <x:c r="W2215" s="12">
        <x:v>0</x:v>
      </x:c>
      <x:c r="X2215" s="8">
        <x:v>0</x:v>
      </x:c>
      <x:c r="Y2215" s="13">
        <x:f t="shared" si="204"/>
        <x:v>1.0604319825384072</x:v>
      </x:c>
      <x:c r="Z2215" s="13">
        <x:f t="shared" si="205"/>
        <x:v>0.42571462061022403</x:v>
      </x:c>
      <x:c r="AA2215" s="13">
        <x:f t="shared" si="206"/>
        <x:v>0.27698078206938026</x:v>
      </x:c>
      <x:c r="AB2215" s="13">
        <x:f t="shared" si="207"/>
        <x:v>0.38456246209669603</x:v>
      </x:c>
      <x:c r="AC2215" s="13">
        <x:f t="shared" si="208"/>
        <x:v>0.86132758723888181</x:v>
      </x:c>
      <x:c r="AD2215" s="13">
        <x:f t="shared" si="209"/>
        <x:v>0.34380781050131731</x:v>
      </x:c>
      <x:c r="AE2215" s="50" t="n">
        <x:f>IF(OR(NOT(ISNUMBER(Q2215)),NOT(ISNUMBER(R2215))),"",IF(Q2215&lt;R2215,1,0))</x:f>
        <x:v>0</x:v>
      </x:c>
      <x:c r="AF2215" s="50" t="n">
        <x:f>IFERROR(IF(AND(A2215=A2214,C2215=C2214+1,ISNUMBER(AE2214)),AE2214,""),"")</x:f>
        <x:v>0</x:v>
      </x:c>
      <x:c r="AG2215" s="52" t="n">
        <x:f>IFERROR(IF(AND(A2215=A2214,C2215=C2214+1,ISNUMBER(U2215),ISNUMBER(U2214),U2214&lt;&gt;0),U2215/U2214-1,""),"")</x:f>
        <x:v>0.5061410179465577</x:v>
      </x:c>
      <x:c r="AH2215" s="50" t="n">
        <x:f>IF(AND(ISNUMBER(AE2215),ISNUMBER(AF2215),ISNUMBER(AG2215)),IF(AND(AE2215=1,AF2215=1,AG2215&lt;0),1,0),"")</x:f>
        <x:v>0</x:v>
      </x:c>
      <x:c r="AI2215" s="50" t="n">
        <x:f>IF(AND(A2215=A2216,C2216=C2215+1,ISNUMBER(AH2216)),C2216,"")</x:f>
        <x:v>2011</x:v>
      </x:c>
      <x:c r="AJ2215" s="50" t="n">
        <x:f>IF(AND(A2215=A2216,C2216=C2215+1,ISNUMBER(AH2216)),AH2216,"")</x:f>
        <x:v>0</x:v>
      </x:c>
    </x:row>
    <x:row r="2216" ht="15">
      <x:c r="A2216" s="9" t="s">
        <x:v>159</x:v>
      </x:c>
      <x:c r="B2216" s="10">
        <x:v>40908</x:v>
      </x:c>
      <x:c r="C2216" s="9">
        <x:v>2011</x:v>
      </x:c>
      <x:c r="D2216" s="11">
        <x:v>256.702</x:v>
      </x:c>
      <x:c r="E2216" s="11">
        <x:v>126.16</x:v>
      </x:c>
      <x:c r="F2216" s="11">
        <x:v>98.838999999999999</x:v>
      </x:c>
      <x:c r="G2216" s="11">
        <x:v>99.483999999999995</x:v>
      </x:c>
      <x:c r="H2216" s="11">
        <x:v>0</x:v>
      </x:c>
      <x:c r="I2216" s="11">
        <x:v>157.21799999999999</x:v>
      </x:c>
      <x:c r="J2216" s="11">
        <x:v>111.66200000000001</x:v>
      </x:c>
      <x:c r="K2216" s="11">
        <x:v>35.139000000000003</x:v>
      </x:c>
      <x:c r="L2216" s="11">
        <x:v>76.454999999999998</x:v>
      </x:c>
      <x:c r="M2216" s="11">
        <x:v>0</x:v>
      </x:c>
      <x:c r="N2216" s="11">
        <x:v>0</x:v>
      </x:c>
      <x:c r="O2216" s="11">
        <x:v>538.47400000000005</x:v>
      </x:c>
      <x:c r="P2216" s="11">
        <x:v>83.298000000000002</x:v>
      </x:c>
      <x:c r="Q2216" s="11">
        <x:v>97.376999999999995</x:v>
      </x:c>
      <x:c r="R2216" s="11">
        <x:v>2.9000000000000001E-2</x:v>
      </x:c>
      <x:c r="S2216" s="11">
        <x:v>59.835000000000001</x:v>
      </x:c>
      <x:c r="T2216" s="11">
        <x:v>74.025000000000006</x:v>
      </x:c>
      <x:c r="U2216" s="11">
        <x:v>804.55</x:v>
      </x:c>
      <x:c r="V2216" s="11">
        <x:v>18</x:v>
      </x:c>
      <x:c r="W2216" s="12">
        <x:v>0</x:v>
      </x:c>
      <x:c r="X2216" s="8">
        <x:v>0</x:v>
      </x:c>
      <x:c r="Y2216" s="13">
        <x:f t="shared" si="204"/>
        <x:v>1.2764192272281185</x:v>
      </x:c>
      <x:c r="Z2216" s="13">
        <x:f t="shared" si="205"/>
        <x:v>0.38754664942228728</x:v>
      </x:c>
      <x:c r="AA2216" s="13">
        <x:f t="shared" si="206"/>
        <x:v>0.23309128873168108</x:v>
      </x:c>
      <x:c r="AB2216" s="13">
        <x:f t="shared" si="207"/>
        <x:v>0.32449299187384595</x:v>
      </x:c>
      <x:c r="AC2216" s="13">
        <x:f t="shared" si="208"/>
        <x:v>0.74408950182944</x:v>
      </x:c>
      <x:c r="AD2216" s="13">
        <x:f t="shared" si="209"/>
        <x:v>0.43498687193711</x:v>
      </x:c>
      <x:c r="AE2216" s="50" t="n">
        <x:f>IF(OR(NOT(ISNUMBER(Q2216)),NOT(ISNUMBER(R2216))),"",IF(Q2216&lt;R2216,1,0))</x:f>
        <x:v>0</x:v>
      </x:c>
      <x:c r="AF2216" s="50" t="n">
        <x:f>IFERROR(IF(AND(A2216=A2215,C2216=C2215+1,ISNUMBER(AE2215)),AE2215,""),"")</x:f>
        <x:v>0</x:v>
      </x:c>
      <x:c r="AG2216" s="52" t="n">
        <x:f>IFERROR(IF(AND(A2216=A2215,C2216=C2215+1,ISNUMBER(U2216),ISNUMBER(U2215),U2215&lt;&gt;0),U2216/U2215-1,""),"")</x:f>
        <x:v>0.23022962655332635</x:v>
      </x:c>
      <x:c r="AH2216" s="50" t="n">
        <x:f>IF(AND(ISNUMBER(AE2216),ISNUMBER(AF2216),ISNUMBER(AG2216)),IF(AND(AE2216=1,AF2216=1,AG2216&lt;0),1,0),"")</x:f>
        <x:v>0</x:v>
      </x:c>
      <x:c r="AI2216" s="50" t="n">
        <x:f>IF(AND(A2216=A2217,C2217=C2216+1,ISNUMBER(AH2217)),C2217,"")</x:f>
        <x:v>2012</x:v>
      </x:c>
      <x:c r="AJ2216" s="50" t="n">
        <x:f>IF(AND(A2216=A2217,C2217=C2216+1,ISNUMBER(AH2217)),AH2217,"")</x:f>
        <x:v>0</x:v>
      </x:c>
    </x:row>
    <x:row r="2217" ht="15">
      <x:c r="A2217" s="9" t="s">
        <x:v>159</x:v>
      </x:c>
      <x:c r="B2217" s="10">
        <x:v>41274</x:v>
      </x:c>
      <x:c r="C2217" s="9">
        <x:v>2012</x:v>
      </x:c>
      <x:c r="D2217" s="11">
        <x:v>318.01600000000002</x:v>
      </x:c>
      <x:c r="E2217" s="11">
        <x:v>168.465</x:v>
      </x:c>
      <x:c r="F2217" s="11">
        <x:v>110.693</x:v>
      </x:c>
      <x:c r="G2217" s="11">
        <x:v>110.99</x:v>
      </x:c>
      <x:c r="H2217" s="11">
        <x:v>0</x:v>
      </x:c>
      <x:c r="I2217" s="11">
        <x:v>207.02600000000001</x:v>
      </x:c>
      <x:c r="J2217" s="11">
        <x:v>160.86500000000001</x:v>
      </x:c>
      <x:c r="K2217" s="11">
        <x:v>65.19</x:v>
      </x:c>
      <x:c r="L2217" s="11">
        <x:v>86.221000000000004</x:v>
      </x:c>
      <x:c r="M2217" s="11">
        <x:v>0</x:v>
      </x:c>
      <x:c r="N2217" s="11">
        <x:v>0</x:v>
      </x:c>
      <x:c r="O2217" s="11">
        <x:v>603.72900000000004</x:v>
      </x:c>
      <x:c r="P2217" s="11">
        <x:v>95.2</x:v>
      </x:c>
      <x:c r="Q2217" s="11">
        <x:v>113.878</x:v>
      </x:c>
      <x:c r="R2217" s="11">
        <x:v>0</x:v>
      </x:c>
      <x:c r="S2217" s="11">
        <x:v>71.221999999999994</x:v>
      </x:c>
      <x:c r="T2217" s="11">
        <x:v>91.891000000000005</x:v>
      </x:c>
      <x:c r="U2217" s="11">
        <x:v>1050.7159999999999</x:v>
      </x:c>
      <x:c r="V2217" s="11">
        <x:v>18</x:v>
      </x:c>
      <x:c r="W2217" s="12">
        <x:v>0</x:v>
      </x:c>
      <x:c r="X2217" s="8">
        <x:v>0</x:v>
      </x:c>
      <x:c r="Y2217" s="13">
        <x:f t="shared" si="204"/>
        <x:v>1.5219119546854816</x:v>
      </x:c>
      <x:c r="Z2217" s="13">
        <x:f t="shared" si="205"/>
        <x:v>0.34900759710203255</x:v>
      </x:c>
      <x:c r="AA2217" s="13">
        <x:f t="shared" si="206"/>
        <x:v>0.22395728516804184</x:v>
      </x:c>
      <x:c r="AB2217" s="13">
        <x:f t="shared" si="207"/>
        <x:v>0.29935600724491851</x:v>
      </x:c>
      <x:c r="AC2217" s="13">
        <x:f t="shared" si="208"/>
        <x:v>0.82792143436345622</x:v>
      </x:c>
      <x:c r="AD2217" s="13">
        <x:f t="shared" si="209"/>
        <x:v>0.50583932883880056</x:v>
      </x:c>
      <x:c r="AE2217" s="50" t="n">
        <x:f>IF(OR(NOT(ISNUMBER(Q2217)),NOT(ISNUMBER(R2217))),"",IF(Q2217&lt;R2217,1,0))</x:f>
        <x:v>0</x:v>
      </x:c>
      <x:c r="AF2217" s="50" t="n">
        <x:f>IFERROR(IF(AND(A2217=A2216,C2217=C2216+1,ISNUMBER(AE2216)),AE2216,""),"")</x:f>
        <x:v>0</x:v>
      </x:c>
      <x:c r="AG2217" s="52" t="n">
        <x:f>IFERROR(IF(AND(A2217=A2216,C2217=C2216+1,ISNUMBER(U2217),ISNUMBER(U2216),U2216&lt;&gt;0),U2217/U2216-1,""),"")</x:f>
        <x:v>0.3059673109191472</x:v>
      </x:c>
      <x:c r="AH2217" s="50" t="n">
        <x:f>IF(AND(ISNUMBER(AE2217),ISNUMBER(AF2217),ISNUMBER(AG2217)),IF(AND(AE2217=1,AF2217=1,AG2217&lt;0),1,0),"")</x:f>
        <x:v>0</x:v>
      </x:c>
      <x:c r="AI2217" s="50" t="n">
        <x:f>IF(AND(A2217=A2218,C2218=C2217+1,ISNUMBER(AH2218)),C2218,"")</x:f>
        <x:v>2013</x:v>
      </x:c>
      <x:c r="AJ2217" s="50" t="n">
        <x:f>IF(AND(A2217=A2218,C2218=C2217+1,ISNUMBER(AH2218)),AH2218,"")</x:f>
        <x:v>0</x:v>
      </x:c>
    </x:row>
    <x:row r="2218" ht="15">
      <x:c r="A2218" s="9" t="s">
        <x:v>159</x:v>
      </x:c>
      <x:c r="B2218" s="10">
        <x:v>41639</x:v>
      </x:c>
      <x:c r="C2218" s="9">
        <x:v>2013</x:v>
      </x:c>
      <x:c r="D2218" s="11">
        <x:v>313.19299999999998</x:v>
      </x:c>
      <x:c r="E2218" s="11">
        <x:v>156.411</x:v>
      </x:c>
      <x:c r="F2218" s="11">
        <x:v>115.499</x:v>
      </x:c>
      <x:c r="G2218" s="11">
        <x:v>115.499</x:v>
      </x:c>
      <x:c r="H2218" s="11">
        <x:v>0</x:v>
      </x:c>
      <x:c r="I2218" s="11">
        <x:v>197.69399999999999</x:v>
      </x:c>
      <x:c r="J2218" s="11">
        <x:v>150.59800000000001</x:v>
      </x:c>
      <x:c r="K2218" s="11">
        <x:v>44.74</x:v>
      </x:c>
      <x:c r="L2218" s="11">
        <x:v>92.94</x:v>
      </x:c>
      <x:c r="M2218" s="11">
        <x:v>0</x:v>
      </x:c>
      <x:c r="N2218" s="11">
        <x:v>0</x:v>
      </x:c>
      <x:c r="O2218" s="11">
        <x:v>677.19200000000001</x:v>
      </x:c>
      <x:c r="P2218" s="11">
        <x:v>106.538</x:v>
      </x:c>
      <x:c r="Q2218" s="11">
        <x:v>126.896</x:v>
      </x:c>
      <x:c r="R2218" s="11">
        <x:v>1E-3</x:v>
      </x:c>
      <x:c r="S2218" s="11">
        <x:v>81.453999999999994</x:v>
      </x:c>
      <x:c r="T2218" s="11">
        <x:v>100.4</x:v>
      </x:c>
      <x:c r="U2218" s="11">
        <x:v>1920.8018999999999</x:v>
      </x:c>
      <x:c r="V2218" s="11">
        <x:v>18</x:v>
      </x:c>
      <x:c r="W2218" s="12">
        <x:v>0</x:v>
      </x:c>
      <x:c r="X2218" s="8">
        <x:v>0</x:v>
      </x:c>
      <x:c r="Y2218" s="13">
        <x:f t="shared" si="204"/>
        <x:v>1.3542195170520959</x:v>
      </x:c>
      <x:c r="Z2218" s="13">
        <x:f t="shared" si="205"/>
        <x:v>0.36877899569913758</x:v>
      </x:c>
      <x:c r="AA2218" s="13">
        <x:f t="shared" si="206"/>
        <x:v>0.2600760553396787</x:v>
      </x:c>
      <x:c r="AB2218" s="13">
        <x:f t="shared" si="207"/>
        <x:v>0.34016724511722807</x:v>
      </x:c>
      <x:c r="AC2218" s="13">
        <x:f t="shared" si="208"/>
        <x:v>0.86927159542506871</x:v>
      </x:c>
      <x:c r="AD2218" s="13">
        <x:f t="shared" si="209"/>
        <x:v>0.48084727308720188</x:v>
      </x:c>
      <x:c r="AE2218" s="50" t="n">
        <x:f>IF(OR(NOT(ISNUMBER(Q2218)),NOT(ISNUMBER(R2218))),"",IF(Q2218&lt;R2218,1,0))</x:f>
        <x:v>0</x:v>
      </x:c>
      <x:c r="AF2218" s="50" t="n">
        <x:f>IFERROR(IF(AND(A2218=A2217,C2218=C2217+1,ISNUMBER(AE2217)),AE2217,""),"")</x:f>
        <x:v>0</x:v>
      </x:c>
      <x:c r="AG2218" s="52" t="n">
        <x:f>IFERROR(IF(AND(A2218=A2217,C2218=C2217+1,ISNUMBER(U2218),ISNUMBER(U2217),U2217&lt;&gt;0),U2218/U2217-1,""),"")</x:f>
        <x:v>0.8280885605625117</x:v>
      </x:c>
      <x:c r="AH2218" s="50" t="n">
        <x:f>IF(AND(ISNUMBER(AE2218),ISNUMBER(AF2218),ISNUMBER(AG2218)),IF(AND(AE2218=1,AF2218=1,AG2218&lt;0),1,0),"")</x:f>
        <x:v>0</x:v>
      </x:c>
      <x:c r="AI2218" s="50" t="n">
        <x:f>IF(AND(A2218=A2219,C2219=C2218+1,ISNUMBER(AH2219)),C2219,"")</x:f>
        <x:v>2014</x:v>
      </x:c>
      <x:c r="AJ2218" s="50" t="n">
        <x:f>IF(AND(A2218=A2219,C2219=C2218+1,ISNUMBER(AH2219)),AH2219,"")</x:f>
        <x:v>0</x:v>
      </x:c>
    </x:row>
    <x:row r="2219" ht="15">
      <x:c r="A2219" s="9" t="s">
        <x:v>159</x:v>
      </x:c>
      <x:c r="B2219" s="10">
        <x:v>42004</x:v>
      </x:c>
      <x:c r="C2219" s="9">
        <x:v>2014</x:v>
      </x:c>
      <x:c r="D2219" s="11">
        <x:v>322.65600000000001</x:v>
      </x:c>
      <x:c r="E2219" s="11">
        <x:v>156.74700000000001</x:v>
      </x:c>
      <x:c r="F2219" s="11">
        <x:v>88.944999999999993</x:v>
      </x:c>
      <x:c r="G2219" s="11">
        <x:v>132.91900000000001</x:v>
      </x:c>
      <x:c r="H2219" s="11">
        <x:v>0</x:v>
      </x:c>
      <x:c r="I2219" s="11">
        <x:v>189.73699999999999</x:v>
      </x:c>
      <x:c r="J2219" s="11">
        <x:v>153.87</x:v>
      </x:c>
      <x:c r="K2219" s="11">
        <x:v>21.74</x:v>
      </x:c>
      <x:c r="L2219" s="11">
        <x:v>115.52800000000001</x:v>
      </x:c>
      <x:c r="M2219" s="11">
        <x:v>0</x:v>
      </x:c>
      <x:c r="N2219" s="11">
        <x:v>0</x:v>
      </x:c>
      <x:c r="O2219" s="11">
        <x:v>730.15200000000004</x:v>
      </x:c>
      <x:c r="P2219" s="11">
        <x:v>116.601</x:v>
      </x:c>
      <x:c r="Q2219" s="11">
        <x:v>136.858</x:v>
      </x:c>
      <x:c r="R2219" s="11">
        <x:v>0</x:v>
      </x:c>
      <x:c r="S2219" s="11">
        <x:v>89.072000000000003</x:v>
      </x:c>
      <x:c r="T2219" s="11">
        <x:v>103.834</x:v>
      </x:c>
      <x:c r="U2219" s="11">
        <x:v>1749.4427000000001</x:v>
      </x:c>
      <x:c r="V2219" s="11">
        <x:v>18</x:v>
      </x:c>
      <x:c r="W2219" s="12">
        <x:v>0</x:v>
      </x:c>
      <x:c r="X2219" s="8">
        <x:v>0</x:v>
      </x:c>
      <x:c r="Y2219" s="13">
        <x:f t="shared" si="204"/>
        <x:v>1.7622913036145935</x:v>
      </x:c>
      <x:c r="Z2219" s="13">
        <x:f t="shared" si="205"/>
        <x:v>0.41195266785678869</x:v>
      </x:c>
      <x:c r="AA2219" s="13">
        <x:f t="shared" si="206"/>
        <x:v>0.27605871268471688</x:v>
      </x:c>
      <x:c r="AB2219" s="13">
        <x:f t="shared" si="207"/>
        <x:v>0.3613786819398988</x:v>
      </x:c>
      <x:c r="AC2219" s="13">
        <x:f t="shared" si="208"/>
        <x:v>0.78118252469549121</x:v>
      </x:c>
      <x:c r="AD2219" s="13">
        <x:f t="shared" si="209"/>
        <x:v>0.47688559952395121</x:v>
      </x:c>
      <x:c r="AE2219" s="50" t="n">
        <x:f>IF(OR(NOT(ISNUMBER(Q2219)),NOT(ISNUMBER(R2219))),"",IF(Q2219&lt;R2219,1,0))</x:f>
        <x:v>0</x:v>
      </x:c>
      <x:c r="AF2219" s="50" t="n">
        <x:f>IFERROR(IF(AND(A2219=A2218,C2219=C2218+1,ISNUMBER(AE2218)),AE2218,""),"")</x:f>
        <x:v>0</x:v>
      </x:c>
      <x:c r="AG2219" s="52" t="n">
        <x:f>IFERROR(IF(AND(A2219=A2218,C2219=C2218+1,ISNUMBER(U2219),ISNUMBER(U2218),U2218&lt;&gt;0),U2219/U2218-1,""),"")</x:f>
        <x:v>-0.08921232324895134</x:v>
      </x:c>
      <x:c r="AH2219" s="50" t="n">
        <x:f>IF(AND(ISNUMBER(AE2219),ISNUMBER(AF2219),ISNUMBER(AG2219)),IF(AND(AE2219=1,AF2219=1,AG2219&lt;0),1,0),"")</x:f>
        <x:v>0</x:v>
      </x:c>
      <x:c r="AI2219" s="50" t="n">
        <x:f>IF(AND(A2219=A2220,C2220=C2219+1,ISNUMBER(AH2220)),C2220,"")</x:f>
        <x:v>2015</x:v>
      </x:c>
      <x:c r="AJ2219" s="50" t="n">
        <x:f>IF(AND(A2219=A2220,C2220=C2219+1,ISNUMBER(AH2220)),AH2220,"")</x:f>
        <x:v>0</x:v>
      </x:c>
    </x:row>
    <x:row r="2220" ht="15">
      <x:c r="A2220" s="9" t="s">
        <x:v>159</x:v>
      </x:c>
      <x:c r="B2220" s="10">
        <x:v>42369</x:v>
      </x:c>
      <x:c r="C2220" s="9">
        <x:v>2015</x:v>
      </x:c>
      <x:c r="D2220" s="11">
        <x:v>341.2</x:v>
      </x:c>
      <x:c r="E2220" s="11">
        <x:v>167.3</x:v>
      </x:c>
      <x:c r="F2220" s="11">
        <x:v>100.8</x:v>
      </x:c>
      <x:c r="G2220" s="11">
        <x:v>236.1</x:v>
      </x:c>
      <x:c r="H2220" s="11">
        <x:v>89.8</x:v>
      </x:c>
      <x:c r="I2220" s="11">
        <x:v>105.1</x:v>
      </x:c>
      <x:c r="J2220" s="11">
        <x:v>61.8</x:v>
      </x:c>
      <x:c r="K2220" s="11">
        <x:v>16.2</x:v>
      </x:c>
      <x:c r="L2220" s="11">
        <x:v>133.1</x:v>
      </x:c>
      <x:c r="M2220" s="11">
        <x:v>0</x:v>
      </x:c>
      <x:c r="N2220" s="11">
        <x:v>89.8</x:v>
      </x:c>
      <x:c r="O2220" s="11">
        <x:v>835.8</x:v>
      </x:c>
      <x:c r="P2220" s="11">
        <x:v>121.6</x:v>
      </x:c>
      <x:c r="Q2220" s="11">
        <x:v>143.1</x:v>
      </x:c>
      <x:c r="R2220" s="11">
        <x:v>0.7</x:v>
      </x:c>
      <x:c r="S2220" s="11">
        <x:v>96.1</x:v>
      </x:c>
      <x:c r="T2220" s="11">
        <x:v>118.1</x:v>
      </x:c>
      <x:c r="U2220" s="11">
        <x:v>1847.8171</x:v>
      </x:c>
      <x:c r="V2220" s="11">
        <x:v>18</x:v>
      </x:c>
      <x:c r="W2220" s="12">
        <x:v>0</x:v>
      </x:c>
      <x:c r="X2220" s="8">
        <x:v>0</x:v>
      </x:c>
      <x:c r="Y2220" s="13">
        <x:f t="shared" si="204"/>
        <x:v>1.6597222222222223</x:v>
      </x:c>
      <x:c r="Z2220" s="13">
        <x:f t="shared" si="205"/>
        <x:v>0.6919695193434936</x:v>
      </x:c>
      <x:c r="AA2220" s="13">
        <x:f t="shared" si="206"/>
        <x:v>0.28165298944900352</x:v>
      </x:c>
      <x:c r="AB2220" s="13">
        <x:f t="shared" si="207"/>
        <x:v>0.35638921453692846</x:v>
      </x:c>
      <x:c r="AC2220" s="13">
        <x:f t="shared" si="208"/>
        <x:v>0.50021177467174927</x:v>
      </x:c>
      <x:c r="AD2220" s="13">
        <x:f t="shared" si="209"/>
        <x:v>0.18112543962485345</x:v>
      </x:c>
      <x:c r="AE2220" s="50" t="n">
        <x:f>IF(OR(NOT(ISNUMBER(Q2220)),NOT(ISNUMBER(R2220))),"",IF(Q2220&lt;R2220,1,0))</x:f>
        <x:v>0</x:v>
      </x:c>
      <x:c r="AF2220" s="50" t="n">
        <x:f>IFERROR(IF(AND(A2220=A2219,C2220=C2219+1,ISNUMBER(AE2219)),AE2219,""),"")</x:f>
        <x:v>0</x:v>
      </x:c>
      <x:c r="AG2220" s="52" t="n">
        <x:f>IFERROR(IF(AND(A2220=A2219,C2220=C2219+1,ISNUMBER(U2220),ISNUMBER(U2219),U2219&lt;&gt;0),U2220/U2219-1,""),"")</x:f>
        <x:v>0.05623185029152422</x:v>
      </x:c>
      <x:c r="AH2220" s="50" t="n">
        <x:f>IF(AND(ISNUMBER(AE2220),ISNUMBER(AF2220),ISNUMBER(AG2220)),IF(AND(AE2220=1,AF2220=1,AG2220&lt;0),1,0),"")</x:f>
        <x:v>0</x:v>
      </x:c>
      <x:c r="AI2220" s="50" t="n">
        <x:f>IF(AND(A2220=A2221,C2221=C2220+1,ISNUMBER(AH2221)),C2221,"")</x:f>
        <x:v>2016</x:v>
      </x:c>
      <x:c r="AJ2220" s="50" t="n">
        <x:f>IF(AND(A2220=A2221,C2221=C2220+1,ISNUMBER(AH2221)),AH2221,"")</x:f>
        <x:v>0</x:v>
      </x:c>
    </x:row>
    <x:row r="2221" ht="15">
      <x:c r="A2221" s="9" t="s">
        <x:v>159</x:v>
      </x:c>
      <x:c r="B2221" s="10">
        <x:v>42735</x:v>
      </x:c>
      <x:c r="C2221" s="9">
        <x:v>2016</x:v>
      </x:c>
      <x:c r="D2221" s="11">
        <x:v>346.4</x:v>
      </x:c>
      <x:c r="E2221" s="11">
        <x:v>157.5</x:v>
      </x:c>
      <x:c r="F2221" s="11">
        <x:v>108.2</x:v>
      </x:c>
      <x:c r="G2221" s="11">
        <x:v>246.8</x:v>
      </x:c>
      <x:c r="H2221" s="11">
        <x:v>94.2</x:v>
      </x:c>
      <x:c r="I2221" s="11">
        <x:v>99.6</x:v>
      </x:c>
      <x:c r="J2221" s="11">
        <x:v>54.7</x:v>
      </x:c>
      <x:c r="K2221" s="11">
        <x:v>14.9</x:v>
      </x:c>
      <x:c r="L2221" s="11">
        <x:v>116.6</x:v>
      </x:c>
      <x:c r="M2221" s="11">
        <x:v>0</x:v>
      </x:c>
      <x:c r="N2221" s="11">
        <x:v>94.2</x:v>
      </x:c>
      <x:c r="O2221" s="11">
        <x:v>880.9</x:v>
      </x:c>
      <x:c r="P2221" s="11">
        <x:v>127.5</x:v>
      </x:c>
      <x:c r="Q2221" s="11">
        <x:v>152.80000000000001</x:v>
      </x:c>
      <x:c r="R2221" s="11">
        <x:v>1.6</x:v>
      </x:c>
      <x:c r="S2221" s="11">
        <x:v>102.3</x:v>
      </x:c>
      <x:c r="T2221" s="11">
        <x:v>146.6</x:v>
      </x:c>
      <x:c r="U2221" s="11">
        <x:v>1616.5863999999999</x:v>
      </x:c>
      <x:c r="V2221" s="11">
        <x:v>18</x:v>
      </x:c>
      <x:c r="W2221" s="12">
        <x:v>0</x:v>
      </x:c>
      <x:c r="X2221" s="8">
        <x:v>0</x:v>
      </x:c>
      <x:c r="Y2221" s="13">
        <x:f t="shared" si="204"/>
        <x:v>1.4556377079482439</x:v>
      </x:c>
      <x:c r="Z2221" s="13">
        <x:f t="shared" si="205"/>
        <x:v>0.71247113163972298</x:v>
      </x:c>
      <x:c r="AA2221" s="13">
        <x:f t="shared" si="206"/>
        <x:v>0.29532332563510394</x:v>
      </x:c>
      <x:c r="AB2221" s="13">
        <x:f t="shared" si="207"/>
        <x:v>0.36807159353348734</x:v>
      </x:c>
      <x:c r="AC2221" s="13">
        <x:f t="shared" si="208"/>
        <x:v>0.59400324149108585</x:v>
      </x:c>
      <x:c r="AD2221" s="13">
        <x:f t="shared" si="209"/>
        <x:v>0.15790993071593534</x:v>
      </x:c>
      <x:c r="AE2221" s="50" t="n">
        <x:f>IF(OR(NOT(ISNUMBER(Q2221)),NOT(ISNUMBER(R2221))),"",IF(Q2221&lt;R2221,1,0))</x:f>
        <x:v>0</x:v>
      </x:c>
      <x:c r="AF2221" s="50" t="n">
        <x:f>IFERROR(IF(AND(A2221=A2220,C2221=C2220+1,ISNUMBER(AE2220)),AE2220,""),"")</x:f>
        <x:v>0</x:v>
      </x:c>
      <x:c r="AG2221" s="52" t="n">
        <x:f>IFERROR(IF(AND(A2221=A2220,C2221=C2220+1,ISNUMBER(U2221),ISNUMBER(U2220),U2220&lt;&gt;0),U2221/U2220-1,""),"")</x:f>
        <x:v>-0.1251372227262103</x:v>
      </x:c>
      <x:c r="AH2221" s="50" t="n">
        <x:f>IF(AND(ISNUMBER(AE2221),ISNUMBER(AF2221),ISNUMBER(AG2221)),IF(AND(AE2221=1,AF2221=1,AG2221&lt;0),1,0),"")</x:f>
        <x:v>0</x:v>
      </x:c>
      <x:c r="AI2221" s="50" t="n">
        <x:f>IF(AND(A2221=A2222,C2222=C2221+1,ISNUMBER(AH2222)),C2222,"")</x:f>
        <x:v>2017</x:v>
      </x:c>
      <x:c r="AJ2221" s="50" t="n">
        <x:f>IF(AND(A2221=A2222,C2222=C2221+1,ISNUMBER(AH2222)),AH2222,"")</x:f>
        <x:v>0</x:v>
      </x:c>
    </x:row>
    <x:row r="2222" ht="15">
      <x:c r="A2222" s="9" t="s">
        <x:v>159</x:v>
      </x:c>
      <x:c r="B2222" s="10">
        <x:v>43100</x:v>
      </x:c>
      <x:c r="C2222" s="9">
        <x:v>2017</x:v>
      </x:c>
      <x:c r="D2222" s="11">
        <x:v>433.2</x:v>
      </x:c>
      <x:c r="E2222" s="11">
        <x:v>210.3</x:v>
      </x:c>
      <x:c r="F2222" s="11">
        <x:v>140.5</x:v>
      </x:c>
      <x:c r="G2222" s="11">
        <x:v>323.10000000000002</x:v>
      </x:c>
      <x:c r="H2222" s="11">
        <x:v>139.5</x:v>
      </x:c>
      <x:c r="I2222" s="11">
        <x:v>110.1</x:v>
      </x:c>
      <x:c r="J2222" s="11">
        <x:v>74.3</x:v>
      </x:c>
      <x:c r="K2222" s="11">
        <x:v>17.399999999999999</x:v>
      </x:c>
      <x:c r="L2222" s="11">
        <x:v>165.3</x:v>
      </x:c>
      <x:c r="M2222" s="11">
        <x:v>0</x:v>
      </x:c>
      <x:c r="N2222" s="11">
        <x:v>139.5</x:v>
      </x:c>
      <x:c r="O2222" s="11">
        <x:v>955.6</x:v>
      </x:c>
      <x:c r="P2222" s="11">
        <x:v>91.9</x:v>
      </x:c>
      <x:c r="Q2222" s="11">
        <x:v>121.2</x:v>
      </x:c>
      <x:c r="R2222" s="11">
        <x:v>1.9</x:v>
      </x:c>
      <x:c r="S2222" s="11">
        <x:v>73.099999999999994</x:v>
      </x:c>
      <x:c r="T2222" s="11">
        <x:v>78.099999999999994</x:v>
      </x:c>
      <x:c r="U2222" s="11">
        <x:v>1220.0461</x:v>
      </x:c>
      <x:c r="V2222" s="11">
        <x:v>18</x:v>
      </x:c>
      <x:c r="W2222" s="12">
        <x:v>0</x:v>
      </x:c>
      <x:c r="X2222" s="8">
        <x:v>0</x:v>
      </x:c>
      <x:c r="Y2222" s="13">
        <x:f t="shared" si="204"/>
        <x:v>1.4967971530249111</x:v>
      </x:c>
      <x:c r="Z2222" s="13">
        <x:f t="shared" si="205"/>
        <x:v>0.74584487534626043</x:v>
      </x:c>
      <x:c r="AA2222" s="13">
        <x:f t="shared" si="206"/>
        <x:v>0.16874422899353647</x:v>
      </x:c>
      <x:c r="AB2222" s="13">
        <x:f t="shared" si="207"/>
        <x:v>0.21214219759926134</x:v>
      </x:c>
      <x:c r="AC2222" s="13">
        <x:f t="shared" si="208"/>
        <x:v>0.24172082946456203</x:v>
      </x:c>
      <x:c r="AD2222" s="13">
        <x:f t="shared" si="209"/>
        <x:v>0.17151431209602955</x:v>
      </x:c>
      <x:c r="AE2222" s="50" t="n">
        <x:f>IF(OR(NOT(ISNUMBER(Q2222)),NOT(ISNUMBER(R2222))),"",IF(Q2222&lt;R2222,1,0))</x:f>
        <x:v>0</x:v>
      </x:c>
      <x:c r="AF2222" s="50" t="n">
        <x:f>IFERROR(IF(AND(A2222=A2221,C2222=C2221+1,ISNUMBER(AE2221)),AE2221,""),"")</x:f>
        <x:v>0</x:v>
      </x:c>
      <x:c r="AG2222" s="52" t="n">
        <x:f>IFERROR(IF(AND(A2222=A2221,C2222=C2221+1,ISNUMBER(U2222),ISNUMBER(U2221),U2221&lt;&gt;0),U2222/U2221-1,""),"")</x:f>
        <x:v>-0.245294838556108</x:v>
      </x:c>
      <x:c r="AH2222" s="50" t="n">
        <x:f>IF(AND(ISNUMBER(AE2222),ISNUMBER(AF2222),ISNUMBER(AG2222)),IF(AND(AE2222=1,AF2222=1,AG2222&lt;0),1,0),"")</x:f>
        <x:v>0</x:v>
      </x:c>
      <x:c r="AI2222" s="50" t="n">
        <x:f>IF(AND(A2222=A2223,C2223=C2222+1,ISNUMBER(AH2223)),C2223,"")</x:f>
        <x:v>2018</x:v>
      </x:c>
      <x:c r="AJ2222" s="50" t="n">
        <x:f>IF(AND(A2222=A2223,C2223=C2222+1,ISNUMBER(AH2223)),AH2223,"")</x:f>
        <x:v>0</x:v>
      </x:c>
    </x:row>
    <x:row r="2223" ht="15">
      <x:c r="A2223" s="9" t="s">
        <x:v>159</x:v>
      </x:c>
      <x:c r="B2223" s="10">
        <x:v>43465</x:v>
      </x:c>
      <x:c r="C2223" s="9">
        <x:v>2018</x:v>
      </x:c>
      <x:c r="D2223" s="11">
        <x:v>425</x:v>
      </x:c>
      <x:c r="E2223" s="11">
        <x:v>196.4</x:v>
      </x:c>
      <x:c r="F2223" s="11">
        <x:v>110.3</x:v>
      </x:c>
      <x:c r="G2223" s="11">
        <x:v>290.3</x:v>
      </x:c>
      <x:c r="H2223" s="11">
        <x:v>139</x:v>
      </x:c>
      <x:c r="I2223" s="11">
        <x:v>134.69999999999999</x:v>
      </x:c>
      <x:c r="J2223" s="11">
        <x:v>93.3</x:v>
      </x:c>
      <x:c r="K2223" s="11">
        <x:v>15</x:v>
      </x:c>
      <x:c r="L2223" s="11">
        <x:v>154.69999999999999</x:v>
      </x:c>
      <x:c r="M2223" s="11">
        <x:v>0</x:v>
      </x:c>
      <x:c r="N2223" s="11">
        <x:v>139</x:v>
      </x:c>
      <x:c r="O2223" s="11">
        <x:v>1050.0999999999999</x:v>
      </x:c>
      <x:c r="P2223" s="11">
        <x:v>95.8</x:v>
      </x:c>
      <x:c r="Q2223" s="11">
        <x:v>129.30000000000001</x:v>
      </x:c>
      <x:c r="R2223" s="11">
        <x:v>2.2000000000000002</x:v>
      </x:c>
      <x:c r="S2223" s="11">
        <x:v>73.3</x:v>
      </x:c>
      <x:c r="T2223" s="11">
        <x:v>96.6</x:v>
      </x:c>
      <x:c r="U2223" s="11">
        <x:v>1024.3114</x:v>
      </x:c>
      <x:c r="V2223" s="11">
        <x:v>18</x:v>
      </x:c>
      <x:c r="W2223" s="12">
        <x:v>0</x:v>
      </x:c>
      <x:c r="X2223" s="8">
        <x:v>0</x:v>
      </x:c>
      <x:c r="Y2223" s="13">
        <x:f t="shared" si="204"/>
        <x:v>1.7805983680870354</x:v>
      </x:c>
      <x:c r="Z2223" s="13">
        <x:f t="shared" si="205"/>
        <x:v>0.68305882352941183</x:v>
      </x:c>
      <x:c r="AA2223" s="13">
        <x:f t="shared" si="206"/>
        <x:v>0.1724705882352941</x:v>
      </x:c>
      <x:c r="AB2223" s="13">
        <x:f t="shared" si="207"/>
        <x:v>0.22541176470588234</x:v>
      </x:c>
      <x:c r="AC2223" s="13">
        <x:f t="shared" si="208"/>
        <x:v>0.33275921460558039</x:v>
      </x:c>
      <x:c r="AD2223" s="13">
        <x:f t="shared" si="209"/>
        <x:v>0.21952941176470586</x:v>
      </x:c>
      <x:c r="AE2223" s="50" t="n">
        <x:f>IF(OR(NOT(ISNUMBER(Q2223)),NOT(ISNUMBER(R2223))),"",IF(Q2223&lt;R2223,1,0))</x:f>
        <x:v>0</x:v>
      </x:c>
      <x:c r="AF2223" s="50" t="n">
        <x:f>IFERROR(IF(AND(A2223=A2222,C2223=C2222+1,ISNUMBER(AE2222)),AE2222,""),"")</x:f>
        <x:v>0</x:v>
      </x:c>
      <x:c r="AG2223" s="52" t="n">
        <x:f>IFERROR(IF(AND(A2223=A2222,C2223=C2222+1,ISNUMBER(U2223),ISNUMBER(U2222),U2222&lt;&gt;0),U2223/U2222-1,""),"")</x:f>
        <x:v>-0.16043221645477168</x:v>
      </x:c>
      <x:c r="AH2223" s="50" t="n">
        <x:f>IF(AND(ISNUMBER(AE2223),ISNUMBER(AF2223),ISNUMBER(AG2223)),IF(AND(AE2223=1,AF2223=1,AG2223&lt;0),1,0),"")</x:f>
        <x:v>0</x:v>
      </x:c>
      <x:c r="AI2223" s="50" t="n">
        <x:f>IF(AND(A2223=A2224,C2224=C2223+1,ISNUMBER(AH2224)),C2224,"")</x:f>
        <x:v>2019</x:v>
      </x:c>
      <x:c r="AJ2223" s="50" t="n">
        <x:f>IF(AND(A2223=A2224,C2224=C2223+1,ISNUMBER(AH2224)),AH2224,"")</x:f>
        <x:v>0</x:v>
      </x:c>
    </x:row>
    <x:row r="2224" ht="15">
      <x:c r="A2224" s="9" t="s">
        <x:v>159</x:v>
      </x:c>
      <x:c r="B2224" s="10">
        <x:v>43830</x:v>
      </x:c>
      <x:c r="C2224" s="9">
        <x:v>2019</x:v>
      </x:c>
      <x:c r="D2224" s="11">
        <x:v>417.1</x:v>
      </x:c>
      <x:c r="E2224" s="11">
        <x:v>207.4</x:v>
      </x:c>
      <x:c r="F2224" s="11">
        <x:v>149.80000000000001</x:v>
      </x:c>
      <x:c r="G2224" s="11">
        <x:v>231.3</x:v>
      </x:c>
      <x:c r="H2224" s="11">
        <x:v>44.3</x:v>
      </x:c>
      <x:c r="I2224" s="11">
        <x:v>185.8</x:v>
      </x:c>
      <x:c r="J2224" s="11">
        <x:v>141.80000000000001</x:v>
      </x:c>
      <x:c r="K2224" s="11">
        <x:v>19</x:v>
      </x:c>
      <x:c r="L2224" s="11">
        <x:v>157.69999999999999</x:v>
      </x:c>
      <x:c r="M2224" s="11">
        <x:v>0</x:v>
      </x:c>
      <x:c r="N2224" s="11">
        <x:v>44.3</x:v>
      </x:c>
      <x:c r="O2224" s="11">
        <x:v>1100.4000000000001</x:v>
      </x:c>
      <x:c r="P2224" s="11">
        <x:v>126.9</x:v>
      </x:c>
      <x:c r="Q2224" s="11">
        <x:v>159.6</x:v>
      </x:c>
      <x:c r="R2224" s="11">
        <x:v>1.9</x:v>
      </x:c>
      <x:c r="S2224" s="11">
        <x:v>101.3</x:v>
      </x:c>
      <x:c r="T2224" s="11">
        <x:v>172.4</x:v>
      </x:c>
      <x:c r="U2224" s="11">
        <x:v>1866.0722000000001</x:v>
      </x:c>
      <x:c r="V2224" s="11">
        <x:v>18</x:v>
      </x:c>
      <x:c r="W2224" s="12">
        <x:v>0</x:v>
      </x:c>
      <x:c r="X2224" s="8">
        <x:v>0</x:v>
      </x:c>
      <x:c r="Y2224" s="13">
        <x:f t="shared" si="204"/>
        <x:v>1.3845126835781041</x:v>
      </x:c>
      <x:c r="Z2224" s="13">
        <x:f t="shared" si="205"/>
        <x:v>0.55454327499400624</x:v>
      </x:c>
      <x:c r="AA2224" s="13">
        <x:f t="shared" si="206"/>
        <x:v>0.24286741788539917</x:v>
      </x:c>
      <x:c r="AB2224" s="13">
        <x:f t="shared" si="207"/>
        <x:v>0.30424358666986334</x:v>
      </x:c>
      <x:c r="AC2224" s="13">
        <x:f t="shared" si="208"/>
        <x:v>0.7453523562472979</x:v>
      </x:c>
      <x:c r="AD2224" s="13">
        <x:f t="shared" si="209"/>
        <x:v>0.33996643490769601</x:v>
      </x:c>
      <x:c r="AE2224" s="50" t="n">
        <x:f>IF(OR(NOT(ISNUMBER(Q2224)),NOT(ISNUMBER(R2224))),"",IF(Q2224&lt;R2224,1,0))</x:f>
        <x:v>0</x:v>
      </x:c>
      <x:c r="AF2224" s="50" t="n">
        <x:f>IFERROR(IF(AND(A2224=A2223,C2224=C2223+1,ISNUMBER(AE2223)),AE2223,""),"")</x:f>
        <x:v>0</x:v>
      </x:c>
      <x:c r="AG2224" s="52" t="n">
        <x:f>IFERROR(IF(AND(A2224=A2223,C2224=C2223+1,ISNUMBER(U2224),ISNUMBER(U2223),U2223&lt;&gt;0),U2224/U2223-1,""),"")</x:f>
        <x:v>0.8217821260214422</x:v>
      </x:c>
      <x:c r="AH2224" s="50" t="n">
        <x:f>IF(AND(ISNUMBER(AE2224),ISNUMBER(AF2224),ISNUMBER(AG2224)),IF(AND(AE2224=1,AF2224=1,AG2224&lt;0),1,0),"")</x:f>
        <x:v>0</x:v>
      </x:c>
      <x:c r="AI2224" s="50" t="n">
        <x:f>IF(AND(A2224=A2225,C2225=C2224+1,ISNUMBER(AH2225)),C2225,"")</x:f>
        <x:v>2020</x:v>
      </x:c>
      <x:c r="AJ2224" s="50" t="n">
        <x:f>IF(AND(A2224=A2225,C2225=C2224+1,ISNUMBER(AH2225)),AH2225,"")</x:f>
        <x:v>0</x:v>
      </x:c>
    </x:row>
    <x:row r="2225" ht="15">
      <x:c r="A2225" s="9" t="s">
        <x:v>159</x:v>
      </x:c>
      <x:c r="B2225" s="10">
        <x:v>44196</x:v>
      </x:c>
      <x:c r="C2225" s="9">
        <x:v>2020</x:v>
      </x:c>
      <x:c r="D2225" s="11">
        <x:v>716</x:v>
      </x:c>
      <x:c r="E2225" s="11">
        <x:v>228.8</x:v>
      </x:c>
      <x:c r="F2225" s="11">
        <x:v>227.8</x:v>
      </x:c>
      <x:c r="G2225" s="11">
        <x:v>542.6</x:v>
      </x:c>
      <x:c r="H2225" s="11">
        <x:v>359</x:v>
      </x:c>
      <x:c r="I2225" s="11">
        <x:v>173.4</x:v>
      </x:c>
      <x:c r="J2225" s="11">
        <x:v>126.4</x:v>
      </x:c>
      <x:c r="K2225" s="11">
        <x:v>90</x:v>
      </x:c>
      <x:c r="L2225" s="11">
        <x:v>118.2</x:v>
      </x:c>
      <x:c r="M2225" s="11">
        <x:v>48</x:v>
      </x:c>
      <x:c r="N2225" s="11">
        <x:v>311</x:v>
      </x:c>
      <x:c r="O2225" s="11">
        <x:v>1057.9000000000001</x:v>
      </x:c>
      <x:c r="P2225" s="11">
        <x:v>116</x:v>
      </x:c>
      <x:c r="Q2225" s="11">
        <x:v>149.19999999999999</x:v>
      </x:c>
      <x:c r="R2225" s="11">
        <x:v>7.3</x:v>
      </x:c>
      <x:c r="S2225" s="11">
        <x:v>87.7</x:v>
      </x:c>
      <x:c r="T2225" s="11">
        <x:v>237.3</x:v>
      </x:c>
      <x:c r="U2225" s="11">
        <x:v>2373.1570000000002</x:v>
      </x:c>
      <x:c r="V2225" s="11">
        <x:v>18</x:v>
      </x:c>
      <x:c r="W2225" s="12">
        <x:v>0</x:v>
      </x:c>
      <x:c r="X2225" s="8">
        <x:v>0</x:v>
      </x:c>
      <x:c r="Y2225" s="13">
        <x:f t="shared" si="204"/>
        <x:v>1.0043898156277435</x:v>
      </x:c>
      <x:c r="Z2225" s="13">
        <x:f t="shared" si="205"/>
        <x:v>0.75782122905027938</x:v>
      </x:c>
      <x:c r="AA2225" s="13">
        <x:f t="shared" si="206"/>
        <x:v>0.12248603351955308</x:v>
      </x:c>
      <x:c r="AB2225" s="13">
        <x:f t="shared" si="207"/>
        <x:v>0.16201117318435754</x:v>
      </x:c>
      <x:c r="AC2225" s="13">
        <x:f t="shared" si="208"/>
        <x:v>0.43733873940287504</x:v>
      </x:c>
      <x:c r="AD2225" s="13">
        <x:f t="shared" si="209"/>
        <x:v>0.17653631284916202</x:v>
      </x:c>
      <x:c r="AE2225" s="50" t="n">
        <x:f>IF(OR(NOT(ISNUMBER(Q2225)),NOT(ISNUMBER(R2225))),"",IF(Q2225&lt;R2225,1,0))</x:f>
        <x:v>0</x:v>
      </x:c>
      <x:c r="AF2225" s="50" t="n">
        <x:f>IFERROR(IF(AND(A2225=A2224,C2225=C2224+1,ISNUMBER(AE2224)),AE2224,""),"")</x:f>
        <x:v>0</x:v>
      </x:c>
      <x:c r="AG2225" s="52" t="n">
        <x:f>IFERROR(IF(AND(A2225=A2224,C2225=C2224+1,ISNUMBER(U2225),ISNUMBER(U2224),U2224&lt;&gt;0),U2225/U2224-1,""),"")</x:f>
        <x:v>0.27173911063033906</x:v>
      </x:c>
      <x:c r="AH2225" s="50" t="n">
        <x:f>IF(AND(ISNUMBER(AE2225),ISNUMBER(AF2225),ISNUMBER(AG2225)),IF(AND(AE2225=1,AF2225=1,AG2225&lt;0),1,0),"")</x:f>
        <x:v>0</x:v>
      </x:c>
      <x:c r="AI2225" s="50" t="n">
        <x:f>IF(AND(A2225=A2226,C2226=C2225+1,ISNUMBER(AH2226)),C2226,"")</x:f>
        <x:v>2021</x:v>
      </x:c>
      <x:c r="AJ2225" s="50" t="n">
        <x:f>IF(AND(A2225=A2226,C2226=C2225+1,ISNUMBER(AH2226)),AH2226,"")</x:f>
        <x:v>0</x:v>
      </x:c>
    </x:row>
    <x:row r="2226" ht="15">
      <x:c r="A2226" s="9" t="s">
        <x:v>159</x:v>
      </x:c>
      <x:c r="B2226" s="10">
        <x:v>44561</x:v>
      </x:c>
      <x:c r="C2226" s="9">
        <x:v>2021</x:v>
      </x:c>
      <x:c r="D2226" s="11">
        <x:v>766.7</x:v>
      </x:c>
      <x:c r="E2226" s="11">
        <x:v>315.60000000000002</x:v>
      </x:c>
      <x:c r="F2226" s="11">
        <x:v>235.9</x:v>
      </x:c>
      <x:c r="G2226" s="11">
        <x:v>485.5</x:v>
      </x:c>
      <x:c r="H2226" s="11">
        <x:v>293.3</x:v>
      </x:c>
      <x:c r="I2226" s="11">
        <x:v>281.2</x:v>
      </x:c>
      <x:c r="J2226" s="11">
        <x:v>240.1</x:v>
      </x:c>
      <x:c r="K2226" s="11">
        <x:v>128.6</x:v>
      </x:c>
      <x:c r="L2226" s="11">
        <x:v>172.4</x:v>
      </x:c>
      <x:c r="M2226" s="11">
        <x:v>49</x:v>
      </x:c>
      <x:c r="N2226" s="11">
        <x:v>244.3</x:v>
      </x:c>
      <x:c r="O2226" s="11">
        <x:v>1336.2</x:v>
      </x:c>
      <x:c r="P2226" s="11">
        <x:v>166.4</x:v>
      </x:c>
      <x:c r="Q2226" s="11">
        <x:v>198.2</x:v>
      </x:c>
      <x:c r="R2226" s="11">
        <x:v>6.3</x:v>
      </x:c>
      <x:c r="S2226" s="11">
        <x:v>128.9</x:v>
      </x:c>
      <x:c r="T2226" s="11">
        <x:v>178.2</x:v>
      </x:c>
      <x:c r="U2226" s="11">
        <x:v>2772.7397999999998</x:v>
      </x:c>
      <x:c r="V2226" s="11">
        <x:v>18</x:v>
      </x:c>
      <x:c r="W2226" s="12">
        <x:v>0</x:v>
      </x:c>
      <x:c r="X2226" s="8">
        <x:v>0</x:v>
      </x:c>
      <x:c r="Y2226" s="13">
        <x:f t="shared" si="204"/>
        <x:v>1.337855023314964</x:v>
      </x:c>
      <x:c r="Z2226" s="13">
        <x:f t="shared" si="205"/>
        <x:v>0.63323333768097034</x:v>
      </x:c>
      <x:c r="AA2226" s="13">
        <x:f t="shared" si="206"/>
        <x:v>0.16812312508151819</x:v>
      </x:c>
      <x:c r="AB2226" s="13">
        <x:f t="shared" si="207"/>
        <x:v>0.217034041998174</x:v>
      </x:c>
      <x:c r="AC2226" s="13">
        <x:f t="shared" si="208"/>
        <x:v>0.36704428424304836</x:v>
      </x:c>
      <x:c r="AD2226" s="13">
        <x:f t="shared" si="209"/>
        <x:v>0.31316029737837481</x:v>
      </x:c>
      <x:c r="AE2226" s="50" t="n">
        <x:f>IF(OR(NOT(ISNUMBER(Q2226)),NOT(ISNUMBER(R2226))),"",IF(Q2226&lt;R2226,1,0))</x:f>
        <x:v>0</x:v>
      </x:c>
      <x:c r="AF2226" s="50" t="n">
        <x:f>IFERROR(IF(AND(A2226=A2225,C2226=C2225+1,ISNUMBER(AE2225)),AE2225,""),"")</x:f>
        <x:v>0</x:v>
      </x:c>
      <x:c r="AG2226" s="52" t="n">
        <x:f>IFERROR(IF(AND(A2226=A2225,C2226=C2225+1,ISNUMBER(U2226),ISNUMBER(U2225),U2225&lt;&gt;0),U2226/U2225-1,""),"")</x:f>
        <x:v>0.1683760492879316</x:v>
      </x:c>
      <x:c r="AH2226" s="50" t="n">
        <x:f>IF(AND(ISNUMBER(AE2226),ISNUMBER(AF2226),ISNUMBER(AG2226)),IF(AND(AE2226=1,AF2226=1,AG2226&lt;0),1,0),"")</x:f>
        <x:v>0</x:v>
      </x:c>
      <x:c r="AI2226" s="50" t="n">
        <x:f>IF(AND(A2226=A2227,C2227=C2226+1,ISNUMBER(AH2227)),C2227,"")</x:f>
        <x:v>2022</x:v>
      </x:c>
      <x:c r="AJ2226" s="50" t="n">
        <x:f>IF(AND(A2226=A2227,C2227=C2226+1,ISNUMBER(AH2227)),AH2227,"")</x:f>
        <x:v>0</x:v>
      </x:c>
    </x:row>
    <x:row r="2227" ht="15">
      <x:c r="A2227" s="9" t="s">
        <x:v>159</x:v>
      </x:c>
      <x:c r="B2227" s="10">
        <x:v>44926</x:v>
      </x:c>
      <x:c r="C2227" s="9">
        <x:v>2022</x:v>
      </x:c>
      <x:c r="D2227" s="11">
        <x:v>737.9</x:v>
      </x:c>
      <x:c r="E2227" s="11">
        <x:v>297.10000000000002</x:v>
      </x:c>
      <x:c r="F2227" s="11">
        <x:v>276</x:v>
      </x:c>
      <x:c r="G2227" s="11">
        <x:v>559.6</x:v>
      </x:c>
      <x:c r="H2227" s="11">
        <x:v>330.9</x:v>
      </x:c>
      <x:c r="I2227" s="11">
        <x:v>178.3</x:v>
      </x:c>
      <x:c r="J2227" s="11">
        <x:v>111.2</x:v>
      </x:c>
      <x:c r="K2227" s="11">
        <x:v>30.2</x:v>
      </x:c>
      <x:c r="L2227" s="11">
        <x:v>223</x:v>
      </x:c>
      <x:c r="M2227" s="11">
        <x:v>52.8</x:v>
      </x:c>
      <x:c r="N2227" s="11">
        <x:v>278.10000000000002</x:v>
      </x:c>
      <x:c r="O2227" s="11">
        <x:v>1581.4</x:v>
      </x:c>
      <x:c r="P2227" s="11">
        <x:v>217.7</x:v>
      </x:c>
      <x:c r="Q2227" s="11">
        <x:v>248.2</x:v>
      </x:c>
      <x:c r="R2227" s="11">
        <x:v>5.3</x:v>
      </x:c>
      <x:c r="S2227" s="11">
        <x:v>171.2</x:v>
      </x:c>
      <x:c r="T2227" s="11">
        <x:v>244.9</x:v>
      </x:c>
      <x:c r="U2227" s="11">
        <x:v>1688.4427000000001</x:v>
      </x:c>
      <x:c r="V2227" s="11">
        <x:v>18</x:v>
      </x:c>
      <x:c r="W2227" s="12">
        <x:v>0</x:v>
      </x:c>
      <x:c r="X2227" s="8">
        <x:v>0</x:v>
      </x:c>
      <x:c r="Y2227" s="13">
        <x:f t="shared" si="204"/>
        <x:v>1.0764492753623189</x:v>
      </x:c>
      <x:c r="Z2227" s="13">
        <x:f t="shared" si="205"/>
        <x:v>0.75836834259384744</x:v>
      </x:c>
      <x:c r="AA2227" s="13">
        <x:f t="shared" si="206"/>
        <x:v>0.23200975741970456</x:v>
      </x:c>
      <x:c r="AB2227" s="13">
        <x:f t="shared" si="207"/>
        <x:v>0.29502642634503318</x:v>
      </x:c>
      <x:c r="AC2227" s="13">
        <x:f t="shared" si="208"/>
        <x:v>0.43763402430307363</x:v>
      </x:c>
      <x:c r="AD2227" s="13">
        <x:f t="shared" si="209"/>
        <x:v>0.15069792654831279</x:v>
      </x:c>
      <x:c r="AE2227" s="50" t="n">
        <x:f>IF(OR(NOT(ISNUMBER(Q2227)),NOT(ISNUMBER(R2227))),"",IF(Q2227&lt;R2227,1,0))</x:f>
        <x:v>0</x:v>
      </x:c>
      <x:c r="AF2227" s="50" t="n">
        <x:f>IFERROR(IF(AND(A2227=A2226,C2227=C2226+1,ISNUMBER(AE2226)),AE2226,""),"")</x:f>
        <x:v>0</x:v>
      </x:c>
      <x:c r="AG2227" s="52" t="n">
        <x:f>IFERROR(IF(AND(A2227=A2226,C2227=C2226+1,ISNUMBER(U2227),ISNUMBER(U2226),U2226&lt;&gt;0),U2227/U2226-1,""),"")</x:f>
        <x:v>-0.3910562036870534</x:v>
      </x:c>
      <x:c r="AH2227" s="50" t="n">
        <x:f>IF(AND(ISNUMBER(AE2227),ISNUMBER(AF2227),ISNUMBER(AG2227)),IF(AND(AE2227=1,AF2227=1,AG2227&lt;0),1,0),"")</x:f>
        <x:v>0</x:v>
      </x:c>
      <x:c r="AI2227" s="50" t="n">
        <x:f>IF(AND(A2227=A2228,C2228=C2227+1,ISNUMBER(AH2228)),C2228,"")</x:f>
        <x:v>2023</x:v>
      </x:c>
      <x:c r="AJ2227" s="50" t="n">
        <x:f>IF(AND(A2227=A2228,C2228=C2227+1,ISNUMBER(AH2228)),AH2228,"")</x:f>
        <x:v>0</x:v>
      </x:c>
    </x:row>
    <x:row r="2228" ht="15">
      <x:c r="A2228" s="9" t="s">
        <x:v>159</x:v>
      </x:c>
      <x:c r="B2228" s="10">
        <x:v>45291</x:v>
      </x:c>
      <x:c r="C2228" s="9">
        <x:v>2023</x:v>
      </x:c>
      <x:c r="D2228" s="11">
        <x:v>696.8</x:v>
      </x:c>
      <x:c r="E2228" s="11">
        <x:v>283.39999999999998</x:v>
      </x:c>
      <x:c r="F2228" s="11">
        <x:v>269.60000000000002</x:v>
      </x:c>
      <x:c r="G2228" s="11">
        <x:v>559.29999999999995</x:v>
      </x:c>
      <x:c r="H2228" s="11">
        <x:v>334.1</x:v>
      </x:c>
      <x:c r="I2228" s="11">
        <x:v>137.5</x:v>
      </x:c>
      <x:c r="J2228" s="11">
        <x:v>113.5</x:v>
      </x:c>
      <x:c r="K2228" s="11">
        <x:v>46.3</x:v>
      </x:c>
      <x:c r="L2228" s="11">
        <x:v>211</x:v>
      </x:c>
      <x:c r="M2228" s="11">
        <x:v>53.4</x:v>
      </x:c>
      <x:c r="N2228" s="11">
        <x:v>280.7</x:v>
      </x:c>
      <x:c r="O2228" s="11">
        <x:v>1638.8</x:v>
      </x:c>
      <x:c r="P2228" s="11">
        <x:v>198.8</x:v>
      </x:c>
      <x:c r="Q2228" s="11">
        <x:v>228.6</x:v>
      </x:c>
      <x:c r="R2228" s="11">
        <x:v>7.2</x:v>
      </x:c>
      <x:c r="S2228" s="11">
        <x:v>151.9</x:v>
      </x:c>
      <x:c r="T2228" s="11">
        <x:v>234.2</x:v>
      </x:c>
      <x:c r="U2228" s="11">
        <x:v>2261.2143999999998</x:v>
      </x:c>
      <x:c r="V2228" s="11">
        <x:v>18</x:v>
      </x:c>
      <x:c r="W2228" s="12">
        <x:v>0</x:v>
      </x:c>
      <x:c r="X2228" s="8">
        <x:v>0</x:v>
      </x:c>
      <x:c r="Y2228" s="13">
        <x:f t="shared" si="204"/>
        <x:v>1.0511869436201779</x:v>
      </x:c>
      <x:c r="Z2228" s="13">
        <x:f t="shared" si="205"/>
        <x:v>0.8026693455797933</x:v>
      </x:c>
      <x:c r="AA2228" s="13">
        <x:f t="shared" si="206"/>
        <x:v>0.21799655568312287</x:v>
      </x:c>
      <x:c r="AB2228" s="13">
        <x:f t="shared" si="207"/>
        <x:v>0.28530424799081516</x:v>
      </x:c>
      <x:c r="AC2228" s="13">
        <x:f t="shared" si="208"/>
        <x:v>0.41873770784909708</x:v>
      </x:c>
      <x:c r="AD2228" s="13">
        <x:f t="shared" si="209"/>
        <x:v>0.16288748564867969</x:v>
      </x:c>
      <x:c r="AE2228" s="50" t="n">
        <x:f>IF(OR(NOT(ISNUMBER(Q2228)),NOT(ISNUMBER(R2228))),"",IF(Q2228&lt;R2228,1,0))</x:f>
        <x:v>0</x:v>
      </x:c>
      <x:c r="AF2228" s="50" t="n">
        <x:f>IFERROR(IF(AND(A2228=A2227,C2228=C2227+1,ISNUMBER(AE2227)),AE2227,""),"")</x:f>
        <x:v>0</x:v>
      </x:c>
      <x:c r="AG2228" s="52" t="n">
        <x:f>IFERROR(IF(AND(A2228=A2227,C2228=C2227+1,ISNUMBER(U2228),ISNUMBER(U2227),U2227&lt;&gt;0),U2228/U2227-1,""),"")</x:f>
        <x:v>0.33923075980014006</x:v>
      </x:c>
      <x:c r="AH2228" s="50" t="n">
        <x:f>IF(AND(ISNUMBER(AE2228),ISNUMBER(AF2228),ISNUMBER(AG2228)),IF(AND(AE2228=1,AF2228=1,AG2228&lt;0),1,0),"")</x:f>
        <x:v>0</x:v>
      </x:c>
      <x:c r="AI2228" s="50" t="n">
        <x:f>IF(AND(A2228=A2229,C2229=C2228+1,ISNUMBER(AH2229)),C2229,"")</x:f>
        <x:v>2024</x:v>
      </x:c>
      <x:c r="AJ2228" s="50" t="n">
        <x:f>IF(AND(A2228=A2229,C2229=C2228+1,ISNUMBER(AH2229)),AH2229,"")</x:f>
        <x:v>0</x:v>
      </x:c>
    </x:row>
    <x:row r="2229" ht="15">
      <x:c r="A2229" s="9" t="s">
        <x:v>159</x:v>
      </x:c>
      <x:c r="B2229" s="10">
        <x:v>45657</x:v>
      </x:c>
      <x:c r="C2229" s="9">
        <x:v>2024</x:v>
      </x:c>
      <x:c r="D2229" s="11">
        <x:v>682</x:v>
      </x:c>
      <x:c r="E2229" s="11">
        <x:v>272.89999999999998</x:v>
      </x:c>
      <x:c r="F2229" s="11">
        <x:v>263.5</x:v>
      </x:c>
      <x:c r="G2229" s="11">
        <x:v>544.1</x:v>
      </x:c>
      <x:c r="H2229" s="11">
        <x:v>326.60000000000002</x:v>
      </x:c>
      <x:c r="I2229" s="11">
        <x:v>137.9</x:v>
      </x:c>
      <x:c r="J2229" s="11">
        <x:v>106.3</x:v>
      </x:c>
      <x:c r="K2229" s="11">
        <x:v>23.4</x:v>
      </x:c>
      <x:c r="L2229" s="11">
        <x:v>223</x:v>
      </x:c>
      <x:c r="M2229" s="11">
        <x:v>52.1</x:v>
      </x:c>
      <x:c r="N2229" s="11">
        <x:v>274.5</x:v>
      </x:c>
      <x:c r="O2229" s="11">
        <x:v>1706.5</x:v>
      </x:c>
      <x:c r="P2229" s="11">
        <x:v>213.3</x:v>
      </x:c>
      <x:c r="Q2229" s="11">
        <x:v>243.7</x:v>
      </x:c>
      <x:c r="R2229" s="11">
        <x:v>9.9</x:v>
      </x:c>
      <x:c r="S2229" s="11">
        <x:v>151.19999999999999</x:v>
      </x:c>
      <x:c r="T2229" s="11">
        <x:v>222.9</x:v>
      </x:c>
      <x:c r="U2229" s="11">
        <x:v>2151.4119999999998</x:v>
      </x:c>
      <x:c r="V2229" s="11">
        <x:v>18</x:v>
      </x:c>
      <x:c r="W2229" s="12">
        <x:v>0</x:v>
      </x:c>
      <x:c r="X2229" s="8">
        <x:v>0</x:v>
      </x:c>
      <x:c r="Y2229" s="13">
        <x:f t="shared" si="204"/>
        <x:v>1.035673624288425</x:v>
      </x:c>
      <x:c r="Z2229" s="13">
        <x:f t="shared" si="205"/>
        <x:v>0.79780058651026398</x:v>
      </x:c>
      <x:c r="AA2229" s="13">
        <x:f t="shared" si="206"/>
        <x:v>0.22170087976539588</x:v>
      </x:c>
      <x:c r="AB2229" s="13">
        <x:f t="shared" si="207"/>
        <x:v>0.31275659824046925</x:v>
      </x:c>
      <x:c r="AC2229" s="13">
        <x:f t="shared" si="208"/>
        <x:v>0.40966734056239662</x:v>
      </x:c>
      <x:c r="AD2229" s="13">
        <x:f t="shared" si="209"/>
        <x:v>0.15586510263929618</x:v>
      </x:c>
      <x:c r="AE2229" s="50" t="n">
        <x:f>IF(OR(NOT(ISNUMBER(Q2229)),NOT(ISNUMBER(R2229))),"",IF(Q2229&lt;R2229,1,0))</x:f>
        <x:v>0</x:v>
      </x:c>
      <x:c r="AF2229" s="50" t="n">
        <x:f>IFERROR(IF(AND(A2229=A2228,C2229=C2228+1,ISNUMBER(AE2228)),AE2228,""),"")</x:f>
        <x:v>0</x:v>
      </x:c>
      <x:c r="AG2229" s="52" t="n">
        <x:f>IFERROR(IF(AND(A2229=A2228,C2229=C2228+1,ISNUMBER(U2229),ISNUMBER(U2228),U2228&lt;&gt;0),U2229/U2228-1,""),"")</x:f>
        <x:v>-0.048559039779686564</x:v>
      </x:c>
      <x:c r="AH2229" s="50" t="n">
        <x:f>IF(AND(ISNUMBER(AE2229),ISNUMBER(AF2229),ISNUMBER(AG2229)),IF(AND(AE2229=1,AF2229=1,AG2229&lt;0),1,0),"")</x:f>
        <x:v>0</x:v>
      </x:c>
      <x:c r="AI2229" s="50" t="str">
        <x:f>IF(AND(A2229=A2230,C2230=C2229+1,ISNUMBER(AH2230)),C2230,"")</x:f>
      </x:c>
      <x:c r="AJ2229" s="50" t="str">
        <x:f>IF(AND(A2229=A2230,C2230=C2229+1,ISNUMBER(AH2230)),AH2230,"")</x:f>
      </x:c>
    </x:row>
    <x:row r="2230" ht="15">
      <x:c r="A2230" s="9" t="s">
        <x:v>160</x:v>
      </x:c>
      <x:c r="B2230" s="10">
        <x:v>43465</x:v>
      </x:c>
      <x:c r="C2230" s="9">
        <x:v>2018</x:v>
      </x:c>
      <x:c r="D2230" s="11">
        <x:v>268.21100000000001</x:v>
      </x:c>
      <x:c r="E2230" s="11">
        <x:v>3.274</x:v>
      </x:c>
      <x:c r="F2230" s="11">
        <x:v>3.3660000000000001</x:v>
      </x:c>
      <x:c r="G2230" s="11">
        <x:v>91.465000000000003</x:v>
      </x:c>
      <x:c r="H2230" s="11">
        <x:v>88.099000000000004</x:v>
      </x:c>
      <x:c r="I2230" s="11">
        <x:v>176.74600000000001</x:v>
      </x:c>
      <x:c r="J2230" s="11">
        <x:v>0.62</x:v>
      </x:c>
      <x:c r="K2230" s="11">
        <x:v>2.2389999999999999</x:v>
      </x:c>
      <x:c r="L2230" s="11" t="s">
        <x:v>40</x:v>
      </x:c>
      <x:c r="M2230" s="11" t="s">
        <x:v>40</x:v>
      </x:c>
      <x:c r="N2230" s="11">
        <x:v>88.099000000000004</x:v>
      </x:c>
      <x:c r="O2230" s="11">
        <x:v>8.9420000000000002</x:v>
      </x:c>
      <x:c r="P2230" s="11">
        <x:v>2.7639999999999998</x:v>
      </x:c>
      <x:c r="Q2230" s="11" t="s">
        <x:v>40</x:v>
      </x:c>
      <x:c r="R2230" s="11">
        <x:v>1.8180000000000001</x:v>
      </x:c>
      <x:c r="S2230" s="11">
        <x:v>0.62</x:v>
      </x:c>
      <x:c r="T2230" s="11">
        <x:v>6.85</x:v>
      </x:c>
      <x:c r="U2230" s="11">
        <x:v>188.96530000000001</x:v>
      </x:c>
      <x:c r="V2230" s="11">
        <x:v>15</x:v>
      </x:c>
      <x:c r="W2230" s="12">
        <x:v>3</x:v>
      </x:c>
      <x:c r="X2230" s="8">
        <x:v>0</x:v>
      </x:c>
      <x:c r="Y2230" s="13">
        <x:f t="shared" si="204"/>
        <x:v>0.97266785502079622</x:v>
      </x:c>
      <x:c r="Z2230" s="13">
        <x:f t="shared" si="205"/>
        <x:v>0.34101882473127498</x:v>
      </x:c>
      <x:c r="AA2230" s="13">
        <x:f t="shared" si="206"/>
        <x:v>2.311612871955289E-3</x:v>
      </x:c>
      <x:c r="AB2230" s="13">
        <x:f t="shared" si="207"/>
        <x:v>1.0305319319490996E-2</x:v>
      </x:c>
      <x:c r="AC2230" s="13">
        <x:f t="shared" si="208"/>
        <x:v>7.4892035204723109E-2</x:v>
      </x:c>
      <x:c r="AD2230" s="13">
        <x:f t="shared" si="209"/>
        <x:v>2.311612871955289E-3</x:v>
      </x:c>
      <x:c r="AE2230" s="50" t="str">
        <x:f>IF(OR(NOT(ISNUMBER(Q2230)),NOT(ISNUMBER(R2230))),"",IF(Q2230&lt;R2230,1,0))</x:f>
      </x:c>
      <x:c r="AF2230" s="50" t="str">
        <x:f>IFERROR(IF(AND(A2230=A2229,C2230=C2229+1,ISNUMBER(AE2229)),AE2229,""),"")</x:f>
      </x:c>
      <x:c r="AG2230" s="52" t="str">
        <x:f>IFERROR(IF(AND(A2230=A2229,C2230=C2229+1,ISNUMBER(U2230),ISNUMBER(U2229),U2229&lt;&gt;0),U2230/U2229-1,""),"")</x:f>
      </x:c>
      <x:c r="AH2230" s="50" t="str">
        <x:f>IF(AND(ISNUMBER(AE2230),ISNUMBER(AF2230),ISNUMBER(AG2230)),IF(AND(AE2230=1,AF2230=1,AG2230&lt;0),1,0),"")</x:f>
      </x:c>
      <x:c r="AI2230" s="50" t="str">
        <x:f>IF(AND(A2230=A2231,C2231=C2230+1,ISNUMBER(AH2231)),C2231,"")</x:f>
      </x:c>
      <x:c r="AJ2230" s="50" t="str">
        <x:f>IF(AND(A2230=A2231,C2231=C2230+1,ISNUMBER(AH2231)),AH2231,"")</x:f>
      </x:c>
    </x:row>
    <x:row r="2231" ht="15">
      <x:c r="A2231" s="9" t="s">
        <x:v>160</x:v>
      </x:c>
      <x:c r="B2231" s="10">
        <x:v>43830</x:v>
      </x:c>
      <x:c r="C2231" s="9">
        <x:v>2019</x:v>
      </x:c>
      <x:c r="D2231" s="11">
        <x:v>381.649</x:v>
      </x:c>
      <x:c r="E2231" s="11">
        <x:v>13.419</x:v>
      </x:c>
      <x:c r="F2231" s="11">
        <x:v>6.3579999999999997</x:v>
      </x:c>
      <x:c r="G2231" s="11">
        <x:v>151.178</x:v>
      </x:c>
      <x:c r="H2231" s="11">
        <x:v>143.708</x:v>
      </x:c>
      <x:c r="I2231" s="11">
        <x:v>230.47</x:v>
      </x:c>
      <x:c r="J2231" s="11">
        <x:v>11.212</x:v>
      </x:c>
      <x:c r="K2231" s="11">
        <x:v>9.8979999999999997</x:v>
      </x:c>
      <x:c r="L2231" s="11" t="s">
        <x:v>40</x:v>
      </x:c>
      <x:c r="M2231" s="11" t="s">
        <x:v>40</x:v>
      </x:c>
      <x:c r="N2231" s="11">
        <x:v>143.708</x:v>
      </x:c>
      <x:c r="O2231" s="11">
        <x:v>17.231000000000002</x:v>
      </x:c>
      <x:c r="P2231" s="11">
        <x:v>14.79</x:v>
      </x:c>
      <x:c r="Q2231" s="11" t="s">
        <x:v>40</x:v>
      </x:c>
      <x:c r="R2231" s="11">
        <x:v>3.88</x:v>
      </x:c>
      <x:c r="S2231" s="11">
        <x:v>10.593</x:v>
      </x:c>
      <x:c r="T2231" s="11">
        <x:v>10.564</x:v>
      </x:c>
      <x:c r="U2231" s="11">
        <x:v>251.82490000000001</x:v>
      </x:c>
      <x:c r="V2231" s="11">
        <x:v>15</x:v>
      </x:c>
      <x:c r="W2231" s="12">
        <x:v>3</x:v>
      </x:c>
      <x:c r="X2231" s="8">
        <x:v>0</x:v>
      </x:c>
      <x:c r="Y2231" s="13">
        <x:f t="shared" si="204"/>
        <x:v>2.1105693614344134</x:v>
      </x:c>
      <x:c r="Z2231" s="13">
        <x:f t="shared" si="205"/>
        <x:v>0.39611789890711097</x:v>
      </x:c>
      <x:c r="AA2231" s="13">
        <x:f t="shared" si="206"/>
        <x:v>2.775586992236322E-2</x:v>
      </x:c>
      <x:c r="AB2231" s="13">
        <x:f t="shared" si="207"/>
        <x:v>3.8752885504743886E-2</x:v>
      </x:c>
      <x:c r="AC2231" s="13">
        <x:f t="shared" si="208"/>
        <x:v>6.9877892285914622E-2</x:v>
      </x:c>
      <x:c r="AD2231" s="13">
        <x:f t="shared" si="209"/>
        <x:v>2.937777905876866E-2</x:v>
      </x:c>
      <x:c r="AE2231" s="50" t="str">
        <x:f>IF(OR(NOT(ISNUMBER(Q2231)),NOT(ISNUMBER(R2231))),"",IF(Q2231&lt;R2231,1,0))</x:f>
      </x:c>
      <x:c r="AF2231" s="50" t="str">
        <x:f>IFERROR(IF(AND(A2231=A2230,C2231=C2230+1,ISNUMBER(AE2230)),AE2230,""),"")</x:f>
      </x:c>
      <x:c r="AG2231" s="52" t="n">
        <x:f>IFERROR(IF(AND(A2231=A2230,C2231=C2230+1,ISNUMBER(U2231),ISNUMBER(U2230),U2230&lt;&gt;0),U2231/U2230-1,""),"")</x:f>
        <x:v>0.33265155031108895</x:v>
      </x:c>
      <x:c r="AH2231" s="50" t="str">
        <x:f>IF(AND(ISNUMBER(AE2231),ISNUMBER(AF2231),ISNUMBER(AG2231)),IF(AND(AE2231=1,AF2231=1,AG2231&lt;0),1,0),"")</x:f>
      </x:c>
      <x:c r="AI2231" s="50" t="str">
        <x:f>IF(AND(A2231=A2232,C2232=C2231+1,ISNUMBER(AH2232)),C2232,"")</x:f>
      </x:c>
      <x:c r="AJ2231" s="50" t="str">
        <x:f>IF(AND(A2231=A2232,C2232=C2231+1,ISNUMBER(AH2232)),AH2232,"")</x:f>
      </x:c>
    </x:row>
    <x:row r="2232" ht="15">
      <x:c r="A2232" s="9" t="s">
        <x:v>160</x:v>
      </x:c>
      <x:c r="B2232" s="10">
        <x:v>44196</x:v>
      </x:c>
      <x:c r="C2232" s="9">
        <x:v>2020</x:v>
      </x:c>
      <x:c r="D2232" s="11">
        <x:v>617.54600000000005</x:v>
      </x:c>
      <x:c r="E2232" s="11">
        <x:v>22.055</x:v>
      </x:c>
      <x:c r="F2232" s="11">
        <x:v>11.606</x:v>
      </x:c>
      <x:c r="G2232" s="11">
        <x:v>140.38499999999999</x:v>
      </x:c>
      <x:c r="H2232" s="11">
        <x:v>126.791</x:v>
      </x:c>
      <x:c r="I2232" s="11">
        <x:v>477.161</x:v>
      </x:c>
      <x:c r="J2232" s="11">
        <x:v>38.320999999999998</x:v>
      </x:c>
      <x:c r="K2232" s="11">
        <x:v>20.353000000000002</x:v>
      </x:c>
      <x:c r="L2232" s="11" t="s">
        <x:v>40</x:v>
      </x:c>
      <x:c r="M2232" s="11" t="s">
        <x:v>40</x:v>
      </x:c>
      <x:c r="N2232" s="11">
        <x:v>126.791</x:v>
      </x:c>
      <x:c r="O2232" s="11">
        <x:v>26.352</x:v>
      </x:c>
      <x:c r="P2232" s="11">
        <x:v>34.22</x:v>
      </x:c>
      <x:c r="Q2232" s="11" t="s">
        <x:v>40</x:v>
      </x:c>
      <x:c r="R2232" s="11">
        <x:v>4.3289999999999997</x:v>
      </x:c>
      <x:c r="S2232" s="11">
        <x:v>32.762999999999998</x:v>
      </x:c>
      <x:c r="T2232" s="11">
        <x:v>22.831</x:v>
      </x:c>
      <x:c r="U2232" s="11">
        <x:v>526.90279999999996</x:v>
      </x:c>
      <x:c r="V2232" s="11">
        <x:v>15</x:v>
      </x:c>
      <x:c r="W2232" s="12">
        <x:v>3</x:v>
      </x:c>
      <x:c r="X2232" s="8">
        <x:v>0</x:v>
      </x:c>
      <x:c r="Y2232" s="13">
        <x:f t="shared" si="204"/>
        <x:v>1.9003101843873857</x:v>
      </x:c>
      <x:c r="Z2232" s="13">
        <x:f t="shared" si="205"/>
        <x:v>0.22732719505915344</x:v>
      </x:c>
      <x:c r="AA2232" s="13">
        <x:f t="shared" si="206"/>
        <x:v>5.3053537712170425E-2</x:v>
      </x:c>
      <x:c r="AB2232" s="13">
        <x:f t="shared" si="207"/>
        <x:v>5.5412876125827057E-2</x:v>
      </x:c>
      <x:c r="AC2232" s="13">
        <x:f t="shared" si="208"/>
        <x:v>0.16263133525661574</x:v>
      </x:c>
      <x:c r="AD2232" s="13">
        <x:f t="shared" si="209"/>
        <x:v>6.2053676973051392E-2</x:v>
      </x:c>
      <x:c r="AE2232" s="50" t="str">
        <x:f>IF(OR(NOT(ISNUMBER(Q2232)),NOT(ISNUMBER(R2232))),"",IF(Q2232&lt;R2232,1,0))</x:f>
      </x:c>
      <x:c r="AF2232" s="50" t="str">
        <x:f>IFERROR(IF(AND(A2232=A2231,C2232=C2231+1,ISNUMBER(AE2231)),AE2231,""),"")</x:f>
      </x:c>
      <x:c r="AG2232" s="52" t="n">
        <x:f>IFERROR(IF(AND(A2232=A2231,C2232=C2231+1,ISNUMBER(U2232),ISNUMBER(U2231),U2231&lt;&gt;0),U2232/U2231-1,""),"")</x:f>
        <x:v>1.092337969755969</x:v>
      </x:c>
      <x:c r="AH2232" s="50" t="str">
        <x:f>IF(AND(ISNUMBER(AE2232),ISNUMBER(AF2232),ISNUMBER(AG2232)),IF(AND(AE2232=1,AF2232=1,AG2232&lt;0),1,0),"")</x:f>
      </x:c>
      <x:c r="AI2232" s="50" t="str">
        <x:f>IF(AND(A2232=A2233,C2233=C2232+1,ISNUMBER(AH2233)),C2233,"")</x:f>
      </x:c>
      <x:c r="AJ2232" s="50" t="str">
        <x:f>IF(AND(A2232=A2233,C2233=C2232+1,ISNUMBER(AH2233)),AH2233,"")</x:f>
      </x:c>
    </x:row>
    <x:row r="2233" ht="15">
      <x:c r="A2233" s="9" t="s">
        <x:v>160</x:v>
      </x:c>
      <x:c r="B2233" s="10">
        <x:v>44561</x:v>
      </x:c>
      <x:c r="C2233" s="9">
        <x:v>2021</x:v>
      </x:c>
      <x:c r="D2233" s="11">
        <x:v>1302.634</x:v>
      </x:c>
      <x:c r="E2233" s="11">
        <x:v>22.956</x:v>
      </x:c>
      <x:c r="F2233" s="11">
        <x:v>20.43</x:v>
      </x:c>
      <x:c r="G2233" s="11">
        <x:v>431.32400000000001</x:v>
      </x:c>
      <x:c r="H2233" s="11">
        <x:v>409.68400000000003</x:v>
      </x:c>
      <x:c r="I2233" s="11">
        <x:v>871.31</x:v>
      </x:c>
      <x:c r="J2233" s="11">
        <x:v>84.796000000000006</x:v>
      </x:c>
      <x:c r="K2233" s="11">
        <x:v>19.579000000000001</x:v>
      </x:c>
      <x:c r="L2233" s="11" t="s">
        <x:v>40</x:v>
      </x:c>
      <x:c r="M2233" s="11" t="s">
        <x:v>40</x:v>
      </x:c>
      <x:c r="N2233" s="11">
        <x:v>409.68400000000003</x:v>
      </x:c>
      <x:c r="O2233" s="11">
        <x:v>48.155999999999999</x:v>
      </x:c>
      <x:c r="P2233" s="11">
        <x:v>74.968000000000004</x:v>
      </x:c>
      <x:c r="Q2233" s="11" t="s">
        <x:v>40</x:v>
      </x:c>
      <x:c r="R2233" s="11">
        <x:v>7.28</x:v>
      </x:c>
      <x:c r="S2233" s="11">
        <x:v>81.956000000000003</x:v>
      </x:c>
      <x:c r="T2233" s="11">
        <x:v>37.225999999999999</x:v>
      </x:c>
      <x:c r="U2233" s="11">
        <x:v>952.59619999999995</x:v>
      </x:c>
      <x:c r="V2233" s="11">
        <x:v>15</x:v>
      </x:c>
      <x:c r="W2233" s="12">
        <x:v>3</x:v>
      </x:c>
      <x:c r="X2233" s="8">
        <x:v>0</x:v>
      </x:c>
      <x:c r="Y2233" s="13">
        <x:f t="shared" si="204"/>
        <x:v>1.1236417033773862</x:v>
      </x:c>
      <x:c r="Z2233" s="13">
        <x:f t="shared" si="205"/>
        <x:v>0.33111679873241451</x:v>
      </x:c>
      <x:c r="AA2233" s="13">
        <x:f t="shared" si="206"/>
        <x:v>6.2915600237672287E-2</x:v>
      </x:c>
      <x:c r="AB2233" s="13">
        <x:f t="shared" si="207"/>
        <x:v>5.755108495555928E-2</x:v>
      </x:c>
      <x:c r="AC2233" s="13">
        <x:f t="shared" si="208"/>
        <x:v>8.6306349750999239E-2</x:v>
      </x:c>
      <x:c r="AD2233" s="13">
        <x:f t="shared" si="209"/>
        <x:v>6.5095798205789202E-2</x:v>
      </x:c>
      <x:c r="AE2233" s="50" t="str">
        <x:f>IF(OR(NOT(ISNUMBER(Q2233)),NOT(ISNUMBER(R2233))),"",IF(Q2233&lt;R2233,1,0))</x:f>
      </x:c>
      <x:c r="AF2233" s="50" t="str">
        <x:f>IFERROR(IF(AND(A2233=A2232,C2233=C2232+1,ISNUMBER(AE2232)),AE2232,""),"")</x:f>
      </x:c>
      <x:c r="AG2233" s="52" t="n">
        <x:f>IFERROR(IF(AND(A2233=A2232,C2233=C2232+1,ISNUMBER(U2233),ISNUMBER(U2232),U2232&lt;&gt;0),U2233/U2232-1,""),"")</x:f>
        <x:v>0.8079163747089597</x:v>
      </x:c>
      <x:c r="AH2233" s="50" t="str">
        <x:f>IF(AND(ISNUMBER(AE2233),ISNUMBER(AF2233),ISNUMBER(AG2233)),IF(AND(AE2233=1,AF2233=1,AG2233&lt;0),1,0),"")</x:f>
      </x:c>
      <x:c r="AI2233" s="50" t="str">
        <x:f>IF(AND(A2233=A2234,C2234=C2233+1,ISNUMBER(AH2234)),C2234,"")</x:f>
      </x:c>
      <x:c r="AJ2233" s="50" t="str">
        <x:f>IF(AND(A2233=A2234,C2234=C2233+1,ISNUMBER(AH2234)),AH2234,"")</x:f>
      </x:c>
    </x:row>
    <x:row r="2234" ht="15">
      <x:c r="A2234" s="9" t="s">
        <x:v>160</x:v>
      </x:c>
      <x:c r="B2234" s="10">
        <x:v>44926</x:v>
      </x:c>
      <x:c r="C2234" s="9">
        <x:v>2022</x:v>
      </x:c>
      <x:c r="D2234" s="11">
        <x:v>1808.038</x:v>
      </x:c>
      <x:c r="E2234" s="11">
        <x:v>53.345999999999997</x:v>
      </x:c>
      <x:c r="F2234" s="11">
        <x:v>27.036999999999999</x:v>
      </x:c>
      <x:c r="G2234" s="11">
        <x:v>375.58300000000003</x:v>
      </x:c>
      <x:c r="H2234" s="11">
        <x:v>348.54599999999999</x:v>
      </x:c>
      <x:c r="I2234" s="11">
        <x:v>1432.4549999999999</x:v>
      </x:c>
      <x:c r="J2234" s="11">
        <x:v>141.90899999999999</x:v>
      </x:c>
      <x:c r="K2234" s="11">
        <x:v>51.2</x:v>
      </x:c>
      <x:c r="L2234" s="11" t="s">
        <x:v>40</x:v>
      </x:c>
      <x:c r="M2234" s="11" t="s">
        <x:v>40</x:v>
      </x:c>
      <x:c r="N2234" s="11">
        <x:v>348.54599999999999</x:v>
      </x:c>
      <x:c r="O2234" s="11">
        <x:v>72.363</x:v>
      </x:c>
      <x:c r="P2234" s="11">
        <x:v>79.994</x:v>
      </x:c>
      <x:c r="Q2234" s="11" t="s">
        <x:v>40</x:v>
      </x:c>
      <x:c r="R2234" s="11">
        <x:v>11.727</x:v>
      </x:c>
      <x:c r="S2234" s="11">
        <x:v>110.303</x:v>
      </x:c>
      <x:c r="T2234" s="11">
        <x:v>53.167000000000002</x:v>
      </x:c>
      <x:c r="U2234" s="11">
        <x:v>1481.6428000000001</x:v>
      </x:c>
      <x:c r="V2234" s="11">
        <x:v>15</x:v>
      </x:c>
      <x:c r="W2234" s="12">
        <x:v>3</x:v>
      </x:c>
      <x:c r="X2234" s="8">
        <x:v>0</x:v>
      </x:c>
      <x:c r="Y2234" s="13">
        <x:f t="shared" si="204"/>
        <x:v>1.9730739357177201</x:v>
      </x:c>
      <x:c r="Z2234" s="13">
        <x:f t="shared" si="205"/>
        <x:v>0.20772959417888343</x:v>
      </x:c>
      <x:c r="AA2234" s="13">
        <x:f t="shared" si="206"/>
        <x:v>6.1007014233107934E-2</x:v>
      </x:c>
      <x:c r="AB2234" s="13">
        <x:f t="shared" si="207"/>
        <x:v>4.4243539129155469E-2</x:v>
      </x:c>
      <x:c r="AC2234" s="13">
        <x:f t="shared" si="208"/>
        <x:v>0.1415585902450324</x:v>
      </x:c>
      <x:c r="AD2234" s="13">
        <x:f t="shared" si="209"/>
        <x:v>7.8487841516605289E-2</x:v>
      </x:c>
      <x:c r="AE2234" s="50" t="str">
        <x:f>IF(OR(NOT(ISNUMBER(Q2234)),NOT(ISNUMBER(R2234))),"",IF(Q2234&lt;R2234,1,0))</x:f>
      </x:c>
      <x:c r="AF2234" s="50" t="str">
        <x:f>IFERROR(IF(AND(A2234=A2233,C2234=C2233+1,ISNUMBER(AE2233)),AE2233,""),"")</x:f>
      </x:c>
      <x:c r="AG2234" s="52" t="n">
        <x:f>IFERROR(IF(AND(A2234=A2233,C2234=C2233+1,ISNUMBER(U2234),ISNUMBER(U2233),U2233&lt;&gt;0),U2234/U2233-1,""),"")</x:f>
        <x:v>0.5553734100555936</x:v>
      </x:c>
      <x:c r="AH2234" s="50" t="str">
        <x:f>IF(AND(ISNUMBER(AE2234),ISNUMBER(AF2234),ISNUMBER(AG2234)),IF(AND(AE2234=1,AF2234=1,AG2234&lt;0),1,0),"")</x:f>
      </x:c>
      <x:c r="AI2234" s="50" t="str">
        <x:f>IF(AND(A2234=A2235,C2235=C2234+1,ISNUMBER(AH2235)),C2235,"")</x:f>
      </x:c>
      <x:c r="AJ2234" s="50" t="str">
        <x:f>IF(AND(A2234=A2235,C2235=C2234+1,ISNUMBER(AH2235)),AH2235,"")</x:f>
      </x:c>
    </x:row>
    <x:row r="2235" ht="15">
      <x:c r="A2235" s="9" t="s">
        <x:v>160</x:v>
      </x:c>
      <x:c r="B2235" s="10">
        <x:v>45291</x:v>
      </x:c>
      <x:c r="C2235" s="9">
        <x:v>2023</x:v>
      </x:c>
      <x:c r="D2235" s="11">
        <x:v>1933.7270000000001</x:v>
      </x:c>
      <x:c r="E2235" s="11">
        <x:v>200.02</x:v>
      </x:c>
      <x:c r="F2235" s="11">
        <x:v>110.392</x:v>
      </x:c>
      <x:c r="G2235" s="11">
        <x:v>716.00099999999998</x:v>
      </x:c>
      <x:c r="H2235" s="11">
        <x:v>667.46500000000003</x:v>
      </x:c>
      <x:c r="I2235" s="11">
        <x:v>1217.7260000000001</x:v>
      </x:c>
      <x:c r="J2235" s="11">
        <x:v>-2.9569999999999999</x:v>
      </x:c>
      <x:c r="K2235" s="11">
        <x:v>37.481000000000002</x:v>
      </x:c>
      <x:c r="L2235" s="11" t="s">
        <x:v>40</x:v>
      </x:c>
      <x:c r="M2235" s="11">
        <x:v>380.59800000000001</x:v>
      </x:c>
      <x:c r="N2235" s="11">
        <x:v>286.86700000000002</x:v>
      </x:c>
      <x:c r="O2235" s="11">
        <x:v>95.822999999999993</x:v>
      </x:c>
      <x:c r="P2235" s="11">
        <x:v>-156.31100000000001</x:v>
      </x:c>
      <x:c r="Q2235" s="11" t="s">
        <x:v>40</x:v>
      </x:c>
      <x:c r="R2235" s="11">
        <x:v>37.744</x:v>
      </x:c>
      <x:c r="S2235" s="11">
        <x:v>-144.86600000000001</x:v>
      </x:c>
      <x:c r="T2235" s="11">
        <x:v>61.911000000000001</x:v>
      </x:c>
      <x:c r="U2235" s="11">
        <x:v>909.75459999999998</x:v>
      </x:c>
      <x:c r="V2235" s="11">
        <x:v>16</x:v>
      </x:c>
      <x:c r="W2235" s="12">
        <x:v>2</x:v>
      </x:c>
      <x:c r="X2235" s="8">
        <x:v>0</x:v>
      </x:c>
      <x:c r="Y2235" s="13">
        <x:f t="shared" si="204"/>
        <x:v>1.8119066599028917</x:v>
      </x:c>
      <x:c r="Z2235" s="13">
        <x:f t="shared" si="205"/>
        <x:v>0.37026995020496684</x:v>
      </x:c>
      <x:c r="AA2235" s="13">
        <x:f t="shared" si="206"/>
        <x:v>-7.4915435322566212E-2</x:v>
      </x:c>
      <x:c r="AB2235" s="13">
        <x:f t="shared" si="207"/>
        <x:v>-8.0834057754791647E-2</x:v>
      </x:c>
      <x:c r="AC2235" s="13">
        <x:f t="shared" si="208"/>
        <x:v>8.6467756329949269E-2</x:v>
      </x:c>
      <x:c r="AD2235" s="13">
        <x:f t="shared" si="209"/>
        <x:v>-1.5291713876881274E-3</x:v>
      </x:c>
      <x:c r="AE2235" s="50" t="str">
        <x:f>IF(OR(NOT(ISNUMBER(Q2235)),NOT(ISNUMBER(R2235))),"",IF(Q2235&lt;R2235,1,0))</x:f>
      </x:c>
      <x:c r="AF2235" s="50" t="str">
        <x:f>IFERROR(IF(AND(A2235=A2234,C2235=C2234+1,ISNUMBER(AE2234)),AE2234,""),"")</x:f>
      </x:c>
      <x:c r="AG2235" s="52" t="n">
        <x:f>IFERROR(IF(AND(A2235=A2234,C2235=C2234+1,ISNUMBER(U2235),ISNUMBER(U2234),U2234&lt;&gt;0),U2235/U2234-1,""),"")</x:f>
        <x:v>-0.3859825053649909</x:v>
      </x:c>
      <x:c r="AH2235" s="50" t="str">
        <x:f>IF(AND(ISNUMBER(AE2235),ISNUMBER(AF2235),ISNUMBER(AG2235)),IF(AND(AE2235=1,AF2235=1,AG2235&lt;0),1,0),"")</x:f>
      </x:c>
      <x:c r="AI2235" s="50" t="str">
        <x:f>IF(AND(A2235=A2236,C2236=C2235+1,ISNUMBER(AH2236)),C2236,"")</x:f>
      </x:c>
      <x:c r="AJ2235" s="50" t="str">
        <x:f>IF(AND(A2235=A2236,C2236=C2235+1,ISNUMBER(AH2236)),AH2236,"")</x:f>
      </x:c>
    </x:row>
    <x:row r="2236" ht="15">
      <x:c r="A2236" s="9" t="s">
        <x:v>160</x:v>
      </x:c>
      <x:c r="B2236" s="10">
        <x:v>45657</x:v>
      </x:c>
      <x:c r="C2236" s="9">
        <x:v>2024</x:v>
      </x:c>
      <x:c r="D2236" s="11">
        <x:v>1861.4190000000001</x:v>
      </x:c>
      <x:c r="E2236" s="11">
        <x:v>66.438999999999993</x:v>
      </x:c>
      <x:c r="F2236" s="11">
        <x:v>143.24799999999999</x:v>
      </x:c>
      <x:c r="G2236" s="11">
        <x:v>741.94500000000005</x:v>
      </x:c>
      <x:c r="H2236" s="11">
        <x:v>694.16800000000001</x:v>
      </x:c>
      <x:c r="I2236" s="11">
        <x:v>1119.4739999999999</x:v>
      </x:c>
      <x:c r="J2236" s="11">
        <x:v>-24.140999999999998</x:v>
      </x:c>
      <x:c r="K2236" s="11">
        <x:v>38.691000000000003</x:v>
      </x:c>
      <x:c r="L2236" s="11" t="s">
        <x:v>40</x:v>
      </x:c>
      <x:c r="M2236" s="11">
        <x:v>414.98099999999999</x:v>
      </x:c>
      <x:c r="N2236" s="11">
        <x:v>279.18700000000001</x:v>
      </x:c>
      <x:c r="O2236" s="11">
        <x:v>107.851</x:v>
      </x:c>
      <x:c r="P2236" s="11">
        <x:v>26.189</x:v>
      </x:c>
      <x:c r="Q2236" s="11">
        <x:v>26.207000000000001</x:v>
      </x:c>
      <x:c r="R2236" s="11">
        <x:v>39.225999999999999</x:v>
      </x:c>
      <x:c r="S2236" s="11">
        <x:v>-21.184000000000001</x:v>
      </x:c>
      <x:c r="T2236" s="11">
        <x:v>56.780999999999999</x:v>
      </x:c>
      <x:c r="U2236" s="11">
        <x:v>903.52340000000004</x:v>
      </x:c>
      <x:c r="V2236" s="11">
        <x:v>17</x:v>
      </x:c>
      <x:c r="W2236" s="12">
        <x:v>1</x:v>
      </x:c>
      <x:c r="X2236" s="8">
        <x:v>0</x:v>
      </x:c>
      <x:c r="Y2236" s="13">
        <x:f t="shared" si="204"/>
        <x:v>0.46380403216798838</x:v>
      </x:c>
      <x:c r="Z2236" s="13">
        <x:f t="shared" si="205"/>
        <x:v>0.39859107487352391</x:v>
      </x:c>
      <x:c r="AA2236" s="13">
        <x:f t="shared" si="206"/>
        <x:v>-1.1380565042045879E-2</x:v>
      </x:c>
      <x:c r="AB2236" s="13">
        <x:f t="shared" si="207"/>
        <x:v>1.4069373956105529E-2</x:v>
      </x:c>
      <x:c r="AC2236" s="13">
        <x:f t="shared" si="208"/>
        <x:v>7.6529931463922521E-2</x:v>
      </x:c>
      <x:c r="AD2236" s="13">
        <x:f t="shared" si="209"/>
        <x:v>-1.2969138060801999E-2</x:v>
      </x:c>
      <x:c r="AE2236" s="50" t="n">
        <x:f>IF(OR(NOT(ISNUMBER(Q2236)),NOT(ISNUMBER(R2236))),"",IF(Q2236&lt;R2236,1,0))</x:f>
        <x:v>1</x:v>
      </x:c>
      <x:c r="AF2236" s="50" t="str">
        <x:f>IFERROR(IF(AND(A2236=A2235,C2236=C2235+1,ISNUMBER(AE2235)),AE2235,""),"")</x:f>
      </x:c>
      <x:c r="AG2236" s="52" t="n">
        <x:f>IFERROR(IF(AND(A2236=A2235,C2236=C2235+1,ISNUMBER(U2236),ISNUMBER(U2235),U2235&lt;&gt;0),U2236/U2235-1,""),"")</x:f>
        <x:v>-0.0068493195857431965</x:v>
      </x:c>
      <x:c r="AH2236" s="50" t="str">
        <x:f>IF(AND(ISNUMBER(AE2236),ISNUMBER(AF2236),ISNUMBER(AG2236)),IF(AND(AE2236=1,AF2236=1,AG2236&lt;0),1,0),"")</x:f>
      </x:c>
      <x:c r="AI2236" s="50" t="str">
        <x:f>IF(AND(A2236=A2237,C2237=C2236+1,ISNUMBER(AH2237)),C2237,"")</x:f>
      </x:c>
      <x:c r="AJ2236" s="50" t="str">
        <x:f>IF(AND(A2236=A2237,C2237=C2236+1,ISNUMBER(AH2237)),AH2237,"")</x:f>
      </x:c>
    </x:row>
    <x:row r="2237" ht="15">
      <x:c r="A2237" s="9" t="s">
        <x:v>161</x:v>
      </x:c>
      <x:c r="B2237" s="10">
        <x:v>39447</x:v>
      </x:c>
      <x:c r="C2237" s="9">
        <x:v>2007</x:v>
      </x:c>
      <x:c r="D2237" s="11">
        <x:v>654</x:v>
      </x:c>
      <x:c r="E2237" s="11">
        <x:v>444.1</x:v>
      </x:c>
      <x:c r="F2237" s="11">
        <x:v>284.10000000000002</x:v>
      </x:c>
      <x:c r="G2237" s="11">
        <x:v>542</x:v>
      </x:c>
      <x:c r="H2237" s="11">
        <x:v>144.6</x:v>
      </x:c>
      <x:c r="I2237" s="11">
        <x:v>112</x:v>
      </x:c>
      <x:c r="J2237" s="11">
        <x:v>-288.7</x:v>
      </x:c>
      <x:c r="K2237" s="11">
        <x:v>68.400000000000006</x:v>
      </x:c>
      <x:c r="L2237" s="11">
        <x:v>0</x:v>
      </x:c>
      <x:c r="M2237" s="11" t="s">
        <x:v>40</x:v>
      </x:c>
      <x:c r="N2237" s="11">
        <x:v>144.6</x:v>
      </x:c>
      <x:c r="O2237" s="11">
        <x:v>2110.1999999999998</x:v>
      </x:c>
      <x:c r="P2237" s="11">
        <x:v>216.1</x:v>
      </x:c>
      <x:c r="Q2237" s="11">
        <x:v>223.4</x:v>
      </x:c>
      <x:c r="R2237" s="11">
        <x:v>5.9</x:v>
      </x:c>
      <x:c r="S2237" s="11">
        <x:v>166.5</x:v>
      </x:c>
      <x:c r="T2237" s="11">
        <x:v>157</x:v>
      </x:c>
      <x:c r="U2237" s="11">
        <x:v>2678.5160999999998</x:v>
      </x:c>
      <x:c r="V2237" s="11">
        <x:v>17</x:v>
      </x:c>
      <x:c r="W2237" s="12">
        <x:v>1</x:v>
      </x:c>
      <x:c r="X2237" s="8">
        <x:v>0</x:v>
      </x:c>
      <x:c r="Y2237" s="13">
        <x:f t="shared" si="204"/>
        <x:v>1.5631819781766982</x:v>
      </x:c>
      <x:c r="Z2237" s="13">
        <x:f t="shared" si="205"/>
        <x:v>0.82874617737003053</x:v>
      </x:c>
      <x:c r="AA2237" s="13">
        <x:f t="shared" si="206"/>
        <x:v>0.25458715596330272</x:v>
      </x:c>
      <x:c r="AB2237" s="13">
        <x:f t="shared" si="207"/>
        <x:v>0.33042813455657494</x:v>
      </x:c>
      <x:c r="AC2237" s="13">
        <x:f t="shared" si="208"/>
        <x:v>0.28966789667896681</x:v>
      </x:c>
      <x:c r="AD2237" s="13">
        <x:f t="shared" si="209"/>
        <x:v>-0.44143730886850152</x:v>
      </x:c>
      <x:c r="AE2237" s="50" t="n">
        <x:f>IF(OR(NOT(ISNUMBER(Q2237)),NOT(ISNUMBER(R2237))),"",IF(Q2237&lt;R2237,1,0))</x:f>
        <x:v>0</x:v>
      </x:c>
      <x:c r="AF2237" s="50" t="str">
        <x:f>IFERROR(IF(AND(A2237=A2236,C2237=C2236+1,ISNUMBER(AE2236)),AE2236,""),"")</x:f>
      </x:c>
      <x:c r="AG2237" s="52" t="str">
        <x:f>IFERROR(IF(AND(A2237=A2236,C2237=C2236+1,ISNUMBER(U2237),ISNUMBER(U2236),U2236&lt;&gt;0),U2237/U2236-1,""),"")</x:f>
      </x:c>
      <x:c r="AH2237" s="50" t="str">
        <x:f>IF(AND(ISNUMBER(AE2237),ISNUMBER(AF2237),ISNUMBER(AG2237)),IF(AND(AE2237=1,AF2237=1,AG2237&lt;0),1,0),"")</x:f>
      </x:c>
      <x:c r="AI2237" s="50" t="n">
        <x:f>IF(AND(A2237=A2238,C2238=C2237+1,ISNUMBER(AH2238)),C2238,"")</x:f>
        <x:v>2008</x:v>
      </x:c>
      <x:c r="AJ2237" s="50" t="n">
        <x:f>IF(AND(A2237=A2238,C2238=C2237+1,ISNUMBER(AH2238)),AH2238,"")</x:f>
        <x:v>0</x:v>
      </x:c>
    </x:row>
    <x:row r="2238" ht="15">
      <x:c r="A2238" s="9" t="s">
        <x:v>161</x:v>
      </x:c>
      <x:c r="B2238" s="10">
        <x:v>39813</x:v>
      </x:c>
      <x:c r="C2238" s="9">
        <x:v>2008</x:v>
      </x:c>
      <x:c r="D2238" s="11">
        <x:v>741.5</x:v>
      </x:c>
      <x:c r="E2238" s="11">
        <x:v>496.3</x:v>
      </x:c>
      <x:c r="F2238" s="11">
        <x:v>336.2</x:v>
      </x:c>
      <x:c r="G2238" s="11">
        <x:v>618.5</x:v>
      </x:c>
      <x:c r="H2238" s="11">
        <x:v>135.1</x:v>
      </x:c>
      <x:c r="I2238" s="11">
        <x:v>123</x:v>
      </x:c>
      <x:c r="J2238" s="11">
        <x:v>-307</x:v>
      </x:c>
      <x:c r="K2238" s="11">
        <x:v>54</x:v>
      </x:c>
      <x:c r="L2238" s="11">
        <x:v>0</x:v>
      </x:c>
      <x:c r="M2238" s="11">
        <x:v>0</x:v>
      </x:c>
      <x:c r="N2238" s="11">
        <x:v>135.1</x:v>
      </x:c>
      <x:c r="O2238" s="11">
        <x:v>2540</x:v>
      </x:c>
      <x:c r="P2238" s="11">
        <x:v>253.8</x:v>
      </x:c>
      <x:c r="Q2238" s="11">
        <x:v>265.10000000000002</x:v>
      </x:c>
      <x:c r="R2238" s="11">
        <x:v>7.9</x:v>
      </x:c>
      <x:c r="S2238" s="11">
        <x:v>188.2</x:v>
      </x:c>
      <x:c r="T2238" s="11">
        <x:v>174.7</x:v>
      </x:c>
      <x:c r="U2238" s="11">
        <x:v>1325.0078000000001</x:v>
      </x:c>
      <x:c r="V2238" s="11">
        <x:v>18</x:v>
      </x:c>
      <x:c r="W2238" s="12">
        <x:v>0</x:v>
      </x:c>
      <x:c r="X2238" s="8">
        <x:v>0</x:v>
      </x:c>
      <x:c r="Y2238" s="13">
        <x:f t="shared" si="204"/>
        <x:v>1.4762046400951816</x:v>
      </x:c>
      <x:c r="Z2238" s="13">
        <x:f t="shared" si="205"/>
        <x:v>0.83412002697235332</x:v>
      </x:c>
      <x:c r="AA2238" s="13">
        <x:f t="shared" si="206"/>
        <x:v>0.2538098449089683</x:v>
      </x:c>
      <x:c r="AB2238" s="13">
        <x:f t="shared" si="207"/>
        <x:v>0.34227916385704654</x:v>
      </x:c>
      <x:c r="AC2238" s="13">
        <x:f t="shared" si="208"/>
        <x:v>0.28245755860953919</x:v>
      </x:c>
      <x:c r="AD2238" s="13">
        <x:f t="shared" si="209"/>
        <x:v>-0.41402562373567092</x:v>
      </x:c>
      <x:c r="AE2238" s="50" t="n">
        <x:f>IF(OR(NOT(ISNUMBER(Q2238)),NOT(ISNUMBER(R2238))),"",IF(Q2238&lt;R2238,1,0))</x:f>
        <x:v>0</x:v>
      </x:c>
      <x:c r="AF2238" s="50" t="n">
        <x:f>IFERROR(IF(AND(A2238=A2237,C2238=C2237+1,ISNUMBER(AE2237)),AE2237,""),"")</x:f>
        <x:v>0</x:v>
      </x:c>
      <x:c r="AG2238" s="52" t="n">
        <x:f>IFERROR(IF(AND(A2238=A2237,C2238=C2237+1,ISNUMBER(U2238),ISNUMBER(U2237),U2237&lt;&gt;0),U2238/U2237-1,""),"")</x:f>
        <x:v>-0.5053202032274511</x:v>
      </x:c>
      <x:c r="AH2238" s="50" t="n">
        <x:f>IF(AND(ISNUMBER(AE2238),ISNUMBER(AF2238),ISNUMBER(AG2238)),IF(AND(AE2238=1,AF2238=1,AG2238&lt;0),1,0),"")</x:f>
        <x:v>0</x:v>
      </x:c>
      <x:c r="AI2238" s="50" t="n">
        <x:f>IF(AND(A2238=A2239,C2239=C2238+1,ISNUMBER(AH2239)),C2239,"")</x:f>
        <x:v>2009</x:v>
      </x:c>
      <x:c r="AJ2238" s="50" t="n">
        <x:f>IF(AND(A2238=A2239,C2239=C2238+1,ISNUMBER(AH2239)),AH2239,"")</x:f>
        <x:v>0</x:v>
      </x:c>
    </x:row>
    <x:row r="2239" ht="15">
      <x:c r="A2239" s="9" t="s">
        <x:v>161</x:v>
      </x:c>
      <x:c r="B2239" s="10">
        <x:v>40178</x:v>
      </x:c>
      <x:c r="C2239" s="9">
        <x:v>2009</x:v>
      </x:c>
      <x:c r="D2239" s="11">
        <x:v>692.9</x:v>
      </x:c>
      <x:c r="E2239" s="11">
        <x:v>407.4</x:v>
      </x:c>
      <x:c r="F2239" s="11">
        <x:v>328.8</x:v>
      </x:c>
      <x:c r="G2239" s="11">
        <x:v>538.5</x:v>
      </x:c>
      <x:c r="H2239" s="11">
        <x:v>54.3</x:v>
      </x:c>
      <x:c r="I2239" s="11">
        <x:v>154.4</x:v>
      </x:c>
      <x:c r="J2239" s="11">
        <x:v>-282.60000000000002</x:v>
      </x:c>
      <x:c r="K2239" s="11">
        <x:v>55</x:v>
      </x:c>
      <x:c r="L2239" s="11">
        <x:v>0</x:v>
      </x:c>
      <x:c r="M2239" s="11">
        <x:v>0</x:v>
      </x:c>
      <x:c r="N2239" s="11">
        <x:v>54.3</x:v>
      </x:c>
      <x:c r="O2239" s="11">
        <x:v>2447.6999999999998</x:v>
      </x:c>
      <x:c r="P2239" s="11">
        <x:v>158</x:v>
      </x:c>
      <x:c r="Q2239" s="11">
        <x:v>169.6</x:v>
      </x:c>
      <x:c r="R2239" s="11">
        <x:v>5.4</x:v>
      </x:c>
      <x:c r="S2239" s="11">
        <x:v>105.8</x:v>
      </x:c>
      <x:c r="T2239" s="11">
        <x:v>201.7</x:v>
      </x:c>
      <x:c r="U2239" s="11">
        <x:v>1255.4631999999999</x:v>
      </x:c>
      <x:c r="V2239" s="11">
        <x:v>18</x:v>
      </x:c>
      <x:c r="W2239" s="12">
        <x:v>0</x:v>
      </x:c>
      <x:c r="X2239" s="8">
        <x:v>0</x:v>
      </x:c>
      <x:c r="Y2239" s="13">
        <x:f t="shared" si="204"/>
        <x:v>1.2390510948905109</x:v>
      </x:c>
      <x:c r="Z2239" s="13">
        <x:f t="shared" si="205"/>
        <x:v>0.77716842257179974</x:v>
      </x:c>
      <x:c r="AA2239" s="13">
        <x:f t="shared" si="206"/>
        <x:v>0.1526915860874585</x:v>
      </x:c>
      <x:c r="AB2239" s="13">
        <x:f t="shared" si="207"/>
        <x:v>0.22802713234232935</x:v>
      </x:c>
      <x:c r="AC2239" s="13">
        <x:f t="shared" si="208"/>
        <x:v>0.37455896007428041</x:v>
      </x:c>
      <x:c r="AD2239" s="13">
        <x:f t="shared" si="209"/>
        <x:v>-0.40785106075912836</x:v>
      </x:c>
      <x:c r="AE2239" s="50" t="n">
        <x:f>IF(OR(NOT(ISNUMBER(Q2239)),NOT(ISNUMBER(R2239))),"",IF(Q2239&lt;R2239,1,0))</x:f>
        <x:v>0</x:v>
      </x:c>
      <x:c r="AF2239" s="50" t="n">
        <x:f>IFERROR(IF(AND(A2239=A2238,C2239=C2238+1,ISNUMBER(AE2238)),AE2238,""),"")</x:f>
        <x:v>0</x:v>
      </x:c>
      <x:c r="AG2239" s="52" t="n">
        <x:f>IFERROR(IF(AND(A2239=A2238,C2239=C2238+1,ISNUMBER(U2239),ISNUMBER(U2238),U2238&lt;&gt;0),U2239/U2238-1,""),"")</x:f>
        <x:v>-0.05248618159078022</x:v>
      </x:c>
      <x:c r="AH2239" s="50" t="n">
        <x:f>IF(AND(ISNUMBER(AE2239),ISNUMBER(AF2239),ISNUMBER(AG2239)),IF(AND(AE2239=1,AF2239=1,AG2239&lt;0),1,0),"")</x:f>
        <x:v>0</x:v>
      </x:c>
      <x:c r="AI2239" s="50" t="n">
        <x:f>IF(AND(A2239=A2240,C2240=C2239+1,ISNUMBER(AH2240)),C2240,"")</x:f>
        <x:v>2010</x:v>
      </x:c>
      <x:c r="AJ2239" s="50" t="n">
        <x:f>IF(AND(A2239=A2240,C2240=C2239+1,ISNUMBER(AH2240)),AH2240,"")</x:f>
        <x:v>0</x:v>
      </x:c>
    </x:row>
    <x:row r="2240" ht="15">
      <x:c r="A2240" s="9" t="s">
        <x:v>161</x:v>
      </x:c>
      <x:c r="B2240" s="10">
        <x:v>40543</x:v>
      </x:c>
      <x:c r="C2240" s="9">
        <x:v>2010</x:v>
      </x:c>
      <x:c r="D2240" s="11">
        <x:v>782.4</x:v>
      </x:c>
      <x:c r="E2240" s="11">
        <x:v>481.9</x:v>
      </x:c>
      <x:c r="F2240" s="11">
        <x:v>546.29999999999995</x:v>
      </x:c>
      <x:c r="G2240" s="11">
        <x:v>650.1</x:v>
      </x:c>
      <x:c r="H2240" s="11">
        <x:v>151.9</x:v>
      </x:c>
      <x:c r="I2240" s="11">
        <x:v>132.30000000000001</x:v>
      </x:c>
      <x:c r="J2240" s="11">
        <x:v>-313</x:v>
      </x:c>
      <x:c r="K2240" s="11">
        <x:v>74.7</x:v>
      </x:c>
      <x:c r="L2240" s="11">
        <x:v>0</x:v>
      </x:c>
      <x:c r="M2240" s="11">
        <x:v>151.9</x:v>
      </x:c>
      <x:c r="N2240" s="11">
        <x:v>0</x:v>
      </x:c>
      <x:c r="O2240" s="11">
        <x:v>2691.1</x:v>
      </x:c>
      <x:c r="P2240" s="11">
        <x:v>39.1</x:v>
      </x:c>
      <x:c r="Q2240" s="11">
        <x:v>53.7</x:v>
      </x:c>
      <x:c r="R2240" s="11">
        <x:v>2.2999999999999998</x:v>
      </x:c>
      <x:c r="S2240" s="11">
        <x:v>9.3000000000000007</x:v>
      </x:c>
      <x:c r="T2240" s="11">
        <x:v>48.6</x:v>
      </x:c>
      <x:c r="U2240" s="11">
        <x:v>1342.5769</x:v>
      </x:c>
      <x:c r="V2240" s="11">
        <x:v>18</x:v>
      </x:c>
      <x:c r="W2240" s="12">
        <x:v>0</x:v>
      </x:c>
      <x:c r="X2240" s="8">
        <x:v>0</x:v>
      </x:c>
      <x:c r="Y2240" s="13">
        <x:f t="shared" si="204"/>
        <x:v>0.88211605345048516</x:v>
      </x:c>
      <x:c r="Z2240" s="13">
        <x:f t="shared" si="205"/>
        <x:v>0.83090490797546013</x:v>
      </x:c>
      <x:c r="AA2240" s="13">
        <x:f t="shared" si="206"/>
        <x:v>1.1886503067484663E-2</x:v>
      </x:c>
      <x:c r="AB2240" s="13">
        <x:f t="shared" si="207"/>
        <x:v>4.9974437627811862E-2</x:v>
      </x:c>
      <x:c r="AC2240" s="13">
        <x:f t="shared" si="208"/>
        <x:v>7.4757729580064602E-2</x:v>
      </x:c>
      <x:c r="AD2240" s="13">
        <x:f t="shared" si="209"/>
        <x:v>-0.40005112474437626</x:v>
      </x:c>
      <x:c r="AE2240" s="50" t="n">
        <x:f>IF(OR(NOT(ISNUMBER(Q2240)),NOT(ISNUMBER(R2240))),"",IF(Q2240&lt;R2240,1,0))</x:f>
        <x:v>0</x:v>
      </x:c>
      <x:c r="AF2240" s="50" t="n">
        <x:f>IFERROR(IF(AND(A2240=A2239,C2240=C2239+1,ISNUMBER(AE2239)),AE2239,""),"")</x:f>
        <x:v>0</x:v>
      </x:c>
      <x:c r="AG2240" s="52" t="n">
        <x:f>IFERROR(IF(AND(A2240=A2239,C2240=C2239+1,ISNUMBER(U2240),ISNUMBER(U2239),U2239&lt;&gt;0),U2240/U2239-1,""),"")</x:f>
        <x:v>0.06938769690740454</x:v>
      </x:c>
      <x:c r="AH2240" s="50" t="n">
        <x:f>IF(AND(ISNUMBER(AE2240),ISNUMBER(AF2240),ISNUMBER(AG2240)),IF(AND(AE2240=1,AF2240=1,AG2240&lt;0),1,0),"")</x:f>
        <x:v>0</x:v>
      </x:c>
      <x:c r="AI2240" s="50" t="n">
        <x:f>IF(AND(A2240=A2241,C2241=C2240+1,ISNUMBER(AH2241)),C2241,"")</x:f>
        <x:v>2011</x:v>
      </x:c>
      <x:c r="AJ2240" s="50" t="n">
        <x:f>IF(AND(A2240=A2241,C2241=C2240+1,ISNUMBER(AH2241)),AH2241,"")</x:f>
        <x:v>0</x:v>
      </x:c>
    </x:row>
    <x:row r="2241" ht="15">
      <x:c r="A2241" s="9" t="s">
        <x:v>161</x:v>
      </x:c>
      <x:c r="B2241" s="10">
        <x:v>40908</x:v>
      </x:c>
      <x:c r="C2241" s="9">
        <x:v>2011</x:v>
      </x:c>
      <x:c r="D2241" s="11">
        <x:v>878.3</x:v>
      </x:c>
      <x:c r="E2241" s="11">
        <x:v>579.29999999999995</x:v>
      </x:c>
      <x:c r="F2241" s="11">
        <x:v>450.1</x:v>
      </x:c>
      <x:c r="G2241" s="11">
        <x:v>681.9</x:v>
      </x:c>
      <x:c r="H2241" s="11">
        <x:v>189.9</x:v>
      </x:c>
      <x:c r="I2241" s="11">
        <x:v>196.4</x:v>
      </x:c>
      <x:c r="J2241" s="11">
        <x:v>-275.60000000000002</x:v>
      </x:c>
      <x:c r="K2241" s="11">
        <x:v>55.1</x:v>
      </x:c>
      <x:c r="L2241" s="11">
        <x:v>0</x:v>
      </x:c>
      <x:c r="M2241" s="11">
        <x:v>4.9000000000000004</x:v>
      </x:c>
      <x:c r="N2241" s="11">
        <x:v>185</x:v>
      </x:c>
      <x:c r="O2241" s="11">
        <x:v>3256</x:v>
      </x:c>
      <x:c r="P2241" s="11">
        <x:v>118.2</x:v>
      </x:c>
      <x:c r="Q2241" s="11">
        <x:v>138.5</x:v>
      </x:c>
      <x:c r="R2241" s="11">
        <x:v>7</x:v>
      </x:c>
      <x:c r="S2241" s="11">
        <x:v>80.099999999999994</x:v>
      </x:c>
      <x:c r="T2241" s="11">
        <x:v>46.8</x:v>
      </x:c>
      <x:c r="U2241" s="11">
        <x:v>1508.0199</x:v>
      </x:c>
      <x:c r="V2241" s="11">
        <x:v>18</x:v>
      </x:c>
      <x:c r="W2241" s="12">
        <x:v>0</x:v>
      </x:c>
      <x:c r="X2241" s="8">
        <x:v>0</x:v>
      </x:c>
      <x:c r="Y2241" s="13">
        <x:f t="shared" si="204"/>
        <x:v>1.2870473228171515</x:v>
      </x:c>
      <x:c r="Z2241" s="13">
        <x:f t="shared" si="205"/>
        <x:v>0.77638620061482411</x:v>
      </x:c>
      <x:c r="AA2241" s="13">
        <x:f t="shared" si="206"/>
        <x:v>9.1198906979392008E-2</x:v>
      </x:c>
      <x:c r="AB2241" s="13">
        <x:f t="shared" si="207"/>
        <x:v>0.13457816235910283</x:v>
      </x:c>
      <x:c r="AC2241" s="13">
        <x:f t="shared" si="208"/>
        <x:v>6.8631764188297403E-2</x:v>
      </x:c>
      <x:c r="AD2241" s="13">
        <x:f t="shared" si="209"/>
        <x:v>-0.31378799954457481</x:v>
      </x:c>
      <x:c r="AE2241" s="50" t="n">
        <x:f>IF(OR(NOT(ISNUMBER(Q2241)),NOT(ISNUMBER(R2241))),"",IF(Q2241&lt;R2241,1,0))</x:f>
        <x:v>0</x:v>
      </x:c>
      <x:c r="AF2241" s="50" t="n">
        <x:f>IFERROR(IF(AND(A2241=A2240,C2241=C2240+1,ISNUMBER(AE2240)),AE2240,""),"")</x:f>
        <x:v>0</x:v>
      </x:c>
      <x:c r="AG2241" s="52" t="n">
        <x:f>IFERROR(IF(AND(A2241=A2240,C2241=C2240+1,ISNUMBER(U2241),ISNUMBER(U2240),U2240&lt;&gt;0),U2241/U2240-1,""),"")</x:f>
        <x:v>0.12322795066710879</x:v>
      </x:c>
      <x:c r="AH2241" s="50" t="n">
        <x:f>IF(AND(ISNUMBER(AE2241),ISNUMBER(AF2241),ISNUMBER(AG2241)),IF(AND(AE2241=1,AF2241=1,AG2241&lt;0),1,0),"")</x:f>
        <x:v>0</x:v>
      </x:c>
      <x:c r="AI2241" s="50" t="n">
        <x:f>IF(AND(A2241=A2242,C2242=C2241+1,ISNUMBER(AH2242)),C2242,"")</x:f>
        <x:v>2012</x:v>
      </x:c>
      <x:c r="AJ2241" s="50" t="n">
        <x:f>IF(AND(A2241=A2242,C2242=C2241+1,ISNUMBER(AH2242)),AH2242,"")</x:f>
        <x:v>0</x:v>
      </x:c>
    </x:row>
    <x:row r="2242" ht="15">
      <x:c r="A2242" s="9" t="s">
        <x:v>161</x:v>
      </x:c>
      <x:c r="B2242" s="10">
        <x:v>41274</x:v>
      </x:c>
      <x:c r="C2242" s="9">
        <x:v>2012</x:v>
      </x:c>
      <x:c r="D2242" s="11">
        <x:v>862.5</x:v>
      </x:c>
      <x:c r="E2242" s="11">
        <x:v>577.29999999999995</x:v>
      </x:c>
      <x:c r="F2242" s="11">
        <x:v>463.6</x:v>
      </x:c>
      <x:c r="G2242" s="11">
        <x:v>671.9</x:v>
      </x:c>
      <x:c r="H2242" s="11">
        <x:v>171.6</x:v>
      </x:c>
      <x:c r="I2242" s="11">
        <x:v>190.6</x:v>
      </x:c>
      <x:c r="J2242" s="11">
        <x:v>-270.5</x:v>
      </x:c>
      <x:c r="K2242" s="11">
        <x:v>38.700000000000003</x:v>
      </x:c>
      <x:c r="L2242" s="11">
        <x:v>0</x:v>
      </x:c>
      <x:c r="M2242" s="11">
        <x:v>1.6</x:v>
      </x:c>
      <x:c r="N2242" s="11">
        <x:v>170</x:v>
      </x:c>
      <x:c r="O2242" s="11">
        <x:v>3654.6</x:v>
      </x:c>
      <x:c r="P2242" s="11">
        <x:v>128.1</x:v>
      </x:c>
      <x:c r="Q2242" s="11">
        <x:v>151.30000000000001</x:v>
      </x:c>
      <x:c r="R2242" s="11">
        <x:v>8</x:v>
      </x:c>
      <x:c r="S2242" s="11">
        <x:v>86.5</x:v>
      </x:c>
      <x:c r="T2242" s="11">
        <x:v>104.8</x:v>
      </x:c>
      <x:c r="U2242" s="11">
        <x:v>1078.3073999999999</x:v>
      </x:c>
      <x:c r="V2242" s="11">
        <x:v>18</x:v>
      </x:c>
      <x:c r="W2242" s="12">
        <x:v>0</x:v>
      </x:c>
      <x:c r="X2242" s="8">
        <x:v>0</x:v>
      </x:c>
      <x:c r="Y2242" s="13">
        <x:f t="shared" si="204"/>
        <x:v>1.2452545297670403</x:v>
      </x:c>
      <x:c r="Z2242" s="13">
        <x:f t="shared" si="205"/>
        <x:v>0.77901449275362311</x:v>
      </x:c>
      <x:c r="AA2242" s="13">
        <x:f t="shared" si="206"/>
        <x:v>0.10028985507246377</x:v>
      </x:c>
      <x:c r="AB2242" s="13">
        <x:f t="shared" si="207"/>
        <x:v>0.14852173913043479</x:v>
      </x:c>
      <x:c r="AC2242" s="13">
        <x:f t="shared" si="208"/>
        <x:v>0.15597559160589375</x:v>
      </x:c>
      <x:c r="AD2242" s="13">
        <x:f t="shared" si="209"/>
        <x:v>-0.31362318840579712</x:v>
      </x:c>
      <x:c r="AE2242" s="50" t="n">
        <x:f>IF(OR(NOT(ISNUMBER(Q2242)),NOT(ISNUMBER(R2242))),"",IF(Q2242&lt;R2242,1,0))</x:f>
        <x:v>0</x:v>
      </x:c>
      <x:c r="AF2242" s="50" t="n">
        <x:f>IFERROR(IF(AND(A2242=A2241,C2242=C2241+1,ISNUMBER(AE2241)),AE2241,""),"")</x:f>
        <x:v>0</x:v>
      </x:c>
      <x:c r="AG2242" s="52" t="n">
        <x:f>IFERROR(IF(AND(A2242=A2241,C2242=C2241+1,ISNUMBER(U2242),ISNUMBER(U2241),U2241&lt;&gt;0),U2242/U2241-1,""),"")</x:f>
        <x:v>-0.28495147842545054</x:v>
      </x:c>
      <x:c r="AH2242" s="50" t="n">
        <x:f>IF(AND(ISNUMBER(AE2242),ISNUMBER(AF2242),ISNUMBER(AG2242)),IF(AND(AE2242=1,AF2242=1,AG2242&lt;0),1,0),"")</x:f>
        <x:v>0</x:v>
      </x:c>
      <x:c r="AI2242" s="50" t="n">
        <x:f>IF(AND(A2242=A2243,C2243=C2242+1,ISNUMBER(AH2243)),C2243,"")</x:f>
        <x:v>2013</x:v>
      </x:c>
      <x:c r="AJ2242" s="50" t="n">
        <x:f>IF(AND(A2242=A2243,C2243=C2242+1,ISNUMBER(AH2243)),AH2243,"")</x:f>
        <x:v>0</x:v>
      </x:c>
    </x:row>
    <x:row r="2243" ht="15">
      <x:c r="A2243" s="9" t="s">
        <x:v>161</x:v>
      </x:c>
      <x:c r="B2243" s="10">
        <x:v>41639</x:v>
      </x:c>
      <x:c r="C2243" s="9">
        <x:v>2013</x:v>
      </x:c>
      <x:c r="D2243" s="11">
        <x:v>884.1</x:v>
      </x:c>
      <x:c r="E2243" s="11">
        <x:v>605.9</x:v>
      </x:c>
      <x:c r="F2243" s="11">
        <x:v>471.3</x:v>
      </x:c>
      <x:c r="G2243" s="11">
        <x:v>667.7</x:v>
      </x:c>
      <x:c r="H2243" s="11">
        <x:v>145.19999999999999</x:v>
      </x:c>
      <x:c r="I2243" s="11">
        <x:v>216.4</x:v>
      </x:c>
      <x:c r="J2243" s="11">
        <x:v>-244.3</x:v>
      </x:c>
      <x:c r="K2243" s="11">
        <x:v>40</x:v>
      </x:c>
      <x:c r="L2243" s="11">
        <x:v>0</x:v>
      </x:c>
      <x:c r="M2243" s="11">
        <x:v>0.2</x:v>
      </x:c>
      <x:c r="N2243" s="11">
        <x:v>145</x:v>
      </x:c>
      <x:c r="O2243" s="11">
        <x:v>3696.9</x:v>
      </x:c>
      <x:c r="P2243" s="11">
        <x:v>125.5</x:v>
      </x:c>
      <x:c r="Q2243" s="11">
        <x:v>149.1</x:v>
      </x:c>
      <x:c r="R2243" s="11">
        <x:v>7.7</x:v>
      </x:c>
      <x:c r="S2243" s="11">
        <x:v>71.7</x:v>
      </x:c>
      <x:c r="T2243" s="11">
        <x:v>69.400000000000006</x:v>
      </x:c>
      <x:c r="U2243" s="11">
        <x:v>1302.3143</x:v>
      </x:c>
      <x:c r="V2243" s="11">
        <x:v>18</x:v>
      </x:c>
      <x:c r="W2243" s="12">
        <x:v>0</x:v>
      </x:c>
      <x:c r="X2243" s="8">
        <x:v>0</x:v>
      </x:c>
      <x:c r="Y2243" s="13" t="n">
        <x:f t="shared" ref="Y2243:Y2306" si="210">IF(AND(ISNUMBER(E2243),ISNUMBER(F2243),F2243&lt;&gt;0),E2243/F2243,"")</x:f>
        <x:v>1.285593040526204</x:v>
      </x:c>
      <x:c r="Z2243" s="13" t="n">
        <x:f t="shared" ref="Z2243:Z2306" si="211">IF(AND(ISNUMBER(G2243),ISNUMBER(D2243),D2243&lt;&gt;0),G2243/D2243,"")</x:f>
        <x:v>0.7552313086754893</x:v>
      </x:c>
      <x:c r="AA2243" s="13" t="n">
        <x:f t="shared" ref="AA2243:AA2306" si="212">IF(AND(ISNUMBER(S2243),ISNUMBER(D2243),D2243&lt;&gt;0),S2243/D2243,"")</x:f>
        <x:v>0.08109942314217848</x:v>
      </x:c>
      <x:c r="AB2243" s="13" t="n">
        <x:f t="shared" ref="AB2243:AB2306" si="213">IF(AND(ISNUMBER(P2243),ISNUMBER(D2243),D2243&lt;&gt;0),P2243/D2243,"")</x:f>
        <x:v>0.1419522678430042</x:v>
      </x:c>
      <x:c r="AC2243" s="13" t="n">
        <x:f t="shared" ref="AC2243:AC2306" si="214">IF(AND(ISNUMBER(T2243),ISNUMBER(G2243),G2243&lt;&gt;0),T2243/G2243,"")</x:f>
        <x:v>0.10393889471319455</x:v>
      </x:c>
      <x:c r="AD2243" s="13" t="n">
        <x:f t="shared" ref="AD2243:AD2306" si="215">IF(AND(ISNUMBER(J2243),ISNUMBER(D2243),D2243&lt;&gt;0),J2243/D2243,"")</x:f>
        <x:v>-0.276326207442597</x:v>
      </x:c>
      <x:c r="AE2243" s="50" t="n">
        <x:f>IF(OR(NOT(ISNUMBER(Q2243)),NOT(ISNUMBER(R2243))),"",IF(Q2243&lt;R2243,1,0))</x:f>
        <x:v>0</x:v>
      </x:c>
      <x:c r="AF2243" s="50" t="n">
        <x:f>IFERROR(IF(AND(A2243=A2242,C2243=C2242+1,ISNUMBER(AE2242)),AE2242,""),"")</x:f>
        <x:v>0</x:v>
      </x:c>
      <x:c r="AG2243" s="52" t="n">
        <x:f>IFERROR(IF(AND(A2243=A2242,C2243=C2242+1,ISNUMBER(U2243),ISNUMBER(U2242),U2242&lt;&gt;0),U2243/U2242-1,""),"")</x:f>
        <x:v>0.20773937005347465</x:v>
      </x:c>
      <x:c r="AH2243" s="50" t="n">
        <x:f>IF(AND(ISNUMBER(AE2243),ISNUMBER(AF2243),ISNUMBER(AG2243)),IF(AND(AE2243=1,AF2243=1,AG2243&lt;0),1,0),"")</x:f>
        <x:v>0</x:v>
      </x:c>
      <x:c r="AI2243" s="50" t="n">
        <x:f>IF(AND(A2243=A2244,C2244=C2243+1,ISNUMBER(AH2244)),C2244,"")</x:f>
        <x:v>2014</x:v>
      </x:c>
      <x:c r="AJ2243" s="50" t="n">
        <x:f>IF(AND(A2243=A2244,C2244=C2243+1,ISNUMBER(AH2244)),AH2244,"")</x:f>
        <x:v>0</x:v>
      </x:c>
    </x:row>
    <x:row r="2244" ht="15">
      <x:c r="A2244" s="9" t="s">
        <x:v>161</x:v>
      </x:c>
      <x:c r="B2244" s="10">
        <x:v>42004</x:v>
      </x:c>
      <x:c r="C2244" s="9">
        <x:v>2014</x:v>
      </x:c>
      <x:c r="D2244" s="11">
        <x:v>887.1</x:v>
      </x:c>
      <x:c r="E2244" s="11">
        <x:v>627.29999999999995</x:v>
      </x:c>
      <x:c r="F2244" s="11">
        <x:v>480.5</x:v>
      </x:c>
      <x:c r="G2244" s="11">
        <x:v>646.4</x:v>
      </x:c>
      <x:c r="H2244" s="11">
        <x:v>110.7</x:v>
      </x:c>
      <x:c r="I2244" s="11">
        <x:v>240.7</x:v>
      </x:c>
      <x:c r="J2244" s="11">
        <x:v>-197.7</x:v>
      </x:c>
      <x:c r="K2244" s="11">
        <x:v>48</x:v>
      </x:c>
      <x:c r="L2244" s="11">
        <x:v>0</x:v>
      </x:c>
      <x:c r="M2244" s="11">
        <x:v>0.7</x:v>
      </x:c>
      <x:c r="N2244" s="11">
        <x:v>110</x:v>
      </x:c>
      <x:c r="O2244" s="11">
        <x:v>3678.5</x:v>
      </x:c>
      <x:c r="P2244" s="11">
        <x:v>140.30000000000001</x:v>
      </x:c>
      <x:c r="Q2244" s="11">
        <x:v>162.4</x:v>
      </x:c>
      <x:c r="R2244" s="11">
        <x:v>5.5</x:v>
      </x:c>
      <x:c r="S2244" s="11">
        <x:v>90.9</x:v>
      </x:c>
      <x:c r="T2244" s="11">
        <x:v>94.7</x:v>
      </x:c>
      <x:c r="U2244" s="11">
        <x:v>2139.0457000000001</x:v>
      </x:c>
      <x:c r="V2244" s="11">
        <x:v>18</x:v>
      </x:c>
      <x:c r="W2244" s="12">
        <x:v>0</x:v>
      </x:c>
      <x:c r="X2244" s="8">
        <x:v>0</x:v>
      </x:c>
      <x:c r="Y2244" s="13">
        <x:f t="shared" si="210"/>
        <x:v>1.3055150884495317</x:v>
      </x:c>
      <x:c r="Z2244" s="13">
        <x:f t="shared" si="211"/>
        <x:v>0.728666441212941</x:v>
      </x:c>
      <x:c r="AA2244" s="13">
        <x:f t="shared" si="212"/>
        <x:v>0.10246871829556983</x:v>
      </x:c>
      <x:c r="AB2244" s="13">
        <x:f t="shared" si="213"/>
        <x:v>0.15815578852440537</x:v>
      </x:c>
      <x:c r="AC2244" s="13">
        <x:f t="shared" si="214"/>
        <x:v>0.14650371287128713</x:v>
      </x:c>
      <x:c r="AD2244" s="13">
        <x:f t="shared" si="215"/>
        <x:v>-0.22286100777815351</x:v>
      </x:c>
      <x:c r="AE2244" s="50" t="n">
        <x:f>IF(OR(NOT(ISNUMBER(Q2244)),NOT(ISNUMBER(R2244))),"",IF(Q2244&lt;R2244,1,0))</x:f>
        <x:v>0</x:v>
      </x:c>
      <x:c r="AF2244" s="50" t="n">
        <x:f>IFERROR(IF(AND(A2244=A2243,C2244=C2243+1,ISNUMBER(AE2243)),AE2243,""),"")</x:f>
        <x:v>0</x:v>
      </x:c>
      <x:c r="AG2244" s="52" t="n">
        <x:f>IFERROR(IF(AND(A2244=A2243,C2244=C2243+1,ISNUMBER(U2244),ISNUMBER(U2243),U2243&lt;&gt;0),U2244/U2243-1,""),"")</x:f>
        <x:v>0.6424957477622721</x:v>
      </x:c>
      <x:c r="AH2244" s="50" t="n">
        <x:f>IF(AND(ISNUMBER(AE2244),ISNUMBER(AF2244),ISNUMBER(AG2244)),IF(AND(AE2244=1,AF2244=1,AG2244&lt;0),1,0),"")</x:f>
        <x:v>0</x:v>
      </x:c>
      <x:c r="AI2244" s="50" t="n">
        <x:f>IF(AND(A2244=A2245,C2245=C2244+1,ISNUMBER(AH2245)),C2245,"")</x:f>
        <x:v>2015</x:v>
      </x:c>
      <x:c r="AJ2244" s="50" t="n">
        <x:f>IF(AND(A2244=A2245,C2245=C2244+1,ISNUMBER(AH2245)),AH2245,"")</x:f>
        <x:v>0</x:v>
      </x:c>
    </x:row>
    <x:row r="2245" ht="15">
      <x:c r="A2245" s="9" t="s">
        <x:v>161</x:v>
      </x:c>
      <x:c r="B2245" s="10">
        <x:v>42369</x:v>
      </x:c>
      <x:c r="C2245" s="9">
        <x:v>2015</x:v>
      </x:c>
      <x:c r="D2245" s="11">
        <x:v>950.5</x:v>
      </x:c>
      <x:c r="E2245" s="11">
        <x:v>670.3</x:v>
      </x:c>
      <x:c r="F2245" s="11">
        <x:v>501.7</x:v>
      </x:c>
      <x:c r="G2245" s="11">
        <x:v>680.9</x:v>
      </x:c>
      <x:c r="H2245" s="11">
        <x:v>100.5</x:v>
      </x:c>
      <x:c r="I2245" s="11">
        <x:v>269.60000000000002</x:v>
      </x:c>
      <x:c r="J2245" s="11">
        <x:v>-138.19999999999999</x:v>
      </x:c>
      <x:c r="K2245" s="11">
        <x:v>69.8</x:v>
      </x:c>
      <x:c r="L2245" s="11">
        <x:v>0</x:v>
      </x:c>
      <x:c r="M2245" s="11">
        <x:v>0.5</x:v>
      </x:c>
      <x:c r="N2245" s="11">
        <x:v>100</x:v>
      </x:c>
      <x:c r="O2245" s="11">
        <x:v>3842.8</x:v>
      </x:c>
      <x:c r="P2245" s="11">
        <x:v>164.1</x:v>
      </x:c>
      <x:c r="Q2245" s="11">
        <x:v>186.5</x:v>
      </x:c>
      <x:c r="R2245" s="11">
        <x:v>4.5999999999999996</x:v>
      </x:c>
      <x:c r="S2245" s="11">
        <x:v>105.6</x:v>
      </x:c>
      <x:c r="T2245" s="11">
        <x:v>126.9</x:v>
      </x:c>
      <x:c r="U2245" s="11">
        <x:v>2392.3344999999999</x:v>
      </x:c>
      <x:c r="V2245" s="11">
        <x:v>18</x:v>
      </x:c>
      <x:c r="W2245" s="12">
        <x:v>0</x:v>
      </x:c>
      <x:c r="X2245" s="8">
        <x:v>0</x:v>
      </x:c>
      <x:c r="Y2245" s="13">
        <x:f t="shared" si="210"/>
        <x:v>1.3360574048235998</x:v>
      </x:c>
      <x:c r="Z2245" s="13">
        <x:f t="shared" si="211"/>
        <x:v>0.7163598106259863</x:v>
      </x:c>
      <x:c r="AA2245" s="13">
        <x:f t="shared" si="212"/>
        <x:v>0.11109942135718043</x:v>
      </x:c>
      <x:c r="AB2245" s="13">
        <x:f t="shared" si="213"/>
        <x:v>0.17264597580220936</x:v>
      </x:c>
      <x:c r="AC2245" s="13">
        <x:f t="shared" si="214"/>
        <x:v>0.18637097958584228</x:v>
      </x:c>
      <x:c r="AD2245" s="13">
        <x:f t="shared" si="215"/>
        <x:v>-0.14539715938979483</x:v>
      </x:c>
      <x:c r="AE2245" s="50" t="n">
        <x:f>IF(OR(NOT(ISNUMBER(Q2245)),NOT(ISNUMBER(R2245))),"",IF(Q2245&lt;R2245,1,0))</x:f>
        <x:v>0</x:v>
      </x:c>
      <x:c r="AF2245" s="50" t="n">
        <x:f>IFERROR(IF(AND(A2245=A2244,C2245=C2244+1,ISNUMBER(AE2244)),AE2244,""),"")</x:f>
        <x:v>0</x:v>
      </x:c>
      <x:c r="AG2245" s="52" t="n">
        <x:f>IFERROR(IF(AND(A2245=A2244,C2245=C2244+1,ISNUMBER(U2245),ISNUMBER(U2244),U2244&lt;&gt;0),U2245/U2244-1,""),"")</x:f>
        <x:v>0.11841205636700503</x:v>
      </x:c>
      <x:c r="AH2245" s="50" t="n">
        <x:f>IF(AND(ISNUMBER(AE2245),ISNUMBER(AF2245),ISNUMBER(AG2245)),IF(AND(AE2245=1,AF2245=1,AG2245&lt;0),1,0),"")</x:f>
        <x:v>0</x:v>
      </x:c>
      <x:c r="AI2245" s="50" t="n">
        <x:f>IF(AND(A2245=A2246,C2246=C2245+1,ISNUMBER(AH2246)),C2246,"")</x:f>
        <x:v>2016</x:v>
      </x:c>
      <x:c r="AJ2245" s="50" t="n">
        <x:f>IF(AND(A2245=A2246,C2246=C2245+1,ISNUMBER(AH2246)),AH2246,"")</x:f>
        <x:v>0</x:v>
      </x:c>
    </x:row>
    <x:row r="2246" ht="15">
      <x:c r="A2246" s="9" t="s">
        <x:v>161</x:v>
      </x:c>
      <x:c r="B2246" s="10">
        <x:v>42735</x:v>
      </x:c>
      <x:c r="C2246" s="9">
        <x:v>2016</x:v>
      </x:c>
      <x:c r="D2246" s="11">
        <x:v>1119.0999999999999</x:v>
      </x:c>
      <x:c r="E2246" s="11">
        <x:v>833.4</x:v>
      </x:c>
      <x:c r="F2246" s="11">
        <x:v>604.6</x:v>
      </x:c>
      <x:c r="G2246" s="11">
        <x:v>661.3</x:v>
      </x:c>
      <x:c r="H2246" s="11">
        <x:v>26.1</x:v>
      </x:c>
      <x:c r="I2246" s="11">
        <x:v>457.8</x:v>
      </x:c>
      <x:c r="J2246" s="11">
        <x:v>-15.8</x:v>
      </x:c>
      <x:c r="K2246" s="11">
        <x:v>62.9</x:v>
      </x:c>
      <x:c r="L2246" s="11">
        <x:v>0</x:v>
      </x:c>
      <x:c r="M2246" s="11">
        <x:v>1.1000000000000001</x:v>
      </x:c>
      <x:c r="N2246" s="11">
        <x:v>25</x:v>
      </x:c>
      <x:c r="O2246" s="11">
        <x:v>4231.3999999999996</x:v>
      </x:c>
      <x:c r="P2246" s="11">
        <x:v>181</x:v>
      </x:c>
      <x:c r="Q2246" s="11">
        <x:v>202.9</x:v>
      </x:c>
      <x:c r="R2246" s="11">
        <x:v>3.4</x:v>
      </x:c>
      <x:c r="S2246" s="11">
        <x:v>124.5</x:v>
      </x:c>
      <x:c r="T2246" s="11">
        <x:v>99.6</x:v>
      </x:c>
      <x:c r="U2246" s="11">
        <x:v>1429.6907000000001</x:v>
      </x:c>
      <x:c r="V2246" s="11">
        <x:v>18</x:v>
      </x:c>
      <x:c r="W2246" s="12">
        <x:v>0</x:v>
      </x:c>
      <x:c r="X2246" s="8">
        <x:v>0</x:v>
      </x:c>
      <x:c r="Y2246" s="13">
        <x:f t="shared" si="210"/>
        <x:v>1.3784320211710221</x:v>
      </x:c>
      <x:c r="Z2246" s="13">
        <x:f t="shared" si="211"/>
        <x:v>0.59092127602537758</x:v>
      </x:c>
      <x:c r="AA2246" s="13">
        <x:f t="shared" si="212"/>
        <x:v>0.1112501116968993</x:v>
      </x:c>
      <x:c r="AB2246" s="13">
        <x:f t="shared" si="213"/>
        <x:v>0.16173711017782147</x:v>
      </x:c>
      <x:c r="AC2246" s="13">
        <x:f t="shared" si="214"/>
        <x:v>0.15061243006199909</x:v>
      </x:c>
      <x:c r="AD2246" s="13">
        <x:f t="shared" si="215"/>
        <x:v>-1.4118488070771157E-2</x:v>
      </x:c>
      <x:c r="AE2246" s="50" t="n">
        <x:f>IF(OR(NOT(ISNUMBER(Q2246)),NOT(ISNUMBER(R2246))),"",IF(Q2246&lt;R2246,1,0))</x:f>
        <x:v>0</x:v>
      </x:c>
      <x:c r="AF2246" s="50" t="n">
        <x:f>IFERROR(IF(AND(A2246=A2245,C2246=C2245+1,ISNUMBER(AE2245)),AE2245,""),"")</x:f>
        <x:v>0</x:v>
      </x:c>
      <x:c r="AG2246" s="52" t="n">
        <x:f>IFERROR(IF(AND(A2246=A2245,C2246=C2245+1,ISNUMBER(U2246),ISNUMBER(U2245),U2245&lt;&gt;0),U2246/U2245-1,""),"")</x:f>
        <x:v>-0.40238678997439525</x:v>
      </x:c>
      <x:c r="AH2246" s="50" t="n">
        <x:f>IF(AND(ISNUMBER(AE2246),ISNUMBER(AF2246),ISNUMBER(AG2246)),IF(AND(AE2246=1,AF2246=1,AG2246&lt;0),1,0),"")</x:f>
        <x:v>0</x:v>
      </x:c>
      <x:c r="AI2246" s="50" t="n">
        <x:f>IF(AND(A2246=A2247,C2247=C2246+1,ISNUMBER(AH2247)),C2247,"")</x:f>
        <x:v>2017</x:v>
      </x:c>
      <x:c r="AJ2246" s="50" t="n">
        <x:f>IF(AND(A2246=A2247,C2247=C2246+1,ISNUMBER(AH2247)),AH2247,"")</x:f>
        <x:v>0</x:v>
      </x:c>
    </x:row>
    <x:row r="2247" ht="15">
      <x:c r="A2247" s="9" t="s">
        <x:v>161</x:v>
      </x:c>
      <x:c r="B2247" s="10">
        <x:v>43100</x:v>
      </x:c>
      <x:c r="C2247" s="9">
        <x:v>2017</x:v>
      </x:c>
      <x:c r="D2247" s="11">
        <x:v>1309.4000000000001</x:v>
      </x:c>
      <x:c r="E2247" s="11">
        <x:v>1020.2</x:v>
      </x:c>
      <x:c r="F2247" s="11">
        <x:v>716.6</x:v>
      </x:c>
      <x:c r="G2247" s="11">
        <x:v>723</x:v>
      </x:c>
      <x:c r="H2247" s="11">
        <x:v>0.4</x:v>
      </x:c>
      <x:c r="I2247" s="11">
        <x:v>586.4</x:v>
      </x:c>
      <x:c r="J2247" s="11">
        <x:v>94.1</x:v>
      </x:c>
      <x:c r="K2247" s="11">
        <x:v>112</x:v>
      </x:c>
      <x:c r="L2247" s="11">
        <x:v>0</x:v>
      </x:c>
      <x:c r="M2247" s="11">
        <x:v>0.4</x:v>
      </x:c>
      <x:c r="N2247" s="11">
        <x:v>0</x:v>
      </x:c>
      <x:c r="O2247" s="11">
        <x:v>5081</x:v>
      </x:c>
      <x:c r="P2247" s="11">
        <x:v>211.5</x:v>
      </x:c>
      <x:c r="Q2247" s="11">
        <x:v>233.2</x:v>
      </x:c>
      <x:c r="R2247" s="11">
        <x:v>2.7</x:v>
      </x:c>
      <x:c r="S2247" s="11">
        <x:v>139.1</x:v>
      </x:c>
      <x:c r="T2247" s="11">
        <x:v>132.1</x:v>
      </x:c>
      <x:c r="U2247" s="11">
        <x:v>2430.4009999999998</x:v>
      </x:c>
      <x:c r="V2247" s="11">
        <x:v>18</x:v>
      </x:c>
      <x:c r="W2247" s="12">
        <x:v>0</x:v>
      </x:c>
      <x:c r="X2247" s="8">
        <x:v>0</x:v>
      </x:c>
      <x:c r="Y2247" s="13">
        <x:f t="shared" si="210"/>
        <x:v>1.4236673178900363</x:v>
      </x:c>
      <x:c r="Z2247" s="13">
        <x:f t="shared" si="211"/>
        <x:v>0.55216129524973268</x:v>
      </x:c>
      <x:c r="AA2247" s="13">
        <x:f t="shared" si="212"/>
        <x:v>0.10623186192149074</x:v>
      </x:c>
      <x:c r="AB2247" s="13">
        <x:f t="shared" si="213"/>
        <x:v>0.16152436230334502</x:v>
      </x:c>
      <x:c r="AC2247" s="13">
        <x:f t="shared" si="214"/>
        <x:v>0.18271092669432917</x:v>
      </x:c>
      <x:c r="AD2247" s="13">
        <x:f t="shared" si="215"/>
        <x:v>7.1864976325034358E-2</x:v>
      </x:c>
      <x:c r="AE2247" s="50" t="n">
        <x:f>IF(OR(NOT(ISNUMBER(Q2247)),NOT(ISNUMBER(R2247))),"",IF(Q2247&lt;R2247,1,0))</x:f>
        <x:v>0</x:v>
      </x:c>
      <x:c r="AF2247" s="50" t="n">
        <x:f>IFERROR(IF(AND(A2247=A2246,C2247=C2246+1,ISNUMBER(AE2246)),AE2246,""),"")</x:f>
        <x:v>0</x:v>
      </x:c>
      <x:c r="AG2247" s="52" t="n">
        <x:f>IFERROR(IF(AND(A2247=A2246,C2247=C2246+1,ISNUMBER(U2247),ISNUMBER(U2246),U2246&lt;&gt;0),U2247/U2246-1,""),"")</x:f>
        <x:v>0.6999488071091178</x:v>
      </x:c>
      <x:c r="AH2247" s="50" t="n">
        <x:f>IF(AND(ISNUMBER(AE2247),ISNUMBER(AF2247),ISNUMBER(AG2247)),IF(AND(AE2247=1,AF2247=1,AG2247&lt;0),1,0),"")</x:f>
        <x:v>0</x:v>
      </x:c>
      <x:c r="AI2247" s="50" t="n">
        <x:f>IF(AND(A2247=A2248,C2248=C2247+1,ISNUMBER(AH2248)),C2248,"")</x:f>
        <x:v>2018</x:v>
      </x:c>
      <x:c r="AJ2247" s="50" t="n">
        <x:f>IF(AND(A2247=A2248,C2248=C2247+1,ISNUMBER(AH2248)),AH2248,"")</x:f>
        <x:v>0</x:v>
      </x:c>
    </x:row>
    <x:row r="2248" ht="15">
      <x:c r="A2248" s="9" t="s">
        <x:v>161</x:v>
      </x:c>
      <x:c r="B2248" s="10">
        <x:v>43465</x:v>
      </x:c>
      <x:c r="C2248" s="9">
        <x:v>2018</x:v>
      </x:c>
      <x:c r="D2248" s="11">
        <x:v>1508.7</x:v>
      </x:c>
      <x:c r="E2248" s="11">
        <x:v>1133.3</x:v>
      </x:c>
      <x:c r="F2248" s="11">
        <x:v>784.7</x:v>
      </x:c>
      <x:c r="G2248" s="11">
        <x:v>808.2</x:v>
      </x:c>
      <x:c r="H2248" s="11">
        <x:v>0</x:v>
      </x:c>
      <x:c r="I2248" s="11">
        <x:v>700.5</x:v>
      </x:c>
      <x:c r="J2248" s="11">
        <x:v>213</x:v>
      </x:c>
      <x:c r="K2248" s="11">
        <x:v>122.9</x:v>
      </x:c>
      <x:c r="L2248" s="11">
        <x:v>0</x:v>
      </x:c>
      <x:c r="M2248" s="11">
        <x:v>0</x:v>
      </x:c>
      <x:c r="N2248" s="11">
        <x:v>0</x:v>
      </x:c>
      <x:c r="O2248" s="11">
        <x:v>5753.3</x:v>
      </x:c>
      <x:c r="P2248" s="11">
        <x:v>243.4</x:v>
      </x:c>
      <x:c r="Q2248" s="11">
        <x:v>258.89999999999998</x:v>
      </x:c>
      <x:c r="R2248" s="11">
        <x:v>2.2000000000000002</x:v>
      </x:c>
      <x:c r="S2248" s="11">
        <x:v>165.8</x:v>
      </x:c>
      <x:c r="T2248" s="11">
        <x:v>160.5</x:v>
      </x:c>
      <x:c r="U2248" s="11">
        <x:v>2732.0050000000001</x:v>
      </x:c>
      <x:c r="V2248" s="11">
        <x:v>18</x:v>
      </x:c>
      <x:c r="W2248" s="12">
        <x:v>0</x:v>
      </x:c>
      <x:c r="X2248" s="8">
        <x:v>0</x:v>
      </x:c>
      <x:c r="Y2248" s="13">
        <x:f t="shared" si="210"/>
        <x:v>1.4442462087421943</x:v>
      </x:c>
      <x:c r="Z2248" s="13">
        <x:f t="shared" si="211"/>
        <x:v>0.53569298071187121</x:v>
      </x:c>
      <x:c r="AA2248" s="13">
        <x:f t="shared" si="212"/>
        <x:v>0.1098959368993173</x:v>
      </x:c>
      <x:c r="AB2248" s="13">
        <x:f t="shared" si="213"/>
        <x:v>0.1613309471730629</x:v>
      </x:c>
      <x:c r="AC2248" s="13">
        <x:f t="shared" si="214"/>
        <x:v>0.19858945805493688</x:v>
      </x:c>
      <x:c r="AD2248" s="13">
        <x:f t="shared" si="215"/>
        <x:v>0.14118114933386358</x:v>
      </x:c>
      <x:c r="AE2248" s="50" t="n">
        <x:f>IF(OR(NOT(ISNUMBER(Q2248)),NOT(ISNUMBER(R2248))),"",IF(Q2248&lt;R2248,1,0))</x:f>
        <x:v>0</x:v>
      </x:c>
      <x:c r="AF2248" s="50" t="n">
        <x:f>IFERROR(IF(AND(A2248=A2247,C2248=C2247+1,ISNUMBER(AE2247)),AE2247,""),"")</x:f>
        <x:v>0</x:v>
      </x:c>
      <x:c r="AG2248" s="52" t="n">
        <x:f>IFERROR(IF(AND(A2248=A2247,C2248=C2247+1,ISNUMBER(U2248),ISNUMBER(U2247),U2247&lt;&gt;0),U2248/U2247-1,""),"")</x:f>
        <x:v>0.12409639396955496</x:v>
      </x:c>
      <x:c r="AH2248" s="50" t="n">
        <x:f>IF(AND(ISNUMBER(AE2248),ISNUMBER(AF2248),ISNUMBER(AG2248)),IF(AND(AE2248=1,AF2248=1,AG2248&lt;0),1,0),"")</x:f>
        <x:v>0</x:v>
      </x:c>
      <x:c r="AI2248" s="50" t="n">
        <x:f>IF(AND(A2248=A2249,C2249=C2248+1,ISNUMBER(AH2249)),C2249,"")</x:f>
        <x:v>2019</x:v>
      </x:c>
      <x:c r="AJ2248" s="50" t="n">
        <x:f>IF(AND(A2248=A2249,C2249=C2248+1,ISNUMBER(AH2249)),AH2249,"")</x:f>
        <x:v>0</x:v>
      </x:c>
    </x:row>
    <x:row r="2249" ht="15">
      <x:c r="A2249" s="9" t="s">
        <x:v>161</x:v>
      </x:c>
      <x:c r="B2249" s="10">
        <x:v>43830</x:v>
      </x:c>
      <x:c r="C2249" s="9">
        <x:v>2019</x:v>
      </x:c>
      <x:c r="D2249" s="11">
        <x:v>1502.9</x:v>
      </x:c>
      <x:c r="E2249" s="11">
        <x:v>1160.5999999999999</x:v>
      </x:c>
      <x:c r="F2249" s="11">
        <x:v>785.9</x:v>
      </x:c>
      <x:c r="G2249" s="11">
        <x:v>801.4</x:v>
      </x:c>
      <x:c r="H2249" s="11">
        <x:v>0</x:v>
      </x:c>
      <x:c r="I2249" s="11">
        <x:v>701.5</x:v>
      </x:c>
      <x:c r="J2249" s="11">
        <x:v>206.7</x:v>
      </x:c>
      <x:c r="K2249" s="11">
        <x:v>129.69999999999999</x:v>
      </x:c>
      <x:c r="L2249" s="11">
        <x:v>0</x:v>
      </x:c>
      <x:c r="M2249" s="11">
        <x:v>0</x:v>
      </x:c>
      <x:c r="N2249" s="11">
        <x:v>0</x:v>
      </x:c>
      <x:c r="O2249" s="11">
        <x:v>6070.5</x:v>
      </x:c>
      <x:c r="P2249" s="11">
        <x:v>233.7</x:v>
      </x:c>
      <x:c r="Q2249" s="11">
        <x:v>248.9</x:v>
      </x:c>
      <x:c r="R2249" s="11">
        <x:v>2.4</x:v>
      </x:c>
      <x:c r="S2249" s="11">
        <x:v>161.69999999999999</x:v>
      </x:c>
      <x:c r="T2249" s="11">
        <x:v>166.2</x:v>
      </x:c>
      <x:c r="U2249" s="11">
        <x:v>2300.0963999999999</x:v>
      </x:c>
      <x:c r="V2249" s="11">
        <x:v>18</x:v>
      </x:c>
      <x:c r="W2249" s="12">
        <x:v>0</x:v>
      </x:c>
      <x:c r="X2249" s="8">
        <x:v>0</x:v>
      </x:c>
      <x:c r="Y2249" s="13">
        <x:f t="shared" si="210"/>
        <x:v>1.4767782160580225</x:v>
      </x:c>
      <x:c r="Z2249" s="13">
        <x:f t="shared" si="211"/>
        <x:v>0.53323574422782616</x:v>
      </x:c>
      <x:c r="AA2249" s="13">
        <x:f t="shared" si="212"/>
        <x:v>0.10759198882161154</x:v>
      </x:c>
      <x:c r="AB2249" s="13">
        <x:f t="shared" si="213"/>
        <x:v>0.15549936788874841</x:v>
      </x:c>
      <x:c r="AC2249" s="13">
        <x:f t="shared" si="214"/>
        <x:v>0.2073870726229099</x:v>
      </x:c>
      <x:c r="AD2249" s="13">
        <x:f t="shared" si="215"/>
        <x:v>0.13753410073857208</x:v>
      </x:c>
      <x:c r="AE2249" s="50" t="n">
        <x:f>IF(OR(NOT(ISNUMBER(Q2249)),NOT(ISNUMBER(R2249))),"",IF(Q2249&lt;R2249,1,0))</x:f>
        <x:v>0</x:v>
      </x:c>
      <x:c r="AF2249" s="50" t="n">
        <x:f>IFERROR(IF(AND(A2249=A2248,C2249=C2248+1,ISNUMBER(AE2248)),AE2248,""),"")</x:f>
        <x:v>0</x:v>
      </x:c>
      <x:c r="AG2249" s="52" t="n">
        <x:f>IFERROR(IF(AND(A2249=A2248,C2249=C2248+1,ISNUMBER(U2249),ISNUMBER(U2248),U2248&lt;&gt;0),U2249/U2248-1,""),"")</x:f>
        <x:v>-0.1580921704023236</x:v>
      </x:c>
      <x:c r="AH2249" s="50" t="n">
        <x:f>IF(AND(ISNUMBER(AE2249),ISNUMBER(AF2249),ISNUMBER(AG2249)),IF(AND(AE2249=1,AF2249=1,AG2249&lt;0),1,0),"")</x:f>
        <x:v>0</x:v>
      </x:c>
      <x:c r="AI2249" s="50" t="n">
        <x:f>IF(AND(A2249=A2250,C2250=C2249+1,ISNUMBER(AH2250)),C2250,"")</x:f>
        <x:v>2020</x:v>
      </x:c>
      <x:c r="AJ2249" s="50" t="n">
        <x:f>IF(AND(A2249=A2250,C2250=C2249+1,ISNUMBER(AH2250)),AH2250,"")</x:f>
        <x:v>0</x:v>
      </x:c>
    </x:row>
    <x:row r="2250" ht="15">
      <x:c r="A2250" s="9" t="s">
        <x:v>161</x:v>
      </x:c>
      <x:c r="B2250" s="10">
        <x:v>44196</x:v>
      </x:c>
      <x:c r="C2250" s="9">
        <x:v>2020</x:v>
      </x:c>
      <x:c r="D2250" s="11">
        <x:v>1939.9</x:v>
      </x:c>
      <x:c r="E2250" s="11">
        <x:v>1367.7</x:v>
      </x:c>
      <x:c r="F2250" s="11">
        <x:v>884.9</x:v>
      </x:c>
      <x:c r="G2250" s="11">
        <x:v>1086.5</x:v>
      </x:c>
      <x:c r="H2250" s="11">
        <x:v>228.7</x:v>
      </x:c>
      <x:c r="I2250" s="11">
        <x:v>853.4</x:v>
      </x:c>
      <x:c r="J2250" s="11">
        <x:v>161</x:v>
      </x:c>
      <x:c r="K2250" s="11">
        <x:v>484.5</x:v>
      </x:c>
      <x:c r="L2250" s="11">
        <x:v>0</x:v>
      </x:c>
      <x:c r="M2250" s="11">
        <x:v>43.8</x:v>
      </x:c>
      <x:c r="N2250" s="11">
        <x:v>184.9</x:v>
      </x:c>
      <x:c r="O2250" s="11">
        <x:v>5929.5</x:v>
      </x:c>
      <x:c r="P2250" s="11">
        <x:v>95.1</x:v>
      </x:c>
      <x:c r="Q2250" s="11">
        <x:v>158</x:v>
      </x:c>
      <x:c r="R2250" s="11">
        <x:v>7</x:v>
      </x:c>
      <x:c r="S2250" s="11">
        <x:v>47.5</x:v>
      </x:c>
      <x:c r="T2250" s="11">
        <x:v>352.8</x:v>
      </x:c>
      <x:c r="U2250" s="11">
        <x:v>2001.7192</x:v>
      </x:c>
      <x:c r="V2250" s="11">
        <x:v>18</x:v>
      </x:c>
      <x:c r="W2250" s="12">
        <x:v>0</x:v>
      </x:c>
      <x:c r="X2250" s="8">
        <x:v>0</x:v>
      </x:c>
      <x:c r="Y2250" s="13">
        <x:f t="shared" si="210"/>
        <x:v>1.54559837269748</x:v>
      </x:c>
      <x:c r="Z2250" s="13">
        <x:f t="shared" si="211"/>
        <x:v>0.56008041651631524</x:v>
      </x:c>
      <x:c r="AA2250" s="13">
        <x:f t="shared" si="212"/>
        <x:v>2.4485798237022526E-2</x:v>
      </x:c>
      <x:c r="AB2250" s="13">
        <x:f t="shared" si="213"/>
        <x:v>4.9023145522965099E-2</x:v>
      </x:c>
      <x:c r="AC2250" s="13">
        <x:f t="shared" si="214"/>
        <x:v>0.32471237919926371</x:v>
      </x:c>
      <x:c r="AD2250" s="13">
        <x:f t="shared" si="215"/>
        <x:v>8.2993968761276349E-2</x:v>
      </x:c>
      <x:c r="AE2250" s="50" t="n">
        <x:f>IF(OR(NOT(ISNUMBER(Q2250)),NOT(ISNUMBER(R2250))),"",IF(Q2250&lt;R2250,1,0))</x:f>
        <x:v>0</x:v>
      </x:c>
      <x:c r="AF2250" s="50" t="n">
        <x:f>IFERROR(IF(AND(A2250=A2249,C2250=C2249+1,ISNUMBER(AE2249)),AE2249,""),"")</x:f>
        <x:v>0</x:v>
      </x:c>
      <x:c r="AG2250" s="52" t="n">
        <x:f>IFERROR(IF(AND(A2250=A2249,C2250=C2249+1,ISNUMBER(U2250),ISNUMBER(U2249),U2249&lt;&gt;0),U2250/U2249-1,""),"")</x:f>
        <x:v>-0.12972378027286158</x:v>
      </x:c>
      <x:c r="AH2250" s="50" t="n">
        <x:f>IF(AND(ISNUMBER(AE2250),ISNUMBER(AF2250),ISNUMBER(AG2250)),IF(AND(AE2250=1,AF2250=1,AG2250&lt;0),1,0),"")</x:f>
        <x:v>0</x:v>
      </x:c>
      <x:c r="AI2250" s="50" t="n">
        <x:f>IF(AND(A2250=A2251,C2251=C2250+1,ISNUMBER(AH2251)),C2251,"")</x:f>
        <x:v>2021</x:v>
      </x:c>
      <x:c r="AJ2250" s="50" t="n">
        <x:f>IF(AND(A2250=A2251,C2251=C2250+1,ISNUMBER(AH2251)),AH2251,"")</x:f>
        <x:v>0</x:v>
      </x:c>
    </x:row>
    <x:row r="2251" ht="15">
      <x:c r="A2251" s="9" t="s">
        <x:v>161</x:v>
      </x:c>
      <x:c r="B2251" s="10">
        <x:v>44561</x:v>
      </x:c>
      <x:c r="C2251" s="9">
        <x:v>2021</x:v>
      </x:c>
      <x:c r="D2251" s="11">
        <x:v>1873.5</x:v>
      </x:c>
      <x:c r="E2251" s="11">
        <x:v>1343.9</x:v>
      </x:c>
      <x:c r="F2251" s="11">
        <x:v>823</x:v>
      </x:c>
      <x:c r="G2251" s="11">
        <x:v>1001.7</x:v>
      </x:c>
      <x:c r="H2251" s="11">
        <x:v>201.1</x:v>
      </x:c>
      <x:c r="I2251" s="11">
        <x:v>871.8</x:v>
      </x:c>
      <x:c r="J2251" s="11">
        <x:v>207.8</x:v>
      </x:c>
      <x:c r="K2251" s="11">
        <x:v>410.6</x:v>
      </x:c>
      <x:c r="L2251" s="11">
        <x:v>0</x:v>
      </x:c>
      <x:c r="M2251" s="11">
        <x:v>36.9</x:v>
      </x:c>
      <x:c r="N2251" s="11">
        <x:v>164.2</x:v>
      </x:c>
      <x:c r="O2251" s="11">
        <x:v>5648.4</x:v>
      </x:c>
      <x:c r="P2251" s="11">
        <x:v>95.1</x:v>
      </x:c>
      <x:c r="Q2251" s="11">
        <x:v>163.1</x:v>
      </x:c>
      <x:c r="R2251" s="11">
        <x:v>6</x:v>
      </x:c>
      <x:c r="S2251" s="11">
        <x:v>61.5</x:v>
      </x:c>
      <x:c r="T2251" s="11">
        <x:v>5.0999999999999996</x:v>
      </x:c>
      <x:c r="U2251" s="11">
        <x:v>2667.8375999999998</x:v>
      </x:c>
      <x:c r="V2251" s="11">
        <x:v>18</x:v>
      </x:c>
      <x:c r="W2251" s="12">
        <x:v>0</x:v>
      </x:c>
      <x:c r="X2251" s="8">
        <x:v>0</x:v>
      </x:c>
      <x:c r="Y2251" s="13">
        <x:f t="shared" si="210"/>
        <x:v>1.6329283110571082</x:v>
      </x:c>
      <x:c r="Z2251" s="13">
        <x:f t="shared" si="211"/>
        <x:v>0.53466773418734992</x:v>
      </x:c>
      <x:c r="AA2251" s="13">
        <x:f t="shared" si="212"/>
        <x:v>3.2826261008807048E-2</x:v>
      </x:c>
      <x:c r="AB2251" s="13">
        <x:f t="shared" si="213"/>
        <x:v>5.0760608486789427E-2</x:v>
      </x:c>
      <x:c r="AC2251" s="13">
        <x:f t="shared" si="214"/>
        <x:v>5.0913447139862228E-3</x:v>
      </x:c>
      <x:c r="AD2251" s="13">
        <x:f t="shared" si="215"/>
        <x:v>0.11091539898585535</x:v>
      </x:c>
      <x:c r="AE2251" s="50" t="n">
        <x:f>IF(OR(NOT(ISNUMBER(Q2251)),NOT(ISNUMBER(R2251))),"",IF(Q2251&lt;R2251,1,0))</x:f>
        <x:v>0</x:v>
      </x:c>
      <x:c r="AF2251" s="50" t="n">
        <x:f>IFERROR(IF(AND(A2251=A2250,C2251=C2250+1,ISNUMBER(AE2250)),AE2250,""),"")</x:f>
        <x:v>0</x:v>
      </x:c>
      <x:c r="AG2251" s="52" t="n">
        <x:f>IFERROR(IF(AND(A2251=A2250,C2251=C2250+1,ISNUMBER(U2251),ISNUMBER(U2250),U2250&lt;&gt;0),U2251/U2250-1,""),"")</x:f>
        <x:v>0.3327731482018057</x:v>
      </x:c>
      <x:c r="AH2251" s="50" t="n">
        <x:f>IF(AND(ISNUMBER(AE2251),ISNUMBER(AF2251),ISNUMBER(AG2251)),IF(AND(AE2251=1,AF2251=1,AG2251&lt;0),1,0),"")</x:f>
        <x:v>0</x:v>
      </x:c>
      <x:c r="AI2251" s="50" t="n">
        <x:f>IF(AND(A2251=A2252,C2252=C2251+1,ISNUMBER(AH2252)),C2252,"")</x:f>
        <x:v>2022</x:v>
      </x:c>
      <x:c r="AJ2251" s="50" t="n">
        <x:f>IF(AND(A2251=A2252,C2252=C2251+1,ISNUMBER(AH2252)),AH2252,"")</x:f>
        <x:v>0</x:v>
      </x:c>
    </x:row>
    <x:row r="2252" ht="15">
      <x:c r="A2252" s="9" t="s">
        <x:v>161</x:v>
      </x:c>
      <x:c r="B2252" s="10">
        <x:v>44926</x:v>
      </x:c>
      <x:c r="C2252" s="9">
        <x:v>2022</x:v>
      </x:c>
      <x:c r="D2252" s="11">
        <x:v>2077.4</x:v>
      </x:c>
      <x:c r="E2252" s="11">
        <x:v>1506.5</x:v>
      </x:c>
      <x:c r="F2252" s="11">
        <x:v>1116.9000000000001</x:v>
      </x:c>
      <x:c r="G2252" s="11">
        <x:v>1281.2</x:v>
      </x:c>
      <x:c r="H2252" s="11">
        <x:v>185.1</x:v>
      </x:c>
      <x:c r="I2252" s="11">
        <x:v>796.2</x:v>
      </x:c>
      <x:c r="J2252" s="11">
        <x:v>268.2</x:v>
      </x:c>
      <x:c r="K2252" s="11">
        <x:v>296.2</x:v>
      </x:c>
      <x:c r="L2252" s="11">
        <x:v>0</x:v>
      </x:c>
      <x:c r="M2252" s="11">
        <x:v>39.799999999999997</x:v>
      </x:c>
      <x:c r="N2252" s="11">
        <x:v>145.30000000000001</x:v>
      </x:c>
      <x:c r="O2252" s="11">
        <x:v>6588.9</x:v>
      </x:c>
      <x:c r="P2252" s="11">
        <x:v>210.1</x:v>
      </x:c>
      <x:c r="Q2252" s="11">
        <x:v>274.2</x:v>
      </x:c>
      <x:c r="R2252" s="11">
        <x:v>5.0999999999999996</x:v>
      </x:c>
      <x:c r="S2252" s="11">
        <x:v>154.19999999999999</x:v>
      </x:c>
      <x:c r="T2252" s="11">
        <x:v>171.2</x:v>
      </x:c>
      <x:c r="U2252" s="11">
        <x:v>1821.6389999999999</x:v>
      </x:c>
      <x:c r="V2252" s="11">
        <x:v>18</x:v>
      </x:c>
      <x:c r="W2252" s="12">
        <x:v>0</x:v>
      </x:c>
      <x:c r="X2252" s="8">
        <x:v>0</x:v>
      </x:c>
      <x:c r="Y2252" s="13">
        <x:f t="shared" si="210"/>
        <x:v>1.3488226340764615</x:v>
      </x:c>
      <x:c r="Z2252" s="13">
        <x:f t="shared" si="211"/>
        <x:v>0.61673245402907484</x:v>
      </x:c>
      <x:c r="AA2252" s="13">
        <x:f t="shared" si="212"/>
        <x:v>7.4227399634158073E-2</x:v>
      </x:c>
      <x:c r="AB2252" s="13">
        <x:f t="shared" si="213"/>
        <x:v>0.10113603542890151</x:v>
      </x:c>
      <x:c r="AC2252" s="13">
        <x:f t="shared" si="214"/>
        <x:v>0.13362472681860754</x:v>
      </x:c>
      <x:c r="AD2252" s="13">
        <x:f t="shared" si="215"/>
        <x:v>0.12910368730143448</x:v>
      </x:c>
      <x:c r="AE2252" s="50" t="n">
        <x:f>IF(OR(NOT(ISNUMBER(Q2252)),NOT(ISNUMBER(R2252))),"",IF(Q2252&lt;R2252,1,0))</x:f>
        <x:v>0</x:v>
      </x:c>
      <x:c r="AF2252" s="50" t="n">
        <x:f>IFERROR(IF(AND(A2252=A2251,C2252=C2251+1,ISNUMBER(AE2251)),AE2251,""),"")</x:f>
        <x:v>0</x:v>
      </x:c>
      <x:c r="AG2252" s="52" t="n">
        <x:f>IFERROR(IF(AND(A2252=A2251,C2252=C2251+1,ISNUMBER(U2252),ISNUMBER(U2251),U2251&lt;&gt;0),U2252/U2251-1,""),"")</x:f>
        <x:v>-0.3171851989791282</x:v>
      </x:c>
      <x:c r="AH2252" s="50" t="n">
        <x:f>IF(AND(ISNUMBER(AE2252),ISNUMBER(AF2252),ISNUMBER(AG2252)),IF(AND(AE2252=1,AF2252=1,AG2252&lt;0),1,0),"")</x:f>
        <x:v>0</x:v>
      </x:c>
      <x:c r="AI2252" s="50" t="n">
        <x:f>IF(AND(A2252=A2253,C2253=C2252+1,ISNUMBER(AH2253)),C2253,"")</x:f>
        <x:v>2023</x:v>
      </x:c>
      <x:c r="AJ2252" s="50" t="n">
        <x:f>IF(AND(A2252=A2253,C2253=C2252+1,ISNUMBER(AH2253)),AH2253,"")</x:f>
        <x:v>0</x:v>
      </x:c>
    </x:row>
    <x:row r="2253" ht="15">
      <x:c r="A2253" s="9" t="s">
        <x:v>161</x:v>
      </x:c>
      <x:c r="B2253" s="10">
        <x:v>45291</x:v>
      </x:c>
      <x:c r="C2253" s="9">
        <x:v>2023</x:v>
      </x:c>
      <x:c r="D2253" s="11">
        <x:v>1904</x:v>
      </x:c>
      <x:c r="E2253" s="11">
        <x:v>1397.1</x:v>
      </x:c>
      <x:c r="F2253" s="11">
        <x:v>1059.5999999999999</x:v>
      </x:c>
      <x:c r="G2253" s="11">
        <x:v>1233.7</x:v>
      </x:c>
      <x:c r="H2253" s="11">
        <x:v>199.8</x:v>
      </x:c>
      <x:c r="I2253" s="11">
        <x:v>670.3</x:v>
      </x:c>
      <x:c r="J2253" s="11">
        <x:v>155.4</x:v>
      </x:c>
      <x:c r="K2253" s="11">
        <x:v>145.6</x:v>
      </x:c>
      <x:c r="L2253" s="11">
        <x:v>0</x:v>
      </x:c>
      <x:c r="M2253" s="11">
        <x:v>41.3</x:v>
      </x:c>
      <x:c r="N2253" s="11">
        <x:v>158.5</x:v>
      </x:c>
      <x:c r="O2253" s="11">
        <x:v>7583.3</x:v>
      </x:c>
      <x:c r="P2253" s="11">
        <x:v>197</x:v>
      </x:c>
      <x:c r="Q2253" s="11">
        <x:v>263.89999999999998</x:v>
      </x:c>
      <x:c r="R2253" s="11">
        <x:v>7.9</x:v>
      </x:c>
      <x:c r="S2253" s="11">
        <x:v>138.30000000000001</x:v>
      </x:c>
      <x:c r="T2253" s="11">
        <x:v>164</x:v>
      </x:c>
      <x:c r="U2253" s="11">
        <x:v>1624.1001000000001</x:v>
      </x:c>
      <x:c r="V2253" s="11">
        <x:v>18</x:v>
      </x:c>
      <x:c r="W2253" s="12">
        <x:v>0</x:v>
      </x:c>
      <x:c r="X2253" s="8">
        <x:v>0</x:v>
      </x:c>
      <x:c r="Y2253" s="13">
        <x:f t="shared" si="210"/>
        <x:v>1.3185164212910532</x:v>
      </x:c>
      <x:c r="Z2253" s="13">
        <x:f t="shared" si="211"/>
        <x:v>0.64795168067226894</x:v>
      </x:c>
      <x:c r="AA2253" s="13">
        <x:f t="shared" si="212"/>
        <x:v>7.2636554621848745E-2</x:v>
      </x:c>
      <x:c r="AB2253" s="13">
        <x:f t="shared" si="213"/>
        <x:v>0.10346638655462184</x:v>
      </x:c>
      <x:c r="AC2253" s="13">
        <x:f t="shared" si="214"/>
        <x:v>0.13293345221690847</x:v>
      </x:c>
      <x:c r="AD2253" s="13">
        <x:f t="shared" si="215"/>
        <x:v>8.1617647058823531E-2</x:v>
      </x:c>
      <x:c r="AE2253" s="50" t="n">
        <x:f>IF(OR(NOT(ISNUMBER(Q2253)),NOT(ISNUMBER(R2253))),"",IF(Q2253&lt;R2253,1,0))</x:f>
        <x:v>0</x:v>
      </x:c>
      <x:c r="AF2253" s="50" t="n">
        <x:f>IFERROR(IF(AND(A2253=A2252,C2253=C2252+1,ISNUMBER(AE2252)),AE2252,""),"")</x:f>
        <x:v>0</x:v>
      </x:c>
      <x:c r="AG2253" s="52" t="n">
        <x:f>IFERROR(IF(AND(A2253=A2252,C2253=C2252+1,ISNUMBER(U2253),ISNUMBER(U2252),U2252&lt;&gt;0),U2253/U2252-1,""),"")</x:f>
        <x:v>-0.10844020137908761</x:v>
      </x:c>
      <x:c r="AH2253" s="50" t="n">
        <x:f>IF(AND(ISNUMBER(AE2253),ISNUMBER(AF2253),ISNUMBER(AG2253)),IF(AND(AE2253=1,AF2253=1,AG2253&lt;0),1,0),"")</x:f>
        <x:v>0</x:v>
      </x:c>
      <x:c r="AI2253" s="50" t="n">
        <x:f>IF(AND(A2253=A2254,C2254=C2253+1,ISNUMBER(AH2254)),C2254,"")</x:f>
        <x:v>2024</x:v>
      </x:c>
      <x:c r="AJ2253" s="50" t="n">
        <x:f>IF(AND(A2253=A2254,C2254=C2253+1,ISNUMBER(AH2254)),AH2254,"")</x:f>
        <x:v>0</x:v>
      </x:c>
    </x:row>
    <x:row r="2254" ht="15">
      <x:c r="A2254" s="9" t="s">
        <x:v>161</x:v>
      </x:c>
      <x:c r="B2254" s="10">
        <x:v>45657</x:v>
      </x:c>
      <x:c r="C2254" s="9">
        <x:v>2024</x:v>
      </x:c>
      <x:c r="D2254" s="11">
        <x:v>1817.3</x:v>
      </x:c>
      <x:c r="E2254" s="11">
        <x:v>1364.5</x:v>
      </x:c>
      <x:c r="F2254" s="11">
        <x:v>1046.9000000000001</x:v>
      </x:c>
      <x:c r="G2254" s="11">
        <x:v>1259.7</x:v>
      </x:c>
      <x:c r="H2254" s="11">
        <x:v>283.39999999999998</x:v>
      </x:c>
      <x:c r="I2254" s="11">
        <x:v>557.6</x:v>
      </x:c>
      <x:c r="J2254" s="11">
        <x:v>62</x:v>
      </x:c>
      <x:c r="K2254" s="11">
        <x:v>160.9</x:v>
      </x:c>
      <x:c r="L2254" s="11">
        <x:v>0</x:v>
      </x:c>
      <x:c r="M2254" s="11">
        <x:v>83.3</x:v>
      </x:c>
      <x:c r="N2254" s="11">
        <x:v>200.1</x:v>
      </x:c>
      <x:c r="O2254" s="11">
        <x:v>6949.1</x:v>
      </x:c>
      <x:c r="P2254" s="11">
        <x:v>25.1</x:v>
      </x:c>
      <x:c r="Q2254" s="11">
        <x:v>91.4</x:v>
      </x:c>
      <x:c r="R2254" s="11">
        <x:v>12.2</x:v>
      </x:c>
      <x:c r="S2254" s="11">
        <x:v>-4.9000000000000004</x:v>
      </x:c>
      <x:c r="T2254" s="11">
        <x:v>91.8</x:v>
      </x:c>
      <x:c r="U2254" s="11">
        <x:v>1497.6201000000001</x:v>
      </x:c>
      <x:c r="V2254" s="11">
        <x:v>18</x:v>
      </x:c>
      <x:c r="W2254" s="12">
        <x:v>0</x:v>
      </x:c>
      <x:c r="X2254" s="8">
        <x:v>0</x:v>
      </x:c>
      <x:c r="Y2254" s="13">
        <x:f t="shared" si="210"/>
        <x:v>1.3033718597764827</x:v>
      </x:c>
      <x:c r="Z2254" s="13">
        <x:f t="shared" si="211"/>
        <x:v>0.69317118802619271</x:v>
      </x:c>
      <x:c r="AA2254" s="13">
        <x:f t="shared" si="212"/>
        <x:v>-2.6963077092389811E-3</x:v>
      </x:c>
      <x:c r="AB2254" s="13">
        <x:f t="shared" si="213"/>
        <x:v>1.3811698673856822E-2</x:v>
      </x:c>
      <x:c r="AC2254" s="13">
        <x:f t="shared" si="214"/>
        <x:v>7.28744939271255E-2</x:v>
      </x:c>
      <x:c r="AD2254" s="13">
        <x:f t="shared" si="215"/>
        <x:v>3.4116546525064656E-2</x:v>
      </x:c>
      <x:c r="AE2254" s="50" t="n">
        <x:f>IF(OR(NOT(ISNUMBER(Q2254)),NOT(ISNUMBER(R2254))),"",IF(Q2254&lt;R2254,1,0))</x:f>
        <x:v>0</x:v>
      </x:c>
      <x:c r="AF2254" s="50" t="n">
        <x:f>IFERROR(IF(AND(A2254=A2253,C2254=C2253+1,ISNUMBER(AE2253)),AE2253,""),"")</x:f>
        <x:v>0</x:v>
      </x:c>
      <x:c r="AG2254" s="52" t="n">
        <x:f>IFERROR(IF(AND(A2254=A2253,C2254=C2253+1,ISNUMBER(U2254),ISNUMBER(U2253),U2253&lt;&gt;0),U2254/U2253-1,""),"")</x:f>
        <x:v>-0.07787697322351006</x:v>
      </x:c>
      <x:c r="AH2254" s="50" t="n">
        <x:f>IF(AND(ISNUMBER(AE2254),ISNUMBER(AF2254),ISNUMBER(AG2254)),IF(AND(AE2254=1,AF2254=1,AG2254&lt;0),1,0),"")</x:f>
        <x:v>0</x:v>
      </x:c>
      <x:c r="AI2254" s="50" t="str">
        <x:f>IF(AND(A2254=A2255,C2255=C2254+1,ISNUMBER(AH2255)),C2255,"")</x:f>
      </x:c>
      <x:c r="AJ2254" s="50" t="str">
        <x:f>IF(AND(A2254=A2255,C2255=C2254+1,ISNUMBER(AH2255)),AH2255,"")</x:f>
      </x:c>
    </x:row>
    <x:row r="2255" ht="15">
      <x:c r="A2255" s="9" t="s">
        <x:v>162</x:v>
      </x:c>
      <x:c r="B2255" s="10">
        <x:v>39447</x:v>
      </x:c>
      <x:c r="C2255" s="9">
        <x:v>2007</x:v>
      </x:c>
      <x:c r="D2255" s="11">
        <x:v>704.05679999999995</x:v>
      </x:c>
      <x:c r="E2255" s="11">
        <x:v>219.48490000000001</x:v>
      </x:c>
      <x:c r="F2255" s="11">
        <x:v>113.4104</x:v>
      </x:c>
      <x:c r="G2255" s="11">
        <x:v>246.84620000000001</x:v>
      </x:c>
      <x:c r="H2255" s="11">
        <x:v>48.7744</x:v>
      </x:c>
      <x:c r="I2255" s="11">
        <x:v>457.2106</x:v>
      </x:c>
      <x:c r="J2255" s="11">
        <x:v>269.6472</x:v>
      </x:c>
      <x:c r="K2255" s="11">
        <x:v>16.654699999999998</x:v>
      </x:c>
      <x:c r="L2255" s="11">
        <x:v>97.945400000000006</x:v>
      </x:c>
      <x:c r="M2255" s="11">
        <x:v>0</x:v>
      </x:c>
      <x:c r="N2255" s="11">
        <x:v>48.7744</x:v>
      </x:c>
      <x:c r="O2255" s="11">
        <x:v>599.84370000000001</x:v>
      </x:c>
      <x:c r="P2255" s="11">
        <x:v>70.428600000000003</x:v>
      </x:c>
      <x:c r="Q2255" s="11">
        <x:v>95.238699999999994</x:v>
      </x:c>
      <x:c r="R2255" s="11">
        <x:v>14.005699999999999</x:v>
      </x:c>
      <x:c r="S2255" s="11">
        <x:v>96.039000000000001</x:v>
      </x:c>
      <x:c r="T2255" s="11">
        <x:v>71.429000000000002</x:v>
      </x:c>
      <x:c r="U2255" s="11">
        <x:v>672.75210000000004</x:v>
      </x:c>
      <x:c r="V2255" s="11">
        <x:v>18</x:v>
      </x:c>
      <x:c r="W2255" s="12">
        <x:v>0</x:v>
      </x:c>
      <x:c r="X2255" s="8">
        <x:v>0</x:v>
      </x:c>
      <x:c r="Y2255" s="13">
        <x:f t="shared" si="210"/>
        <x:v>1.9353154560781023</x:v>
      </x:c>
      <x:c r="Z2255" s="13">
        <x:f t="shared" si="211"/>
        <x:v>0.35060551932741796</x:v>
      </x:c>
      <x:c r="AA2255" s="13">
        <x:f t="shared" si="212"/>
        <x:v>0.13640802844315972</x:v>
      </x:c>
      <x:c r="AB2255" s="13">
        <x:f t="shared" si="213"/>
        <x:v>0.10003255419165046</x:v>
      </x:c>
      <x:c r="AC2255" s="13">
        <x:f t="shared" si="214"/>
        <x:v>0.28936641520104422</x:v>
      </x:c>
      <x:c r="AD2255" s="13">
        <x:f t="shared" si="215"/>
        <x:v>0.38299069052383278</x:v>
      </x:c>
      <x:c r="AE2255" s="50" t="n">
        <x:f>IF(OR(NOT(ISNUMBER(Q2255)),NOT(ISNUMBER(R2255))),"",IF(Q2255&lt;R2255,1,0))</x:f>
        <x:v>0</x:v>
      </x:c>
      <x:c r="AF2255" s="50" t="str">
        <x:f>IFERROR(IF(AND(A2255=A2254,C2255=C2254+1,ISNUMBER(AE2254)),AE2254,""),"")</x:f>
      </x:c>
      <x:c r="AG2255" s="52" t="str">
        <x:f>IFERROR(IF(AND(A2255=A2254,C2255=C2254+1,ISNUMBER(U2255),ISNUMBER(U2254),U2254&lt;&gt;0),U2255/U2254-1,""),"")</x:f>
      </x:c>
      <x:c r="AH2255" s="50" t="str">
        <x:f>IF(AND(ISNUMBER(AE2255),ISNUMBER(AF2255),ISNUMBER(AG2255)),IF(AND(AE2255=1,AF2255=1,AG2255&lt;0),1,0),"")</x:f>
      </x:c>
      <x:c r="AI2255" s="50" t="n">
        <x:f>IF(AND(A2255=A2256,C2256=C2255+1,ISNUMBER(AH2256)),C2256,"")</x:f>
        <x:v>2008</x:v>
      </x:c>
      <x:c r="AJ2255" s="50" t="n">
        <x:f>IF(AND(A2255=A2256,C2256=C2255+1,ISNUMBER(AH2256)),AH2256,"")</x:f>
        <x:v>0</x:v>
      </x:c>
    </x:row>
    <x:row r="2256" ht="15">
      <x:c r="A2256" s="9" t="s">
        <x:v>162</x:v>
      </x:c>
      <x:c r="B2256" s="10">
        <x:v>39813</x:v>
      </x:c>
      <x:c r="C2256" s="9">
        <x:v>2008</x:v>
      </x:c>
      <x:c r="D2256" s="11">
        <x:v>817.65750000000003</x:v>
      </x:c>
      <x:c r="E2256" s="11">
        <x:v>309.57299999999998</x:v>
      </x:c>
      <x:c r="F2256" s="11">
        <x:v>184.6652</x:v>
      </x:c>
      <x:c r="G2256" s="11">
        <x:v>424.86130000000003</x:v>
      </x:c>
      <x:c r="H2256" s="11">
        <x:v>142.1063</x:v>
      </x:c>
      <x:c r="I2256" s="11">
        <x:v>392.79629999999997</x:v>
      </x:c>
      <x:c r="J2256" s="11">
        <x:v>181.4588</x:v>
      </x:c>
      <x:c r="K2256" s="11">
        <x:v>48.972000000000001</x:v>
      </x:c>
      <x:c r="L2256" s="11">
        <x:v>146.62450000000001</x:v>
      </x:c>
      <x:c r="M2256" s="11">
        <x:v>22.8827</x:v>
      </x:c>
      <x:c r="N2256" s="11">
        <x:v>119.2235</x:v>
      </x:c>
      <x:c r="O2256" s="11">
        <x:v>741.67489999999998</x:v>
      </x:c>
      <x:c r="P2256" s="11">
        <x:v>112.5938</x:v>
      </x:c>
      <x:c r="Q2256" s="11">
        <x:v>135.55709999999999</x:v>
      </x:c>
      <x:c r="R2256" s="11">
        <x:v>9.6296999999999997</x:v>
      </x:c>
      <x:c r="S2256" s="11">
        <x:v>36.667099999999998</x:v>
      </x:c>
      <x:c r="T2256" s="11">
        <x:v>94.260300000000001</x:v>
      </x:c>
      <x:c r="U2256" s="11">
        <x:v>243.20419999999999</x:v>
      </x:c>
      <x:c r="V2256" s="11">
        <x:v>18</x:v>
      </x:c>
      <x:c r="W2256" s="12">
        <x:v>0</x:v>
      </x:c>
      <x:c r="X2256" s="8">
        <x:v>0</x:v>
      </x:c>
      <x:c r="Y2256" s="13">
        <x:f t="shared" si="210"/>
        <x:v>1.6764014010219574</x:v>
      </x:c>
      <x:c r="Z2256" s="13">
        <x:f t="shared" si="211"/>
        <x:v>0.51960790428755321</x:v>
      </x:c>
      <x:c r="AA2256" s="13">
        <x:f t="shared" si="212"/>
        <x:v>4.4844082027010082E-2</x:v>
      </x:c>
      <x:c r="AB2256" s="13">
        <x:f t="shared" si="213"/>
        <x:v>0.13770288904584133</x:v>
      </x:c>
      <x:c r="AC2256" s="13">
        <x:f t="shared" si="214"/>
        <x:v>0.22186134627936221</x:v>
      </x:c>
      <x:c r="AD2256" s="13">
        <x:f t="shared" si="215"/>
        <x:v>0.22192519484013781</x:v>
      </x:c>
      <x:c r="AE2256" s="50" t="n">
        <x:f>IF(OR(NOT(ISNUMBER(Q2256)),NOT(ISNUMBER(R2256))),"",IF(Q2256&lt;R2256,1,0))</x:f>
        <x:v>0</x:v>
      </x:c>
      <x:c r="AF2256" s="50" t="n">
        <x:f>IFERROR(IF(AND(A2256=A2255,C2256=C2255+1,ISNUMBER(AE2255)),AE2255,""),"")</x:f>
        <x:v>0</x:v>
      </x:c>
      <x:c r="AG2256" s="52" t="n">
        <x:f>IFERROR(IF(AND(A2256=A2255,C2256=C2255+1,ISNUMBER(U2256),ISNUMBER(U2255),U2255&lt;&gt;0),U2256/U2255-1,""),"")</x:f>
        <x:v>-0.6384935847840535</x:v>
      </x:c>
      <x:c r="AH2256" s="50" t="n">
        <x:f>IF(AND(ISNUMBER(AE2256),ISNUMBER(AF2256),ISNUMBER(AG2256)),IF(AND(AE2256=1,AF2256=1,AG2256&lt;0),1,0),"")</x:f>
        <x:v>0</x:v>
      </x:c>
      <x:c r="AI2256" s="50" t="n">
        <x:f>IF(AND(A2256=A2257,C2257=C2256+1,ISNUMBER(AH2257)),C2257,"")</x:f>
        <x:v>2009</x:v>
      </x:c>
      <x:c r="AJ2256" s="50" t="n">
        <x:f>IF(AND(A2256=A2257,C2257=C2256+1,ISNUMBER(AH2257)),AH2257,"")</x:f>
        <x:v>0</x:v>
      </x:c>
    </x:row>
    <x:row r="2257" ht="15">
      <x:c r="A2257" s="9" t="s">
        <x:v>162</x:v>
      </x:c>
      <x:c r="B2257" s="10">
        <x:v>40178</x:v>
      </x:c>
      <x:c r="C2257" s="9">
        <x:v>2009</x:v>
      </x:c>
      <x:c r="D2257" s="11">
        <x:v>745.55319999999995</x:v>
      </x:c>
      <x:c r="E2257" s="11">
        <x:v>236.8912</x:v>
      </x:c>
      <x:c r="F2257" s="11">
        <x:v>163.4178</x:v>
      </x:c>
      <x:c r="G2257" s="11">
        <x:v>456.82690000000002</x:v>
      </x:c>
      <x:c r="H2257" s="11">
        <x:v>135.48169999999999</x:v>
      </x:c>
      <x:c r="I2257" s="11">
        <x:v>288.72620000000001</x:v>
      </x:c>
      <x:c r="J2257" s="11">
        <x:v>65.722399999999993</x:v>
      </x:c>
      <x:c r="K2257" s="11">
        <x:v>28.904900000000001</x:v>
      </x:c>
      <x:c r="L2257" s="11">
        <x:v>105.285</x:v>
      </x:c>
      <x:c r="M2257" s="11">
        <x:v>17.924299999999999</x:v>
      </x:c>
      <x:c r="N2257" s="11">
        <x:v>117.5574</x:v>
      </x:c>
      <x:c r="O2257" s="11">
        <x:v>569.52409999999998</x:v>
      </x:c>
      <x:c r="P2257" s="11">
        <x:v>-40.870399999999997</x:v>
      </x:c>
      <x:c r="Q2257" s="11">
        <x:v>-20.200299999999999</x:v>
      </x:c>
      <x:c r="R2257" s="11">
        <x:v>3.1318000000000001</x:v>
      </x:c>
      <x:c r="S2257" s="11">
        <x:v>-57.938899999999997</x:v>
      </x:c>
      <x:c r="T2257" s="11">
        <x:v>21.296500000000002</x:v>
      </x:c>
      <x:c r="U2257" s="11">
        <x:v>383.54090000000002</x:v>
      </x:c>
      <x:c r="V2257" s="11">
        <x:v>18</x:v>
      </x:c>
      <x:c r="W2257" s="12">
        <x:v>0</x:v>
      </x:c>
      <x:c r="X2257" s="8">
        <x:v>0</x:v>
      </x:c>
      <x:c r="Y2257" s="13">
        <x:f t="shared" si="210"/>
        <x:v>1.4496046330326318</x:v>
      </x:c>
      <x:c r="Z2257" s="13">
        <x:f t="shared" si="211"/>
        <x:v>0.61273548286024393</x:v>
      </x:c>
      <x:c r="AA2257" s="13">
        <x:f t="shared" si="212"/>
        <x:v>-7.7712630030962251E-2</x:v>
      </x:c>
      <x:c r="AB2257" s="13">
        <x:f t="shared" si="213"/>
        <x:v>-5.4818891529135681E-2</x:v>
      </x:c>
      <x:c r="AC2257" s="13">
        <x:f t="shared" si="214"/>
        <x:v>4.6618314289285506E-2</x:v>
      </x:c>
      <x:c r="AD2257" s="13">
        <x:f t="shared" si="215"/>
        <x:v>8.8152528887274567E-2</x:v>
      </x:c>
      <x:c r="AE2257" s="50" t="n">
        <x:f>IF(OR(NOT(ISNUMBER(Q2257)),NOT(ISNUMBER(R2257))),"",IF(Q2257&lt;R2257,1,0))</x:f>
        <x:v>1</x:v>
      </x:c>
      <x:c r="AF2257" s="50" t="n">
        <x:f>IFERROR(IF(AND(A2257=A2256,C2257=C2256+1,ISNUMBER(AE2256)),AE2256,""),"")</x:f>
        <x:v>0</x:v>
      </x:c>
      <x:c r="AG2257" s="52" t="n">
        <x:f>IFERROR(IF(AND(A2257=A2256,C2257=C2256+1,ISNUMBER(U2257),ISNUMBER(U2256),U2256&lt;&gt;0),U2257/U2256-1,""),"")</x:f>
        <x:v>0.5770323867762155</x:v>
      </x:c>
      <x:c r="AH2257" s="50" t="n">
        <x:f>IF(AND(ISNUMBER(AE2257),ISNUMBER(AF2257),ISNUMBER(AG2257)),IF(AND(AE2257=1,AF2257=1,AG2257&lt;0),1,0),"")</x:f>
        <x:v>0</x:v>
      </x:c>
      <x:c r="AI2257" s="50" t="n">
        <x:f>IF(AND(A2257=A2258,C2258=C2257+1,ISNUMBER(AH2258)),C2258,"")</x:f>
        <x:v>2010</x:v>
      </x:c>
      <x:c r="AJ2257" s="50" t="n">
        <x:f>IF(AND(A2257=A2258,C2258=C2257+1,ISNUMBER(AH2258)),AH2258,"")</x:f>
        <x:v>0</x:v>
      </x:c>
    </x:row>
    <x:row r="2258" ht="15">
      <x:c r="A2258" s="9" t="s">
        <x:v>162</x:v>
      </x:c>
      <x:c r="B2258" s="10">
        <x:v>40543</x:v>
      </x:c>
      <x:c r="C2258" s="9">
        <x:v>2010</x:v>
      </x:c>
      <x:c r="D2258" s="11">
        <x:v>763.7</x:v>
      </x:c>
      <x:c r="E2258" s="11">
        <x:v>255.8</x:v>
      </x:c>
      <x:c r="F2258" s="11">
        <x:v>116.8</x:v>
      </x:c>
      <x:c r="G2258" s="11">
        <x:v>382.4</x:v>
      </x:c>
      <x:c r="H2258" s="11">
        <x:v>120.1</x:v>
      </x:c>
      <x:c r="I2258" s="11">
        <x:v>381.3</x:v>
      </x:c>
      <x:c r="J2258" s="11">
        <x:v>198.2</x:v>
      </x:c>
      <x:c r="K2258" s="11">
        <x:v>40.799999999999997</x:v>
      </x:c>
      <x:c r="L2258" s="11">
        <x:v>102.3</x:v>
      </x:c>
      <x:c r="M2258" s="11">
        <x:v>7</x:v>
      </x:c>
      <x:c r="N2258" s="11">
        <x:v>113.1</x:v>
      </x:c>
      <x:c r="O2258" s="11">
        <x:v>697.4</x:v>
      </x:c>
      <x:c r="P2258" s="11">
        <x:v>102.3</x:v>
      </x:c>
      <x:c r="Q2258" s="11">
        <x:v>123.7</x:v>
      </x:c>
      <x:c r="R2258" s="11">
        <x:v>3.7</x:v>
      </x:c>
      <x:c r="S2258" s="11">
        <x:v>74.099999999999994</x:v>
      </x:c>
      <x:c r="T2258" s="11">
        <x:v>59</x:v>
      </x:c>
      <x:c r="U2258" s="11">
        <x:v>1000.3</x:v>
      </x:c>
      <x:c r="V2258" s="11">
        <x:v>18</x:v>
      </x:c>
      <x:c r="W2258" s="12">
        <x:v>0</x:v>
      </x:c>
      <x:c r="X2258" s="8">
        <x:v>0</x:v>
      </x:c>
      <x:c r="Y2258" s="13">
        <x:f t="shared" si="210"/>
        <x:v>2.1900684931506853</x:v>
      </x:c>
      <x:c r="Z2258" s="13">
        <x:f t="shared" si="211"/>
        <x:v>0.50072017808039804</x:v>
      </x:c>
      <x:c r="AA2258" s="13">
        <x:f t="shared" si="212"/>
        <x:v>9.7027628649993439E-2</x:v>
      </x:c>
      <x:c r="AB2258" s="13">
        <x:f t="shared" si="213"/>
        <x:v>0.13395312295403952</x:v>
      </x:c>
      <x:c r="AC2258" s="13">
        <x:f t="shared" si="214"/>
        <x:v>0.15428870292887031</x:v>
      </x:c>
      <x:c r="AD2258" s="13">
        <x:f t="shared" si="215"/>
        <x:v>0.25952599188162889</x:v>
      </x:c>
      <x:c r="AE2258" s="50" t="n">
        <x:f>IF(OR(NOT(ISNUMBER(Q2258)),NOT(ISNUMBER(R2258))),"",IF(Q2258&lt;R2258,1,0))</x:f>
        <x:v>0</x:v>
      </x:c>
      <x:c r="AF2258" s="50" t="n">
        <x:f>IFERROR(IF(AND(A2258=A2257,C2258=C2257+1,ISNUMBER(AE2257)),AE2257,""),"")</x:f>
        <x:v>1</x:v>
      </x:c>
      <x:c r="AG2258" s="52" t="n">
        <x:f>IFERROR(IF(AND(A2258=A2257,C2258=C2257+1,ISNUMBER(U2258),ISNUMBER(U2257),U2257&lt;&gt;0),U2258/U2257-1,""),"")</x:f>
        <x:v>1.6080660498006858</x:v>
      </x:c>
      <x:c r="AH2258" s="50" t="n">
        <x:f>IF(AND(ISNUMBER(AE2258),ISNUMBER(AF2258),ISNUMBER(AG2258)),IF(AND(AE2258=1,AF2258=1,AG2258&lt;0),1,0),"")</x:f>
        <x:v>0</x:v>
      </x:c>
      <x:c r="AI2258" s="50" t="n">
        <x:f>IF(AND(A2258=A2259,C2259=C2258+1,ISNUMBER(AH2259)),C2259,"")</x:f>
        <x:v>2011</x:v>
      </x:c>
      <x:c r="AJ2258" s="50" t="n">
        <x:f>IF(AND(A2258=A2259,C2259=C2258+1,ISNUMBER(AH2259)),AH2259,"")</x:f>
        <x:v>0</x:v>
      </x:c>
    </x:row>
    <x:row r="2259" ht="15">
      <x:c r="A2259" s="9" t="s">
        <x:v>162</x:v>
      </x:c>
      <x:c r="B2259" s="10">
        <x:v>40908</x:v>
      </x:c>
      <x:c r="C2259" s="9">
        <x:v>2011</x:v>
      </x:c>
      <x:c r="D2259" s="11">
        <x:v>774.2</x:v>
      </x:c>
      <x:c r="E2259" s="11">
        <x:v>267.89999999999998</x:v>
      </x:c>
      <x:c r="F2259" s="11">
        <x:v>108</x:v>
      </x:c>
      <x:c r="G2259" s="11">
        <x:v>323.39999999999998</x:v>
      </x:c>
      <x:c r="H2259" s="11">
        <x:v>22</x:v>
      </x:c>
      <x:c r="I2259" s="11">
        <x:v>450.8</x:v>
      </x:c>
      <x:c r="J2259" s="11">
        <x:v>267.3</x:v>
      </x:c>
      <x:c r="K2259" s="11">
        <x:v>48.2</x:v>
      </x:c>
      <x:c r="L2259" s="11">
        <x:v>119.8</x:v>
      </x:c>
      <x:c r="M2259" s="11">
        <x:v>6.2</x:v>
      </x:c>
      <x:c r="N2259" s="11">
        <x:v>15.8</x:v>
      </x:c>
      <x:c r="O2259" s="11">
        <x:v>760.5</x:v>
      </x:c>
      <x:c r="P2259" s="11">
        <x:v>164.6</x:v>
      </x:c>
      <x:c r="Q2259" s="11">
        <x:v>184.5</x:v>
      </x:c>
      <x:c r="R2259" s="11">
        <x:v>4</x:v>
      </x:c>
      <x:c r="S2259" s="11">
        <x:v>124.1</x:v>
      </x:c>
      <x:c r="T2259" s="11">
        <x:v>145.6</x:v>
      </x:c>
      <x:c r="U2259" s="11">
        <x:v>957.4194</x:v>
      </x:c>
      <x:c r="V2259" s="11">
        <x:v>18</x:v>
      </x:c>
      <x:c r="W2259" s="12">
        <x:v>0</x:v>
      </x:c>
      <x:c r="X2259" s="8">
        <x:v>0</x:v>
      </x:c>
      <x:c r="Y2259" s="13">
        <x:f t="shared" si="210"/>
        <x:v>2.4805555555555552</x:v>
      </x:c>
      <x:c r="Z2259" s="13">
        <x:f t="shared" si="211"/>
        <x:v>0.41772151898734172</x:v>
      </x:c>
      <x:c r="AA2259" s="13">
        <x:f t="shared" si="212"/>
        <x:v>0.16029449754585376</x:v>
      </x:c>
      <x:c r="AB2259" s="13">
        <x:f t="shared" si="213"/>
        <x:v>0.21260656161198654</x:v>
      </x:c>
      <x:c r="AC2259" s="13">
        <x:f t="shared" si="214"/>
        <x:v>0.45021645021645024</x:v>
      </x:c>
      <x:c r="AD2259" s="13">
        <x:f t="shared" si="215"/>
        <x:v>0.34525962283647638</x:v>
      </x:c>
      <x:c r="AE2259" s="50" t="n">
        <x:f>IF(OR(NOT(ISNUMBER(Q2259)),NOT(ISNUMBER(R2259))),"",IF(Q2259&lt;R2259,1,0))</x:f>
        <x:v>0</x:v>
      </x:c>
      <x:c r="AF2259" s="50" t="n">
        <x:f>IFERROR(IF(AND(A2259=A2258,C2259=C2258+1,ISNUMBER(AE2258)),AE2258,""),"")</x:f>
        <x:v>0</x:v>
      </x:c>
      <x:c r="AG2259" s="52" t="n">
        <x:f>IFERROR(IF(AND(A2259=A2258,C2259=C2258+1,ISNUMBER(U2259),ISNUMBER(U2258),U2258&lt;&gt;0),U2259/U2258-1,""),"")</x:f>
        <x:v>-0.04286773967809654</x:v>
      </x:c>
      <x:c r="AH2259" s="50" t="n">
        <x:f>IF(AND(ISNUMBER(AE2259),ISNUMBER(AF2259),ISNUMBER(AG2259)),IF(AND(AE2259=1,AF2259=1,AG2259&lt;0),1,0),"")</x:f>
        <x:v>0</x:v>
      </x:c>
      <x:c r="AI2259" s="50" t="n">
        <x:f>IF(AND(A2259=A2260,C2260=C2259+1,ISNUMBER(AH2260)),C2260,"")</x:f>
        <x:v>2012</x:v>
      </x:c>
      <x:c r="AJ2259" s="50" t="n">
        <x:f>IF(AND(A2259=A2260,C2260=C2259+1,ISNUMBER(AH2260)),AH2260,"")</x:f>
        <x:v>0</x:v>
      </x:c>
    </x:row>
    <x:row r="2260" ht="15">
      <x:c r="A2260" s="9" t="s">
        <x:v>162</x:v>
      </x:c>
      <x:c r="B2260" s="10">
        <x:v>41274</x:v>
      </x:c>
      <x:c r="C2260" s="9">
        <x:v>2012</x:v>
      </x:c>
      <x:c r="D2260" s="11">
        <x:v>866.7</x:v>
      </x:c>
      <x:c r="E2260" s="11">
        <x:v>310.8</x:v>
      </x:c>
      <x:c r="F2260" s="11">
        <x:v>121.6</x:v>
      </x:c>
      <x:c r="G2260" s="11">
        <x:v>385.9</x:v>
      </x:c>
      <x:c r="H2260" s="11">
        <x:v>19.100000000000001</x:v>
      </x:c>
      <x:c r="I2260" s="11">
        <x:v>480.8</x:v>
      </x:c>
      <x:c r="J2260" s="11">
        <x:v>290.5</x:v>
      </x:c>
      <x:c r="K2260" s="11">
        <x:v>63.1</x:v>
      </x:c>
      <x:c r="L2260" s="11">
        <x:v>128.6</x:v>
      </x:c>
      <x:c r="M2260" s="11">
        <x:v>5.6</x:v>
      </x:c>
      <x:c r="N2260" s="11">
        <x:v>13.5</x:v>
      </x:c>
      <x:c r="O2260" s="11">
        <x:v>757</x:v>
      </x:c>
      <x:c r="P2260" s="11">
        <x:v>143.9</x:v>
      </x:c>
      <x:c r="Q2260" s="11">
        <x:v>165.2</x:v>
      </x:c>
      <x:c r="R2260" s="11">
        <x:v>3.4</x:v>
      </x:c>
      <x:c r="S2260" s="11">
        <x:v>100.3</x:v>
      </x:c>
      <x:c r="T2260" s="11">
        <x:v>107.4</x:v>
      </x:c>
      <x:c r="U2260" s="11">
        <x:v>1712.8081</x:v>
      </x:c>
      <x:c r="V2260" s="11">
        <x:v>18</x:v>
      </x:c>
      <x:c r="W2260" s="12">
        <x:v>0</x:v>
      </x:c>
      <x:c r="X2260" s="8">
        <x:v>0</x:v>
      </x:c>
      <x:c r="Y2260" s="13">
        <x:f t="shared" si="210"/>
        <x:v>2.5559210526315792</x:v>
      </x:c>
      <x:c r="Z2260" s="13">
        <x:f t="shared" si="211"/>
        <x:v>0.44525210568824269</x:v>
      </x:c>
      <x:c r="AA2260" s="13">
        <x:f t="shared" si="212"/>
        <x:v>0.11572631821853005</x:v>
      </x:c>
      <x:c r="AB2260" s="13">
        <x:f t="shared" si="213"/>
        <x:v>0.16603207568939657</x:v>
      </x:c>
      <x:c r="AC2260" s="13">
        <x:f t="shared" si="214"/>
        <x:v>0.27831044311997932</x:v>
      </x:c>
      <x:c r="AD2260" s="13">
        <x:f t="shared" si="215"/>
        <x:v>0.33517941617630087</x:v>
      </x:c>
      <x:c r="AE2260" s="50" t="n">
        <x:f>IF(OR(NOT(ISNUMBER(Q2260)),NOT(ISNUMBER(R2260))),"",IF(Q2260&lt;R2260,1,0))</x:f>
        <x:v>0</x:v>
      </x:c>
      <x:c r="AF2260" s="50" t="n">
        <x:f>IFERROR(IF(AND(A2260=A2259,C2260=C2259+1,ISNUMBER(AE2259)),AE2259,""),"")</x:f>
        <x:v>0</x:v>
      </x:c>
      <x:c r="AG2260" s="52" t="n">
        <x:f>IFERROR(IF(AND(A2260=A2259,C2260=C2259+1,ISNUMBER(U2260),ISNUMBER(U2259),U2259&lt;&gt;0),U2260/U2259-1,""),"")</x:f>
        <x:v>0.7889841170964365</x:v>
      </x:c>
      <x:c r="AH2260" s="50" t="n">
        <x:f>IF(AND(ISNUMBER(AE2260),ISNUMBER(AF2260),ISNUMBER(AG2260)),IF(AND(AE2260=1,AF2260=1,AG2260&lt;0),1,0),"")</x:f>
        <x:v>0</x:v>
      </x:c>
      <x:c r="AI2260" s="50" t="n">
        <x:f>IF(AND(A2260=A2261,C2261=C2260+1,ISNUMBER(AH2261)),C2261,"")</x:f>
        <x:v>2013</x:v>
      </x:c>
      <x:c r="AJ2260" s="50" t="n">
        <x:f>IF(AND(A2260=A2261,C2261=C2260+1,ISNUMBER(AH2261)),AH2261,"")</x:f>
        <x:v>0</x:v>
      </x:c>
    </x:row>
    <x:row r="2261" ht="15">
      <x:c r="A2261" s="9" t="s">
        <x:v>162</x:v>
      </x:c>
      <x:c r="B2261" s="10">
        <x:v>41639</x:v>
      </x:c>
      <x:c r="C2261" s="9">
        <x:v>2013</x:v>
      </x:c>
      <x:c r="D2261" s="11">
        <x:v>912.7</x:v>
      </x:c>
      <x:c r="E2261" s="11">
        <x:v>319.39999999999998</x:v>
      </x:c>
      <x:c r="F2261" s="11">
        <x:v>140.30000000000001</x:v>
      </x:c>
      <x:c r="G2261" s="11">
        <x:v>367.2</x:v>
      </x:c>
      <x:c r="H2261" s="11">
        <x:v>10.4</x:v>
      </x:c>
      <x:c r="I2261" s="11">
        <x:v>545.5</x:v>
      </x:c>
      <x:c r="J2261" s="11">
        <x:v>353.2</x:v>
      </x:c>
      <x:c r="K2261" s="11">
        <x:v>64.5</x:v>
      </x:c>
      <x:c r="L2261" s="11">
        <x:v>128.30000000000001</x:v>
      </x:c>
      <x:c r="M2261" s="11">
        <x:v>8.6999999999999993</x:v>
      </x:c>
      <x:c r="N2261" s="11">
        <x:v>1.7</x:v>
      </x:c>
      <x:c r="O2261" s="11">
        <x:v>776.8</x:v>
      </x:c>
      <x:c r="P2261" s="11">
        <x:v>144.9</x:v>
      </x:c>
      <x:c r="Q2261" s="11">
        <x:v>168.8</x:v>
      </x:c>
      <x:c r="R2261" s="11">
        <x:v>2.5</x:v>
      </x:c>
      <x:c r="S2261" s="11">
        <x:v>106.7</x:v>
      </x:c>
      <x:c r="T2261" s="11">
        <x:v>133.6</x:v>
      </x:c>
      <x:c r="U2261" s="11">
        <x:v>2043.9072000000001</x:v>
      </x:c>
      <x:c r="V2261" s="11">
        <x:v>18</x:v>
      </x:c>
      <x:c r="W2261" s="12">
        <x:v>0</x:v>
      </x:c>
      <x:c r="X2261" s="8">
        <x:v>0</x:v>
      </x:c>
      <x:c r="Y2261" s="13">
        <x:f t="shared" si="210"/>
        <x:v>2.2765502494654308</x:v>
      </x:c>
      <x:c r="Z2261" s="13">
        <x:f t="shared" si="211"/>
        <x:v>0.40232277856908072</x:v>
      </x:c>
      <x:c r="AA2261" s="13">
        <x:f t="shared" si="212"/>
        <x:v>0.11690588364194149</x:v>
      </x:c>
      <x:c r="AB2261" s="13">
        <x:f t="shared" si="213"/>
        <x:v>0.15875972389613235</x:v>
      </x:c>
      <x:c r="AC2261" s="13">
        <x:f t="shared" si="214"/>
        <x:v>0.36383442265795207</x:v>
      </x:c>
      <x:c r="AD2261" s="13">
        <x:f t="shared" si="215"/>
        <x:v>0.38698367481100032</x:v>
      </x:c>
      <x:c r="AE2261" s="50" t="n">
        <x:f>IF(OR(NOT(ISNUMBER(Q2261)),NOT(ISNUMBER(R2261))),"",IF(Q2261&lt;R2261,1,0))</x:f>
        <x:v>0</x:v>
      </x:c>
      <x:c r="AF2261" s="50" t="n">
        <x:f>IFERROR(IF(AND(A2261=A2260,C2261=C2260+1,ISNUMBER(AE2260)),AE2260,""),"")</x:f>
        <x:v>0</x:v>
      </x:c>
      <x:c r="AG2261" s="52" t="n">
        <x:f>IFERROR(IF(AND(A2261=A2260,C2261=C2260+1,ISNUMBER(U2261),ISNUMBER(U2260),U2260&lt;&gt;0),U2261/U2260-1,""),"")</x:f>
        <x:v>0.19330776168094954</x:v>
      </x:c>
      <x:c r="AH2261" s="50" t="n">
        <x:f>IF(AND(ISNUMBER(AE2261),ISNUMBER(AF2261),ISNUMBER(AG2261)),IF(AND(AE2261=1,AF2261=1,AG2261&lt;0),1,0),"")</x:f>
        <x:v>0</x:v>
      </x:c>
      <x:c r="AI2261" s="50" t="n">
        <x:f>IF(AND(A2261=A2262,C2262=C2261+1,ISNUMBER(AH2262)),C2262,"")</x:f>
        <x:v>2014</x:v>
      </x:c>
      <x:c r="AJ2261" s="50" t="n">
        <x:f>IF(AND(A2261=A2262,C2262=C2261+1,ISNUMBER(AH2262)),AH2262,"")</x:f>
        <x:v>0</x:v>
      </x:c>
    </x:row>
    <x:row r="2262" ht="15">
      <x:c r="A2262" s="9" t="s">
        <x:v>162</x:v>
      </x:c>
      <x:c r="B2262" s="10">
        <x:v>42004</x:v>
      </x:c>
      <x:c r="C2262" s="9">
        <x:v>2014</x:v>
      </x:c>
      <x:c r="D2262" s="11">
        <x:v>974.4</x:v>
      </x:c>
      <x:c r="E2262" s="11">
        <x:v>333.3</x:v>
      </x:c>
      <x:c r="F2262" s="11">
        <x:v>142.1</x:v>
      </x:c>
      <x:c r="G2262" s="11">
        <x:v>330.3</x:v>
      </x:c>
      <x:c r="H2262" s="11">
        <x:v>9.5</x:v>
      </x:c>
      <x:c r="I2262" s="11">
        <x:v>644.1</x:v>
      </x:c>
      <x:c r="J2262" s="11">
        <x:v>464.6</x:v>
      </x:c>
      <x:c r="K2262" s="11">
        <x:v>73.7</x:v>
      </x:c>
      <x:c r="L2262" s="11">
        <x:v>137.5</x:v>
      </x:c>
      <x:c r="M2262" s="11">
        <x:v>8.1</x:v>
      </x:c>
      <x:c r="N2262" s="11">
        <x:v>1.4</x:v>
      </x:c>
      <x:c r="O2262" s="11">
        <x:v>790.4</x:v>
      </x:c>
      <x:c r="P2262" s="11">
        <x:v>156.4</x:v>
      </x:c>
      <x:c r="Q2262" s="11">
        <x:v>181.6</x:v>
      </x:c>
      <x:c r="R2262" s="11">
        <x:v>1.6</x:v>
      </x:c>
      <x:c r="S2262" s="11">
        <x:v>175.4</x:v>
      </x:c>
      <x:c r="T2262" s="11">
        <x:v>113.4</x:v>
      </x:c>
      <x:c r="U2262" s="11">
        <x:v>1883.0663</x:v>
      </x:c>
      <x:c r="V2262" s="11">
        <x:v>18</x:v>
      </x:c>
      <x:c r="W2262" s="12">
        <x:v>0</x:v>
      </x:c>
      <x:c r="X2262" s="8">
        <x:v>0</x:v>
      </x:c>
      <x:c r="Y2262" s="13">
        <x:f t="shared" si="210"/>
        <x:v>2.3455313159746658</x:v>
      </x:c>
      <x:c r="Z2262" s="13">
        <x:f t="shared" si="211"/>
        <x:v>0.33897783251231528</x:v>
      </x:c>
      <x:c r="AA2262" s="13">
        <x:f t="shared" si="212"/>
        <x:v>0.18000821018062399</x:v>
      </x:c>
      <x:c r="AB2262" s="13">
        <x:f t="shared" si="213"/>
        <x:v>0.16050903119868637</x:v>
      </x:c>
      <x:c r="AC2262" s="13">
        <x:f t="shared" si="214"/>
        <x:v>0.34332425068119893</x:v>
      </x:c>
      <x:c r="AD2262" s="13">
        <x:f t="shared" si="215"/>
        <x:v>0.47680623973727426</x:v>
      </x:c>
      <x:c r="AE2262" s="50" t="n">
        <x:f>IF(OR(NOT(ISNUMBER(Q2262)),NOT(ISNUMBER(R2262))),"",IF(Q2262&lt;R2262,1,0))</x:f>
        <x:v>0</x:v>
      </x:c>
      <x:c r="AF2262" s="50" t="n">
        <x:f>IFERROR(IF(AND(A2262=A2261,C2262=C2261+1,ISNUMBER(AE2261)),AE2261,""),"")</x:f>
        <x:v>0</x:v>
      </x:c>
      <x:c r="AG2262" s="52" t="n">
        <x:f>IFERROR(IF(AND(A2262=A2261,C2262=C2261+1,ISNUMBER(U2262),ISNUMBER(U2261),U2261&lt;&gt;0),U2262/U2261-1,""),"")</x:f>
        <x:v>-0.07869285846245866</x:v>
      </x:c>
      <x:c r="AH2262" s="50" t="n">
        <x:f>IF(AND(ISNUMBER(AE2262),ISNUMBER(AF2262),ISNUMBER(AG2262)),IF(AND(AE2262=1,AF2262=1,AG2262&lt;0),1,0),"")</x:f>
        <x:v>0</x:v>
      </x:c>
      <x:c r="AI2262" s="50" t="n">
        <x:f>IF(AND(A2262=A2263,C2263=C2262+1,ISNUMBER(AH2263)),C2263,"")</x:f>
        <x:v>2015</x:v>
      </x:c>
      <x:c r="AJ2262" s="50" t="n">
        <x:f>IF(AND(A2262=A2263,C2263=C2262+1,ISNUMBER(AH2263)),AH2263,"")</x:f>
        <x:v>0</x:v>
      </x:c>
    </x:row>
    <x:row r="2263" ht="15">
      <x:c r="A2263" s="9" t="s">
        <x:v>162</x:v>
      </x:c>
      <x:c r="B2263" s="10">
        <x:v>42369</x:v>
      </x:c>
      <x:c r="C2263" s="9">
        <x:v>2015</x:v>
      </x:c>
      <x:c r="D2263" s="11">
        <x:v>919.7</x:v>
      </x:c>
      <x:c r="E2263" s="11">
        <x:v>297.8</x:v>
      </x:c>
      <x:c r="F2263" s="11">
        <x:v>95</x:v>
      </x:c>
      <x:c r="G2263" s="11">
        <x:v>265.89999999999998</x:v>
      </x:c>
      <x:c r="H2263" s="11">
        <x:v>5.0999999999999996</x:v>
      </x:c>
      <x:c r="I2263" s="11">
        <x:v>653.79999999999995</x:v>
      </x:c>
      <x:c r="J2263" s="11">
        <x:v>496.2</x:v>
      </x:c>
      <x:c r="K2263" s="11">
        <x:v>79.099999999999994</x:v>
      </x:c>
      <x:c r="L2263" s="11">
        <x:v>126.7</x:v>
      </x:c>
      <x:c r="M2263" s="11">
        <x:v>5.0999999999999996</x:v>
      </x:c>
      <x:c r="N2263" s="11">
        <x:v>0</x:v>
      </x:c>
      <x:c r="O2263" s="11">
        <x:v>677.2</x:v>
      </x:c>
      <x:c r="P2263" s="11">
        <x:v>127.1</x:v>
      </x:c>
      <x:c r="Q2263" s="11">
        <x:v>154</x:v>
      </x:c>
      <x:c r="R2263" s="11">
        <x:v>1.2</x:v>
      </x:c>
      <x:c r="S2263" s="11">
        <x:v>94.6</x:v>
      </x:c>
      <x:c r="T2263" s="11">
        <x:v>111.8</x:v>
      </x:c>
      <x:c r="U2263" s="11">
        <x:v>1559.9808</x:v>
      </x:c>
      <x:c r="V2263" s="11">
        <x:v>18</x:v>
      </x:c>
      <x:c r="W2263" s="12">
        <x:v>0</x:v>
      </x:c>
      <x:c r="X2263" s="8">
        <x:v>0</x:v>
      </x:c>
      <x:c r="Y2263" s="13">
        <x:f t="shared" si="210"/>
        <x:v>3.1347368421052635</x:v>
      </x:c>
      <x:c r="Z2263" s="13">
        <x:f t="shared" si="211"/>
        <x:v>0.28911601609220394</x:v>
      </x:c>
      <x:c r="AA2263" s="13">
        <x:f t="shared" si="212"/>
        <x:v>0.10285962813961073</x:v>
      </x:c>
      <x:c r="AB2263" s="13">
        <x:f t="shared" si="213"/>
        <x:v>0.13819723822985755</x:v>
      </x:c>
      <x:c r="AC2263" s="13">
        <x:f t="shared" si="214"/>
        <x:v>0.42045881910492666</x:v>
      </x:c>
      <x:c r="AD2263" s="13">
        <x:f t="shared" si="215"/>
        <x:v>0.53952375774709138</x:v>
      </x:c>
      <x:c r="AE2263" s="50" t="n">
        <x:f>IF(OR(NOT(ISNUMBER(Q2263)),NOT(ISNUMBER(R2263))),"",IF(Q2263&lt;R2263,1,0))</x:f>
        <x:v>0</x:v>
      </x:c>
      <x:c r="AF2263" s="50" t="n">
        <x:f>IFERROR(IF(AND(A2263=A2262,C2263=C2262+1,ISNUMBER(AE2262)),AE2262,""),"")</x:f>
        <x:v>0</x:v>
      </x:c>
      <x:c r="AG2263" s="52" t="n">
        <x:f>IFERROR(IF(AND(A2263=A2262,C2263=C2262+1,ISNUMBER(U2263),ISNUMBER(U2262),U2262&lt;&gt;0),U2263/U2262-1,""),"")</x:f>
        <x:v>-0.17157415009763588</x:v>
      </x:c>
      <x:c r="AH2263" s="50" t="n">
        <x:f>IF(AND(ISNUMBER(AE2263),ISNUMBER(AF2263),ISNUMBER(AG2263)),IF(AND(AE2263=1,AF2263=1,AG2263&lt;0),1,0),"")</x:f>
        <x:v>0</x:v>
      </x:c>
      <x:c r="AI2263" s="50" t="n">
        <x:f>IF(AND(A2263=A2264,C2264=C2263+1,ISNUMBER(AH2264)),C2264,"")</x:f>
        <x:v>2016</x:v>
      </x:c>
      <x:c r="AJ2263" s="50" t="n">
        <x:f>IF(AND(A2263=A2264,C2264=C2263+1,ISNUMBER(AH2264)),AH2264,"")</x:f>
        <x:v>0</x:v>
      </x:c>
    </x:row>
    <x:row r="2264" ht="15">
      <x:c r="A2264" s="9" t="s">
        <x:v>162</x:v>
      </x:c>
      <x:c r="B2264" s="10">
        <x:v>42735</x:v>
      </x:c>
      <x:c r="C2264" s="9">
        <x:v>2016</x:v>
      </x:c>
      <x:c r="D2264" s="11">
        <x:v>916.2</x:v>
      </x:c>
      <x:c r="E2264" s="11">
        <x:v>299.89999999999998</x:v>
      </x:c>
      <x:c r="F2264" s="11">
        <x:v>120.5</x:v>
      </x:c>
      <x:c r="G2264" s="11">
        <x:v>289.10000000000002</x:v>
      </x:c>
      <x:c r="H2264" s="11">
        <x:v>5.0999999999999996</x:v>
      </x:c>
      <x:c r="I2264" s="11">
        <x:v>627.1</x:v>
      </x:c>
      <x:c r="J2264" s="11">
        <x:v>486.6</x:v>
      </x:c>
      <x:c r="K2264" s="11">
        <x:v>82.6</x:v>
      </x:c>
      <x:c r="L2264" s="11">
        <x:v>121.3</x:v>
      </x:c>
      <x:c r="M2264" s="11">
        <x:v>5</x:v>
      </x:c>
      <x:c r="N2264" s="11">
        <x:v>0.1</x:v>
      </x:c>
      <x:c r="O2264" s="11">
        <x:v>616.6</x:v>
      </x:c>
      <x:c r="P2264" s="11">
        <x:v>85.1</x:v>
      </x:c>
      <x:c r="Q2264" s="11">
        <x:v>113.1</x:v>
      </x:c>
      <x:c r="R2264" s="11">
        <x:v>0.8</x:v>
      </x:c>
      <x:c r="S2264" s="11">
        <x:v>68.099999999999994</x:v>
      </x:c>
      <x:c r="T2264" s="11">
        <x:v>118</x:v>
      </x:c>
      <x:c r="U2264" s="11">
        <x:v>1586.7435</x:v>
      </x:c>
      <x:c r="V2264" s="11">
        <x:v>18</x:v>
      </x:c>
      <x:c r="W2264" s="12">
        <x:v>0</x:v>
      </x:c>
      <x:c r="X2264" s="8">
        <x:v>0</x:v>
      </x:c>
      <x:c r="Y2264" s="13">
        <x:f t="shared" si="210"/>
        <x:v>2.4887966804979249</x:v>
      </x:c>
      <x:c r="Z2264" s="13">
        <x:f t="shared" si="211"/>
        <x:v>0.3155424579786073</x:v>
      </x:c>
      <x:c r="AA2264" s="13">
        <x:f t="shared" si="212"/>
        <x:v>7.4328749181401435E-2</x:v>
      </x:c>
      <x:c r="AB2264" s="13">
        <x:f t="shared" si="213"/>
        <x:v>9.2883649858109568E-2</x:v>
      </x:c>
      <x:c r="AC2264" s="13">
        <x:f t="shared" si="214"/>
        <x:v>0.4081632653061224</x:v>
      </x:c>
      <x:c r="AD2264" s="13">
        <x:f t="shared" si="215"/>
        <x:v>0.53110674525212831</x:v>
      </x:c>
      <x:c r="AE2264" s="50" t="n">
        <x:f>IF(OR(NOT(ISNUMBER(Q2264)),NOT(ISNUMBER(R2264))),"",IF(Q2264&lt;R2264,1,0))</x:f>
        <x:v>0</x:v>
      </x:c>
      <x:c r="AF2264" s="50" t="n">
        <x:f>IFERROR(IF(AND(A2264=A2263,C2264=C2263+1,ISNUMBER(AE2263)),AE2263,""),"")</x:f>
        <x:v>0</x:v>
      </x:c>
      <x:c r="AG2264" s="52" t="n">
        <x:f>IFERROR(IF(AND(A2264=A2263,C2264=C2263+1,ISNUMBER(U2264),ISNUMBER(U2263),U2263&lt;&gt;0),U2264/U2263-1,""),"")</x:f>
        <x:v>0.017155788071237854</x:v>
      </x:c>
      <x:c r="AH2264" s="50" t="n">
        <x:f>IF(AND(ISNUMBER(AE2264),ISNUMBER(AF2264),ISNUMBER(AG2264)),IF(AND(AE2264=1,AF2264=1,AG2264&lt;0),1,0),"")</x:f>
        <x:v>0</x:v>
      </x:c>
      <x:c r="AI2264" s="50" t="n">
        <x:f>IF(AND(A2264=A2265,C2265=C2264+1,ISNUMBER(AH2265)),C2265,"")</x:f>
        <x:v>2017</x:v>
      </x:c>
      <x:c r="AJ2264" s="50" t="n">
        <x:f>IF(AND(A2264=A2265,C2265=C2264+1,ISNUMBER(AH2265)),AH2265,"")</x:f>
        <x:v>0</x:v>
      </x:c>
    </x:row>
    <x:row r="2265" ht="15">
      <x:c r="A2265" s="9" t="s">
        <x:v>162</x:v>
      </x:c>
      <x:c r="B2265" s="10">
        <x:v>43100</x:v>
      </x:c>
      <x:c r="C2265" s="9">
        <x:v>2017</x:v>
      </x:c>
      <x:c r="D2265" s="11">
        <x:v>1339.7</x:v>
      </x:c>
      <x:c r="E2265" s="11">
        <x:v>328.4</x:v>
      </x:c>
      <x:c r="F2265" s="11">
        <x:v>145.30000000000001</x:v>
      </x:c>
      <x:c r="G2265" s="11">
        <x:v>637.4</x:v>
      </x:c>
      <x:c r="H2265" s="11">
        <x:v>346.1</x:v>
      </x:c>
      <x:c r="I2265" s="11">
        <x:v>702.3</x:v>
      </x:c>
      <x:c r="J2265" s="11">
        <x:v>537</x:v>
      </x:c>
      <x:c r="K2265" s="11">
        <x:v>55</x:v>
      </x:c>
      <x:c r="L2265" s="11">
        <x:v>143.6</x:v>
      </x:c>
      <x:c r="M2265" s="11">
        <x:v>2.7</x:v>
      </x:c>
      <x:c r="N2265" s="11">
        <x:v>343.4</x:v>
      </x:c>
      <x:c r="O2265" s="11">
        <x:v>782.7</x:v>
      </x:c>
      <x:c r="P2265" s="11">
        <x:v>91.4</x:v>
      </x:c>
      <x:c r="Q2265" s="11">
        <x:v>131.1</x:v>
      </x:c>
      <x:c r="R2265" s="11">
        <x:v>9.6999999999999993</x:v>
      </x:c>
      <x:c r="S2265" s="11">
        <x:v>117.6</x:v>
      </x:c>
      <x:c r="T2265" s="11">
        <x:v>114.8</x:v>
      </x:c>
      <x:c r="U2265" s="11">
        <x:v>1807.6327000000001</x:v>
      </x:c>
      <x:c r="V2265" s="11">
        <x:v>18</x:v>
      </x:c>
      <x:c r="W2265" s="12">
        <x:v>0</x:v>
      </x:c>
      <x:c r="X2265" s="8">
        <x:v>0</x:v>
      </x:c>
      <x:c r="Y2265" s="13">
        <x:f t="shared" si="210"/>
        <x:v>2.2601514108740535</x:v>
      </x:c>
      <x:c r="Z2265" s="13">
        <x:f t="shared" si="211"/>
        <x:v>0.4757781592893931</x:v>
      </x:c>
      <x:c r="AA2265" s="13">
        <x:f t="shared" si="212"/>
        <x:v>8.7780846458162268E-2</x:v>
      </x:c>
      <x:c r="AB2265" s="13">
        <x:f t="shared" si="213"/>
        <x:v>6.8224229305068301E-2</x:v>
      </x:c>
      <x:c r="AC2265" s="13">
        <x:f t="shared" si="214"/>
        <x:v>0.18010668340131786</x:v>
      </x:c>
      <x:c r="AD2265" s="13">
        <x:f t="shared" si="215"/>
        <x:v>0.40083600806150632</x:v>
      </x:c>
      <x:c r="AE2265" s="50" t="n">
        <x:f>IF(OR(NOT(ISNUMBER(Q2265)),NOT(ISNUMBER(R2265))),"",IF(Q2265&lt;R2265,1,0))</x:f>
        <x:v>0</x:v>
      </x:c>
      <x:c r="AF2265" s="50" t="n">
        <x:f>IFERROR(IF(AND(A2265=A2264,C2265=C2264+1,ISNUMBER(AE2264)),AE2264,""),"")</x:f>
        <x:v>0</x:v>
      </x:c>
      <x:c r="AG2265" s="52" t="n">
        <x:f>IFERROR(IF(AND(A2265=A2264,C2265=C2264+1,ISNUMBER(U2265),ISNUMBER(U2264),U2264&lt;&gt;0),U2265/U2264-1,""),"")</x:f>
        <x:v>0.13920914123801365</x:v>
      </x:c>
      <x:c r="AH2265" s="50" t="n">
        <x:f>IF(AND(ISNUMBER(AE2265),ISNUMBER(AF2265),ISNUMBER(AG2265)),IF(AND(AE2265=1,AF2265=1,AG2265&lt;0),1,0),"")</x:f>
        <x:v>0</x:v>
      </x:c>
      <x:c r="AI2265" s="50" t="n">
        <x:f>IF(AND(A2265=A2266,C2266=C2265+1,ISNUMBER(AH2266)),C2266,"")</x:f>
        <x:v>2018</x:v>
      </x:c>
      <x:c r="AJ2265" s="50" t="n">
        <x:f>IF(AND(A2265=A2266,C2266=C2265+1,ISNUMBER(AH2266)),AH2266,"")</x:f>
        <x:v>0</x:v>
      </x:c>
    </x:row>
    <x:row r="2266" ht="15">
      <x:c r="A2266" s="9" t="s">
        <x:v>162</x:v>
      </x:c>
      <x:c r="B2266" s="10">
        <x:v>43465</x:v>
      </x:c>
      <x:c r="C2266" s="9">
        <x:v>2018</x:v>
      </x:c>
      <x:c r="D2266" s="11">
        <x:v>1934.7</x:v>
      </x:c>
      <x:c r="E2266" s="11">
        <x:v>423.6</x:v>
      </x:c>
      <x:c r="F2266" s="11">
        <x:v>167.9</x:v>
      </x:c>
      <x:c r="G2266" s="11">
        <x:v>1019.1</x:v>
      </x:c>
      <x:c r="H2266" s="11">
        <x:v>588.6</x:v>
      </x:c>
      <x:c r="I2266" s="11">
        <x:v>915.6</x:v>
      </x:c>
      <x:c r="J2266" s="11">
        <x:v>540.4</x:v>
      </x:c>
      <x:c r="K2266" s="11">
        <x:v>96.1</x:v>
      </x:c>
      <x:c r="L2266" s="11">
        <x:v>188.7</x:v>
      </x:c>
      <x:c r="M2266" s="11">
        <x:v>2.8</x:v>
      </x:c>
      <x:c r="N2266" s="11">
        <x:v>585.79999999999995</x:v>
      </x:c>
      <x:c r="O2266" s="11">
        <x:v>822.2</x:v>
      </x:c>
      <x:c r="P2266" s="11">
        <x:v>84.9</x:v>
      </x:c>
      <x:c r="Q2266" s="11">
        <x:v>130.80000000000001</x:v>
      </x:c>
      <x:c r="R2266" s="11">
        <x:v>16.8</x:v>
      </x:c>
      <x:c r="S2266" s="11">
        <x:v>41.4</x:v>
      </x:c>
      <x:c r="T2266" s="11">
        <x:v>84.3</x:v>
      </x:c>
      <x:c r="U2266" s="11">
        <x:v>1347.1217999999999</x:v>
      </x:c>
      <x:c r="V2266" s="11">
        <x:v>18</x:v>
      </x:c>
      <x:c r="W2266" s="12">
        <x:v>0</x:v>
      </x:c>
      <x:c r="X2266" s="8">
        <x:v>0</x:v>
      </x:c>
      <x:c r="Y2266" s="13">
        <x:f t="shared" si="210"/>
        <x:v>2.5229303156640857</x:v>
      </x:c>
      <x:c r="Z2266" s="13">
        <x:f t="shared" si="211"/>
        <x:v>0.52674833307489533</x:v>
      </x:c>
      <x:c r="AA2266" s="13">
        <x:f t="shared" si="212"/>
        <x:v>2.1398666459916265E-2</x:v>
      </x:c>
      <x:c r="AB2266" s="13">
        <x:f t="shared" si="213"/>
        <x:v>4.3882772522871767E-2</x:v>
      </x:c>
      <x:c r="AC2266" s="13">
        <x:f t="shared" si="214"/>
        <x:v>8.2720047100382679E-2</x:v>
      </x:c>
      <x:c r="AD2266" s="13">
        <x:f t="shared" si="215"/>
        <x:v>0.27931979118209538</x:v>
      </x:c>
      <x:c r="AE2266" s="50" t="n">
        <x:f>IF(OR(NOT(ISNUMBER(Q2266)),NOT(ISNUMBER(R2266))),"",IF(Q2266&lt;R2266,1,0))</x:f>
        <x:v>0</x:v>
      </x:c>
      <x:c r="AF2266" s="50" t="n">
        <x:f>IFERROR(IF(AND(A2266=A2265,C2266=C2265+1,ISNUMBER(AE2265)),AE2265,""),"")</x:f>
        <x:v>0</x:v>
      </x:c>
      <x:c r="AG2266" s="52" t="n">
        <x:f>IFERROR(IF(AND(A2266=A2265,C2266=C2265+1,ISNUMBER(U2266),ISNUMBER(U2265),U2265&lt;&gt;0),U2266/U2265-1,""),"")</x:f>
        <x:v>-0.25475911118447914</x:v>
      </x:c>
      <x:c r="AH2266" s="50" t="n">
        <x:f>IF(AND(ISNUMBER(AE2266),ISNUMBER(AF2266),ISNUMBER(AG2266)),IF(AND(AE2266=1,AF2266=1,AG2266&lt;0),1,0),"")</x:f>
        <x:v>0</x:v>
      </x:c>
      <x:c r="AI2266" s="50" t="n">
        <x:f>IF(AND(A2266=A2267,C2267=C2266+1,ISNUMBER(AH2267)),C2267,"")</x:f>
        <x:v>2019</x:v>
      </x:c>
      <x:c r="AJ2266" s="50" t="n">
        <x:f>IF(AND(A2266=A2267,C2267=C2266+1,ISNUMBER(AH2267)),AH2267,"")</x:f>
        <x:v>0</x:v>
      </x:c>
    </x:row>
    <x:row r="2267" ht="15">
      <x:c r="A2267" s="9" t="s">
        <x:v>162</x:v>
      </x:c>
      <x:c r="B2267" s="10">
        <x:v>43830</x:v>
      </x:c>
      <x:c r="C2267" s="9">
        <x:v>2019</x:v>
      </x:c>
      <x:c r="D2267" s="11">
        <x:v>1905.2</x:v>
      </x:c>
      <x:c r="E2267" s="11">
        <x:v>393.1</x:v>
      </x:c>
      <x:c r="F2267" s="11">
        <x:v>175.5</x:v>
      </x:c>
      <x:c r="G2267" s="11">
        <x:v>999</x:v>
      </x:c>
      <x:c r="H2267" s="11">
        <x:v>599.9</x:v>
      </x:c>
      <x:c r="I2267" s="11">
        <x:v>906.2</x:v>
      </x:c>
      <x:c r="J2267" s="11">
        <x:v>525.29999999999995</x:v>
      </x:c>
      <x:c r="K2267" s="11">
        <x:v>103.9</x:v>
      </x:c>
      <x:c r="L2267" s="11">
        <x:v>168.7</x:v>
      </x:c>
      <x:c r="M2267" s="11">
        <x:v>9.3000000000000007</x:v>
      </x:c>
      <x:c r="N2267" s="11">
        <x:v>590.6</x:v>
      </x:c>
      <x:c r="O2267" s="11">
        <x:v>873.6</x:v>
      </x:c>
      <x:c r="P2267" s="11">
        <x:v>100.9</x:v>
      </x:c>
      <x:c r="Q2267" s="11">
        <x:v>171</x:v>
      </x:c>
      <x:c r="R2267" s="11">
        <x:v>23.7</x:v>
      </x:c>
      <x:c r="S2267" s="11">
        <x:v>46.4</x:v>
      </x:c>
      <x:c r="T2267" s="11">
        <x:v>143.80000000000001</x:v>
      </x:c>
      <x:c r="U2267" s="11">
        <x:v>1378.2039</x:v>
      </x:c>
      <x:c r="V2267" s="11">
        <x:v>18</x:v>
      </x:c>
      <x:c r="W2267" s="12">
        <x:v>0</x:v>
      </x:c>
      <x:c r="X2267" s="8">
        <x:v>0</x:v>
      </x:c>
      <x:c r="Y2267" s="13">
        <x:f t="shared" si="210"/>
        <x:v>2.2398860398860401</x:v>
      </x:c>
      <x:c r="Z2267" s="13">
        <x:f t="shared" si="211"/>
        <x:v>0.52435439848834764</x:v>
      </x:c>
      <x:c r="AA2267" s="13">
        <x:f t="shared" si="212"/>
        <x:v>2.4354398488347678E-2</x:v>
      </x:c>
      <x:c r="AB2267" s="13">
        <x:f t="shared" si="213"/>
        <x:v>5.2960319126600881E-2</x:v>
      </x:c>
      <x:c r="AC2267" s="13">
        <x:f t="shared" si="214"/>
        <x:v>0.14394394394394394</x:v>
      </x:c>
      <x:c r="AD2267" s="13">
        <x:f t="shared" si="215"/>
        <x:v>0.27571908461053957</x:v>
      </x:c>
      <x:c r="AE2267" s="50" t="n">
        <x:f>IF(OR(NOT(ISNUMBER(Q2267)),NOT(ISNUMBER(R2267))),"",IF(Q2267&lt;R2267,1,0))</x:f>
        <x:v>0</x:v>
      </x:c>
      <x:c r="AF2267" s="50" t="n">
        <x:f>IFERROR(IF(AND(A2267=A2266,C2267=C2266+1,ISNUMBER(AE2266)),AE2266,""),"")</x:f>
        <x:v>0</x:v>
      </x:c>
      <x:c r="AG2267" s="52" t="n">
        <x:f>IFERROR(IF(AND(A2267=A2266,C2267=C2266+1,ISNUMBER(U2267),ISNUMBER(U2266),U2266&lt;&gt;0),U2267/U2266-1,""),"")</x:f>
        <x:v>0.023072969348428618</x:v>
      </x:c>
      <x:c r="AH2267" s="50" t="n">
        <x:f>IF(AND(ISNUMBER(AE2267),ISNUMBER(AF2267),ISNUMBER(AG2267)),IF(AND(AE2267=1,AF2267=1,AG2267&lt;0),1,0),"")</x:f>
        <x:v>0</x:v>
      </x:c>
      <x:c r="AI2267" s="50" t="n">
        <x:f>IF(AND(A2267=A2268,C2268=C2267+1,ISNUMBER(AH2268)),C2268,"")</x:f>
        <x:v>2020</x:v>
      </x:c>
      <x:c r="AJ2267" s="50" t="n">
        <x:f>IF(AND(A2267=A2268,C2268=C2267+1,ISNUMBER(AH2268)),AH2268,"")</x:f>
        <x:v>0</x:v>
      </x:c>
    </x:row>
    <x:row r="2268" ht="15">
      <x:c r="A2268" s="9" t="s">
        <x:v>162</x:v>
      </x:c>
      <x:c r="B2268" s="10">
        <x:v>44196</x:v>
      </x:c>
      <x:c r="C2268" s="9">
        <x:v>2020</x:v>
      </x:c>
      <x:c r="D2268" s="11">
        <x:v>1835.7</x:v>
      </x:c>
      <x:c r="E2268" s="11">
        <x:v>392.2</x:v>
      </x:c>
      <x:c r="F2268" s="11">
        <x:v>193.6</x:v>
      </x:c>
      <x:c r="G2268" s="11">
        <x:v>975.2</x:v>
      </x:c>
      <x:c r="H2268" s="11">
        <x:v>558.70000000000005</x:v>
      </x:c>
      <x:c r="I2268" s="11">
        <x:v>860.5</x:v>
      </x:c>
      <x:c r="J2268" s="11">
        <x:v>462</x:v>
      </x:c>
      <x:c r="K2268" s="11">
        <x:v>111</x:v>
      </x:c>
      <x:c r="L2268" s="11">
        <x:v>164.3</x:v>
      </x:c>
      <x:c r="M2268" s="11">
        <x:v>10.9</x:v>
      </x:c>
      <x:c r="N2268" s="11">
        <x:v>547.79999999999995</x:v>
      </x:c>
      <x:c r="O2268" s="11">
        <x:v>751.3</x:v>
      </x:c>
      <x:c r="P2268" s="11">
        <x:v>-28.2</x:v>
      </x:c>
      <x:c r="Q2268" s="11">
        <x:v>38.5</x:v>
      </x:c>
      <x:c r="R2268" s="11">
        <x:v>24.3</x:v>
      </x:c>
      <x:c r="S2268" s="11">
        <x:v>-67</x:v>
      </x:c>
      <x:c r="T2268" s="11">
        <x:v>107.4</x:v>
      </x:c>
      <x:c r="U2268" s="11">
        <x:v>911.77949999999998</x:v>
      </x:c>
      <x:c r="V2268" s="11">
        <x:v>18</x:v>
      </x:c>
      <x:c r="W2268" s="12">
        <x:v>0</x:v>
      </x:c>
      <x:c r="X2268" s="8">
        <x:v>0</x:v>
      </x:c>
      <x:c r="Y2268" s="13">
        <x:f t="shared" si="210"/>
        <x:v>2.0258264462809916</x:v>
      </x:c>
      <x:c r="Z2268" s="13">
        <x:f t="shared" si="211"/>
        <x:v>0.53124148826060902</x:v>
      </x:c>
      <x:c r="AA2268" s="13">
        <x:f t="shared" si="212"/>
        <x:v>-3.6498338508470882E-2</x:v>
      </x:c>
      <x:c r="AB2268" s="13">
        <x:f t="shared" si="213"/>
        <x:v>-1.5361987252819087E-2</x:v>
      </x:c>
      <x:c r="AC2268" s="13">
        <x:f t="shared" si="214"/>
        <x:v>0.11013125512715341</x:v>
      </x:c>
      <x:c r="AD2268" s="13">
        <x:f t="shared" si="215"/>
        <x:v>0.25167511031214251</x:v>
      </x:c>
      <x:c r="AE2268" s="50" t="n">
        <x:f>IF(OR(NOT(ISNUMBER(Q2268)),NOT(ISNUMBER(R2268))),"",IF(Q2268&lt;R2268,1,0))</x:f>
        <x:v>0</x:v>
      </x:c>
      <x:c r="AF2268" s="50" t="n">
        <x:f>IFERROR(IF(AND(A2268=A2267,C2268=C2267+1,ISNUMBER(AE2267)),AE2267,""),"")</x:f>
        <x:v>0</x:v>
      </x:c>
      <x:c r="AG2268" s="52" t="n">
        <x:f>IFERROR(IF(AND(A2268=A2267,C2268=C2267+1,ISNUMBER(U2268),ISNUMBER(U2267),U2267&lt;&gt;0),U2268/U2267-1,""),"")</x:f>
        <x:v>-0.3384291685722265</x:v>
      </x:c>
      <x:c r="AH2268" s="50" t="n">
        <x:f>IF(AND(ISNUMBER(AE2268),ISNUMBER(AF2268),ISNUMBER(AG2268)),IF(AND(AE2268=1,AF2268=1,AG2268&lt;0),1,0),"")</x:f>
        <x:v>0</x:v>
      </x:c>
      <x:c r="AI2268" s="50" t="n">
        <x:f>IF(AND(A2268=A2269,C2269=C2268+1,ISNUMBER(AH2269)),C2269,"")</x:f>
        <x:v>2021</x:v>
      </x:c>
      <x:c r="AJ2268" s="50" t="n">
        <x:f>IF(AND(A2268=A2269,C2269=C2268+1,ISNUMBER(AH2269)),AH2269,"")</x:f>
        <x:v>0</x:v>
      </x:c>
    </x:row>
    <x:row r="2269" ht="15">
      <x:c r="A2269" s="9" t="s">
        <x:v>162</x:v>
      </x:c>
      <x:c r="B2269" s="10">
        <x:v>44561</x:v>
      </x:c>
      <x:c r="C2269" s="9">
        <x:v>2021</x:v>
      </x:c>
      <x:c r="D2269" s="11">
        <x:v>1836.6</x:v>
      </x:c>
      <x:c r="E2269" s="11">
        <x:v>416.9</x:v>
      </x:c>
      <x:c r="F2269" s="11">
        <x:v>194.9</x:v>
      </x:c>
      <x:c r="G2269" s="11">
        <x:v>935.6</x:v>
      </x:c>
      <x:c r="H2269" s="11">
        <x:v>522.70000000000005</x:v>
      </x:c>
      <x:c r="I2269" s="11">
        <x:v>901</x:v>
      </x:c>
      <x:c r="J2269" s="11">
        <x:v>517.29999999999995</x:v>
      </x:c>
      <x:c r="K2269" s="11">
        <x:v>84.6</x:v>
      </x:c>
      <x:c r="L2269" s="11">
        <x:v>186.1</x:v>
      </x:c>
      <x:c r="M2269" s="11">
        <x:v>6.4</x:v>
      </x:c>
      <x:c r="N2269" s="11">
        <x:v>516.29999999999995</x:v>
      </x:c>
      <x:c r="O2269" s="11">
        <x:v>709.4</x:v>
      </x:c>
      <x:c r="P2269" s="11">
        <x:v>11.9</x:v>
      </x:c>
      <x:c r="Q2269" s="11">
        <x:v>80.2</x:v>
      </x:c>
      <x:c r="R2269" s="11">
        <x:v>24.8</x:v>
      </x:c>
      <x:c r="S2269" s="11">
        <x:v>2.5</x:v>
      </x:c>
      <x:c r="T2269" s="11">
        <x:v>67</x:v>
      </x:c>
      <x:c r="U2269" s="11">
        <x:v>1036.4090000000001</x:v>
      </x:c>
      <x:c r="V2269" s="11">
        <x:v>18</x:v>
      </x:c>
      <x:c r="W2269" s="12">
        <x:v>0</x:v>
      </x:c>
      <x:c r="X2269" s="8">
        <x:v>0</x:v>
      </x:c>
      <x:c r="Y2269" s="13">
        <x:f t="shared" si="210"/>
        <x:v>2.1390456644433042</x:v>
      </x:c>
      <x:c r="Z2269" s="13">
        <x:f t="shared" si="211"/>
        <x:v>0.50941957965806384</x:v>
      </x:c>
      <x:c r="AA2269" s="13">
        <x:f t="shared" si="212"/>
        <x:v>1.3612109332462158E-3</x:v>
      </x:c>
      <x:c r="AB2269" s="13">
        <x:f t="shared" si="213"/>
        <x:v>6.479364042251988E-3</x:v>
      </x:c>
      <x:c r="AC2269" s="13">
        <x:f t="shared" si="214"/>
        <x:v>7.1611799914493374E-2</x:v>
      </x:c>
      <x:c r="AD2269" s="13">
        <x:f t="shared" si="215"/>
        <x:v>0.28166176630730699</x:v>
      </x:c>
      <x:c r="AE2269" s="50" t="n">
        <x:f>IF(OR(NOT(ISNUMBER(Q2269)),NOT(ISNUMBER(R2269))),"",IF(Q2269&lt;R2269,1,0))</x:f>
        <x:v>0</x:v>
      </x:c>
      <x:c r="AF2269" s="50" t="n">
        <x:f>IFERROR(IF(AND(A2269=A2268,C2269=C2268+1,ISNUMBER(AE2268)),AE2268,""),"")</x:f>
        <x:v>0</x:v>
      </x:c>
      <x:c r="AG2269" s="52" t="n">
        <x:f>IFERROR(IF(AND(A2269=A2268,C2269=C2268+1,ISNUMBER(U2269),ISNUMBER(U2268),U2268&lt;&gt;0),U2269/U2268-1,""),"")</x:f>
        <x:v>0.13668820147853733</x:v>
      </x:c>
      <x:c r="AH2269" s="50" t="n">
        <x:f>IF(AND(ISNUMBER(AE2269),ISNUMBER(AF2269),ISNUMBER(AG2269)),IF(AND(AE2269=1,AF2269=1,AG2269&lt;0),1,0),"")</x:f>
        <x:v>0</x:v>
      </x:c>
      <x:c r="AI2269" s="50" t="n">
        <x:f>IF(AND(A2269=A2270,C2270=C2269+1,ISNUMBER(AH2270)),C2270,"")</x:f>
        <x:v>2022</x:v>
      </x:c>
      <x:c r="AJ2269" s="50" t="n">
        <x:f>IF(AND(A2269=A2270,C2270=C2269+1,ISNUMBER(AH2270)),AH2270,"")</x:f>
        <x:v>0</x:v>
      </x:c>
    </x:row>
    <x:row r="2270" ht="15">
      <x:c r="A2270" s="9" t="s">
        <x:v>162</x:v>
      </x:c>
      <x:c r="B2270" s="10">
        <x:v>44926</x:v>
      </x:c>
      <x:c r="C2270" s="9">
        <x:v>2022</x:v>
      </x:c>
      <x:c r="D2270" s="11">
        <x:v>1627</x:v>
      </x:c>
      <x:c r="E2270" s="11">
        <x:v>510.4</x:v>
      </x:c>
      <x:c r="F2270" s="11">
        <x:v>173.5</x:v>
      </x:c>
      <x:c r="G2270" s="11">
        <x:v>843.1</x:v>
      </x:c>
      <x:c r="H2270" s="11">
        <x:v>453.7</x:v>
      </x:c>
      <x:c r="I2270" s="11">
        <x:v>783.9</x:v>
      </x:c>
      <x:c r="J2270" s="11">
        <x:v>450.8</x:v>
      </x:c>
      <x:c r="K2270" s="11">
        <x:v>54.9</x:v>
      </x:c>
      <x:c r="L2270" s="11">
        <x:v>182</x:v>
      </x:c>
      <x:c r="M2270" s="11">
        <x:v>8.8000000000000007</x:v>
      </x:c>
      <x:c r="N2270" s="11">
        <x:v>444.9</x:v>
      </x:c>
      <x:c r="O2270" s="11">
        <x:v>736.4</x:v>
      </x:c>
      <x:c r="P2270" s="11">
        <x:v>-41.8</x:v>
      </x:c>
      <x:c r="Q2270" s="11">
        <x:v>23.2</x:v>
      </x:c>
      <x:c r="R2270" s="11">
        <x:v>20.9</x:v>
      </x:c>
      <x:c r="S2270" s="11">
        <x:v>-51.1</x:v>
      </x:c>
      <x:c r="T2270" s="11">
        <x:v>77.2</x:v>
      </x:c>
      <x:c r="U2270" s="11">
        <x:v>850.67859999999996</x:v>
      </x:c>
      <x:c r="V2270" s="11">
        <x:v>18</x:v>
      </x:c>
      <x:c r="W2270" s="12">
        <x:v>0</x:v>
      </x:c>
      <x:c r="X2270" s="8">
        <x:v>0</x:v>
      </x:c>
      <x:c r="Y2270" s="13">
        <x:f t="shared" si="210"/>
        <x:v>2.9417867435158502</x:v>
      </x:c>
      <x:c r="Z2270" s="13">
        <x:f t="shared" si="211"/>
        <x:v>0.5181929932390904</x:v>
      </x:c>
      <x:c r="AA2270" s="13">
        <x:f t="shared" si="212"/>
        <x:v>-3.1407498463429627E-2</x:v>
      </x:c>
      <x:c r="AB2270" s="13">
        <x:f t="shared" si="213"/>
        <x:v>-2.5691456668715425E-2</x:v>
      </x:c>
      <x:c r="AC2270" s="13">
        <x:f t="shared" si="214"/>
        <x:v>9.1566836674178628E-2</x:v>
      </x:c>
      <x:c r="AD2270" s="13">
        <x:f t="shared" si="215"/>
        <x:v>0.27707437000614626</x:v>
      </x:c>
      <x:c r="AE2270" s="50" t="n">
        <x:f>IF(OR(NOT(ISNUMBER(Q2270)),NOT(ISNUMBER(R2270))),"",IF(Q2270&lt;R2270,1,0))</x:f>
        <x:v>0</x:v>
      </x:c>
      <x:c r="AF2270" s="50" t="n">
        <x:f>IFERROR(IF(AND(A2270=A2269,C2270=C2269+1,ISNUMBER(AE2269)),AE2269,""),"")</x:f>
        <x:v>0</x:v>
      </x:c>
      <x:c r="AG2270" s="52" t="n">
        <x:f>IFERROR(IF(AND(A2270=A2269,C2270=C2269+1,ISNUMBER(U2270),ISNUMBER(U2269),U2269&lt;&gt;0),U2270/U2269-1,""),"")</x:f>
        <x:v>-0.17920569968033873</x:v>
      </x:c>
      <x:c r="AH2270" s="50" t="n">
        <x:f>IF(AND(ISNUMBER(AE2270),ISNUMBER(AF2270),ISNUMBER(AG2270)),IF(AND(AE2270=1,AF2270=1,AG2270&lt;0),1,0),"")</x:f>
        <x:v>0</x:v>
      </x:c>
      <x:c r="AI2270" s="50" t="n">
        <x:f>IF(AND(A2270=A2271,C2271=C2270+1,ISNUMBER(AH2271)),C2271,"")</x:f>
        <x:v>2023</x:v>
      </x:c>
      <x:c r="AJ2270" s="50" t="n">
        <x:f>IF(AND(A2270=A2271,C2271=C2270+1,ISNUMBER(AH2271)),AH2271,"")</x:f>
        <x:v>0</x:v>
      </x:c>
    </x:row>
    <x:row r="2271" ht="15">
      <x:c r="A2271" s="9" t="s">
        <x:v>162</x:v>
      </x:c>
      <x:c r="B2271" s="10">
        <x:v>45291</x:v>
      </x:c>
      <x:c r="C2271" s="9">
        <x:v>2023</x:v>
      </x:c>
      <x:c r="D2271" s="11">
        <x:v>1511.4</x:v>
      </x:c>
      <x:c r="E2271" s="11">
        <x:v>349.5</x:v>
      </x:c>
      <x:c r="F2271" s="11">
        <x:v>158.9</x:v>
      </x:c>
      <x:c r="G2271" s="11">
        <x:v>664.1</x:v>
      </x:c>
      <x:c r="H2271" s="11">
        <x:v>300.89999999999998</x:v>
      </x:c>
      <x:c r="I2271" s="11">
        <x:v>847.3</x:v>
      </x:c>
      <x:c r="J2271" s="11">
        <x:v>485.5</x:v>
      </x:c>
      <x:c r="K2271" s="11">
        <x:v>65.8</x:v>
      </x:c>
      <x:c r="L2271" s="11">
        <x:v>163.30000000000001</x:v>
      </x:c>
      <x:c r="M2271" s="11">
        <x:v>5.9</x:v>
      </x:c>
      <x:c r="N2271" s="11">
        <x:v>295</x:v>
      </x:c>
      <x:c r="O2271" s="11">
        <x:v>713.4</x:v>
      </x:c>
      <x:c r="P2271" s="11">
        <x:v>58.9</x:v>
      </x:c>
      <x:c r="Q2271" s="11">
        <x:v>114.6</x:v>
      </x:c>
      <x:c r="R2271" s="11">
        <x:v>18.8</x:v>
      </x:c>
      <x:c r="S2271" s="11">
        <x:v>26.5</x:v>
      </x:c>
      <x:c r="T2271" s="11">
        <x:v>77.2</x:v>
      </x:c>
      <x:c r="U2271" s="11">
        <x:v>957.30610000000001</x:v>
      </x:c>
      <x:c r="V2271" s="11">
        <x:v>18</x:v>
      </x:c>
      <x:c r="W2271" s="12">
        <x:v>0</x:v>
      </x:c>
      <x:c r="X2271" s="8">
        <x:v>0</x:v>
      </x:c>
      <x:c r="Y2271" s="13">
        <x:f t="shared" si="210"/>
        <x:v>2.199496538703587</x:v>
      </x:c>
      <x:c r="Z2271" s="13">
        <x:f t="shared" si="211"/>
        <x:v>0.43939393939393939</x:v>
      </x:c>
      <x:c r="AA2271" s="13">
        <x:f t="shared" si="212"/>
        <x:v>1.7533412729919279E-2</x:v>
      </x:c>
      <x:c r="AB2271" s="13">
        <x:f t="shared" si="213"/>
        <x:v>3.8970490935556434E-2</x:v>
      </x:c>
      <x:c r="AC2271" s="13">
        <x:f t="shared" si="214"/>
        <x:v>0.11624755307935553</x:v>
      </x:c>
      <x:c r="AD2271" s="13">
        <x:f t="shared" si="215"/>
        <x:v>0.32122535397644564</x:v>
      </x:c>
      <x:c r="AE2271" s="50" t="n">
        <x:f>IF(OR(NOT(ISNUMBER(Q2271)),NOT(ISNUMBER(R2271))),"",IF(Q2271&lt;R2271,1,0))</x:f>
        <x:v>0</x:v>
      </x:c>
      <x:c r="AF2271" s="50" t="n">
        <x:f>IFERROR(IF(AND(A2271=A2270,C2271=C2270+1,ISNUMBER(AE2270)),AE2270,""),"")</x:f>
        <x:v>0</x:v>
      </x:c>
      <x:c r="AG2271" s="52" t="n">
        <x:f>IFERROR(IF(AND(A2271=A2270,C2271=C2270+1,ISNUMBER(U2271),ISNUMBER(U2270),U2270&lt;&gt;0),U2271/U2270-1,""),"")</x:f>
        <x:v>0.12534404885699502</x:v>
      </x:c>
      <x:c r="AH2271" s="50" t="n">
        <x:f>IF(AND(ISNUMBER(AE2271),ISNUMBER(AF2271),ISNUMBER(AG2271)),IF(AND(AE2271=1,AF2271=1,AG2271&lt;0),1,0),"")</x:f>
        <x:v>0</x:v>
      </x:c>
      <x:c r="AI2271" s="50" t="n">
        <x:f>IF(AND(A2271=A2272,C2272=C2271+1,ISNUMBER(AH2272)),C2272,"")</x:f>
        <x:v>2024</x:v>
      </x:c>
      <x:c r="AJ2271" s="50" t="n">
        <x:f>IF(AND(A2271=A2272,C2272=C2271+1,ISNUMBER(AH2272)),AH2272,"")</x:f>
        <x:v>0</x:v>
      </x:c>
    </x:row>
    <x:row r="2272" ht="15">
      <x:c r="A2272" s="9" t="s">
        <x:v>162</x:v>
      </x:c>
      <x:c r="B2272" s="10">
        <x:v>45657</x:v>
      </x:c>
      <x:c r="C2272" s="9">
        <x:v>2024</x:v>
      </x:c>
      <x:c r="D2272" s="11">
        <x:v>1308.4000000000001</x:v>
      </x:c>
      <x:c r="E2272" s="11">
        <x:v>347.7</x:v>
      </x:c>
      <x:c r="F2272" s="11">
        <x:v>131.9</x:v>
      </x:c>
      <x:c r="G2272" s="11">
        <x:v>551.4</x:v>
      </x:c>
      <x:c r="H2272" s="11">
        <x:v>253.9</x:v>
      </x:c>
      <x:c r="I2272" s="11">
        <x:v>757</x:v>
      </x:c>
      <x:c r="J2272" s="11">
        <x:v>413.1</x:v>
      </x:c>
      <x:c r="K2272" s="11">
        <x:v>59.9</x:v>
      </x:c>
      <x:c r="L2272" s="11">
        <x:v>152.5</x:v>
      </x:c>
      <x:c r="M2272" s="11">
        <x:v>5.9</x:v>
      </x:c>
      <x:c r="N2272" s="11">
        <x:v>248</x:v>
      </x:c>
      <x:c r="O2272" s="11">
        <x:v>603.79999999999995</x:v>
      </x:c>
      <x:c r="P2272" s="11">
        <x:v>96</x:v>
      </x:c>
      <x:c r="Q2272" s="11">
        <x:v>127.3</x:v>
      </x:c>
      <x:c r="R2272" s="11">
        <x:v>21.1</x:v>
      </x:c>
      <x:c r="S2272" s="11">
        <x:v>-47.8</x:v>
      </x:c>
      <x:c r="T2272" s="11">
        <x:v>100.2</x:v>
      </x:c>
      <x:c r="U2272" s="11">
        <x:v>1092.1096</x:v>
      </x:c>
      <x:c r="V2272" s="11">
        <x:v>18</x:v>
      </x:c>
      <x:c r="W2272" s="12">
        <x:v>0</x:v>
      </x:c>
      <x:c r="X2272" s="8">
        <x:v>0</x:v>
      </x:c>
      <x:c r="Y2272" s="13">
        <x:f t="shared" si="210"/>
        <x:v>2.6360879454131916</x:v>
      </x:c>
      <x:c r="Z2272" s="13">
        <x:f t="shared" si="211"/>
        <x:v>0.42143075512075812</x:v>
      </x:c>
      <x:c r="AA2272" s="13">
        <x:f t="shared" si="212"/>
        <x:v>-3.653317028431672E-2</x:v>
      </x:c>
      <x:c r="AB2272" s="13">
        <x:f t="shared" si="213"/>
        <x:v>7.3372057474778346E-2</x:v>
      </x:c>
      <x:c r="AC2272" s="13">
        <x:f t="shared" si="214"/>
        <x:v>0.18171926006528838</x:v>
      </x:c>
      <x:c r="AD2272" s="13">
        <x:f t="shared" si="215"/>
        <x:v>0.31572913482115561</x:v>
      </x:c>
      <x:c r="AE2272" s="50" t="n">
        <x:f>IF(OR(NOT(ISNUMBER(Q2272)),NOT(ISNUMBER(R2272))),"",IF(Q2272&lt;R2272,1,0))</x:f>
        <x:v>0</x:v>
      </x:c>
      <x:c r="AF2272" s="50" t="n">
        <x:f>IFERROR(IF(AND(A2272=A2271,C2272=C2271+1,ISNUMBER(AE2271)),AE2271,""),"")</x:f>
        <x:v>0</x:v>
      </x:c>
      <x:c r="AG2272" s="52" t="n">
        <x:f>IFERROR(IF(AND(A2272=A2271,C2272=C2271+1,ISNUMBER(U2272),ISNUMBER(U2271),U2271&lt;&gt;0),U2272/U2271-1,""),"")</x:f>
        <x:v>0.14081546121977073</x:v>
      </x:c>
      <x:c r="AH2272" s="50" t="n">
        <x:f>IF(AND(ISNUMBER(AE2272),ISNUMBER(AF2272),ISNUMBER(AG2272)),IF(AND(AE2272=1,AF2272=1,AG2272&lt;0),1,0),"")</x:f>
        <x:v>0</x:v>
      </x:c>
      <x:c r="AI2272" s="50" t="str">
        <x:f>IF(AND(A2272=A2273,C2273=C2272+1,ISNUMBER(AH2273)),C2273,"")</x:f>
      </x:c>
      <x:c r="AJ2272" s="50" t="str">
        <x:f>IF(AND(A2272=A2273,C2273=C2272+1,ISNUMBER(AH2273)),AH2273,"")</x:f>
      </x:c>
    </x:row>
    <x:row r="2273" ht="15">
      <x:c r="A2273" s="9" t="s">
        <x:v>163</x:v>
      </x:c>
      <x:c r="B2273" s="10">
        <x:v>39447</x:v>
      </x:c>
      <x:c r="C2273" s="9">
        <x:v>2007</x:v>
      </x:c>
      <x:c r="D2273" s="11">
        <x:v>1018</x:v>
      </x:c>
      <x:c r="E2273" s="11">
        <x:v>903.7</x:v>
      </x:c>
      <x:c r="F2273" s="11">
        <x:v>551.4</x:v>
      </x:c>
      <x:c r="G2273" s="11">
        <x:v>835</x:v>
      </x:c>
      <x:c r="H2273" s="11">
        <x:v>30.2</x:v>
      </x:c>
      <x:c r="I2273" s="11">
        <x:v>183</x:v>
      </x:c>
      <x:c r="J2273" s="11">
        <x:v>145.69999999999999</x:v>
      </x:c>
      <x:c r="K2273" s="11">
        <x:v>178.6</x:v>
      </x:c>
      <x:c r="L2273" s="11">
        <x:v>460.1</x:v>
      </x:c>
      <x:c r="M2273" s="11">
        <x:v>0</x:v>
      </x:c>
      <x:c r="N2273" s="11">
        <x:v>30.2</x:v>
      </x:c>
      <x:c r="O2273" s="11">
        <x:v>2065.4</x:v>
      </x:c>
      <x:c r="P2273" s="11">
        <x:v>74.900000000000006</x:v>
      </x:c>
      <x:c r="Q2273" s="11">
        <x:v>91.9</x:v>
      </x:c>
      <x:c r="R2273" s="11">
        <x:v>7.2</x:v>
      </x:c>
      <x:c r="S2273" s="11">
        <x:v>55.5</x:v>
      </x:c>
      <x:c r="T2273" s="11">
        <x:v>102.7</x:v>
      </x:c>
      <x:c r="U2273" s="11">
        <x:v>750.45960000000002</x:v>
      </x:c>
      <x:c r="V2273" s="11">
        <x:v>18</x:v>
      </x:c>
      <x:c r="W2273" s="12">
        <x:v>0</x:v>
      </x:c>
      <x:c r="X2273" s="8">
        <x:v>0</x:v>
      </x:c>
      <x:c r="Y2273" s="13">
        <x:f t="shared" si="210"/>
        <x:v>1.6389191149800508</x:v>
      </x:c>
      <x:c r="Z2273" s="13">
        <x:f t="shared" si="211"/>
        <x:v>0.82023575638506874</x:v>
      </x:c>
      <x:c r="AA2273" s="13">
        <x:f t="shared" si="212"/>
        <x:v>5.4518664047151277E-2</x:v>
      </x:c>
      <x:c r="AB2273" s="13">
        <x:f t="shared" si="213"/>
        <x:v>7.3575638506876234E-2</x:v>
      </x:c>
      <x:c r="AC2273" s="13">
        <x:f t="shared" si="214"/>
        <x:v>0.12299401197604791</x:v>
      </x:c>
      <x:c r="AD2273" s="13">
        <x:f t="shared" si="215"/>
        <x:v>0.1431237721021611</x:v>
      </x:c>
      <x:c r="AE2273" s="50" t="n">
        <x:f>IF(OR(NOT(ISNUMBER(Q2273)),NOT(ISNUMBER(R2273))),"",IF(Q2273&lt;R2273,1,0))</x:f>
        <x:v>0</x:v>
      </x:c>
      <x:c r="AF2273" s="50" t="str">
        <x:f>IFERROR(IF(AND(A2273=A2272,C2273=C2272+1,ISNUMBER(AE2272)),AE2272,""),"")</x:f>
      </x:c>
      <x:c r="AG2273" s="52" t="str">
        <x:f>IFERROR(IF(AND(A2273=A2272,C2273=C2272+1,ISNUMBER(U2273),ISNUMBER(U2272),U2272&lt;&gt;0),U2273/U2272-1,""),"")</x:f>
      </x:c>
      <x:c r="AH2273" s="50" t="str">
        <x:f>IF(AND(ISNUMBER(AE2273),ISNUMBER(AF2273),ISNUMBER(AG2273)),IF(AND(AE2273=1,AF2273=1,AG2273&lt;0),1,0),"")</x:f>
      </x:c>
      <x:c r="AI2273" s="50" t="n">
        <x:f>IF(AND(A2273=A2274,C2274=C2273+1,ISNUMBER(AH2274)),C2274,"")</x:f>
        <x:v>2008</x:v>
      </x:c>
      <x:c r="AJ2273" s="50" t="n">
        <x:f>IF(AND(A2273=A2274,C2274=C2273+1,ISNUMBER(AH2274)),AH2274,"")</x:f>
        <x:v>0</x:v>
      </x:c>
    </x:row>
    <x:row r="2274" ht="15">
      <x:c r="A2274" s="9" t="s">
        <x:v>163</x:v>
      </x:c>
      <x:c r="B2274" s="10">
        <x:v>39813</x:v>
      </x:c>
      <x:c r="C2274" s="9">
        <x:v>2008</x:v>
      </x:c>
      <x:c r="D2274" s="11">
        <x:v>1230.7</x:v>
      </x:c>
      <x:c r="E2274" s="11">
        <x:v>1052.4000000000001</x:v>
      </x:c>
      <x:c r="F2274" s="11">
        <x:v>945.4</x:v>
      </x:c>
      <x:c r="G2274" s="11">
        <x:v>1047.5999999999999</x:v>
      </x:c>
      <x:c r="H2274" s="11">
        <x:v>13.5</x:v>
      </x:c>
      <x:c r="I2274" s="11">
        <x:v>183.1</x:v>
      </x:c>
      <x:c r="J2274" s="11">
        <x:v>142</x:v>
      </x:c>
      <x:c r="K2274" s="11">
        <x:v>174.1</x:v>
      </x:c>
      <x:c r="L2274" s="11">
        <x:v>516.4</x:v>
      </x:c>
      <x:c r="M2274" s="11">
        <x:v>0</x:v>
      </x:c>
      <x:c r="N2274" s="11">
        <x:v>13.5</x:v>
      </x:c>
      <x:c r="O2274" s="11">
        <x:v>2332.4</x:v>
      </x:c>
      <x:c r="P2274" s="11">
        <x:v>72</x:v>
      </x:c>
      <x:c r="Q2274" s="11">
        <x:v>90.5</x:v>
      </x:c>
      <x:c r="R2274" s="11">
        <x:v>6.5</x:v>
      </x:c>
      <x:c r="S2274" s="11">
        <x:v>47.2</x:v>
      </x:c>
      <x:c r="T2274" s="11">
        <x:v>46.3</x:v>
      </x:c>
      <x:c r="U2274" s="11">
        <x:v>351.7002</x:v>
      </x:c>
      <x:c r="V2274" s="11">
        <x:v>18</x:v>
      </x:c>
      <x:c r="W2274" s="12">
        <x:v>0</x:v>
      </x:c>
      <x:c r="X2274" s="8">
        <x:v>0</x:v>
      </x:c>
      <x:c r="Y2274" s="13">
        <x:f t="shared" si="210"/>
        <x:v>1.1131796065157606</x:v>
      </x:c>
      <x:c r="Z2274" s="13">
        <x:f t="shared" si="211"/>
        <x:v>0.85122288128707224</x:v>
      </x:c>
      <x:c r="AA2274" s="13">
        <x:f t="shared" si="212"/>
        <x:v>3.8352157308848625E-2</x:v>
      </x:c>
      <x:c r="AB2274" s="13">
        <x:f t="shared" si="213"/>
        <x:v>5.8503290810108063E-2</x:v>
      </x:c>
      <x:c r="AC2274" s="13">
        <x:f t="shared" si="214"/>
        <x:v>4.4196258113783887E-2</x:v>
      </x:c>
      <x:c r="AD2274" s="13">
        <x:f t="shared" si="215"/>
        <x:v>0.11538149020882424</x:v>
      </x:c>
      <x:c r="AE2274" s="50" t="n">
        <x:f>IF(OR(NOT(ISNUMBER(Q2274)),NOT(ISNUMBER(R2274))),"",IF(Q2274&lt;R2274,1,0))</x:f>
        <x:v>0</x:v>
      </x:c>
      <x:c r="AF2274" s="50" t="n">
        <x:f>IFERROR(IF(AND(A2274=A2273,C2274=C2273+1,ISNUMBER(AE2273)),AE2273,""),"")</x:f>
        <x:v>0</x:v>
      </x:c>
      <x:c r="AG2274" s="52" t="n">
        <x:f>IFERROR(IF(AND(A2274=A2273,C2274=C2273+1,ISNUMBER(U2274),ISNUMBER(U2273),U2273&lt;&gt;0),U2274/U2273-1,""),"")</x:f>
        <x:v>-0.5313535865221792</x:v>
      </x:c>
      <x:c r="AH2274" s="50" t="n">
        <x:f>IF(AND(ISNUMBER(AE2274),ISNUMBER(AF2274),ISNUMBER(AG2274)),IF(AND(AE2274=1,AF2274=1,AG2274&lt;0),1,0),"")</x:f>
        <x:v>0</x:v>
      </x:c>
      <x:c r="AI2274" s="50" t="n">
        <x:f>IF(AND(A2274=A2275,C2275=C2274+1,ISNUMBER(AH2275)),C2275,"")</x:f>
        <x:v>2009</x:v>
      </x:c>
      <x:c r="AJ2274" s="50" t="n">
        <x:f>IF(AND(A2274=A2275,C2275=C2274+1,ISNUMBER(AH2275)),AH2275,"")</x:f>
        <x:v>0</x:v>
      </x:c>
    </x:row>
    <x:row r="2275" ht="15">
      <x:c r="A2275" s="9" t="s">
        <x:v>163</x:v>
      </x:c>
      <x:c r="B2275" s="10">
        <x:v>40178</x:v>
      </x:c>
      <x:c r="C2275" s="9">
        <x:v>2009</x:v>
      </x:c>
      <x:c r="D2275" s="11">
        <x:v>1059.9000000000001</x:v>
      </x:c>
      <x:c r="E2275" s="11">
        <x:v>850.3</x:v>
      </x:c>
      <x:c r="F2275" s="11">
        <x:v>776.2</x:v>
      </x:c>
      <x:c r="G2275" s="11">
        <x:v>970.6</x:v>
      </x:c>
      <x:c r="H2275" s="11">
        <x:v>30.2</x:v>
      </x:c>
      <x:c r="I2275" s="11">
        <x:v>89.3</x:v>
      </x:c>
      <x:c r="J2275" s="11">
        <x:v>59.1</x:v>
      </x:c>
      <x:c r="K2275" s="11">
        <x:v>122.7</x:v>
      </x:c>
      <x:c r="L2275" s="11">
        <x:v>424.3</x:v>
      </x:c>
      <x:c r="M2275" s="11">
        <x:v>0</x:v>
      </x:c>
      <x:c r="N2275" s="11">
        <x:v>30.2</x:v>
      </x:c>
      <x:c r="O2275" s="11">
        <x:v>2111.9</x:v>
      </x:c>
      <x:c r="P2275" s="11">
        <x:v>28.1</x:v>
      </x:c>
      <x:c r="Q2275" s="11">
        <x:v>44.9</x:v>
      </x:c>
      <x:c r="R2275" s="11">
        <x:v>2.4</x:v>
      </x:c>
      <x:c r="S2275" s="11">
        <x:v>16.100000000000001</x:v>
      </x:c>
      <x:c r="T2275" s="11">
        <x:v>2.8</x:v>
      </x:c>
      <x:c r="U2275" s="11">
        <x:v>342.44119999999998</x:v>
      </x:c>
      <x:c r="V2275" s="11">
        <x:v>18</x:v>
      </x:c>
      <x:c r="W2275" s="12">
        <x:v>0</x:v>
      </x:c>
      <x:c r="X2275" s="8">
        <x:v>0</x:v>
      </x:c>
      <x:c r="Y2275" s="13">
        <x:f t="shared" si="210"/>
        <x:v>1.0954650863179591</x:v>
      </x:c>
      <x:c r="Z2275" s="13">
        <x:f t="shared" si="211"/>
        <x:v>0.91574676856307191</x:v>
      </x:c>
      <x:c r="AA2275" s="13">
        <x:f t="shared" si="212"/>
        <x:v>1.5190112274742901E-2</x:v>
      </x:c>
      <x:c r="AB2275" s="13">
        <x:f t="shared" si="213"/>
        <x:v>2.6511935088215869E-2</x:v>
      </x:c>
      <x:c r="AC2275" s="13">
        <x:f t="shared" si="214"/>
        <x:v>2.8848135174119097E-3</x:v>
      </x:c>
      <x:c r="AD2275" s="13">
        <x:f t="shared" si="215"/>
        <x:v>5.5759977356354372E-2</x:v>
      </x:c>
      <x:c r="AE2275" s="50" t="n">
        <x:f>IF(OR(NOT(ISNUMBER(Q2275)),NOT(ISNUMBER(R2275))),"",IF(Q2275&lt;R2275,1,0))</x:f>
        <x:v>0</x:v>
      </x:c>
      <x:c r="AF2275" s="50" t="n">
        <x:f>IFERROR(IF(AND(A2275=A2274,C2275=C2274+1,ISNUMBER(AE2274)),AE2274,""),"")</x:f>
        <x:v>0</x:v>
      </x:c>
      <x:c r="AG2275" s="52" t="n">
        <x:f>IFERROR(IF(AND(A2275=A2274,C2275=C2274+1,ISNUMBER(U2275),ISNUMBER(U2274),U2274&lt;&gt;0),U2275/U2274-1,""),"")</x:f>
        <x:v>-0.026326399586920957</x:v>
      </x:c>
      <x:c r="AH2275" s="50" t="n">
        <x:f>IF(AND(ISNUMBER(AE2275),ISNUMBER(AF2275),ISNUMBER(AG2275)),IF(AND(AE2275=1,AF2275=1,AG2275&lt;0),1,0),"")</x:f>
        <x:v>0</x:v>
      </x:c>
      <x:c r="AI2275" s="50" t="n">
        <x:f>IF(AND(A2275=A2276,C2276=C2275+1,ISNUMBER(AH2276)),C2276,"")</x:f>
        <x:v>2010</x:v>
      </x:c>
      <x:c r="AJ2275" s="50" t="n">
        <x:f>IF(AND(A2275=A2276,C2276=C2275+1,ISNUMBER(AH2276)),AH2276,"")</x:f>
        <x:v>0</x:v>
      </x:c>
    </x:row>
    <x:row r="2276" ht="15">
      <x:c r="A2276" s="9" t="s">
        <x:v>163</x:v>
      </x:c>
      <x:c r="B2276" s="10">
        <x:v>40543</x:v>
      </x:c>
      <x:c r="C2276" s="9">
        <x:v>2010</x:v>
      </x:c>
      <x:c r="D2276" s="11">
        <x:v>1118.0999999999999</x:v>
      </x:c>
      <x:c r="E2276" s="11">
        <x:v>942.4</x:v>
      </x:c>
      <x:c r="F2276" s="11">
        <x:v>818</x:v>
      </x:c>
      <x:c r="G2276" s="11">
        <x:v>1013.9</x:v>
      </x:c>
      <x:c r="H2276" s="11">
        <x:v>30.3</x:v>
      </x:c>
      <x:c r="I2276" s="11">
        <x:v>104.2</x:v>
      </x:c>
      <x:c r="J2276" s="11">
        <x:v>72.5</x:v>
      </x:c>
      <x:c r="K2276" s="11">
        <x:v>205.5</x:v>
      </x:c>
      <x:c r="L2276" s="11">
        <x:v>406.8</x:v>
      </x:c>
      <x:c r="M2276" s="11">
        <x:v>0</x:v>
      </x:c>
      <x:c r="N2276" s="11">
        <x:v>30.3</x:v>
      </x:c>
      <x:c r="O2276" s="11">
        <x:v>2056</x:v>
      </x:c>
      <x:c r="P2276" s="11">
        <x:v>60</x:v>
      </x:c>
      <x:c r="Q2276" s="11">
        <x:v>81.5</x:v>
      </x:c>
      <x:c r="R2276" s="11">
        <x:v>2.2000000000000002</x:v>
      </x:c>
      <x:c r="S2276" s="11">
        <x:v>39.700000000000003</x:v>
      </x:c>
      <x:c r="T2276" s="11">
        <x:v>112.6</x:v>
      </x:c>
      <x:c r="U2276" s="11">
        <x:v>362.59370000000001</x:v>
      </x:c>
      <x:c r="V2276" s="11">
        <x:v>18</x:v>
      </x:c>
      <x:c r="W2276" s="12">
        <x:v>0</x:v>
      </x:c>
      <x:c r="X2276" s="8">
        <x:v>0</x:v>
      </x:c>
      <x:c r="Y2276" s="13">
        <x:f t="shared" si="210"/>
        <x:v>1.1520782396088018</x:v>
      </x:c>
      <x:c r="Z2276" s="13">
        <x:f t="shared" si="211"/>
        <x:v>0.90680618907074506</x:v>
      </x:c>
      <x:c r="AA2276" s="13">
        <x:f t="shared" si="212"/>
        <x:v>3.5506663089169131E-2</x:v>
      </x:c>
      <x:c r="AB2276" s="13">
        <x:f t="shared" si="213"/>
        <x:v>5.3662463107056621E-2</x:v>
      </x:c>
      <x:c r="AC2276" s="13">
        <x:f t="shared" si="214"/>
        <x:v>0.11105631719104447</x:v>
      </x:c>
      <x:c r="AD2276" s="13">
        <x:f t="shared" si="215"/>
        <x:v>6.4842142921026746E-2</x:v>
      </x:c>
      <x:c r="AE2276" s="50" t="n">
        <x:f>IF(OR(NOT(ISNUMBER(Q2276)),NOT(ISNUMBER(R2276))),"",IF(Q2276&lt;R2276,1,0))</x:f>
        <x:v>0</x:v>
      </x:c>
      <x:c r="AF2276" s="50" t="n">
        <x:f>IFERROR(IF(AND(A2276=A2275,C2276=C2275+1,ISNUMBER(AE2275)),AE2275,""),"")</x:f>
        <x:v>0</x:v>
      </x:c>
      <x:c r="AG2276" s="52" t="n">
        <x:f>IFERROR(IF(AND(A2276=A2275,C2276=C2275+1,ISNUMBER(U2276),ISNUMBER(U2275),U2275&lt;&gt;0),U2276/U2275-1,""),"")</x:f>
        <x:v>0.058849519275134154</x:v>
      </x:c>
      <x:c r="AH2276" s="50" t="n">
        <x:f>IF(AND(ISNUMBER(AE2276),ISNUMBER(AF2276),ISNUMBER(AG2276)),IF(AND(AE2276=1,AF2276=1,AG2276&lt;0),1,0),"")</x:f>
        <x:v>0</x:v>
      </x:c>
      <x:c r="AI2276" s="50" t="n">
        <x:f>IF(AND(A2276=A2277,C2277=C2276+1,ISNUMBER(AH2277)),C2277,"")</x:f>
        <x:v>2011</x:v>
      </x:c>
      <x:c r="AJ2276" s="50" t="n">
        <x:f>IF(AND(A2276=A2277,C2277=C2276+1,ISNUMBER(AH2277)),AH2277,"")</x:f>
        <x:v>0</x:v>
      </x:c>
    </x:row>
    <x:row r="2277" ht="15">
      <x:c r="A2277" s="9" t="s">
        <x:v>163</x:v>
      </x:c>
      <x:c r="B2277" s="10">
        <x:v>40908</x:v>
      </x:c>
      <x:c r="C2277" s="9">
        <x:v>2011</x:v>
      </x:c>
      <x:c r="D2277" s="11">
        <x:v>1144.7</x:v>
      </x:c>
      <x:c r="E2277" s="11">
        <x:v>959.1</x:v>
      </x:c>
      <x:c r="F2277" s="11">
        <x:v>809.2</x:v>
      </x:c>
      <x:c r="G2277" s="11">
        <x:v>980.5</x:v>
      </x:c>
      <x:c r="H2277" s="11">
        <x:v>30.3</x:v>
      </x:c>
      <x:c r="I2277" s="11">
        <x:v>164.2</x:v>
      </x:c>
      <x:c r="J2277" s="11">
        <x:v>120.7</x:v>
      </x:c>
      <x:c r="K2277" s="11">
        <x:v>195.1</x:v>
      </x:c>
      <x:c r="L2277" s="11">
        <x:v>430.9</x:v>
      </x:c>
      <x:c r="M2277" s="11">
        <x:v>0</x:v>
      </x:c>
      <x:c r="N2277" s="11">
        <x:v>30.3</x:v>
      </x:c>
      <x:c r="O2277" s="11">
        <x:v>2123</x:v>
      </x:c>
      <x:c r="P2277" s="11">
        <x:v>72.599999999999994</x:v>
      </x:c>
      <x:c r="Q2277" s="11">
        <x:v>90.5</x:v>
      </x:c>
      <x:c r="R2277" s="11">
        <x:v>2.7</x:v>
      </x:c>
      <x:c r="S2277" s="11">
        <x:v>61.8</x:v>
      </x:c>
      <x:c r="T2277" s="11">
        <x:v>49.9</x:v>
      </x:c>
      <x:c r="U2277" s="11">
        <x:v>518.97630000000004</x:v>
      </x:c>
      <x:c r="V2277" s="11">
        <x:v>18</x:v>
      </x:c>
      <x:c r="W2277" s="12">
        <x:v>0</x:v>
      </x:c>
      <x:c r="X2277" s="8">
        <x:v>0</x:v>
      </x:c>
      <x:c r="Y2277" s="13">
        <x:f t="shared" si="210"/>
        <x:v>1.1852446861097379</x:v>
      </x:c>
      <x:c r="Z2277" s="13">
        <x:f t="shared" si="211"/>
        <x:v>0.85655630296147456</x:v>
      </x:c>
      <x:c r="AA2277" s="13">
        <x:f t="shared" si="212"/>
        <x:v>5.3987944439591151E-2</x:v>
      </x:c>
      <x:c r="AB2277" s="13">
        <x:f t="shared" si="213"/>
        <x:v>6.3422730846509998E-2</x:v>
      </x:c>
      <x:c r="AC2277" s="13">
        <x:f t="shared" si="214"/>
        <x:v>5.089240183579806E-2</x:v>
      </x:c>
      <x:c r="AD2277" s="13">
        <x:f t="shared" si="215"/>
        <x:v>0.10544247401065782</x:v>
      </x:c>
      <x:c r="AE2277" s="50" t="n">
        <x:f>IF(OR(NOT(ISNUMBER(Q2277)),NOT(ISNUMBER(R2277))),"",IF(Q2277&lt;R2277,1,0))</x:f>
        <x:v>0</x:v>
      </x:c>
      <x:c r="AF2277" s="50" t="n">
        <x:f>IFERROR(IF(AND(A2277=A2276,C2277=C2276+1,ISNUMBER(AE2276)),AE2276,""),"")</x:f>
        <x:v>0</x:v>
      </x:c>
      <x:c r="AG2277" s="52" t="n">
        <x:f>IFERROR(IF(AND(A2277=A2276,C2277=C2276+1,ISNUMBER(U2277),ISNUMBER(U2276),U2276&lt;&gt;0),U2277/U2276-1,""),"")</x:f>
        <x:v>0.4312887951445379</x:v>
      </x:c>
      <x:c r="AH2277" s="50" t="n">
        <x:f>IF(AND(ISNUMBER(AE2277),ISNUMBER(AF2277),ISNUMBER(AG2277)),IF(AND(AE2277=1,AF2277=1,AG2277&lt;0),1,0),"")</x:f>
        <x:v>0</x:v>
      </x:c>
      <x:c r="AI2277" s="50" t="n">
        <x:f>IF(AND(A2277=A2278,C2278=C2277+1,ISNUMBER(AH2278)),C2278,"")</x:f>
        <x:v>2012</x:v>
      </x:c>
      <x:c r="AJ2277" s="50" t="n">
        <x:f>IF(AND(A2277=A2278,C2278=C2277+1,ISNUMBER(AH2278)),AH2278,"")</x:f>
        <x:v>0</x:v>
      </x:c>
    </x:row>
    <x:row r="2278" ht="15">
      <x:c r="A2278" s="9" t="s">
        <x:v>163</x:v>
      </x:c>
      <x:c r="B2278" s="10">
        <x:v>41274</x:v>
      </x:c>
      <x:c r="C2278" s="9">
        <x:v>2012</x:v>
      </x:c>
      <x:c r="D2278" s="11">
        <x:v>1156.4000000000001</x:v>
      </x:c>
      <x:c r="E2278" s="11">
        <x:v>955</x:v>
      </x:c>
      <x:c r="F2278" s="11">
        <x:v>850.3</x:v>
      </x:c>
      <x:c r="G2278" s="11">
        <x:v>1002.2</x:v>
      </x:c>
      <x:c r="H2278" s="11">
        <x:v>38.9</x:v>
      </x:c>
      <x:c r="I2278" s="11">
        <x:v>154.19999999999999</x:v>
      </x:c>
      <x:c r="J2278" s="11">
        <x:v>110</x:v>
      </x:c>
      <x:c r="K2278" s="11">
        <x:v>159.1</x:v>
      </x:c>
      <x:c r="L2278" s="11">
        <x:v>394.7</x:v>
      </x:c>
      <x:c r="M2278" s="11">
        <x:v>31.6</x:v>
      </x:c>
      <x:c r="N2278" s="11">
        <x:v>7.3</x:v>
      </x:c>
      <x:c r="O2278" s="11">
        <x:v>2030.5</x:v>
      </x:c>
      <x:c r="P2278" s="11">
        <x:v>66.099999999999994</x:v>
      </x:c>
      <x:c r="Q2278" s="11">
        <x:v>83.7</x:v>
      </x:c>
      <x:c r="R2278" s="11">
        <x:v>3.7</x:v>
      </x:c>
      <x:c r="S2278" s="11">
        <x:v>54.2</x:v>
      </x:c>
      <x:c r="T2278" s="11">
        <x:v>13.4</x:v>
      </x:c>
      <x:c r="U2278" s="11">
        <x:v>488.39569999999998</x:v>
      </x:c>
      <x:c r="V2278" s="11">
        <x:v>18</x:v>
      </x:c>
      <x:c r="W2278" s="12">
        <x:v>0</x:v>
      </x:c>
      <x:c r="X2278" s="8">
        <x:v>0</x:v>
      </x:c>
      <x:c r="Y2278" s="13">
        <x:f t="shared" si="210"/>
        <x:v>1.1231330118781606</x:v>
      </x:c>
      <x:c r="Z2278" s="13">
        <x:f t="shared" si="211"/>
        <x:v>0.86665513663092353</x:v>
      </x:c>
      <x:c r="AA2278" s="13">
        <x:f t="shared" si="212"/>
        <x:v>4.6869595295745414E-2</x:v>
      </x:c>
      <x:c r="AB2278" s="13">
        <x:f t="shared" si="213"/>
        <x:v>5.7160152196471803E-2</x:v>
      </x:c>
      <x:c r="AC2278" s="13">
        <x:f t="shared" si="214"/>
        <x:v>1.3370584713630014E-2</x:v>
      </x:c>
      <x:c r="AD2278" s="13">
        <x:f t="shared" si="215"/>
        <x:v>9.5122794880664122E-2</x:v>
      </x:c>
      <x:c r="AE2278" s="50" t="n">
        <x:f>IF(OR(NOT(ISNUMBER(Q2278)),NOT(ISNUMBER(R2278))),"",IF(Q2278&lt;R2278,1,0))</x:f>
        <x:v>0</x:v>
      </x:c>
      <x:c r="AF2278" s="50" t="n">
        <x:f>IFERROR(IF(AND(A2278=A2277,C2278=C2277+1,ISNUMBER(AE2277)),AE2277,""),"")</x:f>
        <x:v>0</x:v>
      </x:c>
      <x:c r="AG2278" s="52" t="n">
        <x:f>IFERROR(IF(AND(A2278=A2277,C2278=C2277+1,ISNUMBER(U2278),ISNUMBER(U2277),U2277&lt;&gt;0),U2278/U2277-1,""),"")</x:f>
        <x:v>-0.05892484878403903</x:v>
      </x:c>
      <x:c r="AH2278" s="50" t="n">
        <x:f>IF(AND(ISNUMBER(AE2278),ISNUMBER(AF2278),ISNUMBER(AG2278)),IF(AND(AE2278=1,AF2278=1,AG2278&lt;0),1,0),"")</x:f>
        <x:v>0</x:v>
      </x:c>
      <x:c r="AI2278" s="50" t="n">
        <x:f>IF(AND(A2278=A2279,C2279=C2278+1,ISNUMBER(AH2279)),C2279,"")</x:f>
        <x:v>2013</x:v>
      </x:c>
      <x:c r="AJ2278" s="50" t="n">
        <x:f>IF(AND(A2278=A2279,C2279=C2278+1,ISNUMBER(AH2279)),AH2279,"")</x:f>
        <x:v>0</x:v>
      </x:c>
    </x:row>
    <x:row r="2279" ht="15">
      <x:c r="A2279" s="9" t="s">
        <x:v>163</x:v>
      </x:c>
      <x:c r="B2279" s="10">
        <x:v>41639</x:v>
      </x:c>
      <x:c r="C2279" s="9">
        <x:v>2013</x:v>
      </x:c>
      <x:c r="D2279" s="11">
        <x:v>1132.8</x:v>
      </x:c>
      <x:c r="E2279" s="11">
        <x:v>910.8</x:v>
      </x:c>
      <x:c r="F2279" s="11">
        <x:v>774.9</x:v>
      </x:c>
      <x:c r="G2279" s="11">
        <x:v>974.5</x:v>
      </x:c>
      <x:c r="H2279" s="11">
        <x:v>106.2</x:v>
      </x:c>
      <x:c r="I2279" s="11">
        <x:v>158.30000000000001</x:v>
      </x:c>
      <x:c r="J2279" s="11">
        <x:v>102</x:v>
      </x:c>
      <x:c r="K2279" s="11">
        <x:v>152.30000000000001</x:v>
      </x:c>
      <x:c r="L2279" s="11">
        <x:v>399.4</x:v>
      </x:c>
      <x:c r="M2279" s="11">
        <x:v>2.7</x:v>
      </x:c>
      <x:c r="N2279" s="11">
        <x:v>103.5</x:v>
      </x:c>
      <x:c r="O2279" s="11">
        <x:v>1943</x:v>
      </x:c>
      <x:c r="P2279" s="11">
        <x:v>34.200000000000003</x:v>
      </x:c>
      <x:c r="Q2279" s="11">
        <x:v>51.2</x:v>
      </x:c>
      <x:c r="R2279" s="11">
        <x:v>5.8</x:v>
      </x:c>
      <x:c r="S2279" s="11">
        <x:v>24.6</x:v>
      </x:c>
      <x:c r="T2279" s="11">
        <x:v>-5.0999999999999996</x:v>
      </x:c>
      <x:c r="U2279" s="11">
        <x:v>456.2604</x:v>
      </x:c>
      <x:c r="V2279" s="11">
        <x:v>18</x:v>
      </x:c>
      <x:c r="W2279" s="12">
        <x:v>0</x:v>
      </x:c>
      <x:c r="X2279" s="8">
        <x:v>0</x:v>
      </x:c>
      <x:c r="Y2279" s="13">
        <x:f t="shared" si="210"/>
        <x:v>1.1753774680603948</x:v>
      </x:c>
      <x:c r="Z2279" s="13">
        <x:f t="shared" si="211"/>
        <x:v>0.86025776836158196</x:v>
      </x:c>
      <x:c r="AA2279" s="13">
        <x:f t="shared" si="212"/>
        <x:v>2.1716101694915255E-2</x:v>
      </x:c>
      <x:c r="AB2279" s="13">
        <x:f t="shared" si="213"/>
        <x:v>3.0190677966101698E-2</x:v>
      </x:c>
      <x:c r="AC2279" s="13">
        <x:f t="shared" si="214"/>
        <x:v>-5.2334530528476142E-3</x:v>
      </x:c>
      <x:c r="AD2279" s="13">
        <x:f t="shared" si="215"/>
        <x:v>9.0042372881355942E-2</x:v>
      </x:c>
      <x:c r="AE2279" s="50" t="n">
        <x:f>IF(OR(NOT(ISNUMBER(Q2279)),NOT(ISNUMBER(R2279))),"",IF(Q2279&lt;R2279,1,0))</x:f>
        <x:v>0</x:v>
      </x:c>
      <x:c r="AF2279" s="50" t="n">
        <x:f>IFERROR(IF(AND(A2279=A2278,C2279=C2278+1,ISNUMBER(AE2278)),AE2278,""),"")</x:f>
        <x:v>0</x:v>
      </x:c>
      <x:c r="AG2279" s="52" t="n">
        <x:f>IFERROR(IF(AND(A2279=A2278,C2279=C2278+1,ISNUMBER(U2279),ISNUMBER(U2278),U2278&lt;&gt;0),U2279/U2278-1,""),"")</x:f>
        <x:v>-0.06579767184682417</x:v>
      </x:c>
      <x:c r="AH2279" s="50" t="n">
        <x:f>IF(AND(ISNUMBER(AE2279),ISNUMBER(AF2279),ISNUMBER(AG2279)),IF(AND(AE2279=1,AF2279=1,AG2279&lt;0),1,0),"")</x:f>
        <x:v>0</x:v>
      </x:c>
      <x:c r="AI2279" s="50" t="n">
        <x:f>IF(AND(A2279=A2280,C2280=C2279+1,ISNUMBER(AH2280)),C2280,"")</x:f>
        <x:v>2014</x:v>
      </x:c>
      <x:c r="AJ2279" s="50" t="n">
        <x:f>IF(AND(A2279=A2280,C2280=C2279+1,ISNUMBER(AH2280)),AH2280,"")</x:f>
        <x:v>0</x:v>
      </x:c>
    </x:row>
    <x:row r="2280" ht="15">
      <x:c r="A2280" s="9" t="s">
        <x:v>163</x:v>
      </x:c>
      <x:c r="B2280" s="10">
        <x:v>42004</x:v>
      </x:c>
      <x:c r="C2280" s="9">
        <x:v>2014</x:v>
      </x:c>
      <x:c r="D2280" s="11">
        <x:v>1831.9</x:v>
      </x:c>
      <x:c r="E2280" s="11">
        <x:v>1249.5</x:v>
      </x:c>
      <x:c r="F2280" s="11">
        <x:v>1078.0999999999999</x:v>
      </x:c>
      <x:c r="G2280" s="11">
        <x:v>1522.2</x:v>
      </x:c>
      <x:c r="H2280" s="11">
        <x:v>322.2</x:v>
      </x:c>
      <x:c r="I2280" s="11">
        <x:v>309.7</x:v>
      </x:c>
      <x:c r="J2280" s="11">
        <x:v>51.4</x:v>
      </x:c>
      <x:c r="K2280" s="11">
        <x:v>112.4</x:v>
      </x:c>
      <x:c r="L2280" s="11">
        <x:v>470.4</x:v>
      </x:c>
      <x:c r="M2280" s="11">
        <x:v>67.400000000000006</x:v>
      </x:c>
      <x:c r="N2280" s="11">
        <x:v>254.8</x:v>
      </x:c>
      <x:c r="O2280" s="11">
        <x:v>2906.9</x:v>
      </x:c>
      <x:c r="P2280" s="11">
        <x:v>32.700000000000003</x:v>
      </x:c>
      <x:c r="Q2280" s="11">
        <x:v>85</x:v>
      </x:c>
      <x:c r="R2280" s="11">
        <x:v>13.9</x:v>
      </x:c>
      <x:c r="S2280" s="11">
        <x:v>10</x:v>
      </x:c>
      <x:c r="T2280" s="11">
        <x:v>-20.100000000000001</x:v>
      </x:c>
      <x:c r="U2280" s="11">
        <x:v>980.94230000000005</x:v>
      </x:c>
      <x:c r="V2280" s="11">
        <x:v>18</x:v>
      </x:c>
      <x:c r="W2280" s="12">
        <x:v>0</x:v>
      </x:c>
      <x:c r="X2280" s="8">
        <x:v>0</x:v>
      </x:c>
      <x:c r="Y2280" s="13">
        <x:f t="shared" si="210"/>
        <x:v>1.1589833967164458</x:v>
      </x:c>
      <x:c r="Z2280" s="13">
        <x:f t="shared" si="211"/>
        <x:v>0.83094055352366392</x:v>
      </x:c>
      <x:c r="AA2280" s="13">
        <x:f t="shared" si="212"/>
        <x:v>5.4588132539985807E-3</x:v>
      </x:c>
      <x:c r="AB2280" s="13">
        <x:f t="shared" si="213"/>
        <x:v>1.7850319340575359E-2</x:v>
      </x:c>
      <x:c r="AC2280" s="13">
        <x:f t="shared" si="214"/>
        <x:v>-1.3204572329523059E-2</x:v>
      </x:c>
      <x:c r="AD2280" s="13">
        <x:f t="shared" si="215"/>
        <x:v>2.8058300125552701E-2</x:v>
      </x:c>
      <x:c r="AE2280" s="50" t="n">
        <x:f>IF(OR(NOT(ISNUMBER(Q2280)),NOT(ISNUMBER(R2280))),"",IF(Q2280&lt;R2280,1,0))</x:f>
        <x:v>0</x:v>
      </x:c>
      <x:c r="AF2280" s="50" t="n">
        <x:f>IFERROR(IF(AND(A2280=A2279,C2280=C2279+1,ISNUMBER(AE2279)),AE2279,""),"")</x:f>
        <x:v>0</x:v>
      </x:c>
      <x:c r="AG2280" s="52" t="n">
        <x:f>IFERROR(IF(AND(A2280=A2279,C2280=C2279+1,ISNUMBER(U2280),ISNUMBER(U2279),U2279&lt;&gt;0),U2280/U2279-1,""),"")</x:f>
        <x:v>1.1499615132060552</x:v>
      </x:c>
      <x:c r="AH2280" s="50" t="n">
        <x:f>IF(AND(ISNUMBER(AE2280),ISNUMBER(AF2280),ISNUMBER(AG2280)),IF(AND(AE2280=1,AF2280=1,AG2280&lt;0),1,0),"")</x:f>
        <x:v>0</x:v>
      </x:c>
      <x:c r="AI2280" s="50" t="n">
        <x:f>IF(AND(A2280=A2281,C2281=C2280+1,ISNUMBER(AH2281)),C2281,"")</x:f>
        <x:v>2015</x:v>
      </x:c>
      <x:c r="AJ2280" s="50" t="n">
        <x:f>IF(AND(A2280=A2281,C2281=C2280+1,ISNUMBER(AH2281)),AH2281,"")</x:f>
        <x:v>0</x:v>
      </x:c>
    </x:row>
    <x:row r="2281" ht="15">
      <x:c r="A2281" s="9" t="s">
        <x:v>163</x:v>
      </x:c>
      <x:c r="B2281" s="10">
        <x:v>42369</x:v>
      </x:c>
      <x:c r="C2281" s="9">
        <x:v>2015</x:v>
      </x:c>
      <x:c r="D2281" s="11">
        <x:v>2747.3</x:v>
      </x:c>
      <x:c r="E2281" s="11">
        <x:v>1716.6</x:v>
      </x:c>
      <x:c r="F2281" s="11">
        <x:v>1529.3</x:v>
      </x:c>
      <x:c r="G2281" s="11">
        <x:v>2161.9</x:v>
      </x:c>
      <x:c r="H2281" s="11">
        <x:v>435.4</x:v>
      </x:c>
      <x:c r="I2281" s="11">
        <x:v>585.4</x:v>
      </x:c>
      <x:c r="J2281" s="11">
        <x:v>41.7</x:v>
      </x:c>
      <x:c r="K2281" s="11">
        <x:v>254</x:v>
      </x:c>
      <x:c r="L2281" s="11">
        <x:v>733.7</x:v>
      </x:c>
      <x:c r="M2281" s="11">
        <x:v>14.9</x:v>
      </x:c>
      <x:c r="N2281" s="11">
        <x:v>420.5</x:v>
      </x:c>
      <x:c r="O2281" s="11">
        <x:v>3275.9</x:v>
      </x:c>
      <x:c r="P2281" s="11">
        <x:v>53</x:v>
      </x:c>
      <x:c r="Q2281" s="11">
        <x:v>95.5</x:v>
      </x:c>
      <x:c r="R2281" s="11">
        <x:v>17.3</x:v>
      </x:c>
      <x:c r="S2281" s="11">
        <x:v>4.4000000000000004</x:v>
      </x:c>
      <x:c r="T2281" s="11">
        <x:v>105.8</x:v>
      </x:c>
      <x:c r="U2281" s="11">
        <x:v>1354.1161</x:v>
      </x:c>
      <x:c r="V2281" s="11">
        <x:v>18</x:v>
      </x:c>
      <x:c r="W2281" s="12">
        <x:v>0</x:v>
      </x:c>
      <x:c r="X2281" s="8">
        <x:v>0</x:v>
      </x:c>
      <x:c r="Y2281" s="13">
        <x:f t="shared" si="210"/>
        <x:v>1.1224743346629176</x:v>
      </x:c>
      <x:c r="Z2281" s="13">
        <x:f t="shared" si="211"/>
        <x:v>0.78691806500928185</x:v>
      </x:c>
      <x:c r="AA2281" s="13">
        <x:f t="shared" si="212"/>
        <x:v>1.6015724529538091E-3</x:v>
      </x:c>
      <x:c r="AB2281" s="13">
        <x:f t="shared" si="213"/>
        <x:v>1.9291668183307246E-2</x:v>
      </x:c>
      <x:c r="AC2281" s="13">
        <x:f t="shared" si="214"/>
        <x:v>4.8938433785096443E-2</x:v>
      </x:c>
      <x:c r="AD2281" s="13">
        <x:f t="shared" si="215"/>
        <x:v>1.5178538929130419E-2</x:v>
      </x:c>
      <x:c r="AE2281" s="50" t="n">
        <x:f>IF(OR(NOT(ISNUMBER(Q2281)),NOT(ISNUMBER(R2281))),"",IF(Q2281&lt;R2281,1,0))</x:f>
        <x:v>0</x:v>
      </x:c>
      <x:c r="AF2281" s="50" t="n">
        <x:f>IFERROR(IF(AND(A2281=A2280,C2281=C2280+1,ISNUMBER(AE2280)),AE2280,""),"")</x:f>
        <x:v>0</x:v>
      </x:c>
      <x:c r="AG2281" s="52" t="n">
        <x:f>IFERROR(IF(AND(A2281=A2280,C2281=C2280+1,ISNUMBER(U2281),ISNUMBER(U2280),U2280&lt;&gt;0),U2281/U2280-1,""),"")</x:f>
        <x:v>0.38042380270480725</x:v>
      </x:c>
      <x:c r="AH2281" s="50" t="n">
        <x:f>IF(AND(ISNUMBER(AE2281),ISNUMBER(AF2281),ISNUMBER(AG2281)),IF(AND(AE2281=1,AF2281=1,AG2281&lt;0),1,0),"")</x:f>
        <x:v>0</x:v>
      </x:c>
      <x:c r="AI2281" s="50" t="n">
        <x:f>IF(AND(A2281=A2282,C2282=C2281+1,ISNUMBER(AH2282)),C2282,"")</x:f>
        <x:v>2016</x:v>
      </x:c>
      <x:c r="AJ2281" s="50" t="n">
        <x:f>IF(AND(A2281=A2282,C2282=C2281+1,ISNUMBER(AH2282)),AH2282,"")</x:f>
        <x:v>0</x:v>
      </x:c>
    </x:row>
    <x:row r="2282" ht="15">
      <x:c r="A2282" s="9" t="s">
        <x:v>163</x:v>
      </x:c>
      <x:c r="B2282" s="10">
        <x:v>42735</x:v>
      </x:c>
      <x:c r="C2282" s="9">
        <x:v>2016</x:v>
      </x:c>
      <x:c r="D2282" s="11">
        <x:v>2487.6</x:v>
      </x:c>
      <x:c r="E2282" s="11">
        <x:v>1421.9</x:v>
      </x:c>
      <x:c r="F2282" s="11">
        <x:v>1435.7</x:v>
      </x:c>
      <x:c r="G2282" s="11">
        <x:v>1911.5</x:v>
      </x:c>
      <x:c r="H2282" s="11">
        <x:v>329.5</x:v>
      </x:c>
      <x:c r="I2282" s="11">
        <x:v>576.1</x:v>
      </x:c>
      <x:c r="J2282" s="11">
        <x:v>13.5</x:v>
      </x:c>
      <x:c r="K2282" s="11">
        <x:v>186.7</x:v>
      </x:c>
      <x:c r="L2282" s="11">
        <x:v>675.9</x:v>
      </x:c>
      <x:c r="M2282" s="11">
        <x:v>13.5</x:v>
      </x:c>
      <x:c r="N2282" s="11">
        <x:v>316</x:v>
      </x:c>
      <x:c r="O2282" s="11">
        <x:v>3991.4</x:v>
      </x:c>
      <x:c r="P2282" s="11">
        <x:v>-21.6</x:v>
      </x:c>
      <x:c r="Q2282" s="11">
        <x:v>28</x:v>
      </x:c>
      <x:c r="R2282" s="11">
        <x:v>20.100000000000001</x:v>
      </x:c>
      <x:c r="S2282" s="11">
        <x:v>-17.600000000000001</x:v>
      </x:c>
      <x:c r="T2282" s="11">
        <x:v>146.9</x:v>
      </x:c>
      <x:c r="U2282" s="11">
        <x:v>1011.5904</x:v>
      </x:c>
      <x:c r="V2282" s="11">
        <x:v>18</x:v>
      </x:c>
      <x:c r="W2282" s="12">
        <x:v>0</x:v>
      </x:c>
      <x:c r="X2282" s="8">
        <x:v>0</x:v>
      </x:c>
      <x:c r="Y2282" s="13">
        <x:f t="shared" si="210"/>
        <x:v>0.99038796405934393</x:v>
      </x:c>
      <x:c r="Z2282" s="13">
        <x:f t="shared" si="211"/>
        <x:v>0.76841132014793379</x:v>
      </x:c>
      <x:c r="AA2282" s="13">
        <x:f t="shared" si="212"/>
        <x:v>-7.07509245859463E-3</x:v>
      </x:c>
      <x:c r="AB2282" s="13">
        <x:f t="shared" si="213"/>
        <x:v>-8.6830680173661367E-3</x:v>
      </x:c>
      <x:c r="AC2282" s="13">
        <x:f t="shared" si="214"/>
        <x:v>7.6850640857964947E-2</x:v>
      </x:c>
      <x:c r="AD2282" s="13">
        <x:f t="shared" si="215"/>
        <x:v>5.4269175108538356E-3</x:v>
      </x:c>
      <x:c r="AE2282" s="50" t="n">
        <x:f>IF(OR(NOT(ISNUMBER(Q2282)),NOT(ISNUMBER(R2282))),"",IF(Q2282&lt;R2282,1,0))</x:f>
        <x:v>0</x:v>
      </x:c>
      <x:c r="AF2282" s="50" t="n">
        <x:f>IFERROR(IF(AND(A2282=A2281,C2282=C2281+1,ISNUMBER(AE2281)),AE2281,""),"")</x:f>
        <x:v>0</x:v>
      </x:c>
      <x:c r="AG2282" s="52" t="n">
        <x:f>IFERROR(IF(AND(A2282=A2281,C2282=C2281+1,ISNUMBER(U2282),ISNUMBER(U2281),U2281&lt;&gt;0),U2282/U2281-1,""),"")</x:f>
        <x:v>-0.25295150098281816</x:v>
      </x:c>
      <x:c r="AH2282" s="50" t="n">
        <x:f>IF(AND(ISNUMBER(AE2282),ISNUMBER(AF2282),ISNUMBER(AG2282)),IF(AND(AE2282=1,AF2282=1,AG2282&lt;0),1,0),"")</x:f>
        <x:v>0</x:v>
      </x:c>
      <x:c r="AI2282" s="50" t="n">
        <x:f>IF(AND(A2282=A2283,C2283=C2282+1,ISNUMBER(AH2283)),C2283,"")</x:f>
        <x:v>2017</x:v>
      </x:c>
      <x:c r="AJ2282" s="50" t="n">
        <x:f>IF(AND(A2282=A2283,C2283=C2282+1,ISNUMBER(AH2283)),AH2283,"")</x:f>
        <x:v>0</x:v>
      </x:c>
    </x:row>
    <x:row r="2283" ht="15">
      <x:c r="A2283" s="9" t="s">
        <x:v>163</x:v>
      </x:c>
      <x:c r="B2283" s="10">
        <x:v>43100</x:v>
      </x:c>
      <x:c r="C2283" s="9">
        <x:v>2017</x:v>
      </x:c>
      <x:c r="D2283" s="11">
        <x:v>2776.6</x:v>
      </x:c>
      <x:c r="E2283" s="11">
        <x:v>1627.5</x:v>
      </x:c>
      <x:c r="F2283" s="11">
        <x:v>1511.8</x:v>
      </x:c>
      <x:c r="G2283" s="11">
        <x:v>2265.1999999999998</x:v>
      </x:c>
      <x:c r="H2283" s="11">
        <x:v>646.1</x:v>
      </x:c>
      <x:c r="I2283" s="11">
        <x:v>511.4</x:v>
      </x:c>
      <x:c r="J2283" s="11">
        <x:v>-63.9</x:v>
      </x:c>
      <x:c r="K2283" s="11">
        <x:v>499.8</x:v>
      </x:c>
      <x:c r="L2283" s="11">
        <x:v>593.9</x:v>
      </x:c>
      <x:c r="M2283" s="11">
        <x:v>59.1</x:v>
      </x:c>
      <x:c r="N2283" s="11">
        <x:v>587</x:v>
      </x:c>
      <x:c r="O2283" s="11">
        <x:v>4128.8</x:v>
      </x:c>
      <x:c r="P2283" s="11">
        <x:v>-16.8</x:v>
      </x:c>
      <x:c r="Q2283" s="11">
        <x:v>33</x:v>
      </x:c>
      <x:c r="R2283" s="11">
        <x:v>19.100000000000001</x:v>
      </x:c>
      <x:c r="S2283" s="11">
        <x:v>10.7</x:v>
      </x:c>
      <x:c r="T2283" s="11">
        <x:v>56.6</x:v>
      </x:c>
      <x:c r="U2283" s="11">
        <x:v>1194.6515999999999</x:v>
      </x:c>
      <x:c r="V2283" s="11">
        <x:v>18</x:v>
      </x:c>
      <x:c r="W2283" s="12">
        <x:v>0</x:v>
      </x:c>
      <x:c r="X2283" s="8">
        <x:v>0</x:v>
      </x:c>
      <x:c r="Y2283" s="13">
        <x:f t="shared" si="210"/>
        <x:v>1.0765312872073025</x:v>
      </x:c>
      <x:c r="Z2283" s="13">
        <x:f t="shared" si="211"/>
        <x:v>0.81581790679248001</x:v>
      </x:c>
      <x:c r="AA2283" s="13">
        <x:f t="shared" si="212"/>
        <x:v>3.8536339407908952E-3</x:v>
      </x:c>
      <x:c r="AB2283" s="13">
        <x:f t="shared" si="213"/>
        <x:v>-6.0505654397464527E-3</x:v>
      </x:c>
      <x:c r="AC2283" s="13">
        <x:f t="shared" si="214"/>
        <x:v>2.4986756136323507E-2</x:v>
      </x:c>
      <x:c r="AD2283" s="13">
        <x:f t="shared" si="215"/>
        <x:v>-2.3013757833321328E-2</x:v>
      </x:c>
      <x:c r="AE2283" s="50" t="n">
        <x:f>IF(OR(NOT(ISNUMBER(Q2283)),NOT(ISNUMBER(R2283))),"",IF(Q2283&lt;R2283,1,0))</x:f>
        <x:v>0</x:v>
      </x:c>
      <x:c r="AF2283" s="50" t="n">
        <x:f>IFERROR(IF(AND(A2283=A2282,C2283=C2282+1,ISNUMBER(AE2282)),AE2282,""),"")</x:f>
        <x:v>0</x:v>
      </x:c>
      <x:c r="AG2283" s="52" t="n">
        <x:f>IFERROR(IF(AND(A2283=A2282,C2283=C2282+1,ISNUMBER(U2283),ISNUMBER(U2282),U2282&lt;&gt;0),U2283/U2282-1,""),"")</x:f>
        <x:v>0.18096375766318062</x:v>
      </x:c>
      <x:c r="AH2283" s="50" t="n">
        <x:f>IF(AND(ISNUMBER(AE2283),ISNUMBER(AF2283),ISNUMBER(AG2283)),IF(AND(AE2283=1,AF2283=1,AG2283&lt;0),1,0),"")</x:f>
        <x:v>0</x:v>
      </x:c>
      <x:c r="AI2283" s="50" t="n">
        <x:f>IF(AND(A2283=A2284,C2284=C2283+1,ISNUMBER(AH2284)),C2284,"")</x:f>
        <x:v>2018</x:v>
      </x:c>
      <x:c r="AJ2283" s="50" t="n">
        <x:f>IF(AND(A2283=A2284,C2284=C2283+1,ISNUMBER(AH2284)),AH2284,"")</x:f>
        <x:v>0</x:v>
      </x:c>
    </x:row>
    <x:row r="2284" ht="15">
      <x:c r="A2284" s="9" t="s">
        <x:v>163</x:v>
      </x:c>
      <x:c r="B2284" s="10">
        <x:v>43465</x:v>
      </x:c>
      <x:c r="C2284" s="9">
        <x:v>2018</x:v>
      </x:c>
      <x:c r="D2284" s="11">
        <x:v>2809.4</x:v>
      </x:c>
      <x:c r="E2284" s="11">
        <x:v>1525.6</x:v>
      </x:c>
      <x:c r="F2284" s="11">
        <x:v>1561.6</x:v>
      </x:c>
      <x:c r="G2284" s="11">
        <x:v>2208.3000000000002</x:v>
      </x:c>
      <x:c r="H2284" s="11">
        <x:v>544</x:v>
      </x:c>
      <x:c r="I2284" s="11">
        <x:v>601.1</x:v>
      </x:c>
      <x:c r="J2284" s="11">
        <x:v>27.6</x:v>
      </x:c>
      <x:c r="K2284" s="11">
        <x:v>330.9</x:v>
      </x:c>
      <x:c r="L2284" s="11">
        <x:v>575</x:v>
      </x:c>
      <x:c r="M2284" s="11">
        <x:v>16</x:v>
      </x:c>
      <x:c r="N2284" s="11">
        <x:v>528</x:v>
      </x:c>
      <x:c r="O2284" s="11">
        <x:v>4239.6000000000004</x:v>
      </x:c>
      <x:c r="P2284" s="11">
        <x:v>91.7</x:v>
      </x:c>
      <x:c r="Q2284" s="11">
        <x:v>148.5</x:v>
      </x:c>
      <x:c r="R2284" s="11">
        <x:v>21.7</x:v>
      </x:c>
      <x:c r="S2284" s="11">
        <x:v>87.3</x:v>
      </x:c>
      <x:c r="T2284" s="11">
        <x:v>108.6</x:v>
      </x:c>
      <x:c r="U2284" s="11">
        <x:v>935.61760000000004</x:v>
      </x:c>
      <x:c r="V2284" s="11">
        <x:v>18</x:v>
      </x:c>
      <x:c r="W2284" s="12">
        <x:v>0</x:v>
      </x:c>
      <x:c r="X2284" s="8">
        <x:v>0</x:v>
      </x:c>
      <x:c r="Y2284" s="13">
        <x:f t="shared" si="210"/>
        <x:v>0.97694672131147542</x:v>
      </x:c>
      <x:c r="Z2284" s="13">
        <x:f t="shared" si="211"/>
        <x:v>0.78603972378443798</x:v>
      </x:c>
      <x:c r="AA2284" s="13">
        <x:f t="shared" si="212"/>
        <x:v>3.1074250729693172E-2</x:v>
      </x:c>
      <x:c r="AB2284" s="13">
        <x:f t="shared" si="213"/>
        <x:v>3.2640421442300845E-2</x:v>
      </x:c>
      <x:c r="AC2284" s="13">
        <x:f t="shared" si="214"/>
        <x:v>4.9178100801521525E-2</x:v>
      </x:c>
      <x:c r="AD2284" s="13">
        <x:f t="shared" si="215"/>
        <x:v>9.8241617427208654E-3</x:v>
      </x:c>
      <x:c r="AE2284" s="50" t="n">
        <x:f>IF(OR(NOT(ISNUMBER(Q2284)),NOT(ISNUMBER(R2284))),"",IF(Q2284&lt;R2284,1,0))</x:f>
        <x:v>0</x:v>
      </x:c>
      <x:c r="AF2284" s="50" t="n">
        <x:f>IFERROR(IF(AND(A2284=A2283,C2284=C2283+1,ISNUMBER(AE2283)),AE2283,""),"")</x:f>
        <x:v>0</x:v>
      </x:c>
      <x:c r="AG2284" s="52" t="n">
        <x:f>IFERROR(IF(AND(A2284=A2283,C2284=C2283+1,ISNUMBER(U2284),ISNUMBER(U2283),U2283&lt;&gt;0),U2284/U2283-1,""),"")</x:f>
        <x:v>-0.21682806937185695</x:v>
      </x:c>
      <x:c r="AH2284" s="50" t="n">
        <x:f>IF(AND(ISNUMBER(AE2284),ISNUMBER(AF2284),ISNUMBER(AG2284)),IF(AND(AE2284=1,AF2284=1,AG2284&lt;0),1,0),"")</x:f>
        <x:v>0</x:v>
      </x:c>
      <x:c r="AI2284" s="50" t="n">
        <x:f>IF(AND(A2284=A2285,C2285=C2284+1,ISNUMBER(AH2285)),C2285,"")</x:f>
        <x:v>2019</x:v>
      </x:c>
      <x:c r="AJ2284" s="50" t="n">
        <x:f>IF(AND(A2284=A2285,C2285=C2284+1,ISNUMBER(AH2285)),AH2285,"")</x:f>
        <x:v>0</x:v>
      </x:c>
    </x:row>
    <x:row r="2285" ht="15">
      <x:c r="A2285" s="9" t="s">
        <x:v>163</x:v>
      </x:c>
      <x:c r="B2285" s="10">
        <x:v>43830</x:v>
      </x:c>
      <x:c r="C2285" s="9">
        <x:v>2019</x:v>
      </x:c>
      <x:c r="D2285" s="11">
        <x:v>2641.8</x:v>
      </x:c>
      <x:c r="E2285" s="11">
        <x:v>1394.2</x:v>
      </x:c>
      <x:c r="F2285" s="11">
        <x:v>1502.9</x:v>
      </x:c>
      <x:c r="G2285" s="11">
        <x:v>2122.1999999999998</x:v>
      </x:c>
      <x:c r="H2285" s="11">
        <x:v>507</x:v>
      </x:c>
      <x:c r="I2285" s="11">
        <x:v>519.6</x:v>
      </x:c>
      <x:c r="J2285" s="11">
        <x:v>-306.8</x:v>
      </x:c>
      <x:c r="K2285" s="11">
        <x:v>311.7</x:v>
      </x:c>
      <x:c r="L2285" s="11">
        <x:v>217.9</x:v>
      </x:c>
      <x:c r="M2285" s="11">
        <x:v>31.4</x:v>
      </x:c>
      <x:c r="N2285" s="11">
        <x:v>475.6</x:v>
      </x:c>
      <x:c r="O2285" s="11">
        <x:v>3951.1</x:v>
      </x:c>
      <x:c r="P2285" s="11">
        <x:v>-213.6</x:v>
      </x:c>
      <x:c r="Q2285" s="11">
        <x:v>-159.4</x:v>
      </x:c>
      <x:c r="R2285" s="11">
        <x:v>24.9</x:v>
      </x:c>
      <x:c r="S2285" s="11">
        <x:v>-209.6</x:v>
      </x:c>
      <x:c r="T2285" s="11">
        <x:v>-107</x:v>
      </x:c>
      <x:c r="U2285" s="11">
        <x:v>172.32919999999999</x:v>
      </x:c>
      <x:c r="V2285" s="11">
        <x:v>18</x:v>
      </x:c>
      <x:c r="W2285" s="12">
        <x:v>0</x:v>
      </x:c>
      <x:c r="X2285" s="8">
        <x:v>0</x:v>
      </x:c>
      <x:c r="Y2285" s="13">
        <x:f t="shared" si="210"/>
        <x:v>0.92767316521391974</x:v>
      </x:c>
      <x:c r="Z2285" s="13">
        <x:f t="shared" si="211"/>
        <x:v>0.80331592096297966</x:v>
      </x:c>
      <x:c r="AA2285" s="13">
        <x:f t="shared" si="212"/>
        <x:v>-7.9339844045726388E-2</x:v>
      </x:c>
      <x:c r="AB2285" s="13">
        <x:f t="shared" si="213"/>
        <x:v>-8.085396320690437E-2</x:v>
      </x:c>
      <x:c r="AC2285" s="13">
        <x:f t="shared" si="214"/>
        <x:v>-5.0419376119121673E-2</x:v>
      </x:c>
      <x:c r="AD2285" s="13">
        <x:f t="shared" si="215"/>
        <x:v>-0.11613293966235143</x:v>
      </x:c>
      <x:c r="AE2285" s="50" t="n">
        <x:f>IF(OR(NOT(ISNUMBER(Q2285)),NOT(ISNUMBER(R2285))),"",IF(Q2285&lt;R2285,1,0))</x:f>
        <x:v>1</x:v>
      </x:c>
      <x:c r="AF2285" s="50" t="n">
        <x:f>IFERROR(IF(AND(A2285=A2284,C2285=C2284+1,ISNUMBER(AE2284)),AE2284,""),"")</x:f>
        <x:v>0</x:v>
      </x:c>
      <x:c r="AG2285" s="52" t="n">
        <x:f>IFERROR(IF(AND(A2285=A2284,C2285=C2284+1,ISNUMBER(U2285),ISNUMBER(U2284),U2284&lt;&gt;0),U2285/U2284-1,""),"")</x:f>
        <x:v>-0.8158123575272633</x:v>
      </x:c>
      <x:c r="AH2285" s="50" t="n">
        <x:f>IF(AND(ISNUMBER(AE2285),ISNUMBER(AF2285),ISNUMBER(AG2285)),IF(AND(AE2285=1,AF2285=1,AG2285&lt;0),1,0),"")</x:f>
        <x:v>0</x:v>
      </x:c>
      <x:c r="AI2285" s="50" t="n">
        <x:f>IF(AND(A2285=A2286,C2286=C2285+1,ISNUMBER(AH2286)),C2286,"")</x:f>
        <x:v>2020</x:v>
      </x:c>
      <x:c r="AJ2285" s="50" t="n">
        <x:f>IF(AND(A2285=A2286,C2286=C2285+1,ISNUMBER(AH2286)),AH2286,"")</x:f>
        <x:v>1</x:v>
      </x:c>
    </x:row>
    <x:row r="2286" ht="15">
      <x:c r="A2286" s="9" t="s">
        <x:v>163</x:v>
      </x:c>
      <x:c r="B2286" s="10">
        <x:v>44196</x:v>
      </x:c>
      <x:c r="C2286" s="9">
        <x:v>2020</x:v>
      </x:c>
      <x:c r="D2286" s="11">
        <x:v>2492.5</x:v>
      </x:c>
      <x:c r="E2286" s="11">
        <x:v>1169.2</x:v>
      </x:c>
      <x:c r="F2286" s="11">
        <x:v>1263.4000000000001</x:v>
      </x:c>
      <x:c r="G2286" s="11">
        <x:v>2251.6999999999998</x:v>
      </x:c>
      <x:c r="H2286" s="11">
        <x:v>924.3</x:v>
      </x:c>
      <x:c r="I2286" s="11">
        <x:v>240.8</x:v>
      </x:c>
      <x:c r="J2286" s="11">
        <x:v>-592</x:v>
      </x:c>
      <x:c r="K2286" s="11">
        <x:v>413.9</x:v>
      </x:c>
      <x:c r="L2286" s="11">
        <x:v>60</x:v>
      </x:c>
      <x:c r="M2286" s="11">
        <x:v>94.7</x:v>
      </x:c>
      <x:c r="N2286" s="11">
        <x:v>829.6</x:v>
      </x:c>
      <x:c r="O2286" s="11">
        <x:v>3422.5</x:v>
      </x:c>
      <x:c r="P2286" s="11">
        <x:v>-189</x:v>
      </x:c>
      <x:c r="Q2286" s="11">
        <x:v>-98.5</x:v>
      </x:c>
      <x:c r="R2286" s="11">
        <x:v>30.8</x:v>
      </x:c>
      <x:c r="S2286" s="11">
        <x:v>-273.3</x:v>
      </x:c>
      <x:c r="T2286" s="11">
        <x:v>-106.6</x:v>
      </x:c>
      <x:c r="U2286" s="11">
        <x:v>158.14400000000001</x:v>
      </x:c>
      <x:c r="V2286" s="11">
        <x:v>18</x:v>
      </x:c>
      <x:c r="W2286" s="12">
        <x:v>0</x:v>
      </x:c>
      <x:c r="X2286" s="8">
        <x:v>0</x:v>
      </x:c>
      <x:c r="Y2286" s="13">
        <x:f t="shared" si="210"/>
        <x:v>0.92543929080259613</x:v>
      </x:c>
      <x:c r="Z2286" s="13">
        <x:f t="shared" si="211"/>
        <x:v>0.90339017051153458</x:v>
      </x:c>
      <x:c r="AA2286" s="13">
        <x:f t="shared" si="212"/>
        <x:v>-0.10964894684052157</x:v>
      </x:c>
      <x:c r="AB2286" s="13">
        <x:f t="shared" si="213"/>
        <x:v>-7.5827482447342026E-2</x:v>
      </x:c>
      <x:c r="AC2286" s="13">
        <x:f t="shared" si="214"/>
        <x:v>-4.7342008260425457E-2</x:v>
      </x:c>
      <x:c r="AD2286" s="13">
        <x:f t="shared" si="215"/>
        <x:v>-0.23751253761283853</x:v>
      </x:c>
      <x:c r="AE2286" s="50" t="n">
        <x:f>IF(OR(NOT(ISNUMBER(Q2286)),NOT(ISNUMBER(R2286))),"",IF(Q2286&lt;R2286,1,0))</x:f>
        <x:v>1</x:v>
      </x:c>
      <x:c r="AF2286" s="50" t="n">
        <x:f>IFERROR(IF(AND(A2286=A2285,C2286=C2285+1,ISNUMBER(AE2285)),AE2285,""),"")</x:f>
        <x:v>1</x:v>
      </x:c>
      <x:c r="AG2286" s="52" t="n">
        <x:f>IFERROR(IF(AND(A2286=A2285,C2286=C2285+1,ISNUMBER(U2286),ISNUMBER(U2285),U2285&lt;&gt;0),U2286/U2285-1,""),"")</x:f>
        <x:v>-0.08231454680924644</x:v>
      </x:c>
      <x:c r="AH2286" s="50" t="n">
        <x:f>IF(AND(ISNUMBER(AE2286),ISNUMBER(AF2286),ISNUMBER(AG2286)),IF(AND(AE2286=1,AF2286=1,AG2286&lt;0),1,0),"")</x:f>
        <x:v>1</x:v>
      </x:c>
      <x:c r="AI2286" s="50" t="n">
        <x:f>IF(AND(A2286=A2287,C2287=C2286+1,ISNUMBER(AH2287)),C2287,"")</x:f>
        <x:v>2021</x:v>
      </x:c>
      <x:c r="AJ2286" s="50" t="n">
        <x:f>IF(AND(A2286=A2287,C2287=C2286+1,ISNUMBER(AH2287)),AH2287,"")</x:f>
        <x:v>0</x:v>
      </x:c>
    </x:row>
    <x:row r="2287" ht="15">
      <x:c r="A2287" s="9" t="s">
        <x:v>163</x:v>
      </x:c>
      <x:c r="B2287" s="10">
        <x:v>44561</x:v>
      </x:c>
      <x:c r="C2287" s="9">
        <x:v>2021</x:v>
      </x:c>
      <x:c r="D2287" s="11">
        <x:v>2281</x:v>
      </x:c>
      <x:c r="E2287" s="11">
        <x:v>1000.3</x:v>
      </x:c>
      <x:c r="F2287" s="11">
        <x:v>1233.5</x:v>
      </x:c>
      <x:c r="G2287" s="11">
        <x:v>1846</x:v>
      </x:c>
      <x:c r="H2287" s="11">
        <x:v>564.29999999999995</x:v>
      </x:c>
      <x:c r="I2287" s="11">
        <x:v>435</x:v>
      </x:c>
      <x:c r="J2287" s="11">
        <x:v>-610.79999999999995</x:v>
      </x:c>
      <x:c r="K2287" s="11">
        <x:v>391.2</x:v>
      </x:c>
      <x:c r="L2287" s="11">
        <x:v>54.7</x:v>
      </x:c>
      <x:c r="M2287" s="11">
        <x:v>65.599999999999994</x:v>
      </x:c>
      <x:c r="N2287" s="11">
        <x:v>498.7</x:v>
      </x:c>
      <x:c r="O2287" s="11">
        <x:v>3261</x:v>
      </x:c>
      <x:c r="P2287" s="11">
        <x:v>44</x:v>
      </x:c>
      <x:c r="Q2287" s="11">
        <x:v>115</x:v>
      </x:c>
      <x:c r="R2287" s="11">
        <x:v>32.700000000000003</x:v>
      </x:c>
      <x:c r="S2287" s="11">
        <x:v>-0.3</x:v>
      </x:c>
      <x:c r="T2287" s="11">
        <x:v>19.600000000000001</x:v>
      </x:c>
      <x:c r="U2287" s="11">
        <x:v>585.36940000000004</x:v>
      </x:c>
      <x:c r="V2287" s="11">
        <x:v>18</x:v>
      </x:c>
      <x:c r="W2287" s="12">
        <x:v>0</x:v>
      </x:c>
      <x:c r="X2287" s="8">
        <x:v>0</x:v>
      </x:c>
      <x:c r="Y2287" s="13">
        <x:f t="shared" si="210"/>
        <x:v>0.81094446696392375</x:v>
      </x:c>
      <x:c r="Z2287" s="13">
        <x:f t="shared" si="211"/>
        <x:v>0.80929416922402453</x:v>
      </x:c>
      <x:c r="AA2287" s="13">
        <x:f t="shared" si="212"/>
        <x:v>-1.3152126260412099E-4</x:v>
      </x:c>
      <x:c r="AB2287" s="13">
        <x:f t="shared" si="213"/>
        <x:v>1.9289785181937746E-2</x:v>
      </x:c>
      <x:c r="AC2287" s="13">
        <x:f t="shared" si="214"/>
        <x:v>1.0617551462621886E-2</x:v>
      </x:c>
      <x:c r="AD2287" s="13">
        <x:f t="shared" si="215"/>
        <x:v>-0.26777729066199035</x:v>
      </x:c>
      <x:c r="AE2287" s="50" t="n">
        <x:f>IF(OR(NOT(ISNUMBER(Q2287)),NOT(ISNUMBER(R2287))),"",IF(Q2287&lt;R2287,1,0))</x:f>
        <x:v>0</x:v>
      </x:c>
      <x:c r="AF2287" s="50" t="n">
        <x:f>IFERROR(IF(AND(A2287=A2286,C2287=C2286+1,ISNUMBER(AE2286)),AE2286,""),"")</x:f>
        <x:v>1</x:v>
      </x:c>
      <x:c r="AG2287" s="52" t="n">
        <x:f>IFERROR(IF(AND(A2287=A2286,C2287=C2286+1,ISNUMBER(U2287),ISNUMBER(U2286),U2286&lt;&gt;0),U2287/U2286-1,""),"")</x:f>
        <x:v>2.701496104815864</x:v>
      </x:c>
      <x:c r="AH2287" s="50" t="n">
        <x:f>IF(AND(ISNUMBER(AE2287),ISNUMBER(AF2287),ISNUMBER(AG2287)),IF(AND(AE2287=1,AF2287=1,AG2287&lt;0),1,0),"")</x:f>
        <x:v>0</x:v>
      </x:c>
      <x:c r="AI2287" s="50" t="n">
        <x:f>IF(AND(A2287=A2288,C2288=C2287+1,ISNUMBER(AH2288)),C2288,"")</x:f>
        <x:v>2022</x:v>
      </x:c>
      <x:c r="AJ2287" s="50" t="n">
        <x:f>IF(AND(A2287=A2288,C2288=C2287+1,ISNUMBER(AH2288)),AH2288,"")</x:f>
        <x:v>0</x:v>
      </x:c>
    </x:row>
    <x:row r="2288" ht="15">
      <x:c r="A2288" s="9" t="s">
        <x:v>163</x:v>
      </x:c>
      <x:c r="B2288" s="10">
        <x:v>44926</x:v>
      </x:c>
      <x:c r="C2288" s="9">
        <x:v>2022</x:v>
      </x:c>
      <x:c r="D2288" s="11">
        <x:v>2238.8000000000002</x:v>
      </x:c>
      <x:c r="E2288" s="11">
        <x:v>937.4</x:v>
      </x:c>
      <x:c r="F2288" s="11">
        <x:v>1221.5999999999999</x:v>
      </x:c>
      <x:c r="G2288" s="11">
        <x:v>1684.2</x:v>
      </x:c>
      <x:c r="H2288" s="11">
        <x:v>464.6</x:v>
      </x:c>
      <x:c r="I2288" s="11">
        <x:v>554.6</x:v>
      </x:c>
      <x:c r="J2288" s="11">
        <x:v>-494.9</x:v>
      </x:c>
      <x:c r="K2288" s="11">
        <x:v>297.7</x:v>
      </x:c>
      <x:c r="L2288" s="11">
        <x:v>56.8</x:v>
      </x:c>
      <x:c r="M2288" s="11">
        <x:v>66.400000000000006</x:v>
      </x:c>
      <x:c r="N2288" s="11">
        <x:v>398.2</x:v>
      </x:c>
      <x:c r="O2288" s="11">
        <x:v>3143.9</x:v>
      </x:c>
      <x:c r="P2288" s="11">
        <x:v>18.5</x:v>
      </x:c>
      <x:c r="Q2288" s="11">
        <x:v>94.7</x:v>
      </x:c>
      <x:c r="R2288" s="11">
        <x:v>25.4</x:v>
      </x:c>
      <x:c r="S2288" s="11">
        <x:v>12.7</x:v>
      </x:c>
      <x:c r="T2288" s="11">
        <x:v>45.2</x:v>
      </x:c>
      <x:c r="U2288" s="11">
        <x:v>302.99810000000002</x:v>
      </x:c>
      <x:c r="V2288" s="11">
        <x:v>18</x:v>
      </x:c>
      <x:c r="W2288" s="12">
        <x:v>0</x:v>
      </x:c>
      <x:c r="X2288" s="8">
        <x:v>0</x:v>
      </x:c>
      <x:c r="Y2288" s="13">
        <x:f t="shared" si="210"/>
        <x:v>0.76735428945645057</x:v>
      </x:c>
      <x:c r="Z2288" s="13">
        <x:f t="shared" si="211"/>
        <x:v>0.75227800607468287</x:v>
      </x:c>
      <x:c r="AA2288" s="13">
        <x:f t="shared" si="212"/>
        <x:v>5.672681793818116E-3</x:v>
      </x:c>
      <x:c r="AB2288" s="13">
        <x:f t="shared" si="213"/>
        <x:v>8.2633553689476502E-3</x:v>
      </x:c>
      <x:c r="AC2288" s="13">
        <x:f t="shared" si="214"/>
        <x:v>2.6837667735423346E-2</x:v>
      </x:c>
      <x:c r="AD2288" s="13">
        <x:f t="shared" si="215"/>
        <x:v>-0.22105592281579414</x:v>
      </x:c>
      <x:c r="AE2288" s="50" t="n">
        <x:f>IF(OR(NOT(ISNUMBER(Q2288)),NOT(ISNUMBER(R2288))),"",IF(Q2288&lt;R2288,1,0))</x:f>
        <x:v>0</x:v>
      </x:c>
      <x:c r="AF2288" s="50" t="n">
        <x:f>IFERROR(IF(AND(A2288=A2287,C2288=C2287+1,ISNUMBER(AE2287)),AE2287,""),"")</x:f>
        <x:v>0</x:v>
      </x:c>
      <x:c r="AG2288" s="52" t="n">
        <x:f>IFERROR(IF(AND(A2288=A2287,C2288=C2287+1,ISNUMBER(U2288),ISNUMBER(U2287),U2287&lt;&gt;0),U2288/U2287-1,""),"")</x:f>
        <x:v>-0.4823813817394623</x:v>
      </x:c>
      <x:c r="AH2288" s="50" t="n">
        <x:f>IF(AND(ISNUMBER(AE2288),ISNUMBER(AF2288),ISNUMBER(AG2288)),IF(AND(AE2288=1,AF2288=1,AG2288&lt;0),1,0),"")</x:f>
        <x:v>0</x:v>
      </x:c>
      <x:c r="AI2288" s="50" t="n">
        <x:f>IF(AND(A2288=A2289,C2289=C2288+1,ISNUMBER(AH2289)),C2289,"")</x:f>
        <x:v>2023</x:v>
      </x:c>
      <x:c r="AJ2288" s="50" t="n">
        <x:f>IF(AND(A2288=A2289,C2289=C2288+1,ISNUMBER(AH2289)),AH2289,"")</x:f>
        <x:v>0</x:v>
      </x:c>
    </x:row>
    <x:row r="2289" ht="15">
      <x:c r="A2289" s="9" t="s">
        <x:v>163</x:v>
      </x:c>
      <x:c r="B2289" s="10">
        <x:v>45291</x:v>
      </x:c>
      <x:c r="C2289" s="9">
        <x:v>2023</x:v>
      </x:c>
      <x:c r="D2289" s="11">
        <x:v>3317.7</x:v>
      </x:c>
      <x:c r="E2289" s="11">
        <x:v>2024.2</x:v>
      </x:c>
      <x:c r="F2289" s="11">
        <x:v>2252.5</x:v>
      </x:c>
      <x:c r="G2289" s="11">
        <x:v>2804.7</x:v>
      </x:c>
      <x:c r="H2289" s="11">
        <x:v>1514.3</x:v>
      </x:c>
      <x:c r="I2289" s="11">
        <x:v>513</x:v>
      </x:c>
      <x:c r="J2289" s="11">
        <x:v>-539.5</x:v>
      </x:c>
      <x:c r="K2289" s="11">
        <x:v>1389.5</x:v>
      </x:c>
      <x:c r="L2289" s="11">
        <x:v>72.900000000000006</x:v>
      </x:c>
      <x:c r="M2289" s="11">
        <x:v>1048.8</x:v>
      </x:c>
      <x:c r="N2289" s="11">
        <x:v>465.5</x:v>
      </x:c>
      <x:c r="O2289" s="11">
        <x:v>3380.7</x:v>
      </x:c>
      <x:c r="P2289" s="11">
        <x:v>80.400000000000006</x:v>
      </x:c>
      <x:c r="Q2289" s="11">
        <x:v>164.1</x:v>
      </x:c>
      <x:c r="R2289" s="11">
        <x:v>38.5</x:v>
      </x:c>
      <x:c r="S2289" s="11">
        <x:v>41.1</x:v>
      </x:c>
      <x:c r="T2289" s="11">
        <x:v>144</x:v>
      </x:c>
      <x:c r="U2289" s="11">
        <x:v>339.55239999999998</x:v>
      </x:c>
      <x:c r="V2289" s="11">
        <x:v>18</x:v>
      </x:c>
      <x:c r="W2289" s="12">
        <x:v>0</x:v>
      </x:c>
      <x:c r="X2289" s="8">
        <x:v>0</x:v>
      </x:c>
      <x:c r="Y2289" s="13">
        <x:f t="shared" si="210"/>
        <x:v>0.898645948945616</x:v>
      </x:c>
      <x:c r="Z2289" s="13">
        <x:f t="shared" si="211"/>
        <x:v>0.84537480784881092</x:v>
      </x:c>
      <x:c r="AA2289" s="13">
        <x:f t="shared" si="212"/>
        <x:v>1.2388100189890588E-2</x:v>
      </x:c>
      <x:c r="AB2289" s="13">
        <x:f t="shared" si="213"/>
        <x:v>2.4233655845917357E-2</x:v>
      </x:c>
      <x:c r="AC2289" s="13">
        <x:f t="shared" si="214"/>
        <x:v>5.1342389560380793E-2</x:v>
      </x:c>
      <x:c r="AD2289" s="13">
        <x:f t="shared" si="215"/>
        <x:v>-0.16261265334418423</x:v>
      </x:c>
      <x:c r="AE2289" s="50" t="n">
        <x:f>IF(OR(NOT(ISNUMBER(Q2289)),NOT(ISNUMBER(R2289))),"",IF(Q2289&lt;R2289,1,0))</x:f>
        <x:v>0</x:v>
      </x:c>
      <x:c r="AF2289" s="50" t="n">
        <x:f>IFERROR(IF(AND(A2289=A2288,C2289=C2288+1,ISNUMBER(AE2288)),AE2288,""),"")</x:f>
        <x:v>0</x:v>
      </x:c>
      <x:c r="AG2289" s="52" t="n">
        <x:f>IFERROR(IF(AND(A2289=A2288,C2289=C2288+1,ISNUMBER(U2289),ISNUMBER(U2288),U2288&lt;&gt;0),U2289/U2288-1,""),"")</x:f>
        <x:v>0.12064201062646918</x:v>
      </x:c>
      <x:c r="AH2289" s="50" t="n">
        <x:f>IF(AND(ISNUMBER(AE2289),ISNUMBER(AF2289),ISNUMBER(AG2289)),IF(AND(AE2289=1,AF2289=1,AG2289&lt;0),1,0),"")</x:f>
        <x:v>0</x:v>
      </x:c>
      <x:c r="AI2289" s="50" t="n">
        <x:f>IF(AND(A2289=A2290,C2290=C2289+1,ISNUMBER(AH2290)),C2290,"")</x:f>
        <x:v>2024</x:v>
      </x:c>
      <x:c r="AJ2289" s="50" t="n">
        <x:f>IF(AND(A2289=A2290,C2290=C2289+1,ISNUMBER(AH2290)),AH2290,"")</x:f>
        <x:v>0</x:v>
      </x:c>
    </x:row>
    <x:row r="2290" ht="15">
      <x:c r="A2290" s="9" t="s">
        <x:v>163</x:v>
      </x:c>
      <x:c r="B2290" s="10">
        <x:v>45657</x:v>
      </x:c>
      <x:c r="C2290" s="9">
        <x:v>2024</x:v>
      </x:c>
      <x:c r="D2290" s="11">
        <x:v>3463.7</x:v>
      </x:c>
      <x:c r="E2290" s="11">
        <x:v>2186</x:v>
      </x:c>
      <x:c r="F2290" s="11">
        <x:v>2495.9</x:v>
      </x:c>
      <x:c r="G2290" s="11">
        <x:v>2943.6</x:v>
      </x:c>
      <x:c r="H2290" s="11">
        <x:v>1575.3</x:v>
      </x:c>
      <x:c r="I2290" s="11">
        <x:v>520.1</x:v>
      </x:c>
      <x:c r="J2290" s="11">
        <x:v>162.1</x:v>
      </x:c>
      <x:c r="K2290" s="11">
        <x:v>1563.1</x:v>
      </x:c>
      <x:c r="L2290" s="11">
        <x:v>74</x:v>
      </x:c>
      <x:c r="M2290" s="11">
        <x:v>1202.4000000000001</x:v>
      </x:c>
      <x:c r="N2290" s="11">
        <x:v>372.9</x:v>
      </x:c>
      <x:c r="O2290" s="11">
        <x:v>3905.1</x:v>
      </x:c>
      <x:c r="P2290" s="11">
        <x:v>101.5</x:v>
      </x:c>
      <x:c r="Q2290" s="11">
        <x:v>182.6</x:v>
      </x:c>
      <x:c r="R2290" s="11">
        <x:v>41</x:v>
      </x:c>
      <x:c r="S2290" s="11">
        <x:v>42.7</x:v>
      </x:c>
      <x:c r="T2290" s="11">
        <x:v>197.4</x:v>
      </x:c>
      <x:c r="U2290" s="11">
        <x:v>598.62509999999997</x:v>
      </x:c>
      <x:c r="V2290" s="11">
        <x:v>18</x:v>
      </x:c>
      <x:c r="W2290" s="12">
        <x:v>0</x:v>
      </x:c>
      <x:c r="X2290" s="8">
        <x:v>0</x:v>
      </x:c>
      <x:c r="Y2290" s="13">
        <x:f t="shared" si="210"/>
        <x:v>0.87583637164950512</x:v>
      </x:c>
      <x:c r="Z2290" s="13">
        <x:f t="shared" si="211"/>
        <x:v>0.84984265380951007</x:v>
      </x:c>
      <x:c r="AA2290" s="13">
        <x:f t="shared" si="212"/>
        <x:v>1.2327857493431882E-2</x:v>
      </x:c>
      <x:c r="AB2290" s="13">
        <x:f t="shared" si="213"/>
        <x:v>2.9303923549961027E-2</x:v>
      </x:c>
      <x:c r="AC2290" s="13">
        <x:f t="shared" si="214"/>
        <x:v>6.7060741948634331E-2</x:v>
      </x:c>
      <x:c r="AD2290" s="13">
        <x:f t="shared" si="215"/>
        <x:v>4.6799665098016571E-2</x:v>
      </x:c>
      <x:c r="AE2290" s="50" t="n">
        <x:f>IF(OR(NOT(ISNUMBER(Q2290)),NOT(ISNUMBER(R2290))),"",IF(Q2290&lt;R2290,1,0))</x:f>
        <x:v>0</x:v>
      </x:c>
      <x:c r="AF2290" s="50" t="n">
        <x:f>IFERROR(IF(AND(A2290=A2289,C2290=C2289+1,ISNUMBER(AE2289)),AE2289,""),"")</x:f>
        <x:v>0</x:v>
      </x:c>
      <x:c r="AG2290" s="52" t="n">
        <x:f>IFERROR(IF(AND(A2290=A2289,C2290=C2289+1,ISNUMBER(U2290),ISNUMBER(U2289),U2289&lt;&gt;0),U2290/U2289-1,""),"")</x:f>
        <x:v>0.7629829740564344</x:v>
      </x:c>
      <x:c r="AH2290" s="50" t="n">
        <x:f>IF(AND(ISNUMBER(AE2290),ISNUMBER(AF2290),ISNUMBER(AG2290)),IF(AND(AE2290=1,AF2290=1,AG2290&lt;0),1,0),"")</x:f>
        <x:v>0</x:v>
      </x:c>
      <x:c r="AI2290" s="50" t="str">
        <x:f>IF(AND(A2290=A2291,C2291=C2290+1,ISNUMBER(AH2291)),C2291,"")</x:f>
      </x:c>
      <x:c r="AJ2290" s="50" t="str">
        <x:f>IF(AND(A2290=A2291,C2291=C2290+1,ISNUMBER(AH2291)),AH2291,"")</x:f>
      </x:c>
    </x:row>
    <x:row r="2291" ht="15">
      <x:c r="A2291" s="9" t="s">
        <x:v>164</x:v>
      </x:c>
      <x:c r="B2291" s="10">
        <x:v>39447</x:v>
      </x:c>
      <x:c r="C2291" s="9">
        <x:v>2007</x:v>
      </x:c>
      <x:c r="D2291" s="11">
        <x:v>1272.585</x:v>
      </x:c>
      <x:c r="E2291" s="11">
        <x:v>220.50800000000001</x:v>
      </x:c>
      <x:c r="F2291" s="11">
        <x:v>100.883</x:v>
      </x:c>
      <x:c r="G2291" s="11">
        <x:v>910.154</x:v>
      </x:c>
      <x:c r="H2291" s="11">
        <x:v>806.03499999999997</x:v>
      </x:c>
      <x:c r="I2291" s="11">
        <x:v>362.43099999999998</x:v>
      </x:c>
      <x:c r="J2291" s="11">
        <x:v>220.584</x:v>
      </x:c>
      <x:c r="K2291" s="11">
        <x:v>35.039000000000001</x:v>
      </x:c>
      <x:c r="L2291" s="11">
        <x:v>8.7089999999999996</x:v>
      </x:c>
      <x:c r="M2291" s="11">
        <x:v>19.405000000000001</x:v>
      </x:c>
      <x:c r="N2291" s="11">
        <x:v>786.63</x:v>
      </x:c>
      <x:c r="O2291" s="11">
        <x:v>526.46500000000003</x:v>
      </x:c>
      <x:c r="P2291" s="11">
        <x:v>107.422</x:v>
      </x:c>
      <x:c r="Q2291" s="11">
        <x:v>305.22899999999998</x:v>
      </x:c>
      <x:c r="R2291" s="11">
        <x:v>35.451999999999998</x:v>
      </x:c>
      <x:c r="S2291" s="11">
        <x:v>54.482999999999997</x:v>
      </x:c>
      <x:c r="T2291" s="11">
        <x:v>227.91</x:v>
      </x:c>
      <x:c r="U2291" s="11">
        <x:v>783.25779999999997</x:v>
      </x:c>
      <x:c r="V2291" s="11">
        <x:v>18</x:v>
      </x:c>
      <x:c r="W2291" s="12">
        <x:v>0</x:v>
      </x:c>
      <x:c r="X2291" s="8">
        <x:v>0</x:v>
      </x:c>
      <x:c r="Y2291" s="13">
        <x:f t="shared" si="210"/>
        <x:v>2.1857795664284372</x:v>
      </x:c>
      <x:c r="Z2291" s="13">
        <x:f t="shared" si="211"/>
        <x:v>0.7152009492489696</x:v>
      </x:c>
      <x:c r="AA2291" s="13">
        <x:f t="shared" si="212"/>
        <x:v>4.2812857294404691E-2</x:v>
      </x:c>
      <x:c r="AB2291" s="13">
        <x:f t="shared" si="213"/>
        <x:v>8.4412436104464528E-2</x:v>
      </x:c>
      <x:c r="AC2291" s="13">
        <x:f t="shared" si="214"/>
        <x:v>0.25040817268286464</x:v>
      </x:c>
      <x:c r="AD2291" s="13">
        <x:f t="shared" si="215"/>
        <x:v>0.17333537641886396</x:v>
      </x:c>
      <x:c r="AE2291" s="50" t="n">
        <x:f>IF(OR(NOT(ISNUMBER(Q2291)),NOT(ISNUMBER(R2291))),"",IF(Q2291&lt;R2291,1,0))</x:f>
        <x:v>0</x:v>
      </x:c>
      <x:c r="AF2291" s="50" t="str">
        <x:f>IFERROR(IF(AND(A2291=A2290,C2291=C2290+1,ISNUMBER(AE2290)),AE2290,""),"")</x:f>
      </x:c>
      <x:c r="AG2291" s="52" t="str">
        <x:f>IFERROR(IF(AND(A2291=A2290,C2291=C2290+1,ISNUMBER(U2291),ISNUMBER(U2290),U2290&lt;&gt;0),U2291/U2290-1,""),"")</x:f>
      </x:c>
      <x:c r="AH2291" s="50" t="str">
        <x:f>IF(AND(ISNUMBER(AE2291),ISNUMBER(AF2291),ISNUMBER(AG2291)),IF(AND(AE2291=1,AF2291=1,AG2291&lt;0),1,0),"")</x:f>
      </x:c>
      <x:c r="AI2291" s="50" t="n">
        <x:f>IF(AND(A2291=A2292,C2292=C2291+1,ISNUMBER(AH2292)),C2292,"")</x:f>
        <x:v>2008</x:v>
      </x:c>
      <x:c r="AJ2291" s="50" t="n">
        <x:f>IF(AND(A2291=A2292,C2292=C2291+1,ISNUMBER(AH2292)),AH2292,"")</x:f>
        <x:v>0</x:v>
      </x:c>
    </x:row>
    <x:row r="2292" ht="15">
      <x:c r="A2292" s="9" t="s">
        <x:v>164</x:v>
      </x:c>
      <x:c r="B2292" s="10">
        <x:v>39813</x:v>
      </x:c>
      <x:c r="C2292" s="9">
        <x:v>2008</x:v>
      </x:c>
      <x:c r="D2292" s="11">
        <x:v>1484.8689999999999</x:v>
      </x:c>
      <x:c r="E2292" s="11">
        <x:v>253.92400000000001</x:v>
      </x:c>
      <x:c r="F2292" s="11">
        <x:v>114.324</x:v>
      </x:c>
      <x:c r="G2292" s="11">
        <x:v>1086.316</x:v>
      </x:c>
      <x:c r="H2292" s="11">
        <x:v>943.26400000000001</x:v>
      </x:c>
      <x:c r="I2292" s="11">
        <x:v>398.553</x:v>
      </x:c>
      <x:c r="J2292" s="11">
        <x:v>256.423</x:v>
      </x:c>
      <x:c r="K2292" s="11">
        <x:v>48.762999999999998</x:v>
      </x:c>
      <x:c r="L2292" s="11">
        <x:v>12.073</x:v>
      </x:c>
      <x:c r="M2292" s="11">
        <x:v>5.7960000000000003</x:v>
      </x:c>
      <x:c r="N2292" s="11">
        <x:v>937.46799999999996</x:v>
      </x:c>
      <x:c r="O2292" s="11">
        <x:v>578.46199999999999</x:v>
      </x:c>
      <x:c r="P2292" s="11">
        <x:v>117.869</x:v>
      </x:c>
      <x:c r="Q2292" s="11">
        <x:v>339.298</x:v>
      </x:c>
      <x:c r="R2292" s="11">
        <x:v>41.853000000000002</x:v>
      </x:c>
      <x:c r="S2292" s="11">
        <x:v>61.334000000000003</x:v>
      </x:c>
      <x:c r="T2292" s="11">
        <x:v>288.38499999999999</x:v>
      </x:c>
      <x:c r="U2292" s="11">
        <x:v>419.05540000000002</x:v>
      </x:c>
      <x:c r="V2292" s="11">
        <x:v>18</x:v>
      </x:c>
      <x:c r="W2292" s="12">
        <x:v>0</x:v>
      </x:c>
      <x:c r="X2292" s="8">
        <x:v>0</x:v>
      </x:c>
      <x:c r="Y2292" s="13">
        <x:f t="shared" si="210"/>
        <x:v>2.2210909345369303</x:v>
      </x:c>
      <x:c r="Z2292" s="13">
        <x:f t="shared" si="211"/>
        <x:v>0.73159046353584056</x:v>
      </x:c>
      <x:c r="AA2292" s="13">
        <x:f t="shared" si="212"/>
        <x:v>4.1306000731377655E-2</x:v>
      </x:c>
      <x:c r="AB2292" s="13">
        <x:f t="shared" si="213"/>
        <x:v>7.9380066524387005E-2</x:v>
      </x:c>
      <x:c r="AC2292" s="13">
        <x:f t="shared" si="214"/>
        <x:v>0.26547063653669833</x:v>
      </x:c>
      <x:c r="AD2292" s="13">
        <x:f t="shared" si="215"/>
        <x:v>0.17269065486585014</x:v>
      </x:c>
      <x:c r="AE2292" s="50" t="n">
        <x:f>IF(OR(NOT(ISNUMBER(Q2292)),NOT(ISNUMBER(R2292))),"",IF(Q2292&lt;R2292,1,0))</x:f>
        <x:v>0</x:v>
      </x:c>
      <x:c r="AF2292" s="50" t="n">
        <x:f>IFERROR(IF(AND(A2292=A2291,C2292=C2291+1,ISNUMBER(AE2291)),AE2291,""),"")</x:f>
        <x:v>0</x:v>
      </x:c>
      <x:c r="AG2292" s="52" t="n">
        <x:f>IFERROR(IF(AND(A2292=A2291,C2292=C2291+1,ISNUMBER(U2292),ISNUMBER(U2291),U2291&lt;&gt;0),U2292/U2291-1,""),"")</x:f>
        <x:v>-0.46498407037887135</x:v>
      </x:c>
      <x:c r="AH2292" s="50" t="n">
        <x:f>IF(AND(ISNUMBER(AE2292),ISNUMBER(AF2292),ISNUMBER(AG2292)),IF(AND(AE2292=1,AF2292=1,AG2292&lt;0),1,0),"")</x:f>
        <x:v>0</x:v>
      </x:c>
      <x:c r="AI2292" s="50" t="n">
        <x:f>IF(AND(A2292=A2293,C2293=C2292+1,ISNUMBER(AH2293)),C2293,"")</x:f>
        <x:v>2009</x:v>
      </x:c>
      <x:c r="AJ2292" s="50" t="n">
        <x:f>IF(AND(A2292=A2293,C2293=C2292+1,ISNUMBER(AH2293)),AH2293,"")</x:f>
        <x:v>0</x:v>
      </x:c>
    </x:row>
    <x:row r="2293" ht="15">
      <x:c r="A2293" s="9" t="s">
        <x:v>164</x:v>
      </x:c>
      <x:c r="B2293" s="10">
        <x:v>40178</x:v>
      </x:c>
      <x:c r="C2293" s="9">
        <x:v>2009</x:v>
      </x:c>
      <x:c r="D2293" s="11">
        <x:v>1340.424</x:v>
      </x:c>
      <x:c r="E2293" s="11">
        <x:v>357.25099999999998</x:v>
      </x:c>
      <x:c r="F2293" s="11">
        <x:v>184.87799999999999</x:v>
      </x:c>
      <x:c r="G2293" s="11">
        <x:v>1157.665</x:v>
      </x:c>
      <x:c r="H2293" s="11">
        <x:v>1015.552</x:v>
      </x:c>
      <x:c r="I2293" s="11">
        <x:v>182.75899999999999</x:v>
      </x:c>
      <x:c r="J2293" s="11">
        <x:v>46.863999999999997</x:v>
      </x:c>
      <x:c r="K2293" s="11">
        <x:v>80.036000000000001</x:v>
      </x:c>
      <x:c r="L2293" s="11">
        <x:v>25.206</x:v>
      </x:c>
      <x:c r="M2293" s="11">
        <x:v>92.620999999999995</x:v>
      </x:c>
      <x:c r="N2293" s="11">
        <x:v>922.93100000000004</x:v>
      </x:c>
      <x:c r="O2293" s="11">
        <x:v>770.53200000000004</x:v>
      </x:c>
      <x:c r="P2293" s="11">
        <x:v>-117.503</x:v>
      </x:c>
      <x:c r="Q2293" s="11">
        <x:v>182.41</x:v>
      </x:c>
      <x:c r="R2293" s="11">
        <x:v>49.713999999999999</x:v>
      </x:c>
      <x:c r="S2293" s="11">
        <x:v>-185.702</x:v>
      </x:c>
      <x:c r="T2293" s="11">
        <x:v>180.774</x:v>
      </x:c>
      <x:c r="U2293" s="11">
        <x:v>103.52930000000001</x:v>
      </x:c>
      <x:c r="V2293" s="11">
        <x:v>18</x:v>
      </x:c>
      <x:c r="W2293" s="12">
        <x:v>0</x:v>
      </x:c>
      <x:c r="X2293" s="8">
        <x:v>0</x:v>
      </x:c>
      <x:c r="Y2293" s="13">
        <x:f t="shared" si="210"/>
        <x:v>1.932360800095198</x:v>
      </x:c>
      <x:c r="Z2293" s="13">
        <x:f t="shared" si="211"/>
        <x:v>0.86365582830507359</x:v>
      </x:c>
      <x:c r="AA2293" s="13">
        <x:f t="shared" si="212"/>
        <x:v>-0.13853974563272517</x:v>
      </x:c>
      <x:c r="AB2293" s="13">
        <x:f t="shared" si="213"/>
        <x:v>-8.7661068438046469E-2</x:v>
      </x:c>
      <x:c r="AC2293" s="13">
        <x:f t="shared" si="214"/>
        <x:v>0.15615398236968381</x:v>
      </x:c>
      <x:c r="AD2293" s="13">
        <x:f t="shared" si="215"/>
        <x:v>3.4962071702685116E-2</x:v>
      </x:c>
      <x:c r="AE2293" s="50" t="n">
        <x:f>IF(OR(NOT(ISNUMBER(Q2293)),NOT(ISNUMBER(R2293))),"",IF(Q2293&lt;R2293,1,0))</x:f>
        <x:v>0</x:v>
      </x:c>
      <x:c r="AF2293" s="50" t="n">
        <x:f>IFERROR(IF(AND(A2293=A2292,C2293=C2292+1,ISNUMBER(AE2292)),AE2292,""),"")</x:f>
        <x:v>0</x:v>
      </x:c>
      <x:c r="AG2293" s="52" t="n">
        <x:f>IFERROR(IF(AND(A2293=A2292,C2293=C2292+1,ISNUMBER(U2293),ISNUMBER(U2292),U2292&lt;&gt;0),U2293/U2292-1,""),"")</x:f>
        <x:v>-0.7529460305248423</x:v>
      </x:c>
      <x:c r="AH2293" s="50" t="n">
        <x:f>IF(AND(ISNUMBER(AE2293),ISNUMBER(AF2293),ISNUMBER(AG2293)),IF(AND(AE2293=1,AF2293=1,AG2293&lt;0),1,0),"")</x:f>
        <x:v>0</x:v>
      </x:c>
      <x:c r="AI2293" s="50" t="n">
        <x:f>IF(AND(A2293=A2294,C2294=C2293+1,ISNUMBER(AH2294)),C2294,"")</x:f>
        <x:v>2010</x:v>
      </x:c>
      <x:c r="AJ2293" s="50" t="n">
        <x:f>IF(AND(A2293=A2294,C2294=C2293+1,ISNUMBER(AH2294)),AH2294,"")</x:f>
        <x:v>0</x:v>
      </x:c>
    </x:row>
    <x:row r="2294" ht="15">
      <x:c r="A2294" s="9" t="s">
        <x:v>164</x:v>
      </x:c>
      <x:c r="B2294" s="10">
        <x:v>40543</x:v>
      </x:c>
      <x:c r="C2294" s="9">
        <x:v>2010</x:v>
      </x:c>
      <x:c r="D2294" s="11">
        <x:v>1135.575</x:v>
      </x:c>
      <x:c r="E2294" s="11">
        <x:v>250.45099999999999</x:v>
      </x:c>
      <x:c r="F2294" s="11">
        <x:v>256.47500000000002</x:v>
      </x:c>
      <x:c r="G2294" s="11">
        <x:v>830.46900000000005</x:v>
      </x:c>
      <x:c r="H2294" s="11">
        <x:v>700.41</x:v>
      </x:c>
      <x:c r="I2294" s="11">
        <x:v>305.10599999999999</x:v>
      </x:c>
      <x:c r="J2294" s="11">
        <x:v>70.126000000000005</x:v>
      </x:c>
      <x:c r="K2294" s="11">
        <x:v>85.343000000000004</x:v>
      </x:c>
      <x:c r="L2294" s="11">
        <x:v>22.933</x:v>
      </x:c>
      <x:c r="M2294" s="11">
        <x:v>153.34899999999999</x:v>
      </x:c>
      <x:c r="N2294" s="11">
        <x:v>547.06100000000004</x:v>
      </x:c>
      <x:c r="O2294" s="11">
        <x:v>749.57299999999998</x:v>
      </x:c>
      <x:c r="P2294" s="11">
        <x:v>71.167000000000002</x:v>
      </x:c>
      <x:c r="Q2294" s="11">
        <x:v>305.90899999999999</x:v>
      </x:c>
      <x:c r="R2294" s="11">
        <x:v>47.174999999999997</x:v>
      </x:c>
      <x:c r="S2294" s="11">
        <x:v>24.356000000000002</x:v>
      </x:c>
      <x:c r="T2294" s="11">
        <x:v>189.29499999999999</x:v>
      </x:c>
      <x:c r="U2294" s="11">
        <x:v>282.18520000000001</x:v>
      </x:c>
      <x:c r="V2294" s="11">
        <x:v>18</x:v>
      </x:c>
      <x:c r="W2294" s="12">
        <x:v>0</x:v>
      </x:c>
      <x:c r="X2294" s="8">
        <x:v>0</x:v>
      </x:c>
      <x:c r="Y2294" s="13">
        <x:f t="shared" si="210"/>
        <x:v>0.97651233063651421</x:v>
      </x:c>
      <x:c r="Z2294" s="13">
        <x:f t="shared" si="211"/>
        <x:v>0.73132025625784292</x:v>
      </x:c>
      <x:c r="AA2294" s="13">
        <x:f t="shared" si="212"/>
        <x:v>2.144816502652841E-2</x:v>
      </x:c>
      <x:c r="AB2294" s="13">
        <x:f t="shared" si="213"/>
        <x:v>6.267045329458644E-2</x:v>
      </x:c>
      <x:c r="AC2294" s="13">
        <x:f t="shared" si="214"/>
        <x:v>0.22793746666040512</x:v>
      </x:c>
      <x:c r="AD2294" s="13">
        <x:f t="shared" si="215"/>
        <x:v>6.1753737093542919E-2</x:v>
      </x:c>
      <x:c r="AE2294" s="50" t="n">
        <x:f>IF(OR(NOT(ISNUMBER(Q2294)),NOT(ISNUMBER(R2294))),"",IF(Q2294&lt;R2294,1,0))</x:f>
        <x:v>0</x:v>
      </x:c>
      <x:c r="AF2294" s="50" t="n">
        <x:f>IFERROR(IF(AND(A2294=A2293,C2294=C2293+1,ISNUMBER(AE2293)),AE2293,""),"")</x:f>
        <x:v>0</x:v>
      </x:c>
      <x:c r="AG2294" s="52" t="n">
        <x:f>IFERROR(IF(AND(A2294=A2293,C2294=C2293+1,ISNUMBER(U2294),ISNUMBER(U2293),U2293&lt;&gt;0),U2294/U2293-1,""),"")</x:f>
        <x:v>1.7256554424689434</x:v>
      </x:c>
      <x:c r="AH2294" s="50" t="n">
        <x:f>IF(AND(ISNUMBER(AE2294),ISNUMBER(AF2294),ISNUMBER(AG2294)),IF(AND(AE2294=1,AF2294=1,AG2294&lt;0),1,0),"")</x:f>
        <x:v>0</x:v>
      </x:c>
      <x:c r="AI2294" s="50" t="n">
        <x:f>IF(AND(A2294=A2295,C2295=C2294+1,ISNUMBER(AH2295)),C2295,"")</x:f>
        <x:v>2011</x:v>
      </x:c>
      <x:c r="AJ2294" s="50" t="n">
        <x:f>IF(AND(A2294=A2295,C2295=C2294+1,ISNUMBER(AH2295)),AH2295,"")</x:f>
        <x:v>0</x:v>
      </x:c>
    </x:row>
    <x:row r="2295" ht="15">
      <x:c r="A2295" s="9" t="s">
        <x:v>164</x:v>
      </x:c>
      <x:c r="B2295" s="10">
        <x:v>40908</x:v>
      </x:c>
      <x:c r="C2295" s="9">
        <x:v>2011</x:v>
      </x:c>
      <x:c r="D2295" s="11">
        <x:v>1061.961</x:v>
      </x:c>
      <x:c r="E2295" s="11">
        <x:v>242.87899999999999</x:v>
      </x:c>
      <x:c r="F2295" s="11">
        <x:v>97.709000000000003</x:v>
      </x:c>
      <x:c r="G2295" s="11">
        <x:v>722.202</x:v>
      </x:c>
      <x:c r="H2295" s="11">
        <x:v>394.87799999999999</x:v>
      </x:c>
      <x:c r="I2295" s="11">
        <x:v>339.75900000000001</x:v>
      </x:c>
      <x:c r="J2295" s="11">
        <x:v>100.393</x:v>
      </x:c>
      <x:c r="K2295" s="11">
        <x:v>96.885000000000005</x:v>
      </x:c>
      <x:c r="L2295" s="11">
        <x:v>21.370999999999999</x:v>
      </x:c>
      <x:c r="M2295" s="11">
        <x:v>13.577999999999999</x:v>
      </x:c>
      <x:c r="N2295" s="11">
        <x:v>381.3</x:v>
      </x:c>
      <x:c r="O2295" s="11">
        <x:v>715.50199999999995</x:v>
      </x:c>
      <x:c r="P2295" s="11">
        <x:v>82.644000000000005</x:v>
      </x:c>
      <x:c r="Q2295" s="11">
        <x:v>303.19200000000001</x:v>
      </x:c>
      <x:c r="R2295" s="11">
        <x:v>43.241</x:v>
      </x:c>
      <x:c r="S2295" s="11">
        <x:v>29.393000000000001</x:v>
      </x:c>
      <x:c r="T2295" s="11">
        <x:v>103.108</x:v>
      </x:c>
      <x:c r="U2295" s="11">
        <x:v>455.65519999999998</x:v>
      </x:c>
      <x:c r="V2295" s="11">
        <x:v>18</x:v>
      </x:c>
      <x:c r="W2295" s="12">
        <x:v>0</x:v>
      </x:c>
      <x:c r="X2295" s="8">
        <x:v>0</x:v>
      </x:c>
      <x:c r="Y2295" s="13">
        <x:f t="shared" si="210"/>
        <x:v>2.4857382636195231</x:v>
      </x:c>
      <x:c r="Z2295" s="13">
        <x:f t="shared" si="211"/>
        <x:v>0.68006452214346857</x:v>
      </x:c>
      <x:c r="AA2295" s="13">
        <x:f t="shared" si="212"/>
        <x:v>2.7678040907340287E-2</x:v>
      </x:c>
      <x:c r="AB2295" s="13">
        <x:f t="shared" si="213"/>
        <x:v>7.7822066912061741E-2</x:v>
      </x:c>
      <x:c r="AC2295" s="13">
        <x:f t="shared" si="214"/>
        <x:v>0.14276892060670007</x:v>
      </x:c>
      <x:c r="AD2295" s="13">
        <x:f t="shared" si="215"/>
        <x:v>9.453548670808061E-2</x:v>
      </x:c>
      <x:c r="AE2295" s="50" t="n">
        <x:f>IF(OR(NOT(ISNUMBER(Q2295)),NOT(ISNUMBER(R2295))),"",IF(Q2295&lt;R2295,1,0))</x:f>
        <x:v>0</x:v>
      </x:c>
      <x:c r="AF2295" s="50" t="n">
        <x:f>IFERROR(IF(AND(A2295=A2294,C2295=C2294+1,ISNUMBER(AE2294)),AE2294,""),"")</x:f>
        <x:v>0</x:v>
      </x:c>
      <x:c r="AG2295" s="52" t="n">
        <x:f>IFERROR(IF(AND(A2295=A2294,C2295=C2294+1,ISNUMBER(U2295),ISNUMBER(U2294),U2294&lt;&gt;0),U2295/U2294-1,""),"")</x:f>
        <x:v>0.614738122339513</x:v>
      </x:c>
      <x:c r="AH2295" s="50" t="n">
        <x:f>IF(AND(ISNUMBER(AE2295),ISNUMBER(AF2295),ISNUMBER(AG2295)),IF(AND(AE2295=1,AF2295=1,AG2295&lt;0),1,0),"")</x:f>
        <x:v>0</x:v>
      </x:c>
      <x:c r="AI2295" s="50" t="n">
        <x:f>IF(AND(A2295=A2296,C2296=C2295+1,ISNUMBER(AH2296)),C2296,"")</x:f>
        <x:v>2012</x:v>
      </x:c>
      <x:c r="AJ2295" s="50" t="n">
        <x:f>IF(AND(A2295=A2296,C2296=C2295+1,ISNUMBER(AH2296)),AH2296,"")</x:f>
        <x:v>0</x:v>
      </x:c>
    </x:row>
    <x:row r="2296" ht="15">
      <x:c r="A2296" s="9" t="s">
        <x:v>164</x:v>
      </x:c>
      <x:c r="B2296" s="10">
        <x:v>41274</x:v>
      </x:c>
      <x:c r="C2296" s="9">
        <x:v>2012</x:v>
      </x:c>
      <x:c r="D2296" s="11">
        <x:v>852.87300000000005</x:v>
      </x:c>
      <x:c r="E2296" s="11">
        <x:v>129.19800000000001</x:v>
      </x:c>
      <x:c r="F2296" s="11">
        <x:v>203.94200000000001</x:v>
      </x:c>
      <x:c r="G2296" s="11">
        <x:v>486.73700000000002</x:v>
      </x:c>
      <x:c r="H2296" s="11">
        <x:v>395.04500000000002</x:v>
      </x:c>
      <x:c r="I2296" s="11">
        <x:v>366.13600000000002</x:v>
      </x:c>
      <x:c r="J2296" s="11">
        <x:v>141.404</x:v>
      </x:c>
      <x:c r="K2296" s="11">
        <x:v>9.7070000000000007</x:v>
      </x:c>
      <x:c r="L2296" s="11">
        <x:v>22.213000000000001</x:v>
      </x:c>
      <x:c r="M2296" s="11">
        <x:v>135.55799999999999</x:v>
      </x:c>
      <x:c r="N2296" s="11">
        <x:v>259.48700000000002</x:v>
      </x:c>
      <x:c r="O2296" s="11">
        <x:v>706.69799999999998</x:v>
      </x:c>
      <x:c r="P2296" s="11">
        <x:v>94.503</x:v>
      </x:c>
      <x:c r="Q2296" s="11">
        <x:v>291.22800000000001</x:v>
      </x:c>
      <x:c r="R2296" s="11">
        <x:v>38.991</x:v>
      </x:c>
      <x:c r="S2296" s="11">
        <x:v>40.468000000000004</x:v>
      </x:c>
      <x:c r="T2296" s="11">
        <x:v>145.99100000000001</x:v>
      </x:c>
      <x:c r="U2296" s="11">
        <x:v>264.99950000000001</x:v>
      </x:c>
      <x:c r="V2296" s="11">
        <x:v>18</x:v>
      </x:c>
      <x:c r="W2296" s="12">
        <x:v>0</x:v>
      </x:c>
      <x:c r="X2296" s="8">
        <x:v>0</x:v>
      </x:c>
      <x:c r="Y2296" s="13">
        <x:f t="shared" si="210"/>
        <x:v>0.63350364319267249</x:v>
      </x:c>
      <x:c r="Z2296" s="13">
        <x:f t="shared" si="211"/>
        <x:v>0.57070278927812235</x:v>
      </x:c>
      <x:c r="AA2296" s="13">
        <x:f t="shared" si="212"/>
        <x:v>4.7449034029685547E-2</x:v>
      </x:c>
      <x:c r="AB2296" s="13">
        <x:f t="shared" si="213"/>
        <x:v>0.11080547748609698</x:v>
      </x:c>
      <x:c r="AC2296" s="13">
        <x:f t="shared" si="214"/>
        <x:v>0.29993815962213682</x:v>
      </x:c>
      <x:c r="AD2296" s="13">
        <x:f t="shared" si="215"/>
        <x:v>0.1657972523458944</x:v>
      </x:c>
      <x:c r="AE2296" s="50" t="n">
        <x:f>IF(OR(NOT(ISNUMBER(Q2296)),NOT(ISNUMBER(R2296))),"",IF(Q2296&lt;R2296,1,0))</x:f>
        <x:v>0</x:v>
      </x:c>
      <x:c r="AF2296" s="50" t="n">
        <x:f>IFERROR(IF(AND(A2296=A2295,C2296=C2295+1,ISNUMBER(AE2295)),AE2295,""),"")</x:f>
        <x:v>0</x:v>
      </x:c>
      <x:c r="AG2296" s="52" t="n">
        <x:f>IFERROR(IF(AND(A2296=A2295,C2296=C2295+1,ISNUMBER(U2296),ISNUMBER(U2295),U2295&lt;&gt;0),U2296/U2295-1,""),"")</x:f>
        <x:v>-0.41842099025754553</x:v>
      </x:c>
      <x:c r="AH2296" s="50" t="n">
        <x:f>IF(AND(ISNUMBER(AE2296),ISNUMBER(AF2296),ISNUMBER(AG2296)),IF(AND(AE2296=1,AF2296=1,AG2296&lt;0),1,0),"")</x:f>
        <x:v>0</x:v>
      </x:c>
      <x:c r="AI2296" s="50" t="n">
        <x:f>IF(AND(A2296=A2297,C2297=C2296+1,ISNUMBER(AH2297)),C2297,"")</x:f>
        <x:v>2013</x:v>
      </x:c>
      <x:c r="AJ2296" s="50" t="n">
        <x:f>IF(AND(A2296=A2297,C2297=C2296+1,ISNUMBER(AH2297)),AH2297,"")</x:f>
        <x:v>0</x:v>
      </x:c>
    </x:row>
    <x:row r="2297" ht="15">
      <x:c r="A2297" s="9" t="s">
        <x:v>164</x:v>
      </x:c>
      <x:c r="B2297" s="10">
        <x:v>41639</x:v>
      </x:c>
      <x:c r="C2297" s="9">
        <x:v>2013</x:v>
      </x:c>
      <x:c r="D2297" s="11">
        <x:v>800.62300000000005</x:v>
      </x:c>
      <x:c r="E2297" s="11">
        <x:v>117.43300000000001</x:v>
      </x:c>
      <x:c r="F2297" s="11">
        <x:v>60.996000000000002</x:v>
      </x:c>
      <x:c r="G2297" s="11">
        <x:v>433.971</x:v>
      </x:c>
      <x:c r="H2297" s="11">
        <x:v>377.685</x:v>
      </x:c>
      <x:c r="I2297" s="11">
        <x:v>366.65199999999999</x:v>
      </x:c>
      <x:c r="J2297" s="11">
        <x:v>125.34699999999999</x:v>
      </x:c>
      <x:c r="K2297" s="11">
        <x:v>14.962</x:v>
      </x:c>
      <x:c r="L2297" s="11">
        <x:v>19.192</x:v>
      </x:c>
      <x:c r="M2297" s="11">
        <x:v>7.3140000000000001</x:v>
      </x:c>
      <x:c r="N2297" s="11">
        <x:v>370.37099999999998</x:v>
      </x:c>
      <x:c r="O2297" s="11">
        <x:v>609.88</x:v>
      </x:c>
      <x:c r="P2297" s="11">
        <x:v>79.477999999999994</x:v>
      </x:c>
      <x:c r="Q2297" s="11">
        <x:v>246.38</x:v>
      </x:c>
      <x:c r="R2297" s="11">
        <x:v>30.535</x:v>
      </x:c>
      <x:c r="S2297" s="11">
        <x:v>-7.3570000000000002</x:v>
      </x:c>
      <x:c r="T2297" s="11">
        <x:v>100.973</x:v>
      </x:c>
      <x:c r="U2297" s="11">
        <x:v>451.65820000000002</x:v>
      </x:c>
      <x:c r="V2297" s="11">
        <x:v>18</x:v>
      </x:c>
      <x:c r="W2297" s="12">
        <x:v>0</x:v>
      </x:c>
      <x:c r="X2297" s="8">
        <x:v>0</x:v>
      </x:c>
      <x:c r="Y2297" s="13">
        <x:f t="shared" si="210"/>
        <x:v>1.9252573939274706</x:v>
      </x:c>
      <x:c r="Z2297" s="13">
        <x:f t="shared" si="211"/>
        <x:v>0.54204163507668401</x:v>
      </x:c>
      <x:c r="AA2297" s="13">
        <x:f t="shared" si="212"/>
        <x:v>-9.1890939930529096E-3</x:v>
      </x:c>
      <x:c r="AB2297" s="13">
        <x:f t="shared" si="213"/>
        <x:v>9.9270193336938845E-2</x:v>
      </x:c>
      <x:c r="AC2297" s="13">
        <x:f t="shared" si="214"/>
        <x:v>0.23267222925034162</x:v>
      </x:c>
      <x:c r="AD2297" s="13">
        <x:f t="shared" si="215"/>
        <x:v>0.15656182747685238</x:v>
      </x:c>
      <x:c r="AE2297" s="50" t="n">
        <x:f>IF(OR(NOT(ISNUMBER(Q2297)),NOT(ISNUMBER(R2297))),"",IF(Q2297&lt;R2297,1,0))</x:f>
        <x:v>0</x:v>
      </x:c>
      <x:c r="AF2297" s="50" t="n">
        <x:f>IFERROR(IF(AND(A2297=A2296,C2297=C2296+1,ISNUMBER(AE2296)),AE2296,""),"")</x:f>
        <x:v>0</x:v>
      </x:c>
      <x:c r="AG2297" s="52" t="n">
        <x:f>IFERROR(IF(AND(A2297=A2296,C2297=C2296+1,ISNUMBER(U2297),ISNUMBER(U2296),U2296&lt;&gt;0),U2297/U2296-1,""),"")</x:f>
        <x:v>0.7043737818373241</x:v>
      </x:c>
      <x:c r="AH2297" s="50" t="n">
        <x:f>IF(AND(ISNUMBER(AE2297),ISNUMBER(AF2297),ISNUMBER(AG2297)),IF(AND(AE2297=1,AF2297=1,AG2297&lt;0),1,0),"")</x:f>
        <x:v>0</x:v>
      </x:c>
      <x:c r="AI2297" s="50" t="n">
        <x:f>IF(AND(A2297=A2298,C2298=C2297+1,ISNUMBER(AH2298)),C2298,"")</x:f>
        <x:v>2014</x:v>
      </x:c>
      <x:c r="AJ2297" s="50" t="n">
        <x:f>IF(AND(A2297=A2298,C2298=C2297+1,ISNUMBER(AH2298)),AH2298,"")</x:f>
        <x:v>0</x:v>
      </x:c>
    </x:row>
    <x:row r="2298" ht="15">
      <x:c r="A2298" s="9" t="s">
        <x:v>164</x:v>
      </x:c>
      <x:c r="B2298" s="10">
        <x:v>42004</x:v>
      </x:c>
      <x:c r="C2298" s="9">
        <x:v>2014</x:v>
      </x:c>
      <x:c r="D2298" s="11">
        <x:v>824.65899999999999</x:v>
      </x:c>
      <x:c r="E2298" s="11">
        <x:v>116.99299999999999</x:v>
      </x:c>
      <x:c r="F2298" s="11">
        <x:v>72.715999999999994</x:v>
      </x:c>
      <x:c r="G2298" s="11">
        <x:v>433.92599999999999</x:v>
      </x:c>
      <x:c r="H2298" s="11">
        <x:v>365.13299999999998</x:v>
      </x:c>
      <x:c r="I2298" s="11">
        <x:v>390.733</x:v>
      </x:c>
      <x:c r="J2298" s="11">
        <x:v>151.55699999999999</x:v>
      </x:c>
      <x:c r="K2298" s="11">
        <x:v>19.056000000000001</x:v>
      </x:c>
      <x:c r="L2298" s="11">
        <x:v>19.076000000000001</x:v>
      </x:c>
      <x:c r="M2298" s="11">
        <x:v>7.4649999999999999</x:v>
      </x:c>
      <x:c r="N2298" s="11">
        <x:v>357.66800000000001</x:v>
      </x:c>
      <x:c r="O2298" s="11">
        <x:v>571.47799999999995</x:v>
      </x:c>
      <x:c r="P2298" s="11">
        <x:v>63.539000000000001</x:v>
      </x:c>
      <x:c r="Q2298" s="11">
        <x:v>231.76599999999999</x:v>
      </x:c>
      <x:c r="R2298" s="11">
        <x:v>12.361000000000001</x:v>
      </x:c>
      <x:c r="S2298" s="11">
        <x:v>39.883000000000003</x:v>
      </x:c>
      <x:c r="T2298" s="11">
        <x:v>30.747</x:v>
      </x:c>
      <x:c r="U2298" s="11">
        <x:v>690.81060000000002</x:v>
      </x:c>
      <x:c r="V2298" s="11">
        <x:v>18</x:v>
      </x:c>
      <x:c r="W2298" s="12">
        <x:v>0</x:v>
      </x:c>
      <x:c r="X2298" s="8">
        <x:v>0</x:v>
      </x:c>
      <x:c r="Y2298" s="13">
        <x:f t="shared" si="210"/>
        <x:v>1.6089031299851477</x:v>
      </x:c>
      <x:c r="Z2298" s="13">
        <x:f t="shared" si="211"/>
        <x:v>0.52618840029636493</x:v>
      </x:c>
      <x:c r="AA2298" s="13">
        <x:f t="shared" si="212"/>
        <x:v>4.8363020351442236E-2</x:v>
      </x:c>
      <x:c r="AB2298" s="13">
        <x:f t="shared" si="213"/>
        <x:v>7.7048816541140042E-2</x:v>
      </x:c>
      <x:c r="AC2298" s="13">
        <x:f t="shared" si="214"/>
        <x:v>7.0857703848121567E-2</x:v>
      </x:c>
      <x:c r="AD2298" s="13">
        <x:f t="shared" si="215"/>
        <x:v>0.18378141753136751</x:v>
      </x:c>
      <x:c r="AE2298" s="50" t="n">
        <x:f>IF(OR(NOT(ISNUMBER(Q2298)),NOT(ISNUMBER(R2298))),"",IF(Q2298&lt;R2298,1,0))</x:f>
        <x:v>0</x:v>
      </x:c>
      <x:c r="AF2298" s="50" t="n">
        <x:f>IFERROR(IF(AND(A2298=A2297,C2298=C2297+1,ISNUMBER(AE2297)),AE2297,""),"")</x:f>
        <x:v>0</x:v>
      </x:c>
      <x:c r="AG2298" s="52" t="n">
        <x:f>IFERROR(IF(AND(A2298=A2297,C2298=C2297+1,ISNUMBER(U2298),ISNUMBER(U2297),U2297&lt;&gt;0),U2298/U2297-1,""),"")</x:f>
        <x:v>0.5294986341441381</x:v>
      </x:c>
      <x:c r="AH2298" s="50" t="n">
        <x:f>IF(AND(ISNUMBER(AE2298),ISNUMBER(AF2298),ISNUMBER(AG2298)),IF(AND(AE2298=1,AF2298=1,AG2298&lt;0),1,0),"")</x:f>
        <x:v>0</x:v>
      </x:c>
      <x:c r="AI2298" s="50" t="n">
        <x:f>IF(AND(A2298=A2299,C2299=C2298+1,ISNUMBER(AH2299)),C2299,"")</x:f>
        <x:v>2015</x:v>
      </x:c>
      <x:c r="AJ2298" s="50" t="n">
        <x:f>IF(AND(A2298=A2299,C2299=C2298+1,ISNUMBER(AH2299)),AH2299,"")</x:f>
        <x:v>0</x:v>
      </x:c>
    </x:row>
    <x:row r="2299" ht="15">
      <x:c r="A2299" s="9" t="s">
        <x:v>164</x:v>
      </x:c>
      <x:c r="B2299" s="10">
        <x:v>42369</x:v>
      </x:c>
      <x:c r="C2299" s="9">
        <x:v>2015</x:v>
      </x:c>
      <x:c r="D2299" s="11">
        <x:v>852.34500000000003</x:v>
      </x:c>
      <x:c r="E2299" s="11">
        <x:v>103.166</x:v>
      </x:c>
      <x:c r="F2299" s="11">
        <x:v>84.31</x:v>
      </x:c>
      <x:c r="G2299" s="11">
        <x:v>425.98899999999998</x:v>
      </x:c>
      <x:c r="H2299" s="11">
        <x:v>347.45600000000002</x:v>
      </x:c>
      <x:c r="I2299" s="11">
        <x:v>426.35599999999999</x:v>
      </x:c>
      <x:c r="J2299" s="11">
        <x:v>203.39699999999999</x:v>
      </x:c>
      <x:c r="K2299" s="11">
        <x:v>9.6760000000000002</x:v>
      </x:c>
      <x:c r="L2299" s="11">
        <x:v>21.672999999999998</x:v>
      </x:c>
      <x:c r="M2299" s="11">
        <x:v>12.081</x:v>
      </x:c>
      <x:c r="N2299" s="11">
        <x:v>335.375</x:v>
      </x:c>
      <x:c r="O2299" s="11">
        <x:v>614.26</x:v>
      </x:c>
      <x:c r="P2299" s="11">
        <x:v>95.762</x:v>
      </x:c>
      <x:c r="Q2299" s="11">
        <x:v>242.227</x:v>
      </x:c>
      <x:c r="R2299" s="11">
        <x:v>12.782999999999999</x:v>
      </x:c>
      <x:c r="S2299" s="11">
        <x:v>66.802000000000007</x:v>
      </x:c>
      <x:c r="T2299" s="11">
        <x:v>8.5410000000000004</x:v>
      </x:c>
      <x:c r="U2299" s="11">
        <x:v>859.34969999999998</x:v>
      </x:c>
      <x:c r="V2299" s="11">
        <x:v>18</x:v>
      </x:c>
      <x:c r="W2299" s="12">
        <x:v>0</x:v>
      </x:c>
      <x:c r="X2299" s="8">
        <x:v>0</x:v>
      </x:c>
      <x:c r="Y2299" s="13">
        <x:f t="shared" si="210"/>
        <x:v>1.2236508124777605</x:v>
      </x:c>
      <x:c r="Z2299" s="13">
        <x:f t="shared" si="211"/>
        <x:v>0.49978471158979049</x:v>
      </x:c>
      <x:c r="AA2299" s="13">
        <x:f t="shared" si="212"/>
        <x:v>7.8374367186995877E-2</x:v>
      </x:c>
      <x:c r="AB2299" s="13">
        <x:f t="shared" si="213"/>
        <x:v>0.11235121928327144</x:v>
      </x:c>
      <x:c r="AC2299" s="13">
        <x:f t="shared" si="214"/>
        <x:v>2.004981349283667E-2</x:v>
      </x:c>
      <x:c r="AD2299" s="13">
        <x:f t="shared" si="215"/>
        <x:v>0.23863224398571001</x:v>
      </x:c>
      <x:c r="AE2299" s="50" t="n">
        <x:f>IF(OR(NOT(ISNUMBER(Q2299)),NOT(ISNUMBER(R2299))),"",IF(Q2299&lt;R2299,1,0))</x:f>
        <x:v>0</x:v>
      </x:c>
      <x:c r="AF2299" s="50" t="n">
        <x:f>IFERROR(IF(AND(A2299=A2298,C2299=C2298+1,ISNUMBER(AE2298)),AE2298,""),"")</x:f>
        <x:v>0</x:v>
      </x:c>
      <x:c r="AG2299" s="52" t="n">
        <x:f>IFERROR(IF(AND(A2299=A2298,C2299=C2298+1,ISNUMBER(U2299),ISNUMBER(U2298),U2298&lt;&gt;0),U2299/U2298-1,""),"")</x:f>
        <x:v>0.24397295003869357</x:v>
      </x:c>
      <x:c r="AH2299" s="50" t="n">
        <x:f>IF(AND(ISNUMBER(AE2299),ISNUMBER(AF2299),ISNUMBER(AG2299)),IF(AND(AE2299=1,AF2299=1,AG2299&lt;0),1,0),"")</x:f>
        <x:v>0</x:v>
      </x:c>
      <x:c r="AI2299" s="50" t="n">
        <x:f>IF(AND(A2299=A2300,C2300=C2299+1,ISNUMBER(AH2300)),C2300,"")</x:f>
        <x:v>2016</x:v>
      </x:c>
      <x:c r="AJ2299" s="50" t="n">
        <x:f>IF(AND(A2299=A2300,C2300=C2299+1,ISNUMBER(AH2300)),AH2300,"")</x:f>
        <x:v>0</x:v>
      </x:c>
    </x:row>
    <x:row r="2300" ht="15">
      <x:c r="A2300" s="9" t="s">
        <x:v>164</x:v>
      </x:c>
      <x:c r="B2300" s="10">
        <x:v>42735</x:v>
      </x:c>
      <x:c r="C2300" s="9">
        <x:v>2016</x:v>
      </x:c>
      <x:c r="D2300" s="11">
        <x:v>915.01900000000001</x:v>
      </x:c>
      <x:c r="E2300" s="11">
        <x:v>141.85599999999999</x:v>
      </x:c>
      <x:c r="F2300" s="11">
        <x:v>119.048</x:v>
      </x:c>
      <x:c r="G2300" s="11">
        <x:v>443.99400000000003</x:v>
      </x:c>
      <x:c r="H2300" s="11">
        <x:v>365.125</x:v>
      </x:c>
      <x:c r="I2300" s="11">
        <x:v>471.02499999999998</x:v>
      </x:c>
      <x:c r="J2300" s="11">
        <x:v>242.45099999999999</x:v>
      </x:c>
      <x:c r="K2300" s="11">
        <x:v>55.247999999999998</x:v>
      </x:c>
      <x:c r="L2300" s="11">
        <x:v>23.109000000000002</x:v>
      </x:c>
      <x:c r="M2300" s="11">
        <x:v>46.515000000000001</x:v>
      </x:c>
      <x:c r="N2300" s="11">
        <x:v>318.61</x:v>
      </x:c>
      <x:c r="O2300" s="11">
        <x:v>618.28800000000001</x:v>
      </x:c>
      <x:c r="P2300" s="11">
        <x:v>90.563000000000002</x:v>
      </x:c>
      <x:c r="Q2300" s="11">
        <x:v>236.81399999999999</x:v>
      </x:c>
      <x:c r="R2300" s="11">
        <x:v>10.699</x:v>
      </x:c>
      <x:c r="S2300" s="11">
        <x:v>61.478999999999999</x:v>
      </x:c>
      <x:c r="T2300" s="11">
        <x:v>73.728999999999999</x:v>
      </x:c>
      <x:c r="U2300" s="11">
        <x:v>537.32669999999996</x:v>
      </x:c>
      <x:c r="V2300" s="11">
        <x:v>18</x:v>
      </x:c>
      <x:c r="W2300" s="12">
        <x:v>0</x:v>
      </x:c>
      <x:c r="X2300" s="8">
        <x:v>0</x:v>
      </x:c>
      <x:c r="Y2300" s="13">
        <x:f t="shared" si="210"/>
        <x:v>1.1915865869229219</x:v>
      </x:c>
      <x:c r="Z2300" s="13">
        <x:f t="shared" si="211"/>
        <x:v>0.48522926846327785</x:v>
      </x:c>
      <x:c r="AA2300" s="13">
        <x:f t="shared" si="212"/>
        <x:v>6.7188768757807216E-2</x:v>
      </x:c>
      <x:c r="AB2300" s="13">
        <x:f t="shared" si="213"/>
        <x:v>9.8973901088392699E-2</x:v>
      </x:c>
      <x:c r="AC2300" s="13">
        <x:f t="shared" si="214"/>
        <x:v>0.16605855034077036</x:v>
      </x:c>
      <x:c r="AD2300" s="13">
        <x:f t="shared" si="215"/>
        <x:v>0.26496826841846999</x:v>
      </x:c>
      <x:c r="AE2300" s="50" t="n">
        <x:f>IF(OR(NOT(ISNUMBER(Q2300)),NOT(ISNUMBER(R2300))),"",IF(Q2300&lt;R2300,1,0))</x:f>
        <x:v>0</x:v>
      </x:c>
      <x:c r="AF2300" s="50" t="n">
        <x:f>IFERROR(IF(AND(A2300=A2299,C2300=C2299+1,ISNUMBER(AE2299)),AE2299,""),"")</x:f>
        <x:v>0</x:v>
      </x:c>
      <x:c r="AG2300" s="52" t="n">
        <x:f>IFERROR(IF(AND(A2300=A2299,C2300=C2299+1,ISNUMBER(U2300),ISNUMBER(U2299),U2299&lt;&gt;0),U2300/U2299-1,""),"")</x:f>
        <x:v>-0.37472870474034037</x:v>
      </x:c>
      <x:c r="AH2300" s="50" t="n">
        <x:f>IF(AND(ISNUMBER(AE2300),ISNUMBER(AF2300),ISNUMBER(AG2300)),IF(AND(AE2300=1,AF2300=1,AG2300&lt;0),1,0),"")</x:f>
        <x:v>0</x:v>
      </x:c>
      <x:c r="AI2300" s="50" t="n">
        <x:f>IF(AND(A2300=A2301,C2301=C2300+1,ISNUMBER(AH2301)),C2301,"")</x:f>
        <x:v>2017</x:v>
      </x:c>
      <x:c r="AJ2300" s="50" t="n">
        <x:f>IF(AND(A2300=A2301,C2301=C2300+1,ISNUMBER(AH2301)),AH2301,"")</x:f>
        <x:v>0</x:v>
      </x:c>
    </x:row>
    <x:row r="2301" ht="15">
      <x:c r="A2301" s="9" t="s">
        <x:v>164</x:v>
      </x:c>
      <x:c r="B2301" s="10">
        <x:v>43100</x:v>
      </x:c>
      <x:c r="C2301" s="9">
        <x:v>2017</x:v>
      </x:c>
      <x:c r="D2301" s="11">
        <x:v>955.24800000000005</x:v>
      </x:c>
      <x:c r="E2301" s="11">
        <x:v>137.70099999999999</x:v>
      </x:c>
      <x:c r="F2301" s="11">
        <x:v>116.066</x:v>
      </x:c>
      <x:c r="G2301" s="11">
        <x:v>438.63099999999997</x:v>
      </x:c>
      <x:c r="H2301" s="11">
        <x:v>351.024</x:v>
      </x:c>
      <x:c r="I2301" s="11">
        <x:v>516.61699999999996</x:v>
      </x:c>
      <x:c r="J2301" s="11">
        <x:v>276.79899999999998</x:v>
      </x:c>
      <x:c r="K2301" s="11">
        <x:v>41.165999999999997</x:v>
      </x:c>
      <x:c r="L2301" s="11">
        <x:v>33.665999999999997</x:v>
      </x:c>
      <x:c r="M2301" s="11">
        <x:v>32.585000000000001</x:v>
      </x:c>
      <x:c r="N2301" s="11">
        <x:v>318.43900000000002</x:v>
      </x:c>
      <x:c r="O2301" s="11">
        <x:v>667.42899999999997</x:v>
      </x:c>
      <x:c r="P2301" s="11">
        <x:v>81.481999999999999</x:v>
      </x:c>
      <x:c r="Q2301" s="11">
        <x:v>239.66399999999999</x:v>
      </x:c>
      <x:c r="R2301" s="11">
        <x:v>9.5760000000000005</x:v>
      </x:c>
      <x:c r="S2301" s="11">
        <x:v>60.901000000000003</x:v>
      </x:c>
      <x:c r="T2301" s="11">
        <x:v>47.82</x:v>
      </x:c>
      <x:c r="U2301" s="11">
        <x:v>719.4556</x:v>
      </x:c>
      <x:c r="V2301" s="11">
        <x:v>18</x:v>
      </x:c>
      <x:c r="W2301" s="12">
        <x:v>0</x:v>
      </x:c>
      <x:c r="X2301" s="8">
        <x:v>0</x:v>
      </x:c>
      <x:c r="Y2301" s="13">
        <x:f t="shared" si="210"/>
        <x:v>1.1864025640583804</x:v>
      </x:c>
      <x:c r="Z2301" s="13">
        <x:f t="shared" si="211"/>
        <x:v>0.4591802338240959</x:v>
      </x:c>
      <x:c r="AA2301" s="13">
        <x:f t="shared" si="212"/>
        <x:v>6.3754124583354277E-2</x:v>
      </x:c>
      <x:c r="AB2301" s="13">
        <x:f t="shared" si="213"/>
        <x:v>8.5299314942297699E-2</x:v>
      </x:c>
      <x:c r="AC2301" s="13">
        <x:f t="shared" si="214"/>
        <x:v>0.10902102222597126</x:v>
      </x:c>
      <x:c r="AD2301" s="13">
        <x:f t="shared" si="215"/>
        <x:v>0.2897666365174279</x:v>
      </x:c>
      <x:c r="AE2301" s="50" t="n">
        <x:f>IF(OR(NOT(ISNUMBER(Q2301)),NOT(ISNUMBER(R2301))),"",IF(Q2301&lt;R2301,1,0))</x:f>
        <x:v>0</x:v>
      </x:c>
      <x:c r="AF2301" s="50" t="n">
        <x:f>IFERROR(IF(AND(A2301=A2300,C2301=C2300+1,ISNUMBER(AE2300)),AE2300,""),"")</x:f>
        <x:v>0</x:v>
      </x:c>
      <x:c r="AG2301" s="52" t="n">
        <x:f>IFERROR(IF(AND(A2301=A2300,C2301=C2300+1,ISNUMBER(U2301),ISNUMBER(U2300),U2300&lt;&gt;0),U2301/U2300-1,""),"")</x:f>
        <x:v>0.3389537501114315</x:v>
      </x:c>
      <x:c r="AH2301" s="50" t="n">
        <x:f>IF(AND(ISNUMBER(AE2301),ISNUMBER(AF2301),ISNUMBER(AG2301)),IF(AND(AE2301=1,AF2301=1,AG2301&lt;0),1,0),"")</x:f>
        <x:v>0</x:v>
      </x:c>
      <x:c r="AI2301" s="50" t="n">
        <x:f>IF(AND(A2301=A2302,C2302=C2301+1,ISNUMBER(AH2302)),C2302,"")</x:f>
        <x:v>2018</x:v>
      </x:c>
      <x:c r="AJ2301" s="50" t="n">
        <x:f>IF(AND(A2301=A2302,C2302=C2301+1,ISNUMBER(AH2302)),AH2302,"")</x:f>
        <x:v>0</x:v>
      </x:c>
    </x:row>
    <x:row r="2302" ht="15">
      <x:c r="A2302" s="9" t="s">
        <x:v>164</x:v>
      </x:c>
      <x:c r="B2302" s="10">
        <x:v>43465</x:v>
      </x:c>
      <x:c r="C2302" s="9">
        <x:v>2018</x:v>
      </x:c>
      <x:c r="D2302" s="11">
        <x:v>1118.933</x:v>
      </x:c>
      <x:c r="E2302" s="11">
        <x:v>134.04599999999999</x:v>
      </x:c>
      <x:c r="F2302" s="11">
        <x:v>130.98099999999999</x:v>
      </x:c>
      <x:c r="G2302" s="11">
        <x:v>579.80499999999995</x:v>
      </x:c>
      <x:c r="H2302" s="11">
        <x:v>460.70299999999997</x:v>
      </x:c>
      <x:c r="I2302" s="11">
        <x:v>539.12800000000004</x:v>
      </x:c>
      <x:c r="J2302" s="11">
        <x:v>295.85300000000001</x:v>
      </x:c>
      <x:c r="K2302" s="11">
        <x:v>21.382000000000001</x:v>
      </x:c>
      <x:c r="L2302" s="11">
        <x:v>31.827999999999999</x:v>
      </x:c>
      <x:c r="M2302" s="11">
        <x:v>17.952000000000002</x:v>
      </x:c>
      <x:c r="N2302" s="11">
        <x:v>442.75099999999998</x:v>
      </x:c>
      <x:c r="O2302" s="11">
        <x:v>701.67200000000003</x:v>
      </x:c>
      <x:c r="P2302" s="11">
        <x:v>64.076999999999998</x:v>
      </x:c>
      <x:c r="Q2302" s="11">
        <x:v>248.43299999999999</x:v>
      </x:c>
      <x:c r="R2302" s="11">
        <x:v>11.217000000000001</x:v>
      </x:c>
      <x:c r="S2302" s="11">
        <x:v>43.231999999999999</x:v>
      </x:c>
      <x:c r="T2302" s="11">
        <x:v>-81.796000000000006</x:v>
      </x:c>
      <x:c r="U2302" s="11">
        <x:v>494.5591</x:v>
      </x:c>
      <x:c r="V2302" s="11">
        <x:v>18</x:v>
      </x:c>
      <x:c r="W2302" s="12">
        <x:v>0</x:v>
      </x:c>
      <x:c r="X2302" s="8">
        <x:v>0</x:v>
      </x:c>
      <x:c r="Y2302" s="13">
        <x:f t="shared" si="210"/>
        <x:v>1.0234003405074019</x:v>
      </x:c>
      <x:c r="Z2302" s="13">
        <x:f t="shared" si="211"/>
        <x:v>0.51817669154453394</x:v>
      </x:c>
      <x:c r="AA2302" s="13">
        <x:f t="shared" si="212"/>
        <x:v>3.8636808459487741E-2</x:v>
      </x:c>
      <x:c r="AB2302" s="13">
        <x:f t="shared" si="213"/>
        <x:v>5.726616338958633E-2</x:v>
      </x:c>
      <x:c r="AC2302" s="13">
        <x:f t="shared" si="214"/>
        <x:v>-0.14107501660040878</x:v>
      </x:c>
      <x:c r="AD2302" s="13">
        <x:f t="shared" si="215"/>
        <x:v>0.26440635855766165</x:v>
      </x:c>
      <x:c r="AE2302" s="50" t="n">
        <x:f>IF(OR(NOT(ISNUMBER(Q2302)),NOT(ISNUMBER(R2302))),"",IF(Q2302&lt;R2302,1,0))</x:f>
        <x:v>0</x:v>
      </x:c>
      <x:c r="AF2302" s="50" t="n">
        <x:f>IFERROR(IF(AND(A2302=A2301,C2302=C2301+1,ISNUMBER(AE2301)),AE2301,""),"")</x:f>
        <x:v>0</x:v>
      </x:c>
      <x:c r="AG2302" s="52" t="n">
        <x:f>IFERROR(IF(AND(A2302=A2301,C2302=C2301+1,ISNUMBER(U2302),ISNUMBER(U2301),U2301&lt;&gt;0),U2302/U2301-1,""),"")</x:f>
        <x:v>-0.31259260474169637</x:v>
      </x:c>
      <x:c r="AH2302" s="50" t="n">
        <x:f>IF(AND(ISNUMBER(AE2302),ISNUMBER(AF2302),ISNUMBER(AG2302)),IF(AND(AE2302=1,AF2302=1,AG2302&lt;0),1,0),"")</x:f>
        <x:v>0</x:v>
      </x:c>
      <x:c r="AI2302" s="50" t="n">
        <x:f>IF(AND(A2302=A2303,C2303=C2302+1,ISNUMBER(AH2303)),C2303,"")</x:f>
        <x:v>2019</x:v>
      </x:c>
      <x:c r="AJ2302" s="50" t="n">
        <x:f>IF(AND(A2302=A2303,C2303=C2302+1,ISNUMBER(AH2303)),AH2303,"")</x:f>
        <x:v>0</x:v>
      </x:c>
    </x:row>
    <x:row r="2303" ht="15">
      <x:c r="A2303" s="9" t="s">
        <x:v>164</x:v>
      </x:c>
      <x:c r="B2303" s="10">
        <x:v>43830</x:v>
      </x:c>
      <x:c r="C2303" s="9">
        <x:v>2019</x:v>
      </x:c>
      <x:c r="D2303" s="11">
        <x:v>1128.3679999999999</x:v>
      </x:c>
      <x:c r="E2303" s="11">
        <x:v>137.48599999999999</x:v>
      </x:c>
      <x:c r="F2303" s="11">
        <x:v>130.179</x:v>
      </x:c>
      <x:c r="G2303" s="11">
        <x:v>564.75199999999995</x:v>
      </x:c>
      <x:c r="H2303" s="11">
        <x:v>472.59899999999999</x:v>
      </x:c>
      <x:c r="I2303" s="11">
        <x:v>563.61599999999999</x:v>
      </x:c>
      <x:c r="J2303" s="11">
        <x:v>323.84199999999998</x:v>
      </x:c>
      <x:c r="K2303" s="11">
        <x:v>35.741999999999997</x:v>
      </x:c>
      <x:c r="L2303" s="11">
        <x:v>29.826000000000001</x:v>
      </x:c>
      <x:c r="M2303" s="11">
        <x:v>44.19</x:v>
      </x:c>
      <x:c r="N2303" s="11">
        <x:v>428.40899999999999</x:v>
      </x:c>
      <x:c r="O2303" s="11">
        <x:v>745.47</x:v>
      </x:c>
      <x:c r="P2303" s="11">
        <x:v>75.491</x:v>
      </x:c>
      <x:c r="Q2303" s="11">
        <x:v>268.173</x:v>
      </x:c>
      <x:c r="R2303" s="11">
        <x:v>15.087999999999999</x:v>
      </x:c>
      <x:c r="S2303" s="11">
        <x:v>51.417999999999999</x:v>
      </x:c>
      <x:c r="T2303" s="11">
        <x:v>38.567</x:v>
      </x:c>
      <x:c r="U2303" s="11">
        <x:v>490.29570000000001</x:v>
      </x:c>
      <x:c r="V2303" s="11">
        <x:v>18</x:v>
      </x:c>
      <x:c r="W2303" s="12">
        <x:v>0</x:v>
      </x:c>
      <x:c r="X2303" s="8">
        <x:v>0</x:v>
      </x:c>
      <x:c r="Y2303" s="13">
        <x:f t="shared" si="210"/>
        <x:v>1.0561304050576512</x:v>
      </x:c>
      <x:c r="Z2303" s="13">
        <x:f t="shared" si="211"/>
        <x:v>0.50050338187541654</x:v>
      </x:c>
      <x:c r="AA2303" s="13">
        <x:f t="shared" si="212"/>
        <x:v>4.5568467024942216E-2</x:v>
      </x:c>
      <x:c r="AB2303" s="13">
        <x:f t="shared" si="213"/>
        <x:v>6.6902818938502334E-2</x:v>
      </x:c>
      <x:c r="AC2303" s="13">
        <x:f t="shared" si="214"/>
        <x:v>6.8290152137575444E-2</x:v>
      </x:c>
      <x:c r="AD2303" s="13">
        <x:f t="shared" si="215"/>
        <x:v>0.28700034031450733</x:v>
      </x:c>
      <x:c r="AE2303" s="50" t="n">
        <x:f>IF(OR(NOT(ISNUMBER(Q2303)),NOT(ISNUMBER(R2303))),"",IF(Q2303&lt;R2303,1,0))</x:f>
        <x:v>0</x:v>
      </x:c>
      <x:c r="AF2303" s="50" t="n">
        <x:f>IFERROR(IF(AND(A2303=A2302,C2303=C2302+1,ISNUMBER(AE2302)),AE2302,""),"")</x:f>
        <x:v>0</x:v>
      </x:c>
      <x:c r="AG2303" s="52" t="n">
        <x:f>IFERROR(IF(AND(A2303=A2302,C2303=C2302+1,ISNUMBER(U2303),ISNUMBER(U2302),U2302&lt;&gt;0),U2303/U2302-1,""),"")</x:f>
        <x:v>-0.00862060772918749</x:v>
      </x:c>
      <x:c r="AH2303" s="50" t="n">
        <x:f>IF(AND(ISNUMBER(AE2303),ISNUMBER(AF2303),ISNUMBER(AG2303)),IF(AND(AE2303=1,AF2303=1,AG2303&lt;0),1,0),"")</x:f>
        <x:v>0</x:v>
      </x:c>
      <x:c r="AI2303" s="50" t="n">
        <x:f>IF(AND(A2303=A2304,C2304=C2303+1,ISNUMBER(AH2304)),C2304,"")</x:f>
        <x:v>2020</x:v>
      </x:c>
      <x:c r="AJ2303" s="50" t="n">
        <x:f>IF(AND(A2303=A2304,C2304=C2303+1,ISNUMBER(AH2304)),AH2304,"")</x:f>
        <x:v>0</x:v>
      </x:c>
    </x:row>
    <x:row r="2304" ht="15">
      <x:c r="A2304" s="9" t="s">
        <x:v>164</x:v>
      </x:c>
      <x:c r="B2304" s="10">
        <x:v>44196</x:v>
      </x:c>
      <x:c r="C2304" s="9">
        <x:v>2020</x:v>
      </x:c>
      <x:c r="D2304" s="11">
        <x:v>1792.086</x:v>
      </x:c>
      <x:c r="E2304" s="11">
        <x:v>412.37</x:v>
      </x:c>
      <x:c r="F2304" s="11">
        <x:v>326.66300000000001</x:v>
      </x:c>
      <x:c r="G2304" s="11">
        <x:v>920.51900000000001</x:v>
      </x:c>
      <x:c r="H2304" s="11">
        <x:v>643.70899999999995</x:v>
      </x:c>
      <x:c r="I2304" s="11">
        <x:v>871.56700000000001</x:v>
      </x:c>
      <x:c r="J2304" s="11">
        <x:v>310.28199999999998</x:v>
      </x:c>
      <x:c r="K2304" s="11">
        <x:v>67.843000000000004</x:v>
      </x:c>
      <x:c r="L2304" s="11">
        <x:v>48.762</x:v>
      </x:c>
      <x:c r="M2304" s="11">
        <x:v>88.375</x:v>
      </x:c>
      <x:c r="N2304" s="11">
        <x:v>555.33399999999995</x:v>
      </x:c>
      <x:c r="O2304" s="11">
        <x:v>779.34900000000005</x:v>
      </x:c>
      <x:c r="P2304" s="11">
        <x:v>28.916</x:v>
      </x:c>
      <x:c r="Q2304" s="11">
        <x:v>240.97800000000001</x:v>
      </x:c>
      <x:c r="R2304" s="11">
        <x:v>15.916</x:v>
      </x:c>
      <x:c r="S2304" s="11">
        <x:v>7.6760000000000002</x:v>
      </x:c>
      <x:c r="T2304" s="11">
        <x:v>33.820999999999998</x:v>
      </x:c>
      <x:c r="U2304" s="11">
        <x:v>441.98020000000002</x:v>
      </x:c>
      <x:c r="V2304" s="11">
        <x:v>18</x:v>
      </x:c>
      <x:c r="W2304" s="12">
        <x:v>0</x:v>
      </x:c>
      <x:c r="X2304" s="8">
        <x:v>0</x:v>
      </x:c>
      <x:c r="Y2304" s="13">
        <x:f t="shared" si="210"/>
        <x:v>1.2623713123310567</x:v>
      </x:c>
      <x:c r="Z2304" s="13">
        <x:f t="shared" si="211"/>
        <x:v>0.51365782668912097</x:v>
      </x:c>
      <x:c r="AA2304" s="13">
        <x:f t="shared" si="212"/>
        <x:v>4.2832765838246604E-3</x:v>
      </x:c>
      <x:c r="AB2304" s="13">
        <x:f t="shared" si="213"/>
        <x:v>1.6135386359806395E-2</x:v>
      </x:c>
      <x:c r="AC2304" s="13">
        <x:f t="shared" si="214"/>
        <x:v>3.6741229675867633E-2</x:v>
      </x:c>
      <x:c r="AD2304" s="13">
        <x:f t="shared" si="215"/>
        <x:v>0.17314012831973463</x:v>
      </x:c>
      <x:c r="AE2304" s="50" t="n">
        <x:f>IF(OR(NOT(ISNUMBER(Q2304)),NOT(ISNUMBER(R2304))),"",IF(Q2304&lt;R2304,1,0))</x:f>
        <x:v>0</x:v>
      </x:c>
      <x:c r="AF2304" s="50" t="n">
        <x:f>IFERROR(IF(AND(A2304=A2303,C2304=C2303+1,ISNUMBER(AE2303)),AE2303,""),"")</x:f>
        <x:v>0</x:v>
      </x:c>
      <x:c r="AG2304" s="52" t="n">
        <x:f>IFERROR(IF(AND(A2304=A2303,C2304=C2303+1,ISNUMBER(U2304),ISNUMBER(U2303),U2303&lt;&gt;0),U2304/U2303-1,""),"")</x:f>
        <x:v>-0.0985435931826446</x:v>
      </x:c>
      <x:c r="AH2304" s="50" t="n">
        <x:f>IF(AND(ISNUMBER(AE2304),ISNUMBER(AF2304),ISNUMBER(AG2304)),IF(AND(AE2304=1,AF2304=1,AG2304&lt;0),1,0),"")</x:f>
        <x:v>0</x:v>
      </x:c>
      <x:c r="AI2304" s="50" t="n">
        <x:f>IF(AND(A2304=A2305,C2305=C2304+1,ISNUMBER(AH2305)),C2305,"")</x:f>
        <x:v>2021</x:v>
      </x:c>
      <x:c r="AJ2304" s="50" t="n">
        <x:f>IF(AND(A2304=A2305,C2305=C2304+1,ISNUMBER(AH2305)),AH2305,"")</x:f>
        <x:v>0</x:v>
      </x:c>
    </x:row>
    <x:row r="2305" ht="15">
      <x:c r="A2305" s="9" t="s">
        <x:v>164</x:v>
      </x:c>
      <x:c r="B2305" s="10">
        <x:v>44561</x:v>
      </x:c>
      <x:c r="C2305" s="9">
        <x:v>2021</x:v>
      </x:c>
      <x:c r="D2305" s="11">
        <x:v>1715.1890000000001</x:v>
      </x:c>
      <x:c r="E2305" s="11">
        <x:v>335.06299999999999</x:v>
      </x:c>
      <x:c r="F2305" s="11">
        <x:v>274.762</x:v>
      </x:c>
      <x:c r="G2305" s="11">
        <x:v>807.06</x:v>
      </x:c>
      <x:c r="H2305" s="11">
        <x:v>541.51199999999994</x:v>
      </x:c>
      <x:c r="I2305" s="11">
        <x:v>908.12900000000002</x:v>
      </x:c>
      <x:c r="J2305" s="11">
        <x:v>351.74700000000001</x:v>
      </x:c>
      <x:c r="K2305" s="11">
        <x:v>11.169</x:v>
      </x:c>
      <x:c r="L2305" s="11">
        <x:v>21.545000000000002</x:v>
      </x:c>
      <x:c r="M2305" s="11">
        <x:v>44.533999999999999</x:v>
      </x:c>
      <x:c r="N2305" s="11">
        <x:v>496.97800000000001</x:v>
      </x:c>
      <x:c r="O2305" s="11">
        <x:v>1109.499</x:v>
      </x:c>
      <x:c r="P2305" s="11">
        <x:v>77.921999999999997</x:v>
      </x:c>
      <x:c r="Q2305" s="11">
        <x:v>289.72899999999998</x:v>
      </x:c>
      <x:c r="R2305" s="11">
        <x:v>16.437000000000001</x:v>
      </x:c>
      <x:c r="S2305" s="11">
        <x:v>65.566000000000003</x:v>
      </x:c>
      <x:c r="T2305" s="11">
        <x:v>138.042</x:v>
      </x:c>
      <x:c r="U2305" s="11">
        <x:v>895.77279999999996</x:v>
      </x:c>
      <x:c r="V2305" s="11">
        <x:v>18</x:v>
      </x:c>
      <x:c r="W2305" s="12">
        <x:v>0</x:v>
      </x:c>
      <x:c r="X2305" s="8">
        <x:v>0</x:v>
      </x:c>
      <x:c r="Y2305" s="13">
        <x:f t="shared" si="210"/>
        <x:v>1.2194663017447827</x:v>
      </x:c>
      <x:c r="Z2305" s="13">
        <x:f t="shared" si="211"/>
        <x:v>0.47053706617754654</x:v>
      </x:c>
      <x:c r="AA2305" s="13">
        <x:f t="shared" si="212"/>
        <x:v>3.8226691052706145E-2</x:v>
      </x:c>
      <x:c r="AB2305" s="13">
        <x:f t="shared" si="213"/>
        <x:v>4.5430561879769515E-2</x:v>
      </x:c>
      <x:c r="AC2305" s="13">
        <x:f t="shared" si="214"/>
        <x:v>0.17104304512675639</x:v>
      </x:c>
      <x:c r="AD2305" s="13">
        <x:f t="shared" si="215"/>
        <x:v>0.20507769114657334</x:v>
      </x:c>
      <x:c r="AE2305" s="50" t="n">
        <x:f>IF(OR(NOT(ISNUMBER(Q2305)),NOT(ISNUMBER(R2305))),"",IF(Q2305&lt;R2305,1,0))</x:f>
        <x:v>0</x:v>
      </x:c>
      <x:c r="AF2305" s="50" t="n">
        <x:f>IFERROR(IF(AND(A2305=A2304,C2305=C2304+1,ISNUMBER(AE2304)),AE2304,""),"")</x:f>
        <x:v>0</x:v>
      </x:c>
      <x:c r="AG2305" s="52" t="n">
        <x:f>IFERROR(IF(AND(A2305=A2304,C2305=C2304+1,ISNUMBER(U2305),ISNUMBER(U2304),U2304&lt;&gt;0),U2305/U2304-1,""),"")</x:f>
        <x:v>1.02672608410965</x:v>
      </x:c>
      <x:c r="AH2305" s="50" t="n">
        <x:f>IF(AND(ISNUMBER(AE2305),ISNUMBER(AF2305),ISNUMBER(AG2305)),IF(AND(AE2305=1,AF2305=1,AG2305&lt;0),1,0),"")</x:f>
        <x:v>0</x:v>
      </x:c>
      <x:c r="AI2305" s="50" t="n">
        <x:f>IF(AND(A2305=A2306,C2306=C2305+1,ISNUMBER(AH2306)),C2306,"")</x:f>
        <x:v>2022</x:v>
      </x:c>
      <x:c r="AJ2305" s="50" t="n">
        <x:f>IF(AND(A2305=A2306,C2306=C2305+1,ISNUMBER(AH2306)),AH2306,"")</x:f>
        <x:v>0</x:v>
      </x:c>
    </x:row>
    <x:row r="2306" ht="15">
      <x:c r="A2306" s="9" t="s">
        <x:v>164</x:v>
      </x:c>
      <x:c r="B2306" s="10">
        <x:v>44926</x:v>
      </x:c>
      <x:c r="C2306" s="9">
        <x:v>2022</x:v>
      </x:c>
      <x:c r="D2306" s="11">
        <x:v>1846.913</x:v>
      </x:c>
      <x:c r="E2306" s="11">
        <x:v>409.74200000000002</x:v>
      </x:c>
      <x:c r="F2306" s="11">
        <x:v>323.69099999999997</x:v>
      </x:c>
      <x:c r="G2306" s="11">
        <x:v>900.15200000000004</x:v>
      </x:c>
      <x:c r="H2306" s="11">
        <x:v>607.10799999999995</x:v>
      </x:c>
      <x:c r="I2306" s="11">
        <x:v>946.76099999999997</x:v>
      </x:c>
      <x:c r="J2306" s="11">
        <x:v>412.33499999999998</x:v>
      </x:c>
      <x:c r="K2306" s="11">
        <x:v>24.561</x:v>
      </x:c>
      <x:c r="L2306" s="11">
        <x:v>18.696000000000002</x:v>
      </x:c>
      <x:c r="M2306" s="11">
        <x:v>73.531000000000006</x:v>
      </x:c>
      <x:c r="N2306" s="11">
        <x:v>533.577</x:v>
      </x:c>
      <x:c r="O2306" s="11">
        <x:v>1243.557</x:v>
      </x:c>
      <x:c r="P2306" s="11">
        <x:v>155.14400000000001</x:v>
      </x:c>
      <x:c r="Q2306" s="11">
        <x:v>373.077</x:v>
      </x:c>
      <x:c r="R2306" s="11">
        <x:v>16.596</x:v>
      </x:c>
      <x:c r="S2306" s="11">
        <x:v>101.545</x:v>
      </x:c>
      <x:c r="T2306" s="11">
        <x:v>126.242</x:v>
      </x:c>
      <x:c r="U2306" s="11">
        <x:v>976.98289999999997</x:v>
      </x:c>
      <x:c r="V2306" s="11">
        <x:v>18</x:v>
      </x:c>
      <x:c r="W2306" s="12">
        <x:v>0</x:v>
      </x:c>
      <x:c r="X2306" s="8">
        <x:v>0</x:v>
      </x:c>
      <x:c r="Y2306" s="13">
        <x:f t="shared" si="210"/>
        <x:v>1.2658430416662807</x:v>
      </x:c>
      <x:c r="Z2306" s="13">
        <x:f t="shared" si="211"/>
        <x:v>0.4873819178272068</x:v>
      </x:c>
      <x:c r="AA2306" s="13">
        <x:f t="shared" si="212"/>
        <x:v>5.4980933048822546E-2</x:v>
      </x:c>
      <x:c r="AB2306" s="13">
        <x:f t="shared" si="213"/>
        <x:v>8.4001791096819392E-2</x:v>
      </x:c>
      <x:c r="AC2306" s="13">
        <x:f t="shared" si="214"/>
        <x:v>0.14024520303237675</x:v>
      </x:c>
      <x:c r="AD2306" s="13">
        <x:f t="shared" si="215"/>
        <x:v>0.2232563201406888</x:v>
      </x:c>
      <x:c r="AE2306" s="50" t="n">
        <x:f>IF(OR(NOT(ISNUMBER(Q2306)),NOT(ISNUMBER(R2306))),"",IF(Q2306&lt;R2306,1,0))</x:f>
        <x:v>0</x:v>
      </x:c>
      <x:c r="AF2306" s="50" t="n">
        <x:f>IFERROR(IF(AND(A2306=A2305,C2306=C2305+1,ISNUMBER(AE2305)),AE2305,""),"")</x:f>
        <x:v>0</x:v>
      </x:c>
      <x:c r="AG2306" s="52" t="n">
        <x:f>IFERROR(IF(AND(A2306=A2305,C2306=C2305+1,ISNUMBER(U2306),ISNUMBER(U2305),U2305&lt;&gt;0),U2306/U2305-1,""),"")</x:f>
        <x:v>0.0906592609197332</x:v>
      </x:c>
      <x:c r="AH2306" s="50" t="n">
        <x:f>IF(AND(ISNUMBER(AE2306),ISNUMBER(AF2306),ISNUMBER(AG2306)),IF(AND(AE2306=1,AF2306=1,AG2306&lt;0),1,0),"")</x:f>
        <x:v>0</x:v>
      </x:c>
      <x:c r="AI2306" s="50" t="n">
        <x:f>IF(AND(A2306=A2307,C2307=C2306+1,ISNUMBER(AH2307)),C2307,"")</x:f>
        <x:v>2023</x:v>
      </x:c>
      <x:c r="AJ2306" s="50" t="n">
        <x:f>IF(AND(A2306=A2307,C2307=C2306+1,ISNUMBER(AH2307)),AH2307,"")</x:f>
        <x:v>0</x:v>
      </x:c>
    </x:row>
    <x:row r="2307" ht="15">
      <x:c r="A2307" s="9" t="s">
        <x:v>164</x:v>
      </x:c>
      <x:c r="B2307" s="10">
        <x:v>45291</x:v>
      </x:c>
      <x:c r="C2307" s="9">
        <x:v>2023</x:v>
      </x:c>
      <x:c r="D2307" s="11">
        <x:v>2106.779</x:v>
      </x:c>
      <x:c r="E2307" s="11">
        <x:v>524.88699999999994</x:v>
      </x:c>
      <x:c r="F2307" s="11">
        <x:v>409.28100000000001</x:v>
      </x:c>
      <x:c r="G2307" s="11">
        <x:v>1112.184</x:v>
      </x:c>
      <x:c r="H2307" s="11">
        <x:v>708.55600000000004</x:v>
      </x:c>
      <x:c r="I2307" s="11">
        <x:v>994.59500000000003</x:v>
      </x:c>
      <x:c r="J2307" s="11">
        <x:v>500.27</x:v>
      </x:c>
      <x:c r="K2307" s="11">
        <x:v>14.122</x:v>
      </x:c>
      <x:c r="L2307" s="11">
        <x:v>54.536999999999999</x:v>
      </x:c>
      <x:c r="M2307" s="11">
        <x:v>63.572000000000003</x:v>
      </x:c>
      <x:c r="N2307" s="11">
        <x:v>644.98400000000004</x:v>
      </x:c>
      <x:c r="O2307" s="11">
        <x:v>1489.7460000000001</x:v>
      </x:c>
      <x:c r="P2307" s="11">
        <x:v>208.42400000000001</x:v>
      </x:c>
      <x:c r="Q2307" s="11">
        <x:v>404.89800000000002</x:v>
      </x:c>
      <x:c r="R2307" s="11">
        <x:v>23.37</x:v>
      </x:c>
      <x:c r="S2307" s="11">
        <x:v>139.238</x:v>
      </x:c>
      <x:c r="T2307" s="11">
        <x:v>84.412000000000006</x:v>
      </x:c>
      <x:c r="U2307" s="11">
        <x:v>925.30380000000002</x:v>
      </x:c>
      <x:c r="V2307" s="11">
        <x:v>18</x:v>
      </x:c>
      <x:c r="W2307" s="12">
        <x:v>0</x:v>
      </x:c>
      <x:c r="X2307" s="8">
        <x:v>0</x:v>
      </x:c>
      <x:c r="Y2307" s="13" t="n">
        <x:f t="shared" ref="Y2307:Y2370" si="216">IF(AND(ISNUMBER(E2307),ISNUMBER(F2307),F2307&lt;&gt;0),E2307/F2307,"")</x:f>
        <x:v>1.2824611941428992</x:v>
      </x:c>
      <x:c r="Z2307" s="13" t="n">
        <x:f t="shared" ref="Z2307:Z2370" si="217">IF(AND(ISNUMBER(G2307),ISNUMBER(D2307),D2307&lt;&gt;0),G2307/D2307,"")</x:f>
        <x:v>0.527907293550961</x:v>
      </x:c>
      <x:c r="AA2307" s="13" t="n">
        <x:f t="shared" ref="AA2307:AA2370" si="218">IF(AND(ISNUMBER(S2307),ISNUMBER(D2307),D2307&lt;&gt;0),S2307/D2307,"")</x:f>
        <x:v>0.06609046321422418</x:v>
      </x:c>
      <x:c r="AB2307" s="13" t="n">
        <x:f t="shared" ref="AB2307:AB2370" si="219">IF(AND(ISNUMBER(P2307),ISNUMBER(D2307),D2307&lt;&gt;0),P2307/D2307,"")</x:f>
        <x:v>0.09893016780592555</x:v>
      </x:c>
      <x:c r="AC2307" s="13" t="n">
        <x:f t="shared" ref="AC2307:AC2370" si="220">IF(AND(ISNUMBER(T2307),ISNUMBER(G2307),G2307&lt;&gt;0),T2307/G2307,"")</x:f>
        <x:v>0.07589751336109853</x:v>
      </x:c>
      <x:c r="AD2307" s="13" t="n">
        <x:f t="shared" ref="AD2307:AD2370" si="221">IF(AND(ISNUMBER(J2307),ISNUMBER(D2307),D2307&lt;&gt;0),J2307/D2307,"")</x:f>
        <x:v>0.23745727482569362</x:v>
      </x:c>
      <x:c r="AE2307" s="50" t="n">
        <x:f>IF(OR(NOT(ISNUMBER(Q2307)),NOT(ISNUMBER(R2307))),"",IF(Q2307&lt;R2307,1,0))</x:f>
        <x:v>0</x:v>
      </x:c>
      <x:c r="AF2307" s="50" t="n">
        <x:f>IFERROR(IF(AND(A2307=A2306,C2307=C2306+1,ISNUMBER(AE2306)),AE2306,""),"")</x:f>
        <x:v>0</x:v>
      </x:c>
      <x:c r="AG2307" s="52" t="n">
        <x:f>IFERROR(IF(AND(A2307=A2306,C2307=C2306+1,ISNUMBER(U2307),ISNUMBER(U2306),U2306&lt;&gt;0),U2307/U2306-1,""),"")</x:f>
        <x:v>-0.05289662695222197</x:v>
      </x:c>
      <x:c r="AH2307" s="50" t="n">
        <x:f>IF(AND(ISNUMBER(AE2307),ISNUMBER(AF2307),ISNUMBER(AG2307)),IF(AND(AE2307=1,AF2307=1,AG2307&lt;0),1,0),"")</x:f>
        <x:v>0</x:v>
      </x:c>
      <x:c r="AI2307" s="50" t="n">
        <x:f>IF(AND(A2307=A2308,C2308=C2307+1,ISNUMBER(AH2308)),C2308,"")</x:f>
        <x:v>2024</x:v>
      </x:c>
      <x:c r="AJ2307" s="50" t="n">
        <x:f>IF(AND(A2307=A2308,C2308=C2307+1,ISNUMBER(AH2308)),AH2308,"")</x:f>
        <x:v>0</x:v>
      </x:c>
    </x:row>
    <x:row r="2308" ht="15">
      <x:c r="A2308" s="9" t="s">
        <x:v>164</x:v>
      </x:c>
      <x:c r="B2308" s="10">
        <x:v>45657</x:v>
      </x:c>
      <x:c r="C2308" s="9">
        <x:v>2024</x:v>
      </x:c>
      <x:c r="D2308" s="11">
        <x:v>2225.1660000000002</x:v>
      </x:c>
      <x:c r="E2308" s="11">
        <x:v>508.47</x:v>
      </x:c>
      <x:c r="F2308" s="11">
        <x:v>448.78</x:v>
      </x:c>
      <x:c r="G2308" s="11">
        <x:v>1181.769</x:v>
      </x:c>
      <x:c r="H2308" s="11">
        <x:v>782.03</x:v>
      </x:c>
      <x:c r="I2308" s="11">
        <x:v>1043.3969999999999</x:v>
      </x:c>
      <x:c r="J2308" s="11">
        <x:v>560.24800000000005</x:v>
      </x:c>
      <x:c r="K2308" s="11">
        <x:v>39.802</x:v>
      </x:c>
      <x:c r="L2308" s="11">
        <x:v>38.261000000000003</x:v>
      </x:c>
      <x:c r="M2308" s="11">
        <x:v>108.98399999999999</x:v>
      </x:c>
      <x:c r="N2308" s="11">
        <x:v>673.04600000000005</x:v>
      </x:c>
      <x:c r="O2308" s="11">
        <x:v>1833.127</x:v>
      </x:c>
      <x:c r="P2308" s="11">
        <x:v>203.62100000000001</x:v>
      </x:c>
      <x:c r="Q2308" s="11">
        <x:v>454.875</x:v>
      </x:c>
      <x:c r="R2308" s="11">
        <x:v>32.973999999999997</x:v>
      </x:c>
      <x:c r="S2308" s="11">
        <x:v>125.018</x:v>
      </x:c>
      <x:c r="T2308" s="11">
        <x:v>110.85599999999999</x:v>
      </x:c>
      <x:c r="U2308" s="11">
        <x:v>946.22149999999999</x:v>
      </x:c>
      <x:c r="V2308" s="11">
        <x:v>18</x:v>
      </x:c>
      <x:c r="W2308" s="12">
        <x:v>0</x:v>
      </x:c>
      <x:c r="X2308" s="8">
        <x:v>0</x:v>
      </x:c>
      <x:c r="Y2308" s="13">
        <x:f t="shared" si="216"/>
        <x:v>1.1330050358750392</x:v>
      </x:c>
      <x:c r="Z2308" s="13">
        <x:f t="shared" si="217"/>
        <x:v>0.53109251174968519</x:v>
      </x:c>
      <x:c r="AA2308" s="13">
        <x:f t="shared" si="218"/>
        <x:v>5.6183673487730797E-2</x:v>
      </x:c>
      <x:c r="AB2308" s="13">
        <x:f t="shared" si="219"/>
        <x:v>9.1508229048978817E-2</x:v>
      </x:c>
      <x:c r="AC2308" s="13">
        <x:f t="shared" si="220"/>
        <x:v>9.380513450598213E-2</x:v>
      </x:c>
      <x:c r="AD2308" s="13">
        <x:f t="shared" si="221"/>
        <x:v>0.25177806959121252</x:v>
      </x:c>
      <x:c r="AE2308" s="50" t="n">
        <x:f>IF(OR(NOT(ISNUMBER(Q2308)),NOT(ISNUMBER(R2308))),"",IF(Q2308&lt;R2308,1,0))</x:f>
        <x:v>0</x:v>
      </x:c>
      <x:c r="AF2308" s="50" t="n">
        <x:f>IFERROR(IF(AND(A2308=A2307,C2308=C2307+1,ISNUMBER(AE2307)),AE2307,""),"")</x:f>
        <x:v>0</x:v>
      </x:c>
      <x:c r="AG2308" s="52" t="n">
        <x:f>IFERROR(IF(AND(A2308=A2307,C2308=C2307+1,ISNUMBER(U2308),ISNUMBER(U2307),U2307&lt;&gt;0),U2308/U2307-1,""),"")</x:f>
        <x:v>0.022606305085961953</x:v>
      </x:c>
      <x:c r="AH2308" s="50" t="n">
        <x:f>IF(AND(ISNUMBER(AE2308),ISNUMBER(AF2308),ISNUMBER(AG2308)),IF(AND(AE2308=1,AF2308=1,AG2308&lt;0),1,0),"")</x:f>
        <x:v>0</x:v>
      </x:c>
      <x:c r="AI2308" s="50" t="str">
        <x:f>IF(AND(A2308=A2309,C2309=C2308+1,ISNUMBER(AH2309)),C2309,"")</x:f>
      </x:c>
      <x:c r="AJ2308" s="50" t="str">
        <x:f>IF(AND(A2308=A2309,C2309=C2308+1,ISNUMBER(AH2309)),AH2309,"")</x:f>
      </x:c>
    </x:row>
    <x:row r="2309" ht="15">
      <x:c r="A2309" s="9" t="s">
        <x:v>165</x:v>
      </x:c>
      <x:c r="B2309" s="10">
        <x:v>43465</x:v>
      </x:c>
      <x:c r="C2309" s="9">
        <x:v>2018</x:v>
      </x:c>
      <x:c r="D2309" s="11">
        <x:v>21.029</x:v>
      </x:c>
      <x:c r="E2309" s="11">
        <x:v>15.183999999999999</x:v>
      </x:c>
      <x:c r="F2309" s="11">
        <x:v>27.956</x:v>
      </x:c>
      <x:c r="G2309" s="11">
        <x:v>37.588000000000001</x:v>
      </x:c>
      <x:c r="H2309" s="11">
        <x:v>13.407999999999999</x:v>
      </x:c>
      <x:c r="I2309" s="11">
        <x:v>-16.559000000000001</x:v>
      </x:c>
      <x:c r="J2309" s="11">
        <x:v>-122.392</x:v>
      </x:c>
      <x:c r="K2309" s="11">
        <x:v>8.3360000000000003</x:v>
      </x:c>
      <x:c r="L2309" s="11">
        <x:v>0</x:v>
      </x:c>
      <x:c r="M2309" s="11">
        <x:v>3.7759999999999998</x:v>
      </x:c>
      <x:c r="N2309" s="11">
        <x:v>9.6319999999999997</x:v>
      </x:c>
      <x:c r="O2309" s="11">
        <x:v>64.293000000000006</x:v>
      </x:c>
      <x:c r="P2309" s="11">
        <x:v>-25.994</x:v>
      </x:c>
      <x:c r="Q2309" s="11">
        <x:v>-25.504000000000001</x:v>
      </x:c>
      <x:c r="R2309" s="11">
        <x:v>0.92900000000000005</x:v>
      </x:c>
      <x:c r="S2309" s="11">
        <x:v>-25.984000000000002</x:v>
      </x:c>
      <x:c r="T2309" s="11">
        <x:v>-19.096</x:v>
      </x:c>
      <x:c r="U2309" s="11" t="s">
        <x:v>40</x:v>
      </x:c>
      <x:c r="V2309" s="11">
        <x:v>17</x:v>
      </x:c>
      <x:c r="W2309" s="12">
        <x:v>1</x:v>
      </x:c>
      <x:c r="X2309" s="8">
        <x:v>0</x:v>
      </x:c>
      <x:c r="Y2309" s="13">
        <x:f t="shared" si="216"/>
        <x:v>0.54313921877235649</x:v>
      </x:c>
      <x:c r="Z2309" s="13">
        <x:f t="shared" si="217"/>
        <x:v>1.7874363973560321</x:v>
      </x:c>
      <x:c r="AA2309" s="13">
        <x:f t="shared" si="218"/>
        <x:v>-1.2356269912977318</x:v>
      </x:c>
      <x:c r="AB2309" s="13">
        <x:f t="shared" si="219"/>
        <x:v>-1.2361025250844073</x:v>
      </x:c>
      <x:c r="AC2309" s="13">
        <x:f t="shared" si="220"/>
        <x:v>-0.50803447908907096</x:v>
      </x:c>
      <x:c r="AD2309" s="13">
        <x:f t="shared" si="221"/>
        <x:v>-5.8201531218793097</x:v>
      </x:c>
      <x:c r="AE2309" s="50" t="n">
        <x:f>IF(OR(NOT(ISNUMBER(Q2309)),NOT(ISNUMBER(R2309))),"",IF(Q2309&lt;R2309,1,0))</x:f>
        <x:v>1</x:v>
      </x:c>
      <x:c r="AF2309" s="50" t="str">
        <x:f>IFERROR(IF(AND(A2309=A2308,C2309=C2308+1,ISNUMBER(AE2308)),AE2308,""),"")</x:f>
      </x:c>
      <x:c r="AG2309" s="52" t="str">
        <x:f>IFERROR(IF(AND(A2309=A2308,C2309=C2308+1,ISNUMBER(U2309),ISNUMBER(U2308),U2308&lt;&gt;0),U2309/U2308-1,""),"")</x:f>
      </x:c>
      <x:c r="AH2309" s="50" t="str">
        <x:f>IF(AND(ISNUMBER(AE2309),ISNUMBER(AF2309),ISNUMBER(AG2309)),IF(AND(AE2309=1,AF2309=1,AG2309&lt;0),1,0),"")</x:f>
      </x:c>
      <x:c r="AI2309" s="50" t="str">
        <x:f>IF(AND(A2309=A2310,C2310=C2309+1,ISNUMBER(AH2310)),C2310,"")</x:f>
      </x:c>
      <x:c r="AJ2309" s="50" t="str">
        <x:f>IF(AND(A2309=A2310,C2310=C2309+1,ISNUMBER(AH2310)),AH2310,"")</x:f>
      </x:c>
    </x:row>
    <x:row r="2310" ht="15">
      <x:c r="A2310" s="9" t="s">
        <x:v>165</x:v>
      </x:c>
      <x:c r="B2310" s="10">
        <x:v>43830</x:v>
      </x:c>
      <x:c r="C2310" s="9">
        <x:v>2019</x:v>
      </x:c>
      <x:c r="D2310" s="11">
        <x:v>50.603000000000002</x:v>
      </x:c>
      <x:c r="E2310" s="11">
        <x:v>42.164000000000001</x:v>
      </x:c>
      <x:c r="F2310" s="11">
        <x:v>33.039000000000001</x:v>
      </x:c>
      <x:c r="G2310" s="11">
        <x:v>36.075000000000003</x:v>
      </x:c>
      <x:c r="H2310" s="11">
        <x:v>4.5819999999999999</x:v>
      </x:c>
      <x:c r="I2310" s="11">
        <x:v>14.528</x:v>
      </x:c>
      <x:c r="J2310" s="11">
        <x:v>-141.97499999999999</x:v>
      </x:c>
      <x:c r="K2310" s="11">
        <x:v>35.015999999999998</x:v>
      </x:c>
      <x:c r="L2310" s="11">
        <x:v>0</x:v>
      </x:c>
      <x:c r="M2310" s="11">
        <x:v>2.6379999999999999</x:v>
      </x:c>
      <x:c r="N2310" s="11">
        <x:v>1.944</x:v>
      </x:c>
      <x:c r="O2310" s="11">
        <x:v>81.915000000000006</x:v>
      </x:c>
      <x:c r="P2310" s="11">
        <x:v>-22.99</x:v>
      </x:c>
      <x:c r="Q2310" s="11">
        <x:v>-22.488</x:v>
      </x:c>
      <x:c r="R2310" s="11">
        <x:v>1.1930000000000001</x:v>
      </x:c>
      <x:c r="S2310" s="11">
        <x:v>-22.658999999999999</x:v>
      </x:c>
      <x:c r="T2310" s="11">
        <x:v>-9.9429999999999996</x:v>
      </x:c>
      <x:c r="U2310" s="11" t="s">
        <x:v>40</x:v>
      </x:c>
      <x:c r="V2310" s="11">
        <x:v>17</x:v>
      </x:c>
      <x:c r="W2310" s="12">
        <x:v>1</x:v>
      </x:c>
      <x:c r="X2310" s="8">
        <x:v>0</x:v>
      </x:c>
      <x:c r="Y2310" s="13">
        <x:f t="shared" si="216"/>
        <x:v>1.2761887466327673</x:v>
      </x:c>
      <x:c r="Z2310" s="13">
        <x:f t="shared" si="217"/>
        <x:v>0.71290239709108161</x:v>
      </x:c>
      <x:c r="AA2310" s="13">
        <x:f t="shared" si="218"/>
        <x:v>-0.44777977590261442</x:v>
      </x:c>
      <x:c r="AB2310" s="13">
        <x:f t="shared" si="219"/>
        <x:v>-0.45432089006580634</x:v>
      </x:c>
      <x:c r="AC2310" s="13">
        <x:f t="shared" si="220"/>
        <x:v>-0.27562023562023558</x:v>
      </x:c>
      <x:c r="AD2310" s="13">
        <x:f t="shared" si="221"/>
        <x:v>-2.8056636958283105</x:v>
      </x:c>
      <x:c r="AE2310" s="50" t="n">
        <x:f>IF(OR(NOT(ISNUMBER(Q2310)),NOT(ISNUMBER(R2310))),"",IF(Q2310&lt;R2310,1,0))</x:f>
        <x:v>1</x:v>
      </x:c>
      <x:c r="AF2310" s="50" t="n">
        <x:f>IFERROR(IF(AND(A2310=A2309,C2310=C2309+1,ISNUMBER(AE2309)),AE2309,""),"")</x:f>
        <x:v>1</x:v>
      </x:c>
      <x:c r="AG2310" s="52" t="str">
        <x:f>IFERROR(IF(AND(A2310=A2309,C2310=C2309+1,ISNUMBER(U2310),ISNUMBER(U2309),U2309&lt;&gt;0),U2310/U2309-1,""),"")</x:f>
      </x:c>
      <x:c r="AH2310" s="50" t="str">
        <x:f>IF(AND(ISNUMBER(AE2310),ISNUMBER(AF2310),ISNUMBER(AG2310)),IF(AND(AE2310=1,AF2310=1,AG2310&lt;0),1,0),"")</x:f>
      </x:c>
      <x:c r="AI2310" s="50" t="str">
        <x:f>IF(AND(A2310=A2311,C2311=C2310+1,ISNUMBER(AH2311)),C2311,"")</x:f>
      </x:c>
      <x:c r="AJ2310" s="50" t="str">
        <x:f>IF(AND(A2310=A2311,C2311=C2310+1,ISNUMBER(AH2311)),AH2311,"")</x:f>
      </x:c>
    </x:row>
    <x:row r="2311" ht="15">
      <x:c r="A2311" s="9" t="s">
        <x:v>165</x:v>
      </x:c>
      <x:c r="B2311" s="10">
        <x:v>44196</x:v>
      </x:c>
      <x:c r="C2311" s="9">
        <x:v>2020</x:v>
      </x:c>
      <x:c r="D2311" s="11">
        <x:v>85.228999999999999</x:v>
      </x:c>
      <x:c r="E2311" s="11">
        <x:v>59.768999999999998</x:v>
      </x:c>
      <x:c r="F2311" s="11">
        <x:v>51.564</x:v>
      </x:c>
      <x:c r="G2311" s="11">
        <x:v>78.23</x:v>
      </x:c>
      <x:c r="H2311" s="11">
        <x:v>29.545000000000002</x:v>
      </x:c>
      <x:c r="I2311" s="11">
        <x:v>6.9989999999999997</x:v>
      </x:c>
      <x:c r="J2311" s="11">
        <x:v>-151.31200000000001</x:v>
      </x:c>
      <x:c r="K2311" s="11">
        <x:v>50.387</x:v>
      </x:c>
      <x:c r="L2311" s="11">
        <x:v>0</x:v>
      </x:c>
      <x:c r="M2311" s="11">
        <x:v>6.05</x:v>
      </x:c>
      <x:c r="N2311" s="11">
        <x:v>23.495000000000001</x:v>
      </x:c>
      <x:c r="O2311" s="11">
        <x:v>101.985</x:v>
      </x:c>
      <x:c r="P2311" s="11">
        <x:v>-9.4350000000000005</x:v>
      </x:c>
      <x:c r="Q2311" s="11">
        <x:v>-8.0449999999999999</x:v>
      </x:c>
      <x:c r="R2311" s="11">
        <x:v>3.859</x:v>
      </x:c>
      <x:c r="S2311" s="11">
        <x:v>-12.279</x:v>
      </x:c>
      <x:c r="T2311" s="11">
        <x:v>7.1820000000000004</x:v>
      </x:c>
      <x:c r="U2311" s="11" t="s">
        <x:v>40</x:v>
      </x:c>
      <x:c r="V2311" s="11">
        <x:v>17</x:v>
      </x:c>
      <x:c r="W2311" s="12">
        <x:v>1</x:v>
      </x:c>
      <x:c r="X2311" s="8">
        <x:v>0</x:v>
      </x:c>
      <x:c r="Y2311" s="13">
        <x:f t="shared" si="216"/>
        <x:v>1.1591226437049105</x:v>
      </x:c>
      <x:c r="Z2311" s="13">
        <x:f t="shared" si="217"/>
        <x:v>0.91788006429736357</x:v>
      </x:c>
      <x:c r="AA2311" s="13">
        <x:f t="shared" si="218"/>
        <x:v>-0.14407068016754859</x:v>
      </x:c>
      <x:c r="AB2311" s="13">
        <x:f t="shared" si="219"/>
        <x:v>-0.11070175644440274</x:v>
      </x:c>
      <x:c r="AC2311" s="13">
        <x:f t="shared" si="220"/>
        <x:v>9.1806212450466579E-2</x:v>
      </x:c>
      <x:c r="AD2311" s="13">
        <x:f t="shared" si="221"/>
        <x:v>-1.7753581527414379</x:v>
      </x:c>
      <x:c r="AE2311" s="50" t="n">
        <x:f>IF(OR(NOT(ISNUMBER(Q2311)),NOT(ISNUMBER(R2311))),"",IF(Q2311&lt;R2311,1,0))</x:f>
        <x:v>1</x:v>
      </x:c>
      <x:c r="AF2311" s="50" t="n">
        <x:f>IFERROR(IF(AND(A2311=A2310,C2311=C2310+1,ISNUMBER(AE2310)),AE2310,""),"")</x:f>
        <x:v>1</x:v>
      </x:c>
      <x:c r="AG2311" s="52" t="str">
        <x:f>IFERROR(IF(AND(A2311=A2310,C2311=C2310+1,ISNUMBER(U2311),ISNUMBER(U2310),U2310&lt;&gt;0),U2311/U2310-1,""),"")</x:f>
      </x:c>
      <x:c r="AH2311" s="50" t="str">
        <x:f>IF(AND(ISNUMBER(AE2311),ISNUMBER(AF2311),ISNUMBER(AG2311)),IF(AND(AE2311=1,AF2311=1,AG2311&lt;0),1,0),"")</x:f>
      </x:c>
      <x:c r="AI2311" s="50" t="str">
        <x:f>IF(AND(A2311=A2312,C2312=C2311+1,ISNUMBER(AH2312)),C2312,"")</x:f>
      </x:c>
      <x:c r="AJ2311" s="50" t="str">
        <x:f>IF(AND(A2311=A2312,C2312=C2311+1,ISNUMBER(AH2312)),AH2312,"")</x:f>
      </x:c>
    </x:row>
    <x:row r="2312" ht="15">
      <x:c r="A2312" s="9" t="s">
        <x:v>165</x:v>
      </x:c>
      <x:c r="B2312" s="10">
        <x:v>44561</x:v>
      </x:c>
      <x:c r="C2312" s="9">
        <x:v>2021</x:v>
      </x:c>
      <x:c r="D2312" s="11">
        <x:v>129.041</x:v>
      </x:c>
      <x:c r="E2312" s="11">
        <x:v>106.21299999999999</x:v>
      </x:c>
      <x:c r="F2312" s="11">
        <x:v>56.555999999999997</x:v>
      </x:c>
      <x:c r="G2312" s="11">
        <x:v>69.587000000000003</x:v>
      </x:c>
      <x:c r="H2312" s="11">
        <x:v>13.055999999999999</x:v>
      </x:c>
      <x:c r="I2312" s="11">
        <x:v>59.454000000000001</x:v>
      </x:c>
      <x:c r="J2312" s="11">
        <x:v>-170.61799999999999</x:v>
      </x:c>
      <x:c r="K2312" s="11">
        <x:v>93.177000000000007</x:v>
      </x:c>
      <x:c r="L2312" s="11">
        <x:v>0</x:v>
      </x:c>
      <x:c r="M2312" s="11">
        <x:v>3.504</x:v>
      </x:c>
      <x:c r="N2312" s="11">
        <x:v>9.5519999999999996</x:v>
      </x:c>
      <x:c r="O2312" s="11">
        <x:v>131.44300000000001</x:v>
      </x:c>
      <x:c r="P2312" s="11">
        <x:v>-24.152000000000001</x:v>
      </x:c>
      <x:c r="Q2312" s="11">
        <x:v>-15.92</x:v>
      </x:c>
      <x:c r="R2312" s="11">
        <x:v>11.43</x:v>
      </x:c>
      <x:c r="S2312" s="11">
        <x:v>-25.893999999999998</x:v>
      </x:c>
      <x:c r="T2312" s="11">
        <x:v>-5.444</x:v>
      </x:c>
      <x:c r="U2312" s="11">
        <x:v>1833.4630999999999</x:v>
      </x:c>
      <x:c r="V2312" s="11">
        <x:v>18</x:v>
      </x:c>
      <x:c r="W2312" s="12">
        <x:v>0</x:v>
      </x:c>
      <x:c r="X2312" s="8">
        <x:v>0</x:v>
      </x:c>
      <x:c r="Y2312" s="13">
        <x:f t="shared" si="216"/>
        <x:v>1.8780147110828205</x:v>
      </x:c>
      <x:c r="Z2312" s="13">
        <x:f t="shared" si="217"/>
        <x:v>0.53926271495106215</x:v>
      </x:c>
      <x:c r="AA2312" s="13">
        <x:f t="shared" si="218"/>
        <x:v>-0.20066490495268946</x:v>
      </x:c>
      <x:c r="AB2312" s="13">
        <x:f t="shared" si="219"/>
        <x:v>-0.18716531954960053</x:v>
      </x:c>
      <x:c r="AC2312" s="13">
        <x:f t="shared" si="220"/>
        <x:v>-7.8233003290844552E-2</x:v>
      </x:c>
      <x:c r="AD2312" s="13">
        <x:f t="shared" si="221"/>
        <x:v>-1.3221999209553552</x:v>
      </x:c>
      <x:c r="AE2312" s="50" t="n">
        <x:f>IF(OR(NOT(ISNUMBER(Q2312)),NOT(ISNUMBER(R2312))),"",IF(Q2312&lt;R2312,1,0))</x:f>
        <x:v>1</x:v>
      </x:c>
      <x:c r="AF2312" s="50" t="n">
        <x:f>IFERROR(IF(AND(A2312=A2311,C2312=C2311+1,ISNUMBER(AE2311)),AE2311,""),"")</x:f>
        <x:v>1</x:v>
      </x:c>
      <x:c r="AG2312" s="52" t="str">
        <x:f>IFERROR(IF(AND(A2312=A2311,C2312=C2311+1,ISNUMBER(U2312),ISNUMBER(U2311),U2311&lt;&gt;0),U2312/U2311-1,""),"")</x:f>
      </x:c>
      <x:c r="AH2312" s="50" t="str">
        <x:f>IF(AND(ISNUMBER(AE2312),ISNUMBER(AF2312),ISNUMBER(AG2312)),IF(AND(AE2312=1,AF2312=1,AG2312&lt;0),1,0),"")</x:f>
      </x:c>
      <x:c r="AI2312" s="50" t="n">
        <x:f>IF(AND(A2312=A2313,C2313=C2312+1,ISNUMBER(AH2313)),C2313,"")</x:f>
        <x:v>2022</x:v>
      </x:c>
      <x:c r="AJ2312" s="50" t="n">
        <x:f>IF(AND(A2312=A2313,C2313=C2312+1,ISNUMBER(AH2313)),AH2313,"")</x:f>
        <x:v>1</x:v>
      </x:c>
    </x:row>
    <x:row r="2313" ht="15">
      <x:c r="A2313" s="9" t="s">
        <x:v>165</x:v>
      </x:c>
      <x:c r="B2313" s="10">
        <x:v>44926</x:v>
      </x:c>
      <x:c r="C2313" s="9">
        <x:v>2022</x:v>
      </x:c>
      <x:c r="D2313" s="11">
        <x:v>124.783</x:v>
      </x:c>
      <x:c r="E2313" s="11">
        <x:v>87.983999999999995</x:v>
      </x:c>
      <x:c r="F2313" s="11">
        <x:v>54.218000000000004</x:v>
      </x:c>
      <x:c r="G2313" s="11">
        <x:v>78.947000000000003</x:v>
      </x:c>
      <x:c r="H2313" s="11">
        <x:v>24.684999999999999</x:v>
      </x:c>
      <x:c r="I2313" s="11">
        <x:v>45.835999999999999</x:v>
      </x:c>
      <x:c r="J2313" s="11">
        <x:v>-179.16300000000001</x:v>
      </x:c>
      <x:c r="K2313" s="11">
        <x:v>73.459000000000003</x:v>
      </x:c>
      <x:c r="L2313" s="11">
        <x:v>0</x:v>
      </x:c>
      <x:c r="M2313" s="11">
        <x:v>3.4420000000000002</x:v>
      </x:c>
      <x:c r="N2313" s="11">
        <x:v>21.242999999999999</x:v>
      </x:c>
      <x:c r="O2313" s="11">
        <x:v>148.93199999999999</x:v>
      </x:c>
      <x:c r="P2313" s="11">
        <x:v>-15.99</x:v>
      </x:c>
      <x:c r="Q2313" s="11">
        <x:v>-8.6319999999999997</x:v>
      </x:c>
      <x:c r="R2313" s="11">
        <x:v>1.514</x:v>
      </x:c>
      <x:c r="S2313" s="11">
        <x:v>-14.644</x:v>
      </x:c>
      <x:c r="T2313" s="11">
        <x:v>-2.698</x:v>
      </x:c>
      <x:c r="U2313" s="11">
        <x:v>485.94420000000002</x:v>
      </x:c>
      <x:c r="V2313" s="11">
        <x:v>18</x:v>
      </x:c>
      <x:c r="W2313" s="12">
        <x:v>0</x:v>
      </x:c>
      <x:c r="X2313" s="8">
        <x:v>0</x:v>
      </x:c>
      <x:c r="Y2313" s="13">
        <x:f t="shared" si="216"/>
        <x:v>1.6227821018849826</x:v>
      </x:c>
      <x:c r="Z2313" s="13">
        <x:f t="shared" si="217"/>
        <x:v>0.63267432262407541</x:v>
      </x:c>
      <x:c r="AA2313" s="13">
        <x:f t="shared" si="218"/>
        <x:v>-0.11735572954649272</x:v>
      </x:c>
      <x:c r="AB2313" s="13">
        <x:f t="shared" si="219"/>
        <x:v>-0.12814245530240498</x:v>
      </x:c>
      <x:c r="AC2313" s="13">
        <x:f t="shared" si="220"/>
        <x:v>-3.4174826149188695E-2</x:v>
      </x:c>
      <x:c r="AD2313" s="13">
        <x:f t="shared" si="221"/>
        <x:v>-1.4357965427982979</x:v>
      </x:c>
      <x:c r="AE2313" s="50" t="n">
        <x:f>IF(OR(NOT(ISNUMBER(Q2313)),NOT(ISNUMBER(R2313))),"",IF(Q2313&lt;R2313,1,0))</x:f>
        <x:v>1</x:v>
      </x:c>
      <x:c r="AF2313" s="50" t="n">
        <x:f>IFERROR(IF(AND(A2313=A2312,C2313=C2312+1,ISNUMBER(AE2312)),AE2312,""),"")</x:f>
        <x:v>1</x:v>
      </x:c>
      <x:c r="AG2313" s="52" t="n">
        <x:f>IFERROR(IF(AND(A2313=A2312,C2313=C2312+1,ISNUMBER(U2313),ISNUMBER(U2312),U2312&lt;&gt;0),U2313/U2312-1,""),"")</x:f>
        <x:v>-0.7349582874070386</x:v>
      </x:c>
      <x:c r="AH2313" s="50" t="n">
        <x:f>IF(AND(ISNUMBER(AE2313),ISNUMBER(AF2313),ISNUMBER(AG2313)),IF(AND(AE2313=1,AF2313=1,AG2313&lt;0),1,0),"")</x:f>
        <x:v>1</x:v>
      </x:c>
      <x:c r="AI2313" s="50" t="n">
        <x:f>IF(AND(A2313=A2314,C2314=C2313+1,ISNUMBER(AH2314)),C2314,"")</x:f>
        <x:v>2023</x:v>
      </x:c>
      <x:c r="AJ2313" s="50" t="n">
        <x:f>IF(AND(A2313=A2314,C2314=C2313+1,ISNUMBER(AH2314)),AH2314,"")</x:f>
        <x:v>0</x:v>
      </x:c>
    </x:row>
    <x:row r="2314" ht="15">
      <x:c r="A2314" s="9" t="s">
        <x:v>165</x:v>
      </x:c>
      <x:c r="B2314" s="10">
        <x:v>45291</x:v>
      </x:c>
      <x:c r="C2314" s="9">
        <x:v>2023</x:v>
      </x:c>
      <x:c r="D2314" s="11">
        <x:v>156.37200000000001</x:v>
      </x:c>
      <x:c r="E2314" s="11">
        <x:v>110.536</x:v>
      </x:c>
      <x:c r="F2314" s="11">
        <x:v>70.941000000000003</x:v>
      </x:c>
      <x:c r="G2314" s="11">
        <x:v>93.259</x:v>
      </x:c>
      <x:c r="H2314" s="11">
        <x:v>22.864000000000001</x:v>
      </x:c>
      <x:c r="I2314" s="11">
        <x:v>63.113</x:v>
      </x:c>
      <x:c r="J2314" s="11">
        <x:v>-165.66399999999999</x:v>
      </x:c>
      <x:c r="K2314" s="11">
        <x:v>91.463999999999999</x:v>
      </x:c>
      <x:c r="L2314" s="11">
        <x:v>0</x:v>
      </x:c>
      <x:c r="M2314" s="11">
        <x:v>4.2919999999999998</x:v>
      </x:c>
      <x:c r="N2314" s="11">
        <x:v>18.571999999999999</x:v>
      </x:c>
      <x:c r="O2314" s="11">
        <x:v>176.36199999999999</x:v>
      </x:c>
      <x:c r="P2314" s="11">
        <x:v>-0.61799999999999999</x:v>
      </x:c>
      <x:c r="Q2314" s="11">
        <x:v>8.3559999999999999</x:v>
      </x:c>
      <x:c r="R2314" s="11">
        <x:v>3.7839999999999998</x:v>
      </x:c>
      <x:c r="S2314" s="11">
        <x:v>7.109</x:v>
      </x:c>
      <x:c r="T2314" s="11">
        <x:v>20.879000000000001</x:v>
      </x:c>
      <x:c r="U2314" s="11">
        <x:v>795.61810000000003</x:v>
      </x:c>
      <x:c r="V2314" s="11">
        <x:v>18</x:v>
      </x:c>
      <x:c r="W2314" s="12">
        <x:v>0</x:v>
      </x:c>
      <x:c r="X2314" s="8">
        <x:v>0</x:v>
      </x:c>
      <x:c r="Y2314" s="13">
        <x:f t="shared" si="216"/>
        <x:v>1.5581398627028094</x:v>
      </x:c>
      <x:c r="Z2314" s="13">
        <x:f t="shared" si="217"/>
        <x:v>0.59639193717545336</x:v>
      </x:c>
      <x:c r="AA2314" s="13">
        <x:f t="shared" si="218"/>
        <x:v>4.5462103189829378E-2</x:v>
      </x:c>
      <x:c r="AB2314" s="13">
        <x:f t="shared" si="219"/>
        <x:v>-3.95211418924104E-3</x:v>
      </x:c>
      <x:c r="AC2314" s="13">
        <x:f t="shared" si="220"/>
        <x:v>0.2238818773523199</x:v>
      </x:c>
      <x:c r="AD2314" s="13">
        <x:f t="shared" si="221"/>
        <x:v>-1.059422402987747</x:v>
      </x:c>
      <x:c r="AE2314" s="50" t="n">
        <x:f>IF(OR(NOT(ISNUMBER(Q2314)),NOT(ISNUMBER(R2314))),"",IF(Q2314&lt;R2314,1,0))</x:f>
        <x:v>0</x:v>
      </x:c>
      <x:c r="AF2314" s="50" t="n">
        <x:f>IFERROR(IF(AND(A2314=A2313,C2314=C2313+1,ISNUMBER(AE2313)),AE2313,""),"")</x:f>
        <x:v>1</x:v>
      </x:c>
      <x:c r="AG2314" s="52" t="n">
        <x:f>IFERROR(IF(AND(A2314=A2313,C2314=C2313+1,ISNUMBER(U2314),ISNUMBER(U2313),U2313&lt;&gt;0),U2314/U2313-1,""),"")</x:f>
        <x:v>0.6372622617987826</x:v>
      </x:c>
      <x:c r="AH2314" s="50" t="n">
        <x:f>IF(AND(ISNUMBER(AE2314),ISNUMBER(AF2314),ISNUMBER(AG2314)),IF(AND(AE2314=1,AF2314=1,AG2314&lt;0),1,0),"")</x:f>
        <x:v>0</x:v>
      </x:c>
      <x:c r="AI2314" s="50" t="n">
        <x:f>IF(AND(A2314=A2315,C2315=C2314+1,ISNUMBER(AH2315)),C2315,"")</x:f>
        <x:v>2024</x:v>
      </x:c>
      <x:c r="AJ2314" s="50" t="n">
        <x:f>IF(AND(A2314=A2315,C2315=C2314+1,ISNUMBER(AH2315)),AH2315,"")</x:f>
        <x:v>0</x:v>
      </x:c>
    </x:row>
    <x:row r="2315" ht="15">
      <x:c r="A2315" s="9" t="s">
        <x:v>165</x:v>
      </x:c>
      <x:c r="B2315" s="10">
        <x:v>45657</x:v>
      </x:c>
      <x:c r="C2315" s="9">
        <x:v>2024</x:v>
      </x:c>
      <x:c r="D2315" s="11">
        <x:v>144.52099999999999</x:v>
      </x:c>
      <x:c r="E2315" s="11">
        <x:v>92.438999999999993</x:v>
      </x:c>
      <x:c r="F2315" s="11">
        <x:v>83.411000000000001</x:v>
      </x:c>
      <x:c r="G2315" s="11">
        <x:v>103.134</x:v>
      </x:c>
      <x:c r="H2315" s="11">
        <x:v>20.105</x:v>
      </x:c>
      <x:c r="I2315" s="11">
        <x:v>41.387</x:v>
      </x:c>
      <x:c r="J2315" s="11">
        <x:v>-118.476</x:v>
      </x:c>
      <x:c r="K2315" s="11">
        <x:v>68.941999999999993</x:v>
      </x:c>
      <x:c r="L2315" s="11">
        <x:v>0</x:v>
      </x:c>
      <x:c r="M2315" s="11">
        <x:v>3.8380000000000001</x:v>
      </x:c>
      <x:c r="N2315" s="11">
        <x:v>16.266999999999999</x:v>
      </x:c>
      <x:c r="O2315" s="11">
        <x:v>210.751</x:v>
      </x:c>
      <x:c r="P2315" s="11">
        <x:v>3.806</x:v>
      </x:c>
      <x:c r="Q2315" s="11">
        <x:v>14.705</x:v>
      </x:c>
      <x:c r="R2315" s="11">
        <x:v>2.117</x:v>
      </x:c>
      <x:c r="S2315" s="11">
        <x:v>6.234</x:v>
      </x:c>
      <x:c r="T2315" s="11">
        <x:v>29.36</x:v>
      </x:c>
      <x:c r="U2315" s="11">
        <x:v>1589.4457</x:v>
      </x:c>
      <x:c r="V2315" s="11">
        <x:v>18</x:v>
      </x:c>
      <x:c r="W2315" s="12">
        <x:v>0</x:v>
      </x:c>
      <x:c r="X2315" s="8">
        <x:v>0</x:v>
      </x:c>
      <x:c r="Y2315" s="13">
        <x:f t="shared" si="216"/>
        <x:v>1.1082351248636271</x:v>
      </x:c>
      <x:c r="Z2315" s="13">
        <x:f t="shared" si="217"/>
        <x:v>0.71362639339611555</x:v>
      </x:c>
      <x:c r="AA2315" s="13">
        <x:f t="shared" si="218"/>
        <x:v>4.3135599670636106E-2</x:v>
      </x:c>
      <x:c r="AB2315" s="13">
        <x:f t="shared" si="219"/>
        <x:v>2.6335273074501286E-2</x:v>
      </x:c>
      <x:c r="AC2315" s="13">
        <x:f t="shared" si="220"/>
        <x:v>0.2846781856613726</x:v>
      </x:c>
      <x:c r="AD2315" s="13">
        <x:f t="shared" si="221"/>
        <x:v>-0.81978397603116504</x:v>
      </x:c>
      <x:c r="AE2315" s="50" t="n">
        <x:f>IF(OR(NOT(ISNUMBER(Q2315)),NOT(ISNUMBER(R2315))),"",IF(Q2315&lt;R2315,1,0))</x:f>
        <x:v>0</x:v>
      </x:c>
      <x:c r="AF2315" s="50" t="n">
        <x:f>IFERROR(IF(AND(A2315=A2314,C2315=C2314+1,ISNUMBER(AE2314)),AE2314,""),"")</x:f>
        <x:v>0</x:v>
      </x:c>
      <x:c r="AG2315" s="52" t="n">
        <x:f>IFERROR(IF(AND(A2315=A2314,C2315=C2314+1,ISNUMBER(U2315),ISNUMBER(U2314),U2314&lt;&gt;0),U2315/U2314-1,""),"")</x:f>
        <x:v>0.9977495484328474</x:v>
      </x:c>
      <x:c r="AH2315" s="50" t="n">
        <x:f>IF(AND(ISNUMBER(AE2315),ISNUMBER(AF2315),ISNUMBER(AG2315)),IF(AND(AE2315=1,AF2315=1,AG2315&lt;0),1,0),"")</x:f>
        <x:v>0</x:v>
      </x:c>
      <x:c r="AI2315" s="50" t="str">
        <x:f>IF(AND(A2315=A2316,C2316=C2315+1,ISNUMBER(AH2316)),C2316,"")</x:f>
      </x:c>
      <x:c r="AJ2315" s="50" t="str">
        <x:f>IF(AND(A2315=A2316,C2316=C2315+1,ISNUMBER(AH2316)),AH2316,"")</x:f>
      </x:c>
    </x:row>
    <x:row r="2316" ht="15">
      <x:c r="A2316" s="9" t="s">
        <x:v>166</x:v>
      </x:c>
      <x:c r="B2316" s="10">
        <x:v>39447</x:v>
      </x:c>
      <x:c r="C2316" s="9">
        <x:v>2007</x:v>
      </x:c>
      <x:c r="D2316" s="11">
        <x:v>2543</x:v>
      </x:c>
      <x:c r="E2316" s="11">
        <x:v>861.4</x:v>
      </x:c>
      <x:c r="F2316" s="11">
        <x:v>791.4</x:v>
      </x:c>
      <x:c r="G2316" s="11">
        <x:v>1935.7</x:v>
      </x:c>
      <x:c r="H2316" s="11">
        <x:v>972.4</x:v>
      </x:c>
      <x:c r="I2316" s="11">
        <x:v>607.29999999999995</x:v>
      </x:c>
      <x:c r="J2316" s="11">
        <x:v>170.4</x:v>
      </x:c>
      <x:c r="K2316" s="11">
        <x:v>411.2</x:v>
      </x:c>
      <x:c r="L2316" s="11">
        <x:v>64.599999999999994</x:v>
      </x:c>
      <x:c r="M2316" s="11">
        <x:v>41.6</x:v>
      </x:c>
      <x:c r="N2316" s="11">
        <x:v>930.8</x:v>
      </x:c>
      <x:c r="O2316" s="11">
        <x:v>3708.8</x:v>
      </x:c>
      <x:c r="P2316" s="11">
        <x:v>259.2</x:v>
      </x:c>
      <x:c r="Q2316" s="11">
        <x:v>409.2</x:v>
      </x:c>
      <x:c r="R2316" s="11">
        <x:v>72.8</x:v>
      </x:c>
      <x:c r="S2316" s="11">
        <x:v>91.7</x:v>
      </x:c>
      <x:c r="T2316" s="11">
        <x:v>304.89999999999998</x:v>
      </x:c>
      <x:c r="U2316" s="11">
        <x:v>2912.5034999999998</x:v>
      </x:c>
      <x:c r="V2316" s="11">
        <x:v>18</x:v>
      </x:c>
      <x:c r="W2316" s="12">
        <x:v>0</x:v>
      </x:c>
      <x:c r="X2316" s="8">
        <x:v>0</x:v>
      </x:c>
      <x:c r="Y2316" s="13">
        <x:f t="shared" si="216"/>
        <x:v>1.0884508466009604</x:v>
      </x:c>
      <x:c r="Z2316" s="13">
        <x:f t="shared" si="217"/>
        <x:v>0.76118757373181278</x:v>
      </x:c>
      <x:c r="AA2316" s="13">
        <x:f t="shared" si="218"/>
        <x:v>3.6059771922925678E-2</x:v>
      </x:c>
      <x:c r="AB2316" s="13">
        <x:f t="shared" si="219"/>
        <x:v>0.10192685804168304</x:v>
      </x:c>
      <x:c r="AC2316" s="13">
        <x:f t="shared" si="220"/>
        <x:v>0.15751407759466857</x:v>
      </x:c>
      <x:c r="AD2316" s="13">
        <x:f t="shared" si="221"/>
        <x:v>6.7007471490365705E-2</x:v>
      </x:c>
      <x:c r="AE2316" s="50" t="n">
        <x:f>IF(OR(NOT(ISNUMBER(Q2316)),NOT(ISNUMBER(R2316))),"",IF(Q2316&lt;R2316,1,0))</x:f>
        <x:v>0</x:v>
      </x:c>
      <x:c r="AF2316" s="50" t="str">
        <x:f>IFERROR(IF(AND(A2316=A2315,C2316=C2315+1,ISNUMBER(AE2315)),AE2315,""),"")</x:f>
      </x:c>
      <x:c r="AG2316" s="52" t="str">
        <x:f>IFERROR(IF(AND(A2316=A2315,C2316=C2315+1,ISNUMBER(U2316),ISNUMBER(U2315),U2315&lt;&gt;0),U2316/U2315-1,""),"")</x:f>
      </x:c>
      <x:c r="AH2316" s="50" t="str">
        <x:f>IF(AND(ISNUMBER(AE2316),ISNUMBER(AF2316),ISNUMBER(AG2316)),IF(AND(AE2316=1,AF2316=1,AG2316&lt;0),1,0),"")</x:f>
      </x:c>
      <x:c r="AI2316" s="50" t="n">
        <x:f>IF(AND(A2316=A2317,C2317=C2316+1,ISNUMBER(AH2317)),C2317,"")</x:f>
        <x:v>2008</x:v>
      </x:c>
      <x:c r="AJ2316" s="50" t="n">
        <x:f>IF(AND(A2316=A2317,C2317=C2316+1,ISNUMBER(AH2317)),AH2317,"")</x:f>
        <x:v>0</x:v>
      </x:c>
    </x:row>
    <x:row r="2317" ht="15">
      <x:c r="A2317" s="9" t="s">
        <x:v>166</x:v>
      </x:c>
      <x:c r="B2317" s="10">
        <x:v>39813</x:v>
      </x:c>
      <x:c r="C2317" s="9">
        <x:v>2008</x:v>
      </x:c>
      <x:c r="D2317" s="11">
        <x:v>4836.5</x:v>
      </x:c>
      <x:c r="E2317" s="11">
        <x:v>993.3</x:v>
      </x:c>
      <x:c r="F2317" s="11">
        <x:v>1206.0999999999999</x:v>
      </x:c>
      <x:c r="G2317" s="11">
        <x:v>4131.7</x:v>
      </x:c>
      <x:c r="H2317" s="11">
        <x:v>2458.9</x:v>
      </x:c>
      <x:c r="I2317" s="11">
        <x:v>704.8</x:v>
      </x:c>
      <x:c r="J2317" s="11">
        <x:v>245.5</x:v>
      </x:c>
      <x:c r="K2317" s="11">
        <x:v>242.3</x:v>
      </x:c>
      <x:c r="L2317" s="11">
        <x:v>82.7</x:v>
      </x:c>
      <x:c r="M2317" s="11">
        <x:v>86.6</x:v>
      </x:c>
      <x:c r="N2317" s="11">
        <x:v>2372.3000000000002</x:v>
      </x:c>
      <x:c r="O2317" s="11">
        <x:v>4707.6000000000004</x:v>
      </x:c>
      <x:c r="P2317" s="11">
        <x:v>261.7</x:v>
      </x:c>
      <x:c r="Q2317" s="11">
        <x:v>481.3</x:v>
      </x:c>
      <x:c r="R2317" s="11">
        <x:v>108.8</x:v>
      </x:c>
      <x:c r="S2317" s="11">
        <x:v>120.4</x:v>
      </x:c>
      <x:c r="T2317" s="11">
        <x:v>379.8</x:v>
      </x:c>
      <x:c r="U2317" s="11">
        <x:v>2469.8204999999998</x:v>
      </x:c>
      <x:c r="V2317" s="11">
        <x:v>18</x:v>
      </x:c>
      <x:c r="W2317" s="12">
        <x:v>0</x:v>
      </x:c>
      <x:c r="X2317" s="8">
        <x:v>0</x:v>
      </x:c>
      <x:c r="Y2317" s="13">
        <x:f t="shared" si="216"/>
        <x:v>0.82356355194428321</x:v>
      </x:c>
      <x:c r="Z2317" s="13">
        <x:f t="shared" si="217"/>
        <x:v>0.85427478548537161</x:v>
      </x:c>
      <x:c r="AA2317" s="13">
        <x:f t="shared" si="218"/>
        <x:v>2.4894034942623801E-2</x:v>
      </x:c>
      <x:c r="AB2317" s="13">
        <x:f t="shared" si="219"/>
        <x:v>5.4109376615320996E-2</x:v>
      </x:c>
      <x:c r="AC2317" s="13">
        <x:f t="shared" si="220"/>
        <x:v>9.1923421351985876E-2</x:v>
      </x:c>
      <x:c r="AD2317" s="13">
        <x:f t="shared" si="221"/>
        <x:v>5.0759846996795206E-2</x:v>
      </x:c>
      <x:c r="AE2317" s="50" t="n">
        <x:f>IF(OR(NOT(ISNUMBER(Q2317)),NOT(ISNUMBER(R2317))),"",IF(Q2317&lt;R2317,1,0))</x:f>
        <x:v>0</x:v>
      </x:c>
      <x:c r="AF2317" s="50" t="n">
        <x:f>IFERROR(IF(AND(A2317=A2316,C2317=C2316+1,ISNUMBER(AE2316)),AE2316,""),"")</x:f>
        <x:v>0</x:v>
      </x:c>
      <x:c r="AG2317" s="52" t="n">
        <x:f>IFERROR(IF(AND(A2317=A2316,C2317=C2316+1,ISNUMBER(U2317),ISNUMBER(U2316),U2316&lt;&gt;0),U2317/U2316-1,""),"")</x:f>
        <x:v>-0.15199398043641832</x:v>
      </x:c>
      <x:c r="AH2317" s="50" t="n">
        <x:f>IF(AND(ISNUMBER(AE2317),ISNUMBER(AF2317),ISNUMBER(AG2317)),IF(AND(AE2317=1,AF2317=1,AG2317&lt;0),1,0),"")</x:f>
        <x:v>0</x:v>
      </x:c>
      <x:c r="AI2317" s="50" t="n">
        <x:f>IF(AND(A2317=A2318,C2318=C2317+1,ISNUMBER(AH2318)),C2318,"")</x:f>
        <x:v>2009</x:v>
      </x:c>
      <x:c r="AJ2317" s="50" t="n">
        <x:f>IF(AND(A2317=A2318,C2318=C2317+1,ISNUMBER(AH2318)),AH2318,"")</x:f>
        <x:v>0</x:v>
      </x:c>
    </x:row>
    <x:row r="2318" ht="15">
      <x:c r="A2318" s="9" t="s">
        <x:v>166</x:v>
      </x:c>
      <x:c r="B2318" s="10">
        <x:v>40178</x:v>
      </x:c>
      <x:c r="C2318" s="9">
        <x:v>2009</x:v>
      </x:c>
      <x:c r="D2318" s="11">
        <x:v>5916.5</x:v>
      </x:c>
      <x:c r="E2318" s="11">
        <x:v>1050.0999999999999</x:v>
      </x:c>
      <x:c r="F2318" s="11">
        <x:v>1757.4</x:v>
      </x:c>
      <x:c r="G2318" s="11">
        <x:v>5112.2</x:v>
      </x:c>
      <x:c r="H2318" s="11">
        <x:v>2764.4</x:v>
      </x:c>
      <x:c r="I2318" s="11">
        <x:v>804.3</x:v>
      </x:c>
      <x:c r="J2318" s="11">
        <x:v>98.5</x:v>
      </x:c>
      <x:c r="K2318" s="11">
        <x:v>322.5</x:v>
      </x:c>
      <x:c r="L2318" s="11">
        <x:v>110</x:v>
      </x:c>
      <x:c r="M2318" s="11">
        <x:v>281</x:v>
      </x:c>
      <x:c r="N2318" s="11">
        <x:v>2483.4</x:v>
      </x:c>
      <x:c r="O2318" s="11">
        <x:v>6187.3</x:v>
      </x:c>
      <x:c r="P2318" s="11">
        <x:v>371.1</x:v>
      </x:c>
      <x:c r="Q2318" s="11">
        <x:v>678.9</x:v>
      </x:c>
      <x:c r="R2318" s="11">
        <x:v>152.69999999999999</x:v>
      </x:c>
      <x:c r="S2318" s="11">
        <x:v>143.30000000000001</x:v>
      </x:c>
      <x:c r="T2318" s="11">
        <x:v>503.4</x:v>
      </x:c>
      <x:c r="U2318" s="11">
        <x:v>1289.6175000000001</x:v>
      </x:c>
      <x:c r="V2318" s="11">
        <x:v>18</x:v>
      </x:c>
      <x:c r="W2318" s="12">
        <x:v>0</x:v>
      </x:c>
      <x:c r="X2318" s="8">
        <x:v>0</x:v>
      </x:c>
      <x:c r="Y2318" s="13">
        <x:f t="shared" si="216"/>
        <x:v>0.59753044269944222</x:v>
      </x:c>
      <x:c r="Z2318" s="13">
        <x:f t="shared" si="217"/>
        <x:v>0.86405814248288682</x:v>
      </x:c>
      <x:c r="AA2318" s="13">
        <x:f t="shared" si="218"/>
        <x:v>2.4220400574664076E-2</x:v>
      </x:c>
      <x:c r="AB2318" s="13">
        <x:f t="shared" si="219"/>
        <x:v>6.2722893602636692E-2</x:v>
      </x:c>
      <x:c r="AC2318" s="13">
        <x:f t="shared" si="220"/>
        <x:v>9.8470325887093618E-2</x:v>
      </x:c>
      <x:c r="AD2318" s="13">
        <x:f t="shared" si="221"/>
        <x:v>1.6648356291726528E-2</x:v>
      </x:c>
      <x:c r="AE2318" s="50" t="n">
        <x:f>IF(OR(NOT(ISNUMBER(Q2318)),NOT(ISNUMBER(R2318))),"",IF(Q2318&lt;R2318,1,0))</x:f>
        <x:v>0</x:v>
      </x:c>
      <x:c r="AF2318" s="50" t="n">
        <x:f>IFERROR(IF(AND(A2318=A2317,C2318=C2317+1,ISNUMBER(AE2317)),AE2317,""),"")</x:f>
        <x:v>0</x:v>
      </x:c>
      <x:c r="AG2318" s="52" t="n">
        <x:f>IFERROR(IF(AND(A2318=A2317,C2318=C2317+1,ISNUMBER(U2318),ISNUMBER(U2317),U2317&lt;&gt;0),U2318/U2317-1,""),"")</x:f>
        <x:v>-0.47784970608187916</x:v>
      </x:c>
      <x:c r="AH2318" s="50" t="n">
        <x:f>IF(AND(ISNUMBER(AE2318),ISNUMBER(AF2318),ISNUMBER(AG2318)),IF(AND(AE2318=1,AF2318=1,AG2318&lt;0),1,0),"")</x:f>
        <x:v>0</x:v>
      </x:c>
      <x:c r="AI2318" s="50" t="n">
        <x:f>IF(AND(A2318=A2319,C2319=C2318+1,ISNUMBER(AH2319)),C2319,"")</x:f>
        <x:v>2010</x:v>
      </x:c>
      <x:c r="AJ2318" s="50" t="n">
        <x:f>IF(AND(A2318=A2319,C2319=C2318+1,ISNUMBER(AH2319)),AH2319,"")</x:f>
        <x:v>0</x:v>
      </x:c>
    </x:row>
    <x:row r="2319" ht="15">
      <x:c r="A2319" s="9" t="s">
        <x:v>166</x:v>
      </x:c>
      <x:c r="B2319" s="10">
        <x:v>40543</x:v>
      </x:c>
      <x:c r="C2319" s="9">
        <x:v>2010</x:v>
      </x:c>
      <x:c r="D2319" s="11">
        <x:v>5592.4</x:v>
      </x:c>
      <x:c r="E2319" s="11">
        <x:v>1066.2</x:v>
      </x:c>
      <x:c r="F2319" s="11">
        <x:v>1350</x:v>
      </x:c>
      <x:c r="G2319" s="11">
        <x:v>4681.8999999999996</x:v>
      </x:c>
      <x:c r="H2319" s="11">
        <x:v>2621.3000000000002</x:v>
      </x:c>
      <x:c r="I2319" s="11">
        <x:v>910.5</x:v>
      </x:c>
      <x:c r="J2319" s="11">
        <x:v>10.199999999999999</x:v>
      </x:c>
      <x:c r="K2319" s="11">
        <x:v>335</x:v>
      </x:c>
      <x:c r="L2319" s="11">
        <x:v>92.7</x:v>
      </x:c>
      <x:c r="M2319" s="11">
        <x:v>108.7</x:v>
      </x:c>
      <x:c r="N2319" s="11">
        <x:v>2512.6</x:v>
      </x:c>
      <x:c r="O2319" s="11">
        <x:v>6261.9</x:v>
      </x:c>
      <x:c r="P2319" s="11">
        <x:v>364.2</x:v>
      </x:c>
      <x:c r="Q2319" s="11">
        <x:v>714.6</x:v>
      </x:c>
      <x:c r="R2319" s="11">
        <x:v>166.6</x:v>
      </x:c>
      <x:c r="S2319" s="11">
        <x:v>132.1</x:v>
      </x:c>
      <x:c r="T2319" s="11">
        <x:v>453.9</x:v>
      </x:c>
      <x:c r="U2319" s="11">
        <x:v>1730.739</x:v>
      </x:c>
      <x:c r="V2319" s="11">
        <x:v>18</x:v>
      </x:c>
      <x:c r="W2319" s="12">
        <x:v>0</x:v>
      </x:c>
      <x:c r="X2319" s="8">
        <x:v>0</x:v>
      </x:c>
      <x:c r="Y2319" s="13">
        <x:f t="shared" si="216"/>
        <x:v>0.7897777777777778</x:v>
      </x:c>
      <x:c r="Z2319" s="13">
        <x:f t="shared" si="217"/>
        <x:v>0.83718975752807379</x:v>
      </x:c>
      <x:c r="AA2319" s="13">
        <x:f t="shared" si="218"/>
        <x:v>2.3621343251555682E-2</x:v>
      </x:c>
      <x:c r="AB2319" s="13">
        <x:f t="shared" si="219"/>
        <x:v>6.5124096988770475E-2</x:v>
      </x:c>
      <x:c r="AC2319" s="13">
        <x:f t="shared" si="220"/>
        <x:v>9.6947820329353465E-2</x:v>
      </x:c>
      <x:c r="AD2319" s="13">
        <x:f t="shared" si="221"/>
        <x:v>1.8239038695372291E-3</x:v>
      </x:c>
      <x:c r="AE2319" s="50" t="n">
        <x:f>IF(OR(NOT(ISNUMBER(Q2319)),NOT(ISNUMBER(R2319))),"",IF(Q2319&lt;R2319,1,0))</x:f>
        <x:v>0</x:v>
      </x:c>
      <x:c r="AF2319" s="50" t="n">
        <x:f>IFERROR(IF(AND(A2319=A2318,C2319=C2318+1,ISNUMBER(AE2318)),AE2318,""),"")</x:f>
        <x:v>0</x:v>
      </x:c>
      <x:c r="AG2319" s="52" t="n">
        <x:f>IFERROR(IF(AND(A2319=A2318,C2319=C2318+1,ISNUMBER(U2319),ISNUMBER(U2318),U2318&lt;&gt;0),U2319/U2318-1,""),"")</x:f>
        <x:v>0.342056074766355</x:v>
      </x:c>
      <x:c r="AH2319" s="50" t="n">
        <x:f>IF(AND(ISNUMBER(AE2319),ISNUMBER(AF2319),ISNUMBER(AG2319)),IF(AND(AE2319=1,AF2319=1,AG2319&lt;0),1,0),"")</x:f>
        <x:v>0</x:v>
      </x:c>
      <x:c r="AI2319" s="50" t="n">
        <x:f>IF(AND(A2319=A2320,C2320=C2319+1,ISNUMBER(AH2320)),C2320,"")</x:f>
        <x:v>2011</x:v>
      </x:c>
      <x:c r="AJ2319" s="50" t="n">
        <x:f>IF(AND(A2319=A2320,C2320=C2319+1,ISNUMBER(AH2320)),AH2320,"")</x:f>
        <x:v>0</x:v>
      </x:c>
    </x:row>
    <x:row r="2320" ht="15">
      <x:c r="A2320" s="9" t="s">
        <x:v>166</x:v>
      </x:c>
      <x:c r="B2320" s="10">
        <x:v>40908</x:v>
      </x:c>
      <x:c r="C2320" s="9">
        <x:v>2011</x:v>
      </x:c>
      <x:c r="D2320" s="11">
        <x:v>5266.1</x:v>
      </x:c>
      <x:c r="E2320" s="11">
        <x:v>1104.5999999999999</x:v>
      </x:c>
      <x:c r="F2320" s="11">
        <x:v>1427</x:v>
      </x:c>
      <x:c r="G2320" s="11">
        <x:v>4315.2</x:v>
      </x:c>
      <x:c r="H2320" s="11">
        <x:v>2400.4</x:v>
      </x:c>
      <x:c r="I2320" s="11">
        <x:v>950.9</x:v>
      </x:c>
      <x:c r="J2320" s="11">
        <x:v>41.5</x:v>
      </x:c>
      <x:c r="K2320" s="11">
        <x:v>388</x:v>
      </x:c>
      <x:c r="L2320" s="11">
        <x:v>91.4</x:v>
      </x:c>
      <x:c r="M2320" s="11">
        <x:v>209.6</x:v>
      </x:c>
      <x:c r="N2320" s="11">
        <x:v>2190.8000000000002</x:v>
      </x:c>
      <x:c r="O2320" s="11">
        <x:v>6416.7</x:v>
      </x:c>
      <x:c r="P2320" s="11">
        <x:v>308.60000000000002</x:v>
      </x:c>
      <x:c r="Q2320" s="11">
        <x:v>672.5</x:v>
      </x:c>
      <x:c r="R2320" s="11">
        <x:v>156.80000000000001</x:v>
      </x:c>
      <x:c r="S2320" s="11">
        <x:v>103.2</x:v>
      </x:c>
      <x:c r="T2320" s="11">
        <x:v>557.4</x:v>
      </x:c>
      <x:c r="U2320" s="11">
        <x:v>1573.0923</x:v>
      </x:c>
      <x:c r="V2320" s="11">
        <x:v>18</x:v>
      </x:c>
      <x:c r="W2320" s="12">
        <x:v>0</x:v>
      </x:c>
      <x:c r="X2320" s="8">
        <x:v>0</x:v>
      </x:c>
      <x:c r="Y2320" s="13">
        <x:f t="shared" si="216"/>
        <x:v>0.77407147862648906</x:v>
      </x:c>
      <x:c r="Z2320" s="13">
        <x:f t="shared" si="217"/>
        <x:v>0.81942993866428659</x:v>
      </x:c>
      <x:c r="AA2320" s="13">
        <x:f t="shared" si="218"/>
        <x:v>1.9597045251704297E-2</x:v>
      </x:c>
      <x:c r="AB2320" s="13">
        <x:f t="shared" si="219"/>
        <x:v>5.8601241905774669E-2</x:v>
      </x:c>
      <x:c r="AC2320" s="13">
        <x:f t="shared" si="220"/>
        <x:v>0.12917130144605116</x:v>
      </x:c>
      <x:c r="AD2320" s="13">
        <x:f t="shared" si="221"/>
        <x:v>7.8805947475361262E-3</x:v>
      </x:c>
      <x:c r="AE2320" s="50" t="n">
        <x:f>IF(OR(NOT(ISNUMBER(Q2320)),NOT(ISNUMBER(R2320))),"",IF(Q2320&lt;R2320,1,0))</x:f>
        <x:v>0</x:v>
      </x:c>
      <x:c r="AF2320" s="50" t="n">
        <x:f>IFERROR(IF(AND(A2320=A2319,C2320=C2319+1,ISNUMBER(AE2319)),AE2319,""),"")</x:f>
        <x:v>0</x:v>
      </x:c>
      <x:c r="AG2320" s="52" t="n">
        <x:f>IFERROR(IF(AND(A2320=A2319,C2320=C2319+1,ISNUMBER(U2320),ISNUMBER(U2319),U2319&lt;&gt;0),U2320/U2319-1,""),"")</x:f>
        <x:v>-0.09108635097493034</x:v>
      </x:c>
      <x:c r="AH2320" s="50" t="n">
        <x:f>IF(AND(ISNUMBER(AE2320),ISNUMBER(AF2320),ISNUMBER(AG2320)),IF(AND(AE2320=1,AF2320=1,AG2320&lt;0),1,0),"")</x:f>
        <x:v>0</x:v>
      </x:c>
      <x:c r="AI2320" s="50" t="n">
        <x:f>IF(AND(A2320=A2321,C2321=C2320+1,ISNUMBER(AH2321)),C2321,"")</x:f>
        <x:v>2012</x:v>
      </x:c>
      <x:c r="AJ2320" s="50" t="n">
        <x:f>IF(AND(A2320=A2321,C2321=C2320+1,ISNUMBER(AH2321)),AH2321,"")</x:f>
        <x:v>0</x:v>
      </x:c>
    </x:row>
    <x:row r="2321" ht="15">
      <x:c r="A2321" s="9" t="s">
        <x:v>166</x:v>
      </x:c>
      <x:c r="B2321" s="10">
        <x:v>41274</x:v>
      </x:c>
      <x:c r="C2321" s="9">
        <x:v>2012</x:v>
      </x:c>
      <x:c r="D2321" s="11">
        <x:v>5312.5</x:v>
      </x:c>
      <x:c r="E2321" s="11">
        <x:v>1239.8</x:v>
      </x:c>
      <x:c r="F2321" s="11">
        <x:v>1495.2</x:v>
      </x:c>
      <x:c r="G2321" s="11">
        <x:v>4431.5</x:v>
      </x:c>
      <x:c r="H2321" s="11">
        <x:v>2448.1999999999998</x:v>
      </x:c>
      <x:c r="I2321" s="11">
        <x:v>881</x:v>
      </x:c>
      <x:c r="J2321" s="11">
        <x:v>-3.6</x:v>
      </x:c>
      <x:c r="K2321" s="11">
        <x:v>499.7</x:v>
      </x:c>
      <x:c r="L2321" s="11">
        <x:v>91</x:v>
      </x:c>
      <x:c r="M2321" s="11">
        <x:v>195.3</x:v>
      </x:c>
      <x:c r="N2321" s="11">
        <x:v>2252.9</x:v>
      </x:c>
      <x:c r="O2321" s="11">
        <x:v>6678.7</x:v>
      </x:c>
      <x:c r="P2321" s="11">
        <x:v>448</x:v>
      </x:c>
      <x:c r="Q2321" s="11">
        <x:v>807</x:v>
      </x:c>
      <x:c r="R2321" s="11">
        <x:v>131.80000000000001</x:v>
      </x:c>
      <x:c r="S2321" s="11">
        <x:v>196.2</x:v>
      </x:c>
      <x:c r="T2321" s="11">
        <x:v>477.4</x:v>
      </x:c>
      <x:c r="U2321" s="11">
        <x:v>1145.9517000000001</x:v>
      </x:c>
      <x:c r="V2321" s="11">
        <x:v>18</x:v>
      </x:c>
      <x:c r="W2321" s="12">
        <x:v>0</x:v>
      </x:c>
      <x:c r="X2321" s="8">
        <x:v>0</x:v>
      </x:c>
      <x:c r="Y2321" s="13">
        <x:f t="shared" si="216"/>
        <x:v>0.82918673087212402</x:v>
      </x:c>
      <x:c r="Z2321" s="13">
        <x:f t="shared" si="217"/>
        <x:v>0.83416470588235292</x:v>
      </x:c>
      <x:c r="AA2321" s="13">
        <x:f t="shared" si="218"/>
        <x:v>3.6931764705882351E-2</x:v>
      </x:c>
      <x:c r="AB2321" s="13">
        <x:f t="shared" si="219"/>
        <x:v>8.4329411764705889E-2</x:v>
      </x:c>
      <x:c r="AC2321" s="13">
        <x:f t="shared" si="220"/>
        <x:v>0.10772876001353943</x:v>
      </x:c>
      <x:c r="AD2321" s="13">
        <x:f t="shared" si="221"/>
        <x:v>-6.7764705882352946E-4</x:v>
      </x:c>
      <x:c r="AE2321" s="50" t="n">
        <x:f>IF(OR(NOT(ISNUMBER(Q2321)),NOT(ISNUMBER(R2321))),"",IF(Q2321&lt;R2321,1,0))</x:f>
        <x:v>0</x:v>
      </x:c>
      <x:c r="AF2321" s="50" t="n">
        <x:f>IFERROR(IF(AND(A2321=A2320,C2321=C2320+1,ISNUMBER(AE2320)),AE2320,""),"")</x:f>
        <x:v>0</x:v>
      </x:c>
      <x:c r="AG2321" s="52" t="n">
        <x:f>IFERROR(IF(AND(A2321=A2320,C2321=C2320+1,ISNUMBER(U2321),ISNUMBER(U2320),U2320&lt;&gt;0),U2321/U2320-1,""),"")</x:f>
        <x:v>-0.2715292675452038</x:v>
      </x:c>
      <x:c r="AH2321" s="50" t="n">
        <x:f>IF(AND(ISNUMBER(AE2321),ISNUMBER(AF2321),ISNUMBER(AG2321)),IF(AND(AE2321=1,AF2321=1,AG2321&lt;0),1,0),"")</x:f>
        <x:v>0</x:v>
      </x:c>
      <x:c r="AI2321" s="50" t="n">
        <x:f>IF(AND(A2321=A2322,C2322=C2321+1,ISNUMBER(AH2322)),C2322,"")</x:f>
        <x:v>2013</x:v>
      </x:c>
      <x:c r="AJ2321" s="50" t="n">
        <x:f>IF(AND(A2321=A2322,C2322=C2321+1,ISNUMBER(AH2322)),AH2322,"")</x:f>
        <x:v>0</x:v>
      </x:c>
    </x:row>
    <x:row r="2322" ht="15">
      <x:c r="A2322" s="9" t="s">
        <x:v>166</x:v>
      </x:c>
      <x:c r="B2322" s="10">
        <x:v>41639</x:v>
      </x:c>
      <x:c r="C2322" s="9">
        <x:v>2013</x:v>
      </x:c>
      <x:c r="D2322" s="11">
        <x:v>5531.3</x:v>
      </x:c>
      <x:c r="E2322" s="11">
        <x:v>1471</x:v>
      </x:c>
      <x:c r="F2322" s="11">
        <x:v>1791.4</x:v>
      </x:c>
      <x:c r="G2322" s="11">
        <x:v>4716.8</x:v>
      </x:c>
      <x:c r="H2322" s="11">
        <x:v>2758.7</x:v>
      </x:c>
      <x:c r="I2322" s="11">
        <x:v>814.5</x:v>
      </x:c>
      <x:c r="J2322" s="11">
        <x:v>-130.5</x:v>
      </x:c>
      <x:c r="K2322" s="11">
        <x:v>682.1</x:v>
      </x:c>
      <x:c r="L2322" s="11">
        <x:v>79.900000000000006</x:v>
      </x:c>
      <x:c r="M2322" s="11">
        <x:v>441.3</x:v>
      </x:c>
      <x:c r="N2322" s="11">
        <x:v>2317.4</x:v>
      </x:c>
      <x:c r="O2322" s="11">
        <x:v>6900.9</x:v>
      </x:c>
      <x:c r="P2322" s="11">
        <x:v>139.80000000000001</x:v>
      </x:c>
      <x:c r="Q2322" s="11">
        <x:v>556.5</x:v>
      </x:c>
      <x:c r="R2322" s="11">
        <x:v>134.6</x:v>
      </x:c>
      <x:c r="S2322" s="11">
        <x:v>-17.8</x:v>
      </x:c>
      <x:c r="T2322" s="11">
        <x:v>334.5</x:v>
      </x:c>
      <x:c r="U2322" s="11">
        <x:v>969.50310000000002</x:v>
      </x:c>
      <x:c r="V2322" s="11">
        <x:v>18</x:v>
      </x:c>
      <x:c r="W2322" s="12">
        <x:v>0</x:v>
      </x:c>
      <x:c r="X2322" s="8">
        <x:v>0</x:v>
      </x:c>
      <x:c r="Y2322" s="13">
        <x:f t="shared" si="216"/>
        <x:v>0.82114547281455841</x:v>
      </x:c>
      <x:c r="Z2322" s="13">
        <x:f t="shared" si="217"/>
        <x:v>0.85274709381158131</x:v>
      </x:c>
      <x:c r="AA2322" s="13">
        <x:f t="shared" si="218"/>
        <x:v>-3.2180500063276264E-3</x:v>
      </x:c>
      <x:c r="AB2322" s="13">
        <x:f t="shared" si="219"/>
        <x:v>2.5274347802505742E-2</x:v>
      </x:c>
      <x:c r="AC2322" s="13">
        <x:f t="shared" si="220"/>
        <x:v>7.0916723202170961E-2</x:v>
      </x:c>
      <x:c r="AD2322" s="13">
        <x:f t="shared" si="221"/>
        <x:v>-2.3593007068862654E-2</x:v>
      </x:c>
      <x:c r="AE2322" s="50" t="n">
        <x:f>IF(OR(NOT(ISNUMBER(Q2322)),NOT(ISNUMBER(R2322))),"",IF(Q2322&lt;R2322,1,0))</x:f>
        <x:v>0</x:v>
      </x:c>
      <x:c r="AF2322" s="50" t="n">
        <x:f>IFERROR(IF(AND(A2322=A2321,C2322=C2321+1,ISNUMBER(AE2321)),AE2321,""),"")</x:f>
        <x:v>0</x:v>
      </x:c>
      <x:c r="AG2322" s="52" t="n">
        <x:f>IFERROR(IF(AND(A2322=A2321,C2322=C2321+1,ISNUMBER(U2322),ISNUMBER(U2321),U2321&lt;&gt;0),U2322/U2321-1,""),"")</x:f>
        <x:v>-0.15397559949516204</x:v>
      </x:c>
      <x:c r="AH2322" s="50" t="n">
        <x:f>IF(AND(ISNUMBER(AE2322),ISNUMBER(AF2322),ISNUMBER(AG2322)),IF(AND(AE2322=1,AF2322=1,AG2322&lt;0),1,0),"")</x:f>
        <x:v>0</x:v>
      </x:c>
      <x:c r="AI2322" s="50" t="n">
        <x:f>IF(AND(A2322=A2323,C2323=C2322+1,ISNUMBER(AH2323)),C2323,"")</x:f>
        <x:v>2014</x:v>
      </x:c>
      <x:c r="AJ2322" s="50" t="n">
        <x:f>IF(AND(A2322=A2323,C2323=C2322+1,ISNUMBER(AH2323)),AH2323,"")</x:f>
        <x:v>0</x:v>
      </x:c>
    </x:row>
    <x:row r="2323" ht="15">
      <x:c r="A2323" s="9" t="s">
        <x:v>166</x:v>
      </x:c>
      <x:c r="B2323" s="10">
        <x:v>42004</x:v>
      </x:c>
      <x:c r="C2323" s="9">
        <x:v>2014</x:v>
      </x:c>
      <x:c r="D2323" s="11">
        <x:v>5007.8</x:v>
      </x:c>
      <x:c r="E2323" s="11">
        <x:v>1321.1</x:v>
      </x:c>
      <x:c r="F2323" s="11">
        <x:v>1399.5</x:v>
      </x:c>
      <x:c r="G2323" s="11">
        <x:v>3784.8</x:v>
      </x:c>
      <x:c r="H2323" s="11">
        <x:v>1951.7</x:v>
      </x:c>
      <x:c r="I2323" s="11">
        <x:v>1223</x:v>
      </x:c>
      <x:c r="J2323" s="11">
        <x:v>446.4</x:v>
      </x:c>
      <x:c r="K2323" s="11">
        <x:v>553.9</x:v>
      </x:c>
      <x:c r="L2323" s="11">
        <x:v>71.400000000000006</x:v>
      </x:c>
      <x:c r="M2323" s="11">
        <x:v>127.8</x:v>
      </x:c>
      <x:c r="N2323" s="11">
        <x:v>1823.9</x:v>
      </x:c>
      <x:c r="O2323" s="11">
        <x:v>6717.4</x:v>
      </x:c>
      <x:c r="P2323" s="11">
        <x:v>232.2</x:v>
      </x:c>
      <x:c r="Q2323" s="11">
        <x:v>629.79999999999995</x:v>
      </x:c>
      <x:c r="R2323" s="11">
        <x:v>116.4</x:v>
      </x:c>
      <x:c r="S2323" s="11">
        <x:v>54.2</x:v>
      </x:c>
      <x:c r="T2323" s="11">
        <x:v>294.3</x:v>
      </x:c>
      <x:c r="U2323" s="11">
        <x:v>1757.9491</x:v>
      </x:c>
      <x:c r="V2323" s="11">
        <x:v>18</x:v>
      </x:c>
      <x:c r="W2323" s="12">
        <x:v>0</x:v>
      </x:c>
      <x:c r="X2323" s="8">
        <x:v>0</x:v>
      </x:c>
      <x:c r="Y2323" s="13">
        <x:f t="shared" si="216"/>
        <x:v>0.94397999285459089</x:v>
      </x:c>
      <x:c r="Z2323" s="13">
        <x:f t="shared" si="217"/>
        <x:v>0.75578098166859697</x:v>
      </x:c>
      <x:c r="AA2323" s="13">
        <x:f t="shared" si="218"/>
        <x:v>1.082311593913495E-2</x:v>
      </x:c>
      <x:c r="AB2323" s="13">
        <x:f t="shared" si="219"/>
        <x:v>4.6367666440353048E-2</x:v>
      </x:c>
      <x:c r="AC2323" s="13">
        <x:f t="shared" si="220"/>
        <x:v>7.775840202916931E-2</x:v>
      </x:c>
      <x:c r="AD2323" s="13">
        <x:f t="shared" si="221"/>
        <x:v>8.9140940133391897E-2</x:v>
      </x:c>
      <x:c r="AE2323" s="50" t="n">
        <x:f>IF(OR(NOT(ISNUMBER(Q2323)),NOT(ISNUMBER(R2323))),"",IF(Q2323&lt;R2323,1,0))</x:f>
        <x:v>0</x:v>
      </x:c>
      <x:c r="AF2323" s="50" t="n">
        <x:f>IFERROR(IF(AND(A2323=A2322,C2323=C2322+1,ISNUMBER(AE2322)),AE2322,""),"")</x:f>
        <x:v>0</x:v>
      </x:c>
      <x:c r="AG2323" s="52" t="n">
        <x:f>IFERROR(IF(AND(A2323=A2322,C2323=C2322+1,ISNUMBER(U2323),ISNUMBER(U2322),U2322&lt;&gt;0),U2323/U2322-1,""),"")</x:f>
        <x:v>0.8132475285535445</x:v>
      </x:c>
      <x:c r="AH2323" s="50" t="n">
        <x:f>IF(AND(ISNUMBER(AE2323),ISNUMBER(AF2323),ISNUMBER(AG2323)),IF(AND(AE2323=1,AF2323=1,AG2323&lt;0),1,0),"")</x:f>
        <x:v>0</x:v>
      </x:c>
      <x:c r="AI2323" s="50" t="n">
        <x:f>IF(AND(A2323=A2324,C2324=C2323+1,ISNUMBER(AH2324)),C2324,"")</x:f>
        <x:v>2015</x:v>
      </x:c>
      <x:c r="AJ2323" s="50" t="n">
        <x:f>IF(AND(A2323=A2324,C2324=C2323+1,ISNUMBER(AH2324)),AH2324,"")</x:f>
        <x:v>0</x:v>
      </x:c>
    </x:row>
    <x:row r="2324" ht="15">
      <x:c r="A2324" s="9" t="s">
        <x:v>166</x:v>
      </x:c>
      <x:c r="B2324" s="10">
        <x:v>42369</x:v>
      </x:c>
      <x:c r="C2324" s="9">
        <x:v>2015</x:v>
      </x:c>
      <x:c r="D2324" s="11">
        <x:v>5249</x:v>
      </x:c>
      <x:c r="E2324" s="11">
        <x:v>1223.9000000000001</x:v>
      </x:c>
      <x:c r="F2324" s="11">
        <x:v>1384.8</x:v>
      </x:c>
      <x:c r="G2324" s="11">
        <x:v>3762.8</x:v>
      </x:c>
      <x:c r="H2324" s="11">
        <x:v>1941.7</x:v>
      </x:c>
      <x:c r="I2324" s="11">
        <x:v>1486.2</x:v>
      </x:c>
      <x:c r="J2324" s="11">
        <x:v>533.1</x:v>
      </x:c>
      <x:c r="K2324" s="11">
        <x:v>420.5</x:v>
      </x:c>
      <x:c r="L2324" s="11">
        <x:v>69.900000000000006</x:v>
      </x:c>
      <x:c r="M2324" s="11">
        <x:v>136</x:v>
      </x:c>
      <x:c r="N2324" s="11">
        <x:v>1805.7</x:v>
      </x:c>
      <x:c r="O2324" s="11">
        <x:v>6050.7</x:v>
      </x:c>
      <x:c r="P2324" s="11">
        <x:v>245.8</x:v>
      </x:c>
      <x:c r="Q2324" s="11">
        <x:v>653.4</x:v>
      </x:c>
      <x:c r="R2324" s="11">
        <x:v>106.8</x:v>
      </x:c>
      <x:c r="S2324" s="11">
        <x:v>75.2</x:v>
      </x:c>
      <x:c r="T2324" s="11">
        <x:v>327</x:v>
      </x:c>
      <x:c r="U2324" s="11">
        <x:v>1095.8566000000001</x:v>
      </x:c>
      <x:c r="V2324" s="11">
        <x:v>18</x:v>
      </x:c>
      <x:c r="W2324" s="12">
        <x:v>0</x:v>
      </x:c>
      <x:c r="X2324" s="8">
        <x:v>0</x:v>
      </x:c>
      <x:c r="Y2324" s="13">
        <x:f t="shared" si="216"/>
        <x:v>0.8838099364529175</x:v>
      </x:c>
      <x:c r="Z2324" s="13">
        <x:f t="shared" si="217"/>
        <x:v>0.71686035435321016</x:v>
      </x:c>
      <x:c r="AA2324" s="13">
        <x:f t="shared" si="218"/>
        <x:v>1.4326538388264433E-2</x:v>
      </x:c>
      <x:c r="AB2324" s="13">
        <x:f t="shared" si="219"/>
        <x:v>4.6827967231853687E-2</x:v>
      </x:c>
      <x:c r="AC2324" s="13">
        <x:f t="shared" si="220"/>
        <x:v>8.6903369830976934E-2</x:v>
      </x:c>
      <x:c r="AD2324" s="13">
        <x:f t="shared" si="221"/>
        <x:v>0.10156220232425224</x:v>
      </x:c>
      <x:c r="AE2324" s="50" t="n">
        <x:f>IF(OR(NOT(ISNUMBER(Q2324)),NOT(ISNUMBER(R2324))),"",IF(Q2324&lt;R2324,1,0))</x:f>
        <x:v>0</x:v>
      </x:c>
      <x:c r="AF2324" s="50" t="n">
        <x:f>IFERROR(IF(AND(A2324=A2323,C2324=C2323+1,ISNUMBER(AE2323)),AE2323,""),"")</x:f>
        <x:v>0</x:v>
      </x:c>
      <x:c r="AG2324" s="52" t="n">
        <x:f>IFERROR(IF(AND(A2324=A2323,C2324=C2323+1,ISNUMBER(U2324),ISNUMBER(U2323),U2323&lt;&gt;0),U2324/U2323-1,""),"")</x:f>
        <x:v>-0.3766277988367239</x:v>
      </x:c>
      <x:c r="AH2324" s="50" t="n">
        <x:f>IF(AND(ISNUMBER(AE2324),ISNUMBER(AF2324),ISNUMBER(AG2324)),IF(AND(AE2324=1,AF2324=1,AG2324&lt;0),1,0),"")</x:f>
        <x:v>0</x:v>
      </x:c>
      <x:c r="AI2324" s="50" t="n">
        <x:f>IF(AND(A2324=A2325,C2325=C2324+1,ISNUMBER(AH2325)),C2325,"")</x:f>
        <x:v>2016</x:v>
      </x:c>
      <x:c r="AJ2324" s="50" t="n">
        <x:f>IF(AND(A2324=A2325,C2325=C2324+1,ISNUMBER(AH2325)),AH2325,"")</x:f>
        <x:v>0</x:v>
      </x:c>
    </x:row>
    <x:row r="2325" ht="15">
      <x:c r="A2325" s="9" t="s">
        <x:v>166</x:v>
      </x:c>
      <x:c r="B2325" s="10">
        <x:v>42735</x:v>
      </x:c>
      <x:c r="C2325" s="9">
        <x:v>2016</x:v>
      </x:c>
      <x:c r="D2325" s="11">
        <x:v>5337.4</x:v>
      </x:c>
      <x:c r="E2325" s="11">
        <x:v>1136.0999999999999</x:v>
      </x:c>
      <x:c r="F2325" s="11">
        <x:v>1375.4</x:v>
      </x:c>
      <x:c r="G2325" s="11">
        <x:v>3704.2</x:v>
      </x:c>
      <x:c r="H2325" s="11">
        <x:v>1880.5</x:v>
      </x:c>
      <x:c r="I2325" s="11">
        <x:v>1633.2</x:v>
      </x:c>
      <x:c r="J2325" s="11">
        <x:v>585.4</x:v>
      </x:c>
      <x:c r="K2325" s="11">
        <x:v>360.1</x:v>
      </x:c>
      <x:c r="L2325" s="11">
        <x:v>61.4</x:v>
      </x:c>
      <x:c r="M2325" s="11">
        <x:v>168.4</x:v>
      </x:c>
      <x:c r="N2325" s="11">
        <x:v>1712.1</x:v>
      </x:c>
      <x:c r="O2325" s="11">
        <x:v>5218.1000000000004</x:v>
      </x:c>
      <x:c r="P2325" s="11">
        <x:v>246.3</x:v>
      </x:c>
      <x:c r="Q2325" s="11">
        <x:v>623.9</x:v>
      </x:c>
      <x:c r="R2325" s="11">
        <x:v>102.5</x:v>
      </x:c>
      <x:c r="S2325" s="11">
        <x:v>90.3</x:v>
      </x:c>
      <x:c r="T2325" s="11">
        <x:v>410.9</x:v>
      </x:c>
      <x:c r="U2325" s="11">
        <x:v>1165.1383000000001</x:v>
      </x:c>
      <x:c r="V2325" s="11">
        <x:v>18</x:v>
      </x:c>
      <x:c r="W2325" s="12">
        <x:v>0</x:v>
      </x:c>
      <x:c r="X2325" s="8">
        <x:v>0</x:v>
      </x:c>
      <x:c r="Y2325" s="13">
        <x:f t="shared" si="216"/>
        <x:v>0.82601425039988352</x:v>
      </x:c>
      <x:c r="Z2325" s="13">
        <x:f t="shared" si="217"/>
        <x:v>0.69400831865702406</x:v>
      </x:c>
      <x:c r="AA2325" s="13">
        <x:f t="shared" si="218"/>
        <x:v>1.691834975830929E-2</x:v>
      </x:c>
      <x:c r="AB2325" s="13">
        <x:f t="shared" si="219"/>
        <x:v>4.614606362648481E-2</x:v>
      </x:c>
      <x:c r="AC2325" s="13">
        <x:f t="shared" si="220"/>
        <x:v>0.11092813562982561</x:v>
      </x:c>
      <x:c r="AD2325" s="13">
        <x:f t="shared" si="221"/>
        <x:v>0.10967886986173044</x:v>
      </x:c>
      <x:c r="AE2325" s="50" t="n">
        <x:f>IF(OR(NOT(ISNUMBER(Q2325)),NOT(ISNUMBER(R2325))),"",IF(Q2325&lt;R2325,1,0))</x:f>
        <x:v>0</x:v>
      </x:c>
      <x:c r="AF2325" s="50" t="n">
        <x:f>IFERROR(IF(AND(A2325=A2324,C2325=C2324+1,ISNUMBER(AE2324)),AE2324,""),"")</x:f>
        <x:v>0</x:v>
      </x:c>
      <x:c r="AG2325" s="52" t="n">
        <x:f>IFERROR(IF(AND(A2325=A2324,C2325=C2324+1,ISNUMBER(U2325),ISNUMBER(U2324),U2324&lt;&gt;0),U2325/U2324-1,""),"")</x:f>
        <x:v>0.06322150179138397</x:v>
      </x:c>
      <x:c r="AH2325" s="50" t="n">
        <x:f>IF(AND(ISNUMBER(AE2325),ISNUMBER(AF2325),ISNUMBER(AG2325)),IF(AND(AE2325=1,AF2325=1,AG2325&lt;0),1,0),"")</x:f>
        <x:v>0</x:v>
      </x:c>
      <x:c r="AI2325" s="50" t="n">
        <x:f>IF(AND(A2325=A2326,C2326=C2325+1,ISNUMBER(AH2326)),C2326,"")</x:f>
        <x:v>2017</x:v>
      </x:c>
      <x:c r="AJ2325" s="50" t="n">
        <x:f>IF(AND(A2325=A2326,C2326=C2325+1,ISNUMBER(AH2326)),AH2326,"")</x:f>
        <x:v>0</x:v>
      </x:c>
    </x:row>
    <x:row r="2326" ht="15">
      <x:c r="A2326" s="9" t="s">
        <x:v>166</x:v>
      </x:c>
      <x:c r="B2326" s="10">
        <x:v>43100</x:v>
      </x:c>
      <x:c r="C2326" s="9">
        <x:v>2017</x:v>
      </x:c>
      <x:c r="D2326" s="11">
        <x:v>5786.5</x:v>
      </x:c>
      <x:c r="E2326" s="11">
        <x:v>1261.5999999999999</x:v>
      </x:c>
      <x:c r="F2326" s="11">
        <x:v>1414.6</x:v>
      </x:c>
      <x:c r="G2326" s="11">
        <x:v>3710.6</x:v>
      </x:c>
      <x:c r="H2326" s="11">
        <x:v>1790.8</x:v>
      </x:c>
      <x:c r="I2326" s="11">
        <x:v>2075.9</x:v>
      </x:c>
      <x:c r="J2326" s="11">
        <x:v>621.9</x:v>
      </x:c>
      <x:c r="K2326" s="11">
        <x:v>400.9</x:v>
      </x:c>
      <x:c r="L2326" s="11">
        <x:v>64.5</x:v>
      </x:c>
      <x:c r="M2326" s="11">
        <x:v>204.4</x:v>
      </x:c>
      <x:c r="N2326" s="11">
        <x:v>1586.4</x:v>
      </x:c>
      <x:c r="O2326" s="11">
        <x:v>5653.3</x:v>
      </x:c>
      <x:c r="P2326" s="11">
        <x:v>283.60000000000002</x:v>
      </x:c>
      <x:c r="Q2326" s="11">
        <x:v>696.7</x:v>
      </x:c>
      <x:c r="R2326" s="11">
        <x:v>100.4</x:v>
      </x:c>
      <x:c r="S2326" s="11">
        <x:v>112.3</x:v>
      </x:c>
      <x:c r="T2326" s="11">
        <x:v>521.6</x:v>
      </x:c>
      <x:c r="U2326" s="11">
        <x:v>1593.636</x:v>
      </x:c>
      <x:c r="V2326" s="11">
        <x:v>18</x:v>
      </x:c>
      <x:c r="W2326" s="12">
        <x:v>0</x:v>
      </x:c>
      <x:c r="X2326" s="8">
        <x:v>0</x:v>
      </x:c>
      <x:c r="Y2326" s="13">
        <x:f t="shared" si="216"/>
        <x:v>0.89184221688109711</x:v>
      </x:c>
      <x:c r="Z2326" s="13">
        <x:f t="shared" si="217"/>
        <x:v>0.64125118811025661</x:v>
      </x:c>
      <x:c r="AA2326" s="13">
        <x:f t="shared" si="218"/>
        <x:v>1.9407240991964055E-2</x:v>
      </x:c>
      <x:c r="AB2326" s="13">
        <x:f t="shared" si="219"/>
        <x:v>4.9010628186295695E-2</x:v>
      </x:c>
      <x:c r="AC2326" s="13">
        <x:f t="shared" si="220"/>
        <x:v>0.14057025817927021</x:v>
      </x:c>
      <x:c r="AD2326" s="13">
        <x:f t="shared" si="221"/>
        <x:v>0.10747429361444742</x:v>
      </x:c>
      <x:c r="AE2326" s="50" t="n">
        <x:f>IF(OR(NOT(ISNUMBER(Q2326)),NOT(ISNUMBER(R2326))),"",IF(Q2326&lt;R2326,1,0))</x:f>
        <x:v>0</x:v>
      </x:c>
      <x:c r="AF2326" s="50" t="n">
        <x:f>IFERROR(IF(AND(A2326=A2325,C2326=C2325+1,ISNUMBER(AE2325)),AE2325,""),"")</x:f>
        <x:v>0</x:v>
      </x:c>
      <x:c r="AG2326" s="52" t="n">
        <x:f>IFERROR(IF(AND(A2326=A2325,C2326=C2325+1,ISNUMBER(U2326),ISNUMBER(U2325),U2325&lt;&gt;0),U2326/U2325-1,""),"")</x:f>
        <x:v>0.36776552620405645</x:v>
      </x:c>
      <x:c r="AH2326" s="50" t="n">
        <x:f>IF(AND(ISNUMBER(AE2326),ISNUMBER(AF2326),ISNUMBER(AG2326)),IF(AND(AE2326=1,AF2326=1,AG2326&lt;0),1,0),"")</x:f>
        <x:v>0</x:v>
      </x:c>
      <x:c r="AI2326" s="50" t="n">
        <x:f>IF(AND(A2326=A2327,C2327=C2326+1,ISNUMBER(AH2327)),C2327,"")</x:f>
        <x:v>2018</x:v>
      </x:c>
      <x:c r="AJ2326" s="50" t="n">
        <x:f>IF(AND(A2326=A2327,C2327=C2326+1,ISNUMBER(AH2327)),AH2327,"")</x:f>
        <x:v>0</x:v>
      </x:c>
    </x:row>
    <x:row r="2327" ht="15">
      <x:c r="A2327" s="9" t="s">
        <x:v>166</x:v>
      </x:c>
      <x:c r="B2327" s="10">
        <x:v>43465</x:v>
      </x:c>
      <x:c r="C2327" s="9">
        <x:v>2018</x:v>
      </x:c>
      <x:c r="D2327" s="11">
        <x:v>5333.7</x:v>
      </x:c>
      <x:c r="E2327" s="11">
        <x:v>1530.8</x:v>
      </x:c>
      <x:c r="F2327" s="11">
        <x:v>1831.1</x:v>
      </x:c>
      <x:c r="G2327" s="11">
        <x:v>3843.1</x:v>
      </x:c>
      <x:c r="H2327" s="11">
        <x:v>1691.1</x:v>
      </x:c>
      <x:c r="I2327" s="11">
        <x:v>1490.6</x:v>
      </x:c>
      <x:c r="J2327" s="11">
        <x:v>340.6</x:v>
      </x:c>
      <x:c r="K2327" s="11">
        <x:v>555.70000000000005</x:v>
      </x:c>
      <x:c r="L2327" s="11">
        <x:v>56</x:v>
      </x:c>
      <x:c r="M2327" s="11">
        <x:v>351.5</x:v>
      </x:c>
      <x:c r="N2327" s="11">
        <x:v>1339.6</x:v>
      </x:c>
      <x:c r="O2327" s="11">
        <x:v>6398.4</x:v>
      </x:c>
      <x:c r="P2327" s="11">
        <x:v>-196.2</x:v>
      </x:c>
      <x:c r="Q2327" s="11">
        <x:v>264.3</x:v>
      </x:c>
      <x:c r="R2327" s="11">
        <x:v>95.5</x:v>
      </x:c>
      <x:c r="S2327" s="11">
        <x:v>-296</x:v>
      </x:c>
      <x:c r="T2327" s="11">
        <x:v>638.20000000000005</x:v>
      </x:c>
      <x:c r="U2327" s="11">
        <x:v>987.74509999999998</x:v>
      </x:c>
      <x:c r="V2327" s="11">
        <x:v>18</x:v>
      </x:c>
      <x:c r="W2327" s="12">
        <x:v>0</x:v>
      </x:c>
      <x:c r="X2327" s="8">
        <x:v>0</x:v>
      </x:c>
      <x:c r="Y2327" s="13">
        <x:f t="shared" si="216"/>
        <x:v>0.83600021844792749</x:v>
      </x:c>
      <x:c r="Z2327" s="13">
        <x:f t="shared" si="217"/>
        <x:v>0.72053171344470068</x:v>
      </x:c>
      <x:c r="AA2327" s="13">
        <x:f t="shared" si="218"/>
        <x:v>-5.5496184637306184E-2</x:v>
      </x:c>
      <x:c r="AB2327" s="13">
        <x:f t="shared" si="219"/>
        <x:v>-3.6784971033241465E-2</x:v>
      </x:c>
      <x:c r="AC2327" s="13">
        <x:f t="shared" si="220"/>
        <x:v>0.16606385470063231</x:v>
      </x:c>
      <x:c r="AD2327" s="13">
        <x:f t="shared" si="221"/>
        <x:v>6.3858109754954359E-2</x:v>
      </x:c>
      <x:c r="AE2327" s="50" t="n">
        <x:f>IF(OR(NOT(ISNUMBER(Q2327)),NOT(ISNUMBER(R2327))),"",IF(Q2327&lt;R2327,1,0))</x:f>
        <x:v>0</x:v>
      </x:c>
      <x:c r="AF2327" s="50" t="n">
        <x:f>IFERROR(IF(AND(A2327=A2326,C2327=C2326+1,ISNUMBER(AE2326)),AE2326,""),"")</x:f>
        <x:v>0</x:v>
      </x:c>
      <x:c r="AG2327" s="52" t="n">
        <x:f>IFERROR(IF(AND(A2327=A2326,C2327=C2326+1,ISNUMBER(U2327),ISNUMBER(U2326),U2326&lt;&gt;0),U2327/U2326-1,""),"")</x:f>
        <x:v>-0.38019403427131415</x:v>
      </x:c>
      <x:c r="AH2327" s="50" t="n">
        <x:f>IF(AND(ISNUMBER(AE2327),ISNUMBER(AF2327),ISNUMBER(AG2327)),IF(AND(AE2327=1,AF2327=1,AG2327&lt;0),1,0),"")</x:f>
        <x:v>0</x:v>
      </x:c>
      <x:c r="AI2327" s="50" t="n">
        <x:f>IF(AND(A2327=A2328,C2328=C2327+1,ISNUMBER(AH2328)),C2328,"")</x:f>
        <x:v>2019</x:v>
      </x:c>
      <x:c r="AJ2327" s="50" t="n">
        <x:f>IF(AND(A2327=A2328,C2328=C2327+1,ISNUMBER(AH2328)),AH2328,"")</x:f>
        <x:v>0</x:v>
      </x:c>
    </x:row>
    <x:row r="2328" ht="15">
      <x:c r="A2328" s="9" t="s">
        <x:v>166</x:v>
      </x:c>
      <x:c r="B2328" s="10">
        <x:v>43830</x:v>
      </x:c>
      <x:c r="C2328" s="9">
        <x:v>2019</x:v>
      </x:c>
      <x:c r="D2328" s="11">
        <x:v>5948.6</x:v>
      </x:c>
      <x:c r="E2328" s="11">
        <x:v>1945.1</x:v>
      </x:c>
      <x:c r="F2328" s="11">
        <x:v>1934.4</x:v>
      </x:c>
      <x:c r="G2328" s="11">
        <x:v>4425.3</x:v>
      </x:c>
      <x:c r="H2328" s="11">
        <x:v>1649</x:v>
      </x:c>
      <x:c r="I2328" s="11">
        <x:v>1523.3</x:v>
      </x:c>
      <x:c r="J2328" s="11">
        <x:v>248.1</x:v>
      </x:c>
      <x:c r="K2328" s="11">
        <x:v>692.9</x:v>
      </x:c>
      <x:c r="L2328" s="11">
        <x:v>60.2</x:v>
      </x:c>
      <x:c r="M2328" s="11">
        <x:v>84.9</x:v>
      </x:c>
      <x:c r="N2328" s="11">
        <x:v>1564.1</x:v>
      </x:c>
      <x:c r="O2328" s="11">
        <x:v>7126.9</x:v>
      </x:c>
      <x:c r="P2328" s="11">
        <x:v>9.8000000000000007</x:v>
      </x:c>
      <x:c r="Q2328" s="11">
        <x:v>405.7</x:v>
      </x:c>
      <x:c r="R2328" s="11">
        <x:v>83.9</x:v>
      </x:c>
      <x:c r="S2328" s="11">
        <x:v>-66.900000000000006</x:v>
      </x:c>
      <x:c r="T2328" s="11">
        <x:v>566.4</x:v>
      </x:c>
      <x:c r="U2328" s="11">
        <x:v>1099.2217000000001</x:v>
      </x:c>
      <x:c r="V2328" s="11">
        <x:v>18</x:v>
      </x:c>
      <x:c r="W2328" s="12">
        <x:v>0</x:v>
      </x:c>
      <x:c r="X2328" s="8">
        <x:v>0</x:v>
      </x:c>
      <x:c r="Y2328" s="13">
        <x:f t="shared" si="216"/>
        <x:v>1.0055314309346566</x:v>
      </x:c>
      <x:c r="Z2328" s="13">
        <x:f t="shared" si="217"/>
        <x:v>0.74392293985139357</x:v>
      </x:c>
      <x:c r="AA2328" s="13">
        <x:f t="shared" si="218"/>
        <x:v>-1.1246343677503951E-2</x:v>
      </x:c>
      <x:c r="AB2328" s="13">
        <x:f t="shared" si="219"/>
        <x:v>1.6474464579901153E-3</x:v>
      </x:c>
      <x:c r="AC2328" s="13">
        <x:f t="shared" si="220"/>
        <x:v>0.12799132262219509</x:v>
      </x:c>
      <x:c r="AD2328" s="13">
        <x:f t="shared" si="221"/>
        <x:v>4.1707292472178324E-2</x:v>
      </x:c>
      <x:c r="AE2328" s="50" t="n">
        <x:f>IF(OR(NOT(ISNUMBER(Q2328)),NOT(ISNUMBER(R2328))),"",IF(Q2328&lt;R2328,1,0))</x:f>
        <x:v>0</x:v>
      </x:c>
      <x:c r="AF2328" s="50" t="n">
        <x:f>IFERROR(IF(AND(A2328=A2327,C2328=C2327+1,ISNUMBER(AE2327)),AE2327,""),"")</x:f>
        <x:v>0</x:v>
      </x:c>
      <x:c r="AG2328" s="52" t="n">
        <x:f>IFERROR(IF(AND(A2328=A2327,C2328=C2327+1,ISNUMBER(U2328),ISNUMBER(U2327),U2327&lt;&gt;0),U2328/U2327-1,""),"")</x:f>
        <x:v>0.11285968414320657</x:v>
      </x:c>
      <x:c r="AH2328" s="50" t="n">
        <x:f>IF(AND(ISNUMBER(AE2328),ISNUMBER(AF2328),ISNUMBER(AG2328)),IF(AND(AE2328=1,AF2328=1,AG2328&lt;0),1,0),"")</x:f>
        <x:v>0</x:v>
      </x:c>
      <x:c r="AI2328" s="50" t="n">
        <x:f>IF(AND(A2328=A2329,C2329=C2328+1,ISNUMBER(AH2329)),C2329,"")</x:f>
        <x:v>2020</x:v>
      </x:c>
      <x:c r="AJ2328" s="50" t="n">
        <x:f>IF(AND(A2328=A2329,C2329=C2328+1,ISNUMBER(AH2329)),AH2329,"")</x:f>
        <x:v>0</x:v>
      </x:c>
    </x:row>
    <x:row r="2329" ht="15">
      <x:c r="A2329" s="9" t="s">
        <x:v>166</x:v>
      </x:c>
      <x:c r="B2329" s="10">
        <x:v>44196</x:v>
      </x:c>
      <x:c r="C2329" s="9">
        <x:v>2020</x:v>
      </x:c>
      <x:c r="D2329" s="11">
        <x:v>8443.5</x:v>
      </x:c>
      <x:c r="E2329" s="11">
        <x:v>2218.4</x:v>
      </x:c>
      <x:c r="F2329" s="11">
        <x:v>2920.3</x:v>
      </x:c>
      <x:c r="G2329" s="11">
        <x:v>7266.8</x:v>
      </x:c>
      <x:c r="H2329" s="11">
        <x:v>4279.6000000000004</x:v>
      </x:c>
      <x:c r="I2329" s="11">
        <x:v>1176.7</x:v>
      </x:c>
      <x:c r="J2329" s="11">
        <x:v>-141.5</x:v>
      </x:c>
      <x:c r="K2329" s="11">
        <x:v>968.9</x:v>
      </x:c>
      <x:c r="L2329" s="11">
        <x:v>63.3</x:v>
      </x:c>
      <x:c r="M2329" s="11">
        <x:v>776.7</x:v>
      </x:c>
      <x:c r="N2329" s="11">
        <x:v>3502.9</x:v>
      </x:c>
      <x:c r="O2329" s="11">
        <x:v>4642.8</x:v>
      </x:c>
      <x:c r="P2329" s="11">
        <x:v>-215.2</x:v>
      </x:c>
      <x:c r="Q2329" s="11">
        <x:v>695.2</x:v>
      </x:c>
      <x:c r="R2329" s="11">
        <x:v>128</x:v>
      </x:c>
      <x:c r="S2329" s="11">
        <x:v>-327.2</x:v>
      </x:c>
      <x:c r="T2329" s="11">
        <x:v>959.8</x:v>
      </x:c>
      <x:c r="U2329" s="11">
        <x:v>610.84860000000003</x:v>
      </x:c>
      <x:c r="V2329" s="11">
        <x:v>18</x:v>
      </x:c>
      <x:c r="W2329" s="12">
        <x:v>0</x:v>
      </x:c>
      <x:c r="X2329" s="8">
        <x:v>0</x:v>
      </x:c>
      <x:c r="Y2329" s="13">
        <x:f t="shared" si="216"/>
        <x:v>0.7596479813717768</x:v>
      </x:c>
      <x:c r="Z2329" s="13">
        <x:f t="shared" si="217"/>
        <x:v>0.86063836086930778</x:v>
      </x:c>
      <x:c r="AA2329" s="13">
        <x:f t="shared" si="218"/>
        <x:v>-3.8751702493041981E-2</x:v>
      </x:c>
      <x:c r="AB2329" s="13">
        <x:f t="shared" si="219"/>
        <x:v>-2.5487061052880913E-2</x:v>
      </x:c>
      <x:c r="AC2329" s="13">
        <x:f t="shared" si="220"/>
        <x:v>0.13208014531843451</x:v>
      </x:c>
      <x:c r="AD2329" s="13">
        <x:f t="shared" si="221"/>
        <x:v>-1.6758453248060638E-2</x:v>
      </x:c>
      <x:c r="AE2329" s="50" t="n">
        <x:f>IF(OR(NOT(ISNUMBER(Q2329)),NOT(ISNUMBER(R2329))),"",IF(Q2329&lt;R2329,1,0))</x:f>
        <x:v>0</x:v>
      </x:c>
      <x:c r="AF2329" s="50" t="n">
        <x:f>IFERROR(IF(AND(A2329=A2328,C2329=C2328+1,ISNUMBER(AE2328)),AE2328,""),"")</x:f>
        <x:v>0</x:v>
      </x:c>
      <x:c r="AG2329" s="52" t="n">
        <x:f>IFERROR(IF(AND(A2329=A2328,C2329=C2328+1,ISNUMBER(U2329),ISNUMBER(U2328),U2328&lt;&gt;0),U2329/U2328-1,""),"")</x:f>
        <x:v>-0.4442899007543246</x:v>
      </x:c>
      <x:c r="AH2329" s="50" t="n">
        <x:f>IF(AND(ISNUMBER(AE2329),ISNUMBER(AF2329),ISNUMBER(AG2329)),IF(AND(AE2329=1,AF2329=1,AG2329&lt;0),1,0),"")</x:f>
        <x:v>0</x:v>
      </x:c>
      <x:c r="AI2329" s="50" t="n">
        <x:f>IF(AND(A2329=A2330,C2330=C2329+1,ISNUMBER(AH2330)),C2330,"")</x:f>
        <x:v>2021</x:v>
      </x:c>
      <x:c r="AJ2329" s="50" t="n">
        <x:f>IF(AND(A2329=A2330,C2330=C2329+1,ISNUMBER(AH2330)),AH2330,"")</x:f>
        <x:v>0</x:v>
      </x:c>
    </x:row>
    <x:row r="2330" ht="15">
      <x:c r="A2330" s="9" t="s">
        <x:v>166</x:v>
      </x:c>
      <x:c r="B2330" s="10">
        <x:v>44561</x:v>
      </x:c>
      <x:c r="C2330" s="9">
        <x:v>2021</x:v>
      </x:c>
      <x:c r="D2330" s="11">
        <x:v>8292.9</x:v>
      </x:c>
      <x:c r="E2330" s="11">
        <x:v>5651.7</x:v>
      </x:c>
      <x:c r="F2330" s="11">
        <x:v>4185.6000000000004</x:v>
      </x:c>
      <x:c r="G2330" s="11">
        <x:v>7138.8</x:v>
      </x:c>
      <x:c r="H2330" s="11">
        <x:v>3818.2</x:v>
      </x:c>
      <x:c r="I2330" s="11">
        <x:v>1154.0999999999999</x:v>
      </x:c>
      <x:c r="J2330" s="11">
        <x:v>-89.6</x:v>
      </x:c>
      <x:c r="K2330" s="11">
        <x:v>1438.9</x:v>
      </x:c>
      <x:c r="L2330" s="11">
        <x:v>29.4</x:v>
      </x:c>
      <x:c r="M2330" s="11">
        <x:v>1326.2</x:v>
      </x:c>
      <x:c r="N2330" s="11">
        <x:v>2492</x:v>
      </x:c>
      <x:c r="O2330" s="11">
        <x:v>4319</x:v>
      </x:c>
      <x:c r="P2330" s="11">
        <x:v>171</x:v>
      </x:c>
      <x:c r="Q2330" s="11">
        <x:v>1148.5999999999999</x:v>
      </x:c>
      <x:c r="R2330" s="11">
        <x:v>153.80000000000001</x:v>
      </x:c>
      <x:c r="S2330" s="11">
        <x:v>78.400000000000006</x:v>
      </x:c>
      <x:c r="T2330" s="11">
        <x:v>1206.4000000000001</x:v>
      </x:c>
      <x:c r="U2330" s="11">
        <x:v>1112.904</x:v>
      </x:c>
      <x:c r="V2330" s="11">
        <x:v>18</x:v>
      </x:c>
      <x:c r="W2330" s="12">
        <x:v>0</x:v>
      </x:c>
      <x:c r="X2330" s="8">
        <x:v>0</x:v>
      </x:c>
      <x:c r="Y2330" s="13">
        <x:f t="shared" si="216"/>
        <x:v>1.350272362385321</x:v>
      </x:c>
      <x:c r="Z2330" s="13">
        <x:f t="shared" si="217"/>
        <x:v>0.8608327605542091</x:v>
      </x:c>
      <x:c r="AA2330" s="13">
        <x:f t="shared" si="218"/>
        <x:v>9.453870178104163E-3</x:v>
      </x:c>
      <x:c r="AB2330" s="13">
        <x:f t="shared" si="219"/>
        <x:v>2.0620048475201679E-2</x:v>
      </x:c>
      <x:c r="AC2330" s="13">
        <x:f t="shared" si="220"/>
        <x:v>0.16899198744887098</x:v>
      </x:c>
      <x:c r="AD2330" s="13">
        <x:f t="shared" si="221"/>
        <x:v>-1.0804423060690471E-2</x:v>
      </x:c>
      <x:c r="AE2330" s="50" t="n">
        <x:f>IF(OR(NOT(ISNUMBER(Q2330)),NOT(ISNUMBER(R2330))),"",IF(Q2330&lt;R2330,1,0))</x:f>
        <x:v>0</x:v>
      </x:c>
      <x:c r="AF2330" s="50" t="n">
        <x:f>IFERROR(IF(AND(A2330=A2329,C2330=C2329+1,ISNUMBER(AE2329)),AE2329,""),"")</x:f>
        <x:v>0</x:v>
      </x:c>
      <x:c r="AG2330" s="52" t="n">
        <x:f>IFERROR(IF(AND(A2330=A2329,C2330=C2329+1,ISNUMBER(U2330),ISNUMBER(U2329),U2329&lt;&gt;0),U2330/U2329-1,""),"")</x:f>
        <x:v>0.8218982576042573</x:v>
      </x:c>
      <x:c r="AH2330" s="50" t="n">
        <x:f>IF(AND(ISNUMBER(AE2330),ISNUMBER(AF2330),ISNUMBER(AG2330)),IF(AND(AE2330=1,AF2330=1,AG2330&lt;0),1,0),"")</x:f>
        <x:v>0</x:v>
      </x:c>
      <x:c r="AI2330" s="50" t="n">
        <x:f>IF(AND(A2330=A2331,C2331=C2330+1,ISNUMBER(AH2331)),C2331,"")</x:f>
        <x:v>2022</x:v>
      </x:c>
      <x:c r="AJ2330" s="50" t="n">
        <x:f>IF(AND(A2330=A2331,C2331=C2330+1,ISNUMBER(AH2331)),AH2331,"")</x:f>
        <x:v>0</x:v>
      </x:c>
    </x:row>
    <x:row r="2331" ht="15">
      <x:c r="A2331" s="9" t="s">
        <x:v>166</x:v>
      </x:c>
      <x:c r="B2331" s="10">
        <x:v>44926</x:v>
      </x:c>
      <x:c r="C2331" s="9">
        <x:v>2022</x:v>
      </x:c>
      <x:c r="D2331" s="11">
        <x:v>3833.9</x:v>
      </x:c>
      <x:c r="E2331" s="11">
        <x:v>1566.7</x:v>
      </x:c>
      <x:c r="F2331" s="11">
        <x:v>2075</x:v>
      </x:c>
      <x:c r="G2331" s="11">
        <x:v>2948.8</x:v>
      </x:c>
      <x:c r="H2331" s="11">
        <x:v>1413.8</x:v>
      </x:c>
      <x:c r="I2331" s="11">
        <x:v>885.1</x:v>
      </x:c>
      <x:c r="J2331" s="11">
        <x:v>137.6</x:v>
      </x:c>
      <x:c r="K2331" s="11">
        <x:v>787.7</x:v>
      </x:c>
      <x:c r="L2331" s="11">
        <x:v>28.9</x:v>
      </x:c>
      <x:c r="M2331" s="11">
        <x:v>677</x:v>
      </x:c>
      <x:c r="N2331" s="11">
        <x:v>736.8</x:v>
      </x:c>
      <x:c r="O2331" s="11">
        <x:v>4591.1000000000004</x:v>
      </x:c>
      <x:c r="P2331" s="11">
        <x:v>122.8</x:v>
      </x:c>
      <x:c r="Q2331" s="11">
        <x:v>874.3</x:v>
      </x:c>
      <x:c r="R2331" s="11">
        <x:v>82.8</x:v>
      </x:c>
      <x:c r="S2331" s="11">
        <x:v>636.4</x:v>
      </x:c>
      <x:c r="T2331" s="11">
        <x:v>66.8</x:v>
      </x:c>
      <x:c r="U2331" s="11">
        <x:v>794.77110000000005</x:v>
      </x:c>
      <x:c r="V2331" s="11">
        <x:v>18</x:v>
      </x:c>
      <x:c r="W2331" s="12">
        <x:v>0</x:v>
      </x:c>
      <x:c r="X2331" s="8">
        <x:v>0</x:v>
      </x:c>
      <x:c r="Y2331" s="13">
        <x:f t="shared" si="216"/>
        <x:v>0.75503614457831325</x:v>
      </x:c>
      <x:c r="Z2331" s="13">
        <x:f t="shared" si="217"/>
        <x:v>0.76913847518192968</x:v>
      </x:c>
      <x:c r="AA2331" s="13">
        <x:f t="shared" si="218"/>
        <x:v>0.16599285323039201</x:v>
      </x:c>
      <x:c r="AB2331" s="13">
        <x:f t="shared" si="219"/>
        <x:v>3.2030047732074386E-2</x:v>
      </x:c>
      <x:c r="AC2331" s="13">
        <x:f t="shared" si="220"/>
        <x:v>2.2653282691264241E-2</x:v>
      </x:c>
      <x:c r="AD2331" s="13">
        <x:f t="shared" si="221"/>
        <x:v>3.5890346644409085E-2</x:v>
      </x:c>
      <x:c r="AE2331" s="50" t="n">
        <x:f>IF(OR(NOT(ISNUMBER(Q2331)),NOT(ISNUMBER(R2331))),"",IF(Q2331&lt;R2331,1,0))</x:f>
        <x:v>0</x:v>
      </x:c>
      <x:c r="AF2331" s="50" t="n">
        <x:f>IFERROR(IF(AND(A2331=A2330,C2331=C2330+1,ISNUMBER(AE2330)),AE2330,""),"")</x:f>
        <x:v>0</x:v>
      </x:c>
      <x:c r="AG2331" s="52" t="n">
        <x:f>IFERROR(IF(AND(A2331=A2330,C2331=C2330+1,ISNUMBER(U2331),ISNUMBER(U2330),U2330&lt;&gt;0),U2331/U2330-1,""),"")</x:f>
        <x:v>-0.285858348968105</x:v>
      </x:c>
      <x:c r="AH2331" s="50" t="n">
        <x:f>IF(AND(ISNUMBER(AE2331),ISNUMBER(AF2331),ISNUMBER(AG2331)),IF(AND(AE2331=1,AF2331=1,AG2331&lt;0),1,0),"")</x:f>
        <x:v>0</x:v>
      </x:c>
      <x:c r="AI2331" s="50" t="n">
        <x:f>IF(AND(A2331=A2332,C2332=C2331+1,ISNUMBER(AH2332)),C2332,"")</x:f>
        <x:v>2023</x:v>
      </x:c>
      <x:c r="AJ2331" s="50" t="n">
        <x:f>IF(AND(A2331=A2332,C2332=C2331+1,ISNUMBER(AH2332)),AH2332,"")</x:f>
        <x:v>0</x:v>
      </x:c>
    </x:row>
    <x:row r="2332" ht="15">
      <x:c r="A2332" s="9" t="s">
        <x:v>166</x:v>
      </x:c>
      <x:c r="B2332" s="10">
        <x:v>45291</x:v>
      </x:c>
      <x:c r="C2332" s="9">
        <x:v>2023</x:v>
      </x:c>
      <x:c r="D2332" s="11">
        <x:v>4406.2</x:v>
      </x:c>
      <x:c r="E2332" s="11">
        <x:v>1754.3</x:v>
      </x:c>
      <x:c r="F2332" s="11">
        <x:v>1999.3</x:v>
      </x:c>
      <x:c r="G2332" s="11">
        <x:v>3655.4</x:v>
      </x:c>
      <x:c r="H2332" s="11">
        <x:v>2067</x:v>
      </x:c>
      <x:c r="I2332" s="11">
        <x:v>750.8</x:v>
      </x:c>
      <x:c r="J2332" s="11">
        <x:v>19.5</x:v>
      </x:c>
      <x:c r="K2332" s="11">
        <x:v>791.4</x:v>
      </x:c>
      <x:c r="L2332" s="11">
        <x:v>26</x:v>
      </x:c>
      <x:c r="M2332" s="11">
        <x:v>554.70000000000005</x:v>
      </x:c>
      <x:c r="N2332" s="11">
        <x:v>1512.3</x:v>
      </x:c>
      <x:c r="O2332" s="11">
        <x:v>4755</x:v>
      </x:c>
      <x:c r="P2332" s="11">
        <x:v>153.9</x:v>
      </x:c>
      <x:c r="Q2332" s="11">
        <x:v>884.4</x:v>
      </x:c>
      <x:c r="R2332" s="11">
        <x:v>69.099999999999994</x:v>
      </x:c>
      <x:c r="S2332" s="11">
        <x:v>87.1</x:v>
      </x:c>
      <x:c r="T2332" s="11">
        <x:v>580.20000000000005</x:v>
      </x:c>
      <x:c r="U2332" s="11">
        <x:v>759.60720000000003</x:v>
      </x:c>
      <x:c r="V2332" s="11">
        <x:v>18</x:v>
      </x:c>
      <x:c r="W2332" s="12">
        <x:v>0</x:v>
      </x:c>
      <x:c r="X2332" s="8">
        <x:v>0</x:v>
      </x:c>
      <x:c r="Y2332" s="13">
        <x:f t="shared" si="216"/>
        <x:v>0.87745710998849602</x:v>
      </x:c>
      <x:c r="Z2332" s="13">
        <x:f t="shared" si="217"/>
        <x:v>0.82960374018428584</x:v>
      </x:c>
      <x:c r="AA2332" s="13">
        <x:f t="shared" si="218"/>
        <x:v>1.9767600199718578E-2</x:v>
      </x:c>
      <x:c r="AB2332" s="13">
        <x:f t="shared" si="219"/>
        <x:v>3.4928055921201948E-2</x:v>
      </x:c>
      <x:c r="AC2332" s="13">
        <x:f t="shared" si="220"/>
        <x:v>0.1587240794441101</x:v>
      </x:c>
      <x:c r="AD2332" s="13">
        <x:f t="shared" si="221"/>
        <x:v>4.4255821342653531E-3</x:v>
      </x:c>
      <x:c r="AE2332" s="50" t="n">
        <x:f>IF(OR(NOT(ISNUMBER(Q2332)),NOT(ISNUMBER(R2332))),"",IF(Q2332&lt;R2332,1,0))</x:f>
        <x:v>0</x:v>
      </x:c>
      <x:c r="AF2332" s="50" t="n">
        <x:f>IFERROR(IF(AND(A2332=A2331,C2332=C2331+1,ISNUMBER(AE2331)),AE2331,""),"")</x:f>
        <x:v>0</x:v>
      </x:c>
      <x:c r="AG2332" s="52" t="n">
        <x:f>IFERROR(IF(AND(A2332=A2331,C2332=C2331+1,ISNUMBER(U2332),ISNUMBER(U2331),U2331&lt;&gt;0),U2332/U2331-1,""),"")</x:f>
        <x:v>-0.04424405970473766</x:v>
      </x:c>
      <x:c r="AH2332" s="50" t="n">
        <x:f>IF(AND(ISNUMBER(AE2332),ISNUMBER(AF2332),ISNUMBER(AG2332)),IF(AND(AE2332=1,AF2332=1,AG2332&lt;0),1,0),"")</x:f>
        <x:v>0</x:v>
      </x:c>
      <x:c r="AI2332" s="50" t="n">
        <x:f>IF(AND(A2332=A2333,C2333=C2332+1,ISNUMBER(AH2333)),C2333,"")</x:f>
        <x:v>2024</x:v>
      </x:c>
      <x:c r="AJ2332" s="50" t="n">
        <x:f>IF(AND(A2332=A2333,C2333=C2332+1,ISNUMBER(AH2333)),AH2333,"")</x:f>
        <x:v>0</x:v>
      </x:c>
    </x:row>
    <x:row r="2333" ht="15">
      <x:c r="A2333" s="9" t="s">
        <x:v>166</x:v>
      </x:c>
      <x:c r="B2333" s="10">
        <x:v>45657</x:v>
      </x:c>
      <x:c r="C2333" s="9">
        <x:v>2024</x:v>
      </x:c>
      <x:c r="D2333" s="11">
        <x:v>3807.4</x:v>
      </x:c>
      <x:c r="E2333" s="11">
        <x:v>1382</x:v>
      </x:c>
      <x:c r="F2333" s="11">
        <x:v>2003.1</x:v>
      </x:c>
      <x:c r="G2333" s="11">
        <x:v>3165.7</x:v>
      </x:c>
      <x:c r="H2333" s="11">
        <x:v>1644.8</x:v>
      </x:c>
      <x:c r="I2333" s="11">
        <x:v>641.70000000000005</x:v>
      </x:c>
      <x:c r="J2333" s="11">
        <x:v>-74.8</x:v>
      </x:c>
      <x:c r="K2333" s="11">
        <x:v>496.5</x:v>
      </x:c>
      <x:c r="L2333" s="11">
        <x:v>25.9</x:v>
      </x:c>
      <x:c r="M2333" s="11">
        <x:v>626.5</x:v>
      </x:c>
      <x:c r="N2333" s="11">
        <x:v>1018.3</x:v>
      </x:c>
      <x:c r="O2333" s="11">
        <x:v>4715.1000000000004</x:v>
      </x:c>
      <x:c r="P2333" s="11">
        <x:v>46.5</x:v>
      </x:c>
      <x:c r="Q2333" s="11">
        <x:v>639.6</x:v>
      </x:c>
      <x:c r="R2333" s="11">
        <x:v>81.2</x:v>
      </x:c>
      <x:c r="S2333" s="11">
        <x:v>-15.9</x:v>
      </x:c>
      <x:c r="T2333" s="11">
        <x:v>559</x:v>
      </x:c>
      <x:c r="U2333" s="11">
        <x:v>1354.2628</x:v>
      </x:c>
      <x:c r="V2333" s="11">
        <x:v>18</x:v>
      </x:c>
      <x:c r="W2333" s="12">
        <x:v>0</x:v>
      </x:c>
      <x:c r="X2333" s="8">
        <x:v>0</x:v>
      </x:c>
      <x:c r="Y2333" s="13">
        <x:f t="shared" si="216"/>
        <x:v>0.68993060755828473</x:v>
      </x:c>
      <x:c r="Z2333" s="13">
        <x:f t="shared" si="217"/>
        <x:v>0.83145978883227389</x:v>
      </x:c>
      <x:c r="AA2333" s="13">
        <x:f t="shared" si="218"/>
        <x:v>-4.176078163576194E-3</x:v>
      </x:c>
      <x:c r="AB2333" s="13">
        <x:f t="shared" si="219"/>
        <x:v>1.221305878027E-2</x:v>
      </x:c>
      <x:c r="AC2333" s="13">
        <x:f t="shared" si="220"/>
        <x:v>0.17658021922481601</x:v>
      </x:c>
      <x:c r="AD2333" s="13">
        <x:f t="shared" si="221"/>
        <x:v>-1.9645952618584858E-2</x:v>
      </x:c>
      <x:c r="AE2333" s="50" t="n">
        <x:f>IF(OR(NOT(ISNUMBER(Q2333)),NOT(ISNUMBER(R2333))),"",IF(Q2333&lt;R2333,1,0))</x:f>
        <x:v>0</x:v>
      </x:c>
      <x:c r="AF2333" s="50" t="n">
        <x:f>IFERROR(IF(AND(A2333=A2332,C2333=C2332+1,ISNUMBER(AE2332)),AE2332,""),"")</x:f>
        <x:v>0</x:v>
      </x:c>
      <x:c r="AG2333" s="52" t="n">
        <x:f>IFERROR(IF(AND(A2333=A2332,C2333=C2332+1,ISNUMBER(U2333),ISNUMBER(U2332),U2332&lt;&gt;0),U2333/U2332-1,""),"")</x:f>
        <x:v>0.7828461868186609</x:v>
      </x:c>
      <x:c r="AH2333" s="50" t="n">
        <x:f>IF(AND(ISNUMBER(AE2333),ISNUMBER(AF2333),ISNUMBER(AG2333)),IF(AND(AE2333=1,AF2333=1,AG2333&lt;0),1,0),"")</x:f>
        <x:v>0</x:v>
      </x:c>
      <x:c r="AI2333" s="50" t="str">
        <x:f>IF(AND(A2333=A2334,C2334=C2333+1,ISNUMBER(AH2334)),C2334,"")</x:f>
      </x:c>
      <x:c r="AJ2333" s="50" t="str">
        <x:f>IF(AND(A2333=A2334,C2334=C2333+1,ISNUMBER(AH2334)),AH2334,"")</x:f>
      </x:c>
    </x:row>
    <x:row r="2334" ht="15">
      <x:c r="A2334" s="9" t="s">
        <x:v>167</x:v>
      </x:c>
      <x:c r="B2334" s="10">
        <x:v>40178</x:v>
      </x:c>
      <x:c r="C2334" s="9">
        <x:v>2009</x:v>
      </x:c>
      <x:c r="D2334" s="11">
        <x:v>11.876899999999999</x:v>
      </x:c>
      <x:c r="E2334" s="11">
        <x:v>11.876899999999999</x:v>
      </x:c>
      <x:c r="F2334" s="11">
        <x:v>0.1802</x:v>
      </x:c>
      <x:c r="G2334" s="11">
        <x:v>0.18410000000000001</x:v>
      </x:c>
      <x:c r="H2334" s="11">
        <x:v>0</x:v>
      </x:c>
      <x:c r="I2334" s="11">
        <x:v>11.6928</x:v>
      </x:c>
      <x:c r="J2334" s="11">
        <x:v>-1.5716000000000001</x:v>
      </x:c>
      <x:c r="K2334" s="11">
        <x:v>11.8658</x:v>
      </x:c>
      <x:c r="L2334" s="11">
        <x:v>0</x:v>
      </x:c>
      <x:c r="M2334" s="11">
        <x:v>0</x:v>
      </x:c>
      <x:c r="N2334" s="11">
        <x:v>0</x:v>
      </x:c>
      <x:c r="O2334" s="11">
        <x:v>0</x:v>
      </x:c>
      <x:c r="P2334" s="11">
        <x:v>-0.92689999999999995</x:v>
      </x:c>
      <x:c r="Q2334" s="11">
        <x:v>-0.92689999999999995</x:v>
      </x:c>
      <x:c r="R2334" s="11">
        <x:v>0</x:v>
      </x:c>
      <x:c r="S2334" s="11">
        <x:v>-0.82909999999999995</x:v>
      </x:c>
      <x:c r="T2334" s="11">
        <x:v>-0.82909999999999995</x:v>
      </x:c>
      <x:c r="U2334" s="11">
        <x:v>19.72</x:v>
      </x:c>
      <x:c r="V2334" s="11">
        <x:v>18</x:v>
      </x:c>
      <x:c r="W2334" s="12">
        <x:v>0</x:v>
      </x:c>
      <x:c r="X2334" s="8">
        <x:v>0</x:v>
      </x:c>
      <x:c r="Y2334" s="13">
        <x:f t="shared" si="216"/>
        <x:v>65.909544950055491</x:v>
      </x:c>
      <x:c r="Z2334" s="13">
        <x:f t="shared" si="217"/>
        <x:v>1.5500677786291038E-2</x:v>
      </x:c>
      <x:c r="AA2334" s="13">
        <x:f t="shared" si="218"/>
        <x:v>-6.9807778123921221E-2</x:v>
      </x:c>
      <x:c r="AB2334" s="13">
        <x:f t="shared" si="219"/>
        <x:v>-7.8042250082092132E-2</x:v>
      </x:c>
      <x:c r="AC2334" s="13">
        <x:f t="shared" si="220"/>
        <x:v>-4.5035306898424761</x:v>
      </x:c>
      <x:c r="AD2334" s="13">
        <x:f t="shared" si="221"/>
        <x:v>-0.13232409130328623</x:v>
      </x:c>
      <x:c r="AE2334" s="50" t="n">
        <x:f>IF(OR(NOT(ISNUMBER(Q2334)),NOT(ISNUMBER(R2334))),"",IF(Q2334&lt;R2334,1,0))</x:f>
        <x:v>1</x:v>
      </x:c>
      <x:c r="AF2334" s="50" t="str">
        <x:f>IFERROR(IF(AND(A2334=A2333,C2334=C2333+1,ISNUMBER(AE2333)),AE2333,""),"")</x:f>
      </x:c>
      <x:c r="AG2334" s="52" t="str">
        <x:f>IFERROR(IF(AND(A2334=A2333,C2334=C2333+1,ISNUMBER(U2334),ISNUMBER(U2333),U2333&lt;&gt;0),U2334/U2333-1,""),"")</x:f>
      </x:c>
      <x:c r="AH2334" s="50" t="str">
        <x:f>IF(AND(ISNUMBER(AE2334),ISNUMBER(AF2334),ISNUMBER(AG2334)),IF(AND(AE2334=1,AF2334=1,AG2334&lt;0),1,0),"")</x:f>
      </x:c>
      <x:c r="AI2334" s="50" t="n">
        <x:f>IF(AND(A2334=A2335,C2335=C2334+1,ISNUMBER(AH2335)),C2335,"")</x:f>
        <x:v>2010</x:v>
      </x:c>
      <x:c r="AJ2334" s="50" t="n">
        <x:f>IF(AND(A2334=A2335,C2335=C2334+1,ISNUMBER(AH2335)),AH2335,"")</x:f>
        <x:v>0</x:v>
      </x:c>
    </x:row>
    <x:row r="2335" ht="15">
      <x:c r="A2335" s="9" t="s">
        <x:v>167</x:v>
      </x:c>
      <x:c r="B2335" s="10">
        <x:v>40543</x:v>
      </x:c>
      <x:c r="C2335" s="9">
        <x:v>2010</x:v>
      </x:c>
      <x:c r="D2335" s="11">
        <x:v>186.554</x:v>
      </x:c>
      <x:c r="E2335" s="11">
        <x:v>36.878</x:v>
      </x:c>
      <x:c r="F2335" s="11">
        <x:v>34.889000000000003</x:v>
      </x:c>
      <x:c r="G2335" s="11">
        <x:v>129.72300000000001</x:v>
      </x:c>
      <x:c r="H2335" s="11">
        <x:v>95.552000000000007</x:v>
      </x:c>
      <x:c r="I2335" s="11">
        <x:v>56.831000000000003</x:v>
      </x:c>
      <x:c r="J2335" s="11">
        <x:v>-7.2610000000000001</x:v>
      </x:c>
      <x:c r="K2335" s="11">
        <x:v>3.294</x:v>
      </x:c>
      <x:c r="L2335" s="11">
        <x:v>6.774</x:v>
      </x:c>
      <x:c r="M2335" s="11">
        <x:v>7.0949999999999998</x:v>
      </x:c>
      <x:c r="N2335" s="11">
        <x:v>88.456999999999994</x:v>
      </x:c>
      <x:c r="O2335" s="11">
        <x:v>42.679000000000002</x:v>
      </x:c>
      <x:c r="P2335" s="11">
        <x:v>-4.7229999999999999</x:v>
      </x:c>
      <x:c r="Q2335" s="11">
        <x:v>-1.071</x:v>
      </x:c>
      <x:c r="R2335" s="11">
        <x:v>1.552</x:v>
      </x:c>
      <x:c r="S2335" s="11">
        <x:v>-5.883</x:v>
      </x:c>
      <x:c r="T2335" s="11">
        <x:v>1.49</x:v>
      </x:c>
      <x:c r="U2335" s="11">
        <x:v>80.330500000000001</x:v>
      </x:c>
      <x:c r="V2335" s="11">
        <x:v>18</x:v>
      </x:c>
      <x:c r="W2335" s="12">
        <x:v>0</x:v>
      </x:c>
      <x:c r="X2335" s="8">
        <x:v>0</x:v>
      </x:c>
      <x:c r="Y2335" s="13">
        <x:f t="shared" si="216"/>
        <x:v>1.0570093725816159</x:v>
      </x:c>
      <x:c r="Z2335" s="13">
        <x:f t="shared" si="217"/>
        <x:v>0.69536434490817678</x:v>
      </x:c>
      <x:c r="AA2335" s="13">
        <x:f t="shared" si="218"/>
        <x:v>-3.1535105117017057E-2</x:v>
      </x:c>
      <x:c r="AB2335" s="13">
        <x:f t="shared" si="219"/>
        <x:v>-2.5317066372203222E-2</x:v>
      </x:c>
      <x:c r="AC2335" s="13">
        <x:f t="shared" si="220"/>
        <x:v>1.1486012503565289E-2</x:v>
      </x:c>
      <x:c r="AD2335" s="13">
        <x:f t="shared" si="221"/>
        <x:v>-3.8921706315597632E-2</x:v>
      </x:c>
      <x:c r="AE2335" s="50" t="n">
        <x:f>IF(OR(NOT(ISNUMBER(Q2335)),NOT(ISNUMBER(R2335))),"",IF(Q2335&lt;R2335,1,0))</x:f>
        <x:v>1</x:v>
      </x:c>
      <x:c r="AF2335" s="50" t="n">
        <x:f>IFERROR(IF(AND(A2335=A2334,C2335=C2334+1,ISNUMBER(AE2334)),AE2334,""),"")</x:f>
        <x:v>1</x:v>
      </x:c>
      <x:c r="AG2335" s="52" t="n">
        <x:f>IFERROR(IF(AND(A2335=A2334,C2335=C2334+1,ISNUMBER(U2335),ISNUMBER(U2334),U2334&lt;&gt;0),U2335/U2334-1,""),"")</x:f>
        <x:v>3.07355476673428</x:v>
      </x:c>
      <x:c r="AH2335" s="50" t="n">
        <x:f>IF(AND(ISNUMBER(AE2335),ISNUMBER(AF2335),ISNUMBER(AG2335)),IF(AND(AE2335=1,AF2335=1,AG2335&lt;0),1,0),"")</x:f>
        <x:v>0</x:v>
      </x:c>
      <x:c r="AI2335" s="50" t="n">
        <x:f>IF(AND(A2335=A2336,C2336=C2335+1,ISNUMBER(AH2336)),C2336,"")</x:f>
        <x:v>2011</x:v>
      </x:c>
      <x:c r="AJ2335" s="50" t="n">
        <x:f>IF(AND(A2335=A2336,C2336=C2335+1,ISNUMBER(AH2336)),AH2336,"")</x:f>
        <x:v>0</x:v>
      </x:c>
    </x:row>
    <x:row r="2336" ht="15">
      <x:c r="A2336" s="9" t="s">
        <x:v>167</x:v>
      </x:c>
      <x:c r="B2336" s="10">
        <x:v>40908</x:v>
      </x:c>
      <x:c r="C2336" s="9">
        <x:v>2011</x:v>
      </x:c>
      <x:c r="D2336" s="11">
        <x:v>197.90100000000001</x:v>
      </x:c>
      <x:c r="E2336" s="11">
        <x:v>43.476999999999997</x:v>
      </x:c>
      <x:c r="F2336" s="11">
        <x:v>41.768999999999998</x:v>
      </x:c>
      <x:c r="G2336" s="11">
        <x:v>138.869</x:v>
      </x:c>
      <x:c r="H2336" s="11">
        <x:v>97.105999999999995</x:v>
      </x:c>
      <x:c r="I2336" s="11">
        <x:v>59.031999999999996</x:v>
      </x:c>
      <x:c r="J2336" s="11">
        <x:v>-5.7649999999999997</x:v>
      </x:c>
      <x:c r="K2336" s="11">
        <x:v>0.92100000000000004</x:v>
      </x:c>
      <x:c r="L2336" s="11">
        <x:v>8.0009999999999994</x:v>
      </x:c>
      <x:c r="M2336" s="11">
        <x:v>8.2370000000000001</x:v>
      </x:c>
      <x:c r="N2336" s="11">
        <x:v>88.869</x:v>
      </x:c>
      <x:c r="O2336" s="11">
        <x:v>168.88800000000001</x:v>
      </x:c>
      <x:c r="P2336" s="11">
        <x:v>5.5659999999999998</x:v>
      </x:c>
      <x:c r="Q2336" s="11">
        <x:v>17.103000000000002</x:v>
      </x:c>
      <x:c r="R2336" s="11">
        <x:v>4.7149999999999999</x:v>
      </x:c>
      <x:c r="S2336" s="11">
        <x:v>1.175</x:v>
      </x:c>
      <x:c r="T2336" s="11">
        <x:v>9.0679999999999996</x:v>
      </x:c>
      <x:c r="U2336" s="11">
        <x:v>95.370900000000006</x:v>
      </x:c>
      <x:c r="V2336" s="11">
        <x:v>18</x:v>
      </x:c>
      <x:c r="W2336" s="12">
        <x:v>0</x:v>
      </x:c>
      <x:c r="X2336" s="8">
        <x:v>0</x:v>
      </x:c>
      <x:c r="Y2336" s="13">
        <x:f t="shared" si="216"/>
        <x:v>1.040891570303335</x:v>
      </x:c>
      <x:c r="Z2336" s="13">
        <x:f t="shared" si="217"/>
        <x:v>0.7017094405788753</x:v>
      </x:c>
      <x:c r="AA2336" s="13">
        <x:f t="shared" si="218"/>
        <x:v>5.9373120903886282E-3</x:v>
      </x:c>
      <x:c r="AB2336" s="13">
        <x:f t="shared" si="219"/>
        <x:v>2.8125173697960089E-2</x:v>
      </x:c>
      <x:c r="AC2336" s="13">
        <x:f t="shared" si="220"/>
        <x:v>6.5298950809755951E-2</x:v>
      </x:c>
      <x:c r="AD2336" s="13">
        <x:f t="shared" si="221"/>
        <x:v>-2.9130726979651439E-2</x:v>
      </x:c>
      <x:c r="AE2336" s="50" t="n">
        <x:f>IF(OR(NOT(ISNUMBER(Q2336)),NOT(ISNUMBER(R2336))),"",IF(Q2336&lt;R2336,1,0))</x:f>
        <x:v>0</x:v>
      </x:c>
      <x:c r="AF2336" s="50" t="n">
        <x:f>IFERROR(IF(AND(A2336=A2335,C2336=C2335+1,ISNUMBER(AE2335)),AE2335,""),"")</x:f>
        <x:v>1</x:v>
      </x:c>
      <x:c r="AG2336" s="52" t="n">
        <x:f>IFERROR(IF(AND(A2336=A2335,C2336=C2335+1,ISNUMBER(U2336),ISNUMBER(U2335),U2335&lt;&gt;0),U2336/U2335-1,""),"")</x:f>
        <x:v>0.18723149986617793</x:v>
      </x:c>
      <x:c r="AH2336" s="50" t="n">
        <x:f>IF(AND(ISNUMBER(AE2336),ISNUMBER(AF2336),ISNUMBER(AG2336)),IF(AND(AE2336=1,AF2336=1,AG2336&lt;0),1,0),"")</x:f>
        <x:v>0</x:v>
      </x:c>
      <x:c r="AI2336" s="50" t="n">
        <x:f>IF(AND(A2336=A2337,C2337=C2336+1,ISNUMBER(AH2337)),C2337,"")</x:f>
        <x:v>2012</x:v>
      </x:c>
      <x:c r="AJ2336" s="50" t="n">
        <x:f>IF(AND(A2336=A2337,C2337=C2336+1,ISNUMBER(AH2337)),AH2337,"")</x:f>
        <x:v>0</x:v>
      </x:c>
    </x:row>
    <x:row r="2337" ht="15">
      <x:c r="A2337" s="9" t="s">
        <x:v>167</x:v>
      </x:c>
      <x:c r="B2337" s="10">
        <x:v>41274</x:v>
      </x:c>
      <x:c r="C2337" s="9">
        <x:v>2012</x:v>
      </x:c>
      <x:c r="D2337" s="11">
        <x:v>197.624</x:v>
      </x:c>
      <x:c r="E2337" s="11">
        <x:v>49.546999999999997</x:v>
      </x:c>
      <x:c r="F2337" s="11">
        <x:v>35.973999999999997</x:v>
      </x:c>
      <x:c r="G2337" s="11">
        <x:v>118.27500000000001</x:v>
      </x:c>
      <x:c r="H2337" s="11">
        <x:v>79.105999999999995</x:v>
      </x:c>
      <x:c r="I2337" s="11">
        <x:v>79.349000000000004</x:v>
      </x:c>
      <x:c r="J2337" s="11">
        <x:v>-0.15</x:v>
      </x:c>
      <x:c r="K2337" s="11">
        <x:v>5.048</x:v>
      </x:c>
      <x:c r="L2337" s="11">
        <x:v>8.048</x:v>
      </x:c>
      <x:c r="M2337" s="11">
        <x:v>4.8159999999999998</x:v>
      </x:c>
      <x:c r="N2337" s="11">
        <x:v>74.290000000000006</x:v>
      </x:c>
      <x:c r="O2337" s="11">
        <x:v>173.45699999999999</x:v>
      </x:c>
      <x:c r="P2337" s="11">
        <x:v>9.0350000000000001</x:v>
      </x:c>
      <x:c r="Q2337" s="11">
        <x:v>20.425000000000001</x:v>
      </x:c>
      <x:c r="R2337" s="11">
        <x:v>4.1130000000000004</x:v>
      </x:c>
      <x:c r="S2337" s="11">
        <x:v>5.2560000000000002</x:v>
      </x:c>
      <x:c r="T2337" s="11">
        <x:v>11.566000000000001</x:v>
      </x:c>
      <x:c r="U2337" s="11">
        <x:v>140.78139999999999</x:v>
      </x:c>
      <x:c r="V2337" s="11">
        <x:v>18</x:v>
      </x:c>
      <x:c r="W2337" s="12">
        <x:v>0</x:v>
      </x:c>
      <x:c r="X2337" s="8">
        <x:v>0</x:v>
      </x:c>
      <x:c r="Y2337" s="13">
        <x:f t="shared" si="216"/>
        <x:v>1.3773002724189694</x:v>
      </x:c>
      <x:c r="Z2337" s="13">
        <x:f t="shared" si="217"/>
        <x:v>0.5984850018216411</x:v>
      </x:c>
      <x:c r="AA2337" s="13">
        <x:f t="shared" si="218"/>
        <x:v>2.659596000485771E-2</x:v>
      </x:c>
      <x:c r="AB2337" s="13">
        <x:f t="shared" si="219"/>
        <x:v>4.5718131401044408E-2</x:v>
      </x:c>
      <x:c r="AC2337" s="13">
        <x:f t="shared" si="220"/>
        <x:v>9.7789050940604527E-2</x:v>
      </x:c>
      <x:c r="AD2337" s="13">
        <x:f t="shared" si="221"/>
        <x:v>-7.5901712342630451E-4</x:v>
      </x:c>
      <x:c r="AE2337" s="50" t="n">
        <x:f>IF(OR(NOT(ISNUMBER(Q2337)),NOT(ISNUMBER(R2337))),"",IF(Q2337&lt;R2337,1,0))</x:f>
        <x:v>0</x:v>
      </x:c>
      <x:c r="AF2337" s="50" t="n">
        <x:f>IFERROR(IF(AND(A2337=A2336,C2337=C2336+1,ISNUMBER(AE2336)),AE2336,""),"")</x:f>
        <x:v>0</x:v>
      </x:c>
      <x:c r="AG2337" s="52" t="n">
        <x:f>IFERROR(IF(AND(A2337=A2336,C2337=C2336+1,ISNUMBER(U2337),ISNUMBER(U2336),U2336&lt;&gt;0),U2337/U2336-1,""),"")</x:f>
        <x:v>0.4761462878089646</x:v>
      </x:c>
      <x:c r="AH2337" s="50" t="n">
        <x:f>IF(AND(ISNUMBER(AE2337),ISNUMBER(AF2337),ISNUMBER(AG2337)),IF(AND(AE2337=1,AF2337=1,AG2337&lt;0),1,0),"")</x:f>
        <x:v>0</x:v>
      </x:c>
      <x:c r="AI2337" s="50" t="n">
        <x:f>IF(AND(A2337=A2338,C2338=C2337+1,ISNUMBER(AH2338)),C2338,"")</x:f>
        <x:v>2013</x:v>
      </x:c>
      <x:c r="AJ2337" s="50" t="n">
        <x:f>IF(AND(A2337=A2338,C2338=C2337+1,ISNUMBER(AH2338)),AH2338,"")</x:f>
        <x:v>0</x:v>
      </x:c>
    </x:row>
    <x:row r="2338" ht="15">
      <x:c r="A2338" s="9" t="s">
        <x:v>167</x:v>
      </x:c>
      <x:c r="B2338" s="10">
        <x:v>41639</x:v>
      </x:c>
      <x:c r="C2338" s="9">
        <x:v>2013</x:v>
      </x:c>
      <x:c r="D2338" s="11">
        <x:v>277.86399999999998</x:v>
      </x:c>
      <x:c r="E2338" s="11">
        <x:v>77.914000000000001</x:v>
      </x:c>
      <x:c r="F2338" s="11">
        <x:v>48.048000000000002</x:v>
      </x:c>
      <x:c r="G2338" s="11">
        <x:v>128.87100000000001</x:v>
      </x:c>
      <x:c r="H2338" s="11">
        <x:v>71.864000000000004</x:v>
      </x:c>
      <x:c r="I2338" s="11">
        <x:v>148.99299999999999</x:v>
      </x:c>
      <x:c r="J2338" s="11">
        <x:v>9.5129999999999999</x:v>
      </x:c>
      <x:c r="K2338" s="11">
        <x:v>17.45</x:v>
      </x:c>
      <x:c r="L2338" s="11">
        <x:v>11.231</x:v>
      </x:c>
      <x:c r="M2338" s="11">
        <x:v>4.33</x:v>
      </x:c>
      <x:c r="N2338" s="11">
        <x:v>67.534000000000006</x:v>
      </x:c>
      <x:c r="O2338" s="11">
        <x:v>224.54599999999999</x:v>
      </x:c>
      <x:c r="P2338" s="11">
        <x:v>13.234999999999999</x:v>
      </x:c>
      <x:c r="Q2338" s="11">
        <x:v>26.914000000000001</x:v>
      </x:c>
      <x:c r="R2338" s="11">
        <x:v>3.4009999999999998</x:v>
      </x:c>
      <x:c r="S2338" s="11">
        <x:v>9.3480000000000008</x:v>
      </x:c>
      <x:c r="T2338" s="11">
        <x:v>22.451000000000001</x:v>
      </x:c>
      <x:c r="U2338" s="11">
        <x:v>402.70659999999998</x:v>
      </x:c>
      <x:c r="V2338" s="11">
        <x:v>18</x:v>
      </x:c>
      <x:c r="W2338" s="12">
        <x:v>0</x:v>
      </x:c>
      <x:c r="X2338" s="8">
        <x:v>0</x:v>
      </x:c>
      <x:c r="Y2338" s="13">
        <x:f t="shared" si="216"/>
        <x:v>1.6215867465867466</x:v>
      </x:c>
      <x:c r="Z2338" s="13">
        <x:f t="shared" si="217"/>
        <x:v>0.46379163907523113</x:v>
      </x:c>
      <x:c r="AA2338" s="13">
        <x:f t="shared" si="218"/>
        <x:v>3.3642357412259238E-2</x:v>
      </x:c>
      <x:c r="AB2338" s="13">
        <x:f t="shared" si="219"/>
        <x:v>4.7631215270779952E-2</x:v>
      </x:c>
      <x:c r="AC2338" s="13">
        <x:f t="shared" si="220"/>
        <x:v>0.17421297266258506</x:v>
      </x:c>
      <x:c r="AD2338" s="13">
        <x:f t="shared" si="221"/>
        <x:v>3.4236173091872282E-2</x:v>
      </x:c>
      <x:c r="AE2338" s="50" t="n">
        <x:f>IF(OR(NOT(ISNUMBER(Q2338)),NOT(ISNUMBER(R2338))),"",IF(Q2338&lt;R2338,1,0))</x:f>
        <x:v>0</x:v>
      </x:c>
      <x:c r="AF2338" s="50" t="n">
        <x:f>IFERROR(IF(AND(A2338=A2337,C2338=C2337+1,ISNUMBER(AE2337)),AE2337,""),"")</x:f>
        <x:v>0</x:v>
      </x:c>
      <x:c r="AG2338" s="52" t="n">
        <x:f>IFERROR(IF(AND(A2338=A2337,C2338=C2337+1,ISNUMBER(U2338),ISNUMBER(U2337),U2337&lt;&gt;0),U2338/U2337-1,""),"")</x:f>
        <x:v>1.8605099821425273</x:v>
      </x:c>
      <x:c r="AH2338" s="50" t="n">
        <x:f>IF(AND(ISNUMBER(AE2338),ISNUMBER(AF2338),ISNUMBER(AG2338)),IF(AND(AE2338=1,AF2338=1,AG2338&lt;0),1,0),"")</x:f>
        <x:v>0</x:v>
      </x:c>
      <x:c r="AI2338" s="50" t="n">
        <x:f>IF(AND(A2338=A2339,C2339=C2338+1,ISNUMBER(AH2339)),C2339,"")</x:f>
        <x:v>2014</x:v>
      </x:c>
      <x:c r="AJ2338" s="50" t="n">
        <x:f>IF(AND(A2338=A2339,C2339=C2338+1,ISNUMBER(AH2339)),AH2339,"")</x:f>
        <x:v>0</x:v>
      </x:c>
    </x:row>
    <x:row r="2339" ht="15">
      <x:c r="A2339" s="9" t="s">
        <x:v>167</x:v>
      </x:c>
      <x:c r="B2339" s="10">
        <x:v>42004</x:v>
      </x:c>
      <x:c r="C2339" s="9">
        <x:v>2014</x:v>
      </x:c>
      <x:c r="D2339" s="11">
        <x:v>329.48099999999999</x:v>
      </x:c>
      <x:c r="E2339" s="11">
        <x:v>91.718999999999994</x:v>
      </x:c>
      <x:c r="F2339" s="11">
        <x:v>67.228999999999999</x:v>
      </x:c>
      <x:c r="G2339" s="11">
        <x:v>162.309</x:v>
      </x:c>
      <x:c r="H2339" s="11">
        <x:v>82.131</x:v>
      </x:c>
      <x:c r="I2339" s="11">
        <x:v>167.172</x:v>
      </x:c>
      <x:c r="J2339" s="11">
        <x:v>26.405999999999999</x:v>
      </x:c>
      <x:c r="K2339" s="11">
        <x:v>15.785</x:v>
      </x:c>
      <x:c r="L2339" s="11">
        <x:v>13.026999999999999</x:v>
      </x:c>
      <x:c r="M2339" s="11">
        <x:v>5.3170000000000002</x:v>
      </x:c>
      <x:c r="N2339" s="11">
        <x:v>76.813999999999993</x:v>
      </x:c>
      <x:c r="O2339" s="11">
        <x:v>269.65699999999998</x:v>
      </x:c>
      <x:c r="P2339" s="11">
        <x:v>23.495000000000001</x:v>
      </x:c>
      <x:c r="Q2339" s="11">
        <x:v>38.89</x:v>
      </x:c>
      <x:c r="R2339" s="11">
        <x:v>3.0089999999999999</x:v>
      </x:c>
      <x:c r="S2339" s="11">
        <x:v>17.068999999999999</x:v>
      </x:c>
      <x:c r="T2339" s="11">
        <x:v>38.155999999999999</x:v>
      </x:c>
      <x:c r="U2339" s="11">
        <x:v>472.92500000000001</x:v>
      </x:c>
      <x:c r="V2339" s="11">
        <x:v>18</x:v>
      </x:c>
      <x:c r="W2339" s="12">
        <x:v>0</x:v>
      </x:c>
      <x:c r="X2339" s="8">
        <x:v>0</x:v>
      </x:c>
      <x:c r="Y2339" s="13">
        <x:f t="shared" si="216"/>
        <x:v>1.3642773207990599</x:v>
      </x:c>
      <x:c r="Z2339" s="13">
        <x:f t="shared" si="217"/>
        <x:v>0.49262021178762966</x:v>
      </x:c>
      <x:c r="AA2339" s="13">
        <x:f t="shared" si="218"/>
        <x:v>5.1805718690910857E-2</x:v>
      </x:c>
      <x:c r="AB2339" s="13">
        <x:f t="shared" si="219"/>
        <x:v>7.1309119493992074E-2</x:v>
      </x:c>
      <x:c r="AC2339" s="13">
        <x:f t="shared" si="220"/>
        <x:v>0.23508246616022524</x:v>
      </x:c>
      <x:c r="AD2339" s="13">
        <x:f t="shared" si="221"/>
        <x:v>8.014422682946816E-2</x:v>
      </x:c>
      <x:c r="AE2339" s="50" t="n">
        <x:f>IF(OR(NOT(ISNUMBER(Q2339)),NOT(ISNUMBER(R2339))),"",IF(Q2339&lt;R2339,1,0))</x:f>
        <x:v>0</x:v>
      </x:c>
      <x:c r="AF2339" s="50" t="n">
        <x:f>IFERROR(IF(AND(A2339=A2338,C2339=C2338+1,ISNUMBER(AE2338)),AE2338,""),"")</x:f>
        <x:v>0</x:v>
      </x:c>
      <x:c r="AG2339" s="52" t="n">
        <x:f>IFERROR(IF(AND(A2339=A2338,C2339=C2338+1,ISNUMBER(U2339),ISNUMBER(U2338),U2338&lt;&gt;0),U2339/U2338-1,""),"")</x:f>
        <x:v>0.1743661514363064</x:v>
      </x:c>
      <x:c r="AH2339" s="50" t="n">
        <x:f>IF(AND(ISNUMBER(AE2339),ISNUMBER(AF2339),ISNUMBER(AG2339)),IF(AND(AE2339=1,AF2339=1,AG2339&lt;0),1,0),"")</x:f>
        <x:v>0</x:v>
      </x:c>
      <x:c r="AI2339" s="50" t="n">
        <x:f>IF(AND(A2339=A2340,C2340=C2339+1,ISNUMBER(AH2340)),C2340,"")</x:f>
        <x:v>2015</x:v>
      </x:c>
      <x:c r="AJ2339" s="50" t="n">
        <x:f>IF(AND(A2339=A2340,C2340=C2339+1,ISNUMBER(AH2340)),AH2340,"")</x:f>
        <x:v>0</x:v>
      </x:c>
    </x:row>
    <x:row r="2340" ht="15">
      <x:c r="A2340" s="9" t="s">
        <x:v>167</x:v>
      </x:c>
      <x:c r="B2340" s="10">
        <x:v>42369</x:v>
      </x:c>
      <x:c r="C2340" s="9">
        <x:v>2015</x:v>
      </x:c>
      <x:c r="D2340" s="11">
        <x:v>333.35199999999998</x:v>
      </x:c>
      <x:c r="E2340" s="11">
        <x:v>94.87</x:v>
      </x:c>
      <x:c r="F2340" s="11">
        <x:v>74.022999999999996</x:v>
      </x:c>
      <x:c r="G2340" s="11">
        <x:v>100.11</x:v>
      </x:c>
      <x:c r="H2340" s="11">
        <x:v>13.272</x:v>
      </x:c>
      <x:c r="I2340" s="11">
        <x:v>233.24199999999999</x:v>
      </x:c>
      <x:c r="J2340" s="11">
        <x:v>52.957999999999998</x:v>
      </x:c>
      <x:c r="K2340" s="11">
        <x:v>23.521999999999998</x:v>
      </x:c>
      <x:c r="L2340" s="11">
        <x:v>12.569000000000001</x:v>
      </x:c>
      <x:c r="M2340" s="11">
        <x:v>5.3380000000000001</x:v>
      </x:c>
      <x:c r="N2340" s="11">
        <x:v>7.9340000000000002</x:v>
      </x:c>
      <x:c r="O2340" s="11">
        <x:v>318.452</x:v>
      </x:c>
      <x:c r="P2340" s="11">
        <x:v>33.299999999999997</x:v>
      </x:c>
      <x:c r="Q2340" s="11">
        <x:v>51.198</x:v>
      </x:c>
      <x:c r="R2340" s="11">
        <x:v>2.4470000000000001</x:v>
      </x:c>
      <x:c r="S2340" s="11">
        <x:v>24.908000000000001</x:v>
      </x:c>
      <x:c r="T2340" s="11">
        <x:v>54.61</x:v>
      </x:c>
      <x:c r="U2340" s="11">
        <x:v>747.10400000000004</x:v>
      </x:c>
      <x:c r="V2340" s="11">
        <x:v>18</x:v>
      </x:c>
      <x:c r="W2340" s="12">
        <x:v>0</x:v>
      </x:c>
      <x:c r="X2340" s="8">
        <x:v>0</x:v>
      </x:c>
      <x:c r="Y2340" s="13">
        <x:f t="shared" si="216"/>
        <x:v>1.2816286829769128</x:v>
      </x:c>
      <x:c r="Z2340" s="13">
        <x:f t="shared" si="217"/>
        <x:v>0.30031318246178218</x:v>
      </x:c>
      <x:c r="AA2340" s="13">
        <x:f t="shared" si="218"/>
        <x:v>7.4719815690321351E-2</x:v>
      </x:c>
      <x:c r="AB2340" s="13">
        <x:f t="shared" si="219"/>
        <x:v>9.9894405913268855E-2</x:v>
      </x:c>
      <x:c r="AC2340" s="13">
        <x:f t="shared" si="220"/>
        <x:v>0.54549995005493956</x:v>
      </x:c>
      <x:c r="AD2340" s="13">
        <x:f t="shared" si="221"/>
        <x:v>0.15886510355420097</x:v>
      </x:c>
      <x:c r="AE2340" s="50" t="n">
        <x:f>IF(OR(NOT(ISNUMBER(Q2340)),NOT(ISNUMBER(R2340))),"",IF(Q2340&lt;R2340,1,0))</x:f>
        <x:v>0</x:v>
      </x:c>
      <x:c r="AF2340" s="50" t="n">
        <x:f>IFERROR(IF(AND(A2340=A2339,C2340=C2339+1,ISNUMBER(AE2339)),AE2339,""),"")</x:f>
        <x:v>0</x:v>
      </x:c>
      <x:c r="AG2340" s="52" t="n">
        <x:f>IFERROR(IF(AND(A2340=A2339,C2340=C2339+1,ISNUMBER(U2340),ISNUMBER(U2339),U2339&lt;&gt;0),U2340/U2339-1,""),"")</x:f>
        <x:v>0.5797515462282603</x:v>
      </x:c>
      <x:c r="AH2340" s="50" t="n">
        <x:f>IF(AND(ISNUMBER(AE2340),ISNUMBER(AF2340),ISNUMBER(AG2340)),IF(AND(AE2340=1,AF2340=1,AG2340&lt;0),1,0),"")</x:f>
        <x:v>0</x:v>
      </x:c>
      <x:c r="AI2340" s="50" t="n">
        <x:f>IF(AND(A2340=A2341,C2341=C2340+1,ISNUMBER(AH2341)),C2341,"")</x:f>
        <x:v>2016</x:v>
      </x:c>
      <x:c r="AJ2340" s="50" t="n">
        <x:f>IF(AND(A2340=A2341,C2341=C2340+1,ISNUMBER(AH2341)),AH2341,"")</x:f>
        <x:v>0</x:v>
      </x:c>
    </x:row>
    <x:row r="2341" ht="15">
      <x:c r="A2341" s="9" t="s">
        <x:v>167</x:v>
      </x:c>
      <x:c r="B2341" s="10">
        <x:v>42735</x:v>
      </x:c>
      <x:c r="C2341" s="9">
        <x:v>2016</x:v>
      </x:c>
      <x:c r="D2341" s="11">
        <x:v>811.53099999999995</x:v>
      </x:c>
      <x:c r="E2341" s="11">
        <x:v>144.73099999999999</x:v>
      </x:c>
      <x:c r="F2341" s="11">
        <x:v>135.268</x:v>
      </x:c>
      <x:c r="G2341" s="11">
        <x:v>343.98700000000002</x:v>
      </x:c>
      <x:c r="H2341" s="11">
        <x:v>163.96600000000001</x:v>
      </x:c>
      <x:c r="I2341" s="11">
        <x:v>467.54399999999998</x:v>
      </x:c>
      <x:c r="J2341" s="11">
        <x:v>90.307000000000002</x:v>
      </x:c>
      <x:c r="K2341" s="11">
        <x:v>4.6280000000000001</x:v>
      </x:c>
      <x:c r="L2341" s="11">
        <x:v>29.331</x:v>
      </x:c>
      <x:c r="M2341" s="11">
        <x:v>6.8929999999999998</x:v>
      </x:c>
      <x:c r="N2341" s="11">
        <x:v>157.07300000000001</x:v>
      </x:c>
      <x:c r="O2341" s="11">
        <x:v>454.68799999999999</x:v>
      </x:c>
      <x:c r="P2341" s="11">
        <x:v>49.865000000000002</x:v>
      </x:c>
      <x:c r="Q2341" s="11">
        <x:v>75.394999999999996</x:v>
      </x:c>
      <x:c r="R2341" s="11">
        <x:v>3.7109999999999999</x:v>
      </x:c>
      <x:c r="S2341" s="11">
        <x:v>36.719000000000001</x:v>
      </x:c>
      <x:c r="T2341" s="11">
        <x:v>68.522999999999996</x:v>
      </x:c>
      <x:c r="U2341" s="11">
        <x:v>1007.1111</x:v>
      </x:c>
      <x:c r="V2341" s="11">
        <x:v>18</x:v>
      </x:c>
      <x:c r="W2341" s="12">
        <x:v>0</x:v>
      </x:c>
      <x:c r="X2341" s="8">
        <x:v>0</x:v>
      </x:c>
      <x:c r="Y2341" s="13">
        <x:f t="shared" si="216"/>
        <x:v>1.0699574178667535</x:v>
      </x:c>
      <x:c r="Z2341" s="13">
        <x:f t="shared" si="217"/>
        <x:v>0.42387413419820075</x:v>
      </x:c>
      <x:c r="AA2341" s="13">
        <x:f t="shared" si="218"/>
        <x:v>4.5246577148624026E-2</x:v>
      </x:c>
      <x:c r="AB2341" s="13">
        <x:f t="shared" si="219"/>
        <x:v>6.1445588646644435E-2</x:v>
      </x:c>
      <x:c r="AC2341" s="13">
        <x:f t="shared" si="220"/>
        <x:v>0.19920229543558329</x:v>
      </x:c>
      <x:c r="AD2341" s="13">
        <x:f t="shared" si="221"/>
        <x:v>0.11127979091371741</x:v>
      </x:c>
      <x:c r="AE2341" s="50" t="n">
        <x:f>IF(OR(NOT(ISNUMBER(Q2341)),NOT(ISNUMBER(R2341))),"",IF(Q2341&lt;R2341,1,0))</x:f>
        <x:v>0</x:v>
      </x:c>
      <x:c r="AF2341" s="50" t="n">
        <x:f>IFERROR(IF(AND(A2341=A2340,C2341=C2340+1,ISNUMBER(AE2340)),AE2340,""),"")</x:f>
        <x:v>0</x:v>
      </x:c>
      <x:c r="AG2341" s="52" t="n">
        <x:f>IFERROR(IF(AND(A2341=A2340,C2341=C2340+1,ISNUMBER(U2341),ISNUMBER(U2340),U2340&lt;&gt;0),U2341/U2340-1,""),"")</x:f>
        <x:v>0.3480199543838607</x:v>
      </x:c>
      <x:c r="AH2341" s="50" t="n">
        <x:f>IF(AND(ISNUMBER(AE2341),ISNUMBER(AF2341),ISNUMBER(AG2341)),IF(AND(AE2341=1,AF2341=1,AG2341&lt;0),1,0),"")</x:f>
        <x:v>0</x:v>
      </x:c>
      <x:c r="AI2341" s="50" t="n">
        <x:f>IF(AND(A2341=A2342,C2342=C2341+1,ISNUMBER(AH2342)),C2342,"")</x:f>
        <x:v>2017</x:v>
      </x:c>
      <x:c r="AJ2341" s="50" t="n">
        <x:f>IF(AND(A2341=A2342,C2342=C2341+1,ISNUMBER(AH2342)),AH2342,"")</x:f>
        <x:v>0</x:v>
      </x:c>
    </x:row>
    <x:row r="2342" ht="15">
      <x:c r="A2342" s="9" t="s">
        <x:v>167</x:v>
      </x:c>
      <x:c r="B2342" s="10">
        <x:v>43100</x:v>
      </x:c>
      <x:c r="C2342" s="9">
        <x:v>2017</x:v>
      </x:c>
      <x:c r="D2342" s="11">
        <x:v>846.5</x:v>
      </x:c>
      <x:c r="E2342" s="11">
        <x:v>168.3</x:v>
      </x:c>
      <x:c r="F2342" s="11">
        <x:v>134.6</x:v>
      </x:c>
      <x:c r="G2342" s="11">
        <x:v>318.39999999999998</x:v>
      </x:c>
      <x:c r="H2342" s="11">
        <x:v>133.69999999999999</x:v>
      </x:c>
      <x:c r="I2342" s="11">
        <x:v>528.1</x:v>
      </x:c>
      <x:c r="J2342" s="11">
        <x:v>150.1</x:v>
      </x:c>
      <x:c r="K2342" s="11">
        <x:v>23.9</x:v>
      </x:c>
      <x:c r="L2342" s="11">
        <x:v>30.9</x:v>
      </x:c>
      <x:c r="M2342" s="11">
        <x:v>4.4000000000000004</x:v>
      </x:c>
      <x:c r="N2342" s="11">
        <x:v>129.30000000000001</x:v>
      </x:c>
      <x:c r="O2342" s="11">
        <x:v>652.4</x:v>
      </x:c>
      <x:c r="P2342" s="11">
        <x:v>74.900000000000006</x:v>
      </x:c>
      <x:c r="Q2342" s="11">
        <x:v>114.4</x:v>
      </x:c>
      <x:c r="R2342" s="11">
        <x:v>4.9000000000000004</x:v>
      </x:c>
      <x:c r="S2342" s="11">
        <x:v>56.9</x:v>
      </x:c>
      <x:c r="T2342" s="11">
        <x:v>101.2</x:v>
      </x:c>
      <x:c r="U2342" s="11">
        <x:v>1247.6925000000001</x:v>
      </x:c>
      <x:c r="V2342" s="11">
        <x:v>18</x:v>
      </x:c>
      <x:c r="W2342" s="12">
        <x:v>0</x:v>
      </x:c>
      <x:c r="X2342" s="8">
        <x:v>0</x:v>
      </x:c>
      <x:c r="Y2342" s="13">
        <x:f t="shared" si="216"/>
        <x:v>1.2503714710252603</x:v>
      </x:c>
      <x:c r="Z2342" s="13">
        <x:f t="shared" si="217"/>
        <x:v>0.37613703484937977</x:v>
      </x:c>
      <x:c r="AA2342" s="13">
        <x:f t="shared" si="218"/>
        <x:v>6.721795629060838E-2</x:v>
      </x:c>
      <x:c r="AB2342" s="13">
        <x:f t="shared" si="219"/>
        <x:v>8.84819846426462E-2</x:v>
      </x:c>
      <x:c r="AC2342" s="13">
        <x:f t="shared" si="220"/>
        <x:v>0.31783919597989951</x:v>
      </x:c>
      <x:c r="AD2342" s="13">
        <x:f t="shared" si="221"/>
        <x:v>0.17731836975782633</x:v>
      </x:c>
      <x:c r="AE2342" s="50" t="n">
        <x:f>IF(OR(NOT(ISNUMBER(Q2342)),NOT(ISNUMBER(R2342))),"",IF(Q2342&lt;R2342,1,0))</x:f>
        <x:v>0</x:v>
      </x:c>
      <x:c r="AF2342" s="50" t="n">
        <x:f>IFERROR(IF(AND(A2342=A2341,C2342=C2341+1,ISNUMBER(AE2341)),AE2341,""),"")</x:f>
        <x:v>0</x:v>
      </x:c>
      <x:c r="AG2342" s="52" t="n">
        <x:f>IFERROR(IF(AND(A2342=A2341,C2342=C2341+1,ISNUMBER(U2342),ISNUMBER(U2341),U2341&lt;&gt;0),U2342/U2341-1,""),"")</x:f>
        <x:v>0.23888268136454882</x:v>
      </x:c>
      <x:c r="AH2342" s="50" t="n">
        <x:f>IF(AND(ISNUMBER(AE2342),ISNUMBER(AF2342),ISNUMBER(AG2342)),IF(AND(AE2342=1,AF2342=1,AG2342&lt;0),1,0),"")</x:f>
        <x:v>0</x:v>
      </x:c>
      <x:c r="AI2342" s="50" t="n">
        <x:f>IF(AND(A2342=A2343,C2343=C2342+1,ISNUMBER(AH2343)),C2343,"")</x:f>
        <x:v>2018</x:v>
      </x:c>
      <x:c r="AJ2342" s="50" t="n">
        <x:f>IF(AND(A2342=A2343,C2343=C2342+1,ISNUMBER(AH2343)),AH2343,"")</x:f>
        <x:v>0</x:v>
      </x:c>
    </x:row>
    <x:row r="2343" ht="15">
      <x:c r="A2343" s="9" t="s">
        <x:v>167</x:v>
      </x:c>
      <x:c r="B2343" s="10">
        <x:v>43465</x:v>
      </x:c>
      <x:c r="C2343" s="9">
        <x:v>2018</x:v>
      </x:c>
      <x:c r="D2343" s="11">
        <x:v>1392.5</x:v>
      </x:c>
      <x:c r="E2343" s="11">
        <x:v>253.2</x:v>
      </x:c>
      <x:c r="F2343" s="11">
        <x:v>218.3</x:v>
      </x:c>
      <x:c r="G2343" s="11">
        <x:v>619.20000000000005</x:v>
      </x:c>
      <x:c r="H2343" s="11">
        <x:v>348.3</x:v>
      </x:c>
      <x:c r="I2343" s="11">
        <x:v>773.3</x:v>
      </x:c>
      <x:c r="J2343" s="11">
        <x:v>217.5</x:v>
      </x:c>
      <x:c r="K2343" s="11">
        <x:v>37.6</x:v>
      </x:c>
      <x:c r="L2343" s="11">
        <x:v>54.8</x:v>
      </x:c>
      <x:c r="M2343" s="11">
        <x:v>31.2</x:v>
      </x:c>
      <x:c r="N2343" s="11">
        <x:v>317.10000000000002</x:v>
      </x:c>
      <x:c r="O2343" s="11">
        <x:v>862.7</x:v>
      </x:c>
      <x:c r="P2343" s="11">
        <x:v>90</x:v>
      </x:c>
      <x:c r="Q2343" s="11">
        <x:v>146.80000000000001</x:v>
      </x:c>
      <x:c r="R2343" s="11">
        <x:v>10.3</x:v>
      </x:c>
      <x:c r="S2343" s="11">
        <x:v>64.5</x:v>
      </x:c>
      <x:c r="T2343" s="11">
        <x:v>135.19999999999999</x:v>
      </x:c>
      <x:c r="U2343" s="11">
        <x:v>990.72799999999995</x:v>
      </x:c>
      <x:c r="V2343" s="11">
        <x:v>18</x:v>
      </x:c>
      <x:c r="W2343" s="12">
        <x:v>0</x:v>
      </x:c>
      <x:c r="X2343" s="8">
        <x:v>0</x:v>
      </x:c>
      <x:c r="Y2343" s="13">
        <x:f t="shared" si="216"/>
        <x:v>1.1598717361429225</x:v>
      </x:c>
      <x:c r="Z2343" s="13">
        <x:f t="shared" si="217"/>
        <x:v>0.44466786355475768</x:v>
      </x:c>
      <x:c r="AA2343" s="13">
        <x:f t="shared" si="218"/>
        <x:v>4.631956912028725E-2</x:v>
      </x:c>
      <x:c r="AB2343" s="13">
        <x:f t="shared" si="219"/>
        <x:v>6.4631956912028721E-2</x:v>
      </x:c>
      <x:c r="AC2343" s="13">
        <x:f t="shared" si="220"/>
        <x:v>0.21834625322997411</x:v>
      </x:c>
      <x:c r="AD2343" s="13">
        <x:f t="shared" si="221"/>
        <x:v>0.15619389587073609</x:v>
      </x:c>
      <x:c r="AE2343" s="50" t="n">
        <x:f>IF(OR(NOT(ISNUMBER(Q2343)),NOT(ISNUMBER(R2343))),"",IF(Q2343&lt;R2343,1,0))</x:f>
        <x:v>0</x:v>
      </x:c>
      <x:c r="AF2343" s="50" t="n">
        <x:f>IFERROR(IF(AND(A2343=A2342,C2343=C2342+1,ISNUMBER(AE2342)),AE2342,""),"")</x:f>
        <x:v>0</x:v>
      </x:c>
      <x:c r="AG2343" s="52" t="n">
        <x:f>IFERROR(IF(AND(A2343=A2342,C2343=C2342+1,ISNUMBER(U2343),ISNUMBER(U2342),U2342&lt;&gt;0),U2343/U2342-1,""),"")</x:f>
        <x:v>-0.2059517869987999</x:v>
      </x:c>
      <x:c r="AH2343" s="50" t="n">
        <x:f>IF(AND(ISNUMBER(AE2343),ISNUMBER(AF2343),ISNUMBER(AG2343)),IF(AND(AE2343=1,AF2343=1,AG2343&lt;0),1,0),"")</x:f>
        <x:v>0</x:v>
      </x:c>
      <x:c r="AI2343" s="50" t="n">
        <x:f>IF(AND(A2343=A2344,C2344=C2343+1,ISNUMBER(AH2344)),C2344,"")</x:f>
        <x:v>2019</x:v>
      </x:c>
      <x:c r="AJ2343" s="50" t="n">
        <x:f>IF(AND(A2343=A2344,C2344=C2343+1,ISNUMBER(AH2344)),AH2344,"")</x:f>
        <x:v>0</x:v>
      </x:c>
    </x:row>
    <x:row r="2344" ht="15">
      <x:c r="A2344" s="9" t="s">
        <x:v>167</x:v>
      </x:c>
      <x:c r="B2344" s="10">
        <x:v>43830</x:v>
      </x:c>
      <x:c r="C2344" s="9">
        <x:v>2019</x:v>
      </x:c>
      <x:c r="D2344" s="11">
        <x:v>1434</x:v>
      </x:c>
      <x:c r="E2344" s="11">
        <x:v>247</x:v>
      </x:c>
      <x:c r="F2344" s="11">
        <x:v>231.9</x:v>
      </x:c>
      <x:c r="G2344" s="11">
        <x:v>594.9</x:v>
      </x:c>
      <x:c r="H2344" s="11">
        <x:v>314.10000000000002</x:v>
      </x:c>
      <x:c r="I2344" s="11">
        <x:v>839.1</x:v>
      </x:c>
      <x:c r="J2344" s="11">
        <x:v>297</x:v>
      </x:c>
      <x:c r="K2344" s="11">
        <x:v>23.8</x:v>
      </x:c>
      <x:c r="L2344" s="11">
        <x:v>58.5</x:v>
      </x:c>
      <x:c r="M2344" s="11">
        <x:v>43.9</x:v>
      </x:c>
      <x:c r="N2344" s="11">
        <x:v>270.2</x:v>
      </x:c>
      <x:c r="O2344" s="11">
        <x:v>929.6</x:v>
      </x:c>
      <x:c r="P2344" s="11">
        <x:v>107</x:v>
      </x:c>
      <x:c r="Q2344" s="11">
        <x:v>175.3</x:v>
      </x:c>
      <x:c r="R2344" s="11">
        <x:v>12.2</x:v>
      </x:c>
      <x:c r="S2344" s="11">
        <x:v>77.900000000000006</x:v>
      </x:c>
      <x:c r="T2344" s="11">
        <x:v>137.30000000000001</x:v>
      </x:c>
      <x:c r="U2344" s="11">
        <x:v>1396.807</x:v>
      </x:c>
      <x:c r="V2344" s="11">
        <x:v>18</x:v>
      </x:c>
      <x:c r="W2344" s="12">
        <x:v>0</x:v>
      </x:c>
      <x:c r="X2344" s="8">
        <x:v>0</x:v>
      </x:c>
      <x:c r="Y2344" s="13">
        <x:f t="shared" si="216"/>
        <x:v>1.0651142733937042</x:v>
      </x:c>
      <x:c r="Z2344" s="13">
        <x:f t="shared" si="217"/>
        <x:v>0.41485355648535566</x:v>
      </x:c>
      <x:c r="AA2344" s="13">
        <x:f t="shared" si="218"/>
        <x:v>5.4323570432357048E-2</x:v>
      </x:c>
      <x:c r="AB2344" s="13">
        <x:f t="shared" si="219"/>
        <x:v>7.4616457461645747E-2</x:v>
      </x:c>
      <x:c r="AC2344" s="13">
        <x:f t="shared" si="220"/>
        <x:v>0.23079509161203565</x:v>
      </x:c>
      <x:c r="AD2344" s="13">
        <x:f t="shared" si="221"/>
        <x:v>0.20711297071129708</x:v>
      </x:c>
      <x:c r="AE2344" s="50" t="n">
        <x:f>IF(OR(NOT(ISNUMBER(Q2344)),NOT(ISNUMBER(R2344))),"",IF(Q2344&lt;R2344,1,0))</x:f>
        <x:v>0</x:v>
      </x:c>
      <x:c r="AF2344" s="50" t="n">
        <x:f>IFERROR(IF(AND(A2344=A2343,C2344=C2343+1,ISNUMBER(AE2343)),AE2343,""),"")</x:f>
        <x:v>0</x:v>
      </x:c>
      <x:c r="AG2344" s="52" t="n">
        <x:f>IFERROR(IF(AND(A2344=A2343,C2344=C2343+1,ISNUMBER(U2344),ISNUMBER(U2343),U2343&lt;&gt;0),U2344/U2343-1,""),"")</x:f>
        <x:v>0.40987940181361604</x:v>
      </x:c>
      <x:c r="AH2344" s="50" t="n">
        <x:f>IF(AND(ISNUMBER(AE2344),ISNUMBER(AF2344),ISNUMBER(AG2344)),IF(AND(AE2344=1,AF2344=1,AG2344&lt;0),1,0),"")</x:f>
        <x:v>0</x:v>
      </x:c>
      <x:c r="AI2344" s="50" t="n">
        <x:f>IF(AND(A2344=A2345,C2345=C2344+1,ISNUMBER(AH2345)),C2345,"")</x:f>
        <x:v>2020</x:v>
      </x:c>
      <x:c r="AJ2344" s="50" t="n">
        <x:f>IF(AND(A2344=A2345,C2345=C2344+1,ISNUMBER(AH2345)),AH2345,"")</x:f>
        <x:v>0</x:v>
      </x:c>
    </x:row>
    <x:row r="2345" ht="15">
      <x:c r="A2345" s="9" t="s">
        <x:v>167</x:v>
      </x:c>
      <x:c r="B2345" s="10">
        <x:v>44196</x:v>
      </x:c>
      <x:c r="C2345" s="9">
        <x:v>2020</x:v>
      </x:c>
      <x:c r="D2345" s="11">
        <x:v>1620.9</x:v>
      </x:c>
      <x:c r="E2345" s="11">
        <x:v>281.7</x:v>
      </x:c>
      <x:c r="F2345" s="11">
        <x:v>315.2</x:v>
      </x:c>
      <x:c r="G2345" s="11">
        <x:v>732.5</x:v>
      </x:c>
      <x:c r="H2345" s="11">
        <x:v>350</x:v>
      </x:c>
      <x:c r="I2345" s="11">
        <x:v>888.4</x:v>
      </x:c>
      <x:c r="J2345" s="11">
        <x:v>331.6</x:v>
      </x:c>
      <x:c r="K2345" s="11">
        <x:v>31.7</x:v>
      </x:c>
      <x:c r="L2345" s="11">
        <x:v>59.4</x:v>
      </x:c>
      <x:c r="M2345" s="11">
        <x:v>64.7</x:v>
      </x:c>
      <x:c r="N2345" s="11">
        <x:v>285.3</x:v>
      </x:c>
      <x:c r="O2345" s="11">
        <x:v>928.7</x:v>
      </x:c>
      <x:c r="P2345" s="11">
        <x:v>59.9</x:v>
      </x:c>
      <x:c r="Q2345" s="11">
        <x:v>137.9</x:v>
      </x:c>
      <x:c r="R2345" s="11">
        <x:v>11.7</x:v>
      </x:c>
      <x:c r="S2345" s="11">
        <x:v>33.6</x:v>
      </x:c>
      <x:c r="T2345" s="11">
        <x:v>169.7</x:v>
      </x:c>
      <x:c r="U2345" s="11">
        <x:v>1474.9623999999999</x:v>
      </x:c>
      <x:c r="V2345" s="11">
        <x:v>18</x:v>
      </x:c>
      <x:c r="W2345" s="12">
        <x:v>0</x:v>
      </x:c>
      <x:c r="X2345" s="8">
        <x:v>0</x:v>
      </x:c>
      <x:c r="Y2345" s="13">
        <x:f t="shared" si="216"/>
        <x:v>0.89371827411167515</x:v>
      </x:c>
      <x:c r="Z2345" s="13">
        <x:f t="shared" si="217"/>
        <x:v>0.45190943303103209</x:v>
      </x:c>
      <x:c r="AA2345" s="13">
        <x:f t="shared" si="218"/>
        <x:v>2.0729224504904682E-2</x:v>
      </x:c>
      <x:c r="AB2345" s="13">
        <x:f t="shared" si="219"/>
        <x:v>3.6954778209636621E-2</x:v>
      </x:c>
      <x:c r="AC2345" s="13">
        <x:f t="shared" si="220"/>
        <x:v>0.23167235494880545</x:v>
      </x:c>
      <x:c r="AD2345" s="13">
        <x:f t="shared" si="221"/>
        <x:v>0.20457770374483311</x:v>
      </x:c>
      <x:c r="AE2345" s="50" t="n">
        <x:f>IF(OR(NOT(ISNUMBER(Q2345)),NOT(ISNUMBER(R2345))),"",IF(Q2345&lt;R2345,1,0))</x:f>
        <x:v>0</x:v>
      </x:c>
      <x:c r="AF2345" s="50" t="n">
        <x:f>IFERROR(IF(AND(A2345=A2344,C2345=C2344+1,ISNUMBER(AE2344)),AE2344,""),"")</x:f>
        <x:v>0</x:v>
      </x:c>
      <x:c r="AG2345" s="52" t="n">
        <x:f>IFERROR(IF(AND(A2345=A2344,C2345=C2344+1,ISNUMBER(U2345),ISNUMBER(U2344),U2344&lt;&gt;0),U2345/U2344-1,""),"")</x:f>
        <x:v>0.05595289828873984</x:v>
      </x:c>
      <x:c r="AH2345" s="50" t="n">
        <x:f>IF(AND(ISNUMBER(AE2345),ISNUMBER(AF2345),ISNUMBER(AG2345)),IF(AND(AE2345=1,AF2345=1,AG2345&lt;0),1,0),"")</x:f>
        <x:v>0</x:v>
      </x:c>
      <x:c r="AI2345" s="50" t="n">
        <x:f>IF(AND(A2345=A2346,C2346=C2345+1,ISNUMBER(AH2346)),C2346,"")</x:f>
        <x:v>2021</x:v>
      </x:c>
      <x:c r="AJ2345" s="50" t="n">
        <x:f>IF(AND(A2345=A2346,C2346=C2345+1,ISNUMBER(AH2346)),AH2346,"")</x:f>
        <x:v>0</x:v>
      </x:c>
    </x:row>
    <x:row r="2346" ht="15">
      <x:c r="A2346" s="9" t="s">
        <x:v>167</x:v>
      </x:c>
      <x:c r="B2346" s="10">
        <x:v>44561</x:v>
      </x:c>
      <x:c r="C2346" s="9">
        <x:v>2021</x:v>
      </x:c>
      <x:c r="D2346" s="11">
        <x:v>1669.5</x:v>
      </x:c>
      <x:c r="E2346" s="11">
        <x:v>351.8</x:v>
      </x:c>
      <x:c r="F2346" s="11">
        <x:v>279.10000000000002</x:v>
      </x:c>
      <x:c r="G2346" s="11">
        <x:v>719.7</x:v>
      </x:c>
      <x:c r="H2346" s="11">
        <x:v>296.39999999999998</x:v>
      </x:c>
      <x:c r="I2346" s="11">
        <x:v>949.8</x:v>
      </x:c>
      <x:c r="J2346" s="11">
        <x:v>405.2</x:v>
      </x:c>
      <x:c r="K2346" s="11">
        <x:v>83.9</x:v>
      </x:c>
      <x:c r="L2346" s="11">
        <x:v>62</x:v>
      </x:c>
      <x:c r="M2346" s="11">
        <x:v>7.2</x:v>
      </x:c>
      <x:c r="N2346" s="11">
        <x:v>289.2</x:v>
      </x:c>
      <x:c r="O2346" s="11">
        <x:v>1232.5</x:v>
      </x:c>
      <x:c r="P2346" s="11">
        <x:v>124.5</x:v>
      </x:c>
      <x:c r="Q2346" s="11">
        <x:v>211.4</x:v>
      </x:c>
      <x:c r="R2346" s="11">
        <x:v>11.7</x:v>
      </x:c>
      <x:c r="S2346" s="11">
        <x:v>78.5</x:v>
      </x:c>
      <x:c r="T2346" s="11">
        <x:v>196</x:v>
      </x:c>
      <x:c r="U2346" s="11">
        <x:v>1605.2149999999999</x:v>
      </x:c>
      <x:c r="V2346" s="11">
        <x:v>18</x:v>
      </x:c>
      <x:c r="W2346" s="12">
        <x:v>0</x:v>
      </x:c>
      <x:c r="X2346" s="8">
        <x:v>0</x:v>
      </x:c>
      <x:c r="Y2346" s="13">
        <x:f t="shared" si="216"/>
        <x:v>1.2604801146542457</x:v>
      </x:c>
      <x:c r="Z2346" s="13">
        <x:f t="shared" si="217"/>
        <x:v>0.43108715184186885</x:v>
      </x:c>
      <x:c r="AA2346" s="13">
        <x:f t="shared" si="218"/>
        <x:v>4.7020065887990417E-2</x:v>
      </x:c>
      <x:c r="AB2346" s="13">
        <x:f t="shared" si="219"/>
        <x:v>7.4573225516621738E-2</x:v>
      </x:c>
      <x:c r="AC2346" s="13">
        <x:f t="shared" si="220"/>
        <x:v>0.27233569542865083</x:v>
      </x:c>
      <x:c r="AD2346" s="13">
        <x:f t="shared" si="221"/>
        <x:v>0.24270739742437855</x:v>
      </x:c>
      <x:c r="AE2346" s="50" t="n">
        <x:f>IF(OR(NOT(ISNUMBER(Q2346)),NOT(ISNUMBER(R2346))),"",IF(Q2346&lt;R2346,1,0))</x:f>
        <x:v>0</x:v>
      </x:c>
      <x:c r="AF2346" s="50" t="n">
        <x:f>IFERROR(IF(AND(A2346=A2345,C2346=C2345+1,ISNUMBER(AE2345)),AE2345,""),"")</x:f>
        <x:v>0</x:v>
      </x:c>
      <x:c r="AG2346" s="52" t="n">
        <x:f>IFERROR(IF(AND(A2346=A2345,C2346=C2345+1,ISNUMBER(U2346),ISNUMBER(U2345),U2345&lt;&gt;0),U2346/U2345-1,""),"")</x:f>
        <x:v>0.08830909859125913</x:v>
      </x:c>
      <x:c r="AH2346" s="50" t="n">
        <x:f>IF(AND(ISNUMBER(AE2346),ISNUMBER(AF2346),ISNUMBER(AG2346)),IF(AND(AE2346=1,AF2346=1,AG2346&lt;0),1,0),"")</x:f>
        <x:v>0</x:v>
      </x:c>
      <x:c r="AI2346" s="50" t="n">
        <x:f>IF(AND(A2346=A2347,C2347=C2346+1,ISNUMBER(AH2347)),C2347,"")</x:f>
        <x:v>2022</x:v>
      </x:c>
      <x:c r="AJ2346" s="50" t="n">
        <x:f>IF(AND(A2346=A2347,C2347=C2346+1,ISNUMBER(AH2347)),AH2347,"")</x:f>
        <x:v>0</x:v>
      </x:c>
    </x:row>
    <x:row r="2347" ht="15">
      <x:c r="A2347" s="9" t="s">
        <x:v>167</x:v>
      </x:c>
      <x:c r="B2347" s="10">
        <x:v>44926</x:v>
      </x:c>
      <x:c r="C2347" s="9">
        <x:v>2022</x:v>
      </x:c>
      <x:c r="D2347" s="11">
        <x:v>1785.8</x:v>
      </x:c>
      <x:c r="E2347" s="11">
        <x:v>415.1</x:v>
      </x:c>
      <x:c r="F2347" s="11">
        <x:v>284.7</x:v>
      </x:c>
      <x:c r="G2347" s="11">
        <x:v>742</x:v>
      </x:c>
      <x:c r="H2347" s="11">
        <x:v>299.39999999999998</x:v>
      </x:c>
      <x:c r="I2347" s="11">
        <x:v>1043.8</x:v>
      </x:c>
      <x:c r="J2347" s="11">
        <x:v>488</x:v>
      </x:c>
      <x:c r="K2347" s="11">
        <x:v>101.7</x:v>
      </x:c>
      <x:c r="L2347" s="11">
        <x:v>94.8</x:v>
      </x:c>
      <x:c r="M2347" s="11">
        <x:v>7.9</x:v>
      </x:c>
      <x:c r="N2347" s="11">
        <x:v>291.5</x:v>
      </x:c>
      <x:c r="O2347" s="11">
        <x:v>1396.3</x:v>
      </x:c>
      <x:c r="P2347" s="11">
        <x:v>144.5</x:v>
      </x:c>
      <x:c r="Q2347" s="11">
        <x:v>232.8</x:v>
      </x:c>
      <x:c r="R2347" s="11">
        <x:v>10.3</x:v>
      </x:c>
      <x:c r="S2347" s="11">
        <x:v>112.5</x:v>
      </x:c>
      <x:c r="T2347" s="11">
        <x:v>169.7</x:v>
      </x:c>
      <x:c r="U2347" s="11">
        <x:v>1033.5840000000001</x:v>
      </x:c>
      <x:c r="V2347" s="11">
        <x:v>18</x:v>
      </x:c>
      <x:c r="W2347" s="12">
        <x:v>0</x:v>
      </x:c>
      <x:c r="X2347" s="8">
        <x:v>0</x:v>
      </x:c>
      <x:c r="Y2347" s="13">
        <x:f t="shared" si="216"/>
        <x:v>1.4580259922725678</x:v>
      </x:c>
      <x:c r="Z2347" s="13">
        <x:f t="shared" si="217"/>
        <x:v>0.41550005599731216</x:v>
      </x:c>
      <x:c r="AA2347" s="13">
        <x:f t="shared" si="218"/>
        <x:v>6.2996976145145031E-2</x:v>
      </x:c>
      <x:c r="AB2347" s="13">
        <x:f t="shared" si="219"/>
        <x:v>8.0916116026430729E-2</x:v>
      </x:c>
      <x:c r="AC2347" s="13">
        <x:f t="shared" si="220"/>
        <x:v>0.22870619946091642</x:v>
      </x:c>
      <x:c r="AD2347" s="13">
        <x:f t="shared" si="221"/>
        <x:v>0.2732668831896069</x:v>
      </x:c>
      <x:c r="AE2347" s="50" t="n">
        <x:f>IF(OR(NOT(ISNUMBER(Q2347)),NOT(ISNUMBER(R2347))),"",IF(Q2347&lt;R2347,1,0))</x:f>
        <x:v>0</x:v>
      </x:c>
      <x:c r="AF2347" s="50" t="n">
        <x:f>IFERROR(IF(AND(A2347=A2346,C2347=C2346+1,ISNUMBER(AE2346)),AE2346,""),"")</x:f>
        <x:v>0</x:v>
      </x:c>
      <x:c r="AG2347" s="52" t="n">
        <x:f>IFERROR(IF(AND(A2347=A2346,C2347=C2346+1,ISNUMBER(U2347),ISNUMBER(U2346),U2346&lt;&gt;0),U2347/U2346-1,""),"")</x:f>
        <x:v>-0.3561086832604977</x:v>
      </x:c>
      <x:c r="AH2347" s="50" t="n">
        <x:f>IF(AND(ISNUMBER(AE2347),ISNUMBER(AF2347),ISNUMBER(AG2347)),IF(AND(AE2347=1,AF2347=1,AG2347&lt;0),1,0),"")</x:f>
        <x:v>0</x:v>
      </x:c>
      <x:c r="AI2347" s="50" t="n">
        <x:f>IF(AND(A2347=A2348,C2348=C2347+1,ISNUMBER(AH2348)),C2348,"")</x:f>
        <x:v>2023</x:v>
      </x:c>
      <x:c r="AJ2347" s="50" t="n">
        <x:f>IF(AND(A2347=A2348,C2348=C2347+1,ISNUMBER(AH2348)),AH2348,"")</x:f>
        <x:v>0</x:v>
      </x:c>
    </x:row>
    <x:row r="2348" ht="15">
      <x:c r="A2348" s="9" t="s">
        <x:v>167</x:v>
      </x:c>
      <x:c r="B2348" s="10">
        <x:v>45291</x:v>
      </x:c>
      <x:c r="C2348" s="9">
        <x:v>2023</x:v>
      </x:c>
      <x:c r="D2348" s="11">
        <x:v>1872.8</x:v>
      </x:c>
      <x:c r="E2348" s="11">
        <x:v>474.9</x:v>
      </x:c>
      <x:c r="F2348" s="11">
        <x:v>295.60000000000002</x:v>
      </x:c>
      <x:c r="G2348" s="11">
        <x:v>762.1</x:v>
      </x:c>
      <x:c r="H2348" s="11">
        <x:v>296.8</x:v>
      </x:c>
      <x:c r="I2348" s="11">
        <x:v>1110.7</x:v>
      </x:c>
      <x:c r="J2348" s="11">
        <x:v>1030</x:v>
      </x:c>
      <x:c r="K2348" s="11">
        <x:v>126.9</x:v>
      </x:c>
      <x:c r="L2348" s="11">
        <x:v>120.1</x:v>
      </x:c>
      <x:c r="M2348" s="11">
        <x:v>8.1</x:v>
      </x:c>
      <x:c r="N2348" s="11">
        <x:v>288.7</x:v>
      </x:c>
      <x:c r="O2348" s="11">
        <x:v>1487.5</x:v>
      </x:c>
      <x:c r="P2348" s="11">
        <x:v>143.1</x:v>
      </x:c>
      <x:c r="Q2348" s="11">
        <x:v>237.8</x:v>
      </x:c>
      <x:c r="R2348" s="11">
        <x:v>10.199999999999999</x:v>
      </x:c>
      <x:c r="S2348" s="11">
        <x:v>105.5</x:v>
      </x:c>
      <x:c r="T2348" s="11">
        <x:v>193.7</x:v>
      </x:c>
      <x:c r="U2348" s="11">
        <x:v>1229.7139999999999</x:v>
      </x:c>
      <x:c r="V2348" s="11">
        <x:v>18</x:v>
      </x:c>
      <x:c r="W2348" s="12">
        <x:v>0</x:v>
      </x:c>
      <x:c r="X2348" s="8">
        <x:v>0</x:v>
      </x:c>
      <x:c r="Y2348" s="13">
        <x:f t="shared" si="216"/>
        <x:v>1.6065629228687412</x:v>
      </x:c>
      <x:c r="Z2348" s="13">
        <x:f t="shared" si="217"/>
        <x:v>0.40693079880392996</x:v>
      </x:c>
      <x:c r="AA2348" s="13">
        <x:f t="shared" si="218"/>
        <x:v>5.6332763776164037E-2</x:v>
      </x:c>
      <x:c r="AB2348" s="13">
        <x:f t="shared" si="219"/>
        <x:v>7.6409653994019652E-2</x:v>
      </x:c>
      <x:c r="AC2348" s="13">
        <x:f t="shared" si="220"/>
        <x:v>0.25416611993176746</x:v>
      </x:c>
      <x:c r="AD2348" s="13">
        <x:f t="shared" si="221"/>
        <x:v>0.54997864160615129</x:v>
      </x:c>
      <x:c r="AE2348" s="50" t="n">
        <x:f>IF(OR(NOT(ISNUMBER(Q2348)),NOT(ISNUMBER(R2348))),"",IF(Q2348&lt;R2348,1,0))</x:f>
        <x:v>0</x:v>
      </x:c>
      <x:c r="AF2348" s="50" t="n">
        <x:f>IFERROR(IF(AND(A2348=A2347,C2348=C2347+1,ISNUMBER(AE2347)),AE2347,""),"")</x:f>
        <x:v>0</x:v>
      </x:c>
      <x:c r="AG2348" s="52" t="n">
        <x:f>IFERROR(IF(AND(A2348=A2347,C2348=C2347+1,ISNUMBER(U2348),ISNUMBER(U2347),U2347&lt;&gt;0),U2348/U2347-1,""),"")</x:f>
        <x:v>0.1897571943838139</x:v>
      </x:c>
      <x:c r="AH2348" s="50" t="n">
        <x:f>IF(AND(ISNUMBER(AE2348),ISNUMBER(AF2348),ISNUMBER(AG2348)),IF(AND(AE2348=1,AF2348=1,AG2348&lt;0),1,0),"")</x:f>
        <x:v>0</x:v>
      </x:c>
      <x:c r="AI2348" s="50" t="n">
        <x:f>IF(AND(A2348=A2349,C2349=C2348+1,ISNUMBER(AH2349)),C2349,"")</x:f>
        <x:v>2024</x:v>
      </x:c>
      <x:c r="AJ2348" s="50" t="n">
        <x:f>IF(AND(A2348=A2349,C2349=C2348+1,ISNUMBER(AH2349)),AH2349,"")</x:f>
        <x:v>0</x:v>
      </x:c>
    </x:row>
    <x:row r="2349" ht="15">
      <x:c r="A2349" s="9" t="s">
        <x:v>167</x:v>
      </x:c>
      <x:c r="B2349" s="10">
        <x:v>45657</x:v>
      </x:c>
      <x:c r="C2349" s="9">
        <x:v>2024</x:v>
      </x:c>
      <x:c r="D2349" s="11">
        <x:v>2114</x:v>
      </x:c>
      <x:c r="E2349" s="11">
        <x:v>427.1</x:v>
      </x:c>
      <x:c r="F2349" s="11">
        <x:v>322.3</x:v>
      </x:c>
      <x:c r="G2349" s="11">
        <x:v>943.4</x:v>
      </x:c>
      <x:c r="H2349" s="11">
        <x:v>434.2</x:v>
      </x:c>
      <x:c r="I2349" s="11">
        <x:v>1170.5999999999999</x:v>
      </x:c>
      <x:c r="J2349" s="11">
        <x:v>1081.5</x:v>
      </x:c>
      <x:c r="K2349" s="11">
        <x:v>28.9</x:v>
      </x:c>
      <x:c r="L2349" s="11">
        <x:v>135.69999999999999</x:v>
      </x:c>
      <x:c r="M2349" s="11">
        <x:v>8.6999999999999993</x:v>
      </x:c>
      <x:c r="N2349" s="11">
        <x:v>425.5</x:v>
      </x:c>
      <x:c r="O2349" s="11">
        <x:v>1576.3</x:v>
      </x:c>
      <x:c r="P2349" s="11">
        <x:v>146.1</x:v>
      </x:c>
      <x:c r="Q2349" s="11">
        <x:v>258.3</x:v>
      </x:c>
      <x:c r="R2349" s="11">
        <x:v>19.7</x:v>
      </x:c>
      <x:c r="S2349" s="11">
        <x:v>96.2</x:v>
      </x:c>
      <x:c r="T2349" s="11">
        <x:v>204.7</x:v>
      </x:c>
      <x:c r="U2349" s="11">
        <x:v>1531.1835000000001</x:v>
      </x:c>
      <x:c r="V2349" s="11">
        <x:v>18</x:v>
      </x:c>
      <x:c r="W2349" s="12">
        <x:v>0</x:v>
      </x:c>
      <x:c r="X2349" s="8">
        <x:v>0</x:v>
      </x:c>
      <x:c r="Y2349" s="13">
        <x:f t="shared" si="216"/>
        <x:v>1.3251628917157927</x:v>
      </x:c>
      <x:c r="Z2349" s="13">
        <x:f t="shared" si="217"/>
        <x:v>0.44626300851466411</x:v>
      </x:c>
      <x:c r="AA2349" s="13">
        <x:f t="shared" si="218"/>
        <x:v>4.5506149479659412E-2</x:v>
      </x:c>
      <x:c r="AB2349" s="13">
        <x:f t="shared" si="219"/>
        <x:v>6.9110690633869445E-2</x:v>
      </x:c>
      <x:c r="AC2349" s="13">
        <x:f t="shared" si="220"/>
        <x:v>0.21698113207547168</x:v>
      </x:c>
      <x:c r="AD2349" s="13">
        <x:f t="shared" si="221"/>
        <x:v>0.51158940397350994</x:v>
      </x:c>
      <x:c r="AE2349" s="50" t="n">
        <x:f>IF(OR(NOT(ISNUMBER(Q2349)),NOT(ISNUMBER(R2349))),"",IF(Q2349&lt;R2349,1,0))</x:f>
        <x:v>0</x:v>
      </x:c>
      <x:c r="AF2349" s="50" t="n">
        <x:f>IFERROR(IF(AND(A2349=A2348,C2349=C2348+1,ISNUMBER(AE2348)),AE2348,""),"")</x:f>
        <x:v>0</x:v>
      </x:c>
      <x:c r="AG2349" s="52" t="n">
        <x:f>IFERROR(IF(AND(A2349=A2348,C2349=C2348+1,ISNUMBER(U2349),ISNUMBER(U2348),U2348&lt;&gt;0),U2349/U2348-1,""),"")</x:f>
        <x:v>0.24515415779604055</x:v>
      </x:c>
      <x:c r="AH2349" s="50" t="n">
        <x:f>IF(AND(ISNUMBER(AE2349),ISNUMBER(AF2349),ISNUMBER(AG2349)),IF(AND(AE2349=1,AF2349=1,AG2349&lt;0),1,0),"")</x:f>
        <x:v>0</x:v>
      </x:c>
      <x:c r="AI2349" s="50" t="str">
        <x:f>IF(AND(A2349=A2350,C2350=C2349+1,ISNUMBER(AH2350)),C2350,"")</x:f>
      </x:c>
      <x:c r="AJ2349" s="50" t="str">
        <x:f>IF(AND(A2349=A2350,C2350=C2349+1,ISNUMBER(AH2350)),AH2350,"")</x:f>
      </x:c>
    </x:row>
    <x:row r="2350" ht="15">
      <x:c r="A2350" s="9" t="s">
        <x:v>168</x:v>
      </x:c>
      <x:c r="B2350" s="10">
        <x:v>39447</x:v>
      </x:c>
      <x:c r="C2350" s="9">
        <x:v>2007</x:v>
      </x:c>
      <x:c r="D2350" s="11">
        <x:v>943.61</x:v>
      </x:c>
      <x:c r="E2350" s="11">
        <x:v>501.80599999999998</x:v>
      </x:c>
      <x:c r="F2350" s="11">
        <x:v>602.024</x:v>
      </x:c>
      <x:c r="G2350" s="11">
        <x:v>662.80600000000004</x:v>
      </x:c>
      <x:c r="H2350" s="11">
        <x:v>219.84</x:v>
      </x:c>
      <x:c r="I2350" s="11">
        <x:v>280.80399999999997</x:v>
      </x:c>
      <x:c r="J2350" s="11">
        <x:v>317.70800000000003</x:v>
      </x:c>
      <x:c r="K2350" s="11">
        <x:v>181.80799999999999</x:v>
      </x:c>
      <x:c r="L2350" s="11">
        <x:v>231.38300000000001</x:v>
      </x:c>
      <x:c r="M2350" s="11">
        <x:v>217.99600000000001</x:v>
      </x:c>
      <x:c r="N2350" s="11">
        <x:v>1.8440000000000001</x:v>
      </x:c>
      <x:c r="O2350" s="11">
        <x:v>1347.144</x:v>
      </x:c>
      <x:c r="P2350" s="11">
        <x:v>176.26900000000001</x:v>
      </x:c>
      <x:c r="Q2350" s="11">
        <x:v>210.75700000000001</x:v>
      </x:c>
      <x:c r="R2350" s="11">
        <x:v>42.081000000000003</x:v>
      </x:c>
      <x:c r="S2350" s="11">
        <x:v>37.670999999999999</x:v>
      </x:c>
      <x:c r="T2350" s="11">
        <x:v>168.76599999999999</x:v>
      </x:c>
      <x:c r="U2350" s="11">
        <x:v>1717.2</x:v>
      </x:c>
      <x:c r="V2350" s="11">
        <x:v>18</x:v>
      </x:c>
      <x:c r="W2350" s="12">
        <x:v>0</x:v>
      </x:c>
      <x:c r="X2350" s="8">
        <x:v>0</x:v>
      </x:c>
      <x:c r="Y2350" s="13">
        <x:f t="shared" si="216"/>
        <x:v>0.83353155355932651</x:v>
      </x:c>
      <x:c r="Z2350" s="13">
        <x:f t="shared" si="217"/>
        <x:v>0.70241519271733033</x:v>
      </x:c>
      <x:c r="AA2350" s="13">
        <x:f t="shared" si="218"/>
        <x:v>3.9922213626392256E-2</x:v>
      </x:c>
      <x:c r="AB2350" s="13">
        <x:f t="shared" si="219"/>
        <x:v>0.18680281048314451</x:v>
      </x:c>
      <x:c r="AC2350" s="13">
        <x:f t="shared" si="220"/>
        <x:v>0.25462352483230383</x:v>
      </x:c>
      <x:c r="AD2350" s="13">
        <x:f t="shared" si="221"/>
        <x:v>0.33669418509765692</x:v>
      </x:c>
      <x:c r="AE2350" s="50" t="n">
        <x:f>IF(OR(NOT(ISNUMBER(Q2350)),NOT(ISNUMBER(R2350))),"",IF(Q2350&lt;R2350,1,0))</x:f>
        <x:v>0</x:v>
      </x:c>
      <x:c r="AF2350" s="50" t="str">
        <x:f>IFERROR(IF(AND(A2350=A2349,C2350=C2349+1,ISNUMBER(AE2349)),AE2349,""),"")</x:f>
      </x:c>
      <x:c r="AG2350" s="52" t="str">
        <x:f>IFERROR(IF(AND(A2350=A2349,C2350=C2349+1,ISNUMBER(U2350),ISNUMBER(U2349),U2349&lt;&gt;0),U2350/U2349-1,""),"")</x:f>
      </x:c>
      <x:c r="AH2350" s="50" t="str">
        <x:f>IF(AND(ISNUMBER(AE2350),ISNUMBER(AF2350),ISNUMBER(AG2350)),IF(AND(AE2350=1,AF2350=1,AG2350&lt;0),1,0),"")</x:f>
      </x:c>
      <x:c r="AI2350" s="50" t="n">
        <x:f>IF(AND(A2350=A2351,C2351=C2350+1,ISNUMBER(AH2351)),C2351,"")</x:f>
        <x:v>2008</x:v>
      </x:c>
      <x:c r="AJ2350" s="50" t="n">
        <x:f>IF(AND(A2350=A2351,C2351=C2350+1,ISNUMBER(AH2351)),AH2351,"")</x:f>
        <x:v>0</x:v>
      </x:c>
    </x:row>
    <x:row r="2351" ht="15">
      <x:c r="A2351" s="9" t="s">
        <x:v>168</x:v>
      </x:c>
      <x:c r="B2351" s="10">
        <x:v>39813</x:v>
      </x:c>
      <x:c r="C2351" s="9">
        <x:v>2008</x:v>
      </x:c>
      <x:c r="D2351" s="11">
        <x:v>969.74</x:v>
      </x:c>
      <x:c r="E2351" s="11">
        <x:v>338.66199999999998</x:v>
      </x:c>
      <x:c r="F2351" s="11">
        <x:v>748.46600000000001</x:v>
      </x:c>
      <x:c r="G2351" s="11">
        <x:v>841.33100000000002</x:v>
      </x:c>
      <x:c r="H2351" s="11">
        <x:v>490.65499999999997</x:v>
      </x:c>
      <x:c r="I2351" s="11">
        <x:v>128.40899999999999</x:v>
      </x:c>
      <x:c r="J2351" s="11">
        <x:v>363.63600000000002</x:v>
      </x:c>
      <x:c r="K2351" s="11">
        <x:v>25.417999999999999</x:v>
      </x:c>
      <x:c r="L2351" s="11">
        <x:v>218.76300000000001</x:v>
      </x:c>
      <x:c r="M2351" s="11">
        <x:v>476.4</x:v>
      </x:c>
      <x:c r="N2351" s="11">
        <x:v>14.255000000000001</x:v>
      </x:c>
      <x:c r="O2351" s="11">
        <x:v>1259.51</x:v>
      </x:c>
      <x:c r="P2351" s="11">
        <x:v>106.154</x:v>
      </x:c>
      <x:c r="Q2351" s="11">
        <x:v>143.76</x:v>
      </x:c>
      <x:c r="R2351" s="11">
        <x:v>45.006</x:v>
      </x:c>
      <x:c r="S2351" s="11">
        <x:v>78.182000000000002</x:v>
      </x:c>
      <x:c r="T2351" s="11">
        <x:v>-11.15</x:v>
      </x:c>
      <x:c r="U2351" s="11">
        <x:v>757.33489999999995</x:v>
      </x:c>
      <x:c r="V2351" s="11">
        <x:v>18</x:v>
      </x:c>
      <x:c r="W2351" s="12">
        <x:v>0</x:v>
      </x:c>
      <x:c r="X2351" s="8">
        <x:v>0</x:v>
      </x:c>
      <x:c r="Y2351" s="13">
        <x:f t="shared" si="216"/>
        <x:v>0.45247479511427369</x:v>
      </x:c>
      <x:c r="Z2351" s="13">
        <x:f t="shared" si="217"/>
        <x:v>0.86758409470579745</x:v>
      </x:c>
      <x:c r="AA2351" s="13">
        <x:f t="shared" si="218"/>
        <x:v>8.0621609916059975E-2</x:v>
      </x:c>
      <x:c r="AB2351" s="13">
        <x:f t="shared" si="219"/>
        <x:v>0.10946645492606265</x:v>
      </x:c>
      <x:c r="AC2351" s="13">
        <x:f t="shared" si="220"/>
        <x:v>-1.3252810130614467E-2</x:v>
      </x:c>
      <x:c r="AD2351" s="13">
        <x:f t="shared" si="221"/>
        <x:v>0.37498298513003486</x:v>
      </x:c>
      <x:c r="AE2351" s="50" t="n">
        <x:f>IF(OR(NOT(ISNUMBER(Q2351)),NOT(ISNUMBER(R2351))),"",IF(Q2351&lt;R2351,1,0))</x:f>
        <x:v>0</x:v>
      </x:c>
      <x:c r="AF2351" s="50" t="n">
        <x:f>IFERROR(IF(AND(A2351=A2350,C2351=C2350+1,ISNUMBER(AE2350)),AE2350,""),"")</x:f>
        <x:v>0</x:v>
      </x:c>
      <x:c r="AG2351" s="52" t="n">
        <x:f>IFERROR(IF(AND(A2351=A2350,C2351=C2350+1,ISNUMBER(U2351),ISNUMBER(U2350),U2350&lt;&gt;0),U2351/U2350-1,""),"")</x:f>
        <x:v>-0.558971057535523</x:v>
      </x:c>
      <x:c r="AH2351" s="50" t="n">
        <x:f>IF(AND(ISNUMBER(AE2351),ISNUMBER(AF2351),ISNUMBER(AG2351)),IF(AND(AE2351=1,AF2351=1,AG2351&lt;0),1,0),"")</x:f>
        <x:v>0</x:v>
      </x:c>
      <x:c r="AI2351" s="50" t="n">
        <x:f>IF(AND(A2351=A2352,C2352=C2351+1,ISNUMBER(AH2352)),C2352,"")</x:f>
        <x:v>2009</x:v>
      </x:c>
      <x:c r="AJ2351" s="50" t="n">
        <x:f>IF(AND(A2351=A2352,C2352=C2351+1,ISNUMBER(AH2352)),AH2352,"")</x:f>
        <x:v>0</x:v>
      </x:c>
    </x:row>
    <x:row r="2352" ht="15">
      <x:c r="A2352" s="9" t="s">
        <x:v>168</x:v>
      </x:c>
      <x:c r="B2352" s="10">
        <x:v>40178</x:v>
      </x:c>
      <x:c r="C2352" s="9">
        <x:v>2009</x:v>
      </x:c>
      <x:c r="D2352" s="11">
        <x:v>977.62</x:v>
      </x:c>
      <x:c r="E2352" s="11">
        <x:v>406.553</x:v>
      </x:c>
      <x:c r="F2352" s="11">
        <x:v>734.33600000000001</x:v>
      </x:c>
      <x:c r="G2352" s="11">
        <x:v>823.93799999999999</x:v>
      </x:c>
      <x:c r="H2352" s="11">
        <x:v>463.61200000000002</x:v>
      </x:c>
      <x:c r="I2352" s="11">
        <x:v>153.68199999999999</x:v>
      </x:c>
      <x:c r="J2352" s="11">
        <x:v>233.964</x:v>
      </x:c>
      <x:c r="K2352" s="11">
        <x:v>32.357999999999997</x:v>
      </x:c>
      <x:c r="L2352" s="11">
        <x:v>262.26299999999998</x:v>
      </x:c>
      <x:c r="M2352" s="11">
        <x:v>458.899</x:v>
      </x:c>
      <x:c r="N2352" s="11">
        <x:v>4.7130000000000001</x:v>
      </x:c>
      <x:c r="O2352" s="11">
        <x:v>1367.3209999999999</x:v>
      </x:c>
      <x:c r="P2352" s="11">
        <x:v>67.828999999999994</x:v>
      </x:c>
      <x:c r="Q2352" s="11">
        <x:v>116.315</x:v>
      </x:c>
      <x:c r="R2352" s="11">
        <x:v>21.126999999999999</x:v>
      </x:c>
      <x:c r="S2352" s="11">
        <x:v>-15.837999999999999</x:v>
      </x:c>
      <x:c r="T2352" s="11">
        <x:v>94.253</x:v>
      </x:c>
      <x:c r="U2352" s="11">
        <x:v>441.91210000000001</x:v>
      </x:c>
      <x:c r="V2352" s="11">
        <x:v>18</x:v>
      </x:c>
      <x:c r="W2352" s="12">
        <x:v>0</x:v>
      </x:c>
      <x:c r="X2352" s="8">
        <x:v>0</x:v>
      </x:c>
      <x:c r="Y2352" s="13">
        <x:f t="shared" si="216"/>
        <x:v>0.55363348657835099</x:v>
      </x:c>
      <x:c r="Z2352" s="13">
        <x:f t="shared" si="217"/>
        <x:v>0.84279986088664305</x:v>
      </x:c>
      <x:c r="AA2352" s="13">
        <x:f t="shared" si="218"/>
        <x:v>-1.6200568728135675E-2</x:v>
      </x:c>
      <x:c r="AB2352" s="13">
        <x:f t="shared" si="219"/>
        <x:v>6.938176387553445E-2</x:v>
      </x:c>
      <x:c r="AC2352" s="13">
        <x:f t="shared" si="220"/>
        <x:v>0.11439331600193219</x:v>
      </x:c>
      <x:c r="AD2352" s="13">
        <x:f t="shared" si="221"/>
        <x:v>0.23931998117878112</x:v>
      </x:c>
      <x:c r="AE2352" s="50" t="n">
        <x:f>IF(OR(NOT(ISNUMBER(Q2352)),NOT(ISNUMBER(R2352))),"",IF(Q2352&lt;R2352,1,0))</x:f>
        <x:v>0</x:v>
      </x:c>
      <x:c r="AF2352" s="50" t="n">
        <x:f>IFERROR(IF(AND(A2352=A2351,C2352=C2351+1,ISNUMBER(AE2351)),AE2351,""),"")</x:f>
        <x:v>0</x:v>
      </x:c>
      <x:c r="AG2352" s="52" t="n">
        <x:f>IFERROR(IF(AND(A2352=A2351,C2352=C2351+1,ISNUMBER(U2352),ISNUMBER(U2351),U2351&lt;&gt;0),U2352/U2351-1,""),"")</x:f>
        <x:v>-0.4164905116613534</x:v>
      </x:c>
      <x:c r="AH2352" s="50" t="n">
        <x:f>IF(AND(ISNUMBER(AE2352),ISNUMBER(AF2352),ISNUMBER(AG2352)),IF(AND(AE2352=1,AF2352=1,AG2352&lt;0),1,0),"")</x:f>
        <x:v>0</x:v>
      </x:c>
      <x:c r="AI2352" s="50" t="n">
        <x:f>IF(AND(A2352=A2353,C2353=C2352+1,ISNUMBER(AH2353)),C2353,"")</x:f>
        <x:v>2010</x:v>
      </x:c>
      <x:c r="AJ2352" s="50" t="n">
        <x:f>IF(AND(A2352=A2353,C2353=C2352+1,ISNUMBER(AH2353)),AH2353,"")</x:f>
        <x:v>0</x:v>
      </x:c>
    </x:row>
    <x:row r="2353" ht="15">
      <x:c r="A2353" s="9" t="s">
        <x:v>168</x:v>
      </x:c>
      <x:c r="B2353" s="10">
        <x:v>40543</x:v>
      </x:c>
      <x:c r="C2353" s="9">
        <x:v>2010</x:v>
      </x:c>
      <x:c r="D2353" s="11">
        <x:v>960.37599999999998</x:v>
      </x:c>
      <x:c r="E2353" s="11">
        <x:v>372.10500000000002</x:v>
      </x:c>
      <x:c r="F2353" s="11">
        <x:v>593.68100000000004</x:v>
      </x:c>
      <x:c r="G2353" s="11">
        <x:v>700.66099999999994</x:v>
      </x:c>
      <x:c r="H2353" s="11">
        <x:v>337.01100000000002</x:v>
      </x:c>
      <x:c r="I2353" s="11">
        <x:v>259.71499999999997</x:v>
      </x:c>
      <x:c r="J2353" s="11">
        <x:v>349.78800000000001</x:v>
      </x:c>
      <x:c r="K2353" s="11">
        <x:v>25.120999999999999</x:v>
      </x:c>
      <x:c r="L2353" s="11">
        <x:v>218.803</x:v>
      </x:c>
      <x:c r="M2353" s="11">
        <x:v>333.65899999999999</x:v>
      </x:c>
      <x:c r="N2353" s="11">
        <x:v>3.3519999999999999</x:v>
      </x:c>
      <x:c r="O2353" s="11">
        <x:v>1451.6210000000001</x:v>
      </x:c>
      <x:c r="P2353" s="11">
        <x:v>58.027000000000001</x:v>
      </x:c>
      <x:c r="Q2353" s="11">
        <x:v>108.372</x:v>
      </x:c>
      <x:c r="R2353" s="11">
        <x:v>8.2249999999999996</x:v>
      </x:c>
      <x:c r="S2353" s="11">
        <x:v>89.433000000000007</x:v>
      </x:c>
      <x:c r="T2353" s="11">
        <x:v>166.36099999999999</x:v>
      </x:c>
      <x:c r="U2353" s="11">
        <x:v>717.36270000000002</x:v>
      </x:c>
      <x:c r="V2353" s="11">
        <x:v>18</x:v>
      </x:c>
      <x:c r="W2353" s="12">
        <x:v>0</x:v>
      </x:c>
      <x:c r="X2353" s="8">
        <x:v>0</x:v>
      </x:c>
      <x:c r="Y2353" s="13">
        <x:f t="shared" si="216"/>
        <x:v>0.62677599586309818</x:v>
      </x:c>
      <x:c r="Z2353" s="13">
        <x:f t="shared" si="217"/>
        <x:v>0.72956946029471781</x:v>
      </x:c>
      <x:c r="AA2353" s="13">
        <x:f t="shared" si="218"/>
        <x:v>9.312290186343683E-2</x:v>
      </x:c>
      <x:c r="AB2353" s="13">
        <x:f t="shared" si="219"/>
        <x:v>6.0421126725365898E-2</x:v>
      </x:c>
      <x:c r="AC2353" s="13">
        <x:f t="shared" si="220"/>
        <x:v>0.23743436554910291</x:v>
      </x:c>
      <x:c r="AD2353" s="13">
        <x:f t="shared" si="221"/>
        <x:v>0.36421984722650297</x:v>
      </x:c>
      <x:c r="AE2353" s="50" t="n">
        <x:f>IF(OR(NOT(ISNUMBER(Q2353)),NOT(ISNUMBER(R2353))),"",IF(Q2353&lt;R2353,1,0))</x:f>
        <x:v>0</x:v>
      </x:c>
      <x:c r="AF2353" s="50" t="n">
        <x:f>IFERROR(IF(AND(A2353=A2352,C2353=C2352+1,ISNUMBER(AE2352)),AE2352,""),"")</x:f>
        <x:v>0</x:v>
      </x:c>
      <x:c r="AG2353" s="52" t="n">
        <x:f>IFERROR(IF(AND(A2353=A2352,C2353=C2352+1,ISNUMBER(U2353),ISNUMBER(U2352),U2352&lt;&gt;0),U2353/U2352-1,""),"")</x:f>
        <x:v>0.6233153606791939</x:v>
      </x:c>
      <x:c r="AH2353" s="50" t="n">
        <x:f>IF(AND(ISNUMBER(AE2353),ISNUMBER(AF2353),ISNUMBER(AG2353)),IF(AND(AE2353=1,AF2353=1,AG2353&lt;0),1,0),"")</x:f>
        <x:v>0</x:v>
      </x:c>
      <x:c r="AI2353" s="50" t="n">
        <x:f>IF(AND(A2353=A2354,C2354=C2353+1,ISNUMBER(AH2354)),C2354,"")</x:f>
        <x:v>2011</x:v>
      </x:c>
      <x:c r="AJ2353" s="50" t="n">
        <x:f>IF(AND(A2353=A2354,C2354=C2353+1,ISNUMBER(AH2354)),AH2354,"")</x:f>
        <x:v>0</x:v>
      </x:c>
    </x:row>
    <x:row r="2354" ht="15">
      <x:c r="A2354" s="9" t="s">
        <x:v>168</x:v>
      </x:c>
      <x:c r="B2354" s="10">
        <x:v>40908</x:v>
      </x:c>
      <x:c r="C2354" s="9">
        <x:v>2011</x:v>
      </x:c>
      <x:c r="D2354" s="11">
        <x:v>916.19</x:v>
      </x:c>
      <x:c r="E2354" s="11">
        <x:v>370.15600000000001</x:v>
      </x:c>
      <x:c r="F2354" s="11">
        <x:v>286.17200000000003</x:v>
      </x:c>
      <x:c r="G2354" s="11">
        <x:v>585.05499999999995</x:v>
      </x:c>
      <x:c r="H2354" s="11">
        <x:v>209.40100000000001</x:v>
      </x:c>
      <x:c r="I2354" s="11">
        <x:v>331.13499999999999</x:v>
      </x:c>
      <x:c r="J2354" s="11">
        <x:v>434.56700000000001</x:v>
      </x:c>
      <x:c r="K2354" s="11">
        <x:v>60.512999999999998</x:v>
      </x:c>
      <x:c r="L2354" s="11">
        <x:v>217.93799999999999</x:v>
      </x:c>
      <x:c r="M2354" s="11">
        <x:v>13.218999999999999</x:v>
      </x:c>
      <x:c r="N2354" s="11">
        <x:v>196.18199999999999</x:v>
      </x:c>
      <x:c r="O2354" s="11">
        <x:v>1599.2370000000001</x:v>
      </x:c>
      <x:c r="P2354" s="11">
        <x:v>134.67099999999999</x:v>
      </x:c>
      <x:c r="Q2354" s="11">
        <x:v>197.56899999999999</x:v>
      </x:c>
      <x:c r="R2354" s="11">
        <x:v>4.6580000000000004</x:v>
      </x:c>
      <x:c r="S2354" s="11">
        <x:v>84.173000000000002</x:v>
      </x:c>
      <x:c r="T2354" s="11">
        <x:v>187.62</x:v>
      </x:c>
      <x:c r="U2354" s="11">
        <x:v>1259.9665</x:v>
      </x:c>
      <x:c r="V2354" s="11">
        <x:v>18</x:v>
      </x:c>
      <x:c r="W2354" s="12">
        <x:v>0</x:v>
      </x:c>
      <x:c r="X2354" s="8">
        <x:v>0</x:v>
      </x:c>
      <x:c r="Y2354" s="13">
        <x:f t="shared" si="216"/>
        <x:v>1.2934738548844751</x:v>
      </x:c>
      <x:c r="Z2354" s="13">
        <x:f t="shared" si="217"/>
        <x:v>0.63857387659764886</x:v>
      </x:c>
      <x:c r="AA2354" s="13">
        <x:f t="shared" si="218"/>
        <x:v>9.1872864798786272E-2</x:v>
      </x:c>
      <x:c r="AB2354" s="13">
        <x:f t="shared" si="219"/>
        <x:v>0.14699025311343716</x:v>
      </x:c>
      <x:c r="AC2354" s="13">
        <x:f t="shared" si="220"/>
        <x:v>0.32068779858303925</x:v>
      </x:c>
      <x:c r="AD2354" s="13">
        <x:f t="shared" si="221"/>
        <x:v>0.47431973717242054</x:v>
      </x:c>
      <x:c r="AE2354" s="50" t="n">
        <x:f>IF(OR(NOT(ISNUMBER(Q2354)),NOT(ISNUMBER(R2354))),"",IF(Q2354&lt;R2354,1,0))</x:f>
        <x:v>0</x:v>
      </x:c>
      <x:c r="AF2354" s="50" t="n">
        <x:f>IFERROR(IF(AND(A2354=A2353,C2354=C2353+1,ISNUMBER(AE2353)),AE2353,""),"")</x:f>
        <x:v>0</x:v>
      </x:c>
      <x:c r="AG2354" s="52" t="n">
        <x:f>IFERROR(IF(AND(A2354=A2353,C2354=C2353+1,ISNUMBER(U2354),ISNUMBER(U2353),U2353&lt;&gt;0),U2354/U2353-1,""),"")</x:f>
        <x:v>0.7563869713326326</x:v>
      </x:c>
      <x:c r="AH2354" s="50" t="n">
        <x:f>IF(AND(ISNUMBER(AE2354),ISNUMBER(AF2354),ISNUMBER(AG2354)),IF(AND(AE2354=1,AF2354=1,AG2354&lt;0),1,0),"")</x:f>
        <x:v>0</x:v>
      </x:c>
      <x:c r="AI2354" s="50" t="n">
        <x:f>IF(AND(A2354=A2355,C2355=C2354+1,ISNUMBER(AH2355)),C2355,"")</x:f>
        <x:v>2012</x:v>
      </x:c>
      <x:c r="AJ2354" s="50" t="n">
        <x:f>IF(AND(A2354=A2355,C2355=C2354+1,ISNUMBER(AH2355)),AH2355,"")</x:f>
        <x:v>0</x:v>
      </x:c>
    </x:row>
    <x:row r="2355" ht="15">
      <x:c r="A2355" s="9" t="s">
        <x:v>168</x:v>
      </x:c>
      <x:c r="B2355" s="10">
        <x:v>41274</x:v>
      </x:c>
      <x:c r="C2355" s="9">
        <x:v>2012</x:v>
      </x:c>
      <x:c r="D2355" s="11">
        <x:v>1132.1790000000001</x:v>
      </x:c>
      <x:c r="E2355" s="11">
        <x:v>485.27699999999999</x:v>
      </x:c>
      <x:c r="F2355" s="11">
        <x:v>337.71100000000001</x:v>
      </x:c>
      <x:c r="G2355" s="11">
        <x:v>660.29399999999998</x:v>
      </x:c>
      <x:c r="H2355" s="11">
        <x:v>223.89</x:v>
      </x:c>
      <x:c r="I2355" s="11">
        <x:v>471.88499999999999</x:v>
      </x:c>
      <x:c r="J2355" s="11">
        <x:v>600.43100000000004</x:v>
      </x:c>
      <x:c r="K2355" s="11">
        <x:v>78.674000000000007</x:v>
      </x:c>
      <x:c r="L2355" s="11">
        <x:v>316.8</x:v>
      </x:c>
      <x:c r="M2355" s="11">
        <x:v>9.3030000000000008</x:v>
      </x:c>
      <x:c r="N2355" s="11">
        <x:v>214.58699999999999</x:v>
      </x:c>
      <x:c r="O2355" s="11">
        <x:v>1835.7560000000001</x:v>
      </x:c>
      <x:c r="P2355" s="11">
        <x:v>158.79499999999999</x:v>
      </x:c>
      <x:c r="Q2355" s="11">
        <x:v>221.30500000000001</x:v>
      </x:c>
      <x:c r="R2355" s="11">
        <x:v>5.9550000000000001</x:v>
      </x:c>
      <x:c r="S2355" s="11">
        <x:v>106.19799999999999</x:v>
      </x:c>
      <x:c r="T2355" s="11">
        <x:v>166.77199999999999</x:v>
      </x:c>
      <x:c r="U2355" s="11">
        <x:v>1934.6192000000001</x:v>
      </x:c>
      <x:c r="V2355" s="11">
        <x:v>18</x:v>
      </x:c>
      <x:c r="W2355" s="12">
        <x:v>0</x:v>
      </x:c>
      <x:c r="X2355" s="8">
        <x:v>0</x:v>
      </x:c>
      <x:c r="Y2355" s="13">
        <x:f t="shared" si="216"/>
        <x:v>1.4369594120416569</x:v>
      </x:c>
      <x:c r="Z2355" s="13">
        <x:f t="shared" si="217"/>
        <x:v>0.58320636577784957</x:v>
      </x:c>
      <x:c r="AA2355" s="13">
        <x:f t="shared" si="218"/>
        <x:v>9.3799655354851116E-2</x:v>
      </x:c>
      <x:c r="AB2355" s="13">
        <x:f t="shared" si="219"/>
        <x:v>0.14025609024721353</x:v>
      </x:c>
      <x:c r="AC2355" s="13">
        <x:f t="shared" si="220"/>
        <x:v>0.25257233898838999</x:v>
      </x:c>
      <x:c r="AD2355" s="13">
        <x:f t="shared" si="221"/>
        <x:v>0.53033221778535022</x:v>
      </x:c>
      <x:c r="AE2355" s="50" t="n">
        <x:f>IF(OR(NOT(ISNUMBER(Q2355)),NOT(ISNUMBER(R2355))),"",IF(Q2355&lt;R2355,1,0))</x:f>
        <x:v>0</x:v>
      </x:c>
      <x:c r="AF2355" s="50" t="n">
        <x:f>IFERROR(IF(AND(A2355=A2354,C2355=C2354+1,ISNUMBER(AE2354)),AE2354,""),"")</x:f>
        <x:v>0</x:v>
      </x:c>
      <x:c r="AG2355" s="52" t="n">
        <x:f>IFERROR(IF(AND(A2355=A2354,C2355=C2354+1,ISNUMBER(U2355),ISNUMBER(U2354),U2354&lt;&gt;0),U2355/U2354-1,""),"")</x:f>
        <x:v>0.5354528870410444</x:v>
      </x:c>
      <x:c r="AH2355" s="50" t="n">
        <x:f>IF(AND(ISNUMBER(AE2355),ISNUMBER(AF2355),ISNUMBER(AG2355)),IF(AND(AE2355=1,AF2355=1,AG2355&lt;0),1,0),"")</x:f>
        <x:v>0</x:v>
      </x:c>
      <x:c r="AI2355" s="50" t="n">
        <x:f>IF(AND(A2355=A2356,C2356=C2355+1,ISNUMBER(AH2356)),C2356,"")</x:f>
        <x:v>2013</x:v>
      </x:c>
      <x:c r="AJ2355" s="50" t="n">
        <x:f>IF(AND(A2355=A2356,C2356=C2355+1,ISNUMBER(AH2356)),AH2356,"")</x:f>
        <x:v>0</x:v>
      </x:c>
    </x:row>
    <x:row r="2356" ht="15">
      <x:c r="A2356" s="9" t="s">
        <x:v>168</x:v>
      </x:c>
      <x:c r="B2356" s="10">
        <x:v>41639</x:v>
      </x:c>
      <x:c r="C2356" s="9">
        <x:v>2013</x:v>
      </x:c>
      <x:c r="D2356" s="11">
        <x:v>1408.5830000000001</x:v>
      </x:c>
      <x:c r="E2356" s="11">
        <x:v>708.41300000000001</x:v>
      </x:c>
      <x:c r="F2356" s="11">
        <x:v>432.28899999999999</x:v>
      </x:c>
      <x:c r="G2356" s="11">
        <x:v>763.90599999999995</x:v>
      </x:c>
      <x:c r="H2356" s="11">
        <x:v>301.38</x:v>
      </x:c>
      <x:c r="I2356" s="11">
        <x:v>644.67700000000002</x:v>
      </x:c>
      <x:c r="J2356" s="11">
        <x:v>752.01800000000003</x:v>
      </x:c>
      <x:c r="K2356" s="11">
        <x:v>147.375</x:v>
      </x:c>
      <x:c r="L2356" s="11">
        <x:v>446.96199999999999</x:v>
      </x:c>
      <x:c r="M2356" s="11">
        <x:v>55.753</x:v>
      </x:c>
      <x:c r="N2356" s="11">
        <x:v>245.62700000000001</x:v>
      </x:c>
      <x:c r="O2356" s="11">
        <x:v>2185.58</x:v>
      </x:c>
      <x:c r="P2356" s="11">
        <x:v>213.00399999999999</x:v>
      </x:c>
      <x:c r="Q2356" s="11">
        <x:v>265.60000000000002</x:v>
      </x:c>
      <x:c r="R2356" s="11">
        <x:v>7.1959999999999997</x:v>
      </x:c>
      <x:c r="S2356" s="11">
        <x:v>151.596</x:v>
      </x:c>
      <x:c r="T2356" s="11">
        <x:v>115.89400000000001</x:v>
      </x:c>
      <x:c r="U2356" s="11">
        <x:v>2796.0277999999998</x:v>
      </x:c>
      <x:c r="V2356" s="11">
        <x:v>18</x:v>
      </x:c>
      <x:c r="W2356" s="12">
        <x:v>0</x:v>
      </x:c>
      <x:c r="X2356" s="8">
        <x:v>0</x:v>
      </x:c>
      <x:c r="Y2356" s="13">
        <x:f t="shared" si="216"/>
        <x:v>1.6387486149312152</x:v>
      </x:c>
      <x:c r="Z2356" s="13">
        <x:f t="shared" si="217"/>
        <x:v>0.54232231966451383</x:v>
      </x:c>
      <x:c r="AA2356" s="13">
        <x:f t="shared" si="218"/>
        <x:v>0.10762305096682269</x:v>
      </x:c>
      <x:c r="AB2356" s="13">
        <x:f t="shared" si="219"/>
        <x:v>0.15121863603351735</x:v>
      </x:c>
      <x:c r="AC2356" s="13">
        <x:f t="shared" si="220"/>
        <x:v>0.15171238346079233</x:v>
      </x:c>
      <x:c r="AD2356" s="13">
        <x:f t="shared" si="221"/>
        <x:v>0.5338826324043382</x:v>
      </x:c>
      <x:c r="AE2356" s="50" t="n">
        <x:f>IF(OR(NOT(ISNUMBER(Q2356)),NOT(ISNUMBER(R2356))),"",IF(Q2356&lt;R2356,1,0))</x:f>
        <x:v>0</x:v>
      </x:c>
      <x:c r="AF2356" s="50" t="n">
        <x:f>IFERROR(IF(AND(A2356=A2355,C2356=C2355+1,ISNUMBER(AE2355)),AE2355,""),"")</x:f>
        <x:v>0</x:v>
      </x:c>
      <x:c r="AG2356" s="52" t="n">
        <x:f>IFERROR(IF(AND(A2356=A2355,C2356=C2355+1,ISNUMBER(U2356),ISNUMBER(U2355),U2355&lt;&gt;0),U2356/U2355-1,""),"")</x:f>
        <x:v>0.44526002843350243</x:v>
      </x:c>
      <x:c r="AH2356" s="50" t="n">
        <x:f>IF(AND(ISNUMBER(AE2356),ISNUMBER(AF2356),ISNUMBER(AG2356)),IF(AND(AE2356=1,AF2356=1,AG2356&lt;0),1,0),"")</x:f>
        <x:v>0</x:v>
      </x:c>
      <x:c r="AI2356" s="50" t="n">
        <x:f>IF(AND(A2356=A2357,C2357=C2356+1,ISNUMBER(AH2357)),C2357,"")</x:f>
        <x:v>2014</x:v>
      </x:c>
      <x:c r="AJ2356" s="50" t="n">
        <x:f>IF(AND(A2356=A2357,C2357=C2356+1,ISNUMBER(AH2357)),AH2357,"")</x:f>
        <x:v>0</x:v>
      </x:c>
    </x:row>
    <x:row r="2357" ht="15">
      <x:c r="A2357" s="9" t="s">
        <x:v>168</x:v>
      </x:c>
      <x:c r="B2357" s="10">
        <x:v>42004</x:v>
      </x:c>
      <x:c r="C2357" s="9">
        <x:v>2014</x:v>
      </x:c>
      <x:c r="D2357" s="11">
        <x:v>1700.739</x:v>
      </x:c>
      <x:c r="E2357" s="11">
        <x:v>843.87199999999996</x:v>
      </x:c>
      <x:c r="F2357" s="11">
        <x:v>799.245</x:v>
      </x:c>
      <x:c r="G2357" s="11">
        <x:v>883.18499999999995</x:v>
      </x:c>
      <x:c r="H2357" s="11">
        <x:v>362.99</x:v>
      </x:c>
      <x:c r="I2357" s="11">
        <x:v>817.55399999999997</x:v>
      </x:c>
      <x:c r="J2357" s="11">
        <x:v>931.81899999999996</x:v>
      </x:c>
      <x:c r="K2357" s="11">
        <x:v>151.024</x:v>
      </x:c>
      <x:c r="L2357" s="11">
        <x:v>565.47900000000004</x:v>
      </x:c>
      <x:c r="M2357" s="11">
        <x:v>356.226</x:v>
      </x:c>
      <x:c r="N2357" s="11">
        <x:v>6.7640000000000002</x:v>
      </x:c>
      <x:c r="O2357" s="11">
        <x:v>2705.9580000000001</x:v>
      </x:c>
      <x:c r="P2357" s="11">
        <x:v>249.131</x:v>
      </x:c>
      <x:c r="Q2357" s="11">
        <x:v>312.92599999999999</x:v>
      </x:c>
      <x:c r="R2357" s="11">
        <x:v>8.1129999999999995</x:v>
      </x:c>
      <x:c r="S2357" s="11">
        <x:v>180.245</x:v>
      </x:c>
      <x:c r="T2357" s="11">
        <x:v>167.05500000000001</x:v>
      </x:c>
      <x:c r="U2357" s="11">
        <x:v>4665.0335999999998</x:v>
      </x:c>
      <x:c r="V2357" s="11">
        <x:v>18</x:v>
      </x:c>
      <x:c r="W2357" s="12">
        <x:v>0</x:v>
      </x:c>
      <x:c r="X2357" s="8">
        <x:v>0</x:v>
      </x:c>
      <x:c r="Y2357" s="13">
        <x:f t="shared" si="216"/>
        <x:v>1.055836445645578</x:v>
      </x:c>
      <x:c r="Z2357" s="13">
        <x:f t="shared" si="217"/>
        <x:v>0.51929484771031886</x:v>
      </x:c>
      <x:c r="AA2357" s="13">
        <x:f t="shared" si="218"/>
        <x:v>0.10598040028481737</x:v>
      </x:c>
      <x:c r="AB2357" s="13">
        <x:f t="shared" si="219"/>
        <x:v>0.14648396961556123</x:v>
      </x:c>
      <x:c r="AC2357" s="13">
        <x:f t="shared" si="220"/>
        <x:v>0.18915063095500945</x:v>
      </x:c>
      <x:c r="AD2357" s="13">
        <x:f t="shared" si="221"/>
        <x:v>0.54789065223999678</x:v>
      </x:c>
      <x:c r="AE2357" s="50" t="n">
        <x:f>IF(OR(NOT(ISNUMBER(Q2357)),NOT(ISNUMBER(R2357))),"",IF(Q2357&lt;R2357,1,0))</x:f>
        <x:v>0</x:v>
      </x:c>
      <x:c r="AF2357" s="50" t="n">
        <x:f>IFERROR(IF(AND(A2357=A2356,C2357=C2356+1,ISNUMBER(AE2356)),AE2356,""),"")</x:f>
        <x:v>0</x:v>
      </x:c>
      <x:c r="AG2357" s="52" t="n">
        <x:f>IFERROR(IF(AND(A2357=A2356,C2357=C2356+1,ISNUMBER(U2357),ISNUMBER(U2356),U2356&lt;&gt;0),U2357/U2356-1,""),"")</x:f>
        <x:v>0.6684503637624777</x:v>
      </x:c>
      <x:c r="AH2357" s="50" t="n">
        <x:f>IF(AND(ISNUMBER(AE2357),ISNUMBER(AF2357),ISNUMBER(AG2357)),IF(AND(AE2357=1,AF2357=1,AG2357&lt;0),1,0),"")</x:f>
        <x:v>0</x:v>
      </x:c>
      <x:c r="AI2357" s="50" t="n">
        <x:f>IF(AND(A2357=A2358,C2358=C2357+1,ISNUMBER(AH2358)),C2358,"")</x:f>
        <x:v>2015</x:v>
      </x:c>
      <x:c r="AJ2357" s="50" t="n">
        <x:f>IF(AND(A2357=A2358,C2358=C2357+1,ISNUMBER(AH2358)),AH2358,"")</x:f>
        <x:v>0</x:v>
      </x:c>
    </x:row>
    <x:row r="2358" ht="15">
      <x:c r="A2358" s="9" t="s">
        <x:v>168</x:v>
      </x:c>
      <x:c r="B2358" s="10">
        <x:v>42369</x:v>
      </x:c>
      <x:c r="C2358" s="9">
        <x:v>2015</x:v>
      </x:c>
      <x:c r="D2358" s="11">
        <x:v>1773.683</x:v>
      </x:c>
      <x:c r="E2358" s="11">
        <x:v>878.29700000000003</x:v>
      </x:c>
      <x:c r="F2358" s="11">
        <x:v>382.62099999999998</x:v>
      </x:c>
      <x:c r="G2358" s="11">
        <x:v>612.13199999999995</x:v>
      </x:c>
      <x:c r="H2358" s="11">
        <x:v>138.053</x:v>
      </x:c>
      <x:c r="I2358" s="11">
        <x:v>1161.5509999999999</x:v>
      </x:c>
      <x:c r="J2358" s="11">
        <x:v>1181.511</x:v>
      </x:c>
      <x:c r="K2358" s="11">
        <x:v>78.317999999999998</x:v>
      </x:c>
      <x:c r="L2358" s="11">
        <x:v>517.05399999999997</x:v>
      </x:c>
      <x:c r="M2358" s="11">
        <x:v>1.204</x:v>
      </x:c>
      <x:c r="N2358" s="11">
        <x:v>136.84899999999999</x:v>
      </x:c>
      <x:c r="O2358" s="11">
        <x:v>2832.56</x:v>
      </x:c>
      <x:c r="P2358" s="11">
        <x:v>295.58100000000002</x:v>
      </x:c>
      <x:c r="Q2358" s="11">
        <x:v>371.23</x:v>
      </x:c>
      <x:c r="R2358" s="11">
        <x:v>6.8449999999999998</x:v>
      </x:c>
      <x:c r="S2358" s="11">
        <x:v>240.39699999999999</x:v>
      </x:c>
      <x:c r="T2358" s="11">
        <x:v>236.952</x:v>
      </x:c>
      <x:c r="U2358" s="11">
        <x:v>3668.5895999999998</x:v>
      </x:c>
      <x:c r="V2358" s="11">
        <x:v>18</x:v>
      </x:c>
      <x:c r="W2358" s="12">
        <x:v>0</x:v>
      </x:c>
      <x:c r="X2358" s="8">
        <x:v>0</x:v>
      </x:c>
      <x:c r="Y2358" s="13">
        <x:f t="shared" si="216"/>
        <x:v>2.2954751568784779</x:v>
      </x:c>
      <x:c r="Z2358" s="13">
        <x:f t="shared" si="217"/>
        <x:v>0.34511916729201325</x:v>
      </x:c>
      <x:c r="AA2358" s="13">
        <x:f t="shared" si="218"/>
        <x:v>0.13553549309544038</x:v>
      </x:c>
      <x:c r="AB2358" s="13">
        <x:f t="shared" si="219"/>
        <x:v>0.16664815527915644</x:v>
      </x:c>
      <x:c r="AC2358" s="13">
        <x:f t="shared" si="220"/>
        <x:v>0.38709297994550196</x:v>
      </x:c>
      <x:c r="AD2358" s="13">
        <x:f t="shared" si="221"/>
        <x:v>0.66613425285127048</x:v>
      </x:c>
      <x:c r="AE2358" s="50" t="n">
        <x:f>IF(OR(NOT(ISNUMBER(Q2358)),NOT(ISNUMBER(R2358))),"",IF(Q2358&lt;R2358,1,0))</x:f>
        <x:v>0</x:v>
      </x:c>
      <x:c r="AF2358" s="50" t="n">
        <x:f>IFERROR(IF(AND(A2358=A2357,C2358=C2357+1,ISNUMBER(AE2357)),AE2357,""),"")</x:f>
        <x:v>0</x:v>
      </x:c>
      <x:c r="AG2358" s="52" t="n">
        <x:f>IFERROR(IF(AND(A2358=A2357,C2358=C2357+1,ISNUMBER(U2358),ISNUMBER(U2357),U2357&lt;&gt;0),U2358/U2357-1,""),"")</x:f>
        <x:v>-0.21359846154162754</x:v>
      </x:c>
      <x:c r="AH2358" s="50" t="n">
        <x:f>IF(AND(ISNUMBER(AE2358),ISNUMBER(AF2358),ISNUMBER(AG2358)),IF(AND(AE2358=1,AF2358=1,AG2358&lt;0),1,0),"")</x:f>
        <x:v>0</x:v>
      </x:c>
      <x:c r="AI2358" s="50" t="n">
        <x:f>IF(AND(A2358=A2359,C2359=C2358+1,ISNUMBER(AH2359)),C2359,"")</x:f>
        <x:v>2016</x:v>
      </x:c>
      <x:c r="AJ2358" s="50" t="n">
        <x:f>IF(AND(A2358=A2359,C2359=C2358+1,ISNUMBER(AH2359)),AH2359,"")</x:f>
        <x:v>0</x:v>
      </x:c>
    </x:row>
    <x:row r="2359" ht="15">
      <x:c r="A2359" s="9" t="s">
        <x:v>168</x:v>
      </x:c>
      <x:c r="B2359" s="10">
        <x:v>42735</x:v>
      </x:c>
      <x:c r="C2359" s="9">
        <x:v>2016</x:v>
      </x:c>
      <x:c r="D2359" s="11">
        <x:v>2359.8560000000002</x:v>
      </x:c>
      <x:c r="E2359" s="11">
        <x:v>1311.4369999999999</x:v>
      </x:c>
      <x:c r="F2359" s="11">
        <x:v>540.60799999999995</x:v>
      </x:c>
      <x:c r="G2359" s="11">
        <x:v>975.12800000000004</x:v>
      </x:c>
      <x:c r="H2359" s="11">
        <x:v>333.83199999999999</x:v>
      </x:c>
      <x:c r="I2359" s="11">
        <x:v>1384.7280000000001</x:v>
      </x:c>
      <x:c r="J2359" s="11">
        <x:v>1482.3309999999999</x:v>
      </x:c>
      <x:c r="K2359" s="11">
        <x:v>234.16300000000001</x:v>
      </x:c>
      <x:c r="L2359" s="11">
        <x:v>702.15800000000002</x:v>
      </x:c>
      <x:c r="M2359" s="11">
        <x:v>0.76900000000000002</x:v>
      </x:c>
      <x:c r="N2359" s="11">
        <x:v>333.06299999999999</x:v>
      </x:c>
      <x:c r="O2359" s="11">
        <x:v>2904.3249999999998</x:v>
      </x:c>
      <x:c r="P2359" s="11">
        <x:v>225.53</x:v>
      </x:c>
      <x:c r="Q2359" s="11">
        <x:v>321.11500000000001</x:v>
      </x:c>
      <x:c r="R2359" s="11">
        <x:v>8.1039999999999992</x:v>
      </x:c>
      <x:c r="S2359" s="11">
        <x:v>277.41500000000002</x:v>
      </x:c>
      <x:c r="T2359" s="11">
        <x:v>65.707999999999998</x:v>
      </x:c>
      <x:c r="U2359" s="11">
        <x:v>2420.7903999999999</x:v>
      </x:c>
      <x:c r="V2359" s="11">
        <x:v>18</x:v>
      </x:c>
      <x:c r="W2359" s="12">
        <x:v>0</x:v>
      </x:c>
      <x:c r="X2359" s="8">
        <x:v>0</x:v>
      </x:c>
      <x:c r="Y2359" s="13">
        <x:f t="shared" si="216"/>
        <x:v>2.4258557032082395</x:v>
      </x:c>
      <x:c r="Z2359" s="13">
        <x:f t="shared" si="217"/>
        <x:v>0.41321504362978079</x:v>
      </x:c>
      <x:c r="AA2359" s="13">
        <x:f t="shared" si="218"/>
        <x:v>0.11755590171603691</x:v>
      </x:c>
      <x:c r="AB2359" s="13">
        <x:f t="shared" si="219"/>
        <x:v>9.5569390674685228E-2</x:v>
      </x:c>
      <x:c r="AC2359" s="13">
        <x:f t="shared" si="220"/>
        <x:v>6.7383974206463151E-2</x:v>
      </x:c>
      <x:c r="AD2359" s="13">
        <x:f t="shared" si="221"/>
        <x:v>0.62814468340441099</x:v>
      </x:c>
      <x:c r="AE2359" s="50" t="n">
        <x:f>IF(OR(NOT(ISNUMBER(Q2359)),NOT(ISNUMBER(R2359))),"",IF(Q2359&lt;R2359,1,0))</x:f>
        <x:v>0</x:v>
      </x:c>
      <x:c r="AF2359" s="50" t="n">
        <x:f>IFERROR(IF(AND(A2359=A2358,C2359=C2358+1,ISNUMBER(AE2358)),AE2358,""),"")</x:f>
        <x:v>0</x:v>
      </x:c>
      <x:c r="AG2359" s="52" t="n">
        <x:f>IFERROR(IF(AND(A2359=A2358,C2359=C2358+1,ISNUMBER(U2359),ISNUMBER(U2358),U2358&lt;&gt;0),U2359/U2358-1,""),"")</x:f>
        <x:v>-0.340130495926827</x:v>
      </x:c>
      <x:c r="AH2359" s="50" t="n">
        <x:f>IF(AND(ISNUMBER(AE2359),ISNUMBER(AF2359),ISNUMBER(AG2359)),IF(AND(AE2359=1,AF2359=1,AG2359&lt;0),1,0),"")</x:f>
        <x:v>0</x:v>
      </x:c>
      <x:c r="AI2359" s="50" t="n">
        <x:f>IF(AND(A2359=A2360,C2360=C2359+1,ISNUMBER(AH2360)),C2360,"")</x:f>
        <x:v>2017</x:v>
      </x:c>
      <x:c r="AJ2359" s="50" t="n">
        <x:f>IF(AND(A2359=A2360,C2360=C2359+1,ISNUMBER(AH2360)),AH2360,"")</x:f>
        <x:v>0</x:v>
      </x:c>
    </x:row>
    <x:row r="2360" ht="15">
      <x:c r="A2360" s="9" t="s">
        <x:v>168</x:v>
      </x:c>
      <x:c r="B2360" s="10">
        <x:v>43100</x:v>
      </x:c>
      <x:c r="C2360" s="9">
        <x:v>2017</x:v>
      </x:c>
      <x:c r="D2360" s="11">
        <x:v>2448.8000000000002</x:v>
      </x:c>
      <x:c r="E2360" s="11">
        <x:v>1274</x:v>
      </x:c>
      <x:c r="F2360" s="11">
        <x:v>740.9</x:v>
      </x:c>
      <x:c r="G2360" s="11">
        <x:v>1210.5</x:v>
      </x:c>
      <x:c r="H2360" s="11">
        <x:v>386.8</x:v>
      </x:c>
      <x:c r="I2360" s="11">
        <x:v>1238.3</x:v>
      </x:c>
      <x:c r="J2360" s="11">
        <x:v>1591</x:v>
      </x:c>
      <x:c r="K2360" s="11">
        <x:v>204.7</x:v>
      </x:c>
      <x:c r="L2360" s="11">
        <x:v>674.2</x:v>
      </x:c>
      <x:c r="M2360" s="11">
        <x:v>69.5</x:v>
      </x:c>
      <x:c r="N2360" s="11">
        <x:v>317.3</x:v>
      </x:c>
      <x:c r="O2360" s="11">
        <x:v>3245.3</x:v>
      </x:c>
      <x:c r="P2360" s="11">
        <x:v>183.8</x:v>
      </x:c>
      <x:c r="Q2360" s="11">
        <x:v>331.7</x:v>
      </x:c>
      <x:c r="R2360" s="11">
        <x:v>9.1</x:v>
      </x:c>
      <x:c r="S2360" s="11">
        <x:v>229.9</x:v>
      </x:c>
      <x:c r="T2360" s="11">
        <x:v>257.39999999999998</x:v>
      </x:c>
      <x:c r="U2360" s="11">
        <x:v>1721.4820999999999</x:v>
      </x:c>
      <x:c r="V2360" s="11">
        <x:v>18</x:v>
      </x:c>
      <x:c r="W2360" s="12">
        <x:v>0</x:v>
      </x:c>
      <x:c r="X2360" s="8">
        <x:v>0</x:v>
      </x:c>
      <x:c r="Y2360" s="13">
        <x:f t="shared" si="216"/>
        <x:v>1.7195303009852883</x:v>
      </x:c>
      <x:c r="Z2360" s="13">
        <x:f t="shared" si="217"/>
        <x:v>0.49432375040836324</x:v>
      </x:c>
      <x:c r="AA2360" s="13">
        <x:f t="shared" si="218"/>
        <x:v>9.3882718065991508E-2</x:v>
      </x:c>
      <x:c r="AB2360" s="13">
        <x:f t="shared" si="219"/>
        <x:v>7.5057170859196345E-2</x:v>
      </x:c>
      <x:c r="AC2360" s="13">
        <x:f t="shared" si="220"/>
        <x:v>0.21263940520446095</x:v>
      </x:c>
      <x:c r="AD2360" s="13">
        <x:f t="shared" si="221"/>
        <x:v>0.64970597843841882</x:v>
      </x:c>
      <x:c r="AE2360" s="50" t="n">
        <x:f>IF(OR(NOT(ISNUMBER(Q2360)),NOT(ISNUMBER(R2360))),"",IF(Q2360&lt;R2360,1,0))</x:f>
        <x:v>0</x:v>
      </x:c>
      <x:c r="AF2360" s="50" t="n">
        <x:f>IFERROR(IF(AND(A2360=A2359,C2360=C2359+1,ISNUMBER(AE2359)),AE2359,""),"")</x:f>
        <x:v>0</x:v>
      </x:c>
      <x:c r="AG2360" s="52" t="n">
        <x:f>IFERROR(IF(AND(A2360=A2359,C2360=C2359+1,ISNUMBER(U2360),ISNUMBER(U2359),U2359&lt;&gt;0),U2360/U2359-1,""),"")</x:f>
        <x:v>-0.28887602164978843</x:v>
      </x:c>
      <x:c r="AH2360" s="50" t="n">
        <x:f>IF(AND(ISNUMBER(AE2360),ISNUMBER(AF2360),ISNUMBER(AG2360)),IF(AND(AE2360=1,AF2360=1,AG2360&lt;0),1,0),"")</x:f>
        <x:v>0</x:v>
      </x:c>
      <x:c r="AI2360" s="50" t="n">
        <x:f>IF(AND(A2360=A2361,C2361=C2360+1,ISNUMBER(AH2361)),C2361,"")</x:f>
        <x:v>2018</x:v>
      </x:c>
      <x:c r="AJ2360" s="50" t="n">
        <x:f>IF(AND(A2360=A2361,C2361=C2360+1,ISNUMBER(AH2361)),AH2361,"")</x:f>
        <x:v>0</x:v>
      </x:c>
    </x:row>
    <x:row r="2361" ht="15">
      <x:c r="A2361" s="9" t="s">
        <x:v>168</x:v>
      </x:c>
      <x:c r="B2361" s="10">
        <x:v>43465</x:v>
      </x:c>
      <x:c r="C2361" s="9">
        <x:v>2018</x:v>
      </x:c>
      <x:c r="D2361" s="11">
        <x:v>2891</x:v>
      </x:c>
      <x:c r="E2361" s="11">
        <x:v>1543.2</x:v>
      </x:c>
      <x:c r="F2361" s="11">
        <x:v>708.6</x:v>
      </x:c>
      <x:c r="G2361" s="11">
        <x:v>1695</x:v>
      </x:c>
      <x:c r="H2361" s="11">
        <x:v>757.1</x:v>
      </x:c>
      <x:c r="I2361" s="11">
        <x:v>1196</x:v>
      </x:c>
      <x:c r="J2361" s="11">
        <x:v>1567.6</x:v>
      </x:c>
      <x:c r="K2361" s="11">
        <x:v>360</x:v>
      </x:c>
      <x:c r="L2361" s="11">
        <x:v>873.4</x:v>
      </x:c>
      <x:c r="M2361" s="11">
        <x:v>0</x:v>
      </x:c>
      <x:c r="N2361" s="11">
        <x:v>757.1</x:v>
      </x:c>
      <x:c r="O2361" s="11">
        <x:v>3359.5</x:v>
      </x:c>
      <x:c r="P2361" s="11">
        <x:v>176.4</x:v>
      </x:c>
      <x:c r="Q2361" s="11">
        <x:v>332.2</x:v>
      </x:c>
      <x:c r="R2361" s="11">
        <x:v>23.2</x:v>
      </x:c>
      <x:c r="S2361" s="11">
        <x:v>20.100000000000001</x:v>
      </x:c>
      <x:c r="T2361" s="11">
        <x:v>326.2</x:v>
      </x:c>
      <x:c r="U2361" s="11">
        <x:v>2179.0214999999998</x:v>
      </x:c>
      <x:c r="V2361" s="11">
        <x:v>18</x:v>
      </x:c>
      <x:c r="W2361" s="12">
        <x:v>0</x:v>
      </x:c>
      <x:c r="X2361" s="8">
        <x:v>0</x:v>
      </x:c>
      <x:c r="Y2361" s="13">
        <x:f t="shared" si="216"/>
        <x:v>2.1778154106689245</x:v>
      </x:c>
      <x:c r="Z2361" s="13">
        <x:f t="shared" si="217"/>
        <x:v>0.58630231753718431</x:v>
      </x:c>
      <x:c r="AA2361" s="13">
        <x:f t="shared" si="218"/>
        <x:v>6.9526115530958148E-3</x:v>
      </x:c>
      <x:c r="AB2361" s="13">
        <x:f t="shared" si="219"/>
        <x:v>6.1016949152542375E-2</x:v>
      </x:c>
      <x:c r="AC2361" s="13">
        <x:f t="shared" si="220"/>
        <x:v>0.19244837758112093</x:v>
      </x:c>
      <x:c r="AD2361" s="13">
        <x:f t="shared" si="221"/>
        <x:v>0.54223452092701485</x:v>
      </x:c>
      <x:c r="AE2361" s="50" t="n">
        <x:f>IF(OR(NOT(ISNUMBER(Q2361)),NOT(ISNUMBER(R2361))),"",IF(Q2361&lt;R2361,1,0))</x:f>
        <x:v>0</x:v>
      </x:c>
      <x:c r="AF2361" s="50" t="n">
        <x:f>IFERROR(IF(AND(A2361=A2360,C2361=C2360+1,ISNUMBER(AE2360)),AE2360,""),"")</x:f>
        <x:v>0</x:v>
      </x:c>
      <x:c r="AG2361" s="52" t="n">
        <x:f>IFERROR(IF(AND(A2361=A2360,C2361=C2360+1,ISNUMBER(U2361),ISNUMBER(U2360),U2360&lt;&gt;0),U2361/U2360-1,""),"")</x:f>
        <x:v>0.2657822582064606</x:v>
      </x:c>
      <x:c r="AH2361" s="50" t="n">
        <x:f>IF(AND(ISNUMBER(AE2361),ISNUMBER(AF2361),ISNUMBER(AG2361)),IF(AND(AE2361=1,AF2361=1,AG2361&lt;0),1,0),"")</x:f>
        <x:v>0</x:v>
      </x:c>
      <x:c r="AI2361" s="50" t="n">
        <x:f>IF(AND(A2361=A2362,C2362=C2361+1,ISNUMBER(AH2362)),C2362,"")</x:f>
        <x:v>2019</x:v>
      </x:c>
      <x:c r="AJ2361" s="50" t="n">
        <x:f>IF(AND(A2361=A2362,C2362=C2361+1,ISNUMBER(AH2362)),AH2362,"")</x:f>
        <x:v>0</x:v>
      </x:c>
    </x:row>
    <x:row r="2362" ht="15">
      <x:c r="A2362" s="9" t="s">
        <x:v>168</x:v>
      </x:c>
      <x:c r="B2362" s="10">
        <x:v>43830</x:v>
      </x:c>
      <x:c r="C2362" s="9">
        <x:v>2019</x:v>
      </x:c>
      <x:c r="D2362" s="11">
        <x:v>3148.8</x:v>
      </x:c>
      <x:c r="E2362" s="11">
        <x:v>2031.1</x:v>
      </x:c>
      <x:c r="F2362" s="11">
        <x:v>598.5</x:v>
      </x:c>
      <x:c r="G2362" s="11">
        <x:v>1896.4</x:v>
      </x:c>
      <x:c r="H2362" s="11">
        <x:v>826.5</x:v>
      </x:c>
      <x:c r="I2362" s="11">
        <x:v>1252.4000000000001</x:v>
      </x:c>
      <x:c r="J2362" s="11">
        <x:v>1521.5</x:v>
      </x:c>
      <x:c r="K2362" s="11">
        <x:v>448</x:v>
      </x:c>
      <x:c r="L2362" s="11">
        <x:v>978.4</x:v>
      </x:c>
      <x:c r="M2362" s="11">
        <x:v>0</x:v>
      </x:c>
      <x:c r="N2362" s="11">
        <x:v>826.5</x:v>
      </x:c>
      <x:c r="O2362" s="11">
        <x:v>3701.9</x:v>
      </x:c>
      <x:c r="P2362" s="11">
        <x:v>138.4</x:v>
      </x:c>
      <x:c r="Q2362" s="11">
        <x:v>263.8</x:v>
      </x:c>
      <x:c r="R2362" s="11">
        <x:v>19.399999999999999</x:v>
      </x:c>
      <x:c r="S2362" s="11">
        <x:v>112</x:v>
      </x:c>
      <x:c r="T2362" s="11">
        <x:v>273.3</x:v>
      </x:c>
      <x:c r="U2362" s="11">
        <x:v>1631.7537</x:v>
      </x:c>
      <x:c r="V2362" s="11">
        <x:v>18</x:v>
      </x:c>
      <x:c r="W2362" s="12">
        <x:v>0</x:v>
      </x:c>
      <x:c r="X2362" s="8">
        <x:v>0</x:v>
      </x:c>
      <x:c r="Y2362" s="13">
        <x:f t="shared" si="216"/>
        <x:v>3.3936507936507936</x:v>
      </x:c>
      <x:c r="Z2362" s="13">
        <x:f t="shared" si="217"/>
        <x:v>0.60226117886178865</x:v>
      </x:c>
      <x:c r="AA2362" s="13">
        <x:f t="shared" si="218"/>
        <x:v>3.556910569105691E-2</x:v>
      </x:c>
      <x:c r="AB2362" s="13">
        <x:f t="shared" si="219"/>
        <x:v>4.3953252032520325E-2</x:v>
      </x:c>
      <x:c r="AC2362" s="13">
        <x:f t="shared" si="220"/>
        <x:v>0.1441151655768825</x:v>
      </x:c>
      <x:c r="AD2362" s="13">
        <x:f t="shared" si="221"/>
        <x:v>0.48319994918699183</x:v>
      </x:c>
      <x:c r="AE2362" s="50" t="n">
        <x:f>IF(OR(NOT(ISNUMBER(Q2362)),NOT(ISNUMBER(R2362))),"",IF(Q2362&lt;R2362,1,0))</x:f>
        <x:v>0</x:v>
      </x:c>
      <x:c r="AF2362" s="50" t="n">
        <x:f>IFERROR(IF(AND(A2362=A2361,C2362=C2361+1,ISNUMBER(AE2361)),AE2361,""),"")</x:f>
        <x:v>0</x:v>
      </x:c>
      <x:c r="AG2362" s="52" t="n">
        <x:f>IFERROR(IF(AND(A2362=A2361,C2362=C2361+1,ISNUMBER(U2362),ISNUMBER(U2361),U2361&lt;&gt;0),U2362/U2361-1,""),"")</x:f>
        <x:v>-0.2511530060625835</x:v>
      </x:c>
      <x:c r="AH2362" s="50" t="n">
        <x:f>IF(AND(ISNUMBER(AE2362),ISNUMBER(AF2362),ISNUMBER(AG2362)),IF(AND(AE2362=1,AF2362=1,AG2362&lt;0),1,0),"")</x:f>
        <x:v>0</x:v>
      </x:c>
      <x:c r="AI2362" s="50" t="n">
        <x:f>IF(AND(A2362=A2363,C2363=C2362+1,ISNUMBER(AH2363)),C2363,"")</x:f>
        <x:v>2020</x:v>
      </x:c>
      <x:c r="AJ2362" s="50" t="n">
        <x:f>IF(AND(A2362=A2363,C2363=C2362+1,ISNUMBER(AH2363)),AH2363,"")</x:f>
        <x:v>0</x:v>
      </x:c>
    </x:row>
    <x:row r="2363" ht="15">
      <x:c r="A2363" s="9" t="s">
        <x:v>168</x:v>
      </x:c>
      <x:c r="B2363" s="10">
        <x:v>44196</x:v>
      </x:c>
      <x:c r="C2363" s="9">
        <x:v>2020</x:v>
      </x:c>
      <x:c r="D2363" s="11">
        <x:v>3868.2</x:v>
      </x:c>
      <x:c r="E2363" s="11">
        <x:v>2224.6</x:v>
      </x:c>
      <x:c r="F2363" s="11">
        <x:v>848.2</x:v>
      </x:c>
      <x:c r="G2363" s="11">
        <x:v>2587.9</x:v>
      </x:c>
      <x:c r="H2363" s="11">
        <x:v>1524.1</x:v>
      </x:c>
      <x:c r="I2363" s="11">
        <x:v>1280.3</x:v>
      </x:c>
      <x:c r="J2363" s="11">
        <x:v>1564.9</x:v>
      </x:c>
      <x:c r="K2363" s="11">
        <x:v>534</x:v>
      </x:c>
      <x:c r="L2363" s="11">
        <x:v>1198.3</x:v>
      </x:c>
      <x:c r="M2363" s="11">
        <x:v>147.9</x:v>
      </x:c>
      <x:c r="N2363" s="11">
        <x:v>1376.2</x:v>
      </x:c>
      <x:c r="O2363" s="11">
        <x:v>3957.4</x:v>
      </x:c>
      <x:c r="P2363" s="11">
        <x:v>137</x:v>
      </x:c>
      <x:c r="Q2363" s="11">
        <x:v>535.79999999999995</x:v>
      </x:c>
      <x:c r="R2363" s="11">
        <x:v>18.399999999999999</x:v>
      </x:c>
      <x:c r="S2363" s="11">
        <x:v>93.8</x:v>
      </x:c>
      <x:c r="T2363" s="11">
        <x:v>376.7</x:v>
      </x:c>
      <x:c r="U2363" s="11">
        <x:v>1176.8294000000001</x:v>
      </x:c>
      <x:c r="V2363" s="11">
        <x:v>18</x:v>
      </x:c>
      <x:c r="W2363" s="12">
        <x:v>0</x:v>
      </x:c>
      <x:c r="X2363" s="8">
        <x:v>0</x:v>
      </x:c>
      <x:c r="Y2363" s="13">
        <x:f t="shared" si="216"/>
        <x:v>2.6227304880924307</x:v>
      </x:c>
      <x:c r="Z2363" s="13">
        <x:f t="shared" si="217"/>
        <x:v>0.66901918204849808</x:v>
      </x:c>
      <x:c r="AA2363" s="13">
        <x:f t="shared" si="218"/>
        <x:v>2.4249004705030764E-2</x:v>
      </x:c>
      <x:c r="AB2363" s="13">
        <x:f t="shared" si="219"/>
        <x:v>3.5416989814383952E-2</x:v>
      </x:c>
      <x:c r="AC2363" s="13">
        <x:f t="shared" si="220"/>
        <x:v>0.14556203871865217</x:v>
      </x:c>
      <x:c r="AD2363" s="13">
        <x:f t="shared" si="221"/>
        <x:v>0.40455509022284269</x:v>
      </x:c>
      <x:c r="AE2363" s="50" t="n">
        <x:f>IF(OR(NOT(ISNUMBER(Q2363)),NOT(ISNUMBER(R2363))),"",IF(Q2363&lt;R2363,1,0))</x:f>
        <x:v>0</x:v>
      </x:c>
      <x:c r="AF2363" s="50" t="n">
        <x:f>IFERROR(IF(AND(A2363=A2362,C2363=C2362+1,ISNUMBER(AE2362)),AE2362,""),"")</x:f>
        <x:v>0</x:v>
      </x:c>
      <x:c r="AG2363" s="52" t="n">
        <x:f>IFERROR(IF(AND(A2363=A2362,C2363=C2362+1,ISNUMBER(U2363),ISNUMBER(U2362),U2362&lt;&gt;0),U2363/U2362-1,""),"")</x:f>
        <x:v>-0.278794710255598</x:v>
      </x:c>
      <x:c r="AH2363" s="50" t="n">
        <x:f>IF(AND(ISNUMBER(AE2363),ISNUMBER(AF2363),ISNUMBER(AG2363)),IF(AND(AE2363=1,AF2363=1,AG2363&lt;0),1,0),"")</x:f>
        <x:v>0</x:v>
      </x:c>
      <x:c r="AI2363" s="50" t="n">
        <x:f>IF(AND(A2363=A2364,C2364=C2363+1,ISNUMBER(AH2364)),C2364,"")</x:f>
        <x:v>2021</x:v>
      </x:c>
      <x:c r="AJ2363" s="50" t="n">
        <x:f>IF(AND(A2363=A2364,C2364=C2363+1,ISNUMBER(AH2364)),AH2364,"")</x:f>
        <x:v>0</x:v>
      </x:c>
    </x:row>
    <x:row r="2364" ht="15">
      <x:c r="A2364" s="9" t="s">
        <x:v>168</x:v>
      </x:c>
      <x:c r="B2364" s="10">
        <x:v>44561</x:v>
      </x:c>
      <x:c r="C2364" s="9">
        <x:v>2021</x:v>
      </x:c>
      <x:c r="D2364" s="11">
        <x:v>3785.1</x:v>
      </x:c>
      <x:c r="E2364" s="11">
        <x:v>2155.5</x:v>
      </x:c>
      <x:c r="F2364" s="11">
        <x:v>943.9</x:v>
      </x:c>
      <x:c r="G2364" s="11">
        <x:v>2574.1</x:v>
      </x:c>
      <x:c r="H2364" s="11">
        <x:v>1428.6</x:v>
      </x:c>
      <x:c r="I2364" s="11">
        <x:v>1211</x:v>
      </x:c>
      <x:c r="J2364" s="11">
        <x:v>1554.5</x:v>
      </x:c>
      <x:c r="K2364" s="11">
        <x:v>457</x:v>
      </x:c>
      <x:c r="L2364" s="11">
        <x:v>1096.5999999999999</x:v>
      </x:c>
      <x:c r="M2364" s="11">
        <x:v>188.5</x:v>
      </x:c>
      <x:c r="N2364" s="11">
        <x:v>1240.0999999999999</x:v>
      </x:c>
      <x:c r="O2364" s="11">
        <x:v>3625.3</x:v>
      </x:c>
      <x:c r="P2364" s="11">
        <x:v>-60.3</x:v>
      </x:c>
      <x:c r="Q2364" s="11">
        <x:v>247.2</x:v>
      </x:c>
      <x:c r="R2364" s="11">
        <x:v>19.8</x:v>
      </x:c>
      <x:c r="S2364" s="11">
        <x:v>-83</x:v>
      </x:c>
      <x:c r="T2364" s="11">
        <x:v>519</x:v>
      </x:c>
      <x:c r="U2364" s="11">
        <x:v>2677.2089999999998</x:v>
      </x:c>
      <x:c r="V2364" s="11">
        <x:v>18</x:v>
      </x:c>
      <x:c r="W2364" s="12">
        <x:v>0</x:v>
      </x:c>
      <x:c r="X2364" s="8">
        <x:v>0</x:v>
      </x:c>
      <x:c r="Y2364" s="13">
        <x:f t="shared" si="216"/>
        <x:v>2.2836105519652508</x:v>
      </x:c>
      <x:c r="Z2364" s="13">
        <x:f t="shared" si="217"/>
        <x:v>0.68006129296451878</x:v>
      </x:c>
      <x:c r="AA2364" s="13">
        <x:f t="shared" si="218"/>
        <x:v>-2.1928086444215476E-2</x:v>
      </x:c>
      <x:c r="AB2364" s="13">
        <x:f t="shared" si="219"/>
        <x:v>-1.5930886898628833E-2</x:v>
      </x:c>
      <x:c r="AC2364" s="13">
        <x:f t="shared" si="220"/>
        <x:v>0.20162386853657591</x:v>
      </x:c>
      <x:c r="AD2364" s="13">
        <x:f t="shared" si="221"/>
        <x:v>0.41068928165702362</x:v>
      </x:c>
      <x:c r="AE2364" s="50" t="n">
        <x:f>IF(OR(NOT(ISNUMBER(Q2364)),NOT(ISNUMBER(R2364))),"",IF(Q2364&lt;R2364,1,0))</x:f>
        <x:v>0</x:v>
      </x:c>
      <x:c r="AF2364" s="50" t="n">
        <x:f>IFERROR(IF(AND(A2364=A2363,C2364=C2363+1,ISNUMBER(AE2363)),AE2363,""),"")</x:f>
        <x:v>0</x:v>
      </x:c>
      <x:c r="AG2364" s="52" t="n">
        <x:f>IFERROR(IF(AND(A2364=A2363,C2364=C2363+1,ISNUMBER(U2364),ISNUMBER(U2363),U2363&lt;&gt;0),U2364/U2363-1,""),"")</x:f>
        <x:v>1.2749338179348677</x:v>
      </x:c>
      <x:c r="AH2364" s="50" t="n">
        <x:f>IF(AND(ISNUMBER(AE2364),ISNUMBER(AF2364),ISNUMBER(AG2364)),IF(AND(AE2364=1,AF2364=1,AG2364&lt;0),1,0),"")</x:f>
        <x:v>0</x:v>
      </x:c>
      <x:c r="AI2364" s="50" t="n">
        <x:f>IF(AND(A2364=A2365,C2365=C2364+1,ISNUMBER(AH2365)),C2365,"")</x:f>
        <x:v>2022</x:v>
      </x:c>
      <x:c r="AJ2364" s="50" t="n">
        <x:f>IF(AND(A2364=A2365,C2365=C2364+1,ISNUMBER(AH2365)),AH2365,"")</x:f>
        <x:v>0</x:v>
      </x:c>
    </x:row>
    <x:row r="2365" ht="15">
      <x:c r="A2365" s="9" t="s">
        <x:v>168</x:v>
      </x:c>
      <x:c r="B2365" s="10">
        <x:v>44926</x:v>
      </x:c>
      <x:c r="C2365" s="9">
        <x:v>2022</x:v>
      </x:c>
      <x:c r="D2365" s="11">
        <x:v>4142.7</x:v>
      </x:c>
      <x:c r="E2365" s="11">
        <x:v>2572.3000000000002</x:v>
      </x:c>
      <x:c r="F2365" s="11">
        <x:v>1004.9</x:v>
      </x:c>
      <x:c r="G2365" s="11">
        <x:v>2834.1</x:v>
      </x:c>
      <x:c r="H2365" s="11">
        <x:v>1448.5</x:v>
      </x:c>
      <x:c r="I2365" s="11">
        <x:v>1308.5999999999999</x:v>
      </x:c>
      <x:c r="J2365" s="11">
        <x:v>1778.1</x:v>
      </x:c>
      <x:c r="K2365" s="11">
        <x:v>336.8</x:v>
      </x:c>
      <x:c r="L2365" s="11">
        <x:v>1277.5999999999999</x:v>
      </x:c>
      <x:c r="M2365" s="11">
        <x:v>117</x:v>
      </x:c>
      <x:c r="N2365" s="11">
        <x:v>1331.5</x:v>
      </x:c>
      <x:c r="O2365" s="11">
        <x:v>4805.3</x:v>
      </x:c>
      <x:c r="P2365" s="11">
        <x:v>330.4</x:v>
      </x:c>
      <x:c r="Q2365" s="11">
        <x:v>590.4</x:v>
      </x:c>
      <x:c r="R2365" s="11">
        <x:v>20.6</x:v>
      </x:c>
      <x:c r="S2365" s="11">
        <x:v>249.8</x:v>
      </x:c>
      <x:c r="T2365" s="11">
        <x:v>507.9</x:v>
      </x:c>
      <x:c r="U2365" s="11">
        <x:v>3376.5990999999999</x:v>
      </x:c>
      <x:c r="V2365" s="11">
        <x:v>18</x:v>
      </x:c>
      <x:c r="W2365" s="12">
        <x:v>0</x:v>
      </x:c>
      <x:c r="X2365" s="8">
        <x:v>0</x:v>
      </x:c>
      <x:c r="Y2365" s="13">
        <x:f t="shared" si="216"/>
        <x:v>2.5597571897701266</x:v>
      </x:c>
      <x:c r="Z2365" s="13">
        <x:f t="shared" si="217"/>
        <x:v>0.68411905279165763</x:v>
      </x:c>
      <x:c r="AA2365" s="13">
        <x:f t="shared" si="218"/>
        <x:v>6.029883892147634E-2</x:v>
      </x:c>
      <x:c r="AB2365" s="13">
        <x:f t="shared" si="219"/>
        <x:v>7.9754749318077578E-2</x:v>
      </x:c>
      <x:c r="AC2365" s="13">
        <x:f t="shared" si="220"/>
        <x:v>0.17921033132211284</x:v>
      </x:c>
      <x:c r="AD2365" s="13">
        <x:f t="shared" si="221"/>
        <x:v>0.42921283221087697</x:v>
      </x:c>
      <x:c r="AE2365" s="50" t="n">
        <x:f>IF(OR(NOT(ISNUMBER(Q2365)),NOT(ISNUMBER(R2365))),"",IF(Q2365&lt;R2365,1,0))</x:f>
        <x:v>0</x:v>
      </x:c>
      <x:c r="AF2365" s="50" t="n">
        <x:f>IFERROR(IF(AND(A2365=A2364,C2365=C2364+1,ISNUMBER(AE2364)),AE2364,""),"")</x:f>
        <x:v>0</x:v>
      </x:c>
      <x:c r="AG2365" s="52" t="n">
        <x:f>IFERROR(IF(AND(A2365=A2364,C2365=C2364+1,ISNUMBER(U2365),ISNUMBER(U2364),U2364&lt;&gt;0),U2365/U2364-1,""),"")</x:f>
        <x:v>0.2612385136909372</x:v>
      </x:c>
      <x:c r="AH2365" s="50" t="n">
        <x:f>IF(AND(ISNUMBER(AE2365),ISNUMBER(AF2365),ISNUMBER(AG2365)),IF(AND(AE2365=1,AF2365=1,AG2365&lt;0),1,0),"")</x:f>
        <x:v>0</x:v>
      </x:c>
      <x:c r="AI2365" s="50" t="n">
        <x:f>IF(AND(A2365=A2366,C2366=C2365+1,ISNUMBER(AH2366)),C2366,"")</x:f>
        <x:v>2023</x:v>
      </x:c>
      <x:c r="AJ2365" s="50" t="n">
        <x:f>IF(AND(A2365=A2366,C2366=C2365+1,ISNUMBER(AH2366)),AH2366,"")</x:f>
        <x:v>0</x:v>
      </x:c>
    </x:row>
    <x:row r="2366" ht="15">
      <x:c r="A2366" s="9" t="s">
        <x:v>168</x:v>
      </x:c>
      <x:c r="B2366" s="10">
        <x:v>45291</x:v>
      </x:c>
      <x:c r="C2366" s="9">
        <x:v>2023</x:v>
      </x:c>
      <x:c r="D2366" s="11">
        <x:v>4302.7</x:v>
      </x:c>
      <x:c r="E2366" s="11">
        <x:v>2597.1999999999998</x:v>
      </x:c>
      <x:c r="F2366" s="11">
        <x:v>1016.9</x:v>
      </x:c>
      <x:c r="G2366" s="11">
        <x:v>2634.5</x:v>
      </x:c>
      <x:c r="H2366" s="11">
        <x:v>1429.6</x:v>
      </x:c>
      <x:c r="I2366" s="11">
        <x:v>1668.2</x:v>
      </x:c>
      <x:c r="J2366" s="11">
        <x:v>2285.5</x:v>
      </x:c>
      <x:c r="K2366" s="11">
        <x:v>332.9</x:v>
      </x:c>
      <x:c r="L2366" s="11">
        <x:v>1464.9</x:v>
      </x:c>
      <x:c r="M2366" s="11">
        <x:v>119.6</x:v>
      </x:c>
      <x:c r="N2366" s="11">
        <x:v>1310</x:v>
      </x:c>
      <x:c r="O2366" s="11">
        <x:v>5586</x:v>
      </x:c>
      <x:c r="P2366" s="11">
        <x:v>535.29999999999995</x:v>
      </x:c>
      <x:c r="Q2366" s="11">
        <x:v>804.5</x:v>
      </x:c>
      <x:c r="R2366" s="11">
        <x:v>50.8</x:v>
      </x:c>
      <x:c r="S2366" s="11">
        <x:v>491.6</x:v>
      </x:c>
      <x:c r="T2366" s="11">
        <x:v>541.70000000000005</x:v>
      </x:c>
      <x:c r="U2366" s="11">
        <x:v>3534.4186</x:v>
      </x:c>
      <x:c r="V2366" s="11">
        <x:v>18</x:v>
      </x:c>
      <x:c r="W2366" s="12">
        <x:v>0</x:v>
      </x:c>
      <x:c r="X2366" s="8">
        <x:v>0</x:v>
      </x:c>
      <x:c r="Y2366" s="13">
        <x:f t="shared" si="216"/>
        <x:v>2.5540367784442912</x:v>
      </x:c>
      <x:c r="Z2366" s="13">
        <x:f t="shared" si="217"/>
        <x:v>0.61228995746856629</x:v>
      </x:c>
      <x:c r="AA2366" s="13">
        <x:f t="shared" si="218"/>
        <x:v>0.11425384061170894</x:v>
      </x:c>
      <x:c r="AB2366" s="13">
        <x:f t="shared" si="219"/>
        <x:v>0.12441025402654148</x:v>
      </x:c>
      <x:c r="AC2366" s="13">
        <x:f t="shared" si="220"/>
        <x:v>0.20561776428164738</x:v>
      </x:c>
      <x:c r="AD2366" s="13">
        <x:f t="shared" si="221"/>
        <x:v>0.53117809747367939</x:v>
      </x:c>
      <x:c r="AE2366" s="50" t="n">
        <x:f>IF(OR(NOT(ISNUMBER(Q2366)),NOT(ISNUMBER(R2366))),"",IF(Q2366&lt;R2366,1,0))</x:f>
        <x:v>0</x:v>
      </x:c>
      <x:c r="AF2366" s="50" t="n">
        <x:f>IFERROR(IF(AND(A2366=A2365,C2366=C2365+1,ISNUMBER(AE2365)),AE2365,""),"")</x:f>
        <x:v>0</x:v>
      </x:c>
      <x:c r="AG2366" s="52" t="n">
        <x:f>IFERROR(IF(AND(A2366=A2365,C2366=C2365+1,ISNUMBER(U2366),ISNUMBER(U2365),U2365&lt;&gt;0),U2366/U2365-1,""),"")</x:f>
        <x:v>0.04673918795986176</x:v>
      </x:c>
      <x:c r="AH2366" s="50" t="n">
        <x:f>IF(AND(ISNUMBER(AE2366),ISNUMBER(AF2366),ISNUMBER(AG2366)),IF(AND(AE2366=1,AF2366=1,AG2366&lt;0),1,0),"")</x:f>
        <x:v>0</x:v>
      </x:c>
      <x:c r="AI2366" s="50" t="n">
        <x:f>IF(AND(A2366=A2367,C2367=C2366+1,ISNUMBER(AH2367)),C2367,"")</x:f>
        <x:v>2024</x:v>
      </x:c>
      <x:c r="AJ2366" s="50" t="n">
        <x:f>IF(AND(A2366=A2367,C2367=C2366+1,ISNUMBER(AH2367)),AH2367,"")</x:f>
        <x:v>0</x:v>
      </x:c>
    </x:row>
    <x:row r="2367" ht="15">
      <x:c r="A2367" s="9" t="s">
        <x:v>168</x:v>
      </x:c>
      <x:c r="B2367" s="10">
        <x:v>45657</x:v>
      </x:c>
      <x:c r="C2367" s="9">
        <x:v>2024</x:v>
      </x:c>
      <x:c r="D2367" s="11">
        <x:v>4454.8999999999996</x:v>
      </x:c>
      <x:c r="E2367" s="11">
        <x:v>2476</x:v>
      </x:c>
      <x:c r="F2367" s="11">
        <x:v>964.8</x:v>
      </x:c>
      <x:c r="G2367" s="11">
        <x:v>2581.9</x:v>
      </x:c>
      <x:c r="H2367" s="11">
        <x:v>1452.5</x:v>
      </x:c>
      <x:c r="I2367" s="11">
        <x:v>1873</x:v>
      </x:c>
      <x:c r="J2367" s="11">
        <x:v>2623</x:v>
      </x:c>
      <x:c r="K2367" s="11">
        <x:v>358.6</x:v>
      </x:c>
      <x:c r="L2367" s="11">
        <x:v>1355.3</x:v>
      </x:c>
      <x:c r="M2367" s="11">
        <x:v>112.5</x:v>
      </x:c>
      <x:c r="N2367" s="11">
        <x:v>1340</x:v>
      </x:c>
      <x:c r="O2367" s="11">
        <x:v>5317</x:v>
      </x:c>
      <x:c r="P2367" s="11">
        <x:v>514.6</x:v>
      </x:c>
      <x:c r="Q2367" s="11">
        <x:v>799.2</x:v>
      </x:c>
      <x:c r="R2367" s="11">
        <x:v>67.2</x:v>
      </x:c>
      <x:c r="S2367" s="11">
        <x:v>380.8</x:v>
      </x:c>
      <x:c r="T2367" s="11">
        <x:v>682.2</x:v>
      </x:c>
      <x:c r="U2367" s="11">
        <x:v>3490.4974000000002</x:v>
      </x:c>
      <x:c r="V2367" s="11">
        <x:v>18</x:v>
      </x:c>
      <x:c r="W2367" s="12">
        <x:v>0</x:v>
      </x:c>
      <x:c r="X2367" s="8">
        <x:v>0</x:v>
      </x:c>
      <x:c r="Y2367" s="13">
        <x:f t="shared" si="216"/>
        <x:v>2.5663349917081262</x:v>
      </x:c>
      <x:c r="Z2367" s="13">
        <x:f t="shared" si="217"/>
        <x:v>0.57956407551235722</x:v>
      </x:c>
      <x:c r="AA2367" s="13">
        <x:f t="shared" si="218"/>
        <x:v>8.5478910862196694E-2</x:v>
      </x:c>
      <x:c r="AB2367" s="13">
        <x:f t="shared" si="219"/>
        <x:v>0.11551325506745383</x:v>
      </x:c>
      <x:c r="AC2367" s="13">
        <x:f t="shared" si="220"/>
        <x:v>0.26422402106975484</x:v>
      </x:c>
      <x:c r="AD2367" s="13">
        <x:f t="shared" si="221"/>
        <x:v>0.58878987182652809</x:v>
      </x:c>
      <x:c r="AE2367" s="50" t="n">
        <x:f>IF(OR(NOT(ISNUMBER(Q2367)),NOT(ISNUMBER(R2367))),"",IF(Q2367&lt;R2367,1,0))</x:f>
        <x:v>0</x:v>
      </x:c>
      <x:c r="AF2367" s="50" t="n">
        <x:f>IFERROR(IF(AND(A2367=A2366,C2367=C2366+1,ISNUMBER(AE2366)),AE2366,""),"")</x:f>
        <x:v>0</x:v>
      </x:c>
      <x:c r="AG2367" s="52" t="n">
        <x:f>IFERROR(IF(AND(A2367=A2366,C2367=C2366+1,ISNUMBER(U2367),ISNUMBER(U2366),U2366&lt;&gt;0),U2367/U2366-1,""),"")</x:f>
        <x:v>-0.012426711425749026</x:v>
      </x:c>
      <x:c r="AH2367" s="50" t="n">
        <x:f>IF(AND(ISNUMBER(AE2367),ISNUMBER(AF2367),ISNUMBER(AG2367)),IF(AND(AE2367=1,AF2367=1,AG2367&lt;0),1,0),"")</x:f>
        <x:v>0</x:v>
      </x:c>
      <x:c r="AI2367" s="50" t="str">
        <x:f>IF(AND(A2367=A2368,C2368=C2367+1,ISNUMBER(AH2368)),C2368,"")</x:f>
      </x:c>
      <x:c r="AJ2367" s="50" t="str">
        <x:f>IF(AND(A2367=A2368,C2368=C2367+1,ISNUMBER(AH2368)),AH2368,"")</x:f>
      </x:c>
    </x:row>
    <x:row r="2368" ht="15">
      <x:c r="A2368" s="9" t="s">
        <x:v>169</x:v>
      </x:c>
      <x:c r="B2368" s="10">
        <x:v>39447</x:v>
      </x:c>
      <x:c r="C2368" s="9">
        <x:v>2007</x:v>
      </x:c>
      <x:c r="D2368" s="11">
        <x:v>409.67700000000002</x:v>
      </x:c>
      <x:c r="E2368" s="11">
        <x:v>75.114999999999995</x:v>
      </x:c>
      <x:c r="F2368" s="11">
        <x:v>28.439</x:v>
      </x:c>
      <x:c r="G2368" s="11">
        <x:v>82.682000000000002</x:v>
      </x:c>
      <x:c r="H2368" s="11">
        <x:v>0</x:v>
      </x:c>
      <x:c r="I2368" s="11">
        <x:v>326.995</x:v>
      </x:c>
      <x:c r="J2368" s="11">
        <x:v>13.285</x:v>
      </x:c>
      <x:c r="K2368" s="11">
        <x:v>54.015000000000001</x:v>
      </x:c>
      <x:c r="L2368" s="11" t="s">
        <x:v>40</x:v>
      </x:c>
      <x:c r="M2368" s="11">
        <x:v>0</x:v>
      </x:c>
      <x:c r="N2368" s="11">
        <x:v>0</x:v>
      </x:c>
      <x:c r="O2368" s="11">
        <x:v>88.313999999999993</x:v>
      </x:c>
      <x:c r="P2368" s="11">
        <x:v>11.108000000000001</x:v>
      </x:c>
      <x:c r="Q2368" s="11">
        <x:v>25.341000000000001</x:v>
      </x:c>
      <x:c r="R2368" s="11">
        <x:v>4.8940000000000001</x:v>
      </x:c>
      <x:c r="S2368" s="11">
        <x:v>9.4719999999999995</x:v>
      </x:c>
      <x:c r="T2368" s="11">
        <x:v>19.951000000000001</x:v>
      </x:c>
      <x:c r="U2368" s="11">
        <x:v>695.52850000000001</x:v>
      </x:c>
      <x:c r="V2368" s="11">
        <x:v>17</x:v>
      </x:c>
      <x:c r="W2368" s="12">
        <x:v>1</x:v>
      </x:c>
      <x:c r="X2368" s="8">
        <x:v>0</x:v>
      </x:c>
      <x:c r="Y2368" s="13">
        <x:f t="shared" si="216"/>
        <x:v>2.6412672738141283</x:v>
      </x:c>
      <x:c r="Z2368" s="13">
        <x:f t="shared" si="217"/>
        <x:v>0.2018224113142793</x:v>
      </x:c>
      <x:c r="AA2368" s="13">
        <x:f t="shared" si="218"/>
        <x:v>2.3120653588070601E-2</x:v>
      </x:c>
      <x:c r="AB2368" s="13">
        <x:f t="shared" si="219"/>
        <x:v>2.7114043502564217E-2</x:v>
      </x:c>
      <x:c r="AC2368" s="13">
        <x:f t="shared" si="220"/>
        <x:v>0.24129798505115987</x:v>
      </x:c>
      <x:c r="AD2368" s="13">
        <x:f t="shared" si="221"/>
        <x:v>3.2427985949906875E-2</x:v>
      </x:c>
      <x:c r="AE2368" s="50" t="n">
        <x:f>IF(OR(NOT(ISNUMBER(Q2368)),NOT(ISNUMBER(R2368))),"",IF(Q2368&lt;R2368,1,0))</x:f>
        <x:v>0</x:v>
      </x:c>
      <x:c r="AF2368" s="50" t="str">
        <x:f>IFERROR(IF(AND(A2368=A2367,C2368=C2367+1,ISNUMBER(AE2367)),AE2367,""),"")</x:f>
      </x:c>
      <x:c r="AG2368" s="52" t="str">
        <x:f>IFERROR(IF(AND(A2368=A2367,C2368=C2367+1,ISNUMBER(U2368),ISNUMBER(U2367),U2367&lt;&gt;0),U2368/U2367-1,""),"")</x:f>
      </x:c>
      <x:c r="AH2368" s="50" t="str">
        <x:f>IF(AND(ISNUMBER(AE2368),ISNUMBER(AF2368),ISNUMBER(AG2368)),IF(AND(AE2368=1,AF2368=1,AG2368&lt;0),1,0),"")</x:f>
      </x:c>
      <x:c r="AI2368" s="50" t="n">
        <x:f>IF(AND(A2368=A2369,C2369=C2368+1,ISNUMBER(AH2369)),C2369,"")</x:f>
        <x:v>2008</x:v>
      </x:c>
      <x:c r="AJ2368" s="50" t="n">
        <x:f>IF(AND(A2368=A2369,C2369=C2368+1,ISNUMBER(AH2369)),AH2369,"")</x:f>
        <x:v>0</x:v>
      </x:c>
    </x:row>
    <x:row r="2369" ht="15">
      <x:c r="A2369" s="9" t="s">
        <x:v>169</x:v>
      </x:c>
      <x:c r="B2369" s="10">
        <x:v>39813</x:v>
      </x:c>
      <x:c r="C2369" s="9">
        <x:v>2008</x:v>
      </x:c>
      <x:c r="D2369" s="11">
        <x:v>329.209</x:v>
      </x:c>
      <x:c r="E2369" s="11">
        <x:v>91.597999999999999</x:v>
      </x:c>
      <x:c r="F2369" s="11">
        <x:v>24.103999999999999</x:v>
      </x:c>
      <x:c r="G2369" s="11">
        <x:v>71.363</x:v>
      </x:c>
      <x:c r="H2369" s="11">
        <x:v>0</x:v>
      </x:c>
      <x:c r="I2369" s="11">
        <x:v>257.846</x:v>
      </x:c>
      <x:c r="J2369" s="11">
        <x:v>-20.042000000000002</x:v>
      </x:c>
      <x:c r="K2369" s="11">
        <x:v>73.465000000000003</x:v>
      </x:c>
      <x:c r="L2369" s="11">
        <x:v>0</x:v>
      </x:c>
      <x:c r="M2369" s="11">
        <x:v>0</x:v>
      </x:c>
      <x:c r="N2369" s="11">
        <x:v>0</x:v>
      </x:c>
      <x:c r="O2369" s="11">
        <x:v>178.8</x:v>
      </x:c>
      <x:c r="P2369" s="11">
        <x:v>15.484</x:v>
      </x:c>
      <x:c r="Q2369" s="11">
        <x:v>44.226999999999997</x:v>
      </x:c>
      <x:c r="R2369" s="11">
        <x:v>0</x:v>
      </x:c>
      <x:c r="S2369" s="11">
        <x:v>-58.987000000000002</x:v>
      </x:c>
      <x:c r="T2369" s="11">
        <x:v>38.235999999999997</x:v>
      </x:c>
      <x:c r="U2369" s="11">
        <x:v>268.83589999999998</x:v>
      </x:c>
      <x:c r="V2369" s="11">
        <x:v>18</x:v>
      </x:c>
      <x:c r="W2369" s="12">
        <x:v>0</x:v>
      </x:c>
      <x:c r="X2369" s="8">
        <x:v>0</x:v>
      </x:c>
      <x:c r="Y2369" s="13">
        <x:f t="shared" si="216"/>
        <x:v>3.8001161632923997</x:v>
      </x:c>
      <x:c r="Z2369" s="13">
        <x:f t="shared" si="217"/>
        <x:v>0.21677110893080079</x:v>
      </x:c>
      <x:c r="AA2369" s="13">
        <x:f t="shared" si="218"/>
        <x:v>-0.17917796901056776</x:v>
      </x:c>
      <x:c r="AB2369" s="13">
        <x:f t="shared" si="219"/>
        <x:v>4.703395107667166E-2</x:v>
      </x:c>
      <x:c r="AC2369" s="13">
        <x:f t="shared" si="220"/>
        <x:v>0.53579586060003082</x:v>
      </x:c>
      <x:c r="AD2369" s="13">
        <x:f t="shared" si="221"/>
        <x:v>-6.0879259072504098E-2</x:v>
      </x:c>
      <x:c r="AE2369" s="50" t="n">
        <x:f>IF(OR(NOT(ISNUMBER(Q2369)),NOT(ISNUMBER(R2369))),"",IF(Q2369&lt;R2369,1,0))</x:f>
        <x:v>0</x:v>
      </x:c>
      <x:c r="AF2369" s="50" t="n">
        <x:f>IFERROR(IF(AND(A2369=A2368,C2369=C2368+1,ISNUMBER(AE2368)),AE2368,""),"")</x:f>
        <x:v>0</x:v>
      </x:c>
      <x:c r="AG2369" s="52" t="n">
        <x:f>IFERROR(IF(AND(A2369=A2368,C2369=C2368+1,ISNUMBER(U2369),ISNUMBER(U2368),U2368&lt;&gt;0),U2369/U2368-1,""),"")</x:f>
        <x:v>-0.6134796776839483</x:v>
      </x:c>
      <x:c r="AH2369" s="50" t="n">
        <x:f>IF(AND(ISNUMBER(AE2369),ISNUMBER(AF2369),ISNUMBER(AG2369)),IF(AND(AE2369=1,AF2369=1,AG2369&lt;0),1,0),"")</x:f>
        <x:v>0</x:v>
      </x:c>
      <x:c r="AI2369" s="50" t="n">
        <x:f>IF(AND(A2369=A2370,C2370=C2369+1,ISNUMBER(AH2370)),C2370,"")</x:f>
        <x:v>2009</x:v>
      </x:c>
      <x:c r="AJ2369" s="50" t="n">
        <x:f>IF(AND(A2369=A2370,C2370=C2369+1,ISNUMBER(AH2370)),AH2370,"")</x:f>
        <x:v>0</x:v>
      </x:c>
    </x:row>
    <x:row r="2370" ht="15">
      <x:c r="A2370" s="9" t="s">
        <x:v>169</x:v>
      </x:c>
      <x:c r="B2370" s="10">
        <x:v>40178</x:v>
      </x:c>
      <x:c r="C2370" s="9">
        <x:v>2009</x:v>
      </x:c>
      <x:c r="D2370" s="11">
        <x:v>280.56099999999998</x:v>
      </x:c>
      <x:c r="E2370" s="11">
        <x:v>69.972999999999999</x:v>
      </x:c>
      <x:c r="F2370" s="11">
        <x:v>20.882000000000001</x:v>
      </x:c>
      <x:c r="G2370" s="11">
        <x:v>59.893000000000001</x:v>
      </x:c>
      <x:c r="H2370" s="11">
        <x:v>0</x:v>
      </x:c>
      <x:c r="I2370" s="11">
        <x:v>220.66800000000001</x:v>
      </x:c>
      <x:c r="J2370" s="11">
        <x:v>-45.92</x:v>
      </x:c>
      <x:c r="K2370" s="11">
        <x:v>53.805</x:v>
      </x:c>
      <x:c r="L2370" s="11">
        <x:v>0</x:v>
      </x:c>
      <x:c r="M2370" s="11">
        <x:v>0</x:v>
      </x:c>
      <x:c r="N2370" s="11">
        <x:v>0</x:v>
      </x:c>
      <x:c r="O2370" s="11">
        <x:v>136.874</x:v>
      </x:c>
      <x:c r="P2370" s="11">
        <x:v>2.306</x:v>
      </x:c>
      <x:c r="Q2370" s="11">
        <x:v>31.942</x:v>
      </x:c>
      <x:c r="R2370" s="11">
        <x:v>0</x:v>
      </x:c>
      <x:c r="S2370" s="11">
        <x:v>2.0680000000000001</x:v>
      </x:c>
      <x:c r="T2370" s="11">
        <x:v>25.891999999999999</x:v>
      </x:c>
      <x:c r="U2370" s="11">
        <x:v>375.57420000000002</x:v>
      </x:c>
      <x:c r="V2370" s="11">
        <x:v>18</x:v>
      </x:c>
      <x:c r="W2370" s="12">
        <x:v>0</x:v>
      </x:c>
      <x:c r="X2370" s="8">
        <x:v>0</x:v>
      </x:c>
      <x:c r="Y2370" s="13">
        <x:f t="shared" si="216"/>
        <x:v>3.3508763528397658</x:v>
      </x:c>
      <x:c r="Z2370" s="13">
        <x:f t="shared" si="217"/>
        <x:v>0.213475857300195</x:v>
      </x:c>
      <x:c r="AA2370" s="13">
        <x:f t="shared" si="218"/>
        <x:v>7.3709460687693589E-3</x:v>
      </x:c>
      <x:c r="AB2370" s="13">
        <x:f t="shared" si="219"/>
        <x:v>8.2192464383859486E-3</x:v>
      </x:c>
      <x:c r="AC2370" s="13">
        <x:f t="shared" si="220"/>
        <x:v>0.43230427595879317</x:v>
      </x:c>
      <x:c r="AD2370" s="13">
        <x:f t="shared" si="221"/>
        <x:v>-0.16367207131425968</x:v>
      </x:c>
      <x:c r="AE2370" s="50" t="n">
        <x:f>IF(OR(NOT(ISNUMBER(Q2370)),NOT(ISNUMBER(R2370))),"",IF(Q2370&lt;R2370,1,0))</x:f>
        <x:v>0</x:v>
      </x:c>
      <x:c r="AF2370" s="50" t="n">
        <x:f>IFERROR(IF(AND(A2370=A2369,C2370=C2369+1,ISNUMBER(AE2369)),AE2369,""),"")</x:f>
        <x:v>0</x:v>
      </x:c>
      <x:c r="AG2370" s="52" t="n">
        <x:f>IFERROR(IF(AND(A2370=A2369,C2370=C2369+1,ISNUMBER(U2370),ISNUMBER(U2369),U2369&lt;&gt;0),U2370/U2369-1,""),"")</x:f>
        <x:v>0.3970388627411743</x:v>
      </x:c>
      <x:c r="AH2370" s="50" t="n">
        <x:f>IF(AND(ISNUMBER(AE2370),ISNUMBER(AF2370),ISNUMBER(AG2370)),IF(AND(AE2370=1,AF2370=1,AG2370&lt;0),1,0),"")</x:f>
        <x:v>0</x:v>
      </x:c>
      <x:c r="AI2370" s="50" t="n">
        <x:f>IF(AND(A2370=A2371,C2371=C2370+1,ISNUMBER(AH2371)),C2371,"")</x:f>
        <x:v>2010</x:v>
      </x:c>
      <x:c r="AJ2370" s="50" t="n">
        <x:f>IF(AND(A2370=A2371,C2371=C2370+1,ISNUMBER(AH2371)),AH2371,"")</x:f>
        <x:v>0</x:v>
      </x:c>
    </x:row>
    <x:row r="2371" ht="15">
      <x:c r="A2371" s="9" t="s">
        <x:v>169</x:v>
      </x:c>
      <x:c r="B2371" s="10">
        <x:v>40543</x:v>
      </x:c>
      <x:c r="C2371" s="9">
        <x:v>2010</x:v>
      </x:c>
      <x:c r="D2371" s="11">
        <x:v>248.47499999999999</x:v>
      </x:c>
      <x:c r="E2371" s="11">
        <x:v>55.232999999999997</x:v>
      </x:c>
      <x:c r="F2371" s="11">
        <x:v>28.622</x:v>
      </x:c>
      <x:c r="G2371" s="11">
        <x:v>60.834000000000003</x:v>
      </x:c>
      <x:c r="H2371" s="11">
        <x:v>0</x:v>
      </x:c>
      <x:c r="I2371" s="11">
        <x:v>187.64099999999999</x:v>
      </x:c>
      <x:c r="J2371" s="11">
        <x:v>-68.239000000000004</x:v>
      </x:c>
      <x:c r="K2371" s="11">
        <x:v>36.593000000000004</x:v>
      </x:c>
      <x:c r="L2371" s="11">
        <x:v>0</x:v>
      </x:c>
      <x:c r="M2371" s="11">
        <x:v>0</x:v>
      </x:c>
      <x:c r="N2371" s="11">
        <x:v>0</x:v>
      </x:c>
      <x:c r="O2371" s="11">
        <x:v>148.892</x:v>
      </x:c>
      <x:c r="P2371" s="11">
        <x:v>10.737</x:v>
      </x:c>
      <x:c r="Q2371" s="11">
        <x:v>39.781999999999996</x:v>
      </x:c>
      <x:c r="R2371" s="11">
        <x:v>0</x:v>
      </x:c>
      <x:c r="S2371" s="11">
        <x:v>7.7009999999999996</x:v>
      </x:c>
      <x:c r="T2371" s="11">
        <x:v>33.259</x:v>
      </x:c>
      <x:c r="U2371" s="11">
        <x:v>397.24459999999999</x:v>
      </x:c>
      <x:c r="V2371" s="11">
        <x:v>18</x:v>
      </x:c>
      <x:c r="W2371" s="12">
        <x:v>0</x:v>
      </x:c>
      <x:c r="X2371" s="8">
        <x:v>0</x:v>
      </x:c>
      <x:c r="Y2371" s="13" t="n">
        <x:f t="shared" ref="Y2371:Y2434" si="222">IF(AND(ISNUMBER(E2371),ISNUMBER(F2371),F2371&lt;&gt;0),E2371/F2371,"")</x:f>
        <x:v>1.929739361330445</x:v>
      </x:c>
      <x:c r="Z2371" s="13" t="n">
        <x:f t="shared" ref="Z2371:Z2434" si="223">IF(AND(ISNUMBER(G2371),ISNUMBER(D2371),D2371&lt;&gt;0),G2371/D2371,"")</x:f>
        <x:v>0.24482945970419562</x:v>
      </x:c>
      <x:c r="AA2371" s="13" t="n">
        <x:f t="shared" ref="AA2371:AA2434" si="224">IF(AND(ISNUMBER(S2371),ISNUMBER(D2371),D2371&lt;&gt;0),S2371/D2371,"")</x:f>
        <x:v>0.030993057651675218</x:v>
      </x:c>
      <x:c r="AB2371" s="13" t="n">
        <x:f t="shared" ref="AB2371:AB2434" si="225">IF(AND(ISNUMBER(P2371),ISNUMBER(D2371),D2371&lt;&gt;0),P2371/D2371,"")</x:f>
        <x:v>0.04321159070329007</x:v>
      </x:c>
      <x:c r="AC2371" s="13" t="n">
        <x:f t="shared" ref="AC2371:AC2434" si="226">IF(AND(ISNUMBER(T2371),ISNUMBER(G2371),G2371&lt;&gt;0),T2371/G2371,"")</x:f>
        <x:v>0.5467172962488082</x:v>
      </x:c>
      <x:c r="AD2371" s="13" t="n">
        <x:f t="shared" ref="AD2371:AD2434" si="227">IF(AND(ISNUMBER(J2371),ISNUMBER(D2371),D2371&lt;&gt;0),J2371/D2371,"")</x:f>
        <x:v>-0.2746312506288359</x:v>
      </x:c>
      <x:c r="AE2371" s="50" t="n">
        <x:f>IF(OR(NOT(ISNUMBER(Q2371)),NOT(ISNUMBER(R2371))),"",IF(Q2371&lt;R2371,1,0))</x:f>
        <x:v>0</x:v>
      </x:c>
      <x:c r="AF2371" s="50" t="n">
        <x:f>IFERROR(IF(AND(A2371=A2370,C2371=C2370+1,ISNUMBER(AE2370)),AE2370,""),"")</x:f>
        <x:v>0</x:v>
      </x:c>
      <x:c r="AG2371" s="52" t="n">
        <x:f>IFERROR(IF(AND(A2371=A2370,C2371=C2370+1,ISNUMBER(U2371),ISNUMBER(U2370),U2370&lt;&gt;0),U2371/U2370-1,""),"")</x:f>
        <x:v>0.05769938403649655</x:v>
      </x:c>
      <x:c r="AH2371" s="50" t="n">
        <x:f>IF(AND(ISNUMBER(AE2371),ISNUMBER(AF2371),ISNUMBER(AG2371)),IF(AND(AE2371=1,AF2371=1,AG2371&lt;0),1,0),"")</x:f>
        <x:v>0</x:v>
      </x:c>
      <x:c r="AI2371" s="50" t="n">
        <x:f>IF(AND(A2371=A2372,C2372=C2371+1,ISNUMBER(AH2372)),C2372,"")</x:f>
        <x:v>2011</x:v>
      </x:c>
      <x:c r="AJ2371" s="50" t="n">
        <x:f>IF(AND(A2371=A2372,C2372=C2371+1,ISNUMBER(AH2372)),AH2372,"")</x:f>
        <x:v>0</x:v>
      </x:c>
    </x:row>
    <x:row r="2372" ht="15">
      <x:c r="A2372" s="9" t="s">
        <x:v>169</x:v>
      </x:c>
      <x:c r="B2372" s="10">
        <x:v>40908</x:v>
      </x:c>
      <x:c r="C2372" s="9">
        <x:v>2011</x:v>
      </x:c>
      <x:c r="D2372" s="11">
        <x:v>225.46100000000001</x:v>
      </x:c>
      <x:c r="E2372" s="11">
        <x:v>52.875</x:v>
      </x:c>
      <x:c r="F2372" s="11">
        <x:v>35.648000000000003</x:v>
      </x:c>
      <x:c r="G2372" s="11">
        <x:v>58.899000000000001</x:v>
      </x:c>
      <x:c r="H2372" s="11">
        <x:v>0</x:v>
      </x:c>
      <x:c r="I2372" s="11">
        <x:v>166.56200000000001</x:v>
      </x:c>
      <x:c r="J2372" s="11">
        <x:v>-78.97</x:v>
      </x:c>
      <x:c r="K2372" s="11">
        <x:v>35.005000000000003</x:v>
      </x:c>
      <x:c r="L2372" s="11">
        <x:v>0</x:v>
      </x:c>
      <x:c r="M2372" s="11">
        <x:v>0</x:v>
      </x:c>
      <x:c r="N2372" s="11">
        <x:v>0</x:v>
      </x:c>
      <x:c r="O2372" s="11">
        <x:v>181.048</x:v>
      </x:c>
      <x:c r="P2372" s="11">
        <x:v>24.042999999999999</x:v>
      </x:c>
      <x:c r="Q2372" s="11">
        <x:v>52.064</x:v>
      </x:c>
      <x:c r="R2372" s="11">
        <x:v>0</x:v>
      </x:c>
      <x:c r="S2372" s="11">
        <x:v>16.788</x:v>
      </x:c>
      <x:c r="T2372" s="11">
        <x:v>48.411999999999999</x:v>
      </x:c>
      <x:c r="U2372" s="11">
        <x:v>534.75239999999997</x:v>
      </x:c>
      <x:c r="V2372" s="11">
        <x:v>18</x:v>
      </x:c>
      <x:c r="W2372" s="12">
        <x:v>0</x:v>
      </x:c>
      <x:c r="X2372" s="8">
        <x:v>0</x:v>
      </x:c>
      <x:c r="Y2372" s="13">
        <x:f t="shared" si="222"/>
        <x:v>1.4832529174147215</x:v>
      </x:c>
      <x:c r="Z2372" s="13">
        <x:f t="shared" si="223"/>
        <x:v>0.26123808552255157</x:v>
      </x:c>
      <x:c r="AA2372" s="13">
        <x:f t="shared" si="224"/>
        <x:v>7.4460771485977614E-2</x:v>
      </x:c>
      <x:c r="AB2372" s="13">
        <x:f t="shared" si="225"/>
        <x:v>0.10663928573012627</x:v>
      </x:c>
      <x:c r="AC2372" s="13">
        <x:f t="shared" si="226"/>
        <x:v>0.82194943886992988</x:v>
      </x:c>
      <x:c r="AD2372" s="13">
        <x:f t="shared" si="227"/>
        <x:v>-0.35026013368165665</x:v>
      </x:c>
      <x:c r="AE2372" s="50" t="n">
        <x:f>IF(OR(NOT(ISNUMBER(Q2372)),NOT(ISNUMBER(R2372))),"",IF(Q2372&lt;R2372,1,0))</x:f>
        <x:v>0</x:v>
      </x:c>
      <x:c r="AF2372" s="50" t="n">
        <x:f>IFERROR(IF(AND(A2372=A2371,C2372=C2371+1,ISNUMBER(AE2371)),AE2371,""),"")</x:f>
        <x:v>0</x:v>
      </x:c>
      <x:c r="AG2372" s="52" t="n">
        <x:f>IFERROR(IF(AND(A2372=A2371,C2372=C2371+1,ISNUMBER(U2372),ISNUMBER(U2371),U2371&lt;&gt;0),U2372/U2371-1,""),"")</x:f>
        <x:v>0.34615398170296086</x:v>
      </x:c>
      <x:c r="AH2372" s="50" t="n">
        <x:f>IF(AND(ISNUMBER(AE2372),ISNUMBER(AF2372),ISNUMBER(AG2372)),IF(AND(AE2372=1,AF2372=1,AG2372&lt;0),1,0),"")</x:f>
        <x:v>0</x:v>
      </x:c>
      <x:c r="AI2372" s="50" t="n">
        <x:f>IF(AND(A2372=A2373,C2373=C2372+1,ISNUMBER(AH2373)),C2373,"")</x:f>
        <x:v>2012</x:v>
      </x:c>
      <x:c r="AJ2372" s="50" t="n">
        <x:f>IF(AND(A2372=A2373,C2373=C2372+1,ISNUMBER(AH2373)),AH2373,"")</x:f>
        <x:v>0</x:v>
      </x:c>
    </x:row>
    <x:row r="2373" ht="15">
      <x:c r="A2373" s="9" t="s">
        <x:v>169</x:v>
      </x:c>
      <x:c r="B2373" s="10">
        <x:v>41274</x:v>
      </x:c>
      <x:c r="C2373" s="9">
        <x:v>2012</x:v>
      </x:c>
      <x:c r="D2373" s="11">
        <x:v>250.57599999999999</x:v>
      </x:c>
      <x:c r="E2373" s="11">
        <x:v>41.290999999999997</x:v>
      </x:c>
      <x:c r="F2373" s="11">
        <x:v>34.887999999999998</x:v>
      </x:c>
      <x:c r="G2373" s="11">
        <x:v>50.841000000000001</x:v>
      </x:c>
      <x:c r="H2373" s="11">
        <x:v>0</x:v>
      </x:c>
      <x:c r="I2373" s="11">
        <x:v>199.73500000000001</x:v>
      </x:c>
      <x:c r="J2373" s="11">
        <x:v>-65.986999999999995</x:v>
      </x:c>
      <x:c r="K2373" s="11">
        <x:v>18.68</x:v>
      </x:c>
      <x:c r="L2373" s="11">
        <x:v>0</x:v>
      </x:c>
      <x:c r="M2373" s="11">
        <x:v>0</x:v>
      </x:c>
      <x:c r="N2373" s="11">
        <x:v>0</x:v>
      </x:c>
      <x:c r="O2373" s="11">
        <x:v>204.75200000000001</x:v>
      </x:c>
      <x:c r="P2373" s="11">
        <x:v>31.524999999999999</x:v>
      </x:c>
      <x:c r="Q2373" s="11">
        <x:v>61.253999999999998</x:v>
      </x:c>
      <x:c r="R2373" s="11">
        <x:v>0.14599999999999999</x:v>
      </x:c>
      <x:c r="S2373" s="11">
        <x:v>24.832000000000001</x:v>
      </x:c>
      <x:c r="T2373" s="11">
        <x:v>51.576999999999998</x:v>
      </x:c>
      <x:c r="U2373" s="11">
        <x:v>843.54280000000006</x:v>
      </x:c>
      <x:c r="V2373" s="11">
        <x:v>18</x:v>
      </x:c>
      <x:c r="W2373" s="12">
        <x:v>0</x:v>
      </x:c>
      <x:c r="X2373" s="8">
        <x:v>0</x:v>
      </x:c>
      <x:c r="Y2373" s="13">
        <x:f t="shared" si="222"/>
        <x:v>1.1835301536344875</x:v>
      </x:c>
      <x:c r="Z2373" s="13">
        <x:f t="shared" si="223"/>
        <x:v>0.2028965264031671</x:v>
      </x:c>
      <x:c r="AA2373" s="13">
        <x:f t="shared" si="224"/>
        <x:v>9.9099674350296915E-2</x:v>
      </x:c>
      <x:c r="AB2373" s="13">
        <x:f t="shared" si="225"/>
        <x:v>0.12581013345252537</x:v>
      </x:c>
      <x:c r="AC2373" s="13">
        <x:f t="shared" si="226"/>
        <x:v>1.0144765051828248</x:v>
      </x:c>
      <x:c r="AD2373" s="13">
        <x:f t="shared" si="227"/>
        <x:v>-0.26334126173296724</x:v>
      </x:c>
      <x:c r="AE2373" s="50" t="n">
        <x:f>IF(OR(NOT(ISNUMBER(Q2373)),NOT(ISNUMBER(R2373))),"",IF(Q2373&lt;R2373,1,0))</x:f>
        <x:v>0</x:v>
      </x:c>
      <x:c r="AF2373" s="50" t="n">
        <x:f>IFERROR(IF(AND(A2373=A2372,C2373=C2372+1,ISNUMBER(AE2372)),AE2372,""),"")</x:f>
        <x:v>0</x:v>
      </x:c>
      <x:c r="AG2373" s="52" t="n">
        <x:f>IFERROR(IF(AND(A2373=A2372,C2373=C2372+1,ISNUMBER(U2373),ISNUMBER(U2372),U2372&lt;&gt;0),U2373/U2372-1,""),"")</x:f>
        <x:v>0.5774455617216494</x:v>
      </x:c>
      <x:c r="AH2373" s="50" t="n">
        <x:f>IF(AND(ISNUMBER(AE2373),ISNUMBER(AF2373),ISNUMBER(AG2373)),IF(AND(AE2373=1,AF2373=1,AG2373&lt;0),1,0),"")</x:f>
        <x:v>0</x:v>
      </x:c>
      <x:c r="AI2373" s="50" t="n">
        <x:f>IF(AND(A2373=A2374,C2374=C2373+1,ISNUMBER(AH2374)),C2374,"")</x:f>
        <x:v>2013</x:v>
      </x:c>
      <x:c r="AJ2373" s="50" t="n">
        <x:f>IF(AND(A2373=A2374,C2374=C2373+1,ISNUMBER(AH2374)),AH2374,"")</x:f>
        <x:v>0</x:v>
      </x:c>
    </x:row>
    <x:row r="2374" ht="15">
      <x:c r="A2374" s="9" t="s">
        <x:v>169</x:v>
      </x:c>
      <x:c r="B2374" s="10">
        <x:v>41639</x:v>
      </x:c>
      <x:c r="C2374" s="9">
        <x:v>2013</x:v>
      </x:c>
      <x:c r="D2374" s="11">
        <x:v>249.84399999999999</x:v>
      </x:c>
      <x:c r="E2374" s="11">
        <x:v>63.033999999999999</x:v>
      </x:c>
      <x:c r="F2374" s="11">
        <x:v>36.125</x:v>
      </x:c>
      <x:c r="G2374" s="11">
        <x:v>116.083</x:v>
      </x:c>
      <x:c r="H2374" s="11">
        <x:v>59.581000000000003</x:v>
      </x:c>
      <x:c r="I2374" s="11">
        <x:v>133.761</x:v>
      </x:c>
      <x:c r="J2374" s="11">
        <x:v>-126.82599999999999</x:v>
      </x:c>
      <x:c r="K2374" s="11">
        <x:v>38.935000000000002</x:v>
      </x:c>
      <x:c r="L2374" s="11">
        <x:v>0</x:v>
      </x:c>
      <x:c r="M2374" s="11">
        <x:v>0</x:v>
      </x:c>
      <x:c r="N2374" s="11">
        <x:v>59.581000000000003</x:v>
      </x:c>
      <x:c r="O2374" s="11">
        <x:v>225.553</x:v>
      </x:c>
      <x:c r="P2374" s="11">
        <x:v>44.518999999999998</x:v>
      </x:c>
      <x:c r="Q2374" s="11">
        <x:v>75.466999999999999</x:v>
      </x:c>
      <x:c r="R2374" s="11">
        <x:v>1.147</x:v>
      </x:c>
      <x:c r="S2374" s="11">
        <x:v>34.658999999999999</x:v>
      </x:c>
      <x:c r="T2374" s="11">
        <x:v>72.926000000000002</x:v>
      </x:c>
      <x:c r="U2374" s="11">
        <x:v>978.87829999999997</x:v>
      </x:c>
      <x:c r="V2374" s="11">
        <x:v>18</x:v>
      </x:c>
      <x:c r="W2374" s="12">
        <x:v>0</x:v>
      </x:c>
      <x:c r="X2374" s="8">
        <x:v>0</x:v>
      </x:c>
      <x:c r="Y2374" s="13">
        <x:f t="shared" si="222"/>
        <x:v>1.744885813148789</x:v>
      </x:c>
      <x:c r="Z2374" s="13">
        <x:f t="shared" si="223"/>
        <x:v>0.4646219240806263</x:v>
      </x:c>
      <x:c r="AA2374" s="13">
        <x:f t="shared" si="224"/>
        <x:v>0.13872256287923665</x:v>
      </x:c>
      <x:c r="AB2374" s="13">
        <x:f t="shared" si="225"/>
        <x:v>0.17818718880581483</x:v>
      </x:c>
      <x:c r="AC2374" s="13">
        <x:f t="shared" si="226"/>
        <x:v>0.6282229094699483</x:v>
      </x:c>
      <x:c r="AD2374" s="13">
        <x:f t="shared" si="227"/>
        <x:v>-0.50762075535133921</x:v>
      </x:c>
      <x:c r="AE2374" s="50" t="n">
        <x:f>IF(OR(NOT(ISNUMBER(Q2374)),NOT(ISNUMBER(R2374))),"",IF(Q2374&lt;R2374,1,0))</x:f>
        <x:v>0</x:v>
      </x:c>
      <x:c r="AF2374" s="50" t="n">
        <x:f>IFERROR(IF(AND(A2374=A2373,C2374=C2373+1,ISNUMBER(AE2373)),AE2373,""),"")</x:f>
        <x:v>0</x:v>
      </x:c>
      <x:c r="AG2374" s="52" t="n">
        <x:f>IFERROR(IF(AND(A2374=A2373,C2374=C2373+1,ISNUMBER(U2374),ISNUMBER(U2373),U2373&lt;&gt;0),U2374/U2373-1,""),"")</x:f>
        <x:v>0.16043702821006822</x:v>
      </x:c>
      <x:c r="AH2374" s="50" t="n">
        <x:f>IF(AND(ISNUMBER(AE2374),ISNUMBER(AF2374),ISNUMBER(AG2374)),IF(AND(AE2374=1,AF2374=1,AG2374&lt;0),1,0),"")</x:f>
        <x:v>0</x:v>
      </x:c>
      <x:c r="AI2374" s="50" t="n">
        <x:f>IF(AND(A2374=A2375,C2375=C2374+1,ISNUMBER(AH2375)),C2375,"")</x:f>
        <x:v>2014</x:v>
      </x:c>
      <x:c r="AJ2374" s="50" t="n">
        <x:f>IF(AND(A2374=A2375,C2375=C2374+1,ISNUMBER(AH2375)),AH2375,"")</x:f>
        <x:v>0</x:v>
      </x:c>
    </x:row>
    <x:row r="2375" ht="15">
      <x:c r="A2375" s="9" t="s">
        <x:v>169</x:v>
      </x:c>
      <x:c r="B2375" s="10">
        <x:v>42004</x:v>
      </x:c>
      <x:c r="C2375" s="9">
        <x:v>2014</x:v>
      </x:c>
      <x:c r="D2375" s="11">
        <x:v>249.661</x:v>
      </x:c>
      <x:c r="E2375" s="11">
        <x:v>73.768000000000001</x:v>
      </x:c>
      <x:c r="F2375" s="11">
        <x:v>63.814999999999998</x:v>
      </x:c>
      <x:c r="G2375" s="11">
        <x:v>101.539</x:v>
      </x:c>
      <x:c r="H2375" s="11">
        <x:v>29.97</x:v>
      </x:c>
      <x:c r="I2375" s="11">
        <x:v>148.12200000000001</x:v>
      </x:c>
      <x:c r="J2375" s="11">
        <x:v>-112.83799999999999</x:v>
      </x:c>
      <x:c r="K2375" s="11">
        <x:v>43.146000000000001</x:v>
      </x:c>
      <x:c r="L2375" s="11">
        <x:v>0</x:v>
      </x:c>
      <x:c r="M2375" s="11">
        <x:v>0</x:v>
      </x:c>
      <x:c r="N2375" s="11">
        <x:v>29.97</x:v>
      </x:c>
      <x:c r="O2375" s="11">
        <x:v>248.131</x:v>
      </x:c>
      <x:c r="P2375" s="11">
        <x:v>63.863999999999997</x:v>
      </x:c>
      <x:c r="Q2375" s="11">
        <x:v>91.266999999999996</x:v>
      </x:c>
      <x:c r="R2375" s="11">
        <x:v>1.728</x:v>
      </x:c>
      <x:c r="S2375" s="11">
        <x:v>52.817999999999998</x:v>
      </x:c>
      <x:c r="T2375" s="11">
        <x:v>82.793999999999997</x:v>
      </x:c>
      <x:c r="U2375" s="11">
        <x:v>1275.6320000000001</x:v>
      </x:c>
      <x:c r="V2375" s="11">
        <x:v>18</x:v>
      </x:c>
      <x:c r="W2375" s="12">
        <x:v>0</x:v>
      </x:c>
      <x:c r="X2375" s="8">
        <x:v>0</x:v>
      </x:c>
      <x:c r="Y2375" s="13">
        <x:f t="shared" si="222"/>
        <x:v>1.1559664655645225</x:v>
      </x:c>
      <x:c r="Z2375" s="13">
        <x:f t="shared" si="223"/>
        <x:v>0.4067074953637132</x:v>
      </x:c>
      <x:c r="AA2375" s="13">
        <x:f t="shared" si="224"/>
        <x:v>0.21155887383291744</x:v>
      </x:c>
      <x:c r="AB2375" s="13">
        <x:f t="shared" si="225"/>
        <x:v>0.25580286868994356</x:v>
      </x:c>
      <x:c r="AC2375" s="13">
        <x:f t="shared" si="226"/>
        <x:v>0.81539113050158063</x:v>
      </x:c>
      <x:c r="AD2375" s="13">
        <x:f t="shared" si="227"/>
        <x:v>-0.45196486435606681</x:v>
      </x:c>
      <x:c r="AE2375" s="50" t="n">
        <x:f>IF(OR(NOT(ISNUMBER(Q2375)),NOT(ISNUMBER(R2375))),"",IF(Q2375&lt;R2375,1,0))</x:f>
        <x:v>0</x:v>
      </x:c>
      <x:c r="AF2375" s="50" t="n">
        <x:f>IFERROR(IF(AND(A2375=A2374,C2375=C2374+1,ISNUMBER(AE2374)),AE2374,""),"")</x:f>
        <x:v>0</x:v>
      </x:c>
      <x:c r="AG2375" s="52" t="n">
        <x:f>IFERROR(IF(AND(A2375=A2374,C2375=C2374+1,ISNUMBER(U2375),ISNUMBER(U2374),U2374&lt;&gt;0),U2375/U2374-1,""),"")</x:f>
        <x:v>0.30315688885942227</x:v>
      </x:c>
      <x:c r="AH2375" s="50" t="n">
        <x:f>IF(AND(ISNUMBER(AE2375),ISNUMBER(AF2375),ISNUMBER(AG2375)),IF(AND(AE2375=1,AF2375=1,AG2375&lt;0),1,0),"")</x:f>
        <x:v>0</x:v>
      </x:c>
      <x:c r="AI2375" s="50" t="n">
        <x:f>IF(AND(A2375=A2376,C2376=C2375+1,ISNUMBER(AH2376)),C2376,"")</x:f>
        <x:v>2015</x:v>
      </x:c>
      <x:c r="AJ2375" s="50" t="n">
        <x:f>IF(AND(A2375=A2376,C2376=C2375+1,ISNUMBER(AH2376)),AH2376,"")</x:f>
        <x:v>0</x:v>
      </x:c>
    </x:row>
    <x:row r="2376" ht="15">
      <x:c r="A2376" s="9" t="s">
        <x:v>169</x:v>
      </x:c>
      <x:c r="B2376" s="10">
        <x:v>42369</x:v>
      </x:c>
      <x:c r="C2376" s="9">
        <x:v>2015</x:v>
      </x:c>
      <x:c r="D2376" s="11">
        <x:v>221.73699999999999</x:v>
      </x:c>
      <x:c r="E2376" s="11">
        <x:v>49.098999999999997</x:v>
      </x:c>
      <x:c r="F2376" s="11">
        <x:v>48.323999999999998</x:v>
      </x:c>
      <x:c r="G2376" s="11">
        <x:v>55.951000000000001</x:v>
      </x:c>
      <x:c r="H2376" s="11">
        <x:v>0</x:v>
      </x:c>
      <x:c r="I2376" s="11">
        <x:v>165.786</x:v>
      </x:c>
      <x:c r="J2376" s="11">
        <x:v>-91.602999999999994</x:v>
      </x:c>
      <x:c r="K2376" s="11">
        <x:v>16.661999999999999</x:v>
      </x:c>
      <x:c r="L2376" s="11">
        <x:v>0</x:v>
      </x:c>
      <x:c r="M2376" s="11">
        <x:v>0</x:v>
      </x:c>
      <x:c r="N2376" s="11">
        <x:v>0</x:v>
      </x:c>
      <x:c r="O2376" s="11">
        <x:v>281.73399999999998</x:v>
      </x:c>
      <x:c r="P2376" s="11">
        <x:v>80.453999999999994</x:v>
      </x:c>
      <x:c r="Q2376" s="11">
        <x:v>105.294</x:v>
      </x:c>
      <x:c r="R2376" s="11">
        <x:v>0.42</x:v>
      </x:c>
      <x:c r="S2376" s="11">
        <x:v>63.433999999999997</x:v>
      </x:c>
      <x:c r="T2376" s="11">
        <x:v>96.406000000000006</x:v>
      </x:c>
      <x:c r="U2376" s="11">
        <x:v>2007.8108999999999</x:v>
      </x:c>
      <x:c r="V2376" s="11">
        <x:v>18</x:v>
      </x:c>
      <x:c r="W2376" s="12">
        <x:v>0</x:v>
      </x:c>
      <x:c r="X2376" s="8">
        <x:v>0</x:v>
      </x:c>
      <x:c r="Y2376" s="13">
        <x:f t="shared" si="222"/>
        <x:v>1.016037579670557</x:v>
      </x:c>
      <x:c r="Z2376" s="13">
        <x:f t="shared" si="223"/>
        <x:v>0.25233046356719901</x:v>
      </x:c>
      <x:c r="AA2376" s="13">
        <x:f t="shared" si="224"/>
        <x:v>0.28607765054997586</x:v>
      </x:c>
      <x:c r="AB2376" s="13">
        <x:f t="shared" si="225"/>
        <x:v>0.36283525077005641</x:v>
      </x:c>
      <x:c r="AC2376" s="13">
        <x:f t="shared" si="226"/>
        <x:v>1.7230433772408</x:v>
      </x:c>
      <x:c r="AD2376" s="13">
        <x:f t="shared" si="227"/>
        <x:v>-0.41311553777673549</x:v>
      </x:c>
      <x:c r="AE2376" s="50" t="n">
        <x:f>IF(OR(NOT(ISNUMBER(Q2376)),NOT(ISNUMBER(R2376))),"",IF(Q2376&lt;R2376,1,0))</x:f>
        <x:v>0</x:v>
      </x:c>
      <x:c r="AF2376" s="50" t="n">
        <x:f>IFERROR(IF(AND(A2376=A2375,C2376=C2375+1,ISNUMBER(AE2375)),AE2375,""),"")</x:f>
        <x:v>0</x:v>
      </x:c>
      <x:c r="AG2376" s="52" t="n">
        <x:f>IFERROR(IF(AND(A2376=A2375,C2376=C2375+1,ISNUMBER(U2376),ISNUMBER(U2375),U2375&lt;&gt;0),U2376/U2375-1,""),"")</x:f>
        <x:v>0.5739734500232041</x:v>
      </x:c>
      <x:c r="AH2376" s="50" t="n">
        <x:f>IF(AND(ISNUMBER(AE2376),ISNUMBER(AF2376),ISNUMBER(AG2376)),IF(AND(AE2376=1,AF2376=1,AG2376&lt;0),1,0),"")</x:f>
        <x:v>0</x:v>
      </x:c>
      <x:c r="AI2376" s="50" t="n">
        <x:f>IF(AND(A2376=A2377,C2377=C2376+1,ISNUMBER(AH2377)),C2377,"")</x:f>
        <x:v>2016</x:v>
      </x:c>
      <x:c r="AJ2376" s="50" t="n">
        <x:f>IF(AND(A2376=A2377,C2377=C2376+1,ISNUMBER(AH2377)),AH2377,"")</x:f>
        <x:v>0</x:v>
      </x:c>
    </x:row>
    <x:row r="2377" ht="15">
      <x:c r="A2377" s="9" t="s">
        <x:v>169</x:v>
      </x:c>
      <x:c r="B2377" s="10">
        <x:v>42735</x:v>
      </x:c>
      <x:c r="C2377" s="9">
        <x:v>2016</x:v>
      </x:c>
      <x:c r="D2377" s="11">
        <x:v>249.524</x:v>
      </x:c>
      <x:c r="E2377" s="11">
        <x:v>83.915999999999997</x:v>
      </x:c>
      <x:c r="F2377" s="11">
        <x:v>54.802</x:v>
      </x:c>
      <x:c r="G2377" s="11">
        <x:v>63.137</x:v>
      </x:c>
      <x:c r="H2377" s="11">
        <x:v>0</x:v>
      </x:c>
      <x:c r="I2377" s="11">
        <x:v>186.387</x:v>
      </x:c>
      <x:c r="J2377" s="11">
        <x:v>-71.353999999999999</x:v>
      </x:c>
      <x:c r="K2377" s="11">
        <x:v>44.572000000000003</x:v>
      </x:c>
      <x:c r="L2377" s="11">
        <x:v>0</x:v>
      </x:c>
      <x:c r="M2377" s="11">
        <x:v>0</x:v>
      </x:c>
      <x:c r="N2377" s="11">
        <x:v>0</x:v>
      </x:c>
      <x:c r="O2377" s="11">
        <x:v>316.411</x:v>
      </x:c>
      <x:c r="P2377" s="11">
        <x:v>91.152000000000001</x:v>
      </x:c>
      <x:c r="Q2377" s="11">
        <x:v>118.642</x:v>
      </x:c>
      <x:c r="R2377" s="11">
        <x:v>0.76</x:v>
      </x:c>
      <x:c r="S2377" s="11">
        <x:v>73.531000000000006</x:v>
      </x:c>
      <x:c r="T2377" s="11">
        <x:v>105.79</x:v>
      </x:c>
      <x:c r="U2377" s="11">
        <x:v>1609.597</x:v>
      </x:c>
      <x:c r="V2377" s="11">
        <x:v>18</x:v>
      </x:c>
      <x:c r="W2377" s="12">
        <x:v>0</x:v>
      </x:c>
      <x:c r="X2377" s="8">
        <x:v>0</x:v>
      </x:c>
      <x:c r="Y2377" s="13">
        <x:f t="shared" si="222"/>
        <x:v>1.5312579832852815</x:v>
      </x:c>
      <x:c r="Z2377" s="13">
        <x:f t="shared" si="223"/>
        <x:v>0.25302976867956589</x:v>
      </x:c>
      <x:c r="AA2377" s="13">
        <x:f t="shared" si="224"/>
        <x:v>0.2946850803930684</x:v>
      </x:c>
      <x:c r="AB2377" s="13">
        <x:f t="shared" si="225"/>
        <x:v>0.3653035379362306</x:v>
      </x:c>
      <x:c r="AC2377" s="13">
        <x:f t="shared" si="226"/>
        <x:v>1.6755626653151086</x:v>
      </x:c>
      <x:c r="AD2377" s="13">
        <x:f t="shared" si="227"/>
        <x:v>-0.28596046873246661</x:v>
      </x:c>
      <x:c r="AE2377" s="50" t="n">
        <x:f>IF(OR(NOT(ISNUMBER(Q2377)),NOT(ISNUMBER(R2377))),"",IF(Q2377&lt;R2377,1,0))</x:f>
        <x:v>0</x:v>
      </x:c>
      <x:c r="AF2377" s="50" t="n">
        <x:f>IFERROR(IF(AND(A2377=A2376,C2377=C2376+1,ISNUMBER(AE2376)),AE2376,""),"")</x:f>
        <x:v>0</x:v>
      </x:c>
      <x:c r="AG2377" s="52" t="n">
        <x:f>IFERROR(IF(AND(A2377=A2376,C2377=C2376+1,ISNUMBER(U2377),ISNUMBER(U2376),U2376&lt;&gt;0),U2377/U2376-1,""),"")</x:f>
        <x:v>-0.19833237283451344</x:v>
      </x:c>
      <x:c r="AH2377" s="50" t="n">
        <x:f>IF(AND(ISNUMBER(AE2377),ISNUMBER(AF2377),ISNUMBER(AG2377)),IF(AND(AE2377=1,AF2377=1,AG2377&lt;0),1,0),"")</x:f>
        <x:v>0</x:v>
      </x:c>
      <x:c r="AI2377" s="50" t="n">
        <x:f>IF(AND(A2377=A2378,C2378=C2377+1,ISNUMBER(AH2378)),C2378,"")</x:f>
        <x:v>2017</x:v>
      </x:c>
      <x:c r="AJ2377" s="50" t="n">
        <x:f>IF(AND(A2377=A2378,C2378=C2377+1,ISNUMBER(AH2378)),AH2378,"")</x:f>
        <x:v>0</x:v>
      </x:c>
    </x:row>
    <x:row r="2378" ht="15">
      <x:c r="A2378" s="9" t="s">
        <x:v>169</x:v>
      </x:c>
      <x:c r="B2378" s="10">
        <x:v>43100</x:v>
      </x:c>
      <x:c r="C2378" s="9">
        <x:v>2017</x:v>
      </x:c>
      <x:c r="D2378" s="11">
        <x:v>232.4</x:v>
      </x:c>
      <x:c r="E2378" s="11">
        <x:v>78</x:v>
      </x:c>
      <x:c r="F2378" s="11">
        <x:v>52.9</x:v>
      </x:c>
      <x:c r="G2378" s="11">
        <x:v>62.4</x:v>
      </x:c>
      <x:c r="H2378" s="11">
        <x:v>0</x:v>
      </x:c>
      <x:c r="I2378" s="11">
        <x:v>170</x:v>
      </x:c>
      <x:c r="J2378" s="11">
        <x:v>-88.6</x:v>
      </x:c>
      <x:c r="K2378" s="11">
        <x:v>35.1</x:v>
      </x:c>
      <x:c r="L2378" s="11">
        <x:v>0</x:v>
      </x:c>
      <x:c r="M2378" s="11">
        <x:v>0</x:v>
      </x:c>
      <x:c r="N2378" s="11">
        <x:v>0</x:v>
      </x:c>
      <x:c r="O2378" s="11">
        <x:v>329.7</x:v>
      </x:c>
      <x:c r="P2378" s="11">
        <x:v>94.9</x:v>
      </x:c>
      <x:c r="Q2378" s="11">
        <x:v>115.6</x:v>
      </x:c>
      <x:c r="R2378" s="11">
        <x:v>0.9</x:v>
      </x:c>
      <x:c r="S2378" s="11">
        <x:v>78.099999999999994</x:v>
      </x:c>
      <x:c r="T2378" s="11">
        <x:v>106</x:v>
      </x:c>
      <x:c r="U2378" s="11">
        <x:v>1908.5718999999999</x:v>
      </x:c>
      <x:c r="V2378" s="11">
        <x:v>18</x:v>
      </x:c>
      <x:c r="W2378" s="12">
        <x:v>0</x:v>
      </x:c>
      <x:c r="X2378" s="8">
        <x:v>0</x:v>
      </x:c>
      <x:c r="Y2378" s="13">
        <x:f t="shared" si="222"/>
        <x:v>1.4744801512287335</x:v>
      </x:c>
      <x:c r="Z2378" s="13">
        <x:f t="shared" si="223"/>
        <x:v>0.26850258175559377</x:v>
      </x:c>
      <x:c r="AA2378" s="13">
        <x:f t="shared" si="224"/>
        <x:v>0.33605851979345952</x:v>
      </x:c>
      <x:c r="AB2378" s="13">
        <x:f t="shared" si="225"/>
        <x:v>0.40834767641996561</x:v>
      </x:c>
      <x:c r="AC2378" s="13">
        <x:f t="shared" si="226"/>
        <x:v>1.6987179487179487</x:v>
      </x:c>
      <x:c r="AD2378" s="13">
        <x:f t="shared" si="227"/>
        <x:v>-0.38123924268502579</x:v>
      </x:c>
      <x:c r="AE2378" s="50" t="n">
        <x:f>IF(OR(NOT(ISNUMBER(Q2378)),NOT(ISNUMBER(R2378))),"",IF(Q2378&lt;R2378,1,0))</x:f>
        <x:v>0</x:v>
      </x:c>
      <x:c r="AF2378" s="50" t="n">
        <x:f>IFERROR(IF(AND(A2378=A2377,C2378=C2377+1,ISNUMBER(AE2377)),AE2377,""),"")</x:f>
        <x:v>0</x:v>
      </x:c>
      <x:c r="AG2378" s="52" t="n">
        <x:f>IFERROR(IF(AND(A2378=A2377,C2378=C2377+1,ISNUMBER(U2378),ISNUMBER(U2377),U2377&lt;&gt;0),U2378/U2377-1,""),"")</x:f>
        <x:v>0.185745189634424</x:v>
      </x:c>
      <x:c r="AH2378" s="50" t="n">
        <x:f>IF(AND(ISNUMBER(AE2378),ISNUMBER(AF2378),ISNUMBER(AG2378)),IF(AND(AE2378=1,AF2378=1,AG2378&lt;0),1,0),"")</x:f>
        <x:v>0</x:v>
      </x:c>
      <x:c r="AI2378" s="50" t="n">
        <x:f>IF(AND(A2378=A2379,C2379=C2378+1,ISNUMBER(AH2379)),C2379,"")</x:f>
        <x:v>2018</x:v>
      </x:c>
      <x:c r="AJ2378" s="50" t="n">
        <x:f>IF(AND(A2378=A2379,C2379=C2378+1,ISNUMBER(AH2379)),AH2379,"")</x:f>
        <x:v>0</x:v>
      </x:c>
    </x:row>
    <x:row r="2379" ht="15">
      <x:c r="A2379" s="9" t="s">
        <x:v>169</x:v>
      </x:c>
      <x:c r="B2379" s="10">
        <x:v>43465</x:v>
      </x:c>
      <x:c r="C2379" s="9">
        <x:v>2018</x:v>
      </x:c>
      <x:c r="D2379" s="11">
        <x:v>293.60000000000002</x:v>
      </x:c>
      <x:c r="E2379" s="11">
        <x:v>94.4</x:v>
      </x:c>
      <x:c r="F2379" s="11">
        <x:v>78.3</x:v>
      </x:c>
      <x:c r="G2379" s="11">
        <x:v>93.1</x:v>
      </x:c>
      <x:c r="H2379" s="11">
        <x:v>15</x:v>
      </x:c>
      <x:c r="I2379" s="11">
        <x:v>200.5</x:v>
      </x:c>
      <x:c r="J2379" s="11">
        <x:v>-59.7</x:v>
      </x:c>
      <x:c r="K2379" s="11">
        <x:v>44.8</x:v>
      </x:c>
      <x:c r="L2379" s="11">
        <x:v>0</x:v>
      </x:c>
      <x:c r="M2379" s="11">
        <x:v>15</x:v>
      </x:c>
      <x:c r="N2379" s="11">
        <x:v>0</x:v>
      </x:c>
      <x:c r="O2379" s="11">
        <x:v>355.6</x:v>
      </x:c>
      <x:c r="P2379" s="11">
        <x:v>108</x:v>
      </x:c>
      <x:c r="Q2379" s="11">
        <x:v>122.7</x:v>
      </x:c>
      <x:c r="R2379" s="11">
        <x:v>1.1000000000000001</x:v>
      </x:c>
      <x:c r="S2379" s="11">
        <x:v>86.6</x:v>
      </x:c>
      <x:c r="T2379" s="11">
        <x:v>106.2</x:v>
      </x:c>
      <x:c r="U2379" s="11">
        <x:v>1476.6002000000001</x:v>
      </x:c>
      <x:c r="V2379" s="11">
        <x:v>18</x:v>
      </x:c>
      <x:c r="W2379" s="12">
        <x:v>0</x:v>
      </x:c>
      <x:c r="X2379" s="8">
        <x:v>0</x:v>
      </x:c>
      <x:c r="Y2379" s="13">
        <x:f t="shared" si="222"/>
        <x:v>1.2056194125159643</x:v>
      </x:c>
      <x:c r="Z2379" s="13">
        <x:f t="shared" si="223"/>
        <x:v>0.31709809264305172</x:v>
      </x:c>
      <x:c r="AA2379" s="13">
        <x:f t="shared" si="224"/>
        <x:v>0.29495912806539504</x:v>
      </x:c>
      <x:c r="AB2379" s="13">
        <x:f t="shared" si="225"/>
        <x:v>0.36784741144414168</x:v>
      </x:c>
      <x:c r="AC2379" s="13">
        <x:f t="shared" si="226"/>
        <x:v>1.1407089151450054</x:v>
      </x:c>
      <x:c r="AD2379" s="13">
        <x:f t="shared" si="227"/>
        <x:v>-0.20333787465940054</x:v>
      </x:c>
      <x:c r="AE2379" s="50" t="n">
        <x:f>IF(OR(NOT(ISNUMBER(Q2379)),NOT(ISNUMBER(R2379))),"",IF(Q2379&lt;R2379,1,0))</x:f>
        <x:v>0</x:v>
      </x:c>
      <x:c r="AF2379" s="50" t="n">
        <x:f>IFERROR(IF(AND(A2379=A2378,C2379=C2378+1,ISNUMBER(AE2378)),AE2378,""),"")</x:f>
        <x:v>0</x:v>
      </x:c>
      <x:c r="AG2379" s="52" t="n">
        <x:f>IFERROR(IF(AND(A2379=A2378,C2379=C2378+1,ISNUMBER(U2379),ISNUMBER(U2378),U2378&lt;&gt;0),U2379/U2378-1,""),"")</x:f>
        <x:v>-0.22633242163944667</x:v>
      </x:c>
      <x:c r="AH2379" s="50" t="n">
        <x:f>IF(AND(ISNUMBER(AE2379),ISNUMBER(AF2379),ISNUMBER(AG2379)),IF(AND(AE2379=1,AF2379=1,AG2379&lt;0),1,0),"")</x:f>
        <x:v>0</x:v>
      </x:c>
      <x:c r="AI2379" s="50" t="n">
        <x:f>IF(AND(A2379=A2380,C2380=C2379+1,ISNUMBER(AH2380)),C2380,"")</x:f>
        <x:v>2019</x:v>
      </x:c>
      <x:c r="AJ2379" s="50" t="n">
        <x:f>IF(AND(A2379=A2380,C2380=C2379+1,ISNUMBER(AH2380)),AH2380,"")</x:f>
        <x:v>0</x:v>
      </x:c>
    </x:row>
    <x:row r="2380" ht="15">
      <x:c r="A2380" s="9" t="s">
        <x:v>169</x:v>
      </x:c>
      <x:c r="B2380" s="10">
        <x:v>43830</x:v>
      </x:c>
      <x:c r="C2380" s="9">
        <x:v>2019</x:v>
      </x:c>
      <x:c r="D2380" s="11">
        <x:v>306.3</x:v>
      </x:c>
      <x:c r="E2380" s="11">
        <x:v>77.900000000000006</x:v>
      </x:c>
      <x:c r="F2380" s="11">
        <x:v>58.9</x:v>
      </x:c>
      <x:c r="G2380" s="11">
        <x:v>107</x:v>
      </x:c>
      <x:c r="H2380" s="11">
        <x:v>32.5</x:v>
      </x:c>
      <x:c r="I2380" s="11">
        <x:v>199.3</x:v>
      </x:c>
      <x:c r="J2380" s="11">
        <x:v>-63.4</x:v>
      </x:c>
      <x:c r="K2380" s="11">
        <x:v>24.2</x:v>
      </x:c>
      <x:c r="L2380" s="11">
        <x:v>0</x:v>
      </x:c>
      <x:c r="M2380" s="11">
        <x:v>0</x:v>
      </x:c>
      <x:c r="N2380" s="11">
        <x:v>32.5</x:v>
      </x:c>
      <x:c r="O2380" s="11">
        <x:v>388.4</x:v>
      </x:c>
      <x:c r="P2380" s="11">
        <x:v>118.3</x:v>
      </x:c>
      <x:c r="Q2380" s="11">
        <x:v>139.19999999999999</x:v>
      </x:c>
      <x:c r="R2380" s="11">
        <x:v>1</x:v>
      </x:c>
      <x:c r="S2380" s="11">
        <x:v>94.9</x:v>
      </x:c>
      <x:c r="T2380" s="11">
        <x:v>112.5</x:v>
      </x:c>
      <x:c r="U2380" s="11">
        <x:v>1772.8254999999999</x:v>
      </x:c>
      <x:c r="V2380" s="11">
        <x:v>18</x:v>
      </x:c>
      <x:c r="W2380" s="12">
        <x:v>0</x:v>
      </x:c>
      <x:c r="X2380" s="8">
        <x:v>0</x:v>
      </x:c>
      <x:c r="Y2380" s="13">
        <x:f t="shared" si="222"/>
        <x:v>1.3225806451612905</x:v>
      </x:c>
      <x:c r="Z2380" s="13">
        <x:f t="shared" si="223"/>
        <x:v>0.34933072151485473</x:v>
      </x:c>
      <x:c r="AA2380" s="13">
        <x:f t="shared" si="224"/>
        <x:v>0.30982696702579171</x:v>
      </x:c>
      <x:c r="AB2380" s="13">
        <x:f t="shared" si="225"/>
        <x:v>0.38622265752530199</x:v>
      </x:c>
      <x:c r="AC2380" s="13">
        <x:f t="shared" si="226"/>
        <x:v>1.0514018691588785</x:v>
      </x:c>
      <x:c r="AD2380" s="13">
        <x:f t="shared" si="227"/>
        <x:v>-0.20698661443029709</x:v>
      </x:c>
      <x:c r="AE2380" s="50" t="n">
        <x:f>IF(OR(NOT(ISNUMBER(Q2380)),NOT(ISNUMBER(R2380))),"",IF(Q2380&lt;R2380,1,0))</x:f>
        <x:v>0</x:v>
      </x:c>
      <x:c r="AF2380" s="50" t="n">
        <x:f>IFERROR(IF(AND(A2380=A2379,C2380=C2379+1,ISNUMBER(AE2379)),AE2379,""),"")</x:f>
        <x:v>0</x:v>
      </x:c>
      <x:c r="AG2380" s="52" t="n">
        <x:f>IFERROR(IF(AND(A2380=A2379,C2380=C2379+1,ISNUMBER(U2380),ISNUMBER(U2379),U2379&lt;&gt;0),U2380/U2379-1,""),"")</x:f>
        <x:v>0.20061307048448174</x:v>
      </x:c>
      <x:c r="AH2380" s="50" t="n">
        <x:f>IF(AND(ISNUMBER(AE2380),ISNUMBER(AF2380),ISNUMBER(AG2380)),IF(AND(AE2380=1,AF2380=1,AG2380&lt;0),1,0),"")</x:f>
        <x:v>0</x:v>
      </x:c>
      <x:c r="AI2380" s="50" t="n">
        <x:f>IF(AND(A2380=A2381,C2381=C2380+1,ISNUMBER(AH2381)),C2381,"")</x:f>
        <x:v>2020</x:v>
      </x:c>
      <x:c r="AJ2380" s="50" t="n">
        <x:f>IF(AND(A2380=A2381,C2381=C2380+1,ISNUMBER(AH2381)),AH2381,"")</x:f>
        <x:v>0</x:v>
      </x:c>
    </x:row>
    <x:row r="2381" ht="15">
      <x:c r="A2381" s="9" t="s">
        <x:v>169</x:v>
      </x:c>
      <x:c r="B2381" s="10">
        <x:v>44196</x:v>
      </x:c>
      <x:c r="C2381" s="9">
        <x:v>2020</x:v>
      </x:c>
      <x:c r="D2381" s="11">
        <x:v>305.2</x:v>
      </x:c>
      <x:c r="E2381" s="11">
        <x:v>81</x:v>
      </x:c>
      <x:c r="F2381" s="11">
        <x:v>54.6</x:v>
      </x:c>
      <x:c r="G2381" s="11">
        <x:v>96.7</x:v>
      </x:c>
      <x:c r="H2381" s="11">
        <x:v>30.7</x:v>
      </x:c>
      <x:c r="I2381" s="11">
        <x:v>208.5</x:v>
      </x:c>
      <x:c r="J2381" s="11">
        <x:v>-57.2</x:v>
      </x:c>
      <x:c r="K2381" s="11">
        <x:v>23.6</x:v>
      </x:c>
      <x:c r="L2381" s="11">
        <x:v>0</x:v>
      </x:c>
      <x:c r="M2381" s="11">
        <x:v>0</x:v>
      </x:c>
      <x:c r="N2381" s="11">
        <x:v>30.7</x:v>
      </x:c>
      <x:c r="O2381" s="11">
        <x:v>344.9</x:v>
      </x:c>
      <x:c r="P2381" s="11">
        <x:v>87</x:v>
      </x:c>
      <x:c r="Q2381" s="11">
        <x:v>107.8</x:v>
      </x:c>
      <x:c r="R2381" s="11">
        <x:v>0.9</x:v>
      </x:c>
      <x:c r="S2381" s="11">
        <x:v>69.3</x:v>
      </x:c>
      <x:c r="T2381" s="11">
        <x:v>82.3</x:v>
      </x:c>
      <x:c r="U2381" s="11">
        <x:v>1397.7627</x:v>
      </x:c>
      <x:c r="V2381" s="11">
        <x:v>18</x:v>
      </x:c>
      <x:c r="W2381" s="12">
        <x:v>0</x:v>
      </x:c>
      <x:c r="X2381" s="8">
        <x:v>0</x:v>
      </x:c>
      <x:c r="Y2381" s="13">
        <x:f t="shared" si="222"/>
        <x:v>1.4835164835164836</x:v>
      </x:c>
      <x:c r="Z2381" s="13">
        <x:f t="shared" si="223"/>
        <x:v>0.31684141546526867</x:v>
      </x:c>
      <x:c r="AA2381" s="13">
        <x:f t="shared" si="224"/>
        <x:v>0.22706422018348624</x:v>
      </x:c>
      <x:c r="AB2381" s="13">
        <x:f t="shared" si="225"/>
        <x:v>0.28505897771952821</x:v>
      </x:c>
      <x:c r="AC2381" s="13">
        <x:f t="shared" si="226"/>
        <x:v>0.85108583247156144</x:v>
      </x:c>
      <x:c r="AD2381" s="13">
        <x:f t="shared" si="227"/>
        <x:v>-0.18741808650065533</x:v>
      </x:c>
      <x:c r="AE2381" s="50" t="n">
        <x:f>IF(OR(NOT(ISNUMBER(Q2381)),NOT(ISNUMBER(R2381))),"",IF(Q2381&lt;R2381,1,0))</x:f>
        <x:v>0</x:v>
      </x:c>
      <x:c r="AF2381" s="50" t="n">
        <x:f>IFERROR(IF(AND(A2381=A2380,C2381=C2380+1,ISNUMBER(AE2380)),AE2380,""),"")</x:f>
        <x:v>0</x:v>
      </x:c>
      <x:c r="AG2381" s="52" t="n">
        <x:f>IFERROR(IF(AND(A2381=A2380,C2381=C2380+1,ISNUMBER(U2381),ISNUMBER(U2380),U2380&lt;&gt;0),U2381/U2380-1,""),"")</x:f>
        <x:v>-0.21156216446570741</x:v>
      </x:c>
      <x:c r="AH2381" s="50" t="n">
        <x:f>IF(AND(ISNUMBER(AE2381),ISNUMBER(AF2381),ISNUMBER(AG2381)),IF(AND(AE2381=1,AF2381=1,AG2381&lt;0),1,0),"")</x:f>
        <x:v>0</x:v>
      </x:c>
      <x:c r="AI2381" s="50" t="n">
        <x:f>IF(AND(A2381=A2382,C2382=C2381+1,ISNUMBER(AH2382)),C2382,"")</x:f>
        <x:v>2021</x:v>
      </x:c>
      <x:c r="AJ2381" s="50" t="n">
        <x:f>IF(AND(A2381=A2382,C2382=C2381+1,ISNUMBER(AH2382)),AH2382,"")</x:f>
        <x:v>0</x:v>
      </x:c>
    </x:row>
    <x:row r="2382" ht="15">
      <x:c r="A2382" s="9" t="s">
        <x:v>169</x:v>
      </x:c>
      <x:c r="B2382" s="10">
        <x:v>44561</x:v>
      </x:c>
      <x:c r="C2382" s="9">
        <x:v>2021</x:v>
      </x:c>
      <x:c r="D2382" s="11">
        <x:v>422.8</x:v>
      </x:c>
      <x:c r="E2382" s="11">
        <x:v>87.1</x:v>
      </x:c>
      <x:c r="F2382" s="11">
        <x:v>111.6</x:v>
      </x:c>
      <x:c r="G2382" s="11">
        <x:v>215.2</x:v>
      </x:c>
      <x:c r="H2382" s="11">
        <x:v>86</x:v>
      </x:c>
      <x:c r="I2382" s="11">
        <x:v>207.6</x:v>
      </x:c>
      <x:c r="J2382" s="11">
        <x:v>-64.7</x:v>
      </x:c>
      <x:c r="K2382" s="11">
        <x:v>12.5</x:v>
      </x:c>
      <x:c r="L2382" s="11">
        <x:v>0</x:v>
      </x:c>
      <x:c r="M2382" s="11">
        <x:v>17.5</x:v>
      </x:c>
      <x:c r="N2382" s="11">
        <x:v>68.5</x:v>
      </x:c>
      <x:c r="O2382" s="11">
        <x:v>316.7</x:v>
      </x:c>
      <x:c r="P2382" s="11">
        <x:v>73.400000000000006</x:v>
      </x:c>
      <x:c r="Q2382" s="11">
        <x:v>96.9</x:v>
      </x:c>
      <x:c r="R2382" s="11">
        <x:v>0.8</x:v>
      </x:c>
      <x:c r="S2382" s="11">
        <x:v>52.7</x:v>
      </x:c>
      <x:c r="T2382" s="11">
        <x:v>63.7</x:v>
      </x:c>
      <x:c r="U2382" s="11">
        <x:v>1158.8796</x:v>
      </x:c>
      <x:c r="V2382" s="11">
        <x:v>18</x:v>
      </x:c>
      <x:c r="W2382" s="12">
        <x:v>0</x:v>
      </x:c>
      <x:c r="X2382" s="8">
        <x:v>0</x:v>
      </x:c>
      <x:c r="Y2382" s="13">
        <x:f t="shared" si="222"/>
        <x:v>0.78046594982078854</x:v>
      </x:c>
      <x:c r="Z2382" s="13">
        <x:f t="shared" si="223"/>
        <x:v>0.50898770104068114</x:v>
      </x:c>
      <x:c r="AA2382" s="13">
        <x:f t="shared" si="224"/>
        <x:v>0.12464522232734154</x:v>
      </x:c>
      <x:c r="AB2382" s="13">
        <x:f t="shared" si="225"/>
        <x:v>0.17360454115421003</x:v>
      </x:c>
      <x:c r="AC2382" s="13">
        <x:f t="shared" si="226"/>
        <x:v>0.29600371747211901</x:v>
      </x:c>
      <x:c r="AD2382" s="13">
        <x:f t="shared" si="227"/>
        <x:v>-0.15302743614001893</x:v>
      </x:c>
      <x:c r="AE2382" s="50" t="n">
        <x:f>IF(OR(NOT(ISNUMBER(Q2382)),NOT(ISNUMBER(R2382))),"",IF(Q2382&lt;R2382,1,0))</x:f>
        <x:v>0</x:v>
      </x:c>
      <x:c r="AF2382" s="50" t="n">
        <x:f>IFERROR(IF(AND(A2382=A2381,C2382=C2381+1,ISNUMBER(AE2381)),AE2381,""),"")</x:f>
        <x:v>0</x:v>
      </x:c>
      <x:c r="AG2382" s="52" t="n">
        <x:f>IFERROR(IF(AND(A2382=A2381,C2382=C2381+1,ISNUMBER(U2382),ISNUMBER(U2381),U2381&lt;&gt;0),U2382/U2381-1,""),"")</x:f>
        <x:v>-0.17090390235767483</x:v>
      </x:c>
      <x:c r="AH2382" s="50" t="n">
        <x:f>IF(AND(ISNUMBER(AE2382),ISNUMBER(AF2382),ISNUMBER(AG2382)),IF(AND(AE2382=1,AF2382=1,AG2382&lt;0),1,0),"")</x:f>
        <x:v>0</x:v>
      </x:c>
      <x:c r="AI2382" s="50" t="n">
        <x:f>IF(AND(A2382=A2383,C2383=C2382+1,ISNUMBER(AH2383)),C2383,"")</x:f>
        <x:v>2022</x:v>
      </x:c>
      <x:c r="AJ2382" s="50" t="n">
        <x:f>IF(AND(A2382=A2383,C2383=C2382+1,ISNUMBER(AH2383)),AH2383,"")</x:f>
        <x:v>0</x:v>
      </x:c>
    </x:row>
    <x:row r="2383" ht="15">
      <x:c r="A2383" s="9" t="s">
        <x:v>169</x:v>
      </x:c>
      <x:c r="B2383" s="10">
        <x:v>44926</x:v>
      </x:c>
      <x:c r="C2383" s="9">
        <x:v>2022</x:v>
      </x:c>
      <x:c r="D2383" s="11">
        <x:v>409.2</x:v>
      </x:c>
      <x:c r="E2383" s="11">
        <x:v>88.4</x:v>
      </x:c>
      <x:c r="F2383" s="11">
        <x:v>114.3</x:v>
      </x:c>
      <x:c r="G2383" s="11">
        <x:v>194.5</x:v>
      </x:c>
      <x:c r="H2383" s="11">
        <x:v>69.900000000000006</x:v>
      </x:c>
      <x:c r="I2383" s="11">
        <x:v>214.7</x:v>
      </x:c>
      <x:c r="J2383" s="11">
        <x:v>-58.1</x:v>
      </x:c>
      <x:c r="K2383" s="11">
        <x:v>16.600000000000001</x:v>
      </x:c>
      <x:c r="L2383" s="11">
        <x:v>0</x:v>
      </x:c>
      <x:c r="M2383" s="11">
        <x:v>14</x:v>
      </x:c>
      <x:c r="N2383" s="11">
        <x:v>55.9</x:v>
      </x:c>
      <x:c r="O2383" s="11">
        <x:v>387.6</x:v>
      </x:c>
      <x:c r="P2383" s="11">
        <x:v>89</x:v>
      </x:c>
      <x:c r="Q2383" s="11">
        <x:v>115.5</x:v>
      </x:c>
      <x:c r="R2383" s="11">
        <x:v>1.3</x:v>
      </x:c>
      <x:c r="S2383" s="11">
        <x:v>68.3</x:v>
      </x:c>
      <x:c r="T2383" s="11">
        <x:v>100.7</x:v>
      </x:c>
      <x:c r="U2383" s="11">
        <x:v>1032.2683</x:v>
      </x:c>
      <x:c r="V2383" s="11">
        <x:v>18</x:v>
      </x:c>
      <x:c r="W2383" s="12">
        <x:v>0</x:v>
      </x:c>
      <x:c r="X2383" s="8">
        <x:v>0</x:v>
      </x:c>
      <x:c r="Y2383" s="13">
        <x:f t="shared" si="222"/>
        <x:v>0.77340332458442707</x:v>
      </x:c>
      <x:c r="Z2383" s="13">
        <x:f t="shared" si="223"/>
        <x:v>0.47531769305962857</x:v>
      </x:c>
      <x:c r="AA2383" s="13">
        <x:f t="shared" si="224"/>
        <x:v>0.166911045943304</x:v>
      </x:c>
      <x:c r="AB2383" s="13">
        <x:f t="shared" si="225"/>
        <x:v>0.21749755620723363</x:v>
      </x:c>
      <x:c r="AC2383" s="13">
        <x:f t="shared" si="226"/>
        <x:v>0.51773778920308489</x:v>
      </x:c>
      <x:c r="AD2383" s="13">
        <x:f t="shared" si="227"/>
        <x:v>-0.14198435972629522</x:v>
      </x:c>
      <x:c r="AE2383" s="50" t="n">
        <x:f>IF(OR(NOT(ISNUMBER(Q2383)),NOT(ISNUMBER(R2383))),"",IF(Q2383&lt;R2383,1,0))</x:f>
        <x:v>0</x:v>
      </x:c>
      <x:c r="AF2383" s="50" t="n">
        <x:f>IFERROR(IF(AND(A2383=A2382,C2383=C2382+1,ISNUMBER(AE2382)),AE2382,""),"")</x:f>
        <x:v>0</x:v>
      </x:c>
      <x:c r="AG2383" s="52" t="n">
        <x:f>IFERROR(IF(AND(A2383=A2382,C2383=C2382+1,ISNUMBER(U2383),ISNUMBER(U2382),U2382&lt;&gt;0),U2383/U2382-1,""),"")</x:f>
        <x:v>-0.10925319593165672</x:v>
      </x:c>
      <x:c r="AH2383" s="50" t="n">
        <x:f>IF(AND(ISNUMBER(AE2383),ISNUMBER(AF2383),ISNUMBER(AG2383)),IF(AND(AE2383=1,AF2383=1,AG2383&lt;0),1,0),"")</x:f>
        <x:v>0</x:v>
      </x:c>
      <x:c r="AI2383" s="50" t="n">
        <x:f>IF(AND(A2383=A2384,C2384=C2383+1,ISNUMBER(AH2384)),C2384,"")</x:f>
        <x:v>2023</x:v>
      </x:c>
      <x:c r="AJ2383" s="50" t="n">
        <x:f>IF(AND(A2383=A2384,C2384=C2383+1,ISNUMBER(AH2384)),AH2384,"")</x:f>
        <x:v>0</x:v>
      </x:c>
    </x:row>
    <x:row r="2384" ht="15">
      <x:c r="A2384" s="9" t="s">
        <x:v>169</x:v>
      </x:c>
      <x:c r="B2384" s="10">
        <x:v>45291</x:v>
      </x:c>
      <x:c r="C2384" s="9">
        <x:v>2023</x:v>
      </x:c>
      <x:c r="D2384" s="11">
        <x:v>405.1</x:v>
      </x:c>
      <x:c r="E2384" s="11">
        <x:v>107.3</x:v>
      </x:c>
      <x:c r="F2384" s="11">
        <x:v>137.80000000000001</x:v>
      </x:c>
      <x:c r="G2384" s="11">
        <x:v>179</x:v>
      </x:c>
      <x:c r="H2384" s="11">
        <x:v>58</x:v>
      </x:c>
      <x:c r="I2384" s="11">
        <x:v>226.1</x:v>
      </x:c>
      <x:c r="J2384" s="11">
        <x:v>-46.3</x:v>
      </x:c>
      <x:c r="K2384" s="11">
        <x:v>16.600000000000001</x:v>
      </x:c>
      <x:c r="L2384" s="11">
        <x:v>0</x:v>
      </x:c>
      <x:c r="M2384" s="11">
        <x:v>34.5</x:v>
      </x:c>
      <x:c r="N2384" s="11">
        <x:v>23.5</x:v>
      </x:c>
      <x:c r="O2384" s="11">
        <x:v>432.1</x:v>
      </x:c>
      <x:c r="P2384" s="11">
        <x:v>97.3</x:v>
      </x:c>
      <x:c r="Q2384" s="11">
        <x:v>131.9</x:v>
      </x:c>
      <x:c r="R2384" s="11">
        <x:v>1.9</x:v>
      </x:c>
      <x:c r="S2384" s="11">
        <x:v>72.7</x:v>
      </x:c>
      <x:c r="T2384" s="11">
        <x:v>97.5</x:v>
      </x:c>
      <x:c r="U2384" s="11">
        <x:v>1503.9112</x:v>
      </x:c>
      <x:c r="V2384" s="11">
        <x:v>18</x:v>
      </x:c>
      <x:c r="W2384" s="12">
        <x:v>0</x:v>
      </x:c>
      <x:c r="X2384" s="8">
        <x:v>0</x:v>
      </x:c>
      <x:c r="Y2384" s="13">
        <x:f t="shared" si="222"/>
        <x:v>0.7786647314949201</x:v>
      </x:c>
      <x:c r="Z2384" s="13">
        <x:f t="shared" si="223"/>
        <x:v>0.44186620587509257</x:v>
      </x:c>
      <x:c r="AA2384" s="13">
        <x:f t="shared" si="224"/>
        <x:v>0.17946186126882252</x:v>
      </x:c>
      <x:c r="AB2384" s="13">
        <x:f t="shared" si="225"/>
        <x:v>0.24018760799802516</x:v>
      </x:c>
      <x:c r="AC2384" s="13">
        <x:f t="shared" si="226"/>
        <x:v>0.54469273743016755</x:v>
      </x:c>
      <x:c r="AD2384" s="13">
        <x:f t="shared" si="227"/>
        <x:v>-0.11429276721797085</x:v>
      </x:c>
      <x:c r="AE2384" s="50" t="n">
        <x:f>IF(OR(NOT(ISNUMBER(Q2384)),NOT(ISNUMBER(R2384))),"",IF(Q2384&lt;R2384,1,0))</x:f>
        <x:v>0</x:v>
      </x:c>
      <x:c r="AF2384" s="50" t="n">
        <x:f>IFERROR(IF(AND(A2384=A2383,C2384=C2383+1,ISNUMBER(AE2383)),AE2383,""),"")</x:f>
        <x:v>0</x:v>
      </x:c>
      <x:c r="AG2384" s="52" t="n">
        <x:f>IFERROR(IF(AND(A2384=A2383,C2384=C2383+1,ISNUMBER(U2384),ISNUMBER(U2383),U2383&lt;&gt;0),U2384/U2383-1,""),"")</x:f>
        <x:v>0.4568995289306086</x:v>
      </x:c>
      <x:c r="AH2384" s="50" t="n">
        <x:f>IF(AND(ISNUMBER(AE2384),ISNUMBER(AF2384),ISNUMBER(AG2384)),IF(AND(AE2384=1,AF2384=1,AG2384&lt;0),1,0),"")</x:f>
        <x:v>0</x:v>
      </x:c>
      <x:c r="AI2384" s="50" t="n">
        <x:f>IF(AND(A2384=A2385,C2385=C2384+1,ISNUMBER(AH2385)),C2385,"")</x:f>
        <x:v>2024</x:v>
      </x:c>
      <x:c r="AJ2384" s="50" t="n">
        <x:f>IF(AND(A2384=A2385,C2385=C2384+1,ISNUMBER(AH2385)),AH2385,"")</x:f>
        <x:v>0</x:v>
      </x:c>
    </x:row>
    <x:row r="2385" ht="15">
      <x:c r="A2385" s="9" t="s">
        <x:v>169</x:v>
      </x:c>
      <x:c r="B2385" s="10">
        <x:v>45657</x:v>
      </x:c>
      <x:c r="C2385" s="9">
        <x:v>2024</x:v>
      </x:c>
      <x:c r="D2385" s="11">
        <x:v>402.3</x:v>
      </x:c>
      <x:c r="E2385" s="11">
        <x:v>114.7</x:v>
      </x:c>
      <x:c r="F2385" s="11">
        <x:v>116.6</x:v>
      </x:c>
      <x:c r="G2385" s="11">
        <x:v>157.4</x:v>
      </x:c>
      <x:c r="H2385" s="11">
        <x:v>32.200000000000003</x:v>
      </x:c>
      <x:c r="I2385" s="11">
        <x:v>244.9</x:v>
      </x:c>
      <x:c r="J2385" s="11">
        <x:v>-29.3</x:v>
      </x:c>
      <x:c r="K2385" s="11">
        <x:v>22.4</x:v>
      </x:c>
      <x:c r="L2385" s="11">
        <x:v>0</x:v>
      </x:c>
      <x:c r="M2385" s="11">
        <x:v>12</x:v>
      </x:c>
      <x:c r="N2385" s="11">
        <x:v>20.2</x:v>
      </x:c>
      <x:c r="O2385" s="11">
        <x:v>439.2</x:v>
      </x:c>
      <x:c r="P2385" s="11">
        <x:v>113.3</x:v>
      </x:c>
      <x:c r="Q2385" s="11">
        <x:v>138.80000000000001</x:v>
      </x:c>
      <x:c r="R2385" s="11">
        <x:v>2.7</x:v>
      </x:c>
      <x:c r="S2385" s="11">
        <x:v>80.599999999999994</x:v>
      </x:c>
      <x:c r="T2385" s="11">
        <x:v>111.1</x:v>
      </x:c>
      <x:c r="U2385" s="11">
        <x:v>1031.9825000000001</x:v>
      </x:c>
      <x:c r="V2385" s="11">
        <x:v>18</x:v>
      </x:c>
      <x:c r="W2385" s="12">
        <x:v>0</x:v>
      </x:c>
      <x:c r="X2385" s="8">
        <x:v>0</x:v>
      </x:c>
      <x:c r="Y2385" s="13">
        <x:f t="shared" si="222"/>
        <x:v>0.98370497427101211</x:v>
      </x:c>
      <x:c r="Z2385" s="13">
        <x:f t="shared" si="223"/>
        <x:v>0.39125031071339794</x:v>
      </x:c>
      <x:c r="AA2385" s="13">
        <x:f t="shared" si="224"/>
        <x:v>0.20034799900571712</x:v>
      </x:c>
      <x:c r="AB2385" s="13">
        <x:f t="shared" si="225"/>
        <x:v>0.2816306239125031</x:v>
      </x:c>
      <x:c r="AC2385" s="13">
        <x:f t="shared" si="226"/>
        <x:v>0.70584498094027948</x:v>
      </x:c>
      <x:c r="AD2385" s="13">
        <x:f t="shared" si="227"/>
        <x:v>-7.2831220482227191E-2</x:v>
      </x:c>
      <x:c r="AE2385" s="50" t="n">
        <x:f>IF(OR(NOT(ISNUMBER(Q2385)),NOT(ISNUMBER(R2385))),"",IF(Q2385&lt;R2385,1,0))</x:f>
        <x:v>0</x:v>
      </x:c>
      <x:c r="AF2385" s="50" t="n">
        <x:f>IFERROR(IF(AND(A2385=A2384,C2385=C2384+1,ISNUMBER(AE2384)),AE2384,""),"")</x:f>
        <x:v>0</x:v>
      </x:c>
      <x:c r="AG2385" s="52" t="n">
        <x:f>IFERROR(IF(AND(A2385=A2384,C2385=C2384+1,ISNUMBER(U2385),ISNUMBER(U2384),U2384&lt;&gt;0),U2385/U2384-1,""),"")</x:f>
        <x:v>-0.3138009079259466</x:v>
      </x:c>
      <x:c r="AH2385" s="50" t="n">
        <x:f>IF(AND(ISNUMBER(AE2385),ISNUMBER(AF2385),ISNUMBER(AG2385)),IF(AND(AE2385=1,AF2385=1,AG2385&lt;0),1,0),"")</x:f>
        <x:v>0</x:v>
      </x:c>
      <x:c r="AI2385" s="50" t="str">
        <x:f>IF(AND(A2385=A2386,C2386=C2385+1,ISNUMBER(AH2386)),C2386,"")</x:f>
      </x:c>
      <x:c r="AJ2385" s="50" t="str">
        <x:f>IF(AND(A2385=A2386,C2386=C2385+1,ISNUMBER(AH2386)),AH2386,"")</x:f>
      </x:c>
    </x:row>
    <x:row r="2386" ht="15">
      <x:c r="A2386" s="9" t="s">
        <x:v>170</x:v>
      </x:c>
      <x:c r="B2386" s="10">
        <x:v>41274</x:v>
      </x:c>
      <x:c r="C2386" s="9">
        <x:v>2012</x:v>
      </x:c>
      <x:c r="D2386" s="11">
        <x:v>353.35399999999998</x:v>
      </x:c>
      <x:c r="E2386" s="11">
        <x:v>182.61500000000001</x:v>
      </x:c>
      <x:c r="F2386" s="11">
        <x:v>210.93199999999999</x:v>
      </x:c>
      <x:c r="G2386" s="11">
        <x:v>303.34899999999999</x:v>
      </x:c>
      <x:c r="H2386" s="11">
        <x:v>37.904000000000003</x:v>
      </x:c>
      <x:c r="I2386" s="11">
        <x:v>50.005000000000003</x:v>
      </x:c>
      <x:c r="J2386" s="11">
        <x:v>11.835000000000001</x:v>
      </x:c>
      <x:c r="K2386" s="11">
        <x:v>84.531999999999996</x:v>
      </x:c>
      <x:c r="L2386" s="11">
        <x:v>3.63</x:v>
      </x:c>
      <x:c r="M2386" s="11">
        <x:v>0.46</x:v>
      </x:c>
      <x:c r="N2386" s="11">
        <x:v>37.444000000000003</x:v>
      </x:c>
      <x:c r="O2386" s="11">
        <x:v>766.12</x:v>
      </x:c>
      <x:c r="P2386" s="11">
        <x:v>44.201999999999998</x:v>
      </x:c>
      <x:c r="Q2386" s="11">
        <x:v>61.375999999999998</x:v>
      </x:c>
      <x:c r="R2386" s="11">
        <x:v>5.8929999999999998</x:v>
      </x:c>
      <x:c r="S2386" s="11">
        <x:v>40.997999999999998</x:v>
      </x:c>
      <x:c r="T2386" s="11">
        <x:v>44.375999999999998</x:v>
      </x:c>
      <x:c r="U2386" s="11" t="s">
        <x:v>40</x:v>
      </x:c>
      <x:c r="V2386" s="11">
        <x:v>17</x:v>
      </x:c>
      <x:c r="W2386" s="12">
        <x:v>1</x:v>
      </x:c>
      <x:c r="X2386" s="8">
        <x:v>0</x:v>
      </x:c>
      <x:c r="Y2386" s="13">
        <x:f t="shared" si="222"/>
        <x:v>0.86575294407676417</x:v>
      </x:c>
      <x:c r="Z2386" s="13">
        <x:f t="shared" si="223"/>
        <x:v>0.85848469240478387</x:v>
      </x:c>
      <x:c r="AA2386" s="13">
        <x:f t="shared" si="224"/>
        <x:v>0.11602528908686473</x:v>
      </x:c>
      <x:c r="AB2386" s="13">
        <x:f t="shared" si="225"/>
        <x:v>0.12509268325814904</x:v>
      </x:c>
      <x:c r="AC2386" s="13">
        <x:f t="shared" si="226"/>
        <x:v>0.14628695001466957</x:v>
      </x:c>
      <x:c r="AD2386" s="13">
        <x:f t="shared" si="227"/>
        <x:v>3.3493323975390121E-2</x:v>
      </x:c>
      <x:c r="AE2386" s="50" t="n">
        <x:f>IF(OR(NOT(ISNUMBER(Q2386)),NOT(ISNUMBER(R2386))),"",IF(Q2386&lt;R2386,1,0))</x:f>
        <x:v>0</x:v>
      </x:c>
      <x:c r="AF2386" s="50" t="str">
        <x:f>IFERROR(IF(AND(A2386=A2385,C2386=C2385+1,ISNUMBER(AE2385)),AE2385,""),"")</x:f>
      </x:c>
      <x:c r="AG2386" s="52" t="str">
        <x:f>IFERROR(IF(AND(A2386=A2385,C2386=C2385+1,ISNUMBER(U2386),ISNUMBER(U2385),U2385&lt;&gt;0),U2386/U2385-1,""),"")</x:f>
      </x:c>
      <x:c r="AH2386" s="50" t="str">
        <x:f>IF(AND(ISNUMBER(AE2386),ISNUMBER(AF2386),ISNUMBER(AG2386)),IF(AND(AE2386=1,AF2386=1,AG2386&lt;0),1,0),"")</x:f>
      </x:c>
      <x:c r="AI2386" s="50" t="str">
        <x:f>IF(AND(A2386=A2387,C2387=C2386+1,ISNUMBER(AH2387)),C2387,"")</x:f>
      </x:c>
      <x:c r="AJ2386" s="50" t="str">
        <x:f>IF(AND(A2386=A2387,C2387=C2386+1,ISNUMBER(AH2387)),AH2387,"")</x:f>
      </x:c>
    </x:row>
    <x:row r="2387" ht="15">
      <x:c r="A2387" s="9" t="s">
        <x:v>170</x:v>
      </x:c>
      <x:c r="B2387" s="10">
        <x:v>41639</x:v>
      </x:c>
      <x:c r="C2387" s="9">
        <x:v>2013</x:v>
      </x:c>
      <x:c r="D2387" s="11">
        <x:v>456.99299999999999</x:v>
      </x:c>
      <x:c r="E2387" s="11">
        <x:v>187.95500000000001</x:v>
      </x:c>
      <x:c r="F2387" s="11">
        <x:v>267.75700000000001</x:v>
      </x:c>
      <x:c r="G2387" s="11">
        <x:v>385.755</x:v>
      </x:c>
      <x:c r="H2387" s="11">
        <x:v>63.744</x:v>
      </x:c>
      <x:c r="I2387" s="11">
        <x:v>71.238</x:v>
      </x:c>
      <x:c r="J2387" s="11">
        <x:v>41.26</x:v>
      </x:c>
      <x:c r="K2387" s="11">
        <x:v>103.499</x:v>
      </x:c>
      <x:c r="L2387" s="11">
        <x:v>5.3780000000000001</x:v>
      </x:c>
      <x:c r="M2387" s="11">
        <x:v>21.27</x:v>
      </x:c>
      <x:c r="N2387" s="11">
        <x:v>42.473999999999997</x:v>
      </x:c>
      <x:c r="O2387" s="11">
        <x:v>851.31100000000004</x:v>
      </x:c>
      <x:c r="P2387" s="11">
        <x:v>37.99</x:v>
      </x:c>
      <x:c r="Q2387" s="11">
        <x:v>57.12</x:v>
      </x:c>
      <x:c r="R2387" s="11">
        <x:v>6.3570000000000002</x:v>
      </x:c>
      <x:c r="S2387" s="11">
        <x:v>29.257999999999999</x:v>
      </x:c>
      <x:c r="T2387" s="11">
        <x:v>49.228000000000002</x:v>
      </x:c>
      <x:c r="U2387" s="11" t="s">
        <x:v>40</x:v>
      </x:c>
      <x:c r="V2387" s="11">
        <x:v>17</x:v>
      </x:c>
      <x:c r="W2387" s="12">
        <x:v>1</x:v>
      </x:c>
      <x:c r="X2387" s="8">
        <x:v>0</x:v>
      </x:c>
      <x:c r="Y2387" s="13">
        <x:f t="shared" si="222"/>
        <x:v>0.7019611065256931</x:v>
      </x:c>
      <x:c r="Z2387" s="13">
        <x:f t="shared" si="223"/>
        <x:v>0.84411577420223072</x:v>
      </x:c>
      <x:c r="AA2387" s="13">
        <x:f t="shared" si="224"/>
        <x:v>6.4022862494611518E-2</x:v>
      </x:c>
      <x:c r="AB2387" s="13">
        <x:f t="shared" si="225"/>
        <x:v>8.313037617644034E-2</x:v>
      </x:c>
      <x:c r="AC2387" s="13">
        <x:f t="shared" si="226"/>
        <x:v>0.12761467770994545</x:v>
      </x:c>
      <x:c r="AD2387" s="13">
        <x:f t="shared" si="227"/>
        <x:v>9.0285846829163685E-2</x:v>
      </x:c>
      <x:c r="AE2387" s="50" t="n">
        <x:f>IF(OR(NOT(ISNUMBER(Q2387)),NOT(ISNUMBER(R2387))),"",IF(Q2387&lt;R2387,1,0))</x:f>
        <x:v>0</x:v>
      </x:c>
      <x:c r="AF2387" s="50" t="n">
        <x:f>IFERROR(IF(AND(A2387=A2386,C2387=C2386+1,ISNUMBER(AE2386)),AE2386,""),"")</x:f>
        <x:v>0</x:v>
      </x:c>
      <x:c r="AG2387" s="52" t="str">
        <x:f>IFERROR(IF(AND(A2387=A2386,C2387=C2386+1,ISNUMBER(U2387),ISNUMBER(U2386),U2386&lt;&gt;0),U2387/U2386-1,""),"")</x:f>
      </x:c>
      <x:c r="AH2387" s="50" t="str">
        <x:f>IF(AND(ISNUMBER(AE2387),ISNUMBER(AF2387),ISNUMBER(AG2387)),IF(AND(AE2387=1,AF2387=1,AG2387&lt;0),1,0),"")</x:f>
      </x:c>
      <x:c r="AI2387" s="50" t="str">
        <x:f>IF(AND(A2387=A2388,C2388=C2387+1,ISNUMBER(AH2388)),C2388,"")</x:f>
      </x:c>
      <x:c r="AJ2387" s="50" t="str">
        <x:f>IF(AND(A2387=A2388,C2388=C2387+1,ISNUMBER(AH2388)),AH2388,"")</x:f>
      </x:c>
    </x:row>
    <x:row r="2388" ht="15">
      <x:c r="A2388" s="9" t="s">
        <x:v>170</x:v>
      </x:c>
      <x:c r="B2388" s="10">
        <x:v>42004</x:v>
      </x:c>
      <x:c r="C2388" s="9">
        <x:v>2014</x:v>
      </x:c>
      <x:c r="D2388" s="11">
        <x:v>585.20000000000005</x:v>
      </x:c>
      <x:c r="E2388" s="11">
        <x:v>264.3</x:v>
      </x:c>
      <x:c r="F2388" s="11">
        <x:v>345.5</x:v>
      </x:c>
      <x:c r="G2388" s="11">
        <x:v>425.3</x:v>
      </x:c>
      <x:c r="H2388" s="11">
        <x:v>63.4</x:v>
      </x:c>
      <x:c r="I2388" s="11">
        <x:v>159.9</x:v>
      </x:c>
      <x:c r="J2388" s="11">
        <x:v>129.1</x:v>
      </x:c>
      <x:c r="K2388" s="11">
        <x:v>185.6</x:v>
      </x:c>
      <x:c r="L2388" s="11">
        <x:v>6.1</x:v>
      </x:c>
      <x:c r="M2388" s="11">
        <x:v>59.2</x:v>
      </x:c>
      <x:c r="N2388" s="11">
        <x:v>4.2</x:v>
      </x:c>
      <x:c r="O2388" s="11">
        <x:v>1011.8</x:v>
      </x:c>
      <x:c r="P2388" s="11">
        <x:v>109.8</x:v>
      </x:c>
      <x:c r="Q2388" s="11">
        <x:v>135.19999999999999</x:v>
      </x:c>
      <x:c r="R2388" s="11">
        <x:v>7.3</x:v>
      </x:c>
      <x:c r="S2388" s="11">
        <x:v>87.7</x:v>
      </x:c>
      <x:c r="T2388" s="11">
        <x:v>192.3</x:v>
      </x:c>
      <x:c r="U2388" s="11" t="s">
        <x:v>40</x:v>
      </x:c>
      <x:c r="V2388" s="11">
        <x:v>17</x:v>
      </x:c>
      <x:c r="W2388" s="12">
        <x:v>1</x:v>
      </x:c>
      <x:c r="X2388" s="8">
        <x:v>0</x:v>
      </x:c>
      <x:c r="Y2388" s="13">
        <x:f t="shared" si="222"/>
        <x:v>0.76497829232995662</x:v>
      </x:c>
      <x:c r="Z2388" s="13">
        <x:f t="shared" si="223"/>
        <x:v>0.72676008202323983</x:v>
      </x:c>
      <x:c r="AA2388" s="13">
        <x:f t="shared" si="224"/>
        <x:v>0.1498632946001367</x:v>
      </x:c>
      <x:c r="AB2388" s="13">
        <x:f t="shared" si="225"/>
        <x:v>0.18762816131237181</x:v>
      </x:c>
      <x:c r="AC2388" s="13">
        <x:f t="shared" si="226"/>
        <x:v>0.45215142252527629</x:v>
      </x:c>
      <x:c r="AD2388" s="13">
        <x:f t="shared" si="227"/>
        <x:v>0.22060833902939164</x:v>
      </x:c>
      <x:c r="AE2388" s="50" t="n">
        <x:f>IF(OR(NOT(ISNUMBER(Q2388)),NOT(ISNUMBER(R2388))),"",IF(Q2388&lt;R2388,1,0))</x:f>
        <x:v>0</x:v>
      </x:c>
      <x:c r="AF2388" s="50" t="n">
        <x:f>IFERROR(IF(AND(A2388=A2387,C2388=C2387+1,ISNUMBER(AE2387)),AE2387,""),"")</x:f>
        <x:v>0</x:v>
      </x:c>
      <x:c r="AG2388" s="52" t="str">
        <x:f>IFERROR(IF(AND(A2388=A2387,C2388=C2387+1,ISNUMBER(U2388),ISNUMBER(U2387),U2387&lt;&gt;0),U2388/U2387-1,""),"")</x:f>
      </x:c>
      <x:c r="AH2388" s="50" t="str">
        <x:f>IF(AND(ISNUMBER(AE2388),ISNUMBER(AF2388),ISNUMBER(AG2388)),IF(AND(AE2388=1,AF2388=1,AG2388&lt;0),1,0),"")</x:f>
      </x:c>
      <x:c r="AI2388" s="50" t="str">
        <x:f>IF(AND(A2388=A2389,C2389=C2388+1,ISNUMBER(AH2389)),C2389,"")</x:f>
      </x:c>
      <x:c r="AJ2388" s="50" t="str">
        <x:f>IF(AND(A2388=A2389,C2389=C2388+1,ISNUMBER(AH2389)),AH2389,"")</x:f>
      </x:c>
    </x:row>
    <x:row r="2389" ht="15">
      <x:c r="A2389" s="9" t="s">
        <x:v>170</x:v>
      </x:c>
      <x:c r="B2389" s="10">
        <x:v>42369</x:v>
      </x:c>
      <x:c r="C2389" s="9">
        <x:v>2015</x:v>
      </x:c>
      <x:c r="D2389" s="11">
        <x:v>1020.5</x:v>
      </x:c>
      <x:c r="E2389" s="11">
        <x:v>589</x:v>
      </x:c>
      <x:c r="F2389" s="11">
        <x:v>404.8</x:v>
      </x:c>
      <x:c r="G2389" s="11">
        <x:v>560.6</x:v>
      </x:c>
      <x:c r="H2389" s="11">
        <x:v>31.5</x:v>
      </x:c>
      <x:c r="I2389" s="11">
        <x:v>459.9</x:v>
      </x:c>
      <x:c r="J2389" s="11">
        <x:v>315.3</x:v>
      </x:c>
      <x:c r="K2389" s="11">
        <x:v>448.6</x:v>
      </x:c>
      <x:c r="L2389" s="11">
        <x:v>8.8000000000000007</x:v>
      </x:c>
      <x:c r="M2389" s="11">
        <x:v>0.7</x:v>
      </x:c>
      <x:c r="N2389" s="11">
        <x:v>30.8</x:v>
      </x:c>
      <x:c r="O2389" s="11">
        <x:v>1227.3</x:v>
      </x:c>
      <x:c r="P2389" s="11">
        <x:v>167.3</x:v>
      </x:c>
      <x:c r="Q2389" s="11">
        <x:v>201.2</x:v>
      </x:c>
      <x:c r="R2389" s="11">
        <x:v>7.4</x:v>
      </x:c>
      <x:c r="S2389" s="11">
        <x:v>183.2</x:v>
      </x:c>
      <x:c r="T2389" s="11">
        <x:v>170.5</x:v>
      </x:c>
      <x:c r="U2389" s="11">
        <x:v>1943.1306999999999</x:v>
      </x:c>
      <x:c r="V2389" s="11">
        <x:v>18</x:v>
      </x:c>
      <x:c r="W2389" s="12">
        <x:v>0</x:v>
      </x:c>
      <x:c r="X2389" s="8">
        <x:v>0</x:v>
      </x:c>
      <x:c r="Y2389" s="13">
        <x:f t="shared" si="222"/>
        <x:v>1.4550395256916995</x:v>
      </x:c>
      <x:c r="Z2389" s="13">
        <x:f t="shared" si="223"/>
        <x:v>0.54933855952964239</x:v>
      </x:c>
      <x:c r="AA2389" s="13">
        <x:f t="shared" si="224"/>
        <x:v>0.17951984321411071</x:v>
      </x:c>
      <x:c r="AB2389" s="13">
        <x:f t="shared" si="225"/>
        <x:v>0.16393924546790789</x:v>
      </x:c>
      <x:c r="AC2389" s="13">
        <x:f t="shared" si="226"/>
        <x:v>0.30413842311808775</x:v>
      </x:c>
      <x:c r="AD2389" s="13">
        <x:f t="shared" si="227"/>
        <x:v>0.30896619304262618</x:v>
      </x:c>
      <x:c r="AE2389" s="50" t="n">
        <x:f>IF(OR(NOT(ISNUMBER(Q2389)),NOT(ISNUMBER(R2389))),"",IF(Q2389&lt;R2389,1,0))</x:f>
        <x:v>0</x:v>
      </x:c>
      <x:c r="AF2389" s="50" t="n">
        <x:f>IFERROR(IF(AND(A2389=A2388,C2389=C2388+1,ISNUMBER(AE2388)),AE2388,""),"")</x:f>
        <x:v>0</x:v>
      </x:c>
      <x:c r="AG2389" s="52" t="str">
        <x:f>IFERROR(IF(AND(A2389=A2388,C2389=C2388+1,ISNUMBER(U2389),ISNUMBER(U2388),U2388&lt;&gt;0),U2389/U2388-1,""),"")</x:f>
      </x:c>
      <x:c r="AH2389" s="50" t="str">
        <x:f>IF(AND(ISNUMBER(AE2389),ISNUMBER(AF2389),ISNUMBER(AG2389)),IF(AND(AE2389=1,AF2389=1,AG2389&lt;0),1,0),"")</x:f>
      </x:c>
      <x:c r="AI2389" s="50" t="n">
        <x:f>IF(AND(A2389=A2390,C2390=C2389+1,ISNUMBER(AH2390)),C2390,"")</x:f>
        <x:v>2016</x:v>
      </x:c>
      <x:c r="AJ2389" s="50" t="n">
        <x:f>IF(AND(A2389=A2390,C2390=C2389+1,ISNUMBER(AH2390)),AH2390,"")</x:f>
        <x:v>0</x:v>
      </x:c>
    </x:row>
    <x:row r="2390" ht="15">
      <x:c r="A2390" s="9" t="s">
        <x:v>170</x:v>
      </x:c>
      <x:c r="B2390" s="10">
        <x:v>42735</x:v>
      </x:c>
      <x:c r="C2390" s="9">
        <x:v>2016</x:v>
      </x:c>
      <x:c r="D2390" s="11">
        <x:v>1331.8</x:v>
      </x:c>
      <x:c r="E2390" s="11">
        <x:v>795.2</x:v>
      </x:c>
      <x:c r="F2390" s="11">
        <x:v>466.4</x:v>
      </x:c>
      <x:c r="G2390" s="11">
        <x:v>643.1</x:v>
      </x:c>
      <x:c r="H2390" s="11">
        <x:v>33.6</x:v>
      </x:c>
      <x:c r="I2390" s="11">
        <x:v>688.7</x:v>
      </x:c>
      <x:c r="J2390" s="11">
        <x:v>509.4</x:v>
      </x:c>
      <x:c r="K2390" s="11">
        <x:v>645.6</x:v>
      </x:c>
      <x:c r="L2390" s="11">
        <x:v>17.600000000000001</x:v>
      </x:c>
      <x:c r="M2390" s="11">
        <x:v>0.8</x:v>
      </x:c>
      <x:c r="N2390" s="11">
        <x:v>32.799999999999997</x:v>
      </x:c>
      <x:c r="O2390" s="11">
        <x:v>1429.1</x:v>
      </x:c>
      <x:c r="P2390" s="11">
        <x:v>235.5</x:v>
      </x:c>
      <x:c r="Q2390" s="11">
        <x:v>264.3</x:v>
      </x:c>
      <x:c r="R2390" s="11">
        <x:v>2</x:v>
      </x:c>
      <x:c r="S2390" s="11">
        <x:v>192.9</x:v>
      </x:c>
      <x:c r="T2390" s="11">
        <x:v>286.2</x:v>
      </x:c>
      <x:c r="U2390" s="11">
        <x:v>2369.194</x:v>
      </x:c>
      <x:c r="V2390" s="11">
        <x:v>18</x:v>
      </x:c>
      <x:c r="W2390" s="12">
        <x:v>0</x:v>
      </x:c>
      <x:c r="X2390" s="8">
        <x:v>0</x:v>
      </x:c>
      <x:c r="Y2390" s="13">
        <x:f t="shared" si="222"/>
        <x:v>1.704974271012007</x:v>
      </x:c>
      <x:c r="Z2390" s="13">
        <x:f t="shared" si="223"/>
        <x:v>0.48288031235921314</x:v>
      </x:c>
      <x:c r="AA2390" s="13">
        <x:f t="shared" si="224"/>
        <x:v>0.14484156780297344</x:v>
      </x:c>
      <x:c r="AB2390" s="13">
        <x:f t="shared" si="225"/>
        <x:v>0.17682835260549631</x:v>
      </x:c>
      <x:c r="AC2390" s="13">
        <x:f t="shared" si="226"/>
        <x:v>0.44503187684652462</x:v>
      </x:c>
      <x:c r="AD2390" s="13">
        <x:f t="shared" si="227"/>
        <x:v>0.38248986334284429</x:v>
      </x:c>
      <x:c r="AE2390" s="50" t="n">
        <x:f>IF(OR(NOT(ISNUMBER(Q2390)),NOT(ISNUMBER(R2390))),"",IF(Q2390&lt;R2390,1,0))</x:f>
        <x:v>0</x:v>
      </x:c>
      <x:c r="AF2390" s="50" t="n">
        <x:f>IFERROR(IF(AND(A2390=A2389,C2390=C2389+1,ISNUMBER(AE2389)),AE2389,""),"")</x:f>
        <x:v>0</x:v>
      </x:c>
      <x:c r="AG2390" s="52" t="n">
        <x:f>IFERROR(IF(AND(A2390=A2389,C2390=C2389+1,ISNUMBER(U2390),ISNUMBER(U2389),U2389&lt;&gt;0),U2390/U2389-1,""),"")</x:f>
        <x:v>0.21926641373120193</x:v>
      </x:c>
      <x:c r="AH2390" s="50" t="n">
        <x:f>IF(AND(ISNUMBER(AE2390),ISNUMBER(AF2390),ISNUMBER(AG2390)),IF(AND(AE2390=1,AF2390=1,AG2390&lt;0),1,0),"")</x:f>
        <x:v>0</x:v>
      </x:c>
      <x:c r="AI2390" s="50" t="n">
        <x:f>IF(AND(A2390=A2391,C2391=C2390+1,ISNUMBER(AH2391)),C2391,"")</x:f>
        <x:v>2017</x:v>
      </x:c>
      <x:c r="AJ2390" s="50" t="n">
        <x:f>IF(AND(A2390=A2391,C2391=C2390+1,ISNUMBER(AH2391)),AH2391,"")</x:f>
        <x:v>0</x:v>
      </x:c>
    </x:row>
    <x:row r="2391" ht="15">
      <x:c r="A2391" s="9" t="s">
        <x:v>170</x:v>
      </x:c>
      <x:c r="B2391" s="10">
        <x:v>43100</x:v>
      </x:c>
      <x:c r="C2391" s="9">
        <x:v>2017</x:v>
      </x:c>
      <x:c r="D2391" s="11">
        <x:v>1696.5</x:v>
      </x:c>
      <x:c r="E2391" s="11">
        <x:v>953.7</x:v>
      </x:c>
      <x:c r="F2391" s="11">
        <x:v>519.20000000000005</x:v>
      </x:c>
      <x:c r="G2391" s="11">
        <x:v>744</x:v>
      </x:c>
      <x:c r="H2391" s="11">
        <x:v>33</x:v>
      </x:c>
      <x:c r="I2391" s="11">
        <x:v>952.5</x:v>
      </x:c>
      <x:c r="J2391" s="11">
        <x:v>756.4</x:v>
      </x:c>
      <x:c r="K2391" s="11">
        <x:v>774</x:v>
      </x:c>
      <x:c r="L2391" s="11">
        <x:v>24.9</x:v>
      </x:c>
      <x:c r="M2391" s="11">
        <x:v>0.9</x:v>
      </x:c>
      <x:c r="N2391" s="11">
        <x:v>32.1</x:v>
      </x:c>
      <x:c r="O2391" s="11">
        <x:v>1571.2</x:v>
      </x:c>
      <x:c r="P2391" s="11">
        <x:v>246.6</x:v>
      </x:c>
      <x:c r="Q2391" s="11">
        <x:v>304.2</x:v>
      </x:c>
      <x:c r="R2391" s="11">
        <x:v>1.7</x:v>
      </x:c>
      <x:c r="S2391" s="11">
        <x:v>246</x:v>
      </x:c>
      <x:c r="T2391" s="11">
        <x:v>308.8</x:v>
      </x:c>
      <x:c r="U2391" s="11">
        <x:v>1967.0482999999999</x:v>
      </x:c>
      <x:c r="V2391" s="11">
        <x:v>18</x:v>
      </x:c>
      <x:c r="W2391" s="12">
        <x:v>0</x:v>
      </x:c>
      <x:c r="X2391" s="8">
        <x:v>0</x:v>
      </x:c>
      <x:c r="Y2391" s="13">
        <x:f t="shared" si="222"/>
        <x:v>1.8368644067796609</x:v>
      </x:c>
      <x:c r="Z2391" s="13">
        <x:f t="shared" si="223"/>
        <x:v>0.4385499557913351</x:v>
      </x:c>
      <x:c r="AA2391" s="13">
        <x:f t="shared" si="224"/>
        <x:v>0.14500442086648982</x:v>
      </x:c>
      <x:c r="AB2391" s="13">
        <x:f t="shared" si="225"/>
        <x:v>0.14535809018567639</x:v>
      </x:c>
      <x:c r="AC2391" s="13">
        <x:f t="shared" si="226"/>
        <x:v>0.41505376344086026</x:v>
      </x:c>
      <x:c r="AD2391" s="13">
        <x:f t="shared" si="227"/>
        <x:v>0.44585912172119069</x:v>
      </x:c>
      <x:c r="AE2391" s="50" t="n">
        <x:f>IF(OR(NOT(ISNUMBER(Q2391)),NOT(ISNUMBER(R2391))),"",IF(Q2391&lt;R2391,1,0))</x:f>
        <x:v>0</x:v>
      </x:c>
      <x:c r="AF2391" s="50" t="n">
        <x:f>IFERROR(IF(AND(A2391=A2390,C2391=C2390+1,ISNUMBER(AE2390)),AE2390,""),"")</x:f>
        <x:v>0</x:v>
      </x:c>
      <x:c r="AG2391" s="52" t="n">
        <x:f>IFERROR(IF(AND(A2391=A2390,C2391=C2390+1,ISNUMBER(U2391),ISNUMBER(U2390),U2390&lt;&gt;0),U2391/U2390-1,""),"")</x:f>
        <x:v>-0.16973945569674753</x:v>
      </x:c>
      <x:c r="AH2391" s="50" t="n">
        <x:f>IF(AND(ISNUMBER(AE2391),ISNUMBER(AF2391),ISNUMBER(AG2391)),IF(AND(AE2391=1,AF2391=1,AG2391&lt;0),1,0),"")</x:f>
        <x:v>0</x:v>
      </x:c>
      <x:c r="AI2391" s="50" t="n">
        <x:f>IF(AND(A2391=A2392,C2392=C2391+1,ISNUMBER(AH2392)),C2392,"")</x:f>
        <x:v>2018</x:v>
      </x:c>
      <x:c r="AJ2391" s="50" t="n">
        <x:f>IF(AND(A2391=A2392,C2392=C2391+1,ISNUMBER(AH2392)),AH2392,"")</x:f>
        <x:v>0</x:v>
      </x:c>
    </x:row>
    <x:row r="2392" ht="15">
      <x:c r="A2392" s="9" t="s">
        <x:v>170</x:v>
      </x:c>
      <x:c r="B2392" s="10">
        <x:v>43465</x:v>
      </x:c>
      <x:c r="C2392" s="9">
        <x:v>2018</x:v>
      </x:c>
      <x:c r="D2392" s="11">
        <x:v>2142.1</x:v>
      </x:c>
      <x:c r="E2392" s="11">
        <x:v>1231.2</x:v>
      </x:c>
      <x:c r="F2392" s="11">
        <x:v>658.5</x:v>
      </x:c>
      <x:c r="G2392" s="11">
        <x:v>900.2</x:v>
      </x:c>
      <x:c r="H2392" s="11">
        <x:v>32.200000000000003</x:v>
      </x:c>
      <x:c r="I2392" s="11">
        <x:v>1241.9000000000001</x:v>
      </x:c>
      <x:c r="J2392" s="11">
        <x:v>1028.7</x:v>
      </x:c>
      <x:c r="K2392" s="11">
        <x:v>979.6</x:v>
      </x:c>
      <x:c r="L2392" s="11">
        <x:v>21.6</x:v>
      </x:c>
      <x:c r="M2392" s="11">
        <x:v>0.9</x:v>
      </x:c>
      <x:c r="N2392" s="11">
        <x:v>31.3</x:v>
      </x:c>
      <x:c r="O2392" s="11">
        <x:v>1939</x:v>
      </x:c>
      <x:c r="P2392" s="11">
        <x:v>293</x:v>
      </x:c>
      <x:c r="Q2392" s="11">
        <x:v>383.7</x:v>
      </x:c>
      <x:c r="R2392" s="11">
        <x:v>2.2999999999999998</x:v>
      </x:c>
      <x:c r="S2392" s="11">
        <x:v>275.10000000000002</x:v>
      </x:c>
      <x:c r="T2392" s="11">
        <x:v>415</x:v>
      </x:c>
      <x:c r="U2392" s="11">
        <x:v>3806.5711000000001</x:v>
      </x:c>
      <x:c r="V2392" s="11">
        <x:v>18</x:v>
      </x:c>
      <x:c r="W2392" s="12">
        <x:v>0</x:v>
      </x:c>
      <x:c r="X2392" s="8">
        <x:v>0</x:v>
      </x:c>
      <x:c r="Y2392" s="13">
        <x:f t="shared" si="222"/>
        <x:v>1.8697038724373578</x:v>
      </x:c>
      <x:c r="Z2392" s="13">
        <x:f t="shared" si="223"/>
        <x:v>0.42024181877596756</x:v>
      </x:c>
      <x:c r="AA2392" s="13">
        <x:f t="shared" si="224"/>
        <x:v>0.1284253769665282</x:v>
      </x:c>
      <x:c r="AB2392" s="13">
        <x:f t="shared" si="225"/>
        <x:v>0.13678166285420848</x:v>
      </x:c>
      <x:c r="AC2392" s="13">
        <x:f t="shared" si="226"/>
        <x:v>0.46100866474116858</x:v>
      </x:c>
      <x:c r="AD2392" s="13">
        <x:f t="shared" si="227"/>
        <x:v>0.48022968115400777</x:v>
      </x:c>
      <x:c r="AE2392" s="50" t="n">
        <x:f>IF(OR(NOT(ISNUMBER(Q2392)),NOT(ISNUMBER(R2392))),"",IF(Q2392&lt;R2392,1,0))</x:f>
        <x:v>0</x:v>
      </x:c>
      <x:c r="AF2392" s="50" t="n">
        <x:f>IFERROR(IF(AND(A2392=A2391,C2392=C2391+1,ISNUMBER(AE2391)),AE2391,""),"")</x:f>
        <x:v>0</x:v>
      </x:c>
      <x:c r="AG2392" s="52" t="n">
        <x:f>IFERROR(IF(AND(A2392=A2391,C2392=C2391+1,ISNUMBER(U2392),ISNUMBER(U2391),U2391&lt;&gt;0),U2392/U2391-1,""),"")</x:f>
        <x:v>0.9351691059136678</x:v>
      </x:c>
      <x:c r="AH2392" s="50" t="n">
        <x:f>IF(AND(ISNUMBER(AE2392),ISNUMBER(AF2392),ISNUMBER(AG2392)),IF(AND(AE2392=1,AF2392=1,AG2392&lt;0),1,0),"")</x:f>
        <x:v>0</x:v>
      </x:c>
      <x:c r="AI2392" s="50" t="n">
        <x:f>IF(AND(A2392=A2393,C2393=C2392+1,ISNUMBER(AH2393)),C2393,"")</x:f>
        <x:v>2019</x:v>
      </x:c>
      <x:c r="AJ2392" s="50" t="n">
        <x:f>IF(AND(A2392=A2393,C2393=C2392+1,ISNUMBER(AH2393)),AH2393,"")</x:f>
        <x:v>0</x:v>
      </x:c>
    </x:row>
    <x:row r="2393" ht="15">
      <x:c r="A2393" s="9" t="s">
        <x:v>170</x:v>
      </x:c>
      <x:c r="B2393" s="10">
        <x:v>43830</x:v>
      </x:c>
      <x:c r="C2393" s="9">
        <x:v>2019</x:v>
      </x:c>
      <x:c r="D2393" s="11">
        <x:v>3944.4</x:v>
      </x:c>
      <x:c r="E2393" s="11">
        <x:v>1669.4</x:v>
      </x:c>
      <x:c r="F2393" s="11">
        <x:v>1140.5</x:v>
      </x:c>
      <x:c r="G2393" s="11">
        <x:v>2738.3</x:v>
      </x:c>
      <x:c r="H2393" s="11">
        <x:v>1841.4</x:v>
      </x:c>
      <x:c r="I2393" s="11">
        <x:v>1206.0999999999999</x:v>
      </x:c>
      <x:c r="J2393" s="11">
        <x:v>998.7</x:v>
      </x:c>
      <x:c r="K2393" s="11">
        <x:v>1316</x:v>
      </x:c>
      <x:c r="L2393" s="11">
        <x:v>31.7</x:v>
      </x:c>
      <x:c r="M2393" s="11">
        <x:v>304.5</x:v>
      </x:c>
      <x:c r="N2393" s="11">
        <x:v>1536.9</x:v>
      </x:c>
      <x:c r="O2393" s="11">
        <x:v>2319.1</x:v>
      </x:c>
      <x:c r="P2393" s="11">
        <x:v>358</x:v>
      </x:c>
      <x:c r="Q2393" s="11">
        <x:v>694</x:v>
      </x:c>
      <x:c r="R2393" s="11">
        <x:v>93.5</x:v>
      </x:c>
      <x:c r="S2393" s="11">
        <x:v>123</x:v>
      </x:c>
      <x:c r="T2393" s="11">
        <x:v>744.7</x:v>
      </x:c>
      <x:c r="U2393" s="11">
        <x:v>3576.5686000000001</x:v>
      </x:c>
      <x:c r="V2393" s="11">
        <x:v>18</x:v>
      </x:c>
      <x:c r="W2393" s="12">
        <x:v>0</x:v>
      </x:c>
      <x:c r="X2393" s="8">
        <x:v>0</x:v>
      </x:c>
      <x:c r="Y2393" s="13">
        <x:f t="shared" si="222"/>
        <x:v>1.4637439719421308</x:v>
      </x:c>
      <x:c r="Z2393" s="13">
        <x:f t="shared" si="223"/>
        <x:v>0.69422472365885812</x:v>
      </x:c>
      <x:c r="AA2393" s="13">
        <x:f t="shared" si="224"/>
        <x:v>3.1183449954365682E-2</x:v>
      </x:c>
      <x:c r="AB2393" s="13">
        <x:f t="shared" si="225"/>
        <x:v>9.0761586046039955E-2</x:v>
      </x:c>
      <x:c r="AC2393" s="13">
        <x:f t="shared" si="226"/>
        <x:v>0.27195705364642297</x:v>
      </x:c>
      <x:c r="AD2393" s="13">
        <x:f t="shared" si="227"/>
        <x:v>0.2531944021904472</x:v>
      </x:c>
      <x:c r="AE2393" s="50" t="n">
        <x:f>IF(OR(NOT(ISNUMBER(Q2393)),NOT(ISNUMBER(R2393))),"",IF(Q2393&lt;R2393,1,0))</x:f>
        <x:v>0</x:v>
      </x:c>
      <x:c r="AF2393" s="50" t="n">
        <x:f>IFERROR(IF(AND(A2393=A2392,C2393=C2392+1,ISNUMBER(AE2392)),AE2392,""),"")</x:f>
        <x:v>0</x:v>
      </x:c>
      <x:c r="AG2393" s="52" t="n">
        <x:f>IFERROR(IF(AND(A2393=A2392,C2393=C2392+1,ISNUMBER(U2393),ISNUMBER(U2392),U2392&lt;&gt;0),U2393/U2392-1,""),"")</x:f>
        <x:v>-0.06042248889032964</x:v>
      </x:c>
      <x:c r="AH2393" s="50" t="n">
        <x:f>IF(AND(ISNUMBER(AE2393),ISNUMBER(AF2393),ISNUMBER(AG2393)),IF(AND(AE2393=1,AF2393=1,AG2393&lt;0),1,0),"")</x:f>
        <x:v>0</x:v>
      </x:c>
      <x:c r="AI2393" s="50" t="n">
        <x:f>IF(AND(A2393=A2394,C2394=C2393+1,ISNUMBER(AH2394)),C2394,"")</x:f>
        <x:v>2020</x:v>
      </x:c>
      <x:c r="AJ2393" s="50" t="n">
        <x:f>IF(AND(A2393=A2394,C2394=C2393+1,ISNUMBER(AH2394)),AH2394,"")</x:f>
        <x:v>0</x:v>
      </x:c>
    </x:row>
    <x:row r="2394" ht="15">
      <x:c r="A2394" s="9" t="s">
        <x:v>170</x:v>
      </x:c>
      <x:c r="B2394" s="10">
        <x:v>44196</x:v>
      </x:c>
      <x:c r="C2394" s="9">
        <x:v>2020</x:v>
      </x:c>
      <x:c r="D2394" s="11">
        <x:v>4358.1000000000004</x:v>
      </x:c>
      <x:c r="E2394" s="11">
        <x:v>1574.4</x:v>
      </x:c>
      <x:c r="F2394" s="11">
        <x:v>1323.8</x:v>
      </x:c>
      <x:c r="G2394" s="11">
        <x:v>3123.3</x:v>
      </x:c>
      <x:c r="H2394" s="11">
        <x:v>2039.4</x:v>
      </x:c>
      <x:c r="I2394" s="11">
        <x:v>1234.8</x:v>
      </x:c>
      <x:c r="J2394" s="11">
        <x:v>1280.3</x:v>
      </x:c>
      <x:c r="K2394" s="11">
        <x:v>1310.5</x:v>
      </x:c>
      <x:c r="L2394" s="11">
        <x:v>70.7</x:v>
      </x:c>
      <x:c r="M2394" s="11">
        <x:v>341.1</x:v>
      </x:c>
      <x:c r="N2394" s="11">
        <x:v>1698.3</x:v>
      </x:c>
      <x:c r="O2394" s="11">
        <x:v>2761.3</x:v>
      </x:c>
      <x:c r="P2394" s="11">
        <x:v>338.3</x:v>
      </x:c>
      <x:c r="Q2394" s="11">
        <x:v>719.8</x:v>
      </x:c>
      <x:c r="R2394" s="11">
        <x:v>91.5</x:v>
      </x:c>
      <x:c r="S2394" s="11">
        <x:v>281.10000000000002</x:v>
      </x:c>
      <x:c r="T2394" s="11">
        <x:v>728.6</x:v>
      </x:c>
      <x:c r="U2394" s="11">
        <x:v>2680.1646999999998</x:v>
      </x:c>
      <x:c r="V2394" s="11">
        <x:v>18</x:v>
      </x:c>
      <x:c r="W2394" s="12">
        <x:v>0</x:v>
      </x:c>
      <x:c r="X2394" s="8">
        <x:v>0</x:v>
      </x:c>
      <x:c r="Y2394" s="13">
        <x:f t="shared" si="222"/>
        <x:v>1.1893035201692099</x:v>
      </x:c>
      <x:c r="Z2394" s="13">
        <x:f t="shared" si="223"/>
        <x:v>0.7166655193777105</x:v>
      </x:c>
      <x:c r="AA2394" s="13">
        <x:f t="shared" si="224"/>
        <x:v>6.4500585117367656E-2</x:v>
      </x:c>
      <x:c r="AB2394" s="13">
        <x:f t="shared" si="225"/>
        <x:v>7.7625570776255703E-2</x:v>
      </x:c>
      <x:c r="AC2394" s="13">
        <x:f t="shared" si="226"/>
        <x:v>0.23327890372362564</x:v>
      </x:c>
      <x:c r="AD2394" s="13">
        <x:f t="shared" si="227"/>
        <x:v>0.29377481012367773</x:v>
      </x:c>
      <x:c r="AE2394" s="50" t="n">
        <x:f>IF(OR(NOT(ISNUMBER(Q2394)),NOT(ISNUMBER(R2394))),"",IF(Q2394&lt;R2394,1,0))</x:f>
        <x:v>0</x:v>
      </x:c>
      <x:c r="AF2394" s="50" t="n">
        <x:f>IFERROR(IF(AND(A2394=A2393,C2394=C2393+1,ISNUMBER(AE2393)),AE2393,""),"")</x:f>
        <x:v>0</x:v>
      </x:c>
      <x:c r="AG2394" s="52" t="n">
        <x:f>IFERROR(IF(AND(A2394=A2393,C2394=C2393+1,ISNUMBER(U2394),ISNUMBER(U2393),U2393&lt;&gt;0),U2394/U2393-1,""),"")</x:f>
        <x:v>-0.2506323798738266</x:v>
      </x:c>
      <x:c r="AH2394" s="50" t="n">
        <x:f>IF(AND(ISNUMBER(AE2394),ISNUMBER(AF2394),ISNUMBER(AG2394)),IF(AND(AE2394=1,AF2394=1,AG2394&lt;0),1,0),"")</x:f>
        <x:v>0</x:v>
      </x:c>
      <x:c r="AI2394" s="50" t="n">
        <x:f>IF(AND(A2394=A2395,C2395=C2394+1,ISNUMBER(AH2395)),C2395,"")</x:f>
        <x:v>2021</x:v>
      </x:c>
      <x:c r="AJ2394" s="50" t="n">
        <x:f>IF(AND(A2394=A2395,C2395=C2394+1,ISNUMBER(AH2395)),AH2395,"")</x:f>
        <x:v>0</x:v>
      </x:c>
    </x:row>
    <x:row r="2395" ht="15">
      <x:c r="A2395" s="9" t="s">
        <x:v>170</x:v>
      </x:c>
      <x:c r="B2395" s="10">
        <x:v>44561</x:v>
      </x:c>
      <x:c r="C2395" s="9">
        <x:v>2021</x:v>
      </x:c>
      <x:c r="D2395" s="11">
        <x:v>4722.6000000000004</x:v>
      </x:c>
      <x:c r="E2395" s="11">
        <x:v>1657.2</x:v>
      </x:c>
      <x:c r="F2395" s="11">
        <x:v>1224.0999999999999</x:v>
      </x:c>
      <x:c r="G2395" s="11">
        <x:v>3818.9</x:v>
      </x:c>
      <x:c r="H2395" s="11">
        <x:v>3137</x:v>
      </x:c>
      <x:c r="I2395" s="11">
        <x:v>903.7</x:v>
      </x:c>
      <x:c r="J2395" s="11">
        <x:v>712.3</x:v>
      </x:c>
      <x:c r="K2395" s="11">
        <x:v>1447.6</x:v>
      </x:c>
      <x:c r="L2395" s="11">
        <x:v>53.7</x:v>
      </x:c>
      <x:c r="M2395" s="11">
        <x:v>722.1</x:v>
      </x:c>
      <x:c r="N2395" s="11">
        <x:v>2414.9</x:v>
      </x:c>
      <x:c r="O2395" s="11">
        <x:v>739</x:v>
      </x:c>
      <x:c r="P2395" s="11">
        <x:v>-528.1</x:v>
      </x:c>
      <x:c r="Q2395" s="11">
        <x:v>-183.2</x:v>
      </x:c>
      <x:c r="R2395" s="11">
        <x:v>78.400000000000006</x:v>
      </x:c>
      <x:c r="S2395" s="11">
        <x:v>-572.1</x:v>
      </x:c>
      <x:c r="T2395" s="11">
        <x:v>-285.10000000000002</x:v>
      </x:c>
      <x:c r="U2395" s="11">
        <x:v>5833.8755000000001</x:v>
      </x:c>
      <x:c r="V2395" s="11">
        <x:v>18</x:v>
      </x:c>
      <x:c r="W2395" s="12">
        <x:v>0</x:v>
      </x:c>
      <x:c r="X2395" s="8">
        <x:v>0</x:v>
      </x:c>
      <x:c r="Y2395" s="13">
        <x:f t="shared" si="222"/>
        <x:v>1.3538109631566051</x:v>
      </x:c>
      <x:c r="Z2395" s="13">
        <x:f t="shared" si="223"/>
        <x:v>0.80864354381061276</x:v>
      </x:c>
      <x:c r="AA2395" s="13">
        <x:f t="shared" si="224"/>
        <x:v>-0.12114089696353703</x:v>
      </x:c>
      <x:c r="AB2395" s="13">
        <x:f t="shared" si="225"/>
        <x:v>-0.11182399525685004</x:v>
      </x:c>
      <x:c r="AC2395" s="13">
        <x:f t="shared" si="226"/>
        <x:v>-7.4655005368037916E-2</x:v>
      </x:c>
      <x:c r="AD2395" s="13">
        <x:f t="shared" si="227"/>
        <x:v>0.15082793376529877</x:v>
      </x:c>
      <x:c r="AE2395" s="50" t="n">
        <x:f>IF(OR(NOT(ISNUMBER(Q2395)),NOT(ISNUMBER(R2395))),"",IF(Q2395&lt;R2395,1,0))</x:f>
        <x:v>1</x:v>
      </x:c>
      <x:c r="AF2395" s="50" t="n">
        <x:f>IFERROR(IF(AND(A2395=A2394,C2395=C2394+1,ISNUMBER(AE2394)),AE2394,""),"")</x:f>
        <x:v>0</x:v>
      </x:c>
      <x:c r="AG2395" s="52" t="n">
        <x:f>IFERROR(IF(AND(A2395=A2394,C2395=C2394+1,ISNUMBER(U2395),ISNUMBER(U2394),U2394&lt;&gt;0),U2395/U2394-1,""),"")</x:f>
        <x:v>1.176685447726403</x:v>
      </x:c>
      <x:c r="AH2395" s="50" t="n">
        <x:f>IF(AND(ISNUMBER(AE2395),ISNUMBER(AF2395),ISNUMBER(AG2395)),IF(AND(AE2395=1,AF2395=1,AG2395&lt;0),1,0),"")</x:f>
        <x:v>0</x:v>
      </x:c>
      <x:c r="AI2395" s="50" t="n">
        <x:f>IF(AND(A2395=A2396,C2396=C2395+1,ISNUMBER(AH2396)),C2396,"")</x:f>
        <x:v>2022</x:v>
      </x:c>
      <x:c r="AJ2395" s="50" t="n">
        <x:f>IF(AND(A2395=A2396,C2396=C2395+1,ISNUMBER(AH2396)),AH2396,"")</x:f>
        <x:v>1</x:v>
      </x:c>
    </x:row>
    <x:row r="2396" ht="15">
      <x:c r="A2396" s="9" t="s">
        <x:v>170</x:v>
      </x:c>
      <x:c r="B2396" s="10">
        <x:v>44926</x:v>
      </x:c>
      <x:c r="C2396" s="9">
        <x:v>2022</x:v>
      </x:c>
      <x:c r="D2396" s="11">
        <x:v>5356.1</x:v>
      </x:c>
      <x:c r="E2396" s="11">
        <x:v>1572.5</x:v>
      </x:c>
      <x:c r="F2396" s="11">
        <x:v>1373.7</x:v>
      </x:c>
      <x:c r="G2396" s="11">
        <x:v>5092.1000000000004</x:v>
      </x:c>
      <x:c r="H2396" s="11">
        <x:v>3964.5</x:v>
      </x:c>
      <x:c r="I2396" s="11">
        <x:v>264</x:v>
      </x:c>
      <x:c r="J2396" s="11">
        <x:v>87.3</x:v>
      </x:c>
      <x:c r="K2396" s="11">
        <x:v>1216.5999999999999</x:v>
      </x:c>
      <x:c r="L2396" s="11">
        <x:v>70.900000000000006</x:v>
      </x:c>
      <x:c r="M2396" s="11">
        <x:v>413.1</x:v>
      </x:c>
      <x:c r="N2396" s="11">
        <x:v>3551.4</x:v>
      </x:c>
      <x:c r="O2396" s="11">
        <x:v>1663.4</x:v>
      </x:c>
      <x:c r="P2396" s="11">
        <x:v>-465.3</x:v>
      </x:c>
      <x:c r="Q2396" s="11">
        <x:v>-19</x:v>
      </x:c>
      <x:c r="R2396" s="11">
        <x:v>89.5</x:v>
      </x:c>
      <x:c r="S2396" s="11">
        <x:v>-631.79999999999995</x:v>
      </x:c>
      <x:c r="T2396" s="11">
        <x:v>199.8</x:v>
      </x:c>
      <x:c r="U2396" s="11">
        <x:v>3534.1601000000001</x:v>
      </x:c>
      <x:c r="V2396" s="11">
        <x:v>18</x:v>
      </x:c>
      <x:c r="W2396" s="12">
        <x:v>0</x:v>
      </x:c>
      <x:c r="X2396" s="8">
        <x:v>0</x:v>
      </x:c>
      <x:c r="Y2396" s="13">
        <x:f t="shared" si="222"/>
        <x:v>1.1447186430807308</x:v>
      </x:c>
      <x:c r="Z2396" s="13">
        <x:f t="shared" si="223"/>
        <x:v>0.95071040495883197</x:v>
      </x:c>
      <x:c r="AA2396" s="13">
        <x:f t="shared" si="224"/>
        <x:v>-0.11795896267806798</x:v>
      </x:c>
      <x:c r="AB2396" s="13">
        <x:f t="shared" si="225"/>
        <x:v>-8.6872911260058625E-2</x:v>
      </x:c>
      <x:c r="AC2396" s="13">
        <x:f t="shared" si="226"/>
        <x:v>3.9237249857622593E-2</x:v>
      </x:c>
      <x:c r="AD2396" s="13">
        <x:f t="shared" si="227"/>
        <x:v>1.6299172905658965E-2</x:v>
      </x:c>
      <x:c r="AE2396" s="50" t="n">
        <x:f>IF(OR(NOT(ISNUMBER(Q2396)),NOT(ISNUMBER(R2396))),"",IF(Q2396&lt;R2396,1,0))</x:f>
        <x:v>1</x:v>
      </x:c>
      <x:c r="AF2396" s="50" t="n">
        <x:f>IFERROR(IF(AND(A2396=A2395,C2396=C2395+1,ISNUMBER(AE2395)),AE2395,""),"")</x:f>
        <x:v>1</x:v>
      </x:c>
      <x:c r="AG2396" s="52" t="n">
        <x:f>IFERROR(IF(AND(A2396=A2395,C2396=C2395+1,ISNUMBER(U2396),ISNUMBER(U2395),U2395&lt;&gt;0),U2396/U2395-1,""),"")</x:f>
        <x:v>-0.3942002876132684</x:v>
      </x:c>
      <x:c r="AH2396" s="50" t="n">
        <x:f>IF(AND(ISNUMBER(AE2396),ISNUMBER(AF2396),ISNUMBER(AG2396)),IF(AND(AE2396=1,AF2396=1,AG2396&lt;0),1,0),"")</x:f>
        <x:v>1</x:v>
      </x:c>
      <x:c r="AI2396" s="50" t="n">
        <x:f>IF(AND(A2396=A2397,C2397=C2396+1,ISNUMBER(AH2397)),C2397,"")</x:f>
        <x:v>2023</x:v>
      </x:c>
      <x:c r="AJ2396" s="50" t="n">
        <x:f>IF(AND(A2396=A2397,C2397=C2396+1,ISNUMBER(AH2397)),AH2397,"")</x:f>
        <x:v>1</x:v>
      </x:c>
    </x:row>
    <x:row r="2397" ht="15">
      <x:c r="A2397" s="9" t="s">
        <x:v>170</x:v>
      </x:c>
      <x:c r="B2397" s="10">
        <x:v>45291</x:v>
      </x:c>
      <x:c r="C2397" s="9">
        <x:v>2023</x:v>
      </x:c>
      <x:c r="D2397" s="11">
        <x:v>7034.4</x:v>
      </x:c>
      <x:c r="E2397" s="11">
        <x:v>2162.8000000000002</x:v>
      </x:c>
      <x:c r="F2397" s="11">
        <x:v>3120</x:v>
      </x:c>
      <x:c r="G2397" s="11">
        <x:v>7392.3</x:v>
      </x:c>
      <x:c r="H2397" s="11">
        <x:v>5301.2</x:v>
      </x:c>
      <x:c r="I2397" s="11">
        <x:v>-357.9</x:v>
      </x:c>
      <x:c r="J2397" s="11">
        <x:v>-433.6</x:v>
      </x:c>
      <x:c r="K2397" s="11">
        <x:v>1408.6</x:v>
      </x:c>
      <x:c r="L2397" s="11">
        <x:v>295.60000000000002</x:v>
      </x:c>
      <x:c r="M2397" s="11">
        <x:v>1275</x:v>
      </x:c>
      <x:c r="N2397" s="11">
        <x:v>4026.2</x:v>
      </x:c>
      <x:c r="O2397" s="11">
        <x:v>3895.7</x:v>
      </x:c>
      <x:c r="P2397" s="11">
        <x:v>-466.7</x:v>
      </x:c>
      <x:c r="Q2397" s="11">
        <x:v>134.4</x:v>
      </x:c>
      <x:c r="R2397" s="11">
        <x:v>135.30000000000001</x:v>
      </x:c>
      <x:c r="S2397" s="11">
        <x:v>-523</x:v>
      </x:c>
      <x:c r="T2397" s="11">
        <x:v>312.10000000000002</x:v>
      </x:c>
      <x:c r="U2397" s="11">
        <x:v>3488.4310999999998</x:v>
      </x:c>
      <x:c r="V2397" s="11">
        <x:v>18</x:v>
      </x:c>
      <x:c r="W2397" s="12">
        <x:v>0</x:v>
      </x:c>
      <x:c r="X2397" s="8">
        <x:v>0</x:v>
      </x:c>
      <x:c r="Y2397" s="13">
        <x:f t="shared" si="222"/>
        <x:v>0.69320512820512825</x:v>
      </x:c>
      <x:c r="Z2397" s="13">
        <x:f t="shared" si="223"/>
        <x:v>1.0508785397475264</x:v>
      </x:c>
      <x:c r="AA2397" s="13">
        <x:f t="shared" si="224"/>
        <x:v>-7.4348913908791087E-2</x:v>
      </x:c>
      <x:c r="AB2397" s="13">
        <x:f t="shared" si="225"/>
        <x:v>-6.6345388377118161E-2</x:v>
      </x:c>
      <x:c r="AC2397" s="13">
        <x:f t="shared" si="226"/>
        <x:v>4.2219606888248586E-2</x:v>
      </x:c>
      <x:c r="AD2397" s="13">
        <x:f t="shared" si="227"/>
        <x:v>-6.1639940862049367E-2</x:v>
      </x:c>
      <x:c r="AE2397" s="50" t="n">
        <x:f>IF(OR(NOT(ISNUMBER(Q2397)),NOT(ISNUMBER(R2397))),"",IF(Q2397&lt;R2397,1,0))</x:f>
        <x:v>1</x:v>
      </x:c>
      <x:c r="AF2397" s="50" t="n">
        <x:f>IFERROR(IF(AND(A2397=A2396,C2397=C2396+1,ISNUMBER(AE2396)),AE2396,""),"")</x:f>
        <x:v>1</x:v>
      </x:c>
      <x:c r="AG2397" s="52" t="n">
        <x:f>IFERROR(IF(AND(A2397=A2396,C2397=C2396+1,ISNUMBER(U2397),ISNUMBER(U2396),U2396&lt;&gt;0),U2397/U2396-1,""),"")</x:f>
        <x:v>-0.012939142174119511</x:v>
      </x:c>
      <x:c r="AH2397" s="50" t="n">
        <x:f>IF(AND(ISNUMBER(AE2397),ISNUMBER(AF2397),ISNUMBER(AG2397)),IF(AND(AE2397=1,AF2397=1,AG2397&lt;0),1,0),"")</x:f>
        <x:v>1</x:v>
      </x:c>
      <x:c r="AI2397" s="50" t="n">
        <x:f>IF(AND(A2397=A2398,C2398=C2397+1,ISNUMBER(AH2398)),C2398,"")</x:f>
        <x:v>2024</x:v>
      </x:c>
      <x:c r="AJ2397" s="50" t="n">
        <x:f>IF(AND(A2397=A2398,C2398=C2397+1,ISNUMBER(AH2398)),AH2398,"")</x:f>
        <x:v>0</x:v>
      </x:c>
    </x:row>
    <x:row r="2398" ht="15">
      <x:c r="A2398" s="9" t="s">
        <x:v>170</x:v>
      </x:c>
      <x:c r="B2398" s="10">
        <x:v>45657</x:v>
      </x:c>
      <x:c r="C2398" s="9">
        <x:v>2024</x:v>
      </x:c>
      <x:c r="D2398" s="11">
        <x:v>8694.9</x:v>
      </x:c>
      <x:c r="E2398" s="11">
        <x:v>2575.8000000000002</x:v>
      </x:c>
      <x:c r="F2398" s="11">
        <x:v>2975.4</x:v>
      </x:c>
      <x:c r="G2398" s="11">
        <x:v>8549.2000000000007</x:v>
      </x:c>
      <x:c r="H2398" s="11">
        <x:v>6269.4</x:v>
      </x:c>
      <x:c r="I2398" s="11">
        <x:v>145.69999999999999</x:v>
      </x:c>
      <x:c r="J2398" s="11">
        <x:v>-48.7</x:v>
      </x:c>
      <x:c r="K2398" s="11">
        <x:v>1479.5</x:v>
      </x:c>
      <x:c r="L2398" s="11">
        <x:v>333.6</x:v>
      </x:c>
      <x:c r="M2398" s="11">
        <x:v>1084.3</x:v>
      </x:c>
      <x:c r="N2398" s="11">
        <x:v>5185.1000000000004</x:v>
      </x:c>
      <x:c r="O2398" s="11">
        <x:v>5073.1000000000004</x:v>
      </x:c>
      <x:c r="P2398" s="11">
        <x:v>437.9</x:v>
      </x:c>
      <x:c r="Q2398" s="11">
        <x:v>1193.2</x:v>
      </x:c>
      <x:c r="R2398" s="11">
        <x:v>196.7</x:v>
      </x:c>
      <x:c r="S2398" s="11">
        <x:v>376.6</x:v>
      </x:c>
      <x:c r="T2398" s="11">
        <x:v>572.1</x:v>
      </x:c>
      <x:c r="U2398" s="11">
        <x:v>2593.9029999999998</x:v>
      </x:c>
      <x:c r="V2398" s="11">
        <x:v>18</x:v>
      </x:c>
      <x:c r="W2398" s="12">
        <x:v>0</x:v>
      </x:c>
      <x:c r="X2398" s="8">
        <x:v>0</x:v>
      </x:c>
      <x:c r="Y2398" s="13">
        <x:f t="shared" si="222"/>
        <x:v>0.86569872958257721</x:v>
      </x:c>
      <x:c r="Z2398" s="13">
        <x:f t="shared" si="223"/>
        <x:v>0.9832430505238704</x:v>
      </x:c>
      <x:c r="AA2398" s="13">
        <x:f t="shared" si="224"/>
        <x:v>4.3312746552576803E-2</x:v>
      </x:c>
      <x:c r="AB2398" s="13">
        <x:f t="shared" si="225"/>
        <x:v>5.0362856387077479E-2</x:v>
      </x:c>
      <x:c r="AC2398" s="13">
        <x:f t="shared" si="226"/>
        <x:v>6.6918542085809191E-2</x:v>
      </x:c>
      <x:c r="AD2398" s="13">
        <x:f t="shared" si="227"/>
        <x:v>-5.6009844851579666E-3</x:v>
      </x:c>
      <x:c r="AE2398" s="50" t="n">
        <x:f>IF(OR(NOT(ISNUMBER(Q2398)),NOT(ISNUMBER(R2398))),"",IF(Q2398&lt;R2398,1,0))</x:f>
        <x:v>0</x:v>
      </x:c>
      <x:c r="AF2398" s="50" t="n">
        <x:f>IFERROR(IF(AND(A2398=A2397,C2398=C2397+1,ISNUMBER(AE2397)),AE2397,""),"")</x:f>
        <x:v>1</x:v>
      </x:c>
      <x:c r="AG2398" s="52" t="n">
        <x:f>IFERROR(IF(AND(A2398=A2397,C2398=C2397+1,ISNUMBER(U2398),ISNUMBER(U2397),U2397&lt;&gt;0),U2398/U2397-1,""),"")</x:f>
        <x:v>-0.2564270511176213</x:v>
      </x:c>
      <x:c r="AH2398" s="50" t="n">
        <x:f>IF(AND(ISNUMBER(AE2398),ISNUMBER(AF2398),ISNUMBER(AG2398)),IF(AND(AE2398=1,AF2398=1,AG2398&lt;0),1,0),"")</x:f>
        <x:v>0</x:v>
      </x:c>
      <x:c r="AI2398" s="50" t="str">
        <x:f>IF(AND(A2398=A2399,C2399=C2398+1,ISNUMBER(AH2399)),C2399,"")</x:f>
      </x:c>
      <x:c r="AJ2398" s="50" t="str">
        <x:f>IF(AND(A2398=A2399,C2399=C2398+1,ISNUMBER(AH2399)),AH2399,"")</x:f>
      </x:c>
    </x:row>
    <x:row r="2399" ht="15">
      <x:c r="A2399" s="9" t="s">
        <x:v>171</x:v>
      </x:c>
      <x:c r="B2399" s="10">
        <x:v>43100</x:v>
      </x:c>
      <x:c r="C2399" s="9">
        <x:v>2017</x:v>
      </x:c>
      <x:c r="D2399" s="11">
        <x:v>686.24300000000005</x:v>
      </x:c>
      <x:c r="E2399" s="11">
        <x:v>112.536</x:v>
      </x:c>
      <x:c r="F2399" s="11">
        <x:v>117.73</x:v>
      </x:c>
      <x:c r="G2399" s="11">
        <x:v>412.964</x:v>
      </x:c>
      <x:c r="H2399" s="11">
        <x:v>251.44</x:v>
      </x:c>
      <x:c r="I2399" s="11">
        <x:v>273.279</x:v>
      </x:c>
      <x:c r="J2399" s="11">
        <x:v>-62.765999999999998</x:v>
      </x:c>
      <x:c r="K2399" s="11">
        <x:v>73.978999999999999</x:v>
      </x:c>
      <x:c r="L2399" s="11">
        <x:v>3.2000000000000001E-2</x:v>
      </x:c>
      <x:c r="M2399" s="11">
        <x:v>0.08</x:v>
      </x:c>
      <x:c r="N2399" s="11">
        <x:v>251.36</x:v>
      </x:c>
      <x:c r="O2399" s="11">
        <x:v>152.77199999999999</x:v>
      </x:c>
      <x:c r="P2399" s="11">
        <x:v>-11.239000000000001</x:v>
      </x:c>
      <x:c r="Q2399" s="11">
        <x:v>23.738</x:v>
      </x:c>
      <x:c r="R2399" s="11">
        <x:v>20.187999999999999</x:v>
      </x:c>
      <x:c r="S2399" s="11">
        <x:v>-30.236999999999998</x:v>
      </x:c>
      <x:c r="T2399" s="11">
        <x:v>26.864999999999998</x:v>
      </x:c>
      <x:c r="U2399" s="11" t="s">
        <x:v>40</x:v>
      </x:c>
      <x:c r="V2399" s="11">
        <x:v>17</x:v>
      </x:c>
      <x:c r="W2399" s="12">
        <x:v>1</x:v>
      </x:c>
      <x:c r="X2399" s="8">
        <x:v>0</x:v>
      </x:c>
      <x:c r="Y2399" s="13">
        <x:f t="shared" si="222"/>
        <x:v>0.95588210311730226</x:v>
      </x:c>
      <x:c r="Z2399" s="13">
        <x:f t="shared" si="223"/>
        <x:v>0.60177517293436866</x:v>
      </x:c>
      <x:c r="AA2399" s="13">
        <x:f t="shared" si="224"/>
        <x:v>-4.4061651630690583E-2</x:v>
      </x:c>
      <x:c r="AB2399" s="13">
        <x:f t="shared" si="225"/>
        <x:v>-1.6377580536340624E-2</x:v>
      </x:c>
      <x:c r="AC2399" s="13">
        <x:f t="shared" si="226"/>
        <x:v>6.5054096725138261E-2</x:v>
      </x:c>
      <x:c r="AD2399" s="13">
        <x:f t="shared" si="227"/>
        <x:v>-9.1463228040213146E-2</x:v>
      </x:c>
      <x:c r="AE2399" s="50" t="n">
        <x:f>IF(OR(NOT(ISNUMBER(Q2399)),NOT(ISNUMBER(R2399))),"",IF(Q2399&lt;R2399,1,0))</x:f>
        <x:v>0</x:v>
      </x:c>
      <x:c r="AF2399" s="50" t="str">
        <x:f>IFERROR(IF(AND(A2399=A2398,C2399=C2398+1,ISNUMBER(AE2398)),AE2398,""),"")</x:f>
      </x:c>
      <x:c r="AG2399" s="52" t="str">
        <x:f>IFERROR(IF(AND(A2399=A2398,C2399=C2398+1,ISNUMBER(U2399),ISNUMBER(U2398),U2398&lt;&gt;0),U2399/U2398-1,""),"")</x:f>
      </x:c>
      <x:c r="AH2399" s="50" t="str">
        <x:f>IF(AND(ISNUMBER(AE2399),ISNUMBER(AF2399),ISNUMBER(AG2399)),IF(AND(AE2399=1,AF2399=1,AG2399&lt;0),1,0),"")</x:f>
      </x:c>
      <x:c r="AI2399" s="50" t="str">
        <x:f>IF(AND(A2399=A2400,C2400=C2399+1,ISNUMBER(AH2400)),C2400,"")</x:f>
      </x:c>
      <x:c r="AJ2399" s="50" t="str">
        <x:f>IF(AND(A2399=A2400,C2400=C2399+1,ISNUMBER(AH2400)),AH2400,"")</x:f>
      </x:c>
    </x:row>
    <x:row r="2400" ht="15">
      <x:c r="A2400" s="9" t="s">
        <x:v>171</x:v>
      </x:c>
      <x:c r="B2400" s="10">
        <x:v>43465</x:v>
      </x:c>
      <x:c r="C2400" s="9">
        <x:v>2018</x:v>
      </x:c>
      <x:c r="D2400" s="11">
        <x:v>677.74400000000003</x:v>
      </x:c>
      <x:c r="E2400" s="11">
        <x:v>107.227</x:v>
      </x:c>
      <x:c r="F2400" s="11">
        <x:v>129.79</x:v>
      </x:c>
      <x:c r="G2400" s="11">
        <x:v>428.52100000000002</x:v>
      </x:c>
      <x:c r="H2400" s="11">
        <x:v>259.04500000000002</x:v>
      </x:c>
      <x:c r="I2400" s="11">
        <x:v>249.22300000000001</x:v>
      </x:c>
      <x:c r="J2400" s="11">
        <x:v>-87.144000000000005</x:v>
      </x:c>
      <x:c r="K2400" s="11">
        <x:v>69.677999999999997</x:v>
      </x:c>
      <x:c r="L2400" s="11">
        <x:v>4.3999999999999997E-2</x:v>
      </x:c>
      <x:c r="M2400" s="11">
        <x:v>0.2</x:v>
      </x:c>
      <x:c r="N2400" s="11">
        <x:v>258.84500000000003</x:v>
      </x:c>
      <x:c r="O2400" s="11">
        <x:v>177.99299999999999</x:v>
      </x:c>
      <x:c r="P2400" s="11">
        <x:v>-7.5510000000000002</x:v>
      </x:c>
      <x:c r="Q2400" s="11">
        <x:v>26.585999999999999</x:v>
      </x:c>
      <x:c r="R2400" s="11">
        <x:v>22.033999999999999</x:v>
      </x:c>
      <x:c r="S2400" s="11">
        <x:v>-24.202000000000002</x:v>
      </x:c>
      <x:c r="T2400" s="11">
        <x:v>25.277000000000001</x:v>
      </x:c>
      <x:c r="U2400" s="11" t="s">
        <x:v>40</x:v>
      </x:c>
      <x:c r="V2400" s="11">
        <x:v>17</x:v>
      </x:c>
      <x:c r="W2400" s="12">
        <x:v>1</x:v>
      </x:c>
      <x:c r="X2400" s="8">
        <x:v>0</x:v>
      </x:c>
      <x:c r="Y2400" s="13">
        <x:f t="shared" si="222"/>
        <x:v>0.82615763926342567</x:v>
      </x:c>
      <x:c r="Z2400" s="13">
        <x:f t="shared" si="223"/>
        <x:v>0.63227560848934106</x:v>
      </x:c>
      <x:c r="AA2400" s="13">
        <x:f t="shared" si="224"/>
        <x:v>-3.5709648480842328E-2</x:v>
      </x:c>
      <x:c r="AB2400" s="13">
        <x:f t="shared" si="225"/>
        <x:v>-1.1141374914421964E-2</x:v>
      </x:c>
      <x:c r="AC2400" s="13">
        <x:f t="shared" si="226"/>
        <x:v>5.898660742414024E-2</x:v>
      </x:c>
      <x:c r="AD2400" s="13">
        <x:f t="shared" si="227"/>
        <x:v>-0.12857952265162068</x:v>
      </x:c>
      <x:c r="AE2400" s="50" t="n">
        <x:f>IF(OR(NOT(ISNUMBER(Q2400)),NOT(ISNUMBER(R2400))),"",IF(Q2400&lt;R2400,1,0))</x:f>
        <x:v>0</x:v>
      </x:c>
      <x:c r="AF2400" s="50" t="n">
        <x:f>IFERROR(IF(AND(A2400=A2399,C2400=C2399+1,ISNUMBER(AE2399)),AE2399,""),"")</x:f>
        <x:v>0</x:v>
      </x:c>
      <x:c r="AG2400" s="52" t="str">
        <x:f>IFERROR(IF(AND(A2400=A2399,C2400=C2399+1,ISNUMBER(U2400),ISNUMBER(U2399),U2399&lt;&gt;0),U2400/U2399-1,""),"")</x:f>
      </x:c>
      <x:c r="AH2400" s="50" t="str">
        <x:f>IF(AND(ISNUMBER(AE2400),ISNUMBER(AF2400),ISNUMBER(AG2400)),IF(AND(AE2400=1,AF2400=1,AG2400&lt;0),1,0),"")</x:f>
      </x:c>
      <x:c r="AI2400" s="50" t="str">
        <x:f>IF(AND(A2400=A2401,C2401=C2400+1,ISNUMBER(AH2401)),C2401,"")</x:f>
      </x:c>
      <x:c r="AJ2400" s="50" t="str">
        <x:f>IF(AND(A2400=A2401,C2401=C2400+1,ISNUMBER(AH2401)),AH2401,"")</x:f>
      </x:c>
    </x:row>
    <x:row r="2401" ht="15">
      <x:c r="A2401" s="9" t="s">
        <x:v>171</x:v>
      </x:c>
      <x:c r="B2401" s="10">
        <x:v>43830</x:v>
      </x:c>
      <x:c r="C2401" s="9">
        <x:v>2019</x:v>
      </x:c>
      <x:c r="D2401" s="11">
        <x:v>705.66099999999994</x:v>
      </x:c>
      <x:c r="E2401" s="11">
        <x:v>141.69800000000001</x:v>
      </x:c>
      <x:c r="F2401" s="11">
        <x:v>165.59200000000001</x:v>
      </x:c>
      <x:c r="G2401" s="11">
        <x:v>469.072</x:v>
      </x:c>
      <x:c r="H2401" s="11">
        <x:v>269.25299999999999</x:v>
      </x:c>
      <x:c r="I2401" s="11">
        <x:v>236.589</x:v>
      </x:c>
      <x:c r="J2401" s="11">
        <x:v>-99.876000000000005</x:v>
      </x:c>
      <x:c r="K2401" s="11">
        <x:v>94.477000000000004</x:v>
      </x:c>
      <x:c r="L2401" s="11">
        <x:v>2.5000000000000001E-2</x:v>
      </x:c>
      <x:c r="M2401" s="11">
        <x:v>2.8149999999999999</x:v>
      </x:c>
      <x:c r="N2401" s="11">
        <x:v>266.43799999999999</x:v>
      </x:c>
      <x:c r="O2401" s="11">
        <x:v>209.50399999999999</x:v>
      </x:c>
      <x:c r="P2401" s="11">
        <x:v>10.513</x:v>
      </x:c>
      <x:c r="Q2401" s="11">
        <x:v>49.454999999999998</x:v>
      </x:c>
      <x:c r="R2401" s="11">
        <x:v>25.274999999999999</x:v>
      </x:c>
      <x:c r="S2401" s="11">
        <x:v>-13.67</x:v>
      </x:c>
      <x:c r="T2401" s="11">
        <x:v>60.79</x:v>
      </x:c>
      <x:c r="U2401" s="11" t="s">
        <x:v>40</x:v>
      </x:c>
      <x:c r="V2401" s="11">
        <x:v>17</x:v>
      </x:c>
      <x:c r="W2401" s="12">
        <x:v>1</x:v>
      </x:c>
      <x:c r="X2401" s="8">
        <x:v>0</x:v>
      </x:c>
      <x:c r="Y2401" s="13">
        <x:f t="shared" si="222"/>
        <x:v>0.85570558964201171</x:v>
      </x:c>
      <x:c r="Z2401" s="13">
        <x:f t="shared" si="223"/>
        <x:v>0.66472711401083528</x:v>
      </x:c>
      <x:c r="AA2401" s="13">
        <x:f t="shared" si="224"/>
        <x:v>-1.9371908040829805E-2</x:v>
      </x:c>
      <x:c r="AB2401" s="13">
        <x:f t="shared" si="225"/>
        <x:v>1.4898088458905907E-2</x:v>
      </x:c>
      <x:c r="AC2401" s="13">
        <x:f t="shared" si="226"/>
        <x:v>0.12959630930859228</x:v>
      </x:c>
      <x:c r="AD2401" s="13">
        <x:f t="shared" si="227"/>
        <x:v>-0.1415353831372288</x:v>
      </x:c>
      <x:c r="AE2401" s="50" t="n">
        <x:f>IF(OR(NOT(ISNUMBER(Q2401)),NOT(ISNUMBER(R2401))),"",IF(Q2401&lt;R2401,1,0))</x:f>
        <x:v>0</x:v>
      </x:c>
      <x:c r="AF2401" s="50" t="n">
        <x:f>IFERROR(IF(AND(A2401=A2400,C2401=C2400+1,ISNUMBER(AE2400)),AE2400,""),"")</x:f>
        <x:v>0</x:v>
      </x:c>
      <x:c r="AG2401" s="52" t="str">
        <x:f>IFERROR(IF(AND(A2401=A2400,C2401=C2400+1,ISNUMBER(U2401),ISNUMBER(U2400),U2400&lt;&gt;0),U2401/U2400-1,""),"")</x:f>
      </x:c>
      <x:c r="AH2401" s="50" t="str">
        <x:f>IF(AND(ISNUMBER(AE2401),ISNUMBER(AF2401),ISNUMBER(AG2401)),IF(AND(AE2401=1,AF2401=1,AG2401&lt;0),1,0),"")</x:f>
      </x:c>
      <x:c r="AI2401" s="50" t="str">
        <x:f>IF(AND(A2401=A2402,C2402=C2401+1,ISNUMBER(AH2402)),C2402,"")</x:f>
      </x:c>
      <x:c r="AJ2401" s="50" t="str">
        <x:f>IF(AND(A2401=A2402,C2402=C2401+1,ISNUMBER(AH2402)),AH2402,"")</x:f>
      </x:c>
    </x:row>
    <x:row r="2402" ht="15">
      <x:c r="A2402" s="9" t="s">
        <x:v>171</x:v>
      </x:c>
      <x:c r="B2402" s="10">
        <x:v>44196</x:v>
      </x:c>
      <x:c r="C2402" s="9">
        <x:v>2020</x:v>
      </x:c>
      <x:c r="D2402" s="11">
        <x:v>701.32600000000002</x:v>
      </x:c>
      <x:c r="E2402" s="11">
        <x:v>144.22399999999999</x:v>
      </x:c>
      <x:c r="F2402" s="11">
        <x:v>168.98500000000001</x:v>
      </x:c>
      <x:c r="G2402" s="11">
        <x:v>328.41300000000001</x:v>
      </x:c>
      <x:c r="H2402" s="11">
        <x:v>157.1</x:v>
      </x:c>
      <x:c r="I2402" s="11">
        <x:v>372.91300000000001</x:v>
      </x:c>
      <x:c r="J2402" s="11">
        <x:v>293.13600000000002</x:v>
      </x:c>
      <x:c r="K2402" s="11">
        <x:v>92.12</x:v>
      </x:c>
      <x:c r="L2402" s="11">
        <x:v>2.5999999999999999E-2</x:v>
      </x:c>
      <x:c r="M2402" s="11">
        <x:v>2.698</x:v>
      </x:c>
      <x:c r="N2402" s="11">
        <x:v>154.40199999999999</x:v>
      </x:c>
      <x:c r="O2402" s="11">
        <x:v>260.75299999999999</x:v>
      </x:c>
      <x:c r="P2402" s="11">
        <x:v>2.2610000000000001</x:v>
      </x:c>
      <x:c r="Q2402" s="11">
        <x:v>53.167999999999999</x:v>
      </x:c>
      <x:c r="R2402" s="11">
        <x:v>11.353999999999999</x:v>
      </x:c>
      <x:c r="S2402" s="11">
        <x:v>-80.938000000000002</x:v>
      </x:c>
      <x:c r="T2402" s="11">
        <x:v>50.456000000000003</x:v>
      </x:c>
      <x:c r="U2402" s="11">
        <x:v>2230.4479999999999</x:v>
      </x:c>
      <x:c r="V2402" s="11">
        <x:v>18</x:v>
      </x:c>
      <x:c r="W2402" s="12">
        <x:v>0</x:v>
      </x:c>
      <x:c r="X2402" s="8">
        <x:v>0</x:v>
      </x:c>
      <x:c r="Y2402" s="13">
        <x:f t="shared" si="222"/>
        <x:v>0.85347220167470472</x:v>
      </x:c>
      <x:c r="Z2402" s="13">
        <x:f t="shared" si="223"/>
        <x:v>0.46827438309716168</x:v>
      </x:c>
      <x:c r="AA2402" s="13">
        <x:f t="shared" si="224"/>
        <x:v>-0.11540710026435638</x:v>
      </x:c>
      <x:c r="AB2402" s="13">
        <x:f t="shared" si="225"/>
        <x:v>3.2238930254974148E-3</x:v>
      </x:c>
      <x:c r="AC2402" s="13">
        <x:f t="shared" si="226"/>
        <x:v>0.15363581831413495</x:v>
      </x:c>
      <x:c r="AD2402" s="13">
        <x:f t="shared" si="227"/>
        <x:v>0.41797395219911998</x:v>
      </x:c>
      <x:c r="AE2402" s="50" t="n">
        <x:f>IF(OR(NOT(ISNUMBER(Q2402)),NOT(ISNUMBER(R2402))),"",IF(Q2402&lt;R2402,1,0))</x:f>
        <x:v>0</x:v>
      </x:c>
      <x:c r="AF2402" s="50" t="n">
        <x:f>IFERROR(IF(AND(A2402=A2401,C2402=C2401+1,ISNUMBER(AE2401)),AE2401,""),"")</x:f>
        <x:v>0</x:v>
      </x:c>
      <x:c r="AG2402" s="52" t="str">
        <x:f>IFERROR(IF(AND(A2402=A2401,C2402=C2401+1,ISNUMBER(U2402),ISNUMBER(U2401),U2401&lt;&gt;0),U2402/U2401-1,""),"")</x:f>
      </x:c>
      <x:c r="AH2402" s="50" t="str">
        <x:f>IF(AND(ISNUMBER(AE2402),ISNUMBER(AF2402),ISNUMBER(AG2402)),IF(AND(AE2402=1,AF2402=1,AG2402&lt;0),1,0),"")</x:f>
      </x:c>
      <x:c r="AI2402" s="50" t="n">
        <x:f>IF(AND(A2402=A2403,C2403=C2402+1,ISNUMBER(AH2403)),C2403,"")</x:f>
        <x:v>2021</x:v>
      </x:c>
      <x:c r="AJ2402" s="50" t="n">
        <x:f>IF(AND(A2402=A2403,C2403=C2402+1,ISNUMBER(AH2403)),AH2403,"")</x:f>
        <x:v>0</x:v>
      </x:c>
    </x:row>
    <x:row r="2403" ht="15">
      <x:c r="A2403" s="9" t="s">
        <x:v>171</x:v>
      </x:c>
      <x:c r="B2403" s="10">
        <x:v>44561</x:v>
      </x:c>
      <x:c r="C2403" s="9">
        <x:v>2021</x:v>
      </x:c>
      <x:c r="D2403" s="11">
        <x:v>592.88099999999997</x:v>
      </x:c>
      <x:c r="E2403" s="11">
        <x:v>61.091000000000001</x:v>
      </x:c>
      <x:c r="F2403" s="11">
        <x:v>42.156999999999996</x:v>
      </x:c>
      <x:c r="G2403" s="11">
        <x:v>309.37599999999998</x:v>
      </x:c>
      <x:c r="H2403" s="11">
        <x:v>270.536</x:v>
      </x:c>
      <x:c r="I2403" s="11">
        <x:v>283.505</x:v>
      </x:c>
      <x:c r="J2403" s="11">
        <x:v>202.13900000000001</x:v>
      </x:c>
      <x:c r="K2403" s="11">
        <x:v>36.575000000000003</x:v>
      </x:c>
      <x:c r="L2403" s="11">
        <x:v>0</x:v>
      </x:c>
      <x:c r="M2403" s="11">
        <x:v>4.1669999999999998</x:v>
      </x:c>
      <x:c r="N2403" s="11">
        <x:v>266.36900000000003</x:v>
      </x:c>
      <x:c r="O2403" s="11">
        <x:v>67.084000000000003</x:v>
      </x:c>
      <x:c r="P2403" s="11">
        <x:v>-99.703999999999994</x:v>
      </x:c>
      <x:c r="Q2403" s="11">
        <x:v>-58.505000000000003</x:v>
      </x:c>
      <x:c r="R2403" s="11">
        <x:v>6.7350000000000003</x:v>
      </x:c>
      <x:c r="S2403" s="11">
        <x:v>-91.304000000000002</x:v>
      </x:c>
      <x:c r="T2403" s="11">
        <x:v>-126.571</x:v>
      </x:c>
      <x:c r="U2403" s="11">
        <x:v>2487.6224999999999</x:v>
      </x:c>
      <x:c r="V2403" s="11">
        <x:v>18</x:v>
      </x:c>
      <x:c r="W2403" s="12">
        <x:v>0</x:v>
      </x:c>
      <x:c r="X2403" s="8">
        <x:v>0</x:v>
      </x:c>
      <x:c r="Y2403" s="13">
        <x:f t="shared" si="222"/>
        <x:v>1.4491306307374814</x:v>
      </x:c>
      <x:c r="Z2403" s="13">
        <x:f t="shared" si="223"/>
        <x:v>0.52181803768378476</x:v>
      </x:c>
      <x:c r="AA2403" s="13">
        <x:f t="shared" si="224"/>
        <x:v>-0.15400054985739128</x:v>
      </x:c>
      <x:c r="AB2403" s="13">
        <x:f t="shared" si="225"/>
        <x:v>-0.16816865441800294</x:v>
      </x:c>
      <x:c r="AC2403" s="13">
        <x:f t="shared" si="226"/>
        <x:v>-0.40911706143980142</x:v>
      </x:c>
      <x:c r="AD2403" s="13">
        <x:f t="shared" si="227"/>
        <x:v>0.34094362949731905</x:v>
      </x:c>
      <x:c r="AE2403" s="50" t="n">
        <x:f>IF(OR(NOT(ISNUMBER(Q2403)),NOT(ISNUMBER(R2403))),"",IF(Q2403&lt;R2403,1,0))</x:f>
        <x:v>1</x:v>
      </x:c>
      <x:c r="AF2403" s="50" t="n">
        <x:f>IFERROR(IF(AND(A2403=A2402,C2403=C2402+1,ISNUMBER(AE2402)),AE2402,""),"")</x:f>
        <x:v>0</x:v>
      </x:c>
      <x:c r="AG2403" s="52" t="n">
        <x:f>IFERROR(IF(AND(A2403=A2402,C2403=C2402+1,ISNUMBER(U2403),ISNUMBER(U2402),U2402&lt;&gt;0),U2403/U2402-1,""),"")</x:f>
        <x:v>0.11530172413793105</x:v>
      </x:c>
      <x:c r="AH2403" s="50" t="n">
        <x:f>IF(AND(ISNUMBER(AE2403),ISNUMBER(AF2403),ISNUMBER(AG2403)),IF(AND(AE2403=1,AF2403=1,AG2403&lt;0),1,0),"")</x:f>
        <x:v>0</x:v>
      </x:c>
      <x:c r="AI2403" s="50" t="n">
        <x:f>IF(AND(A2403=A2404,C2404=C2403+1,ISNUMBER(AH2404)),C2404,"")</x:f>
        <x:v>2022</x:v>
      </x:c>
      <x:c r="AJ2403" s="50" t="n">
        <x:f>IF(AND(A2403=A2404,C2404=C2403+1,ISNUMBER(AH2404)),AH2404,"")</x:f>
        <x:v>0</x:v>
      </x:c>
    </x:row>
    <x:row r="2404" ht="15">
      <x:c r="A2404" s="9" t="s">
        <x:v>171</x:v>
      </x:c>
      <x:c r="B2404" s="10">
        <x:v>44926</x:v>
      </x:c>
      <x:c r="C2404" s="9">
        <x:v>2022</x:v>
      </x:c>
      <x:c r="D2404" s="11">
        <x:v>643.005</x:v>
      </x:c>
      <x:c r="E2404" s="11">
        <x:v>118.40900000000001</x:v>
      </x:c>
      <x:c r="F2404" s="11">
        <x:v>232.643</x:v>
      </x:c>
      <x:c r="G2404" s="11">
        <x:v>383.512</x:v>
      </x:c>
      <x:c r="H2404" s="11">
        <x:v>154.91</x:v>
      </x:c>
      <x:c r="I2404" s="11">
        <x:v>259.49299999999999</x:v>
      </x:c>
      <x:c r="J2404" s="11">
        <x:v>191.18899999999999</x:v>
      </x:c>
      <x:c r="K2404" s="11">
        <x:v>68.495999999999995</x:v>
      </x:c>
      <x:c r="L2404" s="11">
        <x:v>0</x:v>
      </x:c>
      <x:c r="M2404" s="11">
        <x:v>4.9139999999999997</x:v>
      </x:c>
      <x:c r="N2404" s="11">
        <x:v>149.99600000000001</x:v>
      </x:c>
      <x:c r="O2404" s="11">
        <x:v>188.51300000000001</x:v>
      </x:c>
      <x:c r="P2404" s="11">
        <x:v>-10.313000000000001</x:v>
      </x:c>
      <x:c r="Q2404" s="11">
        <x:v>32.262999999999998</x:v>
      </x:c>
      <x:c r="R2404" s="11">
        <x:v>5.7770000000000001</x:v>
      </x:c>
      <x:c r="S2404" s="11">
        <x:v>-11.904999999999999</x:v>
      </x:c>
      <x:c r="T2404" s="11">
        <x:v>194.50299999999999</x:v>
      </x:c>
      <x:c r="U2404" s="11">
        <x:v>978.70519999999999</x:v>
      </x:c>
      <x:c r="V2404" s="11">
        <x:v>18</x:v>
      </x:c>
      <x:c r="W2404" s="12">
        <x:v>0</x:v>
      </x:c>
      <x:c r="X2404" s="8">
        <x:v>0</x:v>
      </x:c>
      <x:c r="Y2404" s="13">
        <x:f t="shared" si="222"/>
        <x:v>0.50897297576114475</x:v>
      </x:c>
      <x:c r="Z2404" s="13">
        <x:f t="shared" si="223"/>
        <x:v>0.59643704170263068</x:v>
      </x:c>
      <x:c r="AA2404" s="13">
        <x:f t="shared" si="224"/>
        <x:v>-1.8514630523868397E-2</x:v>
      </x:c>
      <x:c r="AB2404" s="13">
        <x:f t="shared" si="225"/>
        <x:v>-1.603875553067239E-2</x:v>
      </x:c>
      <x:c r="AC2404" s="13">
        <x:f t="shared" si="226"/>
        <x:v>0.50716274849287635</x:v>
      </x:c>
      <x:c r="AD2404" s="13">
        <x:f t="shared" si="227"/>
        <x:v>0.29733672366466823</x:v>
      </x:c>
      <x:c r="AE2404" s="50" t="n">
        <x:f>IF(OR(NOT(ISNUMBER(Q2404)),NOT(ISNUMBER(R2404))),"",IF(Q2404&lt;R2404,1,0))</x:f>
        <x:v>0</x:v>
      </x:c>
      <x:c r="AF2404" s="50" t="n">
        <x:f>IFERROR(IF(AND(A2404=A2403,C2404=C2403+1,ISNUMBER(AE2403)),AE2403,""),"")</x:f>
        <x:v>1</x:v>
      </x:c>
      <x:c r="AG2404" s="52" t="n">
        <x:f>IFERROR(IF(AND(A2404=A2403,C2404=C2403+1,ISNUMBER(U2404),ISNUMBER(U2403),U2403&lt;&gt;0),U2404/U2403-1,""),"")</x:f>
        <x:v>-0.6065700483091787</x:v>
      </x:c>
      <x:c r="AH2404" s="50" t="n">
        <x:f>IF(AND(ISNUMBER(AE2404),ISNUMBER(AF2404),ISNUMBER(AG2404)),IF(AND(AE2404=1,AF2404=1,AG2404&lt;0),1,0),"")</x:f>
        <x:v>0</x:v>
      </x:c>
      <x:c r="AI2404" s="50" t="n">
        <x:f>IF(AND(A2404=A2405,C2405=C2404+1,ISNUMBER(AH2405)),C2405,"")</x:f>
        <x:v>2023</x:v>
      </x:c>
      <x:c r="AJ2404" s="50" t="n">
        <x:f>IF(AND(A2404=A2405,C2405=C2404+1,ISNUMBER(AH2405)),AH2405,"")</x:f>
        <x:v>0</x:v>
      </x:c>
    </x:row>
    <x:row r="2405" ht="15">
      <x:c r="A2405" s="9" t="s">
        <x:v>171</x:v>
      </x:c>
      <x:c r="B2405" s="10">
        <x:v>45291</x:v>
      </x:c>
      <x:c r="C2405" s="9">
        <x:v>2023</x:v>
      </x:c>
      <x:c r="D2405" s="11">
        <x:v>653.17100000000005</x:v>
      </x:c>
      <x:c r="E2405" s="11">
        <x:v>117.495</x:v>
      </x:c>
      <x:c r="F2405" s="11">
        <x:v>212.73500000000001</x:v>
      </x:c>
      <x:c r="G2405" s="11">
        <x:v>362.52699999999999</x:v>
      </x:c>
      <x:c r="H2405" s="11">
        <x:v>153.905</x:v>
      </x:c>
      <x:c r="I2405" s="11">
        <x:v>290.64400000000001</x:v>
      </x:c>
      <x:c r="J2405" s="11">
        <x:v>212.78399999999999</x:v>
      </x:c>
      <x:c r="K2405" s="11">
        <x:v>57.337000000000003</x:v>
      </x:c>
      <x:c r="L2405" s="11">
        <x:v>0</x:v>
      </x:c>
      <x:c r="M2405" s="11">
        <x:v>4.891</x:v>
      </x:c>
      <x:c r="N2405" s="11">
        <x:v>149.01400000000001</x:v>
      </x:c>
      <x:c r="O2405" s="11">
        <x:v>327.14699999999999</x:v>
      </x:c>
      <x:c r="P2405" s="11">
        <x:v>27.638999999999999</x:v>
      </x:c>
      <x:c r="Q2405" s="11">
        <x:v>68.805999999999997</x:v>
      </x:c>
      <x:c r="R2405" s="11">
        <x:v>8.8559999999999999</x:v>
      </x:c>
      <x:c r="S2405" s="11">
        <x:v>21.216999999999999</x:v>
      </x:c>
      <x:c r="T2405" s="11">
        <x:v>32.47</x:v>
      </x:c>
      <x:c r="U2405" s="11">
        <x:v>1229.1498999999999</x:v>
      </x:c>
      <x:c r="V2405" s="11">
        <x:v>18</x:v>
      </x:c>
      <x:c r="W2405" s="12">
        <x:v>0</x:v>
      </x:c>
      <x:c r="X2405" s="8">
        <x:v>0</x:v>
      </x:c>
      <x:c r="Y2405" s="13">
        <x:f t="shared" si="222"/>
        <x:v>0.55230686064822432</x:v>
      </x:c>
      <x:c r="Z2405" s="13">
        <x:f t="shared" si="223"/>
        <x:v>0.55502617231934659</x:v>
      </x:c>
      <x:c r="AA2405" s="13">
        <x:f t="shared" si="224"/>
        <x:v>3.2483071048775888E-2</x:v>
      </x:c>
      <x:c r="AB2405" s="13">
        <x:f t="shared" si="225"/>
        <x:v>4.231510584517683E-2</x:v>
      </x:c>
      <x:c r="AC2405" s="13">
        <x:f t="shared" si="226"/>
        <x:v>8.9565742689510022E-2</x:v>
      </x:c>
      <x:c r="AD2405" s="13">
        <x:f t="shared" si="227"/>
        <x:v>0.32577073997467737</x:v>
      </x:c>
      <x:c r="AE2405" s="50" t="n">
        <x:f>IF(OR(NOT(ISNUMBER(Q2405)),NOT(ISNUMBER(R2405))),"",IF(Q2405&lt;R2405,1,0))</x:f>
        <x:v>0</x:v>
      </x:c>
      <x:c r="AF2405" s="50" t="n">
        <x:f>IFERROR(IF(AND(A2405=A2404,C2405=C2404+1,ISNUMBER(AE2404)),AE2404,""),"")</x:f>
        <x:v>0</x:v>
      </x:c>
      <x:c r="AG2405" s="52" t="n">
        <x:f>IFERROR(IF(AND(A2405=A2404,C2405=C2404+1,ISNUMBER(U2405),ISNUMBER(U2404),U2404&lt;&gt;0),U2405/U2404-1,""),"")</x:f>
        <x:v>0.255893909626719</x:v>
      </x:c>
      <x:c r="AH2405" s="50" t="n">
        <x:f>IF(AND(ISNUMBER(AE2405),ISNUMBER(AF2405),ISNUMBER(AG2405)),IF(AND(AE2405=1,AF2405=1,AG2405&lt;0),1,0),"")</x:f>
        <x:v>0</x:v>
      </x:c>
      <x:c r="AI2405" s="50" t="n">
        <x:f>IF(AND(A2405=A2406,C2406=C2405+1,ISNUMBER(AH2406)),C2406,"")</x:f>
        <x:v>2024</x:v>
      </x:c>
      <x:c r="AJ2405" s="50" t="n">
        <x:f>IF(AND(A2405=A2406,C2406=C2405+1,ISNUMBER(AH2406)),AH2406,"")</x:f>
        <x:v>0</x:v>
      </x:c>
    </x:row>
    <x:row r="2406" ht="15">
      <x:c r="A2406" s="9" t="s">
        <x:v>171</x:v>
      </x:c>
      <x:c r="B2406" s="10">
        <x:v>45657</x:v>
      </x:c>
      <x:c r="C2406" s="9">
        <x:v>2024</x:v>
      </x:c>
      <x:c r="D2406" s="11">
        <x:v>681.93299999999999</x:v>
      </x:c>
      <x:c r="E2406" s="11">
        <x:v>150.255</x:v>
      </x:c>
      <x:c r="F2406" s="11">
        <x:v>221.8</x:v>
      </x:c>
      <x:c r="G2406" s="11">
        <x:v>369.91699999999997</x:v>
      </x:c>
      <x:c r="H2406" s="11">
        <x:v>153.113</x:v>
      </x:c>
      <x:c r="I2406" s="11">
        <x:v>312.01600000000002</x:v>
      </x:c>
      <x:c r="J2406" s="11">
        <x:v>1417.798</x:v>
      </x:c>
      <x:c r="K2406" s="11">
        <x:v>91.084999999999994</x:v>
      </x:c>
      <x:c r="L2406" s="11">
        <x:v>0</x:v>
      </x:c>
      <x:c r="M2406" s="11">
        <x:v>5.8330000000000002</x:v>
      </x:c>
      <x:c r="N2406" s="11">
        <x:v>147.28</x:v>
      </x:c>
      <x:c r="O2406" s="11">
        <x:v>396.71800000000002</x:v>
      </x:c>
      <x:c r="P2406" s="11">
        <x:v>55.579000000000001</x:v>
      </x:c>
      <x:c r="Q2406" s="11">
        <x:v>97.241</x:v>
      </x:c>
      <x:c r="R2406" s="11">
        <x:v>7.08</x:v>
      </x:c>
      <x:c r="S2406" s="11">
        <x:v>33.985999999999997</x:v>
      </x:c>
      <x:c r="T2406" s="11">
        <x:v>115.804</x:v>
      </x:c>
      <x:c r="U2406" s="11">
        <x:v>1454.2212</x:v>
      </x:c>
      <x:c r="V2406" s="11">
        <x:v>18</x:v>
      </x:c>
      <x:c r="W2406" s="12">
        <x:v>0</x:v>
      </x:c>
      <x:c r="X2406" s="8">
        <x:v>0</x:v>
      </x:c>
      <x:c r="Y2406" s="13">
        <x:f t="shared" si="222"/>
        <x:v>0.67743462578899905</x:v>
      </x:c>
      <x:c r="Z2406" s="13">
        <x:f t="shared" si="223"/>
        <x:v>0.54245358414976252</x:v>
      </x:c>
      <x:c r="AA2406" s="13">
        <x:f t="shared" si="224"/>
        <x:v>4.9837740657806558E-2</x:v>
      </x:c>
      <x:c r="AB2406" s="13">
        <x:f t="shared" si="225"/>
        <x:v>8.1502141706003381E-2</x:v>
      </x:c>
      <x:c r="AC2406" s="13">
        <x:f t="shared" si="226"/>
        <x:v>0.31305400941292238</x:v>
      </x:c>
      <x:c r="AD2406" s="13">
        <x:f t="shared" si="227"/>
        <x:v>2.079086948424552</x:v>
      </x:c>
      <x:c r="AE2406" s="50" t="n">
        <x:f>IF(OR(NOT(ISNUMBER(Q2406)),NOT(ISNUMBER(R2406))),"",IF(Q2406&lt;R2406,1,0))</x:f>
        <x:v>0</x:v>
      </x:c>
      <x:c r="AF2406" s="50" t="n">
        <x:f>IFERROR(IF(AND(A2406=A2405,C2406=C2405+1,ISNUMBER(AE2405)),AE2405,""),"")</x:f>
        <x:v>0</x:v>
      </x:c>
      <x:c r="AG2406" s="52" t="n">
        <x:f>IFERROR(IF(AND(A2406=A2405,C2406=C2405+1,ISNUMBER(U2406),ISNUMBER(U2405),U2405&lt;&gt;0),U2406/U2405-1,""),"")</x:f>
        <x:v>0.18311135200027273</x:v>
      </x:c>
      <x:c r="AH2406" s="50" t="n">
        <x:f>IF(AND(ISNUMBER(AE2406),ISNUMBER(AF2406),ISNUMBER(AG2406)),IF(AND(AE2406=1,AF2406=1,AG2406&lt;0),1,0),"")</x:f>
        <x:v>0</x:v>
      </x:c>
      <x:c r="AI2406" s="50" t="str">
        <x:f>IF(AND(A2406=A2407,C2407=C2406+1,ISNUMBER(AH2407)),C2407,"")</x:f>
      </x:c>
      <x:c r="AJ2406" s="50" t="str">
        <x:f>IF(AND(A2406=A2407,C2407=C2406+1,ISNUMBER(AH2407)),AH2407,"")</x:f>
      </x:c>
    </x:row>
    <x:row r="2407" ht="15">
      <x:c r="A2407" s="9" t="s">
        <x:v>172</x:v>
      </x:c>
      <x:c r="B2407" s="10">
        <x:v>40908</x:v>
      </x:c>
      <x:c r="C2407" s="9">
        <x:v>2011</x:v>
      </x:c>
      <x:c r="D2407" s="11">
        <x:v>1086.4490000000001</x:v>
      </x:c>
      <x:c r="E2407" s="11">
        <x:v>104.983</x:v>
      </x:c>
      <x:c r="F2407" s="11">
        <x:v>88.622</x:v>
      </x:c>
      <x:c r="G2407" s="11">
        <x:v>565.27200000000005</x:v>
      </x:c>
      <x:c r="H2407" s="11">
        <x:v>454.10899999999998</x:v>
      </x:c>
      <x:c r="I2407" s="11">
        <x:v>521.17700000000002</x:v>
      </x:c>
      <x:c r="J2407" s="11">
        <x:v>11.041</x:v>
      </x:c>
      <x:c r="K2407" s="11">
        <x:v>43.134</x:v>
      </x:c>
      <x:c r="L2407" s="11">
        <x:v>33.421999999999997</x:v>
      </x:c>
      <x:c r="M2407" s="11">
        <x:v>18.242000000000001</x:v>
      </x:c>
      <x:c r="N2407" s="11">
        <x:v>435.86700000000002</x:v>
      </x:c>
      <x:c r="O2407" s="11">
        <x:v>517.83100000000002</x:v>
      </x:c>
      <x:c r="P2407" s="11">
        <x:v>75.501999999999995</x:v>
      </x:c>
      <x:c r="Q2407" s="11">
        <x:v>89.552999999999997</x:v>
      </x:c>
      <x:c r="R2407" s="11">
        <x:v>47.024000000000001</x:v>
      </x:c>
      <x:c r="S2407" s="11">
        <x:v>14.691000000000001</x:v>
      </x:c>
      <x:c r="T2407" s="11">
        <x:v>49.853999999999999</x:v>
      </x:c>
      <x:c r="U2407" s="11" t="s">
        <x:v>40</x:v>
      </x:c>
      <x:c r="V2407" s="11">
        <x:v>17</x:v>
      </x:c>
      <x:c r="W2407" s="12">
        <x:v>1</x:v>
      </x:c>
      <x:c r="X2407" s="8">
        <x:v>0</x:v>
      </x:c>
      <x:c r="Y2407" s="13">
        <x:f t="shared" si="222"/>
        <x:v>1.1846155582135363</x:v>
      </x:c>
      <x:c r="Z2407" s="13">
        <x:f t="shared" si="223"/>
        <x:v>0.52029317528940611</x:v>
      </x:c>
      <x:c r="AA2407" s="13">
        <x:f t="shared" si="224"/>
        <x:v>1.352203370797893E-2</x:v>
      </x:c>
      <x:c r="AB2407" s="13">
        <x:f t="shared" si="225"/>
        <x:v>6.9494288273080462E-2</x:v>
      </x:c>
      <x:c r="AC2407" s="13">
        <x:f t="shared" si="226"/>
        <x:v>8.8194709803422061E-2</x:v>
      </x:c>
      <x:c r="AD2407" s="13">
        <x:f t="shared" si="227"/>
        <x:v>1.0162465058184968E-2</x:v>
      </x:c>
      <x:c r="AE2407" s="50" t="n">
        <x:f>IF(OR(NOT(ISNUMBER(Q2407)),NOT(ISNUMBER(R2407))),"",IF(Q2407&lt;R2407,1,0))</x:f>
        <x:v>0</x:v>
      </x:c>
      <x:c r="AF2407" s="50" t="str">
        <x:f>IFERROR(IF(AND(A2407=A2406,C2407=C2406+1,ISNUMBER(AE2406)),AE2406,""),"")</x:f>
      </x:c>
      <x:c r="AG2407" s="52" t="str">
        <x:f>IFERROR(IF(AND(A2407=A2406,C2407=C2406+1,ISNUMBER(U2407),ISNUMBER(U2406),U2406&lt;&gt;0),U2407/U2406-1,""),"")</x:f>
      </x:c>
      <x:c r="AH2407" s="50" t="str">
        <x:f>IF(AND(ISNUMBER(AE2407),ISNUMBER(AF2407),ISNUMBER(AG2407)),IF(AND(AE2407=1,AF2407=1,AG2407&lt;0),1,0),"")</x:f>
      </x:c>
      <x:c r="AI2407" s="50" t="str">
        <x:f>IF(AND(A2407=A2408,C2408=C2407+1,ISNUMBER(AH2408)),C2408,"")</x:f>
      </x:c>
      <x:c r="AJ2407" s="50" t="str">
        <x:f>IF(AND(A2407=A2408,C2408=C2407+1,ISNUMBER(AH2408)),AH2408,"")</x:f>
      </x:c>
    </x:row>
    <x:row r="2408" ht="15">
      <x:c r="A2408" s="9" t="s">
        <x:v>172</x:v>
      </x:c>
      <x:c r="B2408" s="10">
        <x:v>41274</x:v>
      </x:c>
      <x:c r="C2408" s="9">
        <x:v>2012</x:v>
      </x:c>
      <x:c r="D2408" s="11">
        <x:v>1131.242</x:v>
      </x:c>
      <x:c r="E2408" s="11">
        <x:v>139.11500000000001</x:v>
      </x:c>
      <x:c r="F2408" s="11">
        <x:v>100.992</x:v>
      </x:c>
      <x:c r="G2408" s="11">
        <x:v>582.14499999999998</x:v>
      </x:c>
      <x:c r="H2408" s="11">
        <x:v>452.95400000000001</x:v>
      </x:c>
      <x:c r="I2408" s="11">
        <x:v>549.09699999999998</x:v>
      </x:c>
      <x:c r="J2408" s="11">
        <x:v>33.302</x:v>
      </x:c>
      <x:c r="K2408" s="11">
        <x:v>66.727999999999994</x:v>
      </x:c>
      <x:c r="L2408" s="11">
        <x:v>39.173999999999999</x:v>
      </x:c>
      <x:c r="M2408" s="11">
        <x:v>18.038</x:v>
      </x:c>
      <x:c r="N2408" s="11">
        <x:v>434.916</x:v>
      </x:c>
      <x:c r="O2408" s="11">
        <x:v>544.32500000000005</x:v>
      </x:c>
      <x:c r="P2408" s="11">
        <x:v>73.263000000000005</x:v>
      </x:c>
      <x:c r="Q2408" s="11">
        <x:v>88.91</x:v>
      </x:c>
      <x:c r="R2408" s="11">
        <x:v>47.923999999999999</x:v>
      </x:c>
      <x:c r="S2408" s="11">
        <x:v>22.260999999999999</x:v>
      </x:c>
      <x:c r="T2408" s="11">
        <x:v>64.412999999999997</x:v>
      </x:c>
      <x:c r="U2408" s="11" t="s">
        <x:v>40</x:v>
      </x:c>
      <x:c r="V2408" s="11">
        <x:v>17</x:v>
      </x:c>
      <x:c r="W2408" s="12">
        <x:v>1</x:v>
      </x:c>
      <x:c r="X2408" s="8">
        <x:v>0</x:v>
      </x:c>
      <x:c r="Y2408" s="13">
        <x:f t="shared" si="222"/>
        <x:v>1.3774853453738911</x:v>
      </x:c>
      <x:c r="Z2408" s="13">
        <x:f t="shared" si="223"/>
        <x:v>0.51460695412652646</x:v>
      </x:c>
      <x:c r="AA2408" s="13">
        <x:f t="shared" si="224"/>
        <x:v>1.9678371206161015E-2</x:v>
      </x:c>
      <x:c r="AB2408" s="13">
        <x:f t="shared" si="225"/>
        <x:v>6.4763330923003223E-2</x:v>
      </x:c>
      <x:c r="AC2408" s="13">
        <x:f t="shared" si="226"/>
        <x:v>0.11064769086739558</x:v>
      </x:c>
      <x:c r="AD2408" s="13">
        <x:f t="shared" si="227"/>
        <x:v>2.9438440227643598E-2</x:v>
      </x:c>
      <x:c r="AE2408" s="50" t="n">
        <x:f>IF(OR(NOT(ISNUMBER(Q2408)),NOT(ISNUMBER(R2408))),"",IF(Q2408&lt;R2408,1,0))</x:f>
        <x:v>0</x:v>
      </x:c>
      <x:c r="AF2408" s="50" t="n">
        <x:f>IFERROR(IF(AND(A2408=A2407,C2408=C2407+1,ISNUMBER(AE2407)),AE2407,""),"")</x:f>
        <x:v>0</x:v>
      </x:c>
      <x:c r="AG2408" s="52" t="str">
        <x:f>IFERROR(IF(AND(A2408=A2407,C2408=C2407+1,ISNUMBER(U2408),ISNUMBER(U2407),U2407&lt;&gt;0),U2408/U2407-1,""),"")</x:f>
      </x:c>
      <x:c r="AH2408" s="50" t="str">
        <x:f>IF(AND(ISNUMBER(AE2408),ISNUMBER(AF2408),ISNUMBER(AG2408)),IF(AND(AE2408=1,AF2408=1,AG2408&lt;0),1,0),"")</x:f>
      </x:c>
      <x:c r="AI2408" s="50" t="str">
        <x:f>IF(AND(A2408=A2409,C2409=C2408+1,ISNUMBER(AH2409)),C2409,"")</x:f>
      </x:c>
      <x:c r="AJ2408" s="50" t="str">
        <x:f>IF(AND(A2408=A2409,C2409=C2408+1,ISNUMBER(AH2409)),AH2409,"")</x:f>
      </x:c>
    </x:row>
    <x:row r="2409" ht="15">
      <x:c r="A2409" s="9" t="s">
        <x:v>172</x:v>
      </x:c>
      <x:c r="B2409" s="10">
        <x:v>41639</x:v>
      </x:c>
      <x:c r="C2409" s="9">
        <x:v>2013</x:v>
      </x:c>
      <x:c r="D2409" s="11">
        <x:v>1152.8130000000001</x:v>
      </x:c>
      <x:c r="E2409" s="11">
        <x:v>109.46</x:v>
      </x:c>
      <x:c r="F2409" s="11">
        <x:v>112.28100000000001</x:v>
      </x:c>
      <x:c r="G2409" s="11">
        <x:v>578.08900000000006</x:v>
      </x:c>
      <x:c r="H2409" s="11">
        <x:v>419.63499999999999</x:v>
      </x:c>
      <x:c r="I2409" s="11">
        <x:v>574.72400000000005</x:v>
      </x:c>
      <x:c r="J2409" s="11">
        <x:v>-71.566999999999993</x:v>
      </x:c>
      <x:c r="K2409" s="11">
        <x:v>31.593</x:v>
      </x:c>
      <x:c r="L2409" s="11">
        <x:v>42.055999999999997</x:v>
      </x:c>
      <x:c r="M2409" s="11">
        <x:v>5.7080000000000002</x:v>
      </x:c>
      <x:c r="N2409" s="11">
        <x:v>413.92700000000002</x:v>
      </x:c>
      <x:c r="O2409" s="11">
        <x:v>598.33699999999999</x:v>
      </x:c>
      <x:c r="P2409" s="11">
        <x:v>72.933999999999997</x:v>
      </x:c>
      <x:c r="Q2409" s="11">
        <x:v>91.141000000000005</x:v>
      </x:c>
      <x:c r="R2409" s="11">
        <x:v>39.316000000000003</x:v>
      </x:c>
      <x:c r="S2409" s="11">
        <x:v>20.533000000000001</x:v>
      </x:c>
      <x:c r="T2409" s="11">
        <x:v>82.724000000000004</x:v>
      </x:c>
      <x:c r="U2409" s="11" t="s">
        <x:v>40</x:v>
      </x:c>
      <x:c r="V2409" s="11">
        <x:v>17</x:v>
      </x:c>
      <x:c r="W2409" s="12">
        <x:v>1</x:v>
      </x:c>
      <x:c r="X2409" s="8">
        <x:v>0</x:v>
      </x:c>
      <x:c r="Y2409" s="13">
        <x:f t="shared" si="222"/>
        <x:v>0.97487553548685879</x:v>
      </x:c>
      <x:c r="Z2409" s="13">
        <x:f t="shared" si="223"/>
        <x:v>0.50145947347921993</x:v>
      </x:c>
      <x:c r="AA2409" s="13">
        <x:f t="shared" si="224"/>
        <x:v>1.7811214828424037E-2</x:v>
      </x:c>
      <x:c r="AB2409" s="13">
        <x:f t="shared" si="225"/>
        <x:v>6.3266115146168533E-2</x:v>
      </x:c>
      <x:c r="AC2409" s="13">
        <x:f t="shared" si="226"/>
        <x:v>0.14309907298011204</x:v>
      </x:c>
      <x:c r="AD2409" s="13">
        <x:f t="shared" si="227"/>
        <x:v>-6.2080320051907799E-2</x:v>
      </x:c>
      <x:c r="AE2409" s="50" t="n">
        <x:f>IF(OR(NOT(ISNUMBER(Q2409)),NOT(ISNUMBER(R2409))),"",IF(Q2409&lt;R2409,1,0))</x:f>
        <x:v>0</x:v>
      </x:c>
      <x:c r="AF2409" s="50" t="n">
        <x:f>IFERROR(IF(AND(A2409=A2408,C2409=C2408+1,ISNUMBER(AE2408)),AE2408,""),"")</x:f>
        <x:v>0</x:v>
      </x:c>
      <x:c r="AG2409" s="52" t="str">
        <x:f>IFERROR(IF(AND(A2409=A2408,C2409=C2408+1,ISNUMBER(U2409),ISNUMBER(U2408),U2408&lt;&gt;0),U2409/U2408-1,""),"")</x:f>
      </x:c>
      <x:c r="AH2409" s="50" t="str">
        <x:f>IF(AND(ISNUMBER(AE2409),ISNUMBER(AF2409),ISNUMBER(AG2409)),IF(AND(AE2409=1,AF2409=1,AG2409&lt;0),1,0),"")</x:f>
      </x:c>
      <x:c r="AI2409" s="50" t="str">
        <x:f>IF(AND(A2409=A2410,C2410=C2409+1,ISNUMBER(AH2410)),C2410,"")</x:f>
      </x:c>
      <x:c r="AJ2409" s="50" t="str">
        <x:f>IF(AND(A2409=A2410,C2410=C2409+1,ISNUMBER(AH2410)),AH2410,"")</x:f>
      </x:c>
    </x:row>
    <x:row r="2410" ht="15">
      <x:c r="A2410" s="9" t="s">
        <x:v>172</x:v>
      </x:c>
      <x:c r="B2410" s="10">
        <x:v>42004</x:v>
      </x:c>
      <x:c r="C2410" s="9">
        <x:v>2014</x:v>
      </x:c>
      <x:c r="D2410" s="11">
        <x:v>1234.6279999999999</x:v>
      </x:c>
      <x:c r="E2410" s="11">
        <x:v>179.143</x:v>
      </x:c>
      <x:c r="F2410" s="11">
        <x:v>151.12100000000001</x:v>
      </x:c>
      <x:c r="G2410" s="11">
        <x:v>503.87900000000002</x:v>
      </x:c>
      <x:c r="H2410" s="11">
        <x:v>319.85500000000002</x:v>
      </x:c>
      <x:c r="I2410" s="11">
        <x:v>730.74900000000002</x:v>
      </x:c>
      <x:c r="J2410" s="11">
        <x:v>-95.665000000000006</x:v>
      </x:c>
      <x:c r="K2410" s="11">
        <x:v>90.822999999999993</x:v>
      </x:c>
      <x:c r="L2410" s="11">
        <x:v>46.116</x:v>
      </x:c>
      <x:c r="M2410" s="11">
        <x:v>0</x:v>
      </x:c>
      <x:c r="N2410" s="11">
        <x:v>319.85500000000002</x:v>
      </x:c>
      <x:c r="O2410" s="11">
        <x:v>665.39499999999998</x:v>
      </x:c>
      <x:c r="P2410" s="11">
        <x:v>78.841999999999999</x:v>
      </x:c>
      <x:c r="Q2410" s="11">
        <x:v>98.831999999999994</x:v>
      </x:c>
      <x:c r="R2410" s="11">
        <x:v>37.524999999999999</x:v>
      </x:c>
      <x:c r="S2410" s="11">
        <x:v>13.548</x:v>
      </x:c>
      <x:c r="T2410" s="11">
        <x:v>92.751999999999995</x:v>
      </x:c>
      <x:c r="U2410" s="11">
        <x:v>1175</x:v>
      </x:c>
      <x:c r="V2410" s="11">
        <x:v>18</x:v>
      </x:c>
      <x:c r="W2410" s="12">
        <x:v>0</x:v>
      </x:c>
      <x:c r="X2410" s="8">
        <x:v>0</x:v>
      </x:c>
      <x:c r="Y2410" s="13">
        <x:f t="shared" si="222"/>
        <x:v>1.1854275712839379</x:v>
      </x:c>
      <x:c r="Z2410" s="13">
        <x:f t="shared" si="223"/>
        <x:v>0.40812212261507114</x:v>
      </x:c>
      <x:c r="AA2410" s="13">
        <x:f t="shared" si="224"/>
        <x:v>1.0973345817525603E-2</x:v>
      </x:c>
      <x:c r="AB2410" s="13">
        <x:f t="shared" si="225"/>
        <x:v>6.3858911348195574E-2</x:v>
      </x:c>
      <x:c r="AC2410" s="13">
        <x:f t="shared" si="226"/>
        <x:v>0.18407593886627541</x:v>
      </x:c>
      <x:c r="AD2410" s="13">
        <x:f t="shared" si="227"/>
        <x:v>-7.7484878036137211E-2</x:v>
      </x:c>
      <x:c r="AE2410" s="50" t="n">
        <x:f>IF(OR(NOT(ISNUMBER(Q2410)),NOT(ISNUMBER(R2410))),"",IF(Q2410&lt;R2410,1,0))</x:f>
        <x:v>0</x:v>
      </x:c>
      <x:c r="AF2410" s="50" t="n">
        <x:f>IFERROR(IF(AND(A2410=A2409,C2410=C2409+1,ISNUMBER(AE2409)),AE2409,""),"")</x:f>
        <x:v>0</x:v>
      </x:c>
      <x:c r="AG2410" s="52" t="str">
        <x:f>IFERROR(IF(AND(A2410=A2409,C2410=C2409+1,ISNUMBER(U2410),ISNUMBER(U2409),U2409&lt;&gt;0),U2410/U2409-1,""),"")</x:f>
      </x:c>
      <x:c r="AH2410" s="50" t="str">
        <x:f>IF(AND(ISNUMBER(AE2410),ISNUMBER(AF2410),ISNUMBER(AG2410)),IF(AND(AE2410=1,AF2410=1,AG2410&lt;0),1,0),"")</x:f>
      </x:c>
      <x:c r="AI2410" s="50" t="n">
        <x:f>IF(AND(A2410=A2411,C2411=C2410+1,ISNUMBER(AH2411)),C2411,"")</x:f>
        <x:v>2015</x:v>
      </x:c>
      <x:c r="AJ2410" s="50" t="n">
        <x:f>IF(AND(A2410=A2411,C2411=C2410+1,ISNUMBER(AH2411)),AH2411,"")</x:f>
        <x:v>0</x:v>
      </x:c>
    </x:row>
    <x:row r="2411" ht="15">
      <x:c r="A2411" s="9" t="s">
        <x:v>172</x:v>
      </x:c>
      <x:c r="B2411" s="10">
        <x:v>42369</x:v>
      </x:c>
      <x:c r="C2411" s="9">
        <x:v>2015</x:v>
      </x:c>
      <x:c r="D2411" s="11">
        <x:v>1301.299</x:v>
      </x:c>
      <x:c r="E2411" s="11">
        <x:v>234.76400000000001</x:v>
      </x:c>
      <x:c r="F2411" s="11">
        <x:v>150.751</x:v>
      </x:c>
      <x:c r="G2411" s="11">
        <x:v>504.42399999999998</x:v>
      </x:c>
      <x:c r="H2411" s="11">
        <x:v>320.67399999999998</x:v>
      </x:c>
      <x:c r="I2411" s="11">
        <x:v>796.875</x:v>
      </x:c>
      <x:c r="J2411" s="11">
        <x:v>1049.729</x:v>
      </x:c>
      <x:c r="K2411" s="11">
        <x:v>132.96600000000001</x:v>
      </x:c>
      <x:c r="L2411" s="11">
        <x:v>48.473999999999997</x:v>
      </x:c>
      <x:c r="M2411" s="11">
        <x:v>5</x:v>
      </x:c>
      <x:c r="N2411" s="11">
        <x:v>315.67399999999998</x:v>
      </x:c>
      <x:c r="O2411" s="11">
        <x:v>729.08600000000001</x:v>
      </x:c>
      <x:c r="P2411" s="11">
        <x:v>96.762</x:v>
      </x:c>
      <x:c r="Q2411" s="11">
        <x:v>119.6</x:v>
      </x:c>
      <x:c r="R2411" s="11">
        <x:v>10.367000000000001</x:v>
      </x:c>
      <x:c r="S2411" s="11">
        <x:v>72.171000000000006</x:v>
      </x:c>
      <x:c r="T2411" s="11">
        <x:v>82.748000000000005</x:v>
      </x:c>
      <x:c r="U2411" s="11">
        <x:v>1242.5</x:v>
      </x:c>
      <x:c r="V2411" s="11">
        <x:v>18</x:v>
      </x:c>
      <x:c r="W2411" s="12">
        <x:v>0</x:v>
      </x:c>
      <x:c r="X2411" s="8">
        <x:v>0</x:v>
      </x:c>
      <x:c r="Y2411" s="13">
        <x:f t="shared" si="222"/>
        <x:v>1.5572964690118143</x:v>
      </x:c>
      <x:c r="Z2411" s="13">
        <x:f t="shared" si="223"/>
        <x:v>0.38763112858766507</x:v>
      </x:c>
      <x:c r="AA2411" s="13">
        <x:f t="shared" si="224"/>
        <x:v>5.5460735772485809E-2</x:v>
      </x:c>
      <x:c r="AB2411" s="13">
        <x:f t="shared" si="225"/>
        <x:v>7.4358006883890632E-2</x:v>
      </x:c>
      <x:c r="AC2411" s="13">
        <x:f t="shared" si="226"/>
        <x:v>0.16404453396349106</x:v>
      </x:c>
      <x:c r="AD2411" s="13">
        <x:f t="shared" si="227"/>
        <x:v>0.8066777888863359</x:v>
      </x:c>
      <x:c r="AE2411" s="50" t="n">
        <x:f>IF(OR(NOT(ISNUMBER(Q2411)),NOT(ISNUMBER(R2411))),"",IF(Q2411&lt;R2411,1,0))</x:f>
        <x:v>0</x:v>
      </x:c>
      <x:c r="AF2411" s="50" t="n">
        <x:f>IFERROR(IF(AND(A2411=A2410,C2411=C2410+1,ISNUMBER(AE2410)),AE2410,""),"")</x:f>
        <x:v>0</x:v>
      </x:c>
      <x:c r="AG2411" s="52" t="n">
        <x:f>IFERROR(IF(AND(A2411=A2410,C2411=C2410+1,ISNUMBER(U2411),ISNUMBER(U2410),U2410&lt;&gt;0),U2411/U2410-1,""),"")</x:f>
        <x:v>0.057446808510638325</x:v>
      </x:c>
      <x:c r="AH2411" s="50" t="n">
        <x:f>IF(AND(ISNUMBER(AE2411),ISNUMBER(AF2411),ISNUMBER(AG2411)),IF(AND(AE2411=1,AF2411=1,AG2411&lt;0),1,0),"")</x:f>
        <x:v>0</x:v>
      </x:c>
      <x:c r="AI2411" s="50" t="n">
        <x:f>IF(AND(A2411=A2412,C2412=C2411+1,ISNUMBER(AH2412)),C2412,"")</x:f>
        <x:v>2016</x:v>
      </x:c>
      <x:c r="AJ2411" s="50" t="n">
        <x:f>IF(AND(A2411=A2412,C2412=C2411+1,ISNUMBER(AH2412)),AH2412,"")</x:f>
        <x:v>0</x:v>
      </x:c>
    </x:row>
    <x:row r="2412" ht="15">
      <x:c r="A2412" s="9" t="s">
        <x:v>172</x:v>
      </x:c>
      <x:c r="B2412" s="10">
        <x:v>42735</x:v>
      </x:c>
      <x:c r="C2412" s="9">
        <x:v>2016</x:v>
      </x:c>
      <x:c r="D2412" s="11">
        <x:v>1251.905</x:v>
      </x:c>
      <x:c r="E2412" s="11">
        <x:v>153.44900000000001</x:v>
      </x:c>
      <x:c r="F2412" s="11">
        <x:v>161.89400000000001</x:v>
      </x:c>
      <x:c r="G2412" s="11">
        <x:v>408.42099999999999</x:v>
      </x:c>
      <x:c r="H2412" s="11">
        <x:v>201.09100000000001</x:v>
      </x:c>
      <x:c r="I2412" s="11">
        <x:v>843.48400000000004</x:v>
      </x:c>
      <x:c r="J2412" s="11">
        <x:v>1097.623</x:v>
      </x:c>
      <x:c r="K2412" s="11">
        <x:v>39.997999999999998</x:v>
      </x:c>
      <x:c r="L2412" s="11">
        <x:v>52.475999999999999</x:v>
      </x:c>
      <x:c r="M2412" s="11">
        <x:v>0</x:v>
      </x:c>
      <x:c r="N2412" s="11">
        <x:v>201.09100000000001</x:v>
      </x:c>
      <x:c r="O2412" s="11">
        <x:v>793.12599999999998</x:v>
      </x:c>
      <x:c r="P2412" s="11">
        <x:v>101.428</x:v>
      </x:c>
      <x:c r="Q2412" s="11">
        <x:v>126.53400000000001</x:v>
      </x:c>
      <x:c r="R2412" s="11">
        <x:v>5.6280000000000001</x:v>
      </x:c>
      <x:c r="S2412" s="11">
        <x:v>72.783000000000001</x:v>
      </x:c>
      <x:c r="T2412" s="11">
        <x:v>105.506</x:v>
      </x:c>
      <x:c r="U2412" s="11">
        <x:v>1345.5</x:v>
      </x:c>
      <x:c r="V2412" s="11">
        <x:v>18</x:v>
      </x:c>
      <x:c r="W2412" s="12">
        <x:v>0</x:v>
      </x:c>
      <x:c r="X2412" s="8">
        <x:v>0</x:v>
      </x:c>
      <x:c r="Y2412" s="13">
        <x:f t="shared" si="222"/>
        <x:v>0.94783623852644328</x:v>
      </x:c>
      <x:c r="Z2412" s="13">
        <x:f t="shared" si="223"/>
        <x:v>0.32623961083309039</x:v>
      </x:c>
      <x:c r="AA2412" s="13">
        <x:f t="shared" si="224"/>
        <x:v>5.8137797995854321E-2</x:v>
      </x:c>
      <x:c r="AB2412" s="13">
        <x:f t="shared" si="225"/>
        <x:v>8.1018927155015755E-2</x:v>
      </x:c>
      <x:c r="AC2412" s="13">
        <x:f t="shared" si="226"/>
        <x:v>0.25832657968126027</x:v>
      </x:c>
      <x:c r="AD2412" s="13">
        <x:f t="shared" si="227"/>
        <x:v>0.87676221438527691</x:v>
      </x:c>
      <x:c r="AE2412" s="50" t="n">
        <x:f>IF(OR(NOT(ISNUMBER(Q2412)),NOT(ISNUMBER(R2412))),"",IF(Q2412&lt;R2412,1,0))</x:f>
        <x:v>0</x:v>
      </x:c>
      <x:c r="AF2412" s="50" t="n">
        <x:f>IFERROR(IF(AND(A2412=A2411,C2412=C2411+1,ISNUMBER(AE2411)),AE2411,""),"")</x:f>
        <x:v>0</x:v>
      </x:c>
      <x:c r="AG2412" s="52" t="n">
        <x:f>IFERROR(IF(AND(A2412=A2411,C2412=C2411+1,ISNUMBER(U2412),ISNUMBER(U2411),U2411&lt;&gt;0),U2412/U2411-1,""),"")</x:f>
        <x:v>0.08289738430583493</x:v>
      </x:c>
      <x:c r="AH2412" s="50" t="n">
        <x:f>IF(AND(ISNUMBER(AE2412),ISNUMBER(AF2412),ISNUMBER(AG2412)),IF(AND(AE2412=1,AF2412=1,AG2412&lt;0),1,0),"")</x:f>
        <x:v>0</x:v>
      </x:c>
      <x:c r="AI2412" s="50" t="n">
        <x:f>IF(AND(A2412=A2413,C2413=C2412+1,ISNUMBER(AH2413)),C2413,"")</x:f>
        <x:v>2017</x:v>
      </x:c>
      <x:c r="AJ2412" s="50" t="n">
        <x:f>IF(AND(A2412=A2413,C2413=C2412+1,ISNUMBER(AH2413)),AH2413,"")</x:f>
        <x:v>0</x:v>
      </x:c>
    </x:row>
    <x:row r="2413" ht="15">
      <x:c r="A2413" s="9" t="s">
        <x:v>172</x:v>
      </x:c>
      <x:c r="B2413" s="10">
        <x:v>43100</x:v>
      </x:c>
      <x:c r="C2413" s="9">
        <x:v>2017</x:v>
      </x:c>
      <x:c r="D2413" s="11">
        <x:v>1320.2860000000001</x:v>
      </x:c>
      <x:c r="E2413" s="11">
        <x:v>184.19499999999999</x:v>
      </x:c>
      <x:c r="F2413" s="11">
        <x:v>178.49700000000001</x:v>
      </x:c>
      <x:c r="G2413" s="11">
        <x:v>437.642</x:v>
      </x:c>
      <x:c r="H2413" s="11">
        <x:v>209.29599999999999</x:v>
      </x:c>
      <x:c r="I2413" s="11">
        <x:v>882.64400000000001</x:v>
      </x:c>
      <x:c r="J2413" s="11">
        <x:v>1135.5740000000001</x:v>
      </x:c>
      <x:c r="K2413" s="11">
        <x:v>56.344999999999999</x:v>
      </x:c>
      <x:c r="L2413" s="11">
        <x:v>56.42</x:v>
      </x:c>
      <x:c r="M2413" s="11">
        <x:v>0</x:v>
      </x:c>
      <x:c r="N2413" s="11">
        <x:v>209.29599999999999</x:v>
      </x:c>
      <x:c r="O2413" s="11">
        <x:v>834.16899999999998</x:v>
      </x:c>
      <x:c r="P2413" s="11">
        <x:v>99.924000000000007</x:v>
      </x:c>
      <x:c r="Q2413" s="11">
        <x:v>129.54499999999999</x:v>
      </x:c>
      <x:c r="R2413" s="11">
        <x:v>5.3</x:v>
      </x:c>
      <x:c r="S2413" s="11">
        <x:v>75.364000000000004</x:v>
      </x:c>
      <x:c r="T2413" s="11">
        <x:v>106.693</x:v>
      </x:c>
      <x:c r="U2413" s="11">
        <x:v>905</x:v>
      </x:c>
      <x:c r="V2413" s="11">
        <x:v>18</x:v>
      </x:c>
      <x:c r="W2413" s="12">
        <x:v>0</x:v>
      </x:c>
      <x:c r="X2413" s="8">
        <x:v>0</x:v>
      </x:c>
      <x:c r="Y2413" s="13">
        <x:f t="shared" si="222"/>
        <x:v>1.0319221051334195</x:v>
      </x:c>
      <x:c r="Z2413" s="13">
        <x:f t="shared" si="223"/>
        <x:v>0.33147515008111877</x:v>
      </x:c>
      <x:c r="AA2413" s="13">
        <x:f t="shared" si="224"/>
        <x:v>5.7081571720066712E-2</x:v>
      </x:c>
      <x:c r="AB2413" s="13">
        <x:f t="shared" si="225"/>
        <x:v>7.5683601886257973E-2</x:v>
      </x:c>
      <x:c r="AC2413" s="13">
        <x:f t="shared" si="226"/>
        <x:v>0.24379058682667568</x:v>
      </x:c>
      <x:c r="AD2413" s="13">
        <x:f t="shared" si="227"/>
        <x:v>0.86009697898788595</x:v>
      </x:c>
      <x:c r="AE2413" s="50" t="n">
        <x:f>IF(OR(NOT(ISNUMBER(Q2413)),NOT(ISNUMBER(R2413))),"",IF(Q2413&lt;R2413,1,0))</x:f>
        <x:v>0</x:v>
      </x:c>
      <x:c r="AF2413" s="50" t="n">
        <x:f>IFERROR(IF(AND(A2413=A2412,C2413=C2412+1,ISNUMBER(AE2412)),AE2412,""),"")</x:f>
        <x:v>0</x:v>
      </x:c>
      <x:c r="AG2413" s="52" t="n">
        <x:f>IFERROR(IF(AND(A2413=A2412,C2413=C2412+1,ISNUMBER(U2413),ISNUMBER(U2412),U2412&lt;&gt;0),U2413/U2412-1,""),"")</x:f>
        <x:v>-0.32738758825715353</x:v>
      </x:c>
      <x:c r="AH2413" s="50" t="n">
        <x:f>IF(AND(ISNUMBER(AE2413),ISNUMBER(AF2413),ISNUMBER(AG2413)),IF(AND(AE2413=1,AF2413=1,AG2413&lt;0),1,0),"")</x:f>
        <x:v>0</x:v>
      </x:c>
      <x:c r="AI2413" s="50" t="n">
        <x:f>IF(AND(A2413=A2414,C2414=C2413+1,ISNUMBER(AH2414)),C2414,"")</x:f>
        <x:v>2018</x:v>
      </x:c>
      <x:c r="AJ2413" s="50" t="n">
        <x:f>IF(AND(A2413=A2414,C2414=C2413+1,ISNUMBER(AH2414)),AH2414,"")</x:f>
        <x:v>0</x:v>
      </x:c>
    </x:row>
    <x:row r="2414" ht="15">
      <x:c r="A2414" s="9" t="s">
        <x:v>172</x:v>
      </x:c>
      <x:c r="B2414" s="10">
        <x:v>43465</x:v>
      </x:c>
      <x:c r="C2414" s="9">
        <x:v>2018</x:v>
      </x:c>
      <x:c r="D2414" s="11">
        <x:v>1339.376</x:v>
      </x:c>
      <x:c r="E2414" s="11">
        <x:v>196.36099999999999</x:v>
      </x:c>
      <x:c r="F2414" s="11">
        <x:v>186.964</x:v>
      </x:c>
      <x:c r="G2414" s="11">
        <x:v>433.024</x:v>
      </x:c>
      <x:c r="H2414" s="11">
        <x:v>194.51900000000001</x:v>
      </x:c>
      <x:c r="I2414" s="11">
        <x:v>906.35199999999998</x:v>
      </x:c>
      <x:c r="J2414" s="11">
        <x:v>1160.9670000000001</x:v>
      </x:c>
      <x:c r="K2414" s="11">
        <x:v>59.823999999999998</x:v>
      </x:c>
      <x:c r="L2414" s="11">
        <x:v>60.529000000000003</x:v>
      </x:c>
      <x:c r="M2414" s="11">
        <x:v>0</x:v>
      </x:c>
      <x:c r="N2414" s="11">
        <x:v>194.51900000000001</x:v>
      </x:c>
      <x:c r="O2414" s="11">
        <x:v>898.92399999999998</x:v>
      </x:c>
      <x:c r="P2414" s="11">
        <x:v>83.873999999999995</x:v>
      </x:c>
      <x:c r="Q2414" s="11">
        <x:v>118.357</x:v>
      </x:c>
      <x:c r="R2414" s="11">
        <x:v>4.9630000000000001</x:v>
      </x:c>
      <x:c r="S2414" s="11">
        <x:v>62.814</x:v>
      </x:c>
      <x:c r="T2414" s="11">
        <x:v>103.834</x:v>
      </x:c>
      <x:c r="U2414" s="11">
        <x:v>845</x:v>
      </x:c>
      <x:c r="V2414" s="11">
        <x:v>18</x:v>
      </x:c>
      <x:c r="W2414" s="12">
        <x:v>0</x:v>
      </x:c>
      <x:c r="X2414" s="8">
        <x:v>0</x:v>
      </x:c>
      <x:c r="Y2414" s="13">
        <x:f t="shared" si="222"/>
        <x:v>1.0502610128153014</x:v>
      </x:c>
      <x:c r="Z2414" s="13">
        <x:f t="shared" si="223"/>
        <x:v>0.32330279174779897</x:v>
      </x:c>
      <x:c r="AA2414" s="13">
        <x:f t="shared" si="224"/>
        <x:v>4.6897958452294206E-2</x:v>
      </x:c>
      <x:c r="AB2414" s="13">
        <x:f t="shared" si="225"/>
        <x:v>6.262169846256764E-2</x:v>
      </x:c>
      <x:c r="AC2414" s="13">
        <x:f t="shared" si="226"/>
        <x:v>0.23978809488619568</x:v>
      </x:c>
      <x:c r="AD2414" s="13">
        <x:f t="shared" si="227"/>
        <x:v>0.86679692632987315</x:v>
      </x:c>
      <x:c r="AE2414" s="50" t="n">
        <x:f>IF(OR(NOT(ISNUMBER(Q2414)),NOT(ISNUMBER(R2414))),"",IF(Q2414&lt;R2414,1,0))</x:f>
        <x:v>0</x:v>
      </x:c>
      <x:c r="AF2414" s="50" t="n">
        <x:f>IFERROR(IF(AND(A2414=A2413,C2414=C2413+1,ISNUMBER(AE2413)),AE2413,""),"")</x:f>
        <x:v>0</x:v>
      </x:c>
      <x:c r="AG2414" s="52" t="n">
        <x:f>IFERROR(IF(AND(A2414=A2413,C2414=C2413+1,ISNUMBER(U2414),ISNUMBER(U2413),U2413&lt;&gt;0),U2414/U2413-1,""),"")</x:f>
        <x:v>-0.06629834254143652</x:v>
      </x:c>
      <x:c r="AH2414" s="50" t="n">
        <x:f>IF(AND(ISNUMBER(AE2414),ISNUMBER(AF2414),ISNUMBER(AG2414)),IF(AND(AE2414=1,AF2414=1,AG2414&lt;0),1,0),"")</x:f>
        <x:v>0</x:v>
      </x:c>
      <x:c r="AI2414" s="50" t="n">
        <x:f>IF(AND(A2414=A2415,C2415=C2414+1,ISNUMBER(AH2415)),C2415,"")</x:f>
        <x:v>2019</x:v>
      </x:c>
      <x:c r="AJ2414" s="50" t="n">
        <x:f>IF(AND(A2414=A2415,C2415=C2414+1,ISNUMBER(AH2415)),AH2415,"")</x:f>
        <x:v>0</x:v>
      </x:c>
    </x:row>
    <x:row r="2415" ht="15">
      <x:c r="A2415" s="9" t="s">
        <x:v>172</x:v>
      </x:c>
      <x:c r="B2415" s="10">
        <x:v>43830</x:v>
      </x:c>
      <x:c r="C2415" s="9">
        <x:v>2019</x:v>
      </x:c>
      <x:c r="D2415" s="11">
        <x:v>1342.3019999999999</x:v>
      </x:c>
      <x:c r="E2415" s="11">
        <x:v>199.239</x:v>
      </x:c>
      <x:c r="F2415" s="11">
        <x:v>218.75700000000001</x:v>
      </x:c>
      <x:c r="G2415" s="11">
        <x:v>439.32600000000002</x:v>
      </x:c>
      <x:c r="H2415" s="11">
        <x:v>178.77799999999999</x:v>
      </x:c>
      <x:c r="I2415" s="11">
        <x:v>902.976</x:v>
      </x:c>
      <x:c r="J2415" s="11">
        <x:v>1155.8800000000001</x:v>
      </x:c>
      <x:c r="K2415" s="11">
        <x:v>60.533999999999999</x:v>
      </x:c>
      <x:c r="L2415" s="11">
        <x:v>68.209000000000003</x:v>
      </x:c>
      <x:c r="M2415" s="11">
        <x:v>0</x:v>
      </x:c>
      <x:c r="N2415" s="11">
        <x:v>178.77799999999999</x:v>
      </x:c>
      <x:c r="O2415" s="11">
        <x:v>961.03899999999999</x:v>
      </x:c>
      <x:c r="P2415" s="11">
        <x:v>53.139000000000003</x:v>
      </x:c>
      <x:c r="Q2415" s="11">
        <x:v>89.954999999999998</x:v>
      </x:c>
      <x:c r="R2415" s="11">
        <x:v>4.1130000000000004</x:v>
      </x:c>
      <x:c r="S2415" s="11">
        <x:v>30.492000000000001</x:v>
      </x:c>
      <x:c r="T2415" s="11">
        <x:v>105.13</x:v>
      </x:c>
      <x:c r="U2415" s="11">
        <x:v>790.5</x:v>
      </x:c>
      <x:c r="V2415" s="11">
        <x:v>18</x:v>
      </x:c>
      <x:c r="W2415" s="12">
        <x:v>0</x:v>
      </x:c>
      <x:c r="X2415" s="8">
        <x:v>0</x:v>
      </x:c>
      <x:c r="Y2415" s="13">
        <x:f t="shared" si="222"/>
        <x:v>0.91077771225606496</x:v>
      </x:c>
      <x:c r="Z2415" s="13">
        <x:f t="shared" si="223"/>
        <x:v>0.32729296387847151</x:v>
      </x:c>
      <x:c r="AA2415" s="13">
        <x:f t="shared" si="224"/>
        <x:v>2.2716199484169735E-2</x:v>
      </x:c>
      <x:c r="AB2415" s="13">
        <x:f t="shared" si="225"/>
        <x:v>3.9587961576455971E-2</x:v>
      </x:c>
      <x:c r="AC2415" s="13">
        <x:f t="shared" si="226"/>
        <x:v>0.23929837979086144</x:v>
      </x:c>
      <x:c r="AD2415" s="13">
        <x:f t="shared" si="227"/>
        <x:v>0.86111769184579934</x:v>
      </x:c>
      <x:c r="AE2415" s="50" t="n">
        <x:f>IF(OR(NOT(ISNUMBER(Q2415)),NOT(ISNUMBER(R2415))),"",IF(Q2415&lt;R2415,1,0))</x:f>
        <x:v>0</x:v>
      </x:c>
      <x:c r="AF2415" s="50" t="n">
        <x:f>IFERROR(IF(AND(A2415=A2414,C2415=C2414+1,ISNUMBER(AE2414)),AE2414,""),"")</x:f>
        <x:v>0</x:v>
      </x:c>
      <x:c r="AG2415" s="52" t="n">
        <x:f>IFERROR(IF(AND(A2415=A2414,C2415=C2414+1,ISNUMBER(U2415),ISNUMBER(U2414),U2414&lt;&gt;0),U2415/U2414-1,""),"")</x:f>
        <x:v>-0.06449704142011836</x:v>
      </x:c>
      <x:c r="AH2415" s="50" t="n">
        <x:f>IF(AND(ISNUMBER(AE2415),ISNUMBER(AF2415),ISNUMBER(AG2415)),IF(AND(AE2415=1,AF2415=1,AG2415&lt;0),1,0),"")</x:f>
        <x:v>0</x:v>
      </x:c>
      <x:c r="AI2415" s="50" t="n">
        <x:f>IF(AND(A2415=A2416,C2416=C2415+1,ISNUMBER(AH2416)),C2416,"")</x:f>
        <x:v>2020</x:v>
      </x:c>
      <x:c r="AJ2415" s="50" t="n">
        <x:f>IF(AND(A2415=A2416,C2416=C2415+1,ISNUMBER(AH2416)),AH2416,"")</x:f>
        <x:v>0</x:v>
      </x:c>
    </x:row>
    <x:row r="2416" ht="15">
      <x:c r="A2416" s="9" t="s">
        <x:v>172</x:v>
      </x:c>
      <x:c r="B2416" s="10">
        <x:v>44196</x:v>
      </x:c>
      <x:c r="C2416" s="9">
        <x:v>2020</x:v>
      </x:c>
      <x:c r="D2416" s="11">
        <x:v>1768.9</x:v>
      </x:c>
      <x:c r="E2416" s="11">
        <x:v>199.3</x:v>
      </x:c>
      <x:c r="F2416" s="11">
        <x:v>286.89999999999998</x:v>
      </x:c>
      <x:c r="G2416" s="11">
        <x:v>837.9</x:v>
      </x:c>
      <x:c r="H2416" s="11">
        <x:v>627.20000000000005</x:v>
      </x:c>
      <x:c r="I2416" s="11">
        <x:v>931</x:v>
      </x:c>
      <x:c r="J2416" s="11">
        <x:v>1187.5999999999999</x:v>
      </x:c>
      <x:c r="K2416" s="11">
        <x:v>79.099999999999994</x:v>
      </x:c>
      <x:c r="L2416" s="11">
        <x:v>62.8</x:v>
      </x:c>
      <x:c r="M2416" s="11">
        <x:v>83.7</x:v>
      </x:c>
      <x:c r="N2416" s="11">
        <x:v>543.5</x:v>
      </x:c>
      <x:c r="O2416" s="11">
        <x:v>1058.8</x:v>
      </x:c>
      <x:c r="P2416" s="11">
        <x:v>103.7</x:v>
      </x:c>
      <x:c r="Q2416" s="11">
        <x:v>213.1</x:v>
      </x:c>
      <x:c r="R2416" s="11">
        <x:v>18.399999999999999</x:v>
      </x:c>
      <x:c r="S2416" s="11">
        <x:v>67.400000000000006</x:v>
      </x:c>
      <x:c r="T2416" s="11">
        <x:v>198</x:v>
      </x:c>
      <x:c r="U2416" s="11">
        <x:v>1355</x:v>
      </x:c>
      <x:c r="V2416" s="11">
        <x:v>18</x:v>
      </x:c>
      <x:c r="W2416" s="12">
        <x:v>0</x:v>
      </x:c>
      <x:c r="X2416" s="8">
        <x:v>0</x:v>
      </x:c>
      <x:c r="Y2416" s="13">
        <x:f t="shared" si="222"/>
        <x:v>0.69466713140467073</x:v>
      </x:c>
      <x:c r="Z2416" s="13">
        <x:f t="shared" si="223"/>
        <x:v>0.47368421052631576</x:v>
      </x:c>
      <x:c r="AA2416" s="13">
        <x:f t="shared" si="224"/>
        <x:v>3.8102775736333319E-2</x:v>
      </x:c>
      <x:c r="AB2416" s="13">
        <x:f t="shared" si="225"/>
        <x:v>5.8624003618067723E-2</x:v>
      </x:c>
      <x:c r="AC2416" s="13">
        <x:f t="shared" si="226"/>
        <x:v>0.23630504833512353</x:v>
      </x:c>
      <x:c r="AD2416" s="13">
        <x:f t="shared" si="227"/>
        <x:v>0.67137769235117861</x:v>
      </x:c>
      <x:c r="AE2416" s="50" t="n">
        <x:f>IF(OR(NOT(ISNUMBER(Q2416)),NOT(ISNUMBER(R2416))),"",IF(Q2416&lt;R2416,1,0))</x:f>
        <x:v>0</x:v>
      </x:c>
      <x:c r="AF2416" s="50" t="n">
        <x:f>IFERROR(IF(AND(A2416=A2415,C2416=C2415+1,ISNUMBER(AE2415)),AE2415,""),"")</x:f>
        <x:v>0</x:v>
      </x:c>
      <x:c r="AG2416" s="52" t="n">
        <x:f>IFERROR(IF(AND(A2416=A2415,C2416=C2415+1,ISNUMBER(U2416),ISNUMBER(U2415),U2415&lt;&gt;0),U2416/U2415-1,""),"")</x:f>
        <x:v>0.7141049968374447</x:v>
      </x:c>
      <x:c r="AH2416" s="50" t="n">
        <x:f>IF(AND(ISNUMBER(AE2416),ISNUMBER(AF2416),ISNUMBER(AG2416)),IF(AND(AE2416=1,AF2416=1,AG2416&lt;0),1,0),"")</x:f>
        <x:v>0</x:v>
      </x:c>
      <x:c r="AI2416" s="50" t="n">
        <x:f>IF(AND(A2416=A2417,C2417=C2416+1,ISNUMBER(AH2417)),C2417,"")</x:f>
        <x:v>2021</x:v>
      </x:c>
      <x:c r="AJ2416" s="50" t="n">
        <x:f>IF(AND(A2416=A2417,C2417=C2416+1,ISNUMBER(AH2417)),AH2417,"")</x:f>
        <x:v>0</x:v>
      </x:c>
    </x:row>
    <x:row r="2417" ht="15">
      <x:c r="A2417" s="9" t="s">
        <x:v>172</x:v>
      </x:c>
      <x:c r="B2417" s="10">
        <x:v>44561</x:v>
      </x:c>
      <x:c r="C2417" s="9">
        <x:v>2021</x:v>
      </x:c>
      <x:c r="D2417" s="11">
        <x:v>1705.3</x:v>
      </x:c>
      <x:c r="E2417" s="11">
        <x:v>240.8</x:v>
      </x:c>
      <x:c r="F2417" s="11">
        <x:v>295.10000000000002</x:v>
      </x:c>
      <x:c r="G2417" s="11">
        <x:v>728.8</x:v>
      </x:c>
      <x:c r="H2417" s="11">
        <x:v>508.4</x:v>
      </x:c>
      <x:c r="I2417" s="11">
        <x:v>976.5</x:v>
      </x:c>
      <x:c r="J2417" s="11">
        <x:v>1231.7</x:v>
      </x:c>
      <x:c r="K2417" s="11">
        <x:v>101.4</x:v>
      </x:c>
      <x:c r="L2417" s="11">
        <x:v>83.7</x:v>
      </x:c>
      <x:c r="M2417" s="11">
        <x:v>78.400000000000006</x:v>
      </x:c>
      <x:c r="N2417" s="11">
        <x:v>430</x:v>
      </x:c>
      <x:c r="O2417" s="11">
        <x:v>1142.8</x:v>
      </x:c>
      <x:c r="P2417" s="11">
        <x:v>124.7</x:v>
      </x:c>
      <x:c r="Q2417" s="11">
        <x:v>230.1</x:v>
      </x:c>
      <x:c r="R2417" s="11">
        <x:v>18.8</x:v>
      </x:c>
      <x:c r="S2417" s="11">
        <x:v>90.4</x:v>
      </x:c>
      <x:c r="T2417" s="11">
        <x:v>164.2</x:v>
      </x:c>
      <x:c r="U2417" s="11">
        <x:v>1931</x:v>
      </x:c>
      <x:c r="V2417" s="11">
        <x:v>18</x:v>
      </x:c>
      <x:c r="W2417" s="12">
        <x:v>0</x:v>
      </x:c>
      <x:c r="X2417" s="8">
        <x:v>0</x:v>
      </x:c>
      <x:c r="Y2417" s="13">
        <x:f t="shared" si="222"/>
        <x:v>0.81599457810911558</x:v>
      </x:c>
      <x:c r="Z2417" s="13">
        <x:f t="shared" si="223"/>
        <x:v>0.42737348267167063</x:v>
      </x:c>
      <x:c r="AA2417" s="13">
        <x:f t="shared" si="224"/>
        <x:v>5.3011200375300535E-2</x:v>
      </x:c>
      <x:c r="AB2417" s="13">
        <x:f t="shared" si="225"/>
        <x:v>7.3124963349557273E-2</x:v>
      </x:c>
      <x:c r="AC2417" s="13">
        <x:f t="shared" si="226"/>
        <x:v>0.22530186608122943</x:v>
      </x:c>
      <x:c r="AD2417" s="13">
        <x:f t="shared" si="227"/>
        <x:v>0.72227760511346983</x:v>
      </x:c>
      <x:c r="AE2417" s="50" t="n">
        <x:f>IF(OR(NOT(ISNUMBER(Q2417)),NOT(ISNUMBER(R2417))),"",IF(Q2417&lt;R2417,1,0))</x:f>
        <x:v>0</x:v>
      </x:c>
      <x:c r="AF2417" s="50" t="n">
        <x:f>IFERROR(IF(AND(A2417=A2416,C2417=C2416+1,ISNUMBER(AE2416)),AE2416,""),"")</x:f>
        <x:v>0</x:v>
      </x:c>
      <x:c r="AG2417" s="52" t="n">
        <x:f>IFERROR(IF(AND(A2417=A2416,C2417=C2416+1,ISNUMBER(U2417),ISNUMBER(U2416),U2416&lt;&gt;0),U2417/U2416-1,""),"")</x:f>
        <x:v>0.42509225092250924</x:v>
      </x:c>
      <x:c r="AH2417" s="50" t="n">
        <x:f>IF(AND(ISNUMBER(AE2417),ISNUMBER(AF2417),ISNUMBER(AG2417)),IF(AND(AE2417=1,AF2417=1,AG2417&lt;0),1,0),"")</x:f>
        <x:v>0</x:v>
      </x:c>
      <x:c r="AI2417" s="50" t="n">
        <x:f>IF(AND(A2417=A2418,C2418=C2417+1,ISNUMBER(AH2418)),C2418,"")</x:f>
        <x:v>2022</x:v>
      </x:c>
      <x:c r="AJ2417" s="50" t="n">
        <x:f>IF(AND(A2417=A2418,C2418=C2417+1,ISNUMBER(AH2418)),AH2418,"")</x:f>
        <x:v>0</x:v>
      </x:c>
    </x:row>
    <x:row r="2418" ht="15">
      <x:c r="A2418" s="9" t="s">
        <x:v>172</x:v>
      </x:c>
      <x:c r="B2418" s="10">
        <x:v>44926</x:v>
      </x:c>
      <x:c r="C2418" s="9">
        <x:v>2022</x:v>
      </x:c>
      <x:c r="D2418" s="11">
        <x:v>1767.6</x:v>
      </x:c>
      <x:c r="E2418" s="11">
        <x:v>316.3</x:v>
      </x:c>
      <x:c r="F2418" s="11">
        <x:v>309.60000000000002</x:v>
      </x:c>
      <x:c r="G2418" s="11">
        <x:v>717.9</x:v>
      </x:c>
      <x:c r="H2418" s="11">
        <x:v>479.9</x:v>
      </x:c>
      <x:c r="I2418" s="11">
        <x:v>1049.7</x:v>
      </x:c>
      <x:c r="J2418" s="11">
        <x:v>1300</x:v>
      </x:c>
      <x:c r="K2418" s="11">
        <x:v>166</x:v>
      </x:c>
      <x:c r="L2418" s="11">
        <x:v>84.5</x:v>
      </x:c>
      <x:c r="M2418" s="11">
        <x:v>78.3</x:v>
      </x:c>
      <x:c r="N2418" s="11">
        <x:v>401.6</x:v>
      </x:c>
      <x:c r="O2418" s="11">
        <x:v>1317.8</x:v>
      </x:c>
      <x:c r="P2418" s="11">
        <x:v>163.80000000000001</x:v>
      </x:c>
      <x:c r="Q2418" s="11">
        <x:v>267.7</x:v>
      </x:c>
      <x:c r="R2418" s="11">
        <x:v>15.3</x:v>
      </x:c>
      <x:c r="S2418" s="11">
        <x:v>124.5</x:v>
      </x:c>
      <x:c r="T2418" s="11">
        <x:v>233.4</x:v>
      </x:c>
      <x:c r="U2418" s="11">
        <x:v>1807</x:v>
      </x:c>
      <x:c r="V2418" s="11">
        <x:v>18</x:v>
      </x:c>
      <x:c r="W2418" s="12">
        <x:v>0</x:v>
      </x:c>
      <x:c r="X2418" s="8">
        <x:v>0</x:v>
      </x:c>
      <x:c r="Y2418" s="13">
        <x:f t="shared" si="222"/>
        <x:v>1.021640826873385</x:v>
      </x:c>
      <x:c r="Z2418" s="13">
        <x:f t="shared" si="223"/>
        <x:v>0.40614392396469789</x:v>
      </x:c>
      <x:c r="AA2418" s="13">
        <x:f t="shared" si="224"/>
        <x:v>7.0434487440597424E-2</x:v>
      </x:c>
      <x:c r="AB2418" s="13">
        <x:f t="shared" si="225"/>
        <x:v>9.2668024439918548E-2</x:v>
      </x:c>
      <x:c r="AC2418" s="13">
        <x:f t="shared" si="226"/>
        <x:v>0.32511491851232766</x:v>
      </x:c>
      <x:c r="AD2418" s="13">
        <x:f t="shared" si="227"/>
        <x:v>0.7354605114279249</x:v>
      </x:c>
      <x:c r="AE2418" s="50" t="n">
        <x:f>IF(OR(NOT(ISNUMBER(Q2418)),NOT(ISNUMBER(R2418))),"",IF(Q2418&lt;R2418,1,0))</x:f>
        <x:v>0</x:v>
      </x:c>
      <x:c r="AF2418" s="50" t="n">
        <x:f>IFERROR(IF(AND(A2418=A2417,C2418=C2417+1,ISNUMBER(AE2417)),AE2417,""),"")</x:f>
        <x:v>0</x:v>
      </x:c>
      <x:c r="AG2418" s="52" t="n">
        <x:f>IFERROR(IF(AND(A2418=A2417,C2418=C2417+1,ISNUMBER(U2418),ISNUMBER(U2417),U2417&lt;&gt;0),U2418/U2417-1,""),"")</x:f>
        <x:v>-0.06421543241843608</x:v>
      </x:c>
      <x:c r="AH2418" s="50" t="n">
        <x:f>IF(AND(ISNUMBER(AE2418),ISNUMBER(AF2418),ISNUMBER(AG2418)),IF(AND(AE2418=1,AF2418=1,AG2418&lt;0),1,0),"")</x:f>
        <x:v>0</x:v>
      </x:c>
      <x:c r="AI2418" s="50" t="n">
        <x:f>IF(AND(A2418=A2419,C2419=C2418+1,ISNUMBER(AH2419)),C2419,"")</x:f>
        <x:v>2023</x:v>
      </x:c>
      <x:c r="AJ2418" s="50" t="n">
        <x:f>IF(AND(A2418=A2419,C2419=C2418+1,ISNUMBER(AH2419)),AH2419,"")</x:f>
        <x:v>0</x:v>
      </x:c>
    </x:row>
    <x:row r="2419" ht="15">
      <x:c r="A2419" s="9" t="s">
        <x:v>172</x:v>
      </x:c>
      <x:c r="B2419" s="10">
        <x:v>45291</x:v>
      </x:c>
      <x:c r="C2419" s="9">
        <x:v>2023</x:v>
      </x:c>
      <x:c r="D2419" s="11">
        <x:v>1849.4</x:v>
      </x:c>
      <x:c r="E2419" s="11">
        <x:v>340.6</x:v>
      </x:c>
      <x:c r="F2419" s="11">
        <x:v>353.6</x:v>
      </x:c>
      <x:c r="G2419" s="11">
        <x:v>824.3</x:v>
      </x:c>
      <x:c r="H2419" s="11">
        <x:v>541.9</x:v>
      </x:c>
      <x:c r="I2419" s="11">
        <x:v>1025.0999999999999</x:v>
      </x:c>
      <x:c r="J2419" s="11">
        <x:v>1280.5</x:v>
      </x:c>
      <x:c r="K2419" s="11">
        <x:v>178</x:v>
      </x:c>
      <x:c r="L2419" s="11">
        <x:v>108.6</x:v>
      </x:c>
      <x:c r="M2419" s="11">
        <x:v>84.5</x:v>
      </x:c>
      <x:c r="N2419" s="11">
        <x:v>457.4</x:v>
      </x:c>
      <x:c r="O2419" s="11">
        <x:v>1404.2</x:v>
      </x:c>
      <x:c r="P2419" s="11">
        <x:v>136.80000000000001</x:v>
      </x:c>
      <x:c r="Q2419" s="11">
        <x:v>240.2</x:v>
      </x:c>
      <x:c r="R2419" s="11">
        <x:v>17</x:v>
      </x:c>
      <x:c r="S2419" s="11">
        <x:v>100.7</x:v>
      </x:c>
      <x:c r="T2419" s="11">
        <x:v>236.5</x:v>
      </x:c>
      <x:c r="U2419" s="11">
        <x:v>1805</x:v>
      </x:c>
      <x:c r="V2419" s="11">
        <x:v>18</x:v>
      </x:c>
      <x:c r="W2419" s="12">
        <x:v>0</x:v>
      </x:c>
      <x:c r="X2419" s="8">
        <x:v>0</x:v>
      </x:c>
      <x:c r="Y2419" s="13">
        <x:f t="shared" si="222"/>
        <x:v>0.96323529411764708</x:v>
      </x:c>
      <x:c r="Z2419" s="13">
        <x:f t="shared" si="223"/>
        <x:v>0.4457121228506542</x:v>
      </x:c>
      <x:c r="AA2419" s="13">
        <x:f t="shared" si="224"/>
        <x:v>5.4450091921704337E-2</x:v>
      </x:c>
      <x:c r="AB2419" s="13">
        <x:f t="shared" si="225"/>
        <x:v>7.3969936195522876E-2</x:v>
      </x:c>
      <x:c r="AC2419" s="13">
        <x:f t="shared" si="226"/>
        <x:v>0.28691010554409802</x:v>
      </x:c>
      <x:c r="AD2419" s="13">
        <x:f t="shared" si="227"/>
        <x:v>0.69238672001730284</x:v>
      </x:c>
      <x:c r="AE2419" s="50" t="n">
        <x:f>IF(OR(NOT(ISNUMBER(Q2419)),NOT(ISNUMBER(R2419))),"",IF(Q2419&lt;R2419,1,0))</x:f>
        <x:v>0</x:v>
      </x:c>
      <x:c r="AF2419" s="50" t="n">
        <x:f>IFERROR(IF(AND(A2419=A2418,C2419=C2418+1,ISNUMBER(AE2418)),AE2418,""),"")</x:f>
        <x:v>0</x:v>
      </x:c>
      <x:c r="AG2419" s="52" t="n">
        <x:f>IFERROR(IF(AND(A2419=A2418,C2419=C2418+1,ISNUMBER(U2419),ISNUMBER(U2418),U2418&lt;&gt;0),U2419/U2418-1,""),"")</x:f>
        <x:v>-0.0011068068622025473</x:v>
      </x:c>
      <x:c r="AH2419" s="50" t="n">
        <x:f>IF(AND(ISNUMBER(AE2419),ISNUMBER(AF2419),ISNUMBER(AG2419)),IF(AND(AE2419=1,AF2419=1,AG2419&lt;0),1,0),"")</x:f>
        <x:v>0</x:v>
      </x:c>
      <x:c r="AI2419" s="50" t="n">
        <x:f>IF(AND(A2419=A2420,C2420=C2419+1,ISNUMBER(AH2420)),C2420,"")</x:f>
        <x:v>2024</x:v>
      </x:c>
      <x:c r="AJ2419" s="50" t="n">
        <x:f>IF(AND(A2419=A2420,C2420=C2419+1,ISNUMBER(AH2420)),AH2420,"")</x:f>
        <x:v>0</x:v>
      </x:c>
    </x:row>
    <x:row r="2420" ht="15">
      <x:c r="A2420" s="9" t="s">
        <x:v>172</x:v>
      </x:c>
      <x:c r="B2420" s="10">
        <x:v>45657</x:v>
      </x:c>
      <x:c r="C2420" s="9">
        <x:v>2024</x:v>
      </x:c>
      <x:c r="D2420" s="11">
        <x:v>1683.8</x:v>
      </x:c>
      <x:c r="E2420" s="11">
        <x:v>215.8</x:v>
      </x:c>
      <x:c r="F2420" s="11">
        <x:v>341.2</x:v>
      </x:c>
      <x:c r="G2420" s="11">
        <x:v>695.3</x:v>
      </x:c>
      <x:c r="H2420" s="11">
        <x:v>426.3</x:v>
      </x:c>
      <x:c r="I2420" s="11">
        <x:v>988.5</x:v>
      </x:c>
      <x:c r="J2420" s="11">
        <x:v>1242.8</x:v>
      </x:c>
      <x:c r="K2420" s="11">
        <x:v>57.1</x:v>
      </x:c>
      <x:c r="L2420" s="11">
        <x:v>97.5</x:v>
      </x:c>
      <x:c r="M2420" s="11">
        <x:v>82</x:v>
      </x:c>
      <x:c r="N2420" s="11">
        <x:v>344.3</x:v>
      </x:c>
      <x:c r="O2420" s="11">
        <x:v>1476.6</x:v>
      </x:c>
      <x:c r="P2420" s="11">
        <x:v>119.3</x:v>
      </x:c>
      <x:c r="Q2420" s="11">
        <x:v>228.9</x:v>
      </x:c>
      <x:c r="R2420" s="11">
        <x:v>17.600000000000001</x:v>
      </x:c>
      <x:c r="S2420" s="11">
        <x:v>79.2</x:v>
      </x:c>
      <x:c r="T2420" s="11">
        <x:v>197.6</x:v>
      </x:c>
      <x:c r="U2420" s="11">
        <x:v>1342</x:v>
      </x:c>
      <x:c r="V2420" s="11">
        <x:v>18</x:v>
      </x:c>
      <x:c r="W2420" s="12">
        <x:v>0</x:v>
      </x:c>
      <x:c r="X2420" s="8">
        <x:v>0</x:v>
      </x:c>
      <x:c r="Y2420" s="13">
        <x:f t="shared" si="222"/>
        <x:v>0.63247362250879258</x:v>
      </x:c>
      <x:c r="Z2420" s="13">
        <x:f t="shared" si="223"/>
        <x:v>0.41293502791305381</x:v>
      </x:c>
      <x:c r="AA2420" s="13">
        <x:f t="shared" si="224"/>
        <x:v>4.7036465138377483E-2</x:v>
      </x:c>
      <x:c r="AB2420" s="13">
        <x:f t="shared" si="225"/>
        <x:v>7.0851645088490317E-2</x:v>
      </x:c>
      <x:c r="AC2420" s="13">
        <x:f t="shared" si="226"/>
        <x:v>0.28419387314828132</x:v>
      </x:c>
      <x:c r="AD2420" s="13">
        <x:f t="shared" si="227"/>
        <x:v>0.73809241002494352</x:v>
      </x:c>
      <x:c r="AE2420" s="50" t="n">
        <x:f>IF(OR(NOT(ISNUMBER(Q2420)),NOT(ISNUMBER(R2420))),"",IF(Q2420&lt;R2420,1,0))</x:f>
        <x:v>0</x:v>
      </x:c>
      <x:c r="AF2420" s="50" t="n">
        <x:f>IFERROR(IF(AND(A2420=A2419,C2420=C2419+1,ISNUMBER(AE2419)),AE2419,""),"")</x:f>
        <x:v>0</x:v>
      </x:c>
      <x:c r="AG2420" s="52" t="n">
        <x:f>IFERROR(IF(AND(A2420=A2419,C2420=C2419+1,ISNUMBER(U2420),ISNUMBER(U2419),U2419&lt;&gt;0),U2420/U2419-1,""),"")</x:f>
        <x:v>-0.25650969529085876</x:v>
      </x:c>
      <x:c r="AH2420" s="50" t="n">
        <x:f>IF(AND(ISNUMBER(AE2420),ISNUMBER(AF2420),ISNUMBER(AG2420)),IF(AND(AE2420=1,AF2420=1,AG2420&lt;0),1,0),"")</x:f>
        <x:v>0</x:v>
      </x:c>
      <x:c r="AI2420" s="50" t="str">
        <x:f>IF(AND(A2420=A2421,C2421=C2420+1,ISNUMBER(AH2421)),C2421,"")</x:f>
      </x:c>
      <x:c r="AJ2420" s="50" t="str">
        <x:f>IF(AND(A2420=A2421,C2421=C2420+1,ISNUMBER(AH2421)),AH2421,"")</x:f>
      </x:c>
    </x:row>
    <x:row r="2421" ht="15">
      <x:c r="A2421" s="9" t="s">
        <x:v>173</x:v>
      </x:c>
      <x:c r="B2421" s="10">
        <x:v>43465</x:v>
      </x:c>
      <x:c r="C2421" s="9">
        <x:v>2018</x:v>
      </x:c>
      <x:c r="D2421" s="11">
        <x:v>115.827</x:v>
      </x:c>
      <x:c r="E2421" s="11">
        <x:v>59.188000000000002</x:v>
      </x:c>
      <x:c r="F2421" s="11">
        <x:v>79.917000000000002</x:v>
      </x:c>
      <x:c r="G2421" s="11">
        <x:v>82.201999999999998</x:v>
      </x:c>
      <x:c r="H2421" s="11">
        <x:v>0</x:v>
      </x:c>
      <x:c r="I2421" s="11">
        <x:v>33.625</x:v>
      </x:c>
      <x:c r="J2421" s="11">
        <x:v>33.064</x:v>
      </x:c>
      <x:c r="K2421" s="11">
        <x:v>6.7060000000000004</x:v>
      </x:c>
      <x:c r="L2421" s="11">
        <x:v>1.661</x:v>
      </x:c>
      <x:c r="M2421" s="11">
        <x:v>0</x:v>
      </x:c>
      <x:c r="N2421" s="11">
        <x:v>0</x:v>
      </x:c>
      <x:c r="O2421" s="11">
        <x:v>321.892</x:v>
      </x:c>
      <x:c r="P2421" s="11">
        <x:v>10.238</x:v>
      </x:c>
      <x:c r="Q2421" s="11">
        <x:v>11.401</x:v>
      </x:c>
      <x:c r="R2421" s="11">
        <x:v>5.8000000000000003E-2</x:v>
      </x:c>
      <x:c r="S2421" s="11">
        <x:v>8.0890000000000004</x:v>
      </x:c>
      <x:c r="T2421" s="11">
        <x:v>10.811999999999999</x:v>
      </x:c>
      <x:c r="U2421" s="11" t="s">
        <x:v>40</x:v>
      </x:c>
      <x:c r="V2421" s="11">
        <x:v>17</x:v>
      </x:c>
      <x:c r="W2421" s="12">
        <x:v>1</x:v>
      </x:c>
      <x:c r="X2421" s="8">
        <x:v>0</x:v>
      </x:c>
      <x:c r="Y2421" s="13">
        <x:f t="shared" si="222"/>
        <x:v>0.74061839158126552</x:v>
      </x:c>
      <x:c r="Z2421" s="13">
        <x:f t="shared" si="223"/>
        <x:v>0.70969635749868343</x:v>
      </x:c>
      <x:c r="AA2421" s="13">
        <x:f t="shared" si="224"/>
        <x:v>6.9836911946264693E-2</x:v>
      </x:c>
      <x:c r="AB2421" s="13">
        <x:f t="shared" si="225"/>
        <x:v>8.8390444369620208E-2</x:v>
      </x:c>
      <x:c r="AC2421" s="13">
        <x:f t="shared" si="226"/>
        <x:v>0.1315296464806209</x:v>
      </x:c>
      <x:c r="AD2421" s="13">
        <x:f t="shared" si="227"/>
        <x:v>0.28546021221304185</x:v>
      </x:c>
      <x:c r="AE2421" s="50" t="n">
        <x:f>IF(OR(NOT(ISNUMBER(Q2421)),NOT(ISNUMBER(R2421))),"",IF(Q2421&lt;R2421,1,0))</x:f>
        <x:v>0</x:v>
      </x:c>
      <x:c r="AF2421" s="50" t="str">
        <x:f>IFERROR(IF(AND(A2421=A2420,C2421=C2420+1,ISNUMBER(AE2420)),AE2420,""),"")</x:f>
      </x:c>
      <x:c r="AG2421" s="52" t="str">
        <x:f>IFERROR(IF(AND(A2421=A2420,C2421=C2420+1,ISNUMBER(U2421),ISNUMBER(U2420),U2420&lt;&gt;0),U2421/U2420-1,""),"")</x:f>
      </x:c>
      <x:c r="AH2421" s="50" t="str">
        <x:f>IF(AND(ISNUMBER(AE2421),ISNUMBER(AF2421),ISNUMBER(AG2421)),IF(AND(AE2421=1,AF2421=1,AG2421&lt;0),1,0),"")</x:f>
      </x:c>
      <x:c r="AI2421" s="50" t="str">
        <x:f>IF(AND(A2421=A2422,C2422=C2421+1,ISNUMBER(AH2422)),C2422,"")</x:f>
      </x:c>
      <x:c r="AJ2421" s="50" t="str">
        <x:f>IF(AND(A2421=A2422,C2422=C2421+1,ISNUMBER(AH2422)),AH2422,"")</x:f>
      </x:c>
    </x:row>
    <x:row r="2422" ht="15">
      <x:c r="A2422" s="9" t="s">
        <x:v>173</x:v>
      </x:c>
      <x:c r="B2422" s="10">
        <x:v>43830</x:v>
      </x:c>
      <x:c r="C2422" s="9">
        <x:v>2019</x:v>
      </x:c>
      <x:c r="D2422" s="11">
        <x:v>144.97499999999999</x:v>
      </x:c>
      <x:c r="E2422" s="11">
        <x:v>89.841999999999999</x:v>
      </x:c>
      <x:c r="F2422" s="11">
        <x:v>100.78400000000001</x:v>
      </x:c>
      <x:c r="G2422" s="11">
        <x:v>102.822</x:v>
      </x:c>
      <x:c r="H2422" s="11">
        <x:v>0</x:v>
      </x:c>
      <x:c r="I2422" s="11">
        <x:v>42.152999999999999</x:v>
      </x:c>
      <x:c r="J2422" s="11">
        <x:v>41.253999999999998</x:v>
      </x:c>
      <x:c r="K2422" s="11">
        <x:v>26.038</x:v>
      </x:c>
      <x:c r="L2422" s="11">
        <x:v>9.4E-2</x:v>
      </x:c>
      <x:c r="M2422" s="11">
        <x:v>0</x:v>
      </x:c>
      <x:c r="N2422" s="11">
        <x:v>0</x:v>
      </x:c>
      <x:c r="O2422" s="11">
        <x:v>349.65800000000002</x:v>
      </x:c>
      <x:c r="P2422" s="11">
        <x:v>18.695</x:v>
      </x:c>
      <x:c r="Q2422" s="11">
        <x:v>20.966999999999999</x:v>
      </x:c>
      <x:c r="R2422" s="11">
        <x:v>1E-3</x:v>
      </x:c>
      <x:c r="S2422" s="11">
        <x:v>15.135999999999999</x:v>
      </x:c>
      <x:c r="T2422" s="11">
        <x:v>26.895</x:v>
      </x:c>
      <x:c r="U2422" s="11" t="s">
        <x:v>40</x:v>
      </x:c>
      <x:c r="V2422" s="11">
        <x:v>17</x:v>
      </x:c>
      <x:c r="W2422" s="12">
        <x:v>1</x:v>
      </x:c>
      <x:c r="X2422" s="8">
        <x:v>0</x:v>
      </x:c>
      <x:c r="Y2422" s="13">
        <x:f t="shared" si="222"/>
        <x:v>0.89143117955230977</x:v>
      </x:c>
      <x:c r="Z2422" s="13">
        <x:f t="shared" si="223"/>
        <x:v>0.70923952405587176</x:v>
      </x:c>
      <x:c r="AA2422" s="13">
        <x:f t="shared" si="224"/>
        <x:v>0.10440420762200379</x:v>
      </x:c>
      <x:c r="AB2422" s="13">
        <x:f t="shared" si="225"/>
        <x:v>0.12895326780479394</x:v>
      </x:c>
      <x:c r="AC2422" s="13">
        <x:f t="shared" si="226"/>
        <x:v>0.26156853591643808</x:v>
      </x:c>
      <x:c r="AD2422" s="13">
        <x:f t="shared" si="227"/>
        <x:v>0.28455940679427488</x:v>
      </x:c>
      <x:c r="AE2422" s="50" t="n">
        <x:f>IF(OR(NOT(ISNUMBER(Q2422)),NOT(ISNUMBER(R2422))),"",IF(Q2422&lt;R2422,1,0))</x:f>
        <x:v>0</x:v>
      </x:c>
      <x:c r="AF2422" s="50" t="n">
        <x:f>IFERROR(IF(AND(A2422=A2421,C2422=C2421+1,ISNUMBER(AE2421)),AE2421,""),"")</x:f>
        <x:v>0</x:v>
      </x:c>
      <x:c r="AG2422" s="52" t="str">
        <x:f>IFERROR(IF(AND(A2422=A2421,C2422=C2421+1,ISNUMBER(U2422),ISNUMBER(U2421),U2421&lt;&gt;0),U2422/U2421-1,""),"")</x:f>
      </x:c>
      <x:c r="AH2422" s="50" t="str">
        <x:f>IF(AND(ISNUMBER(AE2422),ISNUMBER(AF2422),ISNUMBER(AG2422)),IF(AND(AE2422=1,AF2422=1,AG2422&lt;0),1,0),"")</x:f>
      </x:c>
      <x:c r="AI2422" s="50" t="str">
        <x:f>IF(AND(A2422=A2423,C2423=C2422+1,ISNUMBER(AH2423)),C2423,"")</x:f>
      </x:c>
      <x:c r="AJ2422" s="50" t="str">
        <x:f>IF(AND(A2422=A2423,C2423=C2422+1,ISNUMBER(AH2423)),AH2423,"")</x:f>
      </x:c>
    </x:row>
    <x:row r="2423" ht="15">
      <x:c r="A2423" s="9" t="s">
        <x:v>173</x:v>
      </x:c>
      <x:c r="B2423" s="10">
        <x:v>44196</x:v>
      </x:c>
      <x:c r="C2423" s="9">
        <x:v>2020</x:v>
      </x:c>
      <x:c r="D2423" s="11">
        <x:v>187.18600000000001</x:v>
      </x:c>
      <x:c r="E2423" s="11">
        <x:v>130.22399999999999</x:v>
      </x:c>
      <x:c r="F2423" s="11">
        <x:v>146.88999999999999</x:v>
      </x:c>
      <x:c r="G2423" s="11">
        <x:v>151.08099999999999</x:v>
      </x:c>
      <x:c r="H2423" s="11">
        <x:v>1.6020000000000001</x:v>
      </x:c>
      <x:c r="I2423" s="11">
        <x:v>36.104999999999997</x:v>
      </x:c>
      <x:c r="J2423" s="11">
        <x:v>51.612000000000002</x:v>
      </x:c>
      <x:c r="K2423" s="11">
        <x:v>47.356999999999999</x:v>
      </x:c>
      <x:c r="L2423" s="11">
        <x:v>0.68799999999999994</x:v>
      </x:c>
      <x:c r="M2423" s="11">
        <x:v>0.307</x:v>
      </x:c>
      <x:c r="N2423" s="11">
        <x:v>1.2949999999999999</x:v>
      </x:c>
      <x:c r="O2423" s="11">
        <x:v>373.10300000000001</x:v>
      </x:c>
      <x:c r="P2423" s="11">
        <x:v>29.844000000000001</x:v>
      </x:c>
      <x:c r="Q2423" s="11">
        <x:v>32.427999999999997</x:v>
      </x:c>
      <x:c r="R2423" s="11">
        <x:v>8.2000000000000003E-2</x:v>
      </x:c>
      <x:c r="S2423" s="11">
        <x:v>24.158000000000001</x:v>
      </x:c>
      <x:c r="T2423" s="11">
        <x:v>37.070999999999998</x:v>
      </x:c>
      <x:c r="U2423" s="11" t="s">
        <x:v>40</x:v>
      </x:c>
      <x:c r="V2423" s="11">
        <x:v>17</x:v>
      </x:c>
      <x:c r="W2423" s="12">
        <x:v>1</x:v>
      </x:c>
      <x:c r="X2423" s="8">
        <x:v>0</x:v>
      </x:c>
      <x:c r="Y2423" s="13">
        <x:f t="shared" si="222"/>
        <x:v>0.8865409490094629</x:v>
      </x:c>
      <x:c r="Z2423" s="13">
        <x:f t="shared" si="223"/>
        <x:v>0.80711698524462294</x:v>
      </x:c>
      <x:c r="AA2423" s="13">
        <x:f t="shared" si="224"/>
        <x:v>0.12905879713226417</x:v>
      </x:c>
      <x:c r="AB2423" s="13">
        <x:f t="shared" si="225"/>
        <x:v>0.15943500048080519</x:v>
      </x:c>
      <x:c r="AC2423" s="13">
        <x:f t="shared" si="226"/>
        <x:v>0.2453716880348952</x:v>
      </x:c>
      <x:c r="AD2423" s="13">
        <x:f t="shared" si="227"/>
        <x:v>0.27572574872052397</x:v>
      </x:c>
      <x:c r="AE2423" s="50" t="n">
        <x:f>IF(OR(NOT(ISNUMBER(Q2423)),NOT(ISNUMBER(R2423))),"",IF(Q2423&lt;R2423,1,0))</x:f>
        <x:v>0</x:v>
      </x:c>
      <x:c r="AF2423" s="50" t="n">
        <x:f>IFERROR(IF(AND(A2423=A2422,C2423=C2422+1,ISNUMBER(AE2422)),AE2422,""),"")</x:f>
        <x:v>0</x:v>
      </x:c>
      <x:c r="AG2423" s="52" t="str">
        <x:f>IFERROR(IF(AND(A2423=A2422,C2423=C2422+1,ISNUMBER(U2423),ISNUMBER(U2422),U2422&lt;&gt;0),U2423/U2422-1,""),"")</x:f>
      </x:c>
      <x:c r="AH2423" s="50" t="str">
        <x:f>IF(AND(ISNUMBER(AE2423),ISNUMBER(AF2423),ISNUMBER(AG2423)),IF(AND(AE2423=1,AF2423=1,AG2423&lt;0),1,0),"")</x:f>
      </x:c>
      <x:c r="AI2423" s="50" t="str">
        <x:f>IF(AND(A2423=A2424,C2424=C2423+1,ISNUMBER(AH2424)),C2424,"")</x:f>
      </x:c>
      <x:c r="AJ2423" s="50" t="str">
        <x:f>IF(AND(A2423=A2424,C2424=C2423+1,ISNUMBER(AH2424)),AH2424,"")</x:f>
      </x:c>
    </x:row>
    <x:row r="2424" ht="15">
      <x:c r="A2424" s="9" t="s">
        <x:v>173</x:v>
      </x:c>
      <x:c r="B2424" s="10">
        <x:v>44561</x:v>
      </x:c>
      <x:c r="C2424" s="9">
        <x:v>2021</x:v>
      </x:c>
      <x:c r="D2424" s="11">
        <x:v>189.554</x:v>
      </x:c>
      <x:c r="E2424" s="11">
        <x:v>135.16800000000001</x:v>
      </x:c>
      <x:c r="F2424" s="11">
        <x:v>167.56800000000001</x:v>
      </x:c>
      <x:c r="G2424" s="11">
        <x:v>172.80600000000001</x:v>
      </x:c>
      <x:c r="H2424" s="11">
        <x:v>1.3779999999999999</x:v>
      </x:c>
      <x:c r="I2424" s="11">
        <x:v>16.748000000000001</x:v>
      </x:c>
      <x:c r="J2424" s="11">
        <x:v>24.774999999999999</x:v>
      </x:c>
      <x:c r="K2424" s="11">
        <x:v>20.734000000000002</x:v>
      </x:c>
      <x:c r="L2424" s="11">
        <x:v>0.59099999999999997</x:v>
      </x:c>
      <x:c r="M2424" s="11">
        <x:v>0.20200000000000001</x:v>
      </x:c>
      <x:c r="N2424" s="11">
        <x:v>1.1759999999999999</x:v>
      </x:c>
      <x:c r="O2424" s="11">
        <x:v>393.56900000000002</x:v>
      </x:c>
      <x:c r="P2424" s="11">
        <x:v>26.844000000000001</x:v>
      </x:c>
      <x:c r="Q2424" s="11">
        <x:v>29.524000000000001</x:v>
      </x:c>
      <x:c r="R2424" s="11">
        <x:v>0.193</x:v>
      </x:c>
      <x:c r="S2424" s="11">
        <x:v>19.933</x:v>
      </x:c>
      <x:c r="T2424" s="11">
        <x:v>31.222999999999999</x:v>
      </x:c>
      <x:c r="U2424" s="11">
        <x:v>1002.4729</x:v>
      </x:c>
      <x:c r="V2424" s="11">
        <x:v>18</x:v>
      </x:c>
      <x:c r="W2424" s="12">
        <x:v>0</x:v>
      </x:c>
      <x:c r="X2424" s="8">
        <x:v>0</x:v>
      </x:c>
      <x:c r="Y2424" s="13">
        <x:f t="shared" si="222"/>
        <x:v>0.80664566026926376</x:v>
      </x:c>
      <x:c r="Z2424" s="13">
        <x:f t="shared" si="223"/>
        <x:v>0.91164523038289891</x:v>
      </x:c>
      <x:c r="AA2424" s="13">
        <x:f t="shared" si="224"/>
        <x:v>0.10515736940396932</x:v>
      </x:c>
      <x:c r="AB2424" s="13">
        <x:f t="shared" si="225"/>
        <x:v>0.1416166369477827</x:v>
      </x:c>
      <x:c r="AC2424" s="13">
        <x:f t="shared" si="226"/>
        <x:v>0.18068238371352846</x:v>
      </x:c>
      <x:c r="AD2424" s="13">
        <x:f t="shared" si="227"/>
        <x:v>0.13070154151323632</x:v>
      </x:c>
      <x:c r="AE2424" s="50" t="n">
        <x:f>IF(OR(NOT(ISNUMBER(Q2424)),NOT(ISNUMBER(R2424))),"",IF(Q2424&lt;R2424,1,0))</x:f>
        <x:v>0</x:v>
      </x:c>
      <x:c r="AF2424" s="50" t="n">
        <x:f>IFERROR(IF(AND(A2424=A2423,C2424=C2423+1,ISNUMBER(AE2423)),AE2423,""),"")</x:f>
        <x:v>0</x:v>
      </x:c>
      <x:c r="AG2424" s="52" t="str">
        <x:f>IFERROR(IF(AND(A2424=A2423,C2424=C2423+1,ISNUMBER(U2424),ISNUMBER(U2423),U2423&lt;&gt;0),U2424/U2423-1,""),"")</x:f>
      </x:c>
      <x:c r="AH2424" s="50" t="str">
        <x:f>IF(AND(ISNUMBER(AE2424),ISNUMBER(AF2424),ISNUMBER(AG2424)),IF(AND(AE2424=1,AF2424=1,AG2424&lt;0),1,0),"")</x:f>
      </x:c>
      <x:c r="AI2424" s="50" t="n">
        <x:f>IF(AND(A2424=A2425,C2425=C2424+1,ISNUMBER(AH2425)),C2425,"")</x:f>
        <x:v>2022</x:v>
      </x:c>
      <x:c r="AJ2424" s="50" t="n">
        <x:f>IF(AND(A2424=A2425,C2425=C2424+1,ISNUMBER(AH2425)),AH2425,"")</x:f>
        <x:v>0</x:v>
      </x:c>
    </x:row>
    <x:row r="2425" ht="15">
      <x:c r="A2425" s="9" t="s">
        <x:v>173</x:v>
      </x:c>
      <x:c r="B2425" s="10">
        <x:v>44926</x:v>
      </x:c>
      <x:c r="C2425" s="9">
        <x:v>2022</x:v>
      </x:c>
      <x:c r="D2425" s="11">
        <x:v>283.56799999999998</x:v>
      </x:c>
      <x:c r="E2425" s="11">
        <x:v>231.63399999999999</x:v>
      </x:c>
      <x:c r="F2425" s="11">
        <x:v>232.32499999999999</x:v>
      </x:c>
      <x:c r="G2425" s="11">
        <x:v>236.001</x:v>
      </x:c>
      <x:c r="H2425" s="11">
        <x:v>1.177</x:v>
      </x:c>
      <x:c r="I2425" s="11">
        <x:v>47.567</x:v>
      </x:c>
      <x:c r="J2425" s="11">
        <x:v>52.838999999999999</x:v>
      </x:c>
      <x:c r="K2425" s="11">
        <x:v>67.117999999999995</x:v>
      </x:c>
      <x:c r="L2425" s="11">
        <x:v>9.6000000000000002E-2</x:v>
      </x:c>
      <x:c r="M2425" s="11">
        <x:v>0.185</x:v>
      </x:c>
      <x:c r="N2425" s="11">
        <x:v>0.99199999999999999</x:v>
      </x:c>
      <x:c r="O2425" s="11">
        <x:v>145.83600000000001</x:v>
      </x:c>
      <x:c r="P2425" s="11">
        <x:v>42.155000000000001</x:v>
      </x:c>
      <x:c r="Q2425" s="11">
        <x:v>44.762999999999998</x:v>
      </x:c>
      <x:c r="R2425" s="11">
        <x:v>0.58899999999999997</x:v>
      </x:c>
      <x:c r="S2425" s="11">
        <x:v>32.853999999999999</x:v>
      </x:c>
      <x:c r="T2425" s="11">
        <x:v>52.048999999999999</x:v>
      </x:c>
      <x:c r="U2425" s="11">
        <x:v>1102.5767000000001</x:v>
      </x:c>
      <x:c r="V2425" s="11">
        <x:v>18</x:v>
      </x:c>
      <x:c r="W2425" s="12">
        <x:v>0</x:v>
      </x:c>
      <x:c r="X2425" s="8">
        <x:v>0</x:v>
      </x:c>
      <x:c r="Y2425" s="13">
        <x:f t="shared" si="222"/>
        <x:v>0.99702571828257824</x:v>
      </x:c>
      <x:c r="Z2425" s="13">
        <x:f t="shared" si="223"/>
        <x:v>0.83225540258421271</x:v>
      </x:c>
      <x:c r="AA2425" s="13">
        <x:f t="shared" si="224"/>
        <x:v>0.11585933532697625</x:v>
      </x:c>
      <x:c r="AB2425" s="13">
        <x:f t="shared" si="225"/>
        <x:v>0.14865922812164983</x:v>
      </x:c>
      <x:c r="AC2425" s="13">
        <x:f t="shared" si="226"/>
        <x:v>0.22054567565391672</x:v>
      </x:c>
      <x:c r="AD2425" s="13">
        <x:f t="shared" si="227"/>
        <x:v>0.18633625796986966</x:v>
      </x:c>
      <x:c r="AE2425" s="50" t="n">
        <x:f>IF(OR(NOT(ISNUMBER(Q2425)),NOT(ISNUMBER(R2425))),"",IF(Q2425&lt;R2425,1,0))</x:f>
        <x:v>0</x:v>
      </x:c>
      <x:c r="AF2425" s="50" t="n">
        <x:f>IFERROR(IF(AND(A2425=A2424,C2425=C2424+1,ISNUMBER(AE2424)),AE2424,""),"")</x:f>
        <x:v>0</x:v>
      </x:c>
      <x:c r="AG2425" s="52" t="n">
        <x:f>IFERROR(IF(AND(A2425=A2424,C2425=C2424+1,ISNUMBER(U2425),ISNUMBER(U2424),U2424&lt;&gt;0),U2425/U2424-1,""),"")</x:f>
        <x:v>0.0998568639611106</x:v>
      </x:c>
      <x:c r="AH2425" s="50" t="n">
        <x:f>IF(AND(ISNUMBER(AE2425),ISNUMBER(AF2425),ISNUMBER(AG2425)),IF(AND(AE2425=1,AF2425=1,AG2425&lt;0),1,0),"")</x:f>
        <x:v>0</x:v>
      </x:c>
      <x:c r="AI2425" s="50" t="n">
        <x:f>IF(AND(A2425=A2426,C2426=C2425+1,ISNUMBER(AH2426)),C2426,"")</x:f>
        <x:v>2023</x:v>
      </x:c>
      <x:c r="AJ2425" s="50" t="n">
        <x:f>IF(AND(A2425=A2426,C2426=C2425+1,ISNUMBER(AH2426)),AH2426,"")</x:f>
        <x:v>0</x:v>
      </x:c>
    </x:row>
    <x:row r="2426" ht="15">
      <x:c r="A2426" s="9" t="s">
        <x:v>173</x:v>
      </x:c>
      <x:c r="B2426" s="10">
        <x:v>45291</x:v>
      </x:c>
      <x:c r="C2426" s="9">
        <x:v>2023</x:v>
      </x:c>
      <x:c r="D2426" s="11">
        <x:v>320.767</x:v>
      </x:c>
      <x:c r="E2426" s="11">
        <x:v>269.68099999999998</x:v>
      </x:c>
      <x:c r="F2426" s="11">
        <x:v>255.74199999999999</x:v>
      </x:c>
      <x:c r="G2426" s="11">
        <x:v>259.27</x:v>
      </x:c>
      <x:c r="H2426" s="11">
        <x:v>0.99199999999999999</x:v>
      </x:c>
      <x:c r="I2426" s="11">
        <x:v>61.497</x:v>
      </x:c>
      <x:c r="J2426" s="11">
        <x:v>62.606000000000002</x:v>
      </x:c>
      <x:c r="K2426" s="11">
        <x:v>73.019000000000005</x:v>
      </x:c>
      <x:c r="L2426" s="11">
        <x:v>5.8000000000000003E-2</x:v>
      </x:c>
      <x:c r="M2426" s="11">
        <x:v>7.4999999999999997E-2</x:v>
      </x:c>
      <x:c r="N2426" s="11">
        <x:v>0.91700000000000004</x:v>
      </x:c>
      <x:c r="O2426" s="11">
        <x:v>184.42099999999999</x:v>
      </x:c>
      <x:c r="P2426" s="11">
        <x:v>50.883000000000003</x:v>
      </x:c>
      <x:c r="Q2426" s="11">
        <x:v>53.363</x:v>
      </x:c>
      <x:c r="R2426" s="11">
        <x:v>0.49099999999999999</x:v>
      </x:c>
      <x:c r="S2426" s="11">
        <x:v>40.420999999999999</x:v>
      </x:c>
      <x:c r="T2426" s="11">
        <x:v>38.151000000000003</x:v>
      </x:c>
      <x:c r="U2426" s="11">
        <x:v>956.97140000000002</x:v>
      </x:c>
      <x:c r="V2426" s="11">
        <x:v>18</x:v>
      </x:c>
      <x:c r="W2426" s="12">
        <x:v>0</x:v>
      </x:c>
      <x:c r="X2426" s="8">
        <x:v>0</x:v>
      </x:c>
      <x:c r="Y2426" s="13">
        <x:f t="shared" si="222"/>
        <x:v>1.0545041487123741</x:v>
      </x:c>
      <x:c r="Z2426" s="13">
        <x:f t="shared" si="223"/>
        <x:v>0.80828140051813302</x:v>
      </x:c>
      <x:c r="AA2426" s="13">
        <x:f t="shared" si="224"/>
        <x:v>0.12601358618561137</x:v>
      </x:c>
      <x:c r="AB2426" s="13">
        <x:f t="shared" si="225"/>
        <x:v>0.15862916073037439</x:v>
      </x:c>
      <x:c r="AC2426" s="13">
        <x:f t="shared" si="226"/>
        <x:v>0.14714776102132915</x:v>
      </x:c>
      <x:c r="AD2426" s="13">
        <x:f t="shared" si="227"/>
        <x:v>0.19517593767438671</x:v>
      </x:c>
      <x:c r="AE2426" s="50" t="n">
        <x:f>IF(OR(NOT(ISNUMBER(Q2426)),NOT(ISNUMBER(R2426))),"",IF(Q2426&lt;R2426,1,0))</x:f>
        <x:v>0</x:v>
      </x:c>
      <x:c r="AF2426" s="50" t="n">
        <x:f>IFERROR(IF(AND(A2426=A2425,C2426=C2425+1,ISNUMBER(AE2425)),AE2425,""),"")</x:f>
        <x:v>0</x:v>
      </x:c>
      <x:c r="AG2426" s="52" t="n">
        <x:f>IFERROR(IF(AND(A2426=A2425,C2426=C2425+1,ISNUMBER(U2426),ISNUMBER(U2425),U2425&lt;&gt;0),U2426/U2425-1,""),"")</x:f>
        <x:v>-0.1320591120780985</x:v>
      </x:c>
      <x:c r="AH2426" s="50" t="n">
        <x:f>IF(AND(ISNUMBER(AE2426),ISNUMBER(AF2426),ISNUMBER(AG2426)),IF(AND(AE2426=1,AF2426=1,AG2426&lt;0),1,0),"")</x:f>
        <x:v>0</x:v>
      </x:c>
      <x:c r="AI2426" s="50" t="n">
        <x:f>IF(AND(A2426=A2427,C2427=C2426+1,ISNUMBER(AH2427)),C2427,"")</x:f>
        <x:v>2024</x:v>
      </x:c>
      <x:c r="AJ2426" s="50" t="n">
        <x:f>IF(AND(A2426=A2427,C2427=C2426+1,ISNUMBER(AH2427)),AH2427,"")</x:f>
        <x:v>0</x:v>
      </x:c>
    </x:row>
    <x:row r="2427" ht="15">
      <x:c r="A2427" s="9" t="s">
        <x:v>173</x:v>
      </x:c>
      <x:c r="B2427" s="10">
        <x:v>45657</x:v>
      </x:c>
      <x:c r="C2427" s="9">
        <x:v>2024</x:v>
      </x:c>
      <x:c r="D2427" s="11">
        <x:v>379.71800000000002</x:v>
      </x:c>
      <x:c r="E2427" s="11">
        <x:v>322.46699999999998</x:v>
      </x:c>
      <x:c r="F2427" s="11">
        <x:v>297.93099999999998</x:v>
      </x:c>
      <x:c r="G2427" s="11">
        <x:v>301.38200000000001</x:v>
      </x:c>
      <x:c r="H2427" s="11">
        <x:v>1.7370000000000001</x:v>
      </x:c>
      <x:c r="I2427" s="11">
        <x:v>78.335999999999999</x:v>
      </x:c>
      <x:c r="J2427" s="11">
        <x:v>75.606999999999999</x:v>
      </x:c>
      <x:c r="K2427" s="11">
        <x:v>88.835999999999999</x:v>
      </x:c>
      <x:c r="L2427" s="11">
        <x:v>0.06</x:v>
      </x:c>
      <x:c r="M2427" s="11">
        <x:v>0.42299999999999999</x:v>
      </x:c>
      <x:c r="N2427" s="11">
        <x:v>1.3140000000000001</x:v>
      </x:c>
      <x:c r="O2427" s="11">
        <x:v>207.02099999999999</x:v>
      </x:c>
      <x:c r="P2427" s="11">
        <x:v>56.712000000000003</x:v>
      </x:c>
      <x:c r="Q2427" s="11">
        <x:v>59.091000000000001</x:v>
      </x:c>
      <x:c r="R2427" s="11">
        <x:v>0.39300000000000002</x:v>
      </x:c>
      <x:c r="S2427" s="11">
        <x:v>46.850999999999999</x:v>
      </x:c>
      <x:c r="T2427" s="11">
        <x:v>57.005000000000003</x:v>
      </x:c>
      <x:c r="U2427" s="11">
        <x:v>1339.9897000000001</x:v>
      </x:c>
      <x:c r="V2427" s="11">
        <x:v>18</x:v>
      </x:c>
      <x:c r="W2427" s="12">
        <x:v>0</x:v>
      </x:c>
      <x:c r="X2427" s="8">
        <x:v>0</x:v>
      </x:c>
      <x:c r="Y2427" s="13">
        <x:f t="shared" si="222"/>
        <x:v>1.0823546391614165</x:v>
      </x:c>
      <x:c r="Z2427" s="13">
        <x:f t="shared" si="223"/>
        <x:v>0.79369953491801803</x:v>
      </x:c>
      <x:c r="AA2427" s="13">
        <x:f t="shared" si="224"/>
        <x:v>0.12338366893326098</x:v>
      </x:c>
      <x:c r="AB2427" s="13">
        <x:f t="shared" si="225"/>
        <x:v>0.14935294086664314</x:v>
      </x:c>
      <x:c r="AC2427" s="13">
        <x:f t="shared" si="226"/>
        <x:v>0.18914533714687673</x:v>
      </x:c>
      <x:c r="AD2427" s="13">
        <x:f t="shared" si="227"/>
        <x:v>0.19911355268910086</x:v>
      </x:c>
      <x:c r="AE2427" s="50" t="n">
        <x:f>IF(OR(NOT(ISNUMBER(Q2427)),NOT(ISNUMBER(R2427))),"",IF(Q2427&lt;R2427,1,0))</x:f>
        <x:v>0</x:v>
      </x:c>
      <x:c r="AF2427" s="50" t="n">
        <x:f>IFERROR(IF(AND(A2427=A2426,C2427=C2426+1,ISNUMBER(AE2426)),AE2426,""),"")</x:f>
        <x:v>0</x:v>
      </x:c>
      <x:c r="AG2427" s="52" t="n">
        <x:f>IFERROR(IF(AND(A2427=A2426,C2427=C2426+1,ISNUMBER(U2427),ISNUMBER(U2426),U2426&lt;&gt;0),U2427/U2426-1,""),"")</x:f>
        <x:v>0.4002400698704267</x:v>
      </x:c>
      <x:c r="AH2427" s="50" t="n">
        <x:f>IF(AND(ISNUMBER(AE2427),ISNUMBER(AF2427),ISNUMBER(AG2427)),IF(AND(AE2427=1,AF2427=1,AG2427&lt;0),1,0),"")</x:f>
        <x:v>0</x:v>
      </x:c>
      <x:c r="AI2427" s="50" t="str">
        <x:f>IF(AND(A2427=A2428,C2428=C2427+1,ISNUMBER(AH2428)),C2428,"")</x:f>
      </x:c>
      <x:c r="AJ2427" s="50" t="str">
        <x:f>IF(AND(A2427=A2428,C2428=C2427+1,ISNUMBER(AH2428)),AH2428,"")</x:f>
      </x:c>
    </x:row>
    <x:row r="2428" ht="15">
      <x:c r="A2428" s="9" t="s">
        <x:v>174</x:v>
      </x:c>
      <x:c r="B2428" s="10">
        <x:v>42004</x:v>
      </x:c>
      <x:c r="C2428" s="9">
        <x:v>2014</x:v>
      </x:c>
      <x:c r="D2428" s="11">
        <x:v>208.07900000000001</x:v>
      </x:c>
      <x:c r="E2428" s="11">
        <x:v>37.097999999999999</x:v>
      </x:c>
      <x:c r="F2428" s="11">
        <x:v>23.916</x:v>
      </x:c>
      <x:c r="G2428" s="11">
        <x:v>148.75299999999999</x:v>
      </x:c>
      <x:c r="H2428" s="11">
        <x:v>117.93</x:v>
      </x:c>
      <x:c r="I2428" s="11">
        <x:v>59.326000000000001</x:v>
      </x:c>
      <x:c r="J2428" s="11">
        <x:v>-65.001000000000005</x:v>
      </x:c>
      <x:c r="K2428" s="11">
        <x:v>11.644</x:v>
      </x:c>
      <x:c r="L2428" s="11">
        <x:v>14.683999999999999</x:v>
      </x:c>
      <x:c r="M2428" s="11">
        <x:v>0</x:v>
      </x:c>
      <x:c r="N2428" s="11">
        <x:v>117.93</x:v>
      </x:c>
      <x:c r="O2428" s="11">
        <x:v>42.244</x:v>
      </x:c>
      <x:c r="P2428" s="11">
        <x:v>21.827999999999999</x:v>
      </x:c>
      <x:c r="Q2428" s="11">
        <x:v>29.550999999999998</x:v>
      </x:c>
      <x:c r="R2428" s="11">
        <x:v>13.478999999999999</x:v>
      </x:c>
      <x:c r="S2428" s="11">
        <x:v>-10.27</x:v>
      </x:c>
      <x:c r="T2428" s="11">
        <x:v>13.055999999999999</x:v>
      </x:c>
      <x:c r="U2428" s="11" t="s">
        <x:v>40</x:v>
      </x:c>
      <x:c r="V2428" s="11">
        <x:v>17</x:v>
      </x:c>
      <x:c r="W2428" s="12">
        <x:v>1</x:v>
      </x:c>
      <x:c r="X2428" s="8">
        <x:v>0</x:v>
      </x:c>
      <x:c r="Y2428" s="13">
        <x:f t="shared" si="222"/>
        <x:v>1.5511791269443049</x:v>
      </x:c>
      <x:c r="Z2428" s="13">
        <x:f t="shared" si="223"/>
        <x:v>0.71488713421344763</x:v>
      </x:c>
      <x:c r="AA2428" s="13">
        <x:f t="shared" si="224"/>
        <x:v>-4.9356254115023618E-2</x:v>
      </x:c>
      <x:c r="AB2428" s="13">
        <x:f t="shared" si="225"/>
        <x:v>0.10490246492918555</x:v>
      </x:c>
      <x:c r="AC2428" s="13">
        <x:f t="shared" si="226"/>
        <x:v>8.7769658427056932E-2</x:v>
      </x:c>
      <x:c r="AD2428" s="13">
        <x:f t="shared" si="227"/>
        <x:v>-0.3123861610253798</x:v>
      </x:c>
      <x:c r="AE2428" s="50" t="n">
        <x:f>IF(OR(NOT(ISNUMBER(Q2428)),NOT(ISNUMBER(R2428))),"",IF(Q2428&lt;R2428,1,0))</x:f>
        <x:v>0</x:v>
      </x:c>
      <x:c r="AF2428" s="50" t="str">
        <x:f>IFERROR(IF(AND(A2428=A2427,C2428=C2427+1,ISNUMBER(AE2427)),AE2427,""),"")</x:f>
      </x:c>
      <x:c r="AG2428" s="52" t="str">
        <x:f>IFERROR(IF(AND(A2428=A2427,C2428=C2427+1,ISNUMBER(U2428),ISNUMBER(U2427),U2427&lt;&gt;0),U2428/U2427-1,""),"")</x:f>
      </x:c>
      <x:c r="AH2428" s="50" t="str">
        <x:f>IF(AND(ISNUMBER(AE2428),ISNUMBER(AF2428),ISNUMBER(AG2428)),IF(AND(AE2428=1,AF2428=1,AG2428&lt;0),1,0),"")</x:f>
      </x:c>
      <x:c r="AI2428" s="50" t="str">
        <x:f>IF(AND(A2428=A2429,C2429=C2428+1,ISNUMBER(AH2429)),C2429,"")</x:f>
      </x:c>
      <x:c r="AJ2428" s="50" t="str">
        <x:f>IF(AND(A2428=A2429,C2429=C2428+1,ISNUMBER(AH2429)),AH2429,"")</x:f>
      </x:c>
    </x:row>
    <x:row r="2429" ht="15">
      <x:c r="A2429" s="9" t="s">
        <x:v>174</x:v>
      </x:c>
      <x:c r="B2429" s="10">
        <x:v>42369</x:v>
      </x:c>
      <x:c r="C2429" s="9">
        <x:v>2015</x:v>
      </x:c>
      <x:c r="D2429" s="11">
        <x:v>245.506</x:v>
      </x:c>
      <x:c r="E2429" s="11">
        <x:v>24.687999999999999</x:v>
      </x:c>
      <x:c r="F2429" s="11">
        <x:v>27.821999999999999</x:v>
      </x:c>
      <x:c r="G2429" s="11">
        <x:v>225.40700000000001</x:v>
      </x:c>
      <x:c r="H2429" s="11">
        <x:v>187.40199999999999</x:v>
      </x:c>
      <x:c r="I2429" s="11">
        <x:v>20.099</x:v>
      </x:c>
      <x:c r="J2429" s="11">
        <x:v>-109.79900000000001</x:v>
      </x:c>
      <x:c r="K2429" s="11">
        <x:v>4.2249999999999996</x:v>
      </x:c>
      <x:c r="L2429" s="11">
        <x:v>8.2840000000000007</x:v>
      </x:c>
      <x:c r="M2429" s="11">
        <x:v>0</x:v>
      </x:c>
      <x:c r="N2429" s="11">
        <x:v>187.40199999999999</x:v>
      </x:c>
      <x:c r="O2429" s="11">
        <x:v>28.434000000000001</x:v>
      </x:c>
      <x:c r="P2429" s="11">
        <x:v>-11.837999999999999</x:v>
      </x:c>
      <x:c r="Q2429" s="11">
        <x:v>-4.2569999999999997</x:v>
      </x:c>
      <x:c r="R2429" s="11">
        <x:v>18.838000000000001</x:v>
      </x:c>
      <x:c r="S2429" s="11">
        <x:v>-33.468000000000004</x:v>
      </x:c>
      <x:c r="T2429" s="11">
        <x:v>-3.6219999999999999</x:v>
      </x:c>
      <x:c r="U2429" s="11" t="s">
        <x:v>40</x:v>
      </x:c>
      <x:c r="V2429" s="11">
        <x:v>17</x:v>
      </x:c>
      <x:c r="W2429" s="12">
        <x:v>1</x:v>
      </x:c>
      <x:c r="X2429" s="8">
        <x:v>0</x:v>
      </x:c>
      <x:c r="Y2429" s="13">
        <x:f t="shared" si="222"/>
        <x:v>0.88735533031413982</x:v>
      </x:c>
      <x:c r="Z2429" s="13">
        <x:f t="shared" si="223"/>
        <x:v>0.91813234707094737</x:v>
      </x:c>
      <x:c r="AA2429" s="13">
        <x:f t="shared" si="224"/>
        <x:v>-0.13632253386882603</x:v>
      </x:c>
      <x:c r="AB2429" s="13">
        <x:f t="shared" si="225"/>
        <x:v>-4.8218780803727809E-2</x:v>
      </x:c>
      <x:c r="AC2429" s="13">
        <x:f t="shared" si="226"/>
        <x:v>-1.6068711264512637E-2</x:v>
      </x:c>
      <x:c r="AD2429" s="13">
        <x:f t="shared" si="227"/>
        <x:v>-0.44723550544589546</x:v>
      </x:c>
      <x:c r="AE2429" s="50" t="n">
        <x:f>IF(OR(NOT(ISNUMBER(Q2429)),NOT(ISNUMBER(R2429))),"",IF(Q2429&lt;R2429,1,0))</x:f>
        <x:v>1</x:v>
      </x:c>
      <x:c r="AF2429" s="50" t="n">
        <x:f>IFERROR(IF(AND(A2429=A2428,C2429=C2428+1,ISNUMBER(AE2428)),AE2428,""),"")</x:f>
        <x:v>0</x:v>
      </x:c>
      <x:c r="AG2429" s="52" t="str">
        <x:f>IFERROR(IF(AND(A2429=A2428,C2429=C2428+1,ISNUMBER(U2429),ISNUMBER(U2428),U2428&lt;&gt;0),U2429/U2428-1,""),"")</x:f>
      </x:c>
      <x:c r="AH2429" s="50" t="str">
        <x:f>IF(AND(ISNUMBER(AE2429),ISNUMBER(AF2429),ISNUMBER(AG2429)),IF(AND(AE2429=1,AF2429=1,AG2429&lt;0),1,0),"")</x:f>
      </x:c>
      <x:c r="AI2429" s="50" t="str">
        <x:f>IF(AND(A2429=A2430,C2430=C2429+1,ISNUMBER(AH2430)),C2430,"")</x:f>
      </x:c>
      <x:c r="AJ2429" s="50" t="str">
        <x:f>IF(AND(A2429=A2430,C2430=C2429+1,ISNUMBER(AH2430)),AH2430,"")</x:f>
      </x:c>
    </x:row>
    <x:row r="2430" ht="15">
      <x:c r="A2430" s="9" t="s">
        <x:v>174</x:v>
      </x:c>
      <x:c r="B2430" s="10">
        <x:v>42735</x:v>
      </x:c>
      <x:c r="C2430" s="9">
        <x:v>2016</x:v>
      </x:c>
      <x:c r="D2430" s="11">
        <x:v>344.286</x:v>
      </x:c>
      <x:c r="E2430" s="11">
        <x:v>83.652000000000001</x:v>
      </x:c>
      <x:c r="F2430" s="11">
        <x:v>94.897000000000006</x:v>
      </x:c>
      <x:c r="G2430" s="11">
        <x:v>360.40600000000001</x:v>
      </x:c>
      <x:c r="H2430" s="11">
        <x:v>276.24799999999999</x:v>
      </x:c>
      <x:c r="I2430" s="11">
        <x:v>-16.12</x:v>
      </x:c>
      <x:c r="J2430" s="11">
        <x:v>-148.40700000000001</x:v>
      </x:c>
      <x:c r="K2430" s="11">
        <x:v>11.861000000000001</x:v>
      </x:c>
      <x:c r="L2430" s="11">
        <x:v>12.757</x:v>
      </x:c>
      <x:c r="M2430" s="11">
        <x:v>21.13</x:v>
      </x:c>
      <x:c r="N2430" s="11">
        <x:v>255.11799999999999</x:v>
      </x:c>
      <x:c r="O2430" s="11">
        <x:v>39.723999999999997</x:v>
      </x:c>
      <x:c r="P2430" s="11">
        <x:v>-10.87</x:v>
      </x:c>
      <x:c r="Q2430" s="11">
        <x:v>10.629</x:v>
      </x:c>
      <x:c r="R2430" s="11">
        <x:v>27.067</x:v>
      </x:c>
      <x:c r="S2430" s="11">
        <x:v>-38.607999999999997</x:v>
      </x:c>
      <x:c r="T2430" s="11">
        <x:v>12.625999999999999</x:v>
      </x:c>
      <x:c r="U2430" s="11" t="s">
        <x:v>40</x:v>
      </x:c>
      <x:c r="V2430" s="11">
        <x:v>17</x:v>
      </x:c>
      <x:c r="W2430" s="12">
        <x:v>1</x:v>
      </x:c>
      <x:c r="X2430" s="8">
        <x:v>0</x:v>
      </x:c>
      <x:c r="Y2430" s="13">
        <x:f t="shared" si="222"/>
        <x:v>0.88150310336470061</x:v>
      </x:c>
      <x:c r="Z2430" s="13">
        <x:f t="shared" si="223"/>
        <x:v>1.0468215379074375</x:v>
      </x:c>
      <x:c r="AA2430" s="13">
        <x:f t="shared" si="224"/>
        <x:v>-0.11213932602545557</x:v>
      </x:c>
      <x:c r="AB2430" s="13">
        <x:f t="shared" si="225"/>
        <x:v>-3.1572587906566051E-2</x:v>
      </x:c>
      <x:c r="AC2430" s="13">
        <x:f t="shared" si="226"/>
        <x:v>3.5032713106885008E-2</x:v>
      </x:c>
      <x:c r="AD2430" s="13">
        <x:f t="shared" si="227"/>
        <x:v>-0.43105731862463187</x:v>
      </x:c>
      <x:c r="AE2430" s="50" t="n">
        <x:f>IF(OR(NOT(ISNUMBER(Q2430)),NOT(ISNUMBER(R2430))),"",IF(Q2430&lt;R2430,1,0))</x:f>
        <x:v>1</x:v>
      </x:c>
      <x:c r="AF2430" s="50" t="n">
        <x:f>IFERROR(IF(AND(A2430=A2429,C2430=C2429+1,ISNUMBER(AE2429)),AE2429,""),"")</x:f>
        <x:v>1</x:v>
      </x:c>
      <x:c r="AG2430" s="52" t="str">
        <x:f>IFERROR(IF(AND(A2430=A2429,C2430=C2429+1,ISNUMBER(U2430),ISNUMBER(U2429),U2429&lt;&gt;0),U2430/U2429-1,""),"")</x:f>
      </x:c>
      <x:c r="AH2430" s="50" t="str">
        <x:f>IF(AND(ISNUMBER(AE2430),ISNUMBER(AF2430),ISNUMBER(AG2430)),IF(AND(AE2430=1,AF2430=1,AG2430&lt;0),1,0),"")</x:f>
      </x:c>
      <x:c r="AI2430" s="50" t="str">
        <x:f>IF(AND(A2430=A2431,C2431=C2430+1,ISNUMBER(AH2431)),C2431,"")</x:f>
      </x:c>
      <x:c r="AJ2430" s="50" t="str">
        <x:f>IF(AND(A2430=A2431,C2431=C2430+1,ISNUMBER(AH2431)),AH2431,"")</x:f>
      </x:c>
    </x:row>
    <x:row r="2431" ht="15">
      <x:c r="A2431" s="9" t="s">
        <x:v>174</x:v>
      </x:c>
      <x:c r="B2431" s="10">
        <x:v>43100</x:v>
      </x:c>
      <x:c r="C2431" s="9">
        <x:v>2017</x:v>
      </x:c>
      <x:c r="D2431" s="11">
        <x:v>471.23700000000002</x:v>
      </x:c>
      <x:c r="E2431" s="11">
        <x:v>143.197</x:v>
      </x:c>
      <x:c r="F2431" s="11">
        <x:v>88.334000000000003</x:v>
      </x:c>
      <x:c r="G2431" s="11">
        <x:v>182.255</x:v>
      </x:c>
      <x:c r="H2431" s="11">
        <x:v>91.331000000000003</x:v>
      </x:c>
      <x:c r="I2431" s="11">
        <x:v>288.98200000000003</x:v>
      </x:c>
      <x:c r="J2431" s="11">
        <x:v>-138.45500000000001</x:v>
      </x:c>
      <x:c r="K2431" s="11">
        <x:v>15.692</x:v>
      </x:c>
      <x:c r="L2431" s="11">
        <x:v>9.5289999999999999</x:v>
      </x:c>
      <x:c r="M2431" s="11">
        <x:v>12.5</x:v>
      </x:c>
      <x:c r="N2431" s="11">
        <x:v>78.831000000000003</x:v>
      </x:c>
      <x:c r="O2431" s="11">
        <x:v>57.752000000000002</x:v>
      </x:c>
      <x:c r="P2431" s="11">
        <x:v>-13.696</x:v>
      </x:c>
      <x:c r="Q2431" s="11">
        <x:v>4.3120000000000003</x:v>
      </x:c>
      <x:c r="R2431" s="11">
        <x:v>20.963000000000001</x:v>
      </x:c>
      <x:c r="S2431" s="11">
        <x:v>9.952</x:v>
      </x:c>
      <x:c r="T2431" s="11">
        <x:v>25.091999999999999</x:v>
      </x:c>
      <x:c r="U2431" s="11" t="s">
        <x:v>40</x:v>
      </x:c>
      <x:c r="V2431" s="11">
        <x:v>17</x:v>
      </x:c>
      <x:c r="W2431" s="12">
        <x:v>1</x:v>
      </x:c>
      <x:c r="X2431" s="8">
        <x:v>0</x:v>
      </x:c>
      <x:c r="Y2431" s="13">
        <x:f t="shared" si="222"/>
        <x:v>1.6210858785971427</x:v>
      </x:c>
      <x:c r="Z2431" s="13">
        <x:f t="shared" si="223"/>
        <x:v>0.38675867981503997</x:v>
      </x:c>
      <x:c r="AA2431" s="13">
        <x:f t="shared" si="224"/>
        <x:v>2.1118884977198309E-2</x:v>
      </x:c>
      <x:c r="AB2431" s="13">
        <x:f t="shared" si="225"/>
        <x:v>-2.9063931737108927E-2</x:v>
      </x:c>
      <x:c r="AC2431" s="13">
        <x:f t="shared" si="226"/>
        <x:v>0.13767523524731831</x:v>
      </x:c>
      <x:c r="AD2431" s="13">
        <x:f t="shared" si="227"/>
        <x:v>-0.29381181868147027</x:v>
      </x:c>
      <x:c r="AE2431" s="50" t="n">
        <x:f>IF(OR(NOT(ISNUMBER(Q2431)),NOT(ISNUMBER(R2431))),"",IF(Q2431&lt;R2431,1,0))</x:f>
        <x:v>1</x:v>
      </x:c>
      <x:c r="AF2431" s="50" t="n">
        <x:f>IFERROR(IF(AND(A2431=A2430,C2431=C2430+1,ISNUMBER(AE2430)),AE2430,""),"")</x:f>
        <x:v>1</x:v>
      </x:c>
      <x:c r="AG2431" s="52" t="str">
        <x:f>IFERROR(IF(AND(A2431=A2430,C2431=C2430+1,ISNUMBER(U2431),ISNUMBER(U2430),U2430&lt;&gt;0),U2431/U2430-1,""),"")</x:f>
      </x:c>
      <x:c r="AH2431" s="50" t="str">
        <x:f>IF(AND(ISNUMBER(AE2431),ISNUMBER(AF2431),ISNUMBER(AG2431)),IF(AND(AE2431=1,AF2431=1,AG2431&lt;0),1,0),"")</x:f>
      </x:c>
      <x:c r="AI2431" s="50" t="str">
        <x:f>IF(AND(A2431=A2432,C2432=C2431+1,ISNUMBER(AH2432)),C2432,"")</x:f>
      </x:c>
      <x:c r="AJ2431" s="50" t="str">
        <x:f>IF(AND(A2431=A2432,C2432=C2431+1,ISNUMBER(AH2432)),AH2432,"")</x:f>
      </x:c>
    </x:row>
    <x:row r="2432" ht="15">
      <x:c r="A2432" s="9" t="s">
        <x:v>174</x:v>
      </x:c>
      <x:c r="B2432" s="10">
        <x:v>43465</x:v>
      </x:c>
      <x:c r="C2432" s="9">
        <x:v>2018</x:v>
      </x:c>
      <x:c r="D2432" s="11">
        <x:v>1778.0530000000001</x:v>
      </x:c>
      <x:c r="E2432" s="11">
        <x:v>262.61700000000002</x:v>
      </x:c>
      <x:c r="F2432" s="11">
        <x:v>385.678</x:v>
      </x:c>
      <x:c r="G2432" s="11">
        <x:v>690.23</x:v>
      </x:c>
      <x:c r="H2432" s="11">
        <x:v>144.27000000000001</x:v>
      </x:c>
      <x:c r="I2432" s="11">
        <x:v>1087.8230000000001</x:v>
      </x:c>
      <x:c r="J2432" s="11">
        <x:v>29.992999999999999</x:v>
      </x:c>
      <x:c r="K2432" s="11">
        <x:v>219.822</x:v>
      </x:c>
      <x:c r="L2432" s="11">
        <x:v>9.9120000000000008</x:v>
      </x:c>
      <x:c r="M2432" s="11">
        <x:v>0</x:v>
      </x:c>
      <x:c r="N2432" s="11">
        <x:v>144.27000000000001</x:v>
      </x:c>
      <x:c r="O2432" s="11">
        <x:v>90.328999999999994</x:v>
      </x:c>
      <x:c r="P2432" s="11">
        <x:v>23.84</x:v>
      </x:c>
      <x:c r="Q2432" s="11">
        <x:v>58.097999999999999</x:v>
      </x:c>
      <x:c r="R2432" s="11">
        <x:v>8.593</x:v>
      </x:c>
      <x:c r="S2432" s="11">
        <x:v>105.279</x:v>
      </x:c>
      <x:c r="T2432" s="11">
        <x:v>53.356000000000002</x:v>
      </x:c>
      <x:c r="U2432" s="11">
        <x:v>1226.4951000000001</x:v>
      </x:c>
      <x:c r="V2432" s="11">
        <x:v>18</x:v>
      </x:c>
      <x:c r="W2432" s="12">
        <x:v>0</x:v>
      </x:c>
      <x:c r="X2432" s="8">
        <x:v>0</x:v>
      </x:c>
      <x:c r="Y2432" s="13">
        <x:f t="shared" si="222"/>
        <x:v>0.68092294608455761</x:v>
      </x:c>
      <x:c r="Z2432" s="13">
        <x:f t="shared" si="223"/>
        <x:v>0.38819427767338766</x:v>
      </x:c>
      <x:c r="AA2432" s="13">
        <x:f t="shared" si="224"/>
        <x:v>5.9210271009919269E-2</x:v>
      </x:c>
      <x:c r="AB2432" s="13">
        <x:f t="shared" si="225"/>
        <x:v>1.3407924285721516E-2</x:v>
      </x:c>
      <x:c r="AC2432" s="13">
        <x:f t="shared" si="226"/>
        <x:v>7.7301768975558877E-2</x:v>
      </x:c>
      <x:c r="AD2432" s="13">
        <x:f t="shared" si="227"/>
        <x:v>1.6868451052921368E-2</x:v>
      </x:c>
      <x:c r="AE2432" s="50" t="n">
        <x:f>IF(OR(NOT(ISNUMBER(Q2432)),NOT(ISNUMBER(R2432))),"",IF(Q2432&lt;R2432,1,0))</x:f>
        <x:v>0</x:v>
      </x:c>
      <x:c r="AF2432" s="50" t="n">
        <x:f>IFERROR(IF(AND(A2432=A2431,C2432=C2431+1,ISNUMBER(AE2431)),AE2431,""),"")</x:f>
        <x:v>1</x:v>
      </x:c>
      <x:c r="AG2432" s="52" t="str">
        <x:f>IFERROR(IF(AND(A2432=A2431,C2432=C2431+1,ISNUMBER(U2432),ISNUMBER(U2431),U2431&lt;&gt;0),U2432/U2431-1,""),"")</x:f>
      </x:c>
      <x:c r="AH2432" s="50" t="str">
        <x:f>IF(AND(ISNUMBER(AE2432),ISNUMBER(AF2432),ISNUMBER(AG2432)),IF(AND(AE2432=1,AF2432=1,AG2432&lt;0),1,0),"")</x:f>
      </x:c>
      <x:c r="AI2432" s="50" t="n">
        <x:f>IF(AND(A2432=A2433,C2433=C2432+1,ISNUMBER(AH2433)),C2433,"")</x:f>
        <x:v>2019</x:v>
      </x:c>
      <x:c r="AJ2432" s="50" t="n">
        <x:f>IF(AND(A2432=A2433,C2433=C2432+1,ISNUMBER(AH2433)),AH2433,"")</x:f>
        <x:v>0</x:v>
      </x:c>
    </x:row>
    <x:row r="2433" ht="15">
      <x:c r="A2433" s="9" t="s">
        <x:v>174</x:v>
      </x:c>
      <x:c r="B2433" s="10">
        <x:v>43830</x:v>
      </x:c>
      <x:c r="C2433" s="9">
        <x:v>2019</x:v>
      </x:c>
      <x:c r="D2433" s="11">
        <x:v>2508.1689999999999</x:v>
      </x:c>
      <x:c r="E2433" s="11">
        <x:v>421.108</x:v>
      </x:c>
      <x:c r="F2433" s="11">
        <x:v>206.29300000000001</x:v>
      </x:c>
      <x:c r="G2433" s="11">
        <x:v>1247.4169999999999</x:v>
      </x:c>
      <x:c r="H2433" s="11">
        <x:v>922.09500000000003</x:v>
      </x:c>
      <x:c r="I2433" s="11">
        <x:v>1260.752</x:v>
      </x:c>
      <x:c r="J2433" s="11">
        <x:v>-53.32</x:v>
      </x:c>
      <x:c r="K2433" s="11">
        <x:v>354.41899999999998</x:v>
      </x:c>
      <x:c r="L2433" s="11">
        <x:v>6.7969999999999997</x:v>
      </x:c>
      <x:c r="M2433" s="11">
        <x:v>41.593000000000004</x:v>
      </x:c>
      <x:c r="N2433" s="11">
        <x:v>880.50199999999995</x:v>
      </x:c>
      <x:c r="O2433" s="11">
        <x:v>75.748999999999995</x:v>
      </x:c>
      <x:c r="P2433" s="11">
        <x:v>-93.858000000000004</x:v>
      </x:c>
      <x:c r="Q2433" s="11">
        <x:v>-54.804000000000002</x:v>
      </x:c>
      <x:c r="R2433" s="11">
        <x:v>1.758</x:v>
      </x:c>
      <x:c r="S2433" s="11">
        <x:v>-83.313000000000002</x:v>
      </x:c>
      <x:c r="T2433" s="11">
        <x:v>-6.4260000000000002</x:v>
      </x:c>
      <x:c r="U2433" s="11">
        <x:v>2184.3252000000002</x:v>
      </x:c>
      <x:c r="V2433" s="11">
        <x:v>18</x:v>
      </x:c>
      <x:c r="W2433" s="12">
        <x:v>0</x:v>
      </x:c>
      <x:c r="X2433" s="8">
        <x:v>0</x:v>
      </x:c>
      <x:c r="Y2433" s="13">
        <x:f t="shared" si="222"/>
        <x:v>2.0413101753331424</x:v>
      </x:c>
      <x:c r="Z2433" s="13">
        <x:f t="shared" si="223"/>
        <x:v>0.49734168630582709</x:v>
      </x:c>
      <x:c r="AA2433" s="13">
        <x:f t="shared" si="224"/>
        <x:v>-3.3216661237739566E-2</x:v>
      </x:c>
      <x:c r="AB2433" s="13">
        <x:f t="shared" si="225"/>
        <x:v>-3.7420923390728458E-2</x:v>
      </x:c>
      <x:c r="AC2433" s="13">
        <x:f t="shared" si="226"/>
        <x:v>-5.1514449458360759E-3</x:v>
      </x:c>
      <x:c r="AD2433" s="13">
        <x:f t="shared" si="227"/>
        <x:v>-2.125853560904389E-2</x:v>
      </x:c>
      <x:c r="AE2433" s="50" t="n">
        <x:f>IF(OR(NOT(ISNUMBER(Q2433)),NOT(ISNUMBER(R2433))),"",IF(Q2433&lt;R2433,1,0))</x:f>
        <x:v>1</x:v>
      </x:c>
      <x:c r="AF2433" s="50" t="n">
        <x:f>IFERROR(IF(AND(A2433=A2432,C2433=C2432+1,ISNUMBER(AE2432)),AE2432,""),"")</x:f>
        <x:v>0</x:v>
      </x:c>
      <x:c r="AG2433" s="52" t="n">
        <x:f>IFERROR(IF(AND(A2433=A2432,C2433=C2432+1,ISNUMBER(U2433),ISNUMBER(U2432),U2432&lt;&gt;0),U2433/U2432-1,""),"")</x:f>
        <x:v>0.7809489821850899</x:v>
      </x:c>
      <x:c r="AH2433" s="50" t="n">
        <x:f>IF(AND(ISNUMBER(AE2433),ISNUMBER(AF2433),ISNUMBER(AG2433)),IF(AND(AE2433=1,AF2433=1,AG2433&lt;0),1,0),"")</x:f>
        <x:v>0</x:v>
      </x:c>
      <x:c r="AI2433" s="50" t="n">
        <x:f>IF(AND(A2433=A2434,C2434=C2433+1,ISNUMBER(AH2434)),C2434,"")</x:f>
        <x:v>2020</x:v>
      </x:c>
      <x:c r="AJ2433" s="50" t="n">
        <x:f>IF(AND(A2433=A2434,C2434=C2433+1,ISNUMBER(AH2434)),AH2434,"")</x:f>
        <x:v>1</x:v>
      </x:c>
    </x:row>
    <x:row r="2434" ht="15">
      <x:c r="A2434" s="9" t="s">
        <x:v>174</x:v>
      </x:c>
      <x:c r="B2434" s="10">
        <x:v>44196</x:v>
      </x:c>
      <x:c r="C2434" s="9">
        <x:v>2020</x:v>
      </x:c>
      <x:c r="D2434" s="11">
        <x:v>4135.0129999999999</x:v>
      </x:c>
      <x:c r="E2434" s="11">
        <x:v>594.29700000000003</x:v>
      </x:c>
      <x:c r="F2434" s="11">
        <x:v>1475.3530000000001</x:v>
      </x:c>
      <x:c r="G2434" s="11">
        <x:v>2940.6210000000001</x:v>
      </x:c>
      <x:c r="H2434" s="11">
        <x:v>1490.6990000000001</x:v>
      </x:c>
      <x:c r="I2434" s="11">
        <x:v>1194.3920000000001</x:v>
      </x:c>
      <x:c r="J2434" s="11">
        <x:v>-144.73400000000001</x:v>
      </x:c>
      <x:c r="K2434" s="11">
        <x:v>202.93899999999999</x:v>
      </x:c>
      <x:c r="L2434" s="11">
        <x:v>73.019000000000005</x:v>
      </x:c>
      <x:c r="M2434" s="11">
        <x:v>1123.5450000000001</x:v>
      </x:c>
      <x:c r="N2434" s="11">
        <x:v>367.154</x:v>
      </x:c>
      <x:c r="O2434" s="11">
        <x:v>28.013999999999999</x:v>
      </x:c>
      <x:c r="P2434" s="11">
        <x:v>-124.551</x:v>
      </x:c>
      <x:c r="Q2434" s="11">
        <x:v>-100.426</x:v>
      </x:c>
      <x:c r="R2434" s="11">
        <x:v>3.1429999999999998</x:v>
      </x:c>
      <x:c r="S2434" s="11">
        <x:v>-91.414000000000001</x:v>
      </x:c>
      <x:c r="T2434" s="11">
        <x:v>-68.451999999999998</x:v>
      </x:c>
      <x:c r="U2434" s="11">
        <x:v>1743.4630999999999</x:v>
      </x:c>
      <x:c r="V2434" s="11">
        <x:v>18</x:v>
      </x:c>
      <x:c r="W2434" s="12">
        <x:v>0</x:v>
      </x:c>
      <x:c r="X2434" s="8">
        <x:v>0</x:v>
      </x:c>
      <x:c r="Y2434" s="13">
        <x:f t="shared" si="222"/>
        <x:v>0.4028168173989547</x:v>
      </x:c>
      <x:c r="Z2434" s="13">
        <x:f t="shared" si="223"/>
        <x:v>0.7111515731631316</x:v>
      </x:c>
      <x:c r="AA2434" s="13">
        <x:f t="shared" si="224"/>
        <x:v>-2.2107306555021713E-2</x:v>
      </x:c>
      <x:c r="AB2434" s="13">
        <x:f t="shared" si="225"/>
        <x:v>-3.0121066124822342E-2</x:v>
      </x:c>
      <x:c r="AC2434" s="13">
        <x:f t="shared" si="226"/>
        <x:v>-2.3278076297489542E-2</x:v>
      </x:c>
      <x:c r="AD2434" s="13">
        <x:f t="shared" si="227"/>
        <x:v>-3.5002066498944502E-2</x:v>
      </x:c>
      <x:c r="AE2434" s="50" t="n">
        <x:f>IF(OR(NOT(ISNUMBER(Q2434)),NOT(ISNUMBER(R2434))),"",IF(Q2434&lt;R2434,1,0))</x:f>
        <x:v>1</x:v>
      </x:c>
      <x:c r="AF2434" s="50" t="n">
        <x:f>IFERROR(IF(AND(A2434=A2433,C2434=C2433+1,ISNUMBER(AE2433)),AE2433,""),"")</x:f>
        <x:v>1</x:v>
      </x:c>
      <x:c r="AG2434" s="52" t="n">
        <x:f>IFERROR(IF(AND(A2434=A2433,C2434=C2433+1,ISNUMBER(U2434),ISNUMBER(U2433),U2433&lt;&gt;0),U2434/U2433-1,""),"")</x:f>
        <x:v>-0.20182988320603557</x:v>
      </x:c>
      <x:c r="AH2434" s="50" t="n">
        <x:f>IF(AND(ISNUMBER(AE2434),ISNUMBER(AF2434),ISNUMBER(AG2434)),IF(AND(AE2434=1,AF2434=1,AG2434&lt;0),1,0),"")</x:f>
        <x:v>1</x:v>
      </x:c>
      <x:c r="AI2434" s="50" t="n">
        <x:f>IF(AND(A2434=A2435,C2435=C2434+1,ISNUMBER(AH2435)),C2435,"")</x:f>
        <x:v>2021</x:v>
      </x:c>
      <x:c r="AJ2434" s="50" t="n">
        <x:f>IF(AND(A2434=A2435,C2435=C2434+1,ISNUMBER(AH2435)),AH2435,"")</x:f>
        <x:v>0</x:v>
      </x:c>
    </x:row>
    <x:row r="2435" ht="15">
      <x:c r="A2435" s="9" t="s">
        <x:v>174</x:v>
      </x:c>
      <x:c r="B2435" s="10">
        <x:v>44561</x:v>
      </x:c>
      <x:c r="C2435" s="9">
        <x:v>2021</x:v>
      </x:c>
      <x:c r="D2435" s="11">
        <x:v>5241.3519999999999</x:v>
      </x:c>
      <x:c r="E2435" s="11">
        <x:v>1206.297</x:v>
      </x:c>
      <x:c r="F2435" s="11">
        <x:v>479.89800000000002</x:v>
      </x:c>
      <x:c r="G2435" s="11">
        <x:v>4524.2290000000003</x:v>
      </x:c>
      <x:c r="H2435" s="11">
        <x:v>2991.5509999999999</x:v>
      </x:c>
      <x:c r="I2435" s="11">
        <x:v>717.12300000000005</x:v>
      </x:c>
      <x:c r="J2435" s="11">
        <x:v>-354.55900000000003</x:v>
      </x:c>
      <x:c r="K2435" s="11">
        <x:v>730.83900000000006</x:v>
      </x:c>
      <x:c r="L2435" s="11">
        <x:v>87.203000000000003</x:v>
      </x:c>
      <x:c r="M2435" s="11">
        <x:v>8.2530000000000001</x:v>
      </x:c>
      <x:c r="N2435" s="11">
        <x:v>2983.2979999999998</x:v>
      </x:c>
      <x:c r="O2435" s="11">
        <x:v>496.98500000000001</x:v>
      </x:c>
      <x:c r="P2435" s="11">
        <x:v>32.087000000000003</x:v>
      </x:c>
      <x:c r="Q2435" s="11">
        <x:v>129.53800000000001</x:v>
      </x:c>
      <x:c r="R2435" s="11">
        <x:v>33.673999999999999</x:v>
      </x:c>
      <x:c r="S2435" s="11">
        <x:v>-96.046000000000006</x:v>
      </x:c>
      <x:c r="T2435" s="11">
        <x:v>-1.5820000000000001</x:v>
      </x:c>
      <x:c r="U2435" s="11">
        <x:v>2055.2914000000001</x:v>
      </x:c>
      <x:c r="V2435" s="11">
        <x:v>18</x:v>
      </x:c>
      <x:c r="W2435" s="12">
        <x:v>0</x:v>
      </x:c>
      <x:c r="X2435" s="8">
        <x:v>0</x:v>
      </x:c>
      <x:c r="Y2435" s="13" t="n">
        <x:f t="shared" ref="Y2435:Y2498" si="228">IF(AND(ISNUMBER(E2435),ISNUMBER(F2435),F2435&lt;&gt;0),E2435/F2435,"")</x:f>
        <x:v>2.513652901241514</x:v>
      </x:c>
      <x:c r="Z2435" s="13" t="n">
        <x:f t="shared" ref="Z2435:Z2498" si="229">IF(AND(ISNUMBER(G2435),ISNUMBER(D2435),D2435&lt;&gt;0),G2435/D2435,"")</x:f>
        <x:v>0.8631797673577353</x:v>
      </x:c>
      <x:c r="AA2435" s="13" t="n">
        <x:f t="shared" ref="AA2435:AA2498" si="230">IF(AND(ISNUMBER(S2435),ISNUMBER(D2435),D2435&lt;&gt;0),S2435/D2435,"")</x:f>
        <x:v>-0.018324661270603466</x:v>
      </x:c>
      <x:c r="AB2435" s="13" t="n">
        <x:f t="shared" ref="AB2435:AB2498" si="231">IF(AND(ISNUMBER(P2435),ISNUMBER(D2435),D2435&lt;&gt;0),P2435/D2435,"")</x:f>
        <x:v>0.006121893740393701</x:v>
      </x:c>
      <x:c r="AC2435" s="13" t="n">
        <x:f t="shared" ref="AC2435:AC2498" si="232">IF(AND(ISNUMBER(T2435),ISNUMBER(G2435),G2435&lt;&gt;0),T2435/G2435,"")</x:f>
        <x:v>-0.0003496728392837763</x:v>
      </x:c>
      <x:c r="AD2435" s="13" t="n">
        <x:f t="shared" ref="AD2435:AD2498" si="233">IF(AND(ISNUMBER(J2435),ISNUMBER(D2435),D2435&lt;&gt;0),J2435/D2435,"")</x:f>
        <x:v>-0.06764647747375105</x:v>
      </x:c>
      <x:c r="AE2435" s="50" t="n">
        <x:f>IF(OR(NOT(ISNUMBER(Q2435)),NOT(ISNUMBER(R2435))),"",IF(Q2435&lt;R2435,1,0))</x:f>
        <x:v>0</x:v>
      </x:c>
      <x:c r="AF2435" s="50" t="n">
        <x:f>IFERROR(IF(AND(A2435=A2434,C2435=C2434+1,ISNUMBER(AE2434)),AE2434,""),"")</x:f>
        <x:v>1</x:v>
      </x:c>
      <x:c r="AG2435" s="52" t="n">
        <x:f>IFERROR(IF(AND(A2435=A2434,C2435=C2434+1,ISNUMBER(U2435),ISNUMBER(U2434),U2434&lt;&gt;0),U2435/U2434-1,""),"")</x:f>
        <x:v>0.1788556924433904</x:v>
      </x:c>
      <x:c r="AH2435" s="50" t="n">
        <x:f>IF(AND(ISNUMBER(AE2435),ISNUMBER(AF2435),ISNUMBER(AG2435)),IF(AND(AE2435=1,AF2435=1,AG2435&lt;0),1,0),"")</x:f>
        <x:v>0</x:v>
      </x:c>
      <x:c r="AI2435" s="50" t="n">
        <x:f>IF(AND(A2435=A2436,C2436=C2435+1,ISNUMBER(AH2436)),C2436,"")</x:f>
        <x:v>2022</x:v>
      </x:c>
      <x:c r="AJ2435" s="50" t="n">
        <x:f>IF(AND(A2435=A2436,C2436=C2435+1,ISNUMBER(AH2436)),AH2436,"")</x:f>
        <x:v>0</x:v>
      </x:c>
    </x:row>
    <x:row r="2436" ht="15">
      <x:c r="A2436" s="9" t="s">
        <x:v>174</x:v>
      </x:c>
      <x:c r="B2436" s="10">
        <x:v>44926</x:v>
      </x:c>
      <x:c r="C2436" s="9">
        <x:v>2022</x:v>
      </x:c>
      <x:c r="D2436" s="11">
        <x:v>5731.4269999999997</x:v>
      </x:c>
      <x:c r="E2436" s="11">
        <x:v>930.97699999999998</x:v>
      </x:c>
      <x:c r="F2436" s="11">
        <x:v>920.30899999999997</x:v>
      </x:c>
      <x:c r="G2436" s="11">
        <x:v>5081.2290000000003</x:v>
      </x:c>
      <x:c r="H2436" s="11">
        <x:v>3053.1669999999999</x:v>
      </x:c>
      <x:c r="I2436" s="11">
        <x:v>650.19799999999998</x:v>
      </x:c>
      <x:c r="J2436" s="11">
        <x:v>56.207999999999998</x:v>
      </x:c>
      <x:c r="K2436" s="11">
        <x:v>427.88799999999998</x:v>
      </x:c>
      <x:c r="L2436" s="11">
        <x:v>93.346999999999994</x:v>
      </x:c>
      <x:c r="M2436" s="11">
        <x:v>54.758000000000003</x:v>
      </x:c>
      <x:c r="N2436" s="11">
        <x:v>2998.4090000000001</x:v>
      </x:c>
      <x:c r="O2436" s="11">
        <x:v>737.08100000000002</x:v>
      </x:c>
      <x:c r="P2436" s="11">
        <x:v>232.15799999999999</x:v>
      </x:c>
      <x:c r="Q2436" s="11">
        <x:v>315.51799999999997</x:v>
      </x:c>
      <x:c r="R2436" s="11">
        <x:v>59.978000000000002</x:v>
      </x:c>
      <x:c r="S2436" s="11">
        <x:v>17.271000000000001</x:v>
      </x:c>
      <x:c r="T2436" s="11">
        <x:v>102.914</x:v>
      </x:c>
      <x:c r="U2436" s="11">
        <x:v>2819.4992000000002</x:v>
      </x:c>
      <x:c r="V2436" s="11">
        <x:v>18</x:v>
      </x:c>
      <x:c r="W2436" s="12">
        <x:v>0</x:v>
      </x:c>
      <x:c r="X2436" s="8">
        <x:v>0</x:v>
      </x:c>
      <x:c r="Y2436" s="13">
        <x:f t="shared" si="228"/>
        <x:v>1.0115917588549064</x:v>
      </x:c>
      <x:c r="Z2436" s="13">
        <x:f t="shared" si="229"/>
        <x:v>0.88655565184726259</x:v>
      </x:c>
      <x:c r="AA2436" s="13">
        <x:f t="shared" si="230"/>
        <x:v>3.0133856716660617E-3</x:v>
      </x:c>
      <x:c r="AB2436" s="13">
        <x:f t="shared" si="231"/>
        <x:v>4.0506142711056077E-2</x:v>
      </x:c>
      <x:c r="AC2436" s="13">
        <x:f t="shared" si="232"/>
        <x:v>2.0253761442359713E-2</x:v>
      </x:c>
      <x:c r="AD2436" s="13">
        <x:f t="shared" si="233"/>
        <x:v>9.8069817516649865E-3</x:v>
      </x:c>
      <x:c r="AE2436" s="50" t="n">
        <x:f>IF(OR(NOT(ISNUMBER(Q2436)),NOT(ISNUMBER(R2436))),"",IF(Q2436&lt;R2436,1,0))</x:f>
        <x:v>0</x:v>
      </x:c>
      <x:c r="AF2436" s="50" t="n">
        <x:f>IFERROR(IF(AND(A2436=A2435,C2436=C2435+1,ISNUMBER(AE2435)),AE2435,""),"")</x:f>
        <x:v>0</x:v>
      </x:c>
      <x:c r="AG2436" s="52" t="n">
        <x:f>IFERROR(IF(AND(A2436=A2435,C2436=C2435+1,ISNUMBER(U2436),ISNUMBER(U2435),U2435&lt;&gt;0),U2436/U2435-1,""),"")</x:f>
        <x:v>0.37182455003704096</x:v>
      </x:c>
      <x:c r="AH2436" s="50" t="n">
        <x:f>IF(AND(ISNUMBER(AE2436),ISNUMBER(AF2436),ISNUMBER(AG2436)),IF(AND(AE2436=1,AF2436=1,AG2436&lt;0),1,0),"")</x:f>
        <x:v>0</x:v>
      </x:c>
      <x:c r="AI2436" s="50" t="n">
        <x:f>IF(AND(A2436=A2437,C2437=C2436+1,ISNUMBER(AH2437)),C2437,"")</x:f>
        <x:v>2023</x:v>
      </x:c>
      <x:c r="AJ2436" s="50" t="n">
        <x:f>IF(AND(A2436=A2437,C2437=C2436+1,ISNUMBER(AH2437)),AH2437,"")</x:f>
        <x:v>0</x:v>
      </x:c>
    </x:row>
    <x:row r="2437" ht="15">
      <x:c r="A2437" s="9" t="s">
        <x:v>174</x:v>
      </x:c>
      <x:c r="B2437" s="10">
        <x:v>45291</x:v>
      </x:c>
      <x:c r="C2437" s="9">
        <x:v>2023</x:v>
      </x:c>
      <x:c r="D2437" s="11">
        <x:v>5783.665</x:v>
      </x:c>
      <x:c r="E2437" s="11">
        <x:v>832.63699999999994</x:v>
      </x:c>
      <x:c r="F2437" s="11">
        <x:v>878.68799999999999</x:v>
      </x:c>
      <x:c r="G2437" s="11">
        <x:v>5097.55</x:v>
      </x:c>
      <x:c r="H2437" s="11">
        <x:v>3286.2930000000001</x:v>
      </x:c>
      <x:c r="I2437" s="11">
        <x:v>686.11500000000001</x:v>
      </x:c>
      <x:c r="J2437" s="11">
        <x:v>37.904000000000003</x:v>
      </x:c>
      <x:c r="K2437" s="11">
        <x:v>346.77199999999999</x:v>
      </x:c>
      <x:c r="L2437" s="11">
        <x:v>110.126</x:v>
      </x:c>
      <x:c r="M2437" s="11">
        <x:v>96.498000000000005</x:v>
      </x:c>
      <x:c r="N2437" s="11">
        <x:v>3189.7950000000001</x:v>
      </x:c>
      <x:c r="O2437" s="11">
        <x:v>978.495</x:v>
      </x:c>
      <x:c r="P2437" s="11">
        <x:v>391.52300000000002</x:v>
      </x:c>
      <x:c r="Q2437" s="11">
        <x:v>697.66700000000003</x:v>
      </x:c>
      <x:c r="R2437" s="11">
        <x:v>188.81700000000001</x:v>
      </x:c>
      <x:c r="S2437" s="11">
        <x:v>184.935</x:v>
      </x:c>
      <x:c r="T2437" s="11">
        <x:v>500.351</x:v>
      </x:c>
      <x:c r="U2437" s="11">
        <x:v>2377.7314000000001</x:v>
      </x:c>
      <x:c r="V2437" s="11">
        <x:v>18</x:v>
      </x:c>
      <x:c r="W2437" s="12">
        <x:v>0</x:v>
      </x:c>
      <x:c r="X2437" s="8">
        <x:v>0</x:v>
      </x:c>
      <x:c r="Y2437" s="13">
        <x:f t="shared" si="228"/>
        <x:v>0.94759118139772014</x:v>
      </x:c>
      <x:c r="Z2437" s="13">
        <x:f t="shared" si="229"/>
        <x:v>0.88137020384133591</x:v>
      </x:c>
      <x:c r="AA2437" s="13">
        <x:f t="shared" si="230"/>
        <x:v>3.1975399681689727E-2</x:v>
      </x:c>
      <x:c r="AB2437" s="13">
        <x:f t="shared" si="231"/>
        <x:v>6.7694619242297055E-2</x:v>
      </x:c>
      <x:c r="AC2437" s="13">
        <x:f t="shared" si="232"/>
        <x:v>9.8155192200174587E-2</x:v>
      </x:c>
      <x:c r="AD2437" s="13">
        <x:f t="shared" si="233"/>
        <x:v>6.5536299215117064E-3</x:v>
      </x:c>
      <x:c r="AE2437" s="50" t="n">
        <x:f>IF(OR(NOT(ISNUMBER(Q2437)),NOT(ISNUMBER(R2437))),"",IF(Q2437&lt;R2437,1,0))</x:f>
        <x:v>0</x:v>
      </x:c>
      <x:c r="AF2437" s="50" t="n">
        <x:f>IFERROR(IF(AND(A2437=A2436,C2437=C2436+1,ISNUMBER(AE2436)),AE2436,""),"")</x:f>
        <x:v>0</x:v>
      </x:c>
      <x:c r="AG2437" s="52" t="n">
        <x:f>IFERROR(IF(AND(A2437=A2436,C2437=C2436+1,ISNUMBER(U2437),ISNUMBER(U2436),U2436&lt;&gt;0),U2437/U2436-1,""),"")</x:f>
        <x:v>-0.15668307336281562</x:v>
      </x:c>
      <x:c r="AH2437" s="50" t="n">
        <x:f>IF(AND(ISNUMBER(AE2437),ISNUMBER(AF2437),ISNUMBER(AG2437)),IF(AND(AE2437=1,AF2437=1,AG2437&lt;0),1,0),"")</x:f>
        <x:v>0</x:v>
      </x:c>
      <x:c r="AI2437" s="50" t="n">
        <x:f>IF(AND(A2437=A2438,C2438=C2437+1,ISNUMBER(AH2438)),C2438,"")</x:f>
        <x:v>2024</x:v>
      </x:c>
      <x:c r="AJ2437" s="50" t="n">
        <x:f>IF(AND(A2437=A2438,C2438=C2437+1,ISNUMBER(AH2438)),AH2438,"")</x:f>
        <x:v>0</x:v>
      </x:c>
    </x:row>
    <x:row r="2438" ht="15">
      <x:c r="A2438" s="9" t="s">
        <x:v>174</x:v>
      </x:c>
      <x:c r="B2438" s="10">
        <x:v>45657</x:v>
      </x:c>
      <x:c r="C2438" s="9">
        <x:v>2024</x:v>
      </x:c>
      <x:c r="D2438" s="11">
        <x:v>5864</x:v>
      </x:c>
      <x:c r="E2438" s="11">
        <x:v>841.79200000000003</x:v>
      </x:c>
      <x:c r="F2438" s="11">
        <x:v>1157.278</x:v>
      </x:c>
      <x:c r="G2438" s="11">
        <x:v>5286.5360000000001</x:v>
      </x:c>
      <x:c r="H2438" s="11">
        <x:v>3327.846</x:v>
      </x:c>
      <x:c r="I2438" s="11">
        <x:v>577.46400000000006</x:v>
      </x:c>
      <x:c r="J2438" s="11">
        <x:v>-54.463999999999999</x:v>
      </x:c>
      <x:c r="K2438" s="11">
        <x:v>235.27</x:v>
      </x:c>
      <x:c r="L2438" s="11">
        <x:v>101.848</x:v>
      </x:c>
      <x:c r="M2438" s="11">
        <x:v>144.37</x:v>
      </x:c>
      <x:c r="N2438" s="11">
        <x:v>3183.4760000000001</x:v>
      </x:c>
      <x:c r="O2438" s="11">
        <x:v>1779.413</x:v>
      </x:c>
      <x:c r="P2438" s="11">
        <x:v>455.85300000000001</x:v>
      </x:c>
      <x:c r="Q2438" s="11">
        <x:v>868.678</x:v>
      </x:c>
      <x:c r="R2438" s="11">
        <x:v>211.51599999999999</x:v>
      </x:c>
      <x:c r="S2438" s="11">
        <x:v>127.447</x:v>
      </x:c>
      <x:c r="T2438" s="11">
        <x:v>902.24800000000005</x:v>
      </x:c>
      <x:c r="U2438" s="11">
        <x:v>2395.7696000000001</x:v>
      </x:c>
      <x:c r="V2438" s="11">
        <x:v>18</x:v>
      </x:c>
      <x:c r="W2438" s="12">
        <x:v>0</x:v>
      </x:c>
      <x:c r="X2438" s="8">
        <x:v>0</x:v>
      </x:c>
      <x:c r="Y2438" s="13">
        <x:f t="shared" si="228"/>
        <x:v>0.7273896159781833</x:v>
      </x:c>
      <x:c r="Z2438" s="13">
        <x:f t="shared" si="229"/>
        <x:v>0.90152387448840388</x:v>
      </x:c>
      <x:c r="AA2438" s="13">
        <x:f t="shared" si="230"/>
        <x:v>2.1733799454297407E-2</x:v>
      </x:c>
      <x:c r="AB2438" s="13">
        <x:f t="shared" si="231"/>
        <x:v>7.7737551159618015E-2</x:v>
      </x:c>
      <x:c r="AC2438" s="13">
        <x:f t="shared" si="232"/>
        <x:v>0.17066903545156981</x:v>
      </x:c>
      <x:c r="AD2438" s="13">
        <x:f t="shared" si="233"/>
        <x:v>-9.2878581173260564E-3</x:v>
      </x:c>
      <x:c r="AE2438" s="50" t="n">
        <x:f>IF(OR(NOT(ISNUMBER(Q2438)),NOT(ISNUMBER(R2438))),"",IF(Q2438&lt;R2438,1,0))</x:f>
        <x:v>0</x:v>
      </x:c>
      <x:c r="AF2438" s="50" t="n">
        <x:f>IFERROR(IF(AND(A2438=A2437,C2438=C2437+1,ISNUMBER(AE2437)),AE2437,""),"")</x:f>
        <x:v>0</x:v>
      </x:c>
      <x:c r="AG2438" s="52" t="n">
        <x:f>IFERROR(IF(AND(A2438=A2437,C2438=C2437+1,ISNUMBER(U2438),ISNUMBER(U2437),U2437&lt;&gt;0),U2438/U2437-1,""),"")</x:f>
        <x:v>0.007586306846938173</x:v>
      </x:c>
      <x:c r="AH2438" s="50" t="n">
        <x:f>IF(AND(ISNUMBER(AE2438),ISNUMBER(AF2438),ISNUMBER(AG2438)),IF(AND(AE2438=1,AF2438=1,AG2438&lt;0),1,0),"")</x:f>
        <x:v>0</x:v>
      </x:c>
      <x:c r="AI2438" s="50" t="str">
        <x:f>IF(AND(A2438=A2439,C2439=C2438+1,ISNUMBER(AH2439)),C2439,"")</x:f>
      </x:c>
      <x:c r="AJ2438" s="50" t="str">
        <x:f>IF(AND(A2438=A2439,C2439=C2438+1,ISNUMBER(AH2439)),AH2439,"")</x:f>
      </x:c>
    </x:row>
    <x:row r="2439" ht="15">
      <x:c r="A2439" s="9" t="s">
        <x:v>175</x:v>
      </x:c>
      <x:c r="B2439" s="10">
        <x:v>39447</x:v>
      </x:c>
      <x:c r="C2439" s="9">
        <x:v>2007</x:v>
      </x:c>
      <x:c r="D2439" s="11">
        <x:v>38.253999999999998</x:v>
      </x:c>
      <x:c r="E2439" s="11">
        <x:v>6.7519999999999998</x:v>
      </x:c>
      <x:c r="F2439" s="11">
        <x:v>18.614999999999998</x:v>
      </x:c>
      <x:c r="G2439" s="11">
        <x:v>39.798000000000002</x:v>
      </x:c>
      <x:c r="H2439" s="11">
        <x:v>31.146999999999998</x:v>
      </x:c>
      <x:c r="I2439" s="11">
        <x:v>-1.544</x:v>
      </x:c>
      <x:c r="J2439" s="11">
        <x:v>59.648000000000003</x:v>
      </x:c>
      <x:c r="K2439" s="11">
        <x:v>2.6219999999999999</x:v>
      </x:c>
      <x:c r="L2439" s="11">
        <x:v>1.226</x:v>
      </x:c>
      <x:c r="M2439" s="11">
        <x:v>11.119</x:v>
      </x:c>
      <x:c r="N2439" s="11">
        <x:v>20.027999999999999</x:v>
      </x:c>
      <x:c r="O2439" s="11">
        <x:v>38.972000000000001</x:v>
      </x:c>
      <x:c r="P2439" s="11">
        <x:v>2.8940000000000001</x:v>
      </x:c>
      <x:c r="Q2439" s="11">
        <x:v>5.0880000000000001</x:v>
      </x:c>
      <x:c r="R2439" s="11">
        <x:v>2.6819999999999999</x:v>
      </x:c>
      <x:c r="S2439" s="11">
        <x:v>0.34599999999999997</x:v>
      </x:c>
      <x:c r="T2439" s="11">
        <x:v>5.492</x:v>
      </x:c>
      <x:c r="U2439" s="11" t="s">
        <x:v>40</x:v>
      </x:c>
      <x:c r="V2439" s="11">
        <x:v>17</x:v>
      </x:c>
      <x:c r="W2439" s="12">
        <x:v>1</x:v>
      </x:c>
      <x:c r="X2439" s="8">
        <x:v>0</x:v>
      </x:c>
      <x:c r="Y2439" s="13">
        <x:f t="shared" si="228"/>
        <x:v>0.36271823798012359</x:v>
      </x:c>
      <x:c r="Z2439" s="13">
        <x:f t="shared" si="229"/>
        <x:v>1.0403617922308779</x:v>
      </x:c>
      <x:c r="AA2439" s="13">
        <x:f t="shared" si="230"/>
        <x:v>9.0448057719454168E-3</x:v>
      </x:c>
      <x:c r="AB2439" s="13">
        <x:f t="shared" si="231"/>
        <x:v>7.5652219375751562E-2</x:v>
      </x:c>
      <x:c r="AC2439" s="13">
        <x:f t="shared" si="232"/>
        <x:v>0.13799688426554096</x:v>
      </x:c>
      <x:c r="AD2439" s="13">
        <x:f t="shared" si="233"/>
        <x:v>1.5592617765462438</x:v>
      </x:c>
      <x:c r="AE2439" s="50" t="n">
        <x:f>IF(OR(NOT(ISNUMBER(Q2439)),NOT(ISNUMBER(R2439))),"",IF(Q2439&lt;R2439,1,0))</x:f>
        <x:v>0</x:v>
      </x:c>
      <x:c r="AF2439" s="50" t="str">
        <x:f>IFERROR(IF(AND(A2439=A2438,C2439=C2438+1,ISNUMBER(AE2438)),AE2438,""),"")</x:f>
      </x:c>
      <x:c r="AG2439" s="52" t="str">
        <x:f>IFERROR(IF(AND(A2439=A2438,C2439=C2438+1,ISNUMBER(U2439),ISNUMBER(U2438),U2438&lt;&gt;0),U2439/U2438-1,""),"")</x:f>
      </x:c>
      <x:c r="AH2439" s="50" t="str">
        <x:f>IF(AND(ISNUMBER(AE2439),ISNUMBER(AF2439),ISNUMBER(AG2439)),IF(AND(AE2439=1,AF2439=1,AG2439&lt;0),1,0),"")</x:f>
      </x:c>
      <x:c r="AI2439" s="50" t="str">
        <x:f>IF(AND(A2439=A2440,C2440=C2439+1,ISNUMBER(AH2440)),C2440,"")</x:f>
      </x:c>
      <x:c r="AJ2439" s="50" t="str">
        <x:f>IF(AND(A2439=A2440,C2440=C2439+1,ISNUMBER(AH2440)),AH2440,"")</x:f>
      </x:c>
    </x:row>
    <x:row r="2440" ht="15">
      <x:c r="A2440" s="9" t="s">
        <x:v>175</x:v>
      </x:c>
      <x:c r="B2440" s="10">
        <x:v>39813</x:v>
      </x:c>
      <x:c r="C2440" s="9">
        <x:v>2008</x:v>
      </x:c>
      <x:c r="D2440" s="11">
        <x:v>49.209000000000003</x:v>
      </x:c>
      <x:c r="E2440" s="11">
        <x:v>7.3289999999999997</x:v>
      </x:c>
      <x:c r="F2440" s="11">
        <x:v>8.3759999999999994</x:v>
      </x:c>
      <x:c r="G2440" s="11">
        <x:v>50.829000000000001</x:v>
      </x:c>
      <x:c r="H2440" s="11">
        <x:v>40.46</x:v>
      </x:c>
      <x:c r="I2440" s="11">
        <x:v>-1.62</x:v>
      </x:c>
      <x:c r="J2440" s="11">
        <x:v>58.98</x:v>
      </x:c>
      <x:c r="K2440" s="11">
        <x:v>0.39200000000000002</x:v>
      </x:c>
      <x:c r="L2440" s="11">
        <x:v>1.829</x:v>
      </x:c>
      <x:c r="M2440" s="11">
        <x:v>0.05</x:v>
      </x:c>
      <x:c r="N2440" s="11">
        <x:v>40.409999999999997</x:v>
      </x:c>
      <x:c r="O2440" s="11">
        <x:v>62.15</x:v>
      </x:c>
      <x:c r="P2440" s="11">
        <x:v>5.8179999999999996</x:v>
      </x:c>
      <x:c r="Q2440" s="11">
        <x:v>9.7940000000000005</x:v>
      </x:c>
      <x:c r="R2440" s="11">
        <x:v>3.1840000000000002</x:v>
      </x:c>
      <x:c r="S2440" s="11">
        <x:v>-0.61</x:v>
      </x:c>
      <x:c r="T2440" s="11">
        <x:v>6.5410000000000004</x:v>
      </x:c>
      <x:c r="U2440" s="11">
        <x:v>132.77590000000001</x:v>
      </x:c>
      <x:c r="V2440" s="11">
        <x:v>18</x:v>
      </x:c>
      <x:c r="W2440" s="12">
        <x:v>0</x:v>
      </x:c>
      <x:c r="X2440" s="8">
        <x:v>0</x:v>
      </x:c>
      <x:c r="Y2440" s="13">
        <x:f t="shared" si="228"/>
        <x:v>0.875</x:v>
      </x:c>
      <x:c r="Z2440" s="13">
        <x:f t="shared" si="229"/>
        <x:v>1.0329208071694203</x:v>
      </x:c>
      <x:c r="AA2440" s="13">
        <x:f t="shared" si="230"/>
        <x:v>-1.2396106403300208E-2</x:v>
      </x:c>
      <x:c r="AB2440" s="13">
        <x:f t="shared" si="231"/>
        <x:v>0.11823040500721411</x:v>
      </x:c>
      <x:c r="AC2440" s="13">
        <x:f t="shared" si="232"/>
        <x:v>0.12868637982254225</x:v>
      </x:c>
      <x:c r="AD2440" s="13">
        <x:f t="shared" si="233"/>
        <x:v>1.1985612387977806</x:v>
      </x:c>
      <x:c r="AE2440" s="50" t="n">
        <x:f>IF(OR(NOT(ISNUMBER(Q2440)),NOT(ISNUMBER(R2440))),"",IF(Q2440&lt;R2440,1,0))</x:f>
        <x:v>0</x:v>
      </x:c>
      <x:c r="AF2440" s="50" t="n">
        <x:f>IFERROR(IF(AND(A2440=A2439,C2440=C2439+1,ISNUMBER(AE2439)),AE2439,""),"")</x:f>
        <x:v>0</x:v>
      </x:c>
      <x:c r="AG2440" s="52" t="str">
        <x:f>IFERROR(IF(AND(A2440=A2439,C2440=C2439+1,ISNUMBER(U2440),ISNUMBER(U2439),U2439&lt;&gt;0),U2440/U2439-1,""),"")</x:f>
      </x:c>
      <x:c r="AH2440" s="50" t="str">
        <x:f>IF(AND(ISNUMBER(AE2440),ISNUMBER(AF2440),ISNUMBER(AG2440)),IF(AND(AE2440=1,AF2440=1,AG2440&lt;0),1,0),"")</x:f>
      </x:c>
      <x:c r="AI2440" s="50" t="n">
        <x:f>IF(AND(A2440=A2441,C2441=C2440+1,ISNUMBER(AH2441)),C2441,"")</x:f>
        <x:v>2009</x:v>
      </x:c>
      <x:c r="AJ2440" s="50" t="n">
        <x:f>IF(AND(A2440=A2441,C2441=C2440+1,ISNUMBER(AH2441)),AH2441,"")</x:f>
        <x:v>0</x:v>
      </x:c>
    </x:row>
    <x:row r="2441" ht="15">
      <x:c r="A2441" s="9" t="s">
        <x:v>175</x:v>
      </x:c>
      <x:c r="B2441" s="10">
        <x:v>40178</x:v>
      </x:c>
      <x:c r="C2441" s="9">
        <x:v>2009</x:v>
      </x:c>
      <x:c r="D2441" s="11">
        <x:v>60.07</x:v>
      </x:c>
      <x:c r="E2441" s="11">
        <x:v>10.195</x:v>
      </x:c>
      <x:c r="F2441" s="11">
        <x:v>11.545</x:v>
      </x:c>
      <x:c r="G2441" s="11">
        <x:v>59.594000000000001</x:v>
      </x:c>
      <x:c r="H2441" s="11">
        <x:v>43.567999999999998</x:v>
      </x:c>
      <x:c r="I2441" s="11">
        <x:v>0.47599999999999998</x:v>
      </x:c>
      <x:c r="J2441" s="11">
        <x:v>61.076000000000001</x:v>
      </x:c>
      <x:c r="K2441" s="11">
        <x:v>2.7919999999999998</x:v>
      </x:c>
      <x:c r="L2441" s="11">
        <x:v>1.972</x:v>
      </x:c>
      <x:c r="M2441" s="11">
        <x:v>1.9239999999999999</x:v>
      </x:c>
      <x:c r="N2441" s="11">
        <x:v>41.643999999999998</x:v>
      </x:c>
      <x:c r="O2441" s="11">
        <x:v>76.605000000000004</x:v>
      </x:c>
      <x:c r="P2441" s="11">
        <x:v>7.0110000000000001</x:v>
      </x:c>
      <x:c r="Q2441" s="11">
        <x:v>12.379</x:v>
      </x:c>
      <x:c r="R2441" s="11">
        <x:v>2.58</x:v>
      </x:c>
      <x:c r="S2441" s="11">
        <x:v>3.0379999999999998</x:v>
      </x:c>
      <x:c r="T2441" s="11">
        <x:v>8.9550000000000001</x:v>
      </x:c>
      <x:c r="U2441" s="11">
        <x:v>73.220100000000002</x:v>
      </x:c>
      <x:c r="V2441" s="11">
        <x:v>18</x:v>
      </x:c>
      <x:c r="W2441" s="12">
        <x:v>0</x:v>
      </x:c>
      <x:c r="X2441" s="8">
        <x:v>0</x:v>
      </x:c>
      <x:c r="Y2441" s="13">
        <x:f t="shared" si="228"/>
        <x:v>0.88306626245127762</x:v>
      </x:c>
      <x:c r="Z2441" s="13">
        <x:f t="shared" si="229"/>
        <x:v>0.9920759114366573</x:v>
      </x:c>
      <x:c r="AA2441" s="13">
        <x:f t="shared" si="230"/>
        <x:v>5.0574329948393539E-2</x:v>
      </x:c>
      <x:c r="AB2441" s="13">
        <x:f t="shared" si="231"/>
        <x:v>0.11671383386049609</x:v>
      </x:c>
      <x:c r="AC2441" s="13">
        <x:f t="shared" si="232"/>
        <x:v>0.15026680538309226</x:v>
      </x:c>
      <x:c r="AD2441" s="13">
        <x:f t="shared" si="233"/>
        <x:v>1.016747128350258</x:v>
      </x:c>
      <x:c r="AE2441" s="50" t="n">
        <x:f>IF(OR(NOT(ISNUMBER(Q2441)),NOT(ISNUMBER(R2441))),"",IF(Q2441&lt;R2441,1,0))</x:f>
        <x:v>0</x:v>
      </x:c>
      <x:c r="AF2441" s="50" t="n">
        <x:f>IFERROR(IF(AND(A2441=A2440,C2441=C2440+1,ISNUMBER(AE2440)),AE2440,""),"")</x:f>
        <x:v>0</x:v>
      </x:c>
      <x:c r="AG2441" s="52" t="n">
        <x:f>IFERROR(IF(AND(A2441=A2440,C2441=C2440+1,ISNUMBER(U2441),ISNUMBER(U2440),U2440&lt;&gt;0),U2441/U2440-1,""),"")</x:f>
        <x:v>-0.44854374927980156</x:v>
      </x:c>
      <x:c r="AH2441" s="50" t="n">
        <x:f>IF(AND(ISNUMBER(AE2441),ISNUMBER(AF2441),ISNUMBER(AG2441)),IF(AND(AE2441=1,AF2441=1,AG2441&lt;0),1,0),"")</x:f>
        <x:v>0</x:v>
      </x:c>
      <x:c r="AI2441" s="50" t="n">
        <x:f>IF(AND(A2441=A2442,C2442=C2441+1,ISNUMBER(AH2442)),C2442,"")</x:f>
        <x:v>2010</x:v>
      </x:c>
      <x:c r="AJ2441" s="50" t="n">
        <x:f>IF(AND(A2441=A2442,C2442=C2441+1,ISNUMBER(AH2442)),AH2442,"")</x:f>
        <x:v>0</x:v>
      </x:c>
    </x:row>
    <x:row r="2442" ht="15">
      <x:c r="A2442" s="9" t="s">
        <x:v>175</x:v>
      </x:c>
      <x:c r="B2442" s="10">
        <x:v>40543</x:v>
      </x:c>
      <x:c r="C2442" s="9">
        <x:v>2010</x:v>
      </x:c>
      <x:c r="D2442" s="11">
        <x:v>76.088999999999999</x:v>
      </x:c>
      <x:c r="E2442" s="11">
        <x:v>9.1639999999999997</x:v>
      </x:c>
      <x:c r="F2442" s="11">
        <x:v>18.024999999999999</x:v>
      </x:c>
      <x:c r="G2442" s="11">
        <x:v>64.040000000000006</x:v>
      </x:c>
      <x:c r="H2442" s="11">
        <x:v>42.005000000000003</x:v>
      </x:c>
      <x:c r="I2442" s="11">
        <x:v>12.048999999999999</x:v>
      </x:c>
      <x:c r="J2442" s="11">
        <x:v>63.999000000000002</x:v>
      </x:c>
      <x:c r="K2442" s="11">
        <x:v>0.109</x:v>
      </x:c>
      <x:c r="L2442" s="11">
        <x:v>2.4529999999999998</x:v>
      </x:c>
      <x:c r="M2442" s="11">
        <x:v>5.35</x:v>
      </x:c>
      <x:c r="N2442" s="11">
        <x:v>36.655000000000001</x:v>
      </x:c>
      <x:c r="O2442" s="11">
        <x:v>85.527000000000001</x:v>
      </x:c>
      <x:c r="P2442" s="11">
        <x:v>5.6890000000000001</x:v>
      </x:c>
      <x:c r="Q2442" s="11">
        <x:v>11.978999999999999</x:v>
      </x:c>
      <x:c r="R2442" s="11">
        <x:v>2.028</x:v>
      </x:c>
      <x:c r="S2442" s="11">
        <x:v>3.0579999999999998</x:v>
      </x:c>
      <x:c r="T2442" s="11">
        <x:v>8.7959999999999994</x:v>
      </x:c>
      <x:c r="U2442" s="11">
        <x:v>58.130099999999999</x:v>
      </x:c>
      <x:c r="V2442" s="11">
        <x:v>18</x:v>
      </x:c>
      <x:c r="W2442" s="12">
        <x:v>0</x:v>
      </x:c>
      <x:c r="X2442" s="8">
        <x:v>0</x:v>
      </x:c>
      <x:c r="Y2442" s="13">
        <x:f t="shared" si="228"/>
        <x:v>0.50840499306518727</x:v>
      </x:c>
      <x:c r="Z2442" s="13">
        <x:f t="shared" si="229"/>
        <x:v>0.84164596722259466</x:v>
      </x:c>
      <x:c r="AA2442" s="13">
        <x:f t="shared" si="230"/>
        <x:v>4.0189777760254439E-2</x:v>
      </x:c>
      <x:c r="AB2442" s="13">
        <x:f t="shared" si="231"/>
        <x:v>7.4767706238746734E-2</x:v>
      </x:c>
      <x:c r="AC2442" s="13">
        <x:f t="shared" si="232"/>
        <x:v>0.13735165521549031</x:v>
      </x:c>
      <x:c r="AD2442" s="13">
        <x:f t="shared" si="233"/>
        <x:v>0.84110712455151204</x:v>
      </x:c>
      <x:c r="AE2442" s="50" t="n">
        <x:f>IF(OR(NOT(ISNUMBER(Q2442)),NOT(ISNUMBER(R2442))),"",IF(Q2442&lt;R2442,1,0))</x:f>
        <x:v>0</x:v>
      </x:c>
      <x:c r="AF2442" s="50" t="n">
        <x:f>IFERROR(IF(AND(A2442=A2441,C2442=C2441+1,ISNUMBER(AE2441)),AE2441,""),"")</x:f>
        <x:v>0</x:v>
      </x:c>
      <x:c r="AG2442" s="52" t="n">
        <x:f>IFERROR(IF(AND(A2442=A2441,C2442=C2441+1,ISNUMBER(U2442),ISNUMBER(U2441),U2441&lt;&gt;0),U2442/U2441-1,""),"")</x:f>
        <x:v>-0.206090950435741</x:v>
      </x:c>
      <x:c r="AH2442" s="50" t="n">
        <x:f>IF(AND(ISNUMBER(AE2442),ISNUMBER(AF2442),ISNUMBER(AG2442)),IF(AND(AE2442=1,AF2442=1,AG2442&lt;0),1,0),"")</x:f>
        <x:v>0</x:v>
      </x:c>
      <x:c r="AI2442" s="50" t="n">
        <x:f>IF(AND(A2442=A2443,C2443=C2442+1,ISNUMBER(AH2443)),C2443,"")</x:f>
        <x:v>2011</x:v>
      </x:c>
      <x:c r="AJ2442" s="50" t="n">
        <x:f>IF(AND(A2442=A2443,C2443=C2442+1,ISNUMBER(AH2443)),AH2443,"")</x:f>
        <x:v>0</x:v>
      </x:c>
    </x:row>
    <x:row r="2443" ht="15">
      <x:c r="A2443" s="9" t="s">
        <x:v>175</x:v>
      </x:c>
      <x:c r="B2443" s="10">
        <x:v>40908</x:v>
      </x:c>
      <x:c r="C2443" s="9">
        <x:v>2011</x:v>
      </x:c>
      <x:c r="D2443" s="11">
        <x:v>77.599999999999994</x:v>
      </x:c>
      <x:c r="E2443" s="11">
        <x:v>13.875</x:v>
      </x:c>
      <x:c r="F2443" s="11">
        <x:v>20.788</x:v>
      </x:c>
      <x:c r="G2443" s="11">
        <x:v>61.029000000000003</x:v>
      </x:c>
      <x:c r="H2443" s="11">
        <x:v>36.738999999999997</x:v>
      </x:c>
      <x:c r="I2443" s="11">
        <x:v>16.571000000000002</x:v>
      </x:c>
      <x:c r="J2443" s="11">
        <x:v>68.521000000000001</x:v>
      </x:c>
      <x:c r="K2443" s="11">
        <x:v>3.1930000000000001</x:v>
      </x:c>
      <x:c r="L2443" s="11">
        <x:v>2.633</x:v>
      </x:c>
      <x:c r="M2443" s="11">
        <x:v>3.9620000000000002</x:v>
      </x:c>
      <x:c r="N2443" s="11">
        <x:v>32.777000000000001</x:v>
      </x:c>
      <x:c r="O2443" s="11">
        <x:v>101.491</x:v>
      </x:c>
      <x:c r="P2443" s="11">
        <x:v>6.3579999999999997</x:v>
      </x:c>
      <x:c r="Q2443" s="11">
        <x:v>13.939</x:v>
      </x:c>
      <x:c r="R2443" s="11">
        <x:v>1.9450000000000001</x:v>
      </x:c>
      <x:c r="S2443" s="11">
        <x:v>3.4870000000000001</x:v>
      </x:c>
      <x:c r="T2443" s="11">
        <x:v>14.555999999999999</x:v>
      </x:c>
      <x:c r="U2443" s="11">
        <x:v>62.991999999999997</x:v>
      </x:c>
      <x:c r="V2443" s="11">
        <x:v>18</x:v>
      </x:c>
      <x:c r="W2443" s="12">
        <x:v>0</x:v>
      </x:c>
      <x:c r="X2443" s="8">
        <x:v>0</x:v>
      </x:c>
      <x:c r="Y2443" s="13">
        <x:f t="shared" si="228"/>
        <x:v>0.6674523763709832</x:v>
      </x:c>
      <x:c r="Z2443" s="13">
        <x:f t="shared" si="229"/>
        <x:v>0.78645618556701036</x:v>
      </x:c>
      <x:c r="AA2443" s="13">
        <x:f t="shared" si="230"/>
        <x:v>4.4935567010309284E-2</x:v>
      </x:c>
      <x:c r="AB2443" s="13">
        <x:f t="shared" si="231"/>
        <x:v>8.1932989690721644E-2</x:v>
      </x:c>
      <x:c r="AC2443" s="13">
        <x:f t="shared" si="232"/>
        <x:v>0.23850956102836354</x:v>
      </x:c>
      <x:c r="AD2443" s="13">
        <x:f t="shared" si="233"/>
        <x:v>0.88300257731958776</x:v>
      </x:c>
      <x:c r="AE2443" s="50" t="n">
        <x:f>IF(OR(NOT(ISNUMBER(Q2443)),NOT(ISNUMBER(R2443))),"",IF(Q2443&lt;R2443,1,0))</x:f>
        <x:v>0</x:v>
      </x:c>
      <x:c r="AF2443" s="50" t="n">
        <x:f>IFERROR(IF(AND(A2443=A2442,C2443=C2442+1,ISNUMBER(AE2442)),AE2442,""),"")</x:f>
        <x:v>0</x:v>
      </x:c>
      <x:c r="AG2443" s="52" t="n">
        <x:f>IFERROR(IF(AND(A2443=A2442,C2443=C2442+1,ISNUMBER(U2443),ISNUMBER(U2442),U2442&lt;&gt;0),U2443/U2442-1,""),"")</x:f>
        <x:v>0.08363825281566695</x:v>
      </x:c>
      <x:c r="AH2443" s="50" t="n">
        <x:f>IF(AND(ISNUMBER(AE2443),ISNUMBER(AF2443),ISNUMBER(AG2443)),IF(AND(AE2443=1,AF2443=1,AG2443&lt;0),1,0),"")</x:f>
        <x:v>0</x:v>
      </x:c>
      <x:c r="AI2443" s="50" t="n">
        <x:f>IF(AND(A2443=A2444,C2444=C2443+1,ISNUMBER(AH2444)),C2444,"")</x:f>
        <x:v>2012</x:v>
      </x:c>
      <x:c r="AJ2443" s="50" t="n">
        <x:f>IF(AND(A2443=A2444,C2444=C2443+1,ISNUMBER(AH2444)),AH2444,"")</x:f>
        <x:v>0</x:v>
      </x:c>
    </x:row>
    <x:row r="2444" ht="15">
      <x:c r="A2444" s="9" t="s">
        <x:v>175</x:v>
      </x:c>
      <x:c r="B2444" s="10">
        <x:v>41274</x:v>
      </x:c>
      <x:c r="C2444" s="9">
        <x:v>2012</x:v>
      </x:c>
      <x:c r="D2444" s="11">
        <x:v>79.808999999999997</x:v>
      </x:c>
      <x:c r="E2444" s="11">
        <x:v>17.189</x:v>
      </x:c>
      <x:c r="F2444" s="11">
        <x:v>18.477</x:v>
      </x:c>
      <x:c r="G2444" s="11">
        <x:v>59.456000000000003</x:v>
      </x:c>
      <x:c r="H2444" s="11">
        <x:v>35.783000000000001</x:v>
      </x:c>
      <x:c r="I2444" s="11">
        <x:v>20.353000000000002</x:v>
      </x:c>
      <x:c r="J2444" s="11">
        <x:v>72.302999999999997</x:v>
      </x:c>
      <x:c r="K2444" s="11">
        <x:v>4.8650000000000002</x:v>
      </x:c>
      <x:c r="L2444" s="11">
        <x:v>3.177</x:v>
      </x:c>
      <x:c r="M2444" s="11">
        <x:v>1.0999999999999999E-2</x:v>
      </x:c>
      <x:c r="N2444" s="11">
        <x:v>35.771999999999998</x:v>
      </x:c>
      <x:c r="O2444" s="11">
        <x:v>108.745</x:v>
      </x:c>
      <x:c r="P2444" s="11">
        <x:v>5.2160000000000002</x:v>
      </x:c>
      <x:c r="Q2444" s="11">
        <x:v>13.176</x:v>
      </x:c>
      <x:c r="R2444" s="11">
        <x:v>1.5149999999999999</x:v>
      </x:c>
      <x:c r="S2444" s="11">
        <x:v>2.8879999999999999</x:v>
      </x:c>
      <x:c r="T2444" s="11">
        <x:v>10.709</x:v>
      </x:c>
      <x:c r="U2444" s="11">
        <x:v>72.846599999999995</x:v>
      </x:c>
      <x:c r="V2444" s="11">
        <x:v>18</x:v>
      </x:c>
      <x:c r="W2444" s="12">
        <x:v>0</x:v>
      </x:c>
      <x:c r="X2444" s="8">
        <x:v>0</x:v>
      </x:c>
      <x:c r="Y2444" s="13">
        <x:f t="shared" si="228"/>
        <x:v>0.93029171402283917</x:v>
      </x:c>
      <x:c r="Z2444" s="13">
        <x:f t="shared" si="229"/>
        <x:v>0.74497863649463103</x:v>
      </x:c>
      <x:c r="AA2444" s="13">
        <x:f t="shared" si="230"/>
        <x:v>3.6186395018105728E-2</x:v>
      </x:c>
      <x:c r="AB2444" s="13">
        <x:f t="shared" si="231"/>
        <x:v>6.5356037539625864E-2</x:v>
      </x:c>
      <x:c r="AC2444" s="13">
        <x:f t="shared" si="232"/>
        <x:v>0.18011638858988158</x:v>
      </x:c>
      <x:c r="AD2444" s="13">
        <x:f t="shared" si="233"/>
        <x:v>0.90595045671540808</x:v>
      </x:c>
      <x:c r="AE2444" s="50" t="n">
        <x:f>IF(OR(NOT(ISNUMBER(Q2444)),NOT(ISNUMBER(R2444))),"",IF(Q2444&lt;R2444,1,0))</x:f>
        <x:v>0</x:v>
      </x:c>
      <x:c r="AF2444" s="50" t="n">
        <x:f>IFERROR(IF(AND(A2444=A2443,C2444=C2443+1,ISNUMBER(AE2443)),AE2443,""),"")</x:f>
        <x:v>0</x:v>
      </x:c>
      <x:c r="AG2444" s="52" t="n">
        <x:f>IFERROR(IF(AND(A2444=A2443,C2444=C2443+1,ISNUMBER(U2444),ISNUMBER(U2443),U2443&lt;&gt;0),U2444/U2443-1,""),"")</x:f>
        <x:v>0.15644208788417568</x:v>
      </x:c>
      <x:c r="AH2444" s="50" t="n">
        <x:f>IF(AND(ISNUMBER(AE2444),ISNUMBER(AF2444),ISNUMBER(AG2444)),IF(AND(AE2444=1,AF2444=1,AG2444&lt;0),1,0),"")</x:f>
        <x:v>0</x:v>
      </x:c>
      <x:c r="AI2444" s="50" t="n">
        <x:f>IF(AND(A2444=A2445,C2445=C2444+1,ISNUMBER(AH2445)),C2445,"")</x:f>
        <x:v>2013</x:v>
      </x:c>
      <x:c r="AJ2444" s="50" t="n">
        <x:f>IF(AND(A2444=A2445,C2445=C2444+1,ISNUMBER(AH2445)),AH2445,"")</x:f>
        <x:v>0</x:v>
      </x:c>
    </x:row>
    <x:row r="2445" ht="15">
      <x:c r="A2445" s="9" t="s">
        <x:v>175</x:v>
      </x:c>
      <x:c r="B2445" s="10">
        <x:v>41639</x:v>
      </x:c>
      <x:c r="C2445" s="9">
        <x:v>2013</x:v>
      </x:c>
      <x:c r="D2445" s="11">
        <x:v>87.3</x:v>
      </x:c>
      <x:c r="E2445" s="11">
        <x:v>21.7</x:v>
      </x:c>
      <x:c r="F2445" s="11">
        <x:v>24.7</x:v>
      </x:c>
      <x:c r="G2445" s="11">
        <x:v>62.6</x:v>
      </x:c>
      <x:c r="H2445" s="11">
        <x:v>35.799999999999997</x:v>
      </x:c>
      <x:c r="I2445" s="11">
        <x:v>24.7</x:v>
      </x:c>
      <x:c r="J2445" s="11">
        <x:v>76.599999999999994</x:v>
      </x:c>
      <x:c r="K2445" s="11">
        <x:v>5.8</x:v>
      </x:c>
      <x:c r="L2445" s="11">
        <x:v>3.5</x:v>
      </x:c>
      <x:c r="M2445" s="11">
        <x:v>2.2000000000000002</x:v>
      </x:c>
      <x:c r="N2445" s="11">
        <x:v>33.6</x:v>
      </x:c>
      <x:c r="O2445" s="11">
        <x:v>120.1</x:v>
      </x:c>
      <x:c r="P2445" s="11">
        <x:v>6.7</x:v>
      </x:c>
      <x:c r="Q2445" s="11">
        <x:v>15.4</x:v>
      </x:c>
      <x:c r="R2445" s="11">
        <x:v>1.2</x:v>
      </x:c>
      <x:c r="S2445" s="11">
        <x:v>4</x:v>
      </x:c>
      <x:c r="T2445" s="11">
        <x:v>13.4</x:v>
      </x:c>
      <x:c r="U2445" s="11">
        <x:v>107.2353</x:v>
      </x:c>
      <x:c r="V2445" s="11">
        <x:v>18</x:v>
      </x:c>
      <x:c r="W2445" s="12">
        <x:v>0</x:v>
      </x:c>
      <x:c r="X2445" s="8">
        <x:v>0</x:v>
      </x:c>
      <x:c r="Y2445" s="13">
        <x:f t="shared" si="228"/>
        <x:v>0.87854251012145745</x:v>
      </x:c>
      <x:c r="Z2445" s="13">
        <x:f t="shared" si="229"/>
        <x:v>0.7170675830469645</x:v>
      </x:c>
      <x:c r="AA2445" s="13">
        <x:f t="shared" si="230"/>
        <x:v>4.5819014891179843E-2</x:v>
      </x:c>
      <x:c r="AB2445" s="13">
        <x:f t="shared" si="231"/>
        <x:v>7.6746849942726236E-2</x:v>
      </x:c>
      <x:c r="AC2445" s="13">
        <x:f t="shared" si="232"/>
        <x:v>0.21405750798722045</x:v>
      </x:c>
      <x:c r="AD2445" s="13">
        <x:f t="shared" si="233"/>
        <x:v>0.87743413516609392</x:v>
      </x:c>
      <x:c r="AE2445" s="50" t="n">
        <x:f>IF(OR(NOT(ISNUMBER(Q2445)),NOT(ISNUMBER(R2445))),"",IF(Q2445&lt;R2445,1,0))</x:f>
        <x:v>0</x:v>
      </x:c>
      <x:c r="AF2445" s="50" t="n">
        <x:f>IFERROR(IF(AND(A2445=A2444,C2445=C2444+1,ISNUMBER(AE2444)),AE2444,""),"")</x:f>
        <x:v>0</x:v>
      </x:c>
      <x:c r="AG2445" s="52" t="n">
        <x:f>IFERROR(IF(AND(A2445=A2444,C2445=C2444+1,ISNUMBER(U2445),ISNUMBER(U2444),U2444&lt;&gt;0),U2445/U2444-1,""),"")</x:f>
        <x:v>0.47207007602276563</x:v>
      </x:c>
      <x:c r="AH2445" s="50" t="n">
        <x:f>IF(AND(ISNUMBER(AE2445),ISNUMBER(AF2445),ISNUMBER(AG2445)),IF(AND(AE2445=1,AF2445=1,AG2445&lt;0),1,0),"")</x:f>
        <x:v>0</x:v>
      </x:c>
      <x:c r="AI2445" s="50" t="n">
        <x:f>IF(AND(A2445=A2446,C2446=C2445+1,ISNUMBER(AH2446)),C2446,"")</x:f>
        <x:v>2014</x:v>
      </x:c>
      <x:c r="AJ2445" s="50" t="n">
        <x:f>IF(AND(A2445=A2446,C2446=C2445+1,ISNUMBER(AH2446)),AH2446,"")</x:f>
        <x:v>0</x:v>
      </x:c>
    </x:row>
    <x:row r="2446" ht="15">
      <x:c r="A2446" s="9" t="s">
        <x:v>175</x:v>
      </x:c>
      <x:c r="B2446" s="10">
        <x:v>42004</x:v>
      </x:c>
      <x:c r="C2446" s="9">
        <x:v>2014</x:v>
      </x:c>
      <x:c r="D2446" s="11">
        <x:v>95.1</x:v>
      </x:c>
      <x:c r="E2446" s="11">
        <x:v>20.6</x:v>
      </x:c>
      <x:c r="F2446" s="11">
        <x:v>30.3</x:v>
      </x:c>
      <x:c r="G2446" s="11">
        <x:v>63.9</x:v>
      </x:c>
      <x:c r="H2446" s="11">
        <x:v>33.5</x:v>
      </x:c>
      <x:c r="I2446" s="11">
        <x:v>31.2</x:v>
      </x:c>
      <x:c r="J2446" s="11">
        <x:v>82.6</x:v>
      </x:c>
      <x:c r="K2446" s="11">
        <x:v>2.2000000000000002</x:v>
      </x:c>
      <x:c r="L2446" s="11">
        <x:v>4.5999999999999996</x:v>
      </x:c>
      <x:c r="M2446" s="11">
        <x:v>3.6</x:v>
      </x:c>
      <x:c r="N2446" s="11">
        <x:v>29.9</x:v>
      </x:c>
      <x:c r="O2446" s="11">
        <x:v>142.9</x:v>
      </x:c>
      <x:c r="P2446" s="11">
        <x:v>7.5</x:v>
      </x:c>
      <x:c r="Q2446" s="11">
        <x:v>17.600000000000001</x:v>
      </x:c>
      <x:c r="R2446" s="11">
        <x:v>1.2</x:v>
      </x:c>
      <x:c r="S2446" s="11">
        <x:v>4.8</x:v>
      </x:c>
      <x:c r="T2446" s="11">
        <x:v>17</x:v>
      </x:c>
      <x:c r="U2446" s="11">
        <x:v>190.47139999999999</x:v>
      </x:c>
      <x:c r="V2446" s="11">
        <x:v>18</x:v>
      </x:c>
      <x:c r="W2446" s="12">
        <x:v>0</x:v>
      </x:c>
      <x:c r="X2446" s="8">
        <x:v>0</x:v>
      </x:c>
      <x:c r="Y2446" s="13">
        <x:f t="shared" si="228"/>
        <x:v>0.67986798679867988</x:v>
      </x:c>
      <x:c r="Z2446" s="13">
        <x:f t="shared" si="229"/>
        <x:v>0.67192429022082023</x:v>
      </x:c>
      <x:c r="AA2446" s="13">
        <x:f t="shared" si="230"/>
        <x:v>5.0473186119873815E-2</x:v>
      </x:c>
      <x:c r="AB2446" s="13">
        <x:f t="shared" si="231"/>
        <x:v>7.8864353312302848E-2</x:v>
      </x:c>
      <x:c r="AC2446" s="13">
        <x:f t="shared" si="232"/>
        <x:v>0.26604068857589985</x:v>
      </x:c>
      <x:c r="AD2446" s="13">
        <x:f t="shared" si="233"/>
        <x:v>0.86855941114616197</x:v>
      </x:c>
      <x:c r="AE2446" s="50" t="n">
        <x:f>IF(OR(NOT(ISNUMBER(Q2446)),NOT(ISNUMBER(R2446))),"",IF(Q2446&lt;R2446,1,0))</x:f>
        <x:v>0</x:v>
      </x:c>
      <x:c r="AF2446" s="50" t="n">
        <x:f>IFERROR(IF(AND(A2446=A2445,C2446=C2445+1,ISNUMBER(AE2445)),AE2445,""),"")</x:f>
        <x:v>0</x:v>
      </x:c>
      <x:c r="AG2446" s="52" t="n">
        <x:f>IFERROR(IF(AND(A2446=A2445,C2446=C2445+1,ISNUMBER(U2446),ISNUMBER(U2445),U2445&lt;&gt;0),U2446/U2445-1,""),"")</x:f>
        <x:v>0.7762005608227887</x:v>
      </x:c>
      <x:c r="AH2446" s="50" t="n">
        <x:f>IF(AND(ISNUMBER(AE2446),ISNUMBER(AF2446),ISNUMBER(AG2446)),IF(AND(AE2446=1,AF2446=1,AG2446&lt;0),1,0),"")</x:f>
        <x:v>0</x:v>
      </x:c>
      <x:c r="AI2446" s="50" t="n">
        <x:f>IF(AND(A2446=A2447,C2447=C2446+1,ISNUMBER(AH2447)),C2447,"")</x:f>
        <x:v>2015</x:v>
      </x:c>
      <x:c r="AJ2446" s="50" t="n">
        <x:f>IF(AND(A2446=A2447,C2447=C2446+1,ISNUMBER(AH2447)),AH2447,"")</x:f>
        <x:v>0</x:v>
      </x:c>
    </x:row>
    <x:row r="2447" ht="15">
      <x:c r="A2447" s="9" t="s">
        <x:v>175</x:v>
      </x:c>
      <x:c r="B2447" s="10">
        <x:v>42369</x:v>
      </x:c>
      <x:c r="C2447" s="9">
        <x:v>2015</x:v>
      </x:c>
      <x:c r="D2447" s="11">
        <x:v>127</x:v>
      </x:c>
      <x:c r="E2447" s="11">
        <x:v>25.9</x:v>
      </x:c>
      <x:c r="F2447" s="11">
        <x:v>46.2</x:v>
      </x:c>
      <x:c r="G2447" s="11">
        <x:v>87.9</x:v>
      </x:c>
      <x:c r="H2447" s="11">
        <x:v>49.2</x:v>
      </x:c>
      <x:c r="I2447" s="11">
        <x:v>39.1</x:v>
      </x:c>
      <x:c r="J2447" s="11">
        <x:v>90.2</x:v>
      </x:c>
      <x:c r="K2447" s="11">
        <x:v>3</x:v>
      </x:c>
      <x:c r="L2447" s="11">
        <x:v>5.8</x:v>
      </x:c>
      <x:c r="M2447" s="11">
        <x:v>14.1</x:v>
      </x:c>
      <x:c r="N2447" s="11">
        <x:v>35.1</x:v>
      </x:c>
      <x:c r="O2447" s="11">
        <x:v>167.3</x:v>
      </x:c>
      <x:c r="P2447" s="11">
        <x:v>9.8000000000000007</x:v>
      </x:c>
      <x:c r="Q2447" s="11">
        <x:v>21.8</x:v>
      </x:c>
      <x:c r="R2447" s="11">
        <x:v>1.3</x:v>
      </x:c>
      <x:c r="S2447" s="11">
        <x:v>6.8</x:v>
      </x:c>
      <x:c r="T2447" s="11">
        <x:v>18.600000000000001</x:v>
      </x:c>
      <x:c r="U2447" s="11">
        <x:v>382.1585</x:v>
      </x:c>
      <x:c r="V2447" s="11">
        <x:v>18</x:v>
      </x:c>
      <x:c r="W2447" s="12">
        <x:v>0</x:v>
      </x:c>
      <x:c r="X2447" s="8">
        <x:v>0</x:v>
      </x:c>
      <x:c r="Y2447" s="13">
        <x:f t="shared" si="228"/>
        <x:v>0.56060606060606055</x:v>
      </x:c>
      <x:c r="Z2447" s="13">
        <x:f t="shared" si="229"/>
        <x:v>0.69212598425196858</x:v>
      </x:c>
      <x:c r="AA2447" s="13">
        <x:f t="shared" si="230"/>
        <x:v>5.3543307086614172E-2</x:v>
      </x:c>
      <x:c r="AB2447" s="13">
        <x:f t="shared" si="231"/>
        <x:v>7.716535433070866E-2</x:v>
      </x:c>
      <x:c r="AC2447" s="13">
        <x:f t="shared" si="232"/>
        <x:v>0.21160409556313994</x:v>
      </x:c>
      <x:c r="AD2447" s="13">
        <x:f t="shared" si="233"/>
        <x:v>0.71023622047244095</x:v>
      </x:c>
      <x:c r="AE2447" s="50" t="n">
        <x:f>IF(OR(NOT(ISNUMBER(Q2447)),NOT(ISNUMBER(R2447))),"",IF(Q2447&lt;R2447,1,0))</x:f>
        <x:v>0</x:v>
      </x:c>
      <x:c r="AF2447" s="50" t="n">
        <x:f>IFERROR(IF(AND(A2447=A2446,C2447=C2446+1,ISNUMBER(AE2446)),AE2446,""),"")</x:f>
        <x:v>0</x:v>
      </x:c>
      <x:c r="AG2447" s="52" t="n">
        <x:f>IFERROR(IF(AND(A2447=A2446,C2447=C2446+1,ISNUMBER(U2447),ISNUMBER(U2446),U2446&lt;&gt;0),U2447/U2446-1,""),"")</x:f>
        <x:v>1.0063825855220259</x:v>
      </x:c>
      <x:c r="AH2447" s="50" t="n">
        <x:f>IF(AND(ISNUMBER(AE2447),ISNUMBER(AF2447),ISNUMBER(AG2447)),IF(AND(AE2447=1,AF2447=1,AG2447&lt;0),1,0),"")</x:f>
        <x:v>0</x:v>
      </x:c>
      <x:c r="AI2447" s="50" t="n">
        <x:f>IF(AND(A2447=A2448,C2448=C2447+1,ISNUMBER(AH2448)),C2448,"")</x:f>
        <x:v>2016</x:v>
      </x:c>
      <x:c r="AJ2447" s="50" t="n">
        <x:f>IF(AND(A2447=A2448,C2448=C2447+1,ISNUMBER(AH2448)),AH2448,"")</x:f>
        <x:v>0</x:v>
      </x:c>
    </x:row>
    <x:row r="2448" ht="15">
      <x:c r="A2448" s="9" t="s">
        <x:v>175</x:v>
      </x:c>
      <x:c r="B2448" s="10">
        <x:v>42735</x:v>
      </x:c>
      <x:c r="C2448" s="9">
        <x:v>2016</x:v>
      </x:c>
      <x:c r="D2448" s="11">
        <x:v>206.4</x:v>
      </x:c>
      <x:c r="E2448" s="11">
        <x:v>40.200000000000003</x:v>
      </x:c>
      <x:c r="F2448" s="11">
        <x:v>45.6</x:v>
      </x:c>
      <x:c r="G2448" s="11">
        <x:v>159.80000000000001</x:v>
      </x:c>
      <x:c r="H2448" s="11">
        <x:v>99.8</x:v>
      </x:c>
      <x:c r="I2448" s="11">
        <x:v>46.6</x:v>
      </x:c>
      <x:c r="J2448" s="11">
        <x:v>97.5</x:v>
      </x:c>
      <x:c r="K2448" s="11">
        <x:v>6.7</x:v>
      </x:c>
      <x:c r="L2448" s="11">
        <x:v>9.6999999999999993</x:v>
      </x:c>
      <x:c r="M2448" s="11">
        <x:v>0.3</x:v>
      </x:c>
      <x:c r="N2448" s="11">
        <x:v>99.5</x:v>
      </x:c>
      <x:c r="O2448" s="11">
        <x:v>218.1</x:v>
      </x:c>
      <x:c r="P2448" s="11">
        <x:v>11.8</x:v>
      </x:c>
      <x:c r="Q2448" s="11">
        <x:v>30.7</x:v>
      </x:c>
      <x:c r="R2448" s="11">
        <x:v>2.7</x:v>
      </x:c>
      <x:c r="S2448" s="11">
        <x:v>7</x:v>
      </x:c>
      <x:c r="T2448" s="11">
        <x:v>27.9</x:v>
      </x:c>
      <x:c r="U2448" s="11">
        <x:v>469.19159999999999</x:v>
      </x:c>
      <x:c r="V2448" s="11">
        <x:v>18</x:v>
      </x:c>
      <x:c r="W2448" s="12">
        <x:v>0</x:v>
      </x:c>
      <x:c r="X2448" s="8">
        <x:v>0</x:v>
      </x:c>
      <x:c r="Y2448" s="13">
        <x:f t="shared" si="228"/>
        <x:v>0.88157894736842113</x:v>
      </x:c>
      <x:c r="Z2448" s="13">
        <x:f t="shared" si="229"/>
        <x:v>0.77422480620155043</x:v>
      </x:c>
      <x:c r="AA2448" s="13">
        <x:f t="shared" si="230"/>
        <x:v>3.391472868217054E-2</x:v>
      </x:c>
      <x:c r="AB2448" s="13">
        <x:f t="shared" si="231"/>
        <x:v>5.7170542635658919E-2</x:v>
      </x:c>
      <x:c r="AC2448" s="13">
        <x:f t="shared" si="232"/>
        <x:v>0.17459324155193989</x:v>
      </x:c>
      <x:c r="AD2448" s="13">
        <x:f t="shared" si="233"/>
        <x:v>0.47238372093023256</x:v>
      </x:c>
      <x:c r="AE2448" s="50" t="n">
        <x:f>IF(OR(NOT(ISNUMBER(Q2448)),NOT(ISNUMBER(R2448))),"",IF(Q2448&lt;R2448,1,0))</x:f>
        <x:v>0</x:v>
      </x:c>
      <x:c r="AF2448" s="50" t="n">
        <x:f>IFERROR(IF(AND(A2448=A2447,C2448=C2447+1,ISNUMBER(AE2447)),AE2447,""),"")</x:f>
        <x:v>0</x:v>
      </x:c>
      <x:c r="AG2448" s="52" t="n">
        <x:f>IFERROR(IF(AND(A2448=A2447,C2448=C2447+1,ISNUMBER(U2448),ISNUMBER(U2447),U2447&lt;&gt;0),U2448/U2447-1,""),"")</x:f>
        <x:v>0.22774084574855724</x:v>
      </x:c>
      <x:c r="AH2448" s="50" t="n">
        <x:f>IF(AND(ISNUMBER(AE2448),ISNUMBER(AF2448),ISNUMBER(AG2448)),IF(AND(AE2448=1,AF2448=1,AG2448&lt;0),1,0),"")</x:f>
        <x:v>0</x:v>
      </x:c>
      <x:c r="AI2448" s="50" t="n">
        <x:f>IF(AND(A2448=A2449,C2449=C2448+1,ISNUMBER(AH2449)),C2449,"")</x:f>
        <x:v>2017</x:v>
      </x:c>
      <x:c r="AJ2448" s="50" t="n">
        <x:f>IF(AND(A2448=A2449,C2449=C2448+1,ISNUMBER(AH2449)),AH2449,"")</x:f>
        <x:v>0</x:v>
      </x:c>
    </x:row>
    <x:row r="2449" ht="15">
      <x:c r="A2449" s="9" t="s">
        <x:v>175</x:v>
      </x:c>
      <x:c r="B2449" s="10">
        <x:v>43100</x:v>
      </x:c>
      <x:c r="C2449" s="9">
        <x:v>2017</x:v>
      </x:c>
      <x:c r="D2449" s="11">
        <x:v>262.7</x:v>
      </x:c>
      <x:c r="E2449" s="11">
        <x:v>50.2</x:v>
      </x:c>
      <x:c r="F2449" s="11">
        <x:v>54.4</x:v>
      </x:c>
      <x:c r="G2449" s="11">
        <x:v>174.7</x:v>
      </x:c>
      <x:c r="H2449" s="11">
        <x:v>106.8</x:v>
      </x:c>
      <x:c r="I2449" s="11">
        <x:v>88</x:v>
      </x:c>
      <x:c r="J2449" s="11">
        <x:v>110.5</x:v>
      </x:c>
      <x:c r="K2449" s="11">
        <x:v>6.8</x:v>
      </x:c>
      <x:c r="L2449" s="11">
        <x:v>12.5</x:v>
      </x:c>
      <x:c r="M2449" s="11">
        <x:v>3.3</x:v>
      </x:c>
      <x:c r="N2449" s="11">
        <x:v>103.5</x:v>
      </x:c>
      <x:c r="O2449" s="11">
        <x:v>271.8</x:v>
      </x:c>
      <x:c r="P2449" s="11">
        <x:v>17.2</x:v>
      </x:c>
      <x:c r="Q2449" s="11">
        <x:v>39.1</x:v>
      </x:c>
      <x:c r="R2449" s="11">
        <x:v>2.7</x:v>
      </x:c>
      <x:c r="S2449" s="11">
        <x:v>11.5</x:v>
      </x:c>
      <x:c r="T2449" s="11">
        <x:v>29.7</x:v>
      </x:c>
      <x:c r="U2449" s="11">
        <x:v>804.55020000000002</x:v>
      </x:c>
      <x:c r="V2449" s="11">
        <x:v>18</x:v>
      </x:c>
      <x:c r="W2449" s="12">
        <x:v>0</x:v>
      </x:c>
      <x:c r="X2449" s="8">
        <x:v>0</x:v>
      </x:c>
      <x:c r="Y2449" s="13">
        <x:f t="shared" si="228"/>
        <x:v>0.92279411764705888</x:v>
      </x:c>
      <x:c r="Z2449" s="13">
        <x:f t="shared" si="229"/>
        <x:v>0.66501712980586214</x:v>
      </x:c>
      <x:c r="AA2449" s="13">
        <x:f t="shared" si="230"/>
        <x:v>4.3776170536733917E-2</x:v>
      </x:c>
      <x:c r="AB2449" s="13">
        <x:f t="shared" si="231"/>
        <x:v>6.5473924628854208E-2</x:v>
      </x:c>
      <x:c r="AC2449" s="13">
        <x:f t="shared" si="232"/>
        <x:v>0.17000572409845449</x:v>
      </x:c>
      <x:c r="AD2449" s="13">
        <x:f t="shared" si="233"/>
        <x:v>0.42063189950513896</x:v>
      </x:c>
      <x:c r="AE2449" s="50" t="n">
        <x:f>IF(OR(NOT(ISNUMBER(Q2449)),NOT(ISNUMBER(R2449))),"",IF(Q2449&lt;R2449,1,0))</x:f>
        <x:v>0</x:v>
      </x:c>
      <x:c r="AF2449" s="50" t="n">
        <x:f>IFERROR(IF(AND(A2449=A2448,C2449=C2448+1,ISNUMBER(AE2448)),AE2448,""),"")</x:f>
        <x:v>0</x:v>
      </x:c>
      <x:c r="AG2449" s="52" t="n">
        <x:f>IFERROR(IF(AND(A2449=A2448,C2449=C2448+1,ISNUMBER(U2449),ISNUMBER(U2448),U2448&lt;&gt;0),U2449/U2448-1,""),"")</x:f>
        <x:v>0.714758320481441</x:v>
      </x:c>
      <x:c r="AH2449" s="50" t="n">
        <x:f>IF(AND(ISNUMBER(AE2449),ISNUMBER(AF2449),ISNUMBER(AG2449)),IF(AND(AE2449=1,AF2449=1,AG2449&lt;0),1,0),"")</x:f>
        <x:v>0</x:v>
      </x:c>
      <x:c r="AI2449" s="50" t="n">
        <x:f>IF(AND(A2449=A2450,C2450=C2449+1,ISNUMBER(AH2450)),C2450,"")</x:f>
        <x:v>2018</x:v>
      </x:c>
      <x:c r="AJ2449" s="50" t="n">
        <x:f>IF(AND(A2449=A2450,C2450=C2449+1,ISNUMBER(AH2450)),AH2450,"")</x:f>
        <x:v>0</x:v>
      </x:c>
    </x:row>
    <x:row r="2450" ht="15">
      <x:c r="A2450" s="9" t="s">
        <x:v>175</x:v>
      </x:c>
      <x:c r="B2450" s="10">
        <x:v>43465</x:v>
      </x:c>
      <x:c r="C2450" s="9">
        <x:v>2018</x:v>
      </x:c>
      <x:c r="D2450" s="11">
        <x:v>319</x:v>
      </x:c>
      <x:c r="E2450" s="11">
        <x:v>66.7</x:v>
      </x:c>
      <x:c r="F2450" s="11">
        <x:v>58</x:v>
      </x:c>
      <x:c r="G2450" s="11">
        <x:v>161.30000000000001</x:v>
      </x:c>
      <x:c r="H2450" s="11">
        <x:v>84</x:v>
      </x:c>
      <x:c r="I2450" s="11">
        <x:v>157.69999999999999</x:v>
      </x:c>
      <x:c r="J2450" s="11">
        <x:v>119.2</x:v>
      </x:c>
      <x:c r="K2450" s="11">
        <x:v>15</x:v>
      </x:c>
      <x:c r="L2450" s="11">
        <x:v>13.5</x:v>
      </x:c>
      <x:c r="M2450" s="11">
        <x:v>0.5</x:v>
      </x:c>
      <x:c r="N2450" s="11">
        <x:v>83.5</x:v>
      </x:c>
      <x:c r="O2450" s="11">
        <x:v>327.3</x:v>
      </x:c>
      <x:c r="P2450" s="11">
        <x:v>17.7</x:v>
      </x:c>
      <x:c r="Q2450" s="11">
        <x:v>44.1</x:v>
      </x:c>
      <x:c r="R2450" s="11">
        <x:v>3.6</x:v>
      </x:c>
      <x:c r="S2450" s="11">
        <x:v>10.7</x:v>
      </x:c>
      <x:c r="T2450" s="11">
        <x:v>37.4</x:v>
      </x:c>
      <x:c r="U2450" s="11">
        <x:v>800.40319999999997</x:v>
      </x:c>
      <x:c r="V2450" s="11">
        <x:v>18</x:v>
      </x:c>
      <x:c r="W2450" s="12">
        <x:v>0</x:v>
      </x:c>
      <x:c r="X2450" s="8">
        <x:v>0</x:v>
      </x:c>
      <x:c r="Y2450" s="13">
        <x:f t="shared" si="228"/>
        <x:v>1.1500000000000001</x:v>
      </x:c>
      <x:c r="Z2450" s="13">
        <x:f t="shared" si="229"/>
        <x:v>0.50564263322884018</x:v>
      </x:c>
      <x:c r="AA2450" s="13">
        <x:f t="shared" si="230"/>
        <x:v>3.3542319749216301E-2</x:v>
      </x:c>
      <x:c r="AB2450" s="13">
        <x:f t="shared" si="231"/>
        <x:v>5.5485893416927896E-2</x:v>
      </x:c>
      <x:c r="AC2450" s="13">
        <x:f t="shared" si="232"/>
        <x:v>0.23186608803471789</x:v>
      </x:c>
      <x:c r="AD2450" s="13">
        <x:f t="shared" si="233"/>
        <x:v>0.37366771159874607</x:v>
      </x:c>
      <x:c r="AE2450" s="50" t="n">
        <x:f>IF(OR(NOT(ISNUMBER(Q2450)),NOT(ISNUMBER(R2450))),"",IF(Q2450&lt;R2450,1,0))</x:f>
        <x:v>0</x:v>
      </x:c>
      <x:c r="AF2450" s="50" t="n">
        <x:f>IFERROR(IF(AND(A2450=A2449,C2450=C2449+1,ISNUMBER(AE2449)),AE2449,""),"")</x:f>
        <x:v>0</x:v>
      </x:c>
      <x:c r="AG2450" s="52" t="n">
        <x:f>IFERROR(IF(AND(A2450=A2449,C2450=C2449+1,ISNUMBER(U2450),ISNUMBER(U2449),U2449&lt;&gt;0),U2450/U2449-1,""),"")</x:f>
        <x:v>-0.005154432874418635</x:v>
      </x:c>
      <x:c r="AH2450" s="50" t="n">
        <x:f>IF(AND(ISNUMBER(AE2450),ISNUMBER(AF2450),ISNUMBER(AG2450)),IF(AND(AE2450=1,AF2450=1,AG2450&lt;0),1,0),"")</x:f>
        <x:v>0</x:v>
      </x:c>
      <x:c r="AI2450" s="50" t="n">
        <x:f>IF(AND(A2450=A2451,C2451=C2450+1,ISNUMBER(AH2451)),C2451,"")</x:f>
        <x:v>2019</x:v>
      </x:c>
      <x:c r="AJ2450" s="50" t="n">
        <x:f>IF(AND(A2450=A2451,C2451=C2450+1,ISNUMBER(AH2451)),AH2451,"")</x:f>
        <x:v>0</x:v>
      </x:c>
    </x:row>
    <x:row r="2451" ht="15">
      <x:c r="A2451" s="9" t="s">
        <x:v>175</x:v>
      </x:c>
      <x:c r="B2451" s="10">
        <x:v>43830</x:v>
      </x:c>
      <x:c r="C2451" s="9">
        <x:v>2019</x:v>
      </x:c>
      <x:c r="D2451" s="11">
        <x:v>377.4</x:v>
      </x:c>
      <x:c r="E2451" s="11">
        <x:v>81.099999999999994</x:v>
      </x:c>
      <x:c r="F2451" s="11">
        <x:v>78.900000000000006</x:v>
      </x:c>
      <x:c r="G2451" s="11">
        <x:v>214.3</x:v>
      </x:c>
      <x:c r="H2451" s="11">
        <x:v>114.5</x:v>
      </x:c>
      <x:c r="I2451" s="11">
        <x:v>163.1</x:v>
      </x:c>
      <x:c r="J2451" s="11">
        <x:v>124</x:v>
      </x:c>
      <x:c r="K2451" s="11">
        <x:v>12.5</x:v>
      </x:c>
      <x:c r="L2451" s="11">
        <x:v>17</x:v>
      </x:c>
      <x:c r="M2451" s="11">
        <x:v>0.3</x:v>
      </x:c>
      <x:c r="N2451" s="11">
        <x:v>114.2</x:v>
      </x:c>
      <x:c r="O2451" s="11">
        <x:v>406.5</x:v>
      </x:c>
      <x:c r="P2451" s="11">
        <x:v>15.6</x:v>
      </x:c>
      <x:c r="Q2451" s="11">
        <x:v>47</x:v>
      </x:c>
      <x:c r="R2451" s="11">
        <x:v>3.9</x:v>
      </x:c>
      <x:c r="S2451" s="11">
        <x:v>8.1999999999999993</x:v>
      </x:c>
      <x:c r="T2451" s="11">
        <x:v>41.4</x:v>
      </x:c>
      <x:c r="U2451" s="11">
        <x:v>511.05099999999999</x:v>
      </x:c>
      <x:c r="V2451" s="11">
        <x:v>18</x:v>
      </x:c>
      <x:c r="W2451" s="12">
        <x:v>0</x:v>
      </x:c>
      <x:c r="X2451" s="8">
        <x:v>0</x:v>
      </x:c>
      <x:c r="Y2451" s="13">
        <x:f t="shared" si="228"/>
        <x:v>1.0278833967046894</x:v>
      </x:c>
      <x:c r="Z2451" s="13">
        <x:f t="shared" si="229"/>
        <x:v>0.56783253842077375</x:v>
      </x:c>
      <x:c r="AA2451" s="13">
        <x:f t="shared" si="230"/>
        <x:v>2.1727609962904081E-2</x:v>
      </x:c>
      <x:c r="AB2451" s="13">
        <x:f t="shared" si="231"/>
        <x:v>4.1335453100158986E-2</x:v>
      </x:c>
      <x:c r="AC2451" s="13">
        <x:f t="shared" si="232"/>
        <x:v>0.1931871208586094</x:v>
      </x:c>
      <x:c r="AD2451" s="13">
        <x:f t="shared" si="233"/>
        <x:v>0.32856385797562271</x:v>
      </x:c>
      <x:c r="AE2451" s="50" t="n">
        <x:f>IF(OR(NOT(ISNUMBER(Q2451)),NOT(ISNUMBER(R2451))),"",IF(Q2451&lt;R2451,1,0))</x:f>
        <x:v>0</x:v>
      </x:c>
      <x:c r="AF2451" s="50" t="n">
        <x:f>IFERROR(IF(AND(A2451=A2450,C2451=C2450+1,ISNUMBER(AE2450)),AE2450,""),"")</x:f>
        <x:v>0</x:v>
      </x:c>
      <x:c r="AG2451" s="52" t="n">
        <x:f>IFERROR(IF(AND(A2451=A2450,C2451=C2450+1,ISNUMBER(U2451),ISNUMBER(U2450),U2450&lt;&gt;0),U2451/U2450-1,""),"")</x:f>
        <x:v>-0.3615080499428288</x:v>
      </x:c>
      <x:c r="AH2451" s="50" t="n">
        <x:f>IF(AND(ISNUMBER(AE2451),ISNUMBER(AF2451),ISNUMBER(AG2451)),IF(AND(AE2451=1,AF2451=1,AG2451&lt;0),1,0),"")</x:f>
        <x:v>0</x:v>
      </x:c>
      <x:c r="AI2451" s="50" t="n">
        <x:f>IF(AND(A2451=A2452,C2452=C2451+1,ISNUMBER(AH2452)),C2452,"")</x:f>
        <x:v>2020</x:v>
      </x:c>
      <x:c r="AJ2451" s="50" t="n">
        <x:f>IF(AND(A2451=A2452,C2452=C2451+1,ISNUMBER(AH2452)),AH2452,"")</x:f>
        <x:v>0</x:v>
      </x:c>
    </x:row>
    <x:row r="2452" ht="15">
      <x:c r="A2452" s="9" t="s">
        <x:v>175</x:v>
      </x:c>
      <x:c r="B2452" s="10">
        <x:v>44196</x:v>
      </x:c>
      <x:c r="C2452" s="9">
        <x:v>2020</x:v>
      </x:c>
      <x:c r="D2452" s="11">
        <x:v>464.3</x:v>
      </x:c>
      <x:c r="E2452" s="11">
        <x:v>83.6</x:v>
      </x:c>
      <x:c r="F2452" s="11">
        <x:v>102</x:v>
      </x:c>
      <x:c r="G2452" s="11">
        <x:v>297.7</x:v>
      </x:c>
      <x:c r="H2452" s="11">
        <x:v>182.2</x:v>
      </x:c>
      <x:c r="I2452" s="11">
        <x:v>166.6</x:v>
      </x:c>
      <x:c r="J2452" s="11">
        <x:v>126.6</x:v>
      </x:c>
      <x:c r="K2452" s="11">
        <x:v>21.5</x:v>
      </x:c>
      <x:c r="L2452" s="11">
        <x:v>18.7</x:v>
      </x:c>
      <x:c r="M2452" s="11">
        <x:v>8.9</x:v>
      </x:c>
      <x:c r="N2452" s="11">
        <x:v>173.3</x:v>
      </x:c>
      <x:c r="O2452" s="11">
        <x:v>427.8</x:v>
      </x:c>
      <x:c r="P2452" s="11">
        <x:v>18.5</x:v>
      </x:c>
      <x:c r="Q2452" s="11">
        <x:v>64.900000000000006</x:v>
      </x:c>
      <x:c r="R2452" s="11">
        <x:v>8.6</x:v>
      </x:c>
      <x:c r="S2452" s="11">
        <x:v>5.7</x:v>
      </x:c>
      <x:c r="T2452" s="11">
        <x:v>77.599999999999994</x:v>
      </x:c>
      <x:c r="U2452" s="11">
        <x:v>727.74609999999996</x:v>
      </x:c>
      <x:c r="V2452" s="11">
        <x:v>18</x:v>
      </x:c>
      <x:c r="W2452" s="12">
        <x:v>0</x:v>
      </x:c>
      <x:c r="X2452" s="8">
        <x:v>0</x:v>
      </x:c>
      <x:c r="Y2452" s="13">
        <x:f t="shared" si="228"/>
        <x:v>0.81960784313725488</x:v>
      </x:c>
      <x:c r="Z2452" s="13">
        <x:f t="shared" si="229"/>
        <x:v>0.64118027137626532</x:v>
      </x:c>
      <x:c r="AA2452" s="13">
        <x:f t="shared" si="230"/>
        <x:v>1.2276545337066552E-2</x:v>
      </x:c>
      <x:c r="AB2452" s="13">
        <x:f t="shared" si="231"/>
        <x:v>3.9844927848373894E-2</x:v>
      </x:c>
      <x:c r="AC2452" s="13">
        <x:f t="shared" si="232"/>
        <x:v>0.26066509909304669</x:v>
      </x:c>
      <x:c r="AD2452" s="13">
        <x:f t="shared" si="233"/>
        <x:v>0.27266853327589918</x:v>
      </x:c>
      <x:c r="AE2452" s="50" t="n">
        <x:f>IF(OR(NOT(ISNUMBER(Q2452)),NOT(ISNUMBER(R2452))),"",IF(Q2452&lt;R2452,1,0))</x:f>
        <x:v>0</x:v>
      </x:c>
      <x:c r="AF2452" s="50" t="n">
        <x:f>IFERROR(IF(AND(A2452=A2451,C2452=C2451+1,ISNUMBER(AE2451)),AE2451,""),"")</x:f>
        <x:v>0</x:v>
      </x:c>
      <x:c r="AG2452" s="52" t="n">
        <x:f>IFERROR(IF(AND(A2452=A2451,C2452=C2451+1,ISNUMBER(U2452),ISNUMBER(U2451),U2451&lt;&gt;0),U2452/U2451-1,""),"")</x:f>
        <x:v>0.42401854218072166</x:v>
      </x:c>
      <x:c r="AH2452" s="50" t="n">
        <x:f>IF(AND(ISNUMBER(AE2452),ISNUMBER(AF2452),ISNUMBER(AG2452)),IF(AND(AE2452=1,AF2452=1,AG2452&lt;0),1,0),"")</x:f>
        <x:v>0</x:v>
      </x:c>
      <x:c r="AI2452" s="50" t="n">
        <x:f>IF(AND(A2452=A2453,C2453=C2452+1,ISNUMBER(AH2453)),C2453,"")</x:f>
        <x:v>2021</x:v>
      </x:c>
      <x:c r="AJ2452" s="50" t="n">
        <x:f>IF(AND(A2452=A2453,C2453=C2452+1,ISNUMBER(AH2453)),AH2453,"")</x:f>
        <x:v>0</x:v>
      </x:c>
    </x:row>
    <x:row r="2453" ht="15">
      <x:c r="A2453" s="9" t="s">
        <x:v>175</x:v>
      </x:c>
      <x:c r="B2453" s="10">
        <x:v>44561</x:v>
      </x:c>
      <x:c r="C2453" s="9">
        <x:v>2021</x:v>
      </x:c>
      <x:c r="D2453" s="11">
        <x:v>484.5</x:v>
      </x:c>
      <x:c r="E2453" s="11">
        <x:v>101.4</x:v>
      </x:c>
      <x:c r="F2453" s="11">
        <x:v>98.5</x:v>
      </x:c>
      <x:c r="G2453" s="11">
        <x:v>293.39999999999998</x:v>
      </x:c>
      <x:c r="H2453" s="11">
        <x:v>182.7</x:v>
      </x:c>
      <x:c r="I2453" s="11">
        <x:v>191.1</x:v>
      </x:c>
      <x:c r="J2453" s="11">
        <x:v>149.1</x:v>
      </x:c>
      <x:c r="K2453" s="11">
        <x:v>33.700000000000003</x:v>
      </x:c>
      <x:c r="L2453" s="11">
        <x:v>19.5</x:v>
      </x:c>
      <x:c r="M2453" s="11">
        <x:v>8.6</x:v>
      </x:c>
      <x:c r="N2453" s="11">
        <x:v>174.1</x:v>
      </x:c>
      <x:c r="O2453" s="11">
        <x:v>510.1</x:v>
      </x:c>
      <x:c r="P2453" s="11">
        <x:v>40.1</x:v>
      </x:c>
      <x:c r="Q2453" s="11">
        <x:v>88.2</x:v>
      </x:c>
      <x:c r="R2453" s="11">
        <x:v>7</x:v>
      </x:c>
      <x:c r="S2453" s="11">
        <x:v>19.3</x:v>
      </x:c>
      <x:c r="T2453" s="11">
        <x:v>60.2</x:v>
      </x:c>
      <x:c r="U2453" s="11">
        <x:v>1708.7038</x:v>
      </x:c>
      <x:c r="V2453" s="11">
        <x:v>18</x:v>
      </x:c>
      <x:c r="W2453" s="12">
        <x:v>0</x:v>
      </x:c>
      <x:c r="X2453" s="8">
        <x:v>0</x:v>
      </x:c>
      <x:c r="Y2453" s="13">
        <x:f t="shared" si="228"/>
        <x:v>1.0294416243654823</x:v>
      </x:c>
      <x:c r="Z2453" s="13">
        <x:f t="shared" si="229"/>
        <x:v>0.60557275541795663</x:v>
      </x:c>
      <x:c r="AA2453" s="13">
        <x:f t="shared" si="230"/>
        <x:v>3.9834881320949436E-2</x:v>
      </x:c>
      <x:c r="AB2453" s="13">
        <x:f t="shared" si="231"/>
        <x:v>8.2765737874097009E-2</x:v>
      </x:c>
      <x:c r="AC2453" s="13">
        <x:f t="shared" si="232"/>
        <x:v>0.20518064076346287</x:v>
      </x:c>
      <x:c r="AD2453" s="13">
        <x:f t="shared" si="233"/>
        <x:v>0.30773993808049532</x:v>
      </x:c>
      <x:c r="AE2453" s="50" t="n">
        <x:f>IF(OR(NOT(ISNUMBER(Q2453)),NOT(ISNUMBER(R2453))),"",IF(Q2453&lt;R2453,1,0))</x:f>
        <x:v>0</x:v>
      </x:c>
      <x:c r="AF2453" s="50" t="n">
        <x:f>IFERROR(IF(AND(A2453=A2452,C2453=C2452+1,ISNUMBER(AE2452)),AE2452,""),"")</x:f>
        <x:v>0</x:v>
      </x:c>
      <x:c r="AG2453" s="52" t="n">
        <x:f>IFERROR(IF(AND(A2453=A2452,C2453=C2452+1,ISNUMBER(U2453),ISNUMBER(U2452),U2452&lt;&gt;0),U2453/U2452-1,""),"")</x:f>
        <x:v>1.3479394805413594</x:v>
      </x:c>
      <x:c r="AH2453" s="50" t="n">
        <x:f>IF(AND(ISNUMBER(AE2453),ISNUMBER(AF2453),ISNUMBER(AG2453)),IF(AND(AE2453=1,AF2453=1,AG2453&lt;0),1,0),"")</x:f>
        <x:v>0</x:v>
      </x:c>
      <x:c r="AI2453" s="50" t="n">
        <x:f>IF(AND(A2453=A2454,C2454=C2453+1,ISNUMBER(AH2454)),C2454,"")</x:f>
        <x:v>2022</x:v>
      </x:c>
      <x:c r="AJ2453" s="50" t="n">
        <x:f>IF(AND(A2453=A2454,C2454=C2453+1,ISNUMBER(AH2454)),AH2454,"")</x:f>
        <x:v>0</x:v>
      </x:c>
    </x:row>
    <x:row r="2454" ht="15">
      <x:c r="A2454" s="9" t="s">
        <x:v>175</x:v>
      </x:c>
      <x:c r="B2454" s="10">
        <x:v>44926</x:v>
      </x:c>
      <x:c r="C2454" s="9">
        <x:v>2022</x:v>
      </x:c>
      <x:c r="D2454" s="11">
        <x:v>518.20000000000005</x:v>
      </x:c>
      <x:c r="E2454" s="11">
        <x:v>127.9</x:v>
      </x:c>
      <x:c r="F2454" s="11">
        <x:v>101.4</x:v>
      </x:c>
      <x:c r="G2454" s="11">
        <x:v>300.8</x:v>
      </x:c>
      <x:c r="H2454" s="11">
        <x:v>188.8</x:v>
      </x:c>
      <x:c r="I2454" s="11">
        <x:v>217.4</x:v>
      </x:c>
      <x:c r="J2454" s="11">
        <x:v>171.1</x:v>
      </x:c>
      <x:c r="K2454" s="11">
        <x:v>49</x:v>
      </x:c>
      <x:c r="L2454" s="11">
        <x:v>26.2</x:v>
      </x:c>
      <x:c r="M2454" s="11">
        <x:v>9.4</x:v>
      </x:c>
      <x:c r="N2454" s="11">
        <x:v>179.4</x:v>
      </x:c>
      <x:c r="O2454" s="11">
        <x:v>554.20000000000005</x:v>
      </x:c>
      <x:c r="P2454" s="11">
        <x:v>42.8</x:v>
      </x:c>
      <x:c r="Q2454" s="11">
        <x:v>90.4</x:v>
      </x:c>
      <x:c r="R2454" s="11">
        <x:v>6.8</x:v>
      </x:c>
      <x:c r="S2454" s="11">
        <x:v>25.7</x:v>
      </x:c>
      <x:c r="T2454" s="11">
        <x:v>75.5</x:v>
      </x:c>
      <x:c r="U2454" s="11">
        <x:v>1177.7478000000001</x:v>
      </x:c>
      <x:c r="V2454" s="11">
        <x:v>18</x:v>
      </x:c>
      <x:c r="W2454" s="12">
        <x:v>0</x:v>
      </x:c>
      <x:c r="X2454" s="8">
        <x:v>0</x:v>
      </x:c>
      <x:c r="Y2454" s="13">
        <x:f t="shared" si="228"/>
        <x:v>1.2613412228796843</x:v>
      </x:c>
      <x:c r="Z2454" s="13">
        <x:f t="shared" si="229"/>
        <x:v>0.5804708606715554</x:v>
      </x:c>
      <x:c r="AA2454" s="13">
        <x:f t="shared" si="230"/>
        <x:v>4.9594751061366259E-2</x:v>
      </x:c>
      <x:c r="AB2454" s="13">
        <x:f t="shared" si="231"/>
        <x:v>8.2593593207255872E-2</x:v>
      </x:c>
      <x:c r="AC2454" s="13">
        <x:f t="shared" si="232"/>
        <x:v>0.2509973404255319</x:v>
      </x:c>
      <x:c r="AD2454" s="13">
        <x:f t="shared" si="233"/>
        <x:v>0.33018139714395983</x:v>
      </x:c>
      <x:c r="AE2454" s="50" t="n">
        <x:f>IF(OR(NOT(ISNUMBER(Q2454)),NOT(ISNUMBER(R2454))),"",IF(Q2454&lt;R2454,1,0))</x:f>
        <x:v>0</x:v>
      </x:c>
      <x:c r="AF2454" s="50" t="n">
        <x:f>IFERROR(IF(AND(A2454=A2453,C2454=C2453+1,ISNUMBER(AE2453)),AE2453,""),"")</x:f>
        <x:v>0</x:v>
      </x:c>
      <x:c r="AG2454" s="52" t="n">
        <x:f>IFERROR(IF(AND(A2454=A2453,C2454=C2453+1,ISNUMBER(U2454),ISNUMBER(U2453),U2453&lt;&gt;0),U2454/U2453-1,""),"")</x:f>
        <x:v>-0.3107361264134837</x:v>
      </x:c>
      <x:c r="AH2454" s="50" t="n">
        <x:f>IF(AND(ISNUMBER(AE2454),ISNUMBER(AF2454),ISNUMBER(AG2454)),IF(AND(AE2454=1,AF2454=1,AG2454&lt;0),1,0),"")</x:f>
        <x:v>0</x:v>
      </x:c>
      <x:c r="AI2454" s="50" t="n">
        <x:f>IF(AND(A2454=A2455,C2455=C2454+1,ISNUMBER(AH2455)),C2455,"")</x:f>
        <x:v>2023</x:v>
      </x:c>
      <x:c r="AJ2454" s="50" t="n">
        <x:f>IF(AND(A2454=A2455,C2455=C2454+1,ISNUMBER(AH2455)),AH2455,"")</x:f>
        <x:v>0</x:v>
      </x:c>
    </x:row>
    <x:row r="2455" ht="15">
      <x:c r="A2455" s="9" t="s">
        <x:v>175</x:v>
      </x:c>
      <x:c r="B2455" s="10">
        <x:v>45291</x:v>
      </x:c>
      <x:c r="C2455" s="9">
        <x:v>2023</x:v>
      </x:c>
      <x:c r="D2455" s="11">
        <x:v>572.29999999999995</x:v>
      </x:c>
      <x:c r="E2455" s="11">
        <x:v>111.8</x:v>
      </x:c>
      <x:c r="F2455" s="11">
        <x:v>105.1</x:v>
      </x:c>
      <x:c r="G2455" s="11">
        <x:v>315.7</x:v>
      </x:c>
      <x:c r="H2455" s="11">
        <x:v>199.1</x:v>
      </x:c>
      <x:c r="I2455" s="11">
        <x:v>256.60000000000002</x:v>
      </x:c>
      <x:c r="J2455" s="11">
        <x:v>209.1</x:v>
      </x:c>
      <x:c r="K2455" s="11">
        <x:v>21.5</x:v>
      </x:c>
      <x:c r="L2455" s="11">
        <x:v>28.4</x:v>
      </x:c>
      <x:c r="M2455" s="11">
        <x:v>13.3</x:v>
      </x:c>
      <x:c r="N2455" s="11">
        <x:v>185.8</x:v>
      </x:c>
      <x:c r="O2455" s="11">
        <x:v>588.9</x:v>
      </x:c>
      <x:c r="P2455" s="11">
        <x:v>68.400000000000006</x:v>
      </x:c>
      <x:c r="Q2455" s="11">
        <x:v>118.8</x:v>
      </x:c>
      <x:c r="R2455" s="11">
        <x:v>7.7</x:v>
      </x:c>
      <x:c r="S2455" s="11">
        <x:v>41.9</x:v>
      </x:c>
      <x:c r="T2455" s="11">
        <x:v>84.5</x:v>
      </x:c>
      <x:c r="U2455" s="11">
        <x:v>1413.479</x:v>
      </x:c>
      <x:c r="V2455" s="11">
        <x:v>18</x:v>
      </x:c>
      <x:c r="W2455" s="12">
        <x:v>0</x:v>
      </x:c>
      <x:c r="X2455" s="8">
        <x:v>0</x:v>
      </x:c>
      <x:c r="Y2455" s="13">
        <x:f t="shared" si="228"/>
        <x:v>1.0637488106565176</x:v>
      </x:c>
      <x:c r="Z2455" s="13">
        <x:f t="shared" si="229"/>
        <x:v>0.55163375851825969</x:v>
      </x:c>
      <x:c r="AA2455" s="13">
        <x:f t="shared" si="230"/>
        <x:v>7.3213349641796266E-2</x:v>
      </x:c>
      <x:c r="AB2455" s="13">
        <x:f t="shared" si="231"/>
        <x:v>0.11951773545343353</x:v>
      </x:c>
      <x:c r="AC2455" s="13">
        <x:f t="shared" si="232"/>
        <x:v>0.26765917009819451</x:v>
      </x:c>
      <x:c r="AD2455" s="13">
        <x:f t="shared" si="233"/>
        <x:v>0.36536781408352265</x:v>
      </x:c>
      <x:c r="AE2455" s="50" t="n">
        <x:f>IF(OR(NOT(ISNUMBER(Q2455)),NOT(ISNUMBER(R2455))),"",IF(Q2455&lt;R2455,1,0))</x:f>
        <x:v>0</x:v>
      </x:c>
      <x:c r="AF2455" s="50" t="n">
        <x:f>IFERROR(IF(AND(A2455=A2454,C2455=C2454+1,ISNUMBER(AE2454)),AE2454,""),"")</x:f>
        <x:v>0</x:v>
      </x:c>
      <x:c r="AG2455" s="52" t="n">
        <x:f>IFERROR(IF(AND(A2455=A2454,C2455=C2454+1,ISNUMBER(U2455),ISNUMBER(U2454),U2454&lt;&gt;0),U2455/U2454-1,""),"")</x:f>
        <x:v>0.20015422656701198</x:v>
      </x:c>
      <x:c r="AH2455" s="50" t="n">
        <x:f>IF(AND(ISNUMBER(AE2455),ISNUMBER(AF2455),ISNUMBER(AG2455)),IF(AND(AE2455=1,AF2455=1,AG2455&lt;0),1,0),"")</x:f>
        <x:v>0</x:v>
      </x:c>
      <x:c r="AI2455" s="50" t="n">
        <x:f>IF(AND(A2455=A2456,C2456=C2455+1,ISNUMBER(AH2456)),C2456,"")</x:f>
        <x:v>2024</x:v>
      </x:c>
      <x:c r="AJ2455" s="50" t="n">
        <x:f>IF(AND(A2455=A2456,C2456=C2455+1,ISNUMBER(AH2456)),AH2456,"")</x:f>
        <x:v>0</x:v>
      </x:c>
    </x:row>
    <x:row r="2456" ht="15">
      <x:c r="A2456" s="9" t="s">
        <x:v>175</x:v>
      </x:c>
      <x:c r="B2456" s="10">
        <x:v>45657</x:v>
      </x:c>
      <x:c r="C2456" s="9">
        <x:v>2024</x:v>
      </x:c>
      <x:c r="D2456" s="11">
        <x:v>690</x:v>
      </x:c>
      <x:c r="E2456" s="11">
        <x:v>128.6</x:v>
      </x:c>
      <x:c r="F2456" s="11">
        <x:v>118.1</x:v>
      </x:c>
      <x:c r="G2456" s="11">
        <x:v>429.5</x:v>
      </x:c>
      <x:c r="H2456" s="11">
        <x:v>287.8</x:v>
      </x:c>
      <x:c r="I2456" s="11">
        <x:v>260.5</x:v>
      </x:c>
      <x:c r="J2456" s="11">
        <x:v>211.2</x:v>
      </x:c>
      <x:c r="K2456" s="11">
        <x:v>16.5</x:v>
      </x:c>
      <x:c r="L2456" s="11">
        <x:v>31.8</x:v>
      </x:c>
      <x:c r="M2456" s="11">
        <x:v>13.9</x:v>
      </x:c>
      <x:c r="N2456" s="11">
        <x:v>273.89999999999998</x:v>
      </x:c>
      <x:c r="O2456" s="11">
        <x:v>638.70000000000005</x:v>
      </x:c>
      <x:c r="P2456" s="11">
        <x:v>47.8</x:v>
      </x:c>
      <x:c r="Q2456" s="11">
        <x:v>106.3</x:v>
      </x:c>
      <x:c r="R2456" s="11">
        <x:v>12.6</x:v>
      </x:c>
      <x:c r="S2456" s="11">
        <x:v>6.2</x:v>
      </x:c>
      <x:c r="T2456" s="11">
        <x:v>67.8</x:v>
      </x:c>
      <x:c r="U2456" s="11">
        <x:v>723.05989999999997</x:v>
      </x:c>
      <x:c r="V2456" s="11">
        <x:v>18</x:v>
      </x:c>
      <x:c r="W2456" s="12">
        <x:v>0</x:v>
      </x:c>
      <x:c r="X2456" s="8">
        <x:v>0</x:v>
      </x:c>
      <x:c r="Y2456" s="13">
        <x:f t="shared" si="228"/>
        <x:v>1.0889077053344622</x:v>
      </x:c>
      <x:c r="Z2456" s="13">
        <x:f t="shared" si="229"/>
        <x:v>0.62246376811594206</x:v>
      </x:c>
      <x:c r="AA2456" s="13">
        <x:f t="shared" si="230"/>
        <x:v>8.9855072463768115E-3</x:v>
      </x:c>
      <x:c r="AB2456" s="13">
        <x:f t="shared" si="231"/>
        <x:v>6.9275362318840572E-2</x:v>
      </x:c>
      <x:c r="AC2456" s="13">
        <x:f t="shared" si="232"/>
        <x:v>0.15785797438882421</x:v>
      </x:c>
      <x:c r="AD2456" s="13">
        <x:f t="shared" si="233"/>
        <x:v>0.30608695652173912</x:v>
      </x:c>
      <x:c r="AE2456" s="50" t="n">
        <x:f>IF(OR(NOT(ISNUMBER(Q2456)),NOT(ISNUMBER(R2456))),"",IF(Q2456&lt;R2456,1,0))</x:f>
        <x:v>0</x:v>
      </x:c>
      <x:c r="AF2456" s="50" t="n">
        <x:f>IFERROR(IF(AND(A2456=A2455,C2456=C2455+1,ISNUMBER(AE2455)),AE2455,""),"")</x:f>
        <x:v>0</x:v>
      </x:c>
      <x:c r="AG2456" s="52" t="n">
        <x:f>IFERROR(IF(AND(A2456=A2455,C2456=C2455+1,ISNUMBER(U2456),ISNUMBER(U2455),U2455&lt;&gt;0),U2456/U2455-1,""),"")</x:f>
        <x:v>-0.48845373719736906</x:v>
      </x:c>
      <x:c r="AH2456" s="50" t="n">
        <x:f>IF(AND(ISNUMBER(AE2456),ISNUMBER(AF2456),ISNUMBER(AG2456)),IF(AND(AE2456=1,AF2456=1,AG2456&lt;0),1,0),"")</x:f>
        <x:v>0</x:v>
      </x:c>
      <x:c r="AI2456" s="50" t="str">
        <x:f>IF(AND(A2456=A2457,C2457=C2456+1,ISNUMBER(AH2457)),C2457,"")</x:f>
      </x:c>
      <x:c r="AJ2456" s="50" t="str">
        <x:f>IF(AND(A2456=A2457,C2457=C2456+1,ISNUMBER(AH2457)),AH2457,"")</x:f>
      </x:c>
    </x:row>
    <x:row r="2457" ht="15">
      <x:c r="A2457" s="9" t="s">
        <x:v>176</x:v>
      </x:c>
      <x:c r="B2457" s="10">
        <x:v>40543</x:v>
      </x:c>
      <x:c r="C2457" s="9">
        <x:v>2010</x:v>
      </x:c>
      <x:c r="D2457" s="11">
        <x:v>51.54</x:v>
      </x:c>
      <x:c r="E2457" s="11">
        <x:v>30.137</x:v>
      </x:c>
      <x:c r="F2457" s="11">
        <x:v>26.391999999999999</x:v>
      </x:c>
      <x:c r="G2457" s="11">
        <x:v>30.966000000000001</x:v>
      </x:c>
      <x:c r="H2457" s="11">
        <x:v>6</x:v>
      </x:c>
      <x:c r="I2457" s="11">
        <x:v>20.574000000000002</x:v>
      </x:c>
      <x:c r="J2457" s="11">
        <x:v>-6.806</x:v>
      </x:c>
      <x:c r="K2457" s="11">
        <x:v>10.377000000000001</x:v>
      </x:c>
      <x:c r="L2457" s="11">
        <x:v>0.51100000000000001</x:v>
      </x:c>
      <x:c r="M2457" s="11">
        <x:v>2</x:v>
      </x:c>
      <x:c r="N2457" s="11">
        <x:v>4</x:v>
      </x:c>
      <x:c r="O2457" s="11" t="s">
        <x:v>40</x:v>
      </x:c>
      <x:c r="P2457" s="11" t="s">
        <x:v>40</x:v>
      </x:c>
      <x:c r="Q2457" s="11" t="s">
        <x:v>40</x:v>
      </x:c>
      <x:c r="R2457" s="11" t="s">
        <x:v>40</x:v>
      </x:c>
      <x:c r="S2457" s="11" t="s">
        <x:v>40</x:v>
      </x:c>
      <x:c r="T2457" s="11" t="s">
        <x:v>40</x:v>
      </x:c>
      <x:c r="U2457" s="11" t="s">
        <x:v>40</x:v>
      </x:c>
      <x:c r="V2457" s="11">
        <x:v>11</x:v>
      </x:c>
      <x:c r="W2457" s="12">
        <x:v>7</x:v>
      </x:c>
      <x:c r="X2457" s="8">
        <x:v>0</x:v>
      </x:c>
      <x:c r="Y2457" s="13">
        <x:f t="shared" si="228"/>
        <x:v>1.1418990603213095</x:v>
      </x:c>
      <x:c r="Z2457" s="13">
        <x:f t="shared" si="229"/>
        <x:v>0.60081490104772994</x:v>
      </x:c>
      <x:c r="AA2457" s="13" t="str">
        <x:f t="shared" si="230"/>
      </x:c>
      <x:c r="AB2457" s="13" t="str">
        <x:f t="shared" si="231"/>
      </x:c>
      <x:c r="AC2457" s="13" t="str">
        <x:f t="shared" si="232"/>
      </x:c>
      <x:c r="AD2457" s="13">
        <x:f t="shared" si="233"/>
        <x:v>-0.13205277454404346</x:v>
      </x:c>
      <x:c r="AE2457" s="50" t="str">
        <x:f>IF(OR(NOT(ISNUMBER(Q2457)),NOT(ISNUMBER(R2457))),"",IF(Q2457&lt;R2457,1,0))</x:f>
      </x:c>
      <x:c r="AF2457" s="50" t="str">
        <x:f>IFERROR(IF(AND(A2457=A2456,C2457=C2456+1,ISNUMBER(AE2456)),AE2456,""),"")</x:f>
      </x:c>
      <x:c r="AG2457" s="52" t="str">
        <x:f>IFERROR(IF(AND(A2457=A2456,C2457=C2456+1,ISNUMBER(U2457),ISNUMBER(U2456),U2456&lt;&gt;0),U2457/U2456-1,""),"")</x:f>
      </x:c>
      <x:c r="AH2457" s="50" t="str">
        <x:f>IF(AND(ISNUMBER(AE2457),ISNUMBER(AF2457),ISNUMBER(AG2457)),IF(AND(AE2457=1,AF2457=1,AG2457&lt;0),1,0),"")</x:f>
      </x:c>
      <x:c r="AI2457" s="50" t="str">
        <x:f>IF(AND(A2457=A2458,C2458=C2457+1,ISNUMBER(AH2458)),C2458,"")</x:f>
      </x:c>
      <x:c r="AJ2457" s="50" t="str">
        <x:f>IF(AND(A2457=A2458,C2458=C2457+1,ISNUMBER(AH2458)),AH2458,"")</x:f>
      </x:c>
    </x:row>
    <x:row r="2458" ht="15">
      <x:c r="A2458" s="9" t="s">
        <x:v>176</x:v>
      </x:c>
      <x:c r="B2458" s="10">
        <x:v>40908</x:v>
      </x:c>
      <x:c r="C2458" s="9">
        <x:v>2011</x:v>
      </x:c>
      <x:c r="D2458" s="11">
        <x:v>54.62</x:v>
      </x:c>
      <x:c r="E2458" s="11">
        <x:v>33.226999999999997</x:v>
      </x:c>
      <x:c r="F2458" s="11">
        <x:v>24.843</x:v>
      </x:c>
      <x:c r="G2458" s="11">
        <x:v>27.879000000000001</x:v>
      </x:c>
      <x:c r="H2458" s="11">
        <x:v>4</x:v>
      </x:c>
      <x:c r="I2458" s="11">
        <x:v>26.741</x:v>
      </x:c>
      <x:c r="J2458" s="11">
        <x:v>23.504000000000001</x:v>
      </x:c>
      <x:c r="K2458" s="11">
        <x:v>12.119</x:v>
      </x:c>
      <x:c r="L2458" s="11">
        <x:v>0.13200000000000001</x:v>
      </x:c>
      <x:c r="M2458" s="11">
        <x:v>2</x:v>
      </x:c>
      <x:c r="N2458" s="11">
        <x:v>2</x:v>
      </x:c>
      <x:c r="O2458" s="11">
        <x:v>131.441</x:v>
      </x:c>
      <x:c r="P2458" s="11">
        <x:v>7.3179999999999996</x:v>
      </x:c>
      <x:c r="Q2458" s="11">
        <x:v>10.917999999999999</x:v>
      </x:c>
      <x:c r="R2458" s="11">
        <x:v>6.2E-2</x:v>
      </x:c>
      <x:c r="S2458" s="11">
        <x:v>5.31</x:v>
      </x:c>
      <x:c r="T2458" s="11">
        <x:v>9.6940000000000008</x:v>
      </x:c>
      <x:c r="U2458" s="11" t="s">
        <x:v>40</x:v>
      </x:c>
      <x:c r="V2458" s="11">
        <x:v>17</x:v>
      </x:c>
      <x:c r="W2458" s="12">
        <x:v>1</x:v>
      </x:c>
      <x:c r="X2458" s="8">
        <x:v>0</x:v>
      </x:c>
      <x:c r="Y2458" s="13">
        <x:f t="shared" si="228"/>
        <x:v>1.3374793704464032</x:v>
      </x:c>
      <x:c r="Z2458" s="13">
        <x:f t="shared" si="229"/>
        <x:v>0.51041742951299895</x:v>
      </x:c>
      <x:c r="AA2458" s="13">
        <x:f t="shared" si="230"/>
        <x:v>9.7217136580007316E-2</x:v>
      </x:c>
      <x:c r="AB2458" s="13">
        <x:f t="shared" si="231"/>
        <x:v>0.13398022702306847</x:v>
      </x:c>
      <x:c r="AC2458" s="13">
        <x:f t="shared" si="232"/>
        <x:v>0.34771691954517736</x:v>
      </x:c>
      <x:c r="AD2458" s="13">
        <x:f t="shared" si="233"/>
        <x:v>0.43031856462834134</x:v>
      </x:c>
      <x:c r="AE2458" s="50" t="n">
        <x:f>IF(OR(NOT(ISNUMBER(Q2458)),NOT(ISNUMBER(R2458))),"",IF(Q2458&lt;R2458,1,0))</x:f>
        <x:v>0</x:v>
      </x:c>
      <x:c r="AF2458" s="50" t="str">
        <x:f>IFERROR(IF(AND(A2458=A2457,C2458=C2457+1,ISNUMBER(AE2457)),AE2457,""),"")</x:f>
      </x:c>
      <x:c r="AG2458" s="52" t="str">
        <x:f>IFERROR(IF(AND(A2458=A2457,C2458=C2457+1,ISNUMBER(U2458),ISNUMBER(U2457),U2457&lt;&gt;0),U2458/U2457-1,""),"")</x:f>
      </x:c>
      <x:c r="AH2458" s="50" t="str">
        <x:f>IF(AND(ISNUMBER(AE2458),ISNUMBER(AF2458),ISNUMBER(AG2458)),IF(AND(AE2458=1,AF2458=1,AG2458&lt;0),1,0),"")</x:f>
      </x:c>
      <x:c r="AI2458" s="50" t="str">
        <x:f>IF(AND(A2458=A2459,C2459=C2458+1,ISNUMBER(AH2459)),C2459,"")</x:f>
      </x:c>
      <x:c r="AJ2458" s="50" t="str">
        <x:f>IF(AND(A2458=A2459,C2459=C2458+1,ISNUMBER(AH2459)),AH2459,"")</x:f>
      </x:c>
    </x:row>
    <x:row r="2459" ht="15">
      <x:c r="A2459" s="9" t="s">
        <x:v>176</x:v>
      </x:c>
      <x:c r="B2459" s="10">
        <x:v>41274</x:v>
      </x:c>
      <x:c r="C2459" s="9">
        <x:v>2012</x:v>
      </x:c>
      <x:c r="D2459" s="11">
        <x:v>53.091999999999999</x:v>
      </x:c>
      <x:c r="E2459" s="11">
        <x:v>29.832000000000001</x:v>
      </x:c>
      <x:c r="F2459" s="11">
        <x:v>22.146999999999998</x:v>
      </x:c>
      <x:c r="G2459" s="11">
        <x:v>25.28</x:v>
      </x:c>
      <x:c r="H2459" s="11">
        <x:v>0</x:v>
      </x:c>
      <x:c r="I2459" s="11">
        <x:v>27.812000000000001</x:v>
      </x:c>
      <x:c r="J2459" s="11">
        <x:v>24.625</x:v>
      </x:c>
      <x:c r="K2459" s="11">
        <x:v>7.1829999999999998</x:v>
      </x:c>
      <x:c r="L2459" s="11">
        <x:v>0.32600000000000001</x:v>
      </x:c>
      <x:c r="M2459" s="11">
        <x:v>0</x:v>
      </x:c>
      <x:c r="N2459" s="11">
        <x:v>0</x:v>
      </x:c>
      <x:c r="O2459" s="11">
        <x:v>137.21799999999999</x:v>
      </x:c>
      <x:c r="P2459" s="11">
        <x:v>9.65</x:v>
      </x:c>
      <x:c r="Q2459" s="11">
        <x:v>14.157</x:v>
      </x:c>
      <x:c r="R2459" s="11">
        <x:v>4.5999999999999999E-2</x:v>
      </x:c>
      <x:c r="S2459" s="11">
        <x:v>7.6719999999999997</x:v>
      </x:c>
      <x:c r="T2459" s="11">
        <x:v>9.2189999999999994</x:v>
      </x:c>
      <x:c r="U2459" s="11" t="s">
        <x:v>40</x:v>
      </x:c>
      <x:c r="V2459" s="11">
        <x:v>17</x:v>
      </x:c>
      <x:c r="W2459" s="12">
        <x:v>1</x:v>
      </x:c>
      <x:c r="X2459" s="8">
        <x:v>0</x:v>
      </x:c>
      <x:c r="Y2459" s="13">
        <x:f t="shared" si="228"/>
        <x:v>1.3469995936244188</x:v>
      </x:c>
      <x:c r="Z2459" s="13">
        <x:f t="shared" si="229"/>
        <x:v>0.4761545995630227</x:v>
      </x:c>
      <x:c r="AA2459" s="13">
        <x:f t="shared" si="230"/>
        <x:v>0.14450388005725909</x:v>
      </x:c>
      <x:c r="AB2459" s="13">
        <x:f t="shared" si="231"/>
        <x:v>0.18175996383635953</x:v>
      </x:c>
      <x:c r="AC2459" s="13">
        <x:f t="shared" si="232"/>
        <x:v>0.36467563291139238</x:v>
      </x:c>
      <x:c r="AD2459" s="13">
        <x:f t="shared" si="233"/>
        <x:v>0.46381752429744594</x:v>
      </x:c>
      <x:c r="AE2459" s="50" t="n">
        <x:f>IF(OR(NOT(ISNUMBER(Q2459)),NOT(ISNUMBER(R2459))),"",IF(Q2459&lt;R2459,1,0))</x:f>
        <x:v>0</x:v>
      </x:c>
      <x:c r="AF2459" s="50" t="n">
        <x:f>IFERROR(IF(AND(A2459=A2458,C2459=C2458+1,ISNUMBER(AE2458)),AE2458,""),"")</x:f>
        <x:v>0</x:v>
      </x:c>
      <x:c r="AG2459" s="52" t="str">
        <x:f>IFERROR(IF(AND(A2459=A2458,C2459=C2458+1,ISNUMBER(U2459),ISNUMBER(U2458),U2458&lt;&gt;0),U2459/U2458-1,""),"")</x:f>
      </x:c>
      <x:c r="AH2459" s="50" t="str">
        <x:f>IF(AND(ISNUMBER(AE2459),ISNUMBER(AF2459),ISNUMBER(AG2459)),IF(AND(AE2459=1,AF2459=1,AG2459&lt;0),1,0),"")</x:f>
      </x:c>
      <x:c r="AI2459" s="50" t="str">
        <x:f>IF(AND(A2459=A2460,C2460=C2459+1,ISNUMBER(AH2460)),C2460,"")</x:f>
      </x:c>
      <x:c r="AJ2459" s="50" t="str">
        <x:f>IF(AND(A2459=A2460,C2460=C2459+1,ISNUMBER(AH2460)),AH2460,"")</x:f>
      </x:c>
    </x:row>
    <x:row r="2460" ht="15">
      <x:c r="A2460" s="9" t="s">
        <x:v>176</x:v>
      </x:c>
      <x:c r="B2460" s="10">
        <x:v>41639</x:v>
      </x:c>
      <x:c r="C2460" s="9">
        <x:v>2013</x:v>
      </x:c>
      <x:c r="D2460" s="11">
        <x:v>66.141000000000005</x:v>
      </x:c>
      <x:c r="E2460" s="11">
        <x:v>41.564</x:v>
      </x:c>
      <x:c r="F2460" s="11">
        <x:v>25.852</x:v>
      </x:c>
      <x:c r="G2460" s="11">
        <x:v>29.181999999999999</x:v>
      </x:c>
      <x:c r="H2460" s="11">
        <x:v>0</x:v>
      </x:c>
      <x:c r="I2460" s="11">
        <x:v>36.959000000000003</x:v>
      </x:c>
      <x:c r="J2460" s="11">
        <x:v>33.347000000000001</x:v>
      </x:c>
      <x:c r="K2460" s="11">
        <x:v>14.641999999999999</x:v>
      </x:c>
      <x:c r="L2460" s="11">
        <x:v>0.54100000000000004</x:v>
      </x:c>
      <x:c r="M2460" s="11">
        <x:v>0</x:v>
      </x:c>
      <x:c r="N2460" s="11">
        <x:v>0</x:v>
      </x:c>
      <x:c r="O2460" s="11">
        <x:v>148.714</x:v>
      </x:c>
      <x:c r="P2460" s="11">
        <x:v>11.426</x:v>
      </x:c>
      <x:c r="Q2460" s="11">
        <x:v>16.260000000000002</x:v>
      </x:c>
      <x:c r="R2460" s="11">
        <x:v>0</x:v>
      </x:c>
      <x:c r="S2460" s="11">
        <x:v>9.3330000000000002</x:v>
      </x:c>
      <x:c r="T2460" s="11">
        <x:v>14.01</x:v>
      </x:c>
      <x:c r="U2460" s="11" t="s">
        <x:v>40</x:v>
      </x:c>
      <x:c r="V2460" s="11">
        <x:v>17</x:v>
      </x:c>
      <x:c r="W2460" s="12">
        <x:v>1</x:v>
      </x:c>
      <x:c r="X2460" s="8">
        <x:v>0</x:v>
      </x:c>
      <x:c r="Y2460" s="13">
        <x:f t="shared" si="228"/>
        <x:v>1.6077672907318583</x:v>
      </x:c>
      <x:c r="Z2460" s="13">
        <x:f t="shared" si="229"/>
        <x:v>0.44120893243222808</x:v>
      </x:c>
      <x:c r="AA2460" s="13">
        <x:f t="shared" si="230"/>
        <x:v>0.14110763369165871</x:v>
      </x:c>
      <x:c r="AB2460" s="13">
        <x:f t="shared" si="231"/>
        <x:v>0.17275215070833522</x:v>
      </x:c>
      <x:c r="AC2460" s="13">
        <x:f t="shared" si="232"/>
        <x:v>0.48009046672606404</x:v>
      </x:c>
      <x:c r="AD2460" s="13">
        <x:f t="shared" si="233"/>
        <x:v>0.50418046295036356</x:v>
      </x:c>
      <x:c r="AE2460" s="50" t="n">
        <x:f>IF(OR(NOT(ISNUMBER(Q2460)),NOT(ISNUMBER(R2460))),"",IF(Q2460&lt;R2460,1,0))</x:f>
        <x:v>0</x:v>
      </x:c>
      <x:c r="AF2460" s="50" t="n">
        <x:f>IFERROR(IF(AND(A2460=A2459,C2460=C2459+1,ISNUMBER(AE2459)),AE2459,""),"")</x:f>
        <x:v>0</x:v>
      </x:c>
      <x:c r="AG2460" s="52" t="str">
        <x:f>IFERROR(IF(AND(A2460=A2459,C2460=C2459+1,ISNUMBER(U2460),ISNUMBER(U2459),U2459&lt;&gt;0),U2460/U2459-1,""),"")</x:f>
      </x:c>
      <x:c r="AH2460" s="50" t="str">
        <x:f>IF(AND(ISNUMBER(AE2460),ISNUMBER(AF2460),ISNUMBER(AG2460)),IF(AND(AE2460=1,AF2460=1,AG2460&lt;0),1,0),"")</x:f>
      </x:c>
      <x:c r="AI2460" s="50" t="str">
        <x:f>IF(AND(A2460=A2461,C2461=C2460+1,ISNUMBER(AH2461)),C2461,"")</x:f>
      </x:c>
      <x:c r="AJ2460" s="50" t="str">
        <x:f>IF(AND(A2460=A2461,C2461=C2460+1,ISNUMBER(AH2461)),AH2461,"")</x:f>
      </x:c>
    </x:row>
    <x:row r="2461" ht="15">
      <x:c r="A2461" s="9" t="s">
        <x:v>176</x:v>
      </x:c>
      <x:c r="B2461" s="10">
        <x:v>42004</x:v>
      </x:c>
      <x:c r="C2461" s="9">
        <x:v>2014</x:v>
      </x:c>
      <x:c r="D2461" s="11">
        <x:v>79</x:v>
      </x:c>
      <x:c r="E2461" s="11">
        <x:v>47</x:v>
      </x:c>
      <x:c r="F2461" s="11">
        <x:v>26.7</x:v>
      </x:c>
      <x:c r="G2461" s="11">
        <x:v>27.8</x:v>
      </x:c>
      <x:c r="H2461" s="11">
        <x:v>0</x:v>
      </x:c>
      <x:c r="I2461" s="11">
        <x:v>51.2</x:v>
      </x:c>
      <x:c r="J2461" s="11">
        <x:v>43.1</x:v>
      </x:c>
      <x:c r="K2461" s="11">
        <x:v>13.4</x:v>
      </x:c>
      <x:c r="L2461" s="11">
        <x:v>1.1000000000000001</x:v>
      </x:c>
      <x:c r="M2461" s="11">
        <x:v>0</x:v>
      </x:c>
      <x:c r="N2461" s="11">
        <x:v>0</x:v>
      </x:c>
      <x:c r="O2461" s="11">
        <x:v>173.2</x:v>
      </x:c>
      <x:c r="P2461" s="11">
        <x:v>11.5</x:v>
      </x:c>
      <x:c r="Q2461" s="11">
        <x:v>17.899999999999999</x:v>
      </x:c>
      <x:c r="R2461" s="11">
        <x:v>0</x:v>
      </x:c>
      <x:c r="S2461" s="11">
        <x:v>9.4</x:v>
      </x:c>
      <x:c r="T2461" s="11">
        <x:v>16.399999999999999</x:v>
      </x:c>
      <x:c r="U2461" s="11">
        <x:v>212.9126</x:v>
      </x:c>
      <x:c r="V2461" s="11">
        <x:v>18</x:v>
      </x:c>
      <x:c r="W2461" s="12">
        <x:v>0</x:v>
      </x:c>
      <x:c r="X2461" s="8">
        <x:v>0</x:v>
      </x:c>
      <x:c r="Y2461" s="13">
        <x:f t="shared" si="228"/>
        <x:v>1.7602996254681649</x:v>
      </x:c>
      <x:c r="Z2461" s="13">
        <x:f t="shared" si="229"/>
        <x:v>0.35189873417721518</x:v>
      </x:c>
      <x:c r="AA2461" s="13">
        <x:f t="shared" si="230"/>
        <x:v>0.11898734177215191</x:v>
      </x:c>
      <x:c r="AB2461" s="13">
        <x:f t="shared" si="231"/>
        <x:v>0.14556962025316456</x:v>
      </x:c>
      <x:c r="AC2461" s="13">
        <x:f t="shared" si="232"/>
        <x:v>0.58992805755395672</x:v>
      </x:c>
      <x:c r="AD2461" s="13">
        <x:f t="shared" si="233"/>
        <x:v>0.54556962025316458</x:v>
      </x:c>
      <x:c r="AE2461" s="50" t="n">
        <x:f>IF(OR(NOT(ISNUMBER(Q2461)),NOT(ISNUMBER(R2461))),"",IF(Q2461&lt;R2461,1,0))</x:f>
        <x:v>0</x:v>
      </x:c>
      <x:c r="AF2461" s="50" t="n">
        <x:f>IFERROR(IF(AND(A2461=A2460,C2461=C2460+1,ISNUMBER(AE2460)),AE2460,""),"")</x:f>
        <x:v>0</x:v>
      </x:c>
      <x:c r="AG2461" s="52" t="str">
        <x:f>IFERROR(IF(AND(A2461=A2460,C2461=C2460+1,ISNUMBER(U2461),ISNUMBER(U2460),U2460&lt;&gt;0),U2461/U2460-1,""),"")</x:f>
      </x:c>
      <x:c r="AH2461" s="50" t="str">
        <x:f>IF(AND(ISNUMBER(AE2461),ISNUMBER(AF2461),ISNUMBER(AG2461)),IF(AND(AE2461=1,AF2461=1,AG2461&lt;0),1,0),"")</x:f>
      </x:c>
      <x:c r="AI2461" s="50" t="n">
        <x:f>IF(AND(A2461=A2462,C2462=C2461+1,ISNUMBER(AH2462)),C2462,"")</x:f>
        <x:v>2015</x:v>
      </x:c>
      <x:c r="AJ2461" s="50" t="n">
        <x:f>IF(AND(A2461=A2462,C2462=C2461+1,ISNUMBER(AH2462)),AH2462,"")</x:f>
        <x:v>0</x:v>
      </x:c>
    </x:row>
    <x:row r="2462" ht="15">
      <x:c r="A2462" s="9" t="s">
        <x:v>176</x:v>
      </x:c>
      <x:c r="B2462" s="10">
        <x:v>42369</x:v>
      </x:c>
      <x:c r="C2462" s="9">
        <x:v>2015</x:v>
      </x:c>
      <x:c r="D2462" s="11">
        <x:v>98.1</x:v>
      </x:c>
      <x:c r="E2462" s="11">
        <x:v>62.3</x:v>
      </x:c>
      <x:c r="F2462" s="11">
        <x:v>29.6</x:v>
      </x:c>
      <x:c r="G2462" s="11">
        <x:v>31.4</x:v>
      </x:c>
      <x:c r="H2462" s="11">
        <x:v>0</x:v>
      </x:c>
      <x:c r="I2462" s="11">
        <x:v>66.7</x:v>
      </x:c>
      <x:c r="J2462" s="11">
        <x:v>57.5</x:v>
      </x:c>
      <x:c r="K2462" s="11">
        <x:v>24.8</x:v>
      </x:c>
      <x:c r="L2462" s="11">
        <x:v>2.2999999999999998</x:v>
      </x:c>
      <x:c r="M2462" s="11">
        <x:v>0</x:v>
      </x:c>
      <x:c r="N2462" s="11">
        <x:v>0</x:v>
      </x:c>
      <x:c r="O2462" s="11">
        <x:v>191.8</x:v>
      </x:c>
      <x:c r="P2462" s="11">
        <x:v>22.6</x:v>
      </x:c>
      <x:c r="Q2462" s="11">
        <x:v>30</x:v>
      </x:c>
      <x:c r="R2462" s="11">
        <x:v>0</x:v>
      </x:c>
      <x:c r="S2462" s="11">
        <x:v>18.3</x:v>
      </x:c>
      <x:c r="T2462" s="11">
        <x:v>28.3</x:v>
      </x:c>
      <x:c r="U2462" s="11">
        <x:v>388.3032</x:v>
      </x:c>
      <x:c r="V2462" s="11">
        <x:v>18</x:v>
      </x:c>
      <x:c r="W2462" s="12">
        <x:v>0</x:v>
      </x:c>
      <x:c r="X2462" s="8">
        <x:v>0</x:v>
      </x:c>
      <x:c r="Y2462" s="13">
        <x:f t="shared" si="228"/>
        <x:v>2.1047297297297294</x:v>
      </x:c>
      <x:c r="Z2462" s="13">
        <x:f t="shared" si="229"/>
        <x:v>0.32008154943934763</x:v>
      </x:c>
      <x:c r="AA2462" s="13">
        <x:f t="shared" si="230"/>
        <x:v>0.18654434250764529</x:v>
      </x:c>
      <x:c r="AB2462" s="13">
        <x:f t="shared" si="231"/>
        <x:v>0.2303771661569827</x:v>
      </x:c>
      <x:c r="AC2462" s="13">
        <x:f t="shared" si="232"/>
        <x:v>0.90127388535031849</x:v>
      </x:c>
      <x:c r="AD2462" s="13">
        <x:f t="shared" si="233"/>
        <x:v>0.58613659531090723</x:v>
      </x:c>
      <x:c r="AE2462" s="50" t="n">
        <x:f>IF(OR(NOT(ISNUMBER(Q2462)),NOT(ISNUMBER(R2462))),"",IF(Q2462&lt;R2462,1,0))</x:f>
        <x:v>0</x:v>
      </x:c>
      <x:c r="AF2462" s="50" t="n">
        <x:f>IFERROR(IF(AND(A2462=A2461,C2462=C2461+1,ISNUMBER(AE2461)),AE2461,""),"")</x:f>
        <x:v>0</x:v>
      </x:c>
      <x:c r="AG2462" s="52" t="n">
        <x:f>IFERROR(IF(AND(A2462=A2461,C2462=C2461+1,ISNUMBER(U2462),ISNUMBER(U2461),U2461&lt;&gt;0),U2462/U2461-1,""),"")</x:f>
        <x:v>0.8237680625759114</x:v>
      </x:c>
      <x:c r="AH2462" s="50" t="n">
        <x:f>IF(AND(ISNUMBER(AE2462),ISNUMBER(AF2462),ISNUMBER(AG2462)),IF(AND(AE2462=1,AF2462=1,AG2462&lt;0),1,0),"")</x:f>
        <x:v>0</x:v>
      </x:c>
      <x:c r="AI2462" s="50" t="n">
        <x:f>IF(AND(A2462=A2463,C2463=C2462+1,ISNUMBER(AH2463)),C2463,"")</x:f>
        <x:v>2016</x:v>
      </x:c>
      <x:c r="AJ2462" s="50" t="n">
        <x:f>IF(AND(A2462=A2463,C2463=C2462+1,ISNUMBER(AH2463)),AH2463,"")</x:f>
        <x:v>0</x:v>
      </x:c>
    </x:row>
    <x:row r="2463" ht="15">
      <x:c r="A2463" s="9" t="s">
        <x:v>176</x:v>
      </x:c>
      <x:c r="B2463" s="10">
        <x:v>42735</x:v>
      </x:c>
      <x:c r="C2463" s="9">
        <x:v>2016</x:v>
      </x:c>
      <x:c r="D2463" s="11">
        <x:v>116.4</x:v>
      </x:c>
      <x:c r="E2463" s="11">
        <x:v>71.099999999999994</x:v>
      </x:c>
      <x:c r="F2463" s="11">
        <x:v>34.1</x:v>
      </x:c>
      <x:c r="G2463" s="11">
        <x:v>36.200000000000003</x:v>
      </x:c>
      <x:c r="H2463" s="11">
        <x:v>0</x:v>
      </x:c>
      <x:c r="I2463" s="11">
        <x:v>80.2</x:v>
      </x:c>
      <x:c r="J2463" s="11">
        <x:v>71.2</x:v>
      </x:c>
      <x:c r="K2463" s="11">
        <x:v>28.2</x:v>
      </x:c>
      <x:c r="L2463" s="11">
        <x:v>3</x:v>
      </x:c>
      <x:c r="M2463" s="11">
        <x:v>0</x:v>
      </x:c>
      <x:c r="N2463" s="11">
        <x:v>0</x:v>
      </x:c>
      <x:c r="O2463" s="11">
        <x:v>213.5</x:v>
      </x:c>
      <x:c r="P2463" s="11">
        <x:v>21.8</x:v>
      </x:c>
      <x:c r="Q2463" s="11">
        <x:v>31.7</x:v>
      </x:c>
      <x:c r="R2463" s="11">
        <x:v>0</x:v>
      </x:c>
      <x:c r="S2463" s="11">
        <x:v>17.7</x:v>
      </x:c>
      <x:c r="T2463" s="11">
        <x:v>26.7</x:v>
      </x:c>
      <x:c r="U2463" s="11">
        <x:v>428.02069999999998</x:v>
      </x:c>
      <x:c r="V2463" s="11">
        <x:v>18</x:v>
      </x:c>
      <x:c r="W2463" s="12">
        <x:v>0</x:v>
      </x:c>
      <x:c r="X2463" s="8">
        <x:v>0</x:v>
      </x:c>
      <x:c r="Y2463" s="13">
        <x:f t="shared" si="228"/>
        <x:v>2.0850439882697946</x:v>
      </x:c>
      <x:c r="Z2463" s="13">
        <x:f t="shared" si="229"/>
        <x:v>0.31099656357388317</x:v>
      </x:c>
      <x:c r="AA2463" s="13">
        <x:f t="shared" si="230"/>
        <x:v>0.15206185567010308</x:v>
      </x:c>
      <x:c r="AB2463" s="13">
        <x:f t="shared" si="231"/>
        <x:v>0.1872852233676976</x:v>
      </x:c>
      <x:c r="AC2463" s="13">
        <x:f t="shared" si="232"/>
        <x:v>0.73756906077348061</x:v>
      </x:c>
      <x:c r="AD2463" s="13">
        <x:f t="shared" si="233"/>
        <x:v>0.61168384879725091</x:v>
      </x:c>
      <x:c r="AE2463" s="50" t="n">
        <x:f>IF(OR(NOT(ISNUMBER(Q2463)),NOT(ISNUMBER(R2463))),"",IF(Q2463&lt;R2463,1,0))</x:f>
        <x:v>0</x:v>
      </x:c>
      <x:c r="AF2463" s="50" t="n">
        <x:f>IFERROR(IF(AND(A2463=A2462,C2463=C2462+1,ISNUMBER(AE2462)),AE2462,""),"")</x:f>
        <x:v>0</x:v>
      </x:c>
      <x:c r="AG2463" s="52" t="n">
        <x:f>IFERROR(IF(AND(A2463=A2462,C2463=C2462+1,ISNUMBER(U2463),ISNUMBER(U2462),U2462&lt;&gt;0),U2463/U2462-1,""),"")</x:f>
        <x:v>0.10228476098059458</x:v>
      </x:c>
      <x:c r="AH2463" s="50" t="n">
        <x:f>IF(AND(ISNUMBER(AE2463),ISNUMBER(AF2463),ISNUMBER(AG2463)),IF(AND(AE2463=1,AF2463=1,AG2463&lt;0),1,0),"")</x:f>
        <x:v>0</x:v>
      </x:c>
      <x:c r="AI2463" s="50" t="n">
        <x:f>IF(AND(A2463=A2464,C2464=C2463+1,ISNUMBER(AH2464)),C2464,"")</x:f>
        <x:v>2017</x:v>
      </x:c>
      <x:c r="AJ2463" s="50" t="n">
        <x:f>IF(AND(A2463=A2464,C2464=C2463+1,ISNUMBER(AH2464)),AH2464,"")</x:f>
        <x:v>0</x:v>
      </x:c>
    </x:row>
    <x:row r="2464" ht="15">
      <x:c r="A2464" s="9" t="s">
        <x:v>176</x:v>
      </x:c>
      <x:c r="B2464" s="10">
        <x:v>43100</x:v>
      </x:c>
      <x:c r="C2464" s="9">
        <x:v>2017</x:v>
      </x:c>
      <x:c r="D2464" s="11">
        <x:v>141.19999999999999</x:v>
      </x:c>
      <x:c r="E2464" s="11">
        <x:v>85.4</x:v>
      </x:c>
      <x:c r="F2464" s="11">
        <x:v>40.6</x:v>
      </x:c>
      <x:c r="G2464" s="11">
        <x:v>42.4</x:v>
      </x:c>
      <x:c r="H2464" s="11">
        <x:v>0</x:v>
      </x:c>
      <x:c r="I2464" s="11">
        <x:v>98.8</x:v>
      </x:c>
      <x:c r="J2464" s="11">
        <x:v>90.5</x:v>
      </x:c>
      <x:c r="K2464" s="11">
        <x:v>31.6</x:v>
      </x:c>
      <x:c r="L2464" s="11">
        <x:v>3.2</x:v>
      </x:c>
      <x:c r="M2464" s="11">
        <x:v>0</x:v>
      </x:c>
      <x:c r="N2464" s="11">
        <x:v>0</x:v>
      </x:c>
      <x:c r="O2464" s="11">
        <x:v>238.4</x:v>
      </x:c>
      <x:c r="P2464" s="11">
        <x:v>26.4</x:v>
      </x:c>
      <x:c r="Q2464" s="11">
        <x:v>40.5</x:v>
      </x:c>
      <x:c r="R2464" s="11">
        <x:v>0</x:v>
      </x:c>
      <x:c r="S2464" s="11">
        <x:v>22.6</x:v>
      </x:c>
      <x:c r="T2464" s="11">
        <x:v>35.4</x:v>
      </x:c>
      <x:c r="U2464" s="11">
        <x:v>601.72029999999995</x:v>
      </x:c>
      <x:c r="V2464" s="11">
        <x:v>18</x:v>
      </x:c>
      <x:c r="W2464" s="12">
        <x:v>0</x:v>
      </x:c>
      <x:c r="X2464" s="8">
        <x:v>0</x:v>
      </x:c>
      <x:c r="Y2464" s="13">
        <x:f t="shared" si="228"/>
        <x:v>2.103448275862069</x:v>
      </x:c>
      <x:c r="Z2464" s="13">
        <x:f t="shared" si="229"/>
        <x:v>0.3002832861189802</x:v>
      </x:c>
      <x:c r="AA2464" s="13">
        <x:f t="shared" si="230"/>
        <x:v>0.16005665722379606</x:v>
      </x:c>
      <x:c r="AB2464" s="13">
        <x:f t="shared" si="231"/>
        <x:v>0.18696883852691218</x:v>
      </x:c>
      <x:c r="AC2464" s="13">
        <x:f t="shared" si="232"/>
        <x:v>0.83490566037735847</x:v>
      </x:c>
      <x:c r="AD2464" s="13">
        <x:f t="shared" si="233"/>
        <x:v>0.64093484419263458</x:v>
      </x:c>
      <x:c r="AE2464" s="50" t="n">
        <x:f>IF(OR(NOT(ISNUMBER(Q2464)),NOT(ISNUMBER(R2464))),"",IF(Q2464&lt;R2464,1,0))</x:f>
        <x:v>0</x:v>
      </x:c>
      <x:c r="AF2464" s="50" t="n">
        <x:f>IFERROR(IF(AND(A2464=A2463,C2464=C2463+1,ISNUMBER(AE2463)),AE2463,""),"")</x:f>
        <x:v>0</x:v>
      </x:c>
      <x:c r="AG2464" s="52" t="n">
        <x:f>IFERROR(IF(AND(A2464=A2463,C2464=C2463+1,ISNUMBER(U2464),ISNUMBER(U2463),U2463&lt;&gt;0),U2464/U2463-1,""),"")</x:f>
        <x:v>0.40582055961312147</x:v>
      </x:c>
      <x:c r="AH2464" s="50" t="n">
        <x:f>IF(AND(ISNUMBER(AE2464),ISNUMBER(AF2464),ISNUMBER(AG2464)),IF(AND(AE2464=1,AF2464=1,AG2464&lt;0),1,0),"")</x:f>
        <x:v>0</x:v>
      </x:c>
      <x:c r="AI2464" s="50" t="n">
        <x:f>IF(AND(A2464=A2465,C2465=C2464+1,ISNUMBER(AH2465)),C2465,"")</x:f>
        <x:v>2018</x:v>
      </x:c>
      <x:c r="AJ2464" s="50" t="n">
        <x:f>IF(AND(A2464=A2465,C2465=C2464+1,ISNUMBER(AH2465)),AH2465,"")</x:f>
        <x:v>0</x:v>
      </x:c>
    </x:row>
    <x:row r="2465" ht="15">
      <x:c r="A2465" s="9" t="s">
        <x:v>176</x:v>
      </x:c>
      <x:c r="B2465" s="10">
        <x:v>43465</x:v>
      </x:c>
      <x:c r="C2465" s="9">
        <x:v>2018</x:v>
      </x:c>
      <x:c r="D2465" s="11">
        <x:v>194.8</x:v>
      </x:c>
      <x:c r="E2465" s="11">
        <x:v>104.5</x:v>
      </x:c>
      <x:c r="F2465" s="11">
        <x:v>48.2</x:v>
      </x:c>
      <x:c r="G2465" s="11">
        <x:v>73.099999999999994</x:v>
      </x:c>
      <x:c r="H2465" s="11">
        <x:v>4.4000000000000004</x:v>
      </x:c>
      <x:c r="I2465" s="11">
        <x:v>121.7</x:v>
      </x:c>
      <x:c r="J2465" s="11">
        <x:v>112.4</x:v>
      </x:c>
      <x:c r="K2465" s="11">
        <x:v>35.5</x:v>
      </x:c>
      <x:c r="L2465" s="11">
        <x:v>6.2</x:v>
      </x:c>
      <x:c r="M2465" s="11">
        <x:v>1.5</x:v>
      </x:c>
      <x:c r="N2465" s="11">
        <x:v>2.9</x:v>
      </x:c>
      <x:c r="O2465" s="11">
        <x:v>284.89999999999998</x:v>
      </x:c>
      <x:c r="P2465" s="11">
        <x:v>34.4</x:v>
      </x:c>
      <x:c r="Q2465" s="11">
        <x:v>48.3</x:v>
      </x:c>
      <x:c r="R2465" s="11">
        <x:v>0.2</x:v>
      </x:c>
      <x:c r="S2465" s="11">
        <x:v>28.4</x:v>
      </x:c>
      <x:c r="T2465" s="11">
        <x:v>36.6</x:v>
      </x:c>
      <x:c r="U2465" s="11">
        <x:v>686.08780000000002</x:v>
      </x:c>
      <x:c r="V2465" s="11">
        <x:v>18</x:v>
      </x:c>
      <x:c r="W2465" s="12">
        <x:v>0</x:v>
      </x:c>
      <x:c r="X2465" s="8">
        <x:v>0</x:v>
      </x:c>
      <x:c r="Y2465" s="13">
        <x:f t="shared" si="228"/>
        <x:v>2.1680497925311202</x:v>
      </x:c>
      <x:c r="Z2465" s="13">
        <x:f t="shared" si="229"/>
        <x:v>0.3752566735112936</x:v>
      </x:c>
      <x:c r="AA2465" s="13">
        <x:f t="shared" si="230"/>
        <x:v>0.14579055441478439</x:v>
      </x:c>
      <x:c r="AB2465" s="13">
        <x:f t="shared" si="231"/>
        <x:v>0.17659137577002051</x:v>
      </x:c>
      <x:c r="AC2465" s="13">
        <x:f t="shared" si="232"/>
        <x:v>0.5006839945280438</x:v>
      </x:c>
      <x:c r="AD2465" s="13">
        <x:f t="shared" si="233"/>
        <x:v>0.5770020533880903</x:v>
      </x:c>
      <x:c r="AE2465" s="50" t="n">
        <x:f>IF(OR(NOT(ISNUMBER(Q2465)),NOT(ISNUMBER(R2465))),"",IF(Q2465&lt;R2465,1,0))</x:f>
        <x:v>0</x:v>
      </x:c>
      <x:c r="AF2465" s="50" t="n">
        <x:f>IFERROR(IF(AND(A2465=A2464,C2465=C2464+1,ISNUMBER(AE2464)),AE2464,""),"")</x:f>
        <x:v>0</x:v>
      </x:c>
      <x:c r="AG2465" s="52" t="n">
        <x:f>IFERROR(IF(AND(A2465=A2464,C2465=C2464+1,ISNUMBER(U2465),ISNUMBER(U2464),U2464&lt;&gt;0),U2465/U2464-1,""),"")</x:f>
        <x:v>0.14021049314773015</x:v>
      </x:c>
      <x:c r="AH2465" s="50" t="n">
        <x:f>IF(AND(ISNUMBER(AE2465),ISNUMBER(AF2465),ISNUMBER(AG2465)),IF(AND(AE2465=1,AF2465=1,AG2465&lt;0),1,0),"")</x:f>
        <x:v>0</x:v>
      </x:c>
      <x:c r="AI2465" s="50" t="n">
        <x:f>IF(AND(A2465=A2466,C2466=C2465+1,ISNUMBER(AH2466)),C2466,"")</x:f>
        <x:v>2019</x:v>
      </x:c>
      <x:c r="AJ2465" s="50" t="n">
        <x:f>IF(AND(A2465=A2466,C2466=C2465+1,ISNUMBER(AH2466)),AH2466,"")</x:f>
        <x:v>0</x:v>
      </x:c>
    </x:row>
    <x:row r="2466" ht="15">
      <x:c r="A2466" s="9" t="s">
        <x:v>176</x:v>
      </x:c>
      <x:c r="B2466" s="10">
        <x:v>43830</x:v>
      </x:c>
      <x:c r="C2466" s="9">
        <x:v>2019</x:v>
      </x:c>
      <x:c r="D2466" s="11">
        <x:v>238.4</x:v>
      </x:c>
      <x:c r="E2466" s="11">
        <x:v>139.5</x:v>
      </x:c>
      <x:c r="F2466" s="11">
        <x:v>59.5</x:v>
      </x:c>
      <x:c r="G2466" s="11">
        <x:v>85.9</x:v>
      </x:c>
      <x:c r="H2466" s="11">
        <x:v>12.6</x:v>
      </x:c>
      <x:c r="I2466" s="11">
        <x:v>152.5</x:v>
      </x:c>
      <x:c r="J2466" s="11">
        <x:v>140.9</x:v>
      </x:c>
      <x:c r="K2466" s="11">
        <x:v>53.9</x:v>
      </x:c>
      <x:c r="L2466" s="11">
        <x:v>8.1</x:v>
      </x:c>
      <x:c r="M2466" s="11">
        <x:v>1.3</x:v>
      </x:c>
      <x:c r="N2466" s="11">
        <x:v>11.3</x:v>
      </x:c>
      <x:c r="O2466" s="11">
        <x:v>328.9</x:v>
      </x:c>
      <x:c r="P2466" s="11">
        <x:v>45.5</x:v>
      </x:c>
      <x:c r="Q2466" s="11">
        <x:v>70.7</x:v>
      </x:c>
      <x:c r="R2466" s="11">
        <x:v>0.4</x:v>
      </x:c>
      <x:c r="S2466" s="11">
        <x:v>34.5</x:v>
      </x:c>
      <x:c r="T2466" s="11">
        <x:v>46.6</x:v>
      </x:c>
      <x:c r="U2466" s="11">
        <x:v>1255.1334999999999</x:v>
      </x:c>
      <x:c r="V2466" s="11">
        <x:v>18</x:v>
      </x:c>
      <x:c r="W2466" s="12">
        <x:v>0</x:v>
      </x:c>
      <x:c r="X2466" s="8">
        <x:v>0</x:v>
      </x:c>
      <x:c r="Y2466" s="13">
        <x:f t="shared" si="228"/>
        <x:v>2.3445378151260505</x:v>
      </x:c>
      <x:c r="Z2466" s="13">
        <x:f t="shared" si="229"/>
        <x:v>0.36031879194630873</x:v>
      </x:c>
      <x:c r="AA2466" s="13">
        <x:f t="shared" si="230"/>
        <x:v>0.14471476510067113</x:v>
      </x:c>
      <x:c r="AB2466" s="13">
        <x:f t="shared" si="231"/>
        <x:v>0.19085570469798657</x:v>
      </x:c>
      <x:c r="AC2466" s="13">
        <x:f t="shared" si="232"/>
        <x:v>0.54249126891734578</x:v>
      </x:c>
      <x:c r="AD2466" s="13">
        <x:f t="shared" si="233"/>
        <x:v>0.59102348993288589</x:v>
      </x:c>
      <x:c r="AE2466" s="50" t="n">
        <x:f>IF(OR(NOT(ISNUMBER(Q2466)),NOT(ISNUMBER(R2466))),"",IF(Q2466&lt;R2466,1,0))</x:f>
        <x:v>0</x:v>
      </x:c>
      <x:c r="AF2466" s="50" t="n">
        <x:f>IFERROR(IF(AND(A2466=A2465,C2466=C2465+1,ISNUMBER(AE2465)),AE2465,""),"")</x:f>
        <x:v>0</x:v>
      </x:c>
      <x:c r="AG2466" s="52" t="n">
        <x:f>IFERROR(IF(AND(A2466=A2465,C2466=C2465+1,ISNUMBER(U2466),ISNUMBER(U2465),U2465&lt;&gt;0),U2466/U2465-1,""),"")</x:f>
        <x:v>0.8294065278525575</x:v>
      </x:c>
      <x:c r="AH2466" s="50" t="n">
        <x:f>IF(AND(ISNUMBER(AE2466),ISNUMBER(AF2466),ISNUMBER(AG2466)),IF(AND(AE2466=1,AF2466=1,AG2466&lt;0),1,0),"")</x:f>
        <x:v>0</x:v>
      </x:c>
      <x:c r="AI2466" s="50" t="n">
        <x:f>IF(AND(A2466=A2467,C2467=C2466+1,ISNUMBER(AH2467)),C2467,"")</x:f>
        <x:v>2020</x:v>
      </x:c>
      <x:c r="AJ2466" s="50" t="n">
        <x:f>IF(AND(A2466=A2467,C2467=C2466+1,ISNUMBER(AH2467)),AH2467,"")</x:f>
        <x:v>0</x:v>
      </x:c>
    </x:row>
    <x:row r="2467" ht="15">
      <x:c r="A2467" s="9" t="s">
        <x:v>176</x:v>
      </x:c>
      <x:c r="B2467" s="10">
        <x:v>44196</x:v>
      </x:c>
      <x:c r="C2467" s="9">
        <x:v>2020</x:v>
      </x:c>
      <x:c r="D2467" s="11">
        <x:v>321.89999999999998</x:v>
      </x:c>
      <x:c r="E2467" s="11">
        <x:v>158.30000000000001</x:v>
      </x:c>
      <x:c r="F2467" s="11">
        <x:v>74.599999999999994</x:v>
      </x:c>
      <x:c r="G2467" s="11">
        <x:v>117.5</x:v>
      </x:c>
      <x:c r="H2467" s="11">
        <x:v>19</x:v>
      </x:c>
      <x:c r="I2467" s="11">
        <x:v>204.4</x:v>
      </x:c>
      <x:c r="J2467" s="11">
        <x:v>197.5</x:v>
      </x:c>
      <x:c r="K2467" s="11">
        <x:v>53.9</x:v>
      </x:c>
      <x:c r="L2467" s="11">
        <x:v>8.1</x:v>
      </x:c>
      <x:c r="M2467" s="11">
        <x:v>3.6</x:v>
      </x:c>
      <x:c r="N2467" s="11">
        <x:v>15.4</x:v>
      </x:c>
      <x:c r="O2467" s="11">
        <x:v>393.8</x:v>
      </x:c>
      <x:c r="P2467" s="11">
        <x:v>75.7</x:v>
      </x:c>
      <x:c r="Q2467" s="11">
        <x:v>98.6</x:v>
      </x:c>
      <x:c r="R2467" s="11">
        <x:v>0.8</x:v>
      </x:c>
      <x:c r="S2467" s="11">
        <x:v>64.2</x:v>
      </x:c>
      <x:c r="T2467" s="11">
        <x:v>56.3</x:v>
      </x:c>
      <x:c r="U2467" s="11">
        <x:v>1569.3701000000001</x:v>
      </x:c>
      <x:c r="V2467" s="11">
        <x:v>18</x:v>
      </x:c>
      <x:c r="W2467" s="12">
        <x:v>0</x:v>
      </x:c>
      <x:c r="X2467" s="8">
        <x:v>0</x:v>
      </x:c>
      <x:c r="Y2467" s="13">
        <x:f t="shared" si="228"/>
        <x:v>2.1219839142091157</x:v>
      </x:c>
      <x:c r="Z2467" s="13">
        <x:f t="shared" si="229"/>
        <x:v>0.36502019260639951</x:v>
      </x:c>
      <x:c r="AA2467" s="13">
        <x:f t="shared" si="230"/>
        <x:v>0.19944082013047532</x:v>
      </x:c>
      <x:c r="AB2467" s="13">
        <x:f t="shared" si="231"/>
        <x:v>0.2351662006834421</x:v>
      </x:c>
      <x:c r="AC2467" s="13">
        <x:f t="shared" si="232"/>
        <x:v>0.47914893617021276</x:v>
      </x:c>
      <x:c r="AD2467" s="13">
        <x:f t="shared" si="233"/>
        <x:v>0.61354457906182047</x:v>
      </x:c>
      <x:c r="AE2467" s="50" t="n">
        <x:f>IF(OR(NOT(ISNUMBER(Q2467)),NOT(ISNUMBER(R2467))),"",IF(Q2467&lt;R2467,1,0))</x:f>
        <x:v>0</x:v>
      </x:c>
      <x:c r="AF2467" s="50" t="n">
        <x:f>IFERROR(IF(AND(A2467=A2466,C2467=C2466+1,ISNUMBER(AE2466)),AE2466,""),"")</x:f>
        <x:v>0</x:v>
      </x:c>
      <x:c r="AG2467" s="52" t="n">
        <x:f>IFERROR(IF(AND(A2467=A2466,C2467=C2466+1,ISNUMBER(U2467),ISNUMBER(U2466),U2466&lt;&gt;0),U2467/U2466-1,""),"")</x:f>
        <x:v>0.250361097046649</x:v>
      </x:c>
      <x:c r="AH2467" s="50" t="n">
        <x:f>IF(AND(ISNUMBER(AE2467),ISNUMBER(AF2467),ISNUMBER(AG2467)),IF(AND(AE2467=1,AF2467=1,AG2467&lt;0),1,0),"")</x:f>
        <x:v>0</x:v>
      </x:c>
      <x:c r="AI2467" s="50" t="n">
        <x:f>IF(AND(A2467=A2468,C2468=C2467+1,ISNUMBER(AH2468)),C2468,"")</x:f>
        <x:v>2021</x:v>
      </x:c>
      <x:c r="AJ2467" s="50" t="n">
        <x:f>IF(AND(A2467=A2468,C2468=C2467+1,ISNUMBER(AH2468)),AH2468,"")</x:f>
        <x:v>0</x:v>
      </x:c>
    </x:row>
    <x:row r="2468" ht="15">
      <x:c r="A2468" s="9" t="s">
        <x:v>176</x:v>
      </x:c>
      <x:c r="B2468" s="10">
        <x:v>44561</x:v>
      </x:c>
      <x:c r="C2468" s="9">
        <x:v>2021</x:v>
      </x:c>
      <x:c r="D2468" s="11">
        <x:v>361.8</x:v>
      </x:c>
      <x:c r="E2468" s="11">
        <x:v>164.2</x:v>
      </x:c>
      <x:c r="F2468" s="11">
        <x:v>66.2</x:v>
      </x:c>
      <x:c r="G2468" s="11">
        <x:v>107.6</x:v>
      </x:c>
      <x:c r="H2468" s="11">
        <x:v>17.7</x:v>
      </x:c>
      <x:c r="I2468" s="11">
        <x:v>254.2</x:v>
      </x:c>
      <x:c r="J2468" s="11">
        <x:v>239.1</x:v>
      </x:c>
      <x:c r="K2468" s="11">
        <x:v>52.8</x:v>
      </x:c>
      <x:c r="L2468" s="11">
        <x:v>7.9</x:v>
      </x:c>
      <x:c r="M2468" s="11">
        <x:v>5.4</x:v>
      </x:c>
      <x:c r="N2468" s="11">
        <x:v>12.3</x:v>
      </x:c>
      <x:c r="O2468" s="11">
        <x:v>447.7</x:v>
      </x:c>
      <x:c r="P2468" s="11">
        <x:v>69</x:v>
      </x:c>
      <x:c r="Q2468" s="11">
        <x:v>96.1</x:v>
      </x:c>
      <x:c r="R2468" s="11">
        <x:v>0.7</x:v>
      </x:c>
      <x:c r="S2468" s="11">
        <x:v>53.6</x:v>
      </x:c>
      <x:c r="T2468" s="11">
        <x:v>76.099999999999994</x:v>
      </x:c>
      <x:c r="U2468" s="11">
        <x:v>1589.3304000000001</x:v>
      </x:c>
      <x:c r="V2468" s="11">
        <x:v>18</x:v>
      </x:c>
      <x:c r="W2468" s="12">
        <x:v>0</x:v>
      </x:c>
      <x:c r="X2468" s="8">
        <x:v>0</x:v>
      </x:c>
      <x:c r="Y2468" s="13">
        <x:f t="shared" si="228"/>
        <x:v>2.4803625377643503</x:v>
      </x:c>
      <x:c r="Z2468" s="13">
        <x:f t="shared" si="229"/>
        <x:v>0.29740187949143171</x:v>
      </x:c>
      <x:c r="AA2468" s="13">
        <x:f t="shared" si="230"/>
        <x:v>0.14814814814814814</x:v>
      </x:c>
      <x:c r="AB2468" s="13">
        <x:f t="shared" si="231"/>
        <x:v>0.19071310116086235</x:v>
      </x:c>
      <x:c r="AC2468" s="13">
        <x:f t="shared" si="232"/>
        <x:v>0.70724907063197029</x:v>
      </x:c>
      <x:c r="AD2468" s="13">
        <x:f t="shared" si="233"/>
        <x:v>0.66086235489220557</x:v>
      </x:c>
      <x:c r="AE2468" s="50" t="n">
        <x:f>IF(OR(NOT(ISNUMBER(Q2468)),NOT(ISNUMBER(R2468))),"",IF(Q2468&lt;R2468,1,0))</x:f>
        <x:v>0</x:v>
      </x:c>
      <x:c r="AF2468" s="50" t="n">
        <x:f>IFERROR(IF(AND(A2468=A2467,C2468=C2467+1,ISNUMBER(AE2467)),AE2467,""),"")</x:f>
        <x:v>0</x:v>
      </x:c>
      <x:c r="AG2468" s="52" t="n">
        <x:f>IFERROR(IF(AND(A2468=A2467,C2468=C2467+1,ISNUMBER(U2468),ISNUMBER(U2467),U2467&lt;&gt;0),U2468/U2467-1,""),"")</x:f>
        <x:v>0.012718669738897237</x:v>
      </x:c>
      <x:c r="AH2468" s="50" t="n">
        <x:f>IF(AND(ISNUMBER(AE2468),ISNUMBER(AF2468),ISNUMBER(AG2468)),IF(AND(AE2468=1,AF2468=1,AG2468&lt;0),1,0),"")</x:f>
        <x:v>0</x:v>
      </x:c>
      <x:c r="AI2468" s="50" t="n">
        <x:f>IF(AND(A2468=A2469,C2469=C2468+1,ISNUMBER(AH2469)),C2469,"")</x:f>
        <x:v>2022</x:v>
      </x:c>
      <x:c r="AJ2468" s="50" t="n">
        <x:f>IF(AND(A2468=A2469,C2469=C2468+1,ISNUMBER(AH2469)),AH2469,"")</x:f>
        <x:v>0</x:v>
      </x:c>
    </x:row>
    <x:row r="2469" ht="15">
      <x:c r="A2469" s="9" t="s">
        <x:v>176</x:v>
      </x:c>
      <x:c r="B2469" s="10">
        <x:v>44926</x:v>
      </x:c>
      <x:c r="C2469" s="9">
        <x:v>2022</x:v>
      </x:c>
      <x:c r="D2469" s="11">
        <x:v>406.8</x:v>
      </x:c>
      <x:c r="E2469" s="11">
        <x:v>221.1</x:v>
      </x:c>
      <x:c r="F2469" s="11">
        <x:v>72.599999999999994</x:v>
      </x:c>
      <x:c r="G2469" s="11">
        <x:v>107.1</x:v>
      </x:c>
      <x:c r="H2469" s="11">
        <x:v>13.2</x:v>
      </x:c>
      <x:c r="I2469" s="11">
        <x:v>299.7</x:v>
      </x:c>
      <x:c r="J2469" s="11">
        <x:v>273.89999999999998</x:v>
      </x:c>
      <x:c r="K2469" s="11">
        <x:v>94.6</x:v>
      </x:c>
      <x:c r="L2469" s="11">
        <x:v>10.199999999999999</x:v>
      </x:c>
      <x:c r="M2469" s="11">
        <x:v>2.9</x:v>
      </x:c>
      <x:c r="N2469" s="11">
        <x:v>10.3</x:v>
      </x:c>
      <x:c r="O2469" s="11">
        <x:v>484.6</x:v>
      </x:c>
      <x:c r="P2469" s="11">
        <x:v>65.3</x:v>
      </x:c>
      <x:c r="Q2469" s="11">
        <x:v>92.5</x:v>
      </x:c>
      <x:c r="R2469" s="11">
        <x:v>0.5</x:v>
      </x:c>
      <x:c r="S2469" s="11">
        <x:v>49.3</x:v>
      </x:c>
      <x:c r="T2469" s="11">
        <x:v>85.4</x:v>
      </x:c>
      <x:c r="U2469" s="11">
        <x:v>1047.8878</x:v>
      </x:c>
      <x:c r="V2469" s="11">
        <x:v>18</x:v>
      </x:c>
      <x:c r="W2469" s="12">
        <x:v>0</x:v>
      </x:c>
      <x:c r="X2469" s="8">
        <x:v>0</x:v>
      </x:c>
      <x:c r="Y2469" s="13">
        <x:f t="shared" si="228"/>
        <x:v>3.0454545454545454</x:v>
      </x:c>
      <x:c r="Z2469" s="13">
        <x:f t="shared" si="229"/>
        <x:v>0.26327433628318581</x:v>
      </x:c>
      <x:c r="AA2469" s="13">
        <x:f t="shared" si="230"/>
        <x:v>0.12118977384464109</x:v>
      </x:c>
      <x:c r="AB2469" s="13">
        <x:f t="shared" si="231"/>
        <x:v>0.16052114060963618</x:v>
      </x:c>
      <x:c r="AC2469" s="13">
        <x:f t="shared" si="232"/>
        <x:v>0.79738562091503273</x:v>
      </x:c>
      <x:c r="AD2469" s="13">
        <x:f t="shared" si="233"/>
        <x:v>0.6733038348082595</x:v>
      </x:c>
      <x:c r="AE2469" s="50" t="n">
        <x:f>IF(OR(NOT(ISNUMBER(Q2469)),NOT(ISNUMBER(R2469))),"",IF(Q2469&lt;R2469,1,0))</x:f>
        <x:v>0</x:v>
      </x:c>
      <x:c r="AF2469" s="50" t="n">
        <x:f>IFERROR(IF(AND(A2469=A2468,C2469=C2468+1,ISNUMBER(AE2468)),AE2468,""),"")</x:f>
        <x:v>0</x:v>
      </x:c>
      <x:c r="AG2469" s="52" t="n">
        <x:f>IFERROR(IF(AND(A2469=A2468,C2469=C2468+1,ISNUMBER(U2469),ISNUMBER(U2468),U2468&lt;&gt;0),U2469/U2468-1,""),"")</x:f>
        <x:v>-0.3406734056052788</x:v>
      </x:c>
      <x:c r="AH2469" s="50" t="n">
        <x:f>IF(AND(ISNUMBER(AE2469),ISNUMBER(AF2469),ISNUMBER(AG2469)),IF(AND(AE2469=1,AF2469=1,AG2469&lt;0),1,0),"")</x:f>
        <x:v>0</x:v>
      </x:c>
      <x:c r="AI2469" s="50" t="n">
        <x:f>IF(AND(A2469=A2470,C2470=C2469+1,ISNUMBER(AH2470)),C2470,"")</x:f>
        <x:v>2023</x:v>
      </x:c>
      <x:c r="AJ2469" s="50" t="n">
        <x:f>IF(AND(A2469=A2470,C2470=C2469+1,ISNUMBER(AH2470)),AH2470,"")</x:f>
        <x:v>0</x:v>
      </x:c>
    </x:row>
    <x:row r="2470" ht="15">
      <x:c r="A2470" s="9" t="s">
        <x:v>176</x:v>
      </x:c>
      <x:c r="B2470" s="10">
        <x:v>45291</x:v>
      </x:c>
      <x:c r="C2470" s="9">
        <x:v>2023</x:v>
      </x:c>
      <x:c r="D2470" s="11">
        <x:v>474.8</x:v>
      </x:c>
      <x:c r="E2470" s="11">
        <x:v>260.5</x:v>
      </x:c>
      <x:c r="F2470" s="11">
        <x:v>89.1</x:v>
      </x:c>
      <x:c r="G2470" s="11">
        <x:v>130.6</x:v>
      </x:c>
      <x:c r="H2470" s="11">
        <x:v>11.7</x:v>
      </x:c>
      <x:c r="I2470" s="11">
        <x:v>344.2</x:v>
      </x:c>
      <x:c r="J2470" s="11">
        <x:v>315.10000000000002</x:v>
      </x:c>
      <x:c r="K2470" s="11">
        <x:v>136.5</x:v>
      </x:c>
      <x:c r="L2470" s="11">
        <x:v>11.8</x:v>
      </x:c>
      <x:c r="M2470" s="11">
        <x:v>3.2</x:v>
      </x:c>
      <x:c r="N2470" s="11">
        <x:v>8.5</x:v>
      </x:c>
      <x:c r="O2470" s="11">
        <x:v>521.70000000000005</x:v>
      </x:c>
      <x:c r="P2470" s="11">
        <x:v>67.099999999999994</x:v>
      </x:c>
      <x:c r="Q2470" s="11">
        <x:v>98.4</x:v>
      </x:c>
      <x:c r="R2470" s="11">
        <x:v>0.5</x:v>
      </x:c>
      <x:c r="S2470" s="11">
        <x:v>53.6</x:v>
      </x:c>
      <x:c r="T2470" s="11">
        <x:v>113</x:v>
      </x:c>
      <x:c r="U2470" s="11">
        <x:v>1097.4247</x:v>
      </x:c>
      <x:c r="V2470" s="11">
        <x:v>18</x:v>
      </x:c>
      <x:c r="W2470" s="12">
        <x:v>0</x:v>
      </x:c>
      <x:c r="X2470" s="8">
        <x:v>0</x:v>
      </x:c>
      <x:c r="Y2470" s="13">
        <x:f t="shared" si="228"/>
        <x:v>2.9236812570145907</x:v>
      </x:c>
      <x:c r="Z2470" s="13">
        <x:f t="shared" si="229"/>
        <x:v>0.27506318449873629</x:v>
      </x:c>
      <x:c r="AA2470" s="13">
        <x:f t="shared" si="230"/>
        <x:v>0.11288963774220724</x:v>
      </x:c>
      <x:c r="AB2470" s="13">
        <x:f t="shared" si="231"/>
        <x:v>0.14132266217354675</x:v>
      </x:c>
      <x:c r="AC2470" s="13">
        <x:f t="shared" si="232"/>
        <x:v>0.86523736600306278</x:v>
      </x:c>
      <x:c r="AD2470" s="13">
        <x:f t="shared" si="233"/>
        <x:v>0.66364785172704299</x:v>
      </x:c>
      <x:c r="AE2470" s="50" t="n">
        <x:f>IF(OR(NOT(ISNUMBER(Q2470)),NOT(ISNUMBER(R2470))),"",IF(Q2470&lt;R2470,1,0))</x:f>
        <x:v>0</x:v>
      </x:c>
      <x:c r="AF2470" s="50" t="n">
        <x:f>IFERROR(IF(AND(A2470=A2469,C2470=C2469+1,ISNUMBER(AE2469)),AE2469,""),"")</x:f>
        <x:v>0</x:v>
      </x:c>
      <x:c r="AG2470" s="52" t="n">
        <x:f>IFERROR(IF(AND(A2470=A2469,C2470=C2469+1,ISNUMBER(U2470),ISNUMBER(U2469),U2469&lt;&gt;0),U2470/U2469-1,""),"")</x:f>
        <x:v>0.047273095459265724</x:v>
      </x:c>
      <x:c r="AH2470" s="50" t="n">
        <x:f>IF(AND(ISNUMBER(AE2470),ISNUMBER(AF2470),ISNUMBER(AG2470)),IF(AND(AE2470=1,AF2470=1,AG2470&lt;0),1,0),"")</x:f>
        <x:v>0</x:v>
      </x:c>
      <x:c r="AI2470" s="50" t="n">
        <x:f>IF(AND(A2470=A2471,C2471=C2470+1,ISNUMBER(AH2471)),C2471,"")</x:f>
        <x:v>2024</x:v>
      </x:c>
      <x:c r="AJ2470" s="50" t="n">
        <x:f>IF(AND(A2470=A2471,C2471=C2470+1,ISNUMBER(AH2471)),AH2471,"")</x:f>
        <x:v>0</x:v>
      </x:c>
    </x:row>
    <x:row r="2471" ht="15">
      <x:c r="A2471" s="9" t="s">
        <x:v>176</x:v>
      </x:c>
      <x:c r="B2471" s="10">
        <x:v>45657</x:v>
      </x:c>
      <x:c r="C2471" s="9">
        <x:v>2024</x:v>
      </x:c>
      <x:c r="D2471" s="11">
        <x:v>528</x:v>
      </x:c>
      <x:c r="E2471" s="11">
        <x:v>281.10000000000002</x:v>
      </x:c>
      <x:c r="F2471" s="11">
        <x:v>95</x:v>
      </x:c>
      <x:c r="G2471" s="11">
        <x:v>155.30000000000001</x:v>
      </x:c>
      <x:c r="H2471" s="11">
        <x:v>7.9</x:v>
      </x:c>
      <x:c r="I2471" s="11">
        <x:v>372.7</x:v>
      </x:c>
      <x:c r="J2471" s="11">
        <x:v>368.3</x:v>
      </x:c>
      <x:c r="K2471" s="11">
        <x:v>153.69999999999999</x:v>
      </x:c>
      <x:c r="L2471" s="11">
        <x:v>10</x:v>
      </x:c>
      <x:c r="M2471" s="11">
        <x:v>2</x:v>
      </x:c>
      <x:c r="N2471" s="11">
        <x:v>5.9</x:v>
      </x:c>
      <x:c r="O2471" s="11">
        <x:v>579.4</x:v>
      </x:c>
      <x:c r="P2471" s="11">
        <x:v>92</x:v>
      </x:c>
      <x:c r="Q2471" s="11">
        <x:v>125.8</x:v>
      </x:c>
      <x:c r="R2471" s="11">
        <x:v>0.3</x:v>
      </x:c>
      <x:c r="S2471" s="11">
        <x:v>69.8</x:v>
      </x:c>
      <x:c r="T2471" s="11">
        <x:v>100</x:v>
      </x:c>
      <x:c r="U2471" s="11">
        <x:v>1491.7560000000001</x:v>
      </x:c>
      <x:c r="V2471" s="11">
        <x:v>18</x:v>
      </x:c>
      <x:c r="W2471" s="12">
        <x:v>0</x:v>
      </x:c>
      <x:c r="X2471" s="8">
        <x:v>0</x:v>
      </x:c>
      <x:c r="Y2471" s="13">
        <x:f t="shared" si="228"/>
        <x:v>2.958947368421053</x:v>
      </x:c>
      <x:c r="Z2471" s="13">
        <x:f t="shared" si="229"/>
        <x:v>0.29412878787878788</x:v>
      </x:c>
      <x:c r="AA2471" s="13">
        <x:f t="shared" si="230"/>
        <x:v>0.1321969696969697</x:v>
      </x:c>
      <x:c r="AB2471" s="13">
        <x:f t="shared" si="231"/>
        <x:v>0.17424242424242425</x:v>
      </x:c>
      <x:c r="AC2471" s="13">
        <x:f t="shared" si="232"/>
        <x:v>0.64391500321957496</x:v>
      </x:c>
      <x:c r="AD2471" s="13">
        <x:f t="shared" si="233"/>
        <x:v>0.69753787878787876</x:v>
      </x:c>
      <x:c r="AE2471" s="50" t="n">
        <x:f>IF(OR(NOT(ISNUMBER(Q2471)),NOT(ISNUMBER(R2471))),"",IF(Q2471&lt;R2471,1,0))</x:f>
        <x:v>0</x:v>
      </x:c>
      <x:c r="AF2471" s="50" t="n">
        <x:f>IFERROR(IF(AND(A2471=A2470,C2471=C2470+1,ISNUMBER(AE2470)),AE2470,""),"")</x:f>
        <x:v>0</x:v>
      </x:c>
      <x:c r="AG2471" s="52" t="n">
        <x:f>IFERROR(IF(AND(A2471=A2470,C2471=C2470+1,ISNUMBER(U2471),ISNUMBER(U2470),U2470&lt;&gt;0),U2471/U2470-1,""),"")</x:f>
        <x:v>0.359324243385446</x:v>
      </x:c>
      <x:c r="AH2471" s="50" t="n">
        <x:f>IF(AND(ISNUMBER(AE2471),ISNUMBER(AF2471),ISNUMBER(AG2471)),IF(AND(AE2471=1,AF2471=1,AG2471&lt;0),1,0),"")</x:f>
        <x:v>0</x:v>
      </x:c>
      <x:c r="AI2471" s="50" t="str">
        <x:f>IF(AND(A2471=A2472,C2472=C2471+1,ISNUMBER(AH2472)),C2472,"")</x:f>
      </x:c>
      <x:c r="AJ2471" s="50" t="str">
        <x:f>IF(AND(A2471=A2472,C2472=C2471+1,ISNUMBER(AH2472)),AH2472,"")</x:f>
      </x:c>
    </x:row>
    <x:row r="2472" ht="15">
      <x:c r="A2472" s="9" t="s">
        <x:v>177</x:v>
      </x:c>
      <x:c r="B2472" s="10">
        <x:v>44561</x:v>
      </x:c>
      <x:c r="C2472" s="9">
        <x:v>2021</x:v>
      </x:c>
      <x:c r="D2472" s="11">
        <x:v>437.613</x:v>
      </x:c>
      <x:c r="E2472" s="11">
        <x:v>19.731999999999999</x:v>
      </x:c>
      <x:c r="F2472" s="11">
        <x:v>10.025</x:v>
      </x:c>
      <x:c r="G2472" s="11">
        <x:v>229.339</x:v>
      </x:c>
      <x:c r="H2472" s="11">
        <x:v>213.126</x:v>
      </x:c>
      <x:c r="I2472" s="11">
        <x:v>208.274</x:v>
      </x:c>
      <x:c r="J2472" s="11">
        <x:v>-11.228999999999999</x:v>
      </x:c>
      <x:c r="K2472" s="11">
        <x:v>17.114999999999998</x:v>
      </x:c>
      <x:c r="L2472" s="11">
        <x:v>0</x:v>
      </x:c>
      <x:c r="M2472" s="11">
        <x:v>2.7130000000000001</x:v>
      </x:c>
      <x:c r="N2472" s="11">
        <x:v>210.41300000000001</x:v>
      </x:c>
      <x:c r="O2472" s="11">
        <x:v>42.268000000000001</x:v>
      </x:c>
      <x:c r="P2472" s="11">
        <x:v>15.71</x:v>
      </x:c>
      <x:c r="Q2472" s="11">
        <x:v>32.676000000000002</x:v>
      </x:c>
      <x:c r="R2472" s="11">
        <x:v>13.396000000000001</x:v>
      </x:c>
      <x:c r="S2472" s="11">
        <x:v>-9.2999999999999999E-2</x:v>
      </x:c>
      <x:c r="T2472" s="11">
        <x:v>16.696000000000002</x:v>
      </x:c>
      <x:c r="U2472" s="11" t="s">
        <x:v>40</x:v>
      </x:c>
      <x:c r="V2472" s="11">
        <x:v>17</x:v>
      </x:c>
      <x:c r="W2472" s="12">
        <x:v>1</x:v>
      </x:c>
      <x:c r="X2472" s="8">
        <x:v>0</x:v>
      </x:c>
      <x:c r="Y2472" s="13">
        <x:f t="shared" si="228"/>
        <x:v>1.9682793017456357</x:v>
      </x:c>
      <x:c r="Z2472" s="13">
        <x:f t="shared" si="229"/>
        <x:v>0.52406806927582128</x:v>
      </x:c>
      <x:c r="AA2472" s="13">
        <x:f t="shared" si="230"/>
        <x:v>-2.1251653858546249E-4</x:v>
      </x:c>
      <x:c r="AB2472" s="13">
        <x:f t="shared" si="231"/>
        <x:v>3.5899299152447481E-2</x:v>
      </x:c>
      <x:c r="AC2472" s="13">
        <x:f t="shared" si="232"/>
        <x:v>7.2800526731170892E-2</x:v>
      </x:c>
      <x:c r="AD2472" s="13">
        <x:f t="shared" si="233"/>
        <x:v>-2.5659658191141486E-2</x:v>
      </x:c>
      <x:c r="AE2472" s="50" t="n">
        <x:f>IF(OR(NOT(ISNUMBER(Q2472)),NOT(ISNUMBER(R2472))),"",IF(Q2472&lt;R2472,1,0))</x:f>
        <x:v>0</x:v>
      </x:c>
      <x:c r="AF2472" s="50" t="str">
        <x:f>IFERROR(IF(AND(A2472=A2471,C2472=C2471+1,ISNUMBER(AE2471)),AE2471,""),"")</x:f>
      </x:c>
      <x:c r="AG2472" s="52" t="str">
        <x:f>IFERROR(IF(AND(A2472=A2471,C2472=C2471+1,ISNUMBER(U2472),ISNUMBER(U2471),U2471&lt;&gt;0),U2472/U2471-1,""),"")</x:f>
      </x:c>
      <x:c r="AH2472" s="50" t="str">
        <x:f>IF(AND(ISNUMBER(AE2472),ISNUMBER(AF2472),ISNUMBER(AG2472)),IF(AND(AE2472=1,AF2472=1,AG2472&lt;0),1,0),"")</x:f>
      </x:c>
      <x:c r="AI2472" s="50" t="str">
        <x:f>IF(AND(A2472=A2473,C2473=C2472+1,ISNUMBER(AH2473)),C2473,"")</x:f>
      </x:c>
      <x:c r="AJ2472" s="50" t="str">
        <x:f>IF(AND(A2472=A2473,C2473=C2472+1,ISNUMBER(AH2473)),AH2473,"")</x:f>
      </x:c>
    </x:row>
    <x:row r="2473" ht="15">
      <x:c r="A2473" s="9" t="s">
        <x:v>177</x:v>
      </x:c>
      <x:c r="B2473" s="10">
        <x:v>44926</x:v>
      </x:c>
      <x:c r="C2473" s="9">
        <x:v>2022</x:v>
      </x:c>
      <x:c r="D2473" s="11">
        <x:v>424.49299999999999</x:v>
      </x:c>
      <x:c r="E2473" s="11">
        <x:v>23.073</x:v>
      </x:c>
      <x:c r="F2473" s="11">
        <x:v>8.7940000000000005</x:v>
      </x:c>
      <x:c r="G2473" s="11">
        <x:v>97.116</x:v>
      </x:c>
      <x:c r="H2473" s="11">
        <x:v>82.801000000000002</x:v>
      </x:c>
      <x:c r="I2473" s="11">
        <x:v>327.37700000000001</x:v>
      </x:c>
      <x:c r="J2473" s="11">
        <x:v>611.87699999999995</x:v>
      </x:c>
      <x:c r="K2473" s="11">
        <x:v>19.914000000000001</x:v>
      </x:c>
      <x:c r="L2473" s="11">
        <x:v>0</x:v>
      </x:c>
      <x:c r="M2473" s="11">
        <x:v>0.32300000000000001</x:v>
      </x:c>
      <x:c r="N2473" s="11">
        <x:v>82.477999999999994</x:v>
      </x:c>
      <x:c r="O2473" s="11">
        <x:v>50.959000000000003</x:v>
      </x:c>
      <x:c r="P2473" s="11">
        <x:v>13.616</x:v>
      </x:c>
      <x:c r="Q2473" s="11">
        <x:v>30.51</x:v>
      </x:c>
      <x:c r="R2473" s="11">
        <x:v>9.4260000000000002</x:v>
      </x:c>
      <x:c r="S2473" s="11">
        <x:v>1.0920000000000001</x:v>
      </x:c>
      <x:c r="T2473" s="11">
        <x:v>20.827999999999999</x:v>
      </x:c>
      <x:c r="U2473" s="11">
        <x:v>787.56209999999999</x:v>
      </x:c>
      <x:c r="V2473" s="11">
        <x:v>18</x:v>
      </x:c>
      <x:c r="W2473" s="12">
        <x:v>0</x:v>
      </x:c>
      <x:c r="X2473" s="8">
        <x:v>0</x:v>
      </x:c>
      <x:c r="Y2473" s="13">
        <x:f t="shared" si="228"/>
        <x:v>2.6237207186718217</x:v>
      </x:c>
      <x:c r="Z2473" s="13">
        <x:f t="shared" si="229"/>
        <x:v>0.22878115775760732</x:v>
      </x:c>
      <x:c r="AA2473" s="13">
        <x:f t="shared" si="230"/>
        <x:v>2.5724805827186787E-3</x:v>
      </x:c>
      <x:c r="AB2473" s="13">
        <x:f t="shared" si="231"/>
        <x:v>3.2075911734704692E-2</x:v>
      </x:c>
      <x:c r="AC2473" s="13">
        <x:f t="shared" si="232"/>
        <x:v>0.21446517566621359</x:v>
      </x:c>
      <x:c r="AD2473" s="13">
        <x:f t="shared" si="233"/>
        <x:v>1.441430129589887</x:v>
      </x:c>
      <x:c r="AE2473" s="50" t="n">
        <x:f>IF(OR(NOT(ISNUMBER(Q2473)),NOT(ISNUMBER(R2473))),"",IF(Q2473&lt;R2473,1,0))</x:f>
        <x:v>0</x:v>
      </x:c>
      <x:c r="AF2473" s="50" t="n">
        <x:f>IFERROR(IF(AND(A2473=A2472,C2473=C2472+1,ISNUMBER(AE2472)),AE2472,""),"")</x:f>
        <x:v>0</x:v>
      </x:c>
      <x:c r="AG2473" s="52" t="str">
        <x:f>IFERROR(IF(AND(A2473=A2472,C2473=C2472+1,ISNUMBER(U2473),ISNUMBER(U2472),U2472&lt;&gt;0),U2473/U2472-1,""),"")</x:f>
      </x:c>
      <x:c r="AH2473" s="50" t="str">
        <x:f>IF(AND(ISNUMBER(AE2473),ISNUMBER(AF2473),ISNUMBER(AG2473)),IF(AND(AE2473=1,AF2473=1,AG2473&lt;0),1,0),"")</x:f>
      </x:c>
      <x:c r="AI2473" s="50" t="n">
        <x:f>IF(AND(A2473=A2474,C2474=C2473+1,ISNUMBER(AH2474)),C2474,"")</x:f>
        <x:v>2023</x:v>
      </x:c>
      <x:c r="AJ2473" s="50" t="n">
        <x:f>IF(AND(A2473=A2474,C2474=C2473+1,ISNUMBER(AH2474)),AH2474,"")</x:f>
        <x:v>0</x:v>
      </x:c>
    </x:row>
    <x:row r="2474" ht="15">
      <x:c r="A2474" s="9" t="s">
        <x:v>177</x:v>
      </x:c>
      <x:c r="B2474" s="10">
        <x:v>45291</x:v>
      </x:c>
      <x:c r="C2474" s="9">
        <x:v>2023</x:v>
      </x:c>
      <x:c r="D2474" s="11">
        <x:v>417.76400000000001</x:v>
      </x:c>
      <x:c r="E2474" s="11">
        <x:v>30.591999999999999</x:v>
      </x:c>
      <x:c r="F2474" s="11">
        <x:v>11.657999999999999</x:v>
      </x:c>
      <x:c r="G2474" s="11">
        <x:v>85.111999999999995</x:v>
      </x:c>
      <x:c r="H2474" s="11">
        <x:v>69.692999999999998</x:v>
      </x:c>
      <x:c r="I2474" s="11">
        <x:v>332.65199999999999</x:v>
      </x:c>
      <x:c r="J2474" s="11">
        <x:v>619.98599999999999</x:v>
      </x:c>
      <x:c r="K2474" s="11">
        <x:v>27.07</x:v>
      </x:c>
      <x:c r="L2474" s="11">
        <x:v>0</x:v>
      </x:c>
      <x:c r="M2474" s="11">
        <x:v>0.46200000000000002</x:v>
      </x:c>
      <x:c r="N2474" s="11">
        <x:v>69.230999999999995</x:v>
      </x:c>
      <x:c r="O2474" s="11">
        <x:v>60.814</x:v>
      </x:c>
      <x:c r="P2474" s="11">
        <x:v>29.056000000000001</x:v>
      </x:c>
      <x:c r="Q2474" s="11">
        <x:v>46.045000000000002</x:v>
      </x:c>
      <x:c r="R2474" s="11">
        <x:v>2.6019999999999999</x:v>
      </x:c>
      <x:c r="S2474" s="11">
        <x:v>23.215</x:v>
      </x:c>
      <x:c r="T2474" s="11">
        <x:v>42.661000000000001</x:v>
      </x:c>
      <x:c r="U2474" s="11">
        <x:v>920.03290000000004</x:v>
      </x:c>
      <x:c r="V2474" s="11">
        <x:v>18</x:v>
      </x:c>
      <x:c r="W2474" s="12">
        <x:v>0</x:v>
      </x:c>
      <x:c r="X2474" s="8">
        <x:v>0</x:v>
      </x:c>
      <x:c r="Y2474" s="13">
        <x:f t="shared" si="228"/>
        <x:v>2.624120775433179</x:v>
      </x:c>
      <x:c r="Z2474" s="13">
        <x:f t="shared" si="229"/>
        <x:v>0.20373225074443943</x:v>
      </x:c>
      <x:c r="AA2474" s="13">
        <x:f t="shared" si="230"/>
        <x:v>5.5569651765111402E-2</x:v>
      </x:c>
      <x:c r="AB2474" s="13">
        <x:f t="shared" si="231"/>
        <x:v>6.9551229880985443E-2</x:v>
      </x:c>
      <x:c r="AC2474" s="13">
        <x:f t="shared" si="232"/>
        <x:v>0.50123366857787388</x:v>
      </x:c>
      <x:c r="AD2474" s="13">
        <x:f t="shared" si="233"/>
        <x:v>1.4840579848909909</x:v>
      </x:c>
      <x:c r="AE2474" s="50" t="n">
        <x:f>IF(OR(NOT(ISNUMBER(Q2474)),NOT(ISNUMBER(R2474))),"",IF(Q2474&lt;R2474,1,0))</x:f>
        <x:v>0</x:v>
      </x:c>
      <x:c r="AF2474" s="50" t="n">
        <x:f>IFERROR(IF(AND(A2474=A2473,C2474=C2473+1,ISNUMBER(AE2473)),AE2473,""),"")</x:f>
        <x:v>0</x:v>
      </x:c>
      <x:c r="AG2474" s="52" t="n">
        <x:f>IFERROR(IF(AND(A2474=A2473,C2474=C2473+1,ISNUMBER(U2474),ISNUMBER(U2473),U2473&lt;&gt;0),U2474/U2473-1,""),"")</x:f>
        <x:v>0.16820362483161655</x:v>
      </x:c>
      <x:c r="AH2474" s="50" t="n">
        <x:f>IF(AND(ISNUMBER(AE2474),ISNUMBER(AF2474),ISNUMBER(AG2474)),IF(AND(AE2474=1,AF2474=1,AG2474&lt;0),1,0),"")</x:f>
        <x:v>0</x:v>
      </x:c>
      <x:c r="AI2474" s="50" t="n">
        <x:f>IF(AND(A2474=A2475,C2475=C2474+1,ISNUMBER(AH2475)),C2475,"")</x:f>
        <x:v>2024</x:v>
      </x:c>
      <x:c r="AJ2474" s="50" t="n">
        <x:f>IF(AND(A2474=A2475,C2475=C2474+1,ISNUMBER(AH2475)),AH2475,"")</x:f>
        <x:v>0</x:v>
      </x:c>
    </x:row>
    <x:row r="2475" ht="15">
      <x:c r="A2475" s="9" t="s">
        <x:v>177</x:v>
      </x:c>
      <x:c r="B2475" s="10">
        <x:v>45657</x:v>
      </x:c>
      <x:c r="C2475" s="9">
        <x:v>2024</x:v>
      </x:c>
      <x:c r="D2475" s="11">
        <x:v>400.327</x:v>
      </x:c>
      <x:c r="E2475" s="11">
        <x:v>29.329000000000001</x:v>
      </x:c>
      <x:c r="F2475" s="11">
        <x:v>13.358000000000001</x:v>
      </x:c>
      <x:c r="G2475" s="11">
        <x:v>66.173000000000002</x:v>
      </x:c>
      <x:c r="H2475" s="11">
        <x:v>50.296999999999997</x:v>
      </x:c>
      <x:c r="I2475" s="11">
        <x:v>334.154</x:v>
      </x:c>
      <x:c r="J2475" s="11">
        <x:v>621.09</x:v>
      </x:c>
      <x:c r="K2475" s="11">
        <x:v>24.856999999999999</x:v>
      </x:c>
      <x:c r="L2475" s="11">
        <x:v>0</x:v>
      </x:c>
      <x:c r="M2475" s="11">
        <x:v>0.35599999999999998</x:v>
      </x:c>
      <x:c r="N2475" s="11">
        <x:v>49.941000000000003</x:v>
      </x:c>
      <x:c r="O2475" s="11">
        <x:v>72.066999999999993</x:v>
      </x:c>
      <x:c r="P2475" s="11">
        <x:v>38.337000000000003</x:v>
      </x:c>
      <x:c r="Q2475" s="11">
        <x:v>55.255000000000003</x:v>
      </x:c>
      <x:c r="R2475" s="11">
        <x:v>3.516</x:v>
      </x:c>
      <x:c r="S2475" s="11">
        <x:v>32.048000000000002</x:v>
      </x:c>
      <x:c r="T2475" s="11">
        <x:v>51.198</x:v>
      </x:c>
      <x:c r="U2475" s="11">
        <x:v>1331.3893</x:v>
      </x:c>
      <x:c r="V2475" s="11">
        <x:v>18</x:v>
      </x:c>
      <x:c r="W2475" s="12">
        <x:v>0</x:v>
      </x:c>
      <x:c r="X2475" s="8">
        <x:v>0</x:v>
      </x:c>
      <x:c r="Y2475" s="13">
        <x:f t="shared" si="228"/>
        <x:v>2.1956131157358887</x:v>
      </x:c>
      <x:c r="Z2475" s="13">
        <x:f t="shared" si="229"/>
        <x:v>0.16529736940051509</x:v>
      </x:c>
      <x:c r="AA2475" s="13">
        <x:f t="shared" si="230"/>
        <x:v>8.0054555400959723E-2</x:v>
      </x:c>
      <x:c r="AB2475" s="13">
        <x:f t="shared" si="231"/>
        <x:v>9.5764212756071915E-2</x:v>
      </x:c>
      <x:c r="AC2475" s="13">
        <x:f t="shared" si="232"/>
        <x:v>0.77369924289362735</x:v>
      </x:c>
      <x:c r="AD2475" s="13">
        <x:f t="shared" si="233"/>
        <x:v>1.5514566841606987</x:v>
      </x:c>
      <x:c r="AE2475" s="50" t="n">
        <x:f>IF(OR(NOT(ISNUMBER(Q2475)),NOT(ISNUMBER(R2475))),"",IF(Q2475&lt;R2475,1,0))</x:f>
        <x:v>0</x:v>
      </x:c>
      <x:c r="AF2475" s="50" t="n">
        <x:f>IFERROR(IF(AND(A2475=A2474,C2475=C2474+1,ISNUMBER(AE2474)),AE2474,""),"")</x:f>
        <x:v>0</x:v>
      </x:c>
      <x:c r="AG2475" s="52" t="n">
        <x:f>IFERROR(IF(AND(A2475=A2474,C2475=C2474+1,ISNUMBER(U2475),ISNUMBER(U2474),U2474&lt;&gt;0),U2475/U2474-1,""),"")</x:f>
        <x:v>0.4471105326776901</x:v>
      </x:c>
      <x:c r="AH2475" s="50" t="n">
        <x:f>IF(AND(ISNUMBER(AE2475),ISNUMBER(AF2475),ISNUMBER(AG2475)),IF(AND(AE2475=1,AF2475=1,AG2475&lt;0),1,0),"")</x:f>
        <x:v>0</x:v>
      </x:c>
      <x:c r="AI2475" s="50" t="str">
        <x:f>IF(AND(A2475=A2476,C2476=C2475+1,ISNUMBER(AH2476)),C2476,"")</x:f>
      </x:c>
      <x:c r="AJ2475" s="50" t="str">
        <x:f>IF(AND(A2475=A2476,C2476=C2475+1,ISNUMBER(AH2476)),AH2476,"")</x:f>
      </x:c>
    </x:row>
    <x:row r="2476" ht="15">
      <x:c r="A2476" s="9" t="s">
        <x:v>178</x:v>
      </x:c>
      <x:c r="B2476" s="10">
        <x:v>39447</x:v>
      </x:c>
      <x:c r="C2476" s="9">
        <x:v>2007</x:v>
      </x:c>
      <x:c r="D2476" s="11">
        <x:v>955.18700000000001</x:v>
      </x:c>
      <x:c r="E2476" s="11">
        <x:v>922.42600000000004</x:v>
      </x:c>
      <x:c r="F2476" s="11">
        <x:v>176.16499999999999</x:v>
      </x:c>
      <x:c r="G2476" s="11">
        <x:v>231.44399999999999</x:v>
      </x:c>
      <x:c r="H2476" s="11">
        <x:v>44.588000000000001</x:v>
      </x:c>
      <x:c r="I2476" s="11">
        <x:v>723.74300000000005</x:v>
      </x:c>
      <x:c r="J2476" s="11">
        <x:v>517.68700000000001</x:v>
      </x:c>
      <x:c r="K2476" s="11">
        <x:v>0.34599999999999997</x:v>
      </x:c>
      <x:c r="L2476" s="11">
        <x:v>869.35500000000002</x:v>
      </x:c>
      <x:c r="M2476" s="11">
        <x:v>19.588000000000001</x:v>
      </x:c>
      <x:c r="N2476" s="11">
        <x:v>25</x:v>
      </x:c>
      <x:c r="O2476" s="11">
        <x:v>555.702</x:v>
      </x:c>
      <x:c r="P2476" s="11">
        <x:v>124.34699999999999</x:v>
      </x:c>
      <x:c r="Q2476" s="11">
        <x:v>125.768</x:v>
      </x:c>
      <x:c r="R2476" s="11">
        <x:v>6.9619999999999997</x:v>
      </x:c>
      <x:c r="S2476" s="11">
        <x:v>86.858999999999995</x:v>
      </x:c>
      <x:c r="T2476" s="11">
        <x:v>-34.802999999999997</x:v>
      </x:c>
      <x:c r="U2476" s="11">
        <x:v>744.31370000000004</x:v>
      </x:c>
      <x:c r="V2476" s="11">
        <x:v>18</x:v>
      </x:c>
      <x:c r="W2476" s="12">
        <x:v>0</x:v>
      </x:c>
      <x:c r="X2476" s="8">
        <x:v>0</x:v>
      </x:c>
      <x:c r="Y2476" s="13">
        <x:f t="shared" si="228"/>
        <x:v>5.2361479294979141</x:v>
      </x:c>
      <x:c r="Z2476" s="13">
        <x:f t="shared" si="229"/>
        <x:v>0.24230229264007988</x:v>
      </x:c>
      <x:c r="AA2476" s="13">
        <x:f t="shared" si="230"/>
        <x:v>9.0934026530930592E-2</x:v>
      </x:c>
      <x:c r="AB2476" s="13">
        <x:f t="shared" si="231"/>
        <x:v>0.13018079182400932</x:v>
      </x:c>
      <x:c r="AC2476" s="13">
        <x:f t="shared" si="232"/>
        <x:v>-0.15037330844610358</x:v>
      </x:c>
      <x:c r="AD2476" s="13">
        <x:f t="shared" si="233"/>
        <x:v>0.54197450342184306</x:v>
      </x:c>
      <x:c r="AE2476" s="50" t="n">
        <x:f>IF(OR(NOT(ISNUMBER(Q2476)),NOT(ISNUMBER(R2476))),"",IF(Q2476&lt;R2476,1,0))</x:f>
        <x:v>0</x:v>
      </x:c>
      <x:c r="AF2476" s="50" t="str">
        <x:f>IFERROR(IF(AND(A2476=A2475,C2476=C2475+1,ISNUMBER(AE2475)),AE2475,""),"")</x:f>
      </x:c>
      <x:c r="AG2476" s="52" t="str">
        <x:f>IFERROR(IF(AND(A2476=A2475,C2476=C2475+1,ISNUMBER(U2476),ISNUMBER(U2475),U2475&lt;&gt;0),U2476/U2475-1,""),"")</x:f>
      </x:c>
      <x:c r="AH2476" s="50" t="str">
        <x:f>IF(AND(ISNUMBER(AE2476),ISNUMBER(AF2476),ISNUMBER(AG2476)),IF(AND(AE2476=1,AF2476=1,AG2476&lt;0),1,0),"")</x:f>
      </x:c>
      <x:c r="AI2476" s="50" t="n">
        <x:f>IF(AND(A2476=A2477,C2477=C2476+1,ISNUMBER(AH2477)),C2477,"")</x:f>
        <x:v>2008</x:v>
      </x:c>
      <x:c r="AJ2476" s="50" t="n">
        <x:f>IF(AND(A2476=A2477,C2477=C2476+1,ISNUMBER(AH2477)),AH2477,"")</x:f>
        <x:v>0</x:v>
      </x:c>
    </x:row>
    <x:row r="2477" ht="15">
      <x:c r="A2477" s="9" t="s">
        <x:v>178</x:v>
      </x:c>
      <x:c r="B2477" s="10">
        <x:v>39813</x:v>
      </x:c>
      <x:c r="C2477" s="9">
        <x:v>2008</x:v>
      </x:c>
      <x:c r="D2477" s="11">
        <x:v>880.30399999999997</x:v>
      </x:c>
      <x:c r="E2477" s="11">
        <x:v>853.93899999999996</x:v>
      </x:c>
      <x:c r="F2477" s="11">
        <x:v>102.976</x:v>
      </x:c>
      <x:c r="G2477" s="11">
        <x:v>248.02600000000001</x:v>
      </x:c>
      <x:c r="H2477" s="11">
        <x:v>111.73</x:v>
      </x:c>
      <x:c r="I2477" s="11">
        <x:v>632.27800000000002</x:v>
      </x:c>
      <x:c r="J2477" s="11">
        <x:v>414.654</x:v>
      </x:c>
      <x:c r="K2477" s="11">
        <x:v>11.634</x:v>
      </x:c>
      <x:c r="L2477" s="11">
        <x:v>780.80799999999999</x:v>
      </x:c>
      <x:c r="M2477" s="11">
        <x:v>0</x:v>
      </x:c>
      <x:c r="N2477" s="11">
        <x:v>111.73</x:v>
      </x:c>
      <x:c r="O2477" s="11">
        <x:v>282.32600000000002</x:v>
      </x:c>
      <x:c r="P2477" s="11">
        <x:v>21.151</x:v>
      </x:c>
      <x:c r="Q2477" s="11">
        <x:v>22.318999999999999</x:v>
      </x:c>
      <x:c r="R2477" s="11">
        <x:v>8.2919999999999998</x:v>
      </x:c>
      <x:c r="S2477" s="11">
        <x:v>-58.994999999999997</x:v>
      </x:c>
      <x:c r="T2477" s="11">
        <x:v>-29.331</x:v>
      </x:c>
      <x:c r="U2477" s="11">
        <x:v>481.7072</x:v>
      </x:c>
      <x:c r="V2477" s="11">
        <x:v>18</x:v>
      </x:c>
      <x:c r="W2477" s="12">
        <x:v>0</x:v>
      </x:c>
      <x:c r="X2477" s="8">
        <x:v>0</x:v>
      </x:c>
      <x:c r="Y2477" s="13">
        <x:f t="shared" si="228"/>
        <x:v>8.2926021597265382</x:v>
      </x:c>
      <x:c r="Z2477" s="13">
        <x:f t="shared" si="229"/>
        <x:v>0.28175039531798107</x:v>
      </x:c>
      <x:c r="AA2477" s="13">
        <x:f t="shared" si="230"/>
        <x:v>-6.7016621530743919E-2</x:v>
      </x:c>
      <x:c r="AB2477" s="13">
        <x:f t="shared" si="231"/>
        <x:v>2.4026927061560552E-2</x:v>
      </x:c>
      <x:c r="AC2477" s="13">
        <x:f t="shared" si="232"/>
        <x:v>-0.11825776329900897</x:v>
      </x:c>
      <x:c r="AD2477" s="13">
        <x:f t="shared" si="233"/>
        <x:v>0.47103500608880572</x:v>
      </x:c>
      <x:c r="AE2477" s="50" t="n">
        <x:f>IF(OR(NOT(ISNUMBER(Q2477)),NOT(ISNUMBER(R2477))),"",IF(Q2477&lt;R2477,1,0))</x:f>
        <x:v>0</x:v>
      </x:c>
      <x:c r="AF2477" s="50" t="n">
        <x:f>IFERROR(IF(AND(A2477=A2476,C2477=C2476+1,ISNUMBER(AE2476)),AE2476,""),"")</x:f>
        <x:v>0</x:v>
      </x:c>
      <x:c r="AG2477" s="52" t="n">
        <x:f>IFERROR(IF(AND(A2477=A2476,C2477=C2476+1,ISNUMBER(U2477),ISNUMBER(U2476),U2476&lt;&gt;0),U2477/U2476-1,""),"")</x:f>
        <x:v>-0.35281696413756725</x:v>
      </x:c>
      <x:c r="AH2477" s="50" t="n">
        <x:f>IF(AND(ISNUMBER(AE2477),ISNUMBER(AF2477),ISNUMBER(AG2477)),IF(AND(AE2477=1,AF2477=1,AG2477&lt;0),1,0),"")</x:f>
        <x:v>0</x:v>
      </x:c>
      <x:c r="AI2477" s="50" t="n">
        <x:f>IF(AND(A2477=A2478,C2478=C2477+1,ISNUMBER(AH2478)),C2478,"")</x:f>
        <x:v>2009</x:v>
      </x:c>
      <x:c r="AJ2477" s="50" t="n">
        <x:f>IF(AND(A2477=A2478,C2478=C2477+1,ISNUMBER(AH2478)),AH2478,"")</x:f>
        <x:v>0</x:v>
      </x:c>
    </x:row>
    <x:row r="2478" ht="15">
      <x:c r="A2478" s="9" t="s">
        <x:v>178</x:v>
      </x:c>
      <x:c r="B2478" s="10">
        <x:v>40178</x:v>
      </x:c>
      <x:c r="C2478" s="9">
        <x:v>2009</x:v>
      </x:c>
      <x:c r="D2478" s="11">
        <x:v>818.452</x:v>
      </x:c>
      <x:c r="E2478" s="11">
        <x:v>776.90599999999995</x:v>
      </x:c>
      <x:c r="F2478" s="11">
        <x:v>89.861999999999995</x:v>
      </x:c>
      <x:c r="G2478" s="11">
        <x:v>125.886</x:v>
      </x:c>
      <x:c r="H2478" s="11">
        <x:v>2</x:v>
      </x:c>
      <x:c r="I2478" s="11">
        <x:v>692.56600000000003</x:v>
      </x:c>
      <x:c r="J2478" s="11">
        <x:v>436.49700000000001</x:v>
      </x:c>
      <x:c r="K2478" s="11">
        <x:v>114.595</x:v>
      </x:c>
      <x:c r="L2478" s="11">
        <x:v>630.70899999999995</x:v>
      </x:c>
      <x:c r="M2478" s="11">
        <x:v>0</x:v>
      </x:c>
      <x:c r="N2478" s="11">
        <x:v>2</x:v>
      </x:c>
      <x:c r="O2478" s="11">
        <x:v>281.505</x:v>
      </x:c>
      <x:c r="P2478" s="11">
        <x:v>18.867999999999999</x:v>
      </x:c>
      <x:c r="Q2478" s="11">
        <x:v>19.637</x:v>
      </x:c>
      <x:c r="R2478" s="11">
        <x:v>10.166</x:v>
      </x:c>
      <x:c r="S2478" s="11">
        <x:v>3.49</x:v>
      </x:c>
      <x:c r="T2478" s="11">
        <x:v>161.833</x:v>
      </x:c>
      <x:c r="U2478" s="11">
        <x:v>578.75509999999997</x:v>
      </x:c>
      <x:c r="V2478" s="11">
        <x:v>18</x:v>
      </x:c>
      <x:c r="W2478" s="12">
        <x:v>0</x:v>
      </x:c>
      <x:c r="X2478" s="8">
        <x:v>0</x:v>
      </x:c>
      <x:c r="Y2478" s="13">
        <x:f t="shared" si="228"/>
        <x:v>8.645545391823017</x:v>
      </x:c>
      <x:c r="Z2478" s="13">
        <x:f t="shared" si="229"/>
        <x:v>0.15380987522786918</x:v>
      </x:c>
      <x:c r="AA2478" s="13">
        <x:f t="shared" si="230"/>
        <x:v>4.264147439312263E-3</x:v>
      </x:c>
      <x:c r="AB2478" s="13">
        <x:f t="shared" si="231"/>
        <x:v>2.305327618479764E-2</x:v>
      </x:c>
      <x:c r="AC2478" s="13">
        <x:f t="shared" si="232"/>
        <x:v>1.285552007371749</x:v>
      </x:c>
      <x:c r="AD2478" s="13">
        <x:f t="shared" si="233"/>
        <x:v>0.53332021914541106</x:v>
      </x:c>
      <x:c r="AE2478" s="50" t="n">
        <x:f>IF(OR(NOT(ISNUMBER(Q2478)),NOT(ISNUMBER(R2478))),"",IF(Q2478&lt;R2478,1,0))</x:f>
        <x:v>0</x:v>
      </x:c>
      <x:c r="AF2478" s="50" t="n">
        <x:f>IFERROR(IF(AND(A2478=A2477,C2478=C2477+1,ISNUMBER(AE2477)),AE2477,""),"")</x:f>
        <x:v>0</x:v>
      </x:c>
      <x:c r="AG2478" s="52" t="n">
        <x:f>IFERROR(IF(AND(A2478=A2477,C2478=C2477+1,ISNUMBER(U2478),ISNUMBER(U2477),U2477&lt;&gt;0),U2478/U2477-1,""),"")</x:f>
        <x:v>0.20146657554630698</x:v>
      </x:c>
      <x:c r="AH2478" s="50" t="n">
        <x:f>IF(AND(ISNUMBER(AE2478),ISNUMBER(AF2478),ISNUMBER(AG2478)),IF(AND(AE2478=1,AF2478=1,AG2478&lt;0),1,0),"")</x:f>
        <x:v>0</x:v>
      </x:c>
      <x:c r="AI2478" s="50" t="n">
        <x:f>IF(AND(A2478=A2479,C2479=C2478+1,ISNUMBER(AH2479)),C2479,"")</x:f>
        <x:v>2010</x:v>
      </x:c>
      <x:c r="AJ2478" s="50" t="n">
        <x:f>IF(AND(A2478=A2479,C2479=C2478+1,ISNUMBER(AH2479)),AH2479,"")</x:f>
        <x:v>0</x:v>
      </x:c>
    </x:row>
    <x:row r="2479" ht="15">
      <x:c r="A2479" s="9" t="s">
        <x:v>178</x:v>
      </x:c>
      <x:c r="B2479" s="10">
        <x:v>40543</x:v>
      </x:c>
      <x:c r="C2479" s="9">
        <x:v>2010</x:v>
      </x:c>
      <x:c r="D2479" s="11">
        <x:v>932.05899999999997</x:v>
      </x:c>
      <x:c r="E2479" s="11">
        <x:v>868.63400000000001</x:v>
      </x:c>
      <x:c r="F2479" s="11">
        <x:v>142.45400000000001</x:v>
      </x:c>
      <x:c r="G2479" s="11">
        <x:v>221.24199999999999</x:v>
      </x:c>
      <x:c r="H2479" s="11">
        <x:v>15.233000000000001</x:v>
      </x:c>
      <x:c r="I2479" s="11">
        <x:v>710.81700000000001</x:v>
      </x:c>
      <x:c r="J2479" s="11">
        <x:v>450.97199999999998</x:v>
      </x:c>
      <x:c r="K2479" s="11">
        <x:v>67.003</x:v>
      </x:c>
      <x:c r="L2479" s="11">
        <x:v>764.36</x:v>
      </x:c>
      <x:c r="M2479" s="11">
        <x:v>0</x:v>
      </x:c>
      <x:c r="N2479" s="11">
        <x:v>15.233000000000001</x:v>
      </x:c>
      <x:c r="O2479" s="11">
        <x:v>298.63499999999999</x:v>
      </x:c>
      <x:c r="P2479" s="11">
        <x:v>21.632999999999999</x:v>
      </x:c>
      <x:c r="Q2479" s="11">
        <x:v>22.268999999999998</x:v>
      </x:c>
      <x:c r="R2479" s="11">
        <x:v>3.1349999999999998</x:v>
      </x:c>
      <x:c r="S2479" s="11">
        <x:v>14.038</x:v>
      </x:c>
      <x:c r="T2479" s="11">
        <x:v>-53.329000000000001</x:v>
      </x:c>
      <x:c r="U2479" s="11">
        <x:v>551.81190000000004</x:v>
      </x:c>
      <x:c r="V2479" s="11">
        <x:v>18</x:v>
      </x:c>
      <x:c r="W2479" s="12">
        <x:v>0</x:v>
      </x:c>
      <x:c r="X2479" s="8">
        <x:v>0</x:v>
      </x:c>
      <x:c r="Y2479" s="13">
        <x:f t="shared" si="228"/>
        <x:v>6.0976455557583495</x:v>
      </x:c>
      <x:c r="Z2479" s="13">
        <x:f t="shared" si="229"/>
        <x:v>0.23736909358742311</x:v>
      </x:c>
      <x:c r="AA2479" s="13">
        <x:f t="shared" si="230"/>
        <x:v>1.5061278309634905E-2</x:v>
      </x:c>
      <x:c r="AB2479" s="13">
        <x:f t="shared" si="231"/>
        <x:v>2.3209904094054132E-2</x:v>
      </x:c>
      <x:c r="AC2479" s="13">
        <x:f t="shared" si="232"/>
        <x:v>-0.24104374395458369</x:v>
      </x:c>
      <x:c r="AD2479" s="13">
        <x:f t="shared" si="233"/>
        <x:v>0.48384490681383902</x:v>
      </x:c>
      <x:c r="AE2479" s="50" t="n">
        <x:f>IF(OR(NOT(ISNUMBER(Q2479)),NOT(ISNUMBER(R2479))),"",IF(Q2479&lt;R2479,1,0))</x:f>
        <x:v>0</x:v>
      </x:c>
      <x:c r="AF2479" s="50" t="n">
        <x:f>IFERROR(IF(AND(A2479=A2478,C2479=C2478+1,ISNUMBER(AE2478)),AE2478,""),"")</x:f>
        <x:v>0</x:v>
      </x:c>
      <x:c r="AG2479" s="52" t="n">
        <x:f>IFERROR(IF(AND(A2479=A2478,C2479=C2478+1,ISNUMBER(U2479),ISNUMBER(U2478),U2478&lt;&gt;0),U2479/U2478-1,""),"")</x:f>
        <x:v>-0.04655371503421735</x:v>
      </x:c>
      <x:c r="AH2479" s="50" t="n">
        <x:f>IF(AND(ISNUMBER(AE2479),ISNUMBER(AF2479),ISNUMBER(AG2479)),IF(AND(AE2479=1,AF2479=1,AG2479&lt;0),1,0),"")</x:f>
        <x:v>0</x:v>
      </x:c>
      <x:c r="AI2479" s="50" t="n">
        <x:f>IF(AND(A2479=A2480,C2480=C2479+1,ISNUMBER(AH2480)),C2480,"")</x:f>
        <x:v>2011</x:v>
      </x:c>
      <x:c r="AJ2479" s="50" t="n">
        <x:f>IF(AND(A2479=A2480,C2480=C2479+1,ISNUMBER(AH2480)),AH2480,"")</x:f>
        <x:v>0</x:v>
      </x:c>
    </x:row>
    <x:row r="2480" ht="15">
      <x:c r="A2480" s="9" t="s">
        <x:v>178</x:v>
      </x:c>
      <x:c r="B2480" s="10">
        <x:v>40908</x:v>
      </x:c>
      <x:c r="C2480" s="9">
        <x:v>2011</x:v>
      </x:c>
      <x:c r="D2480" s="11">
        <x:v>993.12300000000005</x:v>
      </x:c>
      <x:c r="E2480" s="11">
        <x:v>931.35500000000002</x:v>
      </x:c>
      <x:c r="F2480" s="11">
        <x:v>208.23599999999999</x:v>
      </x:c>
      <x:c r="G2480" s="11">
        <x:v>264.55200000000002</x:v>
      </x:c>
      <x:c r="H2480" s="11">
        <x:v>5.4020000000000001</x:v>
      </x:c>
      <x:c r="I2480" s="11">
        <x:v>728.57100000000003</x:v>
      </x:c>
      <x:c r="J2480" s="11">
        <x:v>469.10199999999998</x:v>
      </x:c>
      <x:c r="K2480" s="11">
        <x:v>56.177</x:v>
      </x:c>
      <x:c r="L2480" s="11">
        <x:v>797.75599999999997</x:v>
      </x:c>
      <x:c r="M2480" s="11">
        <x:v>0</x:v>
      </x:c>
      <x:c r="N2480" s="11">
        <x:v>5.4020000000000001</x:v>
      </x:c>
      <x:c r="O2480" s="11">
        <x:v>364.78199999999998</x:v>
      </x:c>
      <x:c r="P2480" s="11">
        <x:v>36.36</x:v>
      </x:c>
      <x:c r="Q2480" s="11">
        <x:v>37.106999999999999</x:v>
      </x:c>
      <x:c r="R2480" s="11">
        <x:v>2.4740000000000002</x:v>
      </x:c>
      <x:c r="S2480" s="11">
        <x:v>23.265999999999998</x:v>
      </x:c>
      <x:c r="T2480" s="11">
        <x:v>5.6130000000000004</x:v>
      </x:c>
      <x:c r="U2480" s="11">
        <x:v>585.00789999999995</x:v>
      </x:c>
      <x:c r="V2480" s="11">
        <x:v>18</x:v>
      </x:c>
      <x:c r="W2480" s="12">
        <x:v>0</x:v>
      </x:c>
      <x:c r="X2480" s="8">
        <x:v>0</x:v>
      </x:c>
      <x:c r="Y2480" s="13">
        <x:f t="shared" si="228"/>
        <x:v>4.4725935957279246</x:v>
      </x:c>
      <x:c r="Z2480" s="13">
        <x:f t="shared" si="229"/>
        <x:v>0.26638392223319773</x:v>
      </x:c>
      <x:c r="AA2480" s="13">
        <x:f t="shared" si="230"/>
        <x:v>2.3427108223251298E-2</x:v>
      </x:c>
      <x:c r="AB2480" s="13">
        <x:f t="shared" si="231"/>
        <x:v>3.6611779205596891E-2</x:v>
      </x:c>
      <x:c r="AC2480" s="13">
        <x:f t="shared" si="232"/>
        <x:v>2.1217000816474645E-2</x:v>
      </x:c>
      <x:c r="AD2480" s="13">
        <x:f t="shared" si="233"/>
        <x:v>0.47235035338019554</x:v>
      </x:c>
      <x:c r="AE2480" s="50" t="n">
        <x:f>IF(OR(NOT(ISNUMBER(Q2480)),NOT(ISNUMBER(R2480))),"",IF(Q2480&lt;R2480,1,0))</x:f>
        <x:v>0</x:v>
      </x:c>
      <x:c r="AF2480" s="50" t="n">
        <x:f>IFERROR(IF(AND(A2480=A2479,C2480=C2479+1,ISNUMBER(AE2479)),AE2479,""),"")</x:f>
        <x:v>0</x:v>
      </x:c>
      <x:c r="AG2480" s="52" t="n">
        <x:f>IFERROR(IF(AND(A2480=A2479,C2480=C2479+1,ISNUMBER(U2480),ISNUMBER(U2479),U2479&lt;&gt;0),U2480/U2479-1,""),"")</x:f>
        <x:v>0.06015818071339152</x:v>
      </x:c>
      <x:c r="AH2480" s="50" t="n">
        <x:f>IF(AND(ISNUMBER(AE2480),ISNUMBER(AF2480),ISNUMBER(AG2480)),IF(AND(AE2480=1,AF2480=1,AG2480&lt;0),1,0),"")</x:f>
        <x:v>0</x:v>
      </x:c>
      <x:c r="AI2480" s="50" t="n">
        <x:f>IF(AND(A2480=A2481,C2481=C2480+1,ISNUMBER(AH2481)),C2481,"")</x:f>
        <x:v>2012</x:v>
      </x:c>
      <x:c r="AJ2480" s="50" t="n">
        <x:f>IF(AND(A2480=A2481,C2481=C2480+1,ISNUMBER(AH2481)),AH2481,"")</x:f>
        <x:v>0</x:v>
      </x:c>
    </x:row>
    <x:row r="2481" ht="15">
      <x:c r="A2481" s="9" t="s">
        <x:v>178</x:v>
      </x:c>
      <x:c r="B2481" s="10">
        <x:v>41274</x:v>
      </x:c>
      <x:c r="C2481" s="9">
        <x:v>2012</x:v>
      </x:c>
      <x:c r="D2481" s="11">
        <x:v>1027.085</x:v>
      </x:c>
      <x:c r="E2481" s="11">
        <x:v>959.95600000000002</x:v>
      </x:c>
      <x:c r="F2481" s="11">
        <x:v>206.404</x:v>
      </x:c>
      <x:c r="G2481" s="11">
        <x:v>268.23599999999999</x:v>
      </x:c>
      <x:c r="H2481" s="11">
        <x:v>5.19</x:v>
      </x:c>
      <x:c r="I2481" s="11">
        <x:v>758.84900000000005</x:v>
      </x:c>
      <x:c r="J2481" s="11">
        <x:v>501.52499999999998</x:v>
      </x:c>
      <x:c r="K2481" s="11">
        <x:v>24.396000000000001</x:v>
      </x:c>
      <x:c r="L2481" s="11">
        <x:v>863.59699999999998</x:v>
      </x:c>
      <x:c r="M2481" s="11">
        <x:v>0</x:v>
      </x:c>
      <x:c r="N2481" s="11">
        <x:v>5.19</x:v>
      </x:c>
      <x:c r="O2481" s="11">
        <x:v>425.53300000000002</x:v>
      </x:c>
      <x:c r="P2481" s="11">
        <x:v>56.713000000000001</x:v>
      </x:c>
      <x:c r="Q2481" s="11">
        <x:v>57.619</x:v>
      </x:c>
      <x:c r="R2481" s="11">
        <x:v>2.379</x:v>
      </x:c>
      <x:c r="S2481" s="11">
        <x:v>40.192999999999998</x:v>
      </x:c>
      <x:c r="T2481" s="11">
        <x:v>-21.994</x:v>
      </x:c>
      <x:c r="U2481" s="11">
        <x:v>769.44060000000002</x:v>
      </x:c>
      <x:c r="V2481" s="11">
        <x:v>18</x:v>
      </x:c>
      <x:c r="W2481" s="12">
        <x:v>0</x:v>
      </x:c>
      <x:c r="X2481" s="8">
        <x:v>0</x:v>
      </x:c>
      <x:c r="Y2481" s="13">
        <x:f t="shared" si="228"/>
        <x:v>4.650859479467452</x:v>
      </x:c>
      <x:c r="Z2481" s="13">
        <x:f t="shared" si="229"/>
        <x:v>0.26116241596362522</x:v>
      </x:c>
      <x:c r="AA2481" s="13">
        <x:f t="shared" si="230"/>
        <x:v>3.9133080514270967E-2</x:v>
      </x:c>
      <x:c r="AB2481" s="13">
        <x:f t="shared" si="231"/>
        <x:v>5.5217435752639751E-2</x:v>
      </x:c>
      <x:c r="AC2481" s="13">
        <x:f t="shared" si="232"/>
        <x:v>-8.199495966238686E-2</x:v>
      </x:c>
      <x:c r="AD2481" s="13">
        <x:f t="shared" si="233"/>
        <x:v>0.48829941046748804</x:v>
      </x:c>
      <x:c r="AE2481" s="50" t="n">
        <x:f>IF(OR(NOT(ISNUMBER(Q2481)),NOT(ISNUMBER(R2481))),"",IF(Q2481&lt;R2481,1,0))</x:f>
        <x:v>0</x:v>
      </x:c>
      <x:c r="AF2481" s="50" t="n">
        <x:f>IFERROR(IF(AND(A2481=A2480,C2481=C2480+1,ISNUMBER(AE2480)),AE2480,""),"")</x:f>
        <x:v>0</x:v>
      </x:c>
      <x:c r="AG2481" s="52" t="n">
        <x:f>IFERROR(IF(AND(A2481=A2480,C2481=C2480+1,ISNUMBER(U2481),ISNUMBER(U2480),U2480&lt;&gt;0),U2481/U2480-1,""),"")</x:f>
        <x:v>0.3152653152205296</x:v>
      </x:c>
      <x:c r="AH2481" s="50" t="n">
        <x:f>IF(AND(ISNUMBER(AE2481),ISNUMBER(AF2481),ISNUMBER(AG2481)),IF(AND(AE2481=1,AF2481=1,AG2481&lt;0),1,0),"")</x:f>
        <x:v>0</x:v>
      </x:c>
      <x:c r="AI2481" s="50" t="n">
        <x:f>IF(AND(A2481=A2482,C2482=C2481+1,ISNUMBER(AH2482)),C2482,"")</x:f>
        <x:v>2013</x:v>
      </x:c>
      <x:c r="AJ2481" s="50" t="n">
        <x:f>IF(AND(A2481=A2482,C2482=C2481+1,ISNUMBER(AH2482)),AH2482,"")</x:f>
        <x:v>0</x:v>
      </x:c>
    </x:row>
    <x:row r="2482" ht="15">
      <x:c r="A2482" s="9" t="s">
        <x:v>178</x:v>
      </x:c>
      <x:c r="B2482" s="10">
        <x:v>41639</x:v>
      </x:c>
      <x:c r="C2482" s="9">
        <x:v>2013</x:v>
      </x:c>
      <x:c r="D2482" s="11">
        <x:v>1096.2840000000001</x:v>
      </x:c>
      <x:c r="E2482" s="11">
        <x:v>1024.7539999999999</x:v>
      </x:c>
      <x:c r="F2482" s="11">
        <x:v>224.27500000000001</x:v>
      </x:c>
      <x:c r="G2482" s="11">
        <x:v>286.02199999999999</x:v>
      </x:c>
      <x:c r="H2482" s="11">
        <x:v>29.856000000000002</x:v>
      </x:c>
      <x:c r="I2482" s="11">
        <x:v>810.26199999999994</x:v>
      </x:c>
      <x:c r="J2482" s="11">
        <x:v>548.97500000000002</x:v>
      </x:c>
      <x:c r="K2482" s="11">
        <x:v>12.025</x:v>
      </x:c>
      <x:c r="L2482" s="11">
        <x:v>971.01599999999996</x:v>
      </x:c>
      <x:c r="M2482" s="11">
        <x:v>0</x:v>
      </x:c>
      <x:c r="N2482" s="11">
        <x:v>29.856000000000002</x:v>
      </x:c>
      <x:c r="O2482" s="11">
        <x:v>556</x:v>
      </x:c>
      <x:c r="P2482" s="11">
        <x:v>82.831000000000003</x:v>
      </x:c>
      <x:c r="Q2482" s="11">
        <x:v>84.010999999999996</x:v>
      </x:c>
      <x:c r="R2482" s="11">
        <x:v>3.7290000000000001</x:v>
      </x:c>
      <x:c r="S2482" s="11">
        <x:v>60.067999999999998</x:v>
      </x:c>
      <x:c r="T2482" s="11">
        <x:v>-21.611000000000001</x:v>
      </x:c>
      <x:c r="U2482" s="11">
        <x:v>1063.3847000000001</x:v>
      </x:c>
      <x:c r="V2482" s="11">
        <x:v>18</x:v>
      </x:c>
      <x:c r="W2482" s="12">
        <x:v>0</x:v>
      </x:c>
      <x:c r="X2482" s="8">
        <x:v>0</x:v>
      </x:c>
      <x:c r="Y2482" s="13">
        <x:f t="shared" si="228"/>
        <x:v>4.5691851521569493</x:v>
      </x:c>
      <x:c r="Z2482" s="13">
        <x:f t="shared" si="229"/>
        <x:v>0.26090137227214844</x:v>
      </x:c>
      <x:c r="AA2482" s="13">
        <x:f t="shared" si="230"/>
        <x:v>5.4792371319840473E-2</x:v>
      </x:c>
      <x:c r="AB2482" s="13">
        <x:f t="shared" si="231"/>
        <x:v>7.5556151508185829E-2</x:v>
      </x:c>
      <x:c r="AC2482" s="13">
        <x:f t="shared" si="232"/>
        <x:v>-7.5557124976400422E-2</x:v>
      </x:c>
      <x:c r="AD2482" s="13">
        <x:f t="shared" si="233"/>
        <x:v>0.50075983960360637</x:v>
      </x:c>
      <x:c r="AE2482" s="50" t="n">
        <x:f>IF(OR(NOT(ISNUMBER(Q2482)),NOT(ISNUMBER(R2482))),"",IF(Q2482&lt;R2482,1,0))</x:f>
        <x:v>0</x:v>
      </x:c>
      <x:c r="AF2482" s="50" t="n">
        <x:f>IFERROR(IF(AND(A2482=A2481,C2482=C2481+1,ISNUMBER(AE2481)),AE2481,""),"")</x:f>
        <x:v>0</x:v>
      </x:c>
      <x:c r="AG2482" s="52" t="n">
        <x:f>IFERROR(IF(AND(A2482=A2481,C2482=C2481+1,ISNUMBER(U2482),ISNUMBER(U2481),U2481&lt;&gt;0),U2482/U2481-1,""),"")</x:f>
        <x:v>0.3820231217328538</x:v>
      </x:c>
      <x:c r="AH2482" s="50" t="n">
        <x:f>IF(AND(ISNUMBER(AE2482),ISNUMBER(AF2482),ISNUMBER(AG2482)),IF(AND(AE2482=1,AF2482=1,AG2482&lt;0),1,0),"")</x:f>
        <x:v>0</x:v>
      </x:c>
      <x:c r="AI2482" s="50" t="n">
        <x:f>IF(AND(A2482=A2483,C2483=C2482+1,ISNUMBER(AH2483)),C2483,"")</x:f>
        <x:v>2014</x:v>
      </x:c>
      <x:c r="AJ2482" s="50" t="n">
        <x:f>IF(AND(A2482=A2483,C2483=C2482+1,ISNUMBER(AH2483)),AH2483,"")</x:f>
        <x:v>0</x:v>
      </x:c>
    </x:row>
    <x:row r="2483" ht="15">
      <x:c r="A2483" s="9" t="s">
        <x:v>178</x:v>
      </x:c>
      <x:c r="B2483" s="10">
        <x:v>42004</x:v>
      </x:c>
      <x:c r="C2483" s="9">
        <x:v>2014</x:v>
      </x:c>
      <x:c r="D2483" s="11">
        <x:v>1304.4159999999999</x:v>
      </x:c>
      <x:c r="E2483" s="11">
        <x:v>1236.6369999999999</x:v>
      </x:c>
      <x:c r="F2483" s="11">
        <x:v>276.68799999999999</x:v>
      </x:c>
      <x:c r="G2483" s="11">
        <x:v>425.298</x:v>
      </x:c>
      <x:c r="H2483" s="11">
        <x:v>46.951000000000001</x:v>
      </x:c>
      <x:c r="I2483" s="11">
        <x:v>879.11800000000005</x:v>
      </x:c>
      <x:c r="J2483" s="11">
        <x:v>598.154</x:v>
      </x:c>
      <x:c r="K2483" s="11">
        <x:v>52.256999999999998</x:v>
      </x:c>
      <x:c r="L2483" s="11">
        <x:v>1125.518</x:v>
      </x:c>
      <x:c r="M2483" s="11">
        <x:v>0</x:v>
      </x:c>
      <x:c r="N2483" s="11">
        <x:v>46.951000000000001</x:v>
      </x:c>
      <x:c r="O2483" s="11">
        <x:v>809.36500000000001</x:v>
      </x:c>
      <x:c r="P2483" s="11">
        <x:v>137.56399999999999</x:v>
      </x:c>
      <x:c r="Q2483" s="11">
        <x:v>139.417</x:v>
      </x:c>
      <x:c r="R2483" s="11">
        <x:v>4.6609999999999996</x:v>
      </x:c>
      <x:c r="S2483" s="11">
        <x:v>105.208</x:v>
      </x:c>
      <x:c r="T2483" s="11">
        <x:v>56.011000000000003</x:v>
      </x:c>
      <x:c r="U2483" s="11">
        <x:v>1187.2470000000001</x:v>
      </x:c>
      <x:c r="V2483" s="11">
        <x:v>18</x:v>
      </x:c>
      <x:c r="W2483" s="12">
        <x:v>0</x:v>
      </x:c>
      <x:c r="X2483" s="8">
        <x:v>0</x:v>
      </x:c>
      <x:c r="Y2483" s="13">
        <x:f t="shared" si="228"/>
        <x:v>4.4694276585901811</x:v>
      </x:c>
      <x:c r="Z2483" s="13">
        <x:f t="shared" si="229"/>
        <x:v>0.32604475872727723</x:v>
      </x:c>
      <x:c r="AA2483" s="13">
        <x:f t="shared" si="230"/>
        <x:v>8.0655251085543264E-2</x:v>
      </x:c>
      <x:c r="AB2483" s="13">
        <x:f t="shared" si="231"/>
        <x:v>0.10546022127910115</x:v>
      </x:c>
      <x:c r="AC2483" s="13">
        <x:f t="shared" si="232"/>
        <x:v>0.13169824452501541</x:v>
      </x:c>
      <x:c r="AD2483" s="13">
        <x:f t="shared" si="233"/>
        <x:v>0.45856076589063616</x:v>
      </x:c>
      <x:c r="AE2483" s="50" t="n">
        <x:f>IF(OR(NOT(ISNUMBER(Q2483)),NOT(ISNUMBER(R2483))),"",IF(Q2483&lt;R2483,1,0))</x:f>
        <x:v>0</x:v>
      </x:c>
      <x:c r="AF2483" s="50" t="n">
        <x:f>IFERROR(IF(AND(A2483=A2482,C2483=C2482+1,ISNUMBER(AE2482)),AE2482,""),"")</x:f>
        <x:v>0</x:v>
      </x:c>
      <x:c r="AG2483" s="52" t="n">
        <x:f>IFERROR(IF(AND(A2483=A2482,C2483=C2482+1,ISNUMBER(U2483),ISNUMBER(U2482),U2482&lt;&gt;0),U2483/U2482-1,""),"")</x:f>
        <x:v>0.11647929484033392</x:v>
      </x:c>
      <x:c r="AH2483" s="50" t="n">
        <x:f>IF(AND(ISNUMBER(AE2483),ISNUMBER(AF2483),ISNUMBER(AG2483)),IF(AND(AE2483=1,AF2483=1,AG2483&lt;0),1,0),"")</x:f>
        <x:v>0</x:v>
      </x:c>
      <x:c r="AI2483" s="50" t="n">
        <x:f>IF(AND(A2483=A2484,C2484=C2483+1,ISNUMBER(AH2484)),C2484,"")</x:f>
        <x:v>2015</x:v>
      </x:c>
      <x:c r="AJ2483" s="50" t="n">
        <x:f>IF(AND(A2483=A2484,C2484=C2483+1,ISNUMBER(AH2484)),AH2484,"")</x:f>
        <x:v>0</x:v>
      </x:c>
    </x:row>
    <x:row r="2484" ht="15">
      <x:c r="A2484" s="9" t="s">
        <x:v>178</x:v>
      </x:c>
      <x:c r="B2484" s="10">
        <x:v>42369</x:v>
      </x:c>
      <x:c r="C2484" s="9">
        <x:v>2015</x:v>
      </x:c>
      <x:c r="D2484" s="11">
        <x:v>1515.519</x:v>
      </x:c>
      <x:c r="E2484" s="11">
        <x:v>1445.3530000000001</x:v>
      </x:c>
      <x:c r="F2484" s="11">
        <x:v>385.12700000000001</x:v>
      </x:c>
      <x:c r="G2484" s="11">
        <x:v>557.76</x:v>
      </x:c>
      <x:c r="H2484" s="11">
        <x:v>1.9990000000000001</x:v>
      </x:c>
      <x:c r="I2484" s="11">
        <x:v>957.75900000000001</x:v>
      </x:c>
      <x:c r="J2484" s="11">
        <x:v>701.46900000000005</x:v>
      </x:c>
      <x:c r="K2484" s="11">
        <x:v>31.99</x:v>
      </x:c>
      <x:c r="L2484" s="11">
        <x:v>1318.52</x:v>
      </x:c>
      <x:c r="M2484" s="11">
        <x:v>1.9990000000000001</x:v>
      </x:c>
      <x:c r="N2484" s="11">
        <x:v>0</x:v>
      </x:c>
      <x:c r="O2484" s="11">
        <x:v>946.50400000000002</x:v>
      </x:c>
      <x:c r="P2484" s="11">
        <x:v>163.53</x:v>
      </x:c>
      <x:c r="Q2484" s="11">
        <x:v>165.595</x:v>
      </x:c>
      <x:c r="R2484" s="11">
        <x:v>3.6110000000000002</x:v>
      </x:c>
      <x:c r="S2484" s="11">
        <x:v>128.00800000000001</x:v>
      </x:c>
      <x:c r="T2484" s="11">
        <x:v>77.355999999999995</x:v>
      </x:c>
      <x:c r="U2484" s="11">
        <x:v>1363.9536000000001</x:v>
      </x:c>
      <x:c r="V2484" s="11">
        <x:v>18</x:v>
      </x:c>
      <x:c r="W2484" s="12">
        <x:v>0</x:v>
      </x:c>
      <x:c r="X2484" s="8">
        <x:v>0</x:v>
      </x:c>
      <x:c r="Y2484" s="13">
        <x:f t="shared" si="228"/>
        <x:v>3.7529256582893438</x:v>
      </x:c>
      <x:c r="Z2484" s="13">
        <x:f t="shared" si="229"/>
        <x:v>0.36803233743687808</x:v>
      </x:c>
      <x:c r="AA2484" s="13">
        <x:f t="shared" si="230"/>
        <x:v>8.4464793908885338E-2</x:v>
      </x:c>
      <x:c r="AB2484" s="13">
        <x:f t="shared" si="231"/>
        <x:v>0.10790362905380929</x:v>
      </x:c>
      <x:c r="AC2484" s="13">
        <x:f t="shared" si="232"/>
        <x:v>0.13869047619047617</x:v>
      </x:c>
      <x:c r="AD2484" s="13">
        <x:f t="shared" si="233"/>
        <x:v>0.46285727859564946</x:v>
      </x:c>
      <x:c r="AE2484" s="50" t="n">
        <x:f>IF(OR(NOT(ISNUMBER(Q2484)),NOT(ISNUMBER(R2484))),"",IF(Q2484&lt;R2484,1,0))</x:f>
        <x:v>0</x:v>
      </x:c>
      <x:c r="AF2484" s="50" t="n">
        <x:f>IFERROR(IF(AND(A2484=A2483,C2484=C2483+1,ISNUMBER(AE2483)),AE2483,""),"")</x:f>
        <x:v>0</x:v>
      </x:c>
      <x:c r="AG2484" s="52" t="n">
        <x:f>IFERROR(IF(AND(A2484=A2483,C2484=C2483+1,ISNUMBER(U2484),ISNUMBER(U2483),U2483&lt;&gt;0),U2484/U2483-1,""),"")</x:f>
        <x:v>0.14883726806637543</x:v>
      </x:c>
      <x:c r="AH2484" s="50" t="n">
        <x:f>IF(AND(ISNUMBER(AE2484),ISNUMBER(AF2484),ISNUMBER(AG2484)),IF(AND(AE2484=1,AF2484=1,AG2484&lt;0),1,0),"")</x:f>
        <x:v>0</x:v>
      </x:c>
      <x:c r="AI2484" s="50" t="n">
        <x:f>IF(AND(A2484=A2485,C2485=C2484+1,ISNUMBER(AH2485)),C2485,"")</x:f>
        <x:v>2016</x:v>
      </x:c>
      <x:c r="AJ2484" s="50" t="n">
        <x:f>IF(AND(A2484=A2485,C2485=C2484+1,ISNUMBER(AH2485)),AH2485,"")</x:f>
        <x:v>0</x:v>
      </x:c>
    </x:row>
    <x:row r="2485" ht="15">
      <x:c r="A2485" s="9" t="s">
        <x:v>178</x:v>
      </x:c>
      <x:c r="B2485" s="10">
        <x:v>42735</x:v>
      </x:c>
      <x:c r="C2485" s="9">
        <x:v>2016</x:v>
      </x:c>
      <x:c r="D2485" s="11">
        <x:v>1630.326</x:v>
      </x:c>
      <x:c r="E2485" s="11">
        <x:v>1572.7090000000001</x:v>
      </x:c>
      <x:c r="F2485" s="11">
        <x:v>444.38499999999999</x:v>
      </x:c>
      <x:c r="G2485" s="11">
        <x:v>614.399</x:v>
      </x:c>
      <x:c r="H2485" s="11">
        <x:v>0</x:v>
      </x:c>
      <x:c r="I2485" s="11">
        <x:v>1015.927</x:v>
      </x:c>
      <x:c r="J2485" s="11">
        <x:v>733.60900000000004</x:v>
      </x:c>
      <x:c r="K2485" s="11">
        <x:v>38.552</x:v>
      </x:c>
      <x:c r="L2485" s="11">
        <x:v>1449.165</x:v>
      </x:c>
      <x:c r="M2485" s="11">
        <x:v>0</x:v>
      </x:c>
      <x:c r="N2485" s="11">
        <x:v>0</x:v>
      </x:c>
      <x:c r="O2485" s="11">
        <x:v>1054.8040000000001</x:v>
      </x:c>
      <x:c r="P2485" s="11">
        <x:v>159.97</x:v>
      </x:c>
      <x:c r="Q2485" s="11">
        <x:v>162.244</x:v>
      </x:c>
      <x:c r="R2485" s="11">
        <x:v>3.6549999999999998</x:v>
      </x:c>
      <x:c r="S2485" s="11">
        <x:v>120.848</x:v>
      </x:c>
      <x:c r="T2485" s="11">
        <x:v>61.978999999999999</x:v>
      </x:c>
      <x:c r="U2485" s="11">
        <x:v>1103.0832</x:v>
      </x:c>
      <x:c r="V2485" s="11">
        <x:v>18</x:v>
      </x:c>
      <x:c r="W2485" s="12">
        <x:v>0</x:v>
      </x:c>
      <x:c r="X2485" s="8">
        <x:v>0</x:v>
      </x:c>
      <x:c r="Y2485" s="13">
        <x:f t="shared" si="228"/>
        <x:v>3.5390686004253071</x:v>
      </x:c>
      <x:c r="Z2485" s="13">
        <x:f t="shared" si="229"/>
        <x:v>0.37685653053438389</x:v>
      </x:c>
      <x:c r="AA2485" s="13">
        <x:f t="shared" si="230"/>
        <x:v>7.4125052290155466E-2</x:v>
      </x:c>
      <x:c r="AB2485" s="13">
        <x:f t="shared" si="231"/>
        <x:v>9.8121479998478825E-2</x:v>
      </x:c>
      <x:c r="AC2485" s="13">
        <x:f t="shared" si="232"/>
        <x:v>0.10087744283437962</x:v>
      </x:c>
      <x:c r="AD2485" s="13">
        <x:f t="shared" si="233"/>
        <x:v>0.44997687579048606</x:v>
      </x:c>
      <x:c r="AE2485" s="50" t="n">
        <x:f>IF(OR(NOT(ISNUMBER(Q2485)),NOT(ISNUMBER(R2485))),"",IF(Q2485&lt;R2485,1,0))</x:f>
        <x:v>0</x:v>
      </x:c>
      <x:c r="AF2485" s="50" t="n">
        <x:f>IFERROR(IF(AND(A2485=A2484,C2485=C2484+1,ISNUMBER(AE2484)),AE2484,""),"")</x:f>
        <x:v>0</x:v>
      </x:c>
      <x:c r="AG2485" s="52" t="n">
        <x:f>IFERROR(IF(AND(A2485=A2484,C2485=C2484+1,ISNUMBER(U2485),ISNUMBER(U2484),U2484&lt;&gt;0),U2485/U2484-1,""),"")</x:f>
        <x:v>-0.19126046516538397</x:v>
      </x:c>
      <x:c r="AH2485" s="50" t="n">
        <x:f>IF(AND(ISNUMBER(AE2485),ISNUMBER(AF2485),ISNUMBER(AG2485)),IF(AND(AE2485=1,AF2485=1,AG2485&lt;0),1,0),"")</x:f>
        <x:v>0</x:v>
      </x:c>
      <x:c r="AI2485" s="50" t="n">
        <x:f>IF(AND(A2485=A2486,C2486=C2485+1,ISNUMBER(AH2486)),C2486,"")</x:f>
        <x:v>2017</x:v>
      </x:c>
      <x:c r="AJ2485" s="50" t="n">
        <x:f>IF(AND(A2485=A2486,C2486=C2485+1,ISNUMBER(AH2486)),AH2486,"")</x:f>
        <x:v>0</x:v>
      </x:c>
    </x:row>
    <x:row r="2486" ht="15">
      <x:c r="A2486" s="9" t="s">
        <x:v>178</x:v>
      </x:c>
      <x:c r="B2486" s="10">
        <x:v>43100</x:v>
      </x:c>
      <x:c r="C2486" s="9">
        <x:v>2017</x:v>
      </x:c>
      <x:c r="D2486" s="11">
        <x:v>1584.377</x:v>
      </x:c>
      <x:c r="E2486" s="11">
        <x:v>1568.7</x:v>
      </x:c>
      <x:c r="F2486" s="11">
        <x:v>408.12099999999998</x:v>
      </x:c>
      <x:c r="G2486" s="11">
        <x:v>527.80100000000004</x:v>
      </x:c>
      <x:c r="H2486" s="11">
        <x:v>25.209</x:v>
      </x:c>
      <x:c r="I2486" s="11">
        <x:v>1056.576</x:v>
      </x:c>
      <x:c r="J2486" s="11">
        <x:v>773.255</x:v>
      </x:c>
      <x:c r="K2486" s="11">
        <x:v>170.06200000000001</x:v>
      </x:c>
      <x:c r="L2486" s="11">
        <x:v>1321.952</x:v>
      </x:c>
      <x:c r="M2486" s="11">
        <x:v>0</x:v>
      </x:c>
      <x:c r="N2486" s="11">
        <x:v>25.209</x:v>
      </x:c>
      <x:c r="O2486" s="11">
        <x:v>1028.223</x:v>
      </x:c>
      <x:c r="P2486" s="11">
        <x:v>121.22</x:v>
      </x:c>
      <x:c r="Q2486" s="11">
        <x:v>122.73399999999999</x:v>
      </x:c>
      <x:c r="R2486" s="11">
        <x:v>3.2410000000000001</x:v>
      </x:c>
      <x:c r="S2486" s="11">
        <x:v>91.295000000000002</x:v>
      </x:c>
      <x:c r="T2486" s="11">
        <x:v>156.405</x:v>
      </x:c>
      <x:c r="U2486" s="11">
        <x:v>1578.2239999999999</x:v>
      </x:c>
      <x:c r="V2486" s="11">
        <x:v>18</x:v>
      </x:c>
      <x:c r="W2486" s="12">
        <x:v>0</x:v>
      </x:c>
      <x:c r="X2486" s="8">
        <x:v>0</x:v>
      </x:c>
      <x:c r="Y2486" s="13">
        <x:f t="shared" si="228"/>
        <x:v>3.843713016482857</x:v>
      </x:c>
      <x:c r="Z2486" s="13">
        <x:f t="shared" si="229"/>
        <x:v>0.33312841577478092</x:v>
      </x:c>
      <x:c r="AA2486" s="13">
        <x:f t="shared" si="230"/>
        <x:v>5.7622017991929952E-2</x:v>
      </x:c>
      <x:c r="AB2486" s="13">
        <x:f t="shared" si="231"/>
        <x:v>7.6509568114154644E-2</x:v>
      </x:c>
      <x:c r="AC2486" s="13">
        <x:f t="shared" si="232"/>
        <x:v>0.29633327712528013</x:v>
      </x:c>
      <x:c r="AD2486" s="13">
        <x:f t="shared" si="233"/>
        <x:v>0.48804987701790675</x:v>
      </x:c>
      <x:c r="AE2486" s="50" t="n">
        <x:f>IF(OR(NOT(ISNUMBER(Q2486)),NOT(ISNUMBER(R2486))),"",IF(Q2486&lt;R2486,1,0))</x:f>
        <x:v>0</x:v>
      </x:c>
      <x:c r="AF2486" s="50" t="n">
        <x:f>IFERROR(IF(AND(A2486=A2485,C2486=C2485+1,ISNUMBER(AE2485)),AE2485,""),"")</x:f>
        <x:v>0</x:v>
      </x:c>
      <x:c r="AG2486" s="52" t="n">
        <x:f>IFERROR(IF(AND(A2486=A2485,C2486=C2485+1,ISNUMBER(U2486),ISNUMBER(U2485),U2485&lt;&gt;0),U2486/U2485-1,""),"")</x:f>
        <x:v>0.43073885995181493</x:v>
      </x:c>
      <x:c r="AH2486" s="50" t="n">
        <x:f>IF(AND(ISNUMBER(AE2486),ISNUMBER(AF2486),ISNUMBER(AG2486)),IF(AND(AE2486=1,AF2486=1,AG2486&lt;0),1,0),"")</x:f>
        <x:v>0</x:v>
      </x:c>
      <x:c r="AI2486" s="50" t="n">
        <x:f>IF(AND(A2486=A2487,C2487=C2486+1,ISNUMBER(AH2487)),C2487,"")</x:f>
        <x:v>2018</x:v>
      </x:c>
      <x:c r="AJ2486" s="50" t="n">
        <x:f>IF(AND(A2486=A2487,C2487=C2486+1,ISNUMBER(AH2487)),AH2487,"")</x:f>
        <x:v>0</x:v>
      </x:c>
    </x:row>
    <x:row r="2487" ht="15">
      <x:c r="A2487" s="9" t="s">
        <x:v>178</x:v>
      </x:c>
      <x:c r="B2487" s="10">
        <x:v>43465</x:v>
      </x:c>
      <x:c r="C2487" s="9">
        <x:v>2018</x:v>
      </x:c>
      <x:c r="D2487" s="11">
        <x:v>1583.576</x:v>
      </x:c>
      <x:c r="E2487" s="11">
        <x:v>1547.951</x:v>
      </x:c>
      <x:c r="F2487" s="11">
        <x:v>301.60899999999998</x:v>
      </x:c>
      <x:c r="G2487" s="11">
        <x:v>522.50900000000001</x:v>
      </x:c>
      <x:c r="H2487" s="11">
        <x:v>36.401000000000003</x:v>
      </x:c>
      <x:c r="I2487" s="11">
        <x:v>1061.067</x:v>
      </x:c>
      <x:c r="J2487" s="11">
        <x:v>776.76199999999994</x:v>
      </x:c>
      <x:c r="K2487" s="11">
        <x:v>163.21700000000001</x:v>
      </x:c>
      <x:c r="L2487" s="11">
        <x:v>1320.229</x:v>
      </x:c>
      <x:c r="M2487" s="11">
        <x:v>0</x:v>
      </x:c>
      <x:c r="N2487" s="11">
        <x:v>36.401000000000003</x:v>
      </x:c>
      <x:c r="O2487" s="11">
        <x:v>1061.396</x:v>
      </x:c>
      <x:c r="P2487" s="11">
        <x:v>174.16800000000001</x:v>
      </x:c>
      <x:c r="Q2487" s="11">
        <x:v>175.07300000000001</x:v>
      </x:c>
      <x:c r="R2487" s="11">
        <x:v>2.9710000000000001</x:v>
      </x:c>
      <x:c r="S2487" s="11">
        <x:v>136.57</x:v>
      </x:c>
      <x:c r="T2487" s="11">
        <x:v>132.023</x:v>
      </x:c>
      <x:c r="U2487" s="11">
        <x:v>1161.6774</x:v>
      </x:c>
      <x:c r="V2487" s="11">
        <x:v>18</x:v>
      </x:c>
      <x:c r="W2487" s="12">
        <x:v>0</x:v>
      </x:c>
      <x:c r="X2487" s="8">
        <x:v>0</x:v>
      </x:c>
      <x:c r="Y2487" s="13">
        <x:f t="shared" si="228"/>
        <x:v>5.1323103753535211</x:v>
      </x:c>
      <x:c r="Z2487" s="13">
        <x:f t="shared" si="229"/>
        <x:v>0.3299551142477532</x:v>
      </x:c>
      <x:c r="AA2487" s="13">
        <x:f t="shared" si="230"/>
        <x:v>8.6241519194531865E-2</x:v>
      </x:c>
      <x:c r="AB2487" s="13">
        <x:f t="shared" si="231"/>
        <x:v>0.10998398561231036</x:v>
      </x:c>
      <x:c r="AC2487" s="13">
        <x:f t="shared" si="232"/>
        <x:v>0.25267124585413836</x:v>
      </x:c>
      <x:c r="AD2487" s="13">
        <x:f t="shared" si="233"/>
        <x:v>0.49051134899745885</x:v>
      </x:c>
      <x:c r="AE2487" s="50" t="n">
        <x:f>IF(OR(NOT(ISNUMBER(Q2487)),NOT(ISNUMBER(R2487))),"",IF(Q2487&lt;R2487,1,0))</x:f>
        <x:v>0</x:v>
      </x:c>
      <x:c r="AF2487" s="50" t="n">
        <x:f>IFERROR(IF(AND(A2487=A2486,C2487=C2486+1,ISNUMBER(AE2486)),AE2486,""),"")</x:f>
        <x:v>0</x:v>
      </x:c>
      <x:c r="AG2487" s="52" t="n">
        <x:f>IFERROR(IF(AND(A2487=A2486,C2487=C2486+1,ISNUMBER(U2487),ISNUMBER(U2486),U2486&lt;&gt;0),U2487/U2486-1,""),"")</x:f>
        <x:v>-0.263933763521528</x:v>
      </x:c>
      <x:c r="AH2487" s="50" t="n">
        <x:f>IF(AND(ISNUMBER(AE2487),ISNUMBER(AF2487),ISNUMBER(AG2487)),IF(AND(AE2487=1,AF2487=1,AG2487&lt;0),1,0),"")</x:f>
        <x:v>0</x:v>
      </x:c>
      <x:c r="AI2487" s="50" t="n">
        <x:f>IF(AND(A2487=A2488,C2488=C2487+1,ISNUMBER(AH2488)),C2488,"")</x:f>
        <x:v>2019</x:v>
      </x:c>
      <x:c r="AJ2487" s="50" t="n">
        <x:f>IF(AND(A2487=A2488,C2488=C2487+1,ISNUMBER(AH2488)),AH2488,"")</x:f>
        <x:v>0</x:v>
      </x:c>
    </x:row>
    <x:row r="2488" ht="15">
      <x:c r="A2488" s="9" t="s">
        <x:v>178</x:v>
      </x:c>
      <x:c r="B2488" s="10">
        <x:v>43830</x:v>
      </x:c>
      <x:c r="C2488" s="9">
        <x:v>2019</x:v>
      </x:c>
      <x:c r="D2488" s="11">
        <x:v>1795.1880000000001</x:v>
      </x:c>
      <x:c r="E2488" s="11">
        <x:v>1675.0029999999999</x:v>
      </x:c>
      <x:c r="F2488" s="11">
        <x:v>383.596</x:v>
      </x:c>
      <x:c r="G2488" s="11">
        <x:v>523.22199999999998</x:v>
      </x:c>
      <x:c r="H2488" s="11">
        <x:v>22.995000000000001</x:v>
      </x:c>
      <x:c r="I2488" s="11">
        <x:v>1271.9659999999999</x:v>
      </x:c>
      <x:c r="J2488" s="11">
        <x:v>1679.5</x:v>
      </x:c>
      <x:c r="K2488" s="11">
        <x:v>361.96199999999999</x:v>
      </x:c>
      <x:c r="L2488" s="11">
        <x:v>1207.6669999999999</x:v>
      </x:c>
      <x:c r="M2488" s="11">
        <x:v>6.3090000000000002</x:v>
      </x:c>
      <x:c r="N2488" s="11">
        <x:v>16.686</x:v>
      </x:c>
      <x:c r="O2488" s="11">
        <x:v>1130.768</x:v>
      </x:c>
      <x:c r="P2488" s="11">
        <x:v>179.721</x:v>
      </x:c>
      <x:c r="Q2488" s="11">
        <x:v>185.97399999999999</x:v>
      </x:c>
      <x:c r="R2488" s="11">
        <x:v>2.9289999999999998</x:v>
      </x:c>
      <x:c r="S2488" s="11">
        <x:v>138.37899999999999</x:v>
      </x:c>
      <x:c r="T2488" s="11">
        <x:v>221.65799999999999</x:v>
      </x:c>
      <x:c r="U2488" s="11">
        <x:v>2014.4335000000001</x:v>
      </x:c>
      <x:c r="V2488" s="11">
        <x:v>18</x:v>
      </x:c>
      <x:c r="W2488" s="12">
        <x:v>0</x:v>
      </x:c>
      <x:c r="X2488" s="8">
        <x:v>0</x:v>
      </x:c>
      <x:c r="Y2488" s="13">
        <x:f t="shared" si="228"/>
        <x:v>4.3665809862459461</x:v>
      </x:c>
      <x:c r="Z2488" s="13">
        <x:f t="shared" si="229"/>
        <x:v>0.29145805341836062</x:v>
      </x:c>
      <x:c r="AA2488" s="13">
        <x:f t="shared" si="230"/>
        <x:v>7.7083291554979186E-2</x:v>
      </x:c>
      <x:c r="AB2488" s="13">
        <x:f t="shared" si="231"/>
        <x:v>0.1001126344427436</x:v>
      </x:c>
      <x:c r="AC2488" s="13">
        <x:f t="shared" si="232"/>
        <x:v>0.42364044325353289</x:v>
      </x:c>
      <x:c r="AD2488" s="13">
        <x:f t="shared" si="233"/>
        <x:v>0.9355566102268954</x:v>
      </x:c>
      <x:c r="AE2488" s="50" t="n">
        <x:f>IF(OR(NOT(ISNUMBER(Q2488)),NOT(ISNUMBER(R2488))),"",IF(Q2488&lt;R2488,1,0))</x:f>
        <x:v>0</x:v>
      </x:c>
      <x:c r="AF2488" s="50" t="n">
        <x:f>IFERROR(IF(AND(A2488=A2487,C2488=C2487+1,ISNUMBER(AE2487)),AE2487,""),"")</x:f>
        <x:v>0</x:v>
      </x:c>
      <x:c r="AG2488" s="52" t="n">
        <x:f>IFERROR(IF(AND(A2488=A2487,C2488=C2487+1,ISNUMBER(U2488),ISNUMBER(U2487),U2487&lt;&gt;0),U2488/U2487-1,""),"")</x:f>
        <x:v>0.7340730739876664</x:v>
      </x:c>
      <x:c r="AH2488" s="50" t="n">
        <x:f>IF(AND(ISNUMBER(AE2488),ISNUMBER(AF2488),ISNUMBER(AG2488)),IF(AND(AE2488=1,AF2488=1,AG2488&lt;0),1,0),"")</x:f>
        <x:v>0</x:v>
      </x:c>
      <x:c r="AI2488" s="50" t="n">
        <x:f>IF(AND(A2488=A2489,C2489=C2488+1,ISNUMBER(AH2489)),C2489,"")</x:f>
        <x:v>2020</x:v>
      </x:c>
      <x:c r="AJ2488" s="50" t="n">
        <x:f>IF(AND(A2488=A2489,C2489=C2488+1,ISNUMBER(AH2489)),AH2489,"")</x:f>
        <x:v>0</x:v>
      </x:c>
    </x:row>
    <x:row r="2489" ht="15">
      <x:c r="A2489" s="9" t="s">
        <x:v>178</x:v>
      </x:c>
      <x:c r="B2489" s="10">
        <x:v>44196</x:v>
      </x:c>
      <x:c r="C2489" s="9">
        <x:v>2020</x:v>
      </x:c>
      <x:c r="D2489" s="11">
        <x:v>3632.194</x:v>
      </x:c>
      <x:c r="E2489" s="11">
        <x:v>2416.8809999999999</x:v>
      </x:c>
      <x:c r="F2489" s="11">
        <x:v>966.42200000000003</x:v>
      </x:c>
      <x:c r="G2489" s="11">
        <x:v>1437.1120000000001</x:v>
      </x:c>
      <x:c r="H2489" s="11">
        <x:v>345.255</x:v>
      </x:c>
      <x:c r="I2489" s="11">
        <x:v>2195.0819999999999</x:v>
      </x:c>
      <x:c r="J2489" s="11">
        <x:v>899.78499999999997</x:v>
      </x:c>
      <x:c r="K2489" s="11">
        <x:v>340.988</x:v>
      </x:c>
      <x:c r="L2489" s="11">
        <x:v>1836.521</x:v>
      </x:c>
      <x:c r="M2489" s="11">
        <x:v>65.304000000000002</x:v>
      </x:c>
      <x:c r="N2489" s="11">
        <x:v>279.95100000000002</x:v>
      </x:c>
      <x:c r="O2489" s="11">
        <x:v>1811.7270000000001</x:v>
      </x:c>
      <x:c r="P2489" s="11">
        <x:v>91.722999999999999</x:v>
      </x:c>
      <x:c r="Q2489" s="11">
        <x:v>123.43300000000001</x:v>
      </x:c>
      <x:c r="R2489" s="11">
        <x:v>18.68</x:v>
      </x:c>
      <x:c r="S2489" s="11">
        <x:v>76.813000000000002</x:v>
      </x:c>
      <x:c r="T2489" s="11">
        <x:v>212.48400000000001</x:v>
      </x:c>
      <x:c r="U2489" s="11">
        <x:v>2088.0681</x:v>
      </x:c>
      <x:c r="V2489" s="11">
        <x:v>18</x:v>
      </x:c>
      <x:c r="W2489" s="12">
        <x:v>0</x:v>
      </x:c>
      <x:c r="X2489" s="8">
        <x:v>0</x:v>
      </x:c>
      <x:c r="Y2489" s="13">
        <x:f t="shared" si="228"/>
        <x:v>2.5008546990859064</x:v>
      </x:c>
      <x:c r="Z2489" s="13">
        <x:f t="shared" si="229"/>
        <x:v>0.39565948294612019</x:v>
      </x:c>
      <x:c r="AA2489" s="13">
        <x:f t="shared" si="230"/>
        <x:v>2.114782415256454E-2</x:v>
      </x:c>
      <x:c r="AB2489" s="13">
        <x:f t="shared" si="231"/>
        <x:v>2.5252781101449979E-2</x:v>
      </x:c>
      <x:c r="AC2489" s="13">
        <x:f t="shared" si="232"/>
        <x:v>0.14785486447820351</x:v>
      </x:c>
      <x:c r="AD2489" s="13">
        <x:f t="shared" si="233"/>
        <x:v>0.24772492878959659</x:v>
      </x:c>
      <x:c r="AE2489" s="50" t="n">
        <x:f>IF(OR(NOT(ISNUMBER(Q2489)),NOT(ISNUMBER(R2489))),"",IF(Q2489&lt;R2489,1,0))</x:f>
        <x:v>0</x:v>
      </x:c>
      <x:c r="AF2489" s="50" t="n">
        <x:f>IFERROR(IF(AND(A2489=A2488,C2489=C2488+1,ISNUMBER(AE2488)),AE2488,""),"")</x:f>
        <x:v>0</x:v>
      </x:c>
      <x:c r="AG2489" s="52" t="n">
        <x:f>IFERROR(IF(AND(A2489=A2488,C2489=C2488+1,ISNUMBER(U2489),ISNUMBER(U2488),U2488&lt;&gt;0),U2489/U2488-1,""),"")</x:f>
        <x:v>0.03655350251075551</x:v>
      </x:c>
      <x:c r="AH2489" s="50" t="n">
        <x:f>IF(AND(ISNUMBER(AE2489),ISNUMBER(AF2489),ISNUMBER(AG2489)),IF(AND(AE2489=1,AF2489=1,AG2489&lt;0),1,0),"")</x:f>
        <x:v>0</x:v>
      </x:c>
      <x:c r="AI2489" s="50" t="n">
        <x:f>IF(AND(A2489=A2490,C2490=C2489+1,ISNUMBER(AH2490)),C2490,"")</x:f>
        <x:v>2021</x:v>
      </x:c>
      <x:c r="AJ2489" s="50" t="n">
        <x:f>IF(AND(A2489=A2490,C2490=C2489+1,ISNUMBER(AH2490)),AH2490,"")</x:f>
        <x:v>0</x:v>
      </x:c>
    </x:row>
    <x:row r="2490" ht="15">
      <x:c r="A2490" s="9" t="s">
        <x:v>178</x:v>
      </x:c>
      <x:c r="B2490" s="10">
        <x:v>44561</x:v>
      </x:c>
      <x:c r="C2490" s="9">
        <x:v>2021</x:v>
      </x:c>
      <x:c r="D2490" s="11">
        <x:v>3843.2489999999998</x:v>
      </x:c>
      <x:c r="E2490" s="11">
        <x:v>2602.2890000000002</x:v>
      </x:c>
      <x:c r="F2490" s="11">
        <x:v>988.904</x:v>
      </x:c>
      <x:c r="G2490" s="11">
        <x:v>1452.6679999999999</x:v>
      </x:c>
      <x:c r="H2490" s="11">
        <x:v>197.31100000000001</x:v>
      </x:c>
      <x:c r="I2490" s="11">
        <x:v>2390.5810000000001</x:v>
      </x:c>
      <x:c r="J2490" s="11">
        <x:v>1094.8330000000001</x:v>
      </x:c>
      <x:c r="K2490" s="11">
        <x:v>398.714</x:v>
      </x:c>
      <x:c r="L2490" s="11">
        <x:v>1962.155</x:v>
      </x:c>
      <x:c r="M2490" s="11">
        <x:v>14.215</x:v>
      </x:c>
      <x:c r="N2490" s="11">
        <x:v>183.096</x:v>
      </x:c>
      <x:c r="O2490" s="11">
        <x:v>2359.0419999999999</x:v>
      </x:c>
      <x:c r="P2490" s="11">
        <x:v>285.41399999999999</x:v>
      </x:c>
      <x:c r="Q2490" s="11">
        <x:v>317.93799999999999</x:v>
      </x:c>
      <x:c r="R2490" s="11">
        <x:v>12.907999999999999</x:v>
      </x:c>
      <x:c r="S2490" s="11">
        <x:v>254.125</x:v>
      </x:c>
      <x:c r="T2490" s="11">
        <x:v>440.79899999999998</x:v>
      </x:c>
      <x:c r="U2490" s="11">
        <x:v>2632.1062000000002</x:v>
      </x:c>
      <x:c r="V2490" s="11">
        <x:v>18</x:v>
      </x:c>
      <x:c r="W2490" s="12">
        <x:v>0</x:v>
      </x:c>
      <x:c r="X2490" s="8">
        <x:v>0</x:v>
      </x:c>
      <x:c r="Y2490" s="13">
        <x:f t="shared" si="228"/>
        <x:v>2.6314879907453101</x:v>
      </x:c>
      <x:c r="Z2490" s="13">
        <x:f t="shared" si="229"/>
        <x:v>0.3779791525347434</x:v>
      </x:c>
      <x:c r="AA2490" s="13">
        <x:f t="shared" si="230"/>
        <x:v>6.6122439633757801E-2</x:v>
      </x:c>
      <x:c r="AB2490" s="13">
        <x:f t="shared" si="231"/>
        <x:v>7.4263728423529157E-2</x:v>
      </x:c>
      <x:c r="AC2490" s="13">
        <x:f t="shared" si="232"/>
        <x:v>0.30344097894357142</x:v>
      </x:c>
      <x:c r="AD2490" s="13">
        <x:f t="shared" si="233"/>
        <x:v>0.28487173222447992</x:v>
      </x:c>
      <x:c r="AE2490" s="50" t="n">
        <x:f>IF(OR(NOT(ISNUMBER(Q2490)),NOT(ISNUMBER(R2490))),"",IF(Q2490&lt;R2490,1,0))</x:f>
        <x:v>0</x:v>
      </x:c>
      <x:c r="AF2490" s="50" t="n">
        <x:f>IFERROR(IF(AND(A2490=A2489,C2490=C2489+1,ISNUMBER(AE2489)),AE2489,""),"")</x:f>
        <x:v>0</x:v>
      </x:c>
      <x:c r="AG2490" s="52" t="n">
        <x:f>IFERROR(IF(AND(A2490=A2489,C2490=C2489+1,ISNUMBER(U2490),ISNUMBER(U2489),U2489&lt;&gt;0),U2490/U2489-1,""),"")</x:f>
        <x:v>0.2605461478962301</x:v>
      </x:c>
      <x:c r="AH2490" s="50" t="n">
        <x:f>IF(AND(ISNUMBER(AE2490),ISNUMBER(AF2490),ISNUMBER(AG2490)),IF(AND(AE2490=1,AF2490=1,AG2490&lt;0),1,0),"")</x:f>
        <x:v>0</x:v>
      </x:c>
      <x:c r="AI2490" s="50" t="n">
        <x:f>IF(AND(A2490=A2491,C2491=C2490+1,ISNUMBER(AH2491)),C2491,"")</x:f>
        <x:v>2022</x:v>
      </x:c>
      <x:c r="AJ2490" s="50" t="n">
        <x:f>IF(AND(A2490=A2491,C2491=C2490+1,ISNUMBER(AH2491)),AH2491,"")</x:f>
        <x:v>0</x:v>
      </x:c>
    </x:row>
    <x:row r="2491" ht="15">
      <x:c r="A2491" s="9" t="s">
        <x:v>178</x:v>
      </x:c>
      <x:c r="B2491" s="10">
        <x:v>44926</x:v>
      </x:c>
      <x:c r="C2491" s="9">
        <x:v>2022</x:v>
      </x:c>
      <x:c r="D2491" s="11">
        <x:v>6015.7</x:v>
      </x:c>
      <x:c r="E2491" s="11">
        <x:v>4067.4</x:v>
      </x:c>
      <x:c r="F2491" s="11">
        <x:v>1570.3</x:v>
      </x:c>
      <x:c r="G2491" s="11">
        <x:v>2766</x:v>
      </x:c>
      <x:c r="H2491" s="11">
        <x:v>645.20000000000005</x:v>
      </x:c>
      <x:c r="I2491" s="11">
        <x:v>3249.7</x:v>
      </x:c>
      <x:c r="J2491" s="11">
        <x:v>1116.2</x:v>
      </x:c>
      <x:c r="K2491" s="11">
        <x:v>676.8</x:v>
      </x:c>
      <x:c r="L2491" s="11">
        <x:v>2838.1</x:v>
      </x:c>
      <x:c r="M2491" s="11">
        <x:v>64.7</x:v>
      </x:c>
      <x:c r="N2491" s="11">
        <x:v>580.5</x:v>
      </x:c>
      <x:c r="O2491" s="11">
        <x:v>2771.3</x:v>
      </x:c>
      <x:c r="P2491" s="11">
        <x:v>212.5</x:v>
      </x:c>
      <x:c r="Q2491" s="11">
        <x:v>247.8</x:v>
      </x:c>
      <x:c r="R2491" s="11">
        <x:v>17.399999999999999</x:v>
      </x:c>
      <x:c r="S2491" s="11">
        <x:v>204.3</x:v>
      </x:c>
      <x:c r="T2491" s="11">
        <x:v>120.5</x:v>
      </x:c>
      <x:c r="U2491" s="11">
        <x:v>1480.5585000000001</x:v>
      </x:c>
      <x:c r="V2491" s="11">
        <x:v>18</x:v>
      </x:c>
      <x:c r="W2491" s="12">
        <x:v>0</x:v>
      </x:c>
      <x:c r="X2491" s="8">
        <x:v>0</x:v>
      </x:c>
      <x:c r="Y2491" s="13">
        <x:f t="shared" si="228"/>
        <x:v>2.5902056931796476</x:v>
      </x:c>
      <x:c r="Z2491" s="13">
        <x:f t="shared" si="229"/>
        <x:v>0.45979686487025617</x:v>
      </x:c>
      <x:c r="AA2491" s="13">
        <x:f t="shared" si="230"/>
        <x:v>3.3961135030004821E-2</x:v>
      </x:c>
      <x:c r="AB2491" s="13">
        <x:f t="shared" si="231"/>
        <x:v>3.5324234918629585E-2</x:v>
      </x:c>
      <x:c r="AC2491" s="13">
        <x:f t="shared" si="232"/>
        <x:v>4.3564714389009399E-2</x:v>
      </x:c>
      <x:c r="AD2491" s="13">
        <x:f t="shared" si="233"/>
        <x:v>0.1855478165467028</x:v>
      </x:c>
      <x:c r="AE2491" s="50" t="n">
        <x:f>IF(OR(NOT(ISNUMBER(Q2491)),NOT(ISNUMBER(R2491))),"",IF(Q2491&lt;R2491,1,0))</x:f>
        <x:v>0</x:v>
      </x:c>
      <x:c r="AF2491" s="50" t="n">
        <x:f>IFERROR(IF(AND(A2491=A2490,C2491=C2490+1,ISNUMBER(AE2490)),AE2490,""),"")</x:f>
        <x:v>0</x:v>
      </x:c>
      <x:c r="AG2491" s="52" t="n">
        <x:f>IFERROR(IF(AND(A2491=A2490,C2491=C2490+1,ISNUMBER(U2491),ISNUMBER(U2490),U2490&lt;&gt;0),U2491/U2490-1,""),"")</x:f>
        <x:v>-0.4375004701558015</x:v>
      </x:c>
      <x:c r="AH2491" s="50" t="n">
        <x:f>IF(AND(ISNUMBER(AE2491),ISNUMBER(AF2491),ISNUMBER(AG2491)),IF(AND(AE2491=1,AF2491=1,AG2491&lt;0),1,0),"")</x:f>
        <x:v>0</x:v>
      </x:c>
      <x:c r="AI2491" s="50" t="n">
        <x:f>IF(AND(A2491=A2492,C2492=C2491+1,ISNUMBER(AH2492)),C2492,"")</x:f>
        <x:v>2023</x:v>
      </x:c>
      <x:c r="AJ2491" s="50" t="n">
        <x:f>IF(AND(A2491=A2492,C2492=C2491+1,ISNUMBER(AH2492)),AH2492,"")</x:f>
        <x:v>0</x:v>
      </x:c>
    </x:row>
    <x:row r="2492" ht="15">
      <x:c r="A2492" s="9" t="s">
        <x:v>178</x:v>
      </x:c>
      <x:c r="B2492" s="10">
        <x:v>45291</x:v>
      </x:c>
      <x:c r="C2492" s="9">
        <x:v>2023</x:v>
      </x:c>
      <x:c r="D2492" s="11">
        <x:v>6070.8</x:v>
      </x:c>
      <x:c r="E2492" s="11">
        <x:v>4134</x:v>
      </x:c>
      <x:c r="F2492" s="11">
        <x:v>1611.5</x:v>
      </x:c>
      <x:c r="G2492" s="11">
        <x:v>2766.9</x:v>
      </x:c>
      <x:c r="H2492" s="11">
        <x:v>605.4</x:v>
      </x:c>
      <x:c r="I2492" s="11">
        <x:v>3303.9</x:v>
      </x:c>
      <x:c r="J2492" s="11">
        <x:v>1170.2</x:v>
      </x:c>
      <x:c r="K2492" s="11">
        <x:v>418.3</x:v>
      </x:c>
      <x:c r="L2492" s="11">
        <x:v>3080.2</x:v>
      </x:c>
      <x:c r="M2492" s="11">
        <x:v>24.6</x:v>
      </x:c>
      <x:c r="N2492" s="11">
        <x:v>580.79999999999995</x:v>
      </x:c>
      <x:c r="O2492" s="11">
        <x:v>3564.2</x:v>
      </x:c>
      <x:c r="P2492" s="11">
        <x:v>300</x:v>
      </x:c>
      <x:c r="Q2492" s="11">
        <x:v>374.1</x:v>
      </x:c>
      <x:c r="R2492" s="11">
        <x:v>48.6</x:v>
      </x:c>
      <x:c r="S2492" s="11">
        <x:v>215</x:v>
      </x:c>
      <x:c r="T2492" s="11">
        <x:v>-19.2</x:v>
      </x:c>
      <x:c r="U2492" s="11">
        <x:v>3174.55</x:v>
      </x:c>
      <x:c r="V2492" s="11">
        <x:v>18</x:v>
      </x:c>
      <x:c r="W2492" s="12">
        <x:v>0</x:v>
      </x:c>
      <x:c r="X2492" s="8">
        <x:v>0</x:v>
      </x:c>
      <x:c r="Y2492" s="13">
        <x:f t="shared" si="228"/>
        <x:v>2.5653118212845176</x:v>
      </x:c>
      <x:c r="Z2492" s="13">
        <x:f t="shared" si="229"/>
        <x:v>0.45577189167819726</x:v>
      </x:c>
      <x:c r="AA2492" s="13">
        <x:f t="shared" si="230"/>
        <x:v>3.5415431244646502E-2</x:v>
      </x:c>
      <x:c r="AB2492" s="13">
        <x:f t="shared" si="231"/>
        <x:v>4.9416880806483494E-2</x:v>
      </x:c>
      <x:c r="AC2492" s="13">
        <x:f t="shared" si="232"/>
        <x:v>-6.939173804618887E-3</x:v>
      </x:c>
      <x:c r="AD2492" s="13">
        <x:f t="shared" si="233"/>
        <x:v>0.19275877973248995</x:v>
      </x:c>
      <x:c r="AE2492" s="50" t="n">
        <x:f>IF(OR(NOT(ISNUMBER(Q2492)),NOT(ISNUMBER(R2492))),"",IF(Q2492&lt;R2492,1,0))</x:f>
        <x:v>0</x:v>
      </x:c>
      <x:c r="AF2492" s="50" t="n">
        <x:f>IFERROR(IF(AND(A2492=A2491,C2492=C2491+1,ISNUMBER(AE2491)),AE2491,""),"")</x:f>
        <x:v>0</x:v>
      </x:c>
      <x:c r="AG2492" s="52" t="n">
        <x:f>IFERROR(IF(AND(A2492=A2491,C2492=C2491+1,ISNUMBER(U2492),ISNUMBER(U2491),U2491&lt;&gt;0),U2492/U2491-1,""),"")</x:f>
        <x:v>1.144157086666957</x:v>
      </x:c>
      <x:c r="AH2492" s="50" t="n">
        <x:f>IF(AND(ISNUMBER(AE2492),ISNUMBER(AF2492),ISNUMBER(AG2492)),IF(AND(AE2492=1,AF2492=1,AG2492&lt;0),1,0),"")</x:f>
        <x:v>0</x:v>
      </x:c>
      <x:c r="AI2492" s="50" t="n">
        <x:f>IF(AND(A2492=A2493,C2493=C2492+1,ISNUMBER(AH2493)),C2493,"")</x:f>
        <x:v>2024</x:v>
      </x:c>
      <x:c r="AJ2492" s="50" t="n">
        <x:f>IF(AND(A2492=A2493,C2493=C2492+1,ISNUMBER(AH2493)),AH2493,"")</x:f>
        <x:v>0</x:v>
      </x:c>
    </x:row>
    <x:row r="2493" ht="15">
      <x:c r="A2493" s="9" t="s">
        <x:v>178</x:v>
      </x:c>
      <x:c r="B2493" s="10">
        <x:v>45657</x:v>
      </x:c>
      <x:c r="C2493" s="9">
        <x:v>2024</x:v>
      </x:c>
      <x:c r="D2493" s="11">
        <x:v>6044.7</x:v>
      </x:c>
      <x:c r="E2493" s="11">
        <x:v>4094.6</x:v>
      </x:c>
      <x:c r="F2493" s="11">
        <x:v>1538.4</x:v>
      </x:c>
      <x:c r="G2493" s="11">
        <x:v>2808.8</x:v>
      </x:c>
      <x:c r="H2493" s="11">
        <x:v>597.4</x:v>
      </x:c>
      <x:c r="I2493" s="11">
        <x:v>3235.9</x:v>
      </x:c>
      <x:c r="J2493" s="11">
        <x:v>1101.9000000000001</x:v>
      </x:c>
      <x:c r="K2493" s="11">
        <x:v>320.3</x:v>
      </x:c>
      <x:c r="L2493" s="11">
        <x:v>3008.3</x:v>
      </x:c>
      <x:c r="M2493" s="11">
        <x:v>29.4</x:v>
      </x:c>
      <x:c r="N2493" s="11">
        <x:v>568</x:v>
      </x:c>
      <x:c r="O2493" s="11">
        <x:v>3779.3</x:v>
      </x:c>
      <x:c r="P2493" s="11">
        <x:v>167</x:v>
      </x:c>
      <x:c r="Q2493" s="11">
        <x:v>240.9</x:v>
      </x:c>
      <x:c r="R2493" s="11">
        <x:v>48.6</x:v>
      </x:c>
      <x:c r="S2493" s="11">
        <x:v>74.5</x:v>
      </x:c>
      <x:c r="T2493" s="11">
        <x:v>194.2</x:v>
      </x:c>
      <x:c r="U2493" s="11">
        <x:v>1933.932</x:v>
      </x:c>
      <x:c r="V2493" s="11">
        <x:v>18</x:v>
      </x:c>
      <x:c r="W2493" s="12">
        <x:v>0</x:v>
      </x:c>
      <x:c r="X2493" s="8">
        <x:v>0</x:v>
      </x:c>
      <x:c r="Y2493" s="13">
        <x:f t="shared" si="228"/>
        <x:v>2.6615964638585541</x:v>
      </x:c>
      <x:c r="Z2493" s="13">
        <x:f t="shared" si="229"/>
        <x:v>0.46467153043161785</x:v>
      </x:c>
      <x:c r="AA2493" s="13">
        <x:f t="shared" si="230"/>
        <x:v>1.2324846559796186E-2</x:v>
      </x:c>
      <x:c r="AB2493" s="13">
        <x:f t="shared" si="231"/>
        <x:v>2.7627508395784737E-2</x:v>
      </x:c>
      <x:c r="AC2493" s="13">
        <x:f t="shared" si="232"/>
        <x:v>6.9139846197664473E-2</x:v>
      </x:c>
      <x:c r="AD2493" s="13">
        <x:f t="shared" si="233"/>
        <x:v>0.18229192515757608</x:v>
      </x:c>
      <x:c r="AE2493" s="50" t="n">
        <x:f>IF(OR(NOT(ISNUMBER(Q2493)),NOT(ISNUMBER(R2493))),"",IF(Q2493&lt;R2493,1,0))</x:f>
        <x:v>0</x:v>
      </x:c>
      <x:c r="AF2493" s="50" t="n">
        <x:f>IFERROR(IF(AND(A2493=A2492,C2493=C2492+1,ISNUMBER(AE2492)),AE2492,""),"")</x:f>
        <x:v>0</x:v>
      </x:c>
      <x:c r="AG2493" s="52" t="n">
        <x:f>IFERROR(IF(AND(A2493=A2492,C2493=C2492+1,ISNUMBER(U2493),ISNUMBER(U2492),U2492&lt;&gt;0),U2493/U2492-1,""),"")</x:f>
        <x:v>-0.39080121592036665</x:v>
      </x:c>
      <x:c r="AH2493" s="50" t="n">
        <x:f>IF(AND(ISNUMBER(AE2493),ISNUMBER(AF2493),ISNUMBER(AG2493)),IF(AND(AE2493=1,AF2493=1,AG2493&lt;0),1,0),"")</x:f>
        <x:v>0</x:v>
      </x:c>
      <x:c r="AI2493" s="50" t="str">
        <x:f>IF(AND(A2493=A2494,C2494=C2493+1,ISNUMBER(AH2494)),C2494,"")</x:f>
      </x:c>
      <x:c r="AJ2493" s="50" t="str">
        <x:f>IF(AND(A2493=A2494,C2494=C2493+1,ISNUMBER(AH2494)),AH2494,"")</x:f>
      </x:c>
    </x:row>
    <x:row r="2494" ht="15">
      <x:c r="A2494" s="9" t="s">
        <x:v>179</x:v>
      </x:c>
      <x:c r="B2494" s="10">
        <x:v>43465</x:v>
      </x:c>
      <x:c r="C2494" s="9">
        <x:v>2018</x:v>
      </x:c>
      <x:c r="D2494" s="11">
        <x:v>24.071000000000002</x:v>
      </x:c>
      <x:c r="E2494" s="11">
        <x:v>12.228</x:v>
      </x:c>
      <x:c r="F2494" s="11">
        <x:v>13.067</x:v>
      </x:c>
      <x:c r="G2494" s="11">
        <x:v>14.569000000000001</x:v>
      </x:c>
      <x:c r="H2494" s="11">
        <x:v>0</x:v>
      </x:c>
      <x:c r="I2494" s="11">
        <x:v>9.5020000000000007</x:v>
      </x:c>
      <x:c r="J2494" s="11" t="s">
        <x:v>40</x:v>
      </x:c>
      <x:c r="K2494" s="11">
        <x:v>2.0350000000000001</x:v>
      </x:c>
      <x:c r="L2494" s="11">
        <x:v>1.6359999999999999</x:v>
      </x:c>
      <x:c r="M2494" s="11">
        <x:v>0</x:v>
      </x:c>
      <x:c r="N2494" s="11">
        <x:v>0</x:v>
      </x:c>
      <x:c r="O2494" s="11">
        <x:v>87.856999999999999</x:v>
      </x:c>
      <x:c r="P2494" s="11">
        <x:v>15.507999999999999</x:v>
      </x:c>
      <x:c r="Q2494" s="11">
        <x:v>17.568999999999999</x:v>
      </x:c>
      <x:c r="R2494" s="11" t="s">
        <x:v>40</x:v>
      </x:c>
      <x:c r="S2494" s="11">
        <x:v>15.856999999999999</x:v>
      </x:c>
      <x:c r="T2494" s="11">
        <x:v>17.898</x:v>
      </x:c>
      <x:c r="U2494" s="11" t="s">
        <x:v>40</x:v>
      </x:c>
      <x:c r="V2494" s="11">
        <x:v>15</x:v>
      </x:c>
      <x:c r="W2494" s="12">
        <x:v>3</x:v>
      </x:c>
      <x:c r="X2494" s="8">
        <x:v>0</x:v>
      </x:c>
      <x:c r="Y2494" s="13">
        <x:f t="shared" si="228"/>
        <x:v>0.93579245427412561</x:v>
      </x:c>
      <x:c r="Z2494" s="13">
        <x:f t="shared" si="229"/>
        <x:v>0.60525113206763326</x:v>
      </x:c>
      <x:c r="AA2494" s="13">
        <x:f t="shared" si="230"/>
        <x:v>0.65875950313655429</x:v>
      </x:c>
      <x:c r="AB2494" s="13">
        <x:f t="shared" si="231"/>
        <x:v>0.64426072867766182</x:v>
      </x:c>
      <x:c r="AC2494" s="13">
        <x:f t="shared" si="232"/>
        <x:v>1.2284988674583017</x:v>
      </x:c>
      <x:c r="AD2494" s="13" t="str">
        <x:f t="shared" si="233"/>
      </x:c>
      <x:c r="AE2494" s="50" t="str">
        <x:f>IF(OR(NOT(ISNUMBER(Q2494)),NOT(ISNUMBER(R2494))),"",IF(Q2494&lt;R2494,1,0))</x:f>
      </x:c>
      <x:c r="AF2494" s="50" t="str">
        <x:f>IFERROR(IF(AND(A2494=A2493,C2494=C2493+1,ISNUMBER(AE2493)),AE2493,""),"")</x:f>
      </x:c>
      <x:c r="AG2494" s="52" t="str">
        <x:f>IFERROR(IF(AND(A2494=A2493,C2494=C2493+1,ISNUMBER(U2494),ISNUMBER(U2493),U2493&lt;&gt;0),U2494/U2493-1,""),"")</x:f>
      </x:c>
      <x:c r="AH2494" s="50" t="str">
        <x:f>IF(AND(ISNUMBER(AE2494),ISNUMBER(AF2494),ISNUMBER(AG2494)),IF(AND(AE2494=1,AF2494=1,AG2494&lt;0),1,0),"")</x:f>
      </x:c>
      <x:c r="AI2494" s="50" t="str">
        <x:f>IF(AND(A2494=A2495,C2495=C2494+1,ISNUMBER(AH2495)),C2495,"")</x:f>
      </x:c>
      <x:c r="AJ2494" s="50" t="str">
        <x:f>IF(AND(A2494=A2495,C2495=C2494+1,ISNUMBER(AH2495)),AH2495,"")</x:f>
      </x:c>
    </x:row>
    <x:row r="2495" ht="15">
      <x:c r="A2495" s="9" t="s">
        <x:v>179</x:v>
      </x:c>
      <x:c r="B2495" s="10">
        <x:v>43830</x:v>
      </x:c>
      <x:c r="C2495" s="9">
        <x:v>2019</x:v>
      </x:c>
      <x:c r="D2495" s="11">
        <x:v>77.772999999999996</x:v>
      </x:c>
      <x:c r="E2495" s="11">
        <x:v>33.356000000000002</x:v>
      </x:c>
      <x:c r="F2495" s="11">
        <x:v>46.667000000000002</x:v>
      </x:c>
      <x:c r="G2495" s="11">
        <x:v>56.548999999999999</x:v>
      </x:c>
      <x:c r="H2495" s="11">
        <x:v>25.242000000000001</x:v>
      </x:c>
      <x:c r="I2495" s="11">
        <x:v>21.224</x:v>
      </x:c>
      <x:c r="J2495" s="11" t="s">
        <x:v>40</x:v>
      </x:c>
      <x:c r="K2495" s="11">
        <x:v>2.1459999999999999</x:v>
      </x:c>
      <x:c r="L2495" s="11">
        <x:v>2.7090000000000001</x:v>
      </x:c>
      <x:c r="M2495" s="11">
        <x:v>25.096</x:v>
      </x:c>
      <x:c r="N2495" s="11">
        <x:v>0.14599999999999999</x:v>
      </x:c>
      <x:c r="O2495" s="11">
        <x:v>120.14100000000001</x:v>
      </x:c>
      <x:c r="P2495" s="11">
        <x:v>13.971</x:v>
      </x:c>
      <x:c r="Q2495" s="11">
        <x:v>20.007000000000001</x:v>
      </x:c>
      <x:c r="R2495" s="11" t="s">
        <x:v>40</x:v>
      </x:c>
      <x:c r="S2495" s="11">
        <x:v>13.595000000000001</x:v>
      </x:c>
      <x:c r="T2495" s="11">
        <x:v>26.692</x:v>
      </x:c>
      <x:c r="U2495" s="11" t="s">
        <x:v>40</x:v>
      </x:c>
      <x:c r="V2495" s="11">
        <x:v>15</x:v>
      </x:c>
      <x:c r="W2495" s="12">
        <x:v>3</x:v>
      </x:c>
      <x:c r="X2495" s="8">
        <x:v>0</x:v>
      </x:c>
      <x:c r="Y2495" s="13">
        <x:f t="shared" si="228"/>
        <x:v>0.71476632309769217</x:v>
      </x:c>
      <x:c r="Z2495" s="13">
        <x:f t="shared" si="229"/>
        <x:v>0.72710323634166096</x:v>
      </x:c>
      <x:c r="AA2495" s="13">
        <x:f t="shared" si="230"/>
        <x:v>0.17480359507798338</x:v>
      </x:c>
      <x:c r="AB2495" s="13">
        <x:f t="shared" si="231"/>
        <x:v>0.17963817777377755</x:v>
      </x:c>
      <x:c r="AC2495" s="13">
        <x:f t="shared" si="232"/>
        <x:v>0.4720154202550001</x:v>
      </x:c>
      <x:c r="AD2495" s="13" t="str">
        <x:f t="shared" si="233"/>
      </x:c>
      <x:c r="AE2495" s="50" t="str">
        <x:f>IF(OR(NOT(ISNUMBER(Q2495)),NOT(ISNUMBER(R2495))),"",IF(Q2495&lt;R2495,1,0))</x:f>
      </x:c>
      <x:c r="AF2495" s="50" t="str">
        <x:f>IFERROR(IF(AND(A2495=A2494,C2495=C2494+1,ISNUMBER(AE2494)),AE2494,""),"")</x:f>
      </x:c>
      <x:c r="AG2495" s="52" t="str">
        <x:f>IFERROR(IF(AND(A2495=A2494,C2495=C2494+1,ISNUMBER(U2495),ISNUMBER(U2494),U2494&lt;&gt;0),U2495/U2494-1,""),"")</x:f>
      </x:c>
      <x:c r="AH2495" s="50" t="str">
        <x:f>IF(AND(ISNUMBER(AE2495),ISNUMBER(AF2495),ISNUMBER(AG2495)),IF(AND(AE2495=1,AF2495=1,AG2495&lt;0),1,0),"")</x:f>
      </x:c>
      <x:c r="AI2495" s="50" t="str">
        <x:f>IF(AND(A2495=A2496,C2496=C2495+1,ISNUMBER(AH2496)),C2496,"")</x:f>
      </x:c>
      <x:c r="AJ2495" s="50" t="str">
        <x:f>IF(AND(A2495=A2496,C2496=C2495+1,ISNUMBER(AH2496)),AH2496,"")</x:f>
      </x:c>
    </x:row>
    <x:row r="2496" ht="15">
      <x:c r="A2496" s="9" t="s">
        <x:v>179</x:v>
      </x:c>
      <x:c r="B2496" s="10">
        <x:v>44196</x:v>
      </x:c>
      <x:c r="C2496" s="9">
        <x:v>2020</x:v>
      </x:c>
      <x:c r="D2496" s="11">
        <x:v>108.038</x:v>
      </x:c>
      <x:c r="E2496" s="11">
        <x:v>53.139000000000003</x:v>
      </x:c>
      <x:c r="F2496" s="11">
        <x:v>73.358000000000004</x:v>
      </x:c>
      <x:c r="G2496" s="11">
        <x:v>88.522999999999996</x:v>
      </x:c>
      <x:c r="H2496" s="11">
        <x:v>38.204000000000001</x:v>
      </x:c>
      <x:c r="I2496" s="11">
        <x:v>19.515000000000001</x:v>
      </x:c>
      <x:c r="J2496" s="11">
        <x:v>-2.04</x:v>
      </x:c>
      <x:c r="K2496" s="11">
        <x:v>12.079000000000001</x:v>
      </x:c>
      <x:c r="L2496" s="11">
        <x:v>2.8969999999999998</x:v>
      </x:c>
      <x:c r="M2496" s="11">
        <x:v>26.722000000000001</x:v>
      </x:c>
      <x:c r="N2496" s="11">
        <x:v>11.481999999999999</x:v>
      </x:c>
      <x:c r="O2496" s="11">
        <x:v>173.119</x:v>
      </x:c>
      <x:c r="P2496" s="11">
        <x:v>33.107999999999997</x:v>
      </x:c>
      <x:c r="Q2496" s="11">
        <x:v>43.502000000000002</x:v>
      </x:c>
      <x:c r="R2496" s="11" t="s">
        <x:v>40</x:v>
      </x:c>
      <x:c r="S2496" s="11">
        <x:v>30.698</x:v>
      </x:c>
      <x:c r="T2496" s="11">
        <x:v>60.756</x:v>
      </x:c>
      <x:c r="U2496" s="11" t="s">
        <x:v>40</x:v>
      </x:c>
      <x:c r="V2496" s="11">
        <x:v>16</x:v>
      </x:c>
      <x:c r="W2496" s="12">
        <x:v>2</x:v>
      </x:c>
      <x:c r="X2496" s="8">
        <x:v>0</x:v>
      </x:c>
      <x:c r="Y2496" s="13">
        <x:f t="shared" si="228"/>
        <x:v>0.72437907249379752</x:v>
      </x:c>
      <x:c r="Z2496" s="13">
        <x:f t="shared" si="229"/>
        <x:v>0.81936911086839814</x:v>
      </x:c>
      <x:c r="AA2496" s="13">
        <x:f t="shared" si="230"/>
        <x:v>0.28414076528628818</x:v>
      </x:c>
      <x:c r="AB2496" s="13">
        <x:f t="shared" si="231"/>
        <x:v>0.30644773135378289</x:v>
      </x:c>
      <x:c r="AC2496" s="13">
        <x:f t="shared" si="232"/>
        <x:v>0.68633010630005764</x:v>
      </x:c>
      <x:c r="AD2496" s="13">
        <x:f t="shared" si="233"/>
        <x:v>-1.8882245135970678E-2</x:v>
      </x:c>
      <x:c r="AE2496" s="50" t="str">
        <x:f>IF(OR(NOT(ISNUMBER(Q2496)),NOT(ISNUMBER(R2496))),"",IF(Q2496&lt;R2496,1,0))</x:f>
      </x:c>
      <x:c r="AF2496" s="50" t="str">
        <x:f>IFERROR(IF(AND(A2496=A2495,C2496=C2495+1,ISNUMBER(AE2495)),AE2495,""),"")</x:f>
      </x:c>
      <x:c r="AG2496" s="52" t="str">
        <x:f>IFERROR(IF(AND(A2496=A2495,C2496=C2495+1,ISNUMBER(U2496),ISNUMBER(U2495),U2495&lt;&gt;0),U2496/U2495-1,""),"")</x:f>
      </x:c>
      <x:c r="AH2496" s="50" t="str">
        <x:f>IF(AND(ISNUMBER(AE2496),ISNUMBER(AF2496),ISNUMBER(AG2496)),IF(AND(AE2496=1,AF2496=1,AG2496&lt;0),1,0),"")</x:f>
      </x:c>
      <x:c r="AI2496" s="50" t="str">
        <x:f>IF(AND(A2496=A2497,C2497=C2496+1,ISNUMBER(AH2497)),C2497,"")</x:f>
      </x:c>
      <x:c r="AJ2496" s="50" t="str">
        <x:f>IF(AND(A2496=A2497,C2497=C2496+1,ISNUMBER(AH2497)),AH2497,"")</x:f>
      </x:c>
    </x:row>
    <x:row r="2497" ht="15">
      <x:c r="A2497" s="9" t="s">
        <x:v>179</x:v>
      </x:c>
      <x:c r="B2497" s="10">
        <x:v>44561</x:v>
      </x:c>
      <x:c r="C2497" s="9">
        <x:v>2021</x:v>
      </x:c>
      <x:c r="D2497" s="11">
        <x:v>141.17599999999999</x:v>
      </x:c>
      <x:c r="E2497" s="11">
        <x:v>85.441000000000003</x:v>
      </x:c>
      <x:c r="F2497" s="11">
        <x:v>68.631</x:v>
      </x:c>
      <x:c r="G2497" s="11">
        <x:v>252.51599999999999</x:v>
      </x:c>
      <x:c r="H2497" s="11">
        <x:v>180.22</x:v>
      </x:c>
      <x:c r="I2497" s="11">
        <x:v>-111.34</x:v>
      </x:c>
      <x:c r="J2497" s="11">
        <x:v>550.18299999999999</x:v>
      </x:c>
      <x:c r="K2497" s="11">
        <x:v>66.02</x:v>
      </x:c>
      <x:c r="L2497" s="11">
        <x:v>14.882</x:v>
      </x:c>
      <x:c r="M2497" s="11">
        <x:v>0.38900000000000001</x:v>
      </x:c>
      <x:c r="N2497" s="11">
        <x:v>179.83099999999999</x:v>
      </x:c>
      <x:c r="O2497" s="11">
        <x:v>368.18299999999999</x:v>
      </x:c>
      <x:c r="P2497" s="11">
        <x:v>38.654000000000003</x:v>
      </x:c>
      <x:c r="Q2497" s="11">
        <x:v>50.386000000000003</x:v>
      </x:c>
      <x:c r="R2497" s="11" t="s">
        <x:v>40</x:v>
      </x:c>
      <x:c r="S2497" s="11">
        <x:v>20.771000000000001</x:v>
      </x:c>
      <x:c r="T2497" s="11">
        <x:v>53.277999999999999</x:v>
      </x:c>
      <x:c r="U2497" s="11">
        <x:v>1504.6113</x:v>
      </x:c>
      <x:c r="V2497" s="11">
        <x:v>17</x:v>
      </x:c>
      <x:c r="W2497" s="12">
        <x:v>1</x:v>
      </x:c>
      <x:c r="X2497" s="8">
        <x:v>0</x:v>
      </x:c>
      <x:c r="Y2497" s="13">
        <x:f t="shared" si="228"/>
        <x:v>1.2449330477481022</x:v>
      </x:c>
      <x:c r="Z2497" s="13">
        <x:f t="shared" si="229"/>
        <x:v>1.7886609622032075</x:v>
      </x:c>
      <x:c r="AA2497" s="13">
        <x:f t="shared" si="230"/>
        <x:v>0.14712840709469033</x:v>
      </x:c>
      <x:c r="AB2497" s="13">
        <x:f t="shared" si="231"/>
        <x:v>0.27380007933359785</x:v>
      </x:c>
      <x:c r="AC2497" s="13">
        <x:f t="shared" si="232"/>
        <x:v>0.21098861062269322</x:v>
      </x:c>
      <x:c r="AD2497" s="13">
        <x:f t="shared" si="233"/>
        <x:v>3.8971425738085799</x:v>
      </x:c>
      <x:c r="AE2497" s="50" t="str">
        <x:f>IF(OR(NOT(ISNUMBER(Q2497)),NOT(ISNUMBER(R2497))),"",IF(Q2497&lt;R2497,1,0))</x:f>
      </x:c>
      <x:c r="AF2497" s="50" t="str">
        <x:f>IFERROR(IF(AND(A2497=A2496,C2497=C2496+1,ISNUMBER(AE2496)),AE2496,""),"")</x:f>
      </x:c>
      <x:c r="AG2497" s="52" t="str">
        <x:f>IFERROR(IF(AND(A2497=A2496,C2497=C2496+1,ISNUMBER(U2497),ISNUMBER(U2496),U2496&lt;&gt;0),U2497/U2496-1,""),"")</x:f>
      </x:c>
      <x:c r="AH2497" s="50" t="str">
        <x:f>IF(AND(ISNUMBER(AE2497),ISNUMBER(AF2497),ISNUMBER(AG2497)),IF(AND(AE2497=1,AF2497=1,AG2497&lt;0),1,0),"")</x:f>
      </x:c>
      <x:c r="AI2497" s="50" t="str">
        <x:f>IF(AND(A2497=A2498,C2498=C2497+1,ISNUMBER(AH2498)),C2498,"")</x:f>
      </x:c>
      <x:c r="AJ2497" s="50" t="str">
        <x:f>IF(AND(A2497=A2498,C2498=C2497+1,ISNUMBER(AH2498)),AH2498,"")</x:f>
      </x:c>
    </x:row>
    <x:row r="2498" ht="15">
      <x:c r="A2498" s="9" t="s">
        <x:v>179</x:v>
      </x:c>
      <x:c r="B2498" s="10">
        <x:v>44926</x:v>
      </x:c>
      <x:c r="C2498" s="9">
        <x:v>2022</x:v>
      </x:c>
      <x:c r="D2498" s="11">
        <x:v>173.53899999999999</x:v>
      </x:c>
      <x:c r="E2498" s="11">
        <x:v>116.342</x:v>
      </x:c>
      <x:c r="F2498" s="11">
        <x:v>49.75</x:v>
      </x:c>
      <x:c r="G2498" s="11">
        <x:v>242.858</x:v>
      </x:c>
      <x:c r="H2498" s="11">
        <x:v>191.79499999999999</x:v>
      </x:c>
      <x:c r="I2498" s="11">
        <x:v>-69.319000000000003</x:v>
      </x:c>
      <x:c r="J2498" s="11">
        <x:v>576.50699999999995</x:v>
      </x:c>
      <x:c r="K2498" s="11">
        <x:v>101.67700000000001</x:v>
      </x:c>
      <x:c r="L2498" s="11">
        <x:v>10.117000000000001</x:v>
      </x:c>
      <x:c r="M2498" s="11">
        <x:v>2.3639999999999999</x:v>
      </x:c>
      <x:c r="N2498" s="11">
        <x:v>189.43100000000001</x:v>
      </x:c>
      <x:c r="O2498" s="11">
        <x:v>304.33300000000003</x:v>
      </x:c>
      <x:c r="P2498" s="11">
        <x:v>48.936999999999998</x:v>
      </x:c>
      <x:c r="Q2498" s="11">
        <x:v>63.298000000000002</x:v>
      </x:c>
      <x:c r="R2498" s="11">
        <x:v>7.657</x:v>
      </x:c>
      <x:c r="S2498" s="11">
        <x:v>31.439</x:v>
      </x:c>
      <x:c r="T2498" s="11">
        <x:v>47.82</x:v>
      </x:c>
      <x:c r="U2498" s="11">
        <x:v>661.64390000000003</x:v>
      </x:c>
      <x:c r="V2498" s="11">
        <x:v>18</x:v>
      </x:c>
      <x:c r="W2498" s="12">
        <x:v>0</x:v>
      </x:c>
      <x:c r="X2498" s="8">
        <x:v>0</x:v>
      </x:c>
      <x:c r="Y2498" s="13">
        <x:f t="shared" si="228"/>
        <x:v>2.3385326633165828</x:v>
      </x:c>
      <x:c r="Z2498" s="13">
        <x:f t="shared" si="229"/>
        <x:v>1.3994433527910155</x:v>
      </x:c>
      <x:c r="AA2498" s="13">
        <x:f t="shared" si="230"/>
        <x:v>0.18116388823261631</x:v>
      </x:c>
      <x:c r="AB2498" s="13">
        <x:f t="shared" si="231"/>
        <x:v>0.28199424913131921</x:v>
      </x:c>
      <x:c r="AC2498" s="13">
        <x:f t="shared" si="232"/>
        <x:v>0.19690518739345625</x:v>
      </x:c>
      <x:c r="AD2498" s="13">
        <x:f t="shared" si="233"/>
        <x:v>3.3220601709125903</x:v>
      </x:c>
      <x:c r="AE2498" s="50" t="n">
        <x:f>IF(OR(NOT(ISNUMBER(Q2498)),NOT(ISNUMBER(R2498))),"",IF(Q2498&lt;R2498,1,0))</x:f>
        <x:v>0</x:v>
      </x:c>
      <x:c r="AF2498" s="50" t="str">
        <x:f>IFERROR(IF(AND(A2498=A2497,C2498=C2497+1,ISNUMBER(AE2497)),AE2497,""),"")</x:f>
      </x:c>
      <x:c r="AG2498" s="52" t="n">
        <x:f>IFERROR(IF(AND(A2498=A2497,C2498=C2497+1,ISNUMBER(U2498),ISNUMBER(U2497),U2497&lt;&gt;0),U2498/U2497-1,""),"")</x:f>
        <x:v>-0.5602559278931376</x:v>
      </x:c>
      <x:c r="AH2498" s="50" t="str">
        <x:f>IF(AND(ISNUMBER(AE2498),ISNUMBER(AF2498),ISNUMBER(AG2498)),IF(AND(AE2498=1,AF2498=1,AG2498&lt;0),1,0),"")</x:f>
      </x:c>
      <x:c r="AI2498" s="50" t="n">
        <x:f>IF(AND(A2498=A2499,C2499=C2498+1,ISNUMBER(AH2499)),C2499,"")</x:f>
        <x:v>2023</x:v>
      </x:c>
      <x:c r="AJ2498" s="50" t="n">
        <x:f>IF(AND(A2498=A2499,C2499=C2498+1,ISNUMBER(AH2499)),AH2499,"")</x:f>
        <x:v>0</x:v>
      </x:c>
    </x:row>
    <x:row r="2499" ht="15">
      <x:c r="A2499" s="9" t="s">
        <x:v>179</x:v>
      </x:c>
      <x:c r="B2499" s="10">
        <x:v>45291</x:v>
      </x:c>
      <x:c r="C2499" s="9">
        <x:v>2023</x:v>
      </x:c>
      <x:c r="D2499" s="11">
        <x:v>289.70499999999998</x:v>
      </x:c>
      <x:c r="E2499" s="11">
        <x:v>43.029000000000003</x:v>
      </x:c>
      <x:c r="F2499" s="11">
        <x:v>122.04300000000001</x:v>
      </x:c>
      <x:c r="G2499" s="11">
        <x:v>326.86700000000002</x:v>
      </x:c>
      <x:c r="H2499" s="11">
        <x:v>194.90299999999999</x:v>
      </x:c>
      <x:c r="I2499" s="11">
        <x:v>-33.719000000000001</x:v>
      </x:c>
      <x:c r="J2499" s="11">
        <x:v>603.84900000000005</x:v>
      </x:c>
      <x:c r="K2499" s="11">
        <x:v>22.393999999999998</x:v>
      </x:c>
      <x:c r="L2499" s="11">
        <x:v>12.333</x:v>
      </x:c>
      <x:c r="M2499" s="11">
        <x:v>3.47</x:v>
      </x:c>
      <x:c r="N2499" s="11">
        <x:v>191.43299999999999</x:v>
      </x:c>
      <x:c r="O2499" s="11">
        <x:v>320.125</x:v>
      </x:c>
      <x:c r="P2499" s="11">
        <x:v>48.460999999999999</x:v>
      </x:c>
      <x:c r="Q2499" s="11">
        <x:v>71.114000000000004</x:v>
      </x:c>
      <x:c r="R2499" s="11">
        <x:v>13.61</x:v>
      </x:c>
      <x:c r="S2499" s="11">
        <x:v>26.606999999999999</x:v>
      </x:c>
      <x:c r="T2499" s="11">
        <x:v>36.332999999999998</x:v>
      </x:c>
      <x:c r="U2499" s="11">
        <x:v>465.54410000000001</x:v>
      </x:c>
      <x:c r="V2499" s="11">
        <x:v>18</x:v>
      </x:c>
      <x:c r="W2499" s="12">
        <x:v>0</x:v>
      </x:c>
      <x:c r="X2499" s="8">
        <x:v>0</x:v>
      </x:c>
      <x:c r="Y2499" s="13" t="n">
        <x:f t="shared" ref="Y2499:Y2562" si="234">IF(AND(ISNUMBER(E2499),ISNUMBER(F2499),F2499&lt;&gt;0),E2499/F2499,"")</x:f>
        <x:v>0.35257245397114134</x:v>
      </x:c>
      <x:c r="Z2499" s="13" t="n">
        <x:f t="shared" ref="Z2499:Z2562" si="235">IF(AND(ISNUMBER(G2499),ISNUMBER(D2499),D2499&lt;&gt;0),G2499/D2499,"")</x:f>
        <x:v>1.1282753145441053</x:v>
      </x:c>
      <x:c r="AA2499" s="13" t="n">
        <x:f t="shared" ref="AA2499:AA2562" si="236">IF(AND(ISNUMBER(S2499),ISNUMBER(D2499),D2499&lt;&gt;0),S2499/D2499,"")</x:f>
        <x:v>0.09184170104071383</x:v>
      </x:c>
      <x:c r="AB2499" s="13" t="n">
        <x:f t="shared" ref="AB2499:AB2562" si="237">IF(AND(ISNUMBER(P2499),ISNUMBER(D2499),D2499&lt;&gt;0),P2499/D2499,"")</x:f>
        <x:v>0.16727705769662243</x:v>
      </x:c>
      <x:c r="AC2499" s="13" t="n">
        <x:f t="shared" ref="AC2499:AC2562" si="238">IF(AND(ISNUMBER(T2499),ISNUMBER(G2499),G2499&lt;&gt;0),T2499/G2499,"")</x:f>
        <x:v>0.11115530169763235</x:v>
      </x:c>
      <x:c r="AD2499" s="13" t="n">
        <x:f t="shared" ref="AD2499:AD2562" si="239">IF(AND(ISNUMBER(J2499),ISNUMBER(D2499),D2499&lt;&gt;0),J2499/D2499,"")</x:f>
        <x:v>2.084358226471756</x:v>
      </x:c>
      <x:c r="AE2499" s="50" t="n">
        <x:f>IF(OR(NOT(ISNUMBER(Q2499)),NOT(ISNUMBER(R2499))),"",IF(Q2499&lt;R2499,1,0))</x:f>
        <x:v>0</x:v>
      </x:c>
      <x:c r="AF2499" s="50" t="n">
        <x:f>IFERROR(IF(AND(A2499=A2498,C2499=C2498+1,ISNUMBER(AE2498)),AE2498,""),"")</x:f>
        <x:v>0</x:v>
      </x:c>
      <x:c r="AG2499" s="52" t="n">
        <x:f>IFERROR(IF(AND(A2499=A2498,C2499=C2498+1,ISNUMBER(U2499),ISNUMBER(U2498),U2498&lt;&gt;0),U2499/U2498-1,""),"")</x:f>
        <x:v>-0.2963826916563427</x:v>
      </x:c>
      <x:c r="AH2499" s="50" t="n">
        <x:f>IF(AND(ISNUMBER(AE2499),ISNUMBER(AF2499),ISNUMBER(AG2499)),IF(AND(AE2499=1,AF2499=1,AG2499&lt;0),1,0),"")</x:f>
        <x:v>0</x:v>
      </x:c>
      <x:c r="AI2499" s="50" t="n">
        <x:f>IF(AND(A2499=A2500,C2500=C2499+1,ISNUMBER(AH2500)),C2500,"")</x:f>
        <x:v>2024</x:v>
      </x:c>
      <x:c r="AJ2499" s="50" t="n">
        <x:f>IF(AND(A2499=A2500,C2500=C2499+1,ISNUMBER(AH2500)),AH2500,"")</x:f>
        <x:v>0</x:v>
      </x:c>
    </x:row>
    <x:row r="2500" ht="15">
      <x:c r="A2500" s="9" t="s">
        <x:v>179</x:v>
      </x:c>
      <x:c r="B2500" s="10">
        <x:v>45657</x:v>
      </x:c>
      <x:c r="C2500" s="9">
        <x:v>2024</x:v>
      </x:c>
      <x:c r="D2500" s="11">
        <x:v>258.53199999999998</x:v>
      </x:c>
      <x:c r="E2500" s="11">
        <x:v>26.265999999999998</x:v>
      </x:c>
      <x:c r="F2500" s="11">
        <x:v>110.361</x:v>
      </x:c>
      <x:c r="G2500" s="11">
        <x:v>254.696</x:v>
      </x:c>
      <x:c r="H2500" s="11">
        <x:v>136.24600000000001</x:v>
      </x:c>
      <x:c r="I2500" s="11">
        <x:v>3.8359999999999999</x:v>
      </x:c>
      <x:c r="J2500" s="11">
        <x:v>642.05600000000004</x:v>
      </x:c>
      <x:c r="K2500" s="11">
        <x:v>9.6440000000000001</x:v>
      </x:c>
      <x:c r="L2500" s="11">
        <x:v>7.0940000000000003</x:v>
      </x:c>
      <x:c r="M2500" s="11">
        <x:v>3.33</x:v>
      </x:c>
      <x:c r="N2500" s="11">
        <x:v>132.916</x:v>
      </x:c>
      <x:c r="O2500" s="11">
        <x:v>341.14100000000002</x:v>
      </x:c>
      <x:c r="P2500" s="11">
        <x:v>66.284000000000006</x:v>
      </x:c>
      <x:c r="Q2500" s="11">
        <x:v>92.013000000000005</x:v>
      </x:c>
      <x:c r="R2500" s="11">
        <x:v>17.215</x:v>
      </x:c>
      <x:c r="S2500" s="11">
        <x:v>34.168999999999997</x:v>
      </x:c>
      <x:c r="T2500" s="11">
        <x:v>59.423999999999999</x:v>
      </x:c>
      <x:c r="U2500" s="11">
        <x:v>534.54020000000003</x:v>
      </x:c>
      <x:c r="V2500" s="11">
        <x:v>18</x:v>
      </x:c>
      <x:c r="W2500" s="12">
        <x:v>0</x:v>
      </x:c>
      <x:c r="X2500" s="8">
        <x:v>0</x:v>
      </x:c>
      <x:c r="Y2500" s="13">
        <x:f t="shared" si="234"/>
        <x:v>0.23800074301610169</x:v>
      </x:c>
      <x:c r="Z2500" s="13">
        <x:f t="shared" si="235"/>
        <x:v>0.98516237835161613</x:v>
      </x:c>
      <x:c r="AA2500" s="13">
        <x:f t="shared" si="236"/>
        <x:v>0.13216545727414789</x:v>
      </x:c>
      <x:c r="AB2500" s="13">
        <x:f t="shared" si="237"/>
        <x:v>0.25638605665836339</x:v>
      </x:c>
      <x:c r="AC2500" s="13">
        <x:f t="shared" si="238"/>
        <x:v>0.23331344033671514</x:v>
      </x:c>
      <x:c r="AD2500" s="13">
        <x:f t="shared" si="239"/>
        <x:v>2.483468197360482</x:v>
      </x:c>
      <x:c r="AE2500" s="50" t="n">
        <x:f>IF(OR(NOT(ISNUMBER(Q2500)),NOT(ISNUMBER(R2500))),"",IF(Q2500&lt;R2500,1,0))</x:f>
        <x:v>0</x:v>
      </x:c>
      <x:c r="AF2500" s="50" t="n">
        <x:f>IFERROR(IF(AND(A2500=A2499,C2500=C2499+1,ISNUMBER(AE2499)),AE2499,""),"")</x:f>
        <x:v>0</x:v>
      </x:c>
      <x:c r="AG2500" s="52" t="n">
        <x:f>IFERROR(IF(AND(A2500=A2499,C2500=C2499+1,ISNUMBER(U2500),ISNUMBER(U2499),U2499&lt;&gt;0),U2500/U2499-1,""),"")</x:f>
        <x:v>0.14820529354791523</x:v>
      </x:c>
      <x:c r="AH2500" s="50" t="n">
        <x:f>IF(AND(ISNUMBER(AE2500),ISNUMBER(AF2500),ISNUMBER(AG2500)),IF(AND(AE2500=1,AF2500=1,AG2500&lt;0),1,0),"")</x:f>
        <x:v>0</x:v>
      </x:c>
      <x:c r="AI2500" s="50" t="str">
        <x:f>IF(AND(A2500=A2501,C2501=C2500+1,ISNUMBER(AH2501)),C2501,"")</x:f>
      </x:c>
      <x:c r="AJ2500" s="50" t="str">
        <x:f>IF(AND(A2500=A2501,C2501=C2500+1,ISNUMBER(AH2501)),AH2501,"")</x:f>
      </x:c>
    </x:row>
    <x:row r="2501" ht="15">
      <x:c r="A2501" s="9" t="s">
        <x:v>180</x:v>
      </x:c>
      <x:c r="B2501" s="10">
        <x:v>39447</x:v>
      </x:c>
      <x:c r="C2501" s="9">
        <x:v>2007</x:v>
      </x:c>
      <x:c r="D2501" s="11">
        <x:v>167.8</x:v>
      </x:c>
      <x:c r="E2501" s="11">
        <x:v>94.8</x:v>
      </x:c>
      <x:c r="F2501" s="11">
        <x:v>71</x:v>
      </x:c>
      <x:c r="G2501" s="11">
        <x:v>92</x:v>
      </x:c>
      <x:c r="H2501" s="11">
        <x:v>17.3</x:v>
      </x:c>
      <x:c r="I2501" s="11">
        <x:v>75.8</x:v>
      </x:c>
      <x:c r="J2501" s="11">
        <x:v>35.299999999999997</x:v>
      </x:c>
      <x:c r="K2501" s="11">
        <x:v>11.9</x:v>
      </x:c>
      <x:c r="L2501" s="11">
        <x:v>23.7</x:v>
      </x:c>
      <x:c r="M2501" s="11">
        <x:v>7.2</x:v>
      </x:c>
      <x:c r="N2501" s="11">
        <x:v>10.1</x:v>
      </x:c>
      <x:c r="O2501" s="11">
        <x:v>164.5</x:v>
      </x:c>
      <x:c r="P2501" s="11">
        <x:v>7</x:v>
      </x:c>
      <x:c r="Q2501" s="11">
        <x:v>10.1</x:v>
      </x:c>
      <x:c r="R2501" s="11">
        <x:v>1.5</x:v>
      </x:c>
      <x:c r="S2501" s="11">
        <x:v>11.7</x:v>
      </x:c>
      <x:c r="T2501" s="11">
        <x:v>6.9</x:v>
      </x:c>
      <x:c r="U2501" s="11">
        <x:v>105.2771</x:v>
      </x:c>
      <x:c r="V2501" s="11">
        <x:v>18</x:v>
      </x:c>
      <x:c r="W2501" s="12">
        <x:v>0</x:v>
      </x:c>
      <x:c r="X2501" s="8">
        <x:v>0</x:v>
      </x:c>
      <x:c r="Y2501" s="13">
        <x:f t="shared" si="234"/>
        <x:v>1.3352112676056338</x:v>
      </x:c>
      <x:c r="Z2501" s="13">
        <x:f t="shared" si="235"/>
        <x:v>0.54827175208581647</x:v>
      </x:c>
      <x:c r="AA2501" s="13">
        <x:f t="shared" si="236"/>
        <x:v>6.9725864123957079E-2</x:v>
      </x:c>
      <x:c r="AB2501" s="13">
        <x:f t="shared" si="237"/>
        <x:v>4.1716328963051247E-2</x:v>
      </x:c>
      <x:c r="AC2501" s="13">
        <x:f t="shared" si="238"/>
        <x:v>7.4999999999999997E-2</x:v>
      </x:c>
      <x:c r="AD2501" s="13">
        <x:f t="shared" si="239"/>
        <x:v>0.21036948748510129</x:v>
      </x:c>
      <x:c r="AE2501" s="50" t="n">
        <x:f>IF(OR(NOT(ISNUMBER(Q2501)),NOT(ISNUMBER(R2501))),"",IF(Q2501&lt;R2501,1,0))</x:f>
        <x:v>0</x:v>
      </x:c>
      <x:c r="AF2501" s="50" t="str">
        <x:f>IFERROR(IF(AND(A2501=A2500,C2501=C2500+1,ISNUMBER(AE2500)),AE2500,""),"")</x:f>
      </x:c>
      <x:c r="AG2501" s="52" t="str">
        <x:f>IFERROR(IF(AND(A2501=A2500,C2501=C2500+1,ISNUMBER(U2501),ISNUMBER(U2500),U2500&lt;&gt;0),U2501/U2500-1,""),"")</x:f>
      </x:c>
      <x:c r="AH2501" s="50" t="str">
        <x:f>IF(AND(ISNUMBER(AE2501),ISNUMBER(AF2501),ISNUMBER(AG2501)),IF(AND(AE2501=1,AF2501=1,AG2501&lt;0),1,0),"")</x:f>
      </x:c>
      <x:c r="AI2501" s="50" t="n">
        <x:f>IF(AND(A2501=A2502,C2502=C2501+1,ISNUMBER(AH2502)),C2502,"")</x:f>
        <x:v>2008</x:v>
      </x:c>
      <x:c r="AJ2501" s="50" t="n">
        <x:f>IF(AND(A2501=A2502,C2502=C2501+1,ISNUMBER(AH2502)),AH2502,"")</x:f>
        <x:v>0</x:v>
      </x:c>
    </x:row>
    <x:row r="2502" ht="15">
      <x:c r="A2502" s="9" t="s">
        <x:v>180</x:v>
      </x:c>
      <x:c r="B2502" s="10">
        <x:v>39813</x:v>
      </x:c>
      <x:c r="C2502" s="9">
        <x:v>2008</x:v>
      </x:c>
      <x:c r="D2502" s="11">
        <x:v>159.80000000000001</x:v>
      </x:c>
      <x:c r="E2502" s="11">
        <x:v>91.5</x:v>
      </x:c>
      <x:c r="F2502" s="11">
        <x:v>52.5</x:v>
      </x:c>
      <x:c r="G2502" s="11">
        <x:v>59.1</x:v>
      </x:c>
      <x:c r="H2502" s="11">
        <x:v>10</x:v>
      </x:c>
      <x:c r="I2502" s="11">
        <x:v>100.7</x:v>
      </x:c>
      <x:c r="J2502" s="11">
        <x:v>56.5</x:v>
      </x:c>
      <x:c r="K2502" s="11">
        <x:v>35.6</x:v>
      </x:c>
      <x:c r="L2502" s="11">
        <x:v>19.3</x:v>
      </x:c>
      <x:c r="M2502" s="11">
        <x:v>9.9</x:v>
      </x:c>
      <x:c r="N2502" s="11">
        <x:v>0.1</x:v>
      </x:c>
      <x:c r="O2502" s="11">
        <x:v>159.5</x:v>
      </x:c>
      <x:c r="P2502" s="11">
        <x:v>2.6</x:v>
      </x:c>
      <x:c r="Q2502" s="11">
        <x:v>7.2</x:v>
      </x:c>
      <x:c r="R2502" s="11">
        <x:v>1.5</x:v>
      </x:c>
      <x:c r="S2502" s="11">
        <x:v>27.9</x:v>
      </x:c>
      <x:c r="T2502" s="11">
        <x:v>0</x:v>
      </x:c>
      <x:c r="U2502" s="11">
        <x:v>43.194000000000003</x:v>
      </x:c>
      <x:c r="V2502" s="11">
        <x:v>18</x:v>
      </x:c>
      <x:c r="W2502" s="12">
        <x:v>0</x:v>
      </x:c>
      <x:c r="X2502" s="8">
        <x:v>0</x:v>
      </x:c>
      <x:c r="Y2502" s="13">
        <x:f t="shared" si="234"/>
        <x:v>1.7428571428571429</x:v>
      </x:c>
      <x:c r="Z2502" s="13">
        <x:f t="shared" si="235"/>
        <x:v>0.36983729662077597</x:v>
      </x:c>
      <x:c r="AA2502" s="13">
        <x:f t="shared" si="236"/>
        <x:v>0.17459324155193989</x:v>
      </x:c>
      <x:c r="AB2502" s="13">
        <x:f t="shared" si="237"/>
        <x:v>1.6270337922403004E-2</x:v>
      </x:c>
      <x:c r="AC2502" s="13">
        <x:f t="shared" si="238"/>
        <x:v>0</x:v>
      </x:c>
      <x:c r="AD2502" s="13">
        <x:f t="shared" si="239"/>
        <x:v>0.35356695869837296</x:v>
      </x:c>
      <x:c r="AE2502" s="50" t="n">
        <x:f>IF(OR(NOT(ISNUMBER(Q2502)),NOT(ISNUMBER(R2502))),"",IF(Q2502&lt;R2502,1,0))</x:f>
        <x:v>0</x:v>
      </x:c>
      <x:c r="AF2502" s="50" t="n">
        <x:f>IFERROR(IF(AND(A2502=A2501,C2502=C2501+1,ISNUMBER(AE2501)),AE2501,""),"")</x:f>
        <x:v>0</x:v>
      </x:c>
      <x:c r="AG2502" s="52" t="n">
        <x:f>IFERROR(IF(AND(A2502=A2501,C2502=C2501+1,ISNUMBER(U2502),ISNUMBER(U2501),U2501&lt;&gt;0),U2502/U2501-1,""),"")</x:f>
        <x:v>-0.589711342732655</x:v>
      </x:c>
      <x:c r="AH2502" s="50" t="n">
        <x:f>IF(AND(ISNUMBER(AE2502),ISNUMBER(AF2502),ISNUMBER(AG2502)),IF(AND(AE2502=1,AF2502=1,AG2502&lt;0),1,0),"")</x:f>
        <x:v>0</x:v>
      </x:c>
      <x:c r="AI2502" s="50" t="n">
        <x:f>IF(AND(A2502=A2503,C2503=C2502+1,ISNUMBER(AH2503)),C2503,"")</x:f>
        <x:v>2009</x:v>
      </x:c>
      <x:c r="AJ2502" s="50" t="n">
        <x:f>IF(AND(A2502=A2503,C2503=C2502+1,ISNUMBER(AH2503)),AH2503,"")</x:f>
        <x:v>0</x:v>
      </x:c>
    </x:row>
    <x:row r="2503" ht="15">
      <x:c r="A2503" s="9" t="s">
        <x:v>180</x:v>
      </x:c>
      <x:c r="B2503" s="10">
        <x:v>40178</x:v>
      </x:c>
      <x:c r="C2503" s="9">
        <x:v>2009</x:v>
      </x:c>
      <x:c r="D2503" s="11">
        <x:v>120.1</x:v>
      </x:c>
      <x:c r="E2503" s="11">
        <x:v>97.8</x:v>
      </x:c>
      <x:c r="F2503" s="11">
        <x:v>53.7</x:v>
      </x:c>
      <x:c r="G2503" s="11">
        <x:v>61.5</x:v>
      </x:c>
      <x:c r="H2503" s="11">
        <x:v>8.6999999999999993</x:v>
      </x:c>
      <x:c r="I2503" s="11">
        <x:v>58.6</x:v>
      </x:c>
      <x:c r="J2503" s="11">
        <x:v>12.4</x:v>
      </x:c>
      <x:c r="K2503" s="11">
        <x:v>33.200000000000003</x:v>
      </x:c>
      <x:c r="L2503" s="11">
        <x:v>24.7</x:v>
      </x:c>
      <x:c r="M2503" s="11">
        <x:v>8.6</x:v>
      </x:c>
      <x:c r="N2503" s="11">
        <x:v>0.1</x:v>
      </x:c>
      <x:c r="O2503" s="11">
        <x:v>165.4</x:v>
      </x:c>
      <x:c r="P2503" s="11">
        <x:v>-27.4</x:v>
      </x:c>
      <x:c r="Q2503" s="11">
        <x:v>-25.5</x:v>
      </x:c>
      <x:c r="R2503" s="11">
        <x:v>0.9</x:v>
      </x:c>
      <x:c r="S2503" s="11">
        <x:v>-37.1</x:v>
      </x:c>
      <x:c r="T2503" s="11">
        <x:v>-5</x:v>
      </x:c>
      <x:c r="U2503" s="11">
        <x:v>25.0974</x:v>
      </x:c>
      <x:c r="V2503" s="11">
        <x:v>18</x:v>
      </x:c>
      <x:c r="W2503" s="12">
        <x:v>0</x:v>
      </x:c>
      <x:c r="X2503" s="8">
        <x:v>0</x:v>
      </x:c>
      <x:c r="Y2503" s="13">
        <x:f t="shared" si="234"/>
        <x:v>1.8212290502793294</x:v>
      </x:c>
      <x:c r="Z2503" s="13">
        <x:f t="shared" si="235"/>
        <x:v>0.51207327227310573</x:v>
      </x:c>
      <x:c r="AA2503" s="13">
        <x:f t="shared" si="236"/>
        <x:v>-0.30890924229808497</x:v>
      </x:c>
      <x:c r="AB2503" s="13">
        <x:f t="shared" si="237"/>
        <x:v>-0.22814321398834306</x:v>
      </x:c>
      <x:c r="AC2503" s="13">
        <x:f t="shared" si="238"/>
        <x:v>-8.1300813008130079E-2</x:v>
      </x:c>
      <x:c r="AD2503" s="13">
        <x:f t="shared" si="239"/>
        <x:v>0.1032472939217319</x:v>
      </x:c>
      <x:c r="AE2503" s="50" t="n">
        <x:f>IF(OR(NOT(ISNUMBER(Q2503)),NOT(ISNUMBER(R2503))),"",IF(Q2503&lt;R2503,1,0))</x:f>
        <x:v>1</x:v>
      </x:c>
      <x:c r="AF2503" s="50" t="n">
        <x:f>IFERROR(IF(AND(A2503=A2502,C2503=C2502+1,ISNUMBER(AE2502)),AE2502,""),"")</x:f>
        <x:v>0</x:v>
      </x:c>
      <x:c r="AG2503" s="52" t="n">
        <x:f>IFERROR(IF(AND(A2503=A2502,C2503=C2502+1,ISNUMBER(U2503),ISNUMBER(U2502),U2502&lt;&gt;0),U2503/U2502-1,""),"")</x:f>
        <x:v>-0.41896096680094463</x:v>
      </x:c>
      <x:c r="AH2503" s="50" t="n">
        <x:f>IF(AND(ISNUMBER(AE2503),ISNUMBER(AF2503),ISNUMBER(AG2503)),IF(AND(AE2503=1,AF2503=1,AG2503&lt;0),1,0),"")</x:f>
        <x:v>0</x:v>
      </x:c>
      <x:c r="AI2503" s="50" t="n">
        <x:f>IF(AND(A2503=A2504,C2504=C2503+1,ISNUMBER(AH2504)),C2504,"")</x:f>
        <x:v>2010</x:v>
      </x:c>
      <x:c r="AJ2503" s="50" t="n">
        <x:f>IF(AND(A2503=A2504,C2504=C2503+1,ISNUMBER(AH2504)),AH2504,"")</x:f>
        <x:v>0</x:v>
      </x:c>
    </x:row>
    <x:row r="2504" ht="15">
      <x:c r="A2504" s="9" t="s">
        <x:v>180</x:v>
      </x:c>
      <x:c r="B2504" s="10">
        <x:v>40543</x:v>
      </x:c>
      <x:c r="C2504" s="9">
        <x:v>2010</x:v>
      </x:c>
      <x:c r="D2504" s="11">
        <x:v>117.5</x:v>
      </x:c>
      <x:c r="E2504" s="11">
        <x:v>94.9</x:v>
      </x:c>
      <x:c r="F2504" s="11">
        <x:v>56.6</x:v>
      </x:c>
      <x:c r="G2504" s="11">
        <x:v>65.599999999999994</x:v>
      </x:c>
      <x:c r="H2504" s="11">
        <x:v>3.4</x:v>
      </x:c>
      <x:c r="I2504" s="11">
        <x:v>51.9</x:v>
      </x:c>
      <x:c r="J2504" s="11">
        <x:v>4</x:v>
      </x:c>
      <x:c r="K2504" s="11">
        <x:v>17.3</x:v>
      </x:c>
      <x:c r="L2504" s="11">
        <x:v>23.7</x:v>
      </x:c>
      <x:c r="M2504" s="11">
        <x:v>3.4</x:v>
      </x:c>
      <x:c r="N2504" s="11">
        <x:v>0</x:v>
      </x:c>
      <x:c r="O2504" s="11">
        <x:v>181.6</x:v>
      </x:c>
      <x:c r="P2504" s="11">
        <x:v>-5</x:v>
      </x:c>
      <x:c r="Q2504" s="11">
        <x:v>-3.5</x:v>
      </x:c>
      <x:c r="R2504" s="11">
        <x:v>0.6</x:v>
      </x:c>
      <x:c r="S2504" s="11">
        <x:v>-6.6</x:v>
      </x:c>
      <x:c r="T2504" s="11">
        <x:v>1.9</x:v>
      </x:c>
      <x:c r="U2504" s="11">
        <x:v>45.327300000000001</x:v>
      </x:c>
      <x:c r="V2504" s="11">
        <x:v>18</x:v>
      </x:c>
      <x:c r="W2504" s="12">
        <x:v>0</x:v>
      </x:c>
      <x:c r="X2504" s="8">
        <x:v>0</x:v>
      </x:c>
      <x:c r="Y2504" s="13">
        <x:f t="shared" si="234"/>
        <x:v>1.6766784452296821</x:v>
      </x:c>
      <x:c r="Z2504" s="13">
        <x:f t="shared" si="235"/>
        <x:v>0.55829787234042549</x:v>
      </x:c>
      <x:c r="AA2504" s="13">
        <x:f t="shared" si="236"/>
        <x:v>-5.617021276595744E-2</x:v>
      </x:c>
      <x:c r="AB2504" s="13">
        <x:f t="shared" si="237"/>
        <x:v>-4.2553191489361701E-2</x:v>
      </x:c>
      <x:c r="AC2504" s="13">
        <x:f t="shared" si="238"/>
        <x:v>2.8963414634146343E-2</x:v>
      </x:c>
      <x:c r="AD2504" s="13">
        <x:f t="shared" si="239"/>
        <x:v>3.4042553191489362E-2</x:v>
      </x:c>
      <x:c r="AE2504" s="50" t="n">
        <x:f>IF(OR(NOT(ISNUMBER(Q2504)),NOT(ISNUMBER(R2504))),"",IF(Q2504&lt;R2504,1,0))</x:f>
        <x:v>1</x:v>
      </x:c>
      <x:c r="AF2504" s="50" t="n">
        <x:f>IFERROR(IF(AND(A2504=A2503,C2504=C2503+1,ISNUMBER(AE2503)),AE2503,""),"")</x:f>
        <x:v>1</x:v>
      </x:c>
      <x:c r="AG2504" s="52" t="n">
        <x:f>IFERROR(IF(AND(A2504=A2503,C2504=C2503+1,ISNUMBER(U2504),ISNUMBER(U2503),U2503&lt;&gt;0),U2504/U2503-1,""),"")</x:f>
        <x:v>0.8060556073537497</x:v>
      </x:c>
      <x:c r="AH2504" s="50" t="n">
        <x:f>IF(AND(ISNUMBER(AE2504),ISNUMBER(AF2504),ISNUMBER(AG2504)),IF(AND(AE2504=1,AF2504=1,AG2504&lt;0),1,0),"")</x:f>
        <x:v>0</x:v>
      </x:c>
      <x:c r="AI2504" s="50" t="n">
        <x:f>IF(AND(A2504=A2505,C2505=C2504+1,ISNUMBER(AH2505)),C2505,"")</x:f>
        <x:v>2011</x:v>
      </x:c>
      <x:c r="AJ2504" s="50" t="n">
        <x:f>IF(AND(A2504=A2505,C2505=C2504+1,ISNUMBER(AH2505)),AH2505,"")</x:f>
        <x:v>0</x:v>
      </x:c>
    </x:row>
    <x:row r="2505" ht="15">
      <x:c r="A2505" s="9" t="s">
        <x:v>180</x:v>
      </x:c>
      <x:c r="B2505" s="10">
        <x:v>40908</x:v>
      </x:c>
      <x:c r="C2505" s="9">
        <x:v>2011</x:v>
      </x:c>
      <x:c r="D2505" s="11">
        <x:v>126</x:v>
      </x:c>
      <x:c r="E2505" s="11">
        <x:v>98.3</x:v>
      </x:c>
      <x:c r="F2505" s="11">
        <x:v>63.9</x:v>
      </x:c>
      <x:c r="G2505" s="11">
        <x:v>74.7</x:v>
      </x:c>
      <x:c r="H2505" s="11">
        <x:v>6.9</x:v>
      </x:c>
      <x:c r="I2505" s="11">
        <x:v>51.3</x:v>
      </x:c>
      <x:c r="J2505" s="11">
        <x:v>3.4</x:v>
      </x:c>
      <x:c r="K2505" s="11">
        <x:v>13.6</x:v>
      </x:c>
      <x:c r="L2505" s="11">
        <x:v>25.3</x:v>
      </x:c>
      <x:c r="M2505" s="11">
        <x:v>5.0999999999999996</x:v>
      </x:c>
      <x:c r="N2505" s="11">
        <x:v>1.8</x:v>
      </x:c>
      <x:c r="O2505" s="11">
        <x:v>264.8</x:v>
      </x:c>
      <x:c r="P2505" s="11">
        <x:v>3</x:v>
      </x:c>
      <x:c r="Q2505" s="11">
        <x:v>4.7</x:v>
      </x:c>
      <x:c r="R2505" s="11">
        <x:v>0.6</x:v>
      </x:c>
      <x:c r="S2505" s="11">
        <x:v>1.7</x:v>
      </x:c>
      <x:c r="T2505" s="11">
        <x:v>0.7</x:v>
      </x:c>
      <x:c r="U2505" s="11">
        <x:v>97.400899999999993</x:v>
      </x:c>
      <x:c r="V2505" s="11">
        <x:v>18</x:v>
      </x:c>
      <x:c r="W2505" s="12">
        <x:v>0</x:v>
      </x:c>
      <x:c r="X2505" s="8">
        <x:v>0</x:v>
      </x:c>
      <x:c r="Y2505" s="13">
        <x:f t="shared" si="234"/>
        <x:v>1.5383411580594679</x:v>
      </x:c>
      <x:c r="Z2505" s="13">
        <x:f t="shared" si="235"/>
        <x:v>0.59285714285714286</x:v>
      </x:c>
      <x:c r="AA2505" s="13">
        <x:f t="shared" si="236"/>
        <x:v>1.3492063492063491E-2</x:v>
      </x:c>
      <x:c r="AB2505" s="13">
        <x:f t="shared" si="237"/>
        <x:v>2.3809523809523808E-2</x:v>
      </x:c>
      <x:c r="AC2505" s="13">
        <x:f t="shared" si="238"/>
        <x:v>9.3708165997322609E-3</x:v>
      </x:c>
      <x:c r="AD2505" s="13">
        <x:f t="shared" si="239"/>
        <x:v>2.6984126984126982E-2</x:v>
      </x:c>
      <x:c r="AE2505" s="50" t="n">
        <x:f>IF(OR(NOT(ISNUMBER(Q2505)),NOT(ISNUMBER(R2505))),"",IF(Q2505&lt;R2505,1,0))</x:f>
        <x:v>0</x:v>
      </x:c>
      <x:c r="AF2505" s="50" t="n">
        <x:f>IFERROR(IF(AND(A2505=A2504,C2505=C2504+1,ISNUMBER(AE2504)),AE2504,""),"")</x:f>
        <x:v>1</x:v>
      </x:c>
      <x:c r="AG2505" s="52" t="n">
        <x:f>IFERROR(IF(AND(A2505=A2504,C2505=C2504+1,ISNUMBER(U2505),ISNUMBER(U2504),U2504&lt;&gt;0),U2505/U2504-1,""),"")</x:f>
        <x:v>1.148835249397162</x:v>
      </x:c>
      <x:c r="AH2505" s="50" t="n">
        <x:f>IF(AND(ISNUMBER(AE2505),ISNUMBER(AF2505),ISNUMBER(AG2505)),IF(AND(AE2505=1,AF2505=1,AG2505&lt;0),1,0),"")</x:f>
        <x:v>0</x:v>
      </x:c>
      <x:c r="AI2505" s="50" t="n">
        <x:f>IF(AND(A2505=A2506,C2506=C2505+1,ISNUMBER(AH2506)),C2506,"")</x:f>
        <x:v>2012</x:v>
      </x:c>
      <x:c r="AJ2505" s="50" t="n">
        <x:f>IF(AND(A2505=A2506,C2506=C2505+1,ISNUMBER(AH2506)),AH2506,"")</x:f>
        <x:v>0</x:v>
      </x:c>
    </x:row>
    <x:row r="2506" ht="15">
      <x:c r="A2506" s="9" t="s">
        <x:v>180</x:v>
      </x:c>
      <x:c r="B2506" s="10">
        <x:v>41274</x:v>
      </x:c>
      <x:c r="C2506" s="9">
        <x:v>2012</x:v>
      </x:c>
      <x:c r="D2506" s="11">
        <x:v>119.9</x:v>
      </x:c>
      <x:c r="E2506" s="11">
        <x:v>87.4</x:v>
      </x:c>
      <x:c r="F2506" s="11">
        <x:v>59.4</x:v>
      </x:c>
      <x:c r="G2506" s="11">
        <x:v>70.8</x:v>
      </x:c>
      <x:c r="H2506" s="11">
        <x:v>6</x:v>
      </x:c>
      <x:c r="I2506" s="11">
        <x:v>49.1</x:v>
      </x:c>
      <x:c r="J2506" s="11">
        <x:v>2.8</x:v>
      </x:c>
      <x:c r="K2506" s="11">
        <x:v>12.3</x:v>
      </x:c>
      <x:c r="L2506" s="11">
        <x:v>25.7</x:v>
      </x:c>
      <x:c r="M2506" s="11">
        <x:v>5.2</x:v>
      </x:c>
      <x:c r="N2506" s="11">
        <x:v>0.8</x:v>
      </x:c>
      <x:c r="O2506" s="11">
        <x:v>257.8</x:v>
      </x:c>
      <x:c r="P2506" s="11">
        <x:v>4</x:v>
      </x:c>
      <x:c r="Q2506" s="11">
        <x:v>6.3</x:v>
      </x:c>
      <x:c r="R2506" s="11">
        <x:v>1.1000000000000001</x:v>
      </x:c>
      <x:c r="S2506" s="11">
        <x:v>2.1</x:v>
      </x:c>
      <x:c r="T2506" s="11">
        <x:v>7.1</x:v>
      </x:c>
      <x:c r="U2506" s="11">
        <x:v>61.2316</x:v>
      </x:c>
      <x:c r="V2506" s="11">
        <x:v>18</x:v>
      </x:c>
      <x:c r="W2506" s="12">
        <x:v>0</x:v>
      </x:c>
      <x:c r="X2506" s="8">
        <x:v>0</x:v>
      </x:c>
      <x:c r="Y2506" s="13">
        <x:f t="shared" si="234"/>
        <x:v>1.4713804713804715</x:v>
      </x:c>
      <x:c r="Z2506" s="13">
        <x:f t="shared" si="235"/>
        <x:v>0.59049207673060877</x:v>
      </x:c>
      <x:c r="AA2506" s="13">
        <x:f t="shared" si="236"/>
        <x:v>1.7514595496246871E-2</x:v>
      </x:c>
      <x:c r="AB2506" s="13">
        <x:f t="shared" si="237"/>
        <x:v>3.336113427856547E-2</x:v>
      </x:c>
      <x:c r="AC2506" s="13">
        <x:f t="shared" si="238"/>
        <x:v>0.10028248587570622</x:v>
      </x:c>
      <x:c r="AD2506" s="13">
        <x:f t="shared" si="239"/>
        <x:v>2.3352793994995829E-2</x:v>
      </x:c>
      <x:c r="AE2506" s="50" t="n">
        <x:f>IF(OR(NOT(ISNUMBER(Q2506)),NOT(ISNUMBER(R2506))),"",IF(Q2506&lt;R2506,1,0))</x:f>
        <x:v>0</x:v>
      </x:c>
      <x:c r="AF2506" s="50" t="n">
        <x:f>IFERROR(IF(AND(A2506=A2505,C2506=C2505+1,ISNUMBER(AE2505)),AE2505,""),"")</x:f>
        <x:v>0</x:v>
      </x:c>
      <x:c r="AG2506" s="52" t="n">
        <x:f>IFERROR(IF(AND(A2506=A2505,C2506=C2505+1,ISNUMBER(U2506),ISNUMBER(U2505),U2505&lt;&gt;0),U2506/U2505-1,""),"")</x:f>
        <x:v>-0.3713446179655424</x:v>
      </x:c>
      <x:c r="AH2506" s="50" t="n">
        <x:f>IF(AND(ISNUMBER(AE2506),ISNUMBER(AF2506),ISNUMBER(AG2506)),IF(AND(AE2506=1,AF2506=1,AG2506&lt;0),1,0),"")</x:f>
        <x:v>0</x:v>
      </x:c>
      <x:c r="AI2506" s="50" t="n">
        <x:f>IF(AND(A2506=A2507,C2507=C2506+1,ISNUMBER(AH2507)),C2507,"")</x:f>
        <x:v>2013</x:v>
      </x:c>
      <x:c r="AJ2506" s="50" t="n">
        <x:f>IF(AND(A2506=A2507,C2507=C2506+1,ISNUMBER(AH2507)),AH2507,"")</x:f>
        <x:v>0</x:v>
      </x:c>
    </x:row>
    <x:row r="2507" ht="15">
      <x:c r="A2507" s="9" t="s">
        <x:v>180</x:v>
      </x:c>
      <x:c r="B2507" s="10">
        <x:v>41639</x:v>
      </x:c>
      <x:c r="C2507" s="9">
        <x:v>2013</x:v>
      </x:c>
      <x:c r="D2507" s="11">
        <x:v>112.7</x:v>
      </x:c>
      <x:c r="E2507" s="11">
        <x:v>81.8</x:v>
      </x:c>
      <x:c r="F2507" s="11">
        <x:v>50.9</x:v>
      </x:c>
      <x:c r="G2507" s="11">
        <x:v>61.2</x:v>
      </x:c>
      <x:c r="H2507" s="11">
        <x:v>6</x:v>
      </x:c>
      <x:c r="I2507" s="11">
        <x:v>51.5</x:v>
      </x:c>
      <x:c r="J2507" s="11">
        <x:v>-1.3</x:v>
      </x:c>
      <x:c r="K2507" s="11">
        <x:v>17.8</x:v>
      </x:c>
      <x:c r="L2507" s="11">
        <x:v>19.3</x:v>
      </x:c>
      <x:c r="M2507" s="11">
        <x:v>4.3</x:v>
      </x:c>
      <x:c r="N2507" s="11">
        <x:v>1.7</x:v>
      </x:c>
      <x:c r="O2507" s="11">
        <x:v>177.4</x:v>
      </x:c>
      <x:c r="P2507" s="11">
        <x:v>1.7</x:v>
      </x:c>
      <x:c r="Q2507" s="11">
        <x:v>3.7</x:v>
      </x:c>
      <x:c r="R2507" s="11">
        <x:v>0.7</x:v>
      </x:c>
      <x:c r="S2507" s="11">
        <x:v>-1.9</x:v>
      </x:c>
      <x:c r="T2507" s="11">
        <x:v>3.9</x:v>
      </x:c>
      <x:c r="U2507" s="11">
        <x:v>73.701800000000006</x:v>
      </x:c>
      <x:c r="V2507" s="11">
        <x:v>18</x:v>
      </x:c>
      <x:c r="W2507" s="12">
        <x:v>0</x:v>
      </x:c>
      <x:c r="X2507" s="8">
        <x:v>0</x:v>
      </x:c>
      <x:c r="Y2507" s="13">
        <x:f t="shared" si="234"/>
        <x:v>1.6070726915520628</x:v>
      </x:c>
      <x:c r="Z2507" s="13">
        <x:f t="shared" si="235"/>
        <x:v>0.54303460514640645</x:v>
      </x:c>
      <x:c r="AA2507" s="13">
        <x:f t="shared" si="236"/>
        <x:v>-1.6858917480035492E-2</x:v>
      </x:c>
      <x:c r="AB2507" s="13">
        <x:f t="shared" si="237"/>
        <x:v>1.5084294587400177E-2</x:v>
      </x:c>
      <x:c r="AC2507" s="13">
        <x:f t="shared" si="238"/>
        <x:v>6.3725490196078427E-2</x:v>
      </x:c>
      <x:c r="AD2507" s="13">
        <x:f t="shared" si="239"/>
        <x:v>-1.1535048802129548E-2</x:v>
      </x:c>
      <x:c r="AE2507" s="50" t="n">
        <x:f>IF(OR(NOT(ISNUMBER(Q2507)),NOT(ISNUMBER(R2507))),"",IF(Q2507&lt;R2507,1,0))</x:f>
        <x:v>0</x:v>
      </x:c>
      <x:c r="AF2507" s="50" t="n">
        <x:f>IFERROR(IF(AND(A2507=A2506,C2507=C2506+1,ISNUMBER(AE2506)),AE2506,""),"")</x:f>
        <x:v>0</x:v>
      </x:c>
      <x:c r="AG2507" s="52" t="n">
        <x:f>IFERROR(IF(AND(A2507=A2506,C2507=C2506+1,ISNUMBER(U2507),ISNUMBER(U2506),U2506&lt;&gt;0),U2507/U2506-1,""),"")</x:f>
        <x:v>0.20365628205044461</x:v>
      </x:c>
      <x:c r="AH2507" s="50" t="n">
        <x:f>IF(AND(ISNUMBER(AE2507),ISNUMBER(AF2507),ISNUMBER(AG2507)),IF(AND(AE2507=1,AF2507=1,AG2507&lt;0),1,0),"")</x:f>
        <x:v>0</x:v>
      </x:c>
      <x:c r="AI2507" s="50" t="n">
        <x:f>IF(AND(A2507=A2508,C2508=C2507+1,ISNUMBER(AH2508)),C2508,"")</x:f>
        <x:v>2014</x:v>
      </x:c>
      <x:c r="AJ2507" s="50" t="n">
        <x:f>IF(AND(A2507=A2508,C2508=C2507+1,ISNUMBER(AH2508)),AH2508,"")</x:f>
        <x:v>0</x:v>
      </x:c>
    </x:row>
    <x:row r="2508" ht="15">
      <x:c r="A2508" s="9" t="s">
        <x:v>180</x:v>
      </x:c>
      <x:c r="B2508" s="10">
        <x:v>42004</x:v>
      </x:c>
      <x:c r="C2508" s="9">
        <x:v>2014</x:v>
      </x:c>
      <x:c r="D2508" s="11">
        <x:v>125.8</x:v>
      </x:c>
      <x:c r="E2508" s="11">
        <x:v>92.7</x:v>
      </x:c>
      <x:c r="F2508" s="11">
        <x:v>56.9</x:v>
      </x:c>
      <x:c r="G2508" s="11">
        <x:v>77.3</x:v>
      </x:c>
      <x:c r="H2508" s="11">
        <x:v>16.3</x:v>
      </x:c>
      <x:c r="I2508" s="11">
        <x:v>48.5</x:v>
      </x:c>
      <x:c r="J2508" s="11">
        <x:v>3</x:v>
      </x:c>
      <x:c r="K2508" s="11">
        <x:v>18.100000000000001</x:v>
      </x:c>
      <x:c r="L2508" s="11">
        <x:v>19.399999999999999</x:v>
      </x:c>
      <x:c r="M2508" s="11">
        <x:v>6.8</x:v>
      </x:c>
      <x:c r="N2508" s="11">
        <x:v>9.5</x:v>
      </x:c>
      <x:c r="O2508" s="11">
        <x:v>211.6</x:v>
      </x:c>
      <x:c r="P2508" s="11">
        <x:v>5.4</x:v>
      </x:c>
      <x:c r="Q2508" s="11">
        <x:v>7.8</x:v>
      </x:c>
      <x:c r="R2508" s="11">
        <x:v>1</x:v>
      </x:c>
      <x:c r="S2508" s="11">
        <x:v>1.3</x:v>
      </x:c>
      <x:c r="T2508" s="11">
        <x:v>4.3</x:v>
      </x:c>
      <x:c r="U2508" s="11">
        <x:v>99.009500000000003</x:v>
      </x:c>
      <x:c r="V2508" s="11">
        <x:v>18</x:v>
      </x:c>
      <x:c r="W2508" s="12">
        <x:v>0</x:v>
      </x:c>
      <x:c r="X2508" s="8">
        <x:v>0</x:v>
      </x:c>
      <x:c r="Y2508" s="13">
        <x:f t="shared" si="234"/>
        <x:v>1.6291739894551847</x:v>
      </x:c>
      <x:c r="Z2508" s="13">
        <x:f t="shared" si="235"/>
        <x:v>0.61446740858505566</x:v>
      </x:c>
      <x:c r="AA2508" s="13">
        <x:f t="shared" si="236"/>
        <x:v>1.0333863275039747E-2</x:v>
      </x:c>
      <x:c r="AB2508" s="13">
        <x:f t="shared" si="237"/>
        <x:v>4.2925278219395867E-2</x:v>
      </x:c>
      <x:c r="AC2508" s="13">
        <x:f t="shared" si="238"/>
        <x:v>5.5627425614489003E-2</x:v>
      </x:c>
      <x:c r="AD2508" s="13">
        <x:f t="shared" si="239"/>
        <x:v>2.3847376788553261E-2</x:v>
      </x:c>
      <x:c r="AE2508" s="50" t="n">
        <x:f>IF(OR(NOT(ISNUMBER(Q2508)),NOT(ISNUMBER(R2508))),"",IF(Q2508&lt;R2508,1,0))</x:f>
        <x:v>0</x:v>
      </x:c>
      <x:c r="AF2508" s="50" t="n">
        <x:f>IFERROR(IF(AND(A2508=A2507,C2508=C2507+1,ISNUMBER(AE2507)),AE2507,""),"")</x:f>
        <x:v>0</x:v>
      </x:c>
      <x:c r="AG2508" s="52" t="n">
        <x:f>IFERROR(IF(AND(A2508=A2507,C2508=C2507+1,ISNUMBER(U2508),ISNUMBER(U2507),U2507&lt;&gt;0),U2508/U2507-1,""),"")</x:f>
        <x:v>0.3433796732237204</x:v>
      </x:c>
      <x:c r="AH2508" s="50" t="n">
        <x:f>IF(AND(ISNUMBER(AE2508),ISNUMBER(AF2508),ISNUMBER(AG2508)),IF(AND(AE2508=1,AF2508=1,AG2508&lt;0),1,0),"")</x:f>
        <x:v>0</x:v>
      </x:c>
      <x:c r="AI2508" s="50" t="n">
        <x:f>IF(AND(A2508=A2509,C2509=C2508+1,ISNUMBER(AH2509)),C2509,"")</x:f>
        <x:v>2015</x:v>
      </x:c>
      <x:c r="AJ2508" s="50" t="n">
        <x:f>IF(AND(A2508=A2509,C2509=C2508+1,ISNUMBER(AH2509)),AH2509,"")</x:f>
        <x:v>0</x:v>
      </x:c>
    </x:row>
    <x:row r="2509" ht="15">
      <x:c r="A2509" s="9" t="s">
        <x:v>180</x:v>
      </x:c>
      <x:c r="B2509" s="10">
        <x:v>42369</x:v>
      </x:c>
      <x:c r="C2509" s="9">
        <x:v>2015</x:v>
      </x:c>
      <x:c r="D2509" s="11">
        <x:v>215.9</x:v>
      </x:c>
      <x:c r="E2509" s="11">
        <x:v>127.3</x:v>
      </x:c>
      <x:c r="F2509" s="11">
        <x:v>62.1</x:v>
      </x:c>
      <x:c r="G2509" s="11">
        <x:v>123.2</x:v>
      </x:c>
      <x:c r="H2509" s="11">
        <x:v>45.7</x:v>
      </x:c>
      <x:c r="I2509" s="11">
        <x:v>92.7</x:v>
      </x:c>
      <x:c r="J2509" s="11">
        <x:v>1.7</x:v>
      </x:c>
      <x:c r="K2509" s="11">
        <x:v>26.7</x:v>
      </x:c>
      <x:c r="L2509" s="11">
        <x:v>39.799999999999997</x:v>
      </x:c>
      <x:c r="M2509" s="11">
        <x:v>0.2</x:v>
      </x:c>
      <x:c r="N2509" s="11">
        <x:v>45.5</x:v>
      </x:c>
      <x:c r="O2509" s="11">
        <x:v>271.10000000000002</x:v>
      </x:c>
      <x:c r="P2509" s="11">
        <x:v>6.1</x:v>
      </x:c>
      <x:c r="Q2509" s="11">
        <x:v>10.8</x:v>
      </x:c>
      <x:c r="R2509" s="11">
        <x:v>1.7</x:v>
      </x:c>
      <x:c r="S2509" s="11">
        <x:v>2.9</x:v>
      </x:c>
      <x:c r="T2509" s="11">
        <x:v>1.7</x:v>
      </x:c>
      <x:c r="U2509" s="11">
        <x:v>163.928</x:v>
      </x:c>
      <x:c r="V2509" s="11">
        <x:v>18</x:v>
      </x:c>
      <x:c r="W2509" s="12">
        <x:v>0</x:v>
      </x:c>
      <x:c r="X2509" s="8">
        <x:v>0</x:v>
      </x:c>
      <x:c r="Y2509" s="13">
        <x:f t="shared" si="234"/>
        <x:v>2.0499194847020932</x:v>
      </x:c>
      <x:c r="Z2509" s="13">
        <x:f t="shared" si="235"/>
        <x:v>0.57063455303381194</x:v>
      </x:c>
      <x:c r="AA2509" s="13">
        <x:f t="shared" si="236"/>
        <x:v>1.3432144511347846E-2</x:v>
      </x:c>
      <x:c r="AB2509" s="13">
        <x:f t="shared" si="237"/>
        <x:v>2.8253821213524776E-2</x:v>
      </x:c>
      <x:c r="AC2509" s="13">
        <x:f t="shared" si="238"/>
        <x:v>1.3798701298701298E-2</x:v>
      </x:c>
      <x:c r="AD2509" s="13">
        <x:f t="shared" si="239"/>
        <x:v>7.874015748031496E-3</x:v>
      </x:c>
      <x:c r="AE2509" s="50" t="n">
        <x:f>IF(OR(NOT(ISNUMBER(Q2509)),NOT(ISNUMBER(R2509))),"",IF(Q2509&lt;R2509,1,0))</x:f>
        <x:v>0</x:v>
      </x:c>
      <x:c r="AF2509" s="50" t="n">
        <x:f>IFERROR(IF(AND(A2509=A2508,C2509=C2508+1,ISNUMBER(AE2508)),AE2508,""),"")</x:f>
        <x:v>0</x:v>
      </x:c>
      <x:c r="AG2509" s="52" t="n">
        <x:f>IFERROR(IF(AND(A2509=A2508,C2509=C2508+1,ISNUMBER(U2509),ISNUMBER(U2508),U2508&lt;&gt;0),U2509/U2508-1,""),"")</x:f>
        <x:v>0.6556795055019973</x:v>
      </x:c>
      <x:c r="AH2509" s="50" t="n">
        <x:f>IF(AND(ISNUMBER(AE2509),ISNUMBER(AF2509),ISNUMBER(AG2509)),IF(AND(AE2509=1,AF2509=1,AG2509&lt;0),1,0),"")</x:f>
        <x:v>0</x:v>
      </x:c>
      <x:c r="AI2509" s="50" t="n">
        <x:f>IF(AND(A2509=A2510,C2510=C2509+1,ISNUMBER(AH2510)),C2510,"")</x:f>
        <x:v>2016</x:v>
      </x:c>
      <x:c r="AJ2509" s="50" t="n">
        <x:f>IF(AND(A2509=A2510,C2510=C2509+1,ISNUMBER(AH2510)),AH2510,"")</x:f>
        <x:v>0</x:v>
      </x:c>
    </x:row>
    <x:row r="2510" ht="15">
      <x:c r="A2510" s="9" t="s">
        <x:v>180</x:v>
      </x:c>
      <x:c r="B2510" s="10">
        <x:v>42735</x:v>
      </x:c>
      <x:c r="C2510" s="9">
        <x:v>2016</x:v>
      </x:c>
      <x:c r="D2510" s="11">
        <x:v>236.7</x:v>
      </x:c>
      <x:c r="E2510" s="11">
        <x:v>128.30000000000001</x:v>
      </x:c>
      <x:c r="F2510" s="11">
        <x:v>61.7</x:v>
      </x:c>
      <x:c r="G2510" s="11">
        <x:v>134.80000000000001</x:v>
      </x:c>
      <x:c r="H2510" s="11">
        <x:v>58</x:v>
      </x:c>
      <x:c r="I2510" s="11">
        <x:v>101.9</x:v>
      </x:c>
      <x:c r="J2510" s="11">
        <x:v>4.5</x:v>
      </x:c>
      <x:c r="K2510" s="11">
        <x:v>19.899999999999999</x:v>
      </x:c>
      <x:c r="L2510" s="11">
        <x:v>42.9</x:v>
      </x:c>
      <x:c r="M2510" s="11">
        <x:v>0.8</x:v>
      </x:c>
      <x:c r="N2510" s="11">
        <x:v>57.2</x:v>
      </x:c>
      <x:c r="O2510" s="11">
        <x:v>287.7</x:v>
      </x:c>
      <x:c r="P2510" s="11">
        <x:v>11.5</x:v>
      </x:c>
      <x:c r="Q2510" s="11">
        <x:v>17.100000000000001</x:v>
      </x:c>
      <x:c r="R2510" s="11">
        <x:v>2.1</x:v>
      </x:c>
      <x:c r="S2510" s="11">
        <x:v>7.2</x:v>
      </x:c>
      <x:c r="T2510" s="11">
        <x:v>8.5</x:v>
      </x:c>
      <x:c r="U2510" s="11">
        <x:v>156.19710000000001</x:v>
      </x:c>
      <x:c r="V2510" s="11">
        <x:v>18</x:v>
      </x:c>
      <x:c r="W2510" s="12">
        <x:v>0</x:v>
      </x:c>
      <x:c r="X2510" s="8">
        <x:v>0</x:v>
      </x:c>
      <x:c r="Y2510" s="13">
        <x:f t="shared" si="234"/>
        <x:v>2.0794165316045383</x:v>
      </x:c>
      <x:c r="Z2510" s="13">
        <x:f t="shared" si="235"/>
        <x:v>0.5694972539079004</x:v>
      </x:c>
      <x:c r="AA2510" s="13">
        <x:f t="shared" si="236"/>
        <x:v>3.0418250950570346E-2</x:v>
      </x:c>
      <x:c r="AB2510" s="13">
        <x:f t="shared" si="237"/>
        <x:v>4.858470637938319E-2</x:v>
      </x:c>
      <x:c r="AC2510" s="13">
        <x:f t="shared" si="238"/>
        <x:v>6.3056379821958455E-2</x:v>
      </x:c>
      <x:c r="AD2510" s="13">
        <x:f t="shared" si="239"/>
        <x:v>1.9011406844106463E-2</x:v>
      </x:c>
      <x:c r="AE2510" s="50" t="n">
        <x:f>IF(OR(NOT(ISNUMBER(Q2510)),NOT(ISNUMBER(R2510))),"",IF(Q2510&lt;R2510,1,0))</x:f>
        <x:v>0</x:v>
      </x:c>
      <x:c r="AF2510" s="50" t="n">
        <x:f>IFERROR(IF(AND(A2510=A2509,C2510=C2509+1,ISNUMBER(AE2509)),AE2509,""),"")</x:f>
        <x:v>0</x:v>
      </x:c>
      <x:c r="AG2510" s="52" t="n">
        <x:f>IFERROR(IF(AND(A2510=A2509,C2510=C2509+1,ISNUMBER(U2510),ISNUMBER(U2509),U2509&lt;&gt;0),U2510/U2509-1,""),"")</x:f>
        <x:v>-0.04716033868527636</x:v>
      </x:c>
      <x:c r="AH2510" s="50" t="n">
        <x:f>IF(AND(ISNUMBER(AE2510),ISNUMBER(AF2510),ISNUMBER(AG2510)),IF(AND(AE2510=1,AF2510=1,AG2510&lt;0),1,0),"")</x:f>
        <x:v>0</x:v>
      </x:c>
      <x:c r="AI2510" s="50" t="n">
        <x:f>IF(AND(A2510=A2511,C2511=C2510+1,ISNUMBER(AH2511)),C2511,"")</x:f>
        <x:v>2017</x:v>
      </x:c>
      <x:c r="AJ2510" s="50" t="n">
        <x:f>IF(AND(A2510=A2511,C2511=C2510+1,ISNUMBER(AH2511)),AH2511,"")</x:f>
        <x:v>0</x:v>
      </x:c>
    </x:row>
    <x:row r="2511" ht="15">
      <x:c r="A2511" s="9" t="s">
        <x:v>180</x:v>
      </x:c>
      <x:c r="B2511" s="10">
        <x:v>43100</x:v>
      </x:c>
      <x:c r="C2511" s="9">
        <x:v>2017</x:v>
      </x:c>
      <x:c r="D2511" s="11">
        <x:v>269.3</x:v>
      </x:c>
      <x:c r="E2511" s="11">
        <x:v>147.1</x:v>
      </x:c>
      <x:c r="F2511" s="11">
        <x:v>78.099999999999994</x:v>
      </x:c>
      <x:c r="G2511" s="11">
        <x:v>146.80000000000001</x:v>
      </x:c>
      <x:c r="H2511" s="11">
        <x:v>51</x:v>
      </x:c>
      <x:c r="I2511" s="11">
        <x:v>122.5</x:v>
      </x:c>
      <x:c r="J2511" s="11">
        <x:v>3.1</x:v>
      </x:c>
      <x:c r="K2511" s="11">
        <x:v>21</x:v>
      </x:c>
      <x:c r="L2511" s="11">
        <x:v>48.8</x:v>
      </x:c>
      <x:c r="M2511" s="11">
        <x:v>1</x:v>
      </x:c>
      <x:c r="N2511" s="11">
        <x:v>50</x:v>
      </x:c>
      <x:c r="O2511" s="11">
        <x:v>338.2</x:v>
      </x:c>
      <x:c r="P2511" s="11">
        <x:v>7.9</x:v>
      </x:c>
      <x:c r="Q2511" s="11">
        <x:v>15.5</x:v>
      </x:c>
      <x:c r="R2511" s="11">
        <x:v>3</x:v>
      </x:c>
      <x:c r="S2511" s="11">
        <x:v>3.5</x:v>
      </x:c>
      <x:c r="T2511" s="11">
        <x:v>14.7</x:v>
      </x:c>
      <x:c r="U2511" s="11">
        <x:v>158.85550000000001</x:v>
      </x:c>
      <x:c r="V2511" s="11">
        <x:v>18</x:v>
      </x:c>
      <x:c r="W2511" s="12">
        <x:v>0</x:v>
      </x:c>
      <x:c r="X2511" s="8">
        <x:v>0</x:v>
      </x:c>
      <x:c r="Y2511" s="13">
        <x:f t="shared" si="234"/>
        <x:v>1.8834827144686299</x:v>
      </x:c>
      <x:c r="Z2511" s="13">
        <x:f t="shared" si="235"/>
        <x:v>0.54511696992202008</x:v>
      </x:c>
      <x:c r="AA2511" s="13">
        <x:f t="shared" si="236"/>
        <x:v>1.2996658002227999E-2</x:v>
      </x:c>
      <x:c r="AB2511" s="13">
        <x:f t="shared" si="237"/>
        <x:v>2.9335313776457483E-2</x:v>
      </x:c>
      <x:c r="AC2511" s="13">
        <x:f t="shared" si="238"/>
        <x:v>0.10013623978201634</x:v>
      </x:c>
      <x:c r="AD2511" s="13">
        <x:f t="shared" si="239"/>
        <x:v>1.1511325659116228E-2</x:v>
      </x:c>
      <x:c r="AE2511" s="50" t="n">
        <x:f>IF(OR(NOT(ISNUMBER(Q2511)),NOT(ISNUMBER(R2511))),"",IF(Q2511&lt;R2511,1,0))</x:f>
        <x:v>0</x:v>
      </x:c>
      <x:c r="AF2511" s="50" t="n">
        <x:f>IFERROR(IF(AND(A2511=A2510,C2511=C2510+1,ISNUMBER(AE2510)),AE2510,""),"")</x:f>
        <x:v>0</x:v>
      </x:c>
      <x:c r="AG2511" s="52" t="n">
        <x:f>IFERROR(IF(AND(A2511=A2510,C2511=C2510+1,ISNUMBER(U2511),ISNUMBER(U2510),U2510&lt;&gt;0),U2511/U2510-1,""),"")</x:f>
        <x:v>0.017019522129412046</x:v>
      </x:c>
      <x:c r="AH2511" s="50" t="n">
        <x:f>IF(AND(ISNUMBER(AE2511),ISNUMBER(AF2511),ISNUMBER(AG2511)),IF(AND(AE2511=1,AF2511=1,AG2511&lt;0),1,0),"")</x:f>
        <x:v>0</x:v>
      </x:c>
      <x:c r="AI2511" s="50" t="n">
        <x:f>IF(AND(A2511=A2512,C2512=C2511+1,ISNUMBER(AH2512)),C2512,"")</x:f>
        <x:v>2018</x:v>
      </x:c>
      <x:c r="AJ2511" s="50" t="n">
        <x:f>IF(AND(A2511=A2512,C2512=C2511+1,ISNUMBER(AH2512)),AH2512,"")</x:f>
        <x:v>0</x:v>
      </x:c>
    </x:row>
    <x:row r="2512" ht="15">
      <x:c r="A2512" s="9" t="s">
        <x:v>180</x:v>
      </x:c>
      <x:c r="B2512" s="10">
        <x:v>43465</x:v>
      </x:c>
      <x:c r="C2512" s="9">
        <x:v>2018</x:v>
      </x:c>
      <x:c r="D2512" s="11">
        <x:v>302.3</x:v>
      </x:c>
      <x:c r="E2512" s="11">
        <x:v>165.9</x:v>
      </x:c>
      <x:c r="F2512" s="11">
        <x:v>94</x:v>
      </x:c>
      <x:c r="G2512" s="11">
        <x:v>175.5</x:v>
      </x:c>
      <x:c r="H2512" s="11">
        <x:v>74.3</x:v>
      </x:c>
      <x:c r="I2512" s="11">
        <x:v>126.8</x:v>
      </x:c>
      <x:c r="J2512" s="11">
        <x:v>9.9</x:v>
      </x:c>
      <x:c r="K2512" s="11">
        <x:v>21.9</x:v>
      </x:c>
      <x:c r="L2512" s="11">
        <x:v>58.1</x:v>
      </x:c>
      <x:c r="M2512" s="11">
        <x:v>6.4</x:v>
      </x:c>
      <x:c r="N2512" s="11">
        <x:v>67.900000000000006</x:v>
      </x:c>
      <x:c r="O2512" s="11">
        <x:v>387.9</x:v>
      </x:c>
      <x:c r="P2512" s="11">
        <x:v>18.2</x:v>
      </x:c>
      <x:c r="Q2512" s="11">
        <x:v>27.2</x:v>
      </x:c>
      <x:c r="R2512" s="11">
        <x:v>3</x:v>
      </x:c>
      <x:c r="S2512" s="11">
        <x:v>10.6</x:v>
      </x:c>
      <x:c r="T2512" s="11">
        <x:v>15.4</x:v>
      </x:c>
      <x:c r="U2512" s="11">
        <x:v>296.38409999999999</x:v>
      </x:c>
      <x:c r="V2512" s="11">
        <x:v>18</x:v>
      </x:c>
      <x:c r="W2512" s="12">
        <x:v>0</x:v>
      </x:c>
      <x:c r="X2512" s="8">
        <x:v>0</x:v>
      </x:c>
      <x:c r="Y2512" s="13">
        <x:f t="shared" si="234"/>
        <x:v>1.7648936170212766</x:v>
      </x:c>
      <x:c r="Z2512" s="13">
        <x:f t="shared" si="235"/>
        <x:v>0.58054912338736353</x:v>
      </x:c>
      <x:c r="AA2512" s="13">
        <x:f t="shared" si="236"/>
        <x:v>3.5064505458154149E-2</x:v>
      </x:c>
      <x:c r="AB2512" s="13">
        <x:f t="shared" si="237"/>
        <x:v>6.020509427720807E-2</x:v>
      </x:c>
      <x:c r="AC2512" s="13">
        <x:f t="shared" si="238"/>
        <x:v>8.7749287749287752E-2</x:v>
      </x:c>
      <x:c r="AD2512" s="13">
        <x:f t="shared" si="239"/>
        <x:v>3.2748924909030766E-2</x:v>
      </x:c>
      <x:c r="AE2512" s="50" t="n">
        <x:f>IF(OR(NOT(ISNUMBER(Q2512)),NOT(ISNUMBER(R2512))),"",IF(Q2512&lt;R2512,1,0))</x:f>
        <x:v>0</x:v>
      </x:c>
      <x:c r="AF2512" s="50" t="n">
        <x:f>IFERROR(IF(AND(A2512=A2511,C2512=C2511+1,ISNUMBER(AE2511)),AE2511,""),"")</x:f>
        <x:v>0</x:v>
      </x:c>
      <x:c r="AG2512" s="52" t="n">
        <x:f>IFERROR(IF(AND(A2512=A2511,C2512=C2511+1,ISNUMBER(U2512),ISNUMBER(U2511),U2511&lt;&gt;0),U2512/U2511-1,""),"")</x:f>
        <x:v>0.8657465432421287</x:v>
      </x:c>
      <x:c r="AH2512" s="50" t="n">
        <x:f>IF(AND(ISNUMBER(AE2512),ISNUMBER(AF2512),ISNUMBER(AG2512)),IF(AND(AE2512=1,AF2512=1,AG2512&lt;0),1,0),"")</x:f>
        <x:v>0</x:v>
      </x:c>
      <x:c r="AI2512" s="50" t="n">
        <x:f>IF(AND(A2512=A2513,C2513=C2512+1,ISNUMBER(AH2513)),C2513,"")</x:f>
        <x:v>2019</x:v>
      </x:c>
      <x:c r="AJ2512" s="50" t="n">
        <x:f>IF(AND(A2512=A2513,C2513=C2512+1,ISNUMBER(AH2513)),AH2513,"")</x:f>
        <x:v>0</x:v>
      </x:c>
    </x:row>
    <x:row r="2513" ht="15">
      <x:c r="A2513" s="9" t="s">
        <x:v>180</x:v>
      </x:c>
      <x:c r="B2513" s="10">
        <x:v>43830</x:v>
      </x:c>
      <x:c r="C2513" s="9">
        <x:v>2019</x:v>
      </x:c>
      <x:c r="D2513" s="11">
        <x:v>328.3</x:v>
      </x:c>
      <x:c r="E2513" s="11">
        <x:v>179.1</x:v>
      </x:c>
      <x:c r="F2513" s="11">
        <x:v>96</x:v>
      </x:c>
      <x:c r="G2513" s="11">
        <x:v>193.6</x:v>
      </x:c>
      <x:c r="H2513" s="11">
        <x:v>86.2</x:v>
      </x:c>
      <x:c r="I2513" s="11">
        <x:v>134.69999999999999</x:v>
      </x:c>
      <x:c r="J2513" s="11">
        <x:v>18.8</x:v>
      </x:c>
      <x:c r="K2513" s="11">
        <x:v>22.9</x:v>
      </x:c>
      <x:c r="L2513" s="11">
        <x:v>66.2</x:v>
      </x:c>
      <x:c r="M2513" s="11">
        <x:v>1.7</x:v>
      </x:c>
      <x:c r="N2513" s="11">
        <x:v>84.5</x:v>
      </x:c>
      <x:c r="O2513" s="11">
        <x:v>438.9</x:v>
      </x:c>
      <x:c r="P2513" s="11">
        <x:v>22.8</x:v>
      </x:c>
      <x:c r="Q2513" s="11">
        <x:v>33.9</x:v>
      </x:c>
      <x:c r="R2513" s="11">
        <x:v>3.9</x:v>
      </x:c>
      <x:c r="S2513" s="11">
        <x:v>14.6</x:v>
      </x:c>
      <x:c r="T2513" s="11">
        <x:v>22.8</x:v>
      </x:c>
      <x:c r="U2513" s="11">
        <x:v>289.03390000000002</x:v>
      </x:c>
      <x:c r="V2513" s="11">
        <x:v>18</x:v>
      </x:c>
      <x:c r="W2513" s="12">
        <x:v>0</x:v>
      </x:c>
      <x:c r="X2513" s="8">
        <x:v>0</x:v>
      </x:c>
      <x:c r="Y2513" s="13">
        <x:f t="shared" si="234"/>
        <x:v>1.8656249999999999</x:v>
      </x:c>
      <x:c r="Z2513" s="13">
        <x:f t="shared" si="235"/>
        <x:v>0.58970453853183058</x:v>
      </x:c>
      <x:c r="AA2513" s="13">
        <x:f t="shared" si="236"/>
        <x:v>4.4471519951264082E-2</x:v>
      </x:c>
      <x:c r="AB2513" s="13">
        <x:f t="shared" si="237"/>
        <x:v>6.9448674992385009E-2</x:v>
      </x:c>
      <x:c r="AC2513" s="13">
        <x:f t="shared" si="238"/>
        <x:v>0.11776859504132232</x:v>
      </x:c>
      <x:c r="AD2513" s="13">
        <x:f t="shared" si="239"/>
        <x:v>5.7264696923545536E-2</x:v>
      </x:c>
      <x:c r="AE2513" s="50" t="n">
        <x:f>IF(OR(NOT(ISNUMBER(Q2513)),NOT(ISNUMBER(R2513))),"",IF(Q2513&lt;R2513,1,0))</x:f>
        <x:v>0</x:v>
      </x:c>
      <x:c r="AF2513" s="50" t="n">
        <x:f>IFERROR(IF(AND(A2513=A2512,C2513=C2512+1,ISNUMBER(AE2512)),AE2512,""),"")</x:f>
        <x:v>0</x:v>
      </x:c>
      <x:c r="AG2513" s="52" t="n">
        <x:f>IFERROR(IF(AND(A2513=A2512,C2513=C2512+1,ISNUMBER(U2513),ISNUMBER(U2512),U2512&lt;&gt;0),U2513/U2512-1,""),"")</x:f>
        <x:v>-0.02479957595566018</x:v>
      </x:c>
      <x:c r="AH2513" s="50" t="n">
        <x:f>IF(AND(ISNUMBER(AE2513),ISNUMBER(AF2513),ISNUMBER(AG2513)),IF(AND(AE2513=1,AF2513=1,AG2513&lt;0),1,0),"")</x:f>
        <x:v>0</x:v>
      </x:c>
      <x:c r="AI2513" s="50" t="n">
        <x:f>IF(AND(A2513=A2514,C2514=C2513+1,ISNUMBER(AH2514)),C2514,"")</x:f>
        <x:v>2020</x:v>
      </x:c>
      <x:c r="AJ2513" s="50" t="n">
        <x:f>IF(AND(A2513=A2514,C2514=C2513+1,ISNUMBER(AH2514)),AH2514,"")</x:f>
        <x:v>0</x:v>
      </x:c>
    </x:row>
    <x:row r="2514" ht="15">
      <x:c r="A2514" s="9" t="s">
        <x:v>180</x:v>
      </x:c>
      <x:c r="B2514" s="10">
        <x:v>44196</x:v>
      </x:c>
      <x:c r="C2514" s="9">
        <x:v>2020</x:v>
      </x:c>
      <x:c r="D2514" s="11">
        <x:v>433.8</x:v>
      </x:c>
      <x:c r="E2514" s="11">
        <x:v>197.4</x:v>
      </x:c>
      <x:c r="F2514" s="11">
        <x:v>103.6</x:v>
      </x:c>
      <x:c r="G2514" s="11">
        <x:v>233.3</x:v>
      </x:c>
      <x:c r="H2514" s="11">
        <x:v>118.1</x:v>
      </x:c>
      <x:c r="I2514" s="11">
        <x:v>200.5</x:v>
      </x:c>
      <x:c r="J2514" s="11">
        <x:v>36.799999999999997</x:v>
      </x:c>
      <x:c r="K2514" s="11">
        <x:v>36.799999999999997</x:v>
      </x:c>
      <x:c r="L2514" s="11">
        <x:v>68.400000000000006</x:v>
      </x:c>
      <x:c r="M2514" s="11">
        <x:v>9.6</x:v>
      </x:c>
      <x:c r="N2514" s="11">
        <x:v>108.5</x:v>
      </x:c>
      <x:c r="O2514" s="11">
        <x:v>466.4</x:v>
      </x:c>
      <x:c r="P2514" s="11">
        <x:v>23.8</x:v>
      </x:c>
      <x:c r="Q2514" s="11">
        <x:v>44.8</x:v>
      </x:c>
      <x:c r="R2514" s="11">
        <x:v>4.9000000000000004</x:v>
      </x:c>
      <x:c r="S2514" s="11">
        <x:v>14.3</x:v>
      </x:c>
      <x:c r="T2514" s="11">
        <x:v>37.299999999999997</x:v>
      </x:c>
      <x:c r="U2514" s="11">
        <x:v>435.54599999999999</x:v>
      </x:c>
      <x:c r="V2514" s="11">
        <x:v>18</x:v>
      </x:c>
      <x:c r="W2514" s="12">
        <x:v>0</x:v>
      </x:c>
      <x:c r="X2514" s="8">
        <x:v>0</x:v>
      </x:c>
      <x:c r="Y2514" s="13">
        <x:f t="shared" si="234"/>
        <x:v>1.9054054054054055</x:v>
      </x:c>
      <x:c r="Z2514" s="13">
        <x:f t="shared" si="235"/>
        <x:v>0.53780544029506683</x:v>
      </x:c>
      <x:c r="AA2514" s="13">
        <x:f t="shared" si="236"/>
        <x:v>3.2964499769479023E-2</x:v>
      </x:c>
      <x:c r="AB2514" s="13">
        <x:f t="shared" si="237"/>
        <x:v>5.4863992623328722E-2</x:v>
      </x:c>
      <x:c r="AC2514" s="13">
        <x:f t="shared" si="238"/>
        <x:v>0.15987998285469351</x:v>
      </x:c>
      <x:c r="AD2514" s="13">
        <x:f t="shared" si="239"/>
        <x:v>8.4831719686491461E-2</x:v>
      </x:c>
      <x:c r="AE2514" s="50" t="n">
        <x:f>IF(OR(NOT(ISNUMBER(Q2514)),NOT(ISNUMBER(R2514))),"",IF(Q2514&lt;R2514,1,0))</x:f>
        <x:v>0</x:v>
      </x:c>
      <x:c r="AF2514" s="50" t="n">
        <x:f>IFERROR(IF(AND(A2514=A2513,C2514=C2513+1,ISNUMBER(AE2513)),AE2513,""),"")</x:f>
        <x:v>0</x:v>
      </x:c>
      <x:c r="AG2514" s="52" t="n">
        <x:f>IFERROR(IF(AND(A2514=A2513,C2514=C2513+1,ISNUMBER(U2514),ISNUMBER(U2513),U2513&lt;&gt;0),U2514/U2513-1,""),"")</x:f>
        <x:v>0.5069028235096298</x:v>
      </x:c>
      <x:c r="AH2514" s="50" t="n">
        <x:f>IF(AND(ISNUMBER(AE2514),ISNUMBER(AF2514),ISNUMBER(AG2514)),IF(AND(AE2514=1,AF2514=1,AG2514&lt;0),1,0),"")</x:f>
        <x:v>0</x:v>
      </x:c>
      <x:c r="AI2514" s="50" t="n">
        <x:f>IF(AND(A2514=A2515,C2515=C2514+1,ISNUMBER(AH2515)),C2515,"")</x:f>
        <x:v>2021</x:v>
      </x:c>
      <x:c r="AJ2514" s="50" t="n">
        <x:f>IF(AND(A2514=A2515,C2515=C2514+1,ISNUMBER(AH2515)),AH2515,"")</x:f>
        <x:v>0</x:v>
      </x:c>
    </x:row>
    <x:row r="2515" ht="15">
      <x:c r="A2515" s="9" t="s">
        <x:v>180</x:v>
      </x:c>
      <x:c r="B2515" s="10">
        <x:v>44561</x:v>
      </x:c>
      <x:c r="C2515" s="9">
        <x:v>2021</x:v>
      </x:c>
      <x:c r="D2515" s="11">
        <x:v>428.2</x:v>
      </x:c>
      <x:c r="E2515" s="11">
        <x:v>183.6</x:v>
      </x:c>
      <x:c r="F2515" s="11">
        <x:v>107.8</x:v>
      </x:c>
      <x:c r="G2515" s="11">
        <x:v>219.8</x:v>
      </x:c>
      <x:c r="H2515" s="11">
        <x:v>97.9</x:v>
      </x:c>
      <x:c r="I2515" s="11">
        <x:v>208.4</x:v>
      </x:c>
      <x:c r="J2515" s="11">
        <x:v>48</x:v>
      </x:c>
      <x:c r="K2515" s="11">
        <x:v>29.2</x:v>
      </x:c>
      <x:c r="L2515" s="11">
        <x:v>67.7</x:v>
      </x:c>
      <x:c r="M2515" s="11">
        <x:v>5.6</x:v>
      </x:c>
      <x:c r="N2515" s="11">
        <x:v>92.3</x:v>
      </x:c>
      <x:c r="O2515" s="11">
        <x:v>302.8</x:v>
      </x:c>
      <x:c r="P2515" s="11">
        <x:v>17.100000000000001</x:v>
      </x:c>
      <x:c r="Q2515" s="11">
        <x:v>40.299999999999997</x:v>
      </x:c>
      <x:c r="R2515" s="11">
        <x:v>3.9</x:v>
      </x:c>
      <x:c r="S2515" s="11">
        <x:v>12</x:v>
      </x:c>
      <x:c r="T2515" s="11">
        <x:v>46</x:v>
      </x:c>
      <x:c r="U2515" s="11">
        <x:v>599.3546</x:v>
      </x:c>
      <x:c r="V2515" s="11">
        <x:v>18</x:v>
      </x:c>
      <x:c r="W2515" s="12">
        <x:v>0</x:v>
      </x:c>
      <x:c r="X2515" s="8">
        <x:v>0</x:v>
      </x:c>
      <x:c r="Y2515" s="13">
        <x:f t="shared" si="234"/>
        <x:v>1.7031539888682745</x:v>
      </x:c>
      <x:c r="Z2515" s="13">
        <x:f t="shared" si="235"/>
        <x:v>0.51331153666510976</x:v>
      </x:c>
      <x:c r="AA2515" s="13">
        <x:f t="shared" si="236"/>
        <x:v>2.802428771602055E-2</x:v>
      </x:c>
      <x:c r="AB2515" s="13">
        <x:f t="shared" si="237"/>
        <x:v>3.9934609995329287E-2</x:v>
      </x:c>
      <x:c r="AC2515" s="13">
        <x:f t="shared" si="238"/>
        <x:v>0.20928116469517744</x:v>
      </x:c>
      <x:c r="AD2515" s="13">
        <x:f t="shared" si="239"/>
        <x:v>0.1120971508640822</x:v>
      </x:c>
      <x:c r="AE2515" s="50" t="n">
        <x:f>IF(OR(NOT(ISNUMBER(Q2515)),NOT(ISNUMBER(R2515))),"",IF(Q2515&lt;R2515,1,0))</x:f>
        <x:v>0</x:v>
      </x:c>
      <x:c r="AF2515" s="50" t="n">
        <x:f>IFERROR(IF(AND(A2515=A2514,C2515=C2514+1,ISNUMBER(AE2514)),AE2514,""),"")</x:f>
        <x:v>0</x:v>
      </x:c>
      <x:c r="AG2515" s="52" t="n">
        <x:f>IFERROR(IF(AND(A2515=A2514,C2515=C2514+1,ISNUMBER(U2515),ISNUMBER(U2514),U2514&lt;&gt;0),U2515/U2514-1,""),"")</x:f>
        <x:v>0.37609942463023427</x:v>
      </x:c>
      <x:c r="AH2515" s="50" t="n">
        <x:f>IF(AND(ISNUMBER(AE2515),ISNUMBER(AF2515),ISNUMBER(AG2515)),IF(AND(AE2515=1,AF2515=1,AG2515&lt;0),1,0),"")</x:f>
        <x:v>0</x:v>
      </x:c>
      <x:c r="AI2515" s="50" t="n">
        <x:f>IF(AND(A2515=A2516,C2516=C2515+1,ISNUMBER(AH2516)),C2516,"")</x:f>
        <x:v>2022</x:v>
      </x:c>
      <x:c r="AJ2515" s="50" t="n">
        <x:f>IF(AND(A2515=A2516,C2516=C2515+1,ISNUMBER(AH2516)),AH2516,"")</x:f>
        <x:v>0</x:v>
      </x:c>
    </x:row>
    <x:row r="2516" ht="15">
      <x:c r="A2516" s="9" t="s">
        <x:v>180</x:v>
      </x:c>
      <x:c r="B2516" s="10">
        <x:v>44926</x:v>
      </x:c>
      <x:c r="C2516" s="9">
        <x:v>2022</x:v>
      </x:c>
      <x:c r="D2516" s="11">
        <x:v>592.70000000000005</x:v>
      </x:c>
      <x:c r="E2516" s="11">
        <x:v>266.2</x:v>
      </x:c>
      <x:c r="F2516" s="11">
        <x:v>190.3</x:v>
      </x:c>
      <x:c r="G2516" s="11">
        <x:v>302.3</x:v>
      </x:c>
      <x:c r="H2516" s="11">
        <x:v>160.1</x:v>
      </x:c>
      <x:c r="I2516" s="11">
        <x:v>290.39999999999998</x:v>
      </x:c>
      <x:c r="J2516" s="11">
        <x:v>78.3</x:v>
      </x:c>
      <x:c r="K2516" s="11">
        <x:v>108.8</x:v>
      </x:c>
      <x:c r="L2516" s="11">
        <x:v>77.8</x:v>
      </x:c>
      <x:c r="M2516" s="11">
        <x:v>76.099999999999994</x:v>
      </x:c>
      <x:c r="N2516" s="11">
        <x:v>84</x:v>
      </x:c>
      <x:c r="O2516" s="11">
        <x:v>379.2</x:v>
      </x:c>
      <x:c r="P2516" s="11">
        <x:v>20.9</x:v>
      </x:c>
      <x:c r="Q2516" s="11">
        <x:v>46.2</x:v>
      </x:c>
      <x:c r="R2516" s="11">
        <x:v>4.2</x:v>
      </x:c>
      <x:c r="S2516" s="11">
        <x:v>25.2</x:v>
      </x:c>
      <x:c r="T2516" s="11">
        <x:v>31.3</x:v>
      </x:c>
      <x:c r="U2516" s="11">
        <x:v>752.19410000000005</x:v>
      </x:c>
      <x:c r="V2516" s="11">
        <x:v>18</x:v>
      </x:c>
      <x:c r="W2516" s="12">
        <x:v>0</x:v>
      </x:c>
      <x:c r="X2516" s="8">
        <x:v>0</x:v>
      </x:c>
      <x:c r="Y2516" s="13">
        <x:f t="shared" si="234"/>
        <x:v>1.398843930635838</x:v>
      </x:c>
      <x:c r="Z2516" s="13">
        <x:f t="shared" si="235"/>
        <x:v>0.51003880546650915</x:v>
      </x:c>
      <x:c r="AA2516" s="13">
        <x:f t="shared" si="236"/>
        <x:v>4.2517293740509526E-2</x:v>
      </x:c>
      <x:c r="AB2516" s="13">
        <x:f t="shared" si="237"/>
        <x:v>3.5262358697486076E-2</x:v>
      </x:c>
      <x:c r="AC2516" s="13">
        <x:f t="shared" si="238"/>
        <x:v>0.10353953026794575</x:v>
      </x:c>
      <x:c r="AD2516" s="13">
        <x:f t="shared" si="239"/>
        <x:v>0.13210730555086889</x:v>
      </x:c>
      <x:c r="AE2516" s="50" t="n">
        <x:f>IF(OR(NOT(ISNUMBER(Q2516)),NOT(ISNUMBER(R2516))),"",IF(Q2516&lt;R2516,1,0))</x:f>
        <x:v>0</x:v>
      </x:c>
      <x:c r="AF2516" s="50" t="n">
        <x:f>IFERROR(IF(AND(A2516=A2515,C2516=C2515+1,ISNUMBER(AE2515)),AE2515,""),"")</x:f>
        <x:v>0</x:v>
      </x:c>
      <x:c r="AG2516" s="52" t="n">
        <x:f>IFERROR(IF(AND(A2516=A2515,C2516=C2515+1,ISNUMBER(U2516),ISNUMBER(U2515),U2515&lt;&gt;0),U2516/U2515-1,""),"")</x:f>
        <x:v>0.25500680231702577</x:v>
      </x:c>
      <x:c r="AH2516" s="50" t="n">
        <x:f>IF(AND(ISNUMBER(AE2516),ISNUMBER(AF2516),ISNUMBER(AG2516)),IF(AND(AE2516=1,AF2516=1,AG2516&lt;0),1,0),"")</x:f>
        <x:v>0</x:v>
      </x:c>
      <x:c r="AI2516" s="50" t="n">
        <x:f>IF(AND(A2516=A2517,C2517=C2516+1,ISNUMBER(AH2517)),C2517,"")</x:f>
        <x:v>2023</x:v>
      </x:c>
      <x:c r="AJ2516" s="50" t="n">
        <x:f>IF(AND(A2516=A2517,C2517=C2516+1,ISNUMBER(AH2517)),AH2517,"")</x:f>
        <x:v>0</x:v>
      </x:c>
    </x:row>
    <x:row r="2517" ht="15">
      <x:c r="A2517" s="9" t="s">
        <x:v>180</x:v>
      </x:c>
      <x:c r="B2517" s="10">
        <x:v>45291</x:v>
      </x:c>
      <x:c r="C2517" s="9">
        <x:v>2023</x:v>
      </x:c>
      <x:c r="D2517" s="11">
        <x:v>585.70000000000005</x:v>
      </x:c>
      <x:c r="E2517" s="11">
        <x:v>249.8</x:v>
      </x:c>
      <x:c r="F2517" s="11">
        <x:v>151.19999999999999</x:v>
      </x:c>
      <x:c r="G2517" s="11">
        <x:v>282.10000000000002</x:v>
      </x:c>
      <x:c r="H2517" s="11">
        <x:v>145.4</x:v>
      </x:c>
      <x:c r="I2517" s="11">
        <x:v>303.60000000000002</x:v>
      </x:c>
      <x:c r="J2517" s="11">
        <x:v>98.3</x:v>
      </x:c>
      <x:c r="K2517" s="11">
        <x:v>83.9</x:v>
      </x:c>
      <x:c r="L2517" s="11">
        <x:v>90</x:v>
      </x:c>
      <x:c r="M2517" s="11">
        <x:v>43.9</x:v>
      </x:c>
      <x:c r="N2517" s="11">
        <x:v>101.5</x:v>
      </x:c>
      <x:c r="O2517" s="11">
        <x:v>448.9</x:v>
      </x:c>
      <x:c r="P2517" s="11">
        <x:v>34.9</x:v>
      </x:c>
      <x:c r="Q2517" s="11">
        <x:v>61.8</x:v>
      </x:c>
      <x:c r="R2517" s="11">
        <x:v>5.9</x:v>
      </x:c>
      <x:c r="S2517" s="11">
        <x:v>21.3</x:v>
      </x:c>
      <x:c r="T2517" s="11">
        <x:v>37.700000000000003</x:v>
      </x:c>
      <x:c r="U2517" s="11">
        <x:v>742.90560000000005</x:v>
      </x:c>
      <x:c r="V2517" s="11">
        <x:v>18</x:v>
      </x:c>
      <x:c r="W2517" s="12">
        <x:v>0</x:v>
      </x:c>
      <x:c r="X2517" s="8">
        <x:v>0</x:v>
      </x:c>
      <x:c r="Y2517" s="13">
        <x:f t="shared" si="234"/>
        <x:v>1.6521164021164023</x:v>
      </x:c>
      <x:c r="Z2517" s="13">
        <x:f t="shared" si="235"/>
        <x:v>0.48164589380228784</x:v>
      </x:c>
      <x:c r="AA2517" s="13">
        <x:f t="shared" si="236"/>
        <x:v>3.636674065221103E-2</x:v>
      </x:c>
      <x:c r="AB2517" s="13">
        <x:f t="shared" si="237"/>
        <x:v>5.9586819190711959E-2</x:v>
      </x:c>
      <x:c r="AC2517" s="13">
        <x:f t="shared" si="238"/>
        <x:v>0.13364055299539171</x:v>
      </x:c>
      <x:c r="AD2517" s="13">
        <x:f t="shared" si="239"/>
        <x:v>0.16783336178931191</x:v>
      </x:c>
      <x:c r="AE2517" s="50" t="n">
        <x:f>IF(OR(NOT(ISNUMBER(Q2517)),NOT(ISNUMBER(R2517))),"",IF(Q2517&lt;R2517,1,0))</x:f>
        <x:v>0</x:v>
      </x:c>
      <x:c r="AF2517" s="50" t="n">
        <x:f>IFERROR(IF(AND(A2517=A2516,C2517=C2516+1,ISNUMBER(AE2516)),AE2516,""),"")</x:f>
        <x:v>0</x:v>
      </x:c>
      <x:c r="AG2517" s="52" t="n">
        <x:f>IFERROR(IF(AND(A2517=A2516,C2517=C2516+1,ISNUMBER(U2517),ISNUMBER(U2516),U2516&lt;&gt;0),U2517/U2516-1,""),"")</x:f>
        <x:v>-0.01234854142035946</x:v>
      </x:c>
      <x:c r="AH2517" s="50" t="n">
        <x:f>IF(AND(ISNUMBER(AE2517),ISNUMBER(AF2517),ISNUMBER(AG2517)),IF(AND(AE2517=1,AF2517=1,AG2517&lt;0),1,0),"")</x:f>
        <x:v>0</x:v>
      </x:c>
      <x:c r="AI2517" s="50" t="n">
        <x:f>IF(AND(A2517=A2518,C2518=C2517+1,ISNUMBER(AH2518)),C2518,"")</x:f>
        <x:v>2024</x:v>
      </x:c>
      <x:c r="AJ2517" s="50" t="n">
        <x:f>IF(AND(A2517=A2518,C2518=C2517+1,ISNUMBER(AH2518)),AH2518,"")</x:f>
        <x:v>0</x:v>
      </x:c>
    </x:row>
    <x:row r="2518" ht="15">
      <x:c r="A2518" s="9" t="s">
        <x:v>180</x:v>
      </x:c>
      <x:c r="B2518" s="10">
        <x:v>45657</x:v>
      </x:c>
      <x:c r="C2518" s="9">
        <x:v>2024</x:v>
      </x:c>
      <x:c r="D2518" s="11">
        <x:v>668.7</x:v>
      </x:c>
      <x:c r="E2518" s="11">
        <x:v>287.7</x:v>
      </x:c>
      <x:c r="F2518" s="11">
        <x:v>185.4</x:v>
      </x:c>
      <x:c r="G2518" s="11">
        <x:v>367.1</x:v>
      </x:c>
      <x:c r="H2518" s="11">
        <x:v>234.8</x:v>
      </x:c>
      <x:c r="I2518" s="11">
        <x:v>301.60000000000002</x:v>
      </x:c>
      <x:c r="J2518" s="11">
        <x:v>104</x:v>
      </x:c>
      <x:c r="K2518" s="11">
        <x:v>110.8</x:v>
      </x:c>
      <x:c r="L2518" s="11">
        <x:v>80.099999999999994</x:v>
      </x:c>
      <x:c r="M2518" s="11">
        <x:v>84.4</x:v>
      </x:c>
      <x:c r="N2518" s="11">
        <x:v>150.4</x:v>
      </x:c>
      <x:c r="O2518" s="11">
        <x:v>437</x:v>
      </x:c>
      <x:c r="P2518" s="11">
        <x:v>32</x:v>
      </x:c>
      <x:c r="Q2518" s="11">
        <x:v>59.8</x:v>
      </x:c>
      <x:c r="R2518" s="11">
        <x:v>11.6</x:v>
      </x:c>
      <x:c r="S2518" s="11">
        <x:v>15.5</x:v>
      </x:c>
      <x:c r="T2518" s="11">
        <x:v>41.2</x:v>
      </x:c>
      <x:c r="U2518" s="11">
        <x:v>729.41570000000002</x:v>
      </x:c>
      <x:c r="V2518" s="11">
        <x:v>18</x:v>
      </x:c>
      <x:c r="W2518" s="12">
        <x:v>0</x:v>
      </x:c>
      <x:c r="X2518" s="8">
        <x:v>0</x:v>
      </x:c>
      <x:c r="Y2518" s="13">
        <x:f t="shared" si="234"/>
        <x:v>1.5517799352750807</x:v>
      </x:c>
      <x:c r="Z2518" s="13">
        <x:f t="shared" si="235"/>
        <x:v>0.54897562434574543</x:v>
      </x:c>
      <x:c r="AA2518" s="13">
        <x:f t="shared" si="236"/>
        <x:v>2.3179303125467322E-2</x:v>
      </x:c>
      <x:c r="AB2518" s="13">
        <x:f t="shared" si="237"/>
        <x:v>4.7854045162255117E-2</x:v>
      </x:c>
      <x:c r="AC2518" s="13">
        <x:f t="shared" si="238"/>
        <x:v>0.11223099972759466</x:v>
      </x:c>
      <x:c r="AD2518" s="13">
        <x:f t="shared" si="239"/>
        <x:v>0.15552564677732914</x:v>
      </x:c>
      <x:c r="AE2518" s="50" t="n">
        <x:f>IF(OR(NOT(ISNUMBER(Q2518)),NOT(ISNUMBER(R2518))),"",IF(Q2518&lt;R2518,1,0))</x:f>
        <x:v>0</x:v>
      </x:c>
      <x:c r="AF2518" s="50" t="n">
        <x:f>IFERROR(IF(AND(A2518=A2517,C2518=C2517+1,ISNUMBER(AE2517)),AE2517,""),"")</x:f>
        <x:v>0</x:v>
      </x:c>
      <x:c r="AG2518" s="52" t="n">
        <x:f>IFERROR(IF(AND(A2518=A2517,C2518=C2517+1,ISNUMBER(U2518),ISNUMBER(U2517),U2517&lt;&gt;0),U2518/U2517-1,""),"")</x:f>
        <x:v>-0.018158296289595977</x:v>
      </x:c>
      <x:c r="AH2518" s="50" t="n">
        <x:f>IF(AND(ISNUMBER(AE2518),ISNUMBER(AF2518),ISNUMBER(AG2518)),IF(AND(AE2518=1,AF2518=1,AG2518&lt;0),1,0),"")</x:f>
        <x:v>0</x:v>
      </x:c>
      <x:c r="AI2518" s="50" t="str">
        <x:f>IF(AND(A2518=A2519,C2519=C2518+1,ISNUMBER(AH2519)),C2519,"")</x:f>
      </x:c>
      <x:c r="AJ2518" s="50" t="str">
        <x:f>IF(AND(A2518=A2519,C2519=C2518+1,ISNUMBER(AH2519)),AH2519,"")</x:f>
      </x:c>
    </x:row>
    <x:row r="2519" ht="15">
      <x:c r="A2519" s="9" t="s">
        <x:v>181</x:v>
      </x:c>
      <x:c r="B2519" s="10">
        <x:v>41639</x:v>
      </x:c>
      <x:c r="C2519" s="9">
        <x:v>2013</x:v>
      </x:c>
      <x:c r="D2519" s="11">
        <x:v>18.331</x:v>
      </x:c>
      <x:c r="E2519" s="11">
        <x:v>15.231</x:v>
      </x:c>
      <x:c r="F2519" s="11">
        <x:v>8.3140000000000001</x:v>
      </x:c>
      <x:c r="G2519" s="11">
        <x:v>8.36</x:v>
      </x:c>
      <x:c r="H2519" s="11">
        <x:v>0.27900000000000003</x:v>
      </x:c>
      <x:c r="I2519" s="11">
        <x:v>9.9710000000000001</x:v>
      </x:c>
      <x:c r="J2519" s="11">
        <x:v>9.0489999999999995</x:v>
      </x:c>
      <x:c r="K2519" s="11">
        <x:v>3.0419999999999998</x:v>
      </x:c>
      <x:c r="L2519" s="11">
        <x:v>0</x:v>
      </x:c>
      <x:c r="M2519" s="11">
        <x:v>0.27900000000000003</x:v>
      </x:c>
      <x:c r="N2519" s="11">
        <x:v>0</x:v>
      </x:c>
      <x:c r="O2519" s="11">
        <x:v>29.933</x:v>
      </x:c>
      <x:c r="P2519" s="11">
        <x:v>3.8319999999999999</x:v>
      </x:c>
      <x:c r="Q2519" s="11">
        <x:v>4.1559999999999997</x:v>
      </x:c>
      <x:c r="R2519" s="11" t="s">
        <x:v>40</x:v>
      </x:c>
      <x:c r="S2519" s="11">
        <x:v>3.4769999999999999</x:v>
      </x:c>
      <x:c r="T2519" s="11">
        <x:v>0.112</x:v>
      </x:c>
      <x:c r="U2519" s="11" t="s">
        <x:v>40</x:v>
      </x:c>
      <x:c r="V2519" s="11">
        <x:v>16</x:v>
      </x:c>
      <x:c r="W2519" s="12">
        <x:v>2</x:v>
      </x:c>
      <x:c r="X2519" s="8">
        <x:v>0</x:v>
      </x:c>
      <x:c r="Y2519" s="13">
        <x:f t="shared" si="234"/>
        <x:v>1.8319701707962472</x:v>
      </x:c>
      <x:c r="Z2519" s="13">
        <x:f t="shared" si="235"/>
        <x:v>0.45605804375102282</x:v>
      </x:c>
      <x:c r="AA2519" s="13">
        <x:f t="shared" si="236"/>
        <x:v>0.18967868637826632</x:v>
      </x:c>
      <x:c r="AB2519" s="13">
        <x:f t="shared" si="237"/>
        <x:v>0.20904478751841143</x:v>
      </x:c>
      <x:c r="AC2519" s="13">
        <x:f t="shared" si="238"/>
        <x:v>1.3397129186602873E-2</x:v>
      </x:c>
      <x:c r="AD2519" s="13">
        <x:f t="shared" si="239"/>
        <x:v>0.4936446456821777</x:v>
      </x:c>
      <x:c r="AE2519" s="50" t="str">
        <x:f>IF(OR(NOT(ISNUMBER(Q2519)),NOT(ISNUMBER(R2519))),"",IF(Q2519&lt;R2519,1,0))</x:f>
      </x:c>
      <x:c r="AF2519" s="50" t="str">
        <x:f>IFERROR(IF(AND(A2519=A2518,C2519=C2518+1,ISNUMBER(AE2518)),AE2518,""),"")</x:f>
      </x:c>
      <x:c r="AG2519" s="52" t="str">
        <x:f>IFERROR(IF(AND(A2519=A2518,C2519=C2518+1,ISNUMBER(U2519),ISNUMBER(U2518),U2518&lt;&gt;0),U2519/U2518-1,""),"")</x:f>
      </x:c>
      <x:c r="AH2519" s="50" t="str">
        <x:f>IF(AND(ISNUMBER(AE2519),ISNUMBER(AF2519),ISNUMBER(AG2519)),IF(AND(AE2519=1,AF2519=1,AG2519&lt;0),1,0),"")</x:f>
      </x:c>
      <x:c r="AI2519" s="50" t="str">
        <x:f>IF(AND(A2519=A2520,C2520=C2519+1,ISNUMBER(AH2520)),C2520,"")</x:f>
      </x:c>
      <x:c r="AJ2519" s="50" t="str">
        <x:f>IF(AND(A2519=A2520,C2520=C2519+1,ISNUMBER(AH2520)),AH2520,"")</x:f>
      </x:c>
    </x:row>
    <x:row r="2520" ht="15">
      <x:c r="A2520" s="9" t="s">
        <x:v>181</x:v>
      </x:c>
      <x:c r="B2520" s="10">
        <x:v>42004</x:v>
      </x:c>
      <x:c r="C2520" s="9">
        <x:v>2014</x:v>
      </x:c>
      <x:c r="D2520" s="11">
        <x:v>26.5</x:v>
      </x:c>
      <x:c r="E2520" s="11">
        <x:v>21.015000000000001</x:v>
      </x:c>
      <x:c r="F2520" s="11">
        <x:v>11.37</x:v>
      </x:c>
      <x:c r="G2520" s="11">
        <x:v>11.37</x:v>
      </x:c>
      <x:c r="H2520" s="11">
        <x:v>0</x:v>
      </x:c>
      <x:c r="I2520" s="11">
        <x:v>15.13</x:v>
      </x:c>
      <x:c r="J2520" s="11">
        <x:v>14.154999999999999</x:v>
      </x:c>
      <x:c r="K2520" s="11">
        <x:v>5.7720000000000002</x:v>
      </x:c>
      <x:c r="L2520" s="11">
        <x:v>0</x:v>
      </x:c>
      <x:c r="M2520" s="11">
        <x:v>0</x:v>
      </x:c>
      <x:c r="N2520" s="11">
        <x:v>0</x:v>
      </x:c>
      <x:c r="O2520" s="11">
        <x:v>41.914999999999999</x:v>
      </x:c>
      <x:c r="P2520" s="11">
        <x:v>6.9130000000000003</x:v>
      </x:c>
      <x:c r="Q2520" s="11">
        <x:v>7.2910000000000004</x:v>
      </x:c>
      <x:c r="R2520" s="11" t="s">
        <x:v>40</x:v>
      </x:c>
      <x:c r="S2520" s="11">
        <x:v>5.4560000000000004</x:v>
      </x:c>
      <x:c r="T2520" s="11">
        <x:v>4.08</x:v>
      </x:c>
      <x:c r="U2520" s="11" t="s">
        <x:v>40</x:v>
      </x:c>
      <x:c r="V2520" s="11">
        <x:v>16</x:v>
      </x:c>
      <x:c r="W2520" s="12">
        <x:v>2</x:v>
      </x:c>
      <x:c r="X2520" s="8">
        <x:v>0</x:v>
      </x:c>
      <x:c r="Y2520" s="13">
        <x:f t="shared" si="234"/>
        <x:v>1.8482849604221638</x:v>
      </x:c>
      <x:c r="Z2520" s="13">
        <x:f t="shared" si="235"/>
        <x:v>0.4290566037735849</x:v>
      </x:c>
      <x:c r="AA2520" s="13">
        <x:f t="shared" si="236"/>
        <x:v>0.2058867924528302</x:v>
      </x:c>
      <x:c r="AB2520" s="13">
        <x:f t="shared" si="237"/>
        <x:v>0.26086792452830188</x:v>
      </x:c>
      <x:c r="AC2520" s="13">
        <x:f t="shared" si="238"/>
        <x:v>0.35883905013192613</x:v>
      </x:c>
      <x:c r="AD2520" s="13">
        <x:f t="shared" si="239"/>
        <x:v>0.53415094339622637</x:v>
      </x:c>
      <x:c r="AE2520" s="50" t="str">
        <x:f>IF(OR(NOT(ISNUMBER(Q2520)),NOT(ISNUMBER(R2520))),"",IF(Q2520&lt;R2520,1,0))</x:f>
      </x:c>
      <x:c r="AF2520" s="50" t="str">
        <x:f>IFERROR(IF(AND(A2520=A2519,C2520=C2519+1,ISNUMBER(AE2519)),AE2519,""),"")</x:f>
      </x:c>
      <x:c r="AG2520" s="52" t="str">
        <x:f>IFERROR(IF(AND(A2520=A2519,C2520=C2519+1,ISNUMBER(U2520),ISNUMBER(U2519),U2519&lt;&gt;0),U2520/U2519-1,""),"")</x:f>
      </x:c>
      <x:c r="AH2520" s="50" t="str">
        <x:f>IF(AND(ISNUMBER(AE2520),ISNUMBER(AF2520),ISNUMBER(AG2520)),IF(AND(AE2520=1,AF2520=1,AG2520&lt;0),1,0),"")</x:f>
      </x:c>
      <x:c r="AI2520" s="50" t="str">
        <x:f>IF(AND(A2520=A2521,C2521=C2520+1,ISNUMBER(AH2521)),C2521,"")</x:f>
      </x:c>
      <x:c r="AJ2520" s="50" t="str">
        <x:f>IF(AND(A2520=A2521,C2521=C2520+1,ISNUMBER(AH2521)),AH2521,"")</x:f>
      </x:c>
    </x:row>
    <x:row r="2521" ht="15">
      <x:c r="A2521" s="9" t="s">
        <x:v>181</x:v>
      </x:c>
      <x:c r="B2521" s="10">
        <x:v>42369</x:v>
      </x:c>
      <x:c r="C2521" s="9">
        <x:v>2015</x:v>
      </x:c>
      <x:c r="D2521" s="11">
        <x:v>39.642000000000003</x:v>
      </x:c>
      <x:c r="E2521" s="11">
        <x:v>34.424999999999997</x:v>
      </x:c>
      <x:c r="F2521" s="11">
        <x:v>15.565</x:v>
      </x:c>
      <x:c r="G2521" s="11">
        <x:v>15.912000000000001</x:v>
      </x:c>
      <x:c r="H2521" s="11">
        <x:v>0</x:v>
      </x:c>
      <x:c r="I2521" s="11">
        <x:v>23.73</x:v>
      </x:c>
      <x:c r="J2521" s="11">
        <x:v>22.606000000000002</x:v>
      </x:c>
      <x:c r="K2521" s="11">
        <x:v>16.792999999999999</x:v>
      </x:c>
      <x:c r="L2521" s="11">
        <x:v>0</x:v>
      </x:c>
      <x:c r="M2521" s="11">
        <x:v>0</x:v>
      </x:c>
      <x:c r="N2521" s="11">
        <x:v>0</x:v>
      </x:c>
      <x:c r="O2521" s="11">
        <x:v>60.777999999999999</x:v>
      </x:c>
      <x:c r="P2521" s="11">
        <x:v>11.67</x:v>
      </x:c>
      <x:c r="Q2521" s="11">
        <x:v>12.191000000000001</x:v>
      </x:c>
      <x:c r="R2521" s="11" t="s">
        <x:v>40</x:v>
      </x:c>
      <x:c r="S2521" s="11">
        <x:v>9.7650000000000006</x:v>
      </x:c>
      <x:c r="T2521" s="11">
        <x:v>13.114000000000001</x:v>
      </x:c>
      <x:c r="U2521" s="11" t="s">
        <x:v>40</x:v>
      </x:c>
      <x:c r="V2521" s="11">
        <x:v>16</x:v>
      </x:c>
      <x:c r="W2521" s="12">
        <x:v>2</x:v>
      </x:c>
      <x:c r="X2521" s="8">
        <x:v>0</x:v>
      </x:c>
      <x:c r="Y2521" s="13">
        <x:f t="shared" si="234"/>
        <x:v>2.2116929007388371</x:v>
      </x:c>
      <x:c r="Z2521" s="13">
        <x:f t="shared" si="235"/>
        <x:v>0.4013924625397306</x:v>
      </x:c>
      <x:c r="AA2521" s="13">
        <x:f t="shared" si="236"/>
        <x:v>0.24632965037081883</x:v>
      </x:c>
      <x:c r="AB2521" s="13">
        <x:f t="shared" si="237"/>
        <x:v>0.29438474345391247</x:v>
      </x:c>
      <x:c r="AC2521" s="13">
        <x:f t="shared" si="238"/>
        <x:v>0.82415786827551529</x:v>
      </x:c>
      <x:c r="AD2521" s="13">
        <x:f t="shared" si="239"/>
        <x:v>0.57025377125271182</x:v>
      </x:c>
      <x:c r="AE2521" s="50" t="str">
        <x:f>IF(OR(NOT(ISNUMBER(Q2521)),NOT(ISNUMBER(R2521))),"",IF(Q2521&lt;R2521,1,0))</x:f>
      </x:c>
      <x:c r="AF2521" s="50" t="str">
        <x:f>IFERROR(IF(AND(A2521=A2520,C2521=C2520+1,ISNUMBER(AE2520)),AE2520,""),"")</x:f>
      </x:c>
      <x:c r="AG2521" s="52" t="str">
        <x:f>IFERROR(IF(AND(A2521=A2520,C2521=C2520+1,ISNUMBER(U2521),ISNUMBER(U2520),U2520&lt;&gt;0),U2521/U2520-1,""),"")</x:f>
      </x:c>
      <x:c r="AH2521" s="50" t="str">
        <x:f>IF(AND(ISNUMBER(AE2521),ISNUMBER(AF2521),ISNUMBER(AG2521)),IF(AND(AE2521=1,AF2521=1,AG2521&lt;0),1,0),"")</x:f>
      </x:c>
      <x:c r="AI2521" s="50" t="str">
        <x:f>IF(AND(A2521=A2522,C2522=C2521+1,ISNUMBER(AH2522)),C2522,"")</x:f>
      </x:c>
      <x:c r="AJ2521" s="50" t="str">
        <x:f>IF(AND(A2521=A2522,C2522=C2521+1,ISNUMBER(AH2522)),AH2522,"")</x:f>
      </x:c>
    </x:row>
    <x:row r="2522" ht="15">
      <x:c r="A2522" s="9" t="s">
        <x:v>181</x:v>
      </x:c>
      <x:c r="B2522" s="10">
        <x:v>42735</x:v>
      </x:c>
      <x:c r="C2522" s="9">
        <x:v>2016</x:v>
      </x:c>
      <x:c r="D2522" s="11">
        <x:v>42.005000000000003</x:v>
      </x:c>
      <x:c r="E2522" s="11">
        <x:v>38.64</x:v>
      </x:c>
      <x:c r="F2522" s="11">
        <x:v>15.756</x:v>
      </x:c>
      <x:c r="G2522" s="11">
        <x:v>16.082000000000001</x:v>
      </x:c>
      <x:c r="H2522" s="11">
        <x:v>0</x:v>
      </x:c>
      <x:c r="I2522" s="11">
        <x:v>25.922999999999998</x:v>
      </x:c>
      <x:c r="J2522" s="11">
        <x:v>22.533999999999999</x:v>
      </x:c>
      <x:c r="K2522" s="11">
        <x:v>15.045</x:v>
      </x:c>
      <x:c r="L2522" s="11">
        <x:v>0</x:v>
      </x:c>
      <x:c r="M2522" s="11">
        <x:v>0</x:v>
      </x:c>
      <x:c r="N2522" s="11">
        <x:v>0</x:v>
      </x:c>
      <x:c r="O2522" s="11">
        <x:v>76.593999999999994</x:v>
      </x:c>
      <x:c r="P2522" s="11">
        <x:v>14.121</x:v>
      </x:c>
      <x:c r="Q2522" s="11">
        <x:v>14.808</x:v>
      </x:c>
      <x:c r="R2522" s="11" t="s">
        <x:v>40</x:v>
      </x:c>
      <x:c r="S2522" s="11">
        <x:v>12.427</x:v>
      </x:c>
      <x:c r="T2522" s="11">
        <x:v>9.7609999999999992</x:v>
      </x:c>
      <x:c r="U2522" s="11">
        <x:v>231.86070000000001</x:v>
      </x:c>
      <x:c r="V2522" s="11">
        <x:v>17</x:v>
      </x:c>
      <x:c r="W2522" s="12">
        <x:v>1</x:v>
      </x:c>
      <x:c r="X2522" s="8">
        <x:v>0</x:v>
      </x:c>
      <x:c r="Y2522" s="13">
        <x:f t="shared" si="234"/>
        <x:v>2.4523990860624525</x:v>
      </x:c>
      <x:c r="Z2522" s="13">
        <x:f t="shared" si="235"/>
        <x:v>0.38285918343054398</x:v>
      </x:c>
      <x:c r="AA2522" s="13">
        <x:f t="shared" si="236"/>
        <x:v>0.29584573265087488</x:v>
      </x:c>
      <x:c r="AB2522" s="13">
        <x:f t="shared" si="237"/>
        <x:v>0.33617426496845615</x:v>
      </x:c>
      <x:c r="AC2522" s="13">
        <x:f t="shared" si="238"/>
        <x:v>0.60695187165775388</x:v>
      </x:c>
      <x:c r="AD2522" s="13">
        <x:f t="shared" si="239"/>
        <x:v>0.53645994524461371</x:v>
      </x:c>
      <x:c r="AE2522" s="50" t="str">
        <x:f>IF(OR(NOT(ISNUMBER(Q2522)),NOT(ISNUMBER(R2522))),"",IF(Q2522&lt;R2522,1,0))</x:f>
      </x:c>
      <x:c r="AF2522" s="50" t="str">
        <x:f>IFERROR(IF(AND(A2522=A2521,C2522=C2521+1,ISNUMBER(AE2521)),AE2521,""),"")</x:f>
      </x:c>
      <x:c r="AG2522" s="52" t="str">
        <x:f>IFERROR(IF(AND(A2522=A2521,C2522=C2521+1,ISNUMBER(U2522),ISNUMBER(U2521),U2521&lt;&gt;0),U2522/U2521-1,""),"")</x:f>
      </x:c>
      <x:c r="AH2522" s="50" t="str">
        <x:f>IF(AND(ISNUMBER(AE2522),ISNUMBER(AF2522),ISNUMBER(AG2522)),IF(AND(AE2522=1,AF2522=1,AG2522&lt;0),1,0),"")</x:f>
      </x:c>
      <x:c r="AI2522" s="50" t="str">
        <x:f>IF(AND(A2522=A2523,C2523=C2522+1,ISNUMBER(AH2523)),C2523,"")</x:f>
      </x:c>
      <x:c r="AJ2522" s="50" t="str">
        <x:f>IF(AND(A2522=A2523,C2523=C2522+1,ISNUMBER(AH2523)),AH2523,"")</x:f>
      </x:c>
    </x:row>
    <x:row r="2523" ht="15">
      <x:c r="A2523" s="9" t="s">
        <x:v>181</x:v>
      </x:c>
      <x:c r="B2523" s="10">
        <x:v>43100</x:v>
      </x:c>
      <x:c r="C2523" s="9">
        <x:v>2017</x:v>
      </x:c>
      <x:c r="D2523" s="11">
        <x:v>50.933999999999997</x:v>
      </x:c>
      <x:c r="E2523" s="11">
        <x:v>47.707999999999998</x:v>
      </x:c>
      <x:c r="F2523" s="11">
        <x:v>20.651</x:v>
      </x:c>
      <x:c r="G2523" s="11">
        <x:v>20.948</x:v>
      </x:c>
      <x:c r="H2523" s="11">
        <x:v>0</x:v>
      </x:c>
      <x:c r="I2523" s="11">
        <x:v>29.986000000000001</x:v>
      </x:c>
      <x:c r="J2523" s="11">
        <x:v>26.071000000000002</x:v>
      </x:c>
      <x:c r="K2523" s="11">
        <x:v>23.722000000000001</x:v>
      </x:c>
      <x:c r="L2523" s="11">
        <x:v>0</x:v>
      </x:c>
      <x:c r="M2523" s="11">
        <x:v>0</x:v>
      </x:c>
      <x:c r="N2523" s="11">
        <x:v>0</x:v>
      </x:c>
      <x:c r="O2523" s="11">
        <x:v>83.504000000000005</x:v>
      </x:c>
      <x:c r="P2523" s="11">
        <x:v>13.255000000000001</x:v>
      </x:c>
      <x:c r="Q2523" s="11">
        <x:v>14.151999999999999</x:v>
      </x:c>
      <x:c r="R2523" s="11" t="s">
        <x:v>40</x:v>
      </x:c>
      <x:c r="S2523" s="11">
        <x:v>10.416</x:v>
      </x:c>
      <x:c r="T2523" s="11">
        <x:v>16.927</x:v>
      </x:c>
      <x:c r="U2523" s="11">
        <x:v>269.02859999999998</x:v>
      </x:c>
      <x:c r="V2523" s="11">
        <x:v>17</x:v>
      </x:c>
      <x:c r="W2523" s="12">
        <x:v>1</x:v>
      </x:c>
      <x:c r="X2523" s="8">
        <x:v>0</x:v>
      </x:c>
      <x:c r="Y2523" s="13">
        <x:f t="shared" si="234"/>
        <x:v>2.3102028957435476</x:v>
      </x:c>
      <x:c r="Z2523" s="13">
        <x:f t="shared" si="235"/>
        <x:v>0.41127733930184163</x:v>
      </x:c>
      <x:c r="AA2523" s="13">
        <x:f t="shared" si="236"/>
        <x:v>0.20449994110024738</x:v>
      </x:c>
      <x:c r="AB2523" s="13">
        <x:f t="shared" si="237"/>
        <x:v>0.260238740330624</x:v>
      </x:c>
      <x:c r="AC2523" s="13">
        <x:f t="shared" si="238"/>
        <x:v>0.80804850105021953</x:v>
      </x:c>
      <x:c r="AD2523" s="13">
        <x:f t="shared" si="239"/>
        <x:v>0.51185848352770258</x:v>
      </x:c>
      <x:c r="AE2523" s="50" t="str">
        <x:f>IF(OR(NOT(ISNUMBER(Q2523)),NOT(ISNUMBER(R2523))),"",IF(Q2523&lt;R2523,1,0))</x:f>
      </x:c>
      <x:c r="AF2523" s="50" t="str">
        <x:f>IFERROR(IF(AND(A2523=A2522,C2523=C2522+1,ISNUMBER(AE2522)),AE2522,""),"")</x:f>
      </x:c>
      <x:c r="AG2523" s="52" t="n">
        <x:f>IFERROR(IF(AND(A2523=A2522,C2523=C2522+1,ISNUMBER(U2523),ISNUMBER(U2522),U2522&lt;&gt;0),U2523/U2522-1,""),"")</x:f>
        <x:v>0.16030271624298553</x:v>
      </x:c>
      <x:c r="AH2523" s="50" t="str">
        <x:f>IF(AND(ISNUMBER(AE2523),ISNUMBER(AF2523),ISNUMBER(AG2523)),IF(AND(AE2523=1,AF2523=1,AG2523&lt;0),1,0),"")</x:f>
      </x:c>
      <x:c r="AI2523" s="50" t="str">
        <x:f>IF(AND(A2523=A2524,C2524=C2523+1,ISNUMBER(AH2524)),C2524,"")</x:f>
      </x:c>
      <x:c r="AJ2523" s="50" t="str">
        <x:f>IF(AND(A2523=A2524,C2524=C2523+1,ISNUMBER(AH2524)),AH2524,"")</x:f>
      </x:c>
    </x:row>
    <x:row r="2524" ht="15">
      <x:c r="A2524" s="9" t="s">
        <x:v>181</x:v>
      </x:c>
      <x:c r="B2524" s="10">
        <x:v>43465</x:v>
      </x:c>
      <x:c r="C2524" s="9">
        <x:v>2018</x:v>
      </x:c>
      <x:c r="D2524" s="11">
        <x:v>65.293999999999997</x:v>
      </x:c>
      <x:c r="E2524" s="11">
        <x:v>60.871000000000002</x:v>
      </x:c>
      <x:c r="F2524" s="11">
        <x:v>29.216999999999999</x:v>
      </x:c>
      <x:c r="G2524" s="11">
        <x:v>29.564</x:v>
      </x:c>
      <x:c r="H2524" s="11">
        <x:v>0</x:v>
      </x:c>
      <x:c r="I2524" s="11">
        <x:v>35.729999999999997</x:v>
      </x:c>
      <x:c r="J2524" s="11">
        <x:v>30.67</x:v>
      </x:c>
      <x:c r="K2524" s="11">
        <x:v>28.960999999999999</x:v>
      </x:c>
      <x:c r="L2524" s="11">
        <x:v>0</x:v>
      </x:c>
      <x:c r="M2524" s="11">
        <x:v>0</x:v>
      </x:c>
      <x:c r="N2524" s="11">
        <x:v>0</x:v>
      </x:c>
      <x:c r="O2524" s="11">
        <x:v>96.68</x:v>
      </x:c>
      <x:c r="P2524" s="11">
        <x:v>14.2</x:v>
      </x:c>
      <x:c r="Q2524" s="11">
        <x:v>15.176</x:v>
      </x:c>
      <x:c r="R2524" s="11" t="s">
        <x:v>40</x:v>
      </x:c>
      <x:c r="S2524" s="11">
        <x:v>11.666</x:v>
      </x:c>
      <x:c r="T2524" s="11">
        <x:v>14.151999999999999</x:v>
      </x:c>
      <x:c r="U2524" s="11">
        <x:v>402.36279999999999</x:v>
      </x:c>
      <x:c r="V2524" s="11">
        <x:v>17</x:v>
      </x:c>
      <x:c r="W2524" s="12">
        <x:v>1</x:v>
      </x:c>
      <x:c r="X2524" s="8">
        <x:v>0</x:v>
      </x:c>
      <x:c r="Y2524" s="13">
        <x:f t="shared" si="234"/>
        <x:v>2.0834103432932882</x:v>
      </x:c>
      <x:c r="Z2524" s="13">
        <x:f t="shared" si="235"/>
        <x:v>0.45278279780684294</x:v>
      </x:c>
      <x:c r="AA2524" s="13">
        <x:f t="shared" si="236"/>
        <x:v>0.17866879039421693</x:v>
      </x:c>
      <x:c r="AB2524" s="13">
        <x:f t="shared" si="237"/>
        <x:v>0.21747786932949428</x:v>
      </x:c>
      <x:c r="AC2524" s="13">
        <x:f t="shared" si="238"/>
        <x:v>0.47869029901231225</x:v>
      </x:c>
      <x:c r="AD2524" s="13">
        <x:f t="shared" si="239"/>
        <x:v>0.46972156706588664</x:v>
      </x:c>
      <x:c r="AE2524" s="50" t="str">
        <x:f>IF(OR(NOT(ISNUMBER(Q2524)),NOT(ISNUMBER(R2524))),"",IF(Q2524&lt;R2524,1,0))</x:f>
      </x:c>
      <x:c r="AF2524" s="50" t="str">
        <x:f>IFERROR(IF(AND(A2524=A2523,C2524=C2523+1,ISNUMBER(AE2523)),AE2523,""),"")</x:f>
      </x:c>
      <x:c r="AG2524" s="52" t="n">
        <x:f>IFERROR(IF(AND(A2524=A2523,C2524=C2523+1,ISNUMBER(U2524),ISNUMBER(U2523),U2523&lt;&gt;0),U2524/U2523-1,""),"")</x:f>
        <x:v>0.49561347752618135</x:v>
      </x:c>
      <x:c r="AH2524" s="50" t="str">
        <x:f>IF(AND(ISNUMBER(AE2524),ISNUMBER(AF2524),ISNUMBER(AG2524)),IF(AND(AE2524=1,AF2524=1,AG2524&lt;0),1,0),"")</x:f>
      </x:c>
      <x:c r="AI2524" s="50" t="str">
        <x:f>IF(AND(A2524=A2525,C2525=C2524+1,ISNUMBER(AH2525)),C2525,"")</x:f>
      </x:c>
      <x:c r="AJ2524" s="50" t="str">
        <x:f>IF(AND(A2524=A2525,C2525=C2524+1,ISNUMBER(AH2525)),AH2525,"")</x:f>
      </x:c>
    </x:row>
    <x:row r="2525" ht="15">
      <x:c r="A2525" s="9" t="s">
        <x:v>181</x:v>
      </x:c>
      <x:c r="B2525" s="10">
        <x:v>43830</x:v>
      </x:c>
      <x:c r="C2525" s="9">
        <x:v>2019</x:v>
      </x:c>
      <x:c r="D2525" s="11">
        <x:v>91.06</x:v>
      </x:c>
      <x:c r="E2525" s="11">
        <x:v>85.747</x:v>
      </x:c>
      <x:c r="F2525" s="11">
        <x:v>41.500999999999998</x:v>
      </x:c>
      <x:c r="G2525" s="11">
        <x:v>42.893000000000001</x:v>
      </x:c>
      <x:c r="H2525" s="11">
        <x:v>0</x:v>
      </x:c>
      <x:c r="I2525" s="11">
        <x:v>48.167000000000002</x:v>
      </x:c>
      <x:c r="J2525" s="11">
        <x:v>39.616</x:v>
      </x:c>
      <x:c r="K2525" s="11">
        <x:v>42.488</x:v>
      </x:c>
      <x:c r="L2525" s="11">
        <x:v>0</x:v>
      </x:c>
      <x:c r="M2525" s="11">
        <x:v>0</x:v>
      </x:c>
      <x:c r="N2525" s="11">
        <x:v>0</x:v>
      </x:c>
      <x:c r="O2525" s="11">
        <x:v>151.29400000000001</x:v>
      </x:c>
      <x:c r="P2525" s="11">
        <x:v>21.013999999999999</x:v>
      </x:c>
      <x:c r="Q2525" s="11">
        <x:v>22.161000000000001</x:v>
      </x:c>
      <x:c r="R2525" s="11" t="s">
        <x:v>40</x:v>
      </x:c>
      <x:c r="S2525" s="11">
        <x:v>16.939</x:v>
      </x:c>
      <x:c r="T2525" s="11">
        <x:v>22.52</x:v>
      </x:c>
      <x:c r="U2525" s="11">
        <x:v>667.97209999999995</x:v>
      </x:c>
      <x:c r="V2525" s="11">
        <x:v>17</x:v>
      </x:c>
      <x:c r="W2525" s="12">
        <x:v>1</x:v>
      </x:c>
      <x:c r="X2525" s="8">
        <x:v>0</x:v>
      </x:c>
      <x:c r="Y2525" s="13">
        <x:f t="shared" si="234"/>
        <x:v>2.0661429845063974</x:v>
      </x:c>
      <x:c r="Z2525" s="13">
        <x:f t="shared" si="235"/>
        <x:v>0.47104107182077748</x:v>
      </x:c>
      <x:c r="AA2525" s="13">
        <x:f t="shared" si="236"/>
        <x:v>0.1860202064572809</x:v>
      </x:c>
      <x:c r="AB2525" s="13">
        <x:f t="shared" si="237"/>
        <x:v>0.23077092027234788</x:v>
      </x:c>
      <x:c r="AC2525" s="13">
        <x:f t="shared" si="238"/>
        <x:v>0.52502739374723151</x:v>
      </x:c>
      <x:c r="AD2525" s="13">
        <x:f t="shared" si="239"/>
        <x:v>0.43505381067428067</x:v>
      </x:c>
      <x:c r="AE2525" s="50" t="str">
        <x:f>IF(OR(NOT(ISNUMBER(Q2525)),NOT(ISNUMBER(R2525))),"",IF(Q2525&lt;R2525,1,0))</x:f>
      </x:c>
      <x:c r="AF2525" s="50" t="str">
        <x:f>IFERROR(IF(AND(A2525=A2524,C2525=C2524+1,ISNUMBER(AE2524)),AE2524,""),"")</x:f>
      </x:c>
      <x:c r="AG2525" s="52" t="n">
        <x:f>IFERROR(IF(AND(A2525=A2524,C2525=C2524+1,ISNUMBER(U2525),ISNUMBER(U2524),U2524&lt;&gt;0),U2525/U2524-1,""),"")</x:f>
        <x:v>0.6601238981337241</x:v>
      </x:c>
      <x:c r="AH2525" s="50" t="str">
        <x:f>IF(AND(ISNUMBER(AE2525),ISNUMBER(AF2525),ISNUMBER(AG2525)),IF(AND(AE2525=1,AF2525=1,AG2525&lt;0),1,0),"")</x:f>
      </x:c>
      <x:c r="AI2525" s="50" t="str">
        <x:f>IF(AND(A2525=A2526,C2526=C2525+1,ISNUMBER(AH2526)),C2526,"")</x:f>
      </x:c>
      <x:c r="AJ2525" s="50" t="str">
        <x:f>IF(AND(A2525=A2526,C2526=C2525+1,ISNUMBER(AH2526)),AH2526,"")</x:f>
      </x:c>
    </x:row>
    <x:row r="2526" ht="15">
      <x:c r="A2526" s="9" t="s">
        <x:v>181</x:v>
      </x:c>
      <x:c r="B2526" s="10">
        <x:v>44196</x:v>
      </x:c>
      <x:c r="C2526" s="9">
        <x:v>2020</x:v>
      </x:c>
      <x:c r="D2526" s="11">
        <x:v>113.42</x:v>
      </x:c>
      <x:c r="E2526" s="11">
        <x:v>89.305000000000007</x:v>
      </x:c>
      <x:c r="F2526" s="11">
        <x:v>49.271999999999998</x:v>
      </x:c>
      <x:c r="G2526" s="11">
        <x:v>54.265999999999998</x:v>
      </x:c>
      <x:c r="H2526" s="11">
        <x:v>4.085</x:v>
      </x:c>
      <x:c r="I2526" s="11">
        <x:v>59.154000000000003</x:v>
      </x:c>
      <x:c r="J2526" s="11">
        <x:v>46.168999999999997</x:v>
      </x:c>
      <x:c r="K2526" s="11">
        <x:v>40.784999999999997</x:v>
      </x:c>
      <x:c r="L2526" s="11">
        <x:v>0</x:v>
      </x:c>
      <x:c r="M2526" s="11">
        <x:v>1.619</x:v>
      </x:c>
      <x:c r="N2526" s="11">
        <x:v>2.4660000000000002</x:v>
      </x:c>
      <x:c r="O2526" s="11">
        <x:v>178.77799999999999</x:v>
      </x:c>
      <x:c r="P2526" s="11">
        <x:v>22.843</x:v>
      </x:c>
      <x:c r="Q2526" s="11">
        <x:v>26.093</x:v>
      </x:c>
      <x:c r="R2526" s="11" t="s">
        <x:v>40</x:v>
      </x:c>
      <x:c r="S2526" s="11">
        <x:v>18.564</x:v>
      </x:c>
      <x:c r="T2526" s="11">
        <x:v>24.538</x:v>
      </x:c>
      <x:c r="U2526" s="11">
        <x:v>804.49459999999999</x:v>
      </x:c>
      <x:c r="V2526" s="11">
        <x:v>17</x:v>
      </x:c>
      <x:c r="W2526" s="12">
        <x:v>1</x:v>
      </x:c>
      <x:c r="X2526" s="8">
        <x:v>0</x:v>
      </x:c>
      <x:c r="Y2526" s="13">
        <x:f t="shared" si="234"/>
        <x:v>1.8124898522487418</x:v>
      </x:c>
      <x:c r="Z2526" s="13">
        <x:f t="shared" si="235"/>
        <x:v>0.47845177217421969</x:v>
      </x:c>
      <x:c r="AA2526" s="13">
        <x:f t="shared" si="236"/>
        <x:v>0.16367483688943749</x:v>
      </x:c>
      <x:c r="AB2526" s="13">
        <x:f t="shared" si="237"/>
        <x:v>0.2014018691588785</x:v>
      </x:c>
      <x:c r="AC2526" s="13">
        <x:f t="shared" si="238"/>
        <x:v>0.45218000221132942</x:v>
      </x:c>
      <x:c r="AD2526" s="13">
        <x:f t="shared" si="239"/>
        <x:v>0.40706224651736905</x:v>
      </x:c>
      <x:c r="AE2526" s="50" t="str">
        <x:f>IF(OR(NOT(ISNUMBER(Q2526)),NOT(ISNUMBER(R2526))),"",IF(Q2526&lt;R2526,1,0))</x:f>
      </x:c>
      <x:c r="AF2526" s="50" t="str">
        <x:f>IFERROR(IF(AND(A2526=A2525,C2526=C2525+1,ISNUMBER(AE2525)),AE2525,""),"")</x:f>
      </x:c>
      <x:c r="AG2526" s="52" t="n">
        <x:f>IFERROR(IF(AND(A2526=A2525,C2526=C2525+1,ISNUMBER(U2526),ISNUMBER(U2525),U2525&lt;&gt;0),U2526/U2525-1,""),"")</x:f>
        <x:v>0.20438353637824092</x:v>
      </x:c>
      <x:c r="AH2526" s="50" t="str">
        <x:f>IF(AND(ISNUMBER(AE2526),ISNUMBER(AF2526),ISNUMBER(AG2526)),IF(AND(AE2526=1,AF2526=1,AG2526&lt;0),1,0),"")</x:f>
      </x:c>
      <x:c r="AI2526" s="50" t="str">
        <x:f>IF(AND(A2526=A2527,C2527=C2526+1,ISNUMBER(AH2527)),C2527,"")</x:f>
      </x:c>
      <x:c r="AJ2526" s="50" t="str">
        <x:f>IF(AND(A2526=A2527,C2527=C2526+1,ISNUMBER(AH2527)),AH2527,"")</x:f>
      </x:c>
    </x:row>
    <x:row r="2527" ht="15">
      <x:c r="A2527" s="9" t="s">
        <x:v>181</x:v>
      </x:c>
      <x:c r="B2527" s="10">
        <x:v>44561</x:v>
      </x:c>
      <x:c r="C2527" s="9">
        <x:v>2021</x:v>
      </x:c>
      <x:c r="D2527" s="11">
        <x:v>164.46199999999999</x:v>
      </x:c>
      <x:c r="E2527" s="11">
        <x:v>138.66399999999999</x:v>
      </x:c>
      <x:c r="F2527" s="11">
        <x:v>72.724999999999994</x:v>
      </x:c>
      <x:c r="G2527" s="11">
        <x:v>76.853999999999999</x:v>
      </x:c>
      <x:c r="H2527" s="11">
        <x:v>3.6429999999999998</x:v>
      </x:c>
      <x:c r="I2527" s="11">
        <x:v>87.608000000000004</x:v>
      </x:c>
      <x:c r="J2527" s="11">
        <x:v>71.989000000000004</x:v>
      </x:c>
      <x:c r="K2527" s="11">
        <x:v>62.896000000000001</x:v>
      </x:c>
      <x:c r="L2527" s="11">
        <x:v>0</x:v>
      </x:c>
      <x:c r="M2527" s="11">
        <x:v>1.2490000000000001</x:v>
      </x:c>
      <x:c r="N2527" s="11">
        <x:v>2.3940000000000001</x:v>
      </x:c>
      <x:c r="O2527" s="11">
        <x:v>234.69399999999999</x:v>
      </x:c>
      <x:c r="P2527" s="11">
        <x:v>50.335000000000001</x:v>
      </x:c>
      <x:c r="Q2527" s="11">
        <x:v>53.424999999999997</x:v>
      </x:c>
      <x:c r="R2527" s="11" t="s">
        <x:v>40</x:v>
      </x:c>
      <x:c r="S2527" s="11">
        <x:v>39.600999999999999</x:v>
      </x:c>
      <x:c r="T2527" s="11">
        <x:v>59.947000000000003</x:v>
      </x:c>
      <x:c r="U2527" s="11">
        <x:v>1830.3558</x:v>
      </x:c>
      <x:c r="V2527" s="11">
        <x:v>17</x:v>
      </x:c>
      <x:c r="W2527" s="12">
        <x:v>1</x:v>
      </x:c>
      <x:c r="X2527" s="8">
        <x:v>0</x:v>
      </x:c>
      <x:c r="Y2527" s="13">
        <x:f t="shared" si="234"/>
        <x:v>1.9066895840495015</x:v>
      </x:c>
      <x:c r="Z2527" s="13">
        <x:f t="shared" si="235"/>
        <x:v>0.46730551738395498</x:v>
      </x:c>
      <x:c r="AA2527" s="13">
        <x:f t="shared" si="236"/>
        <x:v>0.24079118580583966</x:v>
      </x:c>
      <x:c r="AB2527" s="13">
        <x:f t="shared" si="237"/>
        <x:v>0.30605854239885205</x:v>
      </x:c>
      <x:c r="AC2527" s="13">
        <x:f t="shared" si="238"/>
        <x:v>0.78001145028235364</x:v>
      </x:c>
      <x:c r="AD2527" s="13">
        <x:f t="shared" si="239"/>
        <x:v>0.43772421592829958</x:v>
      </x:c>
      <x:c r="AE2527" s="50" t="str">
        <x:f>IF(OR(NOT(ISNUMBER(Q2527)),NOT(ISNUMBER(R2527))),"",IF(Q2527&lt;R2527,1,0))</x:f>
      </x:c>
      <x:c r="AF2527" s="50" t="str">
        <x:f>IFERROR(IF(AND(A2527=A2526,C2527=C2526+1,ISNUMBER(AE2526)),AE2526,""),"")</x:f>
      </x:c>
      <x:c r="AG2527" s="52" t="n">
        <x:f>IFERROR(IF(AND(A2527=A2526,C2527=C2526+1,ISNUMBER(U2527),ISNUMBER(U2526),U2526&lt;&gt;0),U2527/U2526-1,""),"")</x:f>
        <x:v>1.2751623192995951</x:v>
      </x:c>
      <x:c r="AH2527" s="50" t="str">
        <x:f>IF(AND(ISNUMBER(AE2527),ISNUMBER(AF2527),ISNUMBER(AG2527)),IF(AND(AE2527=1,AF2527=1,AG2527&lt;0),1,0),"")</x:f>
      </x:c>
      <x:c r="AI2527" s="50" t="str">
        <x:f>IF(AND(A2527=A2528,C2528=C2527+1,ISNUMBER(AH2528)),C2528,"")</x:f>
      </x:c>
      <x:c r="AJ2527" s="50" t="str">
        <x:f>IF(AND(A2527=A2528,C2528=C2527+1,ISNUMBER(AH2528)),AH2528,"")</x:f>
      </x:c>
    </x:row>
    <x:row r="2528" ht="15">
      <x:c r="A2528" s="9" t="s">
        <x:v>181</x:v>
      </x:c>
      <x:c r="B2528" s="10">
        <x:v>44926</x:v>
      </x:c>
      <x:c r="C2528" s="9">
        <x:v>2022</x:v>
      </x:c>
      <x:c r="D2528" s="11">
        <x:v>207.22200000000001</x:v>
      </x:c>
      <x:c r="E2528" s="11">
        <x:v>158.80600000000001</x:v>
      </x:c>
      <x:c r="F2528" s="11">
        <x:v>96.006</x:v>
      </x:c>
      <x:c r="G2528" s="11">
        <x:v>99.531999999999996</x:v>
      </x:c>
      <x:c r="H2528" s="11">
        <x:v>3.3610000000000002</x:v>
      </x:c>
      <x:c r="I2528" s="11">
        <x:v>107.69</x:v>
      </x:c>
      <x:c r="J2528" s="11">
        <x:v>81.668000000000006</x:v>
      </x:c>
      <x:c r="K2528" s="11">
        <x:v>76.608999999999995</x:v>
      </x:c>
      <x:c r="L2528" s="11">
        <x:v>0</x:v>
      </x:c>
      <x:c r="M2528" s="11">
        <x:v>1.093</x:v>
      </x:c>
      <x:c r="N2528" s="11">
        <x:v>2.2679999999999998</x:v>
      </x:c>
      <x:c r="O2528" s="11">
        <x:v>302.63200000000001</x:v>
      </x:c>
      <x:c r="P2528" s="11">
        <x:v>46.015000000000001</x:v>
      </x:c>
      <x:c r="Q2528" s="11">
        <x:v>51.097000000000001</x:v>
      </x:c>
      <x:c r="R2528" s="11" t="s">
        <x:v>40</x:v>
      </x:c>
      <x:c r="S2528" s="11">
        <x:v>35.768000000000001</x:v>
      </x:c>
      <x:c r="T2528" s="11">
        <x:v>46.942</x:v>
      </x:c>
      <x:c r="U2528" s="11">
        <x:v>1641.5577000000001</x:v>
      </x:c>
      <x:c r="V2528" s="11">
        <x:v>17</x:v>
      </x:c>
      <x:c r="W2528" s="12">
        <x:v>1</x:v>
      </x:c>
      <x:c r="X2528" s="8">
        <x:v>0</x:v>
      </x:c>
      <x:c r="Y2528" s="13">
        <x:f t="shared" si="234"/>
        <x:v>1.6541257838051791</x:v>
      </x:c>
      <x:c r="Z2528" s="13">
        <x:f t="shared" si="235"/>
        <x:v>0.4803157965853046</x:v>
      </x:c>
      <x:c r="AA2528" s="13">
        <x:f t="shared" si="236"/>
        <x:v>0.17260715561089074</x:v>
      </x:c>
      <x:c r="AB2528" s="13">
        <x:f t="shared" si="237"/>
        <x:v>0.22205653839843259</x:v>
      </x:c>
      <x:c r="AC2528" s="13">
        <x:f t="shared" si="238"/>
        <x:v>0.4716272153679219</x:v>
      </x:c>
      <x:c r="AD2528" s="13">
        <x:f t="shared" si="239"/>
        <x:v>0.39410873362866877</x:v>
      </x:c>
      <x:c r="AE2528" s="50" t="str">
        <x:f>IF(OR(NOT(ISNUMBER(Q2528)),NOT(ISNUMBER(R2528))),"",IF(Q2528&lt;R2528,1,0))</x:f>
      </x:c>
      <x:c r="AF2528" s="50" t="str">
        <x:f>IFERROR(IF(AND(A2528=A2527,C2528=C2527+1,ISNUMBER(AE2527)),AE2527,""),"")</x:f>
      </x:c>
      <x:c r="AG2528" s="52" t="n">
        <x:f>IFERROR(IF(AND(A2528=A2527,C2528=C2527+1,ISNUMBER(U2528),ISNUMBER(U2527),U2527&lt;&gt;0),U2528/U2527-1,""),"")</x:f>
        <x:v>-0.10314830591953761</x:v>
      </x:c>
      <x:c r="AH2528" s="50" t="str">
        <x:f>IF(AND(ISNUMBER(AE2528),ISNUMBER(AF2528),ISNUMBER(AG2528)),IF(AND(AE2528=1,AF2528=1,AG2528&lt;0),1,0),"")</x:f>
      </x:c>
      <x:c r="AI2528" s="50" t="str">
        <x:f>IF(AND(A2528=A2529,C2529=C2528+1,ISNUMBER(AH2529)),C2529,"")</x:f>
      </x:c>
      <x:c r="AJ2528" s="50" t="str">
        <x:f>IF(AND(A2528=A2529,C2529=C2528+1,ISNUMBER(AH2529)),AH2529,"")</x:f>
      </x:c>
    </x:row>
    <x:row r="2529" ht="15">
      <x:c r="A2529" s="9" t="s">
        <x:v>181</x:v>
      </x:c>
      <x:c r="B2529" s="10">
        <x:v>45291</x:v>
      </x:c>
      <x:c r="C2529" s="9">
        <x:v>2023</x:v>
      </x:c>
      <x:c r="D2529" s="11">
        <x:v>233.601</x:v>
      </x:c>
      <x:c r="E2529" s="11">
        <x:v>190.446</x:v>
      </x:c>
      <x:c r="F2529" s="11">
        <x:v>102.63800000000001</x:v>
      </x:c>
      <x:c r="G2529" s="11">
        <x:v>104.254</x:v>
      </x:c>
      <x:c r="H2529" s="11">
        <x:v>1.379</x:v>
      </x:c>
      <x:c r="I2529" s="11">
        <x:v>129.34700000000001</x:v>
      </x:c>
      <x:c r="J2529" s="11">
        <x:v>94.185000000000002</x:v>
      </x:c>
      <x:c r="K2529" s="11">
        <x:v>108.30200000000001</x:v>
      </x:c>
      <x:c r="L2529" s="11">
        <x:v>0</x:v>
      </x:c>
      <x:c r="M2529" s="11">
        <x:v>0.79400000000000004</x:v>
      </x:c>
      <x:c r="N2529" s="11">
        <x:v>0.58499999999999996</x:v>
      </x:c>
      <x:c r="O2529" s="11">
        <x:v>374.80700000000002</x:v>
      </x:c>
      <x:c r="P2529" s="11">
        <x:v>52.945999999999998</x:v>
      </x:c>
      <x:c r="Q2529" s="11">
        <x:v>59</x:v>
      </x:c>
      <x:c r="R2529" s="11" t="s">
        <x:v>40</x:v>
      </x:c>
      <x:c r="S2529" s="11">
        <x:v>41.645000000000003</x:v>
      </x:c>
      <x:c r="T2529" s="11">
        <x:v>63.290999999999997</x:v>
      </x:c>
      <x:c r="U2529" s="11">
        <x:v>1723.0699</x:v>
      </x:c>
      <x:c r="V2529" s="11">
        <x:v>17</x:v>
      </x:c>
      <x:c r="W2529" s="12">
        <x:v>1</x:v>
      </x:c>
      <x:c r="X2529" s="8">
        <x:v>0</x:v>
      </x:c>
      <x:c r="Y2529" s="13">
        <x:f t="shared" si="234"/>
        <x:v>1.8555116038893975</x:v>
      </x:c>
      <x:c r="Z2529" s="13">
        <x:f t="shared" si="235"/>
        <x:v>0.44629089772732139</x:v>
      </x:c>
      <x:c r="AA2529" s="13">
        <x:f t="shared" si="236"/>
        <x:v>0.17827406560759587</x:v>
      </x:c>
      <x:c r="AB2529" s="13">
        <x:f t="shared" si="237"/>
        <x:v>0.22665142700587754</x:v>
      </x:c>
      <x:c r="AC2529" s="13">
        <x:f t="shared" si="238"/>
        <x:v>0.6070846202543787</x:v>
      </x:c>
      <x:c r="AD2529" s="13">
        <x:f t="shared" si="239"/>
        <x:v>0.40318748635493856</x:v>
      </x:c>
      <x:c r="AE2529" s="50" t="str">
        <x:f>IF(OR(NOT(ISNUMBER(Q2529)),NOT(ISNUMBER(R2529))),"",IF(Q2529&lt;R2529,1,0))</x:f>
      </x:c>
      <x:c r="AF2529" s="50" t="str">
        <x:f>IFERROR(IF(AND(A2529=A2528,C2529=C2528+1,ISNUMBER(AE2528)),AE2528,""),"")</x:f>
      </x:c>
      <x:c r="AG2529" s="52" t="n">
        <x:f>IFERROR(IF(AND(A2529=A2528,C2529=C2528+1,ISNUMBER(U2529),ISNUMBER(U2528),U2528&lt;&gt;0),U2529/U2528-1,""),"")</x:f>
        <x:v>0.049655397431354276</x:v>
      </x:c>
      <x:c r="AH2529" s="50" t="str">
        <x:f>IF(AND(ISNUMBER(AE2529),ISNUMBER(AF2529),ISNUMBER(AG2529)),IF(AND(AE2529=1,AF2529=1,AG2529&lt;0),1,0),"")</x:f>
      </x:c>
      <x:c r="AI2529" s="50" t="str">
        <x:f>IF(AND(A2529=A2530,C2530=C2529+1,ISNUMBER(AH2530)),C2530,"")</x:f>
      </x:c>
      <x:c r="AJ2529" s="50" t="str">
        <x:f>IF(AND(A2529=A2530,C2530=C2529+1,ISNUMBER(AH2530)),AH2530,"")</x:f>
      </x:c>
    </x:row>
    <x:row r="2530" ht="15">
      <x:c r="A2530" s="9" t="s">
        <x:v>181</x:v>
      </x:c>
      <x:c r="B2530" s="10">
        <x:v>45657</x:v>
      </x:c>
      <x:c r="C2530" s="9">
        <x:v>2024</x:v>
      </x:c>
      <x:c r="D2530" s="11">
        <x:v>278.84399999999999</x:v>
      </x:c>
      <x:c r="E2530" s="11">
        <x:v>205.286</x:v>
      </x:c>
      <x:c r="F2530" s="11">
        <x:v>113.235</x:v>
      </x:c>
      <x:c r="G2530" s="11">
        <x:v>122.03100000000001</x:v>
      </x:c>
      <x:c r="H2530" s="11">
        <x:v>5.8979999999999997</x:v>
      </x:c>
      <x:c r="I2530" s="11">
        <x:v>156.81299999999999</x:v>
      </x:c>
      <x:c r="J2530" s="11">
        <x:v>112.024</x:v>
      </x:c>
      <x:c r="K2530" s="11">
        <x:v>121.55800000000001</x:v>
      </x:c>
      <x:c r="L2530" s="11">
        <x:v>0</x:v>
      </x:c>
      <x:c r="M2530" s="11">
        <x:v>1.0149999999999999</x:v>
      </x:c>
      <x:c r="N2530" s="11">
        <x:v>4.883</x:v>
      </x:c>
      <x:c r="O2530" s="11">
        <x:v>382.39299999999997</x:v>
      </x:c>
      <x:c r="P2530" s="11">
        <x:v>60.77</x:v>
      </x:c>
      <x:c r="Q2530" s="11">
        <x:v>68.998000000000005</x:v>
      </x:c>
      <x:c r="R2530" s="11" t="s">
        <x:v>40</x:v>
      </x:c>
      <x:c r="S2530" s="11">
        <x:v>48.715000000000003</x:v>
      </x:c>
      <x:c r="T2530" s="11">
        <x:v>73.016000000000005</x:v>
      </x:c>
      <x:c r="U2530" s="11">
        <x:v>1214.0409</x:v>
      </x:c>
      <x:c r="V2530" s="11">
        <x:v>17</x:v>
      </x:c>
      <x:c r="W2530" s="12">
        <x:v>1</x:v>
      </x:c>
      <x:c r="X2530" s="8">
        <x:v>0</x:v>
      </x:c>
      <x:c r="Y2530" s="13">
        <x:f t="shared" si="234"/>
        <x:v>1.8129200335585287</x:v>
      </x:c>
      <x:c r="Z2530" s="13">
        <x:f t="shared" si="235"/>
        <x:v>0.43763179412144426</x:v>
      </x:c>
      <x:c r="AA2530" s="13">
        <x:f t="shared" si="236"/>
        <x:v>0.17470341839881801</x:v>
      </x:c>
      <x:c r="AB2530" s="13">
        <x:f t="shared" si="237"/>
        <x:v>0.2179354764671286</x:v>
      </x:c>
      <x:c r="AC2530" s="13">
        <x:f t="shared" si="238"/>
        <x:v>0.59833976612500106</x:v>
      </x:c>
      <x:c r="AD2530" s="13">
        <x:f t="shared" si="239"/>
        <x:v>0.40174434450804036</x:v>
      </x:c>
      <x:c r="AE2530" s="50" t="str">
        <x:f>IF(OR(NOT(ISNUMBER(Q2530)),NOT(ISNUMBER(R2530))),"",IF(Q2530&lt;R2530,1,0))</x:f>
      </x:c>
      <x:c r="AF2530" s="50" t="str">
        <x:f>IFERROR(IF(AND(A2530=A2529,C2530=C2529+1,ISNUMBER(AE2529)),AE2529,""),"")</x:f>
      </x:c>
      <x:c r="AG2530" s="52" t="n">
        <x:f>IFERROR(IF(AND(A2530=A2529,C2530=C2529+1,ISNUMBER(U2530),ISNUMBER(U2529),U2529&lt;&gt;0),U2530/U2529-1,""),"")</x:f>
        <x:v>-0.29541982017096347</x:v>
      </x:c>
      <x:c r="AH2530" s="50" t="str">
        <x:f>IF(AND(ISNUMBER(AE2530),ISNUMBER(AF2530),ISNUMBER(AG2530)),IF(AND(AE2530=1,AF2530=1,AG2530&lt;0),1,0),"")</x:f>
      </x:c>
      <x:c r="AI2530" s="50" t="str">
        <x:f>IF(AND(A2530=A2531,C2531=C2530+1,ISNUMBER(AH2531)),C2531,"")</x:f>
      </x:c>
      <x:c r="AJ2530" s="50" t="str">
        <x:f>IF(AND(A2530=A2531,C2531=C2530+1,ISNUMBER(AH2531)),AH2531,"")</x:f>
      </x:c>
    </x:row>
    <x:row r="2531" ht="15">
      <x:c r="A2531" s="9" t="s">
        <x:v>182</x:v>
      </x:c>
      <x:c r="B2531" s="10">
        <x:v>39447</x:v>
      </x:c>
      <x:c r="C2531" s="9">
        <x:v>2007</x:v>
      </x:c>
      <x:c r="D2531" s="11">
        <x:v>48.292999999999999</x:v>
      </x:c>
      <x:c r="E2531" s="11">
        <x:v>29.888999999999999</x:v>
      </x:c>
      <x:c r="F2531" s="11">
        <x:v>27.574999999999999</x:v>
      </x:c>
      <x:c r="G2531" s="11">
        <x:v>38.396000000000001</x:v>
      </x:c>
      <x:c r="H2531" s="11">
        <x:v>16.196999999999999</x:v>
      </x:c>
      <x:c r="I2531" s="11">
        <x:v>9.8970000000000002</x:v>
      </x:c>
      <x:c r="J2531" s="11">
        <x:v>5.8879999999999999</x:v>
      </x:c>
      <x:c r="K2531" s="11">
        <x:v>14.629</x:v>
      </x:c>
      <x:c r="L2531" s="11">
        <x:v>2.34</x:v>
      </x:c>
      <x:c r="M2531" s="11">
        <x:v>6.8170000000000002</x:v>
      </x:c>
      <x:c r="N2531" s="11">
        <x:v>9.3800000000000008</x:v>
      </x:c>
      <x:c r="O2531" s="11">
        <x:v>114.89100000000001</x:v>
      </x:c>
      <x:c r="P2531" s="11">
        <x:v>17.756</x:v>
      </x:c>
      <x:c r="Q2531" s="11">
        <x:v>19.300999999999998</x:v>
      </x:c>
      <x:c r="R2531" s="11">
        <x:v>0.61899999999999999</x:v>
      </x:c>
      <x:c r="S2531" s="11">
        <x:v>13.244999999999999</x:v>
      </x:c>
      <x:c r="T2531" s="11">
        <x:v>20.059000000000001</x:v>
      </x:c>
      <x:c r="U2531" s="11">
        <x:v>287.51179999999999</x:v>
      </x:c>
      <x:c r="V2531" s="11">
        <x:v>18</x:v>
      </x:c>
      <x:c r="W2531" s="12">
        <x:v>0</x:v>
      </x:c>
      <x:c r="X2531" s="8">
        <x:v>0</x:v>
      </x:c>
      <x:c r="Y2531" s="13">
        <x:f t="shared" si="234"/>
        <x:v>1.0839165911151405</x:v>
      </x:c>
      <x:c r="Z2531" s="13">
        <x:f t="shared" si="235"/>
        <x:v>0.79506346675501627</x:v>
      </x:c>
      <x:c r="AA2531" s="13">
        <x:f t="shared" si="236"/>
        <x:v>0.27426335079618164</x:v>
      </x:c>
      <x:c r="AB2531" s="13">
        <x:f t="shared" si="237"/>
        <x:v>0.36767233346447725</x:v>
      </x:c>
      <x:c r="AC2531" s="13">
        <x:f t="shared" si="238"/>
        <x:v>0.52242421085529744</x:v>
      </x:c>
      <x:c r="AD2531" s="13">
        <x:f t="shared" si="239"/>
        <x:v>0.12192243182241733</x:v>
      </x:c>
      <x:c r="AE2531" s="50" t="n">
        <x:f>IF(OR(NOT(ISNUMBER(Q2531)),NOT(ISNUMBER(R2531))),"",IF(Q2531&lt;R2531,1,0))</x:f>
        <x:v>0</x:v>
      </x:c>
      <x:c r="AF2531" s="50" t="str">
        <x:f>IFERROR(IF(AND(A2531=A2530,C2531=C2530+1,ISNUMBER(AE2530)),AE2530,""),"")</x:f>
      </x:c>
      <x:c r="AG2531" s="52" t="str">
        <x:f>IFERROR(IF(AND(A2531=A2530,C2531=C2530+1,ISNUMBER(U2531),ISNUMBER(U2530),U2530&lt;&gt;0),U2531/U2530-1,""),"")</x:f>
      </x:c>
      <x:c r="AH2531" s="50" t="str">
        <x:f>IF(AND(ISNUMBER(AE2531),ISNUMBER(AF2531),ISNUMBER(AG2531)),IF(AND(AE2531=1,AF2531=1,AG2531&lt;0),1,0),"")</x:f>
      </x:c>
      <x:c r="AI2531" s="50" t="n">
        <x:f>IF(AND(A2531=A2532,C2532=C2531+1,ISNUMBER(AH2532)),C2532,"")</x:f>
        <x:v>2008</x:v>
      </x:c>
      <x:c r="AJ2531" s="50" t="n">
        <x:f>IF(AND(A2531=A2532,C2532=C2531+1,ISNUMBER(AH2532)),AH2532,"")</x:f>
        <x:v>0</x:v>
      </x:c>
    </x:row>
    <x:row r="2532" ht="15">
      <x:c r="A2532" s="9" t="s">
        <x:v>182</x:v>
      </x:c>
      <x:c r="B2532" s="10">
        <x:v>39813</x:v>
      </x:c>
      <x:c r="C2532" s="9">
        <x:v>2008</x:v>
      </x:c>
      <x:c r="D2532" s="11">
        <x:v>64.180000000000007</x:v>
      </x:c>
      <x:c r="E2532" s="11">
        <x:v>36.520000000000003</x:v>
      </x:c>
      <x:c r="F2532" s="11">
        <x:v>28.094000000000001</x:v>
      </x:c>
      <x:c r="G2532" s="11">
        <x:v>51.4</x:v>
      </x:c>
      <x:c r="H2532" s="11">
        <x:v>26.776</x:v>
      </x:c>
      <x:c r="I2532" s="11">
        <x:v>12.78</x:v>
      </x:c>
      <x:c r="J2532" s="11">
        <x:v>9.9860000000000007</x:v>
      </x:c>
      <x:c r="K2532" s="11">
        <x:v>18.602</x:v>
      </x:c>
      <x:c r="L2532" s="11">
        <x:v>2.5419999999999998</x:v>
      </x:c>
      <x:c r="M2532" s="11">
        <x:v>4.867</x:v>
      </x:c>
      <x:c r="N2532" s="11">
        <x:v>21.908999999999999</x:v>
      </x:c>
      <x:c r="O2532" s="11">
        <x:v>135.977</x:v>
      </x:c>
      <x:c r="P2532" s="11">
        <x:v>23.782</x:v>
      </x:c>
      <x:c r="Q2532" s="11">
        <x:v>25.74</x:v>
      </x:c>
      <x:c r="R2532" s="11">
        <x:v>0.96199999999999997</x:v>
      </x:c>
      <x:c r="S2532" s="11">
        <x:v>15.651999999999999</x:v>
      </x:c>
      <x:c r="T2532" s="11">
        <x:v>18.044</x:v>
      </x:c>
      <x:c r="U2532" s="11">
        <x:v>279.29140000000001</x:v>
      </x:c>
      <x:c r="V2532" s="11">
        <x:v>18</x:v>
      </x:c>
      <x:c r="W2532" s="12">
        <x:v>0</x:v>
      </x:c>
      <x:c r="X2532" s="8">
        <x:v>0</x:v>
      </x:c>
      <x:c r="Y2532" s="13">
        <x:f t="shared" si="234"/>
        <x:v>1.2999216914643696</x:v>
      </x:c>
      <x:c r="Z2532" s="13">
        <x:f t="shared" si="235"/>
        <x:v>0.80087254596447477</x:v>
      </x:c>
      <x:c r="AA2532" s="13">
        <x:f t="shared" si="236"/>
        <x:v>0.2438765970707385</x:v>
      </x:c>
      <x:c r="AB2532" s="13">
        <x:f t="shared" si="237"/>
        <x:v>0.37055157369897163</x:v>
      </x:c>
      <x:c r="AC2532" s="13">
        <x:f t="shared" si="238"/>
        <x:v>0.35105058365758757</x:v>
      </x:c>
      <x:c r="AD2532" s="13">
        <x:f t="shared" si="239"/>
        <x:v>0.15559364287940167</x:v>
      </x:c>
      <x:c r="AE2532" s="50" t="n">
        <x:f>IF(OR(NOT(ISNUMBER(Q2532)),NOT(ISNUMBER(R2532))),"",IF(Q2532&lt;R2532,1,0))</x:f>
        <x:v>0</x:v>
      </x:c>
      <x:c r="AF2532" s="50" t="n">
        <x:f>IFERROR(IF(AND(A2532=A2531,C2532=C2531+1,ISNUMBER(AE2531)),AE2531,""),"")</x:f>
        <x:v>0</x:v>
      </x:c>
      <x:c r="AG2532" s="52" t="n">
        <x:f>IFERROR(IF(AND(A2532=A2531,C2532=C2531+1,ISNUMBER(U2532),ISNUMBER(U2531),U2531&lt;&gt;0),U2532/U2531-1,""),"")</x:f>
        <x:v>-0.028591522156655724</x:v>
      </x:c>
      <x:c r="AH2532" s="50" t="n">
        <x:f>IF(AND(ISNUMBER(AE2532),ISNUMBER(AF2532),ISNUMBER(AG2532)),IF(AND(AE2532=1,AF2532=1,AG2532&lt;0),1,0),"")</x:f>
        <x:v>0</x:v>
      </x:c>
      <x:c r="AI2532" s="50" t="n">
        <x:f>IF(AND(A2532=A2533,C2533=C2532+1,ISNUMBER(AH2533)),C2533,"")</x:f>
        <x:v>2009</x:v>
      </x:c>
      <x:c r="AJ2532" s="50" t="n">
        <x:f>IF(AND(A2532=A2533,C2533=C2532+1,ISNUMBER(AH2533)),AH2533,"")</x:f>
        <x:v>0</x:v>
      </x:c>
    </x:row>
    <x:row r="2533" ht="15">
      <x:c r="A2533" s="9" t="s">
        <x:v>182</x:v>
      </x:c>
      <x:c r="B2533" s="10">
        <x:v>40178</x:v>
      </x:c>
      <x:c r="C2533" s="9">
        <x:v>2009</x:v>
      </x:c>
      <x:c r="D2533" s="11">
        <x:v>120.59699999999999</x:v>
      </x:c>
      <x:c r="E2533" s="11">
        <x:v>41.128999999999998</x:v>
      </x:c>
      <x:c r="F2533" s="11">
        <x:v>40.43</x:v>
      </x:c>
      <x:c r="G2533" s="11">
        <x:v>99.021000000000001</x:v>
      </x:c>
      <x:c r="H2533" s="11">
        <x:v>45.429000000000002</x:v>
      </x:c>
      <x:c r="I2533" s="11">
        <x:v>21.576000000000001</x:v>
      </x:c>
      <x:c r="J2533" s="11">
        <x:v>16.437000000000001</x:v>
      </x:c>
      <x:c r="K2533" s="11">
        <x:v>23.997</x:v>
      </x:c>
      <x:c r="L2533" s="11">
        <x:v>2.7349999999999999</x:v>
      </x:c>
      <x:c r="M2533" s="11">
        <x:v>1.772</x:v>
      </x:c>
      <x:c r="N2533" s="11">
        <x:v>43.656999999999996</x:v>
      </x:c>
      <x:c r="O2533" s="11">
        <x:v>155.04400000000001</x:v>
      </x:c>
      <x:c r="P2533" s="11">
        <x:v>25.427</x:v>
      </x:c>
      <x:c r="Q2533" s="11">
        <x:v>27.440999999999999</x:v>
      </x:c>
      <x:c r="R2533" s="11">
        <x:v>0.3</x:v>
      </x:c>
      <x:c r="S2533" s="11">
        <x:v>33.484000000000002</x:v>
      </x:c>
      <x:c r="T2533" s="11">
        <x:v>30.411999999999999</x:v>
      </x:c>
      <x:c r="U2533" s="11">
        <x:v>477.33249999999998</x:v>
      </x:c>
      <x:c r="V2533" s="11">
        <x:v>18</x:v>
      </x:c>
      <x:c r="W2533" s="12">
        <x:v>0</x:v>
      </x:c>
      <x:c r="X2533" s="8">
        <x:v>0</x:v>
      </x:c>
      <x:c r="Y2533" s="13">
        <x:f t="shared" si="234"/>
        <x:v>1.0172891417264407</x:v>
      </x:c>
      <x:c r="Z2533" s="13">
        <x:f t="shared" si="235"/>
        <x:v>0.82109007686758384</x:v>
      </x:c>
      <x:c r="AA2533" s="13">
        <x:f t="shared" si="236"/>
        <x:v>0.27765201456089295</x:v>
      </x:c>
      <x:c r="AB2533" s="13">
        <x:f t="shared" si="237"/>
        <x:v>0.21084272411419855</x:v>
      </x:c>
      <x:c r="AC2533" s="13">
        <x:f t="shared" si="238"/>
        <x:v>0.30712677108896091</x:v>
      </x:c>
      <x:c r="AD2533" s="13">
        <x:f t="shared" si="239"/>
        <x:v>0.13629692280902511</x:v>
      </x:c>
      <x:c r="AE2533" s="50" t="n">
        <x:f>IF(OR(NOT(ISNUMBER(Q2533)),NOT(ISNUMBER(R2533))),"",IF(Q2533&lt;R2533,1,0))</x:f>
        <x:v>0</x:v>
      </x:c>
      <x:c r="AF2533" s="50" t="n">
        <x:f>IFERROR(IF(AND(A2533=A2532,C2533=C2532+1,ISNUMBER(AE2532)),AE2532,""),"")</x:f>
        <x:v>0</x:v>
      </x:c>
      <x:c r="AG2533" s="52" t="n">
        <x:f>IFERROR(IF(AND(A2533=A2532,C2533=C2532+1,ISNUMBER(U2533),ISNUMBER(U2532),U2532&lt;&gt;0),U2533/U2532-1,""),"")</x:f>
        <x:v>0.7090841322002752</x:v>
      </x:c>
      <x:c r="AH2533" s="50" t="n">
        <x:f>IF(AND(ISNUMBER(AE2533),ISNUMBER(AF2533),ISNUMBER(AG2533)),IF(AND(AE2533=1,AF2533=1,AG2533&lt;0),1,0),"")</x:f>
        <x:v>0</x:v>
      </x:c>
      <x:c r="AI2533" s="50" t="n">
        <x:f>IF(AND(A2533=A2534,C2534=C2533+1,ISNUMBER(AH2534)),C2534,"")</x:f>
        <x:v>2010</x:v>
      </x:c>
      <x:c r="AJ2533" s="50" t="n">
        <x:f>IF(AND(A2533=A2534,C2534=C2533+1,ISNUMBER(AH2534)),AH2534,"")</x:f>
        <x:v>0</x:v>
      </x:c>
    </x:row>
    <x:row r="2534" ht="15">
      <x:c r="A2534" s="9" t="s">
        <x:v>182</x:v>
      </x:c>
      <x:c r="B2534" s="10">
        <x:v>40543</x:v>
      </x:c>
      <x:c r="C2534" s="9">
        <x:v>2010</x:v>
      </x:c>
      <x:c r="D2534" s="11">
        <x:v>135.62100000000001</x:v>
      </x:c>
      <x:c r="E2534" s="11">
        <x:v>54.127000000000002</x:v>
      </x:c>
      <x:c r="F2534" s="11">
        <x:v>40.177999999999997</x:v>
      </x:c>
      <x:c r="G2534" s="11">
        <x:v>93.959000000000003</x:v>
      </x:c>
      <x:c r="H2534" s="11">
        <x:v>44.564999999999998</x:v>
      </x:c>
      <x:c r="I2534" s="11">
        <x:v>41.661999999999999</x:v>
      </x:c>
      <x:c r="J2534" s="11">
        <x:v>33.512</x:v>
      </x:c>
      <x:c r="K2534" s="11">
        <x:v>31.128</x:v>
      </x:c>
      <x:c r="L2534" s="11">
        <x:v>5.0540000000000003</x:v>
      </x:c>
      <x:c r="M2534" s="11">
        <x:v>1.7929999999999999</x:v>
      </x:c>
      <x:c r="N2534" s="11">
        <x:v>42.771999999999998</x:v>
      </x:c>
      <x:c r="O2534" s="11">
        <x:v>188.149</x:v>
      </x:c>
      <x:c r="P2534" s="11">
        <x:v>35.502000000000002</x:v>
      </x:c>
      <x:c r="Q2534" s="11">
        <x:v>38.317</x:v>
      </x:c>
      <x:c r="R2534" s="11">
        <x:v>0.218</x:v>
      </x:c>
      <x:c r="S2534" s="11">
        <x:v>24.036000000000001</x:v>
      </x:c>
      <x:c r="T2534" s="11">
        <x:v>35.585000000000001</x:v>
      </x:c>
      <x:c r="U2534" s="11">
        <x:v>883.35990000000004</x:v>
      </x:c>
      <x:c r="V2534" s="11">
        <x:v>18</x:v>
      </x:c>
      <x:c r="W2534" s="12">
        <x:v>0</x:v>
      </x:c>
      <x:c r="X2534" s="8">
        <x:v>0</x:v>
      </x:c>
      <x:c r="Y2534" s="13">
        <x:f t="shared" si="234"/>
        <x:v>1.3471800487829162</x:v>
      </x:c>
      <x:c r="Z2534" s="13">
        <x:f t="shared" si="235"/>
        <x:v>0.69280568643499163</x:v>
      </x:c>
      <x:c r="AA2534" s="13">
        <x:f t="shared" si="236"/>
        <x:v>0.17722919016966399</x:v>
      </x:c>
      <x:c r="AB2534" s="13">
        <x:f t="shared" si="237"/>
        <x:v>0.26177361912978081</x:v>
      </x:c>
      <x:c r="AC2534" s="13">
        <x:f t="shared" si="238"/>
        <x:v>0.37872902010451365</x:v>
      </x:c>
      <x:c r="AD2534" s="13">
        <x:f t="shared" si="239"/>
        <x:v>0.24710037531060822</x:v>
      </x:c>
      <x:c r="AE2534" s="50" t="n">
        <x:f>IF(OR(NOT(ISNUMBER(Q2534)),NOT(ISNUMBER(R2534))),"",IF(Q2534&lt;R2534,1,0))</x:f>
        <x:v>0</x:v>
      </x:c>
      <x:c r="AF2534" s="50" t="n">
        <x:f>IFERROR(IF(AND(A2534=A2533,C2534=C2533+1,ISNUMBER(AE2533)),AE2533,""),"")</x:f>
        <x:v>0</x:v>
      </x:c>
      <x:c r="AG2534" s="52" t="n">
        <x:f>IFERROR(IF(AND(A2534=A2533,C2534=C2533+1,ISNUMBER(U2534),ISNUMBER(U2533),U2533&lt;&gt;0),U2534/U2533-1,""),"")</x:f>
        <x:v>0.8506175464691805</x:v>
      </x:c>
      <x:c r="AH2534" s="50" t="n">
        <x:f>IF(AND(ISNUMBER(AE2534),ISNUMBER(AF2534),ISNUMBER(AG2534)),IF(AND(AE2534=1,AF2534=1,AG2534&lt;0),1,0),"")</x:f>
        <x:v>0</x:v>
      </x:c>
      <x:c r="AI2534" s="50" t="n">
        <x:f>IF(AND(A2534=A2535,C2535=C2534+1,ISNUMBER(AH2535)),C2535,"")</x:f>
        <x:v>2011</x:v>
      </x:c>
      <x:c r="AJ2534" s="50" t="n">
        <x:f>IF(AND(A2534=A2535,C2535=C2534+1,ISNUMBER(AH2535)),AH2535,"")</x:f>
        <x:v>0</x:v>
      </x:c>
    </x:row>
    <x:row r="2535" ht="15">
      <x:c r="A2535" s="9" t="s">
        <x:v>182</x:v>
      </x:c>
      <x:c r="B2535" s="10">
        <x:v>40908</x:v>
      </x:c>
      <x:c r="C2535" s="9">
        <x:v>2011</x:v>
      </x:c>
      <x:c r="D2535" s="11">
        <x:v>153.41800000000001</x:v>
      </x:c>
      <x:c r="E2535" s="11">
        <x:v>54.344999999999999</x:v>
      </x:c>
      <x:c r="F2535" s="11">
        <x:v>62.587000000000003</x:v>
      </x:c>
      <x:c r="G2535" s="11">
        <x:v>93.754000000000005</x:v>
      </x:c>
      <x:c r="H2535" s="11">
        <x:v>45.750999999999998</x:v>
      </x:c>
      <x:c r="I2535" s="11">
        <x:v>59.664000000000001</x:v>
      </x:c>
      <x:c r="J2535" s="11">
        <x:v>37.179000000000002</x:v>
      </x:c>
      <x:c r="K2535" s="11">
        <x:v>24.427</x:v>
      </x:c>
      <x:c r="L2535" s="11">
        <x:v>3.8780000000000001</x:v>
      </x:c>
      <x:c r="M2535" s="11">
        <x:v>26.529</x:v>
      </x:c>
      <x:c r="N2535" s="11">
        <x:v>19.222000000000001</x:v>
      </x:c>
      <x:c r="O2535" s="11">
        <x:v>209.863</x:v>
      </x:c>
      <x:c r="P2535" s="11">
        <x:v>39.204000000000001</x:v>
      </x:c>
      <x:c r="Q2535" s="11">
        <x:v>42.484000000000002</x:v>
      </x:c>
      <x:c r="R2535" s="11">
        <x:v>0.49199999999999999</x:v>
      </x:c>
      <x:c r="S2535" s="11">
        <x:v>26.745999999999999</x:v>
      </x:c>
      <x:c r="T2535" s="11">
        <x:v>31.206</x:v>
      </x:c>
      <x:c r="U2535" s="11">
        <x:v>644.90239999999994</x:v>
      </x:c>
      <x:c r="V2535" s="11">
        <x:v>18</x:v>
      </x:c>
      <x:c r="W2535" s="12">
        <x:v>0</x:v>
      </x:c>
      <x:c r="X2535" s="8">
        <x:v>0</x:v>
      </x:c>
      <x:c r="Y2535" s="13">
        <x:f t="shared" si="234"/>
        <x:v>0.86831131065556744</x:v>
      </x:c>
      <x:c r="Z2535" s="13">
        <x:f t="shared" si="235"/>
        <x:v>0.61110169602002373</x:v>
      </x:c>
      <x:c r="AA2535" s="13">
        <x:f t="shared" si="236"/>
        <x:v>0.17433417200067788</x:v>
      </x:c>
      <x:c r="AB2535" s="13">
        <x:f t="shared" si="237"/>
        <x:v>0.25553715991604636</x:v>
      </x:c>
      <x:c r="AC2535" s="13">
        <x:f t="shared" si="238"/>
        <x:v>0.33284979840860118</x:v>
      </x:c>
      <x:c r="AD2535" s="13">
        <x:f t="shared" si="239"/>
        <x:v>0.24233792644930843</x:v>
      </x:c>
      <x:c r="AE2535" s="50" t="n">
        <x:f>IF(OR(NOT(ISNUMBER(Q2535)),NOT(ISNUMBER(R2535))),"",IF(Q2535&lt;R2535,1,0))</x:f>
        <x:v>0</x:v>
      </x:c>
      <x:c r="AF2535" s="50" t="n">
        <x:f>IFERROR(IF(AND(A2535=A2534,C2535=C2534+1,ISNUMBER(AE2534)),AE2534,""),"")</x:f>
        <x:v>0</x:v>
      </x:c>
      <x:c r="AG2535" s="52" t="n">
        <x:f>IFERROR(IF(AND(A2535=A2534,C2535=C2534+1,ISNUMBER(U2535),ISNUMBER(U2534),U2534&lt;&gt;0),U2535/U2534-1,""),"")</x:f>
        <x:v>-0.26994376810629517</x:v>
      </x:c>
      <x:c r="AH2535" s="50" t="n">
        <x:f>IF(AND(ISNUMBER(AE2535),ISNUMBER(AF2535),ISNUMBER(AG2535)),IF(AND(AE2535=1,AF2535=1,AG2535&lt;0),1,0),"")</x:f>
        <x:v>0</x:v>
      </x:c>
      <x:c r="AI2535" s="50" t="n">
        <x:f>IF(AND(A2535=A2536,C2536=C2535+1,ISNUMBER(AH2536)),C2536,"")</x:f>
        <x:v>2012</x:v>
      </x:c>
      <x:c r="AJ2535" s="50" t="n">
        <x:f>IF(AND(A2535=A2536,C2536=C2535+1,ISNUMBER(AH2536)),AH2536,"")</x:f>
        <x:v>0</x:v>
      </x:c>
    </x:row>
    <x:row r="2536" ht="15">
      <x:c r="A2536" s="9" t="s">
        <x:v>182</x:v>
      </x:c>
      <x:c r="B2536" s="10">
        <x:v>41274</x:v>
      </x:c>
      <x:c r="C2536" s="9">
        <x:v>2012</x:v>
      </x:c>
      <x:c r="D2536" s="11">
        <x:v>181.77600000000001</x:v>
      </x:c>
      <x:c r="E2536" s="11">
        <x:v>69.325999999999993</x:v>
      </x:c>
      <x:c r="F2536" s="11">
        <x:v>52.423999999999999</x:v>
      </x:c>
      <x:c r="G2536" s="11">
        <x:v>111.44799999999999</x:v>
      </x:c>
      <x:c r="H2536" s="11">
        <x:v>49.593000000000004</x:v>
      </x:c>
      <x:c r="I2536" s="11">
        <x:v>70.328000000000003</x:v>
      </x:c>
      <x:c r="J2536" s="11">
        <x:v>45.027999999999999</x:v>
      </x:c>
      <x:c r="K2536" s="11">
        <x:v>21.975000000000001</x:v>
      </x:c>
      <x:c r="L2536" s="11">
        <x:v>7.3289999999999997</x:v>
      </x:c>
      <x:c r="M2536" s="11">
        <x:v>3.7410000000000001</x:v>
      </x:c>
      <x:c r="N2536" s="11">
        <x:v>45.851999999999997</x:v>
      </x:c>
      <x:c r="O2536" s="11">
        <x:v>240.524</x:v>
      </x:c>
      <x:c r="P2536" s="11">
        <x:v>42.35</x:v>
      </x:c>
      <x:c r="Q2536" s="11">
        <x:v>47.067999999999998</x:v>
      </x:c>
      <x:c r="R2536" s="11">
        <x:v>0.70899999999999996</x:v>
      </x:c>
      <x:c r="S2536" s="11">
        <x:v>30.91</x:v>
      </x:c>
      <x:c r="T2536" s="11">
        <x:v>47.045999999999999</x:v>
      </x:c>
      <x:c r="U2536" s="11">
        <x:v>804.45150000000001</x:v>
      </x:c>
      <x:c r="V2536" s="11">
        <x:v>18</x:v>
      </x:c>
      <x:c r="W2536" s="12">
        <x:v>0</x:v>
      </x:c>
      <x:c r="X2536" s="8">
        <x:v>0</x:v>
      </x:c>
      <x:c r="Y2536" s="13">
        <x:f t="shared" si="234"/>
        <x:v>1.3224095833969174</x:v>
      </x:c>
      <x:c r="Z2536" s="13">
        <x:f t="shared" si="235"/>
        <x:v>0.61310624064783026</x:v>
      </x:c>
      <x:c r="AA2536" s="13">
        <x:f t="shared" si="236"/>
        <x:v>0.17004445031247248</x:v>
      </x:c>
      <x:c r="AB2536" s="13">
        <x:f t="shared" si="237"/>
        <x:v>0.23297905113986445</x:v>
      </x:c>
      <x:c r="AC2536" s="13">
        <x:f t="shared" si="238"/>
        <x:v>0.42213408944081549</x:v>
      </x:c>
      <x:c r="AD2536" s="13">
        <x:f t="shared" si="239"/>
        <x:v>0.24771146906082209</x:v>
      </x:c>
      <x:c r="AE2536" s="50" t="n">
        <x:f>IF(OR(NOT(ISNUMBER(Q2536)),NOT(ISNUMBER(R2536))),"",IF(Q2536&lt;R2536,1,0))</x:f>
        <x:v>0</x:v>
      </x:c>
      <x:c r="AF2536" s="50" t="n">
        <x:f>IFERROR(IF(AND(A2536=A2535,C2536=C2535+1,ISNUMBER(AE2535)),AE2535,""),"")</x:f>
        <x:v>0</x:v>
      </x:c>
      <x:c r="AG2536" s="52" t="n">
        <x:f>IFERROR(IF(AND(A2536=A2535,C2536=C2535+1,ISNUMBER(U2536),ISNUMBER(U2535),U2535&lt;&gt;0),U2536/U2535-1,""),"")</x:f>
        <x:v>0.24740038182521884</x:v>
      </x:c>
      <x:c r="AH2536" s="50" t="n">
        <x:f>IF(AND(ISNUMBER(AE2536),ISNUMBER(AF2536),ISNUMBER(AG2536)),IF(AND(AE2536=1,AF2536=1,AG2536&lt;0),1,0),"")</x:f>
        <x:v>0</x:v>
      </x:c>
      <x:c r="AI2536" s="50" t="n">
        <x:f>IF(AND(A2536=A2537,C2537=C2536+1,ISNUMBER(AH2537)),C2537,"")</x:f>
        <x:v>2013</x:v>
      </x:c>
      <x:c r="AJ2536" s="50" t="n">
        <x:f>IF(AND(A2536=A2537,C2537=C2536+1,ISNUMBER(AH2537)),AH2537,"")</x:f>
        <x:v>0</x:v>
      </x:c>
    </x:row>
    <x:row r="2537" ht="15">
      <x:c r="A2537" s="9" t="s">
        <x:v>182</x:v>
      </x:c>
      <x:c r="B2537" s="10">
        <x:v>41639</x:v>
      </x:c>
      <x:c r="C2537" s="9">
        <x:v>2013</x:v>
      </x:c>
      <x:c r="D2537" s="11">
        <x:v>166.428</x:v>
      </x:c>
      <x:c r="E2537" s="11">
        <x:v>71.548000000000002</x:v>
      </x:c>
      <x:c r="F2537" s="11">
        <x:v>61.393999999999998</x:v>
      </x:c>
      <x:c r="G2537" s="11">
        <x:v>106.274</x:v>
      </x:c>
      <x:c r="H2537" s="11">
        <x:v>47.250999999999998</x:v>
      </x:c>
      <x:c r="I2537" s="11">
        <x:v>60.154000000000003</x:v>
      </x:c>
      <x:c r="J2537" s="11">
        <x:v>37.235999999999997</x:v>
      </x:c>
      <x:c r="K2537" s="11">
        <x:v>31.597000000000001</x:v>
      </x:c>
      <x:c r="L2537" s="11">
        <x:v>4.2489999999999997</x:v>
      </x:c>
      <x:c r="M2537" s="11">
        <x:v>13.96</x:v>
      </x:c>
      <x:c r="N2537" s="11">
        <x:v>33.290999999999997</x:v>
      </x:c>
      <x:c r="O2537" s="11">
        <x:v>266.81900000000002</x:v>
      </x:c>
      <x:c r="P2537" s="11">
        <x:v>20.407</x:v>
      </x:c>
      <x:c r="Q2537" s="11">
        <x:v>26.204999999999998</x:v>
      </x:c>
      <x:c r="R2537" s="11">
        <x:v>0.91200000000000003</x:v>
      </x:c>
      <x:c r="S2537" s="11">
        <x:v>17.568000000000001</x:v>
      </x:c>
      <x:c r="T2537" s="11">
        <x:v>40.073999999999998</x:v>
      </x:c>
      <x:c r="U2537" s="11">
        <x:v>815.41330000000005</x:v>
      </x:c>
      <x:c r="V2537" s="11">
        <x:v>18</x:v>
      </x:c>
      <x:c r="W2537" s="12">
        <x:v>0</x:v>
      </x:c>
      <x:c r="X2537" s="8">
        <x:v>0</x:v>
      </x:c>
      <x:c r="Y2537" s="13">
        <x:f t="shared" si="234"/>
        <x:v>1.1653907547968858</x:v>
      </x:c>
      <x:c r="Z2537" s="13">
        <x:f t="shared" si="235"/>
        <x:v>0.63855841565121252</x:v>
      </x:c>
      <x:c r="AA2537" s="13">
        <x:f t="shared" si="236"/>
        <x:v>0.1055591607181484</x:v>
      </x:c>
      <x:c r="AB2537" s="13">
        <x:f t="shared" si="237"/>
        <x:v>0.12261758838656957</x:v>
      </x:c>
      <x:c r="AC2537" s="13">
        <x:f t="shared" si="238"/>
        <x:v>0.37708188268061799</x:v>
      </x:c>
      <x:c r="AD2537" s="13">
        <x:f t="shared" si="239"/>
        <x:v>0.22373639051121205</x:v>
      </x:c>
      <x:c r="AE2537" s="50" t="n">
        <x:f>IF(OR(NOT(ISNUMBER(Q2537)),NOT(ISNUMBER(R2537))),"",IF(Q2537&lt;R2537,1,0))</x:f>
        <x:v>0</x:v>
      </x:c>
      <x:c r="AF2537" s="50" t="n">
        <x:f>IFERROR(IF(AND(A2537=A2536,C2537=C2536+1,ISNUMBER(AE2536)),AE2536,""),"")</x:f>
        <x:v>0</x:v>
      </x:c>
      <x:c r="AG2537" s="52" t="n">
        <x:f>IFERROR(IF(AND(A2537=A2536,C2537=C2536+1,ISNUMBER(U2537),ISNUMBER(U2536),U2536&lt;&gt;0),U2537/U2536-1,""),"")</x:f>
        <x:v>0.013626427447770428</x:v>
      </x:c>
      <x:c r="AH2537" s="50" t="n">
        <x:f>IF(AND(ISNUMBER(AE2537),ISNUMBER(AF2537),ISNUMBER(AG2537)),IF(AND(AE2537=1,AF2537=1,AG2537&lt;0),1,0),"")</x:f>
        <x:v>0</x:v>
      </x:c>
      <x:c r="AI2537" s="50" t="n">
        <x:f>IF(AND(A2537=A2538,C2538=C2537+1,ISNUMBER(AH2538)),C2538,"")</x:f>
        <x:v>2014</x:v>
      </x:c>
      <x:c r="AJ2537" s="50" t="n">
        <x:f>IF(AND(A2537=A2538,C2538=C2537+1,ISNUMBER(AH2538)),AH2538,"")</x:f>
        <x:v>0</x:v>
      </x:c>
    </x:row>
    <x:row r="2538" ht="15">
      <x:c r="A2538" s="9" t="s">
        <x:v>182</x:v>
      </x:c>
      <x:c r="B2538" s="10">
        <x:v>42004</x:v>
      </x:c>
      <x:c r="C2538" s="9">
        <x:v>2014</x:v>
      </x:c>
      <x:c r="D2538" s="11">
        <x:v>165.989</x:v>
      </x:c>
      <x:c r="E2538" s="11">
        <x:v>74.402000000000001</x:v>
      </x:c>
      <x:c r="F2538" s="11">
        <x:v>78.343999999999994</x:v>
      </x:c>
      <x:c r="G2538" s="11">
        <x:v>92.590999999999994</x:v>
      </x:c>
      <x:c r="H2538" s="11">
        <x:v>22.785</x:v>
      </x:c>
      <x:c r="I2538" s="11">
        <x:v>73.397999999999996</x:v>
      </x:c>
      <x:c r="J2538" s="11">
        <x:v>46.45</x:v>
      </x:c>
      <x:c r="K2538" s="11">
        <x:v>33.743000000000002</x:v>
      </x:c>
      <x:c r="L2538" s="11">
        <x:v>4.8259999999999996</x:v>
      </x:c>
      <x:c r="M2538" s="11">
        <x:v>16.053999999999998</x:v>
      </x:c>
      <x:c r="N2538" s="11">
        <x:v>6.7309999999999999</x:v>
      </x:c>
      <x:c r="O2538" s="11">
        <x:v>288.69099999999997</x:v>
      </x:c>
      <x:c r="P2538" s="11">
        <x:v>62.533000000000001</x:v>
      </x:c>
      <x:c r="Q2538" s="11">
        <x:v>68.356999999999999</x:v>
      </x:c>
      <x:c r="R2538" s="11">
        <x:v>0.86299999999999999</x:v>
      </x:c>
      <x:c r="S2538" s="11">
        <x:v>42.738</x:v>
      </x:c>
      <x:c r="T2538" s="11">
        <x:v>59.816000000000003</x:v>
      </x:c>
      <x:c r="U2538" s="11">
        <x:v>1161.3667</x:v>
      </x:c>
      <x:c r="V2538" s="11">
        <x:v>18</x:v>
      </x:c>
      <x:c r="W2538" s="12">
        <x:v>0</x:v>
      </x:c>
      <x:c r="X2538" s="8">
        <x:v>0</x:v>
      </x:c>
      <x:c r="Y2538" s="13">
        <x:f t="shared" si="234"/>
        <x:v>0.94968344736035948</x:v>
      </x:c>
      <x:c r="Z2538" s="13">
        <x:f t="shared" si="235"/>
        <x:v>0.55781407201682032</x:v>
      </x:c>
      <x:c r="AA2538" s="13">
        <x:f t="shared" si="236"/>
        <x:v>0.25747489291459069</x:v>
      </x:c>
      <x:c r="AB2538" s="13">
        <x:f t="shared" si="237"/>
        <x:v>0.37672978329889328</x:v>
      </x:c>
      <x:c r="AC2538" s="13">
        <x:f t="shared" si="238"/>
        <x:v>0.64602391161127981</x:v>
      </x:c>
      <x:c r="AD2538" s="13">
        <x:f t="shared" si="239"/>
        <x:v>0.27983782057847206</x:v>
      </x:c>
      <x:c r="AE2538" s="50" t="n">
        <x:f>IF(OR(NOT(ISNUMBER(Q2538)),NOT(ISNUMBER(R2538))),"",IF(Q2538&lt;R2538,1,0))</x:f>
        <x:v>0</x:v>
      </x:c>
      <x:c r="AF2538" s="50" t="n">
        <x:f>IFERROR(IF(AND(A2538=A2537,C2538=C2537+1,ISNUMBER(AE2537)),AE2537,""),"")</x:f>
        <x:v>0</x:v>
      </x:c>
      <x:c r="AG2538" s="52" t="n">
        <x:f>IFERROR(IF(AND(A2538=A2537,C2538=C2537+1,ISNUMBER(U2538),ISNUMBER(U2537),U2537&lt;&gt;0),U2538/U2537-1,""),"")</x:f>
        <x:v>0.4242675462860368</x:v>
      </x:c>
      <x:c r="AH2538" s="50" t="n">
        <x:f>IF(AND(ISNUMBER(AE2538),ISNUMBER(AF2538),ISNUMBER(AG2538)),IF(AND(AE2538=1,AF2538=1,AG2538&lt;0),1,0),"")</x:f>
        <x:v>0</x:v>
      </x:c>
      <x:c r="AI2538" s="50" t="n">
        <x:f>IF(AND(A2538=A2539,C2539=C2538+1,ISNUMBER(AH2539)),C2539,"")</x:f>
        <x:v>2015</x:v>
      </x:c>
      <x:c r="AJ2538" s="50" t="n">
        <x:f>IF(AND(A2538=A2539,C2539=C2538+1,ISNUMBER(AH2539)),AH2539,"")</x:f>
        <x:v>0</x:v>
      </x:c>
    </x:row>
    <x:row r="2539" ht="15">
      <x:c r="A2539" s="9" t="s">
        <x:v>182</x:v>
      </x:c>
      <x:c r="B2539" s="10">
        <x:v>42369</x:v>
      </x:c>
      <x:c r="C2539" s="9">
        <x:v>2015</x:v>
      </x:c>
      <x:c r="D2539" s="11">
        <x:v>185.446</x:v>
      </x:c>
      <x:c r="E2539" s="11">
        <x:v>89.718000000000004</x:v>
      </x:c>
      <x:c r="F2539" s="11">
        <x:v>71.340999999999994</x:v>
      </x:c>
      <x:c r="G2539" s="11">
        <x:v>87.771000000000001</x:v>
      </x:c>
      <x:c r="H2539" s="11">
        <x:v>12.438000000000001</x:v>
      </x:c>
      <x:c r="I2539" s="11">
        <x:v>97.674999999999997</x:v>
      </x:c>
      <x:c r="J2539" s="11">
        <x:v>68.007000000000005</x:v>
      </x:c>
      <x:c r="K2539" s="11">
        <x:v>52.86</x:v>
      </x:c>
      <x:c r="L2539" s="11">
        <x:v>6.2080000000000002</x:v>
      </x:c>
      <x:c r="M2539" s="11">
        <x:v>0.98799999999999999</x:v>
      </x:c>
      <x:c r="N2539" s="11">
        <x:v>11.45</x:v>
      </x:c>
      <x:c r="O2539" s="11">
        <x:v>316.78800000000001</x:v>
      </x:c>
      <x:c r="P2539" s="11">
        <x:v>71.28</x:v>
      </x:c>
      <x:c r="Q2539" s="11">
        <x:v>78.058999999999997</x:v>
      </x:c>
      <x:c r="R2539" s="11">
        <x:v>0.182</x:v>
      </x:c>
      <x:c r="S2539" s="11">
        <x:v>49.662999999999997</x:v>
      </x:c>
      <x:c r="T2539" s="11">
        <x:v>69.378</x:v>
      </x:c>
      <x:c r="U2539" s="11">
        <x:v>1701.3874000000001</x:v>
      </x:c>
      <x:c r="V2539" s="11">
        <x:v>18</x:v>
      </x:c>
      <x:c r="W2539" s="12">
        <x:v>0</x:v>
      </x:c>
      <x:c r="X2539" s="8">
        <x:v>0</x:v>
      </x:c>
      <x:c r="Y2539" s="13">
        <x:f t="shared" si="234"/>
        <x:v>1.2575938100110737</x:v>
      </x:c>
      <x:c r="Z2539" s="13">
        <x:f t="shared" si="235"/>
        <x:v>0.47329680877452196</x:v>
      </x:c>
      <x:c r="AA2539" s="13">
        <x:f t="shared" si="236"/>
        <x:v>0.26780302621787472</x:v>
      </x:c>
      <x:c r="AB2539" s="13">
        <x:f t="shared" si="237"/>
        <x:v>0.38437065237319762</x:v>
      </x:c>
      <x:c r="AC2539" s="13">
        <x:f t="shared" si="238"/>
        <x:v>0.79044331271148782</x:v>
      </x:c>
      <x:c r="AD2539" s="13">
        <x:f t="shared" si="239"/>
        <x:v>0.36672130970740813</x:v>
      </x:c>
      <x:c r="AE2539" s="50" t="n">
        <x:f>IF(OR(NOT(ISNUMBER(Q2539)),NOT(ISNUMBER(R2539))),"",IF(Q2539&lt;R2539,1,0))</x:f>
        <x:v>0</x:v>
      </x:c>
      <x:c r="AF2539" s="50" t="n">
        <x:f>IFERROR(IF(AND(A2539=A2538,C2539=C2538+1,ISNUMBER(AE2538)),AE2538,""),"")</x:f>
        <x:v>0</x:v>
      </x:c>
      <x:c r="AG2539" s="52" t="n">
        <x:f>IFERROR(IF(AND(A2539=A2538,C2539=C2538+1,ISNUMBER(U2539),ISNUMBER(U2538),U2538&lt;&gt;0),U2539/U2538-1,""),"")</x:f>
        <x:v>0.46498724304735095</x:v>
      </x:c>
      <x:c r="AH2539" s="50" t="n">
        <x:f>IF(AND(ISNUMBER(AE2539),ISNUMBER(AF2539),ISNUMBER(AG2539)),IF(AND(AE2539=1,AF2539=1,AG2539&lt;0),1,0),"")</x:f>
        <x:v>0</x:v>
      </x:c>
      <x:c r="AI2539" s="50" t="n">
        <x:f>IF(AND(A2539=A2540,C2540=C2539+1,ISNUMBER(AH2540)),C2540,"")</x:f>
        <x:v>2016</x:v>
      </x:c>
      <x:c r="AJ2539" s="50" t="n">
        <x:f>IF(AND(A2539=A2540,C2540=C2539+1,ISNUMBER(AH2540)),AH2540,"")</x:f>
        <x:v>0</x:v>
      </x:c>
    </x:row>
    <x:row r="2540" ht="15">
      <x:c r="A2540" s="9" t="s">
        <x:v>182</x:v>
      </x:c>
      <x:c r="B2540" s="10">
        <x:v>42735</x:v>
      </x:c>
      <x:c r="C2540" s="9">
        <x:v>2016</x:v>
      </x:c>
      <x:c r="D2540" s="11">
        <x:v>256.37099999999998</x:v>
      </x:c>
      <x:c r="E2540" s="11">
        <x:v>75.418000000000006</x:v>
      </x:c>
      <x:c r="F2540" s="11">
        <x:v>84.393000000000001</x:v>
      </x:c>
      <x:c r="G2540" s="11">
        <x:v>149.21299999999999</x:v>
      </x:c>
      <x:c r="H2540" s="11">
        <x:v>57.648000000000003</x:v>
      </x:c>
      <x:c r="I2540" s="11">
        <x:v>107.158</x:v>
      </x:c>
      <x:c r="J2540" s="11">
        <x:v>72.778000000000006</x:v>
      </x:c>
      <x:c r="K2540" s="11">
        <x:v>23.091000000000001</x:v>
      </x:c>
      <x:c r="L2540" s="11">
        <x:v>9.24</x:v>
      </x:c>
      <x:c r="M2540" s="11">
        <x:v>0.66800000000000004</x:v>
      </x:c>
      <x:c r="N2540" s="11">
        <x:v>56.98</x:v>
      </x:c>
      <x:c r="O2540" s="11">
        <x:v>360.577</x:v>
      </x:c>
      <x:c r="P2540" s="11">
        <x:v>83.143000000000001</x:v>
      </x:c>
      <x:c r="Q2540" s="11">
        <x:v>90.759</x:v>
      </x:c>
      <x:c r="R2540" s="11">
        <x:v>1.002</x:v>
      </x:c>
      <x:c r="S2540" s="11">
        <x:v>71.816000000000003</x:v>
      </x:c>
      <x:c r="T2540" s="11">
        <x:v>63.23</x:v>
      </x:c>
      <x:c r="U2540" s="11">
        <x:v>1779.2670000000001</x:v>
      </x:c>
      <x:c r="V2540" s="11">
        <x:v>18</x:v>
      </x:c>
      <x:c r="W2540" s="12">
        <x:v>0</x:v>
      </x:c>
      <x:c r="X2540" s="8">
        <x:v>0</x:v>
      </x:c>
      <x:c r="Y2540" s="13">
        <x:f t="shared" si="234"/>
        <x:v>0.89365231713530746</x:v>
      </x:c>
      <x:c r="Z2540" s="13">
        <x:f t="shared" si="235"/>
        <x:v>0.58201980723248736</x:v>
      </x:c>
      <x:c r="AA2540" s="13">
        <x:f t="shared" si="236"/>
        <x:v>0.28012528718146751</x:v>
      </x:c>
      <x:c r="AB2540" s="13">
        <x:f t="shared" si="237"/>
        <x:v>0.32430735145550788</x:v>
      </x:c>
      <x:c r="AC2540" s="13">
        <x:f t="shared" si="238"/>
        <x:v>0.423756643187926</x:v>
      </x:c>
      <x:c r="AD2540" s="13">
        <x:f t="shared" si="239"/>
        <x:v>0.28387766167000172</x:v>
      </x:c>
      <x:c r="AE2540" s="50" t="n">
        <x:f>IF(OR(NOT(ISNUMBER(Q2540)),NOT(ISNUMBER(R2540))),"",IF(Q2540&lt;R2540,1,0))</x:f>
        <x:v>0</x:v>
      </x:c>
      <x:c r="AF2540" s="50" t="n">
        <x:f>IFERROR(IF(AND(A2540=A2539,C2540=C2539+1,ISNUMBER(AE2539)),AE2539,""),"")</x:f>
        <x:v>0</x:v>
      </x:c>
      <x:c r="AG2540" s="52" t="n">
        <x:f>IFERROR(IF(AND(A2540=A2539,C2540=C2539+1,ISNUMBER(U2540),ISNUMBER(U2539),U2539&lt;&gt;0),U2540/U2539-1,""),"")</x:f>
        <x:v>0.04577417230196956</x:v>
      </x:c>
      <x:c r="AH2540" s="50" t="n">
        <x:f>IF(AND(ISNUMBER(AE2540),ISNUMBER(AF2540),ISNUMBER(AG2540)),IF(AND(AE2540=1,AF2540=1,AG2540&lt;0),1,0),"")</x:f>
        <x:v>0</x:v>
      </x:c>
      <x:c r="AI2540" s="50" t="n">
        <x:f>IF(AND(A2540=A2541,C2541=C2540+1,ISNUMBER(AH2541)),C2541,"")</x:f>
        <x:v>2017</x:v>
      </x:c>
      <x:c r="AJ2540" s="50" t="n">
        <x:f>IF(AND(A2540=A2541,C2541=C2540+1,ISNUMBER(AH2541)),AH2541,"")</x:f>
        <x:v>0</x:v>
      </x:c>
    </x:row>
    <x:row r="2541" ht="15">
      <x:c r="A2541" s="9" t="s">
        <x:v>182</x:v>
      </x:c>
      <x:c r="B2541" s="10">
        <x:v>43100</x:v>
      </x:c>
      <x:c r="C2541" s="9">
        <x:v>2017</x:v>
      </x:c>
      <x:c r="D2541" s="11">
        <x:v>380.9</x:v>
      </x:c>
      <x:c r="E2541" s="11">
        <x:v>87</x:v>
      </x:c>
      <x:c r="F2541" s="11">
        <x:v>135.30000000000001</x:v>
      </x:c>
      <x:c r="G2541" s="11">
        <x:v>316.39999999999998</x:v>
      </x:c>
      <x:c r="H2541" s="11">
        <x:v>118.2</x:v>
      </x:c>
      <x:c r="I2541" s="11">
        <x:v>64.5</x:v>
      </x:c>
      <x:c r="J2541" s="11">
        <x:v>52</x:v>
      </x:c>
      <x:c r="K2541" s="11">
        <x:v>29</x:v>
      </x:c>
      <x:c r="L2541" s="11">
        <x:v>8.4</x:v>
      </x:c>
      <x:c r="M2541" s="11">
        <x:v>0.6</x:v>
      </x:c>
      <x:c r="N2541" s="11">
        <x:v>117.6</x:v>
      </x:c>
      <x:c r="O2541" s="11">
        <x:v>474.6</x:v>
      </x:c>
      <x:c r="P2541" s="11">
        <x:v>71.900000000000006</x:v>
      </x:c>
      <x:c r="Q2541" s="11">
        <x:v>86.3</x:v>
      </x:c>
      <x:c r="R2541" s="11">
        <x:v>1.9</x:v>
      </x:c>
      <x:c r="S2541" s="11">
        <x:v>67.5</x:v>
      </x:c>
      <x:c r="T2541" s="11">
        <x:v>103.5</x:v>
      </x:c>
      <x:c r="U2541" s="11">
        <x:v>1682.9870000000001</x:v>
      </x:c>
      <x:c r="V2541" s="11">
        <x:v>18</x:v>
      </x:c>
      <x:c r="W2541" s="12">
        <x:v>0</x:v>
      </x:c>
      <x:c r="X2541" s="8">
        <x:v>0</x:v>
      </x:c>
      <x:c r="Y2541" s="13">
        <x:f t="shared" si="234"/>
        <x:v>0.64301552106430149</x:v>
      </x:c>
      <x:c r="Z2541" s="13">
        <x:f t="shared" si="235"/>
        <x:v>0.8306642163297453</x:v>
      </x:c>
      <x:c r="AA2541" s="13">
        <x:f t="shared" si="236"/>
        <x:v>0.17721186663166186</x:v>
      </x:c>
      <x:c r="AB2541" s="13">
        <x:f t="shared" si="237"/>
        <x:v>0.18876345497505909</x:v>
      </x:c>
      <x:c r="AC2541" s="13">
        <x:f t="shared" si="238"/>
        <x:v>0.32711757269279396</x:v>
      </x:c>
      <x:c r="AD2541" s="13">
        <x:f t="shared" si="239"/>
        <x:v>0.13651877133105803</x:v>
      </x:c>
      <x:c r="AE2541" s="50" t="n">
        <x:f>IF(OR(NOT(ISNUMBER(Q2541)),NOT(ISNUMBER(R2541))),"",IF(Q2541&lt;R2541,1,0))</x:f>
        <x:v>0</x:v>
      </x:c>
      <x:c r="AF2541" s="50" t="n">
        <x:f>IFERROR(IF(AND(A2541=A2540,C2541=C2540+1,ISNUMBER(AE2540)),AE2540,""),"")</x:f>
        <x:v>0</x:v>
      </x:c>
      <x:c r="AG2541" s="52" t="n">
        <x:f>IFERROR(IF(AND(A2541=A2540,C2541=C2540+1,ISNUMBER(U2541),ISNUMBER(U2540),U2540&lt;&gt;0),U2541/U2540-1,""),"")</x:f>
        <x:v>-0.05411217091083009</x:v>
      </x:c>
      <x:c r="AH2541" s="50" t="n">
        <x:f>IF(AND(ISNUMBER(AE2541),ISNUMBER(AF2541),ISNUMBER(AG2541)),IF(AND(AE2541=1,AF2541=1,AG2541&lt;0),1,0),"")</x:f>
        <x:v>0</x:v>
      </x:c>
      <x:c r="AI2541" s="50" t="n">
        <x:f>IF(AND(A2541=A2542,C2542=C2541+1,ISNUMBER(AH2542)),C2542,"")</x:f>
        <x:v>2018</x:v>
      </x:c>
      <x:c r="AJ2541" s="50" t="n">
        <x:f>IF(AND(A2541=A2542,C2542=C2541+1,ISNUMBER(AH2542)),AH2542,"")</x:f>
        <x:v>0</x:v>
      </x:c>
    </x:row>
    <x:row r="2542" ht="15">
      <x:c r="A2542" s="9" t="s">
        <x:v>182</x:v>
      </x:c>
      <x:c r="B2542" s="10">
        <x:v>43465</x:v>
      </x:c>
      <x:c r="C2542" s="9">
        <x:v>2018</x:v>
      </x:c>
      <x:c r="D2542" s="11">
        <x:v>398.5</x:v>
      </x:c>
      <x:c r="E2542" s="11">
        <x:v>88.8</x:v>
      </x:c>
      <x:c r="F2542" s="11">
        <x:v>128.19999999999999</x:v>
      </x:c>
      <x:c r="G2542" s="11">
        <x:v>396</x:v>
      </x:c>
      <x:c r="H2542" s="11">
        <x:v>228.1</x:v>
      </x:c>
      <x:c r="I2542" s="11">
        <x:v>2.5</x:v>
      </x:c>
      <x:c r="J2542" s="11">
        <x:v>-2.6</x:v>
      </x:c>
      <x:c r="K2542" s="11">
        <x:v>24.8</x:v>
      </x:c>
      <x:c r="L2542" s="11">
        <x:v>8.4</x:v>
      </x:c>
      <x:c r="M2542" s="11">
        <x:v>1.1000000000000001</x:v>
      </x:c>
      <x:c r="N2542" s="11">
        <x:v>227</x:v>
      </x:c>
      <x:c r="O2542" s="11">
        <x:v>493.4</x:v>
      </x:c>
      <x:c r="P2542" s="11">
        <x:v>80.2</x:v>
      </x:c>
      <x:c r="Q2542" s="11">
        <x:v>97</x:v>
      </x:c>
      <x:c r="R2542" s="11">
        <x:v>2.2999999999999998</x:v>
      </x:c>
      <x:c r="S2542" s="11">
        <x:v>49</x:v>
      </x:c>
      <x:c r="T2542" s="11">
        <x:v>82.7</x:v>
      </x:c>
      <x:c r="U2542" s="11">
        <x:v>1092.5577000000001</x:v>
      </x:c>
      <x:c r="V2542" s="11">
        <x:v>18</x:v>
      </x:c>
      <x:c r="W2542" s="12">
        <x:v>0</x:v>
      </x:c>
      <x:c r="X2542" s="8">
        <x:v>0</x:v>
      </x:c>
      <x:c r="Y2542" s="13">
        <x:f t="shared" si="234"/>
        <x:v>0.69266770670826838</x:v>
      </x:c>
      <x:c r="Z2542" s="13">
        <x:f t="shared" si="235"/>
        <x:v>0.99372647427854455</x:v>
      </x:c>
      <x:c r="AA2542" s="13">
        <x:f t="shared" si="236"/>
        <x:v>0.12296110414052698</x:v>
      </x:c>
      <x:c r="AB2542" s="13">
        <x:f t="shared" si="237"/>
        <x:v>0.20125470514429109</x:v>
      </x:c>
      <x:c r="AC2542" s="13">
        <x:f t="shared" si="238"/>
        <x:v>0.20883838383838385</x:v>
      </x:c>
      <x:c r="AD2542" s="13">
        <x:f t="shared" si="239"/>
        <x:v>-6.5244667503136762E-3</x:v>
      </x:c>
      <x:c r="AE2542" s="50" t="n">
        <x:f>IF(OR(NOT(ISNUMBER(Q2542)),NOT(ISNUMBER(R2542))),"",IF(Q2542&lt;R2542,1,0))</x:f>
        <x:v>0</x:v>
      </x:c>
      <x:c r="AF2542" s="50" t="n">
        <x:f>IFERROR(IF(AND(A2542=A2541,C2542=C2541+1,ISNUMBER(AE2541)),AE2541,""),"")</x:f>
        <x:v>0</x:v>
      </x:c>
      <x:c r="AG2542" s="52" t="n">
        <x:f>IFERROR(IF(AND(A2542=A2541,C2542=C2541+1,ISNUMBER(U2542),ISNUMBER(U2541),U2541&lt;&gt;0),U2542/U2541-1,""),"")</x:f>
        <x:v>-0.3508222582824466</x:v>
      </x:c>
      <x:c r="AH2542" s="50" t="n">
        <x:f>IF(AND(ISNUMBER(AE2542),ISNUMBER(AF2542),ISNUMBER(AG2542)),IF(AND(AE2542=1,AF2542=1,AG2542&lt;0),1,0),"")</x:f>
        <x:v>0</x:v>
      </x:c>
      <x:c r="AI2542" s="50" t="n">
        <x:f>IF(AND(A2542=A2543,C2543=C2542+1,ISNUMBER(AH2543)),C2543,"")</x:f>
        <x:v>2019</x:v>
      </x:c>
      <x:c r="AJ2542" s="50" t="n">
        <x:f>IF(AND(A2542=A2543,C2543=C2542+1,ISNUMBER(AH2543)),AH2543,"")</x:f>
        <x:v>0</x:v>
      </x:c>
    </x:row>
    <x:row r="2543" ht="15">
      <x:c r="A2543" s="9" t="s">
        <x:v>182</x:v>
      </x:c>
      <x:c r="B2543" s="10">
        <x:v>43830</x:v>
      </x:c>
      <x:c r="C2543" s="9">
        <x:v>2019</x:v>
      </x:c>
      <x:c r="D2543" s="11">
        <x:v>353.9</x:v>
      </x:c>
      <x:c r="E2543" s="11">
        <x:v>141.80000000000001</x:v>
      </x:c>
      <x:c r="F2543" s="11">
        <x:v>122.9</x:v>
      </x:c>
      <x:c r="G2543" s="11">
        <x:v>395.2</x:v>
      </x:c>
      <x:c r="H2543" s="11">
        <x:v>248.3</x:v>
      </x:c>
      <x:c r="I2543" s="11">
        <x:v>-41.3</x:v>
      </x:c>
      <x:c r="J2543" s="11">
        <x:v>-55.1</x:v>
      </x:c>
      <x:c r="K2543" s="11">
        <x:v>11.1</x:v>
      </x:c>
      <x:c r="L2543" s="11">
        <x:v>13</x:v>
      </x:c>
      <x:c r="M2543" s="11">
        <x:v>0</x:v>
      </x:c>
      <x:c r="N2543" s="11">
        <x:v>248.3</x:v>
      </x:c>
      <x:c r="O2543" s="11">
        <x:v>508.3</x:v>
      </x:c>
      <x:c r="P2543" s="11">
        <x:v>70.099999999999994</x:v>
      </x:c>
      <x:c r="Q2543" s="11">
        <x:v>88.9</x:v>
      </x:c>
      <x:c r="R2543" s="11">
        <x:v>6.3</x:v>
      </x:c>
      <x:c r="S2543" s="11">
        <x:v>13.1</x:v>
      </x:c>
      <x:c r="T2543" s="11">
        <x:v>54.5</x:v>
      </x:c>
      <x:c r="U2543" s="11">
        <x:v>1504.8658</x:v>
      </x:c>
      <x:c r="V2543" s="11">
        <x:v>18</x:v>
      </x:c>
      <x:c r="W2543" s="12">
        <x:v>0</x:v>
      </x:c>
      <x:c r="X2543" s="8">
        <x:v>0</x:v>
      </x:c>
      <x:c r="Y2543" s="13">
        <x:f t="shared" si="234"/>
        <x:v>1.1537835638730676</x:v>
      </x:c>
      <x:c r="Z2543" s="13">
        <x:f t="shared" si="235"/>
        <x:v>1.1166996326645946</x:v>
      </x:c>
      <x:c r="AA2543" s="13">
        <x:f t="shared" si="236"/>
        <x:v>3.7016106244701898E-2</x:v>
      </x:c>
      <x:c r="AB2543" s="13">
        <x:f t="shared" si="237"/>
        <x:v>0.1980785532636338</x:v>
      </x:c>
      <x:c r="AC2543" s="13">
        <x:f t="shared" si="238"/>
        <x:v>0.13790485829959515</x:v>
      </x:c>
      <x:c r="AD2543" s="13">
        <x:f t="shared" si="239"/>
        <x:v>-0.15569369878496753</x:v>
      </x:c>
      <x:c r="AE2543" s="50" t="n">
        <x:f>IF(OR(NOT(ISNUMBER(Q2543)),NOT(ISNUMBER(R2543))),"",IF(Q2543&lt;R2543,1,0))</x:f>
        <x:v>0</x:v>
      </x:c>
      <x:c r="AF2543" s="50" t="n">
        <x:f>IFERROR(IF(AND(A2543=A2542,C2543=C2542+1,ISNUMBER(AE2542)),AE2542,""),"")</x:f>
        <x:v>0</x:v>
      </x:c>
      <x:c r="AG2543" s="52" t="n">
        <x:f>IFERROR(IF(AND(A2543=A2542,C2543=C2542+1,ISNUMBER(U2543),ISNUMBER(U2542),U2542&lt;&gt;0),U2543/U2542-1,""),"")</x:f>
        <x:v>0.37737878740866493</x:v>
      </x:c>
      <x:c r="AH2543" s="50" t="n">
        <x:f>IF(AND(ISNUMBER(AE2543),ISNUMBER(AF2543),ISNUMBER(AG2543)),IF(AND(AE2543=1,AF2543=1,AG2543&lt;0),1,0),"")</x:f>
        <x:v>0</x:v>
      </x:c>
      <x:c r="AI2543" s="50" t="n">
        <x:f>IF(AND(A2543=A2544,C2544=C2543+1,ISNUMBER(AH2544)),C2544,"")</x:f>
        <x:v>2020</x:v>
      </x:c>
      <x:c r="AJ2543" s="50" t="n">
        <x:f>IF(AND(A2543=A2544,C2544=C2543+1,ISNUMBER(AH2544)),AH2544,"")</x:f>
        <x:v>0</x:v>
      </x:c>
    </x:row>
    <x:row r="2544" ht="15">
      <x:c r="A2544" s="9" t="s">
        <x:v>182</x:v>
      </x:c>
      <x:c r="B2544" s="10">
        <x:v>44196</x:v>
      </x:c>
      <x:c r="C2544" s="9">
        <x:v>2020</x:v>
      </x:c>
      <x:c r="D2544" s="11">
        <x:v>592.20000000000005</x:v>
      </x:c>
      <x:c r="E2544" s="11">
        <x:v>167.1</x:v>
      </x:c>
      <x:c r="F2544" s="11">
        <x:v>131.69999999999999</x:v>
      </x:c>
      <x:c r="G2544" s="11">
        <x:v>601</x:v>
      </x:c>
      <x:c r="H2544" s="11">
        <x:v>470.1</x:v>
      </x:c>
      <x:c r="I2544" s="11">
        <x:v>-8.8000000000000007</x:v>
      </x:c>
      <x:c r="J2544" s="11">
        <x:v>-48.2</x:v>
      </x:c>
      <x:c r="K2544" s="11">
        <x:v>63.4</x:v>
      </x:c>
      <x:c r="L2544" s="11">
        <x:v>11</x:v>
      </x:c>
      <x:c r="M2544" s="11">
        <x:v>17.8</x:v>
      </x:c>
      <x:c r="N2544" s="11">
        <x:v>452.3</x:v>
      </x:c>
      <x:c r="O2544" s="11">
        <x:v>505.1</x:v>
      </x:c>
      <x:c r="P2544" s="11">
        <x:v>89</x:v>
      </x:c>
      <x:c r="Q2544" s="11">
        <x:v>109</x:v>
      </x:c>
      <x:c r="R2544" s="11">
        <x:v>7.5</x:v>
      </x:c>
      <x:c r="S2544" s="11">
        <x:v>41.1</x:v>
      </x:c>
      <x:c r="T2544" s="11">
        <x:v>49.1</x:v>
      </x:c>
      <x:c r="U2544" s="11">
        <x:v>1541.0685000000001</x:v>
      </x:c>
      <x:c r="V2544" s="11">
        <x:v>18</x:v>
      </x:c>
      <x:c r="W2544" s="12">
        <x:v>0</x:v>
      </x:c>
      <x:c r="X2544" s="8">
        <x:v>0</x:v>
      </x:c>
      <x:c r="Y2544" s="13">
        <x:f t="shared" si="234"/>
        <x:v>1.2687927107061505</x:v>
      </x:c>
      <x:c r="Z2544" s="13">
        <x:f t="shared" si="235"/>
        <x:v>1.0148598446470787</x:v>
      </x:c>
      <x:c r="AA2544" s="13">
        <x:f t="shared" si="236"/>
        <x:v>6.9402228976697053E-2</x:v>
      </x:c>
      <x:c r="AB2544" s="13">
        <x:f t="shared" si="237"/>
        <x:v>0.15028706518068219</x:v>
      </x:c>
      <x:c r="AC2544" s="13">
        <x:f t="shared" si="238"/>
        <x:v>8.1697171381031622E-2</x:v>
      </x:c>
      <x:c r="AD2544" s="13">
        <x:f t="shared" si="239"/>
        <x:v>-8.1391421816953732E-2</x:v>
      </x:c>
      <x:c r="AE2544" s="50" t="n">
        <x:f>IF(OR(NOT(ISNUMBER(Q2544)),NOT(ISNUMBER(R2544))),"",IF(Q2544&lt;R2544,1,0))</x:f>
        <x:v>0</x:v>
      </x:c>
      <x:c r="AF2544" s="50" t="n">
        <x:f>IFERROR(IF(AND(A2544=A2543,C2544=C2543+1,ISNUMBER(AE2543)),AE2543,""),"")</x:f>
        <x:v>0</x:v>
      </x:c>
      <x:c r="AG2544" s="52" t="n">
        <x:f>IFERROR(IF(AND(A2544=A2543,C2544=C2543+1,ISNUMBER(U2544),ISNUMBER(U2543),U2543&lt;&gt;0),U2544/U2543-1,""),"")</x:f>
        <x:v>0.024057095323716027</x:v>
      </x:c>
      <x:c r="AH2544" s="50" t="n">
        <x:f>IF(AND(ISNUMBER(AE2544),ISNUMBER(AF2544),ISNUMBER(AG2544)),IF(AND(AE2544=1,AF2544=1,AG2544&lt;0),1,0),"")</x:f>
        <x:v>0</x:v>
      </x:c>
      <x:c r="AI2544" s="50" t="n">
        <x:f>IF(AND(A2544=A2545,C2545=C2544+1,ISNUMBER(AH2545)),C2545,"")</x:f>
        <x:v>2021</x:v>
      </x:c>
      <x:c r="AJ2544" s="50" t="n">
        <x:f>IF(AND(A2544=A2545,C2545=C2544+1,ISNUMBER(AH2545)),AH2545,"")</x:f>
        <x:v>0</x:v>
      </x:c>
    </x:row>
    <x:row r="2545" ht="15">
      <x:c r="A2545" s="9" t="s">
        <x:v>182</x:v>
      </x:c>
      <x:c r="B2545" s="10">
        <x:v>44561</x:v>
      </x:c>
      <x:c r="C2545" s="9">
        <x:v>2021</x:v>
      </x:c>
      <x:c r="D2545" s="11">
        <x:v>522</x:v>
      </x:c>
      <x:c r="E2545" s="11">
        <x:v>107.1</x:v>
      </x:c>
      <x:c r="F2545" s="11">
        <x:v>117.8</x:v>
      </x:c>
      <x:c r="G2545" s="11">
        <x:v>580.6</x:v>
      </x:c>
      <x:c r="H2545" s="11">
        <x:v>465.1</x:v>
      </x:c>
      <x:c r="I2545" s="11">
        <x:v>-58.6</x:v>
      </x:c>
      <x:c r="J2545" s="11">
        <x:v>-105.4</x:v>
      </x:c>
      <x:c r="K2545" s="11">
        <x:v>42.8</x:v>
      </x:c>
      <x:c r="L2545" s="11">
        <x:v>10.9</x:v>
      </x:c>
      <x:c r="M2545" s="11">
        <x:v>19.3</x:v>
      </x:c>
      <x:c r="N2545" s="11">
        <x:v>445.8</x:v>
      </x:c>
      <x:c r="O2545" s="11">
        <x:v>560.79999999999995</x:v>
      </x:c>
      <x:c r="P2545" s="11">
        <x:v>102</x:v>
      </x:c>
      <x:c r="Q2545" s="11">
        <x:v>119.4</x:v>
      </x:c>
      <x:c r="R2545" s="11">
        <x:v>5.4</x:v>
      </x:c>
      <x:c r="S2545" s="11">
        <x:v>78.3</x:v>
      </x:c>
      <x:c r="T2545" s="11">
        <x:v>109.9</x:v>
      </x:c>
      <x:c r="U2545" s="11">
        <x:v>2044.7806</x:v>
      </x:c>
      <x:c r="V2545" s="11">
        <x:v>18</x:v>
      </x:c>
      <x:c r="W2545" s="12">
        <x:v>0</x:v>
      </x:c>
      <x:c r="X2545" s="8">
        <x:v>0</x:v>
      </x:c>
      <x:c r="Y2545" s="13">
        <x:f t="shared" si="234"/>
        <x:v>0.9091680814940577</x:v>
      </x:c>
      <x:c r="Z2545" s="13">
        <x:f t="shared" si="235"/>
        <x:v>1.1122605363984674</x:v>
      </x:c>
      <x:c r="AA2545" s="13">
        <x:f t="shared" si="236"/>
        <x:v>0.15</x:v>
      </x:c>
      <x:c r="AB2545" s="13">
        <x:f t="shared" si="237"/>
        <x:v>0.19540229885057472</x:v>
      </x:c>
      <x:c r="AC2545" s="13">
        <x:f t="shared" si="238"/>
        <x:v>0.1892869445401309</x:v>
      </x:c>
      <x:c r="AD2545" s="13">
        <x:f t="shared" si="239"/>
        <x:v>-0.20191570881226054</x:v>
      </x:c>
      <x:c r="AE2545" s="50" t="n">
        <x:f>IF(OR(NOT(ISNUMBER(Q2545)),NOT(ISNUMBER(R2545))),"",IF(Q2545&lt;R2545,1,0))</x:f>
        <x:v>0</x:v>
      </x:c>
      <x:c r="AF2545" s="50" t="n">
        <x:f>IFERROR(IF(AND(A2545=A2544,C2545=C2544+1,ISNUMBER(AE2544)),AE2544,""),"")</x:f>
        <x:v>0</x:v>
      </x:c>
      <x:c r="AG2545" s="52" t="n">
        <x:f>IFERROR(IF(AND(A2545=A2544,C2545=C2544+1,ISNUMBER(U2545),ISNUMBER(U2544),U2544&lt;&gt;0),U2545/U2544-1,""),"")</x:f>
        <x:v>0.3268589942627469</x:v>
      </x:c>
      <x:c r="AH2545" s="50" t="n">
        <x:f>IF(AND(ISNUMBER(AE2545),ISNUMBER(AF2545),ISNUMBER(AG2545)),IF(AND(AE2545=1,AF2545=1,AG2545&lt;0),1,0),"")</x:f>
        <x:v>0</x:v>
      </x:c>
      <x:c r="AI2545" s="50" t="n">
        <x:f>IF(AND(A2545=A2546,C2546=C2545+1,ISNUMBER(AH2546)),C2546,"")</x:f>
        <x:v>2022</x:v>
      </x:c>
      <x:c r="AJ2545" s="50" t="n">
        <x:f>IF(AND(A2545=A2546,C2546=C2545+1,ISNUMBER(AH2546)),AH2546,"")</x:f>
        <x:v>0</x:v>
      </x:c>
    </x:row>
    <x:row r="2546" ht="15">
      <x:c r="A2546" s="9" t="s">
        <x:v>182</x:v>
      </x:c>
      <x:c r="B2546" s="10">
        <x:v>44926</x:v>
      </x:c>
      <x:c r="C2546" s="9">
        <x:v>2022</x:v>
      </x:c>
      <x:c r="D2546" s="11">
        <x:v>520.70000000000005</x:v>
      </x:c>
      <x:c r="E2546" s="11">
        <x:v>147.19999999999999</x:v>
      </x:c>
      <x:c r="F2546" s="11">
        <x:v>128.5</x:v>
      </x:c>
      <x:c r="G2546" s="11">
        <x:v>633.5</x:v>
      </x:c>
      <x:c r="H2546" s="11">
        <x:v>507.1</x:v>
      </x:c>
      <x:c r="I2546" s="11">
        <x:v>-112.8</x:v>
      </x:c>
      <x:c r="J2546" s="11">
        <x:v>-156.6</x:v>
      </x:c>
      <x:c r="K2546" s="11">
        <x:v>30.4</x:v>
      </x:c>
      <x:c r="L2546" s="11">
        <x:v>11.6</x:v>
      </x:c>
      <x:c r="M2546" s="11">
        <x:v>20</x:v>
      </x:c>
      <x:c r="N2546" s="11">
        <x:v>487.1</x:v>
      </x:c>
      <x:c r="O2546" s="11">
        <x:v>600.29999999999995</x:v>
      </x:c>
      <x:c r="P2546" s="11">
        <x:v>102.2</x:v>
      </x:c>
      <x:c r="Q2546" s="11">
        <x:v>120.9</x:v>
      </x:c>
      <x:c r="R2546" s="11">
        <x:v>10.9</x:v>
      </x:c>
      <x:c r="S2546" s="11">
        <x:v>81.599999999999994</x:v>
      </x:c>
      <x:c r="T2546" s="11">
        <x:v>80.3</x:v>
      </x:c>
      <x:c r="U2546" s="11">
        <x:v>1213.7630999999999</x:v>
      </x:c>
      <x:c r="V2546" s="11">
        <x:v>18</x:v>
      </x:c>
      <x:c r="W2546" s="12">
        <x:v>0</x:v>
      </x:c>
      <x:c r="X2546" s="8">
        <x:v>0</x:v>
      </x:c>
      <x:c r="Y2546" s="13">
        <x:f t="shared" si="234"/>
        <x:v>1.1455252918287937</x:v>
      </x:c>
      <x:c r="Z2546" s="13">
        <x:f t="shared" si="235"/>
        <x:v>1.2166314576531592</x:v>
      </x:c>
      <x:c r="AA2546" s="13">
        <x:f t="shared" si="236"/>
        <x:v>0.15671211830228535</x:v>
      </x:c>
      <x:c r="AB2546" s="13">
        <x:f t="shared" si="237"/>
        <x:v>0.19627424620702899</x:v>
      </x:c>
      <x:c r="AC2546" s="13">
        <x:f t="shared" si="238"/>
        <x:v>0.12675611681136542</x:v>
      </x:c>
      <x:c r="AD2546" s="13">
        <x:f t="shared" si="239"/>
        <x:v>-0.30074899174188591</x:v>
      </x:c>
      <x:c r="AE2546" s="50" t="n">
        <x:f>IF(OR(NOT(ISNUMBER(Q2546)),NOT(ISNUMBER(R2546))),"",IF(Q2546&lt;R2546,1,0))</x:f>
        <x:v>0</x:v>
      </x:c>
      <x:c r="AF2546" s="50" t="n">
        <x:f>IFERROR(IF(AND(A2546=A2545,C2546=C2545+1,ISNUMBER(AE2545)),AE2545,""),"")</x:f>
        <x:v>0</x:v>
      </x:c>
      <x:c r="AG2546" s="52" t="n">
        <x:f>IFERROR(IF(AND(A2546=A2545,C2546=C2545+1,ISNUMBER(U2546),ISNUMBER(U2545),U2545&lt;&gt;0),U2546/U2545-1,""),"")</x:f>
        <x:v>-0.4064091277078823</x:v>
      </x:c>
      <x:c r="AH2546" s="50" t="n">
        <x:f>IF(AND(ISNUMBER(AE2546),ISNUMBER(AF2546),ISNUMBER(AG2546)),IF(AND(AE2546=1,AF2546=1,AG2546&lt;0),1,0),"")</x:f>
        <x:v>0</x:v>
      </x:c>
      <x:c r="AI2546" s="50" t="n">
        <x:f>IF(AND(A2546=A2547,C2547=C2546+1,ISNUMBER(AH2547)),C2547,"")</x:f>
        <x:v>2023</x:v>
      </x:c>
      <x:c r="AJ2546" s="50" t="n">
        <x:f>IF(AND(A2546=A2547,C2547=C2546+1,ISNUMBER(AH2547)),AH2547,"")</x:f>
        <x:v>0</x:v>
      </x:c>
    </x:row>
    <x:row r="2547" ht="15">
      <x:c r="A2547" s="9" t="s">
        <x:v>182</x:v>
      </x:c>
      <x:c r="B2547" s="10">
        <x:v>45291</x:v>
      </x:c>
      <x:c r="C2547" s="9">
        <x:v>2023</x:v>
      </x:c>
      <x:c r="D2547" s="11">
        <x:v>512.5</x:v>
      </x:c>
      <x:c r="E2547" s="11">
        <x:v>134.69999999999999</x:v>
      </x:c>
      <x:c r="F2547" s="11">
        <x:v>143.4</x:v>
      </x:c>
      <x:c r="G2547" s="11">
        <x:v>646.5</x:v>
      </x:c>
      <x:c r="H2547" s="11">
        <x:v>515.20000000000005</x:v>
      </x:c>
      <x:c r="I2547" s="11">
        <x:v>-134</x:v>
      </x:c>
      <x:c r="J2547" s="11">
        <x:v>-171.1</x:v>
      </x:c>
      <x:c r="K2547" s="11">
        <x:v>52.1</x:v>
      </x:c>
      <x:c r="L2547" s="11">
        <x:v>11.4</x:v>
      </x:c>
      <x:c r="M2547" s="11">
        <x:v>21.1</x:v>
      </x:c>
      <x:c r="N2547" s="11">
        <x:v>494.1</x:v>
      </x:c>
      <x:c r="O2547" s="11">
        <x:v>679.8</x:v>
      </x:c>
      <x:c r="P2547" s="11">
        <x:v>111.9</x:v>
      </x:c>
      <x:c r="Q2547" s="11">
        <x:v>133.80000000000001</x:v>
      </x:c>
      <x:c r="R2547" s="11">
        <x:v>14.5</x:v>
      </x:c>
      <x:c r="S2547" s="11">
        <x:v>115</x:v>
      </x:c>
      <x:c r="T2547" s="11">
        <x:v>100.4</x:v>
      </x:c>
      <x:c r="U2547" s="11">
        <x:v>1493.6537000000001</x:v>
      </x:c>
      <x:c r="V2547" s="11">
        <x:v>18</x:v>
      </x:c>
      <x:c r="W2547" s="12">
        <x:v>0</x:v>
      </x:c>
      <x:c r="X2547" s="8">
        <x:v>0</x:v>
      </x:c>
      <x:c r="Y2547" s="13">
        <x:f t="shared" si="234"/>
        <x:v>0.93933054393305426</x:v>
      </x:c>
      <x:c r="Z2547" s="13">
        <x:f t="shared" si="235"/>
        <x:v>1.2614634146341464</x:v>
      </x:c>
      <x:c r="AA2547" s="13">
        <x:f t="shared" si="236"/>
        <x:v>0.22439024390243903</x:v>
      </x:c>
      <x:c r="AB2547" s="13">
        <x:f t="shared" si="237"/>
        <x:v>0.21834146341463415</x:v>
      </x:c>
      <x:c r="AC2547" s="13">
        <x:f t="shared" si="238"/>
        <x:v>0.15529775715390565</x:v>
      </x:c>
      <x:c r="AD2547" s="13">
        <x:f t="shared" si="239"/>
        <x:v>-0.33385365853658533</x:v>
      </x:c>
      <x:c r="AE2547" s="50" t="n">
        <x:f>IF(OR(NOT(ISNUMBER(Q2547)),NOT(ISNUMBER(R2547))),"",IF(Q2547&lt;R2547,1,0))</x:f>
        <x:v>0</x:v>
      </x:c>
      <x:c r="AF2547" s="50" t="n">
        <x:f>IFERROR(IF(AND(A2547=A2546,C2547=C2546+1,ISNUMBER(AE2546)),AE2546,""),"")</x:f>
        <x:v>0</x:v>
      </x:c>
      <x:c r="AG2547" s="52" t="n">
        <x:f>IFERROR(IF(AND(A2547=A2546,C2547=C2546+1,ISNUMBER(U2547),ISNUMBER(U2546),U2546&lt;&gt;0),U2547/U2546-1,""),"")</x:f>
        <x:v>0.23059738757917447</x:v>
      </x:c>
      <x:c r="AH2547" s="50" t="n">
        <x:f>IF(AND(ISNUMBER(AE2547),ISNUMBER(AF2547),ISNUMBER(AG2547)),IF(AND(AE2547=1,AF2547=1,AG2547&lt;0),1,0),"")</x:f>
        <x:v>0</x:v>
      </x:c>
      <x:c r="AI2547" s="50" t="n">
        <x:f>IF(AND(A2547=A2548,C2548=C2547+1,ISNUMBER(AH2548)),C2548,"")</x:f>
        <x:v>2024</x:v>
      </x:c>
      <x:c r="AJ2547" s="50" t="n">
        <x:f>IF(AND(A2547=A2548,C2548=C2547+1,ISNUMBER(AH2548)),AH2548,"")</x:f>
        <x:v>0</x:v>
      </x:c>
    </x:row>
    <x:row r="2548" ht="15">
      <x:c r="A2548" s="9" t="s">
        <x:v>182</x:v>
      </x:c>
      <x:c r="B2548" s="10">
        <x:v>45657</x:v>
      </x:c>
      <x:c r="C2548" s="9">
        <x:v>2024</x:v>
      </x:c>
      <x:c r="D2548" s="11">
        <x:v>602.9</x:v>
      </x:c>
      <x:c r="E2548" s="11">
        <x:v>142.4</x:v>
      </x:c>
      <x:c r="F2548" s="11">
        <x:v>145.1</x:v>
      </x:c>
      <x:c r="G2548" s="11">
        <x:v>685.1</x:v>
      </x:c>
      <x:c r="H2548" s="11">
        <x:v>547.4</x:v>
      </x:c>
      <x:c r="I2548" s="11">
        <x:v>-82.2</x:v>
      </x:c>
      <x:c r="J2548" s="11">
        <x:v>-140.80000000000001</x:v>
      </x:c>
      <x:c r="K2548" s="11">
        <x:v>52.2</x:v>
      </x:c>
      <x:c r="L2548" s="11">
        <x:v>9.1999999999999993</x:v>
      </x:c>
      <x:c r="M2548" s="11">
        <x:v>22.3</x:v>
      </x:c>
      <x:c r="N2548" s="11">
        <x:v>525.1</x:v>
      </x:c>
      <x:c r="O2548" s="11">
        <x:v>664.5</x:v>
      </x:c>
      <x:c r="P2548" s="11">
        <x:v>112.4</x:v>
      </x:c>
      <x:c r="Q2548" s="11">
        <x:v>134.1</x:v>
      </x:c>
      <x:c r="R2548" s="11">
        <x:v>17.7</x:v>
      </x:c>
      <x:c r="S2548" s="11">
        <x:v>90.2</x:v>
      </x:c>
      <x:c r="T2548" s="11">
        <x:v>73.7</x:v>
      </x:c>
      <x:c r="U2548" s="11">
        <x:v>1214.1364000000001</x:v>
      </x:c>
      <x:c r="V2548" s="11">
        <x:v>18</x:v>
      </x:c>
      <x:c r="W2548" s="12">
        <x:v>0</x:v>
      </x:c>
      <x:c r="X2548" s="8">
        <x:v>0</x:v>
      </x:c>
      <x:c r="Y2548" s="13">
        <x:f t="shared" si="234"/>
        <x:v>0.98139214334941427</x:v>
      </x:c>
      <x:c r="Z2548" s="13">
        <x:f t="shared" si="235"/>
        <x:v>1.1363410184110134</x:v>
      </x:c>
      <x:c r="AA2548" s="13">
        <x:f t="shared" si="236"/>
        <x:v>0.14961021728313154</x:v>
      </x:c>
      <x:c r="AB2548" s="13">
        <x:f t="shared" si="237"/>
        <x:v>0.18643224415325926</x:v>
      </x:c>
      <x:c r="AC2548" s="13">
        <x:f t="shared" si="238"/>
        <x:v>0.10757553641804116</x:v>
      </x:c>
      <x:c r="AD2548" s="13">
        <x:f t="shared" si="239"/>
        <x:v>-0.23353790014927853</x:v>
      </x:c>
      <x:c r="AE2548" s="50" t="n">
        <x:f>IF(OR(NOT(ISNUMBER(Q2548)),NOT(ISNUMBER(R2548))),"",IF(Q2548&lt;R2548,1,0))</x:f>
        <x:v>0</x:v>
      </x:c>
      <x:c r="AF2548" s="50" t="n">
        <x:f>IFERROR(IF(AND(A2548=A2547,C2548=C2547+1,ISNUMBER(AE2547)),AE2547,""),"")</x:f>
        <x:v>0</x:v>
      </x:c>
      <x:c r="AG2548" s="52" t="n">
        <x:f>IFERROR(IF(AND(A2548=A2547,C2548=C2547+1,ISNUMBER(U2548),ISNUMBER(U2547),U2547&lt;&gt;0),U2548/U2547-1,""),"")</x:f>
        <x:v>-0.18713661674054705</x:v>
      </x:c>
      <x:c r="AH2548" s="50" t="n">
        <x:f>IF(AND(ISNUMBER(AE2548),ISNUMBER(AF2548),ISNUMBER(AG2548)),IF(AND(AE2548=1,AF2548=1,AG2548&lt;0),1,0),"")</x:f>
        <x:v>0</x:v>
      </x:c>
      <x:c r="AI2548" s="50" t="str">
        <x:f>IF(AND(A2548=A2549,C2549=C2548+1,ISNUMBER(AH2549)),C2549,"")</x:f>
      </x:c>
      <x:c r="AJ2548" s="50" t="str">
        <x:f>IF(AND(A2548=A2549,C2549=C2548+1,ISNUMBER(AH2549)),AH2549,"")</x:f>
      </x:c>
    </x:row>
    <x:row r="2549" ht="15">
      <x:c r="A2549" s="9" t="s">
        <x:v>183</x:v>
      </x:c>
      <x:c r="B2549" s="10">
        <x:v>40908</x:v>
      </x:c>
      <x:c r="C2549" s="9">
        <x:v>2011</x:v>
      </x:c>
      <x:c r="D2549" s="11">
        <x:v>403.9</x:v>
      </x:c>
      <x:c r="E2549" s="11">
        <x:v>90.3</x:v>
      </x:c>
      <x:c r="F2549" s="11">
        <x:v>56.4</x:v>
      </x:c>
      <x:c r="G2549" s="11">
        <x:v>213.3</x:v>
      </x:c>
      <x:c r="H2549" s="11">
        <x:v>148.6</x:v>
      </x:c>
      <x:c r="I2549" s="11">
        <x:v>190.6</x:v>
      </x:c>
      <x:c r="J2549" s="11">
        <x:v>-125.8</x:v>
      </x:c>
      <x:c r="K2549" s="11">
        <x:v>37.799999999999997</x:v>
      </x:c>
      <x:c r="L2549" s="11">
        <x:v>34.9</x:v>
      </x:c>
      <x:c r="M2549" s="11">
        <x:v>0</x:v>
      </x:c>
      <x:c r="N2549" s="11">
        <x:v>148.6</x:v>
      </x:c>
      <x:c r="O2549" s="11">
        <x:v>286.39999999999998</x:v>
      </x:c>
      <x:c r="P2549" s="11">
        <x:v>26.3</x:v>
      </x:c>
      <x:c r="Q2549" s="11">
        <x:v>39.299999999999997</x:v>
      </x:c>
      <x:c r="R2549" s="11">
        <x:v>14.9</x:v>
      </x:c>
      <x:c r="S2549" s="11">
        <x:v>9.8000000000000007</x:v>
      </x:c>
      <x:c r="T2549" s="11">
        <x:v>30.5</x:v>
      </x:c>
      <x:c r="U2549" s="11" t="s">
        <x:v>40</x:v>
      </x:c>
      <x:c r="V2549" s="11">
        <x:v>17</x:v>
      </x:c>
      <x:c r="W2549" s="12">
        <x:v>1</x:v>
      </x:c>
      <x:c r="X2549" s="8">
        <x:v>0</x:v>
      </x:c>
      <x:c r="Y2549" s="13">
        <x:f t="shared" si="234"/>
        <x:v>1.6010638297872339</x:v>
      </x:c>
      <x:c r="Z2549" s="13">
        <x:f t="shared" si="235"/>
        <x:v>0.52810101510274832</x:v>
      </x:c>
      <x:c r="AA2549" s="13">
        <x:f t="shared" si="236"/>
        <x:v>2.4263431542461009E-2</x:v>
      </x:c>
      <x:c r="AB2549" s="13">
        <x:f t="shared" si="237"/>
        <x:v>6.5115127506808618E-2</x:v>
      </x:c>
      <x:c r="AC2549" s="13">
        <x:f t="shared" si="238"/>
        <x:v>0.14299109235818097</x:v>
      </x:c>
      <x:c r="AD2549" s="13">
        <x:f t="shared" si="239"/>
        <x:v>-0.31146323347363208</x:v>
      </x:c>
      <x:c r="AE2549" s="50" t="n">
        <x:f>IF(OR(NOT(ISNUMBER(Q2549)),NOT(ISNUMBER(R2549))),"",IF(Q2549&lt;R2549,1,0))</x:f>
        <x:v>0</x:v>
      </x:c>
      <x:c r="AF2549" s="50" t="str">
        <x:f>IFERROR(IF(AND(A2549=A2548,C2549=C2548+1,ISNUMBER(AE2548)),AE2548,""),"")</x:f>
      </x:c>
      <x:c r="AG2549" s="52" t="str">
        <x:f>IFERROR(IF(AND(A2549=A2548,C2549=C2548+1,ISNUMBER(U2549),ISNUMBER(U2548),U2548&lt;&gt;0),U2549/U2548-1,""),"")</x:f>
      </x:c>
      <x:c r="AH2549" s="50" t="str">
        <x:f>IF(AND(ISNUMBER(AE2549),ISNUMBER(AF2549),ISNUMBER(AG2549)),IF(AND(AE2549=1,AF2549=1,AG2549&lt;0),1,0),"")</x:f>
      </x:c>
      <x:c r="AI2549" s="50" t="str">
        <x:f>IF(AND(A2549=A2550,C2550=C2549+1,ISNUMBER(AH2550)),C2550,"")</x:f>
      </x:c>
      <x:c r="AJ2549" s="50" t="str">
        <x:f>IF(AND(A2549=A2550,C2550=C2549+1,ISNUMBER(AH2550)),AH2550,"")</x:f>
      </x:c>
    </x:row>
    <x:row r="2550" ht="15">
      <x:c r="A2550" s="9" t="s">
        <x:v>183</x:v>
      </x:c>
      <x:c r="B2550" s="10">
        <x:v>41274</x:v>
      </x:c>
      <x:c r="C2550" s="9">
        <x:v>2012</x:v>
      </x:c>
      <x:c r="D2550" s="11">
        <x:v>424.2</x:v>
      </x:c>
      <x:c r="E2550" s="11">
        <x:v>107.9</x:v>
      </x:c>
      <x:c r="F2550" s="11">
        <x:v>59.8</x:v>
      </x:c>
      <x:c r="G2550" s="11">
        <x:v>213.1</x:v>
      </x:c>
      <x:c r="H2550" s="11">
        <x:v>149.69999999999999</x:v>
      </x:c>
      <x:c r="I2550" s="11">
        <x:v>211.1</x:v>
      </x:c>
      <x:c r="J2550" s="11">
        <x:v>-105.2</x:v>
      </x:c>
      <x:c r="K2550" s="11">
        <x:v>47</x:v>
      </x:c>
      <x:c r="L2550" s="11">
        <x:v>37.6</x:v>
      </x:c>
      <x:c r="M2550" s="11">
        <x:v>0.1</x:v>
      </x:c>
      <x:c r="N2550" s="11">
        <x:v>149.6</x:v>
      </x:c>
      <x:c r="O2550" s="11">
        <x:v>282</x:v>
      </x:c>
      <x:c r="P2550" s="11">
        <x:v>36.6</x:v>
      </x:c>
      <x:c r="Q2550" s="11">
        <x:v>49.5</x:v>
      </x:c>
      <x:c r="R2550" s="11">
        <x:v>15.3</x:v>
      </x:c>
      <x:c r="S2550" s="11">
        <x:v>20.6</x:v>
      </x:c>
      <x:c r="T2550" s="11">
        <x:v>25.2</x:v>
      </x:c>
      <x:c r="U2550" s="11" t="s">
        <x:v>40</x:v>
      </x:c>
      <x:c r="V2550" s="11">
        <x:v>17</x:v>
      </x:c>
      <x:c r="W2550" s="12">
        <x:v>1</x:v>
      </x:c>
      <x:c r="X2550" s="8">
        <x:v>0</x:v>
      </x:c>
      <x:c r="Y2550" s="13">
        <x:f t="shared" si="234"/>
        <x:v>1.8043478260869568</x:v>
      </x:c>
      <x:c r="Z2550" s="13">
        <x:f t="shared" si="235"/>
        <x:v>0.5023573785950024</x:v>
      </x:c>
      <x:c r="AA2550" s="13">
        <x:f t="shared" si="236"/>
        <x:v>4.8561999057048569E-2</x:v>
      </x:c>
      <x:c r="AB2550" s="13">
        <x:f t="shared" si="237"/>
        <x:v>8.6280056577086289E-2</x:v>
      </x:c>
      <x:c r="AC2550" s="13">
        <x:f t="shared" si="238"/>
        <x:v>0.11825434068512436</x:v>
      </x:c>
      <x:c r="AD2550" s="13">
        <x:f t="shared" si="239"/>
        <x:v>-0.24799622819424802</x:v>
      </x:c>
      <x:c r="AE2550" s="50" t="n">
        <x:f>IF(OR(NOT(ISNUMBER(Q2550)),NOT(ISNUMBER(R2550))),"",IF(Q2550&lt;R2550,1,0))</x:f>
        <x:v>0</x:v>
      </x:c>
      <x:c r="AF2550" s="50" t="n">
        <x:f>IFERROR(IF(AND(A2550=A2549,C2550=C2549+1,ISNUMBER(AE2549)),AE2549,""),"")</x:f>
        <x:v>0</x:v>
      </x:c>
      <x:c r="AG2550" s="52" t="str">
        <x:f>IFERROR(IF(AND(A2550=A2549,C2550=C2549+1,ISNUMBER(U2550),ISNUMBER(U2549),U2549&lt;&gt;0),U2550/U2549-1,""),"")</x:f>
      </x:c>
      <x:c r="AH2550" s="50" t="str">
        <x:f>IF(AND(ISNUMBER(AE2550),ISNUMBER(AF2550),ISNUMBER(AG2550)),IF(AND(AE2550=1,AF2550=1,AG2550&lt;0),1,0),"")</x:f>
      </x:c>
      <x:c r="AI2550" s="50" t="str">
        <x:f>IF(AND(A2550=A2551,C2551=C2550+1,ISNUMBER(AH2551)),C2551,"")</x:f>
      </x:c>
      <x:c r="AJ2550" s="50" t="str">
        <x:f>IF(AND(A2550=A2551,C2551=C2550+1,ISNUMBER(AH2551)),AH2551,"")</x:f>
      </x:c>
    </x:row>
    <x:row r="2551" ht="15">
      <x:c r="A2551" s="9" t="s">
        <x:v>183</x:v>
      </x:c>
      <x:c r="B2551" s="10">
        <x:v>41639</x:v>
      </x:c>
      <x:c r="C2551" s="9">
        <x:v>2013</x:v>
      </x:c>
      <x:c r="D2551" s="11">
        <x:v>450</x:v>
      </x:c>
      <x:c r="E2551" s="11">
        <x:v>126.6</x:v>
      </x:c>
      <x:c r="F2551" s="11">
        <x:v>64.400000000000006</x:v>
      </x:c>
      <x:c r="G2551" s="11">
        <x:v>218.6</x:v>
      </x:c>
      <x:c r="H2551" s="11">
        <x:v>150.6</x:v>
      </x:c>
      <x:c r="I2551" s="11">
        <x:v>231.4</x:v>
      </x:c>
      <x:c r="J2551" s="11">
        <x:v>230.7</x:v>
      </x:c>
      <x:c r="K2551" s="11">
        <x:v>65.900000000000006</x:v>
      </x:c>
      <x:c r="L2551" s="11">
        <x:v>38.9</x:v>
      </x:c>
      <x:c r="M2551" s="11">
        <x:v>0</x:v>
      </x:c>
      <x:c r="N2551" s="11">
        <x:v>150.6</x:v>
      </x:c>
      <x:c r="O2551" s="11">
        <x:v>300.8</x:v>
      </x:c>
      <x:c r="P2551" s="11">
        <x:v>39.799999999999997</x:v>
      </x:c>
      <x:c r="Q2551" s="11">
        <x:v>53.7</x:v>
      </x:c>
      <x:c r="R2551" s="11">
        <x:v>15.3</x:v>
      </x:c>
      <x:c r="S2551" s="11">
        <x:v>20</x:v>
      </x:c>
      <x:c r="T2551" s="11">
        <x:v>39</x:v>
      </x:c>
      <x:c r="U2551" s="11" t="s">
        <x:v>40</x:v>
      </x:c>
      <x:c r="V2551" s="11">
        <x:v>17</x:v>
      </x:c>
      <x:c r="W2551" s="12">
        <x:v>1</x:v>
      </x:c>
      <x:c r="X2551" s="8">
        <x:v>0</x:v>
      </x:c>
      <x:c r="Y2551" s="13">
        <x:f t="shared" si="234"/>
        <x:v>1.9658385093167698</x:v>
      </x:c>
      <x:c r="Z2551" s="13">
        <x:f t="shared" si="235"/>
        <x:v>0.48577777777777775</x:v>
      </x:c>
      <x:c r="AA2551" s="13">
        <x:f t="shared" si="236"/>
        <x:v>4.4444444444444446E-2</x:v>
      </x:c>
      <x:c r="AB2551" s="13">
        <x:f t="shared" si="237"/>
        <x:v>8.8444444444444437E-2</x:v>
      </x:c>
      <x:c r="AC2551" s="13">
        <x:f t="shared" si="238"/>
        <x:v>0.17840805123513268</x:v>
      </x:c>
      <x:c r="AD2551" s="13">
        <x:f t="shared" si="239"/>
        <x:v>0.5126666666666666</x:v>
      </x:c>
      <x:c r="AE2551" s="50" t="n">
        <x:f>IF(OR(NOT(ISNUMBER(Q2551)),NOT(ISNUMBER(R2551))),"",IF(Q2551&lt;R2551,1,0))</x:f>
        <x:v>0</x:v>
      </x:c>
      <x:c r="AF2551" s="50" t="n">
        <x:f>IFERROR(IF(AND(A2551=A2550,C2551=C2550+1,ISNUMBER(AE2550)),AE2550,""),"")</x:f>
        <x:v>0</x:v>
      </x:c>
      <x:c r="AG2551" s="52" t="str">
        <x:f>IFERROR(IF(AND(A2551=A2550,C2551=C2550+1,ISNUMBER(U2551),ISNUMBER(U2550),U2550&lt;&gt;0),U2551/U2550-1,""),"")</x:f>
      </x:c>
      <x:c r="AH2551" s="50" t="str">
        <x:f>IF(AND(ISNUMBER(AE2551),ISNUMBER(AF2551),ISNUMBER(AG2551)),IF(AND(AE2551=1,AF2551=1,AG2551&lt;0),1,0),"")</x:f>
      </x:c>
      <x:c r="AI2551" s="50" t="str">
        <x:f>IF(AND(A2551=A2552,C2552=C2551+1,ISNUMBER(AH2552)),C2552,"")</x:f>
      </x:c>
      <x:c r="AJ2551" s="50" t="str">
        <x:f>IF(AND(A2551=A2552,C2552=C2551+1,ISNUMBER(AH2552)),AH2552,"")</x:f>
      </x:c>
    </x:row>
    <x:row r="2552" ht="15">
      <x:c r="A2552" s="9" t="s">
        <x:v>183</x:v>
      </x:c>
      <x:c r="B2552" s="10">
        <x:v>42004</x:v>
      </x:c>
      <x:c r="C2552" s="9">
        <x:v>2014</x:v>
      </x:c>
      <x:c r="D2552" s="11">
        <x:v>428.1</x:v>
      </x:c>
      <x:c r="E2552" s="11">
        <x:v>103.9</x:v>
      </x:c>
      <x:c r="F2552" s="11">
        <x:v>69.8</x:v>
      </x:c>
      <x:c r="G2552" s="11">
        <x:v>190.4</x:v>
      </x:c>
      <x:c r="H2552" s="11">
        <x:v>118</x:v>
      </x:c>
      <x:c r="I2552" s="11">
        <x:v>237.7</x:v>
      </x:c>
      <x:c r="J2552" s="11">
        <x:v>241.7</x:v>
      </x:c>
      <x:c r="K2552" s="11">
        <x:v>43.1</x:v>
      </x:c>
      <x:c r="L2552" s="11">
        <x:v>39.9</x:v>
      </x:c>
      <x:c r="M2552" s="11">
        <x:v>0</x:v>
      </x:c>
      <x:c r="N2552" s="11">
        <x:v>118</x:v>
      </x:c>
      <x:c r="O2552" s="11">
        <x:v>327</x:v>
      </x:c>
      <x:c r="P2552" s="11">
        <x:v>34.200000000000003</x:v>
      </x:c>
      <x:c r="Q2552" s="11">
        <x:v>48.7</x:v>
      </x:c>
      <x:c r="R2552" s="11">
        <x:v>8.5</x:v>
      </x:c>
      <x:c r="S2552" s="11">
        <x:v>13.9</x:v>
      </x:c>
      <x:c r="T2552" s="11">
        <x:v>36.5</x:v>
      </x:c>
      <x:c r="U2552" s="11">
        <x:v>495.99970000000002</x:v>
      </x:c>
      <x:c r="V2552" s="11">
        <x:v>18</x:v>
      </x:c>
      <x:c r="W2552" s="12">
        <x:v>0</x:v>
      </x:c>
      <x:c r="X2552" s="8">
        <x:v>0</x:v>
      </x:c>
      <x:c r="Y2552" s="13">
        <x:f t="shared" si="234"/>
        <x:v>1.4885386819484243</x:v>
      </x:c>
      <x:c r="Z2552" s="13">
        <x:f t="shared" si="235"/>
        <x:v>0.44475589815463673</x:v>
      </x:c>
      <x:c r="AA2552" s="13">
        <x:f t="shared" si="236"/>
        <x:v>3.2469049287549637E-2</x:v>
      </x:c>
      <x:c r="AB2552" s="13">
        <x:f t="shared" si="237"/>
        <x:v>7.9887876664330768E-2</x:v>
      </x:c>
      <x:c r="AC2552" s="13">
        <x:f t="shared" si="238"/>
        <x:v>0.19170168067226889</x:v>
      </x:c>
      <x:c r="AD2552" s="13">
        <x:f t="shared" si="239"/>
        <x:v>0.56458771315113288</x:v>
      </x:c>
      <x:c r="AE2552" s="50" t="n">
        <x:f>IF(OR(NOT(ISNUMBER(Q2552)),NOT(ISNUMBER(R2552))),"",IF(Q2552&lt;R2552,1,0))</x:f>
        <x:v>0</x:v>
      </x:c>
      <x:c r="AF2552" s="50" t="n">
        <x:f>IFERROR(IF(AND(A2552=A2551,C2552=C2551+1,ISNUMBER(AE2551)),AE2551,""),"")</x:f>
        <x:v>0</x:v>
      </x:c>
      <x:c r="AG2552" s="52" t="str">
        <x:f>IFERROR(IF(AND(A2552=A2551,C2552=C2551+1,ISNUMBER(U2552),ISNUMBER(U2551),U2551&lt;&gt;0),U2552/U2551-1,""),"")</x:f>
      </x:c>
      <x:c r="AH2552" s="50" t="str">
        <x:f>IF(AND(ISNUMBER(AE2552),ISNUMBER(AF2552),ISNUMBER(AG2552)),IF(AND(AE2552=1,AF2552=1,AG2552&lt;0),1,0),"")</x:f>
      </x:c>
      <x:c r="AI2552" s="50" t="n">
        <x:f>IF(AND(A2552=A2553,C2553=C2552+1,ISNUMBER(AH2553)),C2553,"")</x:f>
        <x:v>2015</x:v>
      </x:c>
      <x:c r="AJ2552" s="50" t="n">
        <x:f>IF(AND(A2552=A2553,C2553=C2552+1,ISNUMBER(AH2553)),AH2553,"")</x:f>
        <x:v>0</x:v>
      </x:c>
    </x:row>
    <x:row r="2553" ht="15">
      <x:c r="A2553" s="9" t="s">
        <x:v>183</x:v>
      </x:c>
      <x:c r="B2553" s="10">
        <x:v>42369</x:v>
      </x:c>
      <x:c r="C2553" s="9">
        <x:v>2015</x:v>
      </x:c>
      <x:c r="D2553" s="11">
        <x:v>576.1</x:v>
      </x:c>
      <x:c r="E2553" s="11">
        <x:v>99.6</x:v>
      </x:c>
      <x:c r="F2553" s="11">
        <x:v>87.2</x:v>
      </x:c>
      <x:c r="G2553" s="11">
        <x:v>315.10000000000002</x:v>
      </x:c>
      <x:c r="H2553" s="11">
        <x:v>215.9</x:v>
      </x:c>
      <x:c r="I2553" s="11">
        <x:v>261</x:v>
      </x:c>
      <x:c r="J2553" s="11">
        <x:v>265.60000000000002</x:v>
      </x:c>
      <x:c r="K2553" s="11">
        <x:v>21.6</x:v>
      </x:c>
      <x:c r="L2553" s="11">
        <x:v>47.5</x:v>
      </x:c>
      <x:c r="M2553" s="11">
        <x:v>0</x:v>
      </x:c>
      <x:c r="N2553" s="11">
        <x:v>215.9</x:v>
      </x:c>
      <x:c r="O2553" s="11">
        <x:v>352.9</x:v>
      </x:c>
      <x:c r="P2553" s="11">
        <x:v>49.4</x:v>
      </x:c>
      <x:c r="Q2553" s="11">
        <x:v>67.5</x:v>
      </x:c>
      <x:c r="R2553" s="11">
        <x:v>5.8</x:v>
      </x:c>
      <x:c r="S2553" s="11">
        <x:v>34.1</x:v>
      </x:c>
      <x:c r="T2553" s="11">
        <x:v>61.7</x:v>
      </x:c>
      <x:c r="U2553" s="11">
        <x:v>695.4502</x:v>
      </x:c>
      <x:c r="V2553" s="11">
        <x:v>18</x:v>
      </x:c>
      <x:c r="W2553" s="12">
        <x:v>0</x:v>
      </x:c>
      <x:c r="X2553" s="8">
        <x:v>0</x:v>
      </x:c>
      <x:c r="Y2553" s="13">
        <x:f t="shared" si="234"/>
        <x:v>1.1422018348623852</x:v>
      </x:c>
      <x:c r="Z2553" s="13">
        <x:f t="shared" si="235"/>
        <x:v>0.54695365387953487</x:v>
      </x:c>
      <x:c r="AA2553" s="13">
        <x:f t="shared" si="236"/>
        <x:v>5.9191112654053114E-2</x:v>
      </x:c>
      <x:c r="AB2553" s="13">
        <x:f t="shared" si="237"/>
        <x:v>8.5749001909390721E-2</x:v>
      </x:c>
      <x:c r="AC2553" s="13">
        <x:f t="shared" si="238"/>
        <x:v>0.19581085369723897</x:v>
      </x:c>
      <x:c r="AD2553" s="13">
        <x:f t="shared" si="239"/>
        <x:v>0.46103107099461899</x:v>
      </x:c>
      <x:c r="AE2553" s="50" t="n">
        <x:f>IF(OR(NOT(ISNUMBER(Q2553)),NOT(ISNUMBER(R2553))),"",IF(Q2553&lt;R2553,1,0))</x:f>
        <x:v>0</x:v>
      </x:c>
      <x:c r="AF2553" s="50" t="n">
        <x:f>IFERROR(IF(AND(A2553=A2552,C2553=C2552+1,ISNUMBER(AE2552)),AE2552,""),"")</x:f>
        <x:v>0</x:v>
      </x:c>
      <x:c r="AG2553" s="52" t="n">
        <x:f>IFERROR(IF(AND(A2553=A2552,C2553=C2552+1,ISNUMBER(U2553),ISNUMBER(U2552),U2552&lt;&gt;0),U2553/U2552-1,""),"")</x:f>
        <x:v>0.4021181867650323</x:v>
      </x:c>
      <x:c r="AH2553" s="50" t="n">
        <x:f>IF(AND(ISNUMBER(AE2553),ISNUMBER(AF2553),ISNUMBER(AG2553)),IF(AND(AE2553=1,AF2553=1,AG2553&lt;0),1,0),"")</x:f>
        <x:v>0</x:v>
      </x:c>
      <x:c r="AI2553" s="50" t="n">
        <x:f>IF(AND(A2553=A2554,C2554=C2553+1,ISNUMBER(AH2554)),C2554,"")</x:f>
        <x:v>2016</x:v>
      </x:c>
      <x:c r="AJ2553" s="50" t="n">
        <x:f>IF(AND(A2553=A2554,C2554=C2553+1,ISNUMBER(AH2554)),AH2554,"")</x:f>
        <x:v>0</x:v>
      </x:c>
    </x:row>
    <x:row r="2554" ht="15">
      <x:c r="A2554" s="9" t="s">
        <x:v>183</x:v>
      </x:c>
      <x:c r="B2554" s="10">
        <x:v>42735</x:v>
      </x:c>
      <x:c r="C2554" s="9">
        <x:v>2016</x:v>
      </x:c>
      <x:c r="D2554" s="11">
        <x:v>592.1</x:v>
      </x:c>
      <x:c r="E2554" s="11">
        <x:v>119.5</x:v>
      </x:c>
      <x:c r="F2554" s="11">
        <x:v>104.5</x:v>
      </x:c>
      <x:c r="G2554" s="11">
        <x:v>304.7</x:v>
      </x:c>
      <x:c r="H2554" s="11">
        <x:v>190.8</x:v>
      </x:c>
      <x:c r="I2554" s="11">
        <x:v>287.39999999999998</x:v>
      </x:c>
      <x:c r="J2554" s="11">
        <x:v>293.8</x:v>
      </x:c>
      <x:c r="K2554" s="11">
        <x:v>26.5</x:v>
      </x:c>
      <x:c r="L2554" s="11">
        <x:v>52.2</x:v>
      </x:c>
      <x:c r="M2554" s="11">
        <x:v>0</x:v>
      </x:c>
      <x:c r="N2554" s="11">
        <x:v>190.8</x:v>
      </x:c>
      <x:c r="O2554" s="11">
        <x:v>387.2</x:v>
      </x:c>
      <x:c r="P2554" s="11">
        <x:v>61.1</x:v>
      </x:c>
      <x:c r="Q2554" s="11">
        <x:v>84.2</x:v>
      </x:c>
      <x:c r="R2554" s="11">
        <x:v>7</x:v>
      </x:c>
      <x:c r="S2554" s="11">
        <x:v>44.2</x:v>
      </x:c>
      <x:c r="T2554" s="11">
        <x:v>69.099999999999994</x:v>
      </x:c>
      <x:c r="U2554" s="11">
        <x:v>647.79999999999995</x:v>
      </x:c>
      <x:c r="V2554" s="11">
        <x:v>18</x:v>
      </x:c>
      <x:c r="W2554" s="12">
        <x:v>0</x:v>
      </x:c>
      <x:c r="X2554" s="8">
        <x:v>0</x:v>
      </x:c>
      <x:c r="Y2554" s="13">
        <x:f t="shared" si="234"/>
        <x:v>1.1435406698564594</x:v>
      </x:c>
      <x:c r="Z2554" s="13">
        <x:f t="shared" si="235"/>
        <x:v>0.51460901874683329</x:v>
      </x:c>
      <x:c r="AA2554" s="13">
        <x:f t="shared" si="236"/>
        <x:v>7.4649552440466144E-2</x:v>
      </x:c>
      <x:c r="AB2554" s="13">
        <x:f t="shared" si="237"/>
        <x:v>0.10319202837358554</x:v>
      </x:c>
      <x:c r="AC2554" s="13">
        <x:f t="shared" si="238"/>
        <x:v>0.22678043977682966</x:v>
      </x:c>
      <x:c r="AD2554" s="13">
        <x:f t="shared" si="239"/>
        <x:v>0.49619996622192197</x:v>
      </x:c>
      <x:c r="AE2554" s="50" t="n">
        <x:f>IF(OR(NOT(ISNUMBER(Q2554)),NOT(ISNUMBER(R2554))),"",IF(Q2554&lt;R2554,1,0))</x:f>
        <x:v>0</x:v>
      </x:c>
      <x:c r="AF2554" s="50" t="n">
        <x:f>IFERROR(IF(AND(A2554=A2553,C2554=C2553+1,ISNUMBER(AE2553)),AE2553,""),"")</x:f>
        <x:v>0</x:v>
      </x:c>
      <x:c r="AG2554" s="52" t="n">
        <x:f>IFERROR(IF(AND(A2554=A2553,C2554=C2553+1,ISNUMBER(U2554),ISNUMBER(U2553),U2553&lt;&gt;0),U2554/U2553-1,""),"")</x:f>
        <x:v>-0.06851705557062182</x:v>
      </x:c>
      <x:c r="AH2554" s="50" t="n">
        <x:f>IF(AND(ISNUMBER(AE2554),ISNUMBER(AF2554),ISNUMBER(AG2554)),IF(AND(AE2554=1,AF2554=1,AG2554&lt;0),1,0),"")</x:f>
        <x:v>0</x:v>
      </x:c>
      <x:c r="AI2554" s="50" t="n">
        <x:f>IF(AND(A2554=A2555,C2555=C2554+1,ISNUMBER(AH2555)),C2555,"")</x:f>
        <x:v>2017</x:v>
      </x:c>
      <x:c r="AJ2554" s="50" t="n">
        <x:f>IF(AND(A2554=A2555,C2555=C2554+1,ISNUMBER(AH2555)),AH2555,"")</x:f>
        <x:v>0</x:v>
      </x:c>
    </x:row>
    <x:row r="2555" ht="15">
      <x:c r="A2555" s="9" t="s">
        <x:v>183</x:v>
      </x:c>
      <x:c r="B2555" s="10">
        <x:v>43100</x:v>
      </x:c>
      <x:c r="C2555" s="9">
        <x:v>2017</x:v>
      </x:c>
      <x:c r="D2555" s="11">
        <x:v>602.79999999999995</x:v>
      </x:c>
      <x:c r="E2555" s="11">
        <x:v>147.69999999999999</x:v>
      </x:c>
      <x:c r="F2555" s="11">
        <x:v>108.8</x:v>
      </x:c>
      <x:c r="G2555" s="11">
        <x:v>300.8</x:v>
      </x:c>
      <x:c r="H2555" s="11">
        <x:v>195</x:v>
      </x:c>
      <x:c r="I2555" s="11">
        <x:v>302</x:v>
      </x:c>
      <x:c r="J2555" s="11">
        <x:v>306.39999999999998</x:v>
      </x:c>
      <x:c r="K2555" s="11">
        <x:v>35.700000000000003</x:v>
      </x:c>
      <x:c r="L2555" s="11">
        <x:v>53.5</x:v>
      </x:c>
      <x:c r="M2555" s="11">
        <x:v>10.9</x:v>
      </x:c>
      <x:c r="N2555" s="11">
        <x:v>184.1</x:v>
      </x:c>
      <x:c r="O2555" s="11">
        <x:v>411.7</x:v>
      </x:c>
      <x:c r="P2555" s="11">
        <x:v>62.5</x:v>
      </x:c>
      <x:c r="Q2555" s="11">
        <x:v>84.2</x:v>
      </x:c>
      <x:c r="R2555" s="11">
        <x:v>6.1</x:v>
      </x:c>
      <x:c r="S2555" s="11">
        <x:v>33.700000000000003</x:v>
      </x:c>
      <x:c r="T2555" s="11">
        <x:v>61.2</x:v>
      </x:c>
      <x:c r="U2555" s="11">
        <x:v>786.4</x:v>
      </x:c>
      <x:c r="V2555" s="11">
        <x:v>18</x:v>
      </x:c>
      <x:c r="W2555" s="12">
        <x:v>0</x:v>
      </x:c>
      <x:c r="X2555" s="8">
        <x:v>0</x:v>
      </x:c>
      <x:c r="Y2555" s="13">
        <x:f t="shared" si="234"/>
        <x:v>1.3575367647058822</x:v>
      </x:c>
      <x:c r="Z2555" s="13">
        <x:f t="shared" si="235"/>
        <x:v>0.49900464499004649</x:v>
      </x:c>
      <x:c r="AA2555" s="13">
        <x:f t="shared" si="236"/>
        <x:v>5.5905773059057737E-2</x:v>
      </x:c>
      <x:c r="AB2555" s="13">
        <x:f t="shared" si="237"/>
        <x:v>0.10368281353682815</x:v>
      </x:c>
      <x:c r="AC2555" s="13">
        <x:f t="shared" si="238"/>
        <x:v>0.20345744680851063</x:v>
      </x:c>
      <x:c r="AD2555" s="13">
        <x:f t="shared" si="239"/>
        <x:v>0.50829462508294621</x:v>
      </x:c>
      <x:c r="AE2555" s="50" t="n">
        <x:f>IF(OR(NOT(ISNUMBER(Q2555)),NOT(ISNUMBER(R2555))),"",IF(Q2555&lt;R2555,1,0))</x:f>
        <x:v>0</x:v>
      </x:c>
      <x:c r="AF2555" s="50" t="n">
        <x:f>IFERROR(IF(AND(A2555=A2554,C2555=C2554+1,ISNUMBER(AE2554)),AE2554,""),"")</x:f>
        <x:v>0</x:v>
      </x:c>
      <x:c r="AG2555" s="52" t="n">
        <x:f>IFERROR(IF(AND(A2555=A2554,C2555=C2554+1,ISNUMBER(U2555),ISNUMBER(U2554),U2554&lt;&gt;0),U2555/U2554-1,""),"")</x:f>
        <x:v>0.21395492435937014</x:v>
      </x:c>
      <x:c r="AH2555" s="50" t="n">
        <x:f>IF(AND(ISNUMBER(AE2555),ISNUMBER(AF2555),ISNUMBER(AG2555)),IF(AND(AE2555=1,AF2555=1,AG2555&lt;0),1,0),"")</x:f>
        <x:v>0</x:v>
      </x:c>
      <x:c r="AI2555" s="50" t="n">
        <x:f>IF(AND(A2555=A2556,C2556=C2555+1,ISNUMBER(AH2556)),C2556,"")</x:f>
        <x:v>2018</x:v>
      </x:c>
      <x:c r="AJ2555" s="50" t="n">
        <x:f>IF(AND(A2555=A2556,C2556=C2555+1,ISNUMBER(AH2556)),AH2556,"")</x:f>
        <x:v>0</x:v>
      </x:c>
    </x:row>
    <x:row r="2556" ht="15">
      <x:c r="A2556" s="9" t="s">
        <x:v>183</x:v>
      </x:c>
      <x:c r="B2556" s="10">
        <x:v>43465</x:v>
      </x:c>
      <x:c r="C2556" s="9">
        <x:v>2018</x:v>
      </x:c>
      <x:c r="D2556" s="11">
        <x:v>662</x:v>
      </x:c>
      <x:c r="E2556" s="11">
        <x:v>141.69999999999999</x:v>
      </x:c>
      <x:c r="F2556" s="11">
        <x:v>108.7</x:v>
      </x:c>
      <x:c r="G2556" s="11">
        <x:v>330.8</x:v>
      </x:c>
      <x:c r="H2556" s="11">
        <x:v>210.4</x:v>
      </x:c>
      <x:c r="I2556" s="11">
        <x:v>331.2</x:v>
      </x:c>
      <x:c r="J2556" s="11">
        <x:v>334.1</x:v>
      </x:c>
      <x:c r="K2556" s="11">
        <x:v>46.2</x:v>
      </x:c>
      <x:c r="L2556" s="11">
        <x:v>58.1</x:v>
      </x:c>
      <x:c r="M2556" s="11">
        <x:v>0</x:v>
      </x:c>
      <x:c r="N2556" s="11">
        <x:v>210.4</x:v>
      </x:c>
      <x:c r="O2556" s="11">
        <x:v>433.2</x:v>
      </x:c>
      <x:c r="P2556" s="11">
        <x:v>65.8</x:v>
      </x:c>
      <x:c r="Q2556" s="11">
        <x:v>87.3</x:v>
      </x:c>
      <x:c r="R2556" s="11">
        <x:v>6.2</x:v>
      </x:c>
      <x:c r="S2556" s="11">
        <x:v>49.1</x:v>
      </x:c>
      <x:c r="T2556" s="11">
        <x:v>72.7</x:v>
      </x:c>
      <x:c r="U2556" s="11">
        <x:v>654.79999999999995</x:v>
      </x:c>
      <x:c r="V2556" s="11">
        <x:v>18</x:v>
      </x:c>
      <x:c r="W2556" s="12">
        <x:v>0</x:v>
      </x:c>
      <x:c r="X2556" s="8">
        <x:v>0</x:v>
      </x:c>
      <x:c r="Y2556" s="13">
        <x:f t="shared" si="234"/>
        <x:v>1.3035878564857404</x:v>
      </x:c>
      <x:c r="Z2556" s="13">
        <x:f t="shared" si="235"/>
        <x:v>0.49969788519637465</x:v>
      </x:c>
      <x:c r="AA2556" s="13">
        <x:f t="shared" si="236"/>
        <x:v>7.4169184290030207E-2</x:v>
      </x:c>
      <x:c r="AB2556" s="13">
        <x:f t="shared" si="237"/>
        <x:v>9.9395770392749244E-2</x:v>
      </x:c>
      <x:c r="AC2556" s="13">
        <x:f t="shared" si="238"/>
        <x:v>0.21977025392986699</x:v>
      </x:c>
      <x:c r="AD2556" s="13">
        <x:f t="shared" si="239"/>
        <x:v>0.50468277945619344</x:v>
      </x:c>
      <x:c r="AE2556" s="50" t="n">
        <x:f>IF(OR(NOT(ISNUMBER(Q2556)),NOT(ISNUMBER(R2556))),"",IF(Q2556&lt;R2556,1,0))</x:f>
        <x:v>0</x:v>
      </x:c>
      <x:c r="AF2556" s="50" t="n">
        <x:f>IFERROR(IF(AND(A2556=A2555,C2556=C2555+1,ISNUMBER(AE2555)),AE2555,""),"")</x:f>
        <x:v>0</x:v>
      </x:c>
      <x:c r="AG2556" s="52" t="n">
        <x:f>IFERROR(IF(AND(A2556=A2555,C2556=C2555+1,ISNUMBER(U2556),ISNUMBER(U2555),U2555&lt;&gt;0),U2556/U2555-1,""),"")</x:f>
        <x:v>-0.16734486266531035</x:v>
      </x:c>
      <x:c r="AH2556" s="50" t="n">
        <x:f>IF(AND(ISNUMBER(AE2556),ISNUMBER(AF2556),ISNUMBER(AG2556)),IF(AND(AE2556=1,AF2556=1,AG2556&lt;0),1,0),"")</x:f>
        <x:v>0</x:v>
      </x:c>
      <x:c r="AI2556" s="50" t="n">
        <x:f>IF(AND(A2556=A2557,C2557=C2556+1,ISNUMBER(AH2557)),C2557,"")</x:f>
        <x:v>2019</x:v>
      </x:c>
      <x:c r="AJ2556" s="50" t="n">
        <x:f>IF(AND(A2556=A2557,C2557=C2556+1,ISNUMBER(AH2557)),AH2557,"")</x:f>
        <x:v>0</x:v>
      </x:c>
    </x:row>
    <x:row r="2557" ht="15">
      <x:c r="A2557" s="9" t="s">
        <x:v>183</x:v>
      </x:c>
      <x:c r="B2557" s="10">
        <x:v>43830</x:v>
      </x:c>
      <x:c r="C2557" s="9">
        <x:v>2019</x:v>
      </x:c>
      <x:c r="D2557" s="11">
        <x:v>690.6</x:v>
      </x:c>
      <x:c r="E2557" s="11">
        <x:v>148.19999999999999</x:v>
      </x:c>
      <x:c r="F2557" s="11">
        <x:v>108.1</x:v>
      </x:c>
      <x:c r="G2557" s="11">
        <x:v>329.2</x:v>
      </x:c>
      <x:c r="H2557" s="11">
        <x:v>212.5</x:v>
      </x:c>
      <x:c r="I2557" s="11">
        <x:v>361.4</x:v>
      </x:c>
      <x:c r="J2557" s="11">
        <x:v>360.4</x:v>
      </x:c>
      <x:c r="K2557" s="11">
        <x:v>47.7</x:v>
      </x:c>
      <x:c r="L2557" s="11">
        <x:v>59.7</x:v>
      </x:c>
      <x:c r="M2557" s="11">
        <x:v>2.9</x:v>
      </x:c>
      <x:c r="N2557" s="11">
        <x:v>209.6</x:v>
      </x:c>
      <x:c r="O2557" s="11">
        <x:v>447.6</x:v>
      </x:c>
      <x:c r="P2557" s="11">
        <x:v>67.599999999999994</x:v>
      </x:c>
      <x:c r="Q2557" s="11">
        <x:v>94.9</x:v>
      </x:c>
      <x:c r="R2557" s="11">
        <x:v>6.5</x:v>
      </x:c>
      <x:c r="S2557" s="11">
        <x:v>49.6</x:v>
      </x:c>
      <x:c r="T2557" s="11">
        <x:v>69.599999999999994</x:v>
      </x:c>
      <x:c r="U2557" s="11">
        <x:v>1085.4000000000001</x:v>
      </x:c>
      <x:c r="V2557" s="11">
        <x:v>18</x:v>
      </x:c>
      <x:c r="W2557" s="12">
        <x:v>0</x:v>
      </x:c>
      <x:c r="X2557" s="8">
        <x:v>0</x:v>
      </x:c>
      <x:c r="Y2557" s="13">
        <x:f t="shared" si="234"/>
        <x:v>1.3709528214616096</x:v>
      </x:c>
      <x:c r="Z2557" s="13">
        <x:f t="shared" si="235"/>
        <x:v>0.47668693889371555</x:v>
      </x:c>
      <x:c r="AA2557" s="13">
        <x:f t="shared" si="236"/>
        <x:v>7.1821604401969302E-2</x:v>
      </x:c>
      <x:c r="AB2557" s="13">
        <x:f t="shared" si="237"/>
        <x:v>9.7885896322038798E-2</x:v>
      </x:c>
      <x:c r="AC2557" s="13">
        <x:f t="shared" si="238"/>
        <x:v>0.2114216281895504</x:v>
      </x:c>
      <x:c r="AD2557" s="13">
        <x:f t="shared" si="239"/>
        <x:v>0.52186504488850272</x:v>
      </x:c>
      <x:c r="AE2557" s="50" t="n">
        <x:f>IF(OR(NOT(ISNUMBER(Q2557)),NOT(ISNUMBER(R2557))),"",IF(Q2557&lt;R2557,1,0))</x:f>
        <x:v>0</x:v>
      </x:c>
      <x:c r="AF2557" s="50" t="n">
        <x:f>IFERROR(IF(AND(A2557=A2556,C2557=C2556+1,ISNUMBER(AE2556)),AE2556,""),"")</x:f>
        <x:v>0</x:v>
      </x:c>
      <x:c r="AG2557" s="52" t="n">
        <x:f>IFERROR(IF(AND(A2557=A2556,C2557=C2556+1,ISNUMBER(U2557),ISNUMBER(U2556),U2556&lt;&gt;0),U2557/U2556-1,""),"")</x:f>
        <x:v>0.6576053756872331</x:v>
      </x:c>
      <x:c r="AH2557" s="50" t="n">
        <x:f>IF(AND(ISNUMBER(AE2557),ISNUMBER(AF2557),ISNUMBER(AG2557)),IF(AND(AE2557=1,AF2557=1,AG2557&lt;0),1,0),"")</x:f>
        <x:v>0</x:v>
      </x:c>
      <x:c r="AI2557" s="50" t="n">
        <x:f>IF(AND(A2557=A2558,C2558=C2557+1,ISNUMBER(AH2558)),C2558,"")</x:f>
        <x:v>2020</x:v>
      </x:c>
      <x:c r="AJ2557" s="50" t="n">
        <x:f>IF(AND(A2557=A2558,C2558=C2557+1,ISNUMBER(AH2558)),AH2558,"")</x:f>
        <x:v>0</x:v>
      </x:c>
    </x:row>
    <x:row r="2558" ht="15">
      <x:c r="A2558" s="9" t="s">
        <x:v>183</x:v>
      </x:c>
      <x:c r="B2558" s="10">
        <x:v>44196</x:v>
      </x:c>
      <x:c r="C2558" s="9">
        <x:v>2020</x:v>
      </x:c>
      <x:c r="D2558" s="11">
        <x:v>699.8</x:v>
      </x:c>
      <x:c r="E2558" s="11">
        <x:v>158.9</x:v>
      </x:c>
      <x:c r="F2558" s="11">
        <x:v>119.1</x:v>
      </x:c>
      <x:c r="G2558" s="11">
        <x:v>198.9</x:v>
      </x:c>
      <x:c r="H2558" s="11">
        <x:v>71.8</x:v>
      </x:c>
      <x:c r="I2558" s="11">
        <x:v>500.9</x:v>
      </x:c>
      <x:c r="J2558" s="11">
        <x:v>382.7</x:v>
      </x:c>
      <x:c r="K2558" s="11">
        <x:v>44.1</x:v>
      </x:c>
      <x:c r="L2558" s="11">
        <x:v>52.6</x:v>
      </x:c>
      <x:c r="M2558" s="11">
        <x:v>3.5</x:v>
      </x:c>
      <x:c r="N2558" s="11">
        <x:v>68.3</x:v>
      </x:c>
      <x:c r="O2558" s="11">
        <x:v>398.6</x:v>
      </x:c>
      <x:c r="P2558" s="11">
        <x:v>30.4</x:v>
      </x:c>
      <x:c r="Q2558" s="11">
        <x:v>58</x:v>
      </x:c>
      <x:c r="R2558" s="11">
        <x:v>4.8</x:v>
      </x:c>
      <x:c r="S2558" s="11">
        <x:v>18.5</x:v>
      </x:c>
      <x:c r="T2558" s="11">
        <x:v>47.9</x:v>
      </x:c>
      <x:c r="U2558" s="11">
        <x:v>1361.16</x:v>
      </x:c>
      <x:c r="V2558" s="11">
        <x:v>18</x:v>
      </x:c>
      <x:c r="W2558" s="12">
        <x:v>0</x:v>
      </x:c>
      <x:c r="X2558" s="8">
        <x:v>0</x:v>
      </x:c>
      <x:c r="Y2558" s="13">
        <x:f t="shared" si="234"/>
        <x:v>1.3341729638958859</x:v>
      </x:c>
      <x:c r="Z2558" s="13">
        <x:f t="shared" si="235"/>
        <x:v>0.28422406401829098</x:v>
      </x:c>
      <x:c r="AA2558" s="13">
        <x:f t="shared" si="236"/>
        <x:v>2.643612460703058E-2</x:v>
      </x:c>
      <x:c r="AB2558" s="13">
        <x:f t="shared" si="237"/>
        <x:v>4.3440983138039443E-2</x:v>
      </x:c>
      <x:c r="AC2558" s="13">
        <x:f t="shared" si="238"/>
        <x:v>0.24082453494218198</x:v>
      </x:c>
      <x:c r="AD2558" s="13">
        <x:f t="shared" si="239"/>
        <x:v>0.54687053443841105</x:v>
      </x:c>
      <x:c r="AE2558" s="50" t="n">
        <x:f>IF(OR(NOT(ISNUMBER(Q2558)),NOT(ISNUMBER(R2558))),"",IF(Q2558&lt;R2558,1,0))</x:f>
        <x:v>0</x:v>
      </x:c>
      <x:c r="AF2558" s="50" t="n">
        <x:f>IFERROR(IF(AND(A2558=A2557,C2558=C2557+1,ISNUMBER(AE2557)),AE2557,""),"")</x:f>
        <x:v>0</x:v>
      </x:c>
      <x:c r="AG2558" s="52" t="n">
        <x:f>IFERROR(IF(AND(A2558=A2557,C2558=C2557+1,ISNUMBER(U2558),ISNUMBER(U2557),U2557&lt;&gt;0),U2558/U2557-1,""),"")</x:f>
        <x:v>0.25406301824212263</x:v>
      </x:c>
      <x:c r="AH2558" s="50" t="n">
        <x:f>IF(AND(ISNUMBER(AE2558),ISNUMBER(AF2558),ISNUMBER(AG2558)),IF(AND(AE2558=1,AF2558=1,AG2558&lt;0),1,0),"")</x:f>
        <x:v>0</x:v>
      </x:c>
      <x:c r="AI2558" s="50" t="n">
        <x:f>IF(AND(A2558=A2559,C2559=C2558+1,ISNUMBER(AH2559)),C2559,"")</x:f>
        <x:v>2021</x:v>
      </x:c>
      <x:c r="AJ2558" s="50" t="n">
        <x:f>IF(AND(A2558=A2559,C2559=C2558+1,ISNUMBER(AH2559)),AH2559,"")</x:f>
        <x:v>0</x:v>
      </x:c>
    </x:row>
    <x:row r="2559" ht="15">
      <x:c r="A2559" s="9" t="s">
        <x:v>183</x:v>
      </x:c>
      <x:c r="B2559" s="10">
        <x:v>44561</x:v>
      </x:c>
      <x:c r="C2559" s="9">
        <x:v>2021</x:v>
      </x:c>
      <x:c r="D2559" s="11">
        <x:v>1026</x:v>
      </x:c>
      <x:c r="E2559" s="11">
        <x:v>210.9</x:v>
      </x:c>
      <x:c r="F2559" s="11">
        <x:v>140.6</x:v>
      </x:c>
      <x:c r="G2559" s="11">
        <x:v>408.3</x:v>
      </x:c>
      <x:c r="H2559" s="11">
        <x:v>218</x:v>
      </x:c>
      <x:c r="I2559" s="11">
        <x:v>617.70000000000005</x:v>
      </x:c>
      <x:c r="J2559" s="11">
        <x:v>406.4</x:v>
      </x:c>
      <x:c r="K2559" s="11">
        <x:v>52.3</x:v>
      </x:c>
      <x:c r="L2559" s="11">
        <x:v>80.8</x:v>
      </x:c>
      <x:c r="M2559" s="11">
        <x:v>4.5</x:v>
      </x:c>
      <x:c r="N2559" s="11">
        <x:v>213.5</x:v>
      </x:c>
      <x:c r="O2559" s="11">
        <x:v>594.29999999999995</x:v>
      </x:c>
      <x:c r="P2559" s="11">
        <x:v>67.099999999999994</x:v>
      </x:c>
      <x:c r="Q2559" s="11">
        <x:v>104.1</x:v>
      </x:c>
      <x:c r="R2559" s="11">
        <x:v>3</x:v>
      </x:c>
      <x:c r="S2559" s="11">
        <x:v>41</x:v>
      </x:c>
      <x:c r="T2559" s="11">
        <x:v>72</x:v>
      </x:c>
      <x:c r="U2559" s="11">
        <x:v>1451.3403000000001</x:v>
      </x:c>
      <x:c r="V2559" s="11">
        <x:v>18</x:v>
      </x:c>
      <x:c r="W2559" s="12">
        <x:v>0</x:v>
      </x:c>
      <x:c r="X2559" s="8">
        <x:v>0</x:v>
      </x:c>
      <x:c r="Y2559" s="13">
        <x:f t="shared" si="234"/>
        <x:v>1.5</x:v>
      </x:c>
      <x:c r="Z2559" s="13">
        <x:f t="shared" si="235"/>
        <x:v>0.397953216374269</x:v>
      </x:c>
      <x:c r="AA2559" s="13">
        <x:f t="shared" si="236"/>
        <x:v>3.9961013645224169E-2</x:v>
      </x:c>
      <x:c r="AB2559" s="13">
        <x:f t="shared" si="237"/>
        <x:v>6.5399610136452235E-2</x:v>
      </x:c>
      <x:c r="AC2559" s="13">
        <x:f t="shared" si="238"/>
        <x:v>0.17634092578986038</x:v>
      </x:c>
      <x:c r="AD2559" s="13">
        <x:f t="shared" si="239"/>
        <x:v>0.39610136452241712</x:v>
      </x:c>
      <x:c r="AE2559" s="50" t="n">
        <x:f>IF(OR(NOT(ISNUMBER(Q2559)),NOT(ISNUMBER(R2559))),"",IF(Q2559&lt;R2559,1,0))</x:f>
        <x:v>0</x:v>
      </x:c>
      <x:c r="AF2559" s="50" t="n">
        <x:f>IFERROR(IF(AND(A2559=A2558,C2559=C2558+1,ISNUMBER(AE2558)),AE2558,""),"")</x:f>
        <x:v>0</x:v>
      </x:c>
      <x:c r="AG2559" s="52" t="n">
        <x:f>IFERROR(IF(AND(A2559=A2558,C2559=C2558+1,ISNUMBER(U2559),ISNUMBER(U2558),U2558&lt;&gt;0),U2559/U2558-1,""),"")</x:f>
        <x:v>0.06625253460283864</x:v>
      </x:c>
      <x:c r="AH2559" s="50" t="n">
        <x:f>IF(AND(ISNUMBER(AE2559),ISNUMBER(AF2559),ISNUMBER(AG2559)),IF(AND(AE2559=1,AF2559=1,AG2559&lt;0),1,0),"")</x:f>
        <x:v>0</x:v>
      </x:c>
      <x:c r="AI2559" s="50" t="n">
        <x:f>IF(AND(A2559=A2560,C2560=C2559+1,ISNUMBER(AH2560)),C2560,"")</x:f>
        <x:v>2022</x:v>
      </x:c>
      <x:c r="AJ2559" s="50" t="n">
        <x:f>IF(AND(A2559=A2560,C2560=C2559+1,ISNUMBER(AH2560)),AH2560,"")</x:f>
        <x:v>0</x:v>
      </x:c>
    </x:row>
    <x:row r="2560" ht="15">
      <x:c r="A2560" s="9" t="s">
        <x:v>183</x:v>
      </x:c>
      <x:c r="B2560" s="10">
        <x:v>44926</x:v>
      </x:c>
      <x:c r="C2560" s="9">
        <x:v>2022</x:v>
      </x:c>
      <x:c r="D2560" s="11">
        <x:v>1028.2</x:v>
      </x:c>
      <x:c r="E2560" s="11">
        <x:v>220.9</x:v>
      </x:c>
      <x:c r="F2560" s="11">
        <x:v>132.6</x:v>
      </x:c>
      <x:c r="G2560" s="11">
        <x:v>401.1</x:v>
      </x:c>
      <x:c r="H2560" s="11">
        <x:v>216.2</x:v>
      </x:c>
      <x:c r="I2560" s="11">
        <x:v>627.1</x:v>
      </x:c>
      <x:c r="J2560" s="11">
        <x:v>415.7</x:v>
      </x:c>
      <x:c r="K2560" s="11">
        <x:v>50</x:v>
      </x:c>
      <x:c r="L2560" s="11">
        <x:v>89.9</x:v>
      </x:c>
      <x:c r="M2560" s="11">
        <x:v>5.8</x:v>
      </x:c>
      <x:c r="N2560" s="11">
        <x:v>210.4</x:v>
      </x:c>
      <x:c r="O2560" s="11">
        <x:v>622.20000000000005</x:v>
      </x:c>
      <x:c r="P2560" s="11">
        <x:v>53.4</x:v>
      </x:c>
      <x:c r="Q2560" s="11">
        <x:v>93.4</x:v>
      </x:c>
      <x:c r="R2560" s="11">
        <x:v>6.7</x:v>
      </x:c>
      <x:c r="S2560" s="11">
        <x:v>36.5</x:v>
      </x:c>
      <x:c r="T2560" s="11">
        <x:v>83.2</x:v>
      </x:c>
      <x:c r="U2560" s="11">
        <x:v>700.25199999999995</x:v>
      </x:c>
      <x:c r="V2560" s="11">
        <x:v>18</x:v>
      </x:c>
      <x:c r="W2560" s="12">
        <x:v>0</x:v>
      </x:c>
      <x:c r="X2560" s="8">
        <x:v>0</x:v>
      </x:c>
      <x:c r="Y2560" s="13">
        <x:f t="shared" si="234"/>
        <x:v>1.6659125188536954</x:v>
      </x:c>
      <x:c r="Z2560" s="13">
        <x:f t="shared" si="235"/>
        <x:v>0.39009920248978797</x:v>
      </x:c>
      <x:c r="AA2560" s="13">
        <x:f t="shared" si="236"/>
        <x:v>3.5498930169227776E-2</x:v>
      </x:c>
      <x:c r="AB2560" s="13">
        <x:f t="shared" si="237"/>
        <x:v>5.1935421124294882E-2</x:v>
      </x:c>
      <x:c r="AC2560" s="13">
        <x:f t="shared" si="238"/>
        <x:v>0.20742956868611317</x:v>
      </x:c>
      <x:c r="AD2560" s="13">
        <x:f t="shared" si="239"/>
        <x:v>0.40429877455747903</x:v>
      </x:c>
      <x:c r="AE2560" s="50" t="n">
        <x:f>IF(OR(NOT(ISNUMBER(Q2560)),NOT(ISNUMBER(R2560))),"",IF(Q2560&lt;R2560,1,0))</x:f>
        <x:v>0</x:v>
      </x:c>
      <x:c r="AF2560" s="50" t="n">
        <x:f>IFERROR(IF(AND(A2560=A2559,C2560=C2559+1,ISNUMBER(AE2559)),AE2559,""),"")</x:f>
        <x:v>0</x:v>
      </x:c>
      <x:c r="AG2560" s="52" t="n">
        <x:f>IFERROR(IF(AND(A2560=A2559,C2560=C2559+1,ISNUMBER(U2560),ISNUMBER(U2559),U2559&lt;&gt;0),U2560/U2559-1,""),"")</x:f>
        <x:v>-0.5175135700428081</x:v>
      </x:c>
      <x:c r="AH2560" s="50" t="n">
        <x:f>IF(AND(ISNUMBER(AE2560),ISNUMBER(AF2560),ISNUMBER(AG2560)),IF(AND(AE2560=1,AF2560=1,AG2560&lt;0),1,0),"")</x:f>
        <x:v>0</x:v>
      </x:c>
      <x:c r="AI2560" s="50" t="n">
        <x:f>IF(AND(A2560=A2561,C2561=C2560+1,ISNUMBER(AH2561)),C2561,"")</x:f>
        <x:v>2023</x:v>
      </x:c>
      <x:c r="AJ2560" s="50" t="n">
        <x:f>IF(AND(A2560=A2561,C2561=C2560+1,ISNUMBER(AH2561)),AH2561,"")</x:f>
        <x:v>0</x:v>
      </x:c>
    </x:row>
    <x:row r="2561" ht="15">
      <x:c r="A2561" s="9" t="s">
        <x:v>183</x:v>
      </x:c>
      <x:c r="B2561" s="10">
        <x:v>45291</x:v>
      </x:c>
      <x:c r="C2561" s="9">
        <x:v>2023</x:v>
      </x:c>
      <x:c r="D2561" s="11">
        <x:v>978.8</x:v>
      </x:c>
      <x:c r="E2561" s="11">
        <x:v>182.7</x:v>
      </x:c>
      <x:c r="F2561" s="11">
        <x:v>130.80000000000001</x:v>
      </x:c>
      <x:c r="G2561" s="11">
        <x:v>342.2</x:v>
      </x:c>
      <x:c r="H2561" s="11">
        <x:v>166.3</x:v>
      </x:c>
      <x:c r="I2561" s="11">
        <x:v>636.6</x:v>
      </x:c>
      <x:c r="J2561" s="11">
        <x:v>425.2</x:v>
      </x:c>
      <x:c r="K2561" s="11">
        <x:v>17</x:v>
      </x:c>
      <x:c r="L2561" s="11">
        <x:v>69.2</x:v>
      </x:c>
      <x:c r="M2561" s="11">
        <x:v>5</x:v>
      </x:c>
      <x:c r="N2561" s="11">
        <x:v>161.30000000000001</x:v>
      </x:c>
      <x:c r="O2561" s="11">
        <x:v>586.5</x:v>
      </x:c>
      <x:c r="P2561" s="11">
        <x:v>62</x:v>
      </x:c>
      <x:c r="Q2561" s="11">
        <x:v>102.3</x:v>
      </x:c>
      <x:c r="R2561" s="11">
        <x:v>12.4</x:v>
      </x:c>
      <x:c r="S2561" s="11">
        <x:v>38.5</x:v>
      </x:c>
      <x:c r="T2561" s="11">
        <x:v>84.2</x:v>
      </x:c>
      <x:c r="U2561" s="11">
        <x:v>1005.4004</x:v>
      </x:c>
      <x:c r="V2561" s="11">
        <x:v>18</x:v>
      </x:c>
      <x:c r="W2561" s="12">
        <x:v>0</x:v>
      </x:c>
      <x:c r="X2561" s="8">
        <x:v>0</x:v>
      </x:c>
      <x:c r="Y2561" s="13">
        <x:f t="shared" si="234"/>
        <x:v>1.3967889908256879</x:v>
      </x:c>
      <x:c r="Z2561" s="13">
        <x:f t="shared" si="235"/>
        <x:v>0.34961176951369022</x:v>
      </x:c>
      <x:c r="AA2561" s="13">
        <x:f t="shared" si="236"/>
        <x:v>3.9333878218226405E-2</x:v>
      </x:c>
      <x:c r="AB2561" s="13">
        <x:f t="shared" si="237"/>
        <x:v>6.3342868818961992E-2</x:v>
      </x:c>
      <x:c r="AC2561" s="13">
        <x:f t="shared" si="238"/>
        <x:v>0.24605493863237873</x:v>
      </x:c>
      <x:c r="AD2561" s="13">
        <x:f t="shared" si="239"/>
        <x:v>0.43440948099713939</x:v>
      </x:c>
      <x:c r="AE2561" s="50" t="n">
        <x:f>IF(OR(NOT(ISNUMBER(Q2561)),NOT(ISNUMBER(R2561))),"",IF(Q2561&lt;R2561,1,0))</x:f>
        <x:v>0</x:v>
      </x:c>
      <x:c r="AF2561" s="50" t="n">
        <x:f>IFERROR(IF(AND(A2561=A2560,C2561=C2560+1,ISNUMBER(AE2560)),AE2560,""),"")</x:f>
        <x:v>0</x:v>
      </x:c>
      <x:c r="AG2561" s="52" t="n">
        <x:f>IFERROR(IF(AND(A2561=A2560,C2561=C2560+1,ISNUMBER(U2561),ISNUMBER(U2560),U2560&lt;&gt;0),U2561/U2560-1,""),"")</x:f>
        <x:v>0.435769408727144</x:v>
      </x:c>
      <x:c r="AH2561" s="50" t="n">
        <x:f>IF(AND(ISNUMBER(AE2561),ISNUMBER(AF2561),ISNUMBER(AG2561)),IF(AND(AE2561=1,AF2561=1,AG2561&lt;0),1,0),"")</x:f>
        <x:v>0</x:v>
      </x:c>
      <x:c r="AI2561" s="50" t="n">
        <x:f>IF(AND(A2561=A2562,C2562=C2561+1,ISNUMBER(AH2562)),C2562,"")</x:f>
        <x:v>2024</x:v>
      </x:c>
      <x:c r="AJ2561" s="50" t="n">
        <x:f>IF(AND(A2561=A2562,C2562=C2561+1,ISNUMBER(AH2562)),AH2562,"")</x:f>
        <x:v>0</x:v>
      </x:c>
    </x:row>
    <x:row r="2562" ht="15">
      <x:c r="A2562" s="9" t="s">
        <x:v>183</x:v>
      </x:c>
      <x:c r="B2562" s="10">
        <x:v>45657</x:v>
      </x:c>
      <x:c r="C2562" s="9">
        <x:v>2024</x:v>
      </x:c>
      <x:c r="D2562" s="11">
        <x:v>993</x:v>
      </x:c>
      <x:c r="E2562" s="11">
        <x:v>202.1</x:v>
      </x:c>
      <x:c r="F2562" s="11">
        <x:v>135.6</x:v>
      </x:c>
      <x:c r="G2562" s="11">
        <x:v>350</x:v>
      </x:c>
      <x:c r="H2562" s="11">
        <x:v>172.8</x:v>
      </x:c>
      <x:c r="I2562" s="11">
        <x:v>643</x:v>
      </x:c>
      <x:c r="J2562" s="11">
        <x:v>431.9</x:v>
      </x:c>
      <x:c r="K2562" s="11">
        <x:v>43.6</x:v>
      </x:c>
      <x:c r="L2562" s="11">
        <x:v>73.5</x:v>
      </x:c>
      <x:c r="M2562" s="11">
        <x:v>7.4</x:v>
      </x:c>
      <x:c r="N2562" s="11">
        <x:v>165.4</x:v>
      </x:c>
      <x:c r="O2562" s="11">
        <x:v>561.29999999999995</x:v>
      </x:c>
      <x:c r="P2562" s="11">
        <x:v>59.2</x:v>
      </x:c>
      <x:c r="Q2562" s="11">
        <x:v>100.6</x:v>
      </x:c>
      <x:c r="R2562" s="11">
        <x:v>11.3</x:v>
      </x:c>
      <x:c r="S2562" s="11">
        <x:v>33.5</x:v>
      </x:c>
      <x:c r="T2562" s="11">
        <x:v>93.7</x:v>
      </x:c>
      <x:c r="U2562" s="11">
        <x:v>970.51670000000001</x:v>
      </x:c>
      <x:c r="V2562" s="11">
        <x:v>18</x:v>
      </x:c>
      <x:c r="W2562" s="12">
        <x:v>0</x:v>
      </x:c>
      <x:c r="X2562" s="8">
        <x:v>0</x:v>
      </x:c>
      <x:c r="Y2562" s="13">
        <x:f t="shared" si="234"/>
        <x:v>1.4904129793510326</x:v>
      </x:c>
      <x:c r="Z2562" s="13">
        <x:f t="shared" si="235"/>
        <x:v>0.35246727089627394</x:v>
      </x:c>
      <x:c r="AA2562" s="13">
        <x:f t="shared" si="236"/>
        <x:v>3.3736153071500505E-2</x:v>
      </x:c>
      <x:c r="AB2562" s="13">
        <x:f t="shared" si="237"/>
        <x:v>5.9617321248741188E-2</x:v>
      </x:c>
      <x:c r="AC2562" s="13">
        <x:f t="shared" si="238"/>
        <x:v>0.26771428571428574</x:v>
      </x:c>
      <x:c r="AD2562" s="13">
        <x:f t="shared" si="239"/>
        <x:v>0.43494461228600201</x:v>
      </x:c>
      <x:c r="AE2562" s="50" t="n">
        <x:f>IF(OR(NOT(ISNUMBER(Q2562)),NOT(ISNUMBER(R2562))),"",IF(Q2562&lt;R2562,1,0))</x:f>
        <x:v>0</x:v>
      </x:c>
      <x:c r="AF2562" s="50" t="n">
        <x:f>IFERROR(IF(AND(A2562=A2561,C2562=C2561+1,ISNUMBER(AE2561)),AE2561,""),"")</x:f>
        <x:v>0</x:v>
      </x:c>
      <x:c r="AG2562" s="52" t="n">
        <x:f>IFERROR(IF(AND(A2562=A2561,C2562=C2561+1,ISNUMBER(U2562),ISNUMBER(U2561),U2561&lt;&gt;0),U2562/U2561-1,""),"")</x:f>
        <x:v>-0.034696325961278696</x:v>
      </x:c>
      <x:c r="AH2562" s="50" t="n">
        <x:f>IF(AND(ISNUMBER(AE2562),ISNUMBER(AF2562),ISNUMBER(AG2562)),IF(AND(AE2562=1,AF2562=1,AG2562&lt;0),1,0),"")</x:f>
        <x:v>0</x:v>
      </x:c>
      <x:c r="AI2562" s="50" t="str">
        <x:f>IF(AND(A2562=A2563,C2563=C2562+1,ISNUMBER(AH2563)),C2563,"")</x:f>
      </x:c>
      <x:c r="AJ2562" s="50" t="str">
        <x:f>IF(AND(A2562=A2563,C2563=C2562+1,ISNUMBER(AH2563)),AH2563,"")</x:f>
      </x:c>
    </x:row>
    <x:row r="2563" ht="15">
      <x:c r="A2563" s="9" t="s">
        <x:v>184</x:v>
      </x:c>
      <x:c r="B2563" s="10">
        <x:v>39447</x:v>
      </x:c>
      <x:c r="C2563" s="9">
        <x:v>2007</x:v>
      </x:c>
      <x:c r="D2563" s="11">
        <x:v>206.31</x:v>
      </x:c>
      <x:c r="E2563" s="11">
        <x:v>139.45500000000001</x:v>
      </x:c>
      <x:c r="F2563" s="11">
        <x:v>79.778000000000006</x:v>
      </x:c>
      <x:c r="G2563" s="11">
        <x:v>79.882000000000005</x:v>
      </x:c>
      <x:c r="H2563" s="11">
        <x:v>0</x:v>
      </x:c>
      <x:c r="I2563" s="11">
        <x:v>126.428</x:v>
      </x:c>
      <x:c r="J2563" s="11">
        <x:v>61.113</x:v>
      </x:c>
      <x:c r="K2563" s="11">
        <x:v>86.491</x:v>
      </x:c>
      <x:c r="L2563" s="11">
        <x:v>0</x:v>
      </x:c>
      <x:c r="M2563" s="11">
        <x:v>0</x:v>
      </x:c>
      <x:c r="N2563" s="11">
        <x:v>0</x:v>
      </x:c>
      <x:c r="O2563" s="11">
        <x:v>103.604</x:v>
      </x:c>
      <x:c r="P2563" s="11">
        <x:v>56.567</x:v>
      </x:c>
      <x:c r="Q2563" s="11">
        <x:v>63.537999999999997</x:v>
      </x:c>
      <x:c r="R2563" s="11">
        <x:v>1.75</x:v>
      </x:c>
      <x:c r="S2563" s="11">
        <x:v>41.506999999999998</x:v>
      </x:c>
      <x:c r="T2563" s="11">
        <x:v>62.595999999999997</x:v>
      </x:c>
      <x:c r="U2563" s="11">
        <x:v>1142.9983</x:v>
      </x:c>
      <x:c r="V2563" s="11">
        <x:v>18</x:v>
      </x:c>
      <x:c r="W2563" s="12">
        <x:v>0</x:v>
      </x:c>
      <x:c r="X2563" s="8">
        <x:v>0</x:v>
      </x:c>
      <x:c r="Y2563" s="13" t="n">
        <x:f t="shared" ref="Y2563:Y2626" si="240">IF(AND(ISNUMBER(E2563),ISNUMBER(F2563),F2563&lt;&gt;0),E2563/F2563,"")</x:f>
        <x:v>1.7480383062999825</x:v>
      </x:c>
      <x:c r="Z2563" s="13" t="n">
        <x:f t="shared" ref="Z2563:Z2626" si="241">IF(AND(ISNUMBER(G2563),ISNUMBER(D2563),D2563&lt;&gt;0),G2563/D2563,"")</x:f>
        <x:v>0.3871940284038583</x:v>
      </x:c>
      <x:c r="AA2563" s="13" t="n">
        <x:f t="shared" ref="AA2563:AA2626" si="242">IF(AND(ISNUMBER(S2563),ISNUMBER(D2563),D2563&lt;&gt;0),S2563/D2563,"")</x:f>
        <x:v>0.20118753332363917</x:v>
      </x:c>
      <x:c r="AB2563" s="13" t="n">
        <x:f t="shared" ref="AB2563:AB2626" si="243">IF(AND(ISNUMBER(P2563),ISNUMBER(D2563),D2563&lt;&gt;0),P2563/D2563,"")</x:f>
        <x:v>0.27418447966652126</x:v>
      </x:c>
      <x:c r="AC2563" s="13" t="n">
        <x:f t="shared" ref="AC2563:AC2626" si="244">IF(AND(ISNUMBER(T2563),ISNUMBER(G2563),G2563&lt;&gt;0),T2563/G2563,"")</x:f>
        <x:v>0.783605818582409</x:v>
      </x:c>
      <x:c r="AD2563" s="13" t="n">
        <x:f t="shared" ref="AD2563:AD2626" si="245">IF(AND(ISNUMBER(J2563),ISNUMBER(D2563),D2563&lt;&gt;0),J2563/D2563,"")</x:f>
        <x:v>0.2962192816635161</x:v>
      </x:c>
      <x:c r="AE2563" s="50" t="n">
        <x:f>IF(OR(NOT(ISNUMBER(Q2563)),NOT(ISNUMBER(R2563))),"",IF(Q2563&lt;R2563,1,0))</x:f>
        <x:v>0</x:v>
      </x:c>
      <x:c r="AF2563" s="50" t="str">
        <x:f>IFERROR(IF(AND(A2563=A2562,C2563=C2562+1,ISNUMBER(AE2562)),AE2562,""),"")</x:f>
      </x:c>
      <x:c r="AG2563" s="52" t="str">
        <x:f>IFERROR(IF(AND(A2563=A2562,C2563=C2562+1,ISNUMBER(U2563),ISNUMBER(U2562),U2562&lt;&gt;0),U2563/U2562-1,""),"")</x:f>
      </x:c>
      <x:c r="AH2563" s="50" t="str">
        <x:f>IF(AND(ISNUMBER(AE2563),ISNUMBER(AF2563),ISNUMBER(AG2563)),IF(AND(AE2563=1,AF2563=1,AG2563&lt;0),1,0),"")</x:f>
      </x:c>
      <x:c r="AI2563" s="50" t="n">
        <x:f>IF(AND(A2563=A2564,C2564=C2563+1,ISNUMBER(AH2564)),C2564,"")</x:f>
        <x:v>2008</x:v>
      </x:c>
      <x:c r="AJ2563" s="50" t="n">
        <x:f>IF(AND(A2563=A2564,C2564=C2563+1,ISNUMBER(AH2564)),AH2564,"")</x:f>
        <x:v>0</x:v>
      </x:c>
    </x:row>
    <x:row r="2564" ht="15">
      <x:c r="A2564" s="9" t="s">
        <x:v>184</x:v>
      </x:c>
      <x:c r="B2564" s="10">
        <x:v>39813</x:v>
      </x:c>
      <x:c r="C2564" s="9">
        <x:v>2008</x:v>
      </x:c>
      <x:c r="D2564" s="11">
        <x:v>279.64600000000002</x:v>
      </x:c>
      <x:c r="E2564" s="11">
        <x:v>44.442</x:v>
      </x:c>
      <x:c r="F2564" s="11">
        <x:v>17.742000000000001</x:v>
      </x:c>
      <x:c r="G2564" s="11">
        <x:v>49.44</x:v>
      </x:c>
      <x:c r="H2564" s="11">
        <x:v>0</x:v>
      </x:c>
      <x:c r="I2564" s="11">
        <x:v>230.20599999999999</x:v>
      </x:c>
      <x:c r="J2564" s="11">
        <x:v>50.109000000000002</x:v>
      </x:c>
      <x:c r="K2564" s="11">
        <x:v>31.558</x:v>
      </x:c>
      <x:c r="L2564" s="11">
        <x:v>0</x:v>
      </x:c>
      <x:c r="M2564" s="11">
        <x:v>0</x:v>
      </x:c>
      <x:c r="N2564" s="11">
        <x:v>0</x:v>
      </x:c>
      <x:c r="O2564" s="11">
        <x:v>111.45</x:v>
      </x:c>
      <x:c r="P2564" s="11">
        <x:v>64.674999999999997</x:v>
      </x:c>
      <x:c r="Q2564" s="11">
        <x:v>70.587000000000003</x:v>
      </x:c>
      <x:c r="R2564" s="11">
        <x:v>1.0780000000000001</x:v>
      </x:c>
      <x:c r="S2564" s="11">
        <x:v>40.691000000000003</x:v>
      </x:c>
      <x:c r="T2564" s="11">
        <x:v>68.742000000000004</x:v>
      </x:c>
      <x:c r="U2564" s="11">
        <x:v>790.31579999999997</x:v>
      </x:c>
      <x:c r="V2564" s="11">
        <x:v>18</x:v>
      </x:c>
      <x:c r="W2564" s="12">
        <x:v>0</x:v>
      </x:c>
      <x:c r="X2564" s="8">
        <x:v>0</x:v>
      </x:c>
      <x:c r="Y2564" s="13">
        <x:f t="shared" si="240"/>
        <x:v>2.5049036185322962</x:v>
      </x:c>
      <x:c r="Z2564" s="13">
        <x:f t="shared" si="241"/>
        <x:v>0.17679494789841441</x:v>
      </x:c>
      <x:c r="AA2564" s="13">
        <x:f t="shared" si="242"/>
        <x:v>0.1455089649056307</x:v>
      </x:c>
      <x:c r="AB2564" s="13">
        <x:f t="shared" si="243"/>
        <x:v>0.23127453995408478</x:v>
      </x:c>
      <x:c r="AC2564" s="13">
        <x:f t="shared" si="244"/>
        <x:v>1.3904126213592234</x:v>
      </x:c>
      <x:c r="AD2564" s="13">
        <x:f t="shared" si="245"/>
        <x:v>0.17918725817640874</x:v>
      </x:c>
      <x:c r="AE2564" s="50" t="n">
        <x:f>IF(OR(NOT(ISNUMBER(Q2564)),NOT(ISNUMBER(R2564))),"",IF(Q2564&lt;R2564,1,0))</x:f>
        <x:v>0</x:v>
      </x:c>
      <x:c r="AF2564" s="50" t="n">
        <x:f>IFERROR(IF(AND(A2564=A2563,C2564=C2563+1,ISNUMBER(AE2563)),AE2563,""),"")</x:f>
        <x:v>0</x:v>
      </x:c>
      <x:c r="AG2564" s="52" t="n">
        <x:f>IFERROR(IF(AND(A2564=A2563,C2564=C2563+1,ISNUMBER(U2564),ISNUMBER(U2563),U2563&lt;&gt;0),U2564/U2563-1,""),"")</x:f>
        <x:v>-0.30855907659705184</x:v>
      </x:c>
      <x:c r="AH2564" s="50" t="n">
        <x:f>IF(AND(ISNUMBER(AE2564),ISNUMBER(AF2564),ISNUMBER(AG2564)),IF(AND(AE2564=1,AF2564=1,AG2564&lt;0),1,0),"")</x:f>
        <x:v>0</x:v>
      </x:c>
      <x:c r="AI2564" s="50" t="n">
        <x:f>IF(AND(A2564=A2565,C2565=C2564+1,ISNUMBER(AH2565)),C2565,"")</x:f>
        <x:v>2009</x:v>
      </x:c>
      <x:c r="AJ2564" s="50" t="n">
        <x:f>IF(AND(A2564=A2565,C2565=C2564+1,ISNUMBER(AH2565)),AH2565,"")</x:f>
        <x:v>0</x:v>
      </x:c>
    </x:row>
    <x:row r="2565" ht="15">
      <x:c r="A2565" s="9" t="s">
        <x:v>184</x:v>
      </x:c>
      <x:c r="B2565" s="10">
        <x:v>40178</x:v>
      </x:c>
      <x:c r="C2565" s="9">
        <x:v>2009</x:v>
      </x:c>
      <x:c r="D2565" s="11">
        <x:v>327.185</x:v>
      </x:c>
      <x:c r="E2565" s="11">
        <x:v>75.143000000000001</x:v>
      </x:c>
      <x:c r="F2565" s="11">
        <x:v>32.142000000000003</x:v>
      </x:c>
      <x:c r="G2565" s="11">
        <x:v>57.268999999999998</x:v>
      </x:c>
      <x:c r="H2565" s="11">
        <x:v>0</x:v>
      </x:c>
      <x:c r="I2565" s="11">
        <x:v>269.916</x:v>
      </x:c>
      <x:c r="J2565" s="11">
        <x:v>85.328000000000003</x:v>
      </x:c>
      <x:c r="K2565" s="11">
        <x:v>58.7</x:v>
      </x:c>
      <x:c r="L2565" s="11">
        <x:v>0</x:v>
      </x:c>
      <x:c r="M2565" s="11">
        <x:v>0</x:v>
      </x:c>
      <x:c r="N2565" s="11">
        <x:v>0</x:v>
      </x:c>
      <x:c r="O2565" s="11">
        <x:v>114.77500000000001</x:v>
      </x:c>
      <x:c r="P2565" s="11">
        <x:v>56.448999999999998</x:v>
      </x:c>
      <x:c r="Q2565" s="11">
        <x:v>75.739999999999995</x:v>
      </x:c>
      <x:c r="R2565" s="11">
        <x:v>9.2999999999999999E-2</x:v>
      </x:c>
      <x:c r="S2565" s="11">
        <x:v>69.510999999999996</x:v>
      </x:c>
      <x:c r="T2565" s="11">
        <x:v>89.215000000000003</x:v>
      </x:c>
      <x:c r="U2565" s="11">
        <x:v>1123.9142999999999</x:v>
      </x:c>
      <x:c r="V2565" s="11">
        <x:v>18</x:v>
      </x:c>
      <x:c r="W2565" s="12">
        <x:v>0</x:v>
      </x:c>
      <x:c r="X2565" s="8">
        <x:v>0</x:v>
      </x:c>
      <x:c r="Y2565" s="13">
        <x:f t="shared" si="240"/>
        <x:v>2.3378445647439485</x:v>
      </x:c>
      <x:c r="Z2565" s="13">
        <x:f t="shared" si="241"/>
        <x:v>0.17503553035744304</x:v>
      </x:c>
      <x:c r="AA2565" s="13">
        <x:f t="shared" si="242"/>
        <x:v>0.21245167107294038</x:v>
      </x:c>
      <x:c r="AB2565" s="13">
        <x:f t="shared" si="243"/>
        <x:v>0.17252930299371913</x:v>
      </x:c>
      <x:c r="AC2565" s="13">
        <x:f t="shared" si="244"/>
        <x:v>1.5578236043933018</x:v>
      </x:c>
      <x:c r="AD2565" s="13">
        <x:f t="shared" si="245"/>
        <x:v>0.2607943518193071</x:v>
      </x:c>
      <x:c r="AE2565" s="50" t="n">
        <x:f>IF(OR(NOT(ISNUMBER(Q2565)),NOT(ISNUMBER(R2565))),"",IF(Q2565&lt;R2565,1,0))</x:f>
        <x:v>0</x:v>
      </x:c>
      <x:c r="AF2565" s="50" t="n">
        <x:f>IFERROR(IF(AND(A2565=A2564,C2565=C2564+1,ISNUMBER(AE2564)),AE2564,""),"")</x:f>
        <x:v>0</x:v>
      </x:c>
      <x:c r="AG2565" s="52" t="n">
        <x:f>IFERROR(IF(AND(A2565=A2564,C2565=C2564+1,ISNUMBER(U2565),ISNUMBER(U2564),U2564&lt;&gt;0),U2565/U2564-1,""),"")</x:f>
        <x:v>0.4221078460028256</x:v>
      </x:c>
      <x:c r="AH2565" s="50" t="n">
        <x:f>IF(AND(ISNUMBER(AE2565),ISNUMBER(AF2565),ISNUMBER(AG2565)),IF(AND(AE2565=1,AF2565=1,AG2565&lt;0),1,0),"")</x:f>
        <x:v>0</x:v>
      </x:c>
      <x:c r="AI2565" s="50" t="n">
        <x:f>IF(AND(A2565=A2566,C2566=C2565+1,ISNUMBER(AH2566)),C2566,"")</x:f>
        <x:v>2010</x:v>
      </x:c>
      <x:c r="AJ2565" s="50" t="n">
        <x:f>IF(AND(A2565=A2566,C2566=C2565+1,ISNUMBER(AH2566)),AH2566,"")</x:f>
        <x:v>0</x:v>
      </x:c>
    </x:row>
    <x:row r="2566" ht="15">
      <x:c r="A2566" s="9" t="s">
        <x:v>184</x:v>
      </x:c>
      <x:c r="B2566" s="10">
        <x:v>40543</x:v>
      </x:c>
      <x:c r="C2566" s="9">
        <x:v>2010</x:v>
      </x:c>
      <x:c r="D2566" s="11">
        <x:v>384.113</x:v>
      </x:c>
      <x:c r="E2566" s="11">
        <x:v>91.268000000000001</x:v>
      </x:c>
      <x:c r="F2566" s="11">
        <x:v>64.316999999999993</x:v>
      </x:c>
      <x:c r="G2566" s="11">
        <x:v>84.162999999999997</x:v>
      </x:c>
      <x:c r="H2566" s="11">
        <x:v>0</x:v>
      </x:c>
      <x:c r="I2566" s="11">
        <x:v>299.95</x:v>
      </x:c>
      <x:c r="J2566" s="11">
        <x:v>110.26</x:v>
      </x:c>
      <x:c r="K2566" s="11">
        <x:v>68.519000000000005</x:v>
      </x:c>
      <x:c r="L2566" s="11">
        <x:v>0</x:v>
      </x:c>
      <x:c r="M2566" s="11">
        <x:v>0</x:v>
      </x:c>
      <x:c r="N2566" s="11">
        <x:v>0</x:v>
      </x:c>
      <x:c r="O2566" s="11">
        <x:v>142.29400000000001</x:v>
      </x:c>
      <x:c r="P2566" s="11">
        <x:v>45.308999999999997</x:v>
      </x:c>
      <x:c r="Q2566" s="11">
        <x:v>70.665000000000006</x:v>
      </x:c>
      <x:c r="R2566" s="11">
        <x:v>0.42399999999999999</x:v>
      </x:c>
      <x:c r="S2566" s="11">
        <x:v>64.67</x:v>
      </x:c>
      <x:c r="T2566" s="11">
        <x:v>103.27200000000001</x:v>
      </x:c>
      <x:c r="U2566" s="11">
        <x:v>1199.8513</x:v>
      </x:c>
      <x:c r="V2566" s="11">
        <x:v>18</x:v>
      </x:c>
      <x:c r="W2566" s="12">
        <x:v>0</x:v>
      </x:c>
      <x:c r="X2566" s="8">
        <x:v>0</x:v>
      </x:c>
      <x:c r="Y2566" s="13">
        <x:f t="shared" si="240"/>
        <x:v>1.419033847971765</x:v>
      </x:c>
      <x:c r="Z2566" s="13">
        <x:f t="shared" si="241"/>
        <x:v>0.2191100014839383</x:v>
      </x:c>
      <x:c r="AA2566" s="13">
        <x:f t="shared" si="242"/>
        <x:v>0.16836191433250111</x:v>
      </x:c>
      <x:c r="AB2566" s="13">
        <x:f t="shared" si="243"/>
        <x:v>0.11795747605522333</x:v>
      </x:c>
      <x:c r="AC2566" s="13">
        <x:f t="shared" si="244"/>
        <x:v>1.227047514941245</x:v>
      </x:c>
      <x:c r="AD2566" s="13">
        <x:f t="shared" si="245"/>
        <x:v>0.28705094594559416</x:v>
      </x:c>
      <x:c r="AE2566" s="50" t="n">
        <x:f>IF(OR(NOT(ISNUMBER(Q2566)),NOT(ISNUMBER(R2566))),"",IF(Q2566&lt;R2566,1,0))</x:f>
        <x:v>0</x:v>
      </x:c>
      <x:c r="AF2566" s="50" t="n">
        <x:f>IFERROR(IF(AND(A2566=A2565,C2566=C2565+1,ISNUMBER(AE2565)),AE2565,""),"")</x:f>
        <x:v>0</x:v>
      </x:c>
      <x:c r="AG2566" s="52" t="n">
        <x:f>IFERROR(IF(AND(A2566=A2565,C2566=C2565+1,ISNUMBER(U2566),ISNUMBER(U2565),U2565&lt;&gt;0),U2566/U2565-1,""),"")</x:f>
        <x:v>0.06756476005332446</x:v>
      </x:c>
      <x:c r="AH2566" s="50" t="n">
        <x:f>IF(AND(ISNUMBER(AE2566),ISNUMBER(AF2566),ISNUMBER(AG2566)),IF(AND(AE2566=1,AF2566=1,AG2566&lt;0),1,0),"")</x:f>
        <x:v>0</x:v>
      </x:c>
      <x:c r="AI2566" s="50" t="n">
        <x:f>IF(AND(A2566=A2567,C2567=C2566+1,ISNUMBER(AH2567)),C2567,"")</x:f>
        <x:v>2011</x:v>
      </x:c>
      <x:c r="AJ2566" s="50" t="n">
        <x:f>IF(AND(A2566=A2567,C2567=C2566+1,ISNUMBER(AH2567)),AH2567,"")</x:f>
        <x:v>0</x:v>
      </x:c>
    </x:row>
    <x:row r="2567" ht="15">
      <x:c r="A2567" s="9" t="s">
        <x:v>184</x:v>
      </x:c>
      <x:c r="B2567" s="10">
        <x:v>40908</x:v>
      </x:c>
      <x:c r="C2567" s="9">
        <x:v>2011</x:v>
      </x:c>
      <x:c r="D2567" s="11">
        <x:v>780.94100000000003</x:v>
      </x:c>
      <x:c r="E2567" s="11">
        <x:v>215.999</x:v>
      </x:c>
      <x:c r="F2567" s="11">
        <x:v>120.139</x:v>
      </x:c>
      <x:c r="G2567" s="11">
        <x:v>302.25099999999998</x:v>
      </x:c>
      <x:c r="H2567" s="11">
        <x:v>27.533000000000001</x:v>
      </x:c>
      <x:c r="I2567" s="11">
        <x:v>478.69</x:v>
      </x:c>
      <x:c r="J2567" s="11">
        <x:v>168.89099999999999</x:v>
      </x:c>
      <x:c r="K2567" s="11">
        <x:v>164.83199999999999</x:v>
      </x:c>
      <x:c r="L2567" s="11">
        <x:v>0</x:v>
      </x:c>
      <x:c r="M2567" s="11">
        <x:v>13.787000000000001</x:v>
      </x:c>
      <x:c r="N2567" s="11">
        <x:v>13.746</x:v>
      </x:c>
      <x:c r="O2567" s="11">
        <x:v>207.48500000000001</x:v>
      </x:c>
      <x:c r="P2567" s="11">
        <x:v>81.290999999999997</x:v>
      </x:c>
      <x:c r="Q2567" s="11">
        <x:v>116.157</x:v>
      </x:c>
      <x:c r="R2567" s="11">
        <x:v>1.1859999999999999</x:v>
      </x:c>
      <x:c r="S2567" s="11">
        <x:v>77.695999999999998</x:v>
      </x:c>
      <x:c r="T2567" s="11">
        <x:v>109.447</x:v>
      </x:c>
      <x:c r="U2567" s="11">
        <x:v>976.3329</x:v>
      </x:c>
      <x:c r="V2567" s="11">
        <x:v>18</x:v>
      </x:c>
      <x:c r="W2567" s="12">
        <x:v>0</x:v>
      </x:c>
      <x:c r="X2567" s="8">
        <x:v>0</x:v>
      </x:c>
      <x:c r="Y2567" s="13">
        <x:f t="shared" si="240"/>
        <x:v>1.7979090886389932</x:v>
      </x:c>
      <x:c r="Z2567" s="13">
        <x:f t="shared" si="241"/>
        <x:v>0.3870343598299999</x:v>
      </x:c>
      <x:c r="AA2567" s="13">
        <x:f t="shared" si="242"/>
        <x:v>9.9490230375918282E-2</x:v>
      </x:c>
      <x:c r="AB2567" s="13">
        <x:f t="shared" si="243"/>
        <x:v>0.10409365112089132</x:v>
      </x:c>
      <x:c r="AC2567" s="13">
        <x:f t="shared" si="244"/>
        <x:v>0.362106328845893</x:v>
      </x:c>
      <x:c r="AD2567" s="13">
        <x:f t="shared" si="245"/>
        <x:v>0.21626601753525551</x:v>
      </x:c>
      <x:c r="AE2567" s="50" t="n">
        <x:f>IF(OR(NOT(ISNUMBER(Q2567)),NOT(ISNUMBER(R2567))),"",IF(Q2567&lt;R2567,1,0))</x:f>
        <x:v>0</x:v>
      </x:c>
      <x:c r="AF2567" s="50" t="n">
        <x:f>IFERROR(IF(AND(A2567=A2566,C2567=C2566+1,ISNUMBER(AE2566)),AE2566,""),"")</x:f>
        <x:v>0</x:v>
      </x:c>
      <x:c r="AG2567" s="52" t="n">
        <x:f>IFERROR(IF(AND(A2567=A2566,C2567=C2566+1,ISNUMBER(U2567),ISNUMBER(U2566),U2566&lt;&gt;0),U2567/U2566-1,""),"")</x:f>
        <x:v>-0.18628841757307768</x:v>
      </x:c>
      <x:c r="AH2567" s="50" t="n">
        <x:f>IF(AND(ISNUMBER(AE2567),ISNUMBER(AF2567),ISNUMBER(AG2567)),IF(AND(AE2567=1,AF2567=1,AG2567&lt;0),1,0),"")</x:f>
        <x:v>0</x:v>
      </x:c>
      <x:c r="AI2567" s="50" t="n">
        <x:f>IF(AND(A2567=A2568,C2568=C2567+1,ISNUMBER(AH2568)),C2568,"")</x:f>
        <x:v>2012</x:v>
      </x:c>
      <x:c r="AJ2567" s="50" t="n">
        <x:f>IF(AND(A2567=A2568,C2568=C2567+1,ISNUMBER(AH2568)),AH2568,"")</x:f>
        <x:v>0</x:v>
      </x:c>
    </x:row>
    <x:row r="2568" ht="15">
      <x:c r="A2568" s="9" t="s">
        <x:v>184</x:v>
      </x:c>
      <x:c r="B2568" s="10">
        <x:v>41274</x:v>
      </x:c>
      <x:c r="C2568" s="9">
        <x:v>2012</x:v>
      </x:c>
      <x:c r="D2568" s="11">
        <x:v>784.45899999999995</x:v>
      </x:c>
      <x:c r="E2568" s="11">
        <x:v>195.22399999999999</x:v>
      </x:c>
      <x:c r="F2568" s="11">
        <x:v>181.934</x:v>
      </x:c>
      <x:c r="G2568" s="11">
        <x:v>270.28399999999999</x:v>
      </x:c>
      <x:c r="H2568" s="11">
        <x:v>69.22</x:v>
      </x:c>
      <x:c r="I2568" s="11">
        <x:v>514.17499999999995</x:v>
      </x:c>
      <x:c r="J2568" s="11">
        <x:v>186.35900000000001</x:v>
      </x:c>
      <x:c r="K2568" s="11">
        <x:v>120.88</x:v>
      </x:c>
      <x:c r="L2568" s="11">
        <x:v>0</x:v>
      </x:c>
      <x:c r="M2568" s="11">
        <x:v>37.97</x:v>
      </x:c>
      <x:c r="N2568" s="11">
        <x:v>31.25</x:v>
      </x:c>
      <x:c r="O2568" s="11">
        <x:v>317.50400000000002</x:v>
      </x:c>
      <x:c r="P2568" s="11">
        <x:v>131.21600000000001</x:v>
      </x:c>
      <x:c r="Q2568" s="11">
        <x:v>180.709</x:v>
      </x:c>
      <x:c r="R2568" s="11">
        <x:v>3.1120000000000001</x:v>
      </x:c>
      <x:c r="S2568" s="11">
        <x:v>86.754999999999995</x:v>
      </x:c>
      <x:c r="T2568" s="11">
        <x:v>160.13</x:v>
      </x:c>
      <x:c r="U2568" s="11">
        <x:v>1523.8341</x:v>
      </x:c>
      <x:c r="V2568" s="11">
        <x:v>18</x:v>
      </x:c>
      <x:c r="W2568" s="12">
        <x:v>0</x:v>
      </x:c>
      <x:c r="X2568" s="8">
        <x:v>0</x:v>
      </x:c>
      <x:c r="Y2568" s="13">
        <x:f t="shared" si="240"/>
        <x:v>1.0730484681258039</x:v>
      </x:c>
      <x:c r="Z2568" s="13">
        <x:f t="shared" si="241"/>
        <x:v>0.34454828104464352</x:v>
      </x:c>
      <x:c r="AA2568" s="13">
        <x:f t="shared" si="242"/>
        <x:v>0.11059214057076278</x:v>
      </x:c>
      <x:c r="AB2568" s="13">
        <x:f t="shared" si="243"/>
        <x:v>0.16726941752213947</x:v>
      </x:c>
      <x:c r="AC2568" s="13">
        <x:f t="shared" si="244"/>
        <x:v>0.59245090349410245</x:v>
      </x:c>
      <x:c r="AD2568" s="13">
        <x:f t="shared" si="245"/>
        <x:v>0.2375637222595445</x:v>
      </x:c>
      <x:c r="AE2568" s="50" t="n">
        <x:f>IF(OR(NOT(ISNUMBER(Q2568)),NOT(ISNUMBER(R2568))),"",IF(Q2568&lt;R2568,1,0))</x:f>
        <x:v>0</x:v>
      </x:c>
      <x:c r="AF2568" s="50" t="n">
        <x:f>IFERROR(IF(AND(A2568=A2567,C2568=C2567+1,ISNUMBER(AE2567)),AE2567,""),"")</x:f>
        <x:v>0</x:v>
      </x:c>
      <x:c r="AG2568" s="52" t="n">
        <x:f>IFERROR(IF(AND(A2568=A2567,C2568=C2567+1,ISNUMBER(U2568),ISNUMBER(U2567),U2567&lt;&gt;0),U2568/U2567-1,""),"")</x:f>
        <x:v>0.5607730723813569</x:v>
      </x:c>
      <x:c r="AH2568" s="50" t="n">
        <x:f>IF(AND(ISNUMBER(AE2568),ISNUMBER(AF2568),ISNUMBER(AG2568)),IF(AND(AE2568=1,AF2568=1,AG2568&lt;0),1,0),"")</x:f>
        <x:v>0</x:v>
      </x:c>
      <x:c r="AI2568" s="50" t="n">
        <x:f>IF(AND(A2568=A2569,C2569=C2568+1,ISNUMBER(AH2569)),C2569,"")</x:f>
        <x:v>2013</x:v>
      </x:c>
      <x:c r="AJ2568" s="50" t="n">
        <x:f>IF(AND(A2568=A2569,C2569=C2568+1,ISNUMBER(AH2569)),AH2569,"")</x:f>
        <x:v>0</x:v>
      </x:c>
    </x:row>
    <x:row r="2569" ht="15">
      <x:c r="A2569" s="9" t="s">
        <x:v>184</x:v>
      </x:c>
      <x:c r="B2569" s="10">
        <x:v>41639</x:v>
      </x:c>
      <x:c r="C2569" s="9">
        <x:v>2013</x:v>
      </x:c>
      <x:c r="D2569" s="11">
        <x:v>1065.972</x:v>
      </x:c>
      <x:c r="E2569" s="11">
        <x:v>595.20500000000004</x:v>
      </x:c>
      <x:c r="F2569" s="11">
        <x:v>117.559</x:v>
      </x:c>
      <x:c r="G2569" s="11">
        <x:v>144.95099999999999</x:v>
      </x:c>
      <x:c r="H2569" s="11">
        <x:v>0</x:v>
      </x:c>
      <x:c r="I2569" s="11">
        <x:v>921.02099999999996</x:v>
      </x:c>
      <x:c r="J2569" s="11">
        <x:v>596.25599999999997</x:v>
      </x:c>
      <x:c r="K2569" s="11">
        <x:v>527.39400000000001</x:v>
      </x:c>
      <x:c r="L2569" s="11">
        <x:v>0</x:v>
      </x:c>
      <x:c r="M2569" s="11">
        <x:v>0</x:v>
      </x:c>
      <x:c r="N2569" s="11">
        <x:v>0</x:v>
      </x:c>
      <x:c r="O2569" s="11">
        <x:v>367.20600000000002</x:v>
      </x:c>
      <x:c r="P2569" s="11">
        <x:v>184.851</x:v>
      </x:c>
      <x:c r="Q2569" s="11">
        <x:v>243.63399999999999</x:v>
      </x:c>
      <x:c r="R2569" s="11">
        <x:v>1.1970000000000001</x:v>
      </x:c>
      <x:c r="S2569" s="11">
        <x:v>488.57799999999997</x:v>
      </x:c>
      <x:c r="T2569" s="11">
        <x:v>222.20099999999999</x:v>
      </x:c>
      <x:c r="U2569" s="11">
        <x:v>2595.9758000000002</x:v>
      </x:c>
      <x:c r="V2569" s="11">
        <x:v>18</x:v>
      </x:c>
      <x:c r="W2569" s="12">
        <x:v>0</x:v>
      </x:c>
      <x:c r="X2569" s="8">
        <x:v>0</x:v>
      </x:c>
      <x:c r="Y2569" s="13">
        <x:f t="shared" si="240"/>
        <x:v>5.063032179586421</x:v>
      </x:c>
      <x:c r="Z2569" s="13">
        <x:f t="shared" si="241"/>
        <x:v>0.1359801195528588</x:v>
      </x:c>
      <x:c r="AA2569" s="13">
        <x:f t="shared" si="242"/>
        <x:v>0.45834036916541898</x:v>
      </x:c>
      <x:c r="AB2569" s="13">
        <x:f t="shared" si="243"/>
        <x:v>0.17341074624849434</x:v>
      </x:c>
      <x:c r="AC2569" s="13">
        <x:f t="shared" si="244"/>
        <x:v>1.5329387172216817</x:v>
      </x:c>
      <x:c r="AD2569" s="13">
        <x:f t="shared" si="245"/>
        <x:v>0.55935427947450778</x:v>
      </x:c>
      <x:c r="AE2569" s="50" t="n">
        <x:f>IF(OR(NOT(ISNUMBER(Q2569)),NOT(ISNUMBER(R2569))),"",IF(Q2569&lt;R2569,1,0))</x:f>
        <x:v>0</x:v>
      </x:c>
      <x:c r="AF2569" s="50" t="n">
        <x:f>IFERROR(IF(AND(A2569=A2568,C2569=C2568+1,ISNUMBER(AE2568)),AE2568,""),"")</x:f>
        <x:v>0</x:v>
      </x:c>
      <x:c r="AG2569" s="52" t="n">
        <x:f>IFERROR(IF(AND(A2569=A2568,C2569=C2568+1,ISNUMBER(U2569),ISNUMBER(U2568),U2568&lt;&gt;0),U2569/U2568-1,""),"")</x:f>
        <x:v>0.7035816431723112</x:v>
      </x:c>
      <x:c r="AH2569" s="50" t="n">
        <x:f>IF(AND(ISNUMBER(AE2569),ISNUMBER(AF2569),ISNUMBER(AG2569)),IF(AND(AE2569=1,AF2569=1,AG2569&lt;0),1,0),"")</x:f>
        <x:v>0</x:v>
      </x:c>
      <x:c r="AI2569" s="50" t="n">
        <x:f>IF(AND(A2569=A2570,C2570=C2569+1,ISNUMBER(AH2570)),C2570,"")</x:f>
        <x:v>2014</x:v>
      </x:c>
      <x:c r="AJ2569" s="50" t="n">
        <x:f>IF(AND(A2569=A2570,C2570=C2569+1,ISNUMBER(AH2570)),AH2570,"")</x:f>
        <x:v>0</x:v>
      </x:c>
    </x:row>
    <x:row r="2570" ht="15">
      <x:c r="A2570" s="9" t="s">
        <x:v>184</x:v>
      </x:c>
      <x:c r="B2570" s="10">
        <x:v>42004</x:v>
      </x:c>
      <x:c r="C2570" s="9">
        <x:v>2014</x:v>
      </x:c>
      <x:c r="D2570" s="11">
        <x:v>1253.952</x:v>
      </x:c>
      <x:c r="E2570" s="11">
        <x:v>759.79899999999998</x:v>
      </x:c>
      <x:c r="F2570" s="11">
        <x:v>105.05500000000001</x:v>
      </x:c>
      <x:c r="G2570" s="11">
        <x:v>380.76900000000001</x:v>
      </x:c>
      <x:c r="H2570" s="11">
        <x:v>247.04</x:v>
      </x:c>
      <x:c r="I2570" s="11">
        <x:v>873.18299999999999</x:v>
      </x:c>
      <x:c r="J2570" s="11">
        <x:v>537.69200000000001</x:v>
      </x:c>
      <x:c r="K2570" s="11">
        <x:v>692.34699999999998</x:v>
      </x:c>
      <x:c r="L2570" s="11">
        <x:v>0</x:v>
      </x:c>
      <x:c r="M2570" s="11">
        <x:v>0</x:v>
      </x:c>
      <x:c r="N2570" s="11">
        <x:v>247.04</x:v>
      </x:c>
      <x:c r="O2570" s="11">
        <x:v>456.98</x:v>
      </x:c>
      <x:c r="P2570" s="11">
        <x:v>197.90299999999999</x:v>
      </x:c>
      <x:c r="Q2570" s="11">
        <x:v>267.69299999999998</x:v>
      </x:c>
      <x:c r="R2570" s="11">
        <x:v>0.52300000000000002</x:v>
      </x:c>
      <x:c r="S2570" s="11">
        <x:v>140.327</x:v>
      </x:c>
      <x:c r="T2570" s="11">
        <x:v>220.762</x:v>
      </x:c>
      <x:c r="U2570" s="11">
        <x:v>2603.9123</x:v>
      </x:c>
      <x:c r="V2570" s="11">
        <x:v>18</x:v>
      </x:c>
      <x:c r="W2570" s="12">
        <x:v>0</x:v>
      </x:c>
      <x:c r="X2570" s="8">
        <x:v>0</x:v>
      </x:c>
      <x:c r="Y2570" s="13">
        <x:f t="shared" si="240"/>
        <x:v>7.2323925562800433</x:v>
      </x:c>
      <x:c r="Z2570" s="13">
        <x:f t="shared" si="241"/>
        <x:v>0.30365516383402236</x:v>
      </x:c>
      <x:c r="AA2570" s="13">
        <x:f t="shared" si="242"/>
        <x:v>0.11190779232378911</x:v>
      </x:c>
      <x:c r="AB2570" s="13">
        <x:f t="shared" si="243"/>
        <x:v>0.15782342545807176</x:v>
      </x:c>
      <x:c r="AC2570" s="13">
        <x:f t="shared" si="244"/>
        <x:v>0.57977934128040887</x:v>
      </x:c>
      <x:c r="AD2570" s="13">
        <x:f t="shared" si="245"/>
        <x:v>0.4287979125197775</x:v>
      </x:c>
      <x:c r="AE2570" s="50" t="n">
        <x:f>IF(OR(NOT(ISNUMBER(Q2570)),NOT(ISNUMBER(R2570))),"",IF(Q2570&lt;R2570,1,0))</x:f>
        <x:v>0</x:v>
      </x:c>
      <x:c r="AF2570" s="50" t="n">
        <x:f>IFERROR(IF(AND(A2570=A2569,C2570=C2569+1,ISNUMBER(AE2569)),AE2569,""),"")</x:f>
        <x:v>0</x:v>
      </x:c>
      <x:c r="AG2570" s="52" t="n">
        <x:f>IFERROR(IF(AND(A2570=A2569,C2570=C2569+1,ISNUMBER(U2570),ISNUMBER(U2569),U2569&lt;&gt;0),U2570/U2569-1,""),"")</x:f>
        <x:v>0.0030572318894497297</x:v>
      </x:c>
      <x:c r="AH2570" s="50" t="n">
        <x:f>IF(AND(ISNUMBER(AE2570),ISNUMBER(AF2570),ISNUMBER(AG2570)),IF(AND(AE2570=1,AF2570=1,AG2570&lt;0),1,0),"")</x:f>
        <x:v>0</x:v>
      </x:c>
      <x:c r="AI2570" s="50" t="n">
        <x:f>IF(AND(A2570=A2571,C2571=C2570+1,ISNUMBER(AH2571)),C2571,"")</x:f>
        <x:v>2015</x:v>
      </x:c>
      <x:c r="AJ2570" s="50" t="n">
        <x:f>IF(AND(A2570=A2571,C2571=C2570+1,ISNUMBER(AH2571)),AH2571,"")</x:f>
        <x:v>0</x:v>
      </x:c>
    </x:row>
    <x:row r="2571" ht="15">
      <x:c r="A2571" s="9" t="s">
        <x:v>184</x:v>
      </x:c>
      <x:c r="B2571" s="10">
        <x:v>42369</x:v>
      </x:c>
      <x:c r="C2571" s="9">
        <x:v>2015</x:v>
      </x:c>
      <x:c r="D2571" s="11">
        <x:v>2072.2530000000002</x:v>
      </x:c>
      <x:c r="E2571" s="11">
        <x:v>960.33600000000001</x:v>
      </x:c>
      <x:c r="F2571" s="11">
        <x:v>195.32300000000001</x:v>
      </x:c>
      <x:c r="G2571" s="11">
        <x:v>811.55799999999999</x:v>
      </x:c>
      <x:c r="H2571" s="11">
        <x:v>456.42899999999997</x:v>
      </x:c>
      <x:c r="I2571" s="11">
        <x:v>1260.6949999999999</x:v>
      </x:c>
      <x:c r="J2571" s="11">
        <x:v>592.05100000000004</x:v>
      </x:c>
      <x:c r="K2571" s="11">
        <x:v>857.89800000000002</x:v>
      </x:c>
      <x:c r="L2571" s="11">
        <x:v>0</x:v>
      </x:c>
      <x:c r="M2571" s="11">
        <x:v>0</x:v>
      </x:c>
      <x:c r="N2571" s="11">
        <x:v>456.42899999999997</x:v>
      </x:c>
      <x:c r="O2571" s="11">
        <x:v>630.08600000000001</x:v>
      </x:c>
      <x:c r="P2571" s="11">
        <x:v>148.613</x:v>
      </x:c>
      <x:c r="Q2571" s="11">
        <x:v>232.80099999999999</x:v>
      </x:c>
      <x:c r="R2571" s="11">
        <x:v>10.872999999999999</x:v>
      </x:c>
      <x:c r="S2571" s="11">
        <x:v>135.81</x:v>
      </x:c>
      <x:c r="T2571" s="11">
        <x:v>198.083</x:v>
      </x:c>
      <x:c r="U2571" s="11">
        <x:v>3641.9382000000001</x:v>
      </x:c>
      <x:c r="V2571" s="11">
        <x:v>18</x:v>
      </x:c>
      <x:c r="W2571" s="12">
        <x:v>0</x:v>
      </x:c>
      <x:c r="X2571" s="8">
        <x:v>0</x:v>
      </x:c>
      <x:c r="Y2571" s="13">
        <x:f t="shared" si="240"/>
        <x:v>4.9166560005734095</x:v>
      </x:c>
      <x:c r="Z2571" s="13">
        <x:f t="shared" si="241"/>
        <x:v>0.39163075165049827</x:v>
      </x:c>
      <x:c r="AA2571" s="13">
        <x:f t="shared" si="242"/>
        <x:v>6.5537364404828949E-2</x:v>
      </x:c>
      <x:c r="AB2571" s="13">
        <x:f t="shared" si="243"/>
        <x:v>7.1715664062254936E-2</x:v>
      </x:c>
      <x:c r="AC2571" s="13">
        <x:f t="shared" si="244"/>
        <x:v>0.24407744116871499</x:v>
      </x:c>
      <x:c r="AD2571" s="13">
        <x:f t="shared" si="245"/>
        <x:v>0.28570401394038275</x:v>
      </x:c>
      <x:c r="AE2571" s="50" t="n">
        <x:f>IF(OR(NOT(ISNUMBER(Q2571)),NOT(ISNUMBER(R2571))),"",IF(Q2571&lt;R2571,1,0))</x:f>
        <x:v>0</x:v>
      </x:c>
      <x:c r="AF2571" s="50" t="n">
        <x:f>IFERROR(IF(AND(A2571=A2570,C2571=C2570+1,ISNUMBER(AE2570)),AE2570,""),"")</x:f>
        <x:v>0</x:v>
      </x:c>
      <x:c r="AG2571" s="52" t="n">
        <x:f>IFERROR(IF(AND(A2571=A2570,C2571=C2570+1,ISNUMBER(U2571),ISNUMBER(U2570),U2570&lt;&gt;0),U2571/U2570-1,""),"")</x:f>
        <x:v>0.3986408835658559</x:v>
      </x:c>
      <x:c r="AH2571" s="50" t="n">
        <x:f>IF(AND(ISNUMBER(AE2571),ISNUMBER(AF2571),ISNUMBER(AG2571)),IF(AND(AE2571=1,AF2571=1,AG2571&lt;0),1,0),"")</x:f>
        <x:v>0</x:v>
      </x:c>
      <x:c r="AI2571" s="50" t="n">
        <x:f>IF(AND(A2571=A2572,C2572=C2571+1,ISNUMBER(AH2572)),C2572,"")</x:f>
        <x:v>2016</x:v>
      </x:c>
      <x:c r="AJ2571" s="50" t="n">
        <x:f>IF(AND(A2571=A2572,C2572=C2571+1,ISNUMBER(AH2572)),AH2572,"")</x:f>
        <x:v>0</x:v>
      </x:c>
    </x:row>
    <x:row r="2572" ht="15">
      <x:c r="A2572" s="9" t="s">
        <x:v>184</x:v>
      </x:c>
      <x:c r="B2572" s="10">
        <x:v>42735</x:v>
      </x:c>
      <x:c r="C2572" s="9">
        <x:v>2016</x:v>
      </x:c>
      <x:c r="D2572" s="11">
        <x:v>2076.2460000000001</x:v>
      </x:c>
      <x:c r="E2572" s="11">
        <x:v>692.553</x:v>
      </x:c>
      <x:c r="F2572" s="11">
        <x:v>260.22300000000001</x:v>
      </x:c>
      <x:c r="G2572" s="11">
        <x:v>976.52700000000004</x:v>
      </x:c>
      <x:c r="H2572" s="11">
        <x:v>466.23</x:v>
      </x:c>
      <x:c r="I2572" s="11">
        <x:v>1099.7190000000001</x:v>
      </x:c>
      <x:c r="J2572" s="11">
        <x:v>498.86399999999998</x:v>
      </x:c>
      <x:c r="K2572" s="11">
        <x:v>544.84299999999996</x:v>
      </x:c>
      <x:c r="L2572" s="11">
        <x:v>0</x:v>
      </x:c>
      <x:c r="M2572" s="11">
        <x:v>0</x:v>
      </x:c>
      <x:c r="N2572" s="11">
        <x:v>466.23</x:v>
      </x:c>
      <x:c r="O2572" s="11">
        <x:v>708.55799999999999</x:v>
      </x:c>
      <x:c r="P2572" s="11">
        <x:v>248.71100000000001</x:v>
      </x:c>
      <x:c r="Q2572" s="11">
        <x:v>343.976</x:v>
      </x:c>
      <x:c r="R2572" s="11">
        <x:v>11.287000000000001</x:v>
      </x:c>
      <x:c r="S2572" s="11">
        <x:v>193.03</x:v>
      </x:c>
      <x:c r="T2572" s="11">
        <x:v>246.77199999999999</x:v>
      </x:c>
      <x:c r="U2572" s="11">
        <x:v>3068.1266999999998</x:v>
      </x:c>
      <x:c r="V2572" s="11">
        <x:v>18</x:v>
      </x:c>
      <x:c r="W2572" s="12">
        <x:v>0</x:v>
      </x:c>
      <x:c r="X2572" s="8">
        <x:v>0</x:v>
      </x:c>
      <x:c r="Y2572" s="13">
        <x:f t="shared" si="240"/>
        <x:v>2.6613827371139367</x:v>
      </x:c>
      <x:c r="Z2572" s="13">
        <x:f t="shared" si="241"/>
        <x:v>0.4703329952231094</x:v>
      </x:c>
      <x:c r="AA2572" s="13">
        <x:f t="shared" si="242"/>
        <x:v>9.2970678811662974E-2</x:v>
      </x:c>
      <x:c r="AB2572" s="13">
        <x:f t="shared" si="243"/>
        <x:v>0.11978879188689587</x:v>
      </x:c>
      <x:c r="AC2572" s="13">
        <x:f t="shared" si="244"/>
        <x:v>0.25270371428542171</x:v>
      </x:c>
      <x:c r="AD2572" s="13">
        <x:f t="shared" si="245"/>
        <x:v>0.24027210648449171</x:v>
      </x:c>
      <x:c r="AE2572" s="50" t="n">
        <x:f>IF(OR(NOT(ISNUMBER(Q2572)),NOT(ISNUMBER(R2572))),"",IF(Q2572&lt;R2572,1,0))</x:f>
        <x:v>0</x:v>
      </x:c>
      <x:c r="AF2572" s="50" t="n">
        <x:f>IFERROR(IF(AND(A2572=A2571,C2572=C2571+1,ISNUMBER(AE2571)),AE2571,""),"")</x:f>
        <x:v>0</x:v>
      </x:c>
      <x:c r="AG2572" s="52" t="n">
        <x:f>IFERROR(IF(AND(A2572=A2571,C2572=C2571+1,ISNUMBER(U2572),ISNUMBER(U2571),U2571&lt;&gt;0),U2572/U2571-1,""),"")</x:f>
        <x:v>-0.15755662740240906</x:v>
      </x:c>
      <x:c r="AH2572" s="50" t="n">
        <x:f>IF(AND(ISNUMBER(AE2572),ISNUMBER(AF2572),ISNUMBER(AG2572)),IF(AND(AE2572=1,AF2572=1,AG2572&lt;0),1,0),"")</x:f>
        <x:v>0</x:v>
      </x:c>
      <x:c r="AI2572" s="50" t="n">
        <x:f>IF(AND(A2572=A2573,C2573=C2572+1,ISNUMBER(AH2573)),C2573,"")</x:f>
        <x:v>2017</x:v>
      </x:c>
      <x:c r="AJ2572" s="50" t="n">
        <x:f>IF(AND(A2572=A2573,C2573=C2572+1,ISNUMBER(AH2573)),AH2573,"")</x:f>
        <x:v>0</x:v>
      </x:c>
    </x:row>
    <x:row r="2573" ht="15">
      <x:c r="A2573" s="9" t="s">
        <x:v>184</x:v>
      </x:c>
      <x:c r="B2573" s="10">
        <x:v>43100</x:v>
      </x:c>
      <x:c r="C2573" s="9">
        <x:v>2017</x:v>
      </x:c>
      <x:c r="D2573" s="11">
        <x:v>2354.2469999999998</x:v>
      </x:c>
      <x:c r="E2573" s="11">
        <x:v>784.44399999999996</x:v>
      </x:c>
      <x:c r="F2573" s="11">
        <x:v>548.03700000000003</x:v>
      </x:c>
      <x:c r="G2573" s="11">
        <x:v>995.79499999999996</x:v>
      </x:c>
      <x:c r="H2573" s="11">
        <x:v>476.464</x:v>
      </x:c>
      <x:c r="I2573" s="11">
        <x:v>1358.452</x:v>
      </x:c>
      <x:c r="J2573" s="11">
        <x:v>649.53700000000003</x:v>
      </x:c>
      <x:c r="K2573" s="11">
        <x:v>583.95699999999999</x:v>
      </x:c>
      <x:c r="L2573" s="11">
        <x:v>0</x:v>
      </x:c>
      <x:c r="M2573" s="11">
        <x:v>200</x:v>
      </x:c>
      <x:c r="N2573" s="11">
        <x:v>276.464</x:v>
      </x:c>
      <x:c r="O2573" s="11">
        <x:v>807.12</x:v>
      </x:c>
      <x:c r="P2573" s="11">
        <x:v>155.71299999999999</x:v>
      </x:c>
      <x:c r="Q2573" s="11">
        <x:v>269.24400000000003</x:v>
      </x:c>
      <x:c r="R2573" s="11">
        <x:v>13.576000000000001</x:v>
      </x:c>
      <x:c r="S2573" s="11">
        <x:v>248.14</x:v>
      </x:c>
      <x:c r="T2573" s="11">
        <x:v>303.25099999999998</x:v>
      </x:c>
      <x:c r="U2573" s="11">
        <x:v>3071.9236999999998</x:v>
      </x:c>
      <x:c r="V2573" s="11">
        <x:v>18</x:v>
      </x:c>
      <x:c r="W2573" s="12">
        <x:v>0</x:v>
      </x:c>
      <x:c r="X2573" s="8">
        <x:v>0</x:v>
      </x:c>
      <x:c r="Y2573" s="13">
        <x:f t="shared" si="240"/>
        <x:v>1.4313705096553697</x:v>
      </x:c>
      <x:c r="Z2573" s="13">
        <x:f t="shared" si="241"/>
        <x:v>0.42297813271079882</x:v>
      </x:c>
      <x:c r="AA2573" s="13">
        <x:f t="shared" si="242"/>
        <x:v>0.10540100507720727</x:v>
      </x:c>
      <x:c r="AB2573" s="13">
        <x:f t="shared" si="243"/>
        <x:v>6.6141318221919793E-2</x:v>
      </x:c>
      <x:c r="AC2573" s="13">
        <x:f t="shared" si="244"/>
        <x:v>0.30453155518957215</x:v>
      </x:c>
      <x:c r="AD2573" s="13">
        <x:f t="shared" si="245"/>
        <x:v>0.27590010733793019</x:v>
      </x:c>
      <x:c r="AE2573" s="50" t="n">
        <x:f>IF(OR(NOT(ISNUMBER(Q2573)),NOT(ISNUMBER(R2573))),"",IF(Q2573&lt;R2573,1,0))</x:f>
        <x:v>0</x:v>
      </x:c>
      <x:c r="AF2573" s="50" t="n">
        <x:f>IFERROR(IF(AND(A2573=A2572,C2573=C2572+1,ISNUMBER(AE2572)),AE2572,""),"")</x:f>
        <x:v>0</x:v>
      </x:c>
      <x:c r="AG2573" s="52" t="n">
        <x:f>IFERROR(IF(AND(A2573=A2572,C2573=C2572+1,ISNUMBER(U2573),ISNUMBER(U2572),U2572&lt;&gt;0),U2573/U2572-1,""),"")</x:f>
        <x:v>0.0012375629728720305</x:v>
      </x:c>
      <x:c r="AH2573" s="50" t="n">
        <x:f>IF(AND(ISNUMBER(AE2573),ISNUMBER(AF2573),ISNUMBER(AG2573)),IF(AND(AE2573=1,AF2573=1,AG2573&lt;0),1,0),"")</x:f>
        <x:v>0</x:v>
      </x:c>
      <x:c r="AI2573" s="50" t="n">
        <x:f>IF(AND(A2573=A2574,C2574=C2573+1,ISNUMBER(AH2574)),C2574,"")</x:f>
        <x:v>2018</x:v>
      </x:c>
      <x:c r="AJ2573" s="50" t="n">
        <x:f>IF(AND(A2573=A2574,C2574=C2573+1,ISNUMBER(AH2574)),AH2574,"")</x:f>
        <x:v>0</x:v>
      </x:c>
    </x:row>
    <x:row r="2574" ht="15">
      <x:c r="A2574" s="9" t="s">
        <x:v>184</x:v>
      </x:c>
      <x:c r="B2574" s="10">
        <x:v>43465</x:v>
      </x:c>
      <x:c r="C2574" s="9">
        <x:v>2018</x:v>
      </x:c>
      <x:c r="D2574" s="11">
        <x:v>3093.7280000000001</x:v>
      </x:c>
      <x:c r="E2574" s="11">
        <x:v>992.524</x:v>
      </x:c>
      <x:c r="F2574" s="11">
        <x:v>1017.572</x:v>
      </x:c>
      <x:c r="G2574" s="11">
        <x:v>1743.222</x:v>
      </x:c>
      <x:c r="H2574" s="11">
        <x:v>811.55</x:v>
      </x:c>
      <x:c r="I2574" s="11">
        <x:v>1350.5060000000001</x:v>
      </x:c>
      <x:c r="J2574" s="11">
        <x:v>726.33299999999997</x:v>
      </x:c>
      <x:c r="K2574" s="11">
        <x:v>622.197</x:v>
      </x:c>
      <x:c r="L2574" s="11">
        <x:v>0</x:v>
      </x:c>
      <x:c r="M2574" s="11">
        <x:v>287.63799999999998</x:v>
      </x:c>
      <x:c r="N2574" s="11">
        <x:v>523.91200000000003</x:v>
      </x:c>
      <x:c r="O2574" s="11">
        <x:v>1225.307</x:v>
      </x:c>
      <x:c r="P2574" s="11">
        <x:v>139.209</x:v>
      </x:c>
      <x:c r="Q2574" s="11">
        <x:v>292.07499999999999</x:v>
      </x:c>
      <x:c r="R2574" s="11">
        <x:v>31.687999999999999</x:v>
      </x:c>
      <x:c r="S2574" s="11">
        <x:v>123.809</x:v>
      </x:c>
      <x:c r="T2574" s="11">
        <x:v>364.995</x:v>
      </x:c>
      <x:c r="U2574" s="11">
        <x:v>1359.8296</x:v>
      </x:c>
      <x:c r="V2574" s="11">
        <x:v>18</x:v>
      </x:c>
      <x:c r="W2574" s="12">
        <x:v>0</x:v>
      </x:c>
      <x:c r="X2574" s="8">
        <x:v>0</x:v>
      </x:c>
      <x:c r="Y2574" s="13">
        <x:f t="shared" si="240"/>
        <x:v>0.97538454281367803</x:v>
      </x:c>
      <x:c r="Z2574" s="13">
        <x:f t="shared" si="241"/>
        <x:v>0.56346970386536888</x:v>
      </x:c>
      <x:c r="AA2574" s="13">
        <x:f t="shared" si="242"/>
        <x:v>4.0019355289152764E-2</x:v>
      </x:c>
      <x:c r="AB2574" s="13">
        <x:f t="shared" si="243"/>
        <x:v>4.4997168464713126E-2</x:v>
      </x:c>
      <x:c r="AC2574" s="13">
        <x:f t="shared" si="244"/>
        <x:v>0.20937952825285591</x:v>
      </x:c>
      <x:c r="AD2574" s="13">
        <x:f t="shared" si="245"/>
        <x:v>0.23477597254833002</x:v>
      </x:c>
      <x:c r="AE2574" s="50" t="n">
        <x:f>IF(OR(NOT(ISNUMBER(Q2574)),NOT(ISNUMBER(R2574))),"",IF(Q2574&lt;R2574,1,0))</x:f>
        <x:v>0</x:v>
      </x:c>
      <x:c r="AF2574" s="50" t="n">
        <x:f>IFERROR(IF(AND(A2574=A2573,C2574=C2573+1,ISNUMBER(AE2573)),AE2573,""),"")</x:f>
        <x:v>0</x:v>
      </x:c>
      <x:c r="AG2574" s="52" t="n">
        <x:f>IFERROR(IF(AND(A2574=A2573,C2574=C2573+1,ISNUMBER(U2574),ISNUMBER(U2573),U2573&lt;&gt;0),U2574/U2573-1,""),"")</x:f>
        <x:v>-0.5573361408683425</x:v>
      </x:c>
      <x:c r="AH2574" s="50" t="n">
        <x:f>IF(AND(ISNUMBER(AE2574),ISNUMBER(AF2574),ISNUMBER(AG2574)),IF(AND(AE2574=1,AF2574=1,AG2574&lt;0),1,0),"")</x:f>
        <x:v>0</x:v>
      </x:c>
      <x:c r="AI2574" s="50" t="n">
        <x:f>IF(AND(A2574=A2575,C2575=C2574+1,ISNUMBER(AH2575)),C2575,"")</x:f>
        <x:v>2019</x:v>
      </x:c>
      <x:c r="AJ2574" s="50" t="n">
        <x:f>IF(AND(A2574=A2575,C2575=C2574+1,ISNUMBER(AH2575)),AH2575,"")</x:f>
        <x:v>0</x:v>
      </x:c>
    </x:row>
    <x:row r="2575" ht="15">
      <x:c r="A2575" s="9" t="s">
        <x:v>184</x:v>
      </x:c>
      <x:c r="B2575" s="10">
        <x:v>43830</x:v>
      </x:c>
      <x:c r="C2575" s="9">
        <x:v>2019</x:v>
      </x:c>
      <x:c r="D2575" s="11">
        <x:v>3097.7139999999999</x:v>
      </x:c>
      <x:c r="E2575" s="11">
        <x:v>1042.336</x:v>
      </x:c>
      <x:c r="F2575" s="11">
        <x:v>777.21400000000006</x:v>
      </x:c>
      <x:c r="G2575" s="11">
        <x:v>1875.508</x:v>
      </x:c>
      <x:c r="H2575" s="11">
        <x:v>1026.5809999999999</x:v>
      </x:c>
      <x:c r="I2575" s="11">
        <x:v>1222.2059999999999</x:v>
      </x:c>
      <x:c r="J2575" s="11">
        <x:v>659.80200000000002</x:v>
      </x:c>
      <x:c r="K2575" s="11">
        <x:v>671.54</x:v>
      </x:c>
      <x:c r="L2575" s="11">
        <x:v>0</x:v>
      </x:c>
      <x:c r="M2575" s="11">
        <x:v>25.721</x:v>
      </x:c>
      <x:c r="N2575" s="11">
        <x:v>1000.86</x:v>
      </x:c>
      <x:c r="O2575" s="11">
        <x:v>1440.5329999999999</x:v>
      </x:c>
      <x:c r="P2575" s="11">
        <x:v>143.86699999999999</x:v>
      </x:c>
      <x:c r="Q2575" s="11">
        <x:v>366.05399999999997</x:v>
      </x:c>
      <x:c r="R2575" s="11">
        <x:v>51.454999999999998</x:v>
      </x:c>
      <x:c r="S2575" s="11">
        <x:v>-19.571000000000002</x:v>
      </x:c>
      <x:c r="T2575" s="11">
        <x:v>285.149</x:v>
      </x:c>
      <x:c r="U2575" s="11">
        <x:v>1424.5151000000001</x:v>
      </x:c>
      <x:c r="V2575" s="11">
        <x:v>18</x:v>
      </x:c>
      <x:c r="W2575" s="12">
        <x:v>0</x:v>
      </x:c>
      <x:c r="X2575" s="8">
        <x:v>0</x:v>
      </x:c>
      <x:c r="Y2575" s="13">
        <x:f t="shared" si="240"/>
        <x:v>1.341118404969545</x:v>
      </x:c>
      <x:c r="Z2575" s="13">
        <x:f t="shared" si="241"/>
        <x:v>0.60544905049336384</x:v>
      </x:c>
      <x:c r="AA2575" s="13">
        <x:f t="shared" si="242"/>
        <x:v>-6.3178847369382719E-3</x:v>
      </x:c>
      <x:c r="AB2575" s="13">
        <x:f t="shared" si="243"/>
        <x:v>4.6442957613259325E-2</x:v>
      </x:c>
      <x:c r="AC2575" s="13">
        <x:f t="shared" si="244"/>
        <x:v>0.15203827443018106</x:v>
      </x:c>
      <x:c r="AD2575" s="13">
        <x:f t="shared" si="245"/>
        <x:v>0.2129964225231897</x:v>
      </x:c>
      <x:c r="AE2575" s="50" t="n">
        <x:f>IF(OR(NOT(ISNUMBER(Q2575)),NOT(ISNUMBER(R2575))),"",IF(Q2575&lt;R2575,1,0))</x:f>
        <x:v>0</x:v>
      </x:c>
      <x:c r="AF2575" s="50" t="n">
        <x:f>IFERROR(IF(AND(A2575=A2574,C2575=C2574+1,ISNUMBER(AE2574)),AE2574,""),"")</x:f>
        <x:v>0</x:v>
      </x:c>
      <x:c r="AG2575" s="52" t="n">
        <x:f>IFERROR(IF(AND(A2575=A2574,C2575=C2574+1,ISNUMBER(U2575),ISNUMBER(U2574),U2574&lt;&gt;0),U2575/U2574-1,""),"")</x:f>
        <x:v>0.04756882774135818</x:v>
      </x:c>
      <x:c r="AH2575" s="50" t="n">
        <x:f>IF(AND(ISNUMBER(AE2575),ISNUMBER(AF2575),ISNUMBER(AG2575)),IF(AND(AE2575=1,AF2575=1,AG2575&lt;0),1,0),"")</x:f>
        <x:v>0</x:v>
      </x:c>
      <x:c r="AI2575" s="50" t="n">
        <x:f>IF(AND(A2575=A2576,C2576=C2575+1,ISNUMBER(AH2576)),C2576,"")</x:f>
        <x:v>2020</x:v>
      </x:c>
      <x:c r="AJ2575" s="50" t="n">
        <x:f>IF(AND(A2575=A2576,C2576=C2575+1,ISNUMBER(AH2576)),AH2576,"")</x:f>
        <x:v>0</x:v>
      </x:c>
    </x:row>
    <x:row r="2576" ht="15">
      <x:c r="A2576" s="9" t="s">
        <x:v>184</x:v>
      </x:c>
      <x:c r="B2576" s="10">
        <x:v>44196</x:v>
      </x:c>
      <x:c r="C2576" s="9">
        <x:v>2020</x:v>
      </x:c>
      <x:c r="D2576" s="11">
        <x:v>3071.5</x:v>
      </x:c>
      <x:c r="E2576" s="11">
        <x:v>1404.2</x:v>
      </x:c>
      <x:c r="F2576" s="11">
        <x:v>822.9</x:v>
      </x:c>
      <x:c r="G2576" s="11">
        <x:v>2175.3000000000002</x:v>
      </x:c>
      <x:c r="H2576" s="11">
        <x:v>1264.5</x:v>
      </x:c>
      <x:c r="I2576" s="11">
        <x:v>896.2</x:v>
      </x:c>
      <x:c r="J2576" s="11">
        <x:v>343.7</x:v>
      </x:c>
      <x:c r="K2576" s="11">
        <x:v>683.7</x:v>
      </x:c>
      <x:c r="L2576" s="11">
        <x:v>4.7</x:v>
      </x:c>
      <x:c r="M2576" s="11">
        <x:v>21</x:v>
      </x:c>
      <x:c r="N2576" s="11">
        <x:v>1243.5</x:v>
      </x:c>
      <x:c r="O2576" s="11">
        <x:v>1078.5</x:v>
      </x:c>
      <x:c r="P2576" s="11">
        <x:v>2.6</x:v>
      </x:c>
      <x:c r="Q2576" s="11">
        <x:v>219.8</x:v>
      </x:c>
      <x:c r="R2576" s="11">
        <x:v>48</x:v>
      </x:c>
      <x:c r="S2576" s="11">
        <x:v>-297.3</x:v>
      </x:c>
      <x:c r="T2576" s="11">
        <x:v>319</x:v>
      </x:c>
      <x:c r="U2576" s="11">
        <x:v>1341.3206</x:v>
      </x:c>
      <x:c r="V2576" s="11">
        <x:v>18</x:v>
      </x:c>
      <x:c r="W2576" s="12">
        <x:v>0</x:v>
      </x:c>
      <x:c r="X2576" s="8">
        <x:v>0</x:v>
      </x:c>
      <x:c r="Y2576" s="13">
        <x:f t="shared" si="240"/>
        <x:v>1.7064041803378298</x:v>
      </x:c>
      <x:c r="Z2576" s="13">
        <x:f t="shared" si="241"/>
        <x:v>0.70822073905258021</x:v>
      </x:c>
      <x:c r="AA2576" s="13">
        <x:f t="shared" si="242"/>
        <x:v>-9.6793097834934075E-2</x:v>
      </x:c>
      <x:c r="AB2576" s="13">
        <x:f t="shared" si="243"/>
        <x:v>8.4649194204785942E-4</x:v>
      </x:c>
      <x:c r="AC2576" s="13">
        <x:f t="shared" si="244"/>
        <x:v>0.14664643957155335</x:v>
      </x:c>
      <x:c r="AD2576" s="13">
        <x:f t="shared" si="245"/>
        <x:v>0.11189972326224971</x:v>
      </x:c>
      <x:c r="AE2576" s="50" t="n">
        <x:f>IF(OR(NOT(ISNUMBER(Q2576)),NOT(ISNUMBER(R2576))),"",IF(Q2576&lt;R2576,1,0))</x:f>
        <x:v>0</x:v>
      </x:c>
      <x:c r="AF2576" s="50" t="n">
        <x:f>IFERROR(IF(AND(A2576=A2575,C2576=C2575+1,ISNUMBER(AE2575)),AE2575,""),"")</x:f>
        <x:v>0</x:v>
      </x:c>
      <x:c r="AG2576" s="52" t="n">
        <x:f>IFERROR(IF(AND(A2576=A2575,C2576=C2575+1,ISNUMBER(U2576),ISNUMBER(U2575),U2575&lt;&gt;0),U2576/U2575-1,""),"")</x:f>
        <x:v>-0.0584019783293277</x:v>
      </x:c>
      <x:c r="AH2576" s="50" t="n">
        <x:f>IF(AND(ISNUMBER(AE2576),ISNUMBER(AF2576),ISNUMBER(AG2576)),IF(AND(AE2576=1,AF2576=1,AG2576&lt;0),1,0),"")</x:f>
        <x:v>0</x:v>
      </x:c>
      <x:c r="AI2576" s="50" t="n">
        <x:f>IF(AND(A2576=A2577,C2577=C2576+1,ISNUMBER(AH2577)),C2577,"")</x:f>
        <x:v>2021</x:v>
      </x:c>
      <x:c r="AJ2576" s="50" t="n">
        <x:f>IF(AND(A2576=A2577,C2577=C2576+1,ISNUMBER(AH2577)),AH2577,"")</x:f>
        <x:v>0</x:v>
      </x:c>
    </x:row>
    <x:row r="2577" ht="15">
      <x:c r="A2577" s="9" t="s">
        <x:v>184</x:v>
      </x:c>
      <x:c r="B2577" s="10">
        <x:v>44561</x:v>
      </x:c>
      <x:c r="C2577" s="9">
        <x:v>2021</x:v>
      </x:c>
      <x:c r="D2577" s="11">
        <x:v>3652.3</x:v>
      </x:c>
      <x:c r="E2577" s="11">
        <x:v>1353.3</x:v>
      </x:c>
      <x:c r="F2577" s="11">
        <x:v>835.1</x:v>
      </x:c>
      <x:c r="G2577" s="11">
        <x:v>2071.1</x:v>
      </x:c>
      <x:c r="H2577" s="11">
        <x:v>1132.2</x:v>
      </x:c>
      <x:c r="I2577" s="11">
        <x:v>1581.2</x:v>
      </x:c>
      <x:c r="J2577" s="11">
        <x:v>1025</x:v>
      </x:c>
      <x:c r="K2577" s="11">
        <x:v>575.4</x:v>
      </x:c>
      <x:c r="L2577" s="11">
        <x:v>4.9000000000000004</x:v>
      </x:c>
      <x:c r="M2577" s="11">
        <x:v>20.3</x:v>
      </x:c>
      <x:c r="N2577" s="11">
        <x:v>1111.9000000000001</x:v>
      </x:c>
      <x:c r="O2577" s="11">
        <x:v>1205.4000000000001</x:v>
      </x:c>
      <x:c r="P2577" s="11">
        <x:v>90.6</x:v>
      </x:c>
      <x:c r="Q2577" s="11">
        <x:v>260.89999999999998</x:v>
      </x:c>
      <x:c r="R2577" s="11">
        <x:v>47.6</x:v>
      </x:c>
      <x:c r="S2577" s="11">
        <x:v>674.6</x:v>
      </x:c>
      <x:c r="T2577" s="11">
        <x:v>180</x:v>
      </x:c>
      <x:c r="U2577" s="11">
        <x:v>2693.1869999999999</x:v>
      </x:c>
      <x:c r="V2577" s="11">
        <x:v>18</x:v>
      </x:c>
      <x:c r="W2577" s="12">
        <x:v>0</x:v>
      </x:c>
      <x:c r="X2577" s="8">
        <x:v>0</x:v>
      </x:c>
      <x:c r="Y2577" s="13">
        <x:f t="shared" si="240"/>
        <x:v>1.6205244880852592</x:v>
      </x:c>
      <x:c r="Z2577" s="13">
        <x:f t="shared" si="241"/>
        <x:v>0.5670673274375051</x:v>
      </x:c>
      <x:c r="AA2577" s="13">
        <x:f t="shared" si="242"/>
        <x:v>0.18470552802343729</x:v>
      </x:c>
      <x:c r="AB2577" s="13">
        <x:f t="shared" si="243"/>
        <x:v>2.4806286449634476E-2</x:v>
      </x:c>
      <x:c r="AC2577" s="13">
        <x:f t="shared" si="244"/>
        <x:v>8.6910337501810639E-2</x:v>
      </x:c>
      <x:c r="AD2577" s="13">
        <x:f t="shared" si="245"/>
        <x:v>0.28064507296771896</x:v>
      </x:c>
      <x:c r="AE2577" s="50" t="n">
        <x:f>IF(OR(NOT(ISNUMBER(Q2577)),NOT(ISNUMBER(R2577))),"",IF(Q2577&lt;R2577,1,0))</x:f>
        <x:v>0</x:v>
      </x:c>
      <x:c r="AF2577" s="50" t="n">
        <x:f>IFERROR(IF(AND(A2577=A2576,C2577=C2576+1,ISNUMBER(AE2576)),AE2576,""),"")</x:f>
        <x:v>0</x:v>
      </x:c>
      <x:c r="AG2577" s="52" t="n">
        <x:f>IFERROR(IF(AND(A2577=A2576,C2577=C2576+1,ISNUMBER(U2577),ISNUMBER(U2576),U2576&lt;&gt;0),U2577/U2576-1,""),"")</x:f>
        <x:v>1.0078622515750522</x:v>
      </x:c>
      <x:c r="AH2577" s="50" t="n">
        <x:f>IF(AND(ISNUMBER(AE2577),ISNUMBER(AF2577),ISNUMBER(AG2577)),IF(AND(AE2577=1,AF2577=1,AG2577&lt;0),1,0),"")</x:f>
        <x:v>0</x:v>
      </x:c>
      <x:c r="AI2577" s="50" t="n">
        <x:f>IF(AND(A2577=A2578,C2578=C2577+1,ISNUMBER(AH2578)),C2578,"")</x:f>
        <x:v>2022</x:v>
      </x:c>
      <x:c r="AJ2577" s="50" t="n">
        <x:f>IF(AND(A2577=A2578,C2578=C2577+1,ISNUMBER(AH2578)),AH2578,"")</x:f>
        <x:v>0</x:v>
      </x:c>
    </x:row>
    <x:row r="2578" ht="15">
      <x:c r="A2578" s="9" t="s">
        <x:v>184</x:v>
      </x:c>
      <x:c r="B2578" s="10">
        <x:v>44926</x:v>
      </x:c>
      <x:c r="C2578" s="9">
        <x:v>2022</x:v>
      </x:c>
      <x:c r="D2578" s="11">
        <x:v>3022.4</x:v>
      </x:c>
      <x:c r="E2578" s="11">
        <x:v>723.1</x:v>
      </x:c>
      <x:c r="F2578" s="11">
        <x:v>756.4</x:v>
      </x:c>
      <x:c r="G2578" s="11">
        <x:v>1321.4</x:v>
      </x:c>
      <x:c r="H2578" s="11">
        <x:v>633.4</x:v>
      </x:c>
      <x:c r="I2578" s="11">
        <x:v>1701</x:v>
      </x:c>
      <x:c r="J2578" s="11">
        <x:v>1111.5</x:v>
      </x:c>
      <x:c r="K2578" s="11">
        <x:v>426.5</x:v>
      </x:c>
      <x:c r="L2578" s="11">
        <x:v>5.5</x:v>
      </x:c>
      <x:c r="M2578" s="11">
        <x:v>231.4</x:v>
      </x:c>
      <x:c r="N2578" s="11">
        <x:v>402</x:v>
      </x:c>
      <x:c r="O2578" s="11">
        <x:v>1601.8</x:v>
      </x:c>
      <x:c r="P2578" s="11">
        <x:v>155.1</x:v>
      </x:c>
      <x:c r="Q2578" s="11">
        <x:v>326</x:v>
      </x:c>
      <x:c r="R2578" s="11">
        <x:v>47.2</x:v>
      </x:c>
      <x:c r="S2578" s="11">
        <x:v>87.6</x:v>
      </x:c>
      <x:c r="T2578" s="11">
        <x:v>368.5</x:v>
      </x:c>
      <x:c r="U2578" s="11">
        <x:v>1778.1696999999999</x:v>
      </x:c>
      <x:c r="V2578" s="11">
        <x:v>18</x:v>
      </x:c>
      <x:c r="W2578" s="12">
        <x:v>0</x:v>
      </x:c>
      <x:c r="X2578" s="8">
        <x:v>0</x:v>
      </x:c>
      <x:c r="Y2578" s="13">
        <x:f t="shared" si="240"/>
        <x:v>0.95597567424643048</x:v>
      </x:c>
      <x:c r="Z2578" s="13">
        <x:f t="shared" si="241"/>
        <x:v>0.43720222339862364</x:v>
      </x:c>
      <x:c r="AA2578" s="13">
        <x:f t="shared" si="242"/>
        <x:v>2.8983589200635256E-2</x:v>
      </x:c>
      <x:c r="AB2578" s="13">
        <x:f t="shared" si="243"/>
        <x:v>5.1316834303864474E-2</x:v>
      </x:c>
      <x:c r="AC2578" s="13">
        <x:f t="shared" si="244"/>
        <x:v>0.27887089450582714</x:v>
      </x:c>
      <x:c r="AD2578" s="13">
        <x:f t="shared" si="245"/>
        <x:v>0.36775410269984116</x:v>
      </x:c>
      <x:c r="AE2578" s="50" t="n">
        <x:f>IF(OR(NOT(ISNUMBER(Q2578)),NOT(ISNUMBER(R2578))),"",IF(Q2578&lt;R2578,1,0))</x:f>
        <x:v>0</x:v>
      </x:c>
      <x:c r="AF2578" s="50" t="n">
        <x:f>IFERROR(IF(AND(A2578=A2577,C2578=C2577+1,ISNUMBER(AE2577)),AE2577,""),"")</x:f>
        <x:v>0</x:v>
      </x:c>
      <x:c r="AG2578" s="52" t="n">
        <x:f>IFERROR(IF(AND(A2578=A2577,C2578=C2577+1,ISNUMBER(U2578),ISNUMBER(U2577),U2577&lt;&gt;0),U2578/U2577-1,""),"")</x:f>
        <x:v>-0.33975260537051455</x:v>
      </x:c>
      <x:c r="AH2578" s="50" t="n">
        <x:f>IF(AND(ISNUMBER(AE2578),ISNUMBER(AF2578),ISNUMBER(AG2578)),IF(AND(AE2578=1,AF2578=1,AG2578&lt;0),1,0),"")</x:f>
        <x:v>0</x:v>
      </x:c>
      <x:c r="AI2578" s="50" t="n">
        <x:f>IF(AND(A2578=A2579,C2579=C2578+1,ISNUMBER(AH2579)),C2579,"")</x:f>
        <x:v>2023</x:v>
      </x:c>
      <x:c r="AJ2578" s="50" t="n">
        <x:f>IF(AND(A2578=A2579,C2579=C2578+1,ISNUMBER(AH2579)),AH2579,"")</x:f>
        <x:v>0</x:v>
      </x:c>
    </x:row>
    <x:row r="2579" ht="15">
      <x:c r="A2579" s="9" t="s">
        <x:v>184</x:v>
      </x:c>
      <x:c r="B2579" s="10">
        <x:v>45291</x:v>
      </x:c>
      <x:c r="C2579" s="9">
        <x:v>2023</x:v>
      </x:c>
      <x:c r="D2579" s="11">
        <x:v>3341.1</x:v>
      </x:c>
      <x:c r="E2579" s="11">
        <x:v>849.9</x:v>
      </x:c>
      <x:c r="F2579" s="11">
        <x:v>598.70000000000005</x:v>
      </x:c>
      <x:c r="G2579" s="11">
        <x:v>1519.6</x:v>
      </x:c>
      <x:c r="H2579" s="11">
        <x:v>732.9</x:v>
      </x:c>
      <x:c r="I2579" s="11">
        <x:v>1821.5</x:v>
      </x:c>
      <x:c r="J2579" s="11">
        <x:v>1234.5</x:v>
      </x:c>
      <x:c r="K2579" s="11">
        <x:v>516.20000000000005</x:v>
      </x:c>
      <x:c r="L2579" s="11">
        <x:v>6.8</x:v>
      </x:c>
      <x:c r="M2579" s="11">
        <x:v>24.9</x:v>
      </x:c>
      <x:c r="N2579" s="11">
        <x:v>708</x:v>
      </x:c>
      <x:c r="O2579" s="11">
        <x:v>771.9</x:v>
      </x:c>
      <x:c r="P2579" s="11">
        <x:v>-43.9</x:v>
      </x:c>
      <x:c r="Q2579" s="11">
        <x:v>150.9</x:v>
      </x:c>
      <x:c r="R2579" s="11">
        <x:v>34.6</x:v>
      </x:c>
      <x:c r="S2579" s="11">
        <x:v>105.1</x:v>
      </x:c>
      <x:c r="T2579" s="11">
        <x:v>331.9</x:v>
      </x:c>
      <x:c r="U2579" s="11">
        <x:v>1600.559</x:v>
      </x:c>
      <x:c r="V2579" s="11">
        <x:v>18</x:v>
      </x:c>
      <x:c r="W2579" s="12">
        <x:v>0</x:v>
      </x:c>
      <x:c r="X2579" s="8">
        <x:v>0</x:v>
      </x:c>
      <x:c r="Y2579" s="13">
        <x:f t="shared" si="240"/>
        <x:v>1.4195757474528143</x:v>
      </x:c>
      <x:c r="Z2579" s="13">
        <x:f t="shared" si="241"/>
        <x:v>0.45482026877375714</x:v>
      </x:c>
      <x:c r="AA2579" s="13">
        <x:f t="shared" si="242"/>
        <x:v>3.1456705875310527E-2</x:v>
      </x:c>
      <x:c r="AB2579" s="13">
        <x:f t="shared" si="243"/>
        <x:v>-1.3139385232408488E-2</x:v>
      </x:c>
      <x:c r="AC2579" s="13">
        <x:f t="shared" si="244"/>
        <x:v>0.2184127401947881</x:v>
      </x:c>
      <x:c r="AD2579" s="13">
        <x:f t="shared" si="245"/>
        <x:v>0.36948909041932299</x:v>
      </x:c>
      <x:c r="AE2579" s="50" t="n">
        <x:f>IF(OR(NOT(ISNUMBER(Q2579)),NOT(ISNUMBER(R2579))),"",IF(Q2579&lt;R2579,1,0))</x:f>
        <x:v>0</x:v>
      </x:c>
      <x:c r="AF2579" s="50" t="n">
        <x:f>IFERROR(IF(AND(A2579=A2578,C2579=C2578+1,ISNUMBER(AE2578)),AE2578,""),"")</x:f>
        <x:v>0</x:v>
      </x:c>
      <x:c r="AG2579" s="52" t="n">
        <x:f>IFERROR(IF(AND(A2579=A2578,C2579=C2578+1,ISNUMBER(U2579),ISNUMBER(U2578),U2578&lt;&gt;0),U2579/U2578-1,""),"")</x:f>
        <x:v>-0.09988399869821196</x:v>
      </x:c>
      <x:c r="AH2579" s="50" t="n">
        <x:f>IF(AND(ISNUMBER(AE2579),ISNUMBER(AF2579),ISNUMBER(AG2579)),IF(AND(AE2579=1,AF2579=1,AG2579&lt;0),1,0),"")</x:f>
        <x:v>0</x:v>
      </x:c>
      <x:c r="AI2579" s="50" t="n">
        <x:f>IF(AND(A2579=A2580,C2580=C2579+1,ISNUMBER(AH2580)),C2580,"")</x:f>
        <x:v>2024</x:v>
      </x:c>
      <x:c r="AJ2579" s="50" t="n">
        <x:f>IF(AND(A2579=A2580,C2580=C2579+1,ISNUMBER(AH2580)),AH2580,"")</x:f>
        <x:v>0</x:v>
      </x:c>
    </x:row>
    <x:row r="2580" ht="15">
      <x:c r="A2580" s="9" t="s">
        <x:v>184</x:v>
      </x:c>
      <x:c r="B2580" s="10">
        <x:v>45657</x:v>
      </x:c>
      <x:c r="C2580" s="9">
        <x:v>2024</x:v>
      </x:c>
      <x:c r="D2580" s="11">
        <x:v>3297.9</x:v>
      </x:c>
      <x:c r="E2580" s="11">
        <x:v>1568.8</x:v>
      </x:c>
      <x:c r="F2580" s="11">
        <x:v>963.4</x:v>
      </x:c>
      <x:c r="G2580" s="11">
        <x:v>1482.8</x:v>
      </x:c>
      <x:c r="H2580" s="11">
        <x:v>494</x:v>
      </x:c>
      <x:c r="I2580" s="11">
        <x:v>1815.1</x:v>
      </x:c>
      <x:c r="J2580" s="11">
        <x:v>1206.8</x:v>
      </x:c>
      <x:c r="K2580" s="11">
        <x:v>268.10000000000002</x:v>
      </x:c>
      <x:c r="L2580" s="11">
        <x:v>6.9</x:v>
      </x:c>
      <x:c r="M2580" s="11">
        <x:v>19.8</x:v>
      </x:c>
      <x:c r="N2580" s="11">
        <x:v>474.2</x:v>
      </x:c>
      <x:c r="O2580" s="11">
        <x:v>848</x:v>
      </x:c>
      <x:c r="P2580" s="11">
        <x:v>-101.9</x:v>
      </x:c>
      <x:c r="Q2580" s="11">
        <x:v>78.099999999999994</x:v>
      </x:c>
      <x:c r="R2580" s="11">
        <x:v>37</x:v>
      </x:c>
      <x:c r="S2580" s="11">
        <x:v>-23.9</x:v>
      </x:c>
      <x:c r="T2580" s="11">
        <x:v>377.8</x:v>
      </x:c>
      <x:c r="U2580" s="11">
        <x:v>2675.1561000000002</x:v>
      </x:c>
      <x:c r="V2580" s="11">
        <x:v>18</x:v>
      </x:c>
      <x:c r="W2580" s="12">
        <x:v>0</x:v>
      </x:c>
      <x:c r="X2580" s="8">
        <x:v>0</x:v>
      </x:c>
      <x:c r="Y2580" s="13">
        <x:f t="shared" si="240"/>
        <x:v>1.6283994187253477</x:v>
      </x:c>
      <x:c r="Z2580" s="13">
        <x:f t="shared" si="241"/>
        <x:v>0.4496194548045726</x:v>
      </x:c>
      <x:c r="AA2580" s="13">
        <x:f t="shared" si="242"/>
        <x:v>-7.2470359926013516E-3</x:v>
      </x:c>
      <x:c r="AB2580" s="13">
        <x:f t="shared" si="243"/>
        <x:v>-3.0898450529124596E-2</x:v>
      </x:c>
      <x:c r="AC2580" s="13">
        <x:f t="shared" si="244"/>
        <x:v>0.25478823846776372</x:v>
      </x:c>
      <x:c r="AD2580" s="13">
        <x:f t="shared" si="245"/>
        <x:v>0.36592983413687497</x:v>
      </x:c>
      <x:c r="AE2580" s="50" t="n">
        <x:f>IF(OR(NOT(ISNUMBER(Q2580)),NOT(ISNUMBER(R2580))),"",IF(Q2580&lt;R2580,1,0))</x:f>
        <x:v>0</x:v>
      </x:c>
      <x:c r="AF2580" s="50" t="n">
        <x:f>IFERROR(IF(AND(A2580=A2579,C2580=C2579+1,ISNUMBER(AE2579)),AE2579,""),"")</x:f>
        <x:v>0</x:v>
      </x:c>
      <x:c r="AG2580" s="52" t="n">
        <x:f>IFERROR(IF(AND(A2580=A2579,C2580=C2579+1,ISNUMBER(U2580),ISNUMBER(U2579),U2579&lt;&gt;0),U2580/U2579-1,""),"")</x:f>
        <x:v>0.6713886211005031</x:v>
      </x:c>
      <x:c r="AH2580" s="50" t="n">
        <x:f>IF(AND(ISNUMBER(AE2580),ISNUMBER(AF2580),ISNUMBER(AG2580)),IF(AND(AE2580=1,AF2580=1,AG2580&lt;0),1,0),"")</x:f>
        <x:v>0</x:v>
      </x:c>
      <x:c r="AI2580" s="50" t="str">
        <x:f>IF(AND(A2580=A2581,C2581=C2580+1,ISNUMBER(AH2581)),C2581,"")</x:f>
      </x:c>
      <x:c r="AJ2580" s="50" t="str">
        <x:f>IF(AND(A2580=A2581,C2581=C2580+1,ISNUMBER(AH2581)),AH2581,"")</x:f>
      </x:c>
    </x:row>
    <x:row r="2581" ht="15">
      <x:c r="A2581" s="9" t="s">
        <x:v>185</x:v>
      </x:c>
      <x:c r="B2581" s="10">
        <x:v>39447</x:v>
      </x:c>
      <x:c r="C2581" s="9">
        <x:v>2007</x:v>
      </x:c>
      <x:c r="D2581" s="11">
        <x:v>1461.3</x:v>
      </x:c>
      <x:c r="E2581" s="11">
        <x:v>725.8</x:v>
      </x:c>
      <x:c r="F2581" s="11">
        <x:v>339</x:v>
      </x:c>
      <x:c r="G2581" s="11">
        <x:v>695.4</x:v>
      </x:c>
      <x:c r="H2581" s="11">
        <x:v>218</x:v>
      </x:c>
      <x:c r="I2581" s="11">
        <x:v>765.9</x:v>
      </x:c>
      <x:c r="J2581" s="11">
        <x:v>724.9</x:v>
      </x:c>
      <x:c r="K2581" s="11">
        <x:v>167.4</x:v>
      </x:c>
      <x:c r="L2581" s="11">
        <x:v>201.4</x:v>
      </x:c>
      <x:c r="M2581" s="11">
        <x:v>18.7</x:v>
      </x:c>
      <x:c r="N2581" s="11">
        <x:v>199.3</x:v>
      </x:c>
      <x:c r="O2581" s="11" t="s">
        <x:v>40</x:v>
      </x:c>
      <x:c r="P2581" s="11">
        <x:v>-2643.8</x:v>
      </x:c>
      <x:c r="Q2581" s="11">
        <x:v>-2608.9</x:v>
      </x:c>
      <x:c r="R2581" s="11">
        <x:v>50.9</x:v>
      </x:c>
      <x:c r="S2581" s="11">
        <x:v>105</x:v>
      </x:c>
      <x:c r="T2581" s="11">
        <x:v>70.7</x:v>
      </x:c>
      <x:c r="U2581" s="11">
        <x:v>1481.8219999999999</x:v>
      </x:c>
      <x:c r="V2581" s="11">
        <x:v>17</x:v>
      </x:c>
      <x:c r="W2581" s="12">
        <x:v>1</x:v>
      </x:c>
      <x:c r="X2581" s="8">
        <x:v>0</x:v>
      </x:c>
      <x:c r="Y2581" s="13">
        <x:f t="shared" si="240"/>
        <x:v>2.1410029498525072</x:v>
      </x:c>
      <x:c r="Z2581" s="13">
        <x:f t="shared" si="241"/>
        <x:v>0.47587764319441594</x:v>
      </x:c>
      <x:c r="AA2581" s="13">
        <x:f t="shared" si="242"/>
        <x:v>7.1853828782590848E-2</x:v>
      </x:c>
      <x:c r="AB2581" s="13">
        <x:f t="shared" si="243"/>
        <x:v>-1.8092109765277495</x:v>
      </x:c>
      <x:c r="AC2581" s="13">
        <x:f t="shared" si="244"/>
        <x:v>0.10166810468794939</x:v>
      </x:c>
      <x:c r="AD2581" s="13">
        <x:f t="shared" si="245"/>
        <x:v>0.49606514747142955</x:v>
      </x:c>
      <x:c r="AE2581" s="50" t="n">
        <x:f>IF(OR(NOT(ISNUMBER(Q2581)),NOT(ISNUMBER(R2581))),"",IF(Q2581&lt;R2581,1,0))</x:f>
        <x:v>1</x:v>
      </x:c>
      <x:c r="AF2581" s="50" t="str">
        <x:f>IFERROR(IF(AND(A2581=A2580,C2581=C2580+1,ISNUMBER(AE2580)),AE2580,""),"")</x:f>
      </x:c>
      <x:c r="AG2581" s="52" t="str">
        <x:f>IFERROR(IF(AND(A2581=A2580,C2581=C2580+1,ISNUMBER(U2581),ISNUMBER(U2580),U2580&lt;&gt;0),U2581/U2580-1,""),"")</x:f>
      </x:c>
      <x:c r="AH2581" s="50" t="str">
        <x:f>IF(AND(ISNUMBER(AE2581),ISNUMBER(AF2581),ISNUMBER(AG2581)),IF(AND(AE2581=1,AF2581=1,AG2581&lt;0),1,0),"")</x:f>
      </x:c>
      <x:c r="AI2581" s="50" t="n">
        <x:f>IF(AND(A2581=A2582,C2582=C2581+1,ISNUMBER(AH2582)),C2582,"")</x:f>
        <x:v>2008</x:v>
      </x:c>
      <x:c r="AJ2581" s="50" t="n">
        <x:f>IF(AND(A2581=A2582,C2582=C2581+1,ISNUMBER(AH2582)),AH2582,"")</x:f>
        <x:v>1</x:v>
      </x:c>
    </x:row>
    <x:row r="2582" ht="15">
      <x:c r="A2582" s="9" t="s">
        <x:v>185</x:v>
      </x:c>
      <x:c r="B2582" s="10">
        <x:v>39813</x:v>
      </x:c>
      <x:c r="C2582" s="9">
        <x:v>2008</x:v>
      </x:c>
      <x:c r="D2582" s="11">
        <x:v>2698.5</x:v>
      </x:c>
      <x:c r="E2582" s="11">
        <x:v>934.4</x:v>
      </x:c>
      <x:c r="F2582" s="11">
        <x:v>533.79999999999995</x:v>
      </x:c>
      <x:c r="G2582" s="11">
        <x:v>1706.3</x:v>
      </x:c>
      <x:c r="H2582" s="11">
        <x:v>847.5</x:v>
      </x:c>
      <x:c r="I2582" s="11">
        <x:v>992.2</x:v>
      </x:c>
      <x:c r="J2582" s="11">
        <x:v>749.3</x:v>
      </x:c>
      <x:c r="K2582" s="11">
        <x:v>115.8</x:v>
      </x:c>
      <x:c r="L2582" s="11">
        <x:v>331.6</x:v>
      </x:c>
      <x:c r="M2582" s="11">
        <x:v>61.1</x:v>
      </x:c>
      <x:c r="N2582" s="11">
        <x:v>786.4</x:v>
      </x:c>
      <x:c r="O2582" s="11" t="s">
        <x:v>40</x:v>
      </x:c>
      <x:c r="P2582" s="11">
        <x:v>-4163.6000000000004</x:v>
      </x:c>
      <x:c r="Q2582" s="11">
        <x:v>-4063.9</x:v>
      </x:c>
      <x:c r="R2582" s="11">
        <x:v>85.3</x:v>
      </x:c>
      <x:c r="S2582" s="11">
        <x:v>46.1</x:v>
      </x:c>
      <x:c r="T2582" s="11">
        <x:v>120.8</x:v>
      </x:c>
      <x:c r="U2582" s="11">
        <x:v>269.47050000000002</x:v>
      </x:c>
      <x:c r="V2582" s="11">
        <x:v>17</x:v>
      </x:c>
      <x:c r="W2582" s="12">
        <x:v>1</x:v>
      </x:c>
      <x:c r="X2582" s="8">
        <x:v>0</x:v>
      </x:c>
      <x:c r="Y2582" s="13">
        <x:f t="shared" si="240"/>
        <x:v>1.7504683402023231</x:v>
      </x:c>
      <x:c r="Z2582" s="13">
        <x:f t="shared" si="241"/>
        <x:v>0.63231424865666108</x:v>
      </x:c>
      <x:c r="AA2582" s="13">
        <x:f t="shared" si="242"/>
        <x:v>1.7083564943487124E-2</x:v>
      </x:c>
      <x:c r="AB2582" s="13">
        <x:f t="shared" si="243"/>
        <x:v>-1.5429312581063555</x:v>
      </x:c>
      <x:c r="AC2582" s="13">
        <x:f t="shared" si="244"/>
        <x:v>7.0796460176991149E-2</x:v>
      </x:c>
      <x:c r="AD2582" s="13">
        <x:f t="shared" si="245"/>
        <x:v>0.27767278117472666</x:v>
      </x:c>
      <x:c r="AE2582" s="50" t="n">
        <x:f>IF(OR(NOT(ISNUMBER(Q2582)),NOT(ISNUMBER(R2582))),"",IF(Q2582&lt;R2582,1,0))</x:f>
        <x:v>1</x:v>
      </x:c>
      <x:c r="AF2582" s="50" t="n">
        <x:f>IFERROR(IF(AND(A2582=A2581,C2582=C2581+1,ISNUMBER(AE2581)),AE2581,""),"")</x:f>
        <x:v>1</x:v>
      </x:c>
      <x:c r="AG2582" s="52" t="n">
        <x:f>IFERROR(IF(AND(A2582=A2581,C2582=C2581+1,ISNUMBER(U2582),ISNUMBER(U2581),U2581&lt;&gt;0),U2582/U2581-1,""),"")</x:f>
        <x:v>-0.8181492109038737</x:v>
      </x:c>
      <x:c r="AH2582" s="50" t="n">
        <x:f>IF(AND(ISNUMBER(AE2582),ISNUMBER(AF2582),ISNUMBER(AG2582)),IF(AND(AE2582=1,AF2582=1,AG2582&lt;0),1,0),"")</x:f>
        <x:v>1</x:v>
      </x:c>
      <x:c r="AI2582" s="50" t="n">
        <x:f>IF(AND(A2582=A2583,C2583=C2582+1,ISNUMBER(AH2583)),C2583,"")</x:f>
        <x:v>2009</x:v>
      </x:c>
      <x:c r="AJ2582" s="50" t="n">
        <x:f>IF(AND(A2582=A2583,C2583=C2582+1,ISNUMBER(AH2583)),AH2583,"")</x:f>
        <x:v>0</x:v>
      </x:c>
    </x:row>
    <x:row r="2583" ht="15">
      <x:c r="A2583" s="9" t="s">
        <x:v>185</x:v>
      </x:c>
      <x:c r="B2583" s="10">
        <x:v>40178</x:v>
      </x:c>
      <x:c r="C2583" s="9">
        <x:v>2009</x:v>
      </x:c>
      <x:c r="D2583" s="11">
        <x:v>2360</x:v>
      </x:c>
      <x:c r="E2583" s="11">
        <x:v>796.2</x:v>
      </x:c>
      <x:c r="F2583" s="11">
        <x:v>523.5</x:v>
      </x:c>
      <x:c r="G2583" s="11">
        <x:v>1293.5999999999999</x:v>
      </x:c>
      <x:c r="H2583" s="11">
        <x:v>531.6</x:v>
      </x:c>
      <x:c r="I2583" s="11">
        <x:v>1066.4000000000001</x:v>
      </x:c>
      <x:c r="J2583" s="11">
        <x:v>642.20000000000005</x:v>
      </x:c>
      <x:c r="K2583" s="11">
        <x:v>160.19999999999999</x:v>
      </x:c>
      <x:c r="L2583" s="11">
        <x:v>222</x:v>
      </x:c>
      <x:c r="M2583" s="11">
        <x:v>90</x:v>
      </x:c>
      <x:c r="N2583" s="11">
        <x:v>441.6</x:v>
      </x:c>
      <x:c r="O2583" s="11">
        <x:v>1960.6</x:v>
      </x:c>
      <x:c r="P2583" s="11">
        <x:v>29.4</x:v>
      </x:c>
      <x:c r="Q2583" s="11">
        <x:v>100.6</x:v>
      </x:c>
      <x:c r="R2583" s="11">
        <x:v>39.200000000000003</x:v>
      </x:c>
      <x:c r="S2583" s="11">
        <x:v>-48.5</x:v>
      </x:c>
      <x:c r="T2583" s="11">
        <x:v>184.8</x:v>
      </x:c>
      <x:c r="U2583" s="11">
        <x:v>1166.9608000000001</x:v>
      </x:c>
      <x:c r="V2583" s="11">
        <x:v>18</x:v>
      </x:c>
      <x:c r="W2583" s="12">
        <x:v>0</x:v>
      </x:c>
      <x:c r="X2583" s="8">
        <x:v>0</x:v>
      </x:c>
      <x:c r="Y2583" s="13">
        <x:f t="shared" si="240"/>
        <x:v>1.5209169054441261</x:v>
      </x:c>
      <x:c r="Z2583" s="13">
        <x:f t="shared" si="241"/>
        <x:v>0.54813559322033889</x:v>
      </x:c>
      <x:c r="AA2583" s="13">
        <x:f t="shared" si="242"/>
        <x:v>-2.0550847457627117E-2</x:v>
      </x:c>
      <x:c r="AB2583" s="13">
        <x:f t="shared" si="243"/>
        <x:v>1.2457627118644067E-2</x:v>
      </x:c>
      <x:c r="AC2583" s="13">
        <x:f t="shared" si="244"/>
        <x:v>0.14285714285714288</x:v>
      </x:c>
      <x:c r="AD2583" s="13">
        <x:f t="shared" si="245"/>
        <x:v>0.27211864406779662</x:v>
      </x:c>
      <x:c r="AE2583" s="50" t="n">
        <x:f>IF(OR(NOT(ISNUMBER(Q2583)),NOT(ISNUMBER(R2583))),"",IF(Q2583&lt;R2583,1,0))</x:f>
        <x:v>0</x:v>
      </x:c>
      <x:c r="AF2583" s="50" t="n">
        <x:f>IFERROR(IF(AND(A2583=A2582,C2583=C2582+1,ISNUMBER(AE2582)),AE2582,""),"")</x:f>
        <x:v>1</x:v>
      </x:c>
      <x:c r="AG2583" s="52" t="n">
        <x:f>IFERROR(IF(AND(A2583=A2582,C2583=C2582+1,ISNUMBER(U2583),ISNUMBER(U2582),U2582&lt;&gt;0),U2583/U2582-1,""),"")</x:f>
        <x:v>3.330569765521643</x:v>
      </x:c>
      <x:c r="AH2583" s="50" t="n">
        <x:f>IF(AND(ISNUMBER(AE2583),ISNUMBER(AF2583),ISNUMBER(AG2583)),IF(AND(AE2583=1,AF2583=1,AG2583&lt;0),1,0),"")</x:f>
        <x:v>0</x:v>
      </x:c>
      <x:c r="AI2583" s="50" t="n">
        <x:f>IF(AND(A2583=A2584,C2584=C2583+1,ISNUMBER(AH2584)),C2584,"")</x:f>
        <x:v>2010</x:v>
      </x:c>
      <x:c r="AJ2583" s="50" t="n">
        <x:f>IF(AND(A2583=A2584,C2584=C2583+1,ISNUMBER(AH2584)),AH2584,"")</x:f>
        <x:v>0</x:v>
      </x:c>
    </x:row>
    <x:row r="2584" ht="15">
      <x:c r="A2584" s="9" t="s">
        <x:v>185</x:v>
      </x:c>
      <x:c r="B2584" s="10">
        <x:v>40543</x:v>
      </x:c>
      <x:c r="C2584" s="9">
        <x:v>2010</x:v>
      </x:c>
      <x:c r="D2584" s="11">
        <x:v>2623.7</x:v>
      </x:c>
      <x:c r="E2584" s="11">
        <x:v>1004.1</x:v>
      </x:c>
      <x:c r="F2584" s="11">
        <x:v>652</x:v>
      </x:c>
      <x:c r="G2584" s="11">
        <x:v>1346.6</x:v>
      </x:c>
      <x:c r="H2584" s="11">
        <x:v>516.4</x:v>
      </x:c>
      <x:c r="I2584" s="11">
        <x:v>1277.0999999999999</x:v>
      </x:c>
      <x:c r="J2584" s="11">
        <x:v>790.7</x:v>
      </x:c>
      <x:c r="K2584" s="11">
        <x:v>186.7</x:v>
      </x:c>
      <x:c r="L2584" s="11">
        <x:v>287.5</x:v>
      </x:c>
      <x:c r="M2584" s="11">
        <x:v>126</x:v>
      </x:c>
      <x:c r="N2584" s="11">
        <x:v>390.4</x:v>
      </x:c>
      <x:c r="O2584" s="11">
        <x:v>2545.5</x:v>
      </x:c>
      <x:c r="P2584" s="11">
        <x:v>228.3</x:v>
      </x:c>
      <x:c r="Q2584" s="11">
        <x:v>300.2</x:v>
      </x:c>
      <x:c r="R2584" s="11">
        <x:v>64.900000000000006</x:v>
      </x:c>
      <x:c r="S2584" s="11">
        <x:v>145.30000000000001</x:v>
      </x:c>
      <x:c r="T2584" s="11">
        <x:v>110.5</x:v>
      </x:c>
      <x:c r="U2584" s="11">
        <x:v>1820.0940000000001</x:v>
      </x:c>
      <x:c r="V2584" s="11">
        <x:v>18</x:v>
      </x:c>
      <x:c r="W2584" s="12">
        <x:v>0</x:v>
      </x:c>
      <x:c r="X2584" s="8">
        <x:v>0</x:v>
      </x:c>
      <x:c r="Y2584" s="13">
        <x:f t="shared" si="240"/>
        <x:v>1.5400306748466257</x:v>
      </x:c>
      <x:c r="Z2584" s="13">
        <x:f t="shared" si="241"/>
        <x:v>0.51324465449555967</x:v>
      </x:c>
      <x:c r="AA2584" s="13">
        <x:f t="shared" si="242"/>
        <x:v>5.5379807142584905E-2</x:v>
      </x:c>
      <x:c r="AB2584" s="13">
        <x:f t="shared" si="243"/>
        <x:v>8.7014521477303056E-2</x:v>
      </x:c>
      <x:c r="AC2584" s="13">
        <x:f t="shared" si="244"/>
        <x:v>8.2058517748403392E-2</x:v>
      </x:c>
      <x:c r="AD2584" s="13">
        <x:f t="shared" si="245"/>
        <x:v>0.30136829668026072</x:v>
      </x:c>
      <x:c r="AE2584" s="50" t="n">
        <x:f>IF(OR(NOT(ISNUMBER(Q2584)),NOT(ISNUMBER(R2584))),"",IF(Q2584&lt;R2584,1,0))</x:f>
        <x:v>0</x:v>
      </x:c>
      <x:c r="AF2584" s="50" t="n">
        <x:f>IFERROR(IF(AND(A2584=A2583,C2584=C2583+1,ISNUMBER(AE2583)),AE2583,""),"")</x:f>
        <x:v>0</x:v>
      </x:c>
      <x:c r="AG2584" s="52" t="n">
        <x:f>IFERROR(IF(AND(A2584=A2583,C2584=C2583+1,ISNUMBER(U2584),ISNUMBER(U2583),U2583&lt;&gt;0),U2584/U2583-1,""),"")</x:f>
        <x:v>0.5596873519658929</x:v>
      </x:c>
      <x:c r="AH2584" s="50" t="n">
        <x:f>IF(AND(ISNUMBER(AE2584),ISNUMBER(AF2584),ISNUMBER(AG2584)),IF(AND(AE2584=1,AF2584=1,AG2584&lt;0),1,0),"")</x:f>
        <x:v>0</x:v>
      </x:c>
      <x:c r="AI2584" s="50" t="n">
        <x:f>IF(AND(A2584=A2585,C2585=C2584+1,ISNUMBER(AH2585)),C2585,"")</x:f>
        <x:v>2011</x:v>
      </x:c>
      <x:c r="AJ2584" s="50" t="n">
        <x:f>IF(AND(A2584=A2585,C2585=C2584+1,ISNUMBER(AH2585)),AH2585,"")</x:f>
        <x:v>0</x:v>
      </x:c>
    </x:row>
    <x:row r="2585" ht="15">
      <x:c r="A2585" s="9" t="s">
        <x:v>185</x:v>
      </x:c>
      <x:c r="B2585" s="10">
        <x:v>40908</x:v>
      </x:c>
      <x:c r="C2585" s="9">
        <x:v>2011</x:v>
      </x:c>
      <x:c r="D2585" s="11">
        <x:v>2705.2</x:v>
      </x:c>
      <x:c r="E2585" s="11">
        <x:v>1052.7</x:v>
      </x:c>
      <x:c r="F2585" s="11">
        <x:v>645.9</x:v>
      </x:c>
      <x:c r="G2585" s="11">
        <x:v>1372.9</x:v>
      </x:c>
      <x:c r="H2585" s="11">
        <x:v>552</x:v>
      </x:c>
      <x:c r="I2585" s="11">
        <x:v>1332.3</x:v>
      </x:c>
      <x:c r="J2585" s="11">
        <x:v>897.1</x:v>
      </x:c>
      <x:c r="K2585" s="11">
        <x:v>188.1</x:v>
      </x:c>
      <x:c r="L2585" s="11">
        <x:v>300.2</x:v>
      </x:c>
      <x:c r="M2585" s="11">
        <x:v>130.69999999999999</x:v>
      </x:c>
      <x:c r="N2585" s="11">
        <x:v>421.3</x:v>
      </x:c>
      <x:c r="O2585" s="11">
        <x:v>1685.8</x:v>
      </x:c>
      <x:c r="P2585" s="11">
        <x:v>171.9</x:v>
      </x:c>
      <x:c r="Q2585" s="11">
        <x:v>233.8</x:v>
      </x:c>
      <x:c r="R2585" s="11">
        <x:v>59.3</x:v>
      </x:c>
      <x:c r="S2585" s="11">
        <x:v>146.80000000000001</x:v>
      </x:c>
      <x:c r="T2585" s="11">
        <x:v>159.80000000000001</x:v>
      </x:c>
      <x:c r="U2585" s="11">
        <x:v>1406.876</x:v>
      </x:c>
      <x:c r="V2585" s="11">
        <x:v>18</x:v>
      </x:c>
      <x:c r="W2585" s="12">
        <x:v>0</x:v>
      </x:c>
      <x:c r="X2585" s="8">
        <x:v>0</x:v>
      </x:c>
      <x:c r="Y2585" s="13">
        <x:f t="shared" si="240"/>
        <x:v>1.6298188574082677</x:v>
      </x:c>
      <x:c r="Z2585" s="13">
        <x:f t="shared" si="241"/>
        <x:v>0.50750406624279176</x:v>
      </x:c>
      <x:c r="AA2585" s="13">
        <x:f t="shared" si="242"/>
        <x:v>5.4265858346887484E-2</x:v>
      </x:c>
      <x:c r="AB2585" s="13">
        <x:f t="shared" si="243"/>
        <x:v>6.3544285080585544E-2</x:v>
      </x:c>
      <x:c r="AC2585" s="13">
        <x:f t="shared" si="244"/>
        <x:v>0.11639595017845436</x:v>
      </x:c>
      <x:c r="AD2585" s="13">
        <x:f t="shared" si="245"/>
        <x:v>0.33162058258169452</x:v>
      </x:c>
      <x:c r="AE2585" s="50" t="n">
        <x:f>IF(OR(NOT(ISNUMBER(Q2585)),NOT(ISNUMBER(R2585))),"",IF(Q2585&lt;R2585,1,0))</x:f>
        <x:v>0</x:v>
      </x:c>
      <x:c r="AF2585" s="50" t="n">
        <x:f>IFERROR(IF(AND(A2585=A2584,C2585=C2584+1,ISNUMBER(AE2584)),AE2584,""),"")</x:f>
        <x:v>0</x:v>
      </x:c>
      <x:c r="AG2585" s="52" t="n">
        <x:f>IFERROR(IF(AND(A2585=A2584,C2585=C2584+1,ISNUMBER(U2585),ISNUMBER(U2584),U2584&lt;&gt;0),U2585/U2584-1,""),"")</x:f>
        <x:v>-0.22703113135914965</x:v>
      </x:c>
      <x:c r="AH2585" s="50" t="n">
        <x:f>IF(AND(ISNUMBER(AE2585),ISNUMBER(AF2585),ISNUMBER(AG2585)),IF(AND(AE2585=1,AF2585=1,AG2585&lt;0),1,0),"")</x:f>
        <x:v>0</x:v>
      </x:c>
      <x:c r="AI2585" s="50" t="n">
        <x:f>IF(AND(A2585=A2586,C2586=C2585+1,ISNUMBER(AH2586)),C2586,"")</x:f>
        <x:v>2012</x:v>
      </x:c>
      <x:c r="AJ2585" s="50" t="n">
        <x:f>IF(AND(A2585=A2586,C2586=C2585+1,ISNUMBER(AH2586)),AH2586,"")</x:f>
        <x:v>0</x:v>
      </x:c>
    </x:row>
    <x:row r="2586" ht="15">
      <x:c r="A2586" s="9" t="s">
        <x:v>185</x:v>
      </x:c>
      <x:c r="B2586" s="10">
        <x:v>41274</x:v>
      </x:c>
      <x:c r="C2586" s="9">
        <x:v>2012</x:v>
      </x:c>
      <x:c r="D2586" s="11">
        <x:v>1823.9</x:v>
      </x:c>
      <x:c r="E2586" s="11">
        <x:v>705.2</x:v>
      </x:c>
      <x:c r="F2586" s="11">
        <x:v>337</x:v>
      </x:c>
      <x:c r="G2586" s="11">
        <x:v>956.1</x:v>
      </x:c>
      <x:c r="H2586" s="11">
        <x:v>424.8</x:v>
      </x:c>
      <x:c r="I2586" s="11">
        <x:v>867.8</x:v>
      </x:c>
      <x:c r="J2586" s="11">
        <x:v>2211.9</x:v>
      </x:c>
      <x:c r="K2586" s="11">
        <x:v>129.5</x:v>
      </x:c>
      <x:c r="L2586" s="11">
        <x:v>194.1</x:v>
      </x:c>
      <x:c r="M2586" s="11">
        <x:v>4.5</x:v>
      </x:c>
      <x:c r="N2586" s="11">
        <x:v>420.3</x:v>
      </x:c>
      <x:c r="O2586" s="11">
        <x:v>1547.5</x:v>
      </x:c>
      <x:c r="P2586" s="11">
        <x:v>41.1</x:v>
      </x:c>
      <x:c r="Q2586" s="11">
        <x:v>101.7</x:v>
      </x:c>
      <x:c r="R2586" s="11">
        <x:v>22.1</x:v>
      </x:c>
      <x:c r="S2586" s="11">
        <x:v>593</x:v>
      </x:c>
      <x:c r="T2586" s="11">
        <x:v>87.8</x:v>
      </x:c>
      <x:c r="U2586" s="11">
        <x:v>963.26400000000001</x:v>
      </x:c>
      <x:c r="V2586" s="11">
        <x:v>18</x:v>
      </x:c>
      <x:c r="W2586" s="12">
        <x:v>0</x:v>
      </x:c>
      <x:c r="X2586" s="8">
        <x:v>0</x:v>
      </x:c>
      <x:c r="Y2586" s="13">
        <x:f t="shared" si="240"/>
        <x:v>2.0925816023738872</x:v>
      </x:c>
      <x:c r="Z2586" s="13">
        <x:f t="shared" si="241"/>
        <x:v>0.52420637096332034</x:v>
      </x:c>
      <x:c r="AA2586" s="13">
        <x:f t="shared" si="242"/>
        <x:v>0.32512747409397441</x:v>
      </x:c>
      <x:c r="AB2586" s="13">
        <x:f t="shared" si="243"/>
        <x:v>2.2534130160644771E-2</x:v>
      </x:c>
      <x:c r="AC2586" s="13">
        <x:f t="shared" si="244"/>
        <x:v>9.1831398389289817E-2</x:v>
      </x:c>
      <x:c r="AD2586" s="13">
        <x:f t="shared" si="245"/>
        <x:v>1.2127309611272548</x:v>
      </x:c>
      <x:c r="AE2586" s="50" t="n">
        <x:f>IF(OR(NOT(ISNUMBER(Q2586)),NOT(ISNUMBER(R2586))),"",IF(Q2586&lt;R2586,1,0))</x:f>
        <x:v>0</x:v>
      </x:c>
      <x:c r="AF2586" s="50" t="n">
        <x:f>IFERROR(IF(AND(A2586=A2585,C2586=C2585+1,ISNUMBER(AE2585)),AE2585,""),"")</x:f>
        <x:v>0</x:v>
      </x:c>
      <x:c r="AG2586" s="52" t="n">
        <x:f>IFERROR(IF(AND(A2586=A2585,C2586=C2585+1,ISNUMBER(U2586),ISNUMBER(U2585),U2585&lt;&gt;0),U2586/U2585-1,""),"")</x:f>
        <x:v>-0.31531705708250046</x:v>
      </x:c>
      <x:c r="AH2586" s="50" t="n">
        <x:f>IF(AND(ISNUMBER(AE2586),ISNUMBER(AF2586),ISNUMBER(AG2586)),IF(AND(AE2586=1,AF2586=1,AG2586&lt;0),1,0),"")</x:f>
        <x:v>0</x:v>
      </x:c>
      <x:c r="AI2586" s="50" t="n">
        <x:f>IF(AND(A2586=A2587,C2587=C2586+1,ISNUMBER(AH2587)),C2587,"")</x:f>
        <x:v>2013</x:v>
      </x:c>
      <x:c r="AJ2586" s="50" t="n">
        <x:f>IF(AND(A2586=A2587,C2587=C2586+1,ISNUMBER(AH2587)),AH2587,"")</x:f>
        <x:v>0</x:v>
      </x:c>
    </x:row>
    <x:row r="2587" ht="15">
      <x:c r="A2587" s="9" t="s">
        <x:v>185</x:v>
      </x:c>
      <x:c r="B2587" s="10">
        <x:v>41639</x:v>
      </x:c>
      <x:c r="C2587" s="9">
        <x:v>2013</x:v>
      </x:c>
      <x:c r="D2587" s="11">
        <x:v>1678.9</x:v>
      </x:c>
      <x:c r="E2587" s="11">
        <x:v>576</x:v>
      </x:c>
      <x:c r="F2587" s="11">
        <x:v>304</x:v>
      </x:c>
      <x:c r="G2587" s="11">
        <x:v>795</x:v>
      </x:c>
      <x:c r="H2587" s="11">
        <x:v>333</x:v>
      </x:c>
      <x:c r="I2587" s="11">
        <x:v>883.9</x:v>
      </x:c>
      <x:c r="J2587" s="11">
        <x:v>2316.4</x:v>
      </x:c>
      <x:c r="K2587" s="11">
        <x:v>76.599999999999994</x:v>
      </x:c>
      <x:c r="L2587" s="11">
        <x:v>181.9</x:v>
      </x:c>
      <x:c r="M2587" s="11">
        <x:v>23.5</x:v>
      </x:c>
      <x:c r="N2587" s="11">
        <x:v>309.5</x:v>
      </x:c>
      <x:c r="O2587" s="11">
        <x:v>1510.5</x:v>
      </x:c>
      <x:c r="P2587" s="11">
        <x:v>118.7</x:v>
      </x:c>
      <x:c r="Q2587" s="11">
        <x:v>175.4</x:v>
      </x:c>
      <x:c r="R2587" s="11">
        <x:v>17.8</x:v>
      </x:c>
      <x:c r="S2587" s="11">
        <x:v>135.30000000000001</x:v>
      </x:c>
      <x:c r="T2587" s="11">
        <x:v>119.8</x:v>
      </x:c>
      <x:c r="U2587" s="11">
        <x:v>1383.12</x:v>
      </x:c>
      <x:c r="V2587" s="11">
        <x:v>18</x:v>
      </x:c>
      <x:c r="W2587" s="12">
        <x:v>0</x:v>
      </x:c>
      <x:c r="X2587" s="8">
        <x:v>0</x:v>
      </x:c>
      <x:c r="Y2587" s="13">
        <x:f t="shared" si="240"/>
        <x:v>1.8947368421052631</x:v>
      </x:c>
      <x:c r="Z2587" s="13">
        <x:f t="shared" si="241"/>
        <x:v>0.47352433140746913</x:v>
      </x:c>
      <x:c r="AA2587" s="13">
        <x:f t="shared" si="242"/>
        <x:v>8.0588480552742869E-2</x:v>
      </x:c>
      <x:c r="AB2587" s="13">
        <x:f t="shared" si="243"/>
        <x:v>7.0701054261718979E-2</x:v>
      </x:c>
      <x:c r="AC2587" s="13">
        <x:f t="shared" si="244"/>
        <x:v>0.15069182389937105</x:v>
      </x:c>
      <x:c r="AD2587" s="13">
        <x:f t="shared" si="245"/>
        <x:v>1.3797129072607064</x:v>
      </x:c>
      <x:c r="AE2587" s="50" t="n">
        <x:f>IF(OR(NOT(ISNUMBER(Q2587)),NOT(ISNUMBER(R2587))),"",IF(Q2587&lt;R2587,1,0))</x:f>
        <x:v>0</x:v>
      </x:c>
      <x:c r="AF2587" s="50" t="n">
        <x:f>IFERROR(IF(AND(A2587=A2586,C2587=C2586+1,ISNUMBER(AE2586)),AE2586,""),"")</x:f>
        <x:v>0</x:v>
      </x:c>
      <x:c r="AG2587" s="52" t="n">
        <x:f>IFERROR(IF(AND(A2587=A2586,C2587=C2586+1,ISNUMBER(U2587),ISNUMBER(U2586),U2586&lt;&gt;0),U2587/U2586-1,""),"")</x:f>
        <x:v>0.435868048634642</x:v>
      </x:c>
      <x:c r="AH2587" s="50" t="n">
        <x:f>IF(AND(ISNUMBER(AE2587),ISNUMBER(AF2587),ISNUMBER(AG2587)),IF(AND(AE2587=1,AF2587=1,AG2587&lt;0),1,0),"")</x:f>
        <x:v>0</x:v>
      </x:c>
      <x:c r="AI2587" s="50" t="n">
        <x:f>IF(AND(A2587=A2588,C2588=C2587+1,ISNUMBER(AH2588)),C2588,"")</x:f>
        <x:v>2014</x:v>
      </x:c>
      <x:c r="AJ2587" s="50" t="n">
        <x:f>IF(AND(A2587=A2588,C2588=C2587+1,ISNUMBER(AH2588)),AH2588,"")</x:f>
        <x:v>0</x:v>
      </x:c>
    </x:row>
    <x:row r="2588" ht="15">
      <x:c r="A2588" s="9" t="s">
        <x:v>185</x:v>
      </x:c>
      <x:c r="B2588" s="10">
        <x:v>42004</x:v>
      </x:c>
      <x:c r="C2588" s="9">
        <x:v>2014</x:v>
      </x:c>
      <x:c r="D2588" s="11">
        <x:v>1763.4</x:v>
      </x:c>
      <x:c r="E2588" s="11">
        <x:v>606.9</x:v>
      </x:c>
      <x:c r="F2588" s="11">
        <x:v>334.1</x:v>
      </x:c>
      <x:c r="G2588" s="11">
        <x:v>840.3</x:v>
      </x:c>
      <x:c r="H2588" s="11">
        <x:v>345.2</x:v>
      </x:c>
      <x:c r="I2588" s="11">
        <x:v>923.1</x:v>
      </x:c>
      <x:c r="J2588" s="11">
        <x:v>2361.6999999999998</x:v>
      </x:c>
      <x:c r="K2588" s="11">
        <x:v>76.900000000000006</x:v>
      </x:c>
      <x:c r="L2588" s="11">
        <x:v>191.9</x:v>
      </x:c>
      <x:c r="M2588" s="11">
        <x:v>40.299999999999997</x:v>
      </x:c>
      <x:c r="N2588" s="11">
        <x:v>304.89999999999998</x:v>
      </x:c>
      <x:c r="O2588" s="11">
        <x:v>1444.4</x:v>
      </x:c>
      <x:c r="P2588" s="11">
        <x:v>125.8</x:v>
      </x:c>
      <x:c r="Q2588" s="11">
        <x:v>181.3</x:v>
      </x:c>
      <x:c r="R2588" s="11">
        <x:v>17.899999999999999</x:v>
      </x:c>
      <x:c r="S2588" s="11">
        <x:v>95.9</x:v>
      </x:c>
      <x:c r="T2588" s="11">
        <x:v>109.2</x:v>
      </x:c>
      <x:c r="U2588" s="11">
        <x:v>1210.0944</x:v>
      </x:c>
      <x:c r="V2588" s="11">
        <x:v>18</x:v>
      </x:c>
      <x:c r="W2588" s="12">
        <x:v>0</x:v>
      </x:c>
      <x:c r="X2588" s="8">
        <x:v>0</x:v>
      </x:c>
      <x:c r="Y2588" s="13">
        <x:f t="shared" si="240"/>
        <x:v>1.8165219994013766</x:v>
      </x:c>
      <x:c r="Z2588" s="13">
        <x:f t="shared" si="241"/>
        <x:v>0.47652262674379037</x:v>
      </x:c>
      <x:c r="AA2588" s="13">
        <x:f t="shared" si="242"/>
        <x:v>5.4383577180446861E-2</x:v>
      </x:c>
      <x:c r="AB2588" s="13">
        <x:f t="shared" si="243"/>
        <x:v>7.1339457865487121E-2</x:v>
      </x:c>
      <x:c r="AC2588" s="13">
        <x:f t="shared" si="244"/>
        <x:v>0.12995358800428419</x:v>
      </x:c>
      <x:c r="AD2588" s="13">
        <x:f t="shared" si="245"/>
        <x:v>1.339287739593966</x:v>
      </x:c>
      <x:c r="AE2588" s="50" t="n">
        <x:f>IF(OR(NOT(ISNUMBER(Q2588)),NOT(ISNUMBER(R2588))),"",IF(Q2588&lt;R2588,1,0))</x:f>
        <x:v>0</x:v>
      </x:c>
      <x:c r="AF2588" s="50" t="n">
        <x:f>IFERROR(IF(AND(A2588=A2587,C2588=C2587+1,ISNUMBER(AE2587)),AE2587,""),"")</x:f>
        <x:v>0</x:v>
      </x:c>
      <x:c r="AG2588" s="52" t="n">
        <x:f>IFERROR(IF(AND(A2588=A2587,C2588=C2587+1,ISNUMBER(U2588),ISNUMBER(U2587),U2587&lt;&gt;0),U2588/U2587-1,""),"")</x:f>
        <x:v>-0.1250980392156863</x:v>
      </x:c>
      <x:c r="AH2588" s="50" t="n">
        <x:f>IF(AND(ISNUMBER(AE2588),ISNUMBER(AF2588),ISNUMBER(AG2588)),IF(AND(AE2588=1,AF2588=1,AG2588&lt;0),1,0),"")</x:f>
        <x:v>0</x:v>
      </x:c>
      <x:c r="AI2588" s="50" t="n">
        <x:f>IF(AND(A2588=A2589,C2589=C2588+1,ISNUMBER(AH2589)),C2589,"")</x:f>
        <x:v>2015</x:v>
      </x:c>
      <x:c r="AJ2588" s="50" t="n">
        <x:f>IF(AND(A2588=A2589,C2589=C2588+1,ISNUMBER(AH2589)),AH2589,"")</x:f>
        <x:v>0</x:v>
      </x:c>
    </x:row>
    <x:row r="2589" ht="15">
      <x:c r="A2589" s="9" t="s">
        <x:v>185</x:v>
      </x:c>
      <x:c r="B2589" s="10">
        <x:v>42369</x:v>
      </x:c>
      <x:c r="C2589" s="9">
        <x:v>2015</x:v>
      </x:c>
      <x:c r="D2589" s="11">
        <x:v>1728.7</x:v>
      </x:c>
      <x:c r="E2589" s="11">
        <x:v>588.79999999999995</x:v>
      </x:c>
      <x:c r="F2589" s="11">
        <x:v>285.60000000000002</x:v>
      </x:c>
      <x:c r="G2589" s="11">
        <x:v>823.6</x:v>
      </x:c>
      <x:c r="H2589" s="11">
        <x:v>393.1</x:v>
      </x:c>
      <x:c r="I2589" s="11">
        <x:v>905.1</x:v>
      </x:c>
      <x:c r="J2589" s="11">
        <x:v>2346.5</x:v>
      </x:c>
      <x:c r="K2589" s="11">
        <x:v>101.5</x:v>
      </x:c>
      <x:c r="L2589" s="11">
        <x:v>167.7</x:v>
      </x:c>
      <x:c r="M2589" s="11">
        <x:v>41.4</x:v>
      </x:c>
      <x:c r="N2589" s="11">
        <x:v>351.7</x:v>
      </x:c>
      <x:c r="O2589" s="11">
        <x:v>1322</x:v>
      </x:c>
      <x:c r="P2589" s="11">
        <x:v>92.8</x:v>
      </x:c>
      <x:c r="Q2589" s="11">
        <x:v>146.5</x:v>
      </x:c>
      <x:c r="R2589" s="11">
        <x:v>15.4</x:v>
      </x:c>
      <x:c r="S2589" s="11">
        <x:v>48.8</x:v>
      </x:c>
      <x:c r="T2589" s="11">
        <x:v>94.6</x:v>
      </x:c>
      <x:c r="U2589" s="11">
        <x:v>897.70450000000005</x:v>
      </x:c>
      <x:c r="V2589" s="11">
        <x:v>18</x:v>
      </x:c>
      <x:c r="W2589" s="12">
        <x:v>0</x:v>
      </x:c>
      <x:c r="X2589" s="8">
        <x:v>0</x:v>
      </x:c>
      <x:c r="Y2589" s="13">
        <x:f t="shared" si="240"/>
        <x:v>2.0616246498599438</x:v>
      </x:c>
      <x:c r="Z2589" s="13">
        <x:f t="shared" si="241"/>
        <x:v>0.47642737317059064</x:v>
      </x:c>
      <x:c r="AA2589" s="13">
        <x:f t="shared" si="242"/>
        <x:v>2.8229305258286572E-2</x:v>
      </x:c>
      <x:c r="AB2589" s="13">
        <x:f t="shared" si="243"/>
        <x:v>5.3681957540348234E-2</x:v>
      </x:c>
      <x:c r="AC2589" s="13">
        <x:f t="shared" si="244"/>
        <x:v>0.1148615832928606</x:v>
      </x:c>
      <x:c r="AD2589" s="13">
        <x:f t="shared" si="245"/>
        <x:v>1.3573783768149477</x:v>
      </x:c>
      <x:c r="AE2589" s="50" t="n">
        <x:f>IF(OR(NOT(ISNUMBER(Q2589)),NOT(ISNUMBER(R2589))),"",IF(Q2589&lt;R2589,1,0))</x:f>
        <x:v>0</x:v>
      </x:c>
      <x:c r="AF2589" s="50" t="n">
        <x:f>IFERROR(IF(AND(A2589=A2588,C2589=C2588+1,ISNUMBER(AE2588)),AE2588,""),"")</x:f>
        <x:v>0</x:v>
      </x:c>
      <x:c r="AG2589" s="52" t="n">
        <x:f>IFERROR(IF(AND(A2589=A2588,C2589=C2588+1,ISNUMBER(U2589),ISNUMBER(U2588),U2588&lt;&gt;0),U2589/U2588-1,""),"")</x:f>
        <x:v>-0.25815333084757675</x:v>
      </x:c>
      <x:c r="AH2589" s="50" t="n">
        <x:f>IF(AND(ISNUMBER(AE2589),ISNUMBER(AF2589),ISNUMBER(AG2589)),IF(AND(AE2589=1,AF2589=1,AG2589&lt;0),1,0),"")</x:f>
        <x:v>0</x:v>
      </x:c>
      <x:c r="AI2589" s="50" t="n">
        <x:f>IF(AND(A2589=A2590,C2590=C2589+1,ISNUMBER(AH2590)),C2590,"")</x:f>
        <x:v>2016</x:v>
      </x:c>
      <x:c r="AJ2589" s="50" t="n">
        <x:f>IF(AND(A2589=A2590,C2590=C2589+1,ISNUMBER(AH2590)),AH2590,"")</x:f>
        <x:v>0</x:v>
      </x:c>
    </x:row>
    <x:row r="2590" ht="15">
      <x:c r="A2590" s="9" t="s">
        <x:v>185</x:v>
      </x:c>
      <x:c r="B2590" s="10">
        <x:v>42735</x:v>
      </x:c>
      <x:c r="C2590" s="9">
        <x:v>2016</x:v>
      </x:c>
      <x:c r="D2590" s="11">
        <x:v>2078.5</x:v>
      </x:c>
      <x:c r="E2590" s="11">
        <x:v>750.1</x:v>
      </x:c>
      <x:c r="F2590" s="11">
        <x:v>436</x:v>
      </x:c>
      <x:c r="G2590" s="11">
        <x:v>980</x:v>
      </x:c>
      <x:c r="H2590" s="11">
        <x:v>464.7</x:v>
      </x:c>
      <x:c r="I2590" s="11">
        <x:v>1098.5</x:v>
      </x:c>
      <x:c r="J2590" s="11">
        <x:v>2370</x:v>
      </x:c>
      <x:c r="K2590" s="11">
        <x:v>144.4</x:v>
      </x:c>
      <x:c r="L2590" s="11">
        <x:v>207.7</x:v>
      </x:c>
      <x:c r="M2590" s="11">
        <x:v>133.9</x:v>
      </x:c>
      <x:c r="N2590" s="11">
        <x:v>330.8</x:v>
      </x:c>
      <x:c r="O2590" s="11">
        <x:v>1401.4</x:v>
      </x:c>
      <x:c r="P2590" s="11">
        <x:v>92.9</x:v>
      </x:c>
      <x:c r="Q2590" s="11">
        <x:v>152.30000000000001</x:v>
      </x:c>
      <x:c r="R2590" s="11">
        <x:v>15.8</x:v>
      </x:c>
      <x:c r="S2590" s="11">
        <x:v>56.9</x:v>
      </x:c>
      <x:c r="T2590" s="11">
        <x:v>85.9</x:v>
      </x:c>
      <x:c r="U2590" s="11">
        <x:v>1067.7053000000001</x:v>
      </x:c>
      <x:c r="V2590" s="11">
        <x:v>18</x:v>
      </x:c>
      <x:c r="W2590" s="12">
        <x:v>0</x:v>
      </x:c>
      <x:c r="X2590" s="8">
        <x:v>0</x:v>
      </x:c>
      <x:c r="Y2590" s="13">
        <x:f t="shared" si="240"/>
        <x:v>1.7204128440366973</x:v>
      </x:c>
      <x:c r="Z2590" s="13">
        <x:f t="shared" si="241"/>
        <x:v>0.4714938657685831</x:v>
      </x:c>
      <x:c r="AA2590" s="13">
        <x:f t="shared" si="242"/>
        <x:v>2.7375511185951405E-2</x:v>
      </x:c>
      <x:c r="AB2590" s="13">
        <x:f t="shared" si="243"/>
        <x:v>4.469569401010344E-2</x:v>
      </x:c>
      <x:c r="AC2590" s="13">
        <x:f t="shared" si="244"/>
        <x:v>8.7653061224489806E-2</x:v>
      </x:c>
      <x:c r="AD2590" s="13">
        <x:f t="shared" si="245"/>
        <x:v>1.1402453692566754</x:v>
      </x:c>
      <x:c r="AE2590" s="50" t="n">
        <x:f>IF(OR(NOT(ISNUMBER(Q2590)),NOT(ISNUMBER(R2590))),"",IF(Q2590&lt;R2590,1,0))</x:f>
        <x:v>0</x:v>
      </x:c>
      <x:c r="AF2590" s="50" t="n">
        <x:f>IFERROR(IF(AND(A2590=A2589,C2590=C2589+1,ISNUMBER(AE2589)),AE2589,""),"")</x:f>
        <x:v>0</x:v>
      </x:c>
      <x:c r="AG2590" s="52" t="n">
        <x:f>IFERROR(IF(AND(A2590=A2589,C2590=C2589+1,ISNUMBER(U2590),ISNUMBER(U2589),U2589&lt;&gt;0),U2590/U2589-1,""),"")</x:f>
        <x:v>0.18937278358301657</x:v>
      </x:c>
      <x:c r="AH2590" s="50" t="n">
        <x:f>IF(AND(ISNUMBER(AE2590),ISNUMBER(AF2590),ISNUMBER(AG2590)),IF(AND(AE2590=1,AF2590=1,AG2590&lt;0),1,0),"")</x:f>
        <x:v>0</x:v>
      </x:c>
      <x:c r="AI2590" s="50" t="n">
        <x:f>IF(AND(A2590=A2591,C2591=C2590+1,ISNUMBER(AH2591)),C2591,"")</x:f>
        <x:v>2017</x:v>
      </x:c>
      <x:c r="AJ2590" s="50" t="n">
        <x:f>IF(AND(A2590=A2591,C2591=C2590+1,ISNUMBER(AH2591)),AH2591,"")</x:f>
        <x:v>0</x:v>
      </x:c>
    </x:row>
    <x:row r="2591" ht="15">
      <x:c r="A2591" s="9" t="s">
        <x:v>185</x:v>
      </x:c>
      <x:c r="B2591" s="10">
        <x:v>43100</x:v>
      </x:c>
      <x:c r="C2591" s="9">
        <x:v>2017</x:v>
      </x:c>
      <x:c r="D2591" s="11">
        <x:v>2070.3000000000002</x:v>
      </x:c>
      <x:c r="E2591" s="11">
        <x:v>812.2</x:v>
      </x:c>
      <x:c r="F2591" s="11">
        <x:v>382.4</x:v>
      </x:c>
      <x:c r="G2591" s="11">
        <x:v>996.2</x:v>
      </x:c>
      <x:c r="H2591" s="11">
        <x:v>436.2</x:v>
      </x:c>
      <x:c r="I2591" s="11">
        <x:v>1074.0999999999999</x:v>
      </x:c>
      <x:c r="J2591" s="11">
        <x:v>2370.3000000000002</x:v>
      </x:c>
      <x:c r="K2591" s="11">
        <x:v>161.9</x:v>
      </x:c>
      <x:c r="L2591" s="11">
        <x:v>222.8</x:v>
      </x:c>
      <x:c r="M2591" s="11">
        <x:v>25.7</x:v>
      </x:c>
      <x:c r="N2591" s="11">
        <x:v>410.5</x:v>
      </x:c>
      <x:c r="O2591" s="11">
        <x:v>1683.9</x:v>
      </x:c>
      <x:c r="P2591" s="11">
        <x:v>109.7</x:v>
      </x:c>
      <x:c r="Q2591" s="11">
        <x:v>172.9</x:v>
      </x:c>
      <x:c r="R2591" s="11">
        <x:v>16.7</x:v>
      </x:c>
      <x:c r="S2591" s="11">
        <x:v>38</x:v>
      </x:c>
      <x:c r="T2591" s="11">
        <x:v>127.2</x:v>
      </x:c>
      <x:c r="U2591" s="11">
        <x:v>1578.5519999999999</x:v>
      </x:c>
      <x:c r="V2591" s="11">
        <x:v>18</x:v>
      </x:c>
      <x:c r="W2591" s="12">
        <x:v>0</x:v>
      </x:c>
      <x:c r="X2591" s="8">
        <x:v>0</x:v>
      </x:c>
      <x:c r="Y2591" s="13">
        <x:f t="shared" si="240"/>
        <x:v>2.1239539748953979</x:v>
      </x:c>
      <x:c r="Z2591" s="13">
        <x:f t="shared" si="241"/>
        <x:v>0.48118630150219771</x:v>
      </x:c>
      <x:c r="AA2591" s="13">
        <x:f t="shared" si="242"/>
        <x:v>1.8354827802733901E-2</x:v>
      </x:c>
      <x:c r="AB2591" s="13">
        <x:f t="shared" si="243"/>
        <x:v>5.2987489735787083E-2</x:v>
      </x:c>
      <x:c r="AC2591" s="13">
        <x:f t="shared" si="244"/>
        <x:v>0.1276852037743425</x:v>
      </x:c>
      <x:c r="AD2591" s="13">
        <x:f t="shared" si="245"/>
        <x:v>1.1449065352847414</x:v>
      </x:c>
      <x:c r="AE2591" s="50" t="n">
        <x:f>IF(OR(NOT(ISNUMBER(Q2591)),NOT(ISNUMBER(R2591))),"",IF(Q2591&lt;R2591,1,0))</x:f>
        <x:v>0</x:v>
      </x:c>
      <x:c r="AF2591" s="50" t="n">
        <x:f>IFERROR(IF(AND(A2591=A2590,C2591=C2590+1,ISNUMBER(AE2590)),AE2590,""),"")</x:f>
        <x:v>0</x:v>
      </x:c>
      <x:c r="AG2591" s="52" t="n">
        <x:f>IFERROR(IF(AND(A2591=A2590,C2591=C2590+1,ISNUMBER(U2591),ISNUMBER(U2590),U2590&lt;&gt;0),U2591/U2590-1,""),"")</x:f>
        <x:v>0.47845290268766094</x:v>
      </x:c>
      <x:c r="AH2591" s="50" t="n">
        <x:f>IF(AND(ISNUMBER(AE2591),ISNUMBER(AF2591),ISNUMBER(AG2591)),IF(AND(AE2591=1,AF2591=1,AG2591&lt;0),1,0),"")</x:f>
        <x:v>0</x:v>
      </x:c>
      <x:c r="AI2591" s="50" t="n">
        <x:f>IF(AND(A2591=A2592,C2592=C2591+1,ISNUMBER(AH2592)),C2592,"")</x:f>
        <x:v>2018</x:v>
      </x:c>
      <x:c r="AJ2591" s="50" t="n">
        <x:f>IF(AND(A2591=A2592,C2592=C2591+1,ISNUMBER(AH2592)),AH2592,"")</x:f>
        <x:v>0</x:v>
      </x:c>
    </x:row>
    <x:row r="2592" ht="15">
      <x:c r="A2592" s="9" t="s">
        <x:v>185</x:v>
      </x:c>
      <x:c r="B2592" s="10">
        <x:v>43465</x:v>
      </x:c>
      <x:c r="C2592" s="9">
        <x:v>2018</x:v>
      </x:c>
      <x:c r="D2592" s="11">
        <x:v>2190.1</x:v>
      </x:c>
      <x:c r="E2592" s="11">
        <x:v>926.2</x:v>
      </x:c>
      <x:c r="F2592" s="11">
        <x:v>394.2</x:v>
      </x:c>
      <x:c r="G2592" s="11">
        <x:v>1049.4000000000001</x:v>
      </x:c>
      <x:c r="H2592" s="11">
        <x:v>484.9</x:v>
      </x:c>
      <x:c r="I2592" s="11">
        <x:v>1140.7</x:v>
      </x:c>
      <x:c r="J2592" s="11">
        <x:v>2432.4</x:v>
      </x:c>
      <x:c r="K2592" s="11">
        <x:v>236.9</x:v>
      </x:c>
      <x:c r="L2592" s="11">
        <x:v>244.3</x:v>
      </x:c>
      <x:c r="M2592" s="11">
        <x:v>29.4</x:v>
      </x:c>
      <x:c r="N2592" s="11">
        <x:v>455.5</x:v>
      </x:c>
      <x:c r="O2592" s="11">
        <x:v>1798</x:v>
      </x:c>
      <x:c r="P2592" s="11">
        <x:v>164.5</x:v>
      </x:c>
      <x:c r="Q2592" s="11">
        <x:v>218.4</x:v>
      </x:c>
      <x:c r="R2592" s="11">
        <x:v>15.3</x:v>
      </x:c>
      <x:c r="S2592" s="11">
        <x:v>138.30000000000001</x:v>
      </x:c>
      <x:c r="T2592" s="11">
        <x:v>143</x:v>
      </x:c>
      <x:c r="U2592" s="11">
        <x:v>1359.1413</x:v>
      </x:c>
      <x:c r="V2592" s="11">
        <x:v>18</x:v>
      </x:c>
      <x:c r="W2592" s="12">
        <x:v>0</x:v>
      </x:c>
      <x:c r="X2592" s="8">
        <x:v>0</x:v>
      </x:c>
      <x:c r="Y2592" s="13">
        <x:f t="shared" si="240"/>
        <x:v>2.3495687468290209</x:v>
      </x:c>
      <x:c r="Z2592" s="13">
        <x:f t="shared" si="241"/>
        <x:v>0.47915620291310906</x:v>
      </x:c>
      <x:c r="AA2592" s="13">
        <x:f t="shared" si="242"/>
        <x:v>6.3147801470252507E-2</x:v>
      </x:c>
      <x:c r="AB2592" s="13">
        <x:f t="shared" si="243"/>
        <x:v>7.511072553764668E-2</x:v>
      </x:c>
      <x:c r="AC2592" s="13">
        <x:f t="shared" si="244"/>
        <x:v>0.13626834381551362</x:v>
      </x:c>
      <x:c r="AD2592" s="13">
        <x:f t="shared" si="245"/>
        <x:v>1.1106342176156341</x:v>
      </x:c>
      <x:c r="AE2592" s="50" t="n">
        <x:f>IF(OR(NOT(ISNUMBER(Q2592)),NOT(ISNUMBER(R2592))),"",IF(Q2592&lt;R2592,1,0))</x:f>
        <x:v>0</x:v>
      </x:c>
      <x:c r="AF2592" s="50" t="n">
        <x:f>IFERROR(IF(AND(A2592=A2591,C2592=C2591+1,ISNUMBER(AE2591)),AE2591,""),"")</x:f>
        <x:v>0</x:v>
      </x:c>
      <x:c r="AG2592" s="52" t="n">
        <x:f>IFERROR(IF(AND(A2592=A2591,C2592=C2591+1,ISNUMBER(U2592),ISNUMBER(U2591),U2591&lt;&gt;0),U2592/U2591-1,""),"")</x:f>
        <x:v>-0.13899491432654731</x:v>
      </x:c>
      <x:c r="AH2592" s="50" t="n">
        <x:f>IF(AND(ISNUMBER(AE2592),ISNUMBER(AF2592),ISNUMBER(AG2592)),IF(AND(AE2592=1,AF2592=1,AG2592&lt;0),1,0),"")</x:f>
        <x:v>0</x:v>
      </x:c>
      <x:c r="AI2592" s="50" t="n">
        <x:f>IF(AND(A2592=A2593,C2593=C2592+1,ISNUMBER(AH2593)),C2593,"")</x:f>
        <x:v>2019</x:v>
      </x:c>
      <x:c r="AJ2592" s="50" t="n">
        <x:f>IF(AND(A2592=A2593,C2593=C2592+1,ISNUMBER(AH2593)),AH2593,"")</x:f>
        <x:v>0</x:v>
      </x:c>
    </x:row>
    <x:row r="2593" ht="15">
      <x:c r="A2593" s="9" t="s">
        <x:v>185</x:v>
      </x:c>
      <x:c r="B2593" s="10">
        <x:v>43830</x:v>
      </x:c>
      <x:c r="C2593" s="9">
        <x:v>2019</x:v>
      </x:c>
      <x:c r="D2593" s="11">
        <x:v>2104.5</x:v>
      </x:c>
      <x:c r="E2593" s="11">
        <x:v>824.7</x:v>
      </x:c>
      <x:c r="F2593" s="11">
        <x:v>486</x:v>
      </x:c>
      <x:c r="G2593" s="11">
        <x:v>990.1</x:v>
      </x:c>
      <x:c r="H2593" s="11">
        <x:v>474.9</x:v>
      </x:c>
      <x:c r="I2593" s="11">
        <x:v>1114.4000000000001</x:v>
      </x:c>
      <x:c r="J2593" s="11">
        <x:v>2463.1</x:v>
      </x:c>
      <x:c r="K2593" s="11">
        <x:v>229.2</x:v>
      </x:c>
      <x:c r="L2593" s="11">
        <x:v>212.9</x:v>
      </x:c>
      <x:c r="M2593" s="11">
        <x:v>171.7</x:v>
      </x:c>
      <x:c r="N2593" s="11">
        <x:v>303.2</x:v>
      </x:c>
      <x:c r="O2593" s="11">
        <x:v>1710.4</x:v>
      </x:c>
      <x:c r="P2593" s="11">
        <x:v>127.5</x:v>
      </x:c>
      <x:c r="Q2593" s="11">
        <x:v>187.2</x:v>
      </x:c>
      <x:c r="R2593" s="11">
        <x:v>16.3</x:v>
      </x:c>
      <x:c r="S2593" s="11">
        <x:v>80.3</x:v>
      </x:c>
      <x:c r="T2593" s="11">
        <x:v>184.2</x:v>
      </x:c>
      <x:c r="U2593" s="11">
        <x:v>1347.4764</x:v>
      </x:c>
      <x:c r="V2593" s="11">
        <x:v>18</x:v>
      </x:c>
      <x:c r="W2593" s="12">
        <x:v>0</x:v>
      </x:c>
      <x:c r="X2593" s="8">
        <x:v>0</x:v>
      </x:c>
      <x:c r="Y2593" s="13">
        <x:f t="shared" si="240"/>
        <x:v>1.6969135802469137</x:v>
      </x:c>
      <x:c r="Z2593" s="13">
        <x:f t="shared" si="241"/>
        <x:v>0.47046804466619152</x:v>
      </x:c>
      <x:c r="AA2593" s="13">
        <x:f t="shared" si="242"/>
        <x:v>3.8156331670230456E-2</x:v>
      </x:c>
      <x:c r="AB2593" s="13">
        <x:f t="shared" si="243"/>
        <x:v>6.0584461867426942E-2</x:v>
      </x:c>
      <x:c r="AC2593" s="13">
        <x:f t="shared" si="244"/>
        <x:v>0.18604181395818603</x:v>
      </x:c>
      <x:c r="AD2593" s="13">
        <x:f t="shared" si="245"/>
        <x:v>1.1703967688287003</x:v>
      </x:c>
      <x:c r="AE2593" s="50" t="n">
        <x:f>IF(OR(NOT(ISNUMBER(Q2593)),NOT(ISNUMBER(R2593))),"",IF(Q2593&lt;R2593,1,0))</x:f>
        <x:v>0</x:v>
      </x:c>
      <x:c r="AF2593" s="50" t="n">
        <x:f>IFERROR(IF(AND(A2593=A2592,C2593=C2592+1,ISNUMBER(AE2592)),AE2592,""),"")</x:f>
        <x:v>0</x:v>
      </x:c>
      <x:c r="AG2593" s="52" t="n">
        <x:f>IFERROR(IF(AND(A2593=A2592,C2593=C2592+1,ISNUMBER(U2593),ISNUMBER(U2592),U2592&lt;&gt;0),U2593/U2592-1,""),"")</x:f>
        <x:v>-0.008582551350621137</x:v>
      </x:c>
      <x:c r="AH2593" s="50" t="n">
        <x:f>IF(AND(ISNUMBER(AE2593),ISNUMBER(AF2593),ISNUMBER(AG2593)),IF(AND(AE2593=1,AF2593=1,AG2593&lt;0),1,0),"")</x:f>
        <x:v>0</x:v>
      </x:c>
      <x:c r="AI2593" s="50" t="n">
        <x:f>IF(AND(A2593=A2594,C2594=C2593+1,ISNUMBER(AH2594)),C2594,"")</x:f>
        <x:v>2020</x:v>
      </x:c>
      <x:c r="AJ2593" s="50" t="n">
        <x:f>IF(AND(A2593=A2594,C2594=C2593+1,ISNUMBER(AH2594)),AH2594,"")</x:f>
        <x:v>0</x:v>
      </x:c>
    </x:row>
    <x:row r="2594" ht="15">
      <x:c r="A2594" s="9" t="s">
        <x:v>185</x:v>
      </x:c>
      <x:c r="B2594" s="10">
        <x:v>44196</x:v>
      </x:c>
      <x:c r="C2594" s="9">
        <x:v>2020</x:v>
      </x:c>
      <x:c r="D2594" s="11">
        <x:v>2049.9</x:v>
      </x:c>
      <x:c r="E2594" s="11">
        <x:v>771.7</x:v>
      </x:c>
      <x:c r="F2594" s="11">
        <x:v>368.7</x:v>
      </x:c>
      <x:c r="G2594" s="11">
        <x:v>919.1</x:v>
      </x:c>
      <x:c r="H2594" s="11">
        <x:v>378.1</x:v>
      </x:c>
      <x:c r="I2594" s="11">
        <x:v>1130.8</x:v>
      </x:c>
      <x:c r="J2594" s="11">
        <x:v>2502.9</x:v>
      </x:c>
      <x:c r="K2594" s="11">
        <x:v>209.7</x:v>
      </x:c>
      <x:c r="L2594" s="11">
        <x:v>187.3</x:v>
      </x:c>
      <x:c r="M2594" s="11">
        <x:v>45</x:v>
      </x:c>
      <x:c r="N2594" s="11">
        <x:v>333.1</x:v>
      </x:c>
      <x:c r="O2594" s="11">
        <x:v>1458.3</x:v>
      </x:c>
      <x:c r="P2594" s="11">
        <x:v>74.3</x:v>
      </x:c>
      <x:c r="Q2594" s="11">
        <x:v>134.80000000000001</x:v>
      </x:c>
      <x:c r="R2594" s="11">
        <x:v>16.100000000000001</x:v>
      </x:c>
      <x:c r="S2594" s="11">
        <x:v>41.3</x:v>
      </x:c>
      <x:c r="T2594" s="11">
        <x:v>154.80000000000001</x:v>
      </x:c>
      <x:c r="U2594" s="11">
        <x:v>1449.1981000000001</x:v>
      </x:c>
      <x:c r="V2594" s="11">
        <x:v>18</x:v>
      </x:c>
      <x:c r="W2594" s="12">
        <x:v>0</x:v>
      </x:c>
      <x:c r="X2594" s="8">
        <x:v>0</x:v>
      </x:c>
      <x:c r="Y2594" s="13">
        <x:f t="shared" si="240"/>
        <x:v>2.0930295633306213</x:v>
      </x:c>
      <x:c r="Z2594" s="13">
        <x:f t="shared" si="241"/>
        <x:v>0.44836333479681934</x:v>
      </x:c>
      <x:c r="AA2594" s="13">
        <x:f t="shared" si="242"/>
        <x:v>2.0147324259719983E-2</x:v>
      </x:c>
      <x:c r="AB2594" s="13">
        <x:f t="shared" si="243"/>
        <x:v>3.6245670520513196E-2</x:v>
      </x:c>
      <x:c r="AC2594" s="13">
        <x:f t="shared" si="244"/>
        <x:v>0.16842563377216843</x:v>
      </x:c>
      <x:c r="AD2594" s="13">
        <x:f t="shared" si="245"/>
        <x:v>1.2209863895799795</x:v>
      </x:c>
      <x:c r="AE2594" s="50" t="n">
        <x:f>IF(OR(NOT(ISNUMBER(Q2594)),NOT(ISNUMBER(R2594))),"",IF(Q2594&lt;R2594,1,0))</x:f>
        <x:v>0</x:v>
      </x:c>
      <x:c r="AF2594" s="50" t="n">
        <x:f>IFERROR(IF(AND(A2594=A2593,C2594=C2593+1,ISNUMBER(AE2593)),AE2593,""),"")</x:f>
        <x:v>0</x:v>
      </x:c>
      <x:c r="AG2594" s="52" t="n">
        <x:f>IFERROR(IF(AND(A2594=A2593,C2594=C2593+1,ISNUMBER(U2594),ISNUMBER(U2593),U2593&lt;&gt;0),U2594/U2593-1,""),"")</x:f>
        <x:v>0.07549052436094628</x:v>
      </x:c>
      <x:c r="AH2594" s="50" t="n">
        <x:f>IF(AND(ISNUMBER(AE2594),ISNUMBER(AF2594),ISNUMBER(AG2594)),IF(AND(AE2594=1,AF2594=1,AG2594&lt;0),1,0),"")</x:f>
        <x:v>0</x:v>
      </x:c>
      <x:c r="AI2594" s="50" t="n">
        <x:f>IF(AND(A2594=A2595,C2595=C2594+1,ISNUMBER(AH2595)),C2595,"")</x:f>
        <x:v>2021</x:v>
      </x:c>
      <x:c r="AJ2594" s="50" t="n">
        <x:f>IF(AND(A2594=A2595,C2595=C2594+1,ISNUMBER(AH2595)),AH2595,"")</x:f>
        <x:v>0</x:v>
      </x:c>
    </x:row>
    <x:row r="2595" ht="15">
      <x:c r="A2595" s="9" t="s">
        <x:v>185</x:v>
      </x:c>
      <x:c r="B2595" s="10">
        <x:v>44561</x:v>
      </x:c>
      <x:c r="C2595" s="9">
        <x:v>2021</x:v>
      </x:c>
      <x:c r="D2595" s="11">
        <x:v>2129.5</x:v>
      </x:c>
      <x:c r="E2595" s="11">
        <x:v>921.4</x:v>
      </x:c>
      <x:c r="F2595" s="11">
        <x:v>523</x:v>
      </x:c>
      <x:c r="G2595" s="11">
        <x:v>1031.3</x:v>
      </x:c>
      <x:c r="H2595" s="11">
        <x:v>443.7</x:v>
      </x:c>
      <x:c r="I2595" s="11">
        <x:v>1098.2</x:v>
      </x:c>
      <x:c r="J2595" s="11">
        <x:v>2483.4</x:v>
      </x:c>
      <x:c r="K2595" s="11">
        <x:v>169.1</x:v>
      </x:c>
      <x:c r="L2595" s="11">
        <x:v>299.39999999999998</x:v>
      </x:c>
      <x:c r="M2595" s="11">
        <x:v>113.8</x:v>
      </x:c>
      <x:c r="N2595" s="11">
        <x:v>329.9</x:v>
      </x:c>
      <x:c r="O2595" s="11">
        <x:v>1642.9</x:v>
      </x:c>
      <x:c r="P2595" s="11">
        <x:v>132.69999999999999</x:v>
      </x:c>
      <x:c r="Q2595" s="11">
        <x:v>192.2</x:v>
      </x:c>
      <x:c r="R2595" s="11">
        <x:v>11.5</x:v>
      </x:c>
      <x:c r="S2595" s="11">
        <x:v>102.1</x:v>
      </x:c>
      <x:c r="T2595" s="11">
        <x:v>46.2</x:v>
      </x:c>
      <x:c r="U2595" s="11">
        <x:v>1217.0213000000001</x:v>
      </x:c>
      <x:c r="V2595" s="11">
        <x:v>18</x:v>
      </x:c>
      <x:c r="W2595" s="12">
        <x:v>0</x:v>
      </x:c>
      <x:c r="X2595" s="8">
        <x:v>0</x:v>
      </x:c>
      <x:c r="Y2595" s="13">
        <x:f t="shared" si="240"/>
        <x:v>1.7617590822179732</x:v>
      </x:c>
      <x:c r="Z2595" s="13">
        <x:f t="shared" si="241"/>
        <x:v>0.48429208734444701</x:v>
      </x:c>
      <x:c r="AA2595" s="13">
        <x:f t="shared" si="242"/>
        <x:v>4.7945527119042028E-2</x:v>
      </x:c>
      <x:c r="AB2595" s="13">
        <x:f t="shared" si="243"/>
        <x:v>6.2315097440713778E-2</x:v>
      </x:c>
      <x:c r="AC2595" s="13">
        <x:f t="shared" si="244"/>
        <x:v>4.4797827984097746E-2</x:v>
      </x:c>
      <x:c r="AD2595" s="13">
        <x:f t="shared" si="245"/>
        <x:v>1.1661892463019488</x:v>
      </x:c>
      <x:c r="AE2595" s="50" t="n">
        <x:f>IF(OR(NOT(ISNUMBER(Q2595)),NOT(ISNUMBER(R2595))),"",IF(Q2595&lt;R2595,1,0))</x:f>
        <x:v>0</x:v>
      </x:c>
      <x:c r="AF2595" s="50" t="n">
        <x:f>IFERROR(IF(AND(A2595=A2594,C2595=C2594+1,ISNUMBER(AE2594)),AE2594,""),"")</x:f>
        <x:v>0</x:v>
      </x:c>
      <x:c r="AG2595" s="52" t="n">
        <x:f>IFERROR(IF(AND(A2595=A2594,C2595=C2594+1,ISNUMBER(U2595),ISNUMBER(U2594),U2594&lt;&gt;0),U2595/U2594-1,""),"")</x:f>
        <x:v>-0.1602105329837239</x:v>
      </x:c>
      <x:c r="AH2595" s="50" t="n">
        <x:f>IF(AND(ISNUMBER(AE2595),ISNUMBER(AF2595),ISNUMBER(AG2595)),IF(AND(AE2595=1,AF2595=1,AG2595&lt;0),1,0),"")</x:f>
        <x:v>0</x:v>
      </x:c>
      <x:c r="AI2595" s="50" t="n">
        <x:f>IF(AND(A2595=A2596,C2596=C2595+1,ISNUMBER(AH2596)),C2596,"")</x:f>
        <x:v>2022</x:v>
      </x:c>
      <x:c r="AJ2595" s="50" t="n">
        <x:f>IF(AND(A2595=A2596,C2596=C2595+1,ISNUMBER(AH2596)),AH2596,"")</x:f>
        <x:v>0</x:v>
      </x:c>
    </x:row>
    <x:row r="2596" ht="15">
      <x:c r="A2596" s="9" t="s">
        <x:v>185</x:v>
      </x:c>
      <x:c r="B2596" s="10">
        <x:v>44926</x:v>
      </x:c>
      <x:c r="C2596" s="9">
        <x:v>2022</x:v>
      </x:c>
      <x:c r="D2596" s="11">
        <x:v>2334.3000000000002</x:v>
      </x:c>
      <x:c r="E2596" s="11">
        <x:v>992.5</x:v>
      </x:c>
      <x:c r="F2596" s="11">
        <x:v>530.20000000000005</x:v>
      </x:c>
      <x:c r="G2596" s="11">
        <x:v>1014.7</x:v>
      </x:c>
      <x:c r="H2596" s="11">
        <x:v>441.9</x:v>
      </x:c>
      <x:c r="I2596" s="11">
        <x:v>1319.6</x:v>
      </x:c>
      <x:c r="J2596" s="11">
        <x:v>2623.8</x:v>
      </x:c>
      <x:c r="K2596" s="11">
        <x:v>184.2</x:v>
      </x:c>
      <x:c r="L2596" s="11">
        <x:v>316</x:v>
      </x:c>
      <x:c r="M2596" s="11">
        <x:v>114.7</x:v>
      </x:c>
      <x:c r="N2596" s="11">
        <x:v>327.2</x:v>
      </x:c>
      <x:c r="O2596" s="11">
        <x:v>2047.4</x:v>
      </x:c>
      <x:c r="P2596" s="11">
        <x:v>216.8</x:v>
      </x:c>
      <x:c r="Q2596" s="11">
        <x:v>282.7</x:v>
      </x:c>
      <x:c r="R2596" s="11">
        <x:v>18.3</x:v>
      </x:c>
      <x:c r="S2596" s="11">
        <x:v>181.1</x:v>
      </x:c>
      <x:c r="T2596" s="11">
        <x:v>212.4</x:v>
      </x:c>
      <x:c r="U2596" s="11">
        <x:v>1092.67</x:v>
      </x:c>
      <x:c r="V2596" s="11">
        <x:v>18</x:v>
      </x:c>
      <x:c r="W2596" s="12">
        <x:v>0</x:v>
      </x:c>
      <x:c r="X2596" s="8">
        <x:v>0</x:v>
      </x:c>
      <x:c r="Y2596" s="13">
        <x:f t="shared" si="240"/>
        <x:v>1.8719351188230855</x:v>
      </x:c>
      <x:c r="Z2596" s="13">
        <x:f t="shared" si="241"/>
        <x:v>0.43469134215824873</x:v>
      </x:c>
      <x:c r="AA2596" s="13">
        <x:f t="shared" si="242"/>
        <x:v>7.758214454011908E-2</x:v>
      </x:c>
      <x:c r="AB2596" s="13">
        <x:f t="shared" si="243"/>
        <x:v>9.2875808593582659E-2</x:v>
      </x:c>
      <x:c r="AC2596" s="13">
        <x:f t="shared" si="244"/>
        <x:v>0.20932295259682665</x:v>
      </x:c>
      <x:c r="AD2596" s="13">
        <x:f t="shared" si="245"/>
        <x:v>1.1240200488369103</x:v>
      </x:c>
      <x:c r="AE2596" s="50" t="n">
        <x:f>IF(OR(NOT(ISNUMBER(Q2596)),NOT(ISNUMBER(R2596))),"",IF(Q2596&lt;R2596,1,0))</x:f>
        <x:v>0</x:v>
      </x:c>
      <x:c r="AF2596" s="50" t="n">
        <x:f>IFERROR(IF(AND(A2596=A2595,C2596=C2595+1,ISNUMBER(AE2595)),AE2595,""),"")</x:f>
        <x:v>0</x:v>
      </x:c>
      <x:c r="AG2596" s="52" t="n">
        <x:f>IFERROR(IF(AND(A2596=A2595,C2596=C2595+1,ISNUMBER(U2596),ISNUMBER(U2595),U2595&lt;&gt;0),U2596/U2595-1,""),"")</x:f>
        <x:v>-0.1021767655175797</x:v>
      </x:c>
      <x:c r="AH2596" s="50" t="n">
        <x:f>IF(AND(ISNUMBER(AE2596),ISNUMBER(AF2596),ISNUMBER(AG2596)),IF(AND(AE2596=1,AF2596=1,AG2596&lt;0),1,0),"")</x:f>
        <x:v>0</x:v>
      </x:c>
      <x:c r="AI2596" s="50" t="n">
        <x:f>IF(AND(A2596=A2597,C2597=C2596+1,ISNUMBER(AH2597)),C2597,"")</x:f>
        <x:v>2023</x:v>
      </x:c>
      <x:c r="AJ2596" s="50" t="n">
        <x:f>IF(AND(A2596=A2597,C2597=C2596+1,ISNUMBER(AH2597)),AH2597,"")</x:f>
        <x:v>0</x:v>
      </x:c>
    </x:row>
    <x:row r="2597" ht="15">
      <x:c r="A2597" s="9" t="s">
        <x:v>185</x:v>
      </x:c>
      <x:c r="B2597" s="10">
        <x:v>45291</x:v>
      </x:c>
      <x:c r="C2597" s="9">
        <x:v>2023</x:v>
      </x:c>
      <x:c r="D2597" s="11">
        <x:v>2282.1999999999998</x:v>
      </x:c>
      <x:c r="E2597" s="11">
        <x:v>927.2</x:v>
      </x:c>
      <x:c r="F2597" s="11">
        <x:v>474.5</x:v>
      </x:c>
      <x:c r="G2597" s="11">
        <x:v>962</x:v>
      </x:c>
      <x:c r="H2597" s="11">
        <x:v>402.2</x:v>
      </x:c>
      <x:c r="I2597" s="11">
        <x:v>1320.2</x:v>
      </x:c>
      <x:c r="J2597" s="11">
        <x:v>2691.2</x:v>
      </x:c>
      <x:c r="K2597" s="11">
        <x:v>164.2</x:v>
      </x:c>
      <x:c r="L2597" s="11">
        <x:v>291</x:v>
      </x:c>
      <x:c r="M2597" s="11">
        <x:v>75.8</x:v>
      </x:c>
      <x:c r="N2597" s="11">
        <x:v>326.39999999999998</x:v>
      </x:c>
      <x:c r="O2597" s="11">
        <x:v>1929.8</x:v>
      </x:c>
      <x:c r="P2597" s="11">
        <x:v>190.1</x:v>
      </x:c>
      <x:c r="Q2597" s="11">
        <x:v>258.2</x:v>
      </x:c>
      <x:c r="R2597" s="11">
        <x:v>23.5</x:v>
      </x:c>
      <x:c r="S2597" s="11">
        <x:v>118.5</x:v>
      </x:c>
      <x:c r="T2597" s="11">
        <x:v>217.5</x:v>
      </x:c>
      <x:c r="U2597" s="11">
        <x:v>1293.8804</x:v>
      </x:c>
      <x:c r="V2597" s="11">
        <x:v>18</x:v>
      </x:c>
      <x:c r="W2597" s="12">
        <x:v>0</x:v>
      </x:c>
      <x:c r="X2597" s="8">
        <x:v>0</x:v>
      </x:c>
      <x:c r="Y2597" s="13">
        <x:f t="shared" si="240"/>
        <x:v>1.9540569020021077</x:v>
      </x:c>
      <x:c r="Z2597" s="13">
        <x:f t="shared" si="241"/>
        <x:v>0.42152309175357117</x:v>
      </x:c>
      <x:c r="AA2597" s="13">
        <x:f t="shared" si="242"/>
        <x:v>5.192358250810622E-2</x:v>
      </x:c>
      <x:c r="AB2597" s="13">
        <x:f t="shared" si="243"/>
        <x:v>8.3296818858995716E-2</x:v>
      </x:c>
      <x:c r="AC2597" s="13">
        <x:f t="shared" si="244"/>
        <x:v>0.22609147609147609</x:v>
      </x:c>
      <x:c r="AD2597" s="13">
        <x:f t="shared" si="245"/>
        <x:v>1.1792130400490755</x:v>
      </x:c>
      <x:c r="AE2597" s="50" t="n">
        <x:f>IF(OR(NOT(ISNUMBER(Q2597)),NOT(ISNUMBER(R2597))),"",IF(Q2597&lt;R2597,1,0))</x:f>
        <x:v>0</x:v>
      </x:c>
      <x:c r="AF2597" s="50" t="n">
        <x:f>IFERROR(IF(AND(A2597=A2596,C2597=C2596+1,ISNUMBER(AE2596)),AE2596,""),"")</x:f>
        <x:v>0</x:v>
      </x:c>
      <x:c r="AG2597" s="52" t="n">
        <x:f>IFERROR(IF(AND(A2597=A2596,C2597=C2596+1,ISNUMBER(U2597),ISNUMBER(U2596),U2596&lt;&gt;0),U2597/U2596-1,""),"")</x:f>
        <x:v>0.18414562493708075</x:v>
      </x:c>
      <x:c r="AH2597" s="50" t="n">
        <x:f>IF(AND(ISNUMBER(AE2597),ISNUMBER(AF2597),ISNUMBER(AG2597)),IF(AND(AE2597=1,AF2597=1,AG2597&lt;0),1,0),"")</x:f>
        <x:v>0</x:v>
      </x:c>
      <x:c r="AI2597" s="50" t="n">
        <x:f>IF(AND(A2597=A2598,C2598=C2597+1,ISNUMBER(AH2598)),C2598,"")</x:f>
        <x:v>2024</x:v>
      </x:c>
      <x:c r="AJ2597" s="50" t="n">
        <x:f>IF(AND(A2597=A2598,C2598=C2597+1,ISNUMBER(AH2598)),AH2598,"")</x:f>
        <x:v>0</x:v>
      </x:c>
    </x:row>
    <x:row r="2598" ht="15">
      <x:c r="A2598" s="9" t="s">
        <x:v>185</x:v>
      </x:c>
      <x:c r="B2598" s="10">
        <x:v>45657</x:v>
      </x:c>
      <x:c r="C2598" s="9">
        <x:v>2024</x:v>
      </x:c>
      <x:c r="D2598" s="11">
        <x:v>2293.6999999999998</x:v>
      </x:c>
      <x:c r="E2598" s="11">
        <x:v>937.2</x:v>
      </x:c>
      <x:c r="F2598" s="11">
        <x:v>460.8</x:v>
      </x:c>
      <x:c r="G2598" s="11">
        <x:v>1050.0999999999999</x:v>
      </x:c>
      <x:c r="H2598" s="11">
        <x:v>520.20000000000005</x:v>
      </x:c>
      <x:c r="I2598" s="11">
        <x:v>1243.5999999999999</x:v>
      </x:c>
      <x:c r="J2598" s="11">
        <x:v>2645.7</x:v>
      </x:c>
      <x:c r="K2598" s="11">
        <x:v>186.4</x:v>
      </x:c>
      <x:c r="L2598" s="11">
        <x:v>295.39999999999998</x:v>
      </x:c>
      <x:c r="M2598" s="11">
        <x:v>80.400000000000006</x:v>
      </x:c>
      <x:c r="N2598" s="11">
        <x:v>439.8</x:v>
      </x:c>
      <x:c r="O2598" s="11">
        <x:v>1820.1</x:v>
      </x:c>
      <x:c r="P2598" s="11">
        <x:v>153.69999999999999</x:v>
      </x:c>
      <x:c r="Q2598" s="11">
        <x:v>225.9</x:v>
      </x:c>
      <x:c r="R2598" s="11">
        <x:v>23.3</x:v>
      </x:c>
      <x:c r="S2598" s="11">
        <x:v>87.2</x:v>
      </x:c>
      <x:c r="T2598" s="11">
        <x:v>159.4</x:v>
      </x:c>
      <x:c r="U2598" s="11">
        <x:v>1088.0409999999999</x:v>
      </x:c>
      <x:c r="V2598" s="11">
        <x:v>18</x:v>
      </x:c>
      <x:c r="W2598" s="12">
        <x:v>0</x:v>
      </x:c>
      <x:c r="X2598" s="8">
        <x:v>0</x:v>
      </x:c>
      <x:c r="Y2598" s="13">
        <x:f t="shared" si="240"/>
        <x:v>2.0338541666666665</x:v>
      </x:c>
      <x:c r="Z2598" s="13">
        <x:f t="shared" si="241"/>
        <x:v>0.45781924401621832</x:v>
      </x:c>
      <x:c r="AA2598" s="13">
        <x:f t="shared" si="242"/>
        <x:v>3.8017177486157738E-2</x:v>
      </x:c>
      <x:c r="AB2598" s="13">
        <x:f t="shared" si="243"/>
        <x:v>6.7009635087413352E-2</x:v>
      </x:c>
      <x:c r="AC2598" s="13">
        <x:f t="shared" si="244"/>
        <x:v>0.15179506713646321</x:v>
      </x:c>
      <x:c r="AD2598" s="13">
        <x:f t="shared" si="245"/>
        <x:v>1.1534638357239395</x:v>
      </x:c>
      <x:c r="AE2598" s="50" t="n">
        <x:f>IF(OR(NOT(ISNUMBER(Q2598)),NOT(ISNUMBER(R2598))),"",IF(Q2598&lt;R2598,1,0))</x:f>
        <x:v>0</x:v>
      </x:c>
      <x:c r="AF2598" s="50" t="n">
        <x:f>IFERROR(IF(AND(A2598=A2597,C2598=C2597+1,ISNUMBER(AE2597)),AE2597,""),"")</x:f>
        <x:v>0</x:v>
      </x:c>
      <x:c r="AG2598" s="52" t="n">
        <x:f>IFERROR(IF(AND(A2598=A2597,C2598=C2597+1,ISNUMBER(U2598),ISNUMBER(U2597),U2597&lt;&gt;0),U2598/U2597-1,""),"")</x:f>
        <x:v>-0.1590868831462321</x:v>
      </x:c>
      <x:c r="AH2598" s="50" t="n">
        <x:f>IF(AND(ISNUMBER(AE2598),ISNUMBER(AF2598),ISNUMBER(AG2598)),IF(AND(AE2598=1,AF2598=1,AG2598&lt;0),1,0),"")</x:f>
        <x:v>0</x:v>
      </x:c>
      <x:c r="AI2598" s="50" t="str">
        <x:f>IF(AND(A2598=A2599,C2599=C2598+1,ISNUMBER(AH2599)),C2599,"")</x:f>
      </x:c>
      <x:c r="AJ2598" s="50" t="str">
        <x:f>IF(AND(A2598=A2599,C2599=C2598+1,ISNUMBER(AH2599)),AH2599,"")</x:f>
      </x:c>
    </x:row>
    <x:row r="2599" ht="15">
      <x:c r="A2599" s="9" t="s">
        <x:v>186</x:v>
      </x:c>
      <x:c r="B2599" s="10">
        <x:v>39447</x:v>
      </x:c>
      <x:c r="C2599" s="9">
        <x:v>2007</x:v>
      </x:c>
      <x:c r="D2599" s="11">
        <x:v>5472</x:v>
      </x:c>
      <x:c r="E2599" s="11">
        <x:v>309</x:v>
      </x:c>
      <x:c r="F2599" s="11">
        <x:v>790</x:v>
      </x:c>
      <x:c r="G2599" s="11">
        <x:v>3896</x:v>
      </x:c>
      <x:c r="H2599" s="11">
        <x:v>2551</x:v>
      </x:c>
      <x:c r="I2599" s="11">
        <x:v>1576</x:v>
      </x:c>
      <x:c r="J2599" s="11">
        <x:v>683</x:v>
      </x:c>
      <x:c r="K2599" s="11">
        <x:v>117</x:v>
      </x:c>
      <x:c r="L2599" s="11">
        <x:v>38</x:v>
      </x:c>
      <x:c r="M2599" s="11">
        <x:v>234</x:v>
      </x:c>
      <x:c r="N2599" s="11">
        <x:v>2317</x:v>
      </x:c>
      <x:c r="O2599" s="11">
        <x:v>1894</x:v>
      </x:c>
      <x:c r="P2599" s="11">
        <x:v>343</x:v>
      </x:c>
      <x:c r="Q2599" s="11">
        <x:v>472</x:v>
      </x:c>
      <x:c r="R2599" s="11">
        <x:v>153</x:v>
      </x:c>
      <x:c r="S2599" s="11">
        <x:v>-10</x:v>
      </x:c>
      <x:c r="T2599" s="11">
        <x:v>269</x:v>
      </x:c>
      <x:c r="U2599" s="11">
        <x:v>2467.0938999999998</x:v>
      </x:c>
      <x:c r="V2599" s="11">
        <x:v>18</x:v>
      </x:c>
      <x:c r="W2599" s="12">
        <x:v>0</x:v>
      </x:c>
      <x:c r="X2599" s="8">
        <x:v>0</x:v>
      </x:c>
      <x:c r="Y2599" s="13">
        <x:f t="shared" si="240"/>
        <x:v>0.39113924050632909</x:v>
      </x:c>
      <x:c r="Z2599" s="13">
        <x:f t="shared" si="241"/>
        <x:v>0.71198830409356728</x:v>
      </x:c>
      <x:c r="AA2599" s="13">
        <x:f t="shared" si="242"/>
        <x:v>-1.827485380116959E-3</x:v>
      </x:c>
      <x:c r="AB2599" s="13">
        <x:f t="shared" si="243"/>
        <x:v>6.2682748538011701E-2</x:v>
      </x:c>
      <x:c r="AC2599" s="13">
        <x:f t="shared" si="244"/>
        <x:v>6.9045174537987683E-2</x:v>
      </x:c>
      <x:c r="AD2599" s="13">
        <x:f t="shared" si="245"/>
        <x:v>0.1248172514619883</x:v>
      </x:c>
      <x:c r="AE2599" s="50" t="n">
        <x:f>IF(OR(NOT(ISNUMBER(Q2599)),NOT(ISNUMBER(R2599))),"",IF(Q2599&lt;R2599,1,0))</x:f>
        <x:v>0</x:v>
      </x:c>
      <x:c r="AF2599" s="50" t="str">
        <x:f>IFERROR(IF(AND(A2599=A2598,C2599=C2598+1,ISNUMBER(AE2598)),AE2598,""),"")</x:f>
      </x:c>
      <x:c r="AG2599" s="52" t="str">
        <x:f>IFERROR(IF(AND(A2599=A2598,C2599=C2598+1,ISNUMBER(U2599),ISNUMBER(U2598),U2598&lt;&gt;0),U2599/U2598-1,""),"")</x:f>
      </x:c>
      <x:c r="AH2599" s="50" t="str">
        <x:f>IF(AND(ISNUMBER(AE2599),ISNUMBER(AF2599),ISNUMBER(AG2599)),IF(AND(AE2599=1,AF2599=1,AG2599&lt;0),1,0),"")</x:f>
      </x:c>
      <x:c r="AI2599" s="50" t="n">
        <x:f>IF(AND(A2599=A2600,C2600=C2599+1,ISNUMBER(AH2600)),C2600,"")</x:f>
        <x:v>2008</x:v>
      </x:c>
      <x:c r="AJ2599" s="50" t="n">
        <x:f>IF(AND(A2599=A2600,C2600=C2599+1,ISNUMBER(AH2600)),AH2600,"")</x:f>
        <x:v>0</x:v>
      </x:c>
    </x:row>
    <x:row r="2600" ht="15">
      <x:c r="A2600" s="9" t="s">
        <x:v>186</x:v>
      </x:c>
      <x:c r="B2600" s="10">
        <x:v>39813</x:v>
      </x:c>
      <x:c r="C2600" s="9">
        <x:v>2008</x:v>
      </x:c>
      <x:c r="D2600" s="11">
        <x:v>4984</x:v>
      </x:c>
      <x:c r="E2600" s="11">
        <x:v>367</x:v>
      </x:c>
      <x:c r="F2600" s="11">
        <x:v>413</x:v>
      </x:c>
      <x:c r="G2600" s="11">
        <x:v>3809</x:v>
      </x:c>
      <x:c r="H2600" s="11">
        <x:v>2844</x:v>
      </x:c>
      <x:c r="I2600" s="11">
        <x:v>1175</x:v>
      </x:c>
      <x:c r="J2600" s="11">
        <x:v>434</x:v>
      </x:c>
      <x:c r="K2600" s="11">
        <x:v>129</x:v>
      </x:c>
      <x:c r="L2600" s="11">
        <x:v>39</x:v>
      </x:c>
      <x:c r="M2600" s="11">
        <x:v>89</x:v>
      </x:c>
      <x:c r="N2600" s="11">
        <x:v>2755</x:v>
      </x:c>
      <x:c r="O2600" s="11">
        <x:v>1908</x:v>
      </x:c>
      <x:c r="P2600" s="11">
        <x:v>343</x:v>
      </x:c>
      <x:c r="Q2600" s="11">
        <x:v>476</x:v>
      </x:c>
      <x:c r="R2600" s="11">
        <x:v>174</x:v>
      </x:c>
      <x:c r="S2600" s="11">
        <x:v>-176</x:v>
      </x:c>
      <x:c r="T2600" s="11">
        <x:v>306</x:v>
      </x:c>
      <x:c r="U2600" s="11">
        <x:v>938.77859999999998</x:v>
      </x:c>
      <x:c r="V2600" s="11">
        <x:v>18</x:v>
      </x:c>
      <x:c r="W2600" s="12">
        <x:v>0</x:v>
      </x:c>
      <x:c r="X2600" s="8">
        <x:v>0</x:v>
      </x:c>
      <x:c r="Y2600" s="13">
        <x:f t="shared" si="240"/>
        <x:v>0.88861985472154958</x:v>
      </x:c>
      <x:c r="Z2600" s="13">
        <x:f t="shared" si="241"/>
        <x:v>0.7642455858747994</x:v>
      </x:c>
      <x:c r="AA2600" s="13">
        <x:f t="shared" si="242"/>
        <x:v>-3.5313001605136438E-2</x:v>
      </x:c>
      <x:c r="AB2600" s="13">
        <x:f t="shared" si="243"/>
        <x:v>6.8820224719101125E-2</x:v>
      </x:c>
      <x:c r="AC2600" s="13">
        <x:f t="shared" si="244"/>
        <x:v>8.0336046206353373E-2</x:v>
      </x:c>
      <x:c r="AD2600" s="13">
        <x:f t="shared" si="245"/>
        <x:v>8.7078651685393263E-2</x:v>
      </x:c>
      <x:c r="AE2600" s="50" t="n">
        <x:f>IF(OR(NOT(ISNUMBER(Q2600)),NOT(ISNUMBER(R2600))),"",IF(Q2600&lt;R2600,1,0))</x:f>
        <x:v>0</x:v>
      </x:c>
      <x:c r="AF2600" s="50" t="n">
        <x:f>IFERROR(IF(AND(A2600=A2599,C2600=C2599+1,ISNUMBER(AE2599)),AE2599,""),"")</x:f>
        <x:v>0</x:v>
      </x:c>
      <x:c r="AG2600" s="52" t="n">
        <x:f>IFERROR(IF(AND(A2600=A2599,C2600=C2599+1,ISNUMBER(U2600),ISNUMBER(U2599),U2599&lt;&gt;0),U2600/U2599-1,""),"")</x:f>
        <x:v>-0.6194799881755615</x:v>
      </x:c>
      <x:c r="AH2600" s="50" t="n">
        <x:f>IF(AND(ISNUMBER(AE2600),ISNUMBER(AF2600),ISNUMBER(AG2600)),IF(AND(AE2600=1,AF2600=1,AG2600&lt;0),1,0),"")</x:f>
        <x:v>0</x:v>
      </x:c>
      <x:c r="AI2600" s="50" t="n">
        <x:f>IF(AND(A2600=A2601,C2601=C2600+1,ISNUMBER(AH2601)),C2601,"")</x:f>
        <x:v>2009</x:v>
      </x:c>
      <x:c r="AJ2600" s="50" t="n">
        <x:f>IF(AND(A2600=A2601,C2601=C2600+1,ISNUMBER(AH2601)),AH2601,"")</x:f>
        <x:v>0</x:v>
      </x:c>
    </x:row>
    <x:row r="2601" ht="15">
      <x:c r="A2601" s="9" t="s">
        <x:v>186</x:v>
      </x:c>
      <x:c r="B2601" s="10">
        <x:v>40178</x:v>
      </x:c>
      <x:c r="C2601" s="9">
        <x:v>2009</x:v>
      </x:c>
      <x:c r="D2601" s="11">
        <x:v>4769</x:v>
      </x:c>
      <x:c r="E2601" s="11">
        <x:v>185</x:v>
      </x:c>
      <x:c r="F2601" s="11">
        <x:v>380</x:v>
      </x:c>
      <x:c r="G2601" s="11">
        <x:v>3772</x:v>
      </x:c>
      <x:c r="H2601" s="11">
        <x:v>2719</x:v>
      </x:c>
      <x:c r="I2601" s="11">
        <x:v>997</x:v>
      </x:c>
      <x:c r="J2601" s="11">
        <x:v>1018</x:v>
      </x:c>
      <x:c r="K2601" s="11">
        <x:v>105</x:v>
      </x:c>
      <x:c r="L2601" s="11">
        <x:v>38</x:v>
      </x:c>
      <x:c r="M2601" s="11">
        <x:v>59</x:v>
      </x:c>
      <x:c r="N2601" s="11">
        <x:v>2660</x:v>
      </x:c>
      <x:c r="O2601" s="11">
        <x:v>1958</x:v>
      </x:c>
      <x:c r="P2601" s="11">
        <x:v>213</x:v>
      </x:c>
      <x:c r="Q2601" s="11">
        <x:v>340</x:v>
      </x:c>
      <x:c r="R2601" s="11">
        <x:v>167</x:v>
      </x:c>
      <x:c r="S2601" s="11">
        <x:v>4</x:v>
      </x:c>
      <x:c r="T2601" s="11">
        <x:v>291</x:v>
      </x:c>
      <x:c r="U2601" s="11">
        <x:v>1069.8429000000001</x:v>
      </x:c>
      <x:c r="V2601" s="11">
        <x:v>18</x:v>
      </x:c>
      <x:c r="W2601" s="12">
        <x:v>0</x:v>
      </x:c>
      <x:c r="X2601" s="8">
        <x:v>0</x:v>
      </x:c>
      <x:c r="Y2601" s="13">
        <x:f t="shared" si="240"/>
        <x:v>0.48684210526315791</x:v>
      </x:c>
      <x:c r="Z2601" s="13">
        <x:f t="shared" si="241"/>
        <x:v>0.79094149716921791</x:v>
      </x:c>
      <x:c r="AA2601" s="13">
        <x:f t="shared" si="242"/>
        <x:v>8.3875026210945695E-4</x:v>
      </x:c>
      <x:c r="AB2601" s="13">
        <x:f t="shared" si="243"/>
        <x:v>4.4663451457328578E-2</x:v>
      </x:c>
      <x:c r="AC2601" s="13">
        <x:f t="shared" si="244"/>
        <x:v>7.7147401908801691E-2</x:v>
      </x:c>
      <x:c r="AD2601" s="13">
        <x:f t="shared" si="245"/>
        <x:v>0.21346194170685678</x:v>
      </x:c>
      <x:c r="AE2601" s="50" t="n">
        <x:f>IF(OR(NOT(ISNUMBER(Q2601)),NOT(ISNUMBER(R2601))),"",IF(Q2601&lt;R2601,1,0))</x:f>
        <x:v>0</x:v>
      </x:c>
      <x:c r="AF2601" s="50" t="n">
        <x:f>IFERROR(IF(AND(A2601=A2600,C2601=C2600+1,ISNUMBER(AE2600)),AE2600,""),"")</x:f>
        <x:v>0</x:v>
      </x:c>
      <x:c r="AG2601" s="52" t="n">
        <x:f>IFERROR(IF(AND(A2601=A2600,C2601=C2600+1,ISNUMBER(U2601),ISNUMBER(U2600),U2600&lt;&gt;0),U2601/U2600-1,""),"")</x:f>
        <x:v>0.13961151223515333</x:v>
      </x:c>
      <x:c r="AH2601" s="50" t="n">
        <x:f>IF(AND(ISNUMBER(AE2601),ISNUMBER(AF2601),ISNUMBER(AG2601)),IF(AND(AE2601=1,AF2601=1,AG2601&lt;0),1,0),"")</x:f>
        <x:v>0</x:v>
      </x:c>
      <x:c r="AI2601" s="50" t="n">
        <x:f>IF(AND(A2601=A2602,C2602=C2601+1,ISNUMBER(AH2602)),C2602,"")</x:f>
        <x:v>2010</x:v>
      </x:c>
      <x:c r="AJ2601" s="50" t="n">
        <x:f>IF(AND(A2601=A2602,C2602=C2601+1,ISNUMBER(AH2602)),AH2602,"")</x:f>
        <x:v>0</x:v>
      </x:c>
    </x:row>
    <x:row r="2602" ht="15">
      <x:c r="A2602" s="9" t="s">
        <x:v>186</x:v>
      </x:c>
      <x:c r="B2602" s="10">
        <x:v>40543</x:v>
      </x:c>
      <x:c r="C2602" s="9">
        <x:v>2010</x:v>
      </x:c>
      <x:c r="D2602" s="11">
        <x:v>4602</x:v>
      </x:c>
      <x:c r="E2602" s="11">
        <x:v>349</x:v>
      </x:c>
      <x:c r="F2602" s="11">
        <x:v>525</x:v>
      </x:c>
      <x:c r="G2602" s="11">
        <x:v>3708</x:v>
      </x:c>
      <x:c r="H2602" s="11">
        <x:v>2545</x:v>
      </x:c>
      <x:c r="I2602" s="11">
        <x:v>894</x:v>
      </x:c>
      <x:c r="J2602" s="11">
        <x:v>981</x:v>
      </x:c>
      <x:c r="K2602" s="11">
        <x:v>227</x:v>
      </x:c>
      <x:c r="L2602" s="11">
        <x:v>25</x:v>
      </x:c>
      <x:c r="M2602" s="11">
        <x:v>136</x:v>
      </x:c>
      <x:c r="N2602" s="11">
        <x:v>2409</x:v>
      </x:c>
      <x:c r="O2602" s="11">
        <x:v>1980</x:v>
      </x:c>
      <x:c r="P2602" s="11">
        <x:v>33</x:v>
      </x:c>
      <x:c r="Q2602" s="11">
        <x:v>159</x:v>
      </x:c>
      <x:c r="R2602" s="11">
        <x:v>153</x:v>
      </x:c>
      <x:c r="S2602" s="11">
        <x:v>-84</x:v>
      </x:c>
      <x:c r="T2602" s="11">
        <x:v>314</x:v>
      </x:c>
      <x:c r="U2602" s="11">
        <x:v>1233.4023999999999</x:v>
      </x:c>
      <x:c r="V2602" s="11">
        <x:v>18</x:v>
      </x:c>
      <x:c r="W2602" s="12">
        <x:v>0</x:v>
      </x:c>
      <x:c r="X2602" s="8">
        <x:v>0</x:v>
      </x:c>
      <x:c r="Y2602" s="13">
        <x:f t="shared" si="240"/>
        <x:v>0.66476190476190478</x:v>
      </x:c>
      <x:c r="Z2602" s="13">
        <x:f t="shared" si="241"/>
        <x:v>0.80573663624511083</x:v>
      </x:c>
      <x:c r="AA2602" s="13">
        <x:f t="shared" si="242"/>
        <x:v>-1.8252933507170794E-2</x:v>
      </x:c>
      <x:c r="AB2602" s="13">
        <x:f t="shared" si="243"/>
        <x:v>7.1707953063885263E-3</x:v>
      </x:c>
      <x:c r="AC2602" s="13">
        <x:f t="shared" si="244"/>
        <x:v>8.4681769147788563E-2</x:v>
      </x:c>
      <x:c r="AD2602" s="13">
        <x:f t="shared" si="245"/>
        <x:v>0.21316818774445892</x:v>
      </x:c>
      <x:c r="AE2602" s="50" t="n">
        <x:f>IF(OR(NOT(ISNUMBER(Q2602)),NOT(ISNUMBER(R2602))),"",IF(Q2602&lt;R2602,1,0))</x:f>
        <x:v>0</x:v>
      </x:c>
      <x:c r="AF2602" s="50" t="n">
        <x:f>IFERROR(IF(AND(A2602=A2601,C2602=C2601+1,ISNUMBER(AE2601)),AE2601,""),"")</x:f>
        <x:v>0</x:v>
      </x:c>
      <x:c r="AG2602" s="52" t="n">
        <x:f>IFERROR(IF(AND(A2602=A2601,C2602=C2601+1,ISNUMBER(U2602),ISNUMBER(U2601),U2601&lt;&gt;0),U2602/U2601-1,""),"")</x:f>
        <x:v>0.15288179227062204</x:v>
      </x:c>
      <x:c r="AH2602" s="50" t="n">
        <x:f>IF(AND(ISNUMBER(AE2602),ISNUMBER(AF2602),ISNUMBER(AG2602)),IF(AND(AE2602=1,AF2602=1,AG2602&lt;0),1,0),"")</x:f>
        <x:v>0</x:v>
      </x:c>
      <x:c r="AI2602" s="50" t="n">
        <x:f>IF(AND(A2602=A2603,C2603=C2602+1,ISNUMBER(AH2603)),C2603,"")</x:f>
        <x:v>2011</x:v>
      </x:c>
      <x:c r="AJ2602" s="50" t="n">
        <x:f>IF(AND(A2602=A2603,C2603=C2602+1,ISNUMBER(AH2603)),AH2603,"")</x:f>
        <x:v>0</x:v>
      </x:c>
    </x:row>
    <x:row r="2603" ht="15">
      <x:c r="A2603" s="9" t="s">
        <x:v>186</x:v>
      </x:c>
      <x:c r="B2603" s="10">
        <x:v>40908</x:v>
      </x:c>
      <x:c r="C2603" s="9">
        <x:v>2011</x:v>
      </x:c>
      <x:c r="D2603" s="11">
        <x:v>4416</x:v>
      </x:c>
      <x:c r="E2603" s="11">
        <x:v>451</x:v>
      </x:c>
      <x:c r="F2603" s="11">
        <x:v>408</x:v>
      </x:c>
      <x:c r="G2603" s="11">
        <x:v>3324</x:v>
      </x:c>
      <x:c r="H2603" s="11">
        <x:v>2246</x:v>
      </x:c>
      <x:c r="I2603" s="11">
        <x:v>1092</x:v>
      </x:c>
      <x:c r="J2603" s="11">
        <x:v>1240</x:v>
      </x:c>
      <x:c r="K2603" s="11">
        <x:v>306</x:v>
      </x:c>
      <x:c r="L2603" s="11">
        <x:v>25</x:v>
      </x:c>
      <x:c r="M2603" s="11">
        <x:v>49</x:v>
      </x:c>
      <x:c r="N2603" s="11">
        <x:v>2197</x:v>
      </x:c>
      <x:c r="O2603" s="11">
        <x:v>1796</x:v>
      </x:c>
      <x:c r="P2603" s="11">
        <x:v>275</x:v>
      </x:c>
      <x:c r="Q2603" s="11">
        <x:v>385</x:v>
      </x:c>
      <x:c r="R2603" s="11">
        <x:v>141</x:v>
      </x:c>
      <x:c r="S2603" s="11">
        <x:v>125</x:v>
      </x:c>
      <x:c r="T2603" s="11">
        <x:v>182</x:v>
      </x:c>
      <x:c r="U2603" s="11">
        <x:v>1030.22</x:v>
      </x:c>
      <x:c r="V2603" s="11">
        <x:v>18</x:v>
      </x:c>
      <x:c r="W2603" s="12">
        <x:v>0</x:v>
      </x:c>
      <x:c r="X2603" s="8">
        <x:v>0</x:v>
      </x:c>
      <x:c r="Y2603" s="13">
        <x:f t="shared" si="240"/>
        <x:v>1.1053921568627452</x:v>
      </x:c>
      <x:c r="Z2603" s="13">
        <x:f t="shared" si="241"/>
        <x:v>0.75271739130434778</x:v>
      </x:c>
      <x:c r="AA2603" s="13">
        <x:f t="shared" si="242"/>
        <x:v>2.8306159420289856E-2</x:v>
      </x:c>
      <x:c r="AB2603" s="13">
        <x:f t="shared" si="243"/>
        <x:v>6.227355072463768E-2</x:v>
      </x:c>
      <x:c r="AC2603" s="13">
        <x:f t="shared" si="244"/>
        <x:v>5.4753309265944648E-2</x:v>
      </x:c>
      <x:c r="AD2603" s="13">
        <x:f t="shared" si="245"/>
        <x:v>0.28079710144927539</x:v>
      </x:c>
      <x:c r="AE2603" s="50" t="n">
        <x:f>IF(OR(NOT(ISNUMBER(Q2603)),NOT(ISNUMBER(R2603))),"",IF(Q2603&lt;R2603,1,0))</x:f>
        <x:v>0</x:v>
      </x:c>
      <x:c r="AF2603" s="50" t="n">
        <x:f>IFERROR(IF(AND(A2603=A2602,C2603=C2602+1,ISNUMBER(AE2602)),AE2602,""),"")</x:f>
        <x:v>0</x:v>
      </x:c>
      <x:c r="AG2603" s="52" t="n">
        <x:f>IFERROR(IF(AND(A2603=A2602,C2603=C2602+1,ISNUMBER(U2603),ISNUMBER(U2602),U2602&lt;&gt;0),U2603/U2602-1,""),"")</x:f>
        <x:v>-0.1647332614238467</x:v>
      </x:c>
      <x:c r="AH2603" s="50" t="n">
        <x:f>IF(AND(ISNUMBER(AE2603),ISNUMBER(AF2603),ISNUMBER(AG2603)),IF(AND(AE2603=1,AF2603=1,AG2603&lt;0),1,0),"")</x:f>
        <x:v>0</x:v>
      </x:c>
      <x:c r="AI2603" s="50" t="n">
        <x:f>IF(AND(A2603=A2604,C2604=C2603+1,ISNUMBER(AH2604)),C2604,"")</x:f>
        <x:v>2012</x:v>
      </x:c>
      <x:c r="AJ2603" s="50" t="n">
        <x:f>IF(AND(A2603=A2604,C2604=C2603+1,ISNUMBER(AH2604)),AH2604,"")</x:f>
        <x:v>0</x:v>
      </x:c>
    </x:row>
    <x:row r="2604" ht="15">
      <x:c r="A2604" s="9" t="s">
        <x:v>186</x:v>
      </x:c>
      <x:c r="B2604" s="10">
        <x:v>41274</x:v>
      </x:c>
      <x:c r="C2604" s="9">
        <x:v>2012</x:v>
      </x:c>
      <x:c r="D2604" s="11">
        <x:v>4426</x:v>
      </x:c>
      <x:c r="E2604" s="11">
        <x:v>418</x:v>
      </x:c>
      <x:c r="F2604" s="11">
        <x:v>431</x:v>
      </x:c>
      <x:c r="G2604" s="11">
        <x:v>3483</x:v>
      </x:c>
      <x:c r="H2604" s="11">
        <x:v>2186</x:v>
      </x:c>
      <x:c r="I2604" s="11">
        <x:v>943</x:v>
      </x:c>
      <x:c r="J2604" s="11">
        <x:v>1133</x:v>
      </x:c>
      <x:c r="K2604" s="11">
        <x:v>311</x:v>
      </x:c>
      <x:c r="L2604" s="11">
        <x:v>26</x:v>
      </x:c>
      <x:c r="M2604" s="11">
        <x:v>53</x:v>
      </x:c>
      <x:c r="N2604" s="11">
        <x:v>2133</x:v>
      </x:c>
      <x:c r="O2604" s="11">
        <x:v>1889</x:v>
      </x:c>
      <x:c r="P2604" s="11">
        <x:v>232</x:v>
      </x:c>
      <x:c r="Q2604" s="11">
        <x:v>343</x:v>
      </x:c>
      <x:c r="R2604" s="11">
        <x:v>140</x:v>
      </x:c>
      <x:c r="S2604" s="11">
        <x:v>70</x:v>
      </x:c>
      <x:c r="T2604" s="11">
        <x:v>176</x:v>
      </x:c>
      <x:c r="U2604" s="11">
        <x:v>1194.1079999999999</x:v>
      </x:c>
      <x:c r="V2604" s="11">
        <x:v>18</x:v>
      </x:c>
      <x:c r="W2604" s="12">
        <x:v>0</x:v>
      </x:c>
      <x:c r="X2604" s="8">
        <x:v>0</x:v>
      </x:c>
      <x:c r="Y2604" s="13">
        <x:f t="shared" si="240"/>
        <x:v>0.96983758700696054</x:v>
      </x:c>
      <x:c r="Z2604" s="13">
        <x:f t="shared" si="241"/>
        <x:v>0.78694080433800273</x:v>
      </x:c>
      <x:c r="AA2604" s="13">
        <x:f t="shared" si="242"/>
        <x:v>1.5815634884771803E-2</x:v>
      </x:c>
      <x:c r="AB2604" s="13">
        <x:f t="shared" si="243"/>
        <x:v>5.2417532760957973E-2</x:v>
      </x:c>
      <x:c r="AC2604" s="13">
        <x:f t="shared" si="244"/>
        <x:v>5.0531151306345105E-2</x:v>
      </x:c>
      <x:c r="AD2604" s="13">
        <x:f t="shared" si="245"/>
        <x:v>0.25598734749209218</x:v>
      </x:c>
      <x:c r="AE2604" s="50" t="n">
        <x:f>IF(OR(NOT(ISNUMBER(Q2604)),NOT(ISNUMBER(R2604))),"",IF(Q2604&lt;R2604,1,0))</x:f>
        <x:v>0</x:v>
      </x:c>
      <x:c r="AF2604" s="50" t="n">
        <x:f>IFERROR(IF(AND(A2604=A2603,C2604=C2603+1,ISNUMBER(AE2603)),AE2603,""),"")</x:f>
        <x:v>0</x:v>
      </x:c>
      <x:c r="AG2604" s="52" t="n">
        <x:f>IFERROR(IF(AND(A2604=A2603,C2604=C2603+1,ISNUMBER(U2604),ISNUMBER(U2603),U2603&lt;&gt;0),U2604/U2603-1,""),"")</x:f>
        <x:v>0.15908058472947517</x:v>
      </x:c>
      <x:c r="AH2604" s="50" t="n">
        <x:f>IF(AND(ISNUMBER(AE2604),ISNUMBER(AF2604),ISNUMBER(AG2604)),IF(AND(AE2604=1,AF2604=1,AG2604&lt;0),1,0),"")</x:f>
        <x:v>0</x:v>
      </x:c>
      <x:c r="AI2604" s="50" t="n">
        <x:f>IF(AND(A2604=A2605,C2605=C2604+1,ISNUMBER(AH2605)),C2605,"")</x:f>
        <x:v>2013</x:v>
      </x:c>
      <x:c r="AJ2604" s="50" t="n">
        <x:f>IF(AND(A2604=A2605,C2605=C2604+1,ISNUMBER(AH2605)),AH2605,"")</x:f>
        <x:v>0</x:v>
      </x:c>
    </x:row>
    <x:row r="2605" ht="15">
      <x:c r="A2605" s="9" t="s">
        <x:v>186</x:v>
      </x:c>
      <x:c r="B2605" s="10">
        <x:v>41639</x:v>
      </x:c>
      <x:c r="C2605" s="9">
        <x:v>2013</x:v>
      </x:c>
      <x:c r="D2605" s="11">
        <x:v>4473</x:v>
      </x:c>
      <x:c r="E2605" s="11">
        <x:v>461</x:v>
      </x:c>
      <x:c r="F2605" s="11">
        <x:v>423</x:v>
      </x:c>
      <x:c r="G2605" s="11">
        <x:v>3254</x:v>
      </x:c>
      <x:c r="H2605" s="11">
        <x:v>2132</x:v>
      </x:c>
      <x:c r="I2605" s="11">
        <x:v>1219</x:v>
      </x:c>
      <x:c r="J2605" s="11">
        <x:v>1337</x:v>
      </x:c>
      <x:c r="K2605" s="11">
        <x:v>340</x:v>
      </x:c>
      <x:c r="L2605" s="11">
        <x:v>24</x:v>
      </x:c>
      <x:c r="M2605" s="11">
        <x:v>57</x:v>
      </x:c>
      <x:c r="N2605" s="11">
        <x:v>2075</x:v>
      </x:c>
      <x:c r="O2605" s="11">
        <x:v>1895</x:v>
      </x:c>
      <x:c r="P2605" s="11">
        <x:v>281</x:v>
      </x:c>
      <x:c r="Q2605" s="11">
        <x:v>391</x:v>
      </x:c>
      <x:c r="R2605" s="11">
        <x:v>130</x:v>
      </x:c>
      <x:c r="S2605" s="11">
        <x:v>128</x:v>
      </x:c>
      <x:c r="T2605" s="11">
        <x:v>212</x:v>
      </x:c>
      <x:c r="U2605" s="11">
        <x:v>1683.9124999999999</x:v>
      </x:c>
      <x:c r="V2605" s="11">
        <x:v>18</x:v>
      </x:c>
      <x:c r="W2605" s="12">
        <x:v>0</x:v>
      </x:c>
      <x:c r="X2605" s="8">
        <x:v>0</x:v>
      </x:c>
      <x:c r="Y2605" s="13">
        <x:f t="shared" si="240"/>
        <x:v>1.0898345153664302</x:v>
      </x:c>
      <x:c r="Z2605" s="13">
        <x:f t="shared" si="241"/>
        <x:v>0.72747596691258665</x:v>
      </x:c>
      <x:c r="AA2605" s="13">
        <x:f t="shared" si="242"/>
        <x:v>2.8616141292197632E-2</x:v>
      </x:c>
      <x:c r="AB2605" s="13">
        <x:f t="shared" si="243"/>
        <x:v>6.2821372680527607E-2</x:v>
      </x:c>
      <x:c r="AC2605" s="13">
        <x:f t="shared" si="244"/>
        <x:v>6.515058389674247E-2</x:v>
      </x:c>
      <x:c r="AD2605" s="13">
        <x:f t="shared" si="245"/>
        <x:v>0.29890453834115804</x:v>
      </x:c>
      <x:c r="AE2605" s="50" t="n">
        <x:f>IF(OR(NOT(ISNUMBER(Q2605)),NOT(ISNUMBER(R2605))),"",IF(Q2605&lt;R2605,1,0))</x:f>
        <x:v>0</x:v>
      </x:c>
      <x:c r="AF2605" s="50" t="n">
        <x:f>IFERROR(IF(AND(A2605=A2604,C2605=C2604+1,ISNUMBER(AE2604)),AE2604,""),"")</x:f>
        <x:v>0</x:v>
      </x:c>
      <x:c r="AG2605" s="52" t="n">
        <x:f>IFERROR(IF(AND(A2605=A2604,C2605=C2604+1,ISNUMBER(U2605),ISNUMBER(U2604),U2604&lt;&gt;0),U2605/U2604-1,""),"")</x:f>
        <x:v>0.4101844221795683</x:v>
      </x:c>
      <x:c r="AH2605" s="50" t="n">
        <x:f>IF(AND(ISNUMBER(AE2605),ISNUMBER(AF2605),ISNUMBER(AG2605)),IF(AND(AE2605=1,AF2605=1,AG2605&lt;0),1,0),"")</x:f>
        <x:v>0</x:v>
      </x:c>
      <x:c r="AI2605" s="50" t="n">
        <x:f>IF(AND(A2605=A2606,C2606=C2605+1,ISNUMBER(AH2606)),C2606,"")</x:f>
        <x:v>2014</x:v>
      </x:c>
      <x:c r="AJ2605" s="50" t="n">
        <x:f>IF(AND(A2605=A2606,C2606=C2605+1,ISNUMBER(AH2606)),AH2606,"")</x:f>
        <x:v>0</x:v>
      </x:c>
    </x:row>
    <x:row r="2606" ht="15">
      <x:c r="A2606" s="9" t="s">
        <x:v>186</x:v>
      </x:c>
      <x:c r="B2606" s="10">
        <x:v>42004</x:v>
      </x:c>
      <x:c r="C2606" s="9">
        <x:v>2014</x:v>
      </x:c>
      <x:c r="D2606" s="11">
        <x:v>4755</x:v>
      </x:c>
      <x:c r="E2606" s="11">
        <x:v>342</x:v>
      </x:c>
      <x:c r="F2606" s="11">
        <x:v>618</x:v>
      </x:c>
      <x:c r="G2606" s="11">
        <x:v>3570</x:v>
      </x:c>
      <x:c r="H2606" s="11">
        <x:v>2220</x:v>
      </x:c>
      <x:c r="I2606" s="11">
        <x:v>1185</x:v>
      </x:c>
      <x:c r="J2606" s="11">
        <x:v>394</x:v>
      </x:c>
      <x:c r="K2606" s="11">
        <x:v>255</x:v>
      </x:c>
      <x:c r="L2606" s="11">
        <x:v>27</x:v>
      </x:c>
      <x:c r="M2606" s="11">
        <x:v>208</x:v>
      </x:c>
      <x:c r="N2606" s="11">
        <x:v>2012</x:v>
      </x:c>
      <x:c r="O2606" s="11">
        <x:v>1970</x:v>
      </x:c>
      <x:c r="P2606" s="11">
        <x:v>264</x:v>
      </x:c>
      <x:c r="Q2606" s="11">
        <x:v>373</x:v>
      </x:c>
      <x:c r="R2606" s="11">
        <x:v>132</x:v>
      </x:c>
      <x:c r="S2606" s="11">
        <x:v>93</x:v>
      </x:c>
      <x:c r="T2606" s="11">
        <x:v>217</x:v>
      </x:c>
      <x:c r="U2606" s="11">
        <x:v>1511.9459999999999</x:v>
      </x:c>
      <x:c r="V2606" s="11">
        <x:v>18</x:v>
      </x:c>
      <x:c r="W2606" s="12">
        <x:v>0</x:v>
      </x:c>
      <x:c r="X2606" s="8">
        <x:v>0</x:v>
      </x:c>
      <x:c r="Y2606" s="13">
        <x:f t="shared" si="240"/>
        <x:v>0.55339805825242716</x:v>
      </x:c>
      <x:c r="Z2606" s="13">
        <x:f t="shared" si="241"/>
        <x:v>0.75078864353312302</x:v>
      </x:c>
      <x:c r="AA2606" s="13">
        <x:f t="shared" si="242"/>
        <x:v>1.9558359621451103E-2</x:v>
      </x:c>
      <x:c r="AB2606" s="13">
        <x:f t="shared" si="243"/>
        <x:v>5.5520504731861202E-2</x:v>
      </x:c>
      <x:c r="AC2606" s="13">
        <x:f t="shared" si="244"/>
        <x:v>6.0784313725490195E-2</x:v>
      </x:c>
      <x:c r="AD2606" s="13">
        <x:f t="shared" si="245"/>
        <x:v>8.2860147213459523E-2</x:v>
      </x:c>
      <x:c r="AE2606" s="50" t="n">
        <x:f>IF(OR(NOT(ISNUMBER(Q2606)),NOT(ISNUMBER(R2606))),"",IF(Q2606&lt;R2606,1,0))</x:f>
        <x:v>0</x:v>
      </x:c>
      <x:c r="AF2606" s="50" t="n">
        <x:f>IFERROR(IF(AND(A2606=A2605,C2606=C2605+1,ISNUMBER(AE2605)),AE2605,""),"")</x:f>
        <x:v>0</x:v>
      </x:c>
      <x:c r="AG2606" s="52" t="n">
        <x:f>IFERROR(IF(AND(A2606=A2605,C2606=C2605+1,ISNUMBER(U2606),ISNUMBER(U2605),U2605&lt;&gt;0),U2606/U2605-1,""),"")</x:f>
        <x:v>-0.10212318039090507</x:v>
      </x:c>
      <x:c r="AH2606" s="50" t="n">
        <x:f>IF(AND(ISNUMBER(AE2606),ISNUMBER(AF2606),ISNUMBER(AG2606)),IF(AND(AE2606=1,AF2606=1,AG2606&lt;0),1,0),"")</x:f>
        <x:v>0</x:v>
      </x:c>
      <x:c r="AI2606" s="50" t="n">
        <x:f>IF(AND(A2606=A2607,C2607=C2606+1,ISNUMBER(AH2607)),C2607,"")</x:f>
        <x:v>2015</x:v>
      </x:c>
      <x:c r="AJ2606" s="50" t="n">
        <x:f>IF(AND(A2606=A2607,C2607=C2606+1,ISNUMBER(AH2607)),AH2607,"")</x:f>
        <x:v>0</x:v>
      </x:c>
    </x:row>
    <x:row r="2607" ht="15">
      <x:c r="A2607" s="9" t="s">
        <x:v>186</x:v>
      </x:c>
      <x:c r="B2607" s="10">
        <x:v>42369</x:v>
      </x:c>
      <x:c r="C2607" s="9">
        <x:v>2015</x:v>
      </x:c>
      <x:c r="D2607" s="11">
        <x:v>4782</x:v>
      </x:c>
      <x:c r="E2607" s="11">
        <x:v>353</x:v>
      </x:c>
      <x:c r="F2607" s="11">
        <x:v>635</x:v>
      </x:c>
      <x:c r="G2607" s="11">
        <x:v>3511</x:v>
      </x:c>
      <x:c r="H2607" s="11">
        <x:v>2174</x:v>
      </x:c>
      <x:c r="I2607" s="11">
        <x:v>1271</x:v>
      </x:c>
      <x:c r="J2607" s="11">
        <x:v>500</x:v>
      </x:c>
      <x:c r="K2607" s="11">
        <x:v>283</x:v>
      </x:c>
      <x:c r="L2607" s="11">
        <x:v>24</x:v>
      </x:c>
      <x:c r="M2607" s="11">
        <x:v>214</x:v>
      </x:c>
      <x:c r="N2607" s="11">
        <x:v>1960</x:v>
      </x:c>
      <x:c r="O2607" s="11">
        <x:v>2101</x:v>
      </x:c>
      <x:c r="P2607" s="11">
        <x:v>270</x:v>
      </x:c>
      <x:c r="Q2607" s="11">
        <x:v>381</x:v>
      </x:c>
      <x:c r="R2607" s="11">
        <x:v>130</x:v>
      </x:c>
      <x:c r="S2607" s="11">
        <x:v>103</x:v>
      </x:c>
      <x:c r="T2607" s="11">
        <x:v>243</x:v>
      </x:c>
      <x:c r="U2607" s="11">
        <x:v>1329.5540000000001</x:v>
      </x:c>
      <x:c r="V2607" s="11">
        <x:v>18</x:v>
      </x:c>
      <x:c r="W2607" s="12">
        <x:v>0</x:v>
      </x:c>
      <x:c r="X2607" s="8">
        <x:v>0</x:v>
      </x:c>
      <x:c r="Y2607" s="13">
        <x:f t="shared" si="240"/>
        <x:v>0.55590551181102366</x:v>
      </x:c>
      <x:c r="Z2607" s="13">
        <x:f t="shared" si="241"/>
        <x:v>0.73421162693433706</x:v>
      </x:c>
      <x:c r="AA2607" s="13">
        <x:f t="shared" si="242"/>
        <x:v>2.1539104976997073E-2</x:v>
      </x:c>
      <x:c r="AB2607" s="13">
        <x:f t="shared" si="243"/>
        <x:v>5.6461731493099125E-2</x:v>
      </x:c>
      <x:c r="AC2607" s="13">
        <x:f t="shared" si="244"/>
        <x:v>6.9211050982626032E-2</x:v>
      </x:c>
      <x:c r="AD2607" s="13">
        <x:f t="shared" si="245"/>
        <x:v>0.10455876202425764</x:v>
      </x:c>
      <x:c r="AE2607" s="50" t="n">
        <x:f>IF(OR(NOT(ISNUMBER(Q2607)),NOT(ISNUMBER(R2607))),"",IF(Q2607&lt;R2607,1,0))</x:f>
        <x:v>0</x:v>
      </x:c>
      <x:c r="AF2607" s="50" t="n">
        <x:f>IFERROR(IF(AND(A2607=A2606,C2607=C2606+1,ISNUMBER(AE2606)),AE2606,""),"")</x:f>
        <x:v>0</x:v>
      </x:c>
      <x:c r="AG2607" s="52" t="n">
        <x:f>IFERROR(IF(AND(A2607=A2606,C2607=C2606+1,ISNUMBER(U2607),ISNUMBER(U2606),U2606&lt;&gt;0),U2607/U2606-1,""),"")</x:f>
        <x:v>-0.12063393798455757</x:v>
      </x:c>
      <x:c r="AH2607" s="50" t="n">
        <x:f>IF(AND(ISNUMBER(AE2607),ISNUMBER(AF2607),ISNUMBER(AG2607)),IF(AND(AE2607=1,AF2607=1,AG2607&lt;0),1,0),"")</x:f>
        <x:v>0</x:v>
      </x:c>
      <x:c r="AI2607" s="50" t="n">
        <x:f>IF(AND(A2607=A2608,C2608=C2607+1,ISNUMBER(AH2608)),C2608,"")</x:f>
        <x:v>2016</x:v>
      </x:c>
      <x:c r="AJ2607" s="50" t="n">
        <x:f>IF(AND(A2607=A2608,C2608=C2607+1,ISNUMBER(AH2608)),AH2608,"")</x:f>
        <x:v>0</x:v>
      </x:c>
    </x:row>
    <x:row r="2608" ht="15">
      <x:c r="A2608" s="9" t="s">
        <x:v>186</x:v>
      </x:c>
      <x:c r="B2608" s="10">
        <x:v>42735</x:v>
      </x:c>
      <x:c r="C2608" s="9">
        <x:v>2016</x:v>
      </x:c>
      <x:c r="D2608" s="11">
        <x:v>4965</x:v>
      </x:c>
      <x:c r="E2608" s="11">
        <x:v>336</x:v>
      </x:c>
      <x:c r="F2608" s="11">
        <x:v>648</x:v>
      </x:c>
      <x:c r="G2608" s="11">
        <x:v>3557</x:v>
      </x:c>
      <x:c r="H2608" s="11">
        <x:v>2173</x:v>
      </x:c>
      <x:c r="I2608" s="11">
        <x:v>1408</x:v>
      </x:c>
      <x:c r="J2608" s="11">
        <x:v>527</x:v>
      </x:c>
      <x:c r="K2608" s="11">
        <x:v>278</x:v>
      </x:c>
      <x:c r="L2608" s="11">
        <x:v>25</x:v>
      </x:c>
      <x:c r="M2608" s="11">
        <x:v>253</x:v>
      </x:c>
      <x:c r="N2608" s="11">
        <x:v>1920</x:v>
      </x:c>
      <x:c r="O2608" s="11">
        <x:v>2086</x:v>
      </x:c>
      <x:c r="P2608" s="11">
        <x:v>231</x:v>
      </x:c>
      <x:c r="Q2608" s="11">
        <x:v>344</x:v>
      </x:c>
      <x:c r="R2608" s="11">
        <x:v>126</x:v>
      </x:c>
      <x:c r="S2608" s="11">
        <x:v>89</x:v>
      </x:c>
      <x:c r="T2608" s="11">
        <x:v>222</x:v>
      </x:c>
      <x:c r="U2608" s="11">
        <x:v>1118.4401</x:v>
      </x:c>
      <x:c r="V2608" s="11">
        <x:v>18</x:v>
      </x:c>
      <x:c r="W2608" s="12">
        <x:v>0</x:v>
      </x:c>
      <x:c r="X2608" s="8">
        <x:v>0</x:v>
      </x:c>
      <x:c r="Y2608" s="13">
        <x:f t="shared" si="240"/>
        <x:v>0.51851851851851849</x:v>
      </x:c>
      <x:c r="Z2608" s="13">
        <x:f t="shared" si="241"/>
        <x:v>0.71641490433031219</x:v>
      </x:c>
      <x:c r="AA2608" s="13">
        <x:f t="shared" si="242"/>
        <x:v>1.7925478348439074E-2</x:v>
      </x:c>
      <x:c r="AB2608" s="13">
        <x:f t="shared" si="243"/>
        <x:v>4.652567975830816E-2</x:v>
      </x:c>
      <x:c r="AC2608" s="13">
        <x:f t="shared" si="244"/>
        <x:v>6.2412145066066911E-2</x:v>
      </x:c>
      <x:c r="AD2608" s="13">
        <x:f t="shared" si="245"/>
        <x:v>0.10614300100704935</x:v>
      </x:c>
      <x:c r="AE2608" s="50" t="n">
        <x:f>IF(OR(NOT(ISNUMBER(Q2608)),NOT(ISNUMBER(R2608))),"",IF(Q2608&lt;R2608,1,0))</x:f>
        <x:v>0</x:v>
      </x:c>
      <x:c r="AF2608" s="50" t="n">
        <x:f>IFERROR(IF(AND(A2608=A2607,C2608=C2607+1,ISNUMBER(AE2607)),AE2607,""),"")</x:f>
        <x:v>0</x:v>
      </x:c>
      <x:c r="AG2608" s="52" t="n">
        <x:f>IFERROR(IF(AND(A2608=A2607,C2608=C2607+1,ISNUMBER(U2608),ISNUMBER(U2607),U2607&lt;&gt;0),U2608/U2607-1,""),"")</x:f>
        <x:v>-0.15878550250685575</x:v>
      </x:c>
      <x:c r="AH2608" s="50" t="n">
        <x:f>IF(AND(ISNUMBER(AE2608),ISNUMBER(AF2608),ISNUMBER(AG2608)),IF(AND(AE2608=1,AF2608=1,AG2608&lt;0),1,0),"")</x:f>
        <x:v>0</x:v>
      </x:c>
      <x:c r="AI2608" s="50" t="n">
        <x:f>IF(AND(A2608=A2609,C2609=C2608+1,ISNUMBER(AH2609)),C2609,"")</x:f>
        <x:v>2017</x:v>
      </x:c>
      <x:c r="AJ2608" s="50" t="n">
        <x:f>IF(AND(A2608=A2609,C2609=C2608+1,ISNUMBER(AH2609)),AH2609,"")</x:f>
        <x:v>0</x:v>
      </x:c>
    </x:row>
    <x:row r="2609" ht="15">
      <x:c r="A2609" s="9" t="s">
        <x:v>186</x:v>
      </x:c>
      <x:c r="B2609" s="10">
        <x:v>43100</x:v>
      </x:c>
      <x:c r="C2609" s="9">
        <x:v>2017</x:v>
      </x:c>
      <x:c r="D2609" s="11">
        <x:v>4938</x:v>
      </x:c>
      <x:c r="E2609" s="11">
        <x:v>347</x:v>
      </x:c>
      <x:c r="F2609" s="11">
        <x:v>625</x:v>
      </x:c>
      <x:c r="G2609" s="11">
        <x:v>3312</x:v>
      </x:c>
      <x:c r="H2609" s="11">
        <x:v>2062</x:v>
      </x:c>
      <x:c r="I2609" s="11">
        <x:v>1626</x:v>
      </x:c>
      <x:c r="J2609" s="11">
        <x:v>590</x:v>
      </x:c>
      <x:c r="K2609" s="11">
        <x:v>267</x:v>
      </x:c>
      <x:c r="L2609" s="11">
        <x:v>24</x:v>
      </x:c>
      <x:c r="M2609" s="11">
        <x:v>235</x:v>
      </x:c>
      <x:c r="N2609" s="11">
        <x:v>1827</x:v>
      </x:c>
      <x:c r="O2609" s="11">
        <x:v>2180</x:v>
      </x:c>
      <x:c r="P2609" s="11">
        <x:v>208</x:v>
      </x:c>
      <x:c r="Q2609" s="11">
        <x:v>323</x:v>
      </x:c>
      <x:c r="R2609" s="11">
        <x:v>124</x:v>
      </x:c>
      <x:c r="S2609" s="11">
        <x:v>63</x:v>
      </x:c>
      <x:c r="T2609" s="11">
        <x:v>226</x:v>
      </x:c>
      <x:c r="U2609" s="11">
        <x:v>1064.8225</x:v>
      </x:c>
      <x:c r="V2609" s="11">
        <x:v>18</x:v>
      </x:c>
      <x:c r="W2609" s="12">
        <x:v>0</x:v>
      </x:c>
      <x:c r="X2609" s="8">
        <x:v>0</x:v>
      </x:c>
      <x:c r="Y2609" s="13">
        <x:f t="shared" si="240"/>
        <x:v>0.55520000000000003</x:v>
      </x:c>
      <x:c r="Z2609" s="13">
        <x:f t="shared" si="241"/>
        <x:v>0.67071688942891861</x:v>
      </x:c>
      <x:c r="AA2609" s="13">
        <x:f t="shared" si="242"/>
        <x:v>1.275820170109356E-2</x:v>
      </x:c>
      <x:c r="AB2609" s="13">
        <x:f t="shared" si="243"/>
        <x:v>4.2122316727420006E-2</x:v>
      </x:c>
      <x:c r="AC2609" s="13">
        <x:f t="shared" si="244"/>
        <x:v>6.8236714975845408E-2</x:v>
      </x:c>
      <x:c r="AD2609" s="13">
        <x:f t="shared" si="245"/>
        <x:v>0.11948157148643175</x:v>
      </x:c>
      <x:c r="AE2609" s="50" t="n">
        <x:f>IF(OR(NOT(ISNUMBER(Q2609)),NOT(ISNUMBER(R2609))),"",IF(Q2609&lt;R2609,1,0))</x:f>
        <x:v>0</x:v>
      </x:c>
      <x:c r="AF2609" s="50" t="n">
        <x:f>IFERROR(IF(AND(A2609=A2608,C2609=C2608+1,ISNUMBER(AE2608)),AE2608,""),"")</x:f>
        <x:v>0</x:v>
      </x:c>
      <x:c r="AG2609" s="52" t="n">
        <x:f>IFERROR(IF(AND(A2609=A2608,C2609=C2608+1,ISNUMBER(U2609),ISNUMBER(U2608),U2608&lt;&gt;0),U2609/U2608-1,""),"")</x:f>
        <x:v>-0.04793962591291212</x:v>
      </x:c>
      <x:c r="AH2609" s="50" t="n">
        <x:f>IF(AND(ISNUMBER(AE2609),ISNUMBER(AF2609),ISNUMBER(AG2609)),IF(AND(AE2609=1,AF2609=1,AG2609&lt;0),1,0),"")</x:f>
        <x:v>0</x:v>
      </x:c>
      <x:c r="AI2609" s="50" t="n">
        <x:f>IF(AND(A2609=A2610,C2610=C2609+1,ISNUMBER(AH2610)),C2610,"")</x:f>
        <x:v>2018</x:v>
      </x:c>
      <x:c r="AJ2609" s="50" t="n">
        <x:f>IF(AND(A2609=A2610,C2610=C2609+1,ISNUMBER(AH2610)),AH2610,"")</x:f>
        <x:v>0</x:v>
      </x:c>
    </x:row>
    <x:row r="2610" ht="15">
      <x:c r="A2610" s="9" t="s">
        <x:v>186</x:v>
      </x:c>
      <x:c r="B2610" s="10">
        <x:v>43465</x:v>
      </x:c>
      <x:c r="C2610" s="9">
        <x:v>2018</x:v>
      </x:c>
      <x:c r="D2610" s="11">
        <x:v>4878</x:v>
      </x:c>
      <x:c r="E2610" s="11">
        <x:v>328</x:v>
      </x:c>
      <x:c r="F2610" s="11">
        <x:v>630</x:v>
      </x:c>
      <x:c r="G2610" s="11">
        <x:v>3109</x:v>
      </x:c>
      <x:c r="H2610" s="11">
        <x:v>1977</x:v>
      </x:c>
      <x:c r="I2610" s="11">
        <x:v>1769</x:v>
      </x:c>
      <x:c r="J2610" s="11">
        <x:v>695</x:v>
      </x:c>
      <x:c r="K2610" s="11">
        <x:v>242</x:v>
      </x:c>
      <x:c r="L2610" s="11">
        <x:v>26</x:v>
      </x:c>
      <x:c r="M2610" s="11">
        <x:v>233</x:v>
      </x:c>
      <x:c r="N2610" s="11">
        <x:v>1744</x:v>
      </x:c>
      <x:c r="O2610" s="11">
        <x:v>2152</x:v>
      </x:c>
      <x:c r="P2610" s="11">
        <x:v>255</x:v>
      </x:c>
      <x:c r="Q2610" s="11">
        <x:v>374</x:v>
      </x:c>
      <x:c r="R2610" s="11">
        <x:v>118</x:v>
      </x:c>
      <x:c r="S2610" s="11">
        <x:v>104</x:v>
      </x:c>
      <x:c r="T2610" s="11">
        <x:v>240</x:v>
      </x:c>
      <x:c r="U2610" s="11">
        <x:v>1130.7406000000001</x:v>
      </x:c>
      <x:c r="V2610" s="11">
        <x:v>18</x:v>
      </x:c>
      <x:c r="W2610" s="12">
        <x:v>0</x:v>
      </x:c>
      <x:c r="X2610" s="8">
        <x:v>0</x:v>
      </x:c>
      <x:c r="Y2610" s="13">
        <x:f t="shared" si="240"/>
        <x:v>0.52063492063492067</x:v>
      </x:c>
      <x:c r="Z2610" s="13">
        <x:f t="shared" si="241"/>
        <x:v>0.63735137351373516</x:v>
      </x:c>
      <x:c r="AA2610" s="13">
        <x:f t="shared" si="242"/>
        <x:v>2.1320213202132021E-2</x:v>
      </x:c>
      <x:c r="AB2610" s="13">
        <x:f t="shared" si="243"/>
        <x:v>5.2275522755227552E-2</x:v>
      </x:c>
      <x:c r="AC2610" s="13">
        <x:f t="shared" si="244"/>
        <x:v>7.7195239626889678E-2</x:v>
      </x:c>
      <x:c r="AD2610" s="13">
        <x:f t="shared" si="245"/>
        <x:v>0.14247642476424766</x:v>
      </x:c>
      <x:c r="AE2610" s="50" t="n">
        <x:f>IF(OR(NOT(ISNUMBER(Q2610)),NOT(ISNUMBER(R2610))),"",IF(Q2610&lt;R2610,1,0))</x:f>
        <x:v>0</x:v>
      </x:c>
      <x:c r="AF2610" s="50" t="n">
        <x:f>IFERROR(IF(AND(A2610=A2609,C2610=C2609+1,ISNUMBER(AE2609)),AE2609,""),"")</x:f>
        <x:v>0</x:v>
      </x:c>
      <x:c r="AG2610" s="52" t="n">
        <x:f>IFERROR(IF(AND(A2610=A2609,C2610=C2609+1,ISNUMBER(U2610),ISNUMBER(U2609),U2609&lt;&gt;0),U2610/U2609-1,""),"")</x:f>
        <x:v>0.06190524711865142</x:v>
      </x:c>
      <x:c r="AH2610" s="50" t="n">
        <x:f>IF(AND(ISNUMBER(AE2610),ISNUMBER(AF2610),ISNUMBER(AG2610)),IF(AND(AE2610=1,AF2610=1,AG2610&lt;0),1,0),"")</x:f>
        <x:v>0</x:v>
      </x:c>
      <x:c r="AI2610" s="50" t="n">
        <x:f>IF(AND(A2610=A2611,C2611=C2610+1,ISNUMBER(AH2611)),C2611,"")</x:f>
        <x:v>2019</x:v>
      </x:c>
      <x:c r="AJ2610" s="50" t="n">
        <x:f>IF(AND(A2610=A2611,C2611=C2610+1,ISNUMBER(AH2611)),AH2611,"")</x:f>
        <x:v>0</x:v>
      </x:c>
    </x:row>
    <x:row r="2611" ht="15">
      <x:c r="A2611" s="9" t="s">
        <x:v>186</x:v>
      </x:c>
      <x:c r="B2611" s="10">
        <x:v>43830</x:v>
      </x:c>
      <x:c r="C2611" s="9">
        <x:v>2019</x:v>
      </x:c>
      <x:c r="D2611" s="11">
        <x:v>4892</x:v>
      </x:c>
      <x:c r="E2611" s="11">
        <x:v>225</x:v>
      </x:c>
      <x:c r="F2611" s="11">
        <x:v>520</x:v>
      </x:c>
      <x:c r="G2611" s="11">
        <x:v>2945</x:v>
      </x:c>
      <x:c r="H2611" s="11">
        <x:v>1752</x:v>
      </x:c>
      <x:c r="I2611" s="11">
        <x:v>1947</x:v>
      </x:c>
      <x:c r="J2611" s="11">
        <x:v>854</x:v>
      </x:c>
      <x:c r="K2611" s="11">
        <x:v>133</x:v>
      </x:c>
      <x:c r="L2611" s="11">
        <x:v>26</x:v>
      </x:c>
      <x:c r="M2611" s="11">
        <x:v>95</x:v>
      </x:c>
      <x:c r="N2611" s="11">
        <x:v>1657</x:v>
      </x:c>
      <x:c r="O2611" s="11">
        <x:v>2237</x:v>
      </x:c>
      <x:c r="P2611" s="11">
        <x:v>297</x:v>
      </x:c>
      <x:c r="Q2611" s="11">
        <x:v>416</x:v>
      </x:c>
      <x:c r="R2611" s="11">
        <x:v>113</x:v>
      </x:c>
      <x:c r="S2611" s="11">
        <x:v>143</x:v>
      </x:c>
      <x:c r="T2611" s="11">
        <x:v>266</x:v>
      </x:c>
      <x:c r="U2611" s="11">
        <x:v>1650.0244</x:v>
      </x:c>
      <x:c r="V2611" s="11">
        <x:v>18</x:v>
      </x:c>
      <x:c r="W2611" s="12">
        <x:v>0</x:v>
      </x:c>
      <x:c r="X2611" s="8">
        <x:v>0</x:v>
      </x:c>
      <x:c r="Y2611" s="13">
        <x:f t="shared" si="240"/>
        <x:v>0.43269230769230771</x:v>
      </x:c>
      <x:c r="Z2611" s="13">
        <x:f t="shared" si="241"/>
        <x:v>0.6020032706459526</x:v>
      </x:c>
      <x:c r="AA2611" s="13">
        <x:f t="shared" si="242"/>
        <x:v>2.9231398201144725E-2</x:v>
      </x:c>
      <x:c r="AB2611" s="13">
        <x:f t="shared" si="243"/>
        <x:v>6.0711365494685199E-2</x:v>
      </x:c>
      <x:c r="AC2611" s="13">
        <x:f t="shared" si="244"/>
        <x:v>9.0322580645161285E-2</x:v>
      </x:c>
      <x:c r="AD2611" s="13">
        <x:f t="shared" si="245"/>
        <x:v>0.17457072771872445</x:v>
      </x:c>
      <x:c r="AE2611" s="50" t="n">
        <x:f>IF(OR(NOT(ISNUMBER(Q2611)),NOT(ISNUMBER(R2611))),"",IF(Q2611&lt;R2611,1,0))</x:f>
        <x:v>0</x:v>
      </x:c>
      <x:c r="AF2611" s="50" t="n">
        <x:f>IFERROR(IF(AND(A2611=A2610,C2611=C2610+1,ISNUMBER(AE2610)),AE2610,""),"")</x:f>
        <x:v>0</x:v>
      </x:c>
      <x:c r="AG2611" s="52" t="n">
        <x:f>IFERROR(IF(AND(A2611=A2610,C2611=C2610+1,ISNUMBER(U2611),ISNUMBER(U2610),U2610&lt;&gt;0),U2611/U2610-1,""),"")</x:f>
        <x:v>0.4592421993160942</x:v>
      </x:c>
      <x:c r="AH2611" s="50" t="n">
        <x:f>IF(AND(ISNUMBER(AE2611),ISNUMBER(AF2611),ISNUMBER(AG2611)),IF(AND(AE2611=1,AF2611=1,AG2611&lt;0),1,0),"")</x:f>
        <x:v>0</x:v>
      </x:c>
      <x:c r="AI2611" s="50" t="n">
        <x:f>IF(AND(A2611=A2612,C2612=C2611+1,ISNUMBER(AH2612)),C2612,"")</x:f>
        <x:v>2020</x:v>
      </x:c>
      <x:c r="AJ2611" s="50" t="n">
        <x:f>IF(AND(A2611=A2612,C2612=C2611+1,ISNUMBER(AH2612)),AH2612,"")</x:f>
        <x:v>0</x:v>
      </x:c>
    </x:row>
    <x:row r="2612" ht="15">
      <x:c r="A2612" s="9" t="s">
        <x:v>186</x:v>
      </x:c>
      <x:c r="B2612" s="10">
        <x:v>44196</x:v>
      </x:c>
      <x:c r="C2612" s="9">
        <x:v>2020</x:v>
      </x:c>
      <x:c r="D2612" s="11">
        <x:v>5109</x:v>
      </x:c>
      <x:c r="E2612" s="11">
        <x:v>239</x:v>
      </x:c>
      <x:c r="F2612" s="11">
        <x:v>701</x:v>
      </x:c>
      <x:c r="G2612" s="11">
        <x:v>3432</x:v>
      </x:c>
      <x:c r="H2612" s="11">
        <x:v>2321</x:v>
      </x:c>
      <x:c r="I2612" s="11">
        <x:v>1677</x:v>
      </x:c>
      <x:c r="J2612" s="11">
        <x:v>721</x:v>
      </x:c>
      <x:c r="K2612" s="11">
        <x:v>173</x:v>
      </x:c>
      <x:c r="L2612" s="11">
        <x:v>22</x:v>
      </x:c>
      <x:c r="M2612" s="11">
        <x:v>296</x:v>
      </x:c>
      <x:c r="N2612" s="11">
        <x:v>2025</x:v>
      </x:c>
      <x:c r="O2612" s="11">
        <x:v>1475</x:v>
      </x:c>
      <x:c r="P2612" s="11">
        <x:v>9</x:v>
      </x:c>
      <x:c r="Q2612" s="11">
        <x:v>163</x:v>
      </x:c>
      <x:c r="R2612" s="11">
        <x:v>128</x:v>
      </x:c>
      <x:c r="S2612" s="11">
        <x:v>-112</x:v>
      </x:c>
      <x:c r="T2612" s="11">
        <x:v>127</x:v>
      </x:c>
      <x:c r="U2612" s="11">
        <x:v>580.2799</x:v>
      </x:c>
      <x:c r="V2612" s="11">
        <x:v>18</x:v>
      </x:c>
      <x:c r="W2612" s="12">
        <x:v>0</x:v>
      </x:c>
      <x:c r="X2612" s="8">
        <x:v>0</x:v>
      </x:c>
      <x:c r="Y2612" s="13">
        <x:f t="shared" si="240"/>
        <x:v>0.34094151212553497</x:v>
      </x:c>
      <x:c r="Z2612" s="13">
        <x:f t="shared" si="241"/>
        <x:v>0.6717557251908397</x:v>
      </x:c>
      <x:c r="AA2612" s="13">
        <x:f t="shared" si="242"/>
        <x:v>-2.1922098257976121E-2</x:v>
      </x:c>
      <x:c r="AB2612" s="13">
        <x:f t="shared" si="243"/>
        <x:v>1.7615971814445098E-3</x:v>
      </x:c>
      <x:c r="AC2612" s="13">
        <x:f t="shared" si="244"/>
        <x:v>3.7004662004662008E-2</x:v>
      </x:c>
      <x:c r="AD2612" s="13">
        <x:f t="shared" si="245"/>
        <x:v>0.14112350753572128</x:v>
      </x:c>
      <x:c r="AE2612" s="50" t="n">
        <x:f>IF(OR(NOT(ISNUMBER(Q2612)),NOT(ISNUMBER(R2612))),"",IF(Q2612&lt;R2612,1,0))</x:f>
        <x:v>0</x:v>
      </x:c>
      <x:c r="AF2612" s="50" t="n">
        <x:f>IFERROR(IF(AND(A2612=A2611,C2612=C2611+1,ISNUMBER(AE2611)),AE2611,""),"")</x:f>
        <x:v>0</x:v>
      </x:c>
      <x:c r="AG2612" s="52" t="n">
        <x:f>IFERROR(IF(AND(A2612=A2611,C2612=C2611+1,ISNUMBER(U2612),ISNUMBER(U2611),U2611&lt;&gt;0),U2612/U2611-1,""),"")</x:f>
        <x:v>-0.6483204127163211</x:v>
      </x:c>
      <x:c r="AH2612" s="50" t="n">
        <x:f>IF(AND(ISNUMBER(AE2612),ISNUMBER(AF2612),ISNUMBER(AG2612)),IF(AND(AE2612=1,AF2612=1,AG2612&lt;0),1,0),"")</x:f>
        <x:v>0</x:v>
      </x:c>
      <x:c r="AI2612" s="50" t="n">
        <x:f>IF(AND(A2612=A2613,C2613=C2612+1,ISNUMBER(AH2613)),C2613,"")</x:f>
        <x:v>2021</x:v>
      </x:c>
      <x:c r="AJ2612" s="50" t="n">
        <x:f>IF(AND(A2612=A2613,C2613=C2612+1,ISNUMBER(AH2613)),AH2613,"")</x:f>
        <x:v>0</x:v>
      </x:c>
    </x:row>
    <x:row r="2613" ht="15">
      <x:c r="A2613" s="9" t="s">
        <x:v>186</x:v>
      </x:c>
      <x:c r="B2613" s="10">
        <x:v>44561</x:v>
      </x:c>
      <x:c r="C2613" s="9">
        <x:v>2021</x:v>
      </x:c>
      <x:c r="D2613" s="11">
        <x:v>5209</x:v>
      </x:c>
      <x:c r="E2613" s="11">
        <x:v>323</x:v>
      </x:c>
      <x:c r="F2613" s="11">
        <x:v>607</x:v>
      </x:c>
      <x:c r="G2613" s="11">
        <x:v>3105</x:v>
      </x:c>
      <x:c r="H2613" s="11">
        <x:v>2063</x:v>
      </x:c>
      <x:c r="I2613" s="11">
        <x:v>2104</x:v>
      </x:c>
      <x:c r="J2613" s="11">
        <x:v>690</x:v>
      </x:c>
      <x:c r="K2613" s="11">
        <x:v>252</x:v>
      </x:c>
      <x:c r="L2613" s="11">
        <x:v>19</x:v>
      </x:c>
      <x:c r="M2613" s="11">
        <x:v>184</x:v>
      </x:c>
      <x:c r="N2613" s="11">
        <x:v>1879</x:v>
      </x:c>
      <x:c r="O2613" s="11">
        <x:v>1065</x:v>
      </x:c>
      <x:c r="P2613" s="11">
        <x:v>79</x:v>
      </x:c>
      <x:c r="Q2613" s="11">
        <x:v>218</x:v>
      </x:c>
      <x:c r="R2613" s="11">
        <x:v>122</x:v>
      </x:c>
      <x:c r="S2613" s="11">
        <x:v>-65</x:v>
      </x:c>
      <x:c r="T2613" s="11">
        <x:v>25</x:v>
      </x:c>
      <x:c r="U2613" s="11">
        <x:v>1597.7453</x:v>
      </x:c>
      <x:c r="V2613" s="11">
        <x:v>18</x:v>
      </x:c>
      <x:c r="W2613" s="12">
        <x:v>0</x:v>
      </x:c>
      <x:c r="X2613" s="8">
        <x:v>0</x:v>
      </x:c>
      <x:c r="Y2613" s="13">
        <x:f t="shared" si="240"/>
        <x:v>0.53212520593080725</x:v>
      </x:c>
      <x:c r="Z2613" s="13">
        <x:f t="shared" si="241"/>
        <x:v>0.59608370128623533</x:v>
      </x:c>
      <x:c r="AA2613" s="13">
        <x:f t="shared" si="242"/>
        <x:v>-1.247840276444615E-2</x:v>
      </x:c>
      <x:c r="AB2613" s="13">
        <x:f t="shared" si="243"/>
        <x:v>1.5166058744480706E-2</x:v>
      </x:c>
      <x:c r="AC2613" s="13">
        <x:f t="shared" si="244"/>
        <x:v>8.0515297906602248E-3</x:v>
      </x:c>
      <x:c r="AD2613" s="13">
        <x:f t="shared" si="245"/>
        <x:v>0.13246304473027454</x:v>
      </x:c>
      <x:c r="AE2613" s="50" t="n">
        <x:f>IF(OR(NOT(ISNUMBER(Q2613)),NOT(ISNUMBER(R2613))),"",IF(Q2613&lt;R2613,1,0))</x:f>
        <x:v>0</x:v>
      </x:c>
      <x:c r="AF2613" s="50" t="n">
        <x:f>IFERROR(IF(AND(A2613=A2612,C2613=C2612+1,ISNUMBER(AE2612)),AE2612,""),"")</x:f>
        <x:v>0</x:v>
      </x:c>
      <x:c r="AG2613" s="52" t="n">
        <x:f>IFERROR(IF(AND(A2613=A2612,C2613=C2612+1,ISNUMBER(U2613),ISNUMBER(U2612),U2612&lt;&gt;0),U2613/U2612-1,""),"")</x:f>
        <x:v>1.7534045208183153</x:v>
      </x:c>
      <x:c r="AH2613" s="50" t="n">
        <x:f>IF(AND(ISNUMBER(AE2613),ISNUMBER(AF2613),ISNUMBER(AG2613)),IF(AND(AE2613=1,AF2613=1,AG2613&lt;0),1,0),"")</x:f>
        <x:v>0</x:v>
      </x:c>
      <x:c r="AI2613" s="50" t="n">
        <x:f>IF(AND(A2613=A2614,C2614=C2613+1,ISNUMBER(AH2614)),C2614,"")</x:f>
        <x:v>2022</x:v>
      </x:c>
      <x:c r="AJ2613" s="50" t="n">
        <x:f>IF(AND(A2613=A2614,C2614=C2613+1,ISNUMBER(AH2614)),AH2614,"")</x:f>
        <x:v>0</x:v>
      </x:c>
    </x:row>
    <x:row r="2614" ht="15">
      <x:c r="A2614" s="9" t="s">
        <x:v>186</x:v>
      </x:c>
      <x:c r="B2614" s="10">
        <x:v>44926</x:v>
      </x:c>
      <x:c r="C2614" s="9">
        <x:v>2022</x:v>
      </x:c>
      <x:c r="D2614" s="11">
        <x:v>4951</x:v>
      </x:c>
      <x:c r="E2614" s="11">
        <x:v>326</x:v>
      </x:c>
      <x:c r="F2614" s="11">
        <x:v>633</x:v>
      </x:c>
      <x:c r="G2614" s="11">
        <x:v>2808</x:v>
      </x:c>
      <x:c r="H2614" s="11">
        <x:v>1945</x:v>
      </x:c>
      <x:c r="I2614" s="11">
        <x:v>2143</x:v>
      </x:c>
      <x:c r="J2614" s="11">
        <x:v>733</x:v>
      </x:c>
      <x:c r="K2614" s="11">
        <x:v>207</x:v>
      </x:c>
      <x:c r="L2614" s="11">
        <x:v>23</x:v>
      </x:c>
      <x:c r="M2614" s="11">
        <x:v>183</x:v>
      </x:c>
      <x:c r="N2614" s="11">
        <x:v>1762</x:v>
      </x:c>
      <x:c r="O2614" s="11">
        <x:v>2208</x:v>
      </x:c>
      <x:c r="P2614" s="11">
        <x:v>123</x:v>
      </x:c>
      <x:c r="Q2614" s="11">
        <x:v>256</x:v>
      </x:c>
      <x:c r="R2614" s="11">
        <x:v>115</x:v>
      </x:c>
      <x:c r="S2614" s="11">
        <x:v>13</x:v>
      </x:c>
      <x:c r="T2614" s="11">
        <x:v>238</x:v>
      </x:c>
      <x:c r="U2614" s="11">
        <x:v>905.63319999999999</x:v>
      </x:c>
      <x:c r="V2614" s="11">
        <x:v>18</x:v>
      </x:c>
      <x:c r="W2614" s="12">
        <x:v>0</x:v>
      </x:c>
      <x:c r="X2614" s="8">
        <x:v>0</x:v>
      </x:c>
      <x:c r="Y2614" s="13">
        <x:f t="shared" si="240"/>
        <x:v>0.51500789889415477</x:v>
      </x:c>
      <x:c r="Z2614" s="13">
        <x:f t="shared" si="241"/>
        <x:v>0.56715814986871338</x:v>
      </x:c>
      <x:c r="AA2614" s="13">
        <x:f t="shared" si="242"/>
        <x:v>2.6257321753181176E-3</x:v>
      </x:c>
      <x:c r="AB2614" s="13">
        <x:f t="shared" si="243"/>
        <x:v>2.4843465966471419E-2</x:v>
      </x:c>
      <x:c r="AC2614" s="13">
        <x:f t="shared" si="244"/>
        <x:v>8.4757834757834757E-2</x:v>
      </x:c>
      <x:c r="AD2614" s="13">
        <x:f t="shared" si="245"/>
        <x:v>0.14805089880832156</x:v>
      </x:c>
      <x:c r="AE2614" s="50" t="n">
        <x:f>IF(OR(NOT(ISNUMBER(Q2614)),NOT(ISNUMBER(R2614))),"",IF(Q2614&lt;R2614,1,0))</x:f>
        <x:v>0</x:v>
      </x:c>
      <x:c r="AF2614" s="50" t="n">
        <x:f>IFERROR(IF(AND(A2614=A2613,C2614=C2613+1,ISNUMBER(AE2613)),AE2613,""),"")</x:f>
        <x:v>0</x:v>
      </x:c>
      <x:c r="AG2614" s="52" t="n">
        <x:f>IFERROR(IF(AND(A2614=A2613,C2614=C2613+1,ISNUMBER(U2614),ISNUMBER(U2613),U2613&lt;&gt;0),U2614/U2613-1,""),"")</x:f>
        <x:v>-0.4331804950388526</x:v>
      </x:c>
      <x:c r="AH2614" s="50" t="n">
        <x:f>IF(AND(ISNUMBER(AE2614),ISNUMBER(AF2614),ISNUMBER(AG2614)),IF(AND(AE2614=1,AF2614=1,AG2614&lt;0),1,0),"")</x:f>
        <x:v>0</x:v>
      </x:c>
      <x:c r="AI2614" s="50" t="n">
        <x:f>IF(AND(A2614=A2615,C2615=C2614+1,ISNUMBER(AH2615)),C2615,"")</x:f>
        <x:v>2023</x:v>
      </x:c>
      <x:c r="AJ2614" s="50" t="n">
        <x:f>IF(AND(A2614=A2615,C2615=C2614+1,ISNUMBER(AH2615)),AH2615,"")</x:f>
        <x:v>0</x:v>
      </x:c>
    </x:row>
    <x:row r="2615" ht="15">
      <x:c r="A2615" s="9" t="s">
        <x:v>186</x:v>
      </x:c>
      <x:c r="B2615" s="10">
        <x:v>45291</x:v>
      </x:c>
      <x:c r="C2615" s="9">
        <x:v>2023</x:v>
      </x:c>
      <x:c r="D2615" s="11">
        <x:v>4802</x:v>
      </x:c>
      <x:c r="E2615" s="11">
        <x:v>277</x:v>
      </x:c>
      <x:c r="F2615" s="11">
        <x:v>671</x:v>
      </x:c>
      <x:c r="G2615" s="11">
        <x:v>2672</x:v>
      </x:c>
      <x:c r="H2615" s="11">
        <x:v>1793</x:v>
      </x:c>
      <x:c r="I2615" s="11">
        <x:v>2130</x:v>
      </x:c>
      <x:c r="J2615" s="11">
        <x:v>763</x:v>
      </x:c>
      <x:c r="K2615" s="11">
        <x:v>126</x:v>
      </x:c>
      <x:c r="L2615" s="11">
        <x:v>25</x:v>
      </x:c>
      <x:c r="M2615" s="11">
        <x:v>177</x:v>
      </x:c>
      <x:c r="N2615" s="11">
        <x:v>1616</x:v>
      </x:c>
      <x:c r="O2615" s="11">
        <x:v>2503</x:v>
      </x:c>
      <x:c r="P2615" s="11">
        <x:v>97</x:v>
      </x:c>
      <x:c r="Q2615" s="11">
        <x:v>230</x:v>
      </x:c>
      <x:c r="R2615" s="11">
        <x:v>116</x:v>
      </x:c>
      <x:c r="S2615" s="11">
        <x:v>-4</x:v>
      </x:c>
      <x:c r="T2615" s="11">
        <x:v>248</x:v>
      </x:c>
      <x:c r="U2615" s="11">
        <x:v>1350.8626999999999</x:v>
      </x:c>
      <x:c r="V2615" s="11">
        <x:v>18</x:v>
      </x:c>
      <x:c r="W2615" s="12">
        <x:v>0</x:v>
      </x:c>
      <x:c r="X2615" s="8">
        <x:v>0</x:v>
      </x:c>
      <x:c r="Y2615" s="13">
        <x:f t="shared" si="240"/>
        <x:v>0.4128166915052161</x:v>
      </x:c>
      <x:c r="Z2615" s="13">
        <x:f t="shared" si="241"/>
        <x:v>0.5564348188254894</x:v>
      </x:c>
      <x:c r="AA2615" s="13">
        <x:f t="shared" si="242"/>
        <x:v>-8.3298625572678054E-4</x:v>
      </x:c>
      <x:c r="AB2615" s="13">
        <x:f t="shared" si="243"/>
        <x:v>2.0199916701374426E-2</x:v>
      </x:c>
      <x:c r="AC2615" s="13">
        <x:f t="shared" si="244"/>
        <x:v>9.2814371257485026E-2</x:v>
      </x:c>
      <x:c r="AD2615" s="13">
        <x:f t="shared" si="245"/>
        <x:v>0.15889212827988339</x:v>
      </x:c>
      <x:c r="AE2615" s="50" t="n">
        <x:f>IF(OR(NOT(ISNUMBER(Q2615)),NOT(ISNUMBER(R2615))),"",IF(Q2615&lt;R2615,1,0))</x:f>
        <x:v>0</x:v>
      </x:c>
      <x:c r="AF2615" s="50" t="n">
        <x:f>IFERROR(IF(AND(A2615=A2614,C2615=C2614+1,ISNUMBER(AE2614)),AE2614,""),"")</x:f>
        <x:v>0</x:v>
      </x:c>
      <x:c r="AG2615" s="52" t="n">
        <x:f>IFERROR(IF(AND(A2615=A2614,C2615=C2614+1,ISNUMBER(U2615),ISNUMBER(U2614),U2614&lt;&gt;0),U2615/U2614-1,""),"")</x:f>
        <x:v>0.4916223256832899</x:v>
      </x:c>
      <x:c r="AH2615" s="50" t="n">
        <x:f>IF(AND(ISNUMBER(AE2615),ISNUMBER(AF2615),ISNUMBER(AG2615)),IF(AND(AE2615=1,AF2615=1,AG2615&lt;0),1,0),"")</x:f>
        <x:v>0</x:v>
      </x:c>
      <x:c r="AI2615" s="50" t="n">
        <x:f>IF(AND(A2615=A2616,C2616=C2615+1,ISNUMBER(AH2616)),C2616,"")</x:f>
        <x:v>2024</x:v>
      </x:c>
      <x:c r="AJ2615" s="50" t="n">
        <x:f>IF(AND(A2615=A2616,C2616=C2615+1,ISNUMBER(AH2616)),AH2616,"")</x:f>
        <x:v>0</x:v>
      </x:c>
    </x:row>
    <x:row r="2616" ht="15">
      <x:c r="A2616" s="9" t="s">
        <x:v>186</x:v>
      </x:c>
      <x:c r="B2616" s="10">
        <x:v>45657</x:v>
      </x:c>
      <x:c r="C2616" s="9">
        <x:v>2024</x:v>
      </x:c>
      <x:c r="D2616" s="11">
        <x:v>5245</x:v>
      </x:c>
      <x:c r="E2616" s="11">
        <x:v>302</x:v>
      </x:c>
      <x:c r="F2616" s="11">
        <x:v>662</x:v>
      </x:c>
      <x:c r="G2616" s="11">
        <x:v>2679</x:v>
      </x:c>
      <x:c r="H2616" s="11">
        <x:v>1631</x:v>
      </x:c>
      <x:c r="I2616" s="11">
        <x:v>2566</x:v>
      </x:c>
      <x:c r="J2616" s="11">
        <x:v>1028</x:v>
      </x:c>
      <x:c r="K2616" s="11">
        <x:v>176</x:v>
      </x:c>
      <x:c r="L2616" s="11">
        <x:v>27</x:v>
      </x:c>
      <x:c r="M2616" s="11">
        <x:v>176</x:v>
      </x:c>
      <x:c r="N2616" s="11">
        <x:v>1455</x:v>
      </x:c>
      <x:c r="O2616" s="11">
        <x:v>2610</x:v>
      </x:c>
      <x:c r="P2616" s="11">
        <x:v>300</x:v>
      </x:c>
      <x:c r="Q2616" s="11">
        <x:v>430</x:v>
      </x:c>
      <x:c r="R2616" s="11">
        <x:v>109</x:v>
      </x:c>
      <x:c r="S2616" s="11">
        <x:v>149</x:v>
      </x:c>
      <x:c r="T2616" s="11">
        <x:v>386</x:v>
      </x:c>
      <x:c r="U2616" s="11">
        <x:v>1806.1342</x:v>
      </x:c>
      <x:c r="V2616" s="11">
        <x:v>18</x:v>
      </x:c>
      <x:c r="W2616" s="12">
        <x:v>0</x:v>
      </x:c>
      <x:c r="X2616" s="8">
        <x:v>0</x:v>
      </x:c>
      <x:c r="Y2616" s="13">
        <x:f t="shared" si="240"/>
        <x:v>0.45619335347432022</x:v>
      </x:c>
      <x:c r="Z2616" s="13">
        <x:f t="shared" si="241"/>
        <x:v>0.51077216396568159</x:v>
      </x:c>
      <x:c r="AA2616" s="13">
        <x:f t="shared" si="242"/>
        <x:v>2.8408007626310773E-2</x:v>
      </x:c>
      <x:c r="AB2616" s="13">
        <x:f t="shared" si="243"/>
        <x:v>5.7197330791229746E-2</x:v>
      </x:c>
      <x:c r="AC2616" s="13">
        <x:f t="shared" si="244"/>
        <x:v>0.1440836132885405</x:v>
      </x:c>
      <x:c r="AD2616" s="13">
        <x:f t="shared" si="245"/>
        <x:v>0.19599618684461392</x:v>
      </x:c>
      <x:c r="AE2616" s="50" t="n">
        <x:f>IF(OR(NOT(ISNUMBER(Q2616)),NOT(ISNUMBER(R2616))),"",IF(Q2616&lt;R2616,1,0))</x:f>
        <x:v>0</x:v>
      </x:c>
      <x:c r="AF2616" s="50" t="n">
        <x:f>IFERROR(IF(AND(A2616=A2615,C2616=C2615+1,ISNUMBER(AE2615)),AE2615,""),"")</x:f>
        <x:v>0</x:v>
      </x:c>
      <x:c r="AG2616" s="52" t="n">
        <x:f>IFERROR(IF(AND(A2616=A2615,C2616=C2615+1,ISNUMBER(U2616),ISNUMBER(U2615),U2615&lt;&gt;0),U2616/U2615-1,""),"")</x:f>
        <x:v>0.3370227781106103</x:v>
      </x:c>
      <x:c r="AH2616" s="50" t="n">
        <x:f>IF(AND(ISNUMBER(AE2616),ISNUMBER(AF2616),ISNUMBER(AG2616)),IF(AND(AE2616=1,AF2616=1,AG2616&lt;0),1,0),"")</x:f>
        <x:v>0</x:v>
      </x:c>
      <x:c r="AI2616" s="50" t="str">
        <x:f>IF(AND(A2616=A2617,C2617=C2616+1,ISNUMBER(AH2617)),C2617,"")</x:f>
      </x:c>
      <x:c r="AJ2616" s="50" t="str">
        <x:f>IF(AND(A2616=A2617,C2617=C2616+1,ISNUMBER(AH2617)),AH2617,"")</x:f>
      </x:c>
    </x:row>
    <x:row r="2617" ht="15">
      <x:c r="A2617" s="9" t="s">
        <x:v>187</x:v>
      </x:c>
      <x:c r="B2617" s="10">
        <x:v>39447</x:v>
      </x:c>
      <x:c r="C2617" s="9">
        <x:v>2007</x:v>
      </x:c>
      <x:c r="D2617" s="11">
        <x:v>193.45</x:v>
      </x:c>
      <x:c r="E2617" s="11">
        <x:v>63.427</x:v>
      </x:c>
      <x:c r="F2617" s="11">
        <x:v>32.191000000000003</x:v>
      </x:c>
      <x:c r="G2617" s="11">
        <x:v>51.966999999999999</x:v>
      </x:c>
      <x:c r="H2617" s="11">
        <x:v>3.419</x:v>
      </x:c>
      <x:c r="I2617" s="11">
        <x:v>141.483</x:v>
      </x:c>
      <x:c r="J2617" s="11">
        <x:v>123.102</x:v>
      </x:c>
      <x:c r="K2617" s="11">
        <x:v>17.12</x:v>
      </x:c>
      <x:c r="L2617" s="11">
        <x:v>27.867000000000001</x:v>
      </x:c>
      <x:c r="M2617" s="11">
        <x:v>3.419</x:v>
      </x:c>
      <x:c r="N2617" s="11">
        <x:v>0</x:v>
      </x:c>
      <x:c r="O2617" s="11">
        <x:v>131.02500000000001</x:v>
      </x:c>
      <x:c r="P2617" s="11">
        <x:v>51.235999999999997</x:v>
      </x:c>
      <x:c r="Q2617" s="11">
        <x:v>57.421999999999997</x:v>
      </x:c>
      <x:c r="R2617" s="11">
        <x:v>0.105</x:v>
      </x:c>
      <x:c r="S2617" s="11">
        <x:v>36.42</x:v>
      </x:c>
      <x:c r="T2617" s="11">
        <x:v>38.905999999999999</x:v>
      </x:c>
      <x:c r="U2617" s="11">
        <x:v>542.70000000000005</x:v>
      </x:c>
      <x:c r="V2617" s="11">
        <x:v>18</x:v>
      </x:c>
      <x:c r="W2617" s="12">
        <x:v>0</x:v>
      </x:c>
      <x:c r="X2617" s="8">
        <x:v>0</x:v>
      </x:c>
      <x:c r="Y2617" s="13">
        <x:f t="shared" si="240"/>
        <x:v>1.9703333229784721</x:v>
      </x:c>
      <x:c r="Z2617" s="13">
        <x:f t="shared" si="241"/>
        <x:v>0.26863272163349705</x:v>
      </x:c>
      <x:c r="AA2617" s="13">
        <x:f t="shared" si="242"/>
        <x:v>0.18826570173171364</x:v>
      </x:c>
      <x:c r="AB2617" s="13">
        <x:f t="shared" si="243"/>
        <x:v>0.26485396743344536</x:v>
      </x:c>
      <x:c r="AC2617" s="13">
        <x:f t="shared" si="244"/>
        <x:v>0.74866742355725746</x:v>
      </x:c>
      <x:c r="AD2617" s="13">
        <x:f t="shared" si="245"/>
        <x:v>0.63635047815973123</x:v>
      </x:c>
      <x:c r="AE2617" s="50" t="n">
        <x:f>IF(OR(NOT(ISNUMBER(Q2617)),NOT(ISNUMBER(R2617))),"",IF(Q2617&lt;R2617,1,0))</x:f>
        <x:v>0</x:v>
      </x:c>
      <x:c r="AF2617" s="50" t="str">
        <x:f>IFERROR(IF(AND(A2617=A2616,C2617=C2616+1,ISNUMBER(AE2616)),AE2616,""),"")</x:f>
      </x:c>
      <x:c r="AG2617" s="52" t="str">
        <x:f>IFERROR(IF(AND(A2617=A2616,C2617=C2616+1,ISNUMBER(U2617),ISNUMBER(U2616),U2616&lt;&gt;0),U2617/U2616-1,""),"")</x:f>
      </x:c>
      <x:c r="AH2617" s="50" t="str">
        <x:f>IF(AND(ISNUMBER(AE2617),ISNUMBER(AF2617),ISNUMBER(AG2617)),IF(AND(AE2617=1,AF2617=1,AG2617&lt;0),1,0),"")</x:f>
      </x:c>
      <x:c r="AI2617" s="50" t="n">
        <x:f>IF(AND(A2617=A2618,C2618=C2617+1,ISNUMBER(AH2618)),C2618,"")</x:f>
        <x:v>2008</x:v>
      </x:c>
      <x:c r="AJ2617" s="50" t="n">
        <x:f>IF(AND(A2617=A2618,C2618=C2617+1,ISNUMBER(AH2618)),AH2618,"")</x:f>
        <x:v>0</x:v>
      </x:c>
    </x:row>
    <x:row r="2618" ht="15">
      <x:c r="A2618" s="9" t="s">
        <x:v>187</x:v>
      </x:c>
      <x:c r="B2618" s="10">
        <x:v>39813</x:v>
      </x:c>
      <x:c r="C2618" s="9">
        <x:v>2008</x:v>
      </x:c>
      <x:c r="D2618" s="11">
        <x:v>223.36099999999999</x:v>
      </x:c>
      <x:c r="E2618" s="11">
        <x:v>74.501000000000005</x:v>
      </x:c>
      <x:c r="F2618" s="11">
        <x:v>35.537999999999997</x:v>
      </x:c>
      <x:c r="G2618" s="11">
        <x:v>56.567</x:v>
      </x:c>
      <x:c r="H2618" s="11">
        <x:v>0</x:v>
      </x:c>
      <x:c r="I2618" s="11">
        <x:v>166.79400000000001</x:v>
      </x:c>
      <x:c r="J2618" s="11">
        <x:v>150.34200000000001</x:v>
      </x:c>
      <x:c r="K2618" s="11">
        <x:v>23.532</x:v>
      </x:c>
      <x:c r="L2618" s="11">
        <x:v>31.675000000000001</x:v>
      </x:c>
      <x:c r="M2618" s="11">
        <x:v>0</x:v>
      </x:c>
      <x:c r="N2618" s="11">
        <x:v>0</x:v>
      </x:c>
      <x:c r="O2618" s="11">
        <x:v>141.11699999999999</x:v>
      </x:c>
      <x:c r="P2618" s="11">
        <x:v>54.581000000000003</x:v>
      </x:c>
      <x:c r="Q2618" s="11">
        <x:v>62.255000000000003</x:v>
      </x:c>
      <x:c r="R2618" s="11">
        <x:v>0.127</x:v>
      </x:c>
      <x:c r="S2618" s="11">
        <x:v>39.072000000000003</x:v>
      </x:c>
      <x:c r="T2618" s="11">
        <x:v>46.555999999999997</x:v>
      </x:c>
      <x:c r="U2618" s="11">
        <x:v>592.71420000000001</x:v>
      </x:c>
      <x:c r="V2618" s="11">
        <x:v>18</x:v>
      </x:c>
      <x:c r="W2618" s="12">
        <x:v>0</x:v>
      </x:c>
      <x:c r="X2618" s="8">
        <x:v>0</x:v>
      </x:c>
      <x:c r="Y2618" s="13">
        <x:f t="shared" si="240"/>
        <x:v>2.0963757105070631</x:v>
      </x:c>
      <x:c r="Z2618" s="13">
        <x:f t="shared" si="241"/>
        <x:v>0.25325370140713915</x:v>
      </x:c>
      <x:c r="AA2618" s="13">
        <x:f t="shared" si="242"/>
        <x:v>0.17492758359785282</x:v>
      </x:c>
      <x:c r="AB2618" s="13">
        <x:f t="shared" si="243"/>
        <x:v>0.24436226557008611</x:v>
      </x:c>
      <x:c r="AC2618" s="13">
        <x:f t="shared" si="244"/>
        <x:v>0.82302402460798696</x:v>
      </x:c>
      <x:c r="AD2618" s="13">
        <x:f t="shared" si="245"/>
        <x:v>0.67308975156808937</x:v>
      </x:c>
      <x:c r="AE2618" s="50" t="n">
        <x:f>IF(OR(NOT(ISNUMBER(Q2618)),NOT(ISNUMBER(R2618))),"",IF(Q2618&lt;R2618,1,0))</x:f>
        <x:v>0</x:v>
      </x:c>
      <x:c r="AF2618" s="50" t="n">
        <x:f>IFERROR(IF(AND(A2618=A2617,C2618=C2617+1,ISNUMBER(AE2617)),AE2617,""),"")</x:f>
        <x:v>0</x:v>
      </x:c>
      <x:c r="AG2618" s="52" t="n">
        <x:f>IFERROR(IF(AND(A2618=A2617,C2618=C2617+1,ISNUMBER(U2618),ISNUMBER(U2617),U2617&lt;&gt;0),U2618/U2617-1,""),"")</x:f>
        <x:v>0.09215809839690436</x:v>
      </x:c>
      <x:c r="AH2618" s="50" t="n">
        <x:f>IF(AND(ISNUMBER(AE2618),ISNUMBER(AF2618),ISNUMBER(AG2618)),IF(AND(AE2618=1,AF2618=1,AG2618&lt;0),1,0),"")</x:f>
        <x:v>0</x:v>
      </x:c>
      <x:c r="AI2618" s="50" t="n">
        <x:f>IF(AND(A2618=A2619,C2619=C2618+1,ISNUMBER(AH2619)),C2619,"")</x:f>
        <x:v>2009</x:v>
      </x:c>
      <x:c r="AJ2618" s="50" t="n">
        <x:f>IF(AND(A2618=A2619,C2619=C2618+1,ISNUMBER(AH2619)),AH2619,"")</x:f>
        <x:v>0</x:v>
      </x:c>
    </x:row>
    <x:row r="2619" ht="15">
      <x:c r="A2619" s="9" t="s">
        <x:v>187</x:v>
      </x:c>
      <x:c r="B2619" s="10">
        <x:v>40178</x:v>
      </x:c>
      <x:c r="C2619" s="9">
        <x:v>2009</x:v>
      </x:c>
      <x:c r="D2619" s="11">
        <x:v>220.95400000000001</x:v>
      </x:c>
      <x:c r="E2619" s="11">
        <x:v>74.111000000000004</x:v>
      </x:c>
      <x:c r="F2619" s="11">
        <x:v>26.309000000000001</x:v>
      </x:c>
      <x:c r="G2619" s="11">
        <x:v>52.726999999999997</x:v>
      </x:c>
      <x:c r="H2619" s="11">
        <x:v>0</x:v>
      </x:c>
      <x:c r="I2619" s="11">
        <x:v>168.227</x:v>
      </x:c>
      <x:c r="J2619" s="11">
        <x:v>144.989</x:v>
      </x:c>
      <x:c r="K2619" s="11">
        <x:v>18.562999999999999</x:v>
      </x:c>
      <x:c r="L2619" s="11">
        <x:v>37.167999999999999</x:v>
      </x:c>
      <x:c r="M2619" s="11">
        <x:v>0</x:v>
      </x:c>
      <x:c r="N2619" s="11">
        <x:v>0</x:v>
      </x:c>
      <x:c r="O2619" s="11">
        <x:v>103.822</x:v>
      </x:c>
      <x:c r="P2619" s="11">
        <x:v>25.094999999999999</x:v>
      </x:c>
      <x:c r="Q2619" s="11">
        <x:v>34.075000000000003</x:v>
      </x:c>
      <x:c r="R2619" s="11">
        <x:v>0.06</x:v>
      </x:c>
      <x:c r="S2619" s="11">
        <x:v>17.838999999999999</x:v>
      </x:c>
      <x:c r="T2619" s="11">
        <x:v>15.689</x:v>
      </x:c>
      <x:c r="U2619" s="11">
        <x:v>634.63879999999995</x:v>
      </x:c>
      <x:c r="V2619" s="11">
        <x:v>18</x:v>
      </x:c>
      <x:c r="W2619" s="12">
        <x:v>0</x:v>
      </x:c>
      <x:c r="X2619" s="8">
        <x:v>0</x:v>
      </x:c>
      <x:c r="Y2619" s="13">
        <x:f t="shared" si="240"/>
        <x:v>2.8169447717511118</x:v>
      </x:c>
      <x:c r="Z2619" s="13">
        <x:f t="shared" si="241"/>
        <x:v>0.23863338070367585</x:v>
      </x:c>
      <x:c r="AA2619" s="13">
        <x:f t="shared" si="242"/>
        <x:v>8.0736261846357155E-2</x:v>
      </x:c>
      <x:c r="AB2619" s="13">
        <x:f t="shared" si="243"/>
        <x:v>0.11357567638512993</x:v>
      </x:c>
      <x:c r="AC2619" s="13">
        <x:f t="shared" si="244"/>
        <x:v>0.29755153905968479</x:v>
      </x:c>
      <x:c r="AD2619" s="13">
        <x:f t="shared" si="245"/>
        <x:v>0.65619540718882663</x:v>
      </x:c>
      <x:c r="AE2619" s="50" t="n">
        <x:f>IF(OR(NOT(ISNUMBER(Q2619)),NOT(ISNUMBER(R2619))),"",IF(Q2619&lt;R2619,1,0))</x:f>
        <x:v>0</x:v>
      </x:c>
      <x:c r="AF2619" s="50" t="n">
        <x:f>IFERROR(IF(AND(A2619=A2618,C2619=C2618+1,ISNUMBER(AE2618)),AE2618,""),"")</x:f>
        <x:v>0</x:v>
      </x:c>
      <x:c r="AG2619" s="52" t="n">
        <x:f>IFERROR(IF(AND(A2619=A2618,C2619=C2618+1,ISNUMBER(U2619),ISNUMBER(U2618),U2618&lt;&gt;0),U2619/U2618-1,""),"")</x:f>
        <x:v>0.07073324715351847</x:v>
      </x:c>
      <x:c r="AH2619" s="50" t="n">
        <x:f>IF(AND(ISNUMBER(AE2619),ISNUMBER(AF2619),ISNUMBER(AG2619)),IF(AND(AE2619=1,AF2619=1,AG2619&lt;0),1,0),"")</x:f>
        <x:v>0</x:v>
      </x:c>
      <x:c r="AI2619" s="50" t="n">
        <x:f>IF(AND(A2619=A2620,C2620=C2619+1,ISNUMBER(AH2620)),C2620,"")</x:f>
        <x:v>2010</x:v>
      </x:c>
      <x:c r="AJ2619" s="50" t="n">
        <x:f>IF(AND(A2619=A2620,C2620=C2619+1,ISNUMBER(AH2620)),AH2620,"")</x:f>
        <x:v>0</x:v>
      </x:c>
    </x:row>
    <x:row r="2620" ht="15">
      <x:c r="A2620" s="9" t="s">
        <x:v>187</x:v>
      </x:c>
      <x:c r="B2620" s="10">
        <x:v>40543</x:v>
      </x:c>
      <x:c r="C2620" s="9">
        <x:v>2010</x:v>
      </x:c>
      <x:c r="D2620" s="11">
        <x:v>278.98399999999998</x:v>
      </x:c>
      <x:c r="E2620" s="11">
        <x:v>133.886</x:v>
      </x:c>
      <x:c r="F2620" s="11">
        <x:v>42.524999999999999</x:v>
      </x:c>
      <x:c r="G2620" s="11">
        <x:v>67.680000000000007</x:v>
      </x:c>
      <x:c r="H2620" s="11">
        <x:v>0</x:v>
      </x:c>
      <x:c r="I2620" s="11">
        <x:v>211.304</x:v>
      </x:c>
      <x:c r="J2620" s="11">
        <x:v>183.52</x:v>
      </x:c>
      <x:c r="K2620" s="11">
        <x:v>77.271000000000001</x:v>
      </x:c>
      <x:c r="L2620" s="11">
        <x:v>34.520000000000003</x:v>
      </x:c>
      <x:c r="M2620" s="11">
        <x:v>0</x:v>
      </x:c>
      <x:c r="N2620" s="11">
        <x:v>0</x:v>
      </x:c>
      <x:c r="O2620" s="11">
        <x:v>189.47300000000001</x:v>
      </x:c>
      <x:c r="P2620" s="11">
        <x:v>74.894999999999996</x:v>
      </x:c>
      <x:c r="Q2620" s="11">
        <x:v>83.555999999999997</x:v>
      </x:c>
      <x:c r="R2620" s="11">
        <x:v>9.2999999999999999E-2</x:v>
      </x:c>
      <x:c r="S2620" s="11">
        <x:v>53.957000000000001</x:v>
      </x:c>
      <x:c r="T2620" s="11">
        <x:v>77.215000000000003</x:v>
      </x:c>
      <x:c r="U2620" s="11">
        <x:v>1066.7935</x:v>
      </x:c>
      <x:c r="V2620" s="11">
        <x:v>18</x:v>
      </x:c>
      <x:c r="W2620" s="12">
        <x:v>0</x:v>
      </x:c>
      <x:c r="X2620" s="8">
        <x:v>0</x:v>
      </x:c>
      <x:c r="Y2620" s="13">
        <x:f t="shared" si="240"/>
        <x:v>3.1484068195179304</x:v>
      </x:c>
      <x:c r="Z2620" s="13">
        <x:f t="shared" si="241"/>
        <x:v>0.24259455739397245</x:v>
      </x:c>
      <x:c r="AA2620" s="13">
        <x:f t="shared" si="242"/>
        <x:v>0.19340535657958882</x:v>
      </x:c>
      <x:c r="AB2620" s="13">
        <x:f t="shared" si="243"/>
        <x:v>0.26845625555587416</x:v>
      </x:c>
      <x:c r="AC2620" s="13">
        <x:f t="shared" si="244"/>
        <x:v>1.1408835697399526</x:v>
      </x:c>
      <x:c r="AD2620" s="13">
        <x:f t="shared" si="245"/>
        <x:v>0.65781550196427041</x:v>
      </x:c>
      <x:c r="AE2620" s="50" t="n">
        <x:f>IF(OR(NOT(ISNUMBER(Q2620)),NOT(ISNUMBER(R2620))),"",IF(Q2620&lt;R2620,1,0))</x:f>
        <x:v>0</x:v>
      </x:c>
      <x:c r="AF2620" s="50" t="n">
        <x:f>IFERROR(IF(AND(A2620=A2619,C2620=C2619+1,ISNUMBER(AE2619)),AE2619,""),"")</x:f>
        <x:v>0</x:v>
      </x:c>
      <x:c r="AG2620" s="52" t="n">
        <x:f>IFERROR(IF(AND(A2620=A2619,C2620=C2619+1,ISNUMBER(U2620),ISNUMBER(U2619),U2619&lt;&gt;0),U2620/U2619-1,""),"")</x:f>
        <x:v>0.6809459175833563</x:v>
      </x:c>
      <x:c r="AH2620" s="50" t="n">
        <x:f>IF(AND(ISNUMBER(AE2620),ISNUMBER(AF2620),ISNUMBER(AG2620)),IF(AND(AE2620=1,AF2620=1,AG2620&lt;0),1,0),"")</x:f>
        <x:v>0</x:v>
      </x:c>
      <x:c r="AI2620" s="50" t="n">
        <x:f>IF(AND(A2620=A2621,C2621=C2620+1,ISNUMBER(AH2621)),C2621,"")</x:f>
        <x:v>2011</x:v>
      </x:c>
      <x:c r="AJ2620" s="50" t="n">
        <x:f>IF(AND(A2620=A2621,C2621=C2620+1,ISNUMBER(AH2621)),AH2621,"")</x:f>
        <x:v>0</x:v>
      </x:c>
    </x:row>
    <x:row r="2621" ht="15">
      <x:c r="A2621" s="9" t="s">
        <x:v>187</x:v>
      </x:c>
      <x:c r="B2621" s="10">
        <x:v>40908</x:v>
      </x:c>
      <x:c r="C2621" s="9">
        <x:v>2011</x:v>
      </x:c>
      <x:c r="D2621" s="11">
        <x:v>287.8</x:v>
      </x:c>
      <x:c r="E2621" s="11">
        <x:v>143.19999999999999</x:v>
      </x:c>
      <x:c r="F2621" s="11">
        <x:v>45.2</x:v>
      </x:c>
      <x:c r="G2621" s="11">
        <x:v>66.2</x:v>
      </x:c>
      <x:c r="H2621" s="11">
        <x:v>0</x:v>
      </x:c>
      <x:c r="I2621" s="11">
        <x:v>221.6</x:v>
      </x:c>
      <x:c r="J2621" s="11">
        <x:v>192.3</x:v>
      </x:c>
      <x:c r="K2621" s="11">
        <x:v>72.3</x:v>
      </x:c>
      <x:c r="L2621" s="11">
        <x:v>45</x:v>
      </x:c>
      <x:c r="M2621" s="11">
        <x:v>0</x:v>
      </x:c>
      <x:c r="N2621" s="11">
        <x:v>0</x:v>
      </x:c>
      <x:c r="O2621" s="11">
        <x:v>215.8</x:v>
      </x:c>
      <x:c r="P2621" s="11">
        <x:v>93.8</x:v>
      </x:c>
      <x:c r="Q2621" s="11">
        <x:v>102.6</x:v>
      </x:c>
      <x:c r="R2621" s="11">
        <x:v>0.1</x:v>
      </x:c>
      <x:c r="S2621" s="11">
        <x:v>71.2</x:v>
      </x:c>
      <x:c r="T2621" s="11">
        <x:v>65.900000000000006</x:v>
      </x:c>
      <x:c r="U2621" s="11">
        <x:v>918.49030000000005</x:v>
      </x:c>
      <x:c r="V2621" s="11">
        <x:v>18</x:v>
      </x:c>
      <x:c r="W2621" s="12">
        <x:v>0</x:v>
      </x:c>
      <x:c r="X2621" s="8">
        <x:v>0</x:v>
      </x:c>
      <x:c r="Y2621" s="13">
        <x:f t="shared" si="240"/>
        <x:v>3.1681415929203536</x:v>
      </x:c>
      <x:c r="Z2621" s="13">
        <x:f t="shared" si="241"/>
        <x:v>0.23002084781097984</x:v>
      </x:c>
      <x:c r="AA2621" s="13">
        <x:f t="shared" si="242"/>
        <x:v>0.24739402362751911</x:v>
      </x:c>
      <x:c r="AB2621" s="13">
        <x:f t="shared" si="243"/>
        <x:v>0.32592077831827654</x:v>
      </x:c>
      <x:c r="AC2621" s="13">
        <x:f t="shared" si="244"/>
        <x:v>0.99546827794561943</x:v>
      </x:c>
      <x:c r="AD2621" s="13">
        <x:f t="shared" si="245"/>
        <x:v>0.66817234190410013</x:v>
      </x:c>
      <x:c r="AE2621" s="50" t="n">
        <x:f>IF(OR(NOT(ISNUMBER(Q2621)),NOT(ISNUMBER(R2621))),"",IF(Q2621&lt;R2621,1,0))</x:f>
        <x:v>0</x:v>
      </x:c>
      <x:c r="AF2621" s="50" t="n">
        <x:f>IFERROR(IF(AND(A2621=A2620,C2621=C2620+1,ISNUMBER(AE2620)),AE2620,""),"")</x:f>
        <x:v>0</x:v>
      </x:c>
      <x:c r="AG2621" s="52" t="n">
        <x:f>IFERROR(IF(AND(A2621=A2620,C2621=C2620+1,ISNUMBER(U2621),ISNUMBER(U2620),U2620&lt;&gt;0),U2621/U2620-1,""),"")</x:f>
        <x:v>-0.13901771992424017</x:v>
      </x:c>
      <x:c r="AH2621" s="50" t="n">
        <x:f>IF(AND(ISNUMBER(AE2621),ISNUMBER(AF2621),ISNUMBER(AG2621)),IF(AND(AE2621=1,AF2621=1,AG2621&lt;0),1,0),"")</x:f>
        <x:v>0</x:v>
      </x:c>
      <x:c r="AI2621" s="50" t="n">
        <x:f>IF(AND(A2621=A2622,C2622=C2621+1,ISNUMBER(AH2622)),C2622,"")</x:f>
        <x:v>2012</x:v>
      </x:c>
      <x:c r="AJ2621" s="50" t="n">
        <x:f>IF(AND(A2621=A2622,C2622=C2621+1,ISNUMBER(AH2622)),AH2622,"")</x:f>
        <x:v>0</x:v>
      </x:c>
    </x:row>
    <x:row r="2622" ht="15">
      <x:c r="A2622" s="9" t="s">
        <x:v>187</x:v>
      </x:c>
      <x:c r="B2622" s="10">
        <x:v>41274</x:v>
      </x:c>
      <x:c r="C2622" s="9">
        <x:v>2012</x:v>
      </x:c>
      <x:c r="D2622" s="11">
        <x:v>325.7</x:v>
      </x:c>
      <x:c r="E2622" s="11">
        <x:v>164.9</x:v>
      </x:c>
      <x:c r="F2622" s="11">
        <x:v>36.6</x:v>
      </x:c>
      <x:c r="G2622" s="11">
        <x:v>54.6</x:v>
      </x:c>
      <x:c r="H2622" s="11">
        <x:v>0</x:v>
      </x:c>
      <x:c r="I2622" s="11">
        <x:v>271.10000000000002</x:v>
      </x:c>
      <x:c r="J2622" s="11">
        <x:v>237.1</x:v>
      </x:c>
      <x:c r="K2622" s="11">
        <x:v>83.9</x:v>
      </x:c>
      <x:c r="L2622" s="11">
        <x:v>48.6</x:v>
      </x:c>
      <x:c r="M2622" s="11">
        <x:v>0</x:v>
      </x:c>
      <x:c r="N2622" s="11">
        <x:v>0</x:v>
      </x:c>
      <x:c r="O2622" s="11">
        <x:v>219.8</x:v>
      </x:c>
      <x:c r="P2622" s="11">
        <x:v>94</x:v>
      </x:c>
      <x:c r="Q2622" s="11">
        <x:v>103.6</x:v>
      </x:c>
      <x:c r="R2622" s="11">
        <x:v>0.1</x:v>
      </x:c>
      <x:c r="S2622" s="11">
        <x:v>71.900000000000006</x:v>
      </x:c>
      <x:c r="T2622" s="11">
        <x:v>66</x:v>
      </x:c>
      <x:c r="U2622" s="11">
        <x:v>1116.8451</x:v>
      </x:c>
      <x:c r="V2622" s="11">
        <x:v>18</x:v>
      </x:c>
      <x:c r="W2622" s="12">
        <x:v>0</x:v>
      </x:c>
      <x:c r="X2622" s="8">
        <x:v>0</x:v>
      </x:c>
      <x:c r="Y2622" s="13">
        <x:f t="shared" si="240"/>
        <x:v>4.5054644808743172</x:v>
      </x:c>
      <x:c r="Z2622" s="13">
        <x:f t="shared" si="241"/>
        <x:v>0.16763893153208476</x:v>
      </x:c>
      <x:c r="AA2622" s="13">
        <x:f t="shared" si="242"/>
        <x:v>0.2207552962849248</x:v>
      </x:c>
      <x:c r="AB2622" s="13">
        <x:f t="shared" si="243"/>
        <x:v>0.28860914952410194</x:v>
      </x:c>
      <x:c r="AC2622" s="13">
        <x:f t="shared" si="244"/>
        <x:v>1.2087912087912087</x:v>
      </x:c>
      <x:c r="AD2622" s="13">
        <x:f t="shared" si="245"/>
        <x:v>0.72797052502302728</x:v>
      </x:c>
      <x:c r="AE2622" s="50" t="n">
        <x:f>IF(OR(NOT(ISNUMBER(Q2622)),NOT(ISNUMBER(R2622))),"",IF(Q2622&lt;R2622,1,0))</x:f>
        <x:v>0</x:v>
      </x:c>
      <x:c r="AF2622" s="50" t="n">
        <x:f>IFERROR(IF(AND(A2622=A2621,C2622=C2621+1,ISNUMBER(AE2621)),AE2621,""),"")</x:f>
        <x:v>0</x:v>
      </x:c>
      <x:c r="AG2622" s="52" t="n">
        <x:f>IFERROR(IF(AND(A2622=A2621,C2622=C2621+1,ISNUMBER(U2622),ISNUMBER(U2621),U2621&lt;&gt;0),U2622/U2621-1,""),"")</x:f>
        <x:v>0.21595742491782444</x:v>
      </x:c>
      <x:c r="AH2622" s="50" t="n">
        <x:f>IF(AND(ISNUMBER(AE2622),ISNUMBER(AF2622),ISNUMBER(AG2622)),IF(AND(AE2622=1,AF2622=1,AG2622&lt;0),1,0),"")</x:f>
        <x:v>0</x:v>
      </x:c>
      <x:c r="AI2622" s="50" t="n">
        <x:f>IF(AND(A2622=A2623,C2623=C2622+1,ISNUMBER(AH2623)),C2623,"")</x:f>
        <x:v>2013</x:v>
      </x:c>
      <x:c r="AJ2622" s="50" t="n">
        <x:f>IF(AND(A2622=A2623,C2623=C2622+1,ISNUMBER(AH2623)),AH2623,"")</x:f>
        <x:v>0</x:v>
      </x:c>
    </x:row>
    <x:row r="2623" ht="15">
      <x:c r="A2623" s="9" t="s">
        <x:v>187</x:v>
      </x:c>
      <x:c r="B2623" s="10">
        <x:v>41639</x:v>
      </x:c>
      <x:c r="C2623" s="9">
        <x:v>2013</x:v>
      </x:c>
      <x:c r="D2623" s="11">
        <x:v>367.6</x:v>
      </x:c>
      <x:c r="E2623" s="11">
        <x:v>175.5</x:v>
      </x:c>
      <x:c r="F2623" s="11">
        <x:v>34.700000000000003</x:v>
      </x:c>
      <x:c r="G2623" s="11">
        <x:v>53.9</x:v>
      </x:c>
      <x:c r="H2623" s="11">
        <x:v>0</x:v>
      </x:c>
      <x:c r="I2623" s="11">
        <x:v>313.7</x:v>
      </x:c>
      <x:c r="J2623" s="11">
        <x:v>276.8</x:v>
      </x:c>
      <x:c r="K2623" s="11">
        <x:v>91.6</x:v>
      </x:c>
      <x:c r="L2623" s="11">
        <x:v>51.1</x:v>
      </x:c>
      <x:c r="M2623" s="11">
        <x:v>0</x:v>
      </x:c>
      <x:c r="N2623" s="11">
        <x:v>0</x:v>
      </x:c>
      <x:c r="O2623" s="11">
        <x:v>221.9</x:v>
      </x:c>
      <x:c r="P2623" s="11">
        <x:v>94</x:v>
      </x:c>
      <x:c r="Q2623" s="11">
        <x:v>103.5</x:v>
      </x:c>
      <x:c r="R2623" s="11">
        <x:v>0.1</x:v>
      </x:c>
      <x:c r="S2623" s="11">
        <x:v>72.900000000000006</x:v>
      </x:c>
      <x:c r="T2623" s="11">
        <x:v>80</x:v>
      </x:c>
      <x:c r="U2623" s="11">
        <x:v>1353.9453000000001</x:v>
      </x:c>
      <x:c r="V2623" s="11">
        <x:v>18</x:v>
      </x:c>
      <x:c r="W2623" s="12">
        <x:v>0</x:v>
      </x:c>
      <x:c r="X2623" s="8">
        <x:v>0</x:v>
      </x:c>
      <x:c r="Y2623" s="13">
        <x:f t="shared" si="240"/>
        <x:v>5.0576368876080684</x:v>
      </x:c>
      <x:c r="Z2623" s="13">
        <x:f t="shared" si="241"/>
        <x:v>0.14662676822633297</x:v>
      </x:c>
      <x:c r="AA2623" s="13">
        <x:f t="shared" si="242"/>
        <x:v>0.19831338411316649</x:v>
      </x:c>
      <x:c r="AB2623" s="13">
        <x:f t="shared" si="243"/>
        <x:v>0.25571273122959737</x:v>
      </x:c>
      <x:c r="AC2623" s="13">
        <x:f t="shared" si="244"/>
        <x:v>1.4842300556586272</x:v>
      </x:c>
      <x:c r="AD2623" s="13">
        <x:f t="shared" si="245"/>
        <x:v>0.75299238302502713</x:v>
      </x:c>
      <x:c r="AE2623" s="50" t="n">
        <x:f>IF(OR(NOT(ISNUMBER(Q2623)),NOT(ISNUMBER(R2623))),"",IF(Q2623&lt;R2623,1,0))</x:f>
        <x:v>0</x:v>
      </x:c>
      <x:c r="AF2623" s="50" t="n">
        <x:f>IFERROR(IF(AND(A2623=A2622,C2623=C2622+1,ISNUMBER(AE2622)),AE2622,""),"")</x:f>
        <x:v>0</x:v>
      </x:c>
      <x:c r="AG2623" s="52" t="n">
        <x:f>IFERROR(IF(AND(A2623=A2622,C2623=C2622+1,ISNUMBER(U2623),ISNUMBER(U2622),U2622&lt;&gt;0),U2623/U2622-1,""),"")</x:f>
        <x:v>0.21229461453517606</x:v>
      </x:c>
      <x:c r="AH2623" s="50" t="n">
        <x:f>IF(AND(ISNUMBER(AE2623),ISNUMBER(AF2623),ISNUMBER(AG2623)),IF(AND(AE2623=1,AF2623=1,AG2623&lt;0),1,0),"")</x:f>
        <x:v>0</x:v>
      </x:c>
      <x:c r="AI2623" s="50" t="n">
        <x:f>IF(AND(A2623=A2624,C2624=C2623+1,ISNUMBER(AH2624)),C2624,"")</x:f>
        <x:v>2014</x:v>
      </x:c>
      <x:c r="AJ2623" s="50" t="n">
        <x:f>IF(AND(A2623=A2624,C2624=C2623+1,ISNUMBER(AH2624)),AH2624,"")</x:f>
        <x:v>0</x:v>
      </x:c>
    </x:row>
    <x:row r="2624" ht="15">
      <x:c r="A2624" s="9" t="s">
        <x:v>187</x:v>
      </x:c>
      <x:c r="B2624" s="10">
        <x:v>42004</x:v>
      </x:c>
      <x:c r="C2624" s="9">
        <x:v>2014</x:v>
      </x:c>
      <x:c r="D2624" s="11">
        <x:v>416.3</x:v>
      </x:c>
      <x:c r="E2624" s="11">
        <x:v>171.5</x:v>
      </x:c>
      <x:c r="F2624" s="11">
        <x:v>37.299999999999997</x:v>
      </x:c>
      <x:c r="G2624" s="11">
        <x:v>62.9</x:v>
      </x:c>
      <x:c r="H2624" s="11">
        <x:v>0</x:v>
      </x:c>
      <x:c r="I2624" s="11">
        <x:v>353.4</x:v>
      </x:c>
      <x:c r="J2624" s="11">
        <x:v>316.39999999999998</x:v>
      </x:c>
      <x:c r="K2624" s="11">
        <x:v>89.6</x:v>
      </x:c>
      <x:c r="L2624" s="11">
        <x:v>44.2</x:v>
      </x:c>
      <x:c r="M2624" s="11">
        <x:v>0</x:v>
      </x:c>
      <x:c r="N2624" s="11">
        <x:v>0</x:v>
      </x:c>
      <x:c r="O2624" s="11">
        <x:v>252.6</x:v>
      </x:c>
      <x:c r="P2624" s="11">
        <x:v>102.2</x:v>
      </x:c>
      <x:c r="Q2624" s="11">
        <x:v>112.2</x:v>
      </x:c>
      <x:c r="R2624" s="11">
        <x:v>0.1</x:v>
      </x:c>
      <x:c r="S2624" s="11">
        <x:v>80.2</x:v>
      </x:c>
      <x:c r="T2624" s="11">
        <x:v>97.8</x:v>
      </x:c>
      <x:c r="U2624" s="11">
        <x:v>1368.1911</x:v>
      </x:c>
      <x:c r="V2624" s="11">
        <x:v>18</x:v>
      </x:c>
      <x:c r="W2624" s="12">
        <x:v>0</x:v>
      </x:c>
      <x:c r="X2624" s="8">
        <x:v>0</x:v>
      </x:c>
      <x:c r="Y2624" s="13">
        <x:f t="shared" si="240"/>
        <x:v>4.5978552278820377</x:v>
      </x:c>
      <x:c r="Z2624" s="13">
        <x:f t="shared" si="241"/>
        <x:v>0.15109296180638962</x:v>
      </x:c>
      <x:c r="AA2624" s="13">
        <x:f t="shared" si="242"/>
        <x:v>0.19264953158779727</x:v>
      </x:c>
      <x:c r="AB2624" s="13">
        <x:f t="shared" si="243"/>
        <x:v>0.24549603651213067</x:v>
      </x:c>
      <x:c r="AC2624" s="13">
        <x:f t="shared" si="244"/>
        <x:v>1.5548489666136724</x:v>
      </x:c>
      <x:c r="AD2624" s="13">
        <x:f t="shared" si="245"/>
        <x:v>0.76002882536632232</x:v>
      </x:c>
      <x:c r="AE2624" s="50" t="n">
        <x:f>IF(OR(NOT(ISNUMBER(Q2624)),NOT(ISNUMBER(R2624))),"",IF(Q2624&lt;R2624,1,0))</x:f>
        <x:v>0</x:v>
      </x:c>
      <x:c r="AF2624" s="50" t="n">
        <x:f>IFERROR(IF(AND(A2624=A2623,C2624=C2623+1,ISNUMBER(AE2623)),AE2623,""),"")</x:f>
        <x:v>0</x:v>
      </x:c>
      <x:c r="AG2624" s="52" t="n">
        <x:f>IFERROR(IF(AND(A2624=A2623,C2624=C2623+1,ISNUMBER(U2624),ISNUMBER(U2623),U2623&lt;&gt;0),U2624/U2623-1,""),"")</x:f>
        <x:v>0.010521695374251738</x:v>
      </x:c>
      <x:c r="AH2624" s="50" t="n">
        <x:f>IF(AND(ISNUMBER(AE2624),ISNUMBER(AF2624),ISNUMBER(AG2624)),IF(AND(AE2624=1,AF2624=1,AG2624&lt;0),1,0),"")</x:f>
        <x:v>0</x:v>
      </x:c>
      <x:c r="AI2624" s="50" t="n">
        <x:f>IF(AND(A2624=A2625,C2625=C2624+1,ISNUMBER(AH2625)),C2625,"")</x:f>
        <x:v>2015</x:v>
      </x:c>
      <x:c r="AJ2624" s="50" t="n">
        <x:f>IF(AND(A2624=A2625,C2625=C2624+1,ISNUMBER(AH2625)),AH2625,"")</x:f>
        <x:v>0</x:v>
      </x:c>
    </x:row>
    <x:row r="2625" ht="15">
      <x:c r="A2625" s="9" t="s">
        <x:v>187</x:v>
      </x:c>
      <x:c r="B2625" s="10">
        <x:v>42369</x:v>
      </x:c>
      <x:c r="C2625" s="9">
        <x:v>2015</x:v>
      </x:c>
      <x:c r="D2625" s="11">
        <x:v>426.5</x:v>
      </x:c>
      <x:c r="E2625" s="11">
        <x:v>148.1</x:v>
      </x:c>
      <x:c r="F2625" s="11">
        <x:v>42.9</x:v>
      </x:c>
      <x:c r="G2625" s="11">
        <x:v>67.900000000000006</x:v>
      </x:c>
      <x:c r="H2625" s="11">
        <x:v>0</x:v>
      </x:c>
      <x:c r="I2625" s="11">
        <x:v>358.6</x:v>
      </x:c>
      <x:c r="J2625" s="11">
        <x:v>320.8</x:v>
      </x:c>
      <x:c r="K2625" s="11">
        <x:v>53.8</x:v>
      </x:c>
      <x:c r="L2625" s="11">
        <x:v>57.4</x:v>
      </x:c>
      <x:c r="M2625" s="11">
        <x:v>0</x:v>
      </x:c>
      <x:c r="N2625" s="11">
        <x:v>0</x:v>
      </x:c>
      <x:c r="O2625" s="11">
        <x:v>263.5</x:v>
      </x:c>
      <x:c r="P2625" s="11">
        <x:v>106.3</x:v>
      </x:c>
      <x:c r="Q2625" s="11">
        <x:v>119.2</x:v>
      </x:c>
      <x:c r="R2625" s="11">
        <x:v>0.1</x:v>
      </x:c>
      <x:c r="S2625" s="11">
        <x:v>83.5</x:v>
      </x:c>
      <x:c r="T2625" s="11">
        <x:v>87.6</x:v>
      </x:c>
      <x:c r="U2625" s="11">
        <x:v>1514.0320999999999</x:v>
      </x:c>
      <x:c r="V2625" s="11">
        <x:v>18</x:v>
      </x:c>
      <x:c r="W2625" s="12">
        <x:v>0</x:v>
      </x:c>
      <x:c r="X2625" s="8">
        <x:v>0</x:v>
      </x:c>
      <x:c r="Y2625" s="13">
        <x:f t="shared" si="240"/>
        <x:v>3.4522144522144522</x:v>
      </x:c>
      <x:c r="Z2625" s="13">
        <x:f t="shared" si="241"/>
        <x:v>0.15920281359906216</x:v>
      </x:c>
      <x:c r="AA2625" s="13">
        <x:f t="shared" si="242"/>
        <x:v>0.19577960140679954</x:v>
      </x:c>
      <x:c r="AB2625" s="13">
        <x:f t="shared" si="243"/>
        <x:v>0.24923798358733878</x:v>
      </x:c>
      <x:c r="AC2625" s="13">
        <x:f t="shared" si="244"/>
        <x:v>1.2901325478645065</x:v>
      </x:c>
      <x:c r="AD2625" s="13">
        <x:f t="shared" si="245"/>
        <x:v>0.75216881594372809</x:v>
      </x:c>
      <x:c r="AE2625" s="50" t="n">
        <x:f>IF(OR(NOT(ISNUMBER(Q2625)),NOT(ISNUMBER(R2625))),"",IF(Q2625&lt;R2625,1,0))</x:f>
        <x:v>0</x:v>
      </x:c>
      <x:c r="AF2625" s="50" t="n">
        <x:f>IFERROR(IF(AND(A2625=A2624,C2625=C2624+1,ISNUMBER(AE2624)),AE2624,""),"")</x:f>
        <x:v>0</x:v>
      </x:c>
      <x:c r="AG2625" s="52" t="n">
        <x:f>IFERROR(IF(AND(A2625=A2624,C2625=C2624+1,ISNUMBER(U2625),ISNUMBER(U2624),U2624&lt;&gt;0),U2625/U2624-1,""),"")</x:f>
        <x:v>0.10659402769101467</x:v>
      </x:c>
      <x:c r="AH2625" s="50" t="n">
        <x:f>IF(AND(ISNUMBER(AE2625),ISNUMBER(AF2625),ISNUMBER(AG2625)),IF(AND(AE2625=1,AF2625=1,AG2625&lt;0),1,0),"")</x:f>
        <x:v>0</x:v>
      </x:c>
      <x:c r="AI2625" s="50" t="n">
        <x:f>IF(AND(A2625=A2626,C2626=C2625+1,ISNUMBER(AH2626)),C2626,"")</x:f>
        <x:v>2016</x:v>
      </x:c>
      <x:c r="AJ2625" s="50" t="n">
        <x:f>IF(AND(A2625=A2626,C2626=C2625+1,ISNUMBER(AH2626)),AH2626,"")</x:f>
        <x:v>0</x:v>
      </x:c>
    </x:row>
    <x:row r="2626" ht="15">
      <x:c r="A2626" s="9" t="s">
        <x:v>187</x:v>
      </x:c>
      <x:c r="B2626" s="10">
        <x:v>42735</x:v>
      </x:c>
      <x:c r="C2626" s="9">
        <x:v>2016</x:v>
      </x:c>
      <x:c r="D2626" s="11">
        <x:v>472.7</x:v>
      </x:c>
      <x:c r="E2626" s="11">
        <x:v>174.8</x:v>
      </x:c>
      <x:c r="F2626" s="11">
        <x:v>53.8</x:v>
      </x:c>
      <x:c r="G2626" s="11">
        <x:v>83.6</x:v>
      </x:c>
      <x:c r="H2626" s="11">
        <x:v>0</x:v>
      </x:c>
      <x:c r="I2626" s="11">
        <x:v>389.1</x:v>
      </x:c>
      <x:c r="J2626" s="11">
        <x:v>355.4</x:v>
      </x:c>
      <x:c r="K2626" s="11">
        <x:v>64</x:v>
      </x:c>
      <x:c r="L2626" s="11">
        <x:v>61.8</x:v>
      </x:c>
      <x:c r="M2626" s="11">
        <x:v>0</x:v>
      </x:c>
      <x:c r="N2626" s="11">
        <x:v>0</x:v>
      </x:c>
      <x:c r="O2626" s="11">
        <x:v>252.3</x:v>
      </x:c>
      <x:c r="P2626" s="11">
        <x:v>100.3</x:v>
      </x:c>
      <x:c r="Q2626" s="11">
        <x:v>115.9</x:v>
      </x:c>
      <x:c r="R2626" s="11">
        <x:v>0.1</x:v>
      </x:c>
      <x:c r="S2626" s="11">
        <x:v>82.5</x:v>
      </x:c>
      <x:c r="T2626" s="11">
        <x:v>83.4</x:v>
      </x:c>
      <x:c r="U2626" s="11">
        <x:v>1340.9341999999999</x:v>
      </x:c>
      <x:c r="V2626" s="11">
        <x:v>18</x:v>
      </x:c>
      <x:c r="W2626" s="12">
        <x:v>0</x:v>
      </x:c>
      <x:c r="X2626" s="8">
        <x:v>0</x:v>
      </x:c>
      <x:c r="Y2626" s="13">
        <x:f t="shared" si="240"/>
        <x:v>3.2490706319702607</x:v>
      </x:c>
      <x:c r="Z2626" s="13">
        <x:f t="shared" si="241"/>
        <x:v>0.17685635709752484</x:v>
      </x:c>
      <x:c r="AA2626" s="13">
        <x:f t="shared" si="242"/>
        <x:v>0.17452929976729428</x:v>
      </x:c>
      <x:c r="AB2626" s="13">
        <x:f t="shared" si="243"/>
        <x:v>0.2121853183837529</x:v>
      </x:c>
      <x:c r="AC2626" s="13">
        <x:f t="shared" si="244"/>
        <x:v>0.9976076555023925</x:v>
      </x:c>
      <x:c r="AD2626" s="13">
        <x:f t="shared" si="245"/>
        <x:v>0.75185106833086524</x:v>
      </x:c>
      <x:c r="AE2626" s="50" t="n">
        <x:f>IF(OR(NOT(ISNUMBER(Q2626)),NOT(ISNUMBER(R2626))),"",IF(Q2626&lt;R2626,1,0))</x:f>
        <x:v>0</x:v>
      </x:c>
      <x:c r="AF2626" s="50" t="n">
        <x:f>IFERROR(IF(AND(A2626=A2625,C2626=C2625+1,ISNUMBER(AE2625)),AE2625,""),"")</x:f>
        <x:v>0</x:v>
      </x:c>
      <x:c r="AG2626" s="52" t="n">
        <x:f>IFERROR(IF(AND(A2626=A2625,C2626=C2625+1,ISNUMBER(U2626),ISNUMBER(U2625),U2625&lt;&gt;0),U2626/U2625-1,""),"")</x:f>
        <x:v>-0.11432908192633429</x:v>
      </x:c>
      <x:c r="AH2626" s="50" t="n">
        <x:f>IF(AND(ISNUMBER(AE2626),ISNUMBER(AF2626),ISNUMBER(AG2626)),IF(AND(AE2626=1,AF2626=1,AG2626&lt;0),1,0),"")</x:f>
        <x:v>0</x:v>
      </x:c>
      <x:c r="AI2626" s="50" t="n">
        <x:f>IF(AND(A2626=A2627,C2627=C2626+1,ISNUMBER(AH2627)),C2627,"")</x:f>
        <x:v>2017</x:v>
      </x:c>
      <x:c r="AJ2626" s="50" t="n">
        <x:f>IF(AND(A2626=A2627,C2627=C2626+1,ISNUMBER(AH2627)),AH2627,"")</x:f>
        <x:v>0</x:v>
      </x:c>
    </x:row>
    <x:row r="2627" ht="15">
      <x:c r="A2627" s="9" t="s">
        <x:v>187</x:v>
      </x:c>
      <x:c r="B2627" s="10">
        <x:v>43100</x:v>
      </x:c>
      <x:c r="C2627" s="9">
        <x:v>2017</x:v>
      </x:c>
      <x:c r="D2627" s="11">
        <x:v>538.1</x:v>
      </x:c>
      <x:c r="E2627" s="11">
        <x:v>229.5</x:v>
      </x:c>
      <x:c r="F2627" s="11">
        <x:v>41.3</x:v>
      </x:c>
      <x:c r="G2627" s="11">
        <x:v>59.7</x:v>
      </x:c>
      <x:c r="H2627" s="11">
        <x:v>0</x:v>
      </x:c>
      <x:c r="I2627" s="11">
        <x:v>478.4</x:v>
      </x:c>
      <x:c r="J2627" s="11">
        <x:v>428</x:v>
      </x:c>
      <x:c r="K2627" s="11">
        <x:v>120.1</x:v>
      </x:c>
      <x:c r="L2627" s="11">
        <x:v>61.5</x:v>
      </x:c>
      <x:c r="M2627" s="11">
        <x:v>0</x:v>
      </x:c>
      <x:c r="N2627" s="11">
        <x:v>0</x:v>
      </x:c>
      <x:c r="O2627" s="11">
        <x:v>290.2</x:v>
      </x:c>
      <x:c r="P2627" s="11">
        <x:v>111.1</x:v>
      </x:c>
      <x:c r="Q2627" s="11">
        <x:v>128.69999999999999</x:v>
      </x:c>
      <x:c r="R2627" s="11">
        <x:v>0.1</x:v>
      </x:c>
      <x:c r="S2627" s="11">
        <x:v>99.5</x:v>
      </x:c>
      <x:c r="T2627" s="11">
        <x:v>117.6</x:v>
      </x:c>
      <x:c r="U2627" s="11">
        <x:v>2035.8465000000001</x:v>
      </x:c>
      <x:c r="V2627" s="11">
        <x:v>18</x:v>
      </x:c>
      <x:c r="W2627" s="12">
        <x:v>0</x:v>
      </x:c>
      <x:c r="X2627" s="8">
        <x:v>0</x:v>
      </x:c>
      <x:c r="Y2627" s="13" t="n">
        <x:f t="shared" ref="Y2627:Y2690" si="246">IF(AND(ISNUMBER(E2627),ISNUMBER(F2627),F2627&lt;&gt;0),E2627/F2627,"")</x:f>
        <x:v>5.556900726392252</x:v>
      </x:c>
      <x:c r="Z2627" s="13" t="n">
        <x:f t="shared" ref="Z2627:Z2690" si="247">IF(AND(ISNUMBER(G2627),ISNUMBER(D2627),D2627&lt;&gt;0),G2627/D2627,"")</x:f>
        <x:v>0.11094592083255901</x:v>
      </x:c>
      <x:c r="AA2627" s="13" t="n">
        <x:f t="shared" ref="AA2627:AA2690" si="248">IF(AND(ISNUMBER(S2627),ISNUMBER(D2627),D2627&lt;&gt;0),S2627/D2627,"")</x:f>
        <x:v>0.184909868054265</x:v>
      </x:c>
      <x:c r="AB2627" s="13" t="n">
        <x:f t="shared" ref="AB2627:AB2690" si="249">IF(AND(ISNUMBER(P2627),ISNUMBER(D2627),D2627&lt;&gt;0),P2627/D2627,"")</x:f>
        <x:v>0.20646719940531497</x:v>
      </x:c>
      <x:c r="AC2627" s="13" t="n">
        <x:f t="shared" ref="AC2627:AC2690" si="250">IF(AND(ISNUMBER(T2627),ISNUMBER(G2627),G2627&lt;&gt;0),T2627/G2627,"")</x:f>
        <x:v>1.9698492462311556</x:v>
      </x:c>
      <x:c r="AD2627" s="13" t="n">
        <x:f t="shared" ref="AD2627:AD2690" si="251">IF(AND(ISNUMBER(J2627),ISNUMBER(D2627),D2627&lt;&gt;0),J2627/D2627,"")</x:f>
        <x:v>0.7953911912283962</x:v>
      </x:c>
      <x:c r="AE2627" s="50" t="n">
        <x:f>IF(OR(NOT(ISNUMBER(Q2627)),NOT(ISNUMBER(R2627))),"",IF(Q2627&lt;R2627,1,0))</x:f>
        <x:v>0</x:v>
      </x:c>
      <x:c r="AF2627" s="50" t="n">
        <x:f>IFERROR(IF(AND(A2627=A2626,C2627=C2626+1,ISNUMBER(AE2626)),AE2626,""),"")</x:f>
        <x:v>0</x:v>
      </x:c>
      <x:c r="AG2627" s="52" t="n">
        <x:f>IFERROR(IF(AND(A2627=A2626,C2627=C2626+1,ISNUMBER(U2627),ISNUMBER(U2626),U2626&lt;&gt;0),U2627/U2626-1,""),"")</x:f>
        <x:v>0.5182299772800187</x:v>
      </x:c>
      <x:c r="AH2627" s="50" t="n">
        <x:f>IF(AND(ISNUMBER(AE2627),ISNUMBER(AF2627),ISNUMBER(AG2627)),IF(AND(AE2627=1,AF2627=1,AG2627&lt;0),1,0),"")</x:f>
        <x:v>0</x:v>
      </x:c>
      <x:c r="AI2627" s="50" t="n">
        <x:f>IF(AND(A2627=A2628,C2628=C2627+1,ISNUMBER(AH2628)),C2628,"")</x:f>
        <x:v>2018</x:v>
      </x:c>
      <x:c r="AJ2627" s="50" t="n">
        <x:f>IF(AND(A2627=A2628,C2628=C2627+1,ISNUMBER(AH2628)),AH2628,"")</x:f>
        <x:v>0</x:v>
      </x:c>
    </x:row>
    <x:row r="2628" ht="15">
      <x:c r="A2628" s="9" t="s">
        <x:v>187</x:v>
      </x:c>
      <x:c r="B2628" s="10">
        <x:v>43465</x:v>
      </x:c>
      <x:c r="C2628" s="9">
        <x:v>2018</x:v>
      </x:c>
      <x:c r="D2628" s="11">
        <x:v>563.79999999999995</x:v>
      </x:c>
      <x:c r="E2628" s="11">
        <x:v>257.60000000000002</x:v>
      </x:c>
      <x:c r="F2628" s="11">
        <x:v>51.4</x:v>
      </x:c>
      <x:c r="G2628" s="11">
        <x:v>73.900000000000006</x:v>
      </x:c>
      <x:c r="H2628" s="11">
        <x:v>0</x:v>
      </x:c>
      <x:c r="I2628" s="11">
        <x:v>489.9</x:v>
      </x:c>
      <x:c r="J2628" s="11">
        <x:v>440.6</x:v>
      </x:c>
      <x:c r="K2628" s="11">
        <x:v>71.2</x:v>
      </x:c>
      <x:c r="L2628" s="11">
        <x:v>69.3</x:v>
      </x:c>
      <x:c r="M2628" s="11">
        <x:v>0</x:v>
      </x:c>
      <x:c r="N2628" s="11">
        <x:v>0</x:v>
      </x:c>
      <x:c r="O2628" s="11">
        <x:v>326</x:v>
      </x:c>
      <x:c r="P2628" s="11">
        <x:v>126.9</x:v>
      </x:c>
      <x:c r="Q2628" s="11">
        <x:v>144.9</x:v>
      </x:c>
      <x:c r="R2628" s="11">
        <x:v>0.1</x:v>
      </x:c>
      <x:c r="S2628" s="11">
        <x:v>110.6</x:v>
      </x:c>
      <x:c r="T2628" s="11">
        <x:v>129</x:v>
      </x:c>
      <x:c r="U2628" s="11">
        <x:v>2877.5167000000001</x:v>
      </x:c>
      <x:c r="V2628" s="11">
        <x:v>18</x:v>
      </x:c>
      <x:c r="W2628" s="12">
        <x:v>0</x:v>
      </x:c>
      <x:c r="X2628" s="8">
        <x:v>0</x:v>
      </x:c>
      <x:c r="Y2628" s="13">
        <x:f t="shared" si="246"/>
        <x:v>5.0116731517509736</x:v>
      </x:c>
      <x:c r="Z2628" s="13">
        <x:f t="shared" si="247"/>
        <x:v>0.13107484923731821</x:v>
      </x:c>
      <x:c r="AA2628" s="13">
        <x:f t="shared" si="248"/>
        <x:v>0.19616885420361832</x:v>
      </x:c>
      <x:c r="AB2628" s="13">
        <x:f t="shared" si="249"/>
        <x:v>0.22507981553742465</x:v>
      </x:c>
      <x:c r="AC2628" s="13">
        <x:f t="shared" si="250"/>
        <x:v>1.7456021650879565</x:v>
      </x:c>
      <x:c r="AD2628" s="13">
        <x:f t="shared" si="251"/>
        <x:v>0.78148279531748854</x:v>
      </x:c>
      <x:c r="AE2628" s="50" t="n">
        <x:f>IF(OR(NOT(ISNUMBER(Q2628)),NOT(ISNUMBER(R2628))),"",IF(Q2628&lt;R2628,1,0))</x:f>
        <x:v>0</x:v>
      </x:c>
      <x:c r="AF2628" s="50" t="n">
        <x:f>IFERROR(IF(AND(A2628=A2627,C2628=C2627+1,ISNUMBER(AE2627)),AE2627,""),"")</x:f>
        <x:v>0</x:v>
      </x:c>
      <x:c r="AG2628" s="52" t="n">
        <x:f>IFERROR(IF(AND(A2628=A2627,C2628=C2627+1,ISNUMBER(U2628),ISNUMBER(U2627),U2627&lt;&gt;0),U2628/U2627-1,""),"")</x:f>
        <x:v>0.41342517719287764</x:v>
      </x:c>
      <x:c r="AH2628" s="50" t="n">
        <x:f>IF(AND(ISNUMBER(AE2628),ISNUMBER(AF2628),ISNUMBER(AG2628)),IF(AND(AE2628=1,AF2628=1,AG2628&lt;0),1,0),"")</x:f>
        <x:v>0</x:v>
      </x:c>
      <x:c r="AI2628" s="50" t="n">
        <x:f>IF(AND(A2628=A2629,C2629=C2628+1,ISNUMBER(AH2629)),C2629,"")</x:f>
        <x:v>2019</x:v>
      </x:c>
      <x:c r="AJ2628" s="50" t="n">
        <x:f>IF(AND(A2628=A2629,C2629=C2628+1,ISNUMBER(AH2629)),AH2629,"")</x:f>
        <x:v>0</x:v>
      </x:c>
    </x:row>
    <x:row r="2629" ht="15">
      <x:c r="A2629" s="9" t="s">
        <x:v>187</x:v>
      </x:c>
      <x:c r="B2629" s="10">
        <x:v>43830</x:v>
      </x:c>
      <x:c r="C2629" s="9">
        <x:v>2019</x:v>
      </x:c>
      <x:c r="D2629" s="11">
        <x:v>536.20000000000005</x:v>
      </x:c>
      <x:c r="E2629" s="11">
        <x:v>212.2</x:v>
      </x:c>
      <x:c r="F2629" s="11">
        <x:v>53</x:v>
      </x:c>
      <x:c r="G2629" s="11">
        <x:v>74.599999999999994</x:v>
      </x:c>
      <x:c r="H2629" s="11">
        <x:v>0</x:v>
      </x:c>
      <x:c r="I2629" s="11">
        <x:v>461.6</x:v>
      </x:c>
      <x:c r="J2629" s="11">
        <x:v>406.6</x:v>
      </x:c>
      <x:c r="K2629" s="11">
        <x:v>72.5</x:v>
      </x:c>
      <x:c r="L2629" s="11">
        <x:v>92.2</x:v>
      </x:c>
      <x:c r="M2629" s="11">
        <x:v>0</x:v>
      </x:c>
      <x:c r="N2629" s="11">
        <x:v>0</x:v>
      </x:c>
      <x:c r="O2629" s="11">
        <x:v>294</x:v>
      </x:c>
      <x:c r="P2629" s="11">
        <x:v>104.1</x:v>
      </x:c>
      <x:c r="Q2629" s="11">
        <x:v>121.5</x:v>
      </x:c>
      <x:c r="R2629" s="11">
        <x:v>0.1</x:v>
      </x:c>
      <x:c r="S2629" s="11">
        <x:v>92.4</x:v>
      </x:c>
      <x:c r="T2629" s="11">
        <x:v>80.099999999999994</x:v>
      </x:c>
      <x:c r="U2629" s="11">
        <x:v>1865.7526</x:v>
      </x:c>
      <x:c r="V2629" s="11">
        <x:v>18</x:v>
      </x:c>
      <x:c r="W2629" s="12">
        <x:v>0</x:v>
      </x:c>
      <x:c r="X2629" s="8">
        <x:v>0</x:v>
      </x:c>
      <x:c r="Y2629" s="13">
        <x:f t="shared" si="246"/>
        <x:v>4.0037735849056606</x:v>
      </x:c>
      <x:c r="Z2629" s="13">
        <x:f t="shared" si="247"/>
        <x:v>0.13912719134651247</x:v>
      </x:c>
      <x:c r="AA2629" s="13">
        <x:f t="shared" si="248"/>
        <x:v>0.17232375979112272</x:v>
      </x:c>
      <x:c r="AB2629" s="13">
        <x:f t="shared" si="249"/>
        <x:v>0.1941439761283103</x:v>
      </x:c>
      <x:c r="AC2629" s="13">
        <x:f t="shared" si="250"/>
        <x:v>1.0737265415549597</x:v>
      </x:c>
      <x:c r="AD2629" s="13">
        <x:f t="shared" si="251"/>
        <x:v>0.75829914211115257</x:v>
      </x:c>
      <x:c r="AE2629" s="50" t="n">
        <x:f>IF(OR(NOT(ISNUMBER(Q2629)),NOT(ISNUMBER(R2629))),"",IF(Q2629&lt;R2629,1,0))</x:f>
        <x:v>0</x:v>
      </x:c>
      <x:c r="AF2629" s="50" t="n">
        <x:f>IFERROR(IF(AND(A2629=A2628,C2629=C2628+1,ISNUMBER(AE2628)),AE2628,""),"")</x:f>
        <x:v>0</x:v>
      </x:c>
      <x:c r="AG2629" s="52" t="n">
        <x:f>IFERROR(IF(AND(A2629=A2628,C2629=C2628+1,ISNUMBER(U2629),ISNUMBER(U2628),U2628&lt;&gt;0),U2629/U2628-1,""),"")</x:f>
        <x:v>-0.35161015746667956</x:v>
      </x:c>
      <x:c r="AH2629" s="50" t="n">
        <x:f>IF(AND(ISNUMBER(AE2629),ISNUMBER(AF2629),ISNUMBER(AG2629)),IF(AND(AE2629=1,AF2629=1,AG2629&lt;0),1,0),"")</x:f>
        <x:v>0</x:v>
      </x:c>
      <x:c r="AI2629" s="50" t="n">
        <x:f>IF(AND(A2629=A2630,C2630=C2629+1,ISNUMBER(AH2630)),C2630,"")</x:f>
        <x:v>2020</x:v>
      </x:c>
      <x:c r="AJ2629" s="50" t="n">
        <x:f>IF(AND(A2629=A2630,C2630=C2629+1,ISNUMBER(AH2630)),AH2630,"")</x:f>
        <x:v>0</x:v>
      </x:c>
    </x:row>
    <x:row r="2630" ht="15">
      <x:c r="A2630" s="9" t="s">
        <x:v>187</x:v>
      </x:c>
      <x:c r="B2630" s="10">
        <x:v>44196</x:v>
      </x:c>
      <x:c r="C2630" s="9">
        <x:v>2020</x:v>
      </x:c>
      <x:c r="D2630" s="11">
        <x:v>549.5</x:v>
      </x:c>
      <x:c r="E2630" s="11">
        <x:v>210.9</x:v>
      </x:c>
      <x:c r="F2630" s="11">
        <x:v>38</x:v>
      </x:c>
      <x:c r="G2630" s="11">
        <x:v>68.5</x:v>
      </x:c>
      <x:c r="H2630" s="11">
        <x:v>7.1</x:v>
      </x:c>
      <x:c r="I2630" s="11">
        <x:v>481</x:v>
      </x:c>
      <x:c r="J2630" s="11">
        <x:v>419</x:v>
      </x:c>
      <x:c r="K2630" s="11">
        <x:v>73.099999999999994</x:v>
      </x:c>
      <x:c r="L2630" s="11">
        <x:v>98.5</x:v>
      </x:c>
      <x:c r="M2630" s="11">
        <x:v>1.5</x:v>
      </x:c>
      <x:c r="N2630" s="11">
        <x:v>5.6</x:v>
      </x:c>
      <x:c r="O2630" s="11">
        <x:v>266</x:v>
      </x:c>
      <x:c r="P2630" s="11">
        <x:v>64</x:v>
      </x:c>
      <x:c r="Q2630" s="11">
        <x:v>84.7</x:v>
      </x:c>
      <x:c r="R2630" s="11">
        <x:v>0.3</x:v>
      </x:c>
      <x:c r="S2630" s="11">
        <x:v>54.2</x:v>
      </x:c>
      <x:c r="T2630" s="11">
        <x:v>69.400000000000006</x:v>
      </x:c>
      <x:c r="U2630" s="11">
        <x:v>1585.9679000000001</x:v>
      </x:c>
      <x:c r="V2630" s="11">
        <x:v>18</x:v>
      </x:c>
      <x:c r="W2630" s="12">
        <x:v>0</x:v>
      </x:c>
      <x:c r="X2630" s="8">
        <x:v>0</x:v>
      </x:c>
      <x:c r="Y2630" s="13">
        <x:f t="shared" si="246"/>
        <x:v>5.55</x:v>
      </x:c>
      <x:c r="Z2630" s="13">
        <x:f t="shared" si="247"/>
        <x:v>0.12465878070973613</x:v>
      </x:c>
      <x:c r="AA2630" s="13">
        <x:f t="shared" si="248"/>
        <x:v>9.8635122838944503E-2</x:v>
      </x:c>
      <x:c r="AB2630" s="13">
        <x:f t="shared" si="249"/>
        <x:v>0.1164695177434031</x:v>
      </x:c>
      <x:c r="AC2630" s="13">
        <x:f t="shared" si="250"/>
        <x:v>1.0131386861313869</x:v>
      </x:c>
      <x:c r="AD2630" s="13">
        <x:f t="shared" si="251"/>
        <x:v>0.76251137397634217</x:v>
      </x:c>
      <x:c r="AE2630" s="50" t="n">
        <x:f>IF(OR(NOT(ISNUMBER(Q2630)),NOT(ISNUMBER(R2630))),"",IF(Q2630&lt;R2630,1,0))</x:f>
        <x:v>0</x:v>
      </x:c>
      <x:c r="AF2630" s="50" t="n">
        <x:f>IFERROR(IF(AND(A2630=A2629,C2630=C2629+1,ISNUMBER(AE2629)),AE2629,""),"")</x:f>
        <x:v>0</x:v>
      </x:c>
      <x:c r="AG2630" s="52" t="n">
        <x:f>IFERROR(IF(AND(A2630=A2629,C2630=C2629+1,ISNUMBER(U2630),ISNUMBER(U2629),U2629&lt;&gt;0),U2630/U2629-1,""),"")</x:f>
        <x:v>-0.14995809197853993</x:v>
      </x:c>
      <x:c r="AH2630" s="50" t="n">
        <x:f>IF(AND(ISNUMBER(AE2630),ISNUMBER(AF2630),ISNUMBER(AG2630)),IF(AND(AE2630=1,AF2630=1,AG2630&lt;0),1,0),"")</x:f>
        <x:v>0</x:v>
      </x:c>
      <x:c r="AI2630" s="50" t="n">
        <x:f>IF(AND(A2630=A2631,C2631=C2630+1,ISNUMBER(AH2631)),C2631,"")</x:f>
        <x:v>2021</x:v>
      </x:c>
      <x:c r="AJ2630" s="50" t="n">
        <x:f>IF(AND(A2630=A2631,C2631=C2630+1,ISNUMBER(AH2631)),AH2631,"")</x:f>
        <x:v>0</x:v>
      </x:c>
    </x:row>
    <x:row r="2631" ht="15">
      <x:c r="A2631" s="9" t="s">
        <x:v>187</x:v>
      </x:c>
      <x:c r="B2631" s="10">
        <x:v>44561</x:v>
      </x:c>
      <x:c r="C2631" s="9">
        <x:v>2021</x:v>
      </x:c>
      <x:c r="D2631" s="11">
        <x:v>615.29999999999995</x:v>
      </x:c>
      <x:c r="E2631" s="11">
        <x:v>237.6</x:v>
      </x:c>
      <x:c r="F2631" s="11">
        <x:v>56</x:v>
      </x:c>
      <x:c r="G2631" s="11">
        <x:v>103.6</x:v>
      </x:c>
      <x:c r="H2631" s="11">
        <x:v>15.9</x:v>
      </x:c>
      <x:c r="I2631" s="11">
        <x:v>511.7</x:v>
      </x:c>
      <x:c r="J2631" s="11">
        <x:v>445.4</x:v>
      </x:c>
      <x:c r="K2631" s="11">
        <x:v>74.900000000000006</x:v>
      </x:c>
      <x:c r="L2631" s="11">
        <x:v>70.3</x:v>
      </x:c>
      <x:c r="M2631" s="11">
        <x:v>1.8</x:v>
      </x:c>
      <x:c r="N2631" s="11">
        <x:v>14.1</x:v>
      </x:c>
      <x:c r="O2631" s="11">
        <x:v>306.3</x:v>
      </x:c>
      <x:c r="P2631" s="11">
        <x:v>93.4</x:v>
      </x:c>
      <x:c r="Q2631" s="11">
        <x:v>115.3</x:v>
      </x:c>
      <x:c r="R2631" s="11">
        <x:v>0.2</x:v>
      </x:c>
      <x:c r="S2631" s="11">
        <x:v>73.2</x:v>
      </x:c>
      <x:c r="T2631" s="11">
        <x:v>127.1</x:v>
      </x:c>
      <x:c r="U2631" s="11">
        <x:v>2071.5913999999998</x:v>
      </x:c>
      <x:c r="V2631" s="11">
        <x:v>18</x:v>
      </x:c>
      <x:c r="W2631" s="12">
        <x:v>0</x:v>
      </x:c>
      <x:c r="X2631" s="8">
        <x:v>0</x:v>
      </x:c>
      <x:c r="Y2631" s="13">
        <x:f t="shared" si="246"/>
        <x:v>4.2428571428571429</x:v>
      </x:c>
      <x:c r="Z2631" s="13">
        <x:f t="shared" si="247"/>
        <x:v>0.16837315130830491</x:v>
      </x:c>
      <x:c r="AA2631" s="13">
        <x:f t="shared" si="248"/>
        <x:v>0.11896635787420771</x:v>
      </x:c>
      <x:c r="AB2631" s="13">
        <x:f t="shared" si="249"/>
        <x:v>0.15179587193239072</x:v>
      </x:c>
      <x:c r="AC2631" s="13">
        <x:f t="shared" si="250"/>
        <x:v>1.2268339768339769</x:v>
      </x:c>
      <x:c r="AD2631" s="13">
        <x:f t="shared" si="251"/>
        <x:v>0.72387453274825286</x:v>
      </x:c>
      <x:c r="AE2631" s="50" t="n">
        <x:f>IF(OR(NOT(ISNUMBER(Q2631)),NOT(ISNUMBER(R2631))),"",IF(Q2631&lt;R2631,1,0))</x:f>
        <x:v>0</x:v>
      </x:c>
      <x:c r="AF2631" s="50" t="n">
        <x:f>IFERROR(IF(AND(A2631=A2630,C2631=C2630+1,ISNUMBER(AE2630)),AE2630,""),"")</x:f>
        <x:v>0</x:v>
      </x:c>
      <x:c r="AG2631" s="52" t="n">
        <x:f>IFERROR(IF(AND(A2631=A2630,C2631=C2630+1,ISNUMBER(U2631),ISNUMBER(U2630),U2630&lt;&gt;0),U2631/U2630-1,""),"")</x:f>
        <x:v>0.30620008135095267</x:v>
      </x:c>
      <x:c r="AH2631" s="50" t="n">
        <x:f>IF(AND(ISNUMBER(AE2631),ISNUMBER(AF2631),ISNUMBER(AG2631)),IF(AND(AE2631=1,AF2631=1,AG2631&lt;0),1,0),"")</x:f>
        <x:v>0</x:v>
      </x:c>
      <x:c r="AI2631" s="50" t="n">
        <x:f>IF(AND(A2631=A2632,C2632=C2631+1,ISNUMBER(AH2632)),C2632,"")</x:f>
        <x:v>2022</x:v>
      </x:c>
      <x:c r="AJ2631" s="50" t="n">
        <x:f>IF(AND(A2631=A2632,C2632=C2631+1,ISNUMBER(AH2632)),AH2632,"")</x:f>
        <x:v>0</x:v>
      </x:c>
    </x:row>
    <x:row r="2632" ht="15">
      <x:c r="A2632" s="9" t="s">
        <x:v>187</x:v>
      </x:c>
      <x:c r="B2632" s="10">
        <x:v>44926</x:v>
      </x:c>
      <x:c r="C2632" s="9">
        <x:v>2022</x:v>
      </x:c>
      <x:c r="D2632" s="11">
        <x:v>641.6</x:v>
      </x:c>
      <x:c r="E2632" s="11">
        <x:v>231.6</x:v>
      </x:c>
      <x:c r="F2632" s="11">
        <x:v>84.6</x:v>
      </x:c>
      <x:c r="G2632" s="11">
        <x:v>151</x:v>
      </x:c>
      <x:c r="H2632" s="11">
        <x:v>32.1</x:v>
      </x:c>
      <x:c r="I2632" s="11">
        <x:v>490.6</x:v>
      </x:c>
      <x:c r="J2632" s="11">
        <x:v>427.2</x:v>
      </x:c>
      <x:c r="K2632" s="11">
        <x:v>58.7</x:v>
      </x:c>
      <x:c r="L2632" s="11">
        <x:v>86.8</x:v>
      </x:c>
      <x:c r="M2632" s="11">
        <x:v>2.7</x:v>
      </x:c>
      <x:c r="N2632" s="11">
        <x:v>29.4</x:v>
      </x:c>
      <x:c r="O2632" s="11">
        <x:v>341</x:v>
      </x:c>
      <x:c r="P2632" s="11">
        <x:v>88.5</x:v>
      </x:c>
      <x:c r="Q2632" s="11">
        <x:v>110.1</x:v>
      </x:c>
      <x:c r="R2632" s="11">
        <x:v>0.6</x:v>
      </x:c>
      <x:c r="S2632" s="11">
        <x:v>76.2</x:v>
      </x:c>
      <x:c r="T2632" s="11">
        <x:v>80</x:v>
      </x:c>
      <x:c r="U2632" s="11">
        <x:v>1452.817</x:v>
      </x:c>
      <x:c r="V2632" s="11">
        <x:v>18</x:v>
      </x:c>
      <x:c r="W2632" s="12">
        <x:v>0</x:v>
      </x:c>
      <x:c r="X2632" s="8">
        <x:v>0</x:v>
      </x:c>
      <x:c r="Y2632" s="13">
        <x:f t="shared" si="246"/>
        <x:v>2.7375886524822697</x:v>
      </x:c>
      <x:c r="Z2632" s="13">
        <x:f t="shared" si="247"/>
        <x:v>0.23534912718204487</x:v>
      </x:c>
      <x:c r="AA2632" s="13">
        <x:f t="shared" si="248"/>
        <x:v>0.11876558603491272</x:v>
      </x:c>
      <x:c r="AB2632" s="13">
        <x:f t="shared" si="249"/>
        <x:v>0.1379364089775561</x:v>
      </x:c>
      <x:c r="AC2632" s="13">
        <x:f t="shared" si="250"/>
        <x:v>0.5298013245033113</x:v>
      </x:c>
      <x:c r="AD2632" s="13">
        <x:f t="shared" si="251"/>
        <x:v>0.66583541147132164</x:v>
      </x:c>
      <x:c r="AE2632" s="50" t="n">
        <x:f>IF(OR(NOT(ISNUMBER(Q2632)),NOT(ISNUMBER(R2632))),"",IF(Q2632&lt;R2632,1,0))</x:f>
        <x:v>0</x:v>
      </x:c>
      <x:c r="AF2632" s="50" t="n">
        <x:f>IFERROR(IF(AND(A2632=A2631,C2632=C2631+1,ISNUMBER(AE2631)),AE2631,""),"")</x:f>
        <x:v>0</x:v>
      </x:c>
      <x:c r="AG2632" s="52" t="n">
        <x:f>IFERROR(IF(AND(A2632=A2631,C2632=C2631+1,ISNUMBER(U2632),ISNUMBER(U2631),U2631&lt;&gt;0),U2632/U2631-1,""),"")</x:f>
        <x:v>-0.2986951963596681</x:v>
      </x:c>
      <x:c r="AH2632" s="50" t="n">
        <x:f>IF(AND(ISNUMBER(AE2632),ISNUMBER(AF2632),ISNUMBER(AG2632)),IF(AND(AE2632=1,AF2632=1,AG2632&lt;0),1,0),"")</x:f>
        <x:v>0</x:v>
      </x:c>
      <x:c r="AI2632" s="50" t="n">
        <x:f>IF(AND(A2632=A2633,C2633=C2632+1,ISNUMBER(AH2633)),C2633,"")</x:f>
        <x:v>2023</x:v>
      </x:c>
      <x:c r="AJ2632" s="50" t="n">
        <x:f>IF(AND(A2632=A2633,C2633=C2632+1,ISNUMBER(AH2633)),AH2633,"")</x:f>
        <x:v>0</x:v>
      </x:c>
    </x:row>
    <x:row r="2633" ht="15">
      <x:c r="A2633" s="9" t="s">
        <x:v>187</x:v>
      </x:c>
      <x:c r="B2633" s="10">
        <x:v>45291</x:v>
      </x:c>
      <x:c r="C2633" s="9">
        <x:v>2023</x:v>
      </x:c>
      <x:c r="D2633" s="11">
        <x:v>626.6</x:v>
      </x:c>
      <x:c r="E2633" s="11">
        <x:v>218.5</x:v>
      </x:c>
      <x:c r="F2633" s="11">
        <x:v>45.7</x:v>
      </x:c>
      <x:c r="G2633" s="11">
        <x:v>125.6</x:v>
      </x:c>
      <x:c r="H2633" s="11">
        <x:v>50.2</x:v>
      </x:c>
      <x:c r="I2633" s="11">
        <x:v>501</x:v>
      </x:c>
      <x:c r="J2633" s="11">
        <x:v>432.8</x:v>
      </x:c>
      <x:c r="K2633" s="11">
        <x:v>33.4</x:v>
      </x:c>
      <x:c r="L2633" s="11">
        <x:v>134.5</x:v>
      </x:c>
      <x:c r="M2633" s="11">
        <x:v>6.8</x:v>
      </x:c>
      <x:c r="N2633" s="11">
        <x:v>43.4</x:v>
      </x:c>
      <x:c r="O2633" s="11">
        <x:v>307</x:v>
      </x:c>
      <x:c r="P2633" s="11">
        <x:v>73.2</x:v>
      </x:c>
      <x:c r="Q2633" s="11">
        <x:v>94.7</x:v>
      </x:c>
      <x:c r="R2633" s="11">
        <x:v>0.2</x:v>
      </x:c>
      <x:c r="S2633" s="11">
        <x:v>61.7</x:v>
      </x:c>
      <x:c r="T2633" s="11">
        <x:v>41.7</x:v>
      </x:c>
      <x:c r="U2633" s="11">
        <x:v>1222.6081999999999</x:v>
      </x:c>
      <x:c r="V2633" s="11">
        <x:v>18</x:v>
      </x:c>
      <x:c r="W2633" s="12">
        <x:v>0</x:v>
      </x:c>
      <x:c r="X2633" s="8">
        <x:v>0</x:v>
      </x:c>
      <x:c r="Y2633" s="13">
        <x:f t="shared" si="246"/>
        <x:v>4.7811816192560173</x:v>
      </x:c>
      <x:c r="Z2633" s="13">
        <x:f t="shared" si="247"/>
        <x:v>0.20044685604851578</x:v>
      </x:c>
      <x:c r="AA2633" s="13">
        <x:f t="shared" si="248"/>
        <x:v>9.8467922119374399E-2</x:v>
      </x:c>
      <x:c r="AB2633" s="13">
        <x:f t="shared" si="249"/>
        <x:v>0.11682093839770188</x:v>
      </x:c>
      <x:c r="AC2633" s="13">
        <x:f t="shared" si="250"/>
        <x:v>0.33200636942675166</x:v>
      </x:c>
      <x:c r="AD2633" s="13">
        <x:f t="shared" si="251"/>
        <x:v>0.6907117778487073</x:v>
      </x:c>
      <x:c r="AE2633" s="50" t="n">
        <x:f>IF(OR(NOT(ISNUMBER(Q2633)),NOT(ISNUMBER(R2633))),"",IF(Q2633&lt;R2633,1,0))</x:f>
        <x:v>0</x:v>
      </x:c>
      <x:c r="AF2633" s="50" t="n">
        <x:f>IFERROR(IF(AND(A2633=A2632,C2633=C2632+1,ISNUMBER(AE2632)),AE2632,""),"")</x:f>
        <x:v>0</x:v>
      </x:c>
      <x:c r="AG2633" s="52" t="n">
        <x:f>IFERROR(IF(AND(A2633=A2632,C2633=C2632+1,ISNUMBER(U2633),ISNUMBER(U2632),U2632&lt;&gt;0),U2633/U2632-1,""),"")</x:f>
        <x:v>-0.1584568462511109</x:v>
      </x:c>
      <x:c r="AH2633" s="50" t="n">
        <x:f>IF(AND(ISNUMBER(AE2633),ISNUMBER(AF2633),ISNUMBER(AG2633)),IF(AND(AE2633=1,AF2633=1,AG2633&lt;0),1,0),"")</x:f>
        <x:v>0</x:v>
      </x:c>
      <x:c r="AI2633" s="50" t="n">
        <x:f>IF(AND(A2633=A2634,C2634=C2633+1,ISNUMBER(AH2634)),C2634,"")</x:f>
        <x:v>2024</x:v>
      </x:c>
      <x:c r="AJ2633" s="50" t="n">
        <x:f>IF(AND(A2633=A2634,C2634=C2633+1,ISNUMBER(AH2634)),AH2634,"")</x:f>
        <x:v>0</x:v>
      </x:c>
    </x:row>
    <x:row r="2634" ht="15">
      <x:c r="A2634" s="9" t="s">
        <x:v>187</x:v>
      </x:c>
      <x:c r="B2634" s="10">
        <x:v>45657</x:v>
      </x:c>
      <x:c r="C2634" s="9">
        <x:v>2024</x:v>
      </x:c>
      <x:c r="D2634" s="11">
        <x:v>592</x:v>
      </x:c>
      <x:c r="E2634" s="11">
        <x:v>201.4</x:v>
      </x:c>
      <x:c r="F2634" s="11">
        <x:v>45.9</x:v>
      </x:c>
      <x:c r="G2634" s="11">
        <x:v>130.4</x:v>
      </x:c>
      <x:c r="H2634" s="11">
        <x:v>50.4</x:v>
      </x:c>
      <x:c r="I2634" s="11">
        <x:v>461.6</x:v>
      </x:c>
      <x:c r="J2634" s="11">
        <x:v>398</x:v>
      </x:c>
      <x:c r="K2634" s="11">
        <x:v>29.3</x:v>
      </x:c>
      <x:c r="L2634" s="11">
        <x:v>115.1</x:v>
      </x:c>
      <x:c r="M2634" s="11">
        <x:v>9.1999999999999993</x:v>
      </x:c>
      <x:c r="N2634" s="11">
        <x:v>41.2</x:v>
      </x:c>
      <x:c r="O2634" s="11">
        <x:v>291</x:v>
      </x:c>
      <x:c r="P2634" s="11">
        <x:v>45.8</x:v>
      </x:c>
      <x:c r="Q2634" s="11">
        <x:v>69</x:v>
      </x:c>
      <x:c r="R2634" s="11">
        <x:v>2.1</x:v>
      </x:c>
      <x:c r="S2634" s="11">
        <x:v>17.2</x:v>
      </x:c>
      <x:c r="T2634" s="11">
        <x:v>84</x:v>
      </x:c>
      <x:c r="U2634" s="11">
        <x:v>845.97929999999997</x:v>
      </x:c>
      <x:c r="V2634" s="11">
        <x:v>18</x:v>
      </x:c>
      <x:c r="W2634" s="12">
        <x:v>0</x:v>
      </x:c>
      <x:c r="X2634" s="8">
        <x:v>0</x:v>
      </x:c>
      <x:c r="Y2634" s="13">
        <x:f t="shared" si="246"/>
        <x:v>4.3877995642701526</x:v>
      </x:c>
      <x:c r="Z2634" s="13">
        <x:f t="shared" si="247"/>
        <x:v>0.22027027027027027</x:v>
      </x:c>
      <x:c r="AA2634" s="13">
        <x:f t="shared" si="248"/>
        <x:v>2.9054054054054052E-2</x:v>
      </x:c>
      <x:c r="AB2634" s="13">
        <x:f t="shared" si="249"/>
        <x:v>7.7364864864864866E-2</x:v>
      </x:c>
      <x:c r="AC2634" s="13">
        <x:f t="shared" si="250"/>
        <x:v>0.64417177914110424</x:v>
      </x:c>
      <x:c r="AD2634" s="13">
        <x:f t="shared" si="251"/>
        <x:v>0.67229729729729726</x:v>
      </x:c>
      <x:c r="AE2634" s="50" t="n">
        <x:f>IF(OR(NOT(ISNUMBER(Q2634)),NOT(ISNUMBER(R2634))),"",IF(Q2634&lt;R2634,1,0))</x:f>
        <x:v>0</x:v>
      </x:c>
      <x:c r="AF2634" s="50" t="n">
        <x:f>IFERROR(IF(AND(A2634=A2633,C2634=C2633+1,ISNUMBER(AE2633)),AE2633,""),"")</x:f>
        <x:v>0</x:v>
      </x:c>
      <x:c r="AG2634" s="52" t="n">
        <x:f>IFERROR(IF(AND(A2634=A2633,C2634=C2633+1,ISNUMBER(U2634),ISNUMBER(U2633),U2633&lt;&gt;0),U2634/U2633-1,""),"")</x:f>
        <x:v>-0.30805363484393444</x:v>
      </x:c>
      <x:c r="AH2634" s="50" t="n">
        <x:f>IF(AND(ISNUMBER(AE2634),ISNUMBER(AF2634),ISNUMBER(AG2634)),IF(AND(AE2634=1,AF2634=1,AG2634&lt;0),1,0),"")</x:f>
        <x:v>0</x:v>
      </x:c>
      <x:c r="AI2634" s="50" t="str">
        <x:f>IF(AND(A2634=A2635,C2635=C2634+1,ISNUMBER(AH2635)),C2635,"")</x:f>
      </x:c>
      <x:c r="AJ2634" s="50" t="str">
        <x:f>IF(AND(A2634=A2635,C2635=C2634+1,ISNUMBER(AH2635)),AH2635,"")</x:f>
      </x:c>
    </x:row>
    <x:row r="2635" ht="15">
      <x:c r="A2635" s="9" t="s">
        <x:v>188</x:v>
      </x:c>
      <x:c r="B2635" s="10">
        <x:v>42004</x:v>
      </x:c>
      <x:c r="C2635" s="9">
        <x:v>2014</x:v>
      </x:c>
      <x:c r="D2635" s="11">
        <x:v>105.071</x:v>
      </x:c>
      <x:c r="E2635" s="11">
        <x:v>23.649000000000001</x:v>
      </x:c>
      <x:c r="F2635" s="11">
        <x:v>3.089</x:v>
      </x:c>
      <x:c r="G2635" s="11">
        <x:v>14.853</x:v>
      </x:c>
      <x:c r="H2635" s="11">
        <x:v>11.763999999999999</x:v>
      </x:c>
      <x:c r="I2635" s="11">
        <x:v>90.218000000000004</x:v>
      </x:c>
      <x:c r="J2635" s="11" t="s">
        <x:v>40</x:v>
      </x:c>
      <x:c r="K2635" s="11">
        <x:v>17.125</x:v>
      </x:c>
      <x:c r="L2635" s="11" t="s">
        <x:v>40</x:v>
      </x:c>
      <x:c r="M2635" s="11" t="s">
        <x:v>40</x:v>
      </x:c>
      <x:c r="N2635" s="11">
        <x:v>11.763999999999999</x:v>
      </x:c>
      <x:c r="O2635" s="11">
        <x:v>6.3410000000000002</x:v>
      </x:c>
      <x:c r="P2635" s="11">
        <x:v>4.665</x:v>
      </x:c>
      <x:c r="Q2635" s="11">
        <x:v>4.665</x:v>
      </x:c>
      <x:c r="R2635" s="11">
        <x:v>1.0999999999999999E-2</x:v>
      </x:c>
      <x:c r="S2635" s="11">
        <x:v>0.78500000000000003</x:v>
      </x:c>
      <x:c r="T2635" s="11">
        <x:v>4.4889999999999999</x:v>
      </x:c>
      <x:c r="U2635" s="11">
        <x:v>99.744699999999995</x:v>
      </x:c>
      <x:c r="V2635" s="11">
        <x:v>15</x:v>
      </x:c>
      <x:c r="W2635" s="12">
        <x:v>3</x:v>
      </x:c>
      <x:c r="X2635" s="8">
        <x:v>0</x:v>
      </x:c>
      <x:c r="Y2635" s="13">
        <x:f t="shared" si="246"/>
        <x:v>7.6558756879248948</x:v>
      </x:c>
      <x:c r="Z2635" s="13">
        <x:f t="shared" si="247"/>
        <x:v>0.14136155551960103</x:v>
      </x:c>
      <x:c r="AA2635" s="13">
        <x:f t="shared" si="248"/>
        <x:v>7.4711385634475738E-3</x:v>
      </x:c>
      <x:c r="AB2635" s="13">
        <x:f t="shared" si="249"/>
        <x:v>4.4398549552207553E-2</x:v>
      </x:c>
      <x:c r="AC2635" s="13">
        <x:f t="shared" si="250"/>
        <x:v>0.30222850602571871</x:v>
      </x:c>
      <x:c r="AD2635" s="13" t="str">
        <x:f t="shared" si="251"/>
      </x:c>
      <x:c r="AE2635" s="50" t="n">
        <x:f>IF(OR(NOT(ISNUMBER(Q2635)),NOT(ISNUMBER(R2635))),"",IF(Q2635&lt;R2635,1,0))</x:f>
        <x:v>0</x:v>
      </x:c>
      <x:c r="AF2635" s="50" t="str">
        <x:f>IFERROR(IF(AND(A2635=A2634,C2635=C2634+1,ISNUMBER(AE2634)),AE2634,""),"")</x:f>
      </x:c>
      <x:c r="AG2635" s="52" t="str">
        <x:f>IFERROR(IF(AND(A2635=A2634,C2635=C2634+1,ISNUMBER(U2635),ISNUMBER(U2634),U2634&lt;&gt;0),U2635/U2634-1,""),"")</x:f>
      </x:c>
      <x:c r="AH2635" s="50" t="str">
        <x:f>IF(AND(ISNUMBER(AE2635),ISNUMBER(AF2635),ISNUMBER(AG2635)),IF(AND(AE2635=1,AF2635=1,AG2635&lt;0),1,0),"")</x:f>
      </x:c>
      <x:c r="AI2635" s="50" t="n">
        <x:f>IF(AND(A2635=A2636,C2636=C2635+1,ISNUMBER(AH2636)),C2636,"")</x:f>
        <x:v>2015</x:v>
      </x:c>
      <x:c r="AJ2635" s="50" t="n">
        <x:f>IF(AND(A2635=A2636,C2636=C2635+1,ISNUMBER(AH2636)),AH2636,"")</x:f>
        <x:v>0</x:v>
      </x:c>
    </x:row>
    <x:row r="2636" ht="15">
      <x:c r="A2636" s="9" t="s">
        <x:v>188</x:v>
      </x:c>
      <x:c r="B2636" s="10">
        <x:v>42369</x:v>
      </x:c>
      <x:c r="C2636" s="9">
        <x:v>2015</x:v>
      </x:c>
      <x:c r="D2636" s="11">
        <x:v>176.31</x:v>
      </x:c>
      <x:c r="E2636" s="11">
        <x:v>35.616</x:v>
      </x:c>
      <x:c r="F2636" s="11">
        <x:v>3.6230000000000002</x:v>
      </x:c>
      <x:c r="G2636" s="11">
        <x:v>37.018000000000001</x:v>
      </x:c>
      <x:c r="H2636" s="11">
        <x:v>30.864999999999998</x:v>
      </x:c>
      <x:c r="I2636" s="11">
        <x:v>139.292</x:v>
      </x:c>
      <x:c r="J2636" s="11" t="s">
        <x:v>40</x:v>
      </x:c>
      <x:c r="K2636" s="11">
        <x:v>29.158999999999999</x:v>
      </x:c>
      <x:c r="L2636" s="11" t="s">
        <x:v>40</x:v>
      </x:c>
      <x:c r="M2636" s="11" t="s">
        <x:v>40</x:v>
      </x:c>
      <x:c r="N2636" s="11">
        <x:v>30.864999999999998</x:v>
      </x:c>
      <x:c r="O2636" s="11">
        <x:v>13.724</x:v>
      </x:c>
      <x:c r="P2636" s="11">
        <x:v>10.505000000000001</x:v>
      </x:c>
      <x:c r="Q2636" s="11">
        <x:v>10.505000000000001</x:v>
      </x:c>
      <x:c r="R2636" s="11">
        <x:v>0.81499999999999995</x:v>
      </x:c>
      <x:c r="S2636" s="11">
        <x:v>9.5519999999999996</x:v>
      </x:c>
      <x:c r="T2636" s="11">
        <x:v>7.52</x:v>
      </x:c>
      <x:c r="U2636" s="11">
        <x:v>152.0812</x:v>
      </x:c>
      <x:c r="V2636" s="11">
        <x:v>15</x:v>
      </x:c>
      <x:c r="W2636" s="12">
        <x:v>3</x:v>
      </x:c>
      <x:c r="X2636" s="8">
        <x:v>0</x:v>
      </x:c>
      <x:c r="Y2636" s="13">
        <x:f t="shared" si="246"/>
        <x:v>9.830527187413745</x:v>
      </x:c>
      <x:c r="Z2636" s="13">
        <x:f t="shared" si="247"/>
        <x:v>0.20995973002098575</x:v>
      </x:c>
      <x:c r="AA2636" s="13">
        <x:f t="shared" si="248"/>
        <x:v>5.4177301344223237E-2</x:v>
      </x:c>
      <x:c r="AB2636" s="13">
        <x:f t="shared" si="249"/>
        <x:v>5.9582553456979187E-2</x:v>
      </x:c>
      <x:c r="AC2636" s="13">
        <x:f t="shared" si="250"/>
        <x:v>0.20314441622994217</x:v>
      </x:c>
      <x:c r="AD2636" s="13" t="str">
        <x:f t="shared" si="251"/>
      </x:c>
      <x:c r="AE2636" s="50" t="n">
        <x:f>IF(OR(NOT(ISNUMBER(Q2636)),NOT(ISNUMBER(R2636))),"",IF(Q2636&lt;R2636,1,0))</x:f>
        <x:v>0</x:v>
      </x:c>
      <x:c r="AF2636" s="50" t="n">
        <x:f>IFERROR(IF(AND(A2636=A2635,C2636=C2635+1,ISNUMBER(AE2635)),AE2635,""),"")</x:f>
        <x:v>0</x:v>
      </x:c>
      <x:c r="AG2636" s="52" t="n">
        <x:f>IFERROR(IF(AND(A2636=A2635,C2636=C2635+1,ISNUMBER(U2636),ISNUMBER(U2635),U2635&lt;&gt;0),U2636/U2635-1,""),"")</x:f>
        <x:v>0.5247045707691738</x:v>
      </x:c>
      <x:c r="AH2636" s="50" t="n">
        <x:f>IF(AND(ISNUMBER(AE2636),ISNUMBER(AF2636),ISNUMBER(AG2636)),IF(AND(AE2636=1,AF2636=1,AG2636&lt;0),1,0),"")</x:f>
        <x:v>0</x:v>
      </x:c>
      <x:c r="AI2636" s="50" t="n">
        <x:f>IF(AND(A2636=A2637,C2637=C2636+1,ISNUMBER(AH2637)),C2637,"")</x:f>
        <x:v>2016</x:v>
      </x:c>
      <x:c r="AJ2636" s="50" t="n">
        <x:f>IF(AND(A2636=A2637,C2637=C2636+1,ISNUMBER(AH2637)),AH2637,"")</x:f>
        <x:v>0</x:v>
      </x:c>
    </x:row>
    <x:row r="2637" ht="15">
      <x:c r="A2637" s="9" t="s">
        <x:v>188</x:v>
      </x:c>
      <x:c r="B2637" s="10">
        <x:v>42735</x:v>
      </x:c>
      <x:c r="C2637" s="9">
        <x:v>2016</x:v>
      </x:c>
      <x:c r="D2637" s="11">
        <x:v>282.791</x:v>
      </x:c>
      <x:c r="E2637" s="11">
        <x:v>78.328999999999994</x:v>
      </x:c>
      <x:c r="F2637" s="11">
        <x:v>5.0019999999999998</x:v>
      </x:c>
      <x:c r="G2637" s="11">
        <x:v>29.509</x:v>
      </x:c>
      <x:c r="H2637" s="11">
        <x:v>20.449000000000002</x:v>
      </x:c>
      <x:c r="I2637" s="11">
        <x:v>253.28200000000001</x:v>
      </x:c>
      <x:c r="J2637" s="11" t="s">
        <x:v>40</x:v>
      </x:c>
      <x:c r="K2637" s="11">
        <x:v>65.106999999999999</x:v>
      </x:c>
      <x:c r="L2637" s="11" t="s">
        <x:v>40</x:v>
      </x:c>
      <x:c r="M2637" s="11" t="s">
        <x:v>40</x:v>
      </x:c>
      <x:c r="N2637" s="11">
        <x:v>20.449000000000002</x:v>
      </x:c>
      <x:c r="O2637" s="11">
        <x:v>16.873999999999999</x:v>
      </x:c>
      <x:c r="P2637" s="11">
        <x:v>12.654999999999999</x:v>
      </x:c>
      <x:c r="Q2637" s="11">
        <x:v>12.654999999999999</x:v>
      </x:c>
      <x:c r="R2637" s="11">
        <x:v>1.1020000000000001</x:v>
      </x:c>
      <x:c r="S2637" s="11">
        <x:v>11.702</x:v>
      </x:c>
      <x:c r="T2637" s="11">
        <x:v>9.0589999999999993</x:v>
      </x:c>
      <x:c r="U2637" s="11">
        <x:v>274.87709999999998</x:v>
      </x:c>
      <x:c r="V2637" s="11">
        <x:v>15</x:v>
      </x:c>
      <x:c r="W2637" s="12">
        <x:v>3</x:v>
      </x:c>
      <x:c r="X2637" s="8">
        <x:v>0</x:v>
      </x:c>
      <x:c r="Y2637" s="13">
        <x:f t="shared" si="246"/>
        <x:v>15.65953618552579</x:v>
      </x:c>
      <x:c r="Z2637" s="13">
        <x:f t="shared" si="247"/>
        <x:v>0.10434914831094343</x:v>
      </x:c>
      <x:c r="AA2637" s="13">
        <x:f t="shared" si="248"/>
        <x:v>4.1380383392682227E-2</x:v>
      </x:c>
      <x:c r="AB2637" s="13">
        <x:f t="shared" si="249"/>
        <x:v>4.4750363342539186E-2</x:v>
      </x:c>
      <x:c r="AC2637" s="13">
        <x:f t="shared" si="250"/>
        <x:v>0.30699108746484122</x:v>
      </x:c>
      <x:c r="AD2637" s="13" t="str">
        <x:f t="shared" si="251"/>
      </x:c>
      <x:c r="AE2637" s="50" t="n">
        <x:f>IF(OR(NOT(ISNUMBER(Q2637)),NOT(ISNUMBER(R2637))),"",IF(Q2637&lt;R2637,1,0))</x:f>
        <x:v>0</x:v>
      </x:c>
      <x:c r="AF2637" s="50" t="n">
        <x:f>IFERROR(IF(AND(A2637=A2636,C2637=C2636+1,ISNUMBER(AE2636)),AE2636,""),"")</x:f>
        <x:v>0</x:v>
      </x:c>
      <x:c r="AG2637" s="52" t="n">
        <x:f>IFERROR(IF(AND(A2637=A2636,C2637=C2636+1,ISNUMBER(U2637),ISNUMBER(U2636),U2636&lt;&gt;0),U2637/U2636-1,""),"")</x:f>
        <x:v>0.8074364221218664</x:v>
      </x:c>
      <x:c r="AH2637" s="50" t="n">
        <x:f>IF(AND(ISNUMBER(AE2637),ISNUMBER(AF2637),ISNUMBER(AG2637)),IF(AND(AE2637=1,AF2637=1,AG2637&lt;0),1,0),"")</x:f>
        <x:v>0</x:v>
      </x:c>
      <x:c r="AI2637" s="50" t="n">
        <x:f>IF(AND(A2637=A2638,C2638=C2637+1,ISNUMBER(AH2638)),C2638,"")</x:f>
        <x:v>2017</x:v>
      </x:c>
      <x:c r="AJ2637" s="50" t="n">
        <x:f>IF(AND(A2637=A2638,C2638=C2637+1,ISNUMBER(AH2638)),AH2638,"")</x:f>
        <x:v>0</x:v>
      </x:c>
    </x:row>
    <x:row r="2638" ht="15">
      <x:c r="A2638" s="9" t="s">
        <x:v>188</x:v>
      </x:c>
      <x:c r="B2638" s="10">
        <x:v>43100</x:v>
      </x:c>
      <x:c r="C2638" s="9">
        <x:v>2017</x:v>
      </x:c>
      <x:c r="D2638" s="11">
        <x:v>306.24599999999998</x:v>
      </x:c>
      <x:c r="E2638" s="11">
        <x:v>36.039000000000001</x:v>
      </x:c>
      <x:c r="F2638" s="11">
        <x:v>5.9809999999999999</x:v>
      </x:c>
      <x:c r="G2638" s="11">
        <x:v>49.308999999999997</x:v>
      </x:c>
      <x:c r="H2638" s="11">
        <x:v>39.331000000000003</x:v>
      </x:c>
      <x:c r="I2638" s="11">
        <x:v>256.93700000000001</x:v>
      </x:c>
      <x:c r="J2638" s="11" t="s">
        <x:v>40</x:v>
      </x:c>
      <x:c r="K2638" s="11">
        <x:v>10.41</x:v>
      </x:c>
      <x:c r="L2638" s="11" t="s">
        <x:v>40</x:v>
      </x:c>
      <x:c r="M2638" s="11" t="s">
        <x:v>40</x:v>
      </x:c>
      <x:c r="N2638" s="11">
        <x:v>39.331000000000003</x:v>
      </x:c>
      <x:c r="O2638" s="11">
        <x:v>23.558</x:v>
      </x:c>
      <x:c r="P2638" s="11">
        <x:v>20.149000000000001</x:v>
      </x:c>
      <x:c r="Q2638" s="11">
        <x:v>20.149000000000001</x:v>
      </x:c>
      <x:c r="R2638" s="11">
        <x:v>0.92100000000000004</x:v>
      </x:c>
      <x:c r="S2638" s="11">
        <x:v>19.122</x:v>
      </x:c>
      <x:c r="T2638" s="11">
        <x:v>3.2360000000000002</x:v>
      </x:c>
      <x:c r="U2638" s="11">
        <x:v>296.94299999999998</x:v>
      </x:c>
      <x:c r="V2638" s="11">
        <x:v>15</x:v>
      </x:c>
      <x:c r="W2638" s="12">
        <x:v>3</x:v>
      </x:c>
      <x:c r="X2638" s="8">
        <x:v>0</x:v>
      </x:c>
      <x:c r="Y2638" s="13">
        <x:f t="shared" si="246"/>
        <x:v>6.0255810065206488</x:v>
      </x:c>
      <x:c r="Z2638" s="13">
        <x:f t="shared" si="247"/>
        <x:v>0.16101108259373184</x:v>
      </x:c>
      <x:c r="AA2638" s="13">
        <x:f t="shared" si="248"/>
        <x:v>6.2439999216316301E-2</x:v>
      </x:c>
      <x:c r="AB2638" s="13">
        <x:f t="shared" si="249"/>
        <x:v>6.5793512405059998E-2</x:v>
      </x:c>
      <x:c r="AC2638" s="13">
        <x:f t="shared" si="250"/>
        <x:v>6.5626964651483516E-2</x:v>
      </x:c>
      <x:c r="AD2638" s="13" t="str">
        <x:f t="shared" si="251"/>
      </x:c>
      <x:c r="AE2638" s="50" t="n">
        <x:f>IF(OR(NOT(ISNUMBER(Q2638)),NOT(ISNUMBER(R2638))),"",IF(Q2638&lt;R2638,1,0))</x:f>
        <x:v>0</x:v>
      </x:c>
      <x:c r="AF2638" s="50" t="n">
        <x:f>IFERROR(IF(AND(A2638=A2637,C2638=C2637+1,ISNUMBER(AE2637)),AE2637,""),"")</x:f>
        <x:v>0</x:v>
      </x:c>
      <x:c r="AG2638" s="52" t="n">
        <x:f>IFERROR(IF(AND(A2638=A2637,C2638=C2637+1,ISNUMBER(U2638),ISNUMBER(U2637),U2637&lt;&gt;0),U2638/U2637-1,""),"")</x:f>
        <x:v>0.08027551221982487</x:v>
      </x:c>
      <x:c r="AH2638" s="50" t="n">
        <x:f>IF(AND(ISNUMBER(AE2638),ISNUMBER(AF2638),ISNUMBER(AG2638)),IF(AND(AE2638=1,AF2638=1,AG2638&lt;0),1,0),"")</x:f>
        <x:v>0</x:v>
      </x:c>
      <x:c r="AI2638" s="50" t="n">
        <x:f>IF(AND(A2638=A2639,C2639=C2638+1,ISNUMBER(AH2639)),C2639,"")</x:f>
        <x:v>2018</x:v>
      </x:c>
      <x:c r="AJ2638" s="50" t="n">
        <x:f>IF(AND(A2638=A2639,C2639=C2638+1,ISNUMBER(AH2639)),AH2639,"")</x:f>
        <x:v>0</x:v>
      </x:c>
    </x:row>
    <x:row r="2639" ht="15">
      <x:c r="A2639" s="9" t="s">
        <x:v>188</x:v>
      </x:c>
      <x:c r="B2639" s="10">
        <x:v>43465</x:v>
      </x:c>
      <x:c r="C2639" s="9">
        <x:v>2018</x:v>
      </x:c>
      <x:c r="D2639" s="11">
        <x:v>434.822</x:v>
      </x:c>
      <x:c r="E2639" s="11">
        <x:v>44.765000000000001</x:v>
      </x:c>
      <x:c r="F2639" s="11">
        <x:v>7.36</x:v>
      </x:c>
      <x:c r="G2639" s="11">
        <x:v>76.215000000000003</x:v>
      </x:c>
      <x:c r="H2639" s="11">
        <x:v>64.182000000000002</x:v>
      </x:c>
      <x:c r="I2639" s="11">
        <x:v>358.60700000000003</x:v>
      </x:c>
      <x:c r="J2639" s="11" t="s">
        <x:v>40</x:v>
      </x:c>
      <x:c r="K2639" s="11">
        <x:v>41.4</x:v>
      </x:c>
      <x:c r="L2639" s="11" t="s">
        <x:v>40</x:v>
      </x:c>
      <x:c r="M2639" s="11" t="s">
        <x:v>40</x:v>
      </x:c>
      <x:c r="N2639" s="11">
        <x:v>64.182000000000002</x:v>
      </x:c>
      <x:c r="O2639" s="11">
        <x:v>28.366</x:v>
      </x:c>
      <x:c r="P2639" s="11">
        <x:v>29.608000000000001</x:v>
      </x:c>
      <x:c r="Q2639" s="11">
        <x:v>29.608000000000001</x:v>
      </x:c>
      <x:c r="R2639" s="11">
        <x:v>2.077</x:v>
      </x:c>
      <x:c r="S2639" s="11">
        <x:v>27.609000000000002</x:v>
      </x:c>
      <x:c r="T2639" s="11">
        <x:v>22.138999999999999</x:v>
      </x:c>
      <x:c r="U2639" s="11">
        <x:v>374.83580000000001</x:v>
      </x:c>
      <x:c r="V2639" s="11">
        <x:v>15</x:v>
      </x:c>
      <x:c r="W2639" s="12">
        <x:v>3</x:v>
      </x:c>
      <x:c r="X2639" s="8">
        <x:v>0</x:v>
      </x:c>
      <x:c r="Y2639" s="13">
        <x:f t="shared" si="246"/>
        <x:v>6.0822010869565215</x:v>
      </x:c>
      <x:c r="Z2639" s="13">
        <x:f t="shared" si="247"/>
        <x:v>0.17527861975705003</x:v>
      </x:c>
      <x:c r="AA2639" s="13">
        <x:f t="shared" si="248"/>
        <x:v>6.3494947357769393E-2</x:v>
      </x:c>
      <x:c r="AB2639" s="13">
        <x:f t="shared" si="249"/>
        <x:v>6.8092230843885548E-2</x:v>
      </x:c>
      <x:c r="AC2639" s="13">
        <x:f t="shared" si="250"/>
        <x:v>0.29048087646788689</x:v>
      </x:c>
      <x:c r="AD2639" s="13" t="str">
        <x:f t="shared" si="251"/>
      </x:c>
      <x:c r="AE2639" s="50" t="n">
        <x:f>IF(OR(NOT(ISNUMBER(Q2639)),NOT(ISNUMBER(R2639))),"",IF(Q2639&lt;R2639,1,0))</x:f>
        <x:v>0</x:v>
      </x:c>
      <x:c r="AF2639" s="50" t="n">
        <x:f>IFERROR(IF(AND(A2639=A2638,C2639=C2638+1,ISNUMBER(AE2638)),AE2638,""),"")</x:f>
        <x:v>0</x:v>
      </x:c>
      <x:c r="AG2639" s="52" t="n">
        <x:f>IFERROR(IF(AND(A2639=A2638,C2639=C2638+1,ISNUMBER(U2639),ISNUMBER(U2638),U2638&lt;&gt;0),U2639/U2638-1,""),"")</x:f>
        <x:v>0.26231566327544353</x:v>
      </x:c>
      <x:c r="AH2639" s="50" t="n">
        <x:f>IF(AND(ISNUMBER(AE2639),ISNUMBER(AF2639),ISNUMBER(AG2639)),IF(AND(AE2639=1,AF2639=1,AG2639&lt;0),1,0),"")</x:f>
        <x:v>0</x:v>
      </x:c>
      <x:c r="AI2639" s="50" t="n">
        <x:f>IF(AND(A2639=A2640,C2640=C2639+1,ISNUMBER(AH2640)),C2640,"")</x:f>
        <x:v>2019</x:v>
      </x:c>
      <x:c r="AJ2639" s="50" t="n">
        <x:f>IF(AND(A2639=A2640,C2640=C2639+1,ISNUMBER(AH2640)),AH2640,"")</x:f>
        <x:v>0</x:v>
      </x:c>
    </x:row>
    <x:row r="2640" ht="15">
      <x:c r="A2640" s="9" t="s">
        <x:v>188</x:v>
      </x:c>
      <x:c r="B2640" s="10">
        <x:v>43830</x:v>
      </x:c>
      <x:c r="C2640" s="9">
        <x:v>2019</x:v>
      </x:c>
      <x:c r="D2640" s="11">
        <x:v>538.37900000000002</x:v>
      </x:c>
      <x:c r="E2640" s="11">
        <x:v>31.21</x:v>
      </x:c>
      <x:c r="F2640" s="11">
        <x:v>11.802</x:v>
      </x:c>
      <x:c r="G2640" s="11">
        <x:v>125.29</x:v>
      </x:c>
      <x:c r="H2640" s="11">
        <x:v>106.42</x:v>
      </x:c>
      <x:c r="I2640" s="11">
        <x:v>413.089</x:v>
      </x:c>
      <x:c r="J2640" s="11" t="s">
        <x:v>40</x:v>
      </x:c>
      <x:c r="K2640" s="11">
        <x:v>26.946000000000002</x:v>
      </x:c>
      <x:c r="L2640" s="11" t="s">
        <x:v>40</x:v>
      </x:c>
      <x:c r="M2640" s="11" t="s">
        <x:v>40</x:v>
      </x:c>
      <x:c r="N2640" s="11">
        <x:v>106.42</x:v>
      </x:c>
      <x:c r="O2640" s="11">
        <x:v>34.277000000000001</x:v>
      </x:c>
      <x:c r="P2640" s="11">
        <x:v>32.988</x:v>
      </x:c>
      <x:c r="Q2640" s="11">
        <x:v>32.988</x:v>
      </x:c>
      <x:c r="R2640" s="11">
        <x:v>3.165</x:v>
      </x:c>
      <x:c r="S2640" s="11">
        <x:v>29.884</x:v>
      </x:c>
      <x:c r="T2640" s="11">
        <x:v>18.164000000000001</x:v>
      </x:c>
      <x:c r="U2640" s="11">
        <x:v>445.16340000000002</x:v>
      </x:c>
      <x:c r="V2640" s="11">
        <x:v>15</x:v>
      </x:c>
      <x:c r="W2640" s="12">
        <x:v>3</x:v>
      </x:c>
      <x:c r="X2640" s="8">
        <x:v>0</x:v>
      </x:c>
      <x:c r="Y2640" s="13">
        <x:f t="shared" si="246"/>
        <x:v>2.6444670394848333</x:v>
      </x:c>
      <x:c r="Z2640" s="13">
        <x:f t="shared" si="247"/>
        <x:v>0.2327171007784479</x:v>
      </x:c>
      <x:c r="AA2640" s="13">
        <x:f t="shared" si="248"/>
        <x:v>5.5507365629045707E-2</x:v>
      </x:c>
      <x:c r="AB2640" s="13">
        <x:f t="shared" si="249"/>
        <x:v>6.1272820819534189E-2</x:v>
      </x:c>
      <x:c r="AC2640" s="13">
        <x:f t="shared" si="250"/>
        <x:v>0.14497565647697341</x:v>
      </x:c>
      <x:c r="AD2640" s="13" t="str">
        <x:f t="shared" si="251"/>
      </x:c>
      <x:c r="AE2640" s="50" t="n">
        <x:f>IF(OR(NOT(ISNUMBER(Q2640)),NOT(ISNUMBER(R2640))),"",IF(Q2640&lt;R2640,1,0))</x:f>
        <x:v>0</x:v>
      </x:c>
      <x:c r="AF2640" s="50" t="n">
        <x:f>IFERROR(IF(AND(A2640=A2639,C2640=C2639+1,ISNUMBER(AE2639)),AE2639,""),"")</x:f>
        <x:v>0</x:v>
      </x:c>
      <x:c r="AG2640" s="52" t="n">
        <x:f>IFERROR(IF(AND(A2640=A2639,C2640=C2639+1,ISNUMBER(U2640),ISNUMBER(U2639),U2639&lt;&gt;0),U2640/U2639-1,""),"")</x:f>
        <x:v>0.18762242027042242</x:v>
      </x:c>
      <x:c r="AH2640" s="50" t="n">
        <x:f>IF(AND(ISNUMBER(AE2640),ISNUMBER(AF2640),ISNUMBER(AG2640)),IF(AND(AE2640=1,AF2640=1,AG2640&lt;0),1,0),"")</x:f>
        <x:v>0</x:v>
      </x:c>
      <x:c r="AI2640" s="50" t="n">
        <x:f>IF(AND(A2640=A2641,C2641=C2640+1,ISNUMBER(AH2641)),C2641,"")</x:f>
        <x:v>2020</x:v>
      </x:c>
      <x:c r="AJ2640" s="50" t="n">
        <x:f>IF(AND(A2640=A2641,C2641=C2640+1,ISNUMBER(AH2641)),AH2641,"")</x:f>
        <x:v>0</x:v>
      </x:c>
    </x:row>
    <x:row r="2641" ht="15">
      <x:c r="A2641" s="9" t="s">
        <x:v>188</x:v>
      </x:c>
      <x:c r="B2641" s="10">
        <x:v>44196</x:v>
      </x:c>
      <x:c r="C2641" s="9">
        <x:v>2020</x:v>
      </x:c>
      <x:c r="D2641" s="11">
        <x:v>663.77200000000005</x:v>
      </x:c>
      <x:c r="E2641" s="11">
        <x:v>47.642000000000003</x:v>
      </x:c>
      <x:c r="F2641" s="11">
        <x:v>13.114000000000001</x:v>
      </x:c>
      <x:c r="G2641" s="11">
        <x:v>169.65899999999999</x:v>
      </x:c>
      <x:c r="H2641" s="11">
        <x:v>150.13499999999999</x:v>
      </x:c>
      <x:c r="I2641" s="11">
        <x:v>494.113</x:v>
      </x:c>
      <x:c r="J2641" s="11" t="s">
        <x:v>40</x:v>
      </x:c>
      <x:c r="K2641" s="11">
        <x:v>36.44</x:v>
      </x:c>
      <x:c r="L2641" s="11" t="s">
        <x:v>40</x:v>
      </x:c>
      <x:c r="M2641" s="11" t="s">
        <x:v>40</x:v>
      </x:c>
      <x:c r="N2641" s="11">
        <x:v>150.13499999999999</x:v>
      </x:c>
      <x:c r="O2641" s="11">
        <x:v>44.267000000000003</x:v>
      </x:c>
      <x:c r="P2641" s="11">
        <x:v>37.04</x:v>
      </x:c>
      <x:c r="Q2641" s="11">
        <x:v>37.04</x:v>
      </x:c>
      <x:c r="R2641" s="11">
        <x:v>5.532</x:v>
      </x:c>
      <x:c r="S2641" s="11">
        <x:v>31.622</x:v>
      </x:c>
      <x:c r="T2641" s="11">
        <x:v>21.469000000000001</x:v>
      </x:c>
      <x:c r="U2641" s="11">
        <x:v>503.2364</x:v>
      </x:c>
      <x:c r="V2641" s="11">
        <x:v>15</x:v>
      </x:c>
      <x:c r="W2641" s="12">
        <x:v>3</x:v>
      </x:c>
      <x:c r="X2641" s="8">
        <x:v>0</x:v>
      </x:c>
      <x:c r="Y2641" s="13">
        <x:f t="shared" si="246"/>
        <x:v>3.6329113924050631</x:v>
      </x:c>
      <x:c r="Z2641" s="13">
        <x:f t="shared" si="247"/>
        <x:v>0.25559830785269638</x:v>
      </x:c>
      <x:c r="AA2641" s="13">
        <x:f t="shared" si="248"/>
        <x:v>4.7639852238419211E-2</x:v>
      </x:c>
      <x:c r="AB2641" s="13">
        <x:f t="shared" si="249"/>
        <x:v>5.5802293558631574E-2</x:v>
      </x:c>
      <x:c r="AC2641" s="13">
        <x:f t="shared" si="250"/>
        <x:v>0.1265420637867723</x:v>
      </x:c>
      <x:c r="AD2641" s="13" t="str">
        <x:f t="shared" si="251"/>
      </x:c>
      <x:c r="AE2641" s="50" t="n">
        <x:f>IF(OR(NOT(ISNUMBER(Q2641)),NOT(ISNUMBER(R2641))),"",IF(Q2641&lt;R2641,1,0))</x:f>
        <x:v>0</x:v>
      </x:c>
      <x:c r="AF2641" s="50" t="n">
        <x:f>IFERROR(IF(AND(A2641=A2640,C2641=C2640+1,ISNUMBER(AE2640)),AE2640,""),"")</x:f>
        <x:v>0</x:v>
      </x:c>
      <x:c r="AG2641" s="52" t="n">
        <x:f>IFERROR(IF(AND(A2641=A2640,C2641=C2640+1,ISNUMBER(U2641),ISNUMBER(U2640),U2640&lt;&gt;0),U2641/U2640-1,""),"")</x:f>
        <x:v>0.13045322234487378</x:v>
      </x:c>
      <x:c r="AH2641" s="50" t="n">
        <x:f>IF(AND(ISNUMBER(AE2641),ISNUMBER(AF2641),ISNUMBER(AG2641)),IF(AND(AE2641=1,AF2641=1,AG2641&lt;0),1,0),"")</x:f>
        <x:v>0</x:v>
      </x:c>
      <x:c r="AI2641" s="50" t="n">
        <x:f>IF(AND(A2641=A2642,C2642=C2641+1,ISNUMBER(AH2642)),C2642,"")</x:f>
        <x:v>2021</x:v>
      </x:c>
      <x:c r="AJ2641" s="50" t="n">
        <x:f>IF(AND(A2641=A2642,C2642=C2641+1,ISNUMBER(AH2642)),AH2642,"")</x:f>
        <x:v>0</x:v>
      </x:c>
    </x:row>
    <x:row r="2642" ht="15">
      <x:c r="A2642" s="9" t="s">
        <x:v>188</x:v>
      </x:c>
      <x:c r="B2642" s="10">
        <x:v>44561</x:v>
      </x:c>
      <x:c r="C2642" s="9">
        <x:v>2021</x:v>
      </x:c>
      <x:c r="D2642" s="11">
        <x:v>718.39400000000001</x:v>
      </x:c>
      <x:c r="E2642" s="11">
        <x:v>33.957000000000001</x:v>
      </x:c>
      <x:c r="F2642" s="11">
        <x:v>18.465</x:v>
      </x:c>
      <x:c r="G2642" s="11">
        <x:v>153.209</x:v>
      </x:c>
      <x:c r="H2642" s="11">
        <x:v>127.904</x:v>
      </x:c>
      <x:c r="I2642" s="11">
        <x:v>565.18499999999995</x:v>
      </x:c>
      <x:c r="J2642" s="11" t="s">
        <x:v>40</x:v>
      </x:c>
      <x:c r="K2642" s="11">
        <x:v>21.106000000000002</x:v>
      </x:c>
      <x:c r="L2642" s="11" t="s">
        <x:v>40</x:v>
      </x:c>
      <x:c r="M2642" s="11" t="s">
        <x:v>40</x:v>
      </x:c>
      <x:c r="N2642" s="11">
        <x:v>127.904</x:v>
      </x:c>
      <x:c r="O2642" s="11">
        <x:v>49.98</x:v>
      </x:c>
      <x:c r="P2642" s="11">
        <x:v>49.6</x:v>
      </x:c>
      <x:c r="Q2642" s="11">
        <x:v>49.6</x:v>
      </x:c>
      <x:c r="R2642" s="11">
        <x:v>5.7629999999999999</x:v>
      </x:c>
      <x:c r="S2642" s="11">
        <x:v>43.884</x:v>
      </x:c>
      <x:c r="T2642" s="11">
        <x:v>24.956</x:v>
      </x:c>
      <x:c r="U2642" s="11">
        <x:v>590.31910000000005</x:v>
      </x:c>
      <x:c r="V2642" s="11">
        <x:v>15</x:v>
      </x:c>
      <x:c r="W2642" s="12">
        <x:v>3</x:v>
      </x:c>
      <x:c r="X2642" s="8">
        <x:v>0</x:v>
      </x:c>
      <x:c r="Y2642" s="13">
        <x:f t="shared" si="246"/>
        <x:v>1.8389926888708368</x:v>
      </x:c>
      <x:c r="Z2642" s="13">
        <x:f t="shared" si="247"/>
        <x:v>0.21326597939292366</x:v>
      </x:c>
      <x:c r="AA2642" s="13">
        <x:f t="shared" si="248"/>
        <x:v>6.108625628833203E-2</x:v>
      </x:c>
      <x:c r="AB2642" s="13">
        <x:f t="shared" si="249"/>
        <x:v>6.9042892897212396E-2</x:v>
      </x:c>
      <x:c r="AC2642" s="13">
        <x:f t="shared" si="250"/>
        <x:v>0.16288860314994549</x:v>
      </x:c>
      <x:c r="AD2642" s="13" t="str">
        <x:f t="shared" si="251"/>
      </x:c>
      <x:c r="AE2642" s="50" t="n">
        <x:f>IF(OR(NOT(ISNUMBER(Q2642)),NOT(ISNUMBER(R2642))),"",IF(Q2642&lt;R2642,1,0))</x:f>
        <x:v>0</x:v>
      </x:c>
      <x:c r="AF2642" s="50" t="n">
        <x:f>IFERROR(IF(AND(A2642=A2641,C2642=C2641+1,ISNUMBER(AE2641)),AE2641,""),"")</x:f>
        <x:v>0</x:v>
      </x:c>
      <x:c r="AG2642" s="52" t="n">
        <x:f>IFERROR(IF(AND(A2642=A2641,C2642=C2641+1,ISNUMBER(U2642),ISNUMBER(U2641),U2641&lt;&gt;0),U2642/U2641-1,""),"")</x:f>
        <x:v>0.17304531230252818</x:v>
      </x:c>
      <x:c r="AH2642" s="50" t="n">
        <x:f>IF(AND(ISNUMBER(AE2642),ISNUMBER(AF2642),ISNUMBER(AG2642)),IF(AND(AE2642=1,AF2642=1,AG2642&lt;0),1,0),"")</x:f>
        <x:v>0</x:v>
      </x:c>
      <x:c r="AI2642" s="50" t="n">
        <x:f>IF(AND(A2642=A2643,C2643=C2642+1,ISNUMBER(AH2643)),C2643,"")</x:f>
        <x:v>2022</x:v>
      </x:c>
      <x:c r="AJ2642" s="50" t="n">
        <x:f>IF(AND(A2642=A2643,C2643=C2642+1,ISNUMBER(AH2643)),AH2643,"")</x:f>
        <x:v>0</x:v>
      </x:c>
    </x:row>
    <x:row r="2643" ht="15">
      <x:c r="A2643" s="9" t="s">
        <x:v>188</x:v>
      </x:c>
      <x:c r="B2643" s="10">
        <x:v>44926</x:v>
      </x:c>
      <x:c r="C2643" s="9">
        <x:v>2022</x:v>
      </x:c>
      <x:c r="D2643" s="11">
        <x:v>963.65800000000002</x:v>
      </x:c>
      <x:c r="E2643" s="11">
        <x:v>40.031999999999996</x:v>
      </x:c>
      <x:c r="F2643" s="11">
        <x:v>26.363</x:v>
      </x:c>
      <x:c r="G2643" s="11">
        <x:v>264.89100000000002</x:v>
      </x:c>
      <x:c r="H2643" s="11">
        <x:v>231.38300000000001</x:v>
      </x:c>
      <x:c r="I2643" s="11">
        <x:v>698.76700000000005</x:v>
      </x:c>
      <x:c r="J2643" s="11" t="s">
        <x:v>40</x:v>
      </x:c>
      <x:c r="K2643" s="11">
        <x:v>34.482999999999997</x:v>
      </x:c>
      <x:c r="L2643" s="11" t="s">
        <x:v>40</x:v>
      </x:c>
      <x:c r="M2643" s="11" t="s">
        <x:v>40</x:v>
      </x:c>
      <x:c r="N2643" s="11">
        <x:v>231.38300000000001</x:v>
      </x:c>
      <x:c r="O2643" s="11">
        <x:v>63.859000000000002</x:v>
      </x:c>
      <x:c r="P2643" s="11">
        <x:v>55.703000000000003</x:v>
      </x:c>
      <x:c r="Q2643" s="11">
        <x:v>55.703000000000003</x:v>
      </x:c>
      <x:c r="R2643" s="11">
        <x:v>6.6710000000000003</x:v>
      </x:c>
      <x:c r="S2643" s="11">
        <x:v>49.097000000000001</x:v>
      </x:c>
      <x:c r="T2643" s="11">
        <x:v>30.391999999999999</x:v>
      </x:c>
      <x:c r="U2643" s="11">
        <x:v>672.33730000000003</x:v>
      </x:c>
      <x:c r="V2643" s="11">
        <x:v>15</x:v>
      </x:c>
      <x:c r="W2643" s="12">
        <x:v>3</x:v>
      </x:c>
      <x:c r="X2643" s="8">
        <x:v>0</x:v>
      </x:c>
      <x:c r="Y2643" s="13">
        <x:f t="shared" si="246"/>
        <x:v>1.5184918256647573</x:v>
      </x:c>
      <x:c r="Z2643" s="13">
        <x:f t="shared" si="247"/>
        <x:v>0.2748807149424381</x:v>
      </x:c>
      <x:c r="AA2643" s="13">
        <x:f t="shared" si="248"/>
        <x:v>5.0948573041473218E-2</x:v>
      </x:c>
      <x:c r="AB2643" s="13">
        <x:f t="shared" si="249"/>
        <x:v>5.7803702143291502E-2</x:v>
      </x:c>
      <x:c r="AC2643" s="13">
        <x:f t="shared" si="250"/>
        <x:v>0.11473398492210002</x:v>
      </x:c>
      <x:c r="AD2643" s="13" t="str">
        <x:f t="shared" si="251"/>
      </x:c>
      <x:c r="AE2643" s="50" t="n">
        <x:f>IF(OR(NOT(ISNUMBER(Q2643)),NOT(ISNUMBER(R2643))),"",IF(Q2643&lt;R2643,1,0))</x:f>
        <x:v>0</x:v>
      </x:c>
      <x:c r="AF2643" s="50" t="n">
        <x:f>IFERROR(IF(AND(A2643=A2642,C2643=C2642+1,ISNUMBER(AE2642)),AE2642,""),"")</x:f>
        <x:v>0</x:v>
      </x:c>
      <x:c r="AG2643" s="52" t="n">
        <x:f>IFERROR(IF(AND(A2643=A2642,C2643=C2642+1,ISNUMBER(U2643),ISNUMBER(U2642),U2642&lt;&gt;0),U2643/U2642-1,""),"")</x:f>
        <x:v>0.13893875363341612</x:v>
      </x:c>
      <x:c r="AH2643" s="50" t="n">
        <x:f>IF(AND(ISNUMBER(AE2643),ISNUMBER(AF2643),ISNUMBER(AG2643)),IF(AND(AE2643=1,AF2643=1,AG2643&lt;0),1,0),"")</x:f>
        <x:v>0</x:v>
      </x:c>
      <x:c r="AI2643" s="50" t="n">
        <x:f>IF(AND(A2643=A2644,C2644=C2643+1,ISNUMBER(AH2644)),C2644,"")</x:f>
        <x:v>2023</x:v>
      </x:c>
      <x:c r="AJ2643" s="50" t="n">
        <x:f>IF(AND(A2643=A2644,C2644=C2643+1,ISNUMBER(AH2644)),AH2644,"")</x:f>
        <x:v>0</x:v>
      </x:c>
    </x:row>
    <x:row r="2644" ht="15">
      <x:c r="A2644" s="9" t="s">
        <x:v>188</x:v>
      </x:c>
      <x:c r="B2644" s="10">
        <x:v>45291</x:v>
      </x:c>
      <x:c r="C2644" s="9">
        <x:v>2023</x:v>
      </x:c>
      <x:c r="D2644" s="11">
        <x:v>908.25800000000004</x:v>
      </x:c>
      <x:c r="E2644" s="11">
        <x:v>24.824999999999999</x:v>
      </x:c>
      <x:c r="F2644" s="11">
        <x:v>18.306000000000001</x:v>
      </x:c>
      <x:c r="G2644" s="11">
        <x:v>253.45</x:v>
      </x:c>
      <x:c r="H2644" s="11">
        <x:v>227.05099999999999</x:v>
      </x:c>
      <x:c r="I2644" s="11">
        <x:v>654.80799999999999</x:v>
      </x:c>
      <x:c r="J2644" s="11" t="s">
        <x:v>40</x:v>
      </x:c>
      <x:c r="K2644" s="11">
        <x:v>15.366</x:v>
      </x:c>
      <x:c r="L2644" s="11" t="s">
        <x:v>40</x:v>
      </x:c>
      <x:c r="M2644" s="11" t="s">
        <x:v>40</x:v>
      </x:c>
      <x:c r="N2644" s="11">
        <x:v>227.05099999999999</x:v>
      </x:c>
      <x:c r="O2644" s="11">
        <x:v>67.748000000000005</x:v>
      </x:c>
      <x:c r="P2644" s="11">
        <x:v>3.5640000000000001</x:v>
      </x:c>
      <x:c r="Q2644" s="11">
        <x:v>3.5640000000000001</x:v>
      </x:c>
      <x:c r="R2644" s="11">
        <x:v>10.27</x:v>
      </x:c>
      <x:c r="S2644" s="11">
        <x:v>-6.5720000000000001</x:v>
      </x:c>
      <x:c r="T2644" s="11">
        <x:v>29.664999999999999</x:v>
      </x:c>
      <x:c r="U2644" s="11">
        <x:v>445.3304</x:v>
      </x:c>
      <x:c r="V2644" s="11">
        <x:v>15</x:v>
      </x:c>
      <x:c r="W2644" s="12">
        <x:v>3</x:v>
      </x:c>
      <x:c r="X2644" s="8">
        <x:v>0</x:v>
      </x:c>
      <x:c r="Y2644" s="13">
        <x:f t="shared" si="246"/>
        <x:v>1.3561127499180596</x:v>
      </x:c>
      <x:c r="Z2644" s="13">
        <x:f t="shared" si="247"/>
        <x:v>0.2790506662203911</x:v>
      </x:c>
      <x:c r="AA2644" s="13">
        <x:f t="shared" si="248"/>
        <x:v>-7.2358294669576263E-3</x:v>
      </x:c>
      <x:c r="AB2644" s="13">
        <x:f t="shared" si="249"/>
        <x:v>3.9239951643695956E-3</x:v>
      </x:c>
      <x:c r="AC2644" s="13">
        <x:f t="shared" si="250"/>
        <x:v>0.11704478200828566</x:v>
      </x:c>
      <x:c r="AD2644" s="13" t="str">
        <x:f t="shared" si="251"/>
      </x:c>
      <x:c r="AE2644" s="50" t="n">
        <x:f>IF(OR(NOT(ISNUMBER(Q2644)),NOT(ISNUMBER(R2644))),"",IF(Q2644&lt;R2644,1,0))</x:f>
        <x:v>1</x:v>
      </x:c>
      <x:c r="AF2644" s="50" t="n">
        <x:f>IFERROR(IF(AND(A2644=A2643,C2644=C2643+1,ISNUMBER(AE2643)),AE2643,""),"")</x:f>
        <x:v>0</x:v>
      </x:c>
      <x:c r="AG2644" s="52" t="n">
        <x:f>IFERROR(IF(AND(A2644=A2643,C2644=C2643+1,ISNUMBER(U2644),ISNUMBER(U2643),U2643&lt;&gt;0),U2644/U2643-1,""),"")</x:f>
        <x:v>-0.3376384145279461</x:v>
      </x:c>
      <x:c r="AH2644" s="50" t="n">
        <x:f>IF(AND(ISNUMBER(AE2644),ISNUMBER(AF2644),ISNUMBER(AG2644)),IF(AND(AE2644=1,AF2644=1,AG2644&lt;0),1,0),"")</x:f>
        <x:v>0</x:v>
      </x:c>
      <x:c r="AI2644" s="50" t="n">
        <x:f>IF(AND(A2644=A2645,C2645=C2644+1,ISNUMBER(AH2645)),C2645,"")</x:f>
        <x:v>2024</x:v>
      </x:c>
      <x:c r="AJ2644" s="50" t="n">
        <x:f>IF(AND(A2644=A2645,C2645=C2644+1,ISNUMBER(AH2645)),AH2645,"")</x:f>
        <x:v>0</x:v>
      </x:c>
    </x:row>
    <x:row r="2645" ht="15">
      <x:c r="A2645" s="9" t="s">
        <x:v>188</x:v>
      </x:c>
      <x:c r="B2645" s="10">
        <x:v>45657</x:v>
      </x:c>
      <x:c r="C2645" s="9">
        <x:v>2024</x:v>
      </x:c>
      <x:c r="D2645" s="11">
        <x:v>967.37</x:v>
      </x:c>
      <x:c r="E2645" s="11">
        <x:v>44.551000000000002</x:v>
      </x:c>
      <x:c r="F2645" s="11">
        <x:v>27.512</x:v>
      </x:c>
      <x:c r="G2645" s="11">
        <x:v>278.077</x:v>
      </x:c>
      <x:c r="H2645" s="11">
        <x:v>240.672</x:v>
      </x:c>
      <x:c r="I2645" s="11">
        <x:v>689.29300000000001</x:v>
      </x:c>
      <x:c r="J2645" s="11" t="s">
        <x:v>40</x:v>
      </x:c>
      <x:c r="K2645" s="11">
        <x:v>38.884</x:v>
      </x:c>
      <x:c r="L2645" s="11" t="s">
        <x:v>40</x:v>
      </x:c>
      <x:c r="M2645" s="11" t="s">
        <x:v>40</x:v>
      </x:c>
      <x:c r="N2645" s="11">
        <x:v>240.672</x:v>
      </x:c>
      <x:c r="O2645" s="11">
        <x:v>69.551000000000002</x:v>
      </x:c>
      <x:c r="P2645" s="11">
        <x:v>57.997</x:v>
      </x:c>
      <x:c r="Q2645" s="11">
        <x:v>57.997</x:v>
      </x:c>
      <x:c r="R2645" s="11">
        <x:v>11.666</x:v>
      </x:c>
      <x:c r="S2645" s="11">
        <x:v>73.024000000000001</x:v>
      </x:c>
      <x:c r="T2645" s="11">
        <x:v>42.344999999999999</x:v>
      </x:c>
      <x:c r="U2645" s="11">
        <x:v>486.88630000000001</x:v>
      </x:c>
      <x:c r="V2645" s="11">
        <x:v>15</x:v>
      </x:c>
      <x:c r="W2645" s="12">
        <x:v>3</x:v>
      </x:c>
      <x:c r="X2645" s="8">
        <x:v>0</x:v>
      </x:c>
      <x:c r="Y2645" s="13">
        <x:f t="shared" si="246"/>
        <x:v>1.6193297470194825</x:v>
      </x:c>
      <x:c r="Z2645" s="13">
        <x:f t="shared" si="247"/>
        <x:v>0.28745671252984895</x:v>
      </x:c>
      <x:c r="AA2645" s="13">
        <x:f t="shared" si="248"/>
        <x:v>7.5487145559610072E-2</x:v>
      </x:c>
      <x:c r="AB2645" s="13">
        <x:f t="shared" si="249"/>
        <x:v>5.995327537550265E-2</x:v>
      </x:c>
      <x:c r="AC2645" s="13">
        <x:f t="shared" si="250"/>
        <x:v>0.15227796617483647</x:v>
      </x:c>
      <x:c r="AD2645" s="13" t="str">
        <x:f t="shared" si="251"/>
      </x:c>
      <x:c r="AE2645" s="50" t="n">
        <x:f>IF(OR(NOT(ISNUMBER(Q2645)),NOT(ISNUMBER(R2645))),"",IF(Q2645&lt;R2645,1,0))</x:f>
        <x:v>0</x:v>
      </x:c>
      <x:c r="AF2645" s="50" t="n">
        <x:f>IFERROR(IF(AND(A2645=A2644,C2645=C2644+1,ISNUMBER(AE2644)),AE2644,""),"")</x:f>
        <x:v>1</x:v>
      </x:c>
      <x:c r="AG2645" s="52" t="n">
        <x:f>IFERROR(IF(AND(A2645=A2644,C2645=C2644+1,ISNUMBER(U2645),ISNUMBER(U2644),U2644&lt;&gt;0),U2645/U2644-1,""),"")</x:f>
        <x:v>0.09331476135471561</x:v>
      </x:c>
      <x:c r="AH2645" s="50" t="n">
        <x:f>IF(AND(ISNUMBER(AE2645),ISNUMBER(AF2645),ISNUMBER(AG2645)),IF(AND(AE2645=1,AF2645=1,AG2645&lt;0),1,0),"")</x:f>
        <x:v>0</x:v>
      </x:c>
      <x:c r="AI2645" s="50" t="str">
        <x:f>IF(AND(A2645=A2646,C2646=C2645+1,ISNUMBER(AH2646)),C2646,"")</x:f>
      </x:c>
      <x:c r="AJ2645" s="50" t="str">
        <x:f>IF(AND(A2645=A2646,C2646=C2645+1,ISNUMBER(AH2646)),AH2646,"")</x:f>
      </x:c>
    </x:row>
    <x:row r="2646" ht="15">
      <x:c r="A2646" s="9" t="s">
        <x:v>189</x:v>
      </x:c>
      <x:c r="B2646" s="10">
        <x:v>39447</x:v>
      </x:c>
      <x:c r="C2646" s="9">
        <x:v>2007</x:v>
      </x:c>
      <x:c r="D2646" s="11">
        <x:v>652.1</x:v>
      </x:c>
      <x:c r="E2646" s="11">
        <x:v>317.10000000000002</x:v>
      </x:c>
      <x:c r="F2646" s="11">
        <x:v>274.3</x:v>
      </x:c>
      <x:c r="G2646" s="11">
        <x:v>449</x:v>
      </x:c>
      <x:c r="H2646" s="11">
        <x:v>131.5</x:v>
      </x:c>
      <x:c r="I2646" s="11">
        <x:v>203.1</x:v>
      </x:c>
      <x:c r="J2646" s="11">
        <x:v>-1.1000000000000001</x:v>
      </x:c>
      <x:c r="K2646" s="11">
        <x:v>97.4</x:v>
      </x:c>
      <x:c r="L2646" s="11">
        <x:v>84.9</x:v>
      </x:c>
      <x:c r="M2646" s="11">
        <x:v>38.299999999999997</x:v>
      </x:c>
      <x:c r="N2646" s="11">
        <x:v>93.2</x:v>
      </x:c>
      <x:c r="O2646" s="11">
        <x:v>677.8</x:v>
      </x:c>
      <x:c r="P2646" s="11">
        <x:v>71.599999999999994</x:v>
      </x:c>
      <x:c r="Q2646" s="11">
        <x:v>97.5</x:v>
      </x:c>
      <x:c r="R2646" s="11">
        <x:v>30.2</x:v>
      </x:c>
      <x:c r="S2646" s="11">
        <x:v>36.9</x:v>
      </x:c>
      <x:c r="T2646" s="11">
        <x:v>-18.399999999999999</x:v>
      </x:c>
      <x:c r="U2646" s="11">
        <x:v>774.84739999999999</x:v>
      </x:c>
      <x:c r="V2646" s="11">
        <x:v>18</x:v>
      </x:c>
      <x:c r="W2646" s="12">
        <x:v>0</x:v>
      </x:c>
      <x:c r="X2646" s="8">
        <x:v>0</x:v>
      </x:c>
      <x:c r="Y2646" s="13">
        <x:f t="shared" si="246"/>
        <x:v>1.1560335399197958</x:v>
      </x:c>
      <x:c r="Z2646" s="13">
        <x:f t="shared" si="247"/>
        <x:v>0.68854470173286308</x:v>
      </x:c>
      <x:c r="AA2646" s="13">
        <x:f t="shared" si="248"/>
        <x:v>5.6586413126821035E-2</x:v>
      </x:c>
      <x:c r="AB2646" s="13">
        <x:f t="shared" si="249"/>
        <x:v>0.10979911056586412</x:v>
      </x:c>
      <x:c r="AC2646" s="13">
        <x:f t="shared" si="250"/>
        <x:v>-4.0979955456570155E-2</x:v>
      </x:c>
      <x:c r="AD2646" s="13">
        <x:f t="shared" si="251"/>
        <x:v>-1.6868578438889743E-3</x:v>
      </x:c>
      <x:c r="AE2646" s="50" t="n">
        <x:f>IF(OR(NOT(ISNUMBER(Q2646)),NOT(ISNUMBER(R2646))),"",IF(Q2646&lt;R2646,1,0))</x:f>
        <x:v>0</x:v>
      </x:c>
      <x:c r="AF2646" s="50" t="str">
        <x:f>IFERROR(IF(AND(A2646=A2645,C2646=C2645+1,ISNUMBER(AE2645)),AE2645,""),"")</x:f>
      </x:c>
      <x:c r="AG2646" s="52" t="str">
        <x:f>IFERROR(IF(AND(A2646=A2645,C2646=C2645+1,ISNUMBER(U2646),ISNUMBER(U2645),U2645&lt;&gt;0),U2646/U2645-1,""),"")</x:f>
      </x:c>
      <x:c r="AH2646" s="50" t="str">
        <x:f>IF(AND(ISNUMBER(AE2646),ISNUMBER(AF2646),ISNUMBER(AG2646)),IF(AND(AE2646=1,AF2646=1,AG2646&lt;0),1,0),"")</x:f>
      </x:c>
      <x:c r="AI2646" s="50" t="n">
        <x:f>IF(AND(A2646=A2647,C2647=C2646+1,ISNUMBER(AH2647)),C2647,"")</x:f>
        <x:v>2008</x:v>
      </x:c>
      <x:c r="AJ2646" s="50" t="n">
        <x:f>IF(AND(A2646=A2647,C2647=C2646+1,ISNUMBER(AH2647)),AH2647,"")</x:f>
        <x:v>0</x:v>
      </x:c>
    </x:row>
    <x:row r="2647" ht="15">
      <x:c r="A2647" s="9" t="s">
        <x:v>189</x:v>
      </x:c>
      <x:c r="B2647" s="10">
        <x:v>39813</x:v>
      </x:c>
      <x:c r="C2647" s="9">
        <x:v>2008</x:v>
      </x:c>
      <x:c r="D2647" s="11">
        <x:v>737.2</x:v>
      </x:c>
      <x:c r="E2647" s="11">
        <x:v>345.5</x:v>
      </x:c>
      <x:c r="F2647" s="11">
        <x:v>271.10000000000002</x:v>
      </x:c>
      <x:c r="G2647" s="11">
        <x:v>540.9</x:v>
      </x:c>
      <x:c r="H2647" s="11">
        <x:v>227.7</x:v>
      </x:c>
      <x:c r="I2647" s="11">
        <x:v>196.3</x:v>
      </x:c>
      <x:c r="J2647" s="11">
        <x:v>-11.1</x:v>
      </x:c>
      <x:c r="K2647" s="11">
        <x:v>108</x:v>
      </x:c>
      <x:c r="L2647" s="11">
        <x:v>97.7</x:v>
      </x:c>
      <x:c r="M2647" s="11">
        <x:v>34.6</x:v>
      </x:c>
      <x:c r="N2647" s="11">
        <x:v>193.1</x:v>
      </x:c>
      <x:c r="O2647" s="11">
        <x:v>693.2</x:v>
      </x:c>
      <x:c r="P2647" s="11">
        <x:v>85.8</x:v>
      </x:c>
      <x:c r="Q2647" s="11">
        <x:v>111.1</x:v>
      </x:c>
      <x:c r="R2647" s="11">
        <x:v>34.299999999999997</x:v>
      </x:c>
      <x:c r="S2647" s="11">
        <x:v>52.6</x:v>
      </x:c>
      <x:c r="T2647" s="11">
        <x:v>56.8</x:v>
      </x:c>
      <x:c r="U2647" s="11">
        <x:v>551.4461</x:v>
      </x:c>
      <x:c r="V2647" s="11">
        <x:v>18</x:v>
      </x:c>
      <x:c r="W2647" s="12">
        <x:v>0</x:v>
      </x:c>
      <x:c r="X2647" s="8">
        <x:v>0</x:v>
      </x:c>
      <x:c r="Y2647" s="13">
        <x:f t="shared" si="246"/>
        <x:v>1.2744374769457762</x:v>
      </x:c>
      <x:c r="Z2647" s="13">
        <x:f t="shared" si="247"/>
        <x:v>0.73372219207813338</x:v>
      </x:c>
      <x:c r="AA2647" s="13">
        <x:f t="shared" si="248"/>
        <x:v>7.1351058057514918E-2</x:v>
      </x:c>
      <x:c r="AB2647" s="13">
        <x:f t="shared" si="249"/>
        <x:v>0.11638632664134563</x:v>
      </x:c>
      <x:c r="AC2647" s="13">
        <x:f t="shared" si="250"/>
        <x:v>0.10501016823812165</x:v>
      </x:c>
      <x:c r="AD2647" s="13">
        <x:f t="shared" si="251"/>
        <x:v>-1.5056972327726532E-2</x:v>
      </x:c>
      <x:c r="AE2647" s="50" t="n">
        <x:f>IF(OR(NOT(ISNUMBER(Q2647)),NOT(ISNUMBER(R2647))),"",IF(Q2647&lt;R2647,1,0))</x:f>
        <x:v>0</x:v>
      </x:c>
      <x:c r="AF2647" s="50" t="n">
        <x:f>IFERROR(IF(AND(A2647=A2646,C2647=C2646+1,ISNUMBER(AE2646)),AE2646,""),"")</x:f>
        <x:v>0</x:v>
      </x:c>
      <x:c r="AG2647" s="52" t="n">
        <x:f>IFERROR(IF(AND(A2647=A2646,C2647=C2646+1,ISNUMBER(U2647),ISNUMBER(U2646),U2646&lt;&gt;0),U2647/U2646-1,""),"")</x:f>
        <x:v>-0.2883165123868261</x:v>
      </x:c>
      <x:c r="AH2647" s="50" t="n">
        <x:f>IF(AND(ISNUMBER(AE2647),ISNUMBER(AF2647),ISNUMBER(AG2647)),IF(AND(AE2647=1,AF2647=1,AG2647&lt;0),1,0),"")</x:f>
        <x:v>0</x:v>
      </x:c>
      <x:c r="AI2647" s="50" t="n">
        <x:f>IF(AND(A2647=A2648,C2648=C2647+1,ISNUMBER(AH2648)),C2648,"")</x:f>
        <x:v>2009</x:v>
      </x:c>
      <x:c r="AJ2647" s="50" t="n">
        <x:f>IF(AND(A2647=A2648,C2648=C2647+1,ISNUMBER(AH2648)),AH2648,"")</x:f>
        <x:v>0</x:v>
      </x:c>
    </x:row>
    <x:row r="2648" ht="15">
      <x:c r="A2648" s="9" t="s">
        <x:v>189</x:v>
      </x:c>
      <x:c r="B2648" s="10">
        <x:v>40178</x:v>
      </x:c>
      <x:c r="C2648" s="9">
        <x:v>2009</x:v>
      </x:c>
      <x:c r="D2648" s="11">
        <x:v>1078.7</x:v>
      </x:c>
      <x:c r="E2648" s="11">
        <x:v>494.9</x:v>
      </x:c>
      <x:c r="F2648" s="11">
        <x:v>305</x:v>
      </x:c>
      <x:c r="G2648" s="11">
        <x:v>870.7</x:v>
      </x:c>
      <x:c r="H2648" s="11">
        <x:v>444.9</x:v>
      </x:c>
      <x:c r="I2648" s="11">
        <x:v>208</x:v>
      </x:c>
      <x:c r="J2648" s="11">
        <x:v>-20.7</x:v>
      </x:c>
      <x:c r="K2648" s="11">
        <x:v>154.5</x:v>
      </x:c>
      <x:c r="L2648" s="11">
        <x:v>143.9</x:v>
      </x:c>
      <x:c r="M2648" s="11">
        <x:v>34</x:v>
      </x:c>
      <x:c r="N2648" s="11">
        <x:v>410.9</x:v>
      </x:c>
      <x:c r="O2648" s="11">
        <x:v>835</x:v>
      </x:c>
      <x:c r="P2648" s="11">
        <x:v>99.1</x:v>
      </x:c>
      <x:c r="Q2648" s="11">
        <x:v>129.9</x:v>
      </x:c>
      <x:c r="R2648" s="11">
        <x:v>47</x:v>
      </x:c>
      <x:c r="S2648" s="11">
        <x:v>59.2</x:v>
      </x:c>
      <x:c r="T2648" s="11">
        <x:v>54.7</x:v>
      </x:c>
      <x:c r="U2648" s="11">
        <x:v>328.97609999999997</x:v>
      </x:c>
      <x:c r="V2648" s="11">
        <x:v>18</x:v>
      </x:c>
      <x:c r="W2648" s="12">
        <x:v>0</x:v>
      </x:c>
      <x:c r="X2648" s="8">
        <x:v>0</x:v>
      </x:c>
      <x:c r="Y2648" s="13">
        <x:f t="shared" si="246"/>
        <x:v>1.6226229508196721</x:v>
      </x:c>
      <x:c r="Z2648" s="13">
        <x:f t="shared" si="247"/>
        <x:v>0.80717530360619261</x:v>
      </x:c>
      <x:c r="AA2648" s="13">
        <x:f t="shared" si="248"/>
        <x:v>5.4880875127468247E-2</x:v>
      </x:c>
      <x:c r="AB2648" s="13">
        <x:f t="shared" si="249"/>
        <x:v>9.186984332993417E-2</x:v>
      </x:c>
      <x:c r="AC2648" s="13">
        <x:f t="shared" si="250"/>
        <x:v>6.2823015964166756E-2</x:v>
      </x:c>
      <x:c r="AD2648" s="13">
        <x:f t="shared" si="251"/>
        <x:v>-1.9189765458422173E-2</x:v>
      </x:c>
      <x:c r="AE2648" s="50" t="n">
        <x:f>IF(OR(NOT(ISNUMBER(Q2648)),NOT(ISNUMBER(R2648))),"",IF(Q2648&lt;R2648,1,0))</x:f>
        <x:v>0</x:v>
      </x:c>
      <x:c r="AF2648" s="50" t="n">
        <x:f>IFERROR(IF(AND(A2648=A2647,C2648=C2647+1,ISNUMBER(AE2647)),AE2647,""),"")</x:f>
        <x:v>0</x:v>
      </x:c>
      <x:c r="AG2648" s="52" t="n">
        <x:f>IFERROR(IF(AND(A2648=A2647,C2648=C2647+1,ISNUMBER(U2648),ISNUMBER(U2647),U2647&lt;&gt;0),U2648/U2647-1,""),"")</x:f>
        <x:v>-0.40343018111833595</x:v>
      </x:c>
      <x:c r="AH2648" s="50" t="n">
        <x:f>IF(AND(ISNUMBER(AE2648),ISNUMBER(AF2648),ISNUMBER(AG2648)),IF(AND(AE2648=1,AF2648=1,AG2648&lt;0),1,0),"")</x:f>
        <x:v>0</x:v>
      </x:c>
      <x:c r="AI2648" s="50" t="n">
        <x:f>IF(AND(A2648=A2649,C2649=C2648+1,ISNUMBER(AH2649)),C2649,"")</x:f>
        <x:v>2010</x:v>
      </x:c>
      <x:c r="AJ2648" s="50" t="n">
        <x:f>IF(AND(A2648=A2649,C2649=C2648+1,ISNUMBER(AH2649)),AH2649,"")</x:f>
        <x:v>0</x:v>
      </x:c>
    </x:row>
    <x:row r="2649" ht="15">
      <x:c r="A2649" s="9" t="s">
        <x:v>189</x:v>
      </x:c>
      <x:c r="B2649" s="10">
        <x:v>40543</x:v>
      </x:c>
      <x:c r="C2649" s="9">
        <x:v>2010</x:v>
      </x:c>
      <x:c r="D2649" s="11">
        <x:v>1041.2</x:v>
      </x:c>
      <x:c r="E2649" s="11">
        <x:v>421.6</x:v>
      </x:c>
      <x:c r="F2649" s="11">
        <x:v>285.10000000000002</x:v>
      </x:c>
      <x:c r="G2649" s="11">
        <x:v>826.6</x:v>
      </x:c>
      <x:c r="H2649" s="11">
        <x:v>360.3</x:v>
      </x:c>
      <x:c r="I2649" s="11">
        <x:v>214.6</x:v>
      </x:c>
      <x:c r="J2649" s="11">
        <x:v>-30</x:v>
      </x:c>
      <x:c r="K2649" s="11">
        <x:v>107.6</x:v>
      </x:c>
      <x:c r="L2649" s="11">
        <x:v>146.30000000000001</x:v>
      </x:c>
      <x:c r="M2649" s="11">
        <x:v>13.7</x:v>
      </x:c>
      <x:c r="N2649" s="11">
        <x:v>346.6</x:v>
      </x:c>
      <x:c r="O2649" s="11">
        <x:v>942.6</x:v>
      </x:c>
      <x:c r="P2649" s="11">
        <x:v>58.5</x:v>
      </x:c>
      <x:c r="Q2649" s="11">
        <x:v>106.5</x:v>
      </x:c>
      <x:c r="R2649" s="11">
        <x:v>25.1</x:v>
      </x:c>
      <x:c r="S2649" s="11">
        <x:v>19</x:v>
      </x:c>
      <x:c r="T2649" s="11">
        <x:v>67.2</x:v>
      </x:c>
      <x:c r="U2649" s="11">
        <x:v>426.11529999999999</x:v>
      </x:c>
      <x:c r="V2649" s="11">
        <x:v>18</x:v>
      </x:c>
      <x:c r="W2649" s="12">
        <x:v>0</x:v>
      </x:c>
      <x:c r="X2649" s="8">
        <x:v>0</x:v>
      </x:c>
      <x:c r="Y2649" s="13">
        <x:f t="shared" si="246"/>
        <x:v>1.4787793756576639</x:v>
      </x:c>
      <x:c r="Z2649" s="13">
        <x:f t="shared" si="247"/>
        <x:v>0.79389166346523243</x:v>
      </x:c>
      <x:c r="AA2649" s="13">
        <x:f t="shared" si="248"/>
        <x:v>1.824817518248175E-2</x:v>
      </x:c>
      <x:c r="AB2649" s="13">
        <x:f t="shared" si="249"/>
        <x:v>5.6185170956588551E-2</x:v>
      </x:c>
      <x:c r="AC2649" s="13">
        <x:f t="shared" si="250"/>
        <x:v>8.1296878780546825E-2</x:v>
      </x:c>
      <x:c r="AD2649" s="13">
        <x:f t="shared" si="251"/>
        <x:v>-2.8812908182865922E-2</x:v>
      </x:c>
      <x:c r="AE2649" s="50" t="n">
        <x:f>IF(OR(NOT(ISNUMBER(Q2649)),NOT(ISNUMBER(R2649))),"",IF(Q2649&lt;R2649,1,0))</x:f>
        <x:v>0</x:v>
      </x:c>
      <x:c r="AF2649" s="50" t="n">
        <x:f>IFERROR(IF(AND(A2649=A2648,C2649=C2648+1,ISNUMBER(AE2648)),AE2648,""),"")</x:f>
        <x:v>0</x:v>
      </x:c>
      <x:c r="AG2649" s="52" t="n">
        <x:f>IFERROR(IF(AND(A2649=A2648,C2649=C2648+1,ISNUMBER(U2649),ISNUMBER(U2648),U2648&lt;&gt;0),U2649/U2648-1,""),"")</x:f>
        <x:v>0.2952773772927577</x:v>
      </x:c>
      <x:c r="AH2649" s="50" t="n">
        <x:f>IF(AND(ISNUMBER(AE2649),ISNUMBER(AF2649),ISNUMBER(AG2649)),IF(AND(AE2649=1,AF2649=1,AG2649&lt;0),1,0),"")</x:f>
        <x:v>0</x:v>
      </x:c>
      <x:c r="AI2649" s="50" t="n">
        <x:f>IF(AND(A2649=A2650,C2650=C2649+1,ISNUMBER(AH2650)),C2650,"")</x:f>
        <x:v>2011</x:v>
      </x:c>
      <x:c r="AJ2649" s="50" t="n">
        <x:f>IF(AND(A2649=A2650,C2650=C2649+1,ISNUMBER(AH2650)),AH2650,"")</x:f>
        <x:v>0</x:v>
      </x:c>
    </x:row>
    <x:row r="2650" ht="15">
      <x:c r="A2650" s="9" t="s">
        <x:v>189</x:v>
      </x:c>
      <x:c r="B2650" s="10">
        <x:v>40908</x:v>
      </x:c>
      <x:c r="C2650" s="9">
        <x:v>2011</x:v>
      </x:c>
      <x:c r="D2650" s="11">
        <x:v>1033.2</x:v>
      </x:c>
      <x:c r="E2650" s="11">
        <x:v>431.4</x:v>
      </x:c>
      <x:c r="F2650" s="11">
        <x:v>300.39999999999998</x:v>
      </x:c>
      <x:c r="G2650" s="11">
        <x:v>781.1</x:v>
      </x:c>
      <x:c r="H2650" s="11">
        <x:v>321.2</x:v>
      </x:c>
      <x:c r="I2650" s="11">
        <x:v>252.1</x:v>
      </x:c>
      <x:c r="J2650" s="11">
        <x:v>-6.4</x:v>
      </x:c>
      <x:c r="K2650" s="11">
        <x:v>85</x:v>
      </x:c>
      <x:c r="L2650" s="11">
        <x:v>161</x:v>
      </x:c>
      <x:c r="M2650" s="11">
        <x:v>10.8</x:v>
      </x:c>
      <x:c r="N2650" s="11">
        <x:v>310.39999999999998</x:v>
      </x:c>
      <x:c r="O2650" s="11">
        <x:v>1017.1</x:v>
      </x:c>
      <x:c r="P2650" s="11">
        <x:v>91.3</x:v>
      </x:c>
      <x:c r="Q2650" s="11">
        <x:v>131.6</x:v>
      </x:c>
      <x:c r="R2650" s="11">
        <x:v>25.7</x:v>
      </x:c>
      <x:c r="S2650" s="11">
        <x:v>42.5</x:v>
      </x:c>
      <x:c r="T2650" s="11">
        <x:v>93.5</x:v>
      </x:c>
      <x:c r="U2650" s="11">
        <x:v>662.99639999999999</x:v>
      </x:c>
      <x:c r="V2650" s="11">
        <x:v>18</x:v>
      </x:c>
      <x:c r="W2650" s="12">
        <x:v>0</x:v>
      </x:c>
      <x:c r="X2650" s="8">
        <x:v>0</x:v>
      </x:c>
      <x:c r="Y2650" s="13">
        <x:f t="shared" si="246"/>
        <x:v>1.4360852197070573</x:v>
      </x:c>
      <x:c r="Z2650" s="13">
        <x:f t="shared" si="247"/>
        <x:v>0.75600077429345725</x:v>
      </x:c>
      <x:c r="AA2650" s="13">
        <x:f t="shared" si="248"/>
        <x:v>4.1134339914827719E-2</x:v>
      </x:c>
      <x:c r="AB2650" s="13">
        <x:f t="shared" si="249"/>
        <x:v>8.8366240805265187E-2</x:v>
      </x:c>
      <x:c r="AC2650" s="13">
        <x:f t="shared" si="250"/>
        <x:v>0.11970298297273076</x:v>
      </x:c>
      <x:c r="AD2650" s="13">
        <x:f t="shared" si="251"/>
        <x:v>-6.1943476577622919E-3</x:v>
      </x:c>
      <x:c r="AE2650" s="50" t="n">
        <x:f>IF(OR(NOT(ISNUMBER(Q2650)),NOT(ISNUMBER(R2650))),"",IF(Q2650&lt;R2650,1,0))</x:f>
        <x:v>0</x:v>
      </x:c>
      <x:c r="AF2650" s="50" t="n">
        <x:f>IFERROR(IF(AND(A2650=A2649,C2650=C2649+1,ISNUMBER(AE2649)),AE2649,""),"")</x:f>
        <x:v>0</x:v>
      </x:c>
      <x:c r="AG2650" s="52" t="n">
        <x:f>IFERROR(IF(AND(A2650=A2649,C2650=C2649+1,ISNUMBER(U2650),ISNUMBER(U2649),U2649&lt;&gt;0),U2650/U2649-1,""),"")</x:f>
        <x:v>0.5559084595178816</x:v>
      </x:c>
      <x:c r="AH2650" s="50" t="n">
        <x:f>IF(AND(ISNUMBER(AE2650),ISNUMBER(AF2650),ISNUMBER(AG2650)),IF(AND(AE2650=1,AF2650=1,AG2650&lt;0),1,0),"")</x:f>
        <x:v>0</x:v>
      </x:c>
      <x:c r="AI2650" s="50" t="n">
        <x:f>IF(AND(A2650=A2651,C2651=C2650+1,ISNUMBER(AH2651)),C2651,"")</x:f>
        <x:v>2012</x:v>
      </x:c>
      <x:c r="AJ2650" s="50" t="n">
        <x:f>IF(AND(A2650=A2651,C2651=C2650+1,ISNUMBER(AH2651)),AH2651,"")</x:f>
        <x:v>0</x:v>
      </x:c>
    </x:row>
    <x:row r="2651" ht="15">
      <x:c r="A2651" s="9" t="s">
        <x:v>189</x:v>
      </x:c>
      <x:c r="B2651" s="10">
        <x:v>41274</x:v>
      </x:c>
      <x:c r="C2651" s="9">
        <x:v>2012</x:v>
      </x:c>
      <x:c r="D2651" s="11">
        <x:v>1041.4000000000001</x:v>
      </x:c>
      <x:c r="E2651" s="11">
        <x:v>446.9</x:v>
      </x:c>
      <x:c r="F2651" s="11">
        <x:v>286.8</x:v>
      </x:c>
      <x:c r="G2651" s="11">
        <x:v>771.2</x:v>
      </x:c>
      <x:c r="H2651" s="11">
        <x:v>298.8</x:v>
      </x:c>
      <x:c r="I2651" s="11">
        <x:v>270.2</x:v>
      </x:c>
      <x:c r="J2651" s="11">
        <x:v>9.6999999999999993</x:v>
      </x:c>
      <x:c r="K2651" s="11">
        <x:v>83.4</x:v>
      </x:c>
      <x:c r="L2651" s="11">
        <x:v>166.6</x:v>
      </x:c>
      <x:c r="M2651" s="11">
        <x:v>11.5</x:v>
      </x:c>
      <x:c r="N2651" s="11">
        <x:v>287.3</x:v>
      </x:c>
      <x:c r="O2651" s="11">
        <x:v>1101</x:v>
      </x:c>
      <x:c r="P2651" s="11">
        <x:v>131.9</x:v>
      </x:c>
      <x:c r="Q2651" s="11">
        <x:v>171.3</x:v>
      </x:c>
      <x:c r="R2651" s="11">
        <x:v>21.7</x:v>
      </x:c>
      <x:c r="S2651" s="11">
        <x:v>73</x:v>
      </x:c>
      <x:c r="T2651" s="11">
        <x:v>83.3</x:v>
      </x:c>
      <x:c r="U2651" s="11">
        <x:v>718.35770000000002</x:v>
      </x:c>
      <x:c r="V2651" s="11">
        <x:v>18</x:v>
      </x:c>
      <x:c r="W2651" s="12">
        <x:v>0</x:v>
      </x:c>
      <x:c r="X2651" s="8">
        <x:v>0</x:v>
      </x:c>
      <x:c r="Y2651" s="13">
        <x:f t="shared" si="246"/>
        <x:v>1.5582287308228728</x:v>
      </x:c>
      <x:c r="Z2651" s="13">
        <x:f t="shared" si="247"/>
        <x:v>0.74054157864413284</x:v>
      </x:c>
      <x:c r="AA2651" s="13">
        <x:f t="shared" si="248"/>
        <x:v>7.0097945073938919E-2</x:v>
      </x:c>
      <x:c r="AB2651" s="13">
        <x:f t="shared" si="249"/>
        <x:v>0.1266564240445554</x:v>
      </x:c>
      <x:c r="AC2651" s="13">
        <x:f t="shared" si="250"/>
        <x:v>0.10801348547717841</x:v>
      </x:c>
      <x:c r="AD2651" s="13">
        <x:f t="shared" si="251"/>
        <x:v>9.3143844824274992E-3</x:v>
      </x:c>
      <x:c r="AE2651" s="50" t="n">
        <x:f>IF(OR(NOT(ISNUMBER(Q2651)),NOT(ISNUMBER(R2651))),"",IF(Q2651&lt;R2651,1,0))</x:f>
        <x:v>0</x:v>
      </x:c>
      <x:c r="AF2651" s="50" t="n">
        <x:f>IFERROR(IF(AND(A2651=A2650,C2651=C2650+1,ISNUMBER(AE2650)),AE2650,""),"")</x:f>
        <x:v>0</x:v>
      </x:c>
      <x:c r="AG2651" s="52" t="n">
        <x:f>IFERROR(IF(AND(A2651=A2650,C2651=C2650+1,ISNUMBER(U2651),ISNUMBER(U2650),U2650&lt;&gt;0),U2651/U2650-1,""),"")</x:f>
        <x:v>0.0835016600391798</x:v>
      </x:c>
      <x:c r="AH2651" s="50" t="n">
        <x:f>IF(AND(ISNUMBER(AE2651),ISNUMBER(AF2651),ISNUMBER(AG2651)),IF(AND(AE2651=1,AF2651=1,AG2651&lt;0),1,0),"")</x:f>
        <x:v>0</x:v>
      </x:c>
      <x:c r="AI2651" s="50" t="n">
        <x:f>IF(AND(A2651=A2652,C2652=C2651+1,ISNUMBER(AH2652)),C2652,"")</x:f>
        <x:v>2013</x:v>
      </x:c>
      <x:c r="AJ2651" s="50" t="n">
        <x:f>IF(AND(A2651=A2652,C2652=C2651+1,ISNUMBER(AH2652)),AH2652,"")</x:f>
        <x:v>0</x:v>
      </x:c>
    </x:row>
    <x:row r="2652" ht="15">
      <x:c r="A2652" s="9" t="s">
        <x:v>189</x:v>
      </x:c>
      <x:c r="B2652" s="10">
        <x:v>41639</x:v>
      </x:c>
      <x:c r="C2652" s="9">
        <x:v>2013</x:v>
      </x:c>
      <x:c r="D2652" s="11">
        <x:v>968.3</x:v>
      </x:c>
      <x:c r="E2652" s="11">
        <x:v>407.1</x:v>
      </x:c>
      <x:c r="F2652" s="11">
        <x:v>212.7</x:v>
      </x:c>
      <x:c r="G2652" s="11">
        <x:v>696.7</x:v>
      </x:c>
      <x:c r="H2652" s="11">
        <x:v>272.8</x:v>
      </x:c>
      <x:c r="I2652" s="11">
        <x:v>271.60000000000002</x:v>
      </x:c>
      <x:c r="J2652" s="11">
        <x:v>12.8</x:v>
      </x:c>
      <x:c r="K2652" s="11">
        <x:v>80</x:v>
      </x:c>
      <x:c r="L2652" s="11">
        <x:v>139.9</x:v>
      </x:c>
      <x:c r="M2652" s="11">
        <x:v>7.8</x:v>
      </x:c>
      <x:c r="N2652" s="11">
        <x:v>265</x:v>
      </x:c>
      <x:c r="O2652" s="11">
        <x:v>1007.5</x:v>
      </x:c>
      <x:c r="P2652" s="11">
        <x:v>99.8</x:v>
      </x:c>
      <x:c r="Q2652" s="11">
        <x:v>138.1</x:v>
      </x:c>
      <x:c r="R2652" s="11">
        <x:v>18.5</x:v>
      </x:c>
      <x:c r="S2652" s="11">
        <x:v>72.8</x:v>
      </x:c>
      <x:c r="T2652" s="11">
        <x:v>75.7</x:v>
      </x:c>
      <x:c r="U2652" s="11">
        <x:v>751.66520000000003</x:v>
      </x:c>
      <x:c r="V2652" s="11">
        <x:v>18</x:v>
      </x:c>
      <x:c r="W2652" s="12">
        <x:v>0</x:v>
      </x:c>
      <x:c r="X2652" s="8">
        <x:v>0</x:v>
      </x:c>
      <x:c r="Y2652" s="13">
        <x:f t="shared" si="246"/>
        <x:v>1.913963328631876</x:v>
      </x:c>
      <x:c r="Z2652" s="13">
        <x:f t="shared" si="247"/>
        <x:v>0.71950841681297129</x:v>
      </x:c>
      <x:c r="AA2652" s="13">
        <x:f t="shared" si="248"/>
        <x:v>7.5183310957347926E-2</x:v>
      </x:c>
      <x:c r="AB2652" s="13">
        <x:f t="shared" si="249"/>
        <x:v>0.1030672312299907</x:v>
      </x:c>
      <x:c r="AC2652" s="13">
        <x:f t="shared" si="250"/>
        <x:v>0.10865508827328836</x:v>
      </x:c>
      <x:c r="AD2652" s="13">
        <x:f t="shared" si="251"/>
        <x:v>1.3219043684808428E-2</x:v>
      </x:c>
      <x:c r="AE2652" s="50" t="n">
        <x:f>IF(OR(NOT(ISNUMBER(Q2652)),NOT(ISNUMBER(R2652))),"",IF(Q2652&lt;R2652,1,0))</x:f>
        <x:v>0</x:v>
      </x:c>
      <x:c r="AF2652" s="50" t="n">
        <x:f>IFERROR(IF(AND(A2652=A2651,C2652=C2651+1,ISNUMBER(AE2651)),AE2651,""),"")</x:f>
        <x:v>0</x:v>
      </x:c>
      <x:c r="AG2652" s="52" t="n">
        <x:f>IFERROR(IF(AND(A2652=A2651,C2652=C2651+1,ISNUMBER(U2652),ISNUMBER(U2651),U2651&lt;&gt;0),U2652/U2651-1,""),"")</x:f>
        <x:v>0.046366176627604894</x:v>
      </x:c>
      <x:c r="AH2652" s="50" t="n">
        <x:f>IF(AND(ISNUMBER(AE2652),ISNUMBER(AF2652),ISNUMBER(AG2652)),IF(AND(AE2652=1,AF2652=1,AG2652&lt;0),1,0),"")</x:f>
        <x:v>0</x:v>
      </x:c>
      <x:c r="AI2652" s="50" t="n">
        <x:f>IF(AND(A2652=A2653,C2653=C2652+1,ISNUMBER(AH2653)),C2653,"")</x:f>
        <x:v>2014</x:v>
      </x:c>
      <x:c r="AJ2652" s="50" t="n">
        <x:f>IF(AND(A2652=A2653,C2653=C2652+1,ISNUMBER(AH2653)),AH2653,"")</x:f>
        <x:v>0</x:v>
      </x:c>
    </x:row>
    <x:row r="2653" ht="15">
      <x:c r="A2653" s="9" t="s">
        <x:v>189</x:v>
      </x:c>
      <x:c r="B2653" s="10">
        <x:v>42004</x:v>
      </x:c>
      <x:c r="C2653" s="9">
        <x:v>2014</x:v>
      </x:c>
      <x:c r="D2653" s="11">
        <x:v>911.9</x:v>
      </x:c>
      <x:c r="E2653" s="11">
        <x:v>384.8</x:v>
      </x:c>
      <x:c r="F2653" s="11">
        <x:v>252</x:v>
      </x:c>
      <x:c r="G2653" s="11">
        <x:v>637.79999999999995</x:v>
      </x:c>
      <x:c r="H2653" s="11">
        <x:v>262.5</x:v>
      </x:c>
      <x:c r="I2653" s="11">
        <x:v>274.10000000000002</x:v>
      </x:c>
      <x:c r="J2653" s="11">
        <x:v>16.7</x:v>
      </x:c>
      <x:c r="K2653" s="11">
        <x:v>76</x:v>
      </x:c>
      <x:c r="L2653" s="11">
        <x:v>118.9</x:v>
      </x:c>
      <x:c r="M2653" s="11">
        <x:v>61</x:v>
      </x:c>
      <x:c r="N2653" s="11">
        <x:v>201.5</x:v>
      </x:c>
      <x:c r="O2653" s="11">
        <x:v>957.8</x:v>
      </x:c>
      <x:c r="P2653" s="11">
        <x:v>88.3</x:v>
      </x:c>
      <x:c r="Q2653" s="11">
        <x:v>125.9</x:v>
      </x:c>
      <x:c r="R2653" s="11">
        <x:v>18.3</x:v>
      </x:c>
      <x:c r="S2653" s="11">
        <x:v>41.8</x:v>
      </x:c>
      <x:c r="T2653" s="11">
        <x:v>71.099999999999994</x:v>
      </x:c>
      <x:c r="U2653" s="11">
        <x:v>907.76189999999997</x:v>
      </x:c>
      <x:c r="V2653" s="11">
        <x:v>18</x:v>
      </x:c>
      <x:c r="W2653" s="12">
        <x:v>0</x:v>
      </x:c>
      <x:c r="X2653" s="8">
        <x:v>0</x:v>
      </x:c>
      <x:c r="Y2653" s="13">
        <x:f t="shared" si="246"/>
        <x:v>1.5269841269841271</x:v>
      </x:c>
      <x:c r="Z2653" s="13">
        <x:f t="shared" si="247"/>
        <x:v>0.6994187959206053</x:v>
      </x:c>
      <x:c r="AA2653" s="13">
        <x:f t="shared" si="248"/>
        <x:v>4.5838359469240045E-2</x:v>
      </x:c>
      <x:c r="AB2653" s="13">
        <x:f t="shared" si="249"/>
        <x:v>9.6830792850093217E-2</x:v>
      </x:c>
      <x:c r="AC2653" s="13">
        <x:f t="shared" si="250"/>
        <x:v>0.11147695202257761</x:v>
      </x:c>
      <x:c r="AD2653" s="13">
        <x:f t="shared" si="251"/>
        <x:v>1.8313411558284899E-2</x:v>
      </x:c>
      <x:c r="AE2653" s="50" t="n">
        <x:f>IF(OR(NOT(ISNUMBER(Q2653)),NOT(ISNUMBER(R2653))),"",IF(Q2653&lt;R2653,1,0))</x:f>
        <x:v>0</x:v>
      </x:c>
      <x:c r="AF2653" s="50" t="n">
        <x:f>IFERROR(IF(AND(A2653=A2652,C2653=C2652+1,ISNUMBER(AE2652)),AE2652,""),"")</x:f>
        <x:v>0</x:v>
      </x:c>
      <x:c r="AG2653" s="52" t="n">
        <x:f>IFERROR(IF(AND(A2653=A2652,C2653=C2652+1,ISNUMBER(U2653),ISNUMBER(U2652),U2652&lt;&gt;0),U2653/U2652-1,""),"")</x:f>
        <x:v>0.20766785531643595</x:v>
      </x:c>
      <x:c r="AH2653" s="50" t="n">
        <x:f>IF(AND(ISNUMBER(AE2653),ISNUMBER(AF2653),ISNUMBER(AG2653)),IF(AND(AE2653=1,AF2653=1,AG2653&lt;0),1,0),"")</x:f>
        <x:v>0</x:v>
      </x:c>
      <x:c r="AI2653" s="50" t="n">
        <x:f>IF(AND(A2653=A2654,C2654=C2653+1,ISNUMBER(AH2654)),C2654,"")</x:f>
        <x:v>2015</x:v>
      </x:c>
      <x:c r="AJ2653" s="50" t="n">
        <x:f>IF(AND(A2653=A2654,C2654=C2653+1,ISNUMBER(AH2654)),AH2654,"")</x:f>
        <x:v>0</x:v>
      </x:c>
    </x:row>
    <x:row r="2654" ht="15">
      <x:c r="A2654" s="9" t="s">
        <x:v>189</x:v>
      </x:c>
      <x:c r="B2654" s="10">
        <x:v>42369</x:v>
      </x:c>
      <x:c r="C2654" s="9">
        <x:v>2015</x:v>
      </x:c>
      <x:c r="D2654" s="11">
        <x:v>889</x:v>
      </x:c>
      <x:c r="E2654" s="11">
        <x:v>394</x:v>
      </x:c>
      <x:c r="F2654" s="11">
        <x:v>250.8</x:v>
      </x:c>
      <x:c r="G2654" s="11">
        <x:v>701.3</x:v>
      </x:c>
      <x:c r="H2654" s="11">
        <x:v>270</x:v>
      </x:c>
      <x:c r="I2654" s="11">
        <x:v>187.7</x:v>
      </x:c>
      <x:c r="J2654" s="11">
        <x:v>-71.400000000000006</x:v>
      </x:c>
      <x:c r="K2654" s="11">
        <x:v>63</x:v>
      </x:c>
      <x:c r="L2654" s="11">
        <x:v>126.6</x:v>
      </x:c>
      <x:c r="M2654" s="11">
        <x:v>37.1</x:v>
      </x:c>
      <x:c r="N2654" s="11">
        <x:v>232.9</x:v>
      </x:c>
      <x:c r="O2654" s="11">
        <x:v>921.7</x:v>
      </x:c>
      <x:c r="P2654" s="11">
        <x:v>54.3</x:v>
      </x:c>
      <x:c r="Q2654" s="11">
        <x:v>90.3</x:v>
      </x:c>
      <x:c r="R2654" s="11">
        <x:v>17.2</x:v>
      </x:c>
      <x:c r="S2654" s="11">
        <x:v>7.8</x:v>
      </x:c>
      <x:c r="T2654" s="11">
        <x:v>72.2</x:v>
      </x:c>
      <x:c r="U2654" s="11">
        <x:v>904.62289999999996</x:v>
      </x:c>
      <x:c r="V2654" s="11">
        <x:v>18</x:v>
      </x:c>
      <x:c r="W2654" s="12">
        <x:v>0</x:v>
      </x:c>
      <x:c r="X2654" s="8">
        <x:v>0</x:v>
      </x:c>
      <x:c r="Y2654" s="13">
        <x:f t="shared" si="246"/>
        <x:v>1.5709728867623605</x:v>
      </x:c>
      <x:c r="Z2654" s="13">
        <x:f t="shared" si="247"/>
        <x:v>0.78886389201349827</x:v>
      </x:c>
      <x:c r="AA2654" s="13">
        <x:f t="shared" si="248"/>
        <x:v>8.7739032620922381E-3</x:v>
      </x:c>
      <x:c r="AB2654" s="13">
        <x:f t="shared" si="249"/>
        <x:v>6.1079865016872889E-2</x:v>
      </x:c>
      <x:c r="AC2654" s="13">
        <x:f t="shared" si="250"/>
        <x:v>0.10295166120062742</x:v>
      </x:c>
      <x:c r="AD2654" s="13">
        <x:f t="shared" si="251"/>
        <x:v>-8.0314960629921273E-2</x:v>
      </x:c>
      <x:c r="AE2654" s="50" t="n">
        <x:f>IF(OR(NOT(ISNUMBER(Q2654)),NOT(ISNUMBER(R2654))),"",IF(Q2654&lt;R2654,1,0))</x:f>
        <x:v>0</x:v>
      </x:c>
      <x:c r="AF2654" s="50" t="n">
        <x:f>IFERROR(IF(AND(A2654=A2653,C2654=C2653+1,ISNUMBER(AE2653)),AE2653,""),"")</x:f>
        <x:v>0</x:v>
      </x:c>
      <x:c r="AG2654" s="52" t="n">
        <x:f>IFERROR(IF(AND(A2654=A2653,C2654=C2653+1,ISNUMBER(U2654),ISNUMBER(U2653),U2653&lt;&gt;0),U2654/U2653-1,""),"")</x:f>
        <x:v>-0.00345795521931469</x:v>
      </x:c>
      <x:c r="AH2654" s="50" t="n">
        <x:f>IF(AND(ISNUMBER(AE2654),ISNUMBER(AF2654),ISNUMBER(AG2654)),IF(AND(AE2654=1,AF2654=1,AG2654&lt;0),1,0),"")</x:f>
        <x:v>0</x:v>
      </x:c>
      <x:c r="AI2654" s="50" t="n">
        <x:f>IF(AND(A2654=A2655,C2655=C2654+1,ISNUMBER(AH2655)),C2655,"")</x:f>
        <x:v>2016</x:v>
      </x:c>
      <x:c r="AJ2654" s="50" t="n">
        <x:f>IF(AND(A2654=A2655,C2655=C2654+1,ISNUMBER(AH2655)),AH2655,"")</x:f>
        <x:v>0</x:v>
      </x:c>
    </x:row>
    <x:row r="2655" ht="15">
      <x:c r="A2655" s="9" t="s">
        <x:v>189</x:v>
      </x:c>
      <x:c r="B2655" s="10">
        <x:v>42735</x:v>
      </x:c>
      <x:c r="C2655" s="9">
        <x:v>2016</x:v>
      </x:c>
      <x:c r="D2655" s="11">
        <x:v>857</x:v>
      </x:c>
      <x:c r="E2655" s="11">
        <x:v>355.4</x:v>
      </x:c>
      <x:c r="F2655" s="11">
        <x:v>204.1</x:v>
      </x:c>
      <x:c r="G2655" s="11">
        <x:v>670.6</x:v>
      </x:c>
      <x:c r="H2655" s="11">
        <x:v>265.8</x:v>
      </x:c>
      <x:c r="I2655" s="11">
        <x:v>186.4</x:v>
      </x:c>
      <x:c r="J2655" s="11">
        <x:v>-69.7</x:v>
      </x:c>
      <x:c r="K2655" s="11">
        <x:v>49.8</x:v>
      </x:c>
      <x:c r="L2655" s="11">
        <x:v>129.19999999999999</x:v>
      </x:c>
      <x:c r="M2655" s="11">
        <x:v>8.4</x:v>
      </x:c>
      <x:c r="N2655" s="11">
        <x:v>257.39999999999998</x:v>
      </x:c>
      <x:c r="O2655" s="11">
        <x:v>911.8</x:v>
      </x:c>
      <x:c r="P2655" s="11">
        <x:v>82.9</x:v>
      </x:c>
      <x:c r="Q2655" s="11">
        <x:v>117.1</x:v>
      </x:c>
      <x:c r="R2655" s="11">
        <x:v>13.7</x:v>
      </x:c>
      <x:c r="S2655" s="11">
        <x:v>33.9</x:v>
      </x:c>
      <x:c r="T2655" s="11">
        <x:v>92.8</x:v>
      </x:c>
      <x:c r="U2655" s="11">
        <x:v>706.00540000000001</x:v>
      </x:c>
      <x:c r="V2655" s="11">
        <x:v>18</x:v>
      </x:c>
      <x:c r="W2655" s="12">
        <x:v>0</x:v>
      </x:c>
      <x:c r="X2655" s="8">
        <x:v>0</x:v>
      </x:c>
      <x:c r="Y2655" s="13">
        <x:f t="shared" si="246"/>
        <x:v>1.7413032827045565</x:v>
      </x:c>
      <x:c r="Z2655" s="13">
        <x:f t="shared" si="247"/>
        <x:v>0.78249708284714126</x:v>
      </x:c>
      <x:c r="AA2655" s="13">
        <x:f t="shared" si="248"/>
        <x:v>3.9556592765460911E-2</x:v>
      </x:c>
      <x:c r="AB2655" s="13">
        <x:f t="shared" si="249"/>
        <x:v>9.6732788798133032E-2</x:v>
      </x:c>
      <x:c r="AC2655" s="13">
        <x:f t="shared" si="250"/>
        <x:v>0.13838353713092752</x:v>
      </x:c>
      <x:c r="AD2655" s="13">
        <x:f t="shared" si="251"/>
        <x:v>-8.133022170361727E-2</x:v>
      </x:c>
      <x:c r="AE2655" s="50" t="n">
        <x:f>IF(OR(NOT(ISNUMBER(Q2655)),NOT(ISNUMBER(R2655))),"",IF(Q2655&lt;R2655,1,0))</x:f>
        <x:v>0</x:v>
      </x:c>
      <x:c r="AF2655" s="50" t="n">
        <x:f>IFERROR(IF(AND(A2655=A2654,C2655=C2654+1,ISNUMBER(AE2654)),AE2654,""),"")</x:f>
        <x:v>0</x:v>
      </x:c>
      <x:c r="AG2655" s="52" t="n">
        <x:f>IFERROR(IF(AND(A2655=A2654,C2655=C2654+1,ISNUMBER(U2655),ISNUMBER(U2654),U2654&lt;&gt;0),U2655/U2654-1,""),"")</x:f>
        <x:v>-0.2195583375127912</x:v>
      </x:c>
      <x:c r="AH2655" s="50" t="n">
        <x:f>IF(AND(ISNUMBER(AE2655),ISNUMBER(AF2655),ISNUMBER(AG2655)),IF(AND(AE2655=1,AF2655=1,AG2655&lt;0),1,0),"")</x:f>
        <x:v>0</x:v>
      </x:c>
      <x:c r="AI2655" s="50" t="n">
        <x:f>IF(AND(A2655=A2656,C2656=C2655+1,ISNUMBER(AH2656)),C2656,"")</x:f>
        <x:v>2017</x:v>
      </x:c>
      <x:c r="AJ2655" s="50" t="n">
        <x:f>IF(AND(A2655=A2656,C2656=C2655+1,ISNUMBER(AH2656)),AH2656,"")</x:f>
        <x:v>0</x:v>
      </x:c>
    </x:row>
    <x:row r="2656" ht="15">
      <x:c r="A2656" s="9" t="s">
        <x:v>189</x:v>
      </x:c>
      <x:c r="B2656" s="10">
        <x:v>43100</x:v>
      </x:c>
      <x:c r="C2656" s="9">
        <x:v>2017</x:v>
      </x:c>
      <x:c r="D2656" s="11">
        <x:v>1039.3</x:v>
      </x:c>
      <x:c r="E2656" s="11">
        <x:v>478.4</x:v>
      </x:c>
      <x:c r="F2656" s="11">
        <x:v>386.8</x:v>
      </x:c>
      <x:c r="G2656" s="11">
        <x:v>874.6</x:v>
      </x:c>
      <x:c r="H2656" s="11">
        <x:v>364.9</x:v>
      </x:c>
      <x:c r="I2656" s="11">
        <x:v>164.7</x:v>
      </x:c>
      <x:c r="J2656" s="11">
        <x:v>-109.5</x:v>
      </x:c>
      <x:c r="K2656" s="11">
        <x:v>122.4</x:v>
      </x:c>
      <x:c r="L2656" s="11">
        <x:v>148.19999999999999</x:v>
      </x:c>
      <x:c r="M2656" s="11">
        <x:v>160.9</x:v>
      </x:c>
      <x:c r="N2656" s="11">
        <x:v>204</x:v>
      </x:c>
      <x:c r="O2656" s="11">
        <x:v>989.2</x:v>
      </x:c>
      <x:c r="P2656" s="11">
        <x:v>107.3</x:v>
      </x:c>
      <x:c r="Q2656" s="11">
        <x:v>144.69999999999999</x:v>
      </x:c>
      <x:c r="R2656" s="11">
        <x:v>15.2</x:v>
      </x:c>
      <x:c r="S2656" s="11">
        <x:v>52.3</x:v>
      </x:c>
      <x:c r="T2656" s="11">
        <x:v>86.4</x:v>
      </x:c>
      <x:c r="U2656" s="11">
        <x:v>814.44590000000005</x:v>
      </x:c>
      <x:c r="V2656" s="11">
        <x:v>18</x:v>
      </x:c>
      <x:c r="W2656" s="12">
        <x:v>0</x:v>
      </x:c>
      <x:c r="X2656" s="8">
        <x:v>0</x:v>
      </x:c>
      <x:c r="Y2656" s="13">
        <x:f t="shared" si="246"/>
        <x:v>1.2368148914167527</x:v>
      </x:c>
      <x:c r="Z2656" s="13">
        <x:f t="shared" si="247"/>
        <x:v>0.84152795150582127</x:v>
      </x:c>
      <x:c r="AA2656" s="13">
        <x:f t="shared" si="248"/>
        <x:v>5.0322332339074377E-2</x:v>
      </x:c>
      <x:c r="AB2656" s="13">
        <x:f t="shared" si="249"/>
        <x:v>0.10324256711247956</x:v>
      </x:c>
      <x:c r="AC2656" s="13">
        <x:f t="shared" si="250"/>
        <x:v>9.8788017379373427E-2</x:v>
      </x:c>
      <x:c r="AD2656" s="13">
        <x:f t="shared" si="251"/>
        <x:v>-0.10535937650341577</x:v>
      </x:c>
      <x:c r="AE2656" s="50" t="n">
        <x:f>IF(OR(NOT(ISNUMBER(Q2656)),NOT(ISNUMBER(R2656))),"",IF(Q2656&lt;R2656,1,0))</x:f>
        <x:v>0</x:v>
      </x:c>
      <x:c r="AF2656" s="50" t="n">
        <x:f>IFERROR(IF(AND(A2656=A2655,C2656=C2655+1,ISNUMBER(AE2655)),AE2655,""),"")</x:f>
        <x:v>0</x:v>
      </x:c>
      <x:c r="AG2656" s="52" t="n">
        <x:f>IFERROR(IF(AND(A2656=A2655,C2656=C2655+1,ISNUMBER(U2656),ISNUMBER(U2655),U2655&lt;&gt;0),U2656/U2655-1,""),"")</x:f>
        <x:v>0.1535972671030561</x:v>
      </x:c>
      <x:c r="AH2656" s="50" t="n">
        <x:f>IF(AND(ISNUMBER(AE2656),ISNUMBER(AF2656),ISNUMBER(AG2656)),IF(AND(AE2656=1,AF2656=1,AG2656&lt;0),1,0),"")</x:f>
        <x:v>0</x:v>
      </x:c>
      <x:c r="AI2656" s="50" t="n">
        <x:f>IF(AND(A2656=A2657,C2657=C2656+1,ISNUMBER(AH2657)),C2657,"")</x:f>
        <x:v>2018</x:v>
      </x:c>
      <x:c r="AJ2656" s="50" t="n">
        <x:f>IF(AND(A2656=A2657,C2657=C2656+1,ISNUMBER(AH2657)),AH2657,"")</x:f>
        <x:v>0</x:v>
      </x:c>
    </x:row>
    <x:row r="2657" ht="15">
      <x:c r="A2657" s="9" t="s">
        <x:v>189</x:v>
      </x:c>
      <x:c r="B2657" s="10">
        <x:v>43465</x:v>
      </x:c>
      <x:c r="C2657" s="9">
        <x:v>2018</x:v>
      </x:c>
      <x:c r="D2657" s="11">
        <x:v>929.7</x:v>
      </x:c>
      <x:c r="E2657" s="11">
        <x:v>393.8</x:v>
      </x:c>
      <x:c r="F2657" s="11">
        <x:v>264.7</x:v>
      </x:c>
      <x:c r="G2657" s="11">
        <x:v>695.4</x:v>
      </x:c>
      <x:c r="H2657" s="11">
        <x:v>231.7</x:v>
      </x:c>
      <x:c r="I2657" s="11">
        <x:v>234.3</x:v>
      </x:c>
      <x:c r="J2657" s="11">
        <x:v>-27.5</x:v>
      </x:c>
      <x:c r="K2657" s="11">
        <x:v>50.4</x:v>
      </x:c>
      <x:c r="L2657" s="11">
        <x:v>141.6</x:v>
      </x:c>
      <x:c r="M2657" s="11">
        <x:v>39</x:v>
      </x:c>
      <x:c r="N2657" s="11">
        <x:v>192.7</x:v>
      </x:c>
      <x:c r="O2657" s="11">
        <x:v>1001.4</x:v>
      </x:c>
      <x:c r="P2657" s="11">
        <x:v>159.1</x:v>
      </x:c>
      <x:c r="Q2657" s="11">
        <x:v>197</x:v>
      </x:c>
      <x:c r="R2657" s="11">
        <x:v>17.399999999999999</x:v>
      </x:c>
      <x:c r="S2657" s="11">
        <x:v>107.6</x:v>
      </x:c>
      <x:c r="T2657" s="11">
        <x:v>60.4</x:v>
      </x:c>
      <x:c r="U2657" s="11">
        <x:v>962.553</x:v>
      </x:c>
      <x:c r="V2657" s="11">
        <x:v>18</x:v>
      </x:c>
      <x:c r="W2657" s="12">
        <x:v>0</x:v>
      </x:c>
      <x:c r="X2657" s="8">
        <x:v>0</x:v>
      </x:c>
      <x:c r="Y2657" s="13">
        <x:f t="shared" si="246"/>
        <x:v>1.4877219493766529</x:v>
      </x:c>
      <x:c r="Z2657" s="13">
        <x:f t="shared" si="247"/>
        <x:v>0.74798322039367526</x:v>
      </x:c>
      <x:c r="AA2657" s="13">
        <x:f t="shared" si="248"/>
        <x:v>0.11573625900828223</x:v>
      </x:c>
      <x:c r="AB2657" s="13">
        <x:f t="shared" si="249"/>
        <x:v>0.17113047219533181</x:v>
      </x:c>
      <x:c r="AC2657" s="13">
        <x:f t="shared" si="250"/>
        <x:v>8.685648547598504E-2</x:v>
      </x:c>
      <x:c r="AD2657" s="13">
        <x:f t="shared" si="251"/>
        <x:v>-2.9579434226094437E-2</x:v>
      </x:c>
      <x:c r="AE2657" s="50" t="n">
        <x:f>IF(OR(NOT(ISNUMBER(Q2657)),NOT(ISNUMBER(R2657))),"",IF(Q2657&lt;R2657,1,0))</x:f>
        <x:v>0</x:v>
      </x:c>
      <x:c r="AF2657" s="50" t="n">
        <x:f>IFERROR(IF(AND(A2657=A2656,C2657=C2656+1,ISNUMBER(AE2656)),AE2656,""),"")</x:f>
        <x:v>0</x:v>
      </x:c>
      <x:c r="AG2657" s="52" t="n">
        <x:f>IFERROR(IF(AND(A2657=A2656,C2657=C2656+1,ISNUMBER(U2657),ISNUMBER(U2656),U2656&lt;&gt;0),U2657/U2656-1,""),"")</x:f>
        <x:v>0.18185013884900147</x:v>
      </x:c>
      <x:c r="AH2657" s="50" t="n">
        <x:f>IF(AND(ISNUMBER(AE2657),ISNUMBER(AF2657),ISNUMBER(AG2657)),IF(AND(AE2657=1,AF2657=1,AG2657&lt;0),1,0),"")</x:f>
        <x:v>0</x:v>
      </x:c>
      <x:c r="AI2657" s="50" t="n">
        <x:f>IF(AND(A2657=A2658,C2658=C2657+1,ISNUMBER(AH2658)),C2658,"")</x:f>
        <x:v>2019</x:v>
      </x:c>
      <x:c r="AJ2657" s="50" t="n">
        <x:f>IF(AND(A2657=A2658,C2658=C2657+1,ISNUMBER(AH2658)),AH2658,"")</x:f>
        <x:v>0</x:v>
      </x:c>
    </x:row>
    <x:row r="2658" ht="15">
      <x:c r="A2658" s="9" t="s">
        <x:v>189</x:v>
      </x:c>
      <x:c r="B2658" s="10">
        <x:v>43830</x:v>
      </x:c>
      <x:c r="C2658" s="9">
        <x:v>2019</x:v>
      </x:c>
      <x:c r="D2658" s="11">
        <x:v>964.5</x:v>
      </x:c>
      <x:c r="E2658" s="11">
        <x:v>415.3</x:v>
      </x:c>
      <x:c r="F2658" s="11">
        <x:v>308.5</x:v>
      </x:c>
      <x:c r="G2658" s="11">
        <x:v>687.3</x:v>
      </x:c>
      <x:c r="H2658" s="11">
        <x:v>247.6</x:v>
      </x:c>
      <x:c r="I2658" s="11">
        <x:v>277.2</x:v>
      </x:c>
      <x:c r="J2658" s="11">
        <x:v>12.1</x:v>
      </x:c>
      <x:c r="K2658" s="11">
        <x:v>67.599999999999994</x:v>
      </x:c>
      <x:c r="L2658" s="11">
        <x:v>145.30000000000001</x:v>
      </x:c>
      <x:c r="M2658" s="11">
        <x:v>82.8</x:v>
      </x:c>
      <x:c r="N2658" s="11">
        <x:v>164.8</x:v>
      </x:c>
      <x:c r="O2658" s="11">
        <x:v>1033.9000000000001</x:v>
      </x:c>
      <x:c r="P2658" s="11">
        <x:v>107.3</x:v>
      </x:c>
      <x:c r="Q2658" s="11">
        <x:v>147</x:v>
      </x:c>
      <x:c r="R2658" s="11">
        <x:v>9.8000000000000007</x:v>
      </x:c>
      <x:c r="S2658" s="11">
        <x:v>46.3</x:v>
      </x:c>
      <x:c r="T2658" s="11">
        <x:v>99</x:v>
      </x:c>
      <x:c r="U2658" s="11">
        <x:v>751.09379999999999</x:v>
      </x:c>
      <x:c r="V2658" s="11">
        <x:v>18</x:v>
      </x:c>
      <x:c r="W2658" s="12">
        <x:v>0</x:v>
      </x:c>
      <x:c r="X2658" s="8">
        <x:v>0</x:v>
      </x:c>
      <x:c r="Y2658" s="13">
        <x:f t="shared" si="246"/>
        <x:v>1.3461912479740681</x:v>
      </x:c>
      <x:c r="Z2658" s="13">
        <x:f t="shared" si="247"/>
        <x:v>0.71259720062208398</x:v>
      </x:c>
      <x:c r="AA2658" s="13">
        <x:f t="shared" si="248"/>
        <x:v>4.8004147226542247E-2</x:v>
      </x:c>
      <x:c r="AB2658" s="13">
        <x:f t="shared" si="249"/>
        <x:v>0.11124935199585277</x:v>
      </x:c>
      <x:c r="AC2658" s="13">
        <x:f t="shared" si="250"/>
        <x:v>0.14404190309908338</x:v>
      </x:c>
      <x:c r="AD2658" s="13">
        <x:f t="shared" si="251"/>
        <x:v>1.2545360290305858E-2</x:v>
      </x:c>
      <x:c r="AE2658" s="50" t="n">
        <x:f>IF(OR(NOT(ISNUMBER(Q2658)),NOT(ISNUMBER(R2658))),"",IF(Q2658&lt;R2658,1,0))</x:f>
        <x:v>0</x:v>
      </x:c>
      <x:c r="AF2658" s="50" t="n">
        <x:f>IFERROR(IF(AND(A2658=A2657,C2658=C2657+1,ISNUMBER(AE2657)),AE2657,""),"")</x:f>
        <x:v>0</x:v>
      </x:c>
      <x:c r="AG2658" s="52" t="n">
        <x:f>IFERROR(IF(AND(A2658=A2657,C2658=C2657+1,ISNUMBER(U2658),ISNUMBER(U2657),U2657&lt;&gt;0),U2658/U2657-1,""),"")</x:f>
        <x:v>-0.21968577314703708</x:v>
      </x:c>
      <x:c r="AH2658" s="50" t="n">
        <x:f>IF(AND(ISNUMBER(AE2658),ISNUMBER(AF2658),ISNUMBER(AG2658)),IF(AND(AE2658=1,AF2658=1,AG2658&lt;0),1,0),"")</x:f>
        <x:v>0</x:v>
      </x:c>
      <x:c r="AI2658" s="50" t="n">
        <x:f>IF(AND(A2658=A2659,C2659=C2658+1,ISNUMBER(AH2659)),C2659,"")</x:f>
        <x:v>2020</x:v>
      </x:c>
      <x:c r="AJ2658" s="50" t="n">
        <x:f>IF(AND(A2658=A2659,C2659=C2658+1,ISNUMBER(AH2659)),AH2659,"")</x:f>
        <x:v>0</x:v>
      </x:c>
    </x:row>
    <x:row r="2659" ht="15">
      <x:c r="A2659" s="9" t="s">
        <x:v>189</x:v>
      </x:c>
      <x:c r="B2659" s="10">
        <x:v>44196</x:v>
      </x:c>
      <x:c r="C2659" s="9">
        <x:v>2020</x:v>
      </x:c>
      <x:c r="D2659" s="11">
        <x:v>1049.2</x:v>
      </x:c>
      <x:c r="E2659" s="11">
        <x:v>459.9</x:v>
      </x:c>
      <x:c r="F2659" s="11">
        <x:v>334.8</x:v>
      </x:c>
      <x:c r="G2659" s="11">
        <x:v>737</x:v>
      </x:c>
      <x:c r="H2659" s="11">
        <x:v>353.9</x:v>
      </x:c>
      <x:c r="I2659" s="11">
        <x:v>312.2</x:v>
      </x:c>
      <x:c r="J2659" s="11">
        <x:v>64.7</x:v>
      </x:c>
      <x:c r="K2659" s="11">
        <x:v>132.80000000000001</x:v>
      </x:c>
      <x:c r="L2659" s="11">
        <x:v>142.30000000000001</x:v>
      </x:c>
      <x:c r="M2659" s="11">
        <x:v>125.1</x:v>
      </x:c>
      <x:c r="N2659" s="11">
        <x:v>228.8</x:v>
      </x:c>
      <x:c r="O2659" s="11">
        <x:v>1049.5</x:v>
      </x:c>
      <x:c r="P2659" s="11">
        <x:v>126.1</x:v>
      </x:c>
      <x:c r="Q2659" s="11">
        <x:v>176.6</x:v>
      </x:c>
      <x:c r="R2659" s="11">
        <x:v>14.2</x:v>
      </x:c>
      <x:c r="S2659" s="11">
        <x:v>73.099999999999994</x:v>
      </x:c>
      <x:c r="T2659" s="11">
        <x:v>122.6</x:v>
      </x:c>
      <x:c r="U2659" s="11">
        <x:v>904.62289999999996</x:v>
      </x:c>
      <x:c r="V2659" s="11">
        <x:v>18</x:v>
      </x:c>
      <x:c r="W2659" s="12">
        <x:v>0</x:v>
      </x:c>
      <x:c r="X2659" s="8">
        <x:v>0</x:v>
      </x:c>
      <x:c r="Y2659" s="13">
        <x:f t="shared" si="246"/>
        <x:v>1.3736559139784945</x:v>
      </x:c>
      <x:c r="Z2659" s="13">
        <x:f t="shared" si="247"/>
        <x:v>0.70243995425085781</x:v>
      </x:c>
      <x:c r="AA2659" s="13">
        <x:f t="shared" si="248"/>
        <x:v>6.9672131147540978E-2</x:v>
      </x:c>
      <x:c r="AB2659" s="13">
        <x:f t="shared" si="249"/>
        <x:v>0.12018680899733129</x:v>
      </x:c>
      <x:c r="AC2659" s="13">
        <x:f t="shared" si="250"/>
        <x:v>0.16635006784260514</x:v>
      </x:c>
      <x:c r="AD2659" s="13">
        <x:f t="shared" si="251"/>
        <x:v>6.1666031261913841E-2</x:v>
      </x:c>
      <x:c r="AE2659" s="50" t="n">
        <x:f>IF(OR(NOT(ISNUMBER(Q2659)),NOT(ISNUMBER(R2659))),"",IF(Q2659&lt;R2659,1,0))</x:f>
        <x:v>0</x:v>
      </x:c>
      <x:c r="AF2659" s="50" t="n">
        <x:f>IFERROR(IF(AND(A2659=A2658,C2659=C2658+1,ISNUMBER(AE2658)),AE2658,""),"")</x:f>
        <x:v>0</x:v>
      </x:c>
      <x:c r="AG2659" s="52" t="n">
        <x:f>IFERROR(IF(AND(A2659=A2658,C2659=C2658+1,ISNUMBER(U2659),ISNUMBER(U2658),U2658&lt;&gt;0),U2659/U2658-1,""),"")</x:f>
        <x:v>0.20440735897433848</x:v>
      </x:c>
      <x:c r="AH2659" s="50" t="n">
        <x:f>IF(AND(ISNUMBER(AE2659),ISNUMBER(AF2659),ISNUMBER(AG2659)),IF(AND(AE2659=1,AF2659=1,AG2659&lt;0),1,0),"")</x:f>
        <x:v>0</x:v>
      </x:c>
      <x:c r="AI2659" s="50" t="n">
        <x:f>IF(AND(A2659=A2660,C2660=C2659+1,ISNUMBER(AH2660)),C2660,"")</x:f>
        <x:v>2021</x:v>
      </x:c>
      <x:c r="AJ2659" s="50" t="n">
        <x:f>IF(AND(A2659=A2660,C2660=C2659+1,ISNUMBER(AH2660)),AH2660,"")</x:f>
        <x:v>0</x:v>
      </x:c>
    </x:row>
    <x:row r="2660" ht="15">
      <x:c r="A2660" s="9" t="s">
        <x:v>189</x:v>
      </x:c>
      <x:c r="B2660" s="10">
        <x:v>44561</x:v>
      </x:c>
      <x:c r="C2660" s="9">
        <x:v>2021</x:v>
      </x:c>
      <x:c r="D2660" s="11">
        <x:v>930.5</x:v>
      </x:c>
      <x:c r="E2660" s="11">
        <x:v>416.4</x:v>
      </x:c>
      <x:c r="F2660" s="11">
        <x:v>279.7</x:v>
      </x:c>
      <x:c r="G2660" s="11">
        <x:v>690.5</x:v>
      </x:c>
      <x:c r="H2660" s="11">
        <x:v>303.39999999999998</x:v>
      </x:c>
      <x:c r="I2660" s="11">
        <x:v>240</x:v>
      </x:c>
      <x:c r="J2660" s="11">
        <x:v>0.6</x:v>
      </x:c>
      <x:c r="K2660" s="11">
        <x:v>147.80000000000001</x:v>
      </x:c>
      <x:c r="L2660" s="11">
        <x:v>122.4</x:v>
      </x:c>
      <x:c r="M2660" s="11">
        <x:v>82.8</x:v>
      </x:c>
      <x:c r="N2660" s="11">
        <x:v>220.6</x:v>
      </x:c>
      <x:c r="O2660" s="11">
        <x:v>910.7</x:v>
      </x:c>
      <x:c r="P2660" s="11">
        <x:v>-1.8</x:v>
      </x:c>
      <x:c r="Q2660" s="11">
        <x:v>46.2</x:v>
      </x:c>
      <x:c r="R2660" s="11">
        <x:v>10.199999999999999</x:v>
      </x:c>
      <x:c r="S2660" s="11">
        <x:v>-22.5</x:v>
      </x:c>
      <x:c r="T2660" s="11">
        <x:v>109.8</x:v>
      </x:c>
      <x:c r="U2660" s="11">
        <x:v>887.50070000000005</x:v>
      </x:c>
      <x:c r="V2660" s="11">
        <x:v>18</x:v>
      </x:c>
      <x:c r="W2660" s="12">
        <x:v>0</x:v>
      </x:c>
      <x:c r="X2660" s="8">
        <x:v>0</x:v>
      </x:c>
      <x:c r="Y2660" s="13">
        <x:f t="shared" si="246"/>
        <x:v>1.4887379335001787</x:v>
      </x:c>
      <x:c r="Z2660" s="13">
        <x:f t="shared" si="247"/>
        <x:v>0.74207415368081675</x:v>
      </x:c>
      <x:c r="AA2660" s="13">
        <x:f t="shared" si="248"/>
        <x:v>-2.418054809242343E-2</x:v>
      </x:c>
      <x:c r="AB2660" s="13">
        <x:f t="shared" si="249"/>
        <x:v>-1.9344438473938744E-3</x:v>
      </x:c>
      <x:c r="AC2660" s="13">
        <x:f t="shared" si="250"/>
        <x:v>0.15901520637219405</x:v>
      </x:c>
      <x:c r="AD2660" s="13">
        <x:f t="shared" si="251"/>
        <x:v>6.4481461579795805E-4</x:v>
      </x:c>
      <x:c r="AE2660" s="50" t="n">
        <x:f>IF(OR(NOT(ISNUMBER(Q2660)),NOT(ISNUMBER(R2660))),"",IF(Q2660&lt;R2660,1,0))</x:f>
        <x:v>0</x:v>
      </x:c>
      <x:c r="AF2660" s="50" t="n">
        <x:f>IFERROR(IF(AND(A2660=A2659,C2660=C2659+1,ISNUMBER(AE2659)),AE2659,""),"")</x:f>
        <x:v>0</x:v>
      </x:c>
      <x:c r="AG2660" s="52" t="n">
        <x:f>IFERROR(IF(AND(A2660=A2659,C2660=C2659+1,ISNUMBER(U2660),ISNUMBER(U2659),U2659&lt;&gt;0),U2660/U2659-1,""),"")</x:f>
        <x:v>-0.018927444794952564</x:v>
      </x:c>
      <x:c r="AH2660" s="50" t="n">
        <x:f>IF(AND(ISNUMBER(AE2660),ISNUMBER(AF2660),ISNUMBER(AG2660)),IF(AND(AE2660=1,AF2660=1,AG2660&lt;0),1,0),"")</x:f>
        <x:v>0</x:v>
      </x:c>
      <x:c r="AI2660" s="50" t="n">
        <x:f>IF(AND(A2660=A2661,C2661=C2660+1,ISNUMBER(AH2661)),C2661,"")</x:f>
        <x:v>2022</x:v>
      </x:c>
      <x:c r="AJ2660" s="50" t="n">
        <x:f>IF(AND(A2660=A2661,C2661=C2660+1,ISNUMBER(AH2661)),AH2661,"")</x:f>
        <x:v>0</x:v>
      </x:c>
    </x:row>
    <x:row r="2661" ht="15">
      <x:c r="A2661" s="9" t="s">
        <x:v>189</x:v>
      </x:c>
      <x:c r="B2661" s="10">
        <x:v>44926</x:v>
      </x:c>
      <x:c r="C2661" s="9">
        <x:v>2022</x:v>
      </x:c>
      <x:c r="D2661" s="11">
        <x:v>912.5</x:v>
      </x:c>
      <x:c r="E2661" s="11">
        <x:v>430.6</x:v>
      </x:c>
      <x:c r="F2661" s="11">
        <x:v>227.8</x:v>
      </x:c>
      <x:c r="G2661" s="11">
        <x:v>562.9</x:v>
      </x:c>
      <x:c r="H2661" s="11">
        <x:v>223.8</x:v>
      </x:c>
      <x:c r="I2661" s="11">
        <x:v>349.6</x:v>
      </x:c>
      <x:c r="J2661" s="11">
        <x:v>109.1</x:v>
      </x:c>
      <x:c r="K2661" s="11">
        <x:v>127.3</x:v>
      </x:c>
      <x:c r="L2661" s="11">
        <x:v>140.69999999999999</x:v>
      </x:c>
      <x:c r="M2661" s="11">
        <x:v>9.8000000000000007</x:v>
      </x:c>
      <x:c r="N2661" s="11">
        <x:v>214</x:v>
      </x:c>
      <x:c r="O2661" s="11">
        <x:v>950.5</x:v>
      </x:c>
      <x:c r="P2661" s="11">
        <x:v>113.1</x:v>
      </x:c>
      <x:c r="Q2661" s="11">
        <x:v>157.1</x:v>
      </x:c>
      <x:c r="R2661" s="11">
        <x:v>8.4</x:v>
      </x:c>
      <x:c r="S2661" s="11">
        <x:v>73.8</x:v>
      </x:c>
      <x:c r="T2661" s="11">
        <x:v>106.2</x:v>
      </x:c>
      <x:c r="U2661" s="11">
        <x:v>1023.0515</x:v>
      </x:c>
      <x:c r="V2661" s="11">
        <x:v>18</x:v>
      </x:c>
      <x:c r="W2661" s="12">
        <x:v>0</x:v>
      </x:c>
      <x:c r="X2661" s="8">
        <x:v>0</x:v>
      </x:c>
      <x:c r="Y2661" s="13">
        <x:f t="shared" si="246"/>
        <x:v>1.8902546093064092</x:v>
      </x:c>
      <x:c r="Z2661" s="13">
        <x:f t="shared" si="247"/>
        <x:v>0.61687671232876706</x:v>
      </x:c>
      <x:c r="AA2661" s="13">
        <x:f t="shared" si="248"/>
        <x:v>8.0876712328767114E-2</x:v>
      </x:c>
      <x:c r="AB2661" s="13">
        <x:f t="shared" si="249"/>
        <x:v>0.12394520547945205</x:v>
      </x:c>
      <x:c r="AC2661" s="13">
        <x:f t="shared" si="250"/>
        <x:v>0.18866583762657668</x:v>
      </x:c>
      <x:c r="AD2661" s="13">
        <x:f t="shared" si="251"/>
        <x:v>0.11956164383561643</x:v>
      </x:c>
      <x:c r="AE2661" s="50" t="n">
        <x:f>IF(OR(NOT(ISNUMBER(Q2661)),NOT(ISNUMBER(R2661))),"",IF(Q2661&lt;R2661,1,0))</x:f>
        <x:v>0</x:v>
      </x:c>
      <x:c r="AF2661" s="50" t="n">
        <x:f>IFERROR(IF(AND(A2661=A2660,C2661=C2660+1,ISNUMBER(AE2660)),AE2660,""),"")</x:f>
        <x:v>0</x:v>
      </x:c>
      <x:c r="AG2661" s="52" t="n">
        <x:f>IFERROR(IF(AND(A2661=A2660,C2661=C2660+1,ISNUMBER(U2661),ISNUMBER(U2660),U2660&lt;&gt;0),U2661/U2660-1,""),"")</x:f>
        <x:v>0.15273317530904484</x:v>
      </x:c>
      <x:c r="AH2661" s="50" t="n">
        <x:f>IF(AND(ISNUMBER(AE2661),ISNUMBER(AF2661),ISNUMBER(AG2661)),IF(AND(AE2661=1,AF2661=1,AG2661&lt;0),1,0),"")</x:f>
        <x:v>0</x:v>
      </x:c>
      <x:c r="AI2661" s="50" t="n">
        <x:f>IF(AND(A2661=A2662,C2662=C2661+1,ISNUMBER(AH2662)),C2662,"")</x:f>
        <x:v>2023</x:v>
      </x:c>
      <x:c r="AJ2661" s="50" t="n">
        <x:f>IF(AND(A2661=A2662,C2662=C2661+1,ISNUMBER(AH2662)),AH2662,"")</x:f>
        <x:v>0</x:v>
      </x:c>
    </x:row>
    <x:row r="2662" ht="15">
      <x:c r="A2662" s="9" t="s">
        <x:v>189</x:v>
      </x:c>
      <x:c r="B2662" s="10">
        <x:v>45291</x:v>
      </x:c>
      <x:c r="C2662" s="9">
        <x:v>2023</x:v>
      </x:c>
      <x:c r="D2662" s="11">
        <x:v>1020.3</x:v>
      </x:c>
      <x:c r="E2662" s="11">
        <x:v>496</x:v>
      </x:c>
      <x:c r="F2662" s="11">
        <x:v>283.39999999999998</x:v>
      </x:c>
      <x:c r="G2662" s="11">
        <x:v>590.70000000000005</x:v>
      </x:c>
      <x:c r="H2662" s="11">
        <x:v>318.10000000000002</x:v>
      </x:c>
      <x:c r="I2662" s="11">
        <x:v>429.6</x:v>
      </x:c>
      <x:c r="J2662" s="11">
        <x:v>170.9</x:v>
      </x:c>
      <x:c r="K2662" s="11">
        <x:v>117.7</x:v>
      </x:c>
      <x:c r="L2662" s="11">
        <x:v>174.2</x:v>
      </x:c>
      <x:c r="M2662" s="11">
        <x:v>46.6</x:v>
      </x:c>
      <x:c r="N2662" s="11">
        <x:v>271.5</x:v>
      </x:c>
      <x:c r="O2662" s="11">
        <x:v>1112.0999999999999</x:v>
      </x:c>
      <x:c r="P2662" s="11">
        <x:v>140.80000000000001</x:v>
      </x:c>
      <x:c r="Q2662" s="11">
        <x:v>183.6</x:v>
      </x:c>
      <x:c r="R2662" s="11">
        <x:v>9.4</x:v>
      </x:c>
      <x:c r="S2662" s="11">
        <x:v>88</x:v>
      </x:c>
      <x:c r="T2662" s="11">
        <x:v>20.6</x:v>
      </x:c>
      <x:c r="U2662" s="11">
        <x:v>897.48860000000002</x:v>
      </x:c>
      <x:c r="V2662" s="11">
        <x:v>18</x:v>
      </x:c>
      <x:c r="W2662" s="12">
        <x:v>0</x:v>
      </x:c>
      <x:c r="X2662" s="8">
        <x:v>0</x:v>
      </x:c>
      <x:c r="Y2662" s="13">
        <x:f t="shared" si="246"/>
        <x:v>1.7501764290755117</x:v>
      </x:c>
      <x:c r="Z2662" s="13">
        <x:f t="shared" si="247"/>
        <x:v>0.57894736842105265</x:v>
      </x:c>
      <x:c r="AA2662" s="13">
        <x:f t="shared" si="248"/>
        <x:v>8.624914240909537E-2</x:v>
      </x:c>
      <x:c r="AB2662" s="13">
        <x:f t="shared" si="249"/>
        <x:v>0.13799862785455261</x:v>
      </x:c>
      <x:c r="AC2662" s="13">
        <x:f t="shared" si="250"/>
        <x:v>3.4873878449297444E-2</x:v>
      </x:c>
      <x:c r="AD2662" s="13">
        <x:f t="shared" si="251"/>
        <x:v>0.16749975497402725</x:v>
      </x:c>
      <x:c r="AE2662" s="50" t="n">
        <x:f>IF(OR(NOT(ISNUMBER(Q2662)),NOT(ISNUMBER(R2662))),"",IF(Q2662&lt;R2662,1,0))</x:f>
        <x:v>0</x:v>
      </x:c>
      <x:c r="AF2662" s="50" t="n">
        <x:f>IFERROR(IF(AND(A2662=A2661,C2662=C2661+1,ISNUMBER(AE2661)),AE2661,""),"")</x:f>
        <x:v>0</x:v>
      </x:c>
      <x:c r="AG2662" s="52" t="n">
        <x:f>IFERROR(IF(AND(A2662=A2661,C2662=C2661+1,ISNUMBER(U2662),ISNUMBER(U2661),U2661&lt;&gt;0),U2662/U2661-1,""),"")</x:f>
        <x:v>-0.12273370402174277</x:v>
      </x:c>
      <x:c r="AH2662" s="50" t="n">
        <x:f>IF(AND(ISNUMBER(AE2662),ISNUMBER(AF2662),ISNUMBER(AG2662)),IF(AND(AE2662=1,AF2662=1,AG2662&lt;0),1,0),"")</x:f>
        <x:v>0</x:v>
      </x:c>
      <x:c r="AI2662" s="50" t="n">
        <x:f>IF(AND(A2662=A2663,C2663=C2662+1,ISNUMBER(AH2663)),C2663,"")</x:f>
        <x:v>2024</x:v>
      </x:c>
      <x:c r="AJ2662" s="50" t="n">
        <x:f>IF(AND(A2662=A2663,C2663=C2662+1,ISNUMBER(AH2663)),AH2663,"")</x:f>
        <x:v>0</x:v>
      </x:c>
    </x:row>
    <x:row r="2663" ht="15">
      <x:c r="A2663" s="9" t="s">
        <x:v>189</x:v>
      </x:c>
      <x:c r="B2663" s="10">
        <x:v>45657</x:v>
      </x:c>
      <x:c r="C2663" s="9">
        <x:v>2024</x:v>
      </x:c>
      <x:c r="D2663" s="11">
        <x:v>1024.7</x:v>
      </x:c>
      <x:c r="E2663" s="11">
        <x:v>493.9</x:v>
      </x:c>
      <x:c r="F2663" s="11">
        <x:v>239.5</x:v>
      </x:c>
      <x:c r="G2663" s="11">
        <x:v>626.1</x:v>
      </x:c>
      <x:c r="H2663" s="11">
        <x:v>356.8</x:v>
      </x:c>
      <x:c r="I2663" s="11">
        <x:v>398.6</x:v>
      </x:c>
      <x:c r="J2663" s="11">
        <x:v>170.8</x:v>
      </x:c>
      <x:c r="K2663" s="11">
        <x:v>124.5</x:v>
      </x:c>
      <x:c r="L2663" s="11">
        <x:v>175.1</x:v>
      </x:c>
      <x:c r="M2663" s="11">
        <x:v>11.1</x:v>
      </x:c>
      <x:c r="N2663" s="11">
        <x:v>345.7</x:v>
      </x:c>
      <x:c r="O2663" s="11">
        <x:v>1114.7</x:v>
      </x:c>
      <x:c r="P2663" s="11">
        <x:v>91.9</x:v>
      </x:c>
      <x:c r="Q2663" s="11">
        <x:v>134.69999999999999</x:v>
      </x:c>
      <x:c r="R2663" s="11">
        <x:v>18</x:v>
      </x:c>
      <x:c r="S2663" s="11">
        <x:v>47.3</x:v>
      </x:c>
      <x:c r="T2663" s="11">
        <x:v>82.4</x:v>
      </x:c>
      <x:c r="U2663" s="11">
        <x:v>807.59709999999995</x:v>
      </x:c>
      <x:c r="V2663" s="11">
        <x:v>18</x:v>
      </x:c>
      <x:c r="W2663" s="12">
        <x:v>0</x:v>
      </x:c>
      <x:c r="X2663" s="8">
        <x:v>0</x:v>
      </x:c>
      <x:c r="Y2663" s="13">
        <x:f t="shared" si="246"/>
        <x:v>2.0622129436325678</x:v>
      </x:c>
      <x:c r="Z2663" s="13">
        <x:f t="shared" si="247"/>
        <x:v>0.61100809993168737</x:v>
      </x:c>
      <x:c r="AA2663" s="13">
        <x:f t="shared" si="248"/>
        <x:v>4.6159851663901623E-2</x:v>
      </x:c>
      <x:c r="AB2663" s="13">
        <x:f t="shared" si="249"/>
        <x:v>8.9684785790963215E-2</x:v>
      </x:c>
      <x:c r="AC2663" s="13">
        <x:f t="shared" si="250"/>
        <x:v>0.13160836927008465</x:v>
      </x:c>
      <x:c r="AD2663" s="13">
        <x:f t="shared" si="251"/>
        <x:v>0.16668293158973357</x:v>
      </x:c>
      <x:c r="AE2663" s="50" t="n">
        <x:f>IF(OR(NOT(ISNUMBER(Q2663)),NOT(ISNUMBER(R2663))),"",IF(Q2663&lt;R2663,1,0))</x:f>
        <x:v>0</x:v>
      </x:c>
      <x:c r="AF2663" s="50" t="n">
        <x:f>IFERROR(IF(AND(A2663=A2662,C2663=C2662+1,ISNUMBER(AE2662)),AE2662,""),"")</x:f>
        <x:v>0</x:v>
      </x:c>
      <x:c r="AG2663" s="52" t="n">
        <x:f>IFERROR(IF(AND(A2663=A2662,C2663=C2662+1,ISNUMBER(U2663),ISNUMBER(U2662),U2662&lt;&gt;0),U2663/U2662-1,""),"")</x:f>
        <x:v>-0.10015893238086815</x:v>
      </x:c>
      <x:c r="AH2663" s="50" t="n">
        <x:f>IF(AND(ISNUMBER(AE2663),ISNUMBER(AF2663),ISNUMBER(AG2663)),IF(AND(AE2663=1,AF2663=1,AG2663&lt;0),1,0),"")</x:f>
        <x:v>0</x:v>
      </x:c>
      <x:c r="AI2663" s="50" t="str">
        <x:f>IF(AND(A2663=A2664,C2664=C2663+1,ISNUMBER(AH2664)),C2664,"")</x:f>
      </x:c>
      <x:c r="AJ2663" s="50" t="str">
        <x:f>IF(AND(A2663=A2664,C2664=C2663+1,ISNUMBER(AH2664)),AH2664,"")</x:f>
      </x:c>
    </x:row>
    <x:row r="2664" ht="15">
      <x:c r="A2664" s="9" t="s">
        <x:v>190</x:v>
      </x:c>
      <x:c r="B2664" s="10">
        <x:v>39447</x:v>
      </x:c>
      <x:c r="C2664" s="9">
        <x:v>2007</x:v>
      </x:c>
      <x:c r="D2664" s="11">
        <x:v>13.718</x:v>
      </x:c>
      <x:c r="E2664" s="11">
        <x:v>11.77</x:v>
      </x:c>
      <x:c r="F2664" s="11">
        <x:v>0.57799999999999996</x:v>
      </x:c>
      <x:c r="G2664" s="11">
        <x:v>0.57799999999999996</x:v>
      </x:c>
      <x:c r="H2664" s="11">
        <x:v>0</x:v>
      </x:c>
      <x:c r="I2664" s="11">
        <x:v>12.788</x:v>
      </x:c>
      <x:c r="J2664" s="11">
        <x:v>-13.25</x:v>
      </x:c>
      <x:c r="K2664" s="11">
        <x:v>11.141999999999999</x:v>
      </x:c>
      <x:c r="L2664" s="11">
        <x:v>0</x:v>
      </x:c>
      <x:c r="M2664" s="11">
        <x:v>0</x:v>
      </x:c>
      <x:c r="N2664" s="11">
        <x:v>0</x:v>
      </x:c>
      <x:c r="O2664" s="11" t="s">
        <x:v>40</x:v>
      </x:c>
      <x:c r="P2664" s="11">
        <x:v>-9.4079999999999995</x:v>
      </x:c>
      <x:c r="Q2664" s="11">
        <x:v>-8.734</x:v>
      </x:c>
      <x:c r="R2664" s="11">
        <x:v>0</x:v>
      </x:c>
      <x:c r="S2664" s="11">
        <x:v>-8.3949999999999996</x:v>
      </x:c>
      <x:c r="T2664" s="11">
        <x:v>-6.31</x:v>
      </x:c>
      <x:c r="U2664" s="11">
        <x:v>172.89230000000001</x:v>
      </x:c>
      <x:c r="V2664" s="11">
        <x:v>17</x:v>
      </x:c>
      <x:c r="W2664" s="12">
        <x:v>1</x:v>
      </x:c>
      <x:c r="X2664" s="8">
        <x:v>0</x:v>
      </x:c>
      <x:c r="Y2664" s="13">
        <x:f t="shared" si="246"/>
        <x:v>20.363321799307958</x:v>
      </x:c>
      <x:c r="Z2664" s="13">
        <x:f t="shared" si="247"/>
        <x:v>4.2134421927394659E-2</x:v>
      </x:c>
      <x:c r="AA2664" s="13">
        <x:f t="shared" si="248"/>
        <x:v>-0.61196967487972009</x:v>
      </x:c>
      <x:c r="AB2664" s="13">
        <x:f t="shared" si="249"/>
        <x:v>-0.68581425863828538</x:v>
      </x:c>
      <x:c r="AC2664" s="13">
        <x:f t="shared" si="250"/>
        <x:v>-10.916955017301039</x:v>
      </x:c>
      <x:c r="AD2664" s="13">
        <x:f t="shared" si="251"/>
        <x:v>-0.9658842396850853</x:v>
      </x:c>
      <x:c r="AE2664" s="50" t="n">
        <x:f>IF(OR(NOT(ISNUMBER(Q2664)),NOT(ISNUMBER(R2664))),"",IF(Q2664&lt;R2664,1,0))</x:f>
        <x:v>1</x:v>
      </x:c>
      <x:c r="AF2664" s="50" t="str">
        <x:f>IFERROR(IF(AND(A2664=A2663,C2664=C2663+1,ISNUMBER(AE2663)),AE2663,""),"")</x:f>
      </x:c>
      <x:c r="AG2664" s="52" t="str">
        <x:f>IFERROR(IF(AND(A2664=A2663,C2664=C2663+1,ISNUMBER(U2664),ISNUMBER(U2663),U2663&lt;&gt;0),U2664/U2663-1,""),"")</x:f>
      </x:c>
      <x:c r="AH2664" s="50" t="str">
        <x:f>IF(AND(ISNUMBER(AE2664),ISNUMBER(AF2664),ISNUMBER(AG2664)),IF(AND(AE2664=1,AF2664=1,AG2664&lt;0),1,0),"")</x:f>
      </x:c>
      <x:c r="AI2664" s="50" t="n">
        <x:f>IF(AND(A2664=A2665,C2665=C2664+1,ISNUMBER(AH2665)),C2665,"")</x:f>
        <x:v>2008</x:v>
      </x:c>
      <x:c r="AJ2664" s="50" t="n">
        <x:f>IF(AND(A2664=A2665,C2665=C2664+1,ISNUMBER(AH2665)),AH2665,"")</x:f>
        <x:v>1</x:v>
      </x:c>
    </x:row>
    <x:row r="2665" ht="15">
      <x:c r="A2665" s="9" t="s">
        <x:v>190</x:v>
      </x:c>
      <x:c r="B2665" s="10">
        <x:v>39813</x:v>
      </x:c>
      <x:c r="C2665" s="9">
        <x:v>2008</x:v>
      </x:c>
      <x:c r="D2665" s="11">
        <x:v>30.507999999999999</x:v>
      </x:c>
      <x:c r="E2665" s="11">
        <x:v>28.367999999999999</x:v>
      </x:c>
      <x:c r="F2665" s="11">
        <x:v>0.317</x:v>
      </x:c>
      <x:c r="G2665" s="11">
        <x:v>0.317</x:v>
      </x:c>
      <x:c r="H2665" s="11">
        <x:v>0</x:v>
      </x:c>
      <x:c r="I2665" s="11">
        <x:v>28.63</x:v>
      </x:c>
      <x:c r="J2665" s="11">
        <x:v>-17.635000000000002</x:v>
      </x:c>
      <x:c r="K2665" s="11">
        <x:v>27.475999999999999</x:v>
      </x:c>
      <x:c r="L2665" s="11">
        <x:v>0</x:v>
      </x:c>
      <x:c r="M2665" s="11">
        <x:v>0</x:v>
      </x:c>
      <x:c r="N2665" s="11">
        <x:v>0</x:v>
      </x:c>
      <x:c r="O2665" s="11" t="s">
        <x:v>40</x:v>
      </x:c>
      <x:c r="P2665" s="11">
        <x:v>-10.94</x:v>
      </x:c>
      <x:c r="Q2665" s="11">
        <x:v>-10.17</x:v>
      </x:c>
      <x:c r="R2665" s="11">
        <x:v>0</x:v>
      </x:c>
      <x:c r="S2665" s="11">
        <x:v>-9.5660000000000007</x:v>
      </x:c>
      <x:c r="T2665" s="11">
        <x:v>-7.3879999999999999</x:v>
      </x:c>
      <x:c r="U2665" s="11">
        <x:v>128.80950000000001</x:v>
      </x:c>
      <x:c r="V2665" s="11">
        <x:v>17</x:v>
      </x:c>
      <x:c r="W2665" s="12">
        <x:v>1</x:v>
      </x:c>
      <x:c r="X2665" s="8">
        <x:v>0</x:v>
      </x:c>
      <x:c r="Y2665" s="13">
        <x:f t="shared" si="246"/>
        <x:v>89.488958990536275</x:v>
      </x:c>
      <x:c r="Z2665" s="13">
        <x:f t="shared" si="247"/>
        <x:v>1.039071718893405E-2</x:v>
      </x:c>
      <x:c r="AA2665" s="13">
        <x:f t="shared" si="248"/>
        <x:v>-0.31355709977710766</x:v>
      </x:c>
      <x:c r="AB2665" s="13">
        <x:f t="shared" si="249"/>
        <x:v>-0.35859446702504261</x:v>
      </x:c>
      <x:c r="AC2665" s="13">
        <x:f t="shared" si="250"/>
        <x:v>-23.305993690851736</x:v>
      </x:c>
      <x:c r="AD2665" s="13">
        <x:f t="shared" si="251"/>
        <x:v>-0.57804510292382327</x:v>
      </x:c>
      <x:c r="AE2665" s="50" t="n">
        <x:f>IF(OR(NOT(ISNUMBER(Q2665)),NOT(ISNUMBER(R2665))),"",IF(Q2665&lt;R2665,1,0))</x:f>
        <x:v>1</x:v>
      </x:c>
      <x:c r="AF2665" s="50" t="n">
        <x:f>IFERROR(IF(AND(A2665=A2664,C2665=C2664+1,ISNUMBER(AE2664)),AE2664,""),"")</x:f>
        <x:v>1</x:v>
      </x:c>
      <x:c r="AG2665" s="52" t="n">
        <x:f>IFERROR(IF(AND(A2665=A2664,C2665=C2664+1,ISNUMBER(U2665),ISNUMBER(U2664),U2664&lt;&gt;0),U2665/U2664-1,""),"")</x:f>
        <x:v>-0.2549726043322924</x:v>
      </x:c>
      <x:c r="AH2665" s="50" t="n">
        <x:f>IF(AND(ISNUMBER(AE2665),ISNUMBER(AF2665),ISNUMBER(AG2665)),IF(AND(AE2665=1,AF2665=1,AG2665&lt;0),1,0),"")</x:f>
        <x:v>1</x:v>
      </x:c>
      <x:c r="AI2665" s="50" t="n">
        <x:f>IF(AND(A2665=A2666,C2666=C2665+1,ISNUMBER(AH2666)),C2666,"")</x:f>
        <x:v>2009</x:v>
      </x:c>
      <x:c r="AJ2665" s="50" t="n">
        <x:f>IF(AND(A2665=A2666,C2666=C2665+1,ISNUMBER(AH2666)),AH2666,"")</x:f>
        <x:v>0</x:v>
      </x:c>
    </x:row>
    <x:row r="2666" ht="15">
      <x:c r="A2666" s="9" t="s">
        <x:v>190</x:v>
      </x:c>
      <x:c r="B2666" s="10">
        <x:v>40178</x:v>
      </x:c>
      <x:c r="C2666" s="9">
        <x:v>2009</x:v>
      </x:c>
      <x:c r="D2666" s="11">
        <x:v>27.081</x:v>
      </x:c>
      <x:c r="E2666" s="11">
        <x:v>23.757000000000001</x:v>
      </x:c>
      <x:c r="F2666" s="11">
        <x:v>3.6920000000000002</x:v>
      </x:c>
      <x:c r="G2666" s="11">
        <x:v>5.6879999999999997</x:v>
      </x:c>
      <x:c r="H2666" s="11">
        <x:v>0</x:v>
      </x:c>
      <x:c r="I2666" s="11">
        <x:v>21.393000000000001</x:v>
      </x:c>
      <x:c r="J2666" s="11">
        <x:v>-24.965</x:v>
      </x:c>
      <x:c r="K2666" s="11">
        <x:v>13.206</x:v>
      </x:c>
      <x:c r="L2666" s="11">
        <x:v>0</x:v>
      </x:c>
      <x:c r="M2666" s="11">
        <x:v>0</x:v>
      </x:c>
      <x:c r="N2666" s="11">
        <x:v>0</x:v>
      </x:c>
      <x:c r="O2666" s="11">
        <x:v>0.95199999999999996</x:v>
      </x:c>
      <x:c r="P2666" s="11">
        <x:v>-9.2899999999999991</x:v>
      </x:c>
      <x:c r="Q2666" s="11">
        <x:v>-8.4109999999999996</x:v>
      </x:c>
      <x:c r="R2666" s="11">
        <x:v>0</x:v>
      </x:c>
      <x:c r="S2666" s="11">
        <x:v>-7.9779999999999998</x:v>
      </x:c>
      <x:c r="T2666" s="11">
        <x:v>-3.4750000000000001</x:v>
      </x:c>
      <x:c r="U2666" s="11">
        <x:v>129.73570000000001</x:v>
      </x:c>
      <x:c r="V2666" s="11">
        <x:v>18</x:v>
      </x:c>
      <x:c r="W2666" s="12">
        <x:v>0</x:v>
      </x:c>
      <x:c r="X2666" s="8">
        <x:v>0</x:v>
      </x:c>
      <x:c r="Y2666" s="13">
        <x:f t="shared" si="246"/>
        <x:v>6.4347237269772481</x:v>
      </x:c>
      <x:c r="Z2666" s="13">
        <x:f t="shared" si="247"/>
        <x:v>0.21003655699567961</x:v>
      </x:c>
      <x:c r="AA2666" s="13">
        <x:f t="shared" si="248"/>
        <x:v>-0.29459768841623279</x:v>
      </x:c>
      <x:c r="AB2666" s="13">
        <x:f t="shared" si="249"/>
        <x:v>-0.34304493925630514</x:v>
      </x:c>
      <x:c r="AC2666" s="13">
        <x:f t="shared" si="250"/>
        <x:v>-0.61093530239099869</x:v>
      </x:c>
      <x:c r="AD2666" s="13">
        <x:f t="shared" si="251"/>
        <x:v>-0.92186403751707846</x:v>
      </x:c>
      <x:c r="AE2666" s="50" t="n">
        <x:f>IF(OR(NOT(ISNUMBER(Q2666)),NOT(ISNUMBER(R2666))),"",IF(Q2666&lt;R2666,1,0))</x:f>
        <x:v>1</x:v>
      </x:c>
      <x:c r="AF2666" s="50" t="n">
        <x:f>IFERROR(IF(AND(A2666=A2665,C2666=C2665+1,ISNUMBER(AE2665)),AE2665,""),"")</x:f>
        <x:v>1</x:v>
      </x:c>
      <x:c r="AG2666" s="52" t="n">
        <x:f>IFERROR(IF(AND(A2666=A2665,C2666=C2665+1,ISNUMBER(U2666),ISNUMBER(U2665),U2665&lt;&gt;0),U2666/U2665-1,""),"")</x:f>
        <x:v>0.007190463436314909</x:v>
      </x:c>
      <x:c r="AH2666" s="50" t="n">
        <x:f>IF(AND(ISNUMBER(AE2666),ISNUMBER(AF2666),ISNUMBER(AG2666)),IF(AND(AE2666=1,AF2666=1,AG2666&lt;0),1,0),"")</x:f>
        <x:v>0</x:v>
      </x:c>
      <x:c r="AI2666" s="50" t="n">
        <x:f>IF(AND(A2666=A2667,C2667=C2666+1,ISNUMBER(AH2667)),C2667,"")</x:f>
        <x:v>2010</x:v>
      </x:c>
      <x:c r="AJ2666" s="50" t="n">
        <x:f>IF(AND(A2666=A2667,C2667=C2666+1,ISNUMBER(AH2667)),AH2667,"")</x:f>
        <x:v>1</x:v>
      </x:c>
    </x:row>
    <x:row r="2667" ht="15">
      <x:c r="A2667" s="9" t="s">
        <x:v>190</x:v>
      </x:c>
      <x:c r="B2667" s="10">
        <x:v>40543</x:v>
      </x:c>
      <x:c r="C2667" s="9">
        <x:v>2010</x:v>
      </x:c>
      <x:c r="D2667" s="11">
        <x:v>47.054000000000002</x:v>
      </x:c>
      <x:c r="E2667" s="11">
        <x:v>42.591999999999999</x:v>
      </x:c>
      <x:c r="F2667" s="11">
        <x:v>4.1719999999999997</x:v>
      </x:c>
      <x:c r="G2667" s="11">
        <x:v>6.4370000000000003</x:v>
      </x:c>
      <x:c r="H2667" s="11">
        <x:v>0</x:v>
      </x:c>
      <x:c r="I2667" s="11">
        <x:v>40.616999999999997</x:v>
      </x:c>
      <x:c r="J2667" s="11">
        <x:v>-35.975999999999999</x:v>
      </x:c>
      <x:c r="K2667" s="11">
        <x:v>15.9</x:v>
      </x:c>
      <x:c r="L2667" s="11">
        <x:v>0</x:v>
      </x:c>
      <x:c r="M2667" s="11">
        <x:v>0</x:v>
      </x:c>
      <x:c r="N2667" s="11">
        <x:v>0</x:v>
      </x:c>
      <x:c r="O2667" s="11">
        <x:v>0.78600000000000003</x:v>
      </x:c>
      <x:c r="P2667" s="11">
        <x:v>-13.186999999999999</x:v>
      </x:c>
      <x:c r="Q2667" s="11">
        <x:v>-12.071999999999999</x:v>
      </x:c>
      <x:c r="R2667" s="11">
        <x:v>0</x:v>
      </x:c>
      <x:c r="S2667" s="11">
        <x:v>-11.723000000000001</x:v>
      </x:c>
      <x:c r="T2667" s="11">
        <x:v>-10.026999999999999</x:v>
      </x:c>
      <x:c r="U2667" s="11">
        <x:v>64.848699999999994</x:v>
      </x:c>
      <x:c r="V2667" s="11">
        <x:v>18</x:v>
      </x:c>
      <x:c r="W2667" s="12">
        <x:v>0</x:v>
      </x:c>
      <x:c r="X2667" s="8">
        <x:v>0</x:v>
      </x:c>
      <x:c r="Y2667" s="13">
        <x:f t="shared" si="246"/>
        <x:v>10.209012464046021</x:v>
      </x:c>
      <x:c r="Z2667" s="13">
        <x:f t="shared" si="247"/>
        <x:v>0.13680027202788286</x:v>
      </x:c>
      <x:c r="AA2667" s="13">
        <x:f t="shared" si="248"/>
        <x:v>-0.24913928677689465</x:v>
      </x:c>
      <x:c r="AB2667" s="13">
        <x:f t="shared" si="249"/>
        <x:v>-0.28025247587877755</x:v>
      </x:c>
      <x:c r="AC2667" s="13">
        <x:f t="shared" si="250"/>
        <x:v>-1.5577132204443063</x:v>
      </x:c>
      <x:c r="AD2667" s="13">
        <x:f t="shared" si="251"/>
        <x:v>-0.76456836825774632</x:v>
      </x:c>
      <x:c r="AE2667" s="50" t="n">
        <x:f>IF(OR(NOT(ISNUMBER(Q2667)),NOT(ISNUMBER(R2667))),"",IF(Q2667&lt;R2667,1,0))</x:f>
        <x:v>1</x:v>
      </x:c>
      <x:c r="AF2667" s="50" t="n">
        <x:f>IFERROR(IF(AND(A2667=A2666,C2667=C2666+1,ISNUMBER(AE2666)),AE2666,""),"")</x:f>
        <x:v>1</x:v>
      </x:c>
      <x:c r="AG2667" s="52" t="n">
        <x:f>IFERROR(IF(AND(A2667=A2666,C2667=C2666+1,ISNUMBER(U2667),ISNUMBER(U2666),U2666&lt;&gt;0),U2667/U2666-1,""),"")</x:f>
        <x:v>-0.5001476077902999</x:v>
      </x:c>
      <x:c r="AH2667" s="50" t="n">
        <x:f>IF(AND(ISNUMBER(AE2667),ISNUMBER(AF2667),ISNUMBER(AG2667)),IF(AND(AE2667=1,AF2667=1,AG2667&lt;0),1,0),"")</x:f>
        <x:v>1</x:v>
      </x:c>
      <x:c r="AI2667" s="50" t="n">
        <x:f>IF(AND(A2667=A2668,C2668=C2667+1,ISNUMBER(AH2668)),C2668,"")</x:f>
        <x:v>2011</x:v>
      </x:c>
      <x:c r="AJ2667" s="50" t="n">
        <x:f>IF(AND(A2667=A2668,C2668=C2667+1,ISNUMBER(AH2668)),AH2668,"")</x:f>
        <x:v>1</x:v>
      </x:c>
    </x:row>
    <x:row r="2668" ht="15">
      <x:c r="A2668" s="9" t="s">
        <x:v>190</x:v>
      </x:c>
      <x:c r="B2668" s="10">
        <x:v>40908</x:v>
      </x:c>
      <x:c r="C2668" s="9">
        <x:v>2011</x:v>
      </x:c>
      <x:c r="D2668" s="11">
        <x:v>33.872999999999998</x:v>
      </x:c>
      <x:c r="E2668" s="11">
        <x:v>29.157</x:v>
      </x:c>
      <x:c r="F2668" s="11">
        <x:v>4.57</x:v>
      </x:c>
      <x:c r="G2668" s="11">
        <x:v>6.4649999999999999</x:v>
      </x:c>
      <x:c r="H2668" s="11">
        <x:v>0</x:v>
      </x:c>
      <x:c r="I2668" s="11">
        <x:v>27.408000000000001</x:v>
      </x:c>
      <x:c r="J2668" s="11">
        <x:v>-49.185000000000002</x:v>
      </x:c>
      <x:c r="K2668" s="11">
        <x:v>18.687000000000001</x:v>
      </x:c>
      <x:c r="L2668" s="11">
        <x:v>0</x:v>
      </x:c>
      <x:c r="M2668" s="11">
        <x:v>0</x:v>
      </x:c>
      <x:c r="N2668" s="11">
        <x:v>0</x:v>
      </x:c>
      <x:c r="O2668" s="11">
        <x:v>0.69199999999999995</x:v>
      </x:c>
      <x:c r="P2668" s="11">
        <x:v>-16.658000000000001</x:v>
      </x:c>
      <x:c r="Q2668" s="11">
        <x:v>-15.362</x:v>
      </x:c>
      <x:c r="R2668" s="11">
        <x:v>0</x:v>
      </x:c>
      <x:c r="S2668" s="11">
        <x:v>-13.821</x:v>
      </x:c>
      <x:c r="T2668" s="11">
        <x:v>-13.37</x:v>
      </x:c>
      <x:c r="U2668" s="11">
        <x:v>31.023900000000001</x:v>
      </x:c>
      <x:c r="V2668" s="11">
        <x:v>18</x:v>
      </x:c>
      <x:c r="W2668" s="12">
        <x:v>0</x:v>
      </x:c>
      <x:c r="X2668" s="8">
        <x:v>0</x:v>
      </x:c>
      <x:c r="Y2668" s="13">
        <x:f t="shared" si="246"/>
        <x:v>6.3800875273522974</x:v>
      </x:c>
      <x:c r="Z2668" s="13">
        <x:f t="shared" si="247"/>
        <x:v>0.19085997697281021</x:v>
      </x:c>
      <x:c r="AA2668" s="13">
        <x:f t="shared" si="248"/>
        <x:v>-0.40802408998317247</x:v>
      </x:c>
      <x:c r="AB2668" s="13">
        <x:f t="shared" si="249"/>
        <x:v>-0.49177811236087748</x:v>
      </x:c>
      <x:c r="AC2668" s="13">
        <x:f t="shared" si="250"/>
        <x:v>-2.0680587780355761</x:v>
      </x:c>
      <x:c r="AD2668" s="13">
        <x:f t="shared" si="251"/>
        <x:v>-1.4520414489416351</x:v>
      </x:c>
      <x:c r="AE2668" s="50" t="n">
        <x:f>IF(OR(NOT(ISNUMBER(Q2668)),NOT(ISNUMBER(R2668))),"",IF(Q2668&lt;R2668,1,0))</x:f>
        <x:v>1</x:v>
      </x:c>
      <x:c r="AF2668" s="50" t="n">
        <x:f>IFERROR(IF(AND(A2668=A2667,C2668=C2667+1,ISNUMBER(AE2667)),AE2667,""),"")</x:f>
        <x:v>1</x:v>
      </x:c>
      <x:c r="AG2668" s="52" t="n">
        <x:f>IFERROR(IF(AND(A2668=A2667,C2668=C2667+1,ISNUMBER(U2668),ISNUMBER(U2667),U2667&lt;&gt;0),U2668/U2667-1,""),"")</x:f>
        <x:v>-0.5215956526499375</x:v>
      </x:c>
      <x:c r="AH2668" s="50" t="n">
        <x:f>IF(AND(ISNUMBER(AE2668),ISNUMBER(AF2668),ISNUMBER(AG2668)),IF(AND(AE2668=1,AF2668=1,AG2668&lt;0),1,0),"")</x:f>
        <x:v>1</x:v>
      </x:c>
      <x:c r="AI2668" s="50" t="n">
        <x:f>IF(AND(A2668=A2669,C2669=C2668+1,ISNUMBER(AH2669)),C2669,"")</x:f>
        <x:v>2012</x:v>
      </x:c>
      <x:c r="AJ2668" s="50" t="n">
        <x:f>IF(AND(A2668=A2669,C2669=C2668+1,ISNUMBER(AH2669)),AH2669,"")</x:f>
        <x:v>1</x:v>
      </x:c>
    </x:row>
    <x:row r="2669" ht="15">
      <x:c r="A2669" s="9" t="s">
        <x:v>190</x:v>
      </x:c>
      <x:c r="B2669" s="10">
        <x:v>41274</x:v>
      </x:c>
      <x:c r="C2669" s="9">
        <x:v>2012</x:v>
      </x:c>
      <x:c r="D2669" s="11">
        <x:v>17.465</x:v>
      </x:c>
      <x:c r="E2669" s="11">
        <x:v>13.167999999999999</x:v>
      </x:c>
      <x:c r="F2669" s="11">
        <x:v>1.768</x:v>
      </x:c>
      <x:c r="G2669" s="11">
        <x:v>4.4870000000000001</x:v>
      </x:c>
      <x:c r="H2669" s="11">
        <x:v>0</x:v>
      </x:c>
      <x:c r="I2669" s="11">
        <x:v>12.978</x:v>
      </x:c>
      <x:c r="J2669" s="11">
        <x:v>-63.616999999999997</x:v>
      </x:c>
      <x:c r="K2669" s="11">
        <x:v>10.178000000000001</x:v>
      </x:c>
      <x:c r="L2669" s="11">
        <x:v>0</x:v>
      </x:c>
      <x:c r="M2669" s="11">
        <x:v>0</x:v>
      </x:c>
      <x:c r="N2669" s="11">
        <x:v>0</x:v>
      </x:c>
      <x:c r="O2669" s="11">
        <x:v>0.22600000000000001</x:v>
      </x:c>
      <x:c r="P2669" s="11">
        <x:v>-18.071999999999999</x:v>
      </x:c>
      <x:c r="Q2669" s="11">
        <x:v>-16.512</x:v>
      </x:c>
      <x:c r="R2669" s="11">
        <x:v>0</x:v>
      </x:c>
      <x:c r="S2669" s="11">
        <x:v>-14.9</x:v>
      </x:c>
      <x:c r="T2669" s="11">
        <x:v>-15.407999999999999</x:v>
      </x:c>
      <x:c r="U2669" s="11">
        <x:v>3.19</x:v>
      </x:c>
      <x:c r="V2669" s="11">
        <x:v>18</x:v>
      </x:c>
      <x:c r="W2669" s="12">
        <x:v>0</x:v>
      </x:c>
      <x:c r="X2669" s="8">
        <x:v>0</x:v>
      </x:c>
      <x:c r="Y2669" s="13">
        <x:f t="shared" si="246"/>
        <x:v>7.4479638009049767</x:v>
      </x:c>
      <x:c r="Z2669" s="13">
        <x:f t="shared" si="247"/>
        <x:v>0.25691382765531062</x:v>
      </x:c>
      <x:c r="AA2669" s="13">
        <x:f t="shared" si="248"/>
        <x:v>-0.85313484111079307</x:v>
      </x:c>
      <x:c r="AB2669" s="13">
        <x:f t="shared" si="249"/>
        <x:v>-1.0347552247351846</x:v>
      </x:c>
      <x:c r="AC2669" s="13">
        <x:f t="shared" si="250"/>
        <x:v>-3.4339202139514149</x:v>
      </x:c>
      <x:c r="AD2669" s="13">
        <x:f t="shared" si="251"/>
        <x:v>-3.6425422273117665</x:v>
      </x:c>
      <x:c r="AE2669" s="50" t="n">
        <x:f>IF(OR(NOT(ISNUMBER(Q2669)),NOT(ISNUMBER(R2669))),"",IF(Q2669&lt;R2669,1,0))</x:f>
        <x:v>1</x:v>
      </x:c>
      <x:c r="AF2669" s="50" t="n">
        <x:f>IFERROR(IF(AND(A2669=A2668,C2669=C2668+1,ISNUMBER(AE2668)),AE2668,""),"")</x:f>
        <x:v>1</x:v>
      </x:c>
      <x:c r="AG2669" s="52" t="n">
        <x:f>IFERROR(IF(AND(A2669=A2668,C2669=C2668+1,ISNUMBER(U2669),ISNUMBER(U2668),U2668&lt;&gt;0),U2669/U2668-1,""),"")</x:f>
        <x:v>-0.897176048143528</x:v>
      </x:c>
      <x:c r="AH2669" s="50" t="n">
        <x:f>IF(AND(ISNUMBER(AE2669),ISNUMBER(AF2669),ISNUMBER(AG2669)),IF(AND(AE2669=1,AF2669=1,AG2669&lt;0),1,0),"")</x:f>
        <x:v>1</x:v>
      </x:c>
      <x:c r="AI2669" s="50" t="n">
        <x:f>IF(AND(A2669=A2670,C2670=C2669+1,ISNUMBER(AH2670)),C2670,"")</x:f>
        <x:v>2013</x:v>
      </x:c>
      <x:c r="AJ2669" s="50" t="n">
        <x:f>IF(AND(A2669=A2670,C2670=C2669+1,ISNUMBER(AH2670)),AH2670,"")</x:f>
        <x:v>0</x:v>
      </x:c>
    </x:row>
    <x:row r="2670" ht="15">
      <x:c r="A2670" s="9" t="s">
        <x:v>190</x:v>
      </x:c>
      <x:c r="B2670" s="10">
        <x:v>41639</x:v>
      </x:c>
      <x:c r="C2670" s="9">
        <x:v>2013</x:v>
      </x:c>
      <x:c r="D2670" s="11">
        <x:v>19.169</x:v>
      </x:c>
      <x:c r="E2670" s="11">
        <x:v>16.934999999999999</x:v>
      </x:c>
      <x:c r="F2670" s="11">
        <x:v>1.35</x:v>
      </x:c>
      <x:c r="G2670" s="11">
        <x:v>4.5609999999999999</x:v>
      </x:c>
      <x:c r="H2670" s="11">
        <x:v>0</x:v>
      </x:c>
      <x:c r="I2670" s="11">
        <x:v>14.608000000000001</x:v>
      </x:c>
      <x:c r="J2670" s="11">
        <x:v>-74.578000000000003</x:v>
      </x:c>
      <x:c r="K2670" s="11">
        <x:v>9.23</x:v>
      </x:c>
      <x:c r="L2670" s="11">
        <x:v>0</x:v>
      </x:c>
      <x:c r="M2670" s="11">
        <x:v>0</x:v>
      </x:c>
      <x:c r="N2670" s="11">
        <x:v>0</x:v>
      </x:c>
      <x:c r="O2670" s="11">
        <x:v>0.52300000000000002</x:v>
      </x:c>
      <x:c r="P2670" s="11">
        <x:v>-12.741</x:v>
      </x:c>
      <x:c r="Q2670" s="11">
        <x:v>-11.419</x:v>
      </x:c>
      <x:c r="R2670" s="11">
        <x:v>0</x:v>
      </x:c>
      <x:c r="S2670" s="11">
        <x:v>-11.375</x:v>
      </x:c>
      <x:c r="T2670" s="11">
        <x:v>-7.3490000000000002</x:v>
      </x:c>
      <x:c r="U2670" s="11">
        <x:v>44.956899999999997</x:v>
      </x:c>
      <x:c r="V2670" s="11">
        <x:v>18</x:v>
      </x:c>
      <x:c r="W2670" s="12">
        <x:v>0</x:v>
      </x:c>
      <x:c r="X2670" s="8">
        <x:v>0</x:v>
      </x:c>
      <x:c r="Y2670" s="13">
        <x:f t="shared" si="246"/>
        <x:v>12.544444444444443</x:v>
      </x:c>
      <x:c r="Z2670" s="13">
        <x:f t="shared" si="247"/>
        <x:v>0.2379362512389796</x:v>
      </x:c>
      <x:c r="AA2670" s="13">
        <x:f t="shared" si="248"/>
        <x:v>-0.59340602013667898</x:v>
      </x:c>
      <x:c r="AB2670" s="13">
        <x:f t="shared" si="249"/>
        <x:v>-0.66466691011529033</x:v>
      </x:c>
      <x:c r="AC2670" s="13">
        <x:f t="shared" si="250"/>
        <x:v>-1.6112694584520939</x:v>
      </x:c>
      <x:c r="AD2670" s="13">
        <x:f t="shared" si="251"/>
        <x:v>-3.8905524544838022</x:v>
      </x:c>
      <x:c r="AE2670" s="50" t="n">
        <x:f>IF(OR(NOT(ISNUMBER(Q2670)),NOT(ISNUMBER(R2670))),"",IF(Q2670&lt;R2670,1,0))</x:f>
        <x:v>1</x:v>
      </x:c>
      <x:c r="AF2670" s="50" t="n">
        <x:f>IFERROR(IF(AND(A2670=A2669,C2670=C2669+1,ISNUMBER(AE2669)),AE2669,""),"")</x:f>
        <x:v>1</x:v>
      </x:c>
      <x:c r="AG2670" s="52" t="n">
        <x:f>IFERROR(IF(AND(A2670=A2669,C2670=C2669+1,ISNUMBER(U2670),ISNUMBER(U2669),U2669&lt;&gt;0),U2670/U2669-1,""),"")</x:f>
        <x:v>13.09307210031348</x:v>
      </x:c>
      <x:c r="AH2670" s="50" t="n">
        <x:f>IF(AND(ISNUMBER(AE2670),ISNUMBER(AF2670),ISNUMBER(AG2670)),IF(AND(AE2670=1,AF2670=1,AG2670&lt;0),1,0),"")</x:f>
        <x:v>0</x:v>
      </x:c>
      <x:c r="AI2670" s="50" t="n">
        <x:f>IF(AND(A2670=A2671,C2671=C2670+1,ISNUMBER(AH2671)),C2671,"")</x:f>
        <x:v>2014</x:v>
      </x:c>
      <x:c r="AJ2670" s="50" t="n">
        <x:f>IF(AND(A2670=A2671,C2671=C2670+1,ISNUMBER(AH2671)),AH2671,"")</x:f>
        <x:v>0</x:v>
      </x:c>
    </x:row>
    <x:row r="2671" ht="15">
      <x:c r="A2671" s="9" t="s">
        <x:v>190</x:v>
      </x:c>
      <x:c r="B2671" s="10">
        <x:v>42004</x:v>
      </x:c>
      <x:c r="C2671" s="9">
        <x:v>2014</x:v>
      </x:c>
      <x:c r="D2671" s="11">
        <x:v>11.798999999999999</x:v>
      </x:c>
      <x:c r="E2671" s="11">
        <x:v>10.084</x:v>
      </x:c>
      <x:c r="F2671" s="11">
        <x:v>1.385</x:v>
      </x:c>
      <x:c r="G2671" s="11">
        <x:v>3.726</x:v>
      </x:c>
      <x:c r="H2671" s="11">
        <x:v>0</x:v>
      </x:c>
      <x:c r="I2671" s="11">
        <x:v>8.0730000000000004</x:v>
      </x:c>
      <x:c r="J2671" s="11">
        <x:v>-81.114999999999995</x:v>
      </x:c>
      <x:c r="K2671" s="11">
        <x:v>7.6989999999999998</x:v>
      </x:c>
      <x:c r="L2671" s="11">
        <x:v>0</x:v>
      </x:c>
      <x:c r="M2671" s="11">
        <x:v>0</x:v>
      </x:c>
      <x:c r="N2671" s="11">
        <x:v>0</x:v>
      </x:c>
      <x:c r="O2671" s="11">
        <x:v>1.224</x:v>
      </x:c>
      <x:c r="P2671" s="11">
        <x:v>-8.5879999999999992</x:v>
      </x:c>
      <x:c r="Q2671" s="11">
        <x:v>-7.5190000000000001</x:v>
      </x:c>
      <x:c r="R2671" s="11">
        <x:v>0</x:v>
      </x:c>
      <x:c r="S2671" s="11">
        <x:v>-7.3929999999999998</x:v>
      </x:c>
      <x:c r="T2671" s="11">
        <x:v>-7.2519999999999998</x:v>
      </x:c>
      <x:c r="U2671" s="11">
        <x:v>46.167499999999997</x:v>
      </x:c>
      <x:c r="V2671" s="11">
        <x:v>18</x:v>
      </x:c>
      <x:c r="W2671" s="12">
        <x:v>0</x:v>
      </x:c>
      <x:c r="X2671" s="8">
        <x:v>0</x:v>
      </x:c>
      <x:c r="Y2671" s="13">
        <x:f t="shared" si="246"/>
        <x:v>7.2808664259927793</x:v>
      </x:c>
      <x:c r="Z2671" s="13">
        <x:f t="shared" si="247"/>
        <x:v>0.31578947368421056</x:v>
      </x:c>
      <x:c r="AA2671" s="13">
        <x:f t="shared" si="248"/>
        <x:v>-0.62657852360369526</x:v>
      </x:c>
      <x:c r="AB2671" s="13">
        <x:f t="shared" si="249"/>
        <x:v>-0.72785829307568439</x:v>
      </x:c>
      <x:c r="AC2671" s="13">
        <x:f t="shared" si="250"/>
        <x:v>-1.9463231347289318</x:v>
      </x:c>
      <x:c r="AD2671" s="13">
        <x:f t="shared" si="251"/>
        <x:v>-6.8747351470463594</x:v>
      </x:c>
      <x:c r="AE2671" s="50" t="n">
        <x:f>IF(OR(NOT(ISNUMBER(Q2671)),NOT(ISNUMBER(R2671))),"",IF(Q2671&lt;R2671,1,0))</x:f>
        <x:v>1</x:v>
      </x:c>
      <x:c r="AF2671" s="50" t="n">
        <x:f>IFERROR(IF(AND(A2671=A2670,C2671=C2670+1,ISNUMBER(AE2670)),AE2670,""),"")</x:f>
        <x:v>1</x:v>
      </x:c>
      <x:c r="AG2671" s="52" t="n">
        <x:f>IFERROR(IF(AND(A2671=A2670,C2671=C2670+1,ISNUMBER(U2671),ISNUMBER(U2670),U2670&lt;&gt;0),U2671/U2670-1,""),"")</x:f>
        <x:v>0.026928013274936546</x:v>
      </x:c>
      <x:c r="AH2671" s="50" t="n">
        <x:f>IF(AND(ISNUMBER(AE2671),ISNUMBER(AF2671),ISNUMBER(AG2671)),IF(AND(AE2671=1,AF2671=1,AG2671&lt;0),1,0),"")</x:f>
        <x:v>0</x:v>
      </x:c>
      <x:c r="AI2671" s="50" t="n">
        <x:f>IF(AND(A2671=A2672,C2672=C2671+1,ISNUMBER(AH2672)),C2672,"")</x:f>
        <x:v>2015</x:v>
      </x:c>
      <x:c r="AJ2671" s="50" t="n">
        <x:f>IF(AND(A2671=A2672,C2672=C2671+1,ISNUMBER(AH2672)),AH2672,"")</x:f>
        <x:v>0</x:v>
      </x:c>
    </x:row>
    <x:row r="2672" ht="15">
      <x:c r="A2672" s="9" t="s">
        <x:v>190</x:v>
      </x:c>
      <x:c r="B2672" s="10">
        <x:v>42369</x:v>
      </x:c>
      <x:c r="C2672" s="9">
        <x:v>2015</x:v>
      </x:c>
      <x:c r="D2672" s="11">
        <x:v>22.765000000000001</x:v>
      </x:c>
      <x:c r="E2672" s="11">
        <x:v>20.684999999999999</x:v>
      </x:c>
      <x:c r="F2672" s="11">
        <x:v>2.0129999999999999</x:v>
      </x:c>
      <x:c r="G2672" s="11">
        <x:v>4.0839999999999996</x:v>
      </x:c>
      <x:c r="H2672" s="11">
        <x:v>0</x:v>
      </x:c>
      <x:c r="I2672" s="11">
        <x:v>18.681000000000001</x:v>
      </x:c>
      <x:c r="J2672" s="11">
        <x:v>-90.075999999999993</x:v>
      </x:c>
      <x:c r="K2672" s="11">
        <x:v>12.183999999999999</x:v>
      </x:c>
      <x:c r="L2672" s="11">
        <x:v>0</x:v>
      </x:c>
      <x:c r="M2672" s="11">
        <x:v>0</x:v>
      </x:c>
      <x:c r="N2672" s="11">
        <x:v>0</x:v>
      </x:c>
      <x:c r="O2672" s="11">
        <x:v>0.32400000000000001</x:v>
      </x:c>
      <x:c r="P2672" s="11">
        <x:v>-11.722</x:v>
      </x:c>
      <x:c r="Q2672" s="11">
        <x:v>-10.795999999999999</x:v>
      </x:c>
      <x:c r="R2672" s="11">
        <x:v>0</x:v>
      </x:c>
      <x:c r="S2672" s="11">
        <x:v>-10.041</x:v>
      </x:c>
      <x:c r="T2672" s="11">
        <x:v>-7.9640000000000004</x:v>
      </x:c>
      <x:c r="U2672" s="11">
        <x:v>68.755899999999997</x:v>
      </x:c>
      <x:c r="V2672" s="11">
        <x:v>18</x:v>
      </x:c>
      <x:c r="W2672" s="12">
        <x:v>0</x:v>
      </x:c>
      <x:c r="X2672" s="8">
        <x:v>0</x:v>
      </x:c>
      <x:c r="Y2672" s="13">
        <x:f t="shared" si="246"/>
        <x:v>10.275707898658718</x:v>
      </x:c>
      <x:c r="Z2672" s="13">
        <x:f t="shared" si="247"/>
        <x:v>0.17939819898967713</x:v>
      </x:c>
      <x:c r="AA2672" s="13">
        <x:f t="shared" si="248"/>
        <x:v>-0.44107182077750934</x:v>
      </x:c>
      <x:c r="AB2672" s="13">
        <x:f t="shared" si="249"/>
        <x:v>-0.51491324401493521</x:v>
      </x:c>
      <x:c r="AC2672" s="13">
        <x:f t="shared" si="250"/>
        <x:v>-1.9500489715964744</x:v>
      </x:c>
      <x:c r="AD2672" s="13">
        <x:f t="shared" si="251"/>
        <x:v>-3.9567757522512625</x:v>
      </x:c>
      <x:c r="AE2672" s="50" t="n">
        <x:f>IF(OR(NOT(ISNUMBER(Q2672)),NOT(ISNUMBER(R2672))),"",IF(Q2672&lt;R2672,1,0))</x:f>
        <x:v>1</x:v>
      </x:c>
      <x:c r="AF2672" s="50" t="n">
        <x:f>IFERROR(IF(AND(A2672=A2671,C2672=C2671+1,ISNUMBER(AE2671)),AE2671,""),"")</x:f>
        <x:v>1</x:v>
      </x:c>
      <x:c r="AG2672" s="52" t="n">
        <x:f>IFERROR(IF(AND(A2672=A2671,C2672=C2671+1,ISNUMBER(U2672),ISNUMBER(U2671),U2671&lt;&gt;0),U2672/U2671-1,""),"")</x:f>
        <x:v>0.48927059078355994</x:v>
      </x:c>
      <x:c r="AH2672" s="50" t="n">
        <x:f>IF(AND(ISNUMBER(AE2672),ISNUMBER(AF2672),ISNUMBER(AG2672)),IF(AND(AE2672=1,AF2672=1,AG2672&lt;0),1,0),"")</x:f>
        <x:v>0</x:v>
      </x:c>
      <x:c r="AI2672" s="50" t="n">
        <x:f>IF(AND(A2672=A2673,C2673=C2672+1,ISNUMBER(AH2673)),C2673,"")</x:f>
        <x:v>2016</x:v>
      </x:c>
      <x:c r="AJ2672" s="50" t="n">
        <x:f>IF(AND(A2672=A2673,C2673=C2672+1,ISNUMBER(AH2673)),AH2673,"")</x:f>
        <x:v>0</x:v>
      </x:c>
    </x:row>
    <x:row r="2673" ht="15">
      <x:c r="A2673" s="9" t="s">
        <x:v>190</x:v>
      </x:c>
      <x:c r="B2673" s="10">
        <x:v>42735</x:v>
      </x:c>
      <x:c r="C2673" s="9">
        <x:v>2016</x:v>
      </x:c>
      <x:c r="D2673" s="11">
        <x:v>12.39</x:v>
      </x:c>
      <x:c r="E2673" s="11">
        <x:v>10.081</x:v>
      </x:c>
      <x:c r="F2673" s="11">
        <x:v>2.206</x:v>
      </x:c>
      <x:c r="G2673" s="11">
        <x:v>3.1030000000000002</x:v>
      </x:c>
      <x:c r="H2673" s="11">
        <x:v>0</x:v>
      </x:c>
      <x:c r="I2673" s="11">
        <x:v>9.2870000000000008</x:v>
      </x:c>
      <x:c r="J2673" s="11">
        <x:v>-99.524000000000001</x:v>
      </x:c>
      <x:c r="K2673" s="11">
        <x:v>5.9470000000000001</x:v>
      </x:c>
      <x:c r="L2673" s="11">
        <x:v>0</x:v>
      </x:c>
      <x:c r="M2673" s="11">
        <x:v>0</x:v>
      </x:c>
      <x:c r="N2673" s="11">
        <x:v>0</x:v>
      </x:c>
      <x:c r="O2673" s="11">
        <x:v>1.113</x:v>
      </x:c>
      <x:c r="P2673" s="11">
        <x:v>-12.694000000000001</x:v>
      </x:c>
      <x:c r="Q2673" s="11">
        <x:v>-11.516</x:v>
      </x:c>
      <x:c r="R2673" s="11">
        <x:v>0</x:v>
      </x:c>
      <x:c r="S2673" s="11">
        <x:v>-10.46</x:v>
      </x:c>
      <x:c r="T2673" s="11">
        <x:v>-10.093999999999999</x:v>
      </x:c>
      <x:c r="U2673" s="11">
        <x:v>71.951899999999995</x:v>
      </x:c>
      <x:c r="V2673" s="11">
        <x:v>18</x:v>
      </x:c>
      <x:c r="W2673" s="12">
        <x:v>0</x:v>
      </x:c>
      <x:c r="X2673" s="8">
        <x:v>0</x:v>
      </x:c>
      <x:c r="Y2673" s="13">
        <x:f t="shared" si="246"/>
        <x:v>4.5698096101541248</x:v>
      </x:c>
      <x:c r="Z2673" s="13">
        <x:f t="shared" si="247"/>
        <x:v>0.25044390637610975</x:v>
      </x:c>
      <x:c r="AA2673" s="13">
        <x:f t="shared" si="248"/>
        <x:v>-0.84422921711057308</x:v>
      </x:c>
      <x:c r="AB2673" s="13">
        <x:f t="shared" si="249"/>
        <x:v>-1.0245359160613399</x:v>
      </x:c>
      <x:c r="AC2673" s="13">
        <x:f t="shared" si="250"/>
        <x:v>-3.2529809861424424</x:v>
      </x:c>
      <x:c r="AD2673" s="13">
        <x:f t="shared" si="251"/>
        <x:v>-8.0326069410815162</x:v>
      </x:c>
      <x:c r="AE2673" s="50" t="n">
        <x:f>IF(OR(NOT(ISNUMBER(Q2673)),NOT(ISNUMBER(R2673))),"",IF(Q2673&lt;R2673,1,0))</x:f>
        <x:v>1</x:v>
      </x:c>
      <x:c r="AF2673" s="50" t="n">
        <x:f>IFERROR(IF(AND(A2673=A2672,C2673=C2672+1,ISNUMBER(AE2672)),AE2672,""),"")</x:f>
        <x:v>1</x:v>
      </x:c>
      <x:c r="AG2673" s="52" t="n">
        <x:f>IFERROR(IF(AND(A2673=A2672,C2673=C2672+1,ISNUMBER(U2673),ISNUMBER(U2672),U2672&lt;&gt;0),U2673/U2672-1,""),"")</x:f>
        <x:v>0.04648328361638776</x:v>
      </x:c>
      <x:c r="AH2673" s="50" t="n">
        <x:f>IF(AND(ISNUMBER(AE2673),ISNUMBER(AF2673),ISNUMBER(AG2673)),IF(AND(AE2673=1,AF2673=1,AG2673&lt;0),1,0),"")</x:f>
        <x:v>0</x:v>
      </x:c>
      <x:c r="AI2673" s="50" t="n">
        <x:f>IF(AND(A2673=A2674,C2674=C2673+1,ISNUMBER(AH2674)),C2674,"")</x:f>
        <x:v>2017</x:v>
      </x:c>
      <x:c r="AJ2673" s="50" t="n">
        <x:f>IF(AND(A2673=A2674,C2674=C2673+1,ISNUMBER(AH2674)),AH2674,"")</x:f>
        <x:v>0</x:v>
      </x:c>
    </x:row>
    <x:row r="2674" ht="15">
      <x:c r="A2674" s="9" t="s">
        <x:v>190</x:v>
      </x:c>
      <x:c r="B2674" s="10">
        <x:v>43100</x:v>
      </x:c>
      <x:c r="C2674" s="9">
        <x:v>2017</x:v>
      </x:c>
      <x:c r="D2674" s="11">
        <x:v>23.940999999999999</x:v>
      </x:c>
      <x:c r="E2674" s="11">
        <x:v>22.027999999999999</x:v>
      </x:c>
      <x:c r="F2674" s="11">
        <x:v>2.6619999999999999</x:v>
      </x:c>
      <x:c r="G2674" s="11">
        <x:v>3.49</x:v>
      </x:c>
      <x:c r="H2674" s="11">
        <x:v>0</x:v>
      </x:c>
      <x:c r="I2674" s="11">
        <x:v>20.451000000000001</x:v>
      </x:c>
      <x:c r="J2674" s="11">
        <x:v>-107.934</x:v>
      </x:c>
      <x:c r="K2674" s="11">
        <x:v>3.1579999999999999</x:v>
      </x:c>
      <x:c r="L2674" s="11">
        <x:v>0.59499999999999997</x:v>
      </x:c>
      <x:c r="M2674" s="11">
        <x:v>0</x:v>
      </x:c>
      <x:c r="N2674" s="11">
        <x:v>0</x:v>
      </x:c>
      <x:c r="O2674" s="11">
        <x:v>3.1190000000000002</x:v>
      </x:c>
      <x:c r="P2674" s="11">
        <x:v>-11.522</x:v>
      </x:c>
      <x:c r="Q2674" s="11">
        <x:v>-10.263</x:v>
      </x:c>
      <x:c r="R2674" s="11">
        <x:v>0</x:v>
      </x:c>
      <x:c r="S2674" s="11">
        <x:v>-9.4079999999999995</x:v>
      </x:c>
      <x:c r="T2674" s="11">
        <x:v>-8.6050000000000004</x:v>
      </x:c>
      <x:c r="U2674" s="11">
        <x:v>112.6317</x:v>
      </x:c>
      <x:c r="V2674" s="11">
        <x:v>18</x:v>
      </x:c>
      <x:c r="W2674" s="12">
        <x:v>0</x:v>
      </x:c>
      <x:c r="X2674" s="8">
        <x:v>0</x:v>
      </x:c>
      <x:c r="Y2674" s="13">
        <x:f t="shared" si="246"/>
        <x:v>8.2749812171299766</x:v>
      </x:c>
      <x:c r="Z2674" s="13">
        <x:f t="shared" si="247"/>
        <x:v>0.14577503028277852</x:v>
      </x:c>
      <x:c r="AA2674" s="13">
        <x:f t="shared" si="248"/>
        <x:v>-0.39296604151873354</x:v>
      </x:c>
      <x:c r="AB2674" s="13">
        <x:f t="shared" si="249"/>
        <x:v>-0.48126644668142521</x:v>
      </x:c>
      <x:c r="AC2674" s="13">
        <x:f t="shared" si="250"/>
        <x:v>-2.4656160458452723</x:v>
      </x:c>
      <x:c r="AD2674" s="13">
        <x:f t="shared" si="251"/>
        <x:v>-4.5083329852554197</x:v>
      </x:c>
      <x:c r="AE2674" s="50" t="n">
        <x:f>IF(OR(NOT(ISNUMBER(Q2674)),NOT(ISNUMBER(R2674))),"",IF(Q2674&lt;R2674,1,0))</x:f>
        <x:v>1</x:v>
      </x:c>
      <x:c r="AF2674" s="50" t="n">
        <x:f>IFERROR(IF(AND(A2674=A2673,C2674=C2673+1,ISNUMBER(AE2673)),AE2673,""),"")</x:f>
        <x:v>1</x:v>
      </x:c>
      <x:c r="AG2674" s="52" t="n">
        <x:f>IFERROR(IF(AND(A2674=A2673,C2674=C2673+1,ISNUMBER(U2674),ISNUMBER(U2673),U2673&lt;&gt;0),U2674/U2673-1,""),"")</x:f>
        <x:v>0.5653749240812265</x:v>
      </x:c>
      <x:c r="AH2674" s="50" t="n">
        <x:f>IF(AND(ISNUMBER(AE2674),ISNUMBER(AF2674),ISNUMBER(AG2674)),IF(AND(AE2674=1,AF2674=1,AG2674&lt;0),1,0),"")</x:f>
        <x:v>0</x:v>
      </x:c>
      <x:c r="AI2674" s="50" t="n">
        <x:f>IF(AND(A2674=A2675,C2675=C2674+1,ISNUMBER(AH2675)),C2675,"")</x:f>
        <x:v>2018</x:v>
      </x:c>
      <x:c r="AJ2674" s="50" t="n">
        <x:f>IF(AND(A2674=A2675,C2675=C2674+1,ISNUMBER(AH2675)),AH2675,"")</x:f>
        <x:v>0</x:v>
      </x:c>
    </x:row>
    <x:row r="2675" ht="15">
      <x:c r="A2675" s="9" t="s">
        <x:v>190</x:v>
      </x:c>
      <x:c r="B2675" s="10">
        <x:v>43465</x:v>
      </x:c>
      <x:c r="C2675" s="9">
        <x:v>2018</x:v>
      </x:c>
      <x:c r="D2675" s="11">
        <x:v>16.728000000000002</x:v>
      </x:c>
      <x:c r="E2675" s="11">
        <x:v>14.484</x:v>
      </x:c>
      <x:c r="F2675" s="11">
        <x:v>4.2949999999999999</x:v>
      </x:c>
      <x:c r="G2675" s="11">
        <x:v>5.1459999999999999</x:v>
      </x:c>
      <x:c r="H2675" s="11">
        <x:v>0</x:v>
      </x:c>
      <x:c r="I2675" s="11">
        <x:v>11.582000000000001</x:v>
      </x:c>
      <x:c r="J2675" s="11">
        <x:v>-116.938</x:v>
      </x:c>
      <x:c r="K2675" s="11">
        <x:v>6.3949999999999996</x:v>
      </x:c>
      <x:c r="L2675" s="11">
        <x:v>1.4</x:v>
      </x:c>
      <x:c r="M2675" s="11">
        <x:v>0</x:v>
      </x:c>
      <x:c r="N2675" s="11">
        <x:v>0</x:v>
      </x:c>
      <x:c r="O2675" s="11">
        <x:v>6.3289999999999997</x:v>
      </x:c>
      <x:c r="P2675" s="11">
        <x:v>-11.942</x:v>
      </x:c>
      <x:c r="Q2675" s="11">
        <x:v>-10.772</x:v>
      </x:c>
      <x:c r="R2675" s="11">
        <x:v>0</x:v>
      </x:c>
      <x:c r="S2675" s="11">
        <x:v>-9.9239999999999995</x:v>
      </x:c>
      <x:c r="T2675" s="11">
        <x:v>-9.4830000000000005</x:v>
      </x:c>
      <x:c r="U2675" s="11">
        <x:v>155.7433</x:v>
      </x:c>
      <x:c r="V2675" s="11">
        <x:v>18</x:v>
      </x:c>
      <x:c r="W2675" s="12">
        <x:v>0</x:v>
      </x:c>
      <x:c r="X2675" s="8">
        <x:v>0</x:v>
      </x:c>
      <x:c r="Y2675" s="13">
        <x:f t="shared" si="246"/>
        <x:v>3.3722933643771826</x:v>
      </x:c>
      <x:c r="Z2675" s="13">
        <x:f t="shared" si="247"/>
        <x:v>0.30762792922046867</x:v>
      </x:c>
      <x:c r="AA2675" s="13">
        <x:f t="shared" si="248"/>
        <x:v>-0.59325681492109028</x:v>
      </x:c>
      <x:c r="AB2675" s="13">
        <x:f t="shared" si="249"/>
        <x:v>-0.71389287422285985</x:v>
      </x:c>
      <x:c r="AC2675" s="13">
        <x:f t="shared" si="250"/>
        <x:v>-1.8427905169063352</x:v>
      </x:c>
      <x:c r="AD2675" s="13">
        <x:f t="shared" si="251"/>
        <x:v>-6.9905547584887611</x:v>
      </x:c>
      <x:c r="AE2675" s="50" t="n">
        <x:f>IF(OR(NOT(ISNUMBER(Q2675)),NOT(ISNUMBER(R2675))),"",IF(Q2675&lt;R2675,1,0))</x:f>
        <x:v>1</x:v>
      </x:c>
      <x:c r="AF2675" s="50" t="n">
        <x:f>IFERROR(IF(AND(A2675=A2674,C2675=C2674+1,ISNUMBER(AE2674)),AE2674,""),"")</x:f>
        <x:v>1</x:v>
      </x:c>
      <x:c r="AG2675" s="52" t="n">
        <x:f>IFERROR(IF(AND(A2675=A2674,C2675=C2674+1,ISNUMBER(U2675),ISNUMBER(U2674),U2674&lt;&gt;0),U2675/U2674-1,""),"")</x:f>
        <x:v>0.38276613067191567</x:v>
      </x:c>
      <x:c r="AH2675" s="50" t="n">
        <x:f>IF(AND(ISNUMBER(AE2675),ISNUMBER(AF2675),ISNUMBER(AG2675)),IF(AND(AE2675=1,AF2675=1,AG2675&lt;0),1,0),"")</x:f>
        <x:v>0</x:v>
      </x:c>
      <x:c r="AI2675" s="50" t="n">
        <x:f>IF(AND(A2675=A2676,C2676=C2675+1,ISNUMBER(AH2676)),C2676,"")</x:f>
        <x:v>2019</x:v>
      </x:c>
      <x:c r="AJ2675" s="50" t="n">
        <x:f>IF(AND(A2675=A2676,C2676=C2675+1,ISNUMBER(AH2676)),AH2676,"")</x:f>
        <x:v>0</x:v>
      </x:c>
    </x:row>
    <x:row r="2676" ht="15">
      <x:c r="A2676" s="9" t="s">
        <x:v>190</x:v>
      </x:c>
      <x:c r="B2676" s="10">
        <x:v>43830</x:v>
      </x:c>
      <x:c r="C2676" s="9">
        <x:v>2019</x:v>
      </x:c>
      <x:c r="D2676" s="11">
        <x:v>93.245000000000005</x:v>
      </x:c>
      <x:c r="E2676" s="11">
        <x:v>81.412999999999997</x:v>
      </x:c>
      <x:c r="F2676" s="11">
        <x:v>7.4880000000000004</x:v>
      </x:c>
      <x:c r="G2676" s="11">
        <x:v>8.8030000000000008</x:v>
      </x:c>
      <x:c r="H2676" s="11">
        <x:v>0</x:v>
      </x:c>
      <x:c r="I2676" s="11">
        <x:v>84.441999999999993</x:v>
      </x:c>
      <x:c r="J2676" s="11">
        <x:v>-120.863</x:v>
      </x:c>
      <x:c r="K2676" s="11">
        <x:v>7.5670000000000002</x:v>
      </x:c>
      <x:c r="L2676" s="11">
        <x:v>1.403</x:v>
      </x:c>
      <x:c r="M2676" s="11">
        <x:v>0</x:v>
      </x:c>
      <x:c r="N2676" s="11">
        <x:v>0</x:v>
      </x:c>
      <x:c r="O2676" s="11">
        <x:v>15.3</x:v>
      </x:c>
      <x:c r="P2676" s="11">
        <x:v>-7.9240000000000004</x:v>
      </x:c>
      <x:c r="Q2676" s="11">
        <x:v>-6.8860000000000001</x:v>
      </x:c>
      <x:c r="R2676" s="11">
        <x:v>0</x:v>
      </x:c>
      <x:c r="S2676" s="11">
        <x:v>-4.8339999999999996</x:v>
      </x:c>
      <x:c r="T2676" s="11">
        <x:v>-3.0579999999999998</x:v>
      </x:c>
      <x:c r="U2676" s="11">
        <x:v>255.12559999999999</x:v>
      </x:c>
      <x:c r="V2676" s="11">
        <x:v>18</x:v>
      </x:c>
      <x:c r="W2676" s="12">
        <x:v>0</x:v>
      </x:c>
      <x:c r="X2676" s="8">
        <x:v>0</x:v>
      </x:c>
      <x:c r="Y2676" s="13">
        <x:f t="shared" si="246"/>
        <x:v>10.872462606837606</x:v>
      </x:c>
      <x:c r="Z2676" s="13">
        <x:f t="shared" si="247"/>
        <x:v>9.4407206820741066E-2</x:v>
      </x:c>
      <x:c r="AA2676" s="13">
        <x:f t="shared" si="248"/>
        <x:v>-5.1841921818864274E-2</x:v>
      </x:c>
      <x:c r="AB2676" s="13">
        <x:f t="shared" si="249"/>
        <x:v>-8.4980427904981504E-2</x:v>
      </x:c>
      <x:c r="AC2676" s="13">
        <x:f t="shared" si="250"/>
        <x:v>-0.34738157446325113</x:v>
      </x:c>
      <x:c r="AD2676" s="13">
        <x:f t="shared" si="251"/>
        <x:v>-1.2961874631347525</x:v>
      </x:c>
      <x:c r="AE2676" s="50" t="n">
        <x:f>IF(OR(NOT(ISNUMBER(Q2676)),NOT(ISNUMBER(R2676))),"",IF(Q2676&lt;R2676,1,0))</x:f>
        <x:v>1</x:v>
      </x:c>
      <x:c r="AF2676" s="50" t="n">
        <x:f>IFERROR(IF(AND(A2676=A2675,C2676=C2675+1,ISNUMBER(AE2675)),AE2675,""),"")</x:f>
        <x:v>1</x:v>
      </x:c>
      <x:c r="AG2676" s="52" t="n">
        <x:f>IFERROR(IF(AND(A2676=A2675,C2676=C2675+1,ISNUMBER(U2676),ISNUMBER(U2675),U2675&lt;&gt;0),U2676/U2675-1,""),"")</x:f>
        <x:v>0.6381160537885096</x:v>
      </x:c>
      <x:c r="AH2676" s="50" t="n">
        <x:f>IF(AND(ISNUMBER(AE2676),ISNUMBER(AF2676),ISNUMBER(AG2676)),IF(AND(AE2676=1,AF2676=1,AG2676&lt;0),1,0),"")</x:f>
        <x:v>0</x:v>
      </x:c>
      <x:c r="AI2676" s="50" t="n">
        <x:f>IF(AND(A2676=A2677,C2677=C2676+1,ISNUMBER(AH2677)),C2677,"")</x:f>
        <x:v>2020</x:v>
      </x:c>
      <x:c r="AJ2676" s="50" t="n">
        <x:f>IF(AND(A2676=A2677,C2677=C2676+1,ISNUMBER(AH2677)),AH2677,"")</x:f>
        <x:v>0</x:v>
      </x:c>
    </x:row>
    <x:row r="2677" ht="15">
      <x:c r="A2677" s="9" t="s">
        <x:v>190</x:v>
      </x:c>
      <x:c r="B2677" s="10">
        <x:v>44196</x:v>
      </x:c>
      <x:c r="C2677" s="9">
        <x:v>2020</x:v>
      </x:c>
      <x:c r="D2677" s="11">
        <x:v>147.512</x:v>
      </x:c>
      <x:c r="E2677" s="11">
        <x:v>114.91200000000001</x:v>
      </x:c>
      <x:c r="F2677" s="11">
        <x:v>20.77</x:v>
      </x:c>
      <x:c r="G2677" s="11">
        <x:v>26.001999999999999</x:v>
      </x:c>
      <x:c r="H2677" s="11">
        <x:v>4.4450000000000003</x:v>
      </x:c>
      <x:c r="I2677" s="11">
        <x:v>121.51</x:v>
      </x:c>
      <x:c r="J2677" s="11">
        <x:v>-134.30099999999999</x:v>
      </x:c>
      <x:c r="K2677" s="11">
        <x:v>32.954999999999998</x:v>
      </x:c>
      <x:c r="L2677" s="11">
        <x:v>2.1070000000000002</x:v>
      </x:c>
      <x:c r="M2677" s="11">
        <x:v>0.82299999999999995</x:v>
      </x:c>
      <x:c r="N2677" s="11">
        <x:v>3.6219999999999999</x:v>
      </x:c>
      <x:c r="O2677" s="11">
        <x:v>21.670999999999999</x:v>
      </x:c>
      <x:c r="P2677" s="11">
        <x:v>-14.788</x:v>
      </x:c>
      <x:c r="Q2677" s="11">
        <x:v>-11.728</x:v>
      </x:c>
      <x:c r="R2677" s="11">
        <x:v>0.434</x:v>
      </x:c>
      <x:c r="S2677" s="11">
        <x:v>-13.170999999999999</x:v>
      </x:c>
      <x:c r="T2677" s="11">
        <x:v>-4.4050000000000002</x:v>
      </x:c>
      <x:c r="U2677" s="11">
        <x:v>2272.6642000000002</x:v>
      </x:c>
      <x:c r="V2677" s="11">
        <x:v>18</x:v>
      </x:c>
      <x:c r="W2677" s="12">
        <x:v>0</x:v>
      </x:c>
      <x:c r="X2677" s="8">
        <x:v>0</x:v>
      </x:c>
      <x:c r="Y2677" s="13">
        <x:f t="shared" si="246"/>
        <x:v>5.5325950890707754</x:v>
      </x:c>
      <x:c r="Z2677" s="13">
        <x:f t="shared" si="247"/>
        <x:v>0.17627040511958347</x:v>
      </x:c>
      <x:c r="AA2677" s="13">
        <x:f t="shared" si="248"/>
        <x:v>-8.9287651174141766E-2</x:v>
      </x:c>
      <x:c r="AB2677" s="13">
        <x:f t="shared" si="249"/>
        <x:v>-0.10024947122945931</x:v>
      </x:c>
      <x:c r="AC2677" s="13">
        <x:f t="shared" si="250"/>
        <x:v>-0.16941004538112456</x:v>
      </x:c>
      <x:c r="AD2677" s="13">
        <x:f t="shared" si="251"/>
        <x:v>-0.91044118444601108</x:v>
      </x:c>
      <x:c r="AE2677" s="50" t="n">
        <x:f>IF(OR(NOT(ISNUMBER(Q2677)),NOT(ISNUMBER(R2677))),"",IF(Q2677&lt;R2677,1,0))</x:f>
        <x:v>1</x:v>
      </x:c>
      <x:c r="AF2677" s="50" t="n">
        <x:f>IFERROR(IF(AND(A2677=A2676,C2677=C2676+1,ISNUMBER(AE2676)),AE2676,""),"")</x:f>
        <x:v>1</x:v>
      </x:c>
      <x:c r="AG2677" s="52" t="n">
        <x:f>IFERROR(IF(AND(A2677=A2676,C2677=C2676+1,ISNUMBER(U2677),ISNUMBER(U2676),U2676&lt;&gt;0),U2677/U2676-1,""),"")</x:f>
        <x:v>7.9080209904454914</x:v>
      </x:c>
      <x:c r="AH2677" s="50" t="n">
        <x:f>IF(AND(ISNUMBER(AE2677),ISNUMBER(AF2677),ISNUMBER(AG2677)),IF(AND(AE2677=1,AF2677=1,AG2677&lt;0),1,0),"")</x:f>
        <x:v>0</x:v>
      </x:c>
      <x:c r="AI2677" s="50" t="n">
        <x:f>IF(AND(A2677=A2678,C2678=C2677+1,ISNUMBER(AH2678)),C2678,"")</x:f>
        <x:v>2021</x:v>
      </x:c>
      <x:c r="AJ2677" s="50" t="n">
        <x:f>IF(AND(A2677=A2678,C2678=C2677+1,ISNUMBER(AH2678)),AH2678,"")</x:f>
        <x:v>1</x:v>
      </x:c>
    </x:row>
    <x:row r="2678" ht="15">
      <x:c r="A2678" s="9" t="s">
        <x:v>190</x:v>
      </x:c>
      <x:c r="B2678" s="10">
        <x:v>44561</x:v>
      </x:c>
      <x:c r="C2678" s="9">
        <x:v>2021</x:v>
      </x:c>
      <x:c r="D2678" s="11">
        <x:v>298.476</x:v>
      </x:c>
      <x:c r="E2678" s="11">
        <x:v>262.70600000000002</x:v>
      </x:c>
      <x:c r="F2678" s="11">
        <x:v>14.08</x:v>
      </x:c>
      <x:c r="G2678" s="11">
        <x:v>18.963999999999999</x:v>
      </x:c>
      <x:c r="H2678" s="11">
        <x:v>3.0390000000000001</x:v>
      </x:c>
      <x:c r="I2678" s="11">
        <x:v>279.512</x:v>
      </x:c>
      <x:c r="J2678" s="11">
        <x:v>-155.19900000000001</x:v>
      </x:c>
      <x:c r="K2678" s="11">
        <x:v>151.45500000000001</x:v>
      </x:c>
      <x:c r="L2678" s="11">
        <x:v>3.145</x:v>
      </x:c>
      <x:c r="M2678" s="11">
        <x:v>0.754</x:v>
      </x:c>
      <x:c r="N2678" s="11">
        <x:v>2.2850000000000001</x:v>
      </x:c>
      <x:c r="O2678" s="11">
        <x:v>30.776</x:v>
      </x:c>
      <x:c r="P2678" s="11">
        <x:v>-23.43</x:v>
      </x:c>
      <x:c r="Q2678" s="11">
        <x:v>-17.670000000000002</x:v>
      </x:c>
      <x:c r="R2678" s="11">
        <x:v>0.38</x:v>
      </x:c>
      <x:c r="S2678" s="11">
        <x:v>-21.402000000000001</x:v>
      </x:c>
      <x:c r="T2678" s="11">
        <x:v>-20.658000000000001</x:v>
      </x:c>
      <x:c r="U2678" s="11">
        <x:v>1900.6207999999999</x:v>
      </x:c>
      <x:c r="V2678" s="11">
        <x:v>18</x:v>
      </x:c>
      <x:c r="W2678" s="12">
        <x:v>0</x:v>
      </x:c>
      <x:c r="X2678" s="8">
        <x:v>0</x:v>
      </x:c>
      <x:c r="Y2678" s="13">
        <x:f t="shared" si="246"/>
        <x:v>18.658096590909093</x:v>
      </x:c>
      <x:c r="Z2678" s="13">
        <x:f t="shared" si="247"/>
        <x:v>6.3536096704592662E-2</x:v>
      </x:c>
      <x:c r="AA2678" s="13">
        <x:f t="shared" si="248"/>
        <x:v>-7.170425762875407E-2</x:v>
      </x:c>
      <x:c r="AB2678" s="13">
        <x:f t="shared" si="249"/>
        <x:v>-7.8498773770755439E-2</x:v>
      </x:c>
      <x:c r="AC2678" s="13">
        <x:f t="shared" si="250"/>
        <x:v>-1.0893271461716938</x:v>
      </x:c>
      <x:c r="AD2678" s="13">
        <x:f t="shared" si="251"/>
        <x:v>-0.51997145499135611</x:v>
      </x:c>
      <x:c r="AE2678" s="50" t="n">
        <x:f>IF(OR(NOT(ISNUMBER(Q2678)),NOT(ISNUMBER(R2678))),"",IF(Q2678&lt;R2678,1,0))</x:f>
        <x:v>1</x:v>
      </x:c>
      <x:c r="AF2678" s="50" t="n">
        <x:f>IFERROR(IF(AND(A2678=A2677,C2678=C2677+1,ISNUMBER(AE2677)),AE2677,""),"")</x:f>
        <x:v>1</x:v>
      </x:c>
      <x:c r="AG2678" s="52" t="n">
        <x:f>IFERROR(IF(AND(A2678=A2677,C2678=C2677+1,ISNUMBER(U2678),ISNUMBER(U2677),U2677&lt;&gt;0),U2678/U2677-1,""),"")</x:f>
        <x:v>-0.16370363910339247</x:v>
      </x:c>
      <x:c r="AH2678" s="50" t="n">
        <x:f>IF(AND(ISNUMBER(AE2678),ISNUMBER(AF2678),ISNUMBER(AG2678)),IF(AND(AE2678=1,AF2678=1,AG2678&lt;0),1,0),"")</x:f>
        <x:v>1</x:v>
      </x:c>
      <x:c r="AI2678" s="50" t="n">
        <x:f>IF(AND(A2678=A2679,C2679=C2678+1,ISNUMBER(AH2679)),C2679,"")</x:f>
        <x:v>2022</x:v>
      </x:c>
      <x:c r="AJ2678" s="50" t="n">
        <x:f>IF(AND(A2678=A2679,C2679=C2678+1,ISNUMBER(AH2679)),AH2679,"")</x:f>
        <x:v>1</x:v>
      </x:c>
    </x:row>
    <x:row r="2679" ht="15">
      <x:c r="A2679" s="9" t="s">
        <x:v>190</x:v>
      </x:c>
      <x:c r="B2679" s="10">
        <x:v>44926</x:v>
      </x:c>
      <x:c r="C2679" s="9">
        <x:v>2022</x:v>
      </x:c>
      <x:c r="D2679" s="11">
        <x:v>259.50700000000001</x:v>
      </x:c>
      <x:c r="E2679" s="11">
        <x:v>213.994</x:v>
      </x:c>
      <x:c r="F2679" s="11">
        <x:v>20.11</x:v>
      </x:c>
      <x:c r="G2679" s="11">
        <x:v>25.74</x:v>
      </x:c>
      <x:c r="H2679" s="11">
        <x:v>3.1240000000000001</x:v>
      </x:c>
      <x:c r="I2679" s="11">
        <x:v>233.767</x:v>
      </x:c>
      <x:c r="J2679" s="11">
        <x:v>-201.81700000000001</x:v>
      </x:c>
      <x:c r="K2679" s="11">
        <x:v>71.784000000000006</x:v>
      </x:c>
      <x:c r="L2679" s="11">
        <x:v>5.7140000000000004</x:v>
      </x:c>
      <x:c r="M2679" s="11">
        <x:v>0.61</x:v>
      </x:c>
      <x:c r="N2679" s="11">
        <x:v>2.5139999999999998</x:v>
      </x:c>
      <x:c r="O2679" s="11">
        <x:v>19.788</x:v>
      </x:c>
      <x:c r="P2679" s="11">
        <x:v>-54.012999999999998</x:v>
      </x:c>
      <x:c r="Q2679" s="11">
        <x:v>-46.768999999999998</x:v>
      </x:c>
      <x:c r="R2679" s="11">
        <x:v>0.21199999999999999</x:v>
      </x:c>
      <x:c r="S2679" s="11">
        <x:v>-47.615000000000002</x:v>
      </x:c>
      <x:c r="T2679" s="11">
        <x:v>-51.043999999999997</x:v>
      </x:c>
      <x:c r="U2679" s="11">
        <x:v>673.64829999999995</x:v>
      </x:c>
      <x:c r="V2679" s="11">
        <x:v>18</x:v>
      </x:c>
      <x:c r="W2679" s="12">
        <x:v>0</x:v>
      </x:c>
      <x:c r="X2679" s="8">
        <x:v>0</x:v>
      </x:c>
      <x:c r="Y2679" s="13">
        <x:f t="shared" si="246"/>
        <x:v>10.641173545499752</x:v>
      </x:c>
      <x:c r="Z2679" s="13">
        <x:f t="shared" si="247"/>
        <x:v>9.9188075851518454E-2</x:v>
      </x:c>
      <x:c r="AA2679" s="13">
        <x:f t="shared" si="248"/>
        <x:v>-0.18348252648290797</x:v>
      </x:c>
      <x:c r="AB2679" s="13">
        <x:f t="shared" si="249"/>
        <x:v>-0.20813696740357676</x:v>
      </x:c>
      <x:c r="AC2679" s="13">
        <x:f t="shared" si="250"/>
        <x:v>-1.983061383061383</x:v>
      </x:c>
      <x:c r="AD2679" s="13">
        <x:f t="shared" si="251"/>
        <x:v>-0.77769385796914925</x:v>
      </x:c>
      <x:c r="AE2679" s="50" t="n">
        <x:f>IF(OR(NOT(ISNUMBER(Q2679)),NOT(ISNUMBER(R2679))),"",IF(Q2679&lt;R2679,1,0))</x:f>
        <x:v>1</x:v>
      </x:c>
      <x:c r="AF2679" s="50" t="n">
        <x:f>IFERROR(IF(AND(A2679=A2678,C2679=C2678+1,ISNUMBER(AE2678)),AE2678,""),"")</x:f>
        <x:v>1</x:v>
      </x:c>
      <x:c r="AG2679" s="52" t="n">
        <x:f>IFERROR(IF(AND(A2679=A2678,C2679=C2678+1,ISNUMBER(U2679),ISNUMBER(U2678),U2678&lt;&gt;0),U2679/U2678-1,""),"")</x:f>
        <x:v>-0.6455640704342497</x:v>
      </x:c>
      <x:c r="AH2679" s="50" t="n">
        <x:f>IF(AND(ISNUMBER(AE2679),ISNUMBER(AF2679),ISNUMBER(AG2679)),IF(AND(AE2679=1,AF2679=1,AG2679&lt;0),1,0),"")</x:f>
        <x:v>1</x:v>
      </x:c>
      <x:c r="AI2679" s="50" t="n">
        <x:f>IF(AND(A2679=A2680,C2680=C2679+1,ISNUMBER(AH2680)),C2680,"")</x:f>
        <x:v>2023</x:v>
      </x:c>
      <x:c r="AJ2679" s="50" t="n">
        <x:f>IF(AND(A2679=A2680,C2680=C2679+1,ISNUMBER(AH2680)),AH2680,"")</x:f>
        <x:v>1</x:v>
      </x:c>
    </x:row>
    <x:row r="2680" ht="15">
      <x:c r="A2680" s="9" t="s">
        <x:v>190</x:v>
      </x:c>
      <x:c r="B2680" s="10">
        <x:v>45291</x:v>
      </x:c>
      <x:c r="C2680" s="9">
        <x:v>2023</x:v>
      </x:c>
      <x:c r="D2680" s="11">
        <x:v>206.37200000000001</x:v>
      </x:c>
      <x:c r="E2680" s="11">
        <x:v>156.20400000000001</x:v>
      </x:c>
      <x:c r="F2680" s="11">
        <x:v>20.193000000000001</x:v>
      </x:c>
      <x:c r="G2680" s="11">
        <x:v>25.736999999999998</x:v>
      </x:c>
      <x:c r="H2680" s="11">
        <x:v>2.5960000000000001</x:v>
      </x:c>
      <x:c r="I2680" s="11">
        <x:v>180.63499999999999</x:v>
      </x:c>
      <x:c r="J2680" s="11">
        <x:v>-255.75800000000001</x:v>
      </x:c>
      <x:c r="K2680" s="11">
        <x:v>49.707000000000001</x:v>
      </x:c>
      <x:c r="L2680" s="11">
        <x:v>2.8250000000000002</x:v>
      </x:c>
      <x:c r="M2680" s="11">
        <x:v>0.69399999999999995</x:v>
      </x:c>
      <x:c r="N2680" s="11">
        <x:v>1.9019999999999999</x:v>
      </x:c>
      <x:c r="O2680" s="11">
        <x:v>22.324000000000002</x:v>
      </x:c>
      <x:c r="P2680" s="11">
        <x:v>-59.401000000000003</x:v>
      </x:c>
      <x:c r="Q2680" s="11">
        <x:v>-50.274999999999999</x:v>
      </x:c>
      <x:c r="R2680" s="11">
        <x:v>0.34699999999999998</x:v>
      </x:c>
      <x:c r="S2680" s="11">
        <x:v>-54.008000000000003</x:v>
      </x:c>
      <x:c r="T2680" s="11">
        <x:v>-34.292000000000002</x:v>
      </x:c>
      <x:c r="U2680" s="11">
        <x:v>352.7457</x:v>
      </x:c>
      <x:c r="V2680" s="11">
        <x:v>18</x:v>
      </x:c>
      <x:c r="W2680" s="12">
        <x:v>0</x:v>
      </x:c>
      <x:c r="X2680" s="8">
        <x:v>0</x:v>
      </x:c>
      <x:c r="Y2680" s="13">
        <x:f t="shared" si="246"/>
        <x:v>7.735551923934036</x:v>
      </x:c>
      <x:c r="Z2680" s="13">
        <x:f t="shared" si="247"/>
        <x:v>0.12471168569379565</x:v>
      </x:c>
      <x:c r="AA2680" s="13">
        <x:f t="shared" si="248"/>
        <x:v>-0.26170216889888165</x:v>
      </x:c>
      <x:c r="AB2680" s="13">
        <x:f t="shared" si="249"/>
        <x:v>-0.28783458996375477</x:v>
      </x:c>
      <x:c r="AC2680" s="13">
        <x:f t="shared" si="250"/>
        <x:v>-1.3324008237168281</x:v>
      </x:c>
      <x:c r="AD2680" s="13">
        <x:f t="shared" si="251"/>
        <x:v>-1.2393057197681856</x:v>
      </x:c>
      <x:c r="AE2680" s="50" t="n">
        <x:f>IF(OR(NOT(ISNUMBER(Q2680)),NOT(ISNUMBER(R2680))),"",IF(Q2680&lt;R2680,1,0))</x:f>
        <x:v>1</x:v>
      </x:c>
      <x:c r="AF2680" s="50" t="n">
        <x:f>IFERROR(IF(AND(A2680=A2679,C2680=C2679+1,ISNUMBER(AE2679)),AE2679,""),"")</x:f>
        <x:v>1</x:v>
      </x:c>
      <x:c r="AG2680" s="52" t="n">
        <x:f>IFERROR(IF(AND(A2680=A2679,C2680=C2679+1,ISNUMBER(U2680),ISNUMBER(U2679),U2679&lt;&gt;0),U2680/U2679-1,""),"")</x:f>
        <x:v>-0.47636518937255534</x:v>
      </x:c>
      <x:c r="AH2680" s="50" t="n">
        <x:f>IF(AND(ISNUMBER(AE2680),ISNUMBER(AF2680),ISNUMBER(AG2680)),IF(AND(AE2680=1,AF2680=1,AG2680&lt;0),1,0),"")</x:f>
        <x:v>1</x:v>
      </x:c>
      <x:c r="AI2680" s="50" t="n">
        <x:f>IF(AND(A2680=A2681,C2681=C2680+1,ISNUMBER(AH2681)),C2681,"")</x:f>
        <x:v>2024</x:v>
      </x:c>
      <x:c r="AJ2680" s="50" t="n">
        <x:f>IF(AND(A2680=A2681,C2681=C2680+1,ISNUMBER(AH2681)),AH2681,"")</x:f>
        <x:v>1</x:v>
      </x:c>
    </x:row>
    <x:row r="2681" ht="15">
      <x:c r="A2681" s="9" t="s">
        <x:v>190</x:v>
      </x:c>
      <x:c r="B2681" s="10">
        <x:v>45657</x:v>
      </x:c>
      <x:c r="C2681" s="9">
        <x:v>2024</x:v>
      </x:c>
      <x:c r="D2681" s="11">
        <x:v>181.10300000000001</x:v>
      </x:c>
      <x:c r="E2681" s="11">
        <x:v>132.75200000000001</x:v>
      </x:c>
      <x:c r="F2681" s="11">
        <x:v>22.216999999999999</x:v>
      </x:c>
      <x:c r="G2681" s="11">
        <x:v>27.27</x:v>
      </x:c>
      <x:c r="H2681" s="11">
        <x:v>2.2229999999999999</x:v>
      </x:c>
      <x:c r="I2681" s="11">
        <x:v>153.833</x:v>
      </x:c>
      <x:c r="J2681" s="11">
        <x:v>-283.09899999999999</x:v>
      </x:c>
      <x:c r="K2681" s="11">
        <x:v>47.494</x:v>
      </x:c>
      <x:c r="L2681" s="11">
        <x:v>2.7559999999999998</x:v>
      </x:c>
      <x:c r="M2681" s="11">
        <x:v>0.73099999999999998</x:v>
      </x:c>
      <x:c r="N2681" s="11">
        <x:v>1.492</x:v>
      </x:c>
      <x:c r="O2681" s="11">
        <x:v>51.890999999999998</x:v>
      </x:c>
      <x:c r="P2681" s="11">
        <x:v>-31.317</x:v>
      </x:c>
      <x:c r="Q2681" s="11">
        <x:v>-21.760999999999999</x:v>
      </x:c>
      <x:c r="R2681" s="11">
        <x:v>0.24299999999999999</x:v>
      </x:c>
      <x:c r="S2681" s="11">
        <x:v>-28.305</x:v>
      </x:c>
      <x:c r="T2681" s="11">
        <x:v>-36.183999999999997</x:v>
      </x:c>
      <x:c r="U2681" s="11">
        <x:v>331.22590000000002</x:v>
      </x:c>
      <x:c r="V2681" s="11">
        <x:v>18</x:v>
      </x:c>
      <x:c r="W2681" s="12">
        <x:v>0</x:v>
      </x:c>
      <x:c r="X2681" s="8">
        <x:v>0</x:v>
      </x:c>
      <x:c r="Y2681" s="13">
        <x:f t="shared" si="246"/>
        <x:v>5.9752441823828608</x:v>
      </x:c>
      <x:c r="Z2681" s="13">
        <x:f t="shared" si="247"/>
        <x:v>0.15057729579300178</x:v>
      </x:c>
      <x:c r="AA2681" s="13">
        <x:f t="shared" si="248"/>
        <x:v>-0.15629227566633352</x:v>
      </x:c>
      <x:c r="AB2681" s="13">
        <x:f t="shared" si="249"/>
        <x:v>-0.17292369535568156</x:v>
      </x:c>
      <x:c r="AC2681" s="13">
        <x:f t="shared" si="250"/>
        <x:v>-1.3268793546021269</x:v>
      </x:c>
      <x:c r="AD2681" s="13">
        <x:f t="shared" si="251"/>
        <x:v>-1.5631933209278697</x:v>
      </x:c>
      <x:c r="AE2681" s="50" t="n">
        <x:f>IF(OR(NOT(ISNUMBER(Q2681)),NOT(ISNUMBER(R2681))),"",IF(Q2681&lt;R2681,1,0))</x:f>
        <x:v>1</x:v>
      </x:c>
      <x:c r="AF2681" s="50" t="n">
        <x:f>IFERROR(IF(AND(A2681=A2680,C2681=C2680+1,ISNUMBER(AE2680)),AE2680,""),"")</x:f>
        <x:v>1</x:v>
      </x:c>
      <x:c r="AG2681" s="52" t="n">
        <x:f>IFERROR(IF(AND(A2681=A2680,C2681=C2680+1,ISNUMBER(U2681),ISNUMBER(U2680),U2680&lt;&gt;0),U2681/U2680-1,""),"")</x:f>
        <x:v>-0.06100655514723485</x:v>
      </x:c>
      <x:c r="AH2681" s="50" t="n">
        <x:f>IF(AND(ISNUMBER(AE2681),ISNUMBER(AF2681),ISNUMBER(AG2681)),IF(AND(AE2681=1,AF2681=1,AG2681&lt;0),1,0),"")</x:f>
        <x:v>1</x:v>
      </x:c>
      <x:c r="AI2681" s="50" t="str">
        <x:f>IF(AND(A2681=A2682,C2682=C2681+1,ISNUMBER(AH2682)),C2682,"")</x:f>
      </x:c>
      <x:c r="AJ2681" s="50" t="str">
        <x:f>IF(AND(A2681=A2682,C2682=C2681+1,ISNUMBER(AH2682)),AH2682,"")</x:f>
      </x:c>
    </x:row>
    <x:row r="2682" ht="15">
      <x:c r="A2682" s="9" t="s">
        <x:v>191</x:v>
      </x:c>
      <x:c r="B2682" s="10">
        <x:v>41274</x:v>
      </x:c>
      <x:c r="C2682" s="9">
        <x:v>2012</x:v>
      </x:c>
      <x:c r="D2682" s="11">
        <x:v>4633.8</x:v>
      </x:c>
      <x:c r="E2682" s="11">
        <x:v>2362.8000000000002</x:v>
      </x:c>
      <x:c r="F2682" s="11">
        <x:v>2975.1</x:v>
      </x:c>
      <x:c r="G2682" s="11">
        <x:v>3696.9</x:v>
      </x:c>
      <x:c r="H2682" s="11">
        <x:v>0</x:v>
      </x:c>
      <x:c r="I2682" s="11">
        <x:v>936.9</x:v>
      </x:c>
      <x:c r="J2682" s="11">
        <x:v>934.3</x:v>
      </x:c>
      <x:c r="K2682" s="11">
        <x:v>232.5</x:v>
      </x:c>
      <x:c r="L2682" s="11">
        <x:v>5.3</x:v>
      </x:c>
      <x:c r="M2682" s="11">
        <x:v>0</x:v>
      </x:c>
      <x:c r="N2682" s="11">
        <x:v>0</x:v>
      </x:c>
      <x:c r="O2682" s="11">
        <x:v>1175.3</x:v>
      </x:c>
      <x:c r="P2682" s="11">
        <x:v>135.6</x:v>
      </x:c>
      <x:c r="Q2682" s="11">
        <x:v>200.8</x:v>
      </x:c>
      <x:c r="R2682" s="11">
        <x:v>1.7</x:v>
      </x:c>
      <x:c r="S2682" s="11">
        <x:v>108.1</x:v>
      </x:c>
      <x:c r="T2682" s="11">
        <x:v>218.5</x:v>
      </x:c>
      <x:c r="U2682" s="11" t="s">
        <x:v>40</x:v>
      </x:c>
      <x:c r="V2682" s="11">
        <x:v>17</x:v>
      </x:c>
      <x:c r="W2682" s="12">
        <x:v>1</x:v>
      </x:c>
      <x:c r="X2682" s="8">
        <x:v>0</x:v>
      </x:c>
      <x:c r="Y2682" s="13">
        <x:f t="shared" si="246"/>
        <x:v>0.79419179187254219</x:v>
      </x:c>
      <x:c r="Z2682" s="13">
        <x:f t="shared" si="247"/>
        <x:v>0.79781173119254178</x:v>
      </x:c>
      <x:c r="AA2682" s="13">
        <x:f t="shared" si="248"/>
        <x:v>2.3328585610082435E-2</x:v>
      </x:c>
      <x:c r="AB2682" s="13">
        <x:f t="shared" si="249"/>
        <x:v>2.9263239673701927E-2</x:v>
      </x:c>
      <x:c r="AC2682" s="13">
        <x:f t="shared" si="250"/>
        <x:v>5.9103573264086127E-2</x:v>
      </x:c>
      <x:c r="AD2682" s="13">
        <x:f t="shared" si="251"/>
        <x:v>0.2016271742414433</x:v>
      </x:c>
      <x:c r="AE2682" s="50" t="n">
        <x:f>IF(OR(NOT(ISNUMBER(Q2682)),NOT(ISNUMBER(R2682))),"",IF(Q2682&lt;R2682,1,0))</x:f>
        <x:v>0</x:v>
      </x:c>
      <x:c r="AF2682" s="50" t="str">
        <x:f>IFERROR(IF(AND(A2682=A2681,C2682=C2681+1,ISNUMBER(AE2681)),AE2681,""),"")</x:f>
      </x:c>
      <x:c r="AG2682" s="52" t="str">
        <x:f>IFERROR(IF(AND(A2682=A2681,C2682=C2681+1,ISNUMBER(U2682),ISNUMBER(U2681),U2681&lt;&gt;0),U2682/U2681-1,""),"")</x:f>
      </x:c>
      <x:c r="AH2682" s="50" t="str">
        <x:f>IF(AND(ISNUMBER(AE2682),ISNUMBER(AF2682),ISNUMBER(AG2682)),IF(AND(AE2682=1,AF2682=1,AG2682&lt;0),1,0),"")</x:f>
      </x:c>
      <x:c r="AI2682" s="50" t="str">
        <x:f>IF(AND(A2682=A2683,C2683=C2682+1,ISNUMBER(AH2683)),C2683,"")</x:f>
      </x:c>
      <x:c r="AJ2682" s="50" t="str">
        <x:f>IF(AND(A2682=A2683,C2683=C2682+1,ISNUMBER(AH2683)),AH2683,"")</x:f>
      </x:c>
    </x:row>
    <x:row r="2683" ht="15">
      <x:c r="A2683" s="9" t="s">
        <x:v>191</x:v>
      </x:c>
      <x:c r="B2683" s="10">
        <x:v>41639</x:v>
      </x:c>
      <x:c r="C2683" s="9">
        <x:v>2013</x:v>
      </x:c>
      <x:c r="D2683" s="11">
        <x:v>5028.3999999999996</x:v>
      </x:c>
      <x:c r="E2683" s="11">
        <x:v>3074.2</x:v>
      </x:c>
      <x:c r="F2683" s="11">
        <x:v>3246.3</x:v>
      </x:c>
      <x:c r="G2683" s="11">
        <x:v>3983.3</x:v>
      </x:c>
      <x:c r="H2683" s="11">
        <x:v>0</x:v>
      </x:c>
      <x:c r="I2683" s="11">
        <x:v>1045.0999999999999</x:v>
      </x:c>
      <x:c r="J2683" s="11">
        <x:v>1043.3</x:v>
      </x:c>
      <x:c r="K2683" s="11">
        <x:v>451</x:v>
      </x:c>
      <x:c r="L2683" s="11">
        <x:v>6.4</x:v>
      </x:c>
      <x:c r="M2683" s="11">
        <x:v>0</x:v>
      </x:c>
      <x:c r="N2683" s="11">
        <x:v>0</x:v>
      </x:c>
      <x:c r="O2683" s="11">
        <x:v>1310.4000000000001</x:v>
      </x:c>
      <x:c r="P2683" s="11">
        <x:v>132.9</x:v>
      </x:c>
      <x:c r="Q2683" s="11">
        <x:v>198.1</x:v>
      </x:c>
      <x:c r="R2683" s="11">
        <x:v>0.8</x:v>
      </x:c>
      <x:c r="S2683" s="11">
        <x:v>113.1</x:v>
      </x:c>
      <x:c r="T2683" s="11">
        <x:v>234.5</x:v>
      </x:c>
      <x:c r="U2683" s="11" t="s">
        <x:v>40</x:v>
      </x:c>
      <x:c r="V2683" s="11">
        <x:v>17</x:v>
      </x:c>
      <x:c r="W2683" s="12">
        <x:v>1</x:v>
      </x:c>
      <x:c r="X2683" s="8">
        <x:v>0</x:v>
      </x:c>
      <x:c r="Y2683" s="13">
        <x:f t="shared" si="246"/>
        <x:v>0.94698579921757065</x:v>
      </x:c>
      <x:c r="Z2683" s="13">
        <x:f t="shared" si="247"/>
        <x:v>0.79216052819982508</x:v>
      </x:c>
      <x:c r="AA2683" s="13">
        <x:f t="shared" si="248"/>
        <x:v>2.2492244053774563E-2</x:v>
      </x:c>
      <x:c r="AB2683" s="13">
        <x:f t="shared" si="249"/>
        <x:v>2.642987829130539E-2</x:v>
      </x:c>
      <x:c r="AC2683" s="13">
        <x:f t="shared" si="250"/>
        <x:v>5.8870785529586016E-2</x:v>
      </x:c>
      <x:c r="AD2683" s="13">
        <x:f t="shared" si="251"/>
        <x:v>0.20748150505130858</x:v>
      </x:c>
      <x:c r="AE2683" s="50" t="n">
        <x:f>IF(OR(NOT(ISNUMBER(Q2683)),NOT(ISNUMBER(R2683))),"",IF(Q2683&lt;R2683,1,0))</x:f>
        <x:v>0</x:v>
      </x:c>
      <x:c r="AF2683" s="50" t="n">
        <x:f>IFERROR(IF(AND(A2683=A2682,C2683=C2682+1,ISNUMBER(AE2682)),AE2682,""),"")</x:f>
        <x:v>0</x:v>
      </x:c>
      <x:c r="AG2683" s="52" t="str">
        <x:f>IFERROR(IF(AND(A2683=A2682,C2683=C2682+1,ISNUMBER(U2683),ISNUMBER(U2682),U2682&lt;&gt;0),U2683/U2682-1,""),"")</x:f>
      </x:c>
      <x:c r="AH2683" s="50" t="str">
        <x:f>IF(AND(ISNUMBER(AE2683),ISNUMBER(AF2683),ISNUMBER(AG2683)),IF(AND(AE2683=1,AF2683=1,AG2683&lt;0),1,0),"")</x:f>
      </x:c>
      <x:c r="AI2683" s="50" t="str">
        <x:f>IF(AND(A2683=A2684,C2684=C2683+1,ISNUMBER(AH2684)),C2684,"")</x:f>
      </x:c>
      <x:c r="AJ2683" s="50" t="str">
        <x:f>IF(AND(A2683=A2684,C2684=C2683+1,ISNUMBER(AH2684)),AH2684,"")</x:f>
      </x:c>
    </x:row>
    <x:row r="2684" ht="15">
      <x:c r="A2684" s="9" t="s">
        <x:v>191</x:v>
      </x:c>
      <x:c r="B2684" s="10">
        <x:v>42004</x:v>
      </x:c>
      <x:c r="C2684" s="9">
        <x:v>2014</x:v>
      </x:c>
      <x:c r="D2684" s="11">
        <x:v>3965.1</x:v>
      </x:c>
      <x:c r="E2684" s="11">
        <x:v>1978.2</x:v>
      </x:c>
      <x:c r="F2684" s="11">
        <x:v>2081.1</x:v>
      </x:c>
      <x:c r="G2684" s="11">
        <x:v>2845.3</x:v>
      </x:c>
      <x:c r="H2684" s="11">
        <x:v>1798.4</x:v>
      </x:c>
      <x:c r="I2684" s="11">
        <x:v>1119.8</x:v>
      </x:c>
      <x:c r="J2684" s="11">
        <x:v>1118.7</x:v>
      </x:c>
      <x:c r="K2684" s="11">
        <x:v>151.30000000000001</x:v>
      </x:c>
      <x:c r="L2684" s="11">
        <x:v>4.8</x:v>
      </x:c>
      <x:c r="M2684" s="11">
        <x:v>1797.5</x:v>
      </x:c>
      <x:c r="N2684" s="11">
        <x:v>0.9</x:v>
      </x:c>
      <x:c r="O2684" s="11">
        <x:v>944</x:v>
      </x:c>
      <x:c r="P2684" s="11">
        <x:v>169.1</x:v>
      </x:c>
      <x:c r="Q2684" s="11">
        <x:v>226.7</x:v>
      </x:c>
      <x:c r="R2684" s="11">
        <x:v>0.8</x:v>
      </x:c>
      <x:c r="S2684" s="11">
        <x:v>108.5</x:v>
      </x:c>
      <x:c r="T2684" s="11">
        <x:v>174.1</x:v>
      </x:c>
      <x:c r="U2684" s="11" t="s">
        <x:v>40</x:v>
      </x:c>
      <x:c r="V2684" s="11">
        <x:v>17</x:v>
      </x:c>
      <x:c r="W2684" s="12">
        <x:v>1</x:v>
      </x:c>
      <x:c r="X2684" s="8">
        <x:v>0</x:v>
      </x:c>
      <x:c r="Y2684" s="13">
        <x:f t="shared" si="246"/>
        <x:v>0.95055499495459139</x:v>
      </x:c>
      <x:c r="Z2684" s="13">
        <x:f t="shared" si="247"/>
        <x:v>0.71758593730296849</x:v>
      </x:c>
      <x:c r="AA2684" s="13">
        <x:f t="shared" si="248"/>
        <x:v>2.7363748707472699E-2</x:v>
      </x:c>
      <x:c r="AB2684" s="13">
        <x:f t="shared" si="249"/>
        <x:v>4.2647095911830725E-2</x:v>
      </x:c>
      <x:c r="AC2684" s="13">
        <x:f t="shared" si="250"/>
        <x:v>6.1188626858327766E-2</x:v>
      </x:c>
      <x:c r="AD2684" s="13">
        <x:f t="shared" si="251"/>
        <x:v>0.28213664220322315</x:v>
      </x:c>
      <x:c r="AE2684" s="50" t="n">
        <x:f>IF(OR(NOT(ISNUMBER(Q2684)),NOT(ISNUMBER(R2684))),"",IF(Q2684&lt;R2684,1,0))</x:f>
        <x:v>0</x:v>
      </x:c>
      <x:c r="AF2684" s="50" t="n">
        <x:f>IFERROR(IF(AND(A2684=A2683,C2684=C2683+1,ISNUMBER(AE2683)),AE2683,""),"")</x:f>
        <x:v>0</x:v>
      </x:c>
      <x:c r="AG2684" s="52" t="str">
        <x:f>IFERROR(IF(AND(A2684=A2683,C2684=C2683+1,ISNUMBER(U2684),ISNUMBER(U2683),U2683&lt;&gt;0),U2684/U2683-1,""),"")</x:f>
      </x:c>
      <x:c r="AH2684" s="50" t="str">
        <x:f>IF(AND(ISNUMBER(AE2684),ISNUMBER(AF2684),ISNUMBER(AG2684)),IF(AND(AE2684=1,AF2684=1,AG2684&lt;0),1,0),"")</x:f>
      </x:c>
      <x:c r="AI2684" s="50" t="str">
        <x:f>IF(AND(A2684=A2685,C2685=C2684+1,ISNUMBER(AH2685)),C2685,"")</x:f>
      </x:c>
      <x:c r="AJ2684" s="50" t="str">
        <x:f>IF(AND(A2684=A2685,C2685=C2684+1,ISNUMBER(AH2685)),AH2685,"")</x:f>
      </x:c>
    </x:row>
    <x:row r="2685" ht="15">
      <x:c r="A2685" s="9" t="s">
        <x:v>191</x:v>
      </x:c>
      <x:c r="B2685" s="10">
        <x:v>42369</x:v>
      </x:c>
      <x:c r="C2685" s="9">
        <x:v>2015</x:v>
      </x:c>
      <x:c r="D2685" s="11">
        <x:v>2802</x:v>
      </x:c>
      <x:c r="E2685" s="11">
        <x:v>649.9</x:v>
      </x:c>
      <x:c r="F2685" s="11">
        <x:v>375.6</x:v>
      </x:c>
      <x:c r="G2685" s="11">
        <x:v>1817.9</x:v>
      </x:c>
      <x:c r="H2685" s="11">
        <x:v>698</x:v>
      </x:c>
      <x:c r="I2685" s="11">
        <x:v>984.1</x:v>
      </x:c>
      <x:c r="J2685" s="11">
        <x:v>410.7</x:v>
      </x:c>
      <x:c r="K2685" s="11">
        <x:v>198.8</x:v>
      </x:c>
      <x:c r="L2685" s="11">
        <x:v>5.3</x:v>
      </x:c>
      <x:c r="M2685" s="11">
        <x:v>9.1</x:v>
      </x:c>
      <x:c r="N2685" s="11">
        <x:v>688.9</x:v>
      </x:c>
      <x:c r="O2685" s="11">
        <x:v>900.5</x:v>
      </x:c>
      <x:c r="P2685" s="11">
        <x:v>130.9</x:v>
      </x:c>
      <x:c r="Q2685" s="11">
        <x:v>173.1</x:v>
      </x:c>
      <x:c r="R2685" s="11">
        <x:v>22.5</x:v>
      </x:c>
      <x:c r="S2685" s="11">
        <x:v>-134.19999999999999</x:v>
      </x:c>
      <x:c r="T2685" s="11">
        <x:v>155.30000000000001</x:v>
      </x:c>
      <x:c r="U2685" s="11">
        <x:v>2035.923</x:v>
      </x:c>
      <x:c r="V2685" s="11">
        <x:v>18</x:v>
      </x:c>
      <x:c r="W2685" s="12">
        <x:v>0</x:v>
      </x:c>
      <x:c r="X2685" s="8">
        <x:v>0</x:v>
      </x:c>
      <x:c r="Y2685" s="13">
        <x:f t="shared" si="246"/>
        <x:v>1.7302981895633651</x:v>
      </x:c>
      <x:c r="Z2685" s="13">
        <x:f t="shared" si="247"/>
        <x:v>0.64878658101356179</x:v>
      </x:c>
      <x:c r="AA2685" s="13">
        <x:f t="shared" si="248"/>
        <x:v>-4.7894361170592432E-2</x:v>
      </x:c>
      <x:c r="AB2685" s="13">
        <x:f t="shared" si="249"/>
        <x:v>4.6716630977872951E-2</x:v>
      </x:c>
      <x:c r="AC2685" s="13">
        <x:f t="shared" si="250"/>
        <x:v>8.5428241377413505E-2</x:v>
      </x:c>
      <x:c r="AD2685" s="13">
        <x:f t="shared" si="251"/>
        <x:v>0.14657387580299786</x:v>
      </x:c>
      <x:c r="AE2685" s="50" t="n">
        <x:f>IF(OR(NOT(ISNUMBER(Q2685)),NOT(ISNUMBER(R2685))),"",IF(Q2685&lt;R2685,1,0))</x:f>
        <x:v>0</x:v>
      </x:c>
      <x:c r="AF2685" s="50" t="n">
        <x:f>IFERROR(IF(AND(A2685=A2684,C2685=C2684+1,ISNUMBER(AE2684)),AE2684,""),"")</x:f>
        <x:v>0</x:v>
      </x:c>
      <x:c r="AG2685" s="52" t="str">
        <x:f>IFERROR(IF(AND(A2685=A2684,C2685=C2684+1,ISNUMBER(U2685),ISNUMBER(U2684),U2684&lt;&gt;0),U2685/U2684-1,""),"")</x:f>
      </x:c>
      <x:c r="AH2685" s="50" t="str">
        <x:f>IF(AND(ISNUMBER(AE2685),ISNUMBER(AF2685),ISNUMBER(AG2685)),IF(AND(AE2685=1,AF2685=1,AG2685&lt;0),1,0),"")</x:f>
      </x:c>
      <x:c r="AI2685" s="50" t="n">
        <x:f>IF(AND(A2685=A2686,C2686=C2685+1,ISNUMBER(AH2686)),C2686,"")</x:f>
        <x:v>2016</x:v>
      </x:c>
      <x:c r="AJ2685" s="50" t="n">
        <x:f>IF(AND(A2685=A2686,C2686=C2685+1,ISNUMBER(AH2686)),AH2686,"")</x:f>
        <x:v>0</x:v>
      </x:c>
    </x:row>
    <x:row r="2686" ht="15">
      <x:c r="A2686" s="9" t="s">
        <x:v>191</x:v>
      </x:c>
      <x:c r="B2686" s="10">
        <x:v>42735</x:v>
      </x:c>
      <x:c r="C2686" s="9">
        <x:v>2016</x:v>
      </x:c>
      <x:c r="D2686" s="11">
        <x:v>2752.1</x:v>
      </x:c>
      <x:c r="E2686" s="11">
        <x:v>588.20000000000005</x:v>
      </x:c>
      <x:c r="F2686" s="11">
        <x:v>370.2</x:v>
      </x:c>
      <x:c r="G2686" s="11">
        <x:v>1663.9</x:v>
      </x:c>
      <x:c r="H2686" s="11">
        <x:v>569.6</x:v>
      </x:c>
      <x:c r="I2686" s="11">
        <x:v>1088.2</x:v>
      </x:c>
      <x:c r="J2686" s="11">
        <x:v>527</x:v>
      </x:c>
      <x:c r="K2686" s="11">
        <x:v>106.5</x:v>
      </x:c>
      <x:c r="L2686" s="11">
        <x:v>4.9000000000000004</x:v>
      </x:c>
      <x:c r="M2686" s="11">
        <x:v>18.5</x:v>
      </x:c>
      <x:c r="N2686" s="11">
        <x:v>551.1</x:v>
      </x:c>
      <x:c r="O2686" s="11">
        <x:v>963.2</x:v>
      </x:c>
      <x:c r="P2686" s="11">
        <x:v>191.7</x:v>
      </x:c>
      <x:c r="Q2686" s="11">
        <x:v>229.2</x:v>
      </x:c>
      <x:c r="R2686" s="11">
        <x:v>21.9</x:v>
      </x:c>
      <x:c r="S2686" s="11">
        <x:v>140.9</x:v>
      </x:c>
      <x:c r="T2686" s="11">
        <x:v>150.4</x:v>
      </x:c>
      <x:c r="U2686" s="11">
        <x:v>2192.4086000000002</x:v>
      </x:c>
      <x:c r="V2686" s="11">
        <x:v>18</x:v>
      </x:c>
      <x:c r="W2686" s="12">
        <x:v>0</x:v>
      </x:c>
      <x:c r="X2686" s="8">
        <x:v>0</x:v>
      </x:c>
      <x:c r="Y2686" s="13">
        <x:f t="shared" si="246"/>
        <x:v>1.5888708806050784</x:v>
      </x:c>
      <x:c r="Z2686" s="13">
        <x:f t="shared" si="247"/>
        <x:v>0.60459285636423099</x:v>
      </x:c>
      <x:c r="AA2686" s="13">
        <x:f t="shared" si="248"/>
        <x:v>5.11972675411504E-2</x:v>
      </x:c>
      <x:c r="AB2686" s="13">
        <x:f t="shared" si="249"/>
        <x:v>6.9655899131572246E-2</x:v>
      </x:c>
      <x:c r="AC2686" s="13">
        <x:f t="shared" si="250"/>
        <x:v>9.0390047478814836E-2</x:v>
      </x:c>
      <x:c r="AD2686" s="13">
        <x:f t="shared" si="251"/>
        <x:v>0.19149013480614804</x:v>
      </x:c>
      <x:c r="AE2686" s="50" t="n">
        <x:f>IF(OR(NOT(ISNUMBER(Q2686)),NOT(ISNUMBER(R2686))),"",IF(Q2686&lt;R2686,1,0))</x:f>
        <x:v>0</x:v>
      </x:c>
      <x:c r="AF2686" s="50" t="n">
        <x:f>IFERROR(IF(AND(A2686=A2685,C2686=C2685+1,ISNUMBER(AE2685)),AE2685,""),"")</x:f>
        <x:v>0</x:v>
      </x:c>
      <x:c r="AG2686" s="52" t="n">
        <x:f>IFERROR(IF(AND(A2686=A2685,C2686=C2685+1,ISNUMBER(U2686),ISNUMBER(U2685),U2685&lt;&gt;0),U2686/U2685-1,""),"")</x:f>
        <x:v>0.07686223889606847</x:v>
      </x:c>
      <x:c r="AH2686" s="50" t="n">
        <x:f>IF(AND(ISNUMBER(AE2686),ISNUMBER(AF2686),ISNUMBER(AG2686)),IF(AND(AE2686=1,AF2686=1,AG2686&lt;0),1,0),"")</x:f>
        <x:v>0</x:v>
      </x:c>
      <x:c r="AI2686" s="50" t="n">
        <x:f>IF(AND(A2686=A2687,C2687=C2686+1,ISNUMBER(AH2687)),C2687,"")</x:f>
        <x:v>2017</x:v>
      </x:c>
      <x:c r="AJ2686" s="50" t="n">
        <x:f>IF(AND(A2686=A2687,C2687=C2686+1,ISNUMBER(AH2687)),AH2687,"")</x:f>
        <x:v>0</x:v>
      </x:c>
    </x:row>
    <x:row r="2687" ht="15">
      <x:c r="A2687" s="9" t="s">
        <x:v>191</x:v>
      </x:c>
      <x:c r="B2687" s="10">
        <x:v>43100</x:v>
      </x:c>
      <x:c r="C2687" s="9">
        <x:v>2017</x:v>
      </x:c>
      <x:c r="D2687" s="11">
        <x:v>2698.8</x:v>
      </x:c>
      <x:c r="E2687" s="11">
        <x:v>623.5</x:v>
      </x:c>
      <x:c r="F2687" s="11">
        <x:v>344.8</x:v>
      </x:c>
      <x:c r="G2687" s="11">
        <x:v>1503.6</x:v>
      </x:c>
      <x:c r="H2687" s="11">
        <x:v>487.5</x:v>
      </x:c>
      <x:c r="I2687" s="11">
        <x:v>1195.2</x:v>
      </x:c>
      <x:c r="J2687" s="11">
        <x:v>607.79999999999995</x:v>
      </x:c>
      <x:c r="K2687" s="11">
        <x:v>108.7</x:v>
      </x:c>
      <x:c r="L2687" s="11">
        <x:v>5.6</x:v>
      </x:c>
      <x:c r="M2687" s="11">
        <x:v>10.4</x:v>
      </x:c>
      <x:c r="N2687" s="11">
        <x:v>477.1</x:v>
      </x:c>
      <x:c r="O2687" s="11">
        <x:v>871.3</x:v>
      </x:c>
      <x:c r="P2687" s="11">
        <x:v>197</x:v>
      </x:c>
      <x:c r="Q2687" s="11">
        <x:v>236.7</x:v>
      </x:c>
      <x:c r="R2687" s="11">
        <x:v>17.600000000000001</x:v>
      </x:c>
      <x:c r="S2687" s="11">
        <x:v>157.30000000000001</x:v>
      </x:c>
      <x:c r="T2687" s="11">
        <x:v>138.5</x:v>
      </x:c>
      <x:c r="U2687" s="11">
        <x:v>2066.0740000000001</x:v>
      </x:c>
      <x:c r="V2687" s="11">
        <x:v>18</x:v>
      </x:c>
      <x:c r="W2687" s="12">
        <x:v>0</x:v>
      </x:c>
      <x:c r="X2687" s="8">
        <x:v>0</x:v>
      </x:c>
      <x:c r="Y2687" s="13">
        <x:f t="shared" si="246"/>
        <x:v>1.8082946635730859</x:v>
      </x:c>
      <x:c r="Z2687" s="13">
        <x:f t="shared" si="247"/>
        <x:v>0.55713650511338364</x:v>
      </x:c>
      <x:c r="AA2687" s="13">
        <x:f t="shared" si="248"/>
        <x:v>5.828516377649326E-2</x:v>
      </x:c>
      <x:c r="AB2687" s="13">
        <x:f t="shared" si="249"/>
        <x:v>7.2995405365347557E-2</x:v>
      </x:c>
      <x:c r="AC2687" s="13">
        <x:f t="shared" si="250"/>
        <x:v>9.2112263899973401E-2</x:v>
      </x:c>
      <x:c r="AD2687" s="13">
        <x:f t="shared" si="251"/>
        <x:v>0.22521120497999109</x:v>
      </x:c>
      <x:c r="AE2687" s="50" t="n">
        <x:f>IF(OR(NOT(ISNUMBER(Q2687)),NOT(ISNUMBER(R2687))),"",IF(Q2687&lt;R2687,1,0))</x:f>
        <x:v>0</x:v>
      </x:c>
      <x:c r="AF2687" s="50" t="n">
        <x:f>IFERROR(IF(AND(A2687=A2686,C2687=C2686+1,ISNUMBER(AE2686)),AE2686,""),"")</x:f>
        <x:v>0</x:v>
      </x:c>
      <x:c r="AG2687" s="52" t="n">
        <x:f>IFERROR(IF(AND(A2687=A2686,C2687=C2686+1,ISNUMBER(U2687),ISNUMBER(U2686),U2686&lt;&gt;0),U2687/U2686-1,""),"")</x:f>
        <x:v>-0.05762365646622625</x:v>
      </x:c>
      <x:c r="AH2687" s="50" t="n">
        <x:f>IF(AND(ISNUMBER(AE2687),ISNUMBER(AF2687),ISNUMBER(AG2687)),IF(AND(AE2687=1,AF2687=1,AG2687&lt;0),1,0),"")</x:f>
        <x:v>0</x:v>
      </x:c>
      <x:c r="AI2687" s="50" t="n">
        <x:f>IF(AND(A2687=A2688,C2688=C2687+1,ISNUMBER(AH2688)),C2688,"")</x:f>
        <x:v>2018</x:v>
      </x:c>
      <x:c r="AJ2687" s="50" t="n">
        <x:f>IF(AND(A2687=A2688,C2688=C2687+1,ISNUMBER(AH2688)),AH2688,"")</x:f>
        <x:v>0</x:v>
      </x:c>
    </x:row>
    <x:row r="2688" ht="15">
      <x:c r="A2688" s="9" t="s">
        <x:v>191</x:v>
      </x:c>
      <x:c r="B2688" s="10">
        <x:v>43465</x:v>
      </x:c>
      <x:c r="C2688" s="9">
        <x:v>2018</x:v>
      </x:c>
      <x:c r="D2688" s="11">
        <x:v>2647.9</x:v>
      </x:c>
      <x:c r="E2688" s="11">
        <x:v>540.29999999999995</x:v>
      </x:c>
      <x:c r="F2688" s="11">
        <x:v>378.6</x:v>
      </x:c>
      <x:c r="G2688" s="11">
        <x:v>1422.4</x:v>
      </x:c>
      <x:c r="H2688" s="11">
        <x:v>459.8</x:v>
      </x:c>
      <x:c r="I2688" s="11">
        <x:v>1225.5</x:v>
      </x:c>
      <x:c r="J2688" s="11">
        <x:v>664.8</x:v>
      </x:c>
      <x:c r="K2688" s="11">
        <x:v>83.2</x:v>
      </x:c>
      <x:c r="L2688" s="11">
        <x:v>5.8</x:v>
      </x:c>
      <x:c r="M2688" s="11">
        <x:v>31</x:v>
      </x:c>
      <x:c r="N2688" s="11">
        <x:v>428.8</x:v>
      </x:c>
      <x:c r="O2688" s="11">
        <x:v>860.2</x:v>
      </x:c>
      <x:c r="P2688" s="11">
        <x:v>193.1</x:v>
      </x:c>
      <x:c r="Q2688" s="11">
        <x:v>231.6</x:v>
      </x:c>
      <x:c r="R2688" s="11">
        <x:v>13.5</x:v>
      </x:c>
      <x:c r="S2688" s="11">
        <x:v>139.4</x:v>
      </x:c>
      <x:c r="T2688" s="11">
        <x:v>135.19999999999999</x:v>
      </x:c>
      <x:c r="U2688" s="11">
        <x:v>1295.0615</x:v>
      </x:c>
      <x:c r="V2688" s="11">
        <x:v>18</x:v>
      </x:c>
      <x:c r="W2688" s="12">
        <x:v>0</x:v>
      </x:c>
      <x:c r="X2688" s="8">
        <x:v>0</x:v>
      </x:c>
      <x:c r="Y2688" s="13">
        <x:f t="shared" si="246"/>
        <x:v>1.4270998415213945</x:v>
      </x:c>
      <x:c r="Z2688" s="13">
        <x:f t="shared" si="247"/>
        <x:v>0.53718040711507231</x:v>
      </x:c>
      <x:c r="AA2688" s="13">
        <x:f t="shared" si="248"/>
        <x:v>5.2645492654556439E-2</x:v>
      </x:c>
      <x:c r="AB2688" s="13">
        <x:f t="shared" si="249"/>
        <x:v>7.2925714717323162E-2</x:v>
      </x:c>
      <x:c r="AC2688" s="13">
        <x:f t="shared" si="250"/>
        <x:v>9.5050618672665899E-2</x:v>
      </x:c>
      <x:c r="AD2688" s="13">
        <x:f t="shared" si="251"/>
        <x:v>0.25106688319045278</x:v>
      </x:c>
      <x:c r="AE2688" s="50" t="n">
        <x:f>IF(OR(NOT(ISNUMBER(Q2688)),NOT(ISNUMBER(R2688))),"",IF(Q2688&lt;R2688,1,0))</x:f>
        <x:v>0</x:v>
      </x:c>
      <x:c r="AF2688" s="50" t="n">
        <x:f>IFERROR(IF(AND(A2688=A2687,C2688=C2687+1,ISNUMBER(AE2687)),AE2687,""),"")</x:f>
        <x:v>0</x:v>
      </x:c>
      <x:c r="AG2688" s="52" t="n">
        <x:f>IFERROR(IF(AND(A2688=A2687,C2688=C2687+1,ISNUMBER(U2688),ISNUMBER(U2687),U2687&lt;&gt;0),U2688/U2687-1,""),"")</x:f>
        <x:v>-0.37317758221631947</x:v>
      </x:c>
      <x:c r="AH2688" s="50" t="n">
        <x:f>IF(AND(ISNUMBER(AE2688),ISNUMBER(AF2688),ISNUMBER(AG2688)),IF(AND(AE2688=1,AF2688=1,AG2688&lt;0),1,0),"")</x:f>
        <x:v>0</x:v>
      </x:c>
      <x:c r="AI2688" s="50" t="n">
        <x:f>IF(AND(A2688=A2689,C2689=C2688+1,ISNUMBER(AH2689)),C2689,"")</x:f>
        <x:v>2019</x:v>
      </x:c>
      <x:c r="AJ2688" s="50" t="n">
        <x:f>IF(AND(A2688=A2689,C2689=C2688+1,ISNUMBER(AH2689)),AH2689,"")</x:f>
        <x:v>0</x:v>
      </x:c>
    </x:row>
    <x:row r="2689" ht="15">
      <x:c r="A2689" s="9" t="s">
        <x:v>191</x:v>
      </x:c>
      <x:c r="B2689" s="10">
        <x:v>43830</x:v>
      </x:c>
      <x:c r="C2689" s="9">
        <x:v>2019</x:v>
      </x:c>
      <x:c r="D2689" s="11">
        <x:v>2323.1999999999998</x:v>
      </x:c>
      <x:c r="E2689" s="11">
        <x:v>454.9</x:v>
      </x:c>
      <x:c r="F2689" s="11">
        <x:v>426.9</x:v>
      </x:c>
      <x:c r="G2689" s="11">
        <x:v>1362.3</x:v>
      </x:c>
      <x:c r="H2689" s="11">
        <x:v>470.2</x:v>
      </x:c>
      <x:c r="I2689" s="11">
        <x:v>960.9</x:v>
      </x:c>
      <x:c r="J2689" s="11">
        <x:v>401.4</x:v>
      </x:c>
      <x:c r="K2689" s="11">
        <x:v>122.9</x:v>
      </x:c>
      <x:c r="L2689" s="11">
        <x:v>4</x:v>
      </x:c>
      <x:c r="M2689" s="11">
        <x:v>54.9</x:v>
      </x:c>
      <x:c r="N2689" s="11">
        <x:v>415.3</x:v>
      </x:c>
      <x:c r="O2689" s="11">
        <x:v>841.5</x:v>
      </x:c>
      <x:c r="P2689" s="11">
        <x:v>-123.9</x:v>
      </x:c>
      <x:c r="Q2689" s="11">
        <x:v>241.4</x:v>
      </x:c>
      <x:c r="R2689" s="11">
        <x:v>12.6</x:v>
      </x:c>
      <x:c r="S2689" s="11">
        <x:v>-162.19999999999999</x:v>
      </x:c>
      <x:c r="T2689" s="11">
        <x:v>148.30000000000001</x:v>
      </x:c>
      <x:c r="U2689" s="11">
        <x:v>1224.1056000000001</x:v>
      </x:c>
      <x:c r="V2689" s="11">
        <x:v>18</x:v>
      </x:c>
      <x:c r="W2689" s="12">
        <x:v>0</x:v>
      </x:c>
      <x:c r="X2689" s="8">
        <x:v>0</x:v>
      </x:c>
      <x:c r="Y2689" s="13">
        <x:f t="shared" si="246"/>
        <x:v>1.0655891309440151</x:v>
      </x:c>
      <x:c r="Z2689" s="13">
        <x:f t="shared" si="247"/>
        <x:v>0.58638946280991733</x:v>
      </x:c>
      <x:c r="AA2689" s="13">
        <x:f t="shared" si="248"/>
        <x:v>-6.9817493112947659E-2</x:v>
      </x:c>
      <x:c r="AB2689" s="13">
        <x:f t="shared" si="249"/>
        <x:v>-5.333161157024794E-2</x:v>
      </x:c>
      <x:c r="AC2689" s="13">
        <x:f t="shared" si="250"/>
        <x:v>0.10886001614915952</x:v>
      </x:c>
      <x:c r="AD2689" s="13">
        <x:f t="shared" si="251"/>
        <x:v>0.17277892561983471</x:v>
      </x:c>
      <x:c r="AE2689" s="50" t="n">
        <x:f>IF(OR(NOT(ISNUMBER(Q2689)),NOT(ISNUMBER(R2689))),"",IF(Q2689&lt;R2689,1,0))</x:f>
        <x:v>0</x:v>
      </x:c>
      <x:c r="AF2689" s="50" t="n">
        <x:f>IFERROR(IF(AND(A2689=A2688,C2689=C2688+1,ISNUMBER(AE2688)),AE2688,""),"")</x:f>
        <x:v>0</x:v>
      </x:c>
      <x:c r="AG2689" s="52" t="n">
        <x:f>IFERROR(IF(AND(A2689=A2688,C2689=C2688+1,ISNUMBER(U2689),ISNUMBER(U2688),U2688&lt;&gt;0),U2689/U2688-1,""),"")</x:f>
        <x:v>-0.054789598795115024</x:v>
      </x:c>
      <x:c r="AH2689" s="50" t="n">
        <x:f>IF(AND(ISNUMBER(AE2689),ISNUMBER(AF2689),ISNUMBER(AG2689)),IF(AND(AE2689=1,AF2689=1,AG2689&lt;0),1,0),"")</x:f>
        <x:v>0</x:v>
      </x:c>
      <x:c r="AI2689" s="50" t="n">
        <x:f>IF(AND(A2689=A2690,C2690=C2689+1,ISNUMBER(AH2690)),C2690,"")</x:f>
        <x:v>2020</x:v>
      </x:c>
      <x:c r="AJ2689" s="50" t="n">
        <x:f>IF(AND(A2689=A2690,C2690=C2689+1,ISNUMBER(AH2690)),AH2690,"")</x:f>
        <x:v>0</x:v>
      </x:c>
    </x:row>
    <x:row r="2690" ht="15">
      <x:c r="A2690" s="9" t="s">
        <x:v>191</x:v>
      </x:c>
      <x:c r="B2690" s="10">
        <x:v>44196</x:v>
      </x:c>
      <x:c r="C2690" s="9">
        <x:v>2020</x:v>
      </x:c>
      <x:c r="D2690" s="11">
        <x:v>2094.8000000000002</x:v>
      </x:c>
      <x:c r="E2690" s="11">
        <x:v>472.5</x:v>
      </x:c>
      <x:c r="F2690" s="11">
        <x:v>476.8</x:v>
      </x:c>
      <x:c r="G2690" s="11">
        <x:v>1506.6</x:v>
      </x:c>
      <x:c r="H2690" s="11">
        <x:v>662.4</x:v>
      </x:c>
      <x:c r="I2690" s="11">
        <x:v>588.20000000000005</x:v>
      </x:c>
      <x:c r="J2690" s="11">
        <x:v>65.400000000000006</x:v>
      </x:c>
      <x:c r="K2690" s="11">
        <x:v>97.9</x:v>
      </x:c>
      <x:c r="L2690" s="11">
        <x:v>5.4</x:v>
      </x:c>
      <x:c r="M2690" s="11">
        <x:v>95.6</x:v>
      </x:c>
      <x:c r="N2690" s="11">
        <x:v>566.79999999999995</x:v>
      </x:c>
      <x:c r="O2690" s="11">
        <x:v>797.3</x:v>
      </x:c>
      <x:c r="P2690" s="11">
        <x:v>-280.39999999999998</x:v>
      </x:c>
      <x:c r="Q2690" s="11">
        <x:v>171.4</x:v>
      </x:c>
      <x:c r="R2690" s="11">
        <x:v>20.7</x:v>
      </x:c>
      <x:c r="S2690" s="11">
        <x:v>-312.8</x:v>
      </x:c>
      <x:c r="T2690" s="11">
        <x:v>91.9</x:v>
      </x:c>
      <x:c r="U2690" s="11">
        <x:v>469.22179999999997</x:v>
      </x:c>
      <x:c r="V2690" s="11">
        <x:v>18</x:v>
      </x:c>
      <x:c r="W2690" s="12">
        <x:v>0</x:v>
      </x:c>
      <x:c r="X2690" s="8">
        <x:v>0</x:v>
      </x:c>
      <x:c r="Y2690" s="13">
        <x:f t="shared" si="246"/>
        <x:v>0.99098154362416102</x:v>
      </x:c>
      <x:c r="Z2690" s="13">
        <x:f t="shared" si="247"/>
        <x:v>0.7192094710712239</x:v>
      </x:c>
      <x:c r="AA2690" s="13">
        <x:f t="shared" si="248"/>
        <x:v>-0.1493221309910254</x:v>
      </x:c>
      <x:c r="AB2690" s="13">
        <x:f t="shared" si="249"/>
        <x:v>-0.13385526064540765</x:v>
      </x:c>
      <x:c r="AC2690" s="13">
        <x:f t="shared" si="250"/>
        <x:v>6.0998274259923012E-2</x:v>
      </x:c>
      <x:c r="AD2690" s="13">
        <x:f t="shared" si="251"/>
        <x:v>3.1220164216154287E-2</x:v>
      </x:c>
      <x:c r="AE2690" s="50" t="n">
        <x:f>IF(OR(NOT(ISNUMBER(Q2690)),NOT(ISNUMBER(R2690))),"",IF(Q2690&lt;R2690,1,0))</x:f>
        <x:v>0</x:v>
      </x:c>
      <x:c r="AF2690" s="50" t="n">
        <x:f>IFERROR(IF(AND(A2690=A2689,C2690=C2689+1,ISNUMBER(AE2689)),AE2689,""),"")</x:f>
        <x:v>0</x:v>
      </x:c>
      <x:c r="AG2690" s="52" t="n">
        <x:f>IFERROR(IF(AND(A2690=A2689,C2690=C2689+1,ISNUMBER(U2690),ISNUMBER(U2689),U2689&lt;&gt;0),U2690/U2689-1,""),"")</x:f>
        <x:v>-0.6166819267880157</x:v>
      </x:c>
      <x:c r="AH2690" s="50" t="n">
        <x:f>IF(AND(ISNUMBER(AE2690),ISNUMBER(AF2690),ISNUMBER(AG2690)),IF(AND(AE2690=1,AF2690=1,AG2690&lt;0),1,0),"")</x:f>
        <x:v>0</x:v>
      </x:c>
      <x:c r="AI2690" s="50" t="n">
        <x:f>IF(AND(A2690=A2691,C2691=C2690+1,ISNUMBER(AH2691)),C2691,"")</x:f>
        <x:v>2021</x:v>
      </x:c>
      <x:c r="AJ2690" s="50" t="n">
        <x:f>IF(AND(A2690=A2691,C2691=C2690+1,ISNUMBER(AH2691)),AH2691,"")</x:f>
        <x:v>0</x:v>
      </x:c>
    </x:row>
    <x:row r="2691" ht="15">
      <x:c r="A2691" s="9" t="s">
        <x:v>191</x:v>
      </x:c>
      <x:c r="B2691" s="10">
        <x:v>44561</x:v>
      </x:c>
      <x:c r="C2691" s="9">
        <x:v>2021</x:v>
      </x:c>
      <x:c r="D2691" s="11">
        <x:v>2212.6999999999998</x:v>
      </x:c>
      <x:c r="E2691" s="11">
        <x:v>435.8</x:v>
      </x:c>
      <x:c r="F2691" s="11">
        <x:v>269.8</x:v>
      </x:c>
      <x:c r="G2691" s="11">
        <x:v>1532</x:v>
      </x:c>
      <x:c r="H2691" s="11">
        <x:v>823</x:v>
      </x:c>
      <x:c r="I2691" s="11">
        <x:v>680.7</x:v>
      </x:c>
      <x:c r="J2691" s="11">
        <x:v>0.2</x:v>
      </x:c>
      <x:c r="K2691" s="11">
        <x:v>101.6</x:v>
      </x:c>
      <x:c r="L2691" s="11">
        <x:v>3.5</x:v>
      </x:c>
      <x:c r="M2691" s="11">
        <x:v>10.4</x:v>
      </x:c>
      <x:c r="N2691" s="11">
        <x:v>812.6</x:v>
      </x:c>
      <x:c r="O2691" s="11">
        <x:v>337.6</x:v>
      </x:c>
      <x:c r="P2691" s="11">
        <x:v>-33.4</x:v>
      </x:c>
      <x:c r="Q2691" s="11">
        <x:v>54</x:v>
      </x:c>
      <x:c r="R2691" s="11">
        <x:v>30.2</x:v>
      </x:c>
      <x:c r="S2691" s="11">
        <x:v>-67.8</x:v>
      </x:c>
      <x:c r="T2691" s="11">
        <x:v>-78.400000000000006</x:v>
      </x:c>
      <x:c r="U2691" s="11">
        <x:v>345.77229999999997</x:v>
      </x:c>
      <x:c r="V2691" s="11">
        <x:v>18</x:v>
      </x:c>
      <x:c r="W2691" s="12">
        <x:v>0</x:v>
      </x:c>
      <x:c r="X2691" s="8">
        <x:v>0</x:v>
      </x:c>
      <x:c r="Y2691" s="13" t="n">
        <x:f t="shared" ref="Y2691:Y2754" si="252">IF(AND(ISNUMBER(E2691),ISNUMBER(F2691),F2691&lt;&gt;0),E2691/F2691,"")</x:f>
        <x:v>1.61527057079318</x:v>
      </x:c>
      <x:c r="Z2691" s="13" t="n">
        <x:f t="shared" ref="Z2691:Z2754" si="253">IF(AND(ISNUMBER(G2691),ISNUMBER(D2691),D2691&lt;&gt;0),G2691/D2691,"")</x:f>
        <x:v>0.6923667917024451</x:v>
      </x:c>
      <x:c r="AA2691" s="13" t="n">
        <x:f t="shared" ref="AA2691:AA2754" si="254">IF(AND(ISNUMBER(S2691),ISNUMBER(D2691),D2691&lt;&gt;0),S2691/D2691,"")</x:f>
        <x:v>-0.030641297961766168</x:v>
      </x:c>
      <x:c r="AB2691" s="13" t="n">
        <x:f t="shared" ref="AB2691:AB2754" si="255">IF(AND(ISNUMBER(P2691),ISNUMBER(D2691),D2691&lt;&gt;0),P2691/D2691,"")</x:f>
        <x:v>-0.015094680706828761</x:v>
      </x:c>
      <x:c r="AC2691" s="13" t="n">
        <x:f t="shared" ref="AC2691:AC2754" si="256">IF(AND(ISNUMBER(T2691),ISNUMBER(G2691),G2691&lt;&gt;0),T2691/G2691,"")</x:f>
        <x:v>-0.05117493472584857</x:v>
      </x:c>
      <x:c r="AD2691" s="13" t="n">
        <x:f t="shared" ref="AD2691:AD2754" si="257">IF(AND(ISNUMBER(J2691),ISNUMBER(D2691),D2691&lt;&gt;0),J2691/D2691,"")</x:f>
        <x:v>0.00009038730962172912</x:v>
      </x:c>
      <x:c r="AE2691" s="50" t="n">
        <x:f>IF(OR(NOT(ISNUMBER(Q2691)),NOT(ISNUMBER(R2691))),"",IF(Q2691&lt;R2691,1,0))</x:f>
        <x:v>0</x:v>
      </x:c>
      <x:c r="AF2691" s="50" t="n">
        <x:f>IFERROR(IF(AND(A2691=A2690,C2691=C2690+1,ISNUMBER(AE2690)),AE2690,""),"")</x:f>
        <x:v>0</x:v>
      </x:c>
      <x:c r="AG2691" s="52" t="n">
        <x:f>IFERROR(IF(AND(A2691=A2690,C2691=C2690+1,ISNUMBER(U2691),ISNUMBER(U2690),U2690&lt;&gt;0),U2691/U2690-1,""),"")</x:f>
        <x:v>-0.26309412734020454</x:v>
      </x:c>
      <x:c r="AH2691" s="50" t="n">
        <x:f>IF(AND(ISNUMBER(AE2691),ISNUMBER(AF2691),ISNUMBER(AG2691)),IF(AND(AE2691=1,AF2691=1,AG2691&lt;0),1,0),"")</x:f>
        <x:v>0</x:v>
      </x:c>
      <x:c r="AI2691" s="50" t="n">
        <x:f>IF(AND(A2691=A2692,C2692=C2691+1,ISNUMBER(AH2692)),C2692,"")</x:f>
        <x:v>2022</x:v>
      </x:c>
      <x:c r="AJ2691" s="50" t="n">
        <x:f>IF(AND(A2691=A2692,C2692=C2691+1,ISNUMBER(AH2692)),AH2692,"")</x:f>
        <x:v>0</x:v>
      </x:c>
    </x:row>
    <x:row r="2692" ht="15">
      <x:c r="A2692" s="9" t="s">
        <x:v>191</x:v>
      </x:c>
      <x:c r="B2692" s="10">
        <x:v>44926</x:v>
      </x:c>
      <x:c r="C2692" s="9">
        <x:v>2022</x:v>
      </x:c>
      <x:c r="D2692" s="11">
        <x:v>2302.4</x:v>
      </x:c>
      <x:c r="E2692" s="11">
        <x:v>553.29999999999995</x:v>
      </x:c>
      <x:c r="F2692" s="11">
        <x:v>370.4</x:v>
      </x:c>
      <x:c r="G2692" s="11">
        <x:v>1649.5</x:v>
      </x:c>
      <x:c r="H2692" s="11">
        <x:v>936.2</x:v>
      </x:c>
      <x:c r="I2692" s="11">
        <x:v>652.9</x:v>
      </x:c>
      <x:c r="J2692" s="11">
        <x:v>-22.4</x:v>
      </x:c>
      <x:c r="K2692" s="11">
        <x:v>226.9</x:v>
      </x:c>
      <x:c r="L2692" s="11">
        <x:v>6.3</x:v>
      </x:c>
      <x:c r="M2692" s="11">
        <x:v>56.1</x:v>
      </x:c>
      <x:c r="N2692" s="11">
        <x:v>880.1</x:v>
      </x:c>
      <x:c r="O2692" s="11">
        <x:v>377.2</x:v>
      </x:c>
      <x:c r="P2692" s="11">
        <x:v>17</x:v>
      </x:c>
      <x:c r="Q2692" s="11">
        <x:v>59.8</x:v>
      </x:c>
      <x:c r="R2692" s="11">
        <x:v>38.1</x:v>
      </x:c>
      <x:c r="S2692" s="11">
        <x:v>-28</x:v>
      </x:c>
      <x:c r="T2692" s="11">
        <x:v>46.5</x:v>
      </x:c>
      <x:c r="U2692" s="11">
        <x:v>399.68049999999999</x:v>
      </x:c>
      <x:c r="V2692" s="11">
        <x:v>18</x:v>
      </x:c>
      <x:c r="W2692" s="12">
        <x:v>0</x:v>
      </x:c>
      <x:c r="X2692" s="8">
        <x:v>0</x:v>
      </x:c>
      <x:c r="Y2692" s="13">
        <x:f t="shared" si="252"/>
        <x:v>1.4937904967602591</x:v>
      </x:c>
      <x:c r="Z2692" s="13">
        <x:f t="shared" si="253"/>
        <x:v>0.7164263377345379</x:v>
      </x:c>
      <x:c r="AA2692" s="13">
        <x:f t="shared" si="254"/>
        <x:v>-1.2161223071577484E-2</x:v>
      </x:c>
      <x:c r="AB2692" s="13">
        <x:f t="shared" si="255"/>
        <x:v>7.3835997220291867E-3</x:v>
      </x:c>
      <x:c r="AC2692" s="13">
        <x:f t="shared" si="256"/>
        <x:v>2.8190360715368293E-2</x:v>
      </x:c>
      <x:c r="AD2692" s="13">
        <x:f t="shared" si="257"/>
        <x:v>-9.7289784572619862E-3</x:v>
      </x:c>
      <x:c r="AE2692" s="50" t="n">
        <x:f>IF(OR(NOT(ISNUMBER(Q2692)),NOT(ISNUMBER(R2692))),"",IF(Q2692&lt;R2692,1,0))</x:f>
        <x:v>0</x:v>
      </x:c>
      <x:c r="AF2692" s="50" t="n">
        <x:f>IFERROR(IF(AND(A2692=A2691,C2692=C2691+1,ISNUMBER(AE2691)),AE2691,""),"")</x:f>
        <x:v>0</x:v>
      </x:c>
      <x:c r="AG2692" s="52" t="n">
        <x:f>IFERROR(IF(AND(A2692=A2691,C2692=C2691+1,ISNUMBER(U2692),ISNUMBER(U2691),U2691&lt;&gt;0),U2692/U2691-1,""),"")</x:f>
        <x:v>0.15590664723576775</x:v>
      </x:c>
      <x:c r="AH2692" s="50" t="n">
        <x:f>IF(AND(ISNUMBER(AE2692),ISNUMBER(AF2692),ISNUMBER(AG2692)),IF(AND(AE2692=1,AF2692=1,AG2692&lt;0),1,0),"")</x:f>
        <x:v>0</x:v>
      </x:c>
      <x:c r="AI2692" s="50" t="n">
        <x:f>IF(AND(A2692=A2693,C2693=C2692+1,ISNUMBER(AH2693)),C2693,"")</x:f>
        <x:v>2023</x:v>
      </x:c>
      <x:c r="AJ2692" s="50" t="n">
        <x:f>IF(AND(A2692=A2693,C2693=C2692+1,ISNUMBER(AH2693)),AH2693,"")</x:f>
        <x:v>0</x:v>
      </x:c>
    </x:row>
    <x:row r="2693" ht="15">
      <x:c r="A2693" s="9" t="s">
        <x:v>191</x:v>
      </x:c>
      <x:c r="B2693" s="10">
        <x:v>45291</x:v>
      </x:c>
      <x:c r="C2693" s="9">
        <x:v>2023</x:v>
      </x:c>
      <x:c r="D2693" s="11">
        <x:v>1977.7</x:v>
      </x:c>
      <x:c r="E2693" s="11">
        <x:v>530.6</x:v>
      </x:c>
      <x:c r="F2693" s="11">
        <x:v>438.5</x:v>
      </x:c>
      <x:c r="G2693" s="11">
        <x:v>1608.2</x:v>
      </x:c>
      <x:c r="H2693" s="11">
        <x:v>896.8</x:v>
      </x:c>
      <x:c r="I2693" s="11">
        <x:v>369.5</x:v>
      </x:c>
      <x:c r="J2693" s="11">
        <x:v>-293.5</x:v>
      </x:c>
      <x:c r="K2693" s="11">
        <x:v>176.5</x:v>
      </x:c>
      <x:c r="L2693" s="11">
        <x:v>7</x:v>
      </x:c>
      <x:c r="M2693" s="11">
        <x:v>118.6</x:v>
      </x:c>
      <x:c r="N2693" s="11">
        <x:v>778.2</x:v>
      </x:c>
      <x:c r="O2693" s="11">
        <x:v>581.1</x:v>
      </x:c>
      <x:c r="P2693" s="11">
        <x:v>-214.1</x:v>
      </x:c>
      <x:c r="Q2693" s="11">
        <x:v>97.4</x:v>
      </x:c>
      <x:c r="R2693" s="11">
        <x:v>42.2</x:v>
      </x:c>
      <x:c r="S2693" s="11">
        <x:v>-259.2</x:v>
      </x:c>
      <x:c r="T2693" s="11">
        <x:v>-13.9</x:v>
      </x:c>
      <x:c r="U2693" s="11">
        <x:v>261.44830000000002</x:v>
      </x:c>
      <x:c r="V2693" s="11">
        <x:v>18</x:v>
      </x:c>
      <x:c r="W2693" s="12">
        <x:v>0</x:v>
      </x:c>
      <x:c r="X2693" s="8">
        <x:v>0</x:v>
      </x:c>
      <x:c r="Y2693" s="13">
        <x:f t="shared" si="252"/>
        <x:v>1.2100342075256556</x:v>
      </x:c>
      <x:c r="Z2693" s="13">
        <x:f t="shared" si="253"/>
        <x:v>0.81316680993072765</x:v>
      </x:c>
      <x:c r="AA2693" s="13">
        <x:f t="shared" si="254"/>
        <x:v>-0.13106133387268037</x:v>
      </x:c>
      <x:c r="AB2693" s="13">
        <x:f t="shared" si="255"/>
        <x:v>-0.10825706628912372</x:v>
      </x:c>
      <x:c r="AC2693" s="13">
        <x:f t="shared" si="256"/>
        <x:v>-8.6432035816440735E-3</x:v>
      </x:c>
      <x:c r="AD2693" s="13">
        <x:f t="shared" si="257"/>
        <x:v>-0.14840471254487536</x:v>
      </x:c>
      <x:c r="AE2693" s="50" t="n">
        <x:f>IF(OR(NOT(ISNUMBER(Q2693)),NOT(ISNUMBER(R2693))),"",IF(Q2693&lt;R2693,1,0))</x:f>
        <x:v>0</x:v>
      </x:c>
      <x:c r="AF2693" s="50" t="n">
        <x:f>IFERROR(IF(AND(A2693=A2692,C2693=C2692+1,ISNUMBER(AE2692)),AE2692,""),"")</x:f>
        <x:v>0</x:v>
      </x:c>
      <x:c r="AG2693" s="52" t="n">
        <x:f>IFERROR(IF(AND(A2693=A2692,C2693=C2692+1,ISNUMBER(U2693),ISNUMBER(U2692),U2692&lt;&gt;0),U2693/U2692-1,""),"")</x:f>
        <x:v>-0.34585675308152386</x:v>
      </x:c>
      <x:c r="AH2693" s="50" t="n">
        <x:f>IF(AND(ISNUMBER(AE2693),ISNUMBER(AF2693),ISNUMBER(AG2693)),IF(AND(AE2693=1,AF2693=1,AG2693&lt;0),1,0),"")</x:f>
        <x:v>0</x:v>
      </x:c>
      <x:c r="AI2693" s="50" t="n">
        <x:f>IF(AND(A2693=A2694,C2694=C2693+1,ISNUMBER(AH2694)),C2694,"")</x:f>
        <x:v>2024</x:v>
      </x:c>
      <x:c r="AJ2693" s="50" t="n">
        <x:f>IF(AND(A2693=A2694,C2694=C2693+1,ISNUMBER(AH2694)),AH2694,"")</x:f>
        <x:v>0</x:v>
      </x:c>
    </x:row>
    <x:row r="2694" ht="15">
      <x:c r="A2694" s="9" t="s">
        <x:v>191</x:v>
      </x:c>
      <x:c r="B2694" s="10">
        <x:v>45657</x:v>
      </x:c>
      <x:c r="C2694" s="9">
        <x:v>2024</x:v>
      </x:c>
      <x:c r="D2694" s="11">
        <x:v>1882.8</x:v>
      </x:c>
      <x:c r="E2694" s="11">
        <x:v>420.8</x:v>
      </x:c>
      <x:c r="F2694" s="11">
        <x:v>599.29999999999995</x:v>
      </x:c>
      <x:c r="G2694" s="11">
        <x:v>1659.3</x:v>
      </x:c>
      <x:c r="H2694" s="11">
        <x:v>828.4</x:v>
      </x:c>
      <x:c r="I2694" s="11">
        <x:v>223.5</x:v>
      </x:c>
      <x:c r="J2694" s="11">
        <x:v>-452.5</x:v>
      </x:c>
      <x:c r="K2694" s="11">
        <x:v>188.7</x:v>
      </x:c>
      <x:c r="L2694" s="11">
        <x:v>8.1</x:v>
      </x:c>
      <x:c r="M2694" s="11">
        <x:v>238.2</x:v>
      </x:c>
      <x:c r="N2694" s="11">
        <x:v>590.20000000000005</x:v>
      </x:c>
      <x:c r="O2694" s="11">
        <x:v>564.6</x:v>
      </x:c>
      <x:c r="P2694" s="11">
        <x:v>-84.9</x:v>
      </x:c>
      <x:c r="Q2694" s="11">
        <x:v>67.400000000000006</x:v>
      </x:c>
      <x:c r="R2694" s="11">
        <x:v>44.4</x:v>
      </x:c>
      <x:c r="S2694" s="11">
        <x:v>-113</x:v>
      </x:c>
      <x:c r="T2694" s="11">
        <x:v>83.7</x:v>
      </x:c>
      <x:c r="U2694" s="11">
        <x:v>194.54390000000001</x:v>
      </x:c>
      <x:c r="V2694" s="11">
        <x:v>18</x:v>
      </x:c>
      <x:c r="W2694" s="12">
        <x:v>0</x:v>
      </x:c>
      <x:c r="X2694" s="8">
        <x:v>0</x:v>
      </x:c>
      <x:c r="Y2694" s="13">
        <x:f t="shared" si="252"/>
        <x:v>0.70215251126314038</x:v>
      </x:c>
      <x:c r="Z2694" s="13">
        <x:f t="shared" si="253"/>
        <x:v>0.88129381771829185</x:v>
      </x:c>
      <x:c r="AA2694" s="13">
        <x:f t="shared" si="254"/>
        <x:v>-6.0016995963458677E-2</x:v>
      </x:c>
      <x:c r="AB2694" s="13">
        <x:f t="shared" si="255"/>
        <x:v>-4.5092415551306567E-2</x:v>
      </x:c>
      <x:c r="AC2694" s="13">
        <x:f t="shared" si="256"/>
        <x:v>5.0442957873802208E-2</x:v>
      </x:c>
      <x:c r="AD2694" s="13">
        <x:f t="shared" si="257"/>
        <x:v>-0.24033354578287658</x:v>
      </x:c>
      <x:c r="AE2694" s="50" t="n">
        <x:f>IF(OR(NOT(ISNUMBER(Q2694)),NOT(ISNUMBER(R2694))),"",IF(Q2694&lt;R2694,1,0))</x:f>
        <x:v>0</x:v>
      </x:c>
      <x:c r="AF2694" s="50" t="n">
        <x:f>IFERROR(IF(AND(A2694=A2693,C2694=C2693+1,ISNUMBER(AE2693)),AE2693,""),"")</x:f>
        <x:v>0</x:v>
      </x:c>
      <x:c r="AG2694" s="52" t="n">
        <x:f>IFERROR(IF(AND(A2694=A2693,C2694=C2693+1,ISNUMBER(U2694),ISNUMBER(U2693),U2693&lt;&gt;0),U2694/U2693-1,""),"")</x:f>
        <x:v>-0.2558991586481917</x:v>
      </x:c>
      <x:c r="AH2694" s="50" t="n">
        <x:f>IF(AND(ISNUMBER(AE2694),ISNUMBER(AF2694),ISNUMBER(AG2694)),IF(AND(AE2694=1,AF2694=1,AG2694&lt;0),1,0),"")</x:f>
        <x:v>0</x:v>
      </x:c>
      <x:c r="AI2694" s="50" t="str">
        <x:f>IF(AND(A2694=A2695,C2695=C2694+1,ISNUMBER(AH2695)),C2695,"")</x:f>
      </x:c>
      <x:c r="AJ2694" s="50" t="str">
        <x:f>IF(AND(A2694=A2695,C2695=C2694+1,ISNUMBER(AH2695)),AH2695,"")</x:f>
      </x:c>
    </x:row>
    <x:row r="2695" ht="15">
      <x:c r="A2695" s="9" t="s">
        <x:v>192</x:v>
      </x:c>
      <x:c r="B2695" s="10">
        <x:v>39447</x:v>
      </x:c>
      <x:c r="C2695" s="9">
        <x:v>2007</x:v>
      </x:c>
      <x:c r="D2695" s="11">
        <x:v>118.631</x:v>
      </x:c>
      <x:c r="E2695" s="11">
        <x:v>55.911999999999999</x:v>
      </x:c>
      <x:c r="F2695" s="11">
        <x:v>31.097000000000001</x:v>
      </x:c>
      <x:c r="G2695" s="11">
        <x:v>47.253999999999998</x:v>
      </x:c>
      <x:c r="H2695" s="11">
        <x:v>0</x:v>
      </x:c>
      <x:c r="I2695" s="11">
        <x:v>71.376999999999995</x:v>
      </x:c>
      <x:c r="J2695" s="11">
        <x:v>68.123000000000005</x:v>
      </x:c>
      <x:c r="K2695" s="11">
        <x:v>19.097000000000001</x:v>
      </x:c>
      <x:c r="L2695" s="11">
        <x:v>11.409000000000001</x:v>
      </x:c>
      <x:c r="M2695" s="11">
        <x:v>0</x:v>
      </x:c>
      <x:c r="N2695" s="11">
        <x:v>0</x:v>
      </x:c>
      <x:c r="O2695" s="11">
        <x:v>141.876</x:v>
      </x:c>
      <x:c r="P2695" s="11">
        <x:v>18.628</x:v>
      </x:c>
      <x:c r="Q2695" s="11">
        <x:v>24.442</x:v>
      </x:c>
      <x:c r="R2695" s="11">
        <x:v>0.377</x:v>
      </x:c>
      <x:c r="S2695" s="11">
        <x:v>13.191000000000001</x:v>
      </x:c>
      <x:c r="T2695" s="11">
        <x:v>17.539000000000001</x:v>
      </x:c>
      <x:c r="U2695" s="11">
        <x:v>239.376</x:v>
      </x:c>
      <x:c r="V2695" s="11">
        <x:v>18</x:v>
      </x:c>
      <x:c r="W2695" s="12">
        <x:v>0</x:v>
      </x:c>
      <x:c r="X2695" s="8">
        <x:v>0</x:v>
      </x:c>
      <x:c r="Y2695" s="13">
        <x:f t="shared" si="252"/>
        <x:v>1.7979869440782068</x:v>
      </x:c>
      <x:c r="Z2695" s="13">
        <x:f t="shared" si="253"/>
        <x:v>0.39832758722424999</x:v>
      </x:c>
      <x:c r="AA2695" s="13">
        <x:f t="shared" si="254"/>
        <x:v>0.11119353288769378</x:v>
      </x:c>
      <x:c r="AB2695" s="13">
        <x:f t="shared" si="255"/>
        <x:v>0.1570247237231415</x:v>
      </x:c>
      <x:c r="AC2695" s="13">
        <x:f t="shared" si="256"/>
        <x:v>0.37116434587548147</x:v>
      </x:c>
      <x:c r="AD2695" s="13">
        <x:f t="shared" si="257"/>
        <x:v>0.57424282017347916</x:v>
      </x:c>
      <x:c r="AE2695" s="50" t="n">
        <x:f>IF(OR(NOT(ISNUMBER(Q2695)),NOT(ISNUMBER(R2695))),"",IF(Q2695&lt;R2695,1,0))</x:f>
        <x:v>0</x:v>
      </x:c>
      <x:c r="AF2695" s="50" t="str">
        <x:f>IFERROR(IF(AND(A2695=A2694,C2695=C2694+1,ISNUMBER(AE2694)),AE2694,""),"")</x:f>
      </x:c>
      <x:c r="AG2695" s="52" t="str">
        <x:f>IFERROR(IF(AND(A2695=A2694,C2695=C2694+1,ISNUMBER(U2695),ISNUMBER(U2694),U2694&lt;&gt;0),U2695/U2694-1,""),"")</x:f>
      </x:c>
      <x:c r="AH2695" s="50" t="str">
        <x:f>IF(AND(ISNUMBER(AE2695),ISNUMBER(AF2695),ISNUMBER(AG2695)),IF(AND(AE2695=1,AF2695=1,AG2695&lt;0),1,0),"")</x:f>
      </x:c>
      <x:c r="AI2695" s="50" t="n">
        <x:f>IF(AND(A2695=A2696,C2696=C2695+1,ISNUMBER(AH2696)),C2696,"")</x:f>
        <x:v>2008</x:v>
      </x:c>
      <x:c r="AJ2695" s="50" t="n">
        <x:f>IF(AND(A2695=A2696,C2696=C2695+1,ISNUMBER(AH2696)),AH2696,"")</x:f>
        <x:v>0</x:v>
      </x:c>
    </x:row>
    <x:row r="2696" ht="15">
      <x:c r="A2696" s="9" t="s">
        <x:v>192</x:v>
      </x:c>
      <x:c r="B2696" s="10">
        <x:v>39813</x:v>
      </x:c>
      <x:c r="C2696" s="9">
        <x:v>2008</x:v>
      </x:c>
      <x:c r="D2696" s="11">
        <x:v>123.699</x:v>
      </x:c>
      <x:c r="E2696" s="11">
        <x:v>59.67</x:v>
      </x:c>
      <x:c r="F2696" s="11">
        <x:v>8.9610000000000003</x:v>
      </x:c>
      <x:c r="G2696" s="11">
        <x:v>38.920999999999999</x:v>
      </x:c>
      <x:c r="H2696" s="11">
        <x:v>0</x:v>
      </x:c>
      <x:c r="I2696" s="11">
        <x:v>84.778000000000006</x:v>
      </x:c>
      <x:c r="J2696" s="11">
        <x:v>81.760999999999996</x:v>
      </x:c>
      <x:c r="K2696" s="11">
        <x:v>17.899000000000001</x:v>
      </x:c>
      <x:c r="L2696" s="11">
        <x:v>12.339</x:v>
      </x:c>
      <x:c r="M2696" s="11">
        <x:v>0</x:v>
      </x:c>
      <x:c r="N2696" s="11">
        <x:v>0</x:v>
      </x:c>
      <x:c r="O2696" s="11">
        <x:v>148.37700000000001</x:v>
      </x:c>
      <x:c r="P2696" s="11">
        <x:v>-37.779000000000003</x:v>
      </x:c>
      <x:c r="Q2696" s="11">
        <x:v>-30.878</x:v>
      </x:c>
      <x:c r="R2696" s="11">
        <x:v>1.2E-2</x:v>
      </x:c>
      <x:c r="S2696" s="11">
        <x:v>16.838000000000001</x:v>
      </x:c>
      <x:c r="T2696" s="11">
        <x:v>18.655999999999999</x:v>
      </x:c>
      <x:c r="U2696" s="11">
        <x:v>223.80680000000001</x:v>
      </x:c>
      <x:c r="V2696" s="11">
        <x:v>18</x:v>
      </x:c>
      <x:c r="W2696" s="12">
        <x:v>0</x:v>
      </x:c>
      <x:c r="X2696" s="8">
        <x:v>0</x:v>
      </x:c>
      <x:c r="Y2696" s="13">
        <x:f t="shared" si="252"/>
        <x:v>6.6588550385001675</x:v>
      </x:c>
      <x:c r="Z2696" s="13">
        <x:f t="shared" si="253"/>
        <x:v>0.31464280228619473</x:v>
      </x:c>
      <x:c r="AA2696" s="13">
        <x:f t="shared" si="254"/>
        <x:v>0.13612074471095159</x:v>
      </x:c>
      <x:c r="AB2696" s="13">
        <x:f t="shared" si="255"/>
        <x:v>-0.30541071471879322</x:v>
      </x:c>
      <x:c r="AC2696" s="13">
        <x:f t="shared" si="256"/>
        <x:v>0.47932992471930319</x:v>
      </x:c>
      <x:c r="AD2696" s="13">
        <x:f t="shared" si="257"/>
        <x:v>0.66096734815964553</x:v>
      </x:c>
      <x:c r="AE2696" s="50" t="n">
        <x:f>IF(OR(NOT(ISNUMBER(Q2696)),NOT(ISNUMBER(R2696))),"",IF(Q2696&lt;R2696,1,0))</x:f>
        <x:v>1</x:v>
      </x:c>
      <x:c r="AF2696" s="50" t="n">
        <x:f>IFERROR(IF(AND(A2696=A2695,C2696=C2695+1,ISNUMBER(AE2695)),AE2695,""),"")</x:f>
        <x:v>0</x:v>
      </x:c>
      <x:c r="AG2696" s="52" t="n">
        <x:f>IFERROR(IF(AND(A2696=A2695,C2696=C2695+1,ISNUMBER(U2696),ISNUMBER(U2695),U2695&lt;&gt;0),U2696/U2695-1,""),"")</x:f>
        <x:v>-0.06504077267562325</x:v>
      </x:c>
      <x:c r="AH2696" s="50" t="n">
        <x:f>IF(AND(ISNUMBER(AE2696),ISNUMBER(AF2696),ISNUMBER(AG2696)),IF(AND(AE2696=1,AF2696=1,AG2696&lt;0),1,0),"")</x:f>
        <x:v>0</x:v>
      </x:c>
      <x:c r="AI2696" s="50" t="n">
        <x:f>IF(AND(A2696=A2697,C2697=C2696+1,ISNUMBER(AH2697)),C2697,"")</x:f>
        <x:v>2009</x:v>
      </x:c>
      <x:c r="AJ2696" s="50" t="n">
        <x:f>IF(AND(A2696=A2697,C2697=C2696+1,ISNUMBER(AH2697)),AH2697,"")</x:f>
        <x:v>0</x:v>
      </x:c>
    </x:row>
    <x:row r="2697" ht="15">
      <x:c r="A2697" s="9" t="s">
        <x:v>192</x:v>
      </x:c>
      <x:c r="B2697" s="10">
        <x:v>40178</x:v>
      </x:c>
      <x:c r="C2697" s="9">
        <x:v>2009</x:v>
      </x:c>
      <x:c r="D2697" s="11">
        <x:v>186.91200000000001</x:v>
      </x:c>
      <x:c r="E2697" s="11">
        <x:v>51.210999999999999</x:v>
      </x:c>
      <x:c r="F2697" s="11">
        <x:v>38.914999999999999</x:v>
      </x:c>
      <x:c r="G2697" s="11">
        <x:v>94.247</x:v>
      </x:c>
      <x:c r="H2697" s="11">
        <x:v>37.664999999999999</x:v>
      </x:c>
      <x:c r="I2697" s="11">
        <x:v>92.665000000000006</x:v>
      </x:c>
      <x:c r="J2697" s="11">
        <x:v>90.811000000000007</x:v>
      </x:c>
      <x:c r="K2697" s="11">
        <x:v>6.68</x:v>
      </x:c>
      <x:c r="L2697" s="11">
        <x:v>14.528</x:v>
      </x:c>
      <x:c r="M2697" s="11">
        <x:v>5</x:v>
      </x:c>
      <x:c r="N2697" s="11">
        <x:v>32.664999999999999</x:v>
      </x:c>
      <x:c r="O2697" s="11">
        <x:v>169.69800000000001</x:v>
      </x:c>
      <x:c r="P2697" s="11">
        <x:v>23.184000000000001</x:v>
      </x:c>
      <x:c r="Q2697" s="11">
        <x:v>30.542000000000002</x:v>
      </x:c>
      <x:c r="R2697" s="11">
        <x:v>1.1080000000000001</x:v>
      </x:c>
      <x:c r="S2697" s="11">
        <x:v>17.074999999999999</x:v>
      </x:c>
      <x:c r="T2697" s="11">
        <x:v>28.797000000000001</x:v>
      </x:c>
      <x:c r="U2697" s="11">
        <x:v>221.86070000000001</x:v>
      </x:c>
      <x:c r="V2697" s="11">
        <x:v>18</x:v>
      </x:c>
      <x:c r="W2697" s="12">
        <x:v>0</x:v>
      </x:c>
      <x:c r="X2697" s="8">
        <x:v>0</x:v>
      </x:c>
      <x:c r="Y2697" s="13">
        <x:f t="shared" si="252"/>
        <x:v>1.3159707053835281</x:v>
      </x:c>
      <x:c r="Z2697" s="13">
        <x:f t="shared" si="253"/>
        <x:v>0.50423193802431088</x:v>
      </x:c>
      <x:c r="AA2697" s="13">
        <x:f t="shared" si="254"/>
        <x:v>9.1353150145523018E-2</x:v>
      </x:c>
      <x:c r="AB2697" s="13">
        <x:f t="shared" si="255"/>
        <x:v>0.12403697996918336</x:v>
      </x:c>
      <x:c r="AC2697" s="13">
        <x:f t="shared" si="256"/>
        <x:v>0.30554818721020299</x:v>
      </x:c>
      <x:c r="AD2697" s="13">
        <x:f t="shared" si="257"/>
        <x:v>0.48584895565827774</x:v>
      </x:c>
      <x:c r="AE2697" s="50" t="n">
        <x:f>IF(OR(NOT(ISNUMBER(Q2697)),NOT(ISNUMBER(R2697))),"",IF(Q2697&lt;R2697,1,0))</x:f>
        <x:v>0</x:v>
      </x:c>
      <x:c r="AF2697" s="50" t="n">
        <x:f>IFERROR(IF(AND(A2697=A2696,C2697=C2696+1,ISNUMBER(AE2696)),AE2696,""),"")</x:f>
        <x:v>1</x:v>
      </x:c>
      <x:c r="AG2697" s="52" t="n">
        <x:f>IFERROR(IF(AND(A2697=A2696,C2697=C2696+1,ISNUMBER(U2697),ISNUMBER(U2696),U2696&lt;&gt;0),U2697/U2696-1,""),"")</x:f>
        <x:v>-0.008695446250962857</x:v>
      </x:c>
      <x:c r="AH2697" s="50" t="n">
        <x:f>IF(AND(ISNUMBER(AE2697),ISNUMBER(AF2697),ISNUMBER(AG2697)),IF(AND(AE2697=1,AF2697=1,AG2697&lt;0),1,0),"")</x:f>
        <x:v>0</x:v>
      </x:c>
      <x:c r="AI2697" s="50" t="n">
        <x:f>IF(AND(A2697=A2698,C2698=C2697+1,ISNUMBER(AH2698)),C2698,"")</x:f>
        <x:v>2010</x:v>
      </x:c>
      <x:c r="AJ2697" s="50" t="n">
        <x:f>IF(AND(A2697=A2698,C2698=C2697+1,ISNUMBER(AH2698)),AH2698,"")</x:f>
        <x:v>0</x:v>
      </x:c>
    </x:row>
    <x:row r="2698" ht="15">
      <x:c r="A2698" s="9" t="s">
        <x:v>192</x:v>
      </x:c>
      <x:c r="B2698" s="10">
        <x:v>40543</x:v>
      </x:c>
      <x:c r="C2698" s="9">
        <x:v>2010</x:v>
      </x:c>
      <x:c r="D2698" s="11">
        <x:v>191.869</x:v>
      </x:c>
      <x:c r="E2698" s="11">
        <x:v>59.524000000000001</x:v>
      </x:c>
      <x:c r="F2698" s="11">
        <x:v>45.725999999999999</x:v>
      </x:c>
      <x:c r="G2698" s="11">
        <x:v>91.36</x:v>
      </x:c>
      <x:c r="H2698" s="11">
        <x:v>32.738999999999997</x:v>
      </x:c>
      <x:c r="I2698" s="11">
        <x:v>100.509</x:v>
      </x:c>
      <x:c r="J2698" s="11">
        <x:v>94.099000000000004</x:v>
      </x:c>
      <x:c r="K2698" s="11">
        <x:v>10.926</x:v>
      </x:c>
      <x:c r="L2698" s="11">
        <x:v>16.041</x:v>
      </x:c>
      <x:c r="M2698" s="11">
        <x:v>8</x:v>
      </x:c>
      <x:c r="N2698" s="11">
        <x:v>24.739000000000001</x:v>
      </x:c>
      <x:c r="O2698" s="11">
        <x:v>201.41</x:v>
      </x:c>
      <x:c r="P2698" s="11">
        <x:v>26.327999999999999</x:v>
      </x:c>
      <x:c r="Q2698" s="11">
        <x:v>34.213000000000001</x:v>
      </x:c>
      <x:c r="R2698" s="11">
        <x:v>1.55</x:v>
      </x:c>
      <x:c r="S2698" s="11">
        <x:v>17.948</x:v>
      </x:c>
      <x:c r="T2698" s="11">
        <x:v>23.436</x:v>
      </x:c>
      <x:c r="U2698" s="11">
        <x:v>308.26960000000003</x:v>
      </x:c>
      <x:c r="V2698" s="11">
        <x:v>18</x:v>
      </x:c>
      <x:c r="W2698" s="12">
        <x:v>0</x:v>
      </x:c>
      <x:c r="X2698" s="8">
        <x:v>0</x:v>
      </x:c>
      <x:c r="Y2698" s="13">
        <x:f t="shared" si="252"/>
        <x:v>1.3017539255565762</x:v>
      </x:c>
      <x:c r="Z2698" s="13">
        <x:f t="shared" si="253"/>
        <x:v>0.47615821211347326</x:v>
      </x:c>
      <x:c r="AA2698" s="13">
        <x:f t="shared" si="254"/>
        <x:v>9.3542990269402562E-2</x:v>
      </x:c>
      <x:c r="AB2698" s="13">
        <x:f t="shared" si="255"/>
        <x:v>0.13721862312306835</x:v>
      </x:c>
      <x:c r="AC2698" s="13">
        <x:f t="shared" si="256"/>
        <x:v>0.25652364273204903</x:v>
      </x:c>
      <x:c r="AD2698" s="13">
        <x:f t="shared" si="257"/>
        <x:v>0.49043357707602586</x:v>
      </x:c>
      <x:c r="AE2698" s="50" t="n">
        <x:f>IF(OR(NOT(ISNUMBER(Q2698)),NOT(ISNUMBER(R2698))),"",IF(Q2698&lt;R2698,1,0))</x:f>
        <x:v>0</x:v>
      </x:c>
      <x:c r="AF2698" s="50" t="n">
        <x:f>IFERROR(IF(AND(A2698=A2697,C2698=C2697+1,ISNUMBER(AE2697)),AE2697,""),"")</x:f>
        <x:v>0</x:v>
      </x:c>
      <x:c r="AG2698" s="52" t="n">
        <x:f>IFERROR(IF(AND(A2698=A2697,C2698=C2697+1,ISNUMBER(U2698),ISNUMBER(U2697),U2697&lt;&gt;0),U2698/U2697-1,""),"")</x:f>
        <x:v>0.3894736652322832</x:v>
      </x:c>
      <x:c r="AH2698" s="50" t="n">
        <x:f>IF(AND(ISNUMBER(AE2698),ISNUMBER(AF2698),ISNUMBER(AG2698)),IF(AND(AE2698=1,AF2698=1,AG2698&lt;0),1,0),"")</x:f>
        <x:v>0</x:v>
      </x:c>
      <x:c r="AI2698" s="50" t="n">
        <x:f>IF(AND(A2698=A2699,C2699=C2698+1,ISNUMBER(AH2699)),C2699,"")</x:f>
        <x:v>2011</x:v>
      </x:c>
      <x:c r="AJ2698" s="50" t="n">
        <x:f>IF(AND(A2698=A2699,C2699=C2698+1,ISNUMBER(AH2699)),AH2699,"")</x:f>
        <x:v>0</x:v>
      </x:c>
    </x:row>
    <x:row r="2699" ht="15">
      <x:c r="A2699" s="9" t="s">
        <x:v>192</x:v>
      </x:c>
      <x:c r="B2699" s="10">
        <x:v>40908</x:v>
      </x:c>
      <x:c r="C2699" s="9">
        <x:v>2011</x:v>
      </x:c>
      <x:c r="D2699" s="11">
        <x:v>202.17400000000001</x:v>
      </x:c>
      <x:c r="E2699" s="11">
        <x:v>66.572000000000003</x:v>
      </x:c>
      <x:c r="F2699" s="11">
        <x:v>49.674999999999997</x:v>
      </x:c>
      <x:c r="G2699" s="11">
        <x:v>85.466999999999999</x:v>
      </x:c>
      <x:c r="H2699" s="11">
        <x:v>24.814</x:v>
      </x:c>
      <x:c r="I2699" s="11">
        <x:v>116.70699999999999</x:v>
      </x:c>
      <x:c r="J2699" s="11">
        <x:v>109.33799999999999</x:v>
      </x:c>
      <x:c r="K2699" s="11">
        <x:v>8.4109999999999996</x:v>
      </x:c>
      <x:c r="L2699" s="11">
        <x:v>20.809000000000001</x:v>
      </x:c>
      <x:c r="M2699" s="11">
        <x:v>5</x:v>
      </x:c>
      <x:c r="N2699" s="11">
        <x:v>19.814</x:v>
      </x:c>
      <x:c r="O2699" s="11">
        <x:v>222.36600000000001</x:v>
      </x:c>
      <x:c r="P2699" s="11">
        <x:v>31.538</x:v>
      </x:c>
      <x:c r="Q2699" s="11">
        <x:v>39.255000000000003</x:v>
      </x:c>
      <x:c r="R2699" s="11">
        <x:v>1.3480000000000001</x:v>
      </x:c>
      <x:c r="S2699" s="11">
        <x:v>22.585000000000001</x:v>
      </x:c>
      <x:c r="T2699" s="11">
        <x:v>26.207999999999998</x:v>
      </x:c>
      <x:c r="U2699" s="11">
        <x:v>451.5059</x:v>
      </x:c>
      <x:c r="V2699" s="11">
        <x:v>18</x:v>
      </x:c>
      <x:c r="W2699" s="12">
        <x:v>0</x:v>
      </x:c>
      <x:c r="X2699" s="8">
        <x:v>0</x:v>
      </x:c>
      <x:c r="Y2699" s="13">
        <x:f t="shared" si="252"/>
        <x:v>1.3401509813789634</x:v>
      </x:c>
      <x:c r="Z2699" s="13">
        <x:f t="shared" si="253"/>
        <x:v>0.42273981817642226</x:v>
      </x:c>
      <x:c r="AA2699" s="13">
        <x:f t="shared" si="254"/>
        <x:v>0.11171070464055714</x:v>
      </x:c>
      <x:c r="AB2699" s="13">
        <x:f t="shared" si="255"/>
        <x:v>0.15599434150781011</x:v>
      </x:c>
      <x:c r="AC2699" s="13">
        <x:f t="shared" si="256"/>
        <x:v>0.30664466987258238</x:v>
      </x:c>
      <x:c r="AD2699" s="13">
        <x:f t="shared" si="257"/>
        <x:v>0.54081138029618048</x:v>
      </x:c>
      <x:c r="AE2699" s="50" t="n">
        <x:f>IF(OR(NOT(ISNUMBER(Q2699)),NOT(ISNUMBER(R2699))),"",IF(Q2699&lt;R2699,1,0))</x:f>
        <x:v>0</x:v>
      </x:c>
      <x:c r="AF2699" s="50" t="n">
        <x:f>IFERROR(IF(AND(A2699=A2698,C2699=C2698+1,ISNUMBER(AE2698)),AE2698,""),"")</x:f>
        <x:v>0</x:v>
      </x:c>
      <x:c r="AG2699" s="52" t="n">
        <x:f>IFERROR(IF(AND(A2699=A2698,C2699=C2698+1,ISNUMBER(U2699),ISNUMBER(U2698),U2698&lt;&gt;0),U2699/U2698-1,""),"")</x:f>
        <x:v>0.4646462057886991</x:v>
      </x:c>
      <x:c r="AH2699" s="50" t="n">
        <x:f>IF(AND(ISNUMBER(AE2699),ISNUMBER(AF2699),ISNUMBER(AG2699)),IF(AND(AE2699=1,AF2699=1,AG2699&lt;0),1,0),"")</x:f>
        <x:v>0</x:v>
      </x:c>
      <x:c r="AI2699" s="50" t="n">
        <x:f>IF(AND(A2699=A2700,C2700=C2699+1,ISNUMBER(AH2700)),C2700,"")</x:f>
        <x:v>2012</x:v>
      </x:c>
      <x:c r="AJ2699" s="50" t="n">
        <x:f>IF(AND(A2699=A2700,C2700=C2699+1,ISNUMBER(AH2700)),AH2700,"")</x:f>
        <x:v>0</x:v>
      </x:c>
    </x:row>
    <x:row r="2700" ht="15">
      <x:c r="A2700" s="9" t="s">
        <x:v>192</x:v>
      </x:c>
      <x:c r="B2700" s="10">
        <x:v>41274</x:v>
      </x:c>
      <x:c r="C2700" s="9">
        <x:v>2012</x:v>
      </x:c>
      <x:c r="D2700" s="11">
        <x:v>196.25</x:v>
      </x:c>
      <x:c r="E2700" s="11">
        <x:v>66.763999999999996</x:v>
      </x:c>
      <x:c r="F2700" s="11">
        <x:v>45.83</x:v>
      </x:c>
      <x:c r="G2700" s="11">
        <x:v>69.23</x:v>
      </x:c>
      <x:c r="H2700" s="11">
        <x:v>14.849</x:v>
      </x:c>
      <x:c r="I2700" s="11">
        <x:v>127.02</x:v>
      </x:c>
      <x:c r="J2700" s="11">
        <x:v>119.02200000000001</x:v>
      </x:c>
      <x:c r="K2700" s="11">
        <x:v>8.2889999999999997</x:v>
      </x:c>
      <x:c r="L2700" s="11">
        <x:v>18.971</x:v>
      </x:c>
      <x:c r="M2700" s="11">
        <x:v>5</x:v>
      </x:c>
      <x:c r="N2700" s="11">
        <x:v>9.8490000000000002</x:v>
      </x:c>
      <x:c r="O2700" s="11">
        <x:v>222.89599999999999</x:v>
      </x:c>
      <x:c r="P2700" s="11">
        <x:v>35.576999999999998</x:v>
      </x:c>
      <x:c r="Q2700" s="11">
        <x:v>42.878</x:v>
      </x:c>
      <x:c r="R2700" s="11">
        <x:v>0.64900000000000002</x:v>
      </x:c>
      <x:c r="S2700" s="11">
        <x:v>28.146000000000001</x:v>
      </x:c>
      <x:c r="T2700" s="11">
        <x:v>22.789000000000001</x:v>
      </x:c>
      <x:c r="U2700" s="11">
        <x:v>478.75200000000001</x:v>
      </x:c>
      <x:c r="V2700" s="11">
        <x:v>18</x:v>
      </x:c>
      <x:c r="W2700" s="12">
        <x:v>0</x:v>
      </x:c>
      <x:c r="X2700" s="8">
        <x:v>0</x:v>
      </x:c>
      <x:c r="Y2700" s="13">
        <x:f t="shared" si="252"/>
        <x:v>1.4567750381845952</x:v>
      </x:c>
      <x:c r="Z2700" s="13">
        <x:f t="shared" si="253"/>
        <x:v>0.35276433121019113</x:v>
      </x:c>
      <x:c r="AA2700" s="13">
        <x:f t="shared" si="254"/>
        <x:v>0.14341910828025478</x:v>
      </x:c>
      <x:c r="AB2700" s="13">
        <x:f t="shared" si="255"/>
        <x:v>0.181284076433121</x:v>
      </x:c>
      <x:c r="AC2700" s="13">
        <x:f t="shared" si="256"/>
        <x:v>0.3291781019789109</x:v>
      </x:c>
      <x:c r="AD2700" s="13">
        <x:f t="shared" si="257"/>
        <x:v>0.60648152866242044</x:v>
      </x:c>
      <x:c r="AE2700" s="50" t="n">
        <x:f>IF(OR(NOT(ISNUMBER(Q2700)),NOT(ISNUMBER(R2700))),"",IF(Q2700&lt;R2700,1,0))</x:f>
        <x:v>0</x:v>
      </x:c>
      <x:c r="AF2700" s="50" t="n">
        <x:f>IFERROR(IF(AND(A2700=A2699,C2700=C2699+1,ISNUMBER(AE2699)),AE2699,""),"")</x:f>
        <x:v>0</x:v>
      </x:c>
      <x:c r="AG2700" s="52" t="n">
        <x:f>IFERROR(IF(AND(A2700=A2699,C2700=C2699+1,ISNUMBER(U2700),ISNUMBER(U2699),U2699&lt;&gt;0),U2700/U2699-1,""),"")</x:f>
        <x:v>0.060344947873328</x:v>
      </x:c>
      <x:c r="AH2700" s="50" t="n">
        <x:f>IF(AND(ISNUMBER(AE2700),ISNUMBER(AF2700),ISNUMBER(AG2700)),IF(AND(AE2700=1,AF2700=1,AG2700&lt;0),1,0),"")</x:f>
        <x:v>0</x:v>
      </x:c>
      <x:c r="AI2700" s="50" t="n">
        <x:f>IF(AND(A2700=A2701,C2701=C2700+1,ISNUMBER(AH2701)),C2701,"")</x:f>
        <x:v>2013</x:v>
      </x:c>
      <x:c r="AJ2700" s="50" t="n">
        <x:f>IF(AND(A2700=A2701,C2701=C2700+1,ISNUMBER(AH2701)),AH2701,"")</x:f>
        <x:v>0</x:v>
      </x:c>
    </x:row>
    <x:row r="2701" ht="15">
      <x:c r="A2701" s="9" t="s">
        <x:v>192</x:v>
      </x:c>
      <x:c r="B2701" s="10">
        <x:v>41639</x:v>
      </x:c>
      <x:c r="C2701" s="9">
        <x:v>2013</x:v>
      </x:c>
      <x:c r="D2701" s="11">
        <x:v>214.83799999999999</x:v>
      </x:c>
      <x:c r="E2701" s="11">
        <x:v>70.983000000000004</x:v>
      </x:c>
      <x:c r="F2701" s="11">
        <x:v>54.088999999999999</x:v>
      </x:c>
      <x:c r="G2701" s="11">
        <x:v>84.19</x:v>
      </x:c>
      <x:c r="H2701" s="11">
        <x:v>26.462</x:v>
      </x:c>
      <x:c r="I2701" s="11">
        <x:v>130.648</x:v>
      </x:c>
      <x:c r="J2701" s="11">
        <x:v>121.89</x:v>
      </x:c>
      <x:c r="K2701" s="11">
        <x:v>0.91</x:v>
      </x:c>
      <x:c r="L2701" s="11">
        <x:v>20.812000000000001</x:v>
      </x:c>
      <x:c r="M2701" s="11">
        <x:v>11.462</x:v>
      </x:c>
      <x:c r="N2701" s="11">
        <x:v>15</x:v>
      </x:c>
      <x:c r="O2701" s="11">
        <x:v>237.595</x:v>
      </x:c>
      <x:c r="P2701" s="11">
        <x:v>31.788</x:v>
      </x:c>
      <x:c r="Q2701" s="11">
        <x:v>38.56</x:v>
      </x:c>
      <x:c r="R2701" s="11">
        <x:v>0.23499999999999999</x:v>
      </x:c>
      <x:c r="S2701" s="11">
        <x:v>25.387</x:v>
      </x:c>
      <x:c r="T2701" s="11">
        <x:v>21.687000000000001</x:v>
      </x:c>
      <x:c r="U2701" s="11">
        <x:v>642.22829999999999</x:v>
      </x:c>
      <x:c r="V2701" s="11">
        <x:v>18</x:v>
      </x:c>
      <x:c r="W2701" s="12">
        <x:v>0</x:v>
      </x:c>
      <x:c r="X2701" s="8">
        <x:v>0</x:v>
      </x:c>
      <x:c r="Y2701" s="13">
        <x:f t="shared" si="252"/>
        <x:v>1.3123370740816063</x:v>
      </x:c>
      <x:c r="Z2701" s="13">
        <x:f t="shared" si="253"/>
        <x:v>0.39187666986287339</x:v>
      </x:c>
      <x:c r="AA2701" s="13">
        <x:f t="shared" si="254"/>
        <x:v>0.11816810806281944</x:v>
      </x:c>
      <x:c r="AB2701" s="13">
        <x:f t="shared" si="255"/>
        <x:v>0.14796265092767574</x:v>
      </x:c>
      <x:c r="AC2701" s="13">
        <x:f t="shared" si="256"/>
        <x:v>0.25759591400403853</x:v>
      </x:c>
      <x:c r="AD2701" s="13">
        <x:f t="shared" si="257"/>
        <x:v>0.56735773001051959</x:v>
      </x:c>
      <x:c r="AE2701" s="50" t="n">
        <x:f>IF(OR(NOT(ISNUMBER(Q2701)),NOT(ISNUMBER(R2701))),"",IF(Q2701&lt;R2701,1,0))</x:f>
        <x:v>0</x:v>
      </x:c>
      <x:c r="AF2701" s="50" t="n">
        <x:f>IFERROR(IF(AND(A2701=A2700,C2701=C2700+1,ISNUMBER(AE2700)),AE2700,""),"")</x:f>
        <x:v>0</x:v>
      </x:c>
      <x:c r="AG2701" s="52" t="n">
        <x:f>IFERROR(IF(AND(A2701=A2700,C2701=C2700+1,ISNUMBER(U2701),ISNUMBER(U2700),U2700&lt;&gt;0),U2701/U2700-1,""),"")</x:f>
        <x:v>0.3414634299177861</x:v>
      </x:c>
      <x:c r="AH2701" s="50" t="n">
        <x:f>IF(AND(ISNUMBER(AE2701),ISNUMBER(AF2701),ISNUMBER(AG2701)),IF(AND(AE2701=1,AF2701=1,AG2701&lt;0),1,0),"")</x:f>
        <x:v>0</x:v>
      </x:c>
      <x:c r="AI2701" s="50" t="n">
        <x:f>IF(AND(A2701=A2702,C2702=C2701+1,ISNUMBER(AH2702)),C2702,"")</x:f>
        <x:v>2014</x:v>
      </x:c>
      <x:c r="AJ2701" s="50" t="n">
        <x:f>IF(AND(A2701=A2702,C2702=C2701+1,ISNUMBER(AH2702)),AH2702,"")</x:f>
        <x:v>0</x:v>
      </x:c>
    </x:row>
    <x:row r="2702" ht="15">
      <x:c r="A2702" s="9" t="s">
        <x:v>192</x:v>
      </x:c>
      <x:c r="B2702" s="10">
        <x:v>42004</x:v>
      </x:c>
      <x:c r="C2702" s="9">
        <x:v>2014</x:v>
      </x:c>
      <x:c r="D2702" s="11">
        <x:v>226.874</x:v>
      </x:c>
      <x:c r="E2702" s="11">
        <x:v>76.453000000000003</x:v>
      </x:c>
      <x:c r="F2702" s="11">
        <x:v>45.149000000000001</x:v>
      </x:c>
      <x:c r="G2702" s="11">
        <x:v>71.638000000000005</x:v>
      </x:c>
      <x:c r="H2702" s="11">
        <x:v>15</x:v>
      </x:c>
      <x:c r="I2702" s="11">
        <x:v>155.23599999999999</x:v>
      </x:c>
      <x:c r="J2702" s="11">
        <x:v>148.17400000000001</x:v>
      </x:c>
      <x:c r="K2702" s="11">
        <x:v>12.932</x:v>
      </x:c>
      <x:c r="L2702" s="11">
        <x:v>16.045999999999999</x:v>
      </x:c>
      <x:c r="M2702" s="11">
        <x:v>0</x:v>
      </x:c>
      <x:c r="N2702" s="11">
        <x:v>15</x:v>
      </x:c>
      <x:c r="O2702" s="11">
        <x:v>254.08500000000001</x:v>
      </x:c>
      <x:c r="P2702" s="11">
        <x:v>34.68</x:v>
      </x:c>
      <x:c r="Q2702" s="11">
        <x:v>41.378</x:v>
      </x:c>
      <x:c r="R2702" s="11">
        <x:v>0.45800000000000002</x:v>
      </x:c>
      <x:c r="S2702" s="11">
        <x:v>28.178999999999998</x:v>
      </x:c>
      <x:c r="T2702" s="11">
        <x:v>41.371000000000002</x:v>
      </x:c>
      <x:c r="U2702" s="11">
        <x:v>706.4511</x:v>
      </x:c>
      <x:c r="V2702" s="11">
        <x:v>18</x:v>
      </x:c>
      <x:c r="W2702" s="12">
        <x:v>0</x:v>
      </x:c>
      <x:c r="X2702" s="8">
        <x:v>0</x:v>
      </x:c>
      <x:c r="Y2702" s="13">
        <x:f t="shared" si="252"/>
        <x:v>1.693348689893464</x:v>
      </x:c>
      <x:c r="Z2702" s="13">
        <x:f t="shared" si="253"/>
        <x:v>0.31576117139910259</x:v>
      </x:c>
      <x:c r="AA2702" s="13">
        <x:f t="shared" si="254"/>
        <x:v>0.12420550613997196</x:v>
      </x:c>
      <x:c r="AB2702" s="13">
        <x:f t="shared" si="255"/>
        <x:v>0.15286017789610093</x:v>
      </x:c>
      <x:c r="AC2702" s="13">
        <x:f t="shared" si="256"/>
        <x:v>0.57750076774896009</x:v>
      </x:c>
      <x:c r="AD2702" s="13">
        <x:f t="shared" si="257"/>
        <x:v>0.65311141867291977</x:v>
      </x:c>
      <x:c r="AE2702" s="50" t="n">
        <x:f>IF(OR(NOT(ISNUMBER(Q2702)),NOT(ISNUMBER(R2702))),"",IF(Q2702&lt;R2702,1,0))</x:f>
        <x:v>0</x:v>
      </x:c>
      <x:c r="AF2702" s="50" t="n">
        <x:f>IFERROR(IF(AND(A2702=A2701,C2702=C2701+1,ISNUMBER(AE2701)),AE2701,""),"")</x:f>
        <x:v>0</x:v>
      </x:c>
      <x:c r="AG2702" s="52" t="n">
        <x:f>IFERROR(IF(AND(A2702=A2701,C2702=C2701+1,ISNUMBER(U2702),ISNUMBER(U2701),U2701&lt;&gt;0),U2702/U2701-1,""),"")</x:f>
        <x:v>0.09999995328763922</x:v>
      </x:c>
      <x:c r="AH2702" s="50" t="n">
        <x:f>IF(AND(ISNUMBER(AE2702),ISNUMBER(AF2702),ISNUMBER(AG2702)),IF(AND(AE2702=1,AF2702=1,AG2702&lt;0),1,0),"")</x:f>
        <x:v>0</x:v>
      </x:c>
      <x:c r="AI2702" s="50" t="n">
        <x:f>IF(AND(A2702=A2703,C2703=C2702+1,ISNUMBER(AH2703)),C2703,"")</x:f>
        <x:v>2015</x:v>
      </x:c>
      <x:c r="AJ2702" s="50" t="n">
        <x:f>IF(AND(A2702=A2703,C2703=C2702+1,ISNUMBER(AH2703)),AH2703,"")</x:f>
        <x:v>0</x:v>
      </x:c>
    </x:row>
    <x:row r="2703" ht="15">
      <x:c r="A2703" s="9" t="s">
        <x:v>192</x:v>
      </x:c>
      <x:c r="B2703" s="10">
        <x:v>42369</x:v>
      </x:c>
      <x:c r="C2703" s="9">
        <x:v>2015</x:v>
      </x:c>
      <x:c r="D2703" s="11">
        <x:v>254.6</x:v>
      </x:c>
      <x:c r="E2703" s="11">
        <x:v>94.1</x:v>
      </x:c>
      <x:c r="F2703" s="11">
        <x:v>56.2</x:v>
      </x:c>
      <x:c r="G2703" s="11">
        <x:v>98.1</x:v>
      </x:c>
      <x:c r="H2703" s="11">
        <x:v>15</x:v>
      </x:c>
      <x:c r="I2703" s="11">
        <x:v>156.5</x:v>
      </x:c>
      <x:c r="J2703" s="11">
        <x:v>148.80000000000001</x:v>
      </x:c>
      <x:c r="K2703" s="11">
        <x:v>25.4</x:v>
      </x:c>
      <x:c r="L2703" s="11">
        <x:v>16.7</x:v>
      </x:c>
      <x:c r="M2703" s="11">
        <x:v>0.1</x:v>
      </x:c>
      <x:c r="N2703" s="11">
        <x:v>14.9</x:v>
      </x:c>
      <x:c r="O2703" s="11">
        <x:v>260.89999999999998</x:v>
      </x:c>
      <x:c r="P2703" s="11">
        <x:v>38.799999999999997</x:v>
      </x:c>
      <x:c r="Q2703" s="11">
        <x:v>45.8</x:v>
      </x:c>
      <x:c r="R2703" s="11">
        <x:v>0.3</x:v>
      </x:c>
      <x:c r="S2703" s="11">
        <x:v>30</x:v>
      </x:c>
      <x:c r="T2703" s="11">
        <x:v>44.6</x:v>
      </x:c>
      <x:c r="U2703" s="11">
        <x:v>729.221</x:v>
      </x:c>
      <x:c r="V2703" s="11">
        <x:v>18</x:v>
      </x:c>
      <x:c r="W2703" s="12">
        <x:v>0</x:v>
      </x:c>
      <x:c r="X2703" s="8">
        <x:v>0</x:v>
      </x:c>
      <x:c r="Y2703" s="13">
        <x:f t="shared" si="252"/>
        <x:v>1.674377224199288</x:v>
      </x:c>
      <x:c r="Z2703" s="13">
        <x:f t="shared" si="253"/>
        <x:v>0.38531029065200312</x:v>
      </x:c>
      <x:c r="AA2703" s="13">
        <x:f t="shared" si="254"/>
        <x:v>0.1178318931657502</x:v>
      </x:c>
      <x:c r="AB2703" s="13">
        <x:f t="shared" si="255"/>
        <x:v>0.15239591516103693</x:v>
      </x:c>
      <x:c r="AC2703" s="13">
        <x:f t="shared" si="256"/>
        <x:v>0.45463812436289502</x:v>
      </x:c>
      <x:c r="AD2703" s="13">
        <x:f t="shared" si="257"/>
        <x:v>0.58444619010212107</x:v>
      </x:c>
      <x:c r="AE2703" s="50" t="n">
        <x:f>IF(OR(NOT(ISNUMBER(Q2703)),NOT(ISNUMBER(R2703))),"",IF(Q2703&lt;R2703,1,0))</x:f>
        <x:v>0</x:v>
      </x:c>
      <x:c r="AF2703" s="50" t="n">
        <x:f>IFERROR(IF(AND(A2703=A2702,C2703=C2702+1,ISNUMBER(AE2702)),AE2702,""),"")</x:f>
        <x:v>0</x:v>
      </x:c>
      <x:c r="AG2703" s="52" t="n">
        <x:f>IFERROR(IF(AND(A2703=A2702,C2703=C2702+1,ISNUMBER(U2703),ISNUMBER(U2702),U2702&lt;&gt;0),U2703/U2702-1,""),"")</x:f>
        <x:v>0.032231388697674834</x:v>
      </x:c>
      <x:c r="AH2703" s="50" t="n">
        <x:f>IF(AND(ISNUMBER(AE2703),ISNUMBER(AF2703),ISNUMBER(AG2703)),IF(AND(AE2703=1,AF2703=1,AG2703&lt;0),1,0),"")</x:f>
        <x:v>0</x:v>
      </x:c>
      <x:c r="AI2703" s="50" t="n">
        <x:f>IF(AND(A2703=A2704,C2704=C2703+1,ISNUMBER(AH2704)),C2704,"")</x:f>
        <x:v>2016</x:v>
      </x:c>
      <x:c r="AJ2703" s="50" t="n">
        <x:f>IF(AND(A2703=A2704,C2704=C2703+1,ISNUMBER(AH2704)),AH2704,"")</x:f>
        <x:v>0</x:v>
      </x:c>
    </x:row>
    <x:row r="2704" ht="15">
      <x:c r="A2704" s="9" t="s">
        <x:v>192</x:v>
      </x:c>
      <x:c r="B2704" s="10">
        <x:v>42735</x:v>
      </x:c>
      <x:c r="C2704" s="9">
        <x:v>2016</x:v>
      </x:c>
      <x:c r="D2704" s="11">
        <x:v>269</x:v>
      </x:c>
      <x:c r="E2704" s="11">
        <x:v>76.2</x:v>
      </x:c>
      <x:c r="F2704" s="11">
        <x:v>41.8</x:v>
      </x:c>
      <x:c r="G2704" s="11">
        <x:v>88.9</x:v>
      </x:c>
      <x:c r="H2704" s="11">
        <x:v>18.2</x:v>
      </x:c>
      <x:c r="I2704" s="11">
        <x:v>180.1</x:v>
      </x:c>
      <x:c r="J2704" s="11">
        <x:v>171.9</x:v>
      </x:c>
      <x:c r="K2704" s="11">
        <x:v>6.8</x:v>
      </x:c>
      <x:c r="L2704" s="11">
        <x:v>15.6</x:v>
      </x:c>
      <x:c r="M2704" s="11">
        <x:v>0.7</x:v>
      </x:c>
      <x:c r="N2704" s="11">
        <x:v>17.5</x:v>
      </x:c>
      <x:c r="O2704" s="11">
        <x:v>258.60000000000002</x:v>
      </x:c>
      <x:c r="P2704" s="11">
        <x:v>42.1</x:v>
      </x:c>
      <x:c r="Q2704" s="11">
        <x:v>50.5</x:v>
      </x:c>
      <x:c r="R2704" s="11">
        <x:v>0.2</x:v>
      </x:c>
      <x:c r="S2704" s="11">
        <x:v>34.299999999999997</x:v>
      </x:c>
      <x:c r="T2704" s="11">
        <x:v>29.1</x:v>
      </x:c>
      <x:c r="U2704" s="11">
        <x:v>615.95529999999997</x:v>
      </x:c>
      <x:c r="V2704" s="11">
        <x:v>18</x:v>
      </x:c>
      <x:c r="W2704" s="12">
        <x:v>0</x:v>
      </x:c>
      <x:c r="X2704" s="8">
        <x:v>0</x:v>
      </x:c>
      <x:c r="Y2704" s="13">
        <x:f t="shared" si="252"/>
        <x:v>1.8229665071770338</x:v>
      </x:c>
      <x:c r="Z2704" s="13">
        <x:f t="shared" si="253"/>
        <x:v>0.33048327137546468</x:v>
      </x:c>
      <x:c r="AA2704" s="13">
        <x:f t="shared" si="254"/>
        <x:v>0.1275092936802974</x:v>
      </x:c>
      <x:c r="AB2704" s="13">
        <x:f t="shared" si="255"/>
        <x:v>0.15650557620817845</x:v>
      </x:c>
      <x:c r="AC2704" s="13">
        <x:f t="shared" si="256"/>
        <x:v>0.32733408323959506</x:v>
      </x:c>
      <x:c r="AD2704" s="13">
        <x:f t="shared" si="257"/>
        <x:v>0.63903345724907068</x:v>
      </x:c>
      <x:c r="AE2704" s="50" t="n">
        <x:f>IF(OR(NOT(ISNUMBER(Q2704)),NOT(ISNUMBER(R2704))),"",IF(Q2704&lt;R2704,1,0))</x:f>
        <x:v>0</x:v>
      </x:c>
      <x:c r="AF2704" s="50" t="n">
        <x:f>IFERROR(IF(AND(A2704=A2703,C2704=C2703+1,ISNUMBER(AE2703)),AE2703,""),"")</x:f>
        <x:v>0</x:v>
      </x:c>
      <x:c r="AG2704" s="52" t="n">
        <x:f>IFERROR(IF(AND(A2704=A2703,C2704=C2703+1,ISNUMBER(U2704),ISNUMBER(U2703),U2703&lt;&gt;0),U2704/U2703-1,""),"")</x:f>
        <x:v>-0.15532424326781602</x:v>
      </x:c>
      <x:c r="AH2704" s="50" t="n">
        <x:f>IF(AND(ISNUMBER(AE2704),ISNUMBER(AF2704),ISNUMBER(AG2704)),IF(AND(AE2704=1,AF2704=1,AG2704&lt;0),1,0),"")</x:f>
        <x:v>0</x:v>
      </x:c>
      <x:c r="AI2704" s="50" t="n">
        <x:f>IF(AND(A2704=A2705,C2705=C2704+1,ISNUMBER(AH2705)),C2705,"")</x:f>
        <x:v>2017</x:v>
      </x:c>
      <x:c r="AJ2704" s="50" t="n">
        <x:f>IF(AND(A2704=A2705,C2705=C2704+1,ISNUMBER(AH2705)),AH2705,"")</x:f>
        <x:v>0</x:v>
      </x:c>
    </x:row>
    <x:row r="2705" ht="15">
      <x:c r="A2705" s="9" t="s">
        <x:v>192</x:v>
      </x:c>
      <x:c r="B2705" s="10">
        <x:v>43100</x:v>
      </x:c>
      <x:c r="C2705" s="9">
        <x:v>2017</x:v>
      </x:c>
      <x:c r="D2705" s="11">
        <x:v>275.60000000000002</x:v>
      </x:c>
      <x:c r="E2705" s="11">
        <x:v>80.2</x:v>
      </x:c>
      <x:c r="F2705" s="11">
        <x:v>56.7</x:v>
      </x:c>
      <x:c r="G2705" s="11">
        <x:v>95.4</x:v>
      </x:c>
      <x:c r="H2705" s="11">
        <x:v>0.6</x:v>
      </x:c>
      <x:c r="I2705" s="11">
        <x:v>180.2</x:v>
      </x:c>
      <x:c r="J2705" s="11">
        <x:v>172.8</x:v>
      </x:c>
      <x:c r="K2705" s="11">
        <x:v>10.1</x:v>
      </x:c>
      <x:c r="L2705" s="11">
        <x:v>17.3</x:v>
      </x:c>
      <x:c r="M2705" s="11">
        <x:v>0.5</x:v>
      </x:c>
      <x:c r="N2705" s="11">
        <x:v>0.1</x:v>
      </x:c>
      <x:c r="O2705" s="11">
        <x:v>257.10000000000002</x:v>
      </x:c>
      <x:c r="P2705" s="11">
        <x:v>43.8</x:v>
      </x:c>
      <x:c r="Q2705" s="11">
        <x:v>52.4</x:v>
      </x:c>
      <x:c r="R2705" s="11">
        <x:v>0.2</x:v>
      </x:c>
      <x:c r="S2705" s="11">
        <x:v>35.6</x:v>
      </x:c>
      <x:c r="T2705" s="11">
        <x:v>48.6</x:v>
      </x:c>
      <x:c r="U2705" s="11">
        <x:v>586.17930000000001</x:v>
      </x:c>
      <x:c r="V2705" s="11">
        <x:v>18</x:v>
      </x:c>
      <x:c r="W2705" s="12">
        <x:v>0</x:v>
      </x:c>
      <x:c r="X2705" s="8">
        <x:v>0</x:v>
      </x:c>
      <x:c r="Y2705" s="13">
        <x:f t="shared" si="252"/>
        <x:v>1.4144620811287478</x:v>
      </x:c>
      <x:c r="Z2705" s="13">
        <x:f t="shared" si="253"/>
        <x:v>0.34615384615384615</x:v>
      </x:c>
      <x:c r="AA2705" s="13">
        <x:f t="shared" si="254"/>
        <x:v>0.12917271407837444</x:v>
      </x:c>
      <x:c r="AB2705" s="13">
        <x:f t="shared" si="255"/>
        <x:v>0.15892597968069663</x:v>
      </x:c>
      <x:c r="AC2705" s="13">
        <x:f t="shared" si="256"/>
        <x:v>0.50943396226415094</x:v>
      </x:c>
      <x:c r="AD2705" s="13">
        <x:f t="shared" si="257"/>
        <x:v>0.62699564586357037</x:v>
      </x:c>
      <x:c r="AE2705" s="50" t="n">
        <x:f>IF(OR(NOT(ISNUMBER(Q2705)),NOT(ISNUMBER(R2705))),"",IF(Q2705&lt;R2705,1,0))</x:f>
        <x:v>0</x:v>
      </x:c>
      <x:c r="AF2705" s="50" t="n">
        <x:f>IFERROR(IF(AND(A2705=A2704,C2705=C2704+1,ISNUMBER(AE2704)),AE2704,""),"")</x:f>
        <x:v>0</x:v>
      </x:c>
      <x:c r="AG2705" s="52" t="n">
        <x:f>IFERROR(IF(AND(A2705=A2704,C2705=C2704+1,ISNUMBER(U2705),ISNUMBER(U2704),U2704&lt;&gt;0),U2705/U2704-1,""),"")</x:f>
        <x:v>-0.04834117021153961</x:v>
      </x:c>
      <x:c r="AH2705" s="50" t="n">
        <x:f>IF(AND(ISNUMBER(AE2705),ISNUMBER(AF2705),ISNUMBER(AG2705)),IF(AND(AE2705=1,AF2705=1,AG2705&lt;0),1,0),"")</x:f>
        <x:v>0</x:v>
      </x:c>
      <x:c r="AI2705" s="50" t="n">
        <x:f>IF(AND(A2705=A2706,C2706=C2705+1,ISNUMBER(AH2706)),C2706,"")</x:f>
        <x:v>2018</x:v>
      </x:c>
      <x:c r="AJ2705" s="50" t="n">
        <x:f>IF(AND(A2705=A2706,C2706=C2705+1,ISNUMBER(AH2706)),AH2706,"")</x:f>
        <x:v>0</x:v>
      </x:c>
    </x:row>
    <x:row r="2706" ht="15">
      <x:c r="A2706" s="9" t="s">
        <x:v>192</x:v>
      </x:c>
      <x:c r="B2706" s="10">
        <x:v>43465</x:v>
      </x:c>
      <x:c r="C2706" s="9">
        <x:v>2018</x:v>
      </x:c>
      <x:c r="D2706" s="11">
        <x:v>288</x:v>
      </x:c>
      <x:c r="E2706" s="11">
        <x:v>89.2</x:v>
      </x:c>
      <x:c r="F2706" s="11">
        <x:v>58.6</x:v>
      </x:c>
      <x:c r="G2706" s="11">
        <x:v>86.9</x:v>
      </x:c>
      <x:c r="H2706" s="11">
        <x:v>0.1</x:v>
      </x:c>
      <x:c r="I2706" s="11">
        <x:v>201.1</x:v>
      </x:c>
      <x:c r="J2706" s="11">
        <x:v>194</x:v>
      </x:c>
      <x:c r="K2706" s="11">
        <x:v>15</x:v>
      </x:c>
      <x:c r="L2706" s="11">
        <x:v>18</x:v>
      </x:c>
      <x:c r="M2706" s="11">
        <x:v>0.1</x:v>
      </x:c>
      <x:c r="N2706" s="11">
        <x:v>0</x:v>
      </x:c>
      <x:c r="O2706" s="11">
        <x:v>264.10000000000002</x:v>
      </x:c>
      <x:c r="P2706" s="11">
        <x:v>45.9</x:v>
      </x:c>
      <x:c r="Q2706" s="11">
        <x:v>54.1</x:v>
      </x:c>
      <x:c r="R2706" s="11">
        <x:v>0.3</x:v>
      </x:c>
      <x:c r="S2706" s="11">
        <x:v>37.200000000000003</x:v>
      </x:c>
      <x:c r="T2706" s="11">
        <x:v>42.1</x:v>
      </x:c>
      <x:c r="U2706" s="11">
        <x:v>726.13189999999997</x:v>
      </x:c>
      <x:c r="V2706" s="11">
        <x:v>18</x:v>
      </x:c>
      <x:c r="W2706" s="12">
        <x:v>0</x:v>
      </x:c>
      <x:c r="X2706" s="8">
        <x:v>0</x:v>
      </x:c>
      <x:c r="Y2706" s="13">
        <x:f t="shared" si="252"/>
        <x:v>1.5221843003412969</x:v>
      </x:c>
      <x:c r="Z2706" s="13">
        <x:f t="shared" si="253"/>
        <x:v>0.30173611111111115</x:v>
      </x:c>
      <x:c r="AA2706" s="13">
        <x:f t="shared" si="254"/>
        <x:v>0.12916666666666668</x:v>
      </x:c>
      <x:c r="AB2706" s="13">
        <x:f t="shared" si="255"/>
        <x:v>0.15937499999999999</x:v>
      </x:c>
      <x:c r="AC2706" s="13">
        <x:f t="shared" si="256"/>
        <x:v>0.48446490218642113</x:v>
      </x:c>
      <x:c r="AD2706" s="13">
        <x:f t="shared" si="257"/>
        <x:v>0.67361111111111116</x:v>
      </x:c>
      <x:c r="AE2706" s="50" t="n">
        <x:f>IF(OR(NOT(ISNUMBER(Q2706)),NOT(ISNUMBER(R2706))),"",IF(Q2706&lt;R2706,1,0))</x:f>
        <x:v>0</x:v>
      </x:c>
      <x:c r="AF2706" s="50" t="n">
        <x:f>IFERROR(IF(AND(A2706=A2705,C2706=C2705+1,ISNUMBER(AE2705)),AE2705,""),"")</x:f>
        <x:v>0</x:v>
      </x:c>
      <x:c r="AG2706" s="52" t="n">
        <x:f>IFERROR(IF(AND(A2706=A2705,C2706=C2705+1,ISNUMBER(U2706),ISNUMBER(U2705),U2705&lt;&gt;0),U2706/U2705-1,""),"")</x:f>
        <x:v>0.2387539102796703</x:v>
      </x:c>
      <x:c r="AH2706" s="50" t="n">
        <x:f>IF(AND(ISNUMBER(AE2706),ISNUMBER(AF2706),ISNUMBER(AG2706)),IF(AND(AE2706=1,AF2706=1,AG2706&lt;0),1,0),"")</x:f>
        <x:v>0</x:v>
      </x:c>
      <x:c r="AI2706" s="50" t="n">
        <x:f>IF(AND(A2706=A2707,C2707=C2706+1,ISNUMBER(AH2707)),C2707,"")</x:f>
        <x:v>2019</x:v>
      </x:c>
      <x:c r="AJ2706" s="50" t="n">
        <x:f>IF(AND(A2706=A2707,C2707=C2706+1,ISNUMBER(AH2707)),AH2707,"")</x:f>
        <x:v>0</x:v>
      </x:c>
    </x:row>
    <x:row r="2707" ht="15">
      <x:c r="A2707" s="9" t="s">
        <x:v>192</x:v>
      </x:c>
      <x:c r="B2707" s="10">
        <x:v>43830</x:v>
      </x:c>
      <x:c r="C2707" s="9">
        <x:v>2019</x:v>
      </x:c>
      <x:c r="D2707" s="11">
        <x:v>298.3</x:v>
      </x:c>
      <x:c r="E2707" s="11">
        <x:v>99.9</x:v>
      </x:c>
      <x:c r="F2707" s="11">
        <x:v>61.7</x:v>
      </x:c>
      <x:c r="G2707" s="11">
        <x:v>88.5</x:v>
      </x:c>
      <x:c r="H2707" s="11">
        <x:v>0</x:v>
      </x:c>
      <x:c r="I2707" s="11">
        <x:v>209.8</x:v>
      </x:c>
      <x:c r="J2707" s="11">
        <x:v>202</x:v>
      </x:c>
      <x:c r="K2707" s="11">
        <x:v>21.8</x:v>
      </x:c>
      <x:c r="L2707" s="11">
        <x:v>20.399999999999999</x:v>
      </x:c>
      <x:c r="M2707" s="11">
        <x:v>0</x:v>
      </x:c>
      <x:c r="N2707" s="11">
        <x:v>0</x:v>
      </x:c>
      <x:c r="O2707" s="11">
        <x:v>279</x:v>
      </x:c>
      <x:c r="P2707" s="11">
        <x:v>45.1</x:v>
      </x:c>
      <x:c r="Q2707" s="11">
        <x:v>53.9</x:v>
      </x:c>
      <x:c r="R2707" s="11">
        <x:v>0.2</x:v>
      </x:c>
      <x:c r="S2707" s="11">
        <x:v>35.799999999999997</x:v>
      </x:c>
      <x:c r="T2707" s="11">
        <x:v>44.4</x:v>
      </x:c>
      <x:c r="U2707" s="11">
        <x:v>868.25819999999999</x:v>
      </x:c>
      <x:c r="V2707" s="11">
        <x:v>18</x:v>
      </x:c>
      <x:c r="W2707" s="12">
        <x:v>0</x:v>
      </x:c>
      <x:c r="X2707" s="8">
        <x:v>0</x:v>
      </x:c>
      <x:c r="Y2707" s="13">
        <x:f t="shared" si="252"/>
        <x:v>1.6191247974068073</x:v>
      </x:c>
      <x:c r="Z2707" s="13">
        <x:f t="shared" si="253"/>
        <x:v>0.29668119342943344</x:v>
      </x:c>
      <x:c r="AA2707" s="13">
        <x:f t="shared" si="254"/>
        <x:v>0.12001340931947702</x:v>
      </x:c>
      <x:c r="AB2707" s="13">
        <x:f t="shared" si="255"/>
        <x:v>0.15119007710358698</x:v>
      </x:c>
      <x:c r="AC2707" s="13">
        <x:f t="shared" si="256"/>
        <x:v>0.50169491525423726</x:v>
      </x:c>
      <x:c r="AD2707" s="13">
        <x:f t="shared" si="257"/>
        <x:v>0.67717063359034524</x:v>
      </x:c>
      <x:c r="AE2707" s="50" t="n">
        <x:f>IF(OR(NOT(ISNUMBER(Q2707)),NOT(ISNUMBER(R2707))),"",IF(Q2707&lt;R2707,1,0))</x:f>
        <x:v>0</x:v>
      </x:c>
      <x:c r="AF2707" s="50" t="n">
        <x:f>IFERROR(IF(AND(A2707=A2706,C2707=C2706+1,ISNUMBER(AE2706)),AE2706,""),"")</x:f>
        <x:v>0</x:v>
      </x:c>
      <x:c r="AG2707" s="52" t="n">
        <x:f>IFERROR(IF(AND(A2707=A2706,C2707=C2706+1,ISNUMBER(U2707),ISNUMBER(U2706),U2706&lt;&gt;0),U2707/U2706-1,""),"")</x:f>
        <x:v>0.1957306930049485</x:v>
      </x:c>
      <x:c r="AH2707" s="50" t="n">
        <x:f>IF(AND(ISNUMBER(AE2707),ISNUMBER(AF2707),ISNUMBER(AG2707)),IF(AND(AE2707=1,AF2707=1,AG2707&lt;0),1,0),"")</x:f>
        <x:v>0</x:v>
      </x:c>
      <x:c r="AI2707" s="50" t="n">
        <x:f>IF(AND(A2707=A2708,C2708=C2707+1,ISNUMBER(AH2708)),C2708,"")</x:f>
        <x:v>2020</x:v>
      </x:c>
      <x:c r="AJ2707" s="50" t="n">
        <x:f>IF(AND(A2707=A2708,C2708=C2707+1,ISNUMBER(AH2708)),AH2708,"")</x:f>
        <x:v>0</x:v>
      </x:c>
    </x:row>
    <x:row r="2708" ht="15">
      <x:c r="A2708" s="9" t="s">
        <x:v>192</x:v>
      </x:c>
      <x:c r="B2708" s="10">
        <x:v>44196</x:v>
      </x:c>
      <x:c r="C2708" s="9">
        <x:v>2020</x:v>
      </x:c>
      <x:c r="D2708" s="11">
        <x:v>297.89999999999998</x:v>
      </x:c>
      <x:c r="E2708" s="11">
        <x:v>86.4</x:v>
      </x:c>
      <x:c r="F2708" s="11">
        <x:v>59.9</x:v>
      </x:c>
      <x:c r="G2708" s="11">
        <x:v>89.6</x:v>
      </x:c>
      <x:c r="H2708" s="11">
        <x:v>7.9</x:v>
      </x:c>
      <x:c r="I2708" s="11">
        <x:v>208.3</x:v>
      </x:c>
      <x:c r="J2708" s="11">
        <x:v>201.3</x:v>
      </x:c>
      <x:c r="K2708" s="11">
        <x:v>10.9</x:v>
      </x:c>
      <x:c r="L2708" s="11">
        <x:v>18.3</x:v>
      </x:c>
      <x:c r="M2708" s="11">
        <x:v>3.2</x:v>
      </x:c>
      <x:c r="N2708" s="11">
        <x:v>4.7</x:v>
      </x:c>
      <x:c r="O2708" s="11">
        <x:v>255.7</x:v>
      </x:c>
      <x:c r="P2708" s="11">
        <x:v>38.1</x:v>
      </x:c>
      <x:c r="Q2708" s="11">
        <x:v>51.1</x:v>
      </x:c>
      <x:c r="R2708" s="11">
        <x:v>0.2</x:v>
      </x:c>
      <x:c r="S2708" s="11">
        <x:v>29.8</x:v>
      </x:c>
      <x:c r="T2708" s="11">
        <x:v>39.9</x:v>
      </x:c>
      <x:c r="U2708" s="11">
        <x:v>626.2414</x:v>
      </x:c>
      <x:c r="V2708" s="11">
        <x:v>18</x:v>
      </x:c>
      <x:c r="W2708" s="12">
        <x:v>0</x:v>
      </x:c>
      <x:c r="X2708" s="8">
        <x:v>0</x:v>
      </x:c>
      <x:c r="Y2708" s="13">
        <x:f t="shared" si="252"/>
        <x:v>1.4424040066777966</x:v>
      </x:c>
      <x:c r="Z2708" s="13">
        <x:f t="shared" si="253"/>
        <x:v>0.30077207116482041</x:v>
      </x:c>
      <x:c r="AA2708" s="13">
        <x:f t="shared" si="254"/>
        <x:v>0.10003356831151394</x:v>
      </x:c>
      <x:c r="AB2708" s="13">
        <x:f t="shared" si="255"/>
        <x:v>0.12789526686807656</x:v>
      </x:c>
      <x:c r="AC2708" s="13">
        <x:f t="shared" si="256"/>
        <x:v>0.4453125</x:v>
      </x:c>
      <x:c r="AD2708" s="13">
        <x:f t="shared" si="257"/>
        <x:v>0.67573011077542811</x:v>
      </x:c>
      <x:c r="AE2708" s="50" t="n">
        <x:f>IF(OR(NOT(ISNUMBER(Q2708)),NOT(ISNUMBER(R2708))),"",IF(Q2708&lt;R2708,1,0))</x:f>
        <x:v>0</x:v>
      </x:c>
      <x:c r="AF2708" s="50" t="n">
        <x:f>IFERROR(IF(AND(A2708=A2707,C2708=C2707+1,ISNUMBER(AE2707)),AE2707,""),"")</x:f>
        <x:v>0</x:v>
      </x:c>
      <x:c r="AG2708" s="52" t="n">
        <x:f>IFERROR(IF(AND(A2708=A2707,C2708=C2707+1,ISNUMBER(U2708),ISNUMBER(U2707),U2707&lt;&gt;0),U2708/U2707-1,""),"")</x:f>
        <x:v>-0.27873828315125615</x:v>
      </x:c>
      <x:c r="AH2708" s="50" t="n">
        <x:f>IF(AND(ISNUMBER(AE2708),ISNUMBER(AF2708),ISNUMBER(AG2708)),IF(AND(AE2708=1,AF2708=1,AG2708&lt;0),1,0),"")</x:f>
        <x:v>0</x:v>
      </x:c>
      <x:c r="AI2708" s="50" t="n">
        <x:f>IF(AND(A2708=A2709,C2709=C2708+1,ISNUMBER(AH2709)),C2709,"")</x:f>
        <x:v>2021</x:v>
      </x:c>
      <x:c r="AJ2708" s="50" t="n">
        <x:f>IF(AND(A2708=A2709,C2709=C2708+1,ISNUMBER(AH2709)),AH2709,"")</x:f>
        <x:v>0</x:v>
      </x:c>
    </x:row>
    <x:row r="2709" ht="15">
      <x:c r="A2709" s="9" t="s">
        <x:v>192</x:v>
      </x:c>
      <x:c r="B2709" s="10">
        <x:v>44561</x:v>
      </x:c>
      <x:c r="C2709" s="9">
        <x:v>2021</x:v>
      </x:c>
      <x:c r="D2709" s="11">
        <x:v>302.10000000000002</x:v>
      </x:c>
      <x:c r="E2709" s="11">
        <x:v>110.9</x:v>
      </x:c>
      <x:c r="F2709" s="11">
        <x:v>49.4</x:v>
      </x:c>
      <x:c r="G2709" s="11">
        <x:v>73.3</x:v>
      </x:c>
      <x:c r="H2709" s="11">
        <x:v>5.4</x:v>
      </x:c>
      <x:c r="I2709" s="11">
        <x:v>228.8</x:v>
      </x:c>
      <x:c r="J2709" s="11">
        <x:v>221.6</x:v>
      </x:c>
      <x:c r="K2709" s="11">
        <x:v>52.9</x:v>
      </x:c>
      <x:c r="L2709" s="11">
        <x:v>19.3</x:v>
      </x:c>
      <x:c r="M2709" s="11">
        <x:v>4</x:v>
      </x:c>
      <x:c r="N2709" s="11">
        <x:v>1.4</x:v>
      </x:c>
      <x:c r="O2709" s="11">
        <x:v>227</x:v>
      </x:c>
      <x:c r="P2709" s="11">
        <x:v>26.8</x:v>
      </x:c>
      <x:c r="Q2709" s="11">
        <x:v>39.700000000000003</x:v>
      </x:c>
      <x:c r="R2709" s="11">
        <x:v>0.4</x:v>
      </x:c>
      <x:c r="S2709" s="11">
        <x:v>19.100000000000001</x:v>
      </x:c>
      <x:c r="T2709" s="11">
        <x:v>50.4</x:v>
      </x:c>
      <x:c r="U2709" s="11">
        <x:v>545.5806</x:v>
      </x:c>
      <x:c r="V2709" s="11">
        <x:v>18</x:v>
      </x:c>
      <x:c r="W2709" s="12">
        <x:v>0</x:v>
      </x:c>
      <x:c r="X2709" s="8">
        <x:v>0</x:v>
      </x:c>
      <x:c r="Y2709" s="13">
        <x:f t="shared" si="252"/>
        <x:v>2.2449392712550611</x:v>
      </x:c>
      <x:c r="Z2709" s="13">
        <x:f t="shared" si="253"/>
        <x:v>0.24263488910956635</x:v>
      </x:c>
      <x:c r="AA2709" s="13">
        <x:f t="shared" si="254"/>
        <x:v>6.3224097980801058E-2</x:v>
      </x:c>
      <x:c r="AB2709" s="13">
        <x:f t="shared" si="255"/>
        <x:v>8.8712346904998338E-2</x:v>
      </x:c>
      <x:c r="AC2709" s="13">
        <x:f t="shared" si="256"/>
        <x:v>0.68758526603001369</x:v>
      </x:c>
      <x:c r="AD2709" s="13">
        <x:f t="shared" si="257"/>
        <x:v>0.73353194306521008</x:v>
      </x:c>
      <x:c r="AE2709" s="50" t="n">
        <x:f>IF(OR(NOT(ISNUMBER(Q2709)),NOT(ISNUMBER(R2709))),"",IF(Q2709&lt;R2709,1,0))</x:f>
        <x:v>0</x:v>
      </x:c>
      <x:c r="AF2709" s="50" t="n">
        <x:f>IFERROR(IF(AND(A2709=A2708,C2709=C2708+1,ISNUMBER(AE2708)),AE2708,""),"")</x:f>
        <x:v>0</x:v>
      </x:c>
      <x:c r="AG2709" s="52" t="n">
        <x:f>IFERROR(IF(AND(A2709=A2708,C2709=C2708+1,ISNUMBER(U2709),ISNUMBER(U2708),U2708&lt;&gt;0),U2709/U2708-1,""),"")</x:f>
        <x:v>-0.12880144940912563</x:v>
      </x:c>
      <x:c r="AH2709" s="50" t="n">
        <x:f>IF(AND(ISNUMBER(AE2709),ISNUMBER(AF2709),ISNUMBER(AG2709)),IF(AND(AE2709=1,AF2709=1,AG2709&lt;0),1,0),"")</x:f>
        <x:v>0</x:v>
      </x:c>
      <x:c r="AI2709" s="50" t="n">
        <x:f>IF(AND(A2709=A2710,C2710=C2709+1,ISNUMBER(AH2710)),C2710,"")</x:f>
        <x:v>2022</x:v>
      </x:c>
      <x:c r="AJ2709" s="50" t="n">
        <x:f>IF(AND(A2709=A2710,C2710=C2709+1,ISNUMBER(AH2710)),AH2710,"")</x:f>
        <x:v>0</x:v>
      </x:c>
    </x:row>
    <x:row r="2710" ht="15">
      <x:c r="A2710" s="9" t="s">
        <x:v>192</x:v>
      </x:c>
      <x:c r="B2710" s="10">
        <x:v>44926</x:v>
      </x:c>
      <x:c r="C2710" s="9">
        <x:v>2022</x:v>
      </x:c>
      <x:c r="D2710" s="11">
        <x:v>336.3</x:v>
      </x:c>
      <x:c r="E2710" s="11">
        <x:v>137.5</x:v>
      </x:c>
      <x:c r="F2710" s="11">
        <x:v>57.8</x:v>
      </x:c>
      <x:c r="G2710" s="11">
        <x:v>88.1</x:v>
      </x:c>
      <x:c r="H2710" s="11">
        <x:v>4.4000000000000004</x:v>
      </x:c>
      <x:c r="I2710" s="11">
        <x:v>248.2</x:v>
      </x:c>
      <x:c r="J2710" s="11">
        <x:v>242.4</x:v>
      </x:c>
      <x:c r="K2710" s="11">
        <x:v>68.7</x:v>
      </x:c>
      <x:c r="L2710" s="11">
        <x:v>24.2</x:v>
      </x:c>
      <x:c r="M2710" s="11">
        <x:v>1.6</x:v>
      </x:c>
      <x:c r="N2710" s="11">
        <x:v>2.8</x:v>
      </x:c>
      <x:c r="O2710" s="11">
        <x:v>268.60000000000002</x:v>
      </x:c>
      <x:c r="P2710" s="11">
        <x:v>42.7</x:v>
      </x:c>
      <x:c r="Q2710" s="11">
        <x:v>53.9</x:v>
      </x:c>
      <x:c r="R2710" s="11">
        <x:v>0.2</x:v>
      </x:c>
      <x:c r="S2710" s="11">
        <x:v>27.9</x:v>
      </x:c>
      <x:c r="T2710" s="11">
        <x:v>43.3</x:v>
      </x:c>
      <x:c r="U2710" s="11">
        <x:v>554.54290000000003</x:v>
      </x:c>
      <x:c r="V2710" s="11">
        <x:v>18</x:v>
      </x:c>
      <x:c r="W2710" s="12">
        <x:v>0</x:v>
      </x:c>
      <x:c r="X2710" s="8">
        <x:v>0</x:v>
      </x:c>
      <x:c r="Y2710" s="13">
        <x:f t="shared" si="252"/>
        <x:v>2.378892733564014</x:v>
      </x:c>
      <x:c r="Z2710" s="13">
        <x:f t="shared" si="253"/>
        <x:v>0.26196848052334221</x:v>
      </x:c>
      <x:c r="AA2710" s="13">
        <x:f t="shared" si="254"/>
        <x:v>8.2961641391614618E-2</x:v>
      </x:c>
      <x:c r="AB2710" s="13">
        <x:f t="shared" si="255"/>
        <x:v>0.12696996729110913</x:v>
      </x:c>
      <x:c r="AC2710" s="13">
        <x:f t="shared" si="256"/>
        <x:v>0.49148694665153236</x:v>
      </x:c>
      <x:c r="AD2710" s="13">
        <x:f t="shared" si="257"/>
        <x:v>0.72078501338090994</x:v>
      </x:c>
      <x:c r="AE2710" s="50" t="n">
        <x:f>IF(OR(NOT(ISNUMBER(Q2710)),NOT(ISNUMBER(R2710))),"",IF(Q2710&lt;R2710,1,0))</x:f>
        <x:v>0</x:v>
      </x:c>
      <x:c r="AF2710" s="50" t="n">
        <x:f>IFERROR(IF(AND(A2710=A2709,C2710=C2709+1,ISNUMBER(AE2709)),AE2709,""),"")</x:f>
        <x:v>0</x:v>
      </x:c>
      <x:c r="AG2710" s="52" t="n">
        <x:f>IFERROR(IF(AND(A2710=A2709,C2710=C2709+1,ISNUMBER(U2710),ISNUMBER(U2709),U2709&lt;&gt;0),U2710/U2709-1,""),"")</x:f>
        <x:v>0.016427087033519916</x:v>
      </x:c>
      <x:c r="AH2710" s="50" t="n">
        <x:f>IF(AND(ISNUMBER(AE2710),ISNUMBER(AF2710),ISNUMBER(AG2710)),IF(AND(AE2710=1,AF2710=1,AG2710&lt;0),1,0),"")</x:f>
        <x:v>0</x:v>
      </x:c>
      <x:c r="AI2710" s="50" t="n">
        <x:f>IF(AND(A2710=A2711,C2711=C2710+1,ISNUMBER(AH2711)),C2711,"")</x:f>
        <x:v>2023</x:v>
      </x:c>
      <x:c r="AJ2710" s="50" t="n">
        <x:f>IF(AND(A2710=A2711,C2711=C2710+1,ISNUMBER(AH2711)),AH2711,"")</x:f>
        <x:v>0</x:v>
      </x:c>
    </x:row>
    <x:row r="2711" ht="15">
      <x:c r="A2711" s="9" t="s">
        <x:v>192</x:v>
      </x:c>
      <x:c r="B2711" s="10">
        <x:v>45291</x:v>
      </x:c>
      <x:c r="C2711" s="9">
        <x:v>2023</x:v>
      </x:c>
      <x:c r="D2711" s="11">
        <x:v>377.5</x:v>
      </x:c>
      <x:c r="E2711" s="11">
        <x:v>148.80000000000001</x:v>
      </x:c>
      <x:c r="F2711" s="11">
        <x:v>76.099999999999994</x:v>
      </x:c>
      <x:c r="G2711" s="11">
        <x:v>108.7</x:v>
      </x:c>
      <x:c r="H2711" s="11">
        <x:v>5.8</x:v>
      </x:c>
      <x:c r="I2711" s="11">
        <x:v>268.8</x:v>
      </x:c>
      <x:c r="J2711" s="11">
        <x:v>259.7</x:v>
      </x:c>
      <x:c r="K2711" s="11">
        <x:v>13.6</x:v>
      </x:c>
      <x:c r="L2711" s="11">
        <x:v>34.700000000000003</x:v>
      </x:c>
      <x:c r="M2711" s="11">
        <x:v>2.2000000000000002</x:v>
      </x:c>
      <x:c r="N2711" s="11">
        <x:v>3.6</x:v>
      </x:c>
      <x:c r="O2711" s="11">
        <x:v>317.60000000000002</x:v>
      </x:c>
      <x:c r="P2711" s="11">
        <x:v>45.3</x:v>
      </x:c>
      <x:c r="Q2711" s="11">
        <x:v>56.3</x:v>
      </x:c>
      <x:c r="R2711" s="11">
        <x:v>0.2</x:v>
      </x:c>
      <x:c r="S2711" s="11">
        <x:v>33.9</x:v>
      </x:c>
      <x:c r="T2711" s="11">
        <x:v>35.799999999999997</x:v>
      </x:c>
      <x:c r="U2711" s="11">
        <x:v>587.03129999999999</x:v>
      </x:c>
      <x:c r="V2711" s="11">
        <x:v>18</x:v>
      </x:c>
      <x:c r="W2711" s="12">
        <x:v>0</x:v>
      </x:c>
      <x:c r="X2711" s="8">
        <x:v>0</x:v>
      </x:c>
      <x:c r="Y2711" s="13">
        <x:f t="shared" si="252"/>
        <x:v>1.9553219448094614</x:v>
      </x:c>
      <x:c r="Z2711" s="13">
        <x:f t="shared" si="253"/>
        <x:v>0.28794701986754967</x:v>
      </x:c>
      <x:c r="AA2711" s="13">
        <x:f t="shared" si="254"/>
        <x:v>8.9801324503311256E-2</x:v>
      </x:c>
      <x:c r="AB2711" s="13">
        <x:f t="shared" si="255"/>
        <x:v>0.12</x:v>
      </x:c>
      <x:c r="AC2711" s="13">
        <x:f t="shared" si="256"/>
        <x:v>0.32934682612695487</x:v>
      </x:c>
      <x:c r="AD2711" s="13">
        <x:f t="shared" si="257"/>
        <x:v>0.68794701986754969</x:v>
      </x:c>
      <x:c r="AE2711" s="50" t="n">
        <x:f>IF(OR(NOT(ISNUMBER(Q2711)),NOT(ISNUMBER(R2711))),"",IF(Q2711&lt;R2711,1,0))</x:f>
        <x:v>0</x:v>
      </x:c>
      <x:c r="AF2711" s="50" t="n">
        <x:f>IFERROR(IF(AND(A2711=A2710,C2711=C2710+1,ISNUMBER(AE2710)),AE2710,""),"")</x:f>
        <x:v>0</x:v>
      </x:c>
      <x:c r="AG2711" s="52" t="n">
        <x:f>IFERROR(IF(AND(A2711=A2710,C2711=C2710+1,ISNUMBER(U2711),ISNUMBER(U2710),U2710&lt;&gt;0),U2711/U2710-1,""),"")</x:f>
        <x:v>0.05858590922361451</x:v>
      </x:c>
      <x:c r="AH2711" s="50" t="n">
        <x:f>IF(AND(ISNUMBER(AE2711),ISNUMBER(AF2711),ISNUMBER(AG2711)),IF(AND(AE2711=1,AF2711=1,AG2711&lt;0),1,0),"")</x:f>
        <x:v>0</x:v>
      </x:c>
      <x:c r="AI2711" s="50" t="n">
        <x:f>IF(AND(A2711=A2712,C2712=C2711+1,ISNUMBER(AH2712)),C2712,"")</x:f>
        <x:v>2024</x:v>
      </x:c>
      <x:c r="AJ2711" s="50" t="n">
        <x:f>IF(AND(A2711=A2712,C2712=C2711+1,ISNUMBER(AH2712)),AH2712,"")</x:f>
        <x:v>0</x:v>
      </x:c>
    </x:row>
    <x:row r="2712" ht="15">
      <x:c r="A2712" s="9" t="s">
        <x:v>192</x:v>
      </x:c>
      <x:c r="B2712" s="10">
        <x:v>45657</x:v>
      </x:c>
      <x:c r="C2712" s="9">
        <x:v>2024</x:v>
      </x:c>
      <x:c r="D2712" s="11">
        <x:v>401.7</x:v>
      </x:c>
      <x:c r="E2712" s="11">
        <x:v>153.9</x:v>
      </x:c>
      <x:c r="F2712" s="11">
        <x:v>73.599999999999994</x:v>
      </x:c>
      <x:c r="G2712" s="11">
        <x:v>109</x:v>
      </x:c>
      <x:c r="H2712" s="11">
        <x:v>4.9000000000000004</x:v>
      </x:c>
      <x:c r="I2712" s="11">
        <x:v>292.7</x:v>
      </x:c>
      <x:c r="J2712" s="11">
        <x:v>283.2</x:v>
      </x:c>
      <x:c r="K2712" s="11">
        <x:v>33.6</x:v>
      </x:c>
      <x:c r="L2712" s="11">
        <x:v>36.5</x:v>
      </x:c>
      <x:c r="M2712" s="11">
        <x:v>1.8</x:v>
      </x:c>
      <x:c r="N2712" s="11">
        <x:v>3.1</x:v>
      </x:c>
      <x:c r="O2712" s="11">
        <x:v>400</x:v>
      </x:c>
      <x:c r="P2712" s="11">
        <x:v>50.1</x:v>
      </x:c>
      <x:c r="Q2712" s="11">
        <x:v>62.4</x:v>
      </x:c>
      <x:c r="R2712" s="11">
        <x:v>0.1</x:v>
      </x:c>
      <x:c r="S2712" s="11">
        <x:v>38.5</x:v>
      </x:c>
      <x:c r="T2712" s="11">
        <x:v>49.8</x:v>
      </x:c>
      <x:c r="U2712" s="11">
        <x:v>617.27909999999997</x:v>
      </x:c>
      <x:c r="V2712" s="11">
        <x:v>18</x:v>
      </x:c>
      <x:c r="W2712" s="12">
        <x:v>0</x:v>
      </x:c>
      <x:c r="X2712" s="8">
        <x:v>0</x:v>
      </x:c>
      <x:c r="Y2712" s="13">
        <x:f t="shared" si="252"/>
        <x:v>2.0910326086956523</x:v>
      </x:c>
      <x:c r="Z2712" s="13">
        <x:f t="shared" si="253"/>
        <x:v>0.27134677620114517</x:v>
      </x:c>
      <x:c r="AA2712" s="13">
        <x:f t="shared" si="254"/>
        <x:v>9.5842668658202637E-2</x:v>
      </x:c>
      <x:c r="AB2712" s="13">
        <x:f t="shared" si="255"/>
        <x:v>0.12471994025392084</x:v>
      </x:c>
      <x:c r="AC2712" s="13">
        <x:f t="shared" si="256"/>
        <x:v>0.4568807339449541</x:v>
      </x:c>
      <x:c r="AD2712" s="13">
        <x:f t="shared" si="257"/>
        <x:v>0.70500373412994777</x:v>
      </x:c>
      <x:c r="AE2712" s="50" t="n">
        <x:f>IF(OR(NOT(ISNUMBER(Q2712)),NOT(ISNUMBER(R2712))),"",IF(Q2712&lt;R2712,1,0))</x:f>
        <x:v>0</x:v>
      </x:c>
      <x:c r="AF2712" s="50" t="n">
        <x:f>IFERROR(IF(AND(A2712=A2711,C2712=C2711+1,ISNUMBER(AE2711)),AE2711,""),"")</x:f>
        <x:v>0</x:v>
      </x:c>
      <x:c r="AG2712" s="52" t="n">
        <x:f>IFERROR(IF(AND(A2712=A2711,C2712=C2711+1,ISNUMBER(U2712),ISNUMBER(U2711),U2711&lt;&gt;0),U2712/U2711-1,""),"")</x:f>
        <x:v>0.05152672438420236</x:v>
      </x:c>
      <x:c r="AH2712" s="50" t="n">
        <x:f>IF(AND(ISNUMBER(AE2712),ISNUMBER(AF2712),ISNUMBER(AG2712)),IF(AND(AE2712=1,AF2712=1,AG2712&lt;0),1,0),"")</x:f>
        <x:v>0</x:v>
      </x:c>
      <x:c r="AI2712" s="50" t="str">
        <x:f>IF(AND(A2712=A2713,C2713=C2712+1,ISNUMBER(AH2713)),C2713,"")</x:f>
      </x:c>
      <x:c r="AJ2712" s="50" t="str">
        <x:f>IF(AND(A2712=A2713,C2713=C2712+1,ISNUMBER(AH2713)),AH2713,"")</x:f>
      </x:c>
    </x:row>
    <x:row r="2713" ht="15">
      <x:c r="A2713" s="9" t="s">
        <x:v>193</x:v>
      </x:c>
      <x:c r="B2713" s="10">
        <x:v>39447</x:v>
      </x:c>
      <x:c r="C2713" s="9">
        <x:v>2007</x:v>
      </x:c>
      <x:c r="D2713" s="11">
        <x:v>314.54399999999998</x:v>
      </x:c>
      <x:c r="E2713" s="11">
        <x:v>273.49900000000002</x:v>
      </x:c>
      <x:c r="F2713" s="11">
        <x:v>205.99700000000001</x:v>
      </x:c>
      <x:c r="G2713" s="11">
        <x:v>206.69399999999999</x:v>
      </x:c>
      <x:c r="H2713" s="11">
        <x:v>72.733000000000004</x:v>
      </x:c>
      <x:c r="I2713" s="11">
        <x:v>107.85</x:v>
      </x:c>
      <x:c r="J2713" s="11">
        <x:v>74.594999999999999</x:v>
      </x:c>
      <x:c r="K2713" s="11">
        <x:v>82.99</x:v>
      </x:c>
      <x:c r="L2713" s="11">
        <x:v>0</x:v>
      </x:c>
      <x:c r="M2713" s="11">
        <x:v>72.733000000000004</x:v>
      </x:c>
      <x:c r="N2713" s="11">
        <x:v>0</x:v>
      </x:c>
      <x:c r="O2713" s="11">
        <x:v>831.64</x:v>
      </x:c>
      <x:c r="P2713" s="11">
        <x:v>149.28299999999999</x:v>
      </x:c>
      <x:c r="Q2713" s="11">
        <x:v>156.94300000000001</x:v>
      </x:c>
      <x:c r="R2713" s="11">
        <x:v>3.18</x:v>
      </x:c>
      <x:c r="S2713" s="11">
        <x:v>101.73399999999999</x:v>
      </x:c>
      <x:c r="T2713" s="11">
        <x:v>110.592</x:v>
      </x:c>
      <x:c r="U2713" s="11">
        <x:v>942.89400000000001</x:v>
      </x:c>
      <x:c r="V2713" s="11">
        <x:v>18</x:v>
      </x:c>
      <x:c r="W2713" s="12">
        <x:v>0</x:v>
      </x:c>
      <x:c r="X2713" s="8">
        <x:v>0</x:v>
      </x:c>
      <x:c r="Y2713" s="13">
        <x:f t="shared" si="252"/>
        <x:v>1.3276843837531616</x:v>
      </x:c>
      <x:c r="Z2713" s="13">
        <x:f t="shared" si="253"/>
        <x:v>0.65712269189684114</x:v>
      </x:c>
      <x:c r="AA2713" s="13">
        <x:f t="shared" si="254"/>
        <x:v>0.32343328755277478</x:v>
      </x:c>
      <x:c r="AB2713" s="13">
        <x:f t="shared" si="255"/>
        <x:v>0.47460132763619717</x:v>
      </x:c>
      <x:c r="AC2713" s="13">
        <x:f t="shared" si="256"/>
        <x:v>0.5350518157275973</x:v>
      </x:c>
      <x:c r="AD2713" s="13">
        <x:f t="shared" si="257"/>
        <x:v>0.23715283076453533</x:v>
      </x:c>
      <x:c r="AE2713" s="50" t="n">
        <x:f>IF(OR(NOT(ISNUMBER(Q2713)),NOT(ISNUMBER(R2713))),"",IF(Q2713&lt;R2713,1,0))</x:f>
        <x:v>0</x:v>
      </x:c>
      <x:c r="AF2713" s="50" t="str">
        <x:f>IFERROR(IF(AND(A2713=A2712,C2713=C2712+1,ISNUMBER(AE2712)),AE2712,""),"")</x:f>
      </x:c>
      <x:c r="AG2713" s="52" t="str">
        <x:f>IFERROR(IF(AND(A2713=A2712,C2713=C2712+1,ISNUMBER(U2713),ISNUMBER(U2712),U2712&lt;&gt;0),U2713/U2712-1,""),"")</x:f>
      </x:c>
      <x:c r="AH2713" s="50" t="str">
        <x:f>IF(AND(ISNUMBER(AE2713),ISNUMBER(AF2713),ISNUMBER(AG2713)),IF(AND(AE2713=1,AF2713=1,AG2713&lt;0),1,0),"")</x:f>
      </x:c>
      <x:c r="AI2713" s="50" t="n">
        <x:f>IF(AND(A2713=A2714,C2714=C2713+1,ISNUMBER(AH2714)),C2714,"")</x:f>
        <x:v>2008</x:v>
      </x:c>
      <x:c r="AJ2713" s="50" t="n">
        <x:f>IF(AND(A2713=A2714,C2714=C2713+1,ISNUMBER(AH2714)),AH2714,"")</x:f>
        <x:v>0</x:v>
      </x:c>
    </x:row>
    <x:row r="2714" ht="15">
      <x:c r="A2714" s="9" t="s">
        <x:v>193</x:v>
      </x:c>
      <x:c r="B2714" s="10">
        <x:v>39813</x:v>
      </x:c>
      <x:c r="C2714" s="9">
        <x:v>2008</x:v>
      </x:c>
      <x:c r="D2714" s="11">
        <x:v>427.55399999999997</x:v>
      </x:c>
      <x:c r="E2714" s="11">
        <x:v>364.19600000000003</x:v>
      </x:c>
      <x:c r="F2714" s="11">
        <x:v>214.65600000000001</x:v>
      </x:c>
      <x:c r="G2714" s="11">
        <x:v>216.89</x:v>
      </x:c>
      <x:c r="H2714" s="11">
        <x:v>62.697000000000003</x:v>
      </x:c>
      <x:c r="I2714" s="11">
        <x:v>210.66399999999999</x:v>
      </x:c>
      <x:c r="J2714" s="11">
        <x:v>133.44900000000001</x:v>
      </x:c>
      <x:c r="K2714" s="11">
        <x:v>156.97999999999999</x:v>
      </x:c>
      <x:c r="L2714" s="11">
        <x:v>0</x:v>
      </x:c>
      <x:c r="M2714" s="11">
        <x:v>62.697000000000003</x:v>
      </x:c>
      <x:c r="N2714" s="11">
        <x:v>0</x:v>
      </x:c>
      <x:c r="O2714" s="11">
        <x:v>972.78200000000004</x:v>
      </x:c>
      <x:c r="P2714" s="11">
        <x:v>136.33099999999999</x:v>
      </x:c>
      <x:c r="Q2714" s="11">
        <x:v>146.648</x:v>
      </x:c>
      <x:c r="R2714" s="11">
        <x:v>4.3230000000000004</x:v>
      </x:c>
      <x:c r="S2714" s="11">
        <x:v>97.338999999999999</x:v>
      </x:c>
      <x:c r="T2714" s="11">
        <x:v>130.893</x:v>
      </x:c>
      <x:c r="U2714" s="11">
        <x:v>691.47370000000001</x:v>
      </x:c>
      <x:c r="V2714" s="11">
        <x:v>18</x:v>
      </x:c>
      <x:c r="W2714" s="12">
        <x:v>0</x:v>
      </x:c>
      <x:c r="X2714" s="8">
        <x:v>0</x:v>
      </x:c>
      <x:c r="Y2714" s="13">
        <x:f t="shared" si="252"/>
        <x:v>1.6966495229576626</x:v>
      </x:c>
      <x:c r="Z2714" s="13">
        <x:f t="shared" si="253"/>
        <x:v>0.50728095164587395</x:v>
      </x:c>
      <x:c r="AA2714" s="13">
        <x:f t="shared" si="254"/>
        <x:v>0.22766480959130309</x:v>
      </x:c>
      <x:c r="AB2714" s="13">
        <x:f t="shared" si="255"/>
        <x:v>0.31886264658967056</x:v>
      </x:c>
      <x:c r="AC2714" s="13">
        <x:f t="shared" si="256"/>
        <x:v>0.60349946977730651</x:v>
      </x:c>
      <x:c r="AD2714" s="13">
        <x:f t="shared" si="257"/>
        <x:v>0.31212197757476251</x:v>
      </x:c>
      <x:c r="AE2714" s="50" t="n">
        <x:f>IF(OR(NOT(ISNUMBER(Q2714)),NOT(ISNUMBER(R2714))),"",IF(Q2714&lt;R2714,1,0))</x:f>
        <x:v>0</x:v>
      </x:c>
      <x:c r="AF2714" s="50" t="n">
        <x:f>IFERROR(IF(AND(A2714=A2713,C2714=C2713+1,ISNUMBER(AE2713)),AE2713,""),"")</x:f>
        <x:v>0</x:v>
      </x:c>
      <x:c r="AG2714" s="52" t="n">
        <x:f>IFERROR(IF(AND(A2714=A2713,C2714=C2713+1,ISNUMBER(U2714),ISNUMBER(U2713),U2713&lt;&gt;0),U2714/U2713-1,""),"")</x:f>
        <x:v>-0.26664747044736736</x:v>
      </x:c>
      <x:c r="AH2714" s="50" t="n">
        <x:f>IF(AND(ISNUMBER(AE2714),ISNUMBER(AF2714),ISNUMBER(AG2714)),IF(AND(AE2714=1,AF2714=1,AG2714&lt;0),1,0),"")</x:f>
        <x:v>0</x:v>
      </x:c>
      <x:c r="AI2714" s="50" t="n">
        <x:f>IF(AND(A2714=A2715,C2715=C2714+1,ISNUMBER(AH2715)),C2715,"")</x:f>
        <x:v>2009</x:v>
      </x:c>
      <x:c r="AJ2714" s="50" t="n">
        <x:f>IF(AND(A2714=A2715,C2715=C2714+1,ISNUMBER(AH2715)),AH2715,"")</x:f>
        <x:v>0</x:v>
      </x:c>
    </x:row>
    <x:row r="2715" ht="15">
      <x:c r="A2715" s="9" t="s">
        <x:v>193</x:v>
      </x:c>
      <x:c r="B2715" s="10">
        <x:v>40178</x:v>
      </x:c>
      <x:c r="C2715" s="9">
        <x:v>2009</x:v>
      </x:c>
      <x:c r="D2715" s="11">
        <x:v>348.48700000000002</x:v>
      </x:c>
      <x:c r="E2715" s="11">
        <x:v>284.80399999999997</x:v>
      </x:c>
      <x:c r="F2715" s="11">
        <x:v>148.26300000000001</x:v>
      </x:c>
      <x:c r="G2715" s="11">
        <x:v>151.471</x:v>
      </x:c>
      <x:c r="H2715" s="11">
        <x:v>4.2999999999999997E-2</x:v>
      </x:c>
      <x:c r="I2715" s="11">
        <x:v>197.01599999999999</x:v>
      </x:c>
      <x:c r="J2715" s="11">
        <x:v>127.363</x:v>
      </x:c>
      <x:c r="K2715" s="11">
        <x:v>137.22800000000001</x:v>
      </x:c>
      <x:c r="L2715" s="11">
        <x:v>0</x:v>
      </x:c>
      <x:c r="M2715" s="11">
        <x:v>4.2999999999999997E-2</x:v>
      </x:c>
      <x:c r="N2715" s="11">
        <x:v>0</x:v>
      </x:c>
      <x:c r="O2715" s="11">
        <x:v>716.72199999999998</x:v>
      </x:c>
      <x:c r="P2715" s="11">
        <x:v>20.202999999999999</x:v>
      </x:c>
      <x:c r="Q2715" s="11">
        <x:v>31.471</x:v>
      </x:c>
      <x:c r="R2715" s="11">
        <x:v>1.1619999999999999</x:v>
      </x:c>
      <x:c r="S2715" s="11">
        <x:v>12.43</x:v>
      </x:c>
      <x:c r="T2715" s="11">
        <x:v>87.447999999999993</x:v>
      </x:c>
      <x:c r="U2715" s="11">
        <x:v>1225.4568999999999</x:v>
      </x:c>
      <x:c r="V2715" s="11">
        <x:v>18</x:v>
      </x:c>
      <x:c r="W2715" s="12">
        <x:v>0</x:v>
      </x:c>
      <x:c r="X2715" s="8">
        <x:v>0</x:v>
      </x:c>
      <x:c r="Y2715" s="13">
        <x:f t="shared" si="252"/>
        <x:v>1.9209377929759952</x:v>
      </x:c>
      <x:c r="Z2715" s="13">
        <x:f t="shared" si="253"/>
        <x:v>0.43465322953223506</x:v>
      </x:c>
      <x:c r="AA2715" s="13">
        <x:f t="shared" si="254"/>
        <x:v>3.5668475438108159E-2</x:v>
      </x:c>
      <x:c r="AB2715" s="13">
        <x:f t="shared" si="255"/>
        <x:v>5.7973468163805247E-2</x:v>
      </x:c>
      <x:c r="AC2715" s="13">
        <x:f t="shared" si="256"/>
        <x:v>0.57732503251447465</x:v>
      </x:c>
      <x:c r="AD2715" s="13">
        <x:f t="shared" si="257"/>
        <x:v>0.36547417837681173</x:v>
      </x:c>
      <x:c r="AE2715" s="50" t="n">
        <x:f>IF(OR(NOT(ISNUMBER(Q2715)),NOT(ISNUMBER(R2715))),"",IF(Q2715&lt;R2715,1,0))</x:f>
        <x:v>0</x:v>
      </x:c>
      <x:c r="AF2715" s="50" t="n">
        <x:f>IFERROR(IF(AND(A2715=A2714,C2715=C2714+1,ISNUMBER(AE2714)),AE2714,""),"")</x:f>
        <x:v>0</x:v>
      </x:c>
      <x:c r="AG2715" s="52" t="n">
        <x:f>IFERROR(IF(AND(A2715=A2714,C2715=C2714+1,ISNUMBER(U2715),ISNUMBER(U2714),U2714&lt;&gt;0),U2715/U2714-1,""),"")</x:f>
        <x:v>0.7722393490887649</x:v>
      </x:c>
      <x:c r="AH2715" s="50" t="n">
        <x:f>IF(AND(ISNUMBER(AE2715),ISNUMBER(AF2715),ISNUMBER(AG2715)),IF(AND(AE2715=1,AF2715=1,AG2715&lt;0),1,0),"")</x:f>
        <x:v>0</x:v>
      </x:c>
      <x:c r="AI2715" s="50" t="n">
        <x:f>IF(AND(A2715=A2716,C2716=C2715+1,ISNUMBER(AH2716)),C2716,"")</x:f>
        <x:v>2010</x:v>
      </x:c>
      <x:c r="AJ2715" s="50" t="n">
        <x:f>IF(AND(A2715=A2716,C2716=C2715+1,ISNUMBER(AH2716)),AH2716,"")</x:f>
        <x:v>0</x:v>
      </x:c>
    </x:row>
    <x:row r="2716" ht="15">
      <x:c r="A2716" s="9" t="s">
        <x:v>193</x:v>
      </x:c>
      <x:c r="B2716" s="10">
        <x:v>40543</x:v>
      </x:c>
      <x:c r="C2716" s="9">
        <x:v>2010</x:v>
      </x:c>
      <x:c r="D2716" s="11">
        <x:v>321.33199999999999</x:v>
      </x:c>
      <x:c r="E2716" s="11">
        <x:v>251.64599999999999</x:v>
      </x:c>
      <x:c r="F2716" s="11">
        <x:v>139.37799999999999</x:v>
      </x:c>
      <x:c r="G2716" s="11">
        <x:v>143.898</x:v>
      </x:c>
      <x:c r="H2716" s="11">
        <x:v>0</x:v>
      </x:c>
      <x:c r="I2716" s="11">
        <x:v>177.434</x:v>
      </x:c>
      <x:c r="J2716" s="11">
        <x:v>159.40600000000001</x:v>
      </x:c>
      <x:c r="K2716" s="11">
        <x:v>80.531000000000006</x:v>
      </x:c>
      <x:c r="L2716" s="11">
        <x:v>0</x:v>
      </x:c>
      <x:c r="M2716" s="11">
        <x:v>0</x:v>
      </x:c>
      <x:c r="N2716" s="11">
        <x:v>0</x:v>
      </x:c>
      <x:c r="O2716" s="11">
        <x:v>832.29600000000005</x:v>
      </x:c>
      <x:c r="P2716" s="11">
        <x:v>88.652000000000001</x:v>
      </x:c>
      <x:c r="Q2716" s="11">
        <x:v>99.230999999999995</x:v>
      </x:c>
      <x:c r="R2716" s="11">
        <x:v>0.438</x:v>
      </x:c>
      <x:c r="S2716" s="11">
        <x:v>67.483999999999995</x:v>
      </x:c>
      <x:c r="T2716" s="11">
        <x:v>57.351999999999997</x:v>
      </x:c>
      <x:c r="U2716" s="11">
        <x:v>1784.8253</x:v>
      </x:c>
      <x:c r="V2716" s="11">
        <x:v>18</x:v>
      </x:c>
      <x:c r="W2716" s="12">
        <x:v>0</x:v>
      </x:c>
      <x:c r="X2716" s="8">
        <x:v>0</x:v>
      </x:c>
      <x:c r="Y2716" s="13">
        <x:f t="shared" si="252"/>
        <x:v>1.8054929759359442</x:v>
      </x:c>
      <x:c r="Z2716" s="13">
        <x:f t="shared" si="253"/>
        <x:v>0.44781721085979609</x:v>
      </x:c>
      <x:c r="AA2716" s="13">
        <x:f t="shared" si="254"/>
        <x:v>0.21001331955734254</x:v>
      </x:c>
      <x:c r="AB2716" s="13">
        <x:f t="shared" si="255"/>
        <x:v>0.27588911157307705</x:v>
      </x:c>
      <x:c r="AC2716" s="13">
        <x:f t="shared" si="256"/>
        <x:v>0.39856009117569391</x:v>
      </x:c>
      <x:c r="AD2716" s="13">
        <x:f t="shared" si="257"/>
        <x:v>0.49607882190382535</x:v>
      </x:c>
      <x:c r="AE2716" s="50" t="n">
        <x:f>IF(OR(NOT(ISNUMBER(Q2716)),NOT(ISNUMBER(R2716))),"",IF(Q2716&lt;R2716,1,0))</x:f>
        <x:v>0</x:v>
      </x:c>
      <x:c r="AF2716" s="50" t="n">
        <x:f>IFERROR(IF(AND(A2716=A2715,C2716=C2715+1,ISNUMBER(AE2715)),AE2715,""),"")</x:f>
        <x:v>0</x:v>
      </x:c>
      <x:c r="AG2716" s="52" t="n">
        <x:f>IFERROR(IF(AND(A2716=A2715,C2716=C2715+1,ISNUMBER(U2716),ISNUMBER(U2715),U2715&lt;&gt;0),U2716/U2715-1,""),"")</x:f>
        <x:v>0.45645701615454626</x:v>
      </x:c>
      <x:c r="AH2716" s="50" t="n">
        <x:f>IF(AND(ISNUMBER(AE2716),ISNUMBER(AF2716),ISNUMBER(AG2716)),IF(AND(AE2716=1,AF2716=1,AG2716&lt;0),1,0),"")</x:f>
        <x:v>0</x:v>
      </x:c>
      <x:c r="AI2716" s="50" t="n">
        <x:f>IF(AND(A2716=A2717,C2717=C2716+1,ISNUMBER(AH2717)),C2717,"")</x:f>
        <x:v>2011</x:v>
      </x:c>
      <x:c r="AJ2716" s="50" t="n">
        <x:f>IF(AND(A2716=A2717,C2717=C2716+1,ISNUMBER(AH2717)),AH2717,"")</x:f>
        <x:v>0</x:v>
      </x:c>
    </x:row>
    <x:row r="2717" ht="15">
      <x:c r="A2717" s="9" t="s">
        <x:v>193</x:v>
      </x:c>
      <x:c r="B2717" s="10">
        <x:v>40908</x:v>
      </x:c>
      <x:c r="C2717" s="9">
        <x:v>2011</x:v>
      </x:c>
      <x:c r="D2717" s="11">
        <x:v>348.76900000000001</x:v>
      </x:c>
      <x:c r="E2717" s="11">
        <x:v>264.85199999999998</x:v>
      </x:c>
      <x:c r="F2717" s="11">
        <x:v>165.25299999999999</x:v>
      </x:c>
      <x:c r="G2717" s="11">
        <x:v>168.17099999999999</x:v>
      </x:c>
      <x:c r="H2717" s="11">
        <x:v>6.2489999999999997</x:v>
      </x:c>
      <x:c r="I2717" s="11">
        <x:v>180.59800000000001</x:v>
      </x:c>
      <x:c r="J2717" s="11">
        <x:v>154.65</x:v>
      </x:c>
      <x:c r="K2717" s="11">
        <x:v>64.417000000000002</x:v>
      </x:c>
      <x:c r="L2717" s="11">
        <x:v>0</x:v>
      </x:c>
      <x:c r="M2717" s="11">
        <x:v>6.2489999999999997</x:v>
      </x:c>
      <x:c r="N2717" s="11">
        <x:v>0</x:v>
      </x:c>
      <x:c r="O2717" s="11">
        <x:v>1019.087</x:v>
      </x:c>
      <x:c r="P2717" s="11">
        <x:v>86.034999999999997</x:v>
      </x:c>
      <x:c r="Q2717" s="11">
        <x:v>97.691999999999993</x:v>
      </x:c>
      <x:c r="R2717" s="11">
        <x:v>0.84099999999999997</x:v>
      </x:c>
      <x:c r="S2717" s="11">
        <x:v>56.856999999999999</x:v>
      </x:c>
      <x:c r="T2717" s="11">
        <x:v>66.361999999999995</x:v>
      </x:c>
      <x:c r="U2717" s="11">
        <x:v>1104.5743</x:v>
      </x:c>
      <x:c r="V2717" s="11">
        <x:v>18</x:v>
      </x:c>
      <x:c r="W2717" s="12">
        <x:v>0</x:v>
      </x:c>
      <x:c r="X2717" s="8">
        <x:v>0</x:v>
      </x:c>
      <x:c r="Y2717" s="13">
        <x:f t="shared" si="252"/>
        <x:v>1.6027061535947911</x:v>
      </x:c>
      <x:c r="Z2717" s="13">
        <x:f t="shared" si="253"/>
        <x:v>0.48218448313926981</x:v>
      </x:c>
      <x:c r="AA2717" s="13">
        <x:f t="shared" si="254"/>
        <x:v>0.16302194289056654</x:v>
      </x:c>
      <x:c r="AB2717" s="13">
        <x:f t="shared" si="255"/>
        <x:v>0.24668190120108149</x:v>
      </x:c>
      <x:c r="AC2717" s="13">
        <x:f t="shared" si="256"/>
        <x:v>0.39461024790243265</x:v>
      </x:c>
      <x:c r="AD2717" s="13">
        <x:f t="shared" si="257"/>
        <x:v>0.44341670274594358</x:v>
      </x:c>
      <x:c r="AE2717" s="50" t="n">
        <x:f>IF(OR(NOT(ISNUMBER(Q2717)),NOT(ISNUMBER(R2717))),"",IF(Q2717&lt;R2717,1,0))</x:f>
        <x:v>0</x:v>
      </x:c>
      <x:c r="AF2717" s="50" t="n">
        <x:f>IFERROR(IF(AND(A2717=A2716,C2717=C2716+1,ISNUMBER(AE2716)),AE2716,""),"")</x:f>
        <x:v>0</x:v>
      </x:c>
      <x:c r="AG2717" s="52" t="n">
        <x:f>IFERROR(IF(AND(A2717=A2716,C2717=C2716+1,ISNUMBER(U2717),ISNUMBER(U2716),U2716&lt;&gt;0),U2717/U2716-1,""),"")</x:f>
        <x:v>-0.38113029885894156</x:v>
      </x:c>
      <x:c r="AH2717" s="50" t="n">
        <x:f>IF(AND(ISNUMBER(AE2717),ISNUMBER(AF2717),ISNUMBER(AG2717)),IF(AND(AE2717=1,AF2717=1,AG2717&lt;0),1,0),"")</x:f>
        <x:v>0</x:v>
      </x:c>
      <x:c r="AI2717" s="50" t="n">
        <x:f>IF(AND(A2717=A2718,C2718=C2717+1,ISNUMBER(AH2718)),C2718,"")</x:f>
        <x:v>2012</x:v>
      </x:c>
      <x:c r="AJ2717" s="50" t="n">
        <x:f>IF(AND(A2717=A2718,C2718=C2717+1,ISNUMBER(AH2718)),AH2718,"")</x:f>
        <x:v>0</x:v>
      </x:c>
    </x:row>
    <x:row r="2718" ht="15">
      <x:c r="A2718" s="9" t="s">
        <x:v>193</x:v>
      </x:c>
      <x:c r="B2718" s="10">
        <x:v>41274</x:v>
      </x:c>
      <x:c r="C2718" s="9">
        <x:v>2012</x:v>
      </x:c>
      <x:c r="D2718" s="11">
        <x:v>345.75799999999998</x:v>
      </x:c>
      <x:c r="E2718" s="11">
        <x:v>260.24599999999998</x:v>
      </x:c>
      <x:c r="F2718" s="11">
        <x:v>160.74100000000001</x:v>
      </x:c>
      <x:c r="G2718" s="11">
        <x:v>164.37</x:v>
      </x:c>
      <x:c r="H2718" s="11">
        <x:v>9.3960000000000008</x:v>
      </x:c>
      <x:c r="I2718" s="11">
        <x:v>181.38800000000001</x:v>
      </x:c>
      <x:c r="J2718" s="11">
        <x:v>154.01300000000001</x:v>
      </x:c>
      <x:c r="K2718" s="11">
        <x:v>70.769000000000005</x:v>
      </x:c>
      <x:c r="L2718" s="11">
        <x:v>0</x:v>
      </x:c>
      <x:c r="M2718" s="11">
        <x:v>9.3960000000000008</x:v>
      </x:c>
      <x:c r="N2718" s="11">
        <x:v>0</x:v>
      </x:c>
      <x:c r="O2718" s="11">
        <x:v>989.88199999999995</x:v>
      </x:c>
      <x:c r="P2718" s="11">
        <x:v>57.286999999999999</x:v>
      </x:c>
      <x:c r="Q2718" s="11">
        <x:v>72.36</x:v>
      </x:c>
      <x:c r="R2718" s="11">
        <x:v>1.1910000000000001</x:v>
      </x:c>
      <x:c r="S2718" s="11">
        <x:v>36.197000000000003</x:v>
      </x:c>
      <x:c r="T2718" s="11">
        <x:v>61.954999999999998</x:v>
      </x:c>
      <x:c r="U2718" s="11">
        <x:v>1255.1128000000001</x:v>
      </x:c>
      <x:c r="V2718" s="11">
        <x:v>18</x:v>
      </x:c>
      <x:c r="W2718" s="12">
        <x:v>0</x:v>
      </x:c>
      <x:c r="X2718" s="8">
        <x:v>0</x:v>
      </x:c>
      <x:c r="Y2718" s="13">
        <x:f t="shared" si="252"/>
        <x:v>1.6190393241301222</x:v>
      </x:c>
      <x:c r="Z2718" s="13">
        <x:f t="shared" si="253"/>
        <x:v>0.47539030188744735</x:v>
      </x:c>
      <x:c r="AA2718" s="13">
        <x:f t="shared" si="254"/>
        <x:v>0.10468882860266431</x:v>
      </x:c>
      <x:c r="AB2718" s="13">
        <x:f t="shared" si="255"/>
        <x:v>0.1656852480636746</x:v>
      </x:c>
      <x:c r="AC2718" s="13">
        <x:f t="shared" si="256"/>
        <x:v>0.3769240128977307</x:v>
      </x:c>
      <x:c r="AD2718" s="13">
        <x:f t="shared" si="257"/>
        <x:v>0.44543582505683171</x:v>
      </x:c>
      <x:c r="AE2718" s="50" t="n">
        <x:f>IF(OR(NOT(ISNUMBER(Q2718)),NOT(ISNUMBER(R2718))),"",IF(Q2718&lt;R2718,1,0))</x:f>
        <x:v>0</x:v>
      </x:c>
      <x:c r="AF2718" s="50" t="n">
        <x:f>IFERROR(IF(AND(A2718=A2717,C2718=C2717+1,ISNUMBER(AE2717)),AE2717,""),"")</x:f>
        <x:v>0</x:v>
      </x:c>
      <x:c r="AG2718" s="52" t="n">
        <x:f>IFERROR(IF(AND(A2718=A2717,C2718=C2717+1,ISNUMBER(U2718),ISNUMBER(U2717),U2717&lt;&gt;0),U2718/U2717-1,""),"")</x:f>
        <x:v>0.13628644084875052</x:v>
      </x:c>
      <x:c r="AH2718" s="50" t="n">
        <x:f>IF(AND(ISNUMBER(AE2718),ISNUMBER(AF2718),ISNUMBER(AG2718)),IF(AND(AE2718=1,AF2718=1,AG2718&lt;0),1,0),"")</x:f>
        <x:v>0</x:v>
      </x:c>
      <x:c r="AI2718" s="50" t="n">
        <x:f>IF(AND(A2718=A2719,C2719=C2718+1,ISNUMBER(AH2719)),C2719,"")</x:f>
        <x:v>2013</x:v>
      </x:c>
      <x:c r="AJ2718" s="50" t="n">
        <x:f>IF(AND(A2718=A2719,C2719=C2718+1,ISNUMBER(AH2719)),AH2719,"")</x:f>
        <x:v>0</x:v>
      </x:c>
    </x:row>
    <x:row r="2719" ht="15">
      <x:c r="A2719" s="9" t="s">
        <x:v>193</x:v>
      </x:c>
      <x:c r="B2719" s="10">
        <x:v>41639</x:v>
      </x:c>
      <x:c r="C2719" s="9">
        <x:v>2013</x:v>
      </x:c>
      <x:c r="D2719" s="11">
        <x:v>361.19499999999999</x:v>
      </x:c>
      <x:c r="E2719" s="11">
        <x:v>280.61799999999999</x:v>
      </x:c>
      <x:c r="F2719" s="11">
        <x:v>147.12</x:v>
      </x:c>
      <x:c r="G2719" s="11">
        <x:v>152.708</x:v>
      </x:c>
      <x:c r="H2719" s="11">
        <x:v>1.6759999999999999</x:v>
      </x:c>
      <x:c r="I2719" s="11">
        <x:v>208.48699999999999</x:v>
      </x:c>
      <x:c r="J2719" s="11">
        <x:v>162.215</x:v>
      </x:c>
      <x:c r="K2719" s="11">
        <x:v>87.07</x:v>
      </x:c>
      <x:c r="L2719" s="11">
        <x:v>0</x:v>
      </x:c>
      <x:c r="M2719" s="11">
        <x:v>1.6759999999999999</x:v>
      </x:c>
      <x:c r="N2719" s="11">
        <x:v>0</x:v>
      </x:c>
      <x:c r="O2719" s="11">
        <x:v>1005.502</x:v>
      </x:c>
      <x:c r="P2719" s="11">
        <x:v>65.724999999999994</x:v>
      </x:c>
      <x:c r="Q2719" s="11">
        <x:v>83.186000000000007</x:v>
      </x:c>
      <x:c r="R2719" s="11">
        <x:v>1.625</x:v>
      </x:c>
      <x:c r="S2719" s="11">
        <x:v>42.603999999999999</x:v>
      </x:c>
      <x:c r="T2719" s="11">
        <x:v>53.195</x:v>
      </x:c>
      <x:c r="U2719" s="11">
        <x:v>1565.6316999999999</x:v>
      </x:c>
      <x:c r="V2719" s="11">
        <x:v>18</x:v>
      </x:c>
      <x:c r="W2719" s="12">
        <x:v>0</x:v>
      </x:c>
      <x:c r="X2719" s="8">
        <x:v>0</x:v>
      </x:c>
      <x:c r="Y2719" s="13">
        <x:f t="shared" si="252"/>
        <x:v>1.9074089178901577</x:v>
      </x:c>
      <x:c r="Z2719" s="13">
        <x:f t="shared" si="253"/>
        <x:v>0.42278547598942401</x:v>
      </x:c>
      <x:c r="AA2719" s="13">
        <x:f t="shared" si="254"/>
        <x:v>0.11795290632483839</x:v>
      </x:c>
      <x:c r="AB2719" s="13">
        <x:f t="shared" si="255"/>
        <x:v>0.18196542034081312</x:v>
      </x:c>
      <x:c r="AC2719" s="13">
        <x:f t="shared" si="256"/>
        <x:v>0.34834455300311706</x:v>
      </x:c>
      <x:c r="AD2719" s="13">
        <x:f t="shared" si="257"/>
        <x:v>0.44910643835047553</x:v>
      </x:c>
      <x:c r="AE2719" s="50" t="n">
        <x:f>IF(OR(NOT(ISNUMBER(Q2719)),NOT(ISNUMBER(R2719))),"",IF(Q2719&lt;R2719,1,0))</x:f>
        <x:v>0</x:v>
      </x:c>
      <x:c r="AF2719" s="50" t="n">
        <x:f>IFERROR(IF(AND(A2719=A2718,C2719=C2718+1,ISNUMBER(AE2718)),AE2718,""),"")</x:f>
        <x:v>0</x:v>
      </x:c>
      <x:c r="AG2719" s="52" t="n">
        <x:f>IFERROR(IF(AND(A2719=A2718,C2719=C2718+1,ISNUMBER(U2719),ISNUMBER(U2718),U2718&lt;&gt;0),U2719/U2718-1,""),"")</x:f>
        <x:v>0.2474031816104496</x:v>
      </x:c>
      <x:c r="AH2719" s="50" t="n">
        <x:f>IF(AND(ISNUMBER(AE2719),ISNUMBER(AF2719),ISNUMBER(AG2719)),IF(AND(AE2719=1,AF2719=1,AG2719&lt;0),1,0),"")</x:f>
        <x:v>0</x:v>
      </x:c>
      <x:c r="AI2719" s="50" t="n">
        <x:f>IF(AND(A2719=A2720,C2720=C2719+1,ISNUMBER(AH2720)),C2720,"")</x:f>
        <x:v>2014</x:v>
      </x:c>
      <x:c r="AJ2719" s="50" t="n">
        <x:f>IF(AND(A2719=A2720,C2720=C2719+1,ISNUMBER(AH2720)),AH2720,"")</x:f>
        <x:v>0</x:v>
      </x:c>
    </x:row>
    <x:row r="2720" ht="15">
      <x:c r="A2720" s="9" t="s">
        <x:v>193</x:v>
      </x:c>
      <x:c r="B2720" s="10">
        <x:v>42004</x:v>
      </x:c>
      <x:c r="C2720" s="9">
        <x:v>2014</x:v>
      </x:c>
      <x:c r="D2720" s="11">
        <x:v>374.37299999999999</x:v>
      </x:c>
      <x:c r="E2720" s="11">
        <x:v>300.53300000000002</x:v>
      </x:c>
      <x:c r="F2720" s="11">
        <x:v>150.798</x:v>
      </x:c>
      <x:c r="G2720" s="11">
        <x:v>158.15</x:v>
      </x:c>
      <x:c r="H2720" s="11">
        <x:v>0</x:v>
      </x:c>
      <x:c r="I2720" s="11">
        <x:v>216.22300000000001</x:v>
      </x:c>
      <x:c r="J2720" s="11">
        <x:v>192.798</x:v>
      </x:c>
      <x:c r="K2720" s="11">
        <x:v>90.012</x:v>
      </x:c>
      <x:c r="L2720" s="11">
        <x:v>0</x:v>
      </x:c>
      <x:c r="M2720" s="11">
        <x:v>0</x:v>
      </x:c>
      <x:c r="N2720" s="11">
        <x:v>0</x:v>
      </x:c>
      <x:c r="O2720" s="11">
        <x:v>1046.8869999999999</x:v>
      </x:c>
      <x:c r="P2720" s="11">
        <x:v>80.091999999999999</x:v>
      </x:c>
      <x:c r="Q2720" s="11">
        <x:v>97.988</x:v>
      </x:c>
      <x:c r="R2720" s="11">
        <x:v>0.51700000000000002</x:v>
      </x:c>
      <x:c r="S2720" s="11">
        <x:v>59.331000000000003</x:v>
      </x:c>
      <x:c r="T2720" s="11">
        <x:v>72.141999999999996</x:v>
      </x:c>
      <x:c r="U2720" s="11">
        <x:v>1325.6365000000001</x:v>
      </x:c>
      <x:c r="V2720" s="11">
        <x:v>18</x:v>
      </x:c>
      <x:c r="W2720" s="12">
        <x:v>0</x:v>
      </x:c>
      <x:c r="X2720" s="8">
        <x:v>0</x:v>
      </x:c>
      <x:c r="Y2720" s="13">
        <x:f t="shared" si="252"/>
        <x:v>1.9929508348917095</x:v>
      </x:c>
      <x:c r="Z2720" s="13">
        <x:f t="shared" si="253"/>
        <x:v>0.4224396524322</x:v>
      </x:c>
      <x:c r="AA2720" s="13">
        <x:f t="shared" si="254"/>
        <x:v>0.15848098019889256</x:v>
      </x:c>
      <x:c r="AB2720" s="13">
        <x:f t="shared" si="255"/>
        <x:v>0.2139363682744215</x:v>
      </x:c>
      <x:c r="AC2720" s="13">
        <x:f t="shared" si="256"/>
        <x:v>0.45616187164084726</x:v>
      </x:c>
      <x:c r="AD2720" s="13">
        <x:f t="shared" si="257"/>
        <x:v>0.51498906171118108</x:v>
      </x:c>
      <x:c r="AE2720" s="50" t="n">
        <x:f>IF(OR(NOT(ISNUMBER(Q2720)),NOT(ISNUMBER(R2720))),"",IF(Q2720&lt;R2720,1,0))</x:f>
        <x:v>0</x:v>
      </x:c>
      <x:c r="AF2720" s="50" t="n">
        <x:f>IFERROR(IF(AND(A2720=A2719,C2720=C2719+1,ISNUMBER(AE2719)),AE2719,""),"")</x:f>
        <x:v>0</x:v>
      </x:c>
      <x:c r="AG2720" s="52" t="n">
        <x:f>IFERROR(IF(AND(A2720=A2719,C2720=C2719+1,ISNUMBER(U2720),ISNUMBER(U2719),U2719&lt;&gt;0),U2720/U2719-1,""),"")</x:f>
        <x:v>-0.1532896913111812</x:v>
      </x:c>
      <x:c r="AH2720" s="50" t="n">
        <x:f>IF(AND(ISNUMBER(AE2720),ISNUMBER(AF2720),ISNUMBER(AG2720)),IF(AND(AE2720=1,AF2720=1,AG2720&lt;0),1,0),"")</x:f>
        <x:v>0</x:v>
      </x:c>
      <x:c r="AI2720" s="50" t="n">
        <x:f>IF(AND(A2720=A2721,C2721=C2720+1,ISNUMBER(AH2721)),C2721,"")</x:f>
        <x:v>2015</x:v>
      </x:c>
      <x:c r="AJ2720" s="50" t="n">
        <x:f>IF(AND(A2720=A2721,C2721=C2720+1,ISNUMBER(AH2721)),AH2721,"")</x:f>
        <x:v>0</x:v>
      </x:c>
    </x:row>
    <x:row r="2721" ht="15">
      <x:c r="A2721" s="9" t="s">
        <x:v>193</x:v>
      </x:c>
      <x:c r="B2721" s="10">
        <x:v>42369</x:v>
      </x:c>
      <x:c r="C2721" s="9">
        <x:v>2015</x:v>
      </x:c>
      <x:c r="D2721" s="11">
        <x:v>392.98899999999998</x:v>
      </x:c>
      <x:c r="E2721" s="11">
        <x:v>318.56400000000002</x:v>
      </x:c>
      <x:c r="F2721" s="11">
        <x:v>164.673</x:v>
      </x:c>
      <x:c r="G2721" s="11">
        <x:v>171.23</x:v>
      </x:c>
      <x:c r="H2721" s="11">
        <x:v>0</x:v>
      </x:c>
      <x:c r="I2721" s="11">
        <x:v>221.75899999999999</x:v>
      </x:c>
      <x:c r="J2721" s="11">
        <x:v>178.02500000000001</x:v>
      </x:c>
      <x:c r="K2721" s="11">
        <x:v>95.018000000000001</x:v>
      </x:c>
      <x:c r="L2721" s="11">
        <x:v>0</x:v>
      </x:c>
      <x:c r="M2721" s="11">
        <x:v>0</x:v>
      </x:c>
      <x:c r="N2721" s="11">
        <x:v>0</x:v>
      </x:c>
      <x:c r="O2721" s="11">
        <x:v>1064.9449999999999</x:v>
      </x:c>
      <x:c r="P2721" s="11">
        <x:v>90.070999999999998</x:v>
      </x:c>
      <x:c r="Q2721" s="11">
        <x:v>105.488</x:v>
      </x:c>
      <x:c r="R2721" s="11">
        <x:v>0.49</x:v>
      </x:c>
      <x:c r="S2721" s="11">
        <x:v>66.207999999999998</x:v>
      </x:c>
      <x:c r="T2721" s="11">
        <x:v>83.358999999999995</x:v>
      </x:c>
      <x:c r="U2721" s="11">
        <x:v>1578.4291000000001</x:v>
      </x:c>
      <x:c r="V2721" s="11">
        <x:v>18</x:v>
      </x:c>
      <x:c r="W2721" s="12">
        <x:v>0</x:v>
      </x:c>
      <x:c r="X2721" s="8">
        <x:v>0</x:v>
      </x:c>
      <x:c r="Y2721" s="13">
        <x:f t="shared" si="252"/>
        <x:v>1.9345247854839591</x:v>
      </x:c>
      <x:c r="Z2721" s="13">
        <x:f t="shared" si="253"/>
        <x:v>0.43571194104669597</x:v>
      </x:c>
      <x:c r="AA2721" s="13">
        <x:f t="shared" si="254"/>
        <x:v>0.16847290891093644</x:v>
      </x:c>
      <x:c r="AB2721" s="13">
        <x:f t="shared" si="255"/>
        <x:v>0.2291947102845118</x:v>
      </x:c>
      <x:c r="AC2721" s="13">
        <x:f t="shared" si="256"/>
        <x:v>0.48682473865560943</x:v>
      </x:c>
      <x:c r="AD2721" s="13">
        <x:f t="shared" si="257"/>
        <x:v>0.45300250134227682</x:v>
      </x:c>
      <x:c r="AE2721" s="50" t="n">
        <x:f>IF(OR(NOT(ISNUMBER(Q2721)),NOT(ISNUMBER(R2721))),"",IF(Q2721&lt;R2721,1,0))</x:f>
        <x:v>0</x:v>
      </x:c>
      <x:c r="AF2721" s="50" t="n">
        <x:f>IFERROR(IF(AND(A2721=A2720,C2721=C2720+1,ISNUMBER(AE2720)),AE2720,""),"")</x:f>
        <x:v>0</x:v>
      </x:c>
      <x:c r="AG2721" s="52" t="n">
        <x:f>IFERROR(IF(AND(A2721=A2720,C2721=C2720+1,ISNUMBER(U2721),ISNUMBER(U2720),U2720&lt;&gt;0),U2721/U2720-1,""),"")</x:f>
        <x:v>0.19069526223817768</x:v>
      </x:c>
      <x:c r="AH2721" s="50" t="n">
        <x:f>IF(AND(ISNUMBER(AE2721),ISNUMBER(AF2721),ISNUMBER(AG2721)),IF(AND(AE2721=1,AF2721=1,AG2721&lt;0),1,0),"")</x:f>
        <x:v>0</x:v>
      </x:c>
      <x:c r="AI2721" s="50" t="n">
        <x:f>IF(AND(A2721=A2722,C2722=C2721+1,ISNUMBER(AH2722)),C2722,"")</x:f>
        <x:v>2016</x:v>
      </x:c>
      <x:c r="AJ2721" s="50" t="n">
        <x:f>IF(AND(A2721=A2722,C2722=C2721+1,ISNUMBER(AH2722)),AH2722,"")</x:f>
        <x:v>0</x:v>
      </x:c>
    </x:row>
    <x:row r="2722" ht="15">
      <x:c r="A2722" s="9" t="s">
        <x:v>193</x:v>
      </x:c>
      <x:c r="B2722" s="10">
        <x:v>42735</x:v>
      </x:c>
      <x:c r="C2722" s="9">
        <x:v>2016</x:v>
      </x:c>
      <x:c r="D2722" s="11">
        <x:v>456.39800000000002</x:v>
      </x:c>
      <x:c r="E2722" s="11">
        <x:v>364.86700000000002</x:v>
      </x:c>
      <x:c r="F2722" s="11">
        <x:v>199.46299999999999</x:v>
      </x:c>
      <x:c r="G2722" s="11">
        <x:v>209.83699999999999</x:v>
      </x:c>
      <x:c r="H2722" s="11">
        <x:v>0</x:v>
      </x:c>
      <x:c r="I2722" s="11">
        <x:v>246.56100000000001</x:v>
      </x:c>
      <x:c r="J2722" s="11">
        <x:v>192.107</x:v>
      </x:c>
      <x:c r="K2722" s="11">
        <x:v>92.796000000000006</x:v>
      </x:c>
      <x:c r="L2722" s="11">
        <x:v>0</x:v>
      </x:c>
      <x:c r="M2722" s="11">
        <x:v>0</x:v>
      </x:c>
      <x:c r="N2722" s="11">
        <x:v>0</x:v>
      </x:c>
      <x:c r="O2722" s="11">
        <x:v>1196.125</x:v>
      </x:c>
      <x:c r="P2722" s="11">
        <x:v>100.952</x:v>
      </x:c>
      <x:c r="Q2722" s="11">
        <x:v>118.017</x:v>
      </x:c>
      <x:c r="R2722" s="11">
        <x:v>0.46500000000000002</x:v>
      </x:c>
      <x:c r="S2722" s="11">
        <x:v>72.096000000000004</x:v>
      </x:c>
      <x:c r="T2722" s="11">
        <x:v>88.477000000000004</x:v>
      </x:c>
      <x:c r="U2722" s="11">
        <x:v>1272.9341999999999</x:v>
      </x:c>
      <x:c r="V2722" s="11">
        <x:v>18</x:v>
      </x:c>
      <x:c r="W2722" s="12">
        <x:v>0</x:v>
      </x:c>
      <x:c r="X2722" s="8">
        <x:v>0</x:v>
      </x:c>
      <x:c r="Y2722" s="13">
        <x:f t="shared" si="252"/>
        <x:v>1.8292465269247933</x:v>
      </x:c>
      <x:c r="Z2722" s="13">
        <x:f t="shared" si="253"/>
        <x:v>0.45976757128646484</x:v>
      </x:c>
      <x:c r="AA2722" s="13">
        <x:f t="shared" si="254"/>
        <x:v>0.15796738811300662</x:v>
      </x:c>
      <x:c r="AB2722" s="13">
        <x:f t="shared" si="255"/>
        <x:v>0.22119290619152579</x:v>
      </x:c>
      <x:c r="AC2722" s="13">
        <x:f t="shared" si="256"/>
        <x:v>0.4216463254812069</x:v>
      </x:c>
      <x:c r="AD2722" s="13">
        <x:f t="shared" si="257"/>
        <x:v>0.42091989886020531</x:v>
      </x:c>
      <x:c r="AE2722" s="50" t="n">
        <x:f>IF(OR(NOT(ISNUMBER(Q2722)),NOT(ISNUMBER(R2722))),"",IF(Q2722&lt;R2722,1,0))</x:f>
        <x:v>0</x:v>
      </x:c>
      <x:c r="AF2722" s="50" t="n">
        <x:f>IFERROR(IF(AND(A2722=A2721,C2722=C2721+1,ISNUMBER(AE2721)),AE2721,""),"")</x:f>
        <x:v>0</x:v>
      </x:c>
      <x:c r="AG2722" s="52" t="n">
        <x:f>IFERROR(IF(AND(A2722=A2721,C2722=C2721+1,ISNUMBER(U2722),ISNUMBER(U2721),U2721&lt;&gt;0),U2722/U2721-1,""),"")</x:f>
        <x:v>-0.19354363144977504</x:v>
      </x:c>
      <x:c r="AH2722" s="50" t="n">
        <x:f>IF(AND(ISNUMBER(AE2722),ISNUMBER(AF2722),ISNUMBER(AG2722)),IF(AND(AE2722=1,AF2722=1,AG2722&lt;0),1,0),"")</x:f>
        <x:v>0</x:v>
      </x:c>
      <x:c r="AI2722" s="50" t="n">
        <x:f>IF(AND(A2722=A2723,C2723=C2722+1,ISNUMBER(AH2723)),C2723,"")</x:f>
        <x:v>2017</x:v>
      </x:c>
      <x:c r="AJ2722" s="50" t="n">
        <x:f>IF(AND(A2722=A2723,C2723=C2722+1,ISNUMBER(AH2723)),AH2723,"")</x:f>
        <x:v>0</x:v>
      </x:c>
    </x:row>
    <x:row r="2723" ht="15">
      <x:c r="A2723" s="9" t="s">
        <x:v>193</x:v>
      </x:c>
      <x:c r="B2723" s="10">
        <x:v>43100</x:v>
      </x:c>
      <x:c r="C2723" s="9">
        <x:v>2017</x:v>
      </x:c>
      <x:c r="D2723" s="11">
        <x:v>499.81200000000001</x:v>
      </x:c>
      <x:c r="E2723" s="11">
        <x:v>410.346</x:v>
      </x:c>
      <x:c r="F2723" s="11">
        <x:v>209.89599999999999</x:v>
      </x:c>
      <x:c r="G2723" s="11">
        <x:v>229.755</x:v>
      </x:c>
      <x:c r="H2723" s="11">
        <x:v>0</x:v>
      </x:c>
      <x:c r="I2723" s="11">
        <x:v>270.05700000000002</x:v>
      </x:c>
      <x:c r="J2723" s="11">
        <x:v>202.25299999999999</x:v>
      </x:c>
      <x:c r="K2723" s="11">
        <x:v>95.605000000000004</x:v>
      </x:c>
      <x:c r="L2723" s="11">
        <x:v>0</x:v>
      </x:c>
      <x:c r="M2723" s="11">
        <x:v>0</x:v>
      </x:c>
      <x:c r="N2723" s="11">
        <x:v>0</x:v>
      </x:c>
      <x:c r="O2723" s="11">
        <x:v>1371.5340000000001</x:v>
      </x:c>
      <x:c r="P2723" s="11">
        <x:v>118.322</x:v>
      </x:c>
      <x:c r="Q2723" s="11">
        <x:v>137.416</x:v>
      </x:c>
      <x:c r="R2723" s="11">
        <x:v>0.24099999999999999</x:v>
      </x:c>
      <x:c r="S2723" s="11">
        <x:v>83.08</x:v>
      </x:c>
      <x:c r="T2723" s="11">
        <x:v>84.694000000000003</x:v>
      </x:c>
      <x:c r="U2723" s="11">
        <x:v>1527.8307</x:v>
      </x:c>
      <x:c r="V2723" s="11">
        <x:v>18</x:v>
      </x:c>
      <x:c r="W2723" s="12">
        <x:v>0</x:v>
      </x:c>
      <x:c r="X2723" s="8">
        <x:v>0</x:v>
      </x:c>
      <x:c r="Y2723" s="13">
        <x:f t="shared" si="252"/>
        <x:v>1.9549967603003393</x:v>
      </x:c>
      <x:c r="Z2723" s="13">
        <x:f t="shared" si="253"/>
        <x:v>0.45968284074812127</x:v>
      </x:c>
      <x:c r="AA2723" s="13">
        <x:f t="shared" si="254"/>
        <x:v>0.1662224996598721</x:v>
      </x:c>
      <x:c r="AB2723" s="13">
        <x:f t="shared" si="255"/>
        <x:v>0.23673301161236626</x:v>
      </x:c>
      <x:c r="AC2723" s="13">
        <x:f t="shared" si="256"/>
        <x:v>0.36862745098039218</x:v>
      </x:c>
      <x:c r="AD2723" s="13">
        <x:f t="shared" si="257"/>
        <x:v>0.40465815146495077</x:v>
      </x:c>
      <x:c r="AE2723" s="50" t="n">
        <x:f>IF(OR(NOT(ISNUMBER(Q2723)),NOT(ISNUMBER(R2723))),"",IF(Q2723&lt;R2723,1,0))</x:f>
        <x:v>0</x:v>
      </x:c>
      <x:c r="AF2723" s="50" t="n">
        <x:f>IFERROR(IF(AND(A2723=A2722,C2723=C2722+1,ISNUMBER(AE2722)),AE2722,""),"")</x:f>
        <x:v>0</x:v>
      </x:c>
      <x:c r="AG2723" s="52" t="n">
        <x:f>IFERROR(IF(AND(A2723=A2722,C2723=C2722+1,ISNUMBER(U2723),ISNUMBER(U2722),U2722&lt;&gt;0),U2723/U2722-1,""),"")</x:f>
        <x:v>0.20024326473434373</x:v>
      </x:c>
      <x:c r="AH2723" s="50" t="n">
        <x:f>IF(AND(ISNUMBER(AE2723),ISNUMBER(AF2723),ISNUMBER(AG2723)),IF(AND(AE2723=1,AF2723=1,AG2723&lt;0),1,0),"")</x:f>
        <x:v>0</x:v>
      </x:c>
      <x:c r="AI2723" s="50" t="n">
        <x:f>IF(AND(A2723=A2724,C2724=C2723+1,ISNUMBER(AH2724)),C2724,"")</x:f>
        <x:v>2018</x:v>
      </x:c>
      <x:c r="AJ2723" s="50" t="n">
        <x:f>IF(AND(A2723=A2724,C2724=C2723+1,ISNUMBER(AH2724)),AH2724,"")</x:f>
        <x:v>0</x:v>
      </x:c>
    </x:row>
    <x:row r="2724" ht="15">
      <x:c r="A2724" s="9" t="s">
        <x:v>193</x:v>
      </x:c>
      <x:c r="B2724" s="10">
        <x:v>43465</x:v>
      </x:c>
      <x:c r="C2724" s="9">
        <x:v>2018</x:v>
      </x:c>
      <x:c r="D2724" s="11">
        <x:v>563.18299999999999</x:v>
      </x:c>
      <x:c r="E2724" s="11">
        <x:v>463.99</x:v>
      </x:c>
      <x:c r="F2724" s="11">
        <x:v>224.49799999999999</x:v>
      </x:c>
      <x:c r="G2724" s="11">
        <x:v>244.602</x:v>
      </x:c>
      <x:c r="H2724" s="11">
        <x:v>0</x:v>
      </x:c>
      <x:c r="I2724" s="11">
        <x:v>318.58100000000002</x:v>
      </x:c>
      <x:c r="J2724" s="11">
        <x:v>232.31899999999999</x:v>
      </x:c>
      <x:c r="K2724" s="11">
        <x:v>97.673000000000002</x:v>
      </x:c>
      <x:c r="L2724" s="11">
        <x:v>0</x:v>
      </x:c>
      <x:c r="M2724" s="11">
        <x:v>0</x:v>
      </x:c>
      <x:c r="N2724" s="11">
        <x:v>0</x:v>
      </x:c>
      <x:c r="O2724" s="11">
        <x:v>1549.941</x:v>
      </x:c>
      <x:c r="P2724" s="11">
        <x:v>142.46299999999999</x:v>
      </x:c>
      <x:c r="Q2724" s="11">
        <x:v>162.124</x:v>
      </x:c>
      <x:c r="R2724" s="11">
        <x:v>0.59799999999999998</x:v>
      </x:c>
      <x:c r="S2724" s="11">
        <x:v>103.703</x:v>
      </x:c>
      <x:c r="T2724" s="11">
        <x:v>90.509</x:v>
      </x:c>
      <x:c r="U2724" s="11">
        <x:v>1480.1555000000001</x:v>
      </x:c>
      <x:c r="V2724" s="11">
        <x:v>18</x:v>
      </x:c>
      <x:c r="W2724" s="12">
        <x:v>0</x:v>
      </x:c>
      <x:c r="X2724" s="8">
        <x:v>0</x:v>
      </x:c>
      <x:c r="Y2724" s="13">
        <x:f t="shared" si="252"/>
        <x:v>2.06678901371059</x:v>
      </x:c>
      <x:c r="Z2724" s="13">
        <x:f t="shared" si="253"/>
        <x:v>0.43432063822949202</x:v>
      </x:c>
      <x:c r="AA2724" s="13">
        <x:f t="shared" si="254"/>
        <x:v>0.18413730528087674</x:v>
      </x:c>
      <x:c r="AB2724" s="13">
        <x:f t="shared" si="255"/>
        <x:v>0.25296040540996445</x:v>
      </x:c>
      <x:c r="AC2724" s="13">
        <x:f t="shared" si="256"/>
        <x:v>0.37002559259531809</x:v>
      </x:c>
      <x:c r="AD2724" s="13">
        <x:f t="shared" si="257"/>
        <x:v>0.41251067592594237</x:v>
      </x:c>
      <x:c r="AE2724" s="50" t="n">
        <x:f>IF(OR(NOT(ISNUMBER(Q2724)),NOT(ISNUMBER(R2724))),"",IF(Q2724&lt;R2724,1,0))</x:f>
        <x:v>0</x:v>
      </x:c>
      <x:c r="AF2724" s="50" t="n">
        <x:f>IFERROR(IF(AND(A2724=A2723,C2724=C2723+1,ISNUMBER(AE2723)),AE2723,""),"")</x:f>
        <x:v>0</x:v>
      </x:c>
      <x:c r="AG2724" s="52" t="n">
        <x:f>IFERROR(IF(AND(A2724=A2723,C2724=C2723+1,ISNUMBER(U2724),ISNUMBER(U2723),U2723&lt;&gt;0),U2724/U2723-1,""),"")</x:f>
        <x:v>-0.031204504530508492</x:v>
      </x:c>
      <x:c r="AH2724" s="50" t="n">
        <x:f>IF(AND(ISNUMBER(AE2724),ISNUMBER(AF2724),ISNUMBER(AG2724)),IF(AND(AE2724=1,AF2724=1,AG2724&lt;0),1,0),"")</x:f>
        <x:v>0</x:v>
      </x:c>
      <x:c r="AI2724" s="50" t="n">
        <x:f>IF(AND(A2724=A2725,C2725=C2724+1,ISNUMBER(AH2725)),C2725,"")</x:f>
        <x:v>2019</x:v>
      </x:c>
      <x:c r="AJ2724" s="50" t="n">
        <x:f>IF(AND(A2724=A2725,C2725=C2724+1,ISNUMBER(AH2725)),AH2725,"")</x:f>
        <x:v>0</x:v>
      </x:c>
    </x:row>
    <x:row r="2725" ht="15">
      <x:c r="A2725" s="9" t="s">
        <x:v>193</x:v>
      </x:c>
      <x:c r="B2725" s="10">
        <x:v>43830</x:v>
      </x:c>
      <x:c r="C2725" s="9">
        <x:v>2019</x:v>
      </x:c>
      <x:c r="D2725" s="11">
        <x:v>701.57100000000003</x:v>
      </x:c>
      <x:c r="E2725" s="11">
        <x:v>476.39499999999998</x:v>
      </x:c>
      <x:c r="F2725" s="11">
        <x:v>264.06</x:v>
      </x:c>
      <x:c r="G2725" s="11">
        <x:v>377.18400000000003</x:v>
      </x:c>
      <x:c r="H2725" s="11">
        <x:v>128.61199999999999</x:v>
      </x:c>
      <x:c r="I2725" s="11">
        <x:v>324.387</x:v>
      </x:c>
      <x:c r="J2725" s="11">
        <x:v>248.94900000000001</x:v>
      </x:c>
      <x:c r="K2725" s="11">
        <x:v>97.831999999999994</x:v>
      </x:c>
      <x:c r="L2725" s="11">
        <x:v>0</x:v>
      </x:c>
      <x:c r="M2725" s="11">
        <x:v>29.138999999999999</x:v>
      </x:c>
      <x:c r="N2725" s="11">
        <x:v>99.472999999999999</x:v>
      </x:c>
      <x:c r="O2725" s="11">
        <x:v>1653.9480000000001</x:v>
      </x:c>
      <x:c r="P2725" s="11">
        <x:v>146.66900000000001</x:v>
      </x:c>
      <x:c r="Q2725" s="11">
        <x:v>204.16900000000001</x:v>
      </x:c>
      <x:c r="R2725" s="11">
        <x:v>2.9180000000000001</x:v>
      </x:c>
      <x:c r="S2725" s="11">
        <x:v>103.44499999999999</x:v>
      </x:c>
      <x:c r="T2725" s="11">
        <x:v>156.66300000000001</x:v>
      </x:c>
      <x:c r="U2725" s="11">
        <x:v>1718.5977</x:v>
      </x:c>
      <x:c r="V2725" s="11">
        <x:v>18</x:v>
      </x:c>
      <x:c r="W2725" s="12">
        <x:v>0</x:v>
      </x:c>
      <x:c r="X2725" s="8">
        <x:v>0</x:v>
      </x:c>
      <x:c r="Y2725" s="13">
        <x:f t="shared" si="252"/>
        <x:v>1.8041164886768157</x:v>
      </x:c>
      <x:c r="Z2725" s="13">
        <x:f t="shared" si="253"/>
        <x:v>0.53762769555754164</x:v>
      </x:c>
      <x:c r="AA2725" s="13">
        <x:f t="shared" si="254"/>
        <x:v>0.14744765675890251</x:v>
      </x:c>
      <x:c r="AB2725" s="13">
        <x:f t="shared" si="255"/>
        <x:v>0.20905795707063149</x:v>
      </x:c>
      <x:c r="AC2725" s="13">
        <x:f t="shared" si="256"/>
        <x:v>0.41534900738101299</x:v>
      </x:c>
      <x:c r="AD2725" s="13">
        <x:f t="shared" si="257"/>
        <x:v>0.35484505488396756</x:v>
      </x:c>
      <x:c r="AE2725" s="50" t="n">
        <x:f>IF(OR(NOT(ISNUMBER(Q2725)),NOT(ISNUMBER(R2725))),"",IF(Q2725&lt;R2725,1,0))</x:f>
        <x:v>0</x:v>
      </x:c>
      <x:c r="AF2725" s="50" t="n">
        <x:f>IFERROR(IF(AND(A2725=A2724,C2725=C2724+1,ISNUMBER(AE2724)),AE2724,""),"")</x:f>
        <x:v>0</x:v>
      </x:c>
      <x:c r="AG2725" s="52" t="n">
        <x:f>IFERROR(IF(AND(A2725=A2724,C2725=C2724+1,ISNUMBER(U2725),ISNUMBER(U2724),U2724&lt;&gt;0),U2725/U2724-1,""),"")</x:f>
        <x:v>0.16109266897971186</x:v>
      </x:c>
      <x:c r="AH2725" s="50" t="n">
        <x:f>IF(AND(ISNUMBER(AE2725),ISNUMBER(AF2725),ISNUMBER(AG2725)),IF(AND(AE2725=1,AF2725=1,AG2725&lt;0),1,0),"")</x:f>
        <x:v>0</x:v>
      </x:c>
      <x:c r="AI2725" s="50" t="n">
        <x:f>IF(AND(A2725=A2726,C2726=C2725+1,ISNUMBER(AH2726)),C2726,"")</x:f>
        <x:v>2020</x:v>
      </x:c>
      <x:c r="AJ2725" s="50" t="n">
        <x:f>IF(AND(A2725=A2726,C2726=C2725+1,ISNUMBER(AH2726)),AH2726,"")</x:f>
        <x:v>0</x:v>
      </x:c>
    </x:row>
    <x:row r="2726" ht="15">
      <x:c r="A2726" s="9" t="s">
        <x:v>193</x:v>
      </x:c>
      <x:c r="B2726" s="10">
        <x:v>44196</x:v>
      </x:c>
      <x:c r="C2726" s="9">
        <x:v>2020</x:v>
      </x:c>
      <x:c r="D2726" s="11">
        <x:v>629.82899999999995</x:v>
      </x:c>
      <x:c r="E2726" s="11">
        <x:v>435.35199999999998</x:v>
      </x:c>
      <x:c r="F2726" s="11">
        <x:v>229.09800000000001</x:v>
      </x:c>
      <x:c r="G2726" s="11">
        <x:v>313.928</x:v>
      </x:c>
      <x:c r="H2726" s="11">
        <x:v>103.46899999999999</x:v>
      </x:c>
      <x:c r="I2726" s="11">
        <x:v>315.90100000000001</x:v>
      </x:c>
      <x:c r="J2726" s="11">
        <x:v>242.297</x:v>
      </x:c>
      <x:c r="K2726" s="11">
        <x:v>165.98699999999999</x:v>
      </x:c>
      <x:c r="L2726" s="11">
        <x:v>0</x:v>
      </x:c>
      <x:c r="M2726" s="11">
        <x:v>32.710999999999999</x:v>
      </x:c>
      <x:c r="N2726" s="11">
        <x:v>70.757999999999996</x:v>
      </x:c>
      <x:c r="O2726" s="11">
        <x:v>1304.7909999999999</x:v>
      </x:c>
      <x:c r="P2726" s="11">
        <x:v>17.027999999999999</x:v>
      </x:c>
      <x:c r="Q2726" s="11">
        <x:v>78.81</x:v>
      </x:c>
      <x:c r="R2726" s="11">
        <x:v>2.0720000000000001</x:v>
      </x:c>
      <x:c r="S2726" s="11">
        <x:v>-5.742</x:v>
      </x:c>
      <x:c r="T2726" s="11">
        <x:v>137.38499999999999</x:v>
      </x:c>
      <x:c r="U2726" s="11">
        <x:v>1470.2403999999999</x:v>
      </x:c>
      <x:c r="V2726" s="11">
        <x:v>18</x:v>
      </x:c>
      <x:c r="W2726" s="12">
        <x:v>0</x:v>
      </x:c>
      <x:c r="X2726" s="8">
        <x:v>0</x:v>
      </x:c>
      <x:c r="Y2726" s="13">
        <x:f t="shared" si="252"/>
        <x:v>1.9002872133322855</x:v>
      </x:c>
      <x:c r="Z2726" s="13">
        <x:f t="shared" si="253"/>
        <x:v>0.49843370184605668</x:v>
      </x:c>
      <x:c r="AA2726" s="13">
        <x:f t="shared" si="254"/>
        <x:v>-9.1167602635000931E-3</x:v>
      </x:c>
      <x:c r="AB2726" s="13">
        <x:f t="shared" si="255"/>
        <x:v>2.7035909746931309E-2</x:v>
      </x:c>
      <x:c r="AC2726" s="13">
        <x:f t="shared" si="256"/>
        <x:v>0.43763219591753522</x:v>
      </x:c>
      <x:c r="AD2726" s="13">
        <x:f t="shared" si="257"/>
        <x:v>0.38470283203853745</x:v>
      </x:c>
      <x:c r="AE2726" s="50" t="n">
        <x:f>IF(OR(NOT(ISNUMBER(Q2726)),NOT(ISNUMBER(R2726))),"",IF(Q2726&lt;R2726,1,0))</x:f>
        <x:v>0</x:v>
      </x:c>
      <x:c r="AF2726" s="50" t="n">
        <x:f>IFERROR(IF(AND(A2726=A2725,C2726=C2725+1,ISNUMBER(AE2725)),AE2725,""),"")</x:f>
        <x:v>0</x:v>
      </x:c>
      <x:c r="AG2726" s="52" t="n">
        <x:f>IFERROR(IF(AND(A2726=A2725,C2726=C2725+1,ISNUMBER(U2726),ISNUMBER(U2725),U2725&lt;&gt;0),U2726/U2725-1,""),"")</x:f>
        <x:v>-0.1445115980313485</x:v>
      </x:c>
      <x:c r="AH2726" s="50" t="n">
        <x:f>IF(AND(ISNUMBER(AE2726),ISNUMBER(AF2726),ISNUMBER(AG2726)),IF(AND(AE2726=1,AF2726=1,AG2726&lt;0),1,0),"")</x:f>
        <x:v>0</x:v>
      </x:c>
      <x:c r="AI2726" s="50" t="n">
        <x:f>IF(AND(A2726=A2727,C2727=C2726+1,ISNUMBER(AH2727)),C2727,"")</x:f>
        <x:v>2021</x:v>
      </x:c>
      <x:c r="AJ2726" s="50" t="n">
        <x:f>IF(AND(A2726=A2727,C2727=C2726+1,ISNUMBER(AH2727)),AH2727,"")</x:f>
        <x:v>0</x:v>
      </x:c>
    </x:row>
    <x:row r="2727" ht="15">
      <x:c r="A2727" s="9" t="s">
        <x:v>193</x:v>
      </x:c>
      <x:c r="B2727" s="10">
        <x:v>44561</x:v>
      </x:c>
      <x:c r="C2727" s="9">
        <x:v>2021</x:v>
      </x:c>
      <x:c r="D2727" s="11">
        <x:v>724.45899999999995</x:v>
      </x:c>
      <x:c r="E2727" s="11">
        <x:v>522.99400000000003</x:v>
      </x:c>
      <x:c r="F2727" s="11">
        <x:v>289.50299999999999</x:v>
      </x:c>
      <x:c r="G2727" s="11">
        <x:v>384.35399999999998</x:v>
      </x:c>
      <x:c r="H2727" s="11">
        <x:v>102.34</x:v>
      </x:c>
      <x:c r="I2727" s="11">
        <x:v>340.10500000000002</x:v>
      </x:c>
      <x:c r="J2727" s="11">
        <x:v>266.76400000000001</x:v>
      </x:c>
      <x:c r="K2727" s="11">
        <x:v>153.983</x:v>
      </x:c>
      <x:c r="L2727" s="11">
        <x:v>0</x:v>
      </x:c>
      <x:c r="M2727" s="11">
        <x:v>30.125</x:v>
      </x:c>
      <x:c r="N2727" s="11">
        <x:v>72.215000000000003</x:v>
      </x:c>
      <x:c r="O2727" s="11">
        <x:v>1643.74</x:v>
      </x:c>
      <x:c r="P2727" s="11">
        <x:v>168.51</x:v>
      </x:c>
      <x:c r="Q2727" s="11">
        <x:v>222.238</x:v>
      </x:c>
      <x:c r="R2727" s="11">
        <x:v>2.1549999999999998</x:v>
      </x:c>
      <x:c r="S2727" s="11">
        <x:v>118.35599999999999</x:v>
      </x:c>
      <x:c r="T2727" s="11">
        <x:v>148.68700000000001</x:v>
      </x:c>
      <x:c r="U2727" s="11">
        <x:v>2081.7999</x:v>
      </x:c>
      <x:c r="V2727" s="11">
        <x:v>18</x:v>
      </x:c>
      <x:c r="W2727" s="12">
        <x:v>0</x:v>
      </x:c>
      <x:c r="X2727" s="8">
        <x:v>0</x:v>
      </x:c>
      <x:c r="Y2727" s="13">
        <x:f t="shared" si="252"/>
        <x:v>1.8065235938833106</x:v>
      </x:c>
      <x:c r="Z2727" s="13">
        <x:f t="shared" si="253"/>
        <x:v>0.5305393403905535</x:v>
      </x:c>
      <x:c r="AA2727" s="13">
        <x:f t="shared" si="254"/>
        <x:v>0.16337156416029064</x:v>
      </x:c>
      <x:c r="AB2727" s="13">
        <x:f t="shared" si="255"/>
        <x:v>0.23260115479274879</x:v>
      </x:c>
      <x:c r="AC2727" s="13">
        <x:f t="shared" si="256"/>
        <x:v>0.38684910265016109</x:v>
      </x:c>
      <x:c r="AD2727" s="13">
        <x:f t="shared" si="257"/>
        <x:v>0.36822511694933741</x:v>
      </x:c>
      <x:c r="AE2727" s="50" t="n">
        <x:f>IF(OR(NOT(ISNUMBER(Q2727)),NOT(ISNUMBER(R2727))),"",IF(Q2727&lt;R2727,1,0))</x:f>
        <x:v>0</x:v>
      </x:c>
      <x:c r="AF2727" s="50" t="n">
        <x:f>IFERROR(IF(AND(A2727=A2726,C2727=C2726+1,ISNUMBER(AE2726)),AE2726,""),"")</x:f>
        <x:v>0</x:v>
      </x:c>
      <x:c r="AG2727" s="52" t="n">
        <x:f>IFERROR(IF(AND(A2727=A2726,C2727=C2726+1,ISNUMBER(U2727),ISNUMBER(U2726),U2726&lt;&gt;0),U2727/U2726-1,""),"")</x:f>
        <x:v>0.4159588459139063</x:v>
      </x:c>
      <x:c r="AH2727" s="50" t="n">
        <x:f>IF(AND(ISNUMBER(AE2727),ISNUMBER(AF2727),ISNUMBER(AG2727)),IF(AND(AE2727=1,AF2727=1,AG2727&lt;0),1,0),"")</x:f>
        <x:v>0</x:v>
      </x:c>
      <x:c r="AI2727" s="50" t="n">
        <x:f>IF(AND(A2727=A2728,C2728=C2727+1,ISNUMBER(AH2728)),C2728,"")</x:f>
        <x:v>2022</x:v>
      </x:c>
      <x:c r="AJ2727" s="50" t="n">
        <x:f>IF(AND(A2727=A2728,C2728=C2727+1,ISNUMBER(AH2728)),AH2728,"")</x:f>
        <x:v>0</x:v>
      </x:c>
    </x:row>
    <x:row r="2728" ht="15">
      <x:c r="A2728" s="9" t="s">
        <x:v>193</x:v>
      </x:c>
      <x:c r="B2728" s="10">
        <x:v>44926</x:v>
      </x:c>
      <x:c r="C2728" s="9">
        <x:v>2022</x:v>
      </x:c>
      <x:c r="D2728" s="11">
        <x:v>794.94399999999996</x:v>
      </x:c>
      <x:c r="E2728" s="11">
        <x:v>585.96</x:v>
      </x:c>
      <x:c r="F2728" s="11">
        <x:v>341.19799999999998</x:v>
      </x:c>
      <x:c r="G2728" s="11">
        <x:v>442.74099999999999</x:v>
      </x:c>
      <x:c r="H2728" s="11">
        <x:v>109.83199999999999</x:v>
      </x:c>
      <x:c r="I2728" s="11">
        <x:v>352.20299999999997</x:v>
      </x:c>
      <x:c r="J2728" s="11">
        <x:v>272.709</x:v>
      </x:c>
      <x:c r="K2728" s="11">
        <x:v>131.47999999999999</x:v>
      </x:c>
      <x:c r="L2728" s="11">
        <x:v>0</x:v>
      </x:c>
      <x:c r="M2728" s="11">
        <x:v>31.268000000000001</x:v>
      </x:c>
      <x:c r="N2728" s="11">
        <x:v>78.563999999999993</x:v>
      </x:c>
      <x:c r="O2728" s="11">
        <x:v>1990.287</x:v>
      </x:c>
      <x:c r="P2728" s="11">
        <x:v>196.07900000000001</x:v>
      </x:c>
      <x:c r="Q2728" s="11">
        <x:v>256.67099999999999</x:v>
      </x:c>
      <x:c r="R2728" s="11">
        <x:v>2.8170000000000002</x:v>
      </x:c>
      <x:c r="S2728" s="11">
        <x:v>139.012</x:v>
      </x:c>
      <x:c r="T2728" s="11">
        <x:v>184.66300000000001</x:v>
      </x:c>
      <x:c r="U2728" s="11">
        <x:v>1515.5898</x:v>
      </x:c>
      <x:c r="V2728" s="11">
        <x:v>18</x:v>
      </x:c>
      <x:c r="W2728" s="12">
        <x:v>0</x:v>
      </x:c>
      <x:c r="X2728" s="8">
        <x:v>0</x:v>
      </x:c>
      <x:c r="Y2728" s="13">
        <x:f t="shared" si="252"/>
        <x:v>1.7173605941418182</x:v>
      </x:c>
      <x:c r="Z2728" s="13">
        <x:f t="shared" si="253"/>
        <x:v>0.5569461496658884</x:v>
      </x:c>
      <x:c r="AA2728" s="13">
        <x:f t="shared" si="254"/>
        <x:v>0.17487017953465905</x:v>
      </x:c>
      <x:c r="AB2728" s="13">
        <x:f t="shared" si="255"/>
        <x:v>0.24665762619756865</x:v>
      </x:c>
      <x:c r="AC2728" s="13">
        <x:f t="shared" si="256"/>
        <x:v>0.41709035305065495</x:v>
      </x:c>
      <x:c r="AD2728" s="13">
        <x:f t="shared" si="257"/>
        <x:v>0.34305435351420982</x:v>
      </x:c>
      <x:c r="AE2728" s="50" t="n">
        <x:f>IF(OR(NOT(ISNUMBER(Q2728)),NOT(ISNUMBER(R2728))),"",IF(Q2728&lt;R2728,1,0))</x:f>
        <x:v>0</x:v>
      </x:c>
      <x:c r="AF2728" s="50" t="n">
        <x:f>IFERROR(IF(AND(A2728=A2727,C2728=C2727+1,ISNUMBER(AE2727)),AE2727,""),"")</x:f>
        <x:v>0</x:v>
      </x:c>
      <x:c r="AG2728" s="52" t="n">
        <x:f>IFERROR(IF(AND(A2728=A2727,C2728=C2727+1,ISNUMBER(U2728),ISNUMBER(U2727),U2727&lt;&gt;0),U2728/U2727-1,""),"")</x:f>
        <x:v>-0.27198103909986737</x:v>
      </x:c>
      <x:c r="AH2728" s="50" t="n">
        <x:f>IF(AND(ISNUMBER(AE2728),ISNUMBER(AF2728),ISNUMBER(AG2728)),IF(AND(AE2728=1,AF2728=1,AG2728&lt;0),1,0),"")</x:f>
        <x:v>0</x:v>
      </x:c>
      <x:c r="AI2728" s="50" t="n">
        <x:f>IF(AND(A2728=A2729,C2729=C2728+1,ISNUMBER(AH2729)),C2729,"")</x:f>
        <x:v>2023</x:v>
      </x:c>
      <x:c r="AJ2728" s="50" t="n">
        <x:f>IF(AND(A2728=A2729,C2729=C2728+1,ISNUMBER(AH2729)),AH2729,"")</x:f>
        <x:v>0</x:v>
      </x:c>
    </x:row>
    <x:row r="2729" ht="15">
      <x:c r="A2729" s="9" t="s">
        <x:v>193</x:v>
      </x:c>
      <x:c r="B2729" s="10">
        <x:v>45291</x:v>
      </x:c>
      <x:c r="C2729" s="9">
        <x:v>2023</x:v>
      </x:c>
      <x:c r="D2729" s="11">
        <x:v>704.57399999999996</x:v>
      </x:c>
      <x:c r="E2729" s="11">
        <x:v>493.76499999999999</x:v>
      </x:c>
      <x:c r="F2729" s="11">
        <x:v>301.858</x:v>
      </x:c>
      <x:c r="G2729" s="11">
        <x:v>398.08600000000001</x:v>
      </x:c>
      <x:c r="H2729" s="11">
        <x:v>110.93300000000001</x:v>
      </x:c>
      <x:c r="I2729" s="11">
        <x:v>306.488</x:v>
      </x:c>
      <x:c r="J2729" s="11">
        <x:v>249.53399999999999</x:v>
      </x:c>
      <x:c r="K2729" s="11">
        <x:v>90.138000000000005</x:v>
      </x:c>
      <x:c r="L2729" s="11">
        <x:v>0</x:v>
      </x:c>
      <x:c r="M2729" s="11">
        <x:v>31.745999999999999</x:v>
      </x:c>
      <x:c r="N2729" s="11">
        <x:v>79.186999999999998</x:v>
      </x:c>
      <x:c r="O2729" s="11">
        <x:v>2010.3030000000001</x:v>
      </x:c>
      <x:c r="P2729" s="11">
        <x:v>118.815</x:v>
      </x:c>
      <x:c r="Q2729" s="11">
        <x:v>185.596</x:v>
      </x:c>
      <x:c r="R2729" s="11">
        <x:v>3.6150000000000002</x:v>
      </x:c>
      <x:c r="S2729" s="11">
        <x:v>77.067999999999998</x:v>
      </x:c>
      <x:c r="T2729" s="11">
        <x:v>154.17400000000001</x:v>
      </x:c>
      <x:c r="U2729" s="11">
        <x:v>1600.3733999999999</x:v>
      </x:c>
      <x:c r="V2729" s="11">
        <x:v>18</x:v>
      </x:c>
      <x:c r="W2729" s="12">
        <x:v>0</x:v>
      </x:c>
      <x:c r="X2729" s="8">
        <x:v>0</x:v>
      </x:c>
      <x:c r="Y2729" s="13">
        <x:f t="shared" si="252"/>
        <x:v>1.6357525724015927</x:v>
      </x:c>
      <x:c r="Z2729" s="13">
        <x:f t="shared" si="253"/>
        <x:v>0.56500239861249502</x:v>
      </x:c>
      <x:c r="AA2729" s="13">
        <x:f t="shared" si="254"/>
        <x:v>0.10938240695796325</x:v>
      </x:c>
      <x:c r="AB2729" s="13">
        <x:f t="shared" si="255"/>
        <x:v>0.16863381277197287</x:v>
      </x:c>
      <x:c r="AC2729" s="13">
        <x:f t="shared" si="256"/>
        <x:v>0.38728817391216974</x:v>
      </x:c>
      <x:c r="AD2729" s="13">
        <x:f t="shared" si="257"/>
        <x:v>0.35416294101116419</x:v>
      </x:c>
      <x:c r="AE2729" s="50" t="n">
        <x:f>IF(OR(NOT(ISNUMBER(Q2729)),NOT(ISNUMBER(R2729))),"",IF(Q2729&lt;R2729,1,0))</x:f>
        <x:v>0</x:v>
      </x:c>
      <x:c r="AF2729" s="50" t="n">
        <x:f>IFERROR(IF(AND(A2729=A2728,C2729=C2728+1,ISNUMBER(AE2728)),AE2728,""),"")</x:f>
        <x:v>0</x:v>
      </x:c>
      <x:c r="AG2729" s="52" t="n">
        <x:f>IFERROR(IF(AND(A2729=A2728,C2729=C2728+1,ISNUMBER(U2729),ISNUMBER(U2728),U2728&lt;&gt;0),U2729/U2728-1,""),"")</x:f>
        <x:v>0.05594099406052999</x:v>
      </x:c>
      <x:c r="AH2729" s="50" t="n">
        <x:f>IF(AND(ISNUMBER(AE2729),ISNUMBER(AF2729),ISNUMBER(AG2729)),IF(AND(AE2729=1,AF2729=1,AG2729&lt;0),1,0),"")</x:f>
        <x:v>0</x:v>
      </x:c>
      <x:c r="AI2729" s="50" t="n">
        <x:f>IF(AND(A2729=A2730,C2730=C2729+1,ISNUMBER(AH2730)),C2730,"")</x:f>
        <x:v>2024</x:v>
      </x:c>
      <x:c r="AJ2729" s="50" t="n">
        <x:f>IF(AND(A2729=A2730,C2730=C2729+1,ISNUMBER(AH2730)),AH2730,"")</x:f>
        <x:v>0</x:v>
      </x:c>
    </x:row>
    <x:row r="2730" ht="15">
      <x:c r="A2730" s="9" t="s">
        <x:v>193</x:v>
      </x:c>
      <x:c r="B2730" s="10">
        <x:v>45657</x:v>
      </x:c>
      <x:c r="C2730" s="9">
        <x:v>2024</x:v>
      </x:c>
      <x:c r="D2730" s="11">
        <x:v>650.09500000000003</x:v>
      </x:c>
      <x:c r="E2730" s="11">
        <x:v>428.62799999999999</x:v>
      </x:c>
      <x:c r="F2730" s="11">
        <x:v>268.72000000000003</x:v>
      </x:c>
      <x:c r="G2730" s="11">
        <x:v>387.68599999999998</x:v>
      </x:c>
      <x:c r="H2730" s="11">
        <x:v>136.79</x:v>
      </x:c>
      <x:c r="I2730" s="11">
        <x:v>262.40899999999999</x:v>
      </x:c>
      <x:c r="J2730" s="11">
        <x:v>224.85599999999999</x:v>
      </x:c>
      <x:c r="K2730" s="11">
        <x:v>95.347999999999999</x:v>
      </x:c>
      <x:c r="L2730" s="11">
        <x:v>0</x:v>
      </x:c>
      <x:c r="M2730" s="11">
        <x:v>33.417999999999999</x:v>
      </x:c>
      <x:c r="N2730" s="11">
        <x:v>103.372</x:v>
      </x:c>
      <x:c r="O2730" s="11">
        <x:v>1738.9369999999999</x:v>
      </x:c>
      <x:c r="P2730" s="11">
        <x:v>52.448999999999998</x:v>
      </x:c>
      <x:c r="Q2730" s="11">
        <x:v>115.373</x:v>
      </x:c>
      <x:c r="R2730" s="11">
        <x:v>5.492</x:v>
      </x:c>
      <x:c r="S2730" s="11">
        <x:v>28.443000000000001</x:v>
      </x:c>
      <x:c r="T2730" s="11">
        <x:v>127.992</x:v>
      </x:c>
      <x:c r="U2730" s="11">
        <x:v>1129.1341</x:v>
      </x:c>
      <x:c r="V2730" s="11">
        <x:v>18</x:v>
      </x:c>
      <x:c r="W2730" s="12">
        <x:v>0</x:v>
      </x:c>
      <x:c r="X2730" s="8">
        <x:v>0</x:v>
      </x:c>
      <x:c r="Y2730" s="13">
        <x:f t="shared" si="252"/>
        <x:v>1.5950729383745159</x:v>
      </x:c>
      <x:c r="Z2730" s="13">
        <x:f t="shared" si="253"/>
        <x:v>0.59635284073866124</x:v>
      </x:c>
      <x:c r="AA2730" s="13">
        <x:f t="shared" si="254"/>
        <x:v>4.3752067005591491E-2</x:v>
      </x:c>
      <x:c r="AB2730" s="13">
        <x:f t="shared" si="255"/>
        <x:v>8.067897768787638E-2</x:v>
      </x:c>
      <x:c r="AC2730" s="13">
        <x:f t="shared" si="256"/>
        <x:v>0.33014346661989347</x:v>
      </x:c>
      <x:c r="AD2730" s="13">
        <x:f t="shared" si="257"/>
        <x:v>0.34588175574339131</x:v>
      </x:c>
      <x:c r="AE2730" s="50" t="n">
        <x:f>IF(OR(NOT(ISNUMBER(Q2730)),NOT(ISNUMBER(R2730))),"",IF(Q2730&lt;R2730,1,0))</x:f>
        <x:v>0</x:v>
      </x:c>
      <x:c r="AF2730" s="50" t="n">
        <x:f>IFERROR(IF(AND(A2730=A2729,C2730=C2729+1,ISNUMBER(AE2729)),AE2729,""),"")</x:f>
        <x:v>0</x:v>
      </x:c>
      <x:c r="AG2730" s="52" t="n">
        <x:f>IFERROR(IF(AND(A2730=A2729,C2730=C2729+1,ISNUMBER(U2730),ISNUMBER(U2729),U2729&lt;&gt;0),U2730/U2729-1,""),"")</x:f>
        <x:v>-0.2944558438674374</x:v>
      </x:c>
      <x:c r="AH2730" s="50" t="n">
        <x:f>IF(AND(ISNUMBER(AE2730),ISNUMBER(AF2730),ISNUMBER(AG2730)),IF(AND(AE2730=1,AF2730=1,AG2730&lt;0),1,0),"")</x:f>
        <x:v>0</x:v>
      </x:c>
      <x:c r="AI2730" s="50" t="str">
        <x:f>IF(AND(A2730=A2731,C2731=C2730+1,ISNUMBER(AH2731)),C2731,"")</x:f>
      </x:c>
      <x:c r="AJ2730" s="50" t="str">
        <x:f>IF(AND(A2730=A2731,C2731=C2730+1,ISNUMBER(AH2731)),AH2731,"")</x:f>
      </x:c>
    </x:row>
    <x:row r="2731" ht="15">
      <x:c r="A2731" s="9" t="s">
        <x:v>194</x:v>
      </x:c>
      <x:c r="B2731" s="10">
        <x:v>40908</x:v>
      </x:c>
      <x:c r="C2731" s="9">
        <x:v>2011</x:v>
      </x:c>
      <x:c r="D2731" s="11">
        <x:v>2225.9</x:v>
      </x:c>
      <x:c r="E2731" s="11">
        <x:v>211.2</x:v>
      </x:c>
      <x:c r="F2731" s="11">
        <x:v>192.4</x:v>
      </x:c>
      <x:c r="G2731" s="11">
        <x:v>2652.5</x:v>
      </x:c>
      <x:c r="H2731" s="11">
        <x:v>2057.6999999999998</x:v>
      </x:c>
      <x:c r="I2731" s="11">
        <x:v>-426.6</x:v>
      </x:c>
      <x:c r="J2731" s="11">
        <x:v>0</x:v>
      </x:c>
      <x:c r="K2731" s="11">
        <x:v>95.4</x:v>
      </x:c>
      <x:c r="L2731" s="11">
        <x:v>24.4</x:v>
      </x:c>
      <x:c r="M2731" s="11">
        <x:v>34.6</x:v>
      </x:c>
      <x:c r="N2731" s="11">
        <x:v>2023.1</x:v>
      </x:c>
      <x:c r="O2731" s="11">
        <x:v>674</x:v>
      </x:c>
      <x:c r="P2731" s="11">
        <x:v>134.19999999999999</x:v>
      </x:c>
      <x:c r="Q2731" s="11">
        <x:v>182.7</x:v>
      </x:c>
      <x:c r="R2731" s="11">
        <x:v>175.6</x:v>
      </x:c>
      <x:c r="S2731" s="11">
        <x:v>-22.3</x:v>
      </x:c>
      <x:c r="T2731" s="11">
        <x:v>101.1</x:v>
      </x:c>
      <x:c r="U2731" s="11" t="s">
        <x:v>40</x:v>
      </x:c>
      <x:c r="V2731" s="11">
        <x:v>17</x:v>
      </x:c>
      <x:c r="W2731" s="12">
        <x:v>1</x:v>
      </x:c>
      <x:c r="X2731" s="8">
        <x:v>0</x:v>
      </x:c>
      <x:c r="Y2731" s="13">
        <x:f t="shared" si="252"/>
        <x:v>1.0977130977130976</x:v>
      </x:c>
      <x:c r="Z2731" s="13">
        <x:f t="shared" si="253"/>
        <x:v>1.1916528145918504</x:v>
      </x:c>
      <x:c r="AA2731" s="13">
        <x:f t="shared" si="254"/>
        <x:v>-1.0018419515701513E-2</x:v>
      </x:c>
      <x:c r="AB2731" s="13">
        <x:f t="shared" si="255"/>
        <x:v>6.0290219686418969E-2</x:v>
      </x:c>
      <x:c r="AC2731" s="13">
        <x:f t="shared" si="256"/>
        <x:v>3.8114985862393966E-2</x:v>
      </x:c>
      <x:c r="AD2731" s="13">
        <x:f t="shared" si="257"/>
        <x:v>0</x:v>
      </x:c>
      <x:c r="AE2731" s="50" t="n">
        <x:f>IF(OR(NOT(ISNUMBER(Q2731)),NOT(ISNUMBER(R2731))),"",IF(Q2731&lt;R2731,1,0))</x:f>
        <x:v>0</x:v>
      </x:c>
      <x:c r="AF2731" s="50" t="str">
        <x:f>IFERROR(IF(AND(A2731=A2730,C2731=C2730+1,ISNUMBER(AE2730)),AE2730,""),"")</x:f>
      </x:c>
      <x:c r="AG2731" s="52" t="str">
        <x:f>IFERROR(IF(AND(A2731=A2730,C2731=C2730+1,ISNUMBER(U2731),ISNUMBER(U2730),U2730&lt;&gt;0),U2731/U2730-1,""),"")</x:f>
      </x:c>
      <x:c r="AH2731" s="50" t="str">
        <x:f>IF(AND(ISNUMBER(AE2731),ISNUMBER(AF2731),ISNUMBER(AG2731)),IF(AND(AE2731=1,AF2731=1,AG2731&lt;0),1,0),"")</x:f>
      </x:c>
      <x:c r="AI2731" s="50" t="str">
        <x:f>IF(AND(A2731=A2732,C2732=C2731+1,ISNUMBER(AH2732)),C2732,"")</x:f>
      </x:c>
      <x:c r="AJ2731" s="50" t="str">
        <x:f>IF(AND(A2731=A2732,C2732=C2731+1,ISNUMBER(AH2732)),AH2732,"")</x:f>
      </x:c>
    </x:row>
    <x:row r="2732" ht="15">
      <x:c r="A2732" s="9" t="s">
        <x:v>194</x:v>
      </x:c>
      <x:c r="B2732" s="10">
        <x:v>41274</x:v>
      </x:c>
      <x:c r="C2732" s="9">
        <x:v>2012</x:v>
      </x:c>
      <x:c r="D2732" s="11">
        <x:v>2249.6</x:v>
      </x:c>
      <x:c r="E2732" s="11">
        <x:v>254.7</x:v>
      </x:c>
      <x:c r="F2732" s="11">
        <x:v>204.5</x:v>
      </x:c>
      <x:c r="G2732" s="11">
        <x:v>2691.4</x:v>
      </x:c>
      <x:c r="H2732" s="11">
        <x:v>2133.3000000000002</x:v>
      </x:c>
      <x:c r="I2732" s="11">
        <x:v>-441.8</x:v>
      </x:c>
      <x:c r="J2732" s="11">
        <x:v>0</x:v>
      </x:c>
      <x:c r="K2732" s="11">
        <x:v>133.80000000000001</x:v>
      </x:c>
      <x:c r="L2732" s="11">
        <x:v>25.5</x:v>
      </x:c>
      <x:c r="M2732" s="11">
        <x:v>40.700000000000003</x:v>
      </x:c>
      <x:c r="N2732" s="11">
        <x:v>2092.6</x:v>
      </x:c>
      <x:c r="O2732" s="11">
        <x:v>738.9</x:v>
      </x:c>
      <x:c r="P2732" s="11">
        <x:v>129.80000000000001</x:v>
      </x:c>
      <x:c r="Q2732" s="11">
        <x:v>181.2</x:v>
      </x:c>
      <x:c r="R2732" s="11">
        <x:v>184</x:v>
      </x:c>
      <x:c r="S2732" s="11">
        <x:v>-130</x:v>
      </x:c>
      <x:c r="T2732" s="11">
        <x:v>84.8</x:v>
      </x:c>
      <x:c r="U2732" s="11" t="s">
        <x:v>40</x:v>
      </x:c>
      <x:c r="V2732" s="11">
        <x:v>17</x:v>
      </x:c>
      <x:c r="W2732" s="12">
        <x:v>1</x:v>
      </x:c>
      <x:c r="X2732" s="8">
        <x:v>0</x:v>
      </x:c>
      <x:c r="Y2732" s="13">
        <x:f t="shared" si="252"/>
        <x:v>1.2454767726161369</x:v>
      </x:c>
      <x:c r="Z2732" s="13">
        <x:f t="shared" si="253"/>
        <x:v>1.1963904694167853</x:v>
      </x:c>
      <x:c r="AA2732" s="13">
        <x:f t="shared" si="254"/>
        <x:v>-5.7788051209103845E-2</x:v>
      </x:c>
      <x:c r="AB2732" s="13">
        <x:f t="shared" si="255"/>
        <x:v>5.7699146514935996E-2</x:v>
      </x:c>
      <x:c r="AC2732" s="13">
        <x:f t="shared" si="256"/>
        <x:v>3.1507765475217359E-2</x:v>
      </x:c>
      <x:c r="AD2732" s="13">
        <x:f t="shared" si="257"/>
        <x:v>0</x:v>
      </x:c>
      <x:c r="AE2732" s="50" t="n">
        <x:f>IF(OR(NOT(ISNUMBER(Q2732)),NOT(ISNUMBER(R2732))),"",IF(Q2732&lt;R2732,1,0))</x:f>
        <x:v>1</x:v>
      </x:c>
      <x:c r="AF2732" s="50" t="n">
        <x:f>IFERROR(IF(AND(A2732=A2731,C2732=C2731+1,ISNUMBER(AE2731)),AE2731,""),"")</x:f>
        <x:v>0</x:v>
      </x:c>
      <x:c r="AG2732" s="52" t="str">
        <x:f>IFERROR(IF(AND(A2732=A2731,C2732=C2731+1,ISNUMBER(U2732),ISNUMBER(U2731),U2731&lt;&gt;0),U2732/U2731-1,""),"")</x:f>
      </x:c>
      <x:c r="AH2732" s="50" t="str">
        <x:f>IF(AND(ISNUMBER(AE2732),ISNUMBER(AF2732),ISNUMBER(AG2732)),IF(AND(AE2732=1,AF2732=1,AG2732&lt;0),1,0),"")</x:f>
      </x:c>
      <x:c r="AI2732" s="50" t="str">
        <x:f>IF(AND(A2732=A2733,C2733=C2732+1,ISNUMBER(AH2733)),C2733,"")</x:f>
      </x:c>
      <x:c r="AJ2732" s="50" t="str">
        <x:f>IF(AND(A2732=A2733,C2733=C2732+1,ISNUMBER(AH2733)),AH2733,"")</x:f>
      </x:c>
    </x:row>
    <x:row r="2733" ht="15">
      <x:c r="A2733" s="9" t="s">
        <x:v>194</x:v>
      </x:c>
      <x:c r="B2733" s="10">
        <x:v>41639</x:v>
      </x:c>
      <x:c r="C2733" s="9">
        <x:v>2013</x:v>
      </x:c>
      <x:c r="D2733" s="11">
        <x:v>1614.8</x:v>
      </x:c>
      <x:c r="E2733" s="11">
        <x:v>268.89999999999998</x:v>
      </x:c>
      <x:c r="F2733" s="11">
        <x:v>859.1</x:v>
      </x:c>
      <x:c r="G2733" s="11">
        <x:v>1871</x:v>
      </x:c>
      <x:c r="H2733" s="11">
        <x:v>1628.9</x:v>
      </x:c>
      <x:c r="I2733" s="11">
        <x:v>-256.2</x:v>
      </x:c>
      <x:c r="J2733" s="11">
        <x:v>0</x:v>
      </x:c>
      <x:c r="K2733" s="11">
        <x:v>111.5</x:v>
      </x:c>
      <x:c r="L2733" s="11">
        <x:v>26.2</x:v>
      </x:c>
      <x:c r="M2733" s="11">
        <x:v>746.8</x:v>
      </x:c>
      <x:c r="N2733" s="11">
        <x:v>882.1</x:v>
      </x:c>
      <x:c r="O2733" s="11">
        <x:v>764.5</x:v>
      </x:c>
      <x:c r="P2733" s="11">
        <x:v>99.6</x:v>
      </x:c>
      <x:c r="Q2733" s="11">
        <x:v>142.6</x:v>
      </x:c>
      <x:c r="R2733" s="11">
        <x:v>147.30000000000001</x:v>
      </x:c>
      <x:c r="S2733" s="11">
        <x:v>102.2</x:v>
      </x:c>
      <x:c r="T2733" s="11">
        <x:v>40.9</x:v>
      </x:c>
      <x:c r="U2733" s="11" t="s">
        <x:v>40</x:v>
      </x:c>
      <x:c r="V2733" s="11">
        <x:v>17</x:v>
      </x:c>
      <x:c r="W2733" s="12">
        <x:v>1</x:v>
      </x:c>
      <x:c r="X2733" s="8">
        <x:v>0</x:v>
      </x:c>
      <x:c r="Y2733" s="13">
        <x:f t="shared" si="252"/>
        <x:v>0.31300197881503894</x:v>
      </x:c>
      <x:c r="Z2733" s="13">
        <x:f t="shared" si="253"/>
        <x:v>1.1586574188754026</x:v>
      </x:c>
      <x:c r="AA2733" s="13">
        <x:f t="shared" si="254"/>
        <x:v>6.3289571463958388E-2</x:v>
      </x:c>
      <x:c r="AB2733" s="13">
        <x:f t="shared" si="255"/>
        <x:v>6.1679464949219713E-2</x:v>
      </x:c>
      <x:c r="AC2733" s="13">
        <x:f t="shared" si="256"/>
        <x:v>2.1859967931587385E-2</x:v>
      </x:c>
      <x:c r="AD2733" s="13">
        <x:f t="shared" si="257"/>
        <x:v>0</x:v>
      </x:c>
      <x:c r="AE2733" s="50" t="n">
        <x:f>IF(OR(NOT(ISNUMBER(Q2733)),NOT(ISNUMBER(R2733))),"",IF(Q2733&lt;R2733,1,0))</x:f>
        <x:v>1</x:v>
      </x:c>
      <x:c r="AF2733" s="50" t="n">
        <x:f>IFERROR(IF(AND(A2733=A2732,C2733=C2732+1,ISNUMBER(AE2732)),AE2732,""),"")</x:f>
        <x:v>1</x:v>
      </x:c>
      <x:c r="AG2733" s="52" t="str">
        <x:f>IFERROR(IF(AND(A2733=A2732,C2733=C2732+1,ISNUMBER(U2733),ISNUMBER(U2732),U2732&lt;&gt;0),U2733/U2732-1,""),"")</x:f>
      </x:c>
      <x:c r="AH2733" s="50" t="str">
        <x:f>IF(AND(ISNUMBER(AE2733),ISNUMBER(AF2733),ISNUMBER(AG2733)),IF(AND(AE2733=1,AF2733=1,AG2733&lt;0),1,0),"")</x:f>
      </x:c>
      <x:c r="AI2733" s="50" t="str">
        <x:f>IF(AND(A2733=A2734,C2734=C2733+1,ISNUMBER(AH2734)),C2734,"")</x:f>
      </x:c>
      <x:c r="AJ2733" s="50" t="str">
        <x:f>IF(AND(A2733=A2734,C2734=C2733+1,ISNUMBER(AH2734)),AH2734,"")</x:f>
      </x:c>
    </x:row>
    <x:row r="2734" ht="15">
      <x:c r="A2734" s="9" t="s">
        <x:v>194</x:v>
      </x:c>
      <x:c r="B2734" s="10">
        <x:v>42004</x:v>
      </x:c>
      <x:c r="C2734" s="9">
        <x:v>2014</x:v>
      </x:c>
      <x:c r="D2734" s="11">
        <x:v>1611.4</x:v>
      </x:c>
      <x:c r="E2734" s="11">
        <x:v>240.4</x:v>
      </x:c>
      <x:c r="F2734" s="11">
        <x:v>109.8</x:v>
      </x:c>
      <x:c r="G2734" s="11">
        <x:v>651.4</x:v>
      </x:c>
      <x:c r="H2734" s="11">
        <x:v>498.8</x:v>
      </x:c>
      <x:c r="I2734" s="11">
        <x:v>960</x:v>
      </x:c>
      <x:c r="J2734" s="11">
        <x:v>-247</x:v>
      </x:c>
      <x:c r="K2734" s="11">
        <x:v>74.5</x:v>
      </x:c>
      <x:c r="L2734" s="11">
        <x:v>26</x:v>
      </x:c>
      <x:c r="M2734" s="11">
        <x:v>5.3</x:v>
      </x:c>
      <x:c r="N2734" s="11">
        <x:v>493.5</x:v>
      </x:c>
      <x:c r="O2734" s="11">
        <x:v>856</x:v>
      </x:c>
      <x:c r="P2734" s="11">
        <x:v>60.1</x:v>
      </x:c>
      <x:c r="Q2734" s="11">
        <x:v>105.2</x:v>
      </x:c>
      <x:c r="R2734" s="11">
        <x:v>81.7</x:v>
      </x:c>
      <x:c r="S2734" s="11">
        <x:v>6</x:v>
      </x:c>
      <x:c r="T2734" s="11">
        <x:v>72</x:v>
      </x:c>
      <x:c r="U2734" s="11">
        <x:v>1524.1093000000001</x:v>
      </x:c>
      <x:c r="V2734" s="11">
        <x:v>18</x:v>
      </x:c>
      <x:c r="W2734" s="12">
        <x:v>0</x:v>
      </x:c>
      <x:c r="X2734" s="8">
        <x:v>0</x:v>
      </x:c>
      <x:c r="Y2734" s="13">
        <x:f t="shared" si="252"/>
        <x:v>2.1894353369763206</x:v>
      </x:c>
      <x:c r="Z2734" s="13">
        <x:f t="shared" si="253"/>
        <x:v>0.404244756112697</x:v>
      </x:c>
      <x:c r="AA2734" s="13">
        <x:f t="shared" si="254"/>
        <x:v>3.7234702742956435E-3</x:v>
      </x:c>
      <x:c r="AB2734" s="13">
        <x:f t="shared" si="255"/>
        <x:v>3.7296760580861364E-2</x:v>
      </x:c>
      <x:c r="AC2734" s="13">
        <x:f t="shared" si="256"/>
        <x:v>0.11053116364752841</x:v>
      </x:c>
      <x:c r="AD2734" s="13">
        <x:f t="shared" si="257"/>
        <x:v>-0.15328285962517066</x:v>
      </x:c>
      <x:c r="AE2734" s="50" t="n">
        <x:f>IF(OR(NOT(ISNUMBER(Q2734)),NOT(ISNUMBER(R2734))),"",IF(Q2734&lt;R2734,1,0))</x:f>
        <x:v>0</x:v>
      </x:c>
      <x:c r="AF2734" s="50" t="n">
        <x:f>IFERROR(IF(AND(A2734=A2733,C2734=C2733+1,ISNUMBER(AE2733)),AE2733,""),"")</x:f>
        <x:v>1</x:v>
      </x:c>
      <x:c r="AG2734" s="52" t="str">
        <x:f>IFERROR(IF(AND(A2734=A2733,C2734=C2733+1,ISNUMBER(U2734),ISNUMBER(U2733),U2733&lt;&gt;0),U2734/U2733-1,""),"")</x:f>
      </x:c>
      <x:c r="AH2734" s="50" t="str">
        <x:f>IF(AND(ISNUMBER(AE2734),ISNUMBER(AF2734),ISNUMBER(AG2734)),IF(AND(AE2734=1,AF2734=1,AG2734&lt;0),1,0),"")</x:f>
      </x:c>
      <x:c r="AI2734" s="50" t="n">
        <x:f>IF(AND(A2734=A2735,C2735=C2734+1,ISNUMBER(AH2735)),C2735,"")</x:f>
        <x:v>2015</x:v>
      </x:c>
      <x:c r="AJ2734" s="50" t="n">
        <x:f>IF(AND(A2734=A2735,C2735=C2734+1,ISNUMBER(AH2735)),AH2735,"")</x:f>
        <x:v>0</x:v>
      </x:c>
    </x:row>
    <x:row r="2735" ht="15">
      <x:c r="A2735" s="9" t="s">
        <x:v>194</x:v>
      </x:c>
      <x:c r="B2735" s="10">
        <x:v>42369</x:v>
      </x:c>
      <x:c r="C2735" s="9">
        <x:v>2015</x:v>
      </x:c>
      <x:c r="D2735" s="11">
        <x:v>1657.2</x:v>
      </x:c>
      <x:c r="E2735" s="11">
        <x:v>242.6</x:v>
      </x:c>
      <x:c r="F2735" s="11">
        <x:v>112.5</x:v>
      </x:c>
      <x:c r="G2735" s="11">
        <x:v>659.6</x:v>
      </x:c>
      <x:c r="H2735" s="11">
        <x:v>505.9</x:v>
      </x:c>
      <x:c r="I2735" s="11">
        <x:v>997.6</x:v>
      </x:c>
      <x:c r="J2735" s="11">
        <x:v>-203.8</x:v>
      </x:c>
      <x:c r="K2735" s="11">
        <x:v>78.900000000000006</x:v>
      </x:c>
      <x:c r="L2735" s="11">
        <x:v>29</x:v>
      </x:c>
      <x:c r="M2735" s="11">
        <x:v>12.4</x:v>
      </x:c>
      <x:c r="N2735" s="11">
        <x:v>493.5</x:v>
      </x:c>
      <x:c r="O2735" s="11">
        <x:v>884.8</x:v>
      </x:c>
      <x:c r="P2735" s="11">
        <x:v>94.7</x:v>
      </x:c>
      <x:c r="Q2735" s="11">
        <x:v>143.6</x:v>
      </x:c>
      <x:c r="R2735" s="11">
        <x:v>21.7</x:v>
      </x:c>
      <x:c r="S2735" s="11">
        <x:v>60</x:v>
      </x:c>
      <x:c r="T2735" s="11">
        <x:v>134.19999999999999</x:v>
      </x:c>
      <x:c r="U2735" s="11">
        <x:v>1254.9837</x:v>
      </x:c>
      <x:c r="V2735" s="11">
        <x:v>18</x:v>
      </x:c>
      <x:c r="W2735" s="12">
        <x:v>0</x:v>
      </x:c>
      <x:c r="X2735" s="8">
        <x:v>0</x:v>
      </x:c>
      <x:c r="Y2735" s="13">
        <x:f t="shared" si="252"/>
        <x:v>2.1564444444444444</x:v>
      </x:c>
      <x:c r="Z2735" s="13">
        <x:f t="shared" si="253"/>
        <x:v>0.39802075790489982</x:v>
      </x:c>
      <x:c r="AA2735" s="13">
        <x:f t="shared" si="254"/>
        <x:v>3.6205648081100654E-2</x:v>
      </x:c>
      <x:c r="AB2735" s="13">
        <x:f t="shared" si="255"/>
        <x:v>5.7144581221337198E-2</x:v>
      </x:c>
      <x:c r="AC2735" s="13">
        <x:f t="shared" si="256"/>
        <x:v>0.20345664038811398</x:v>
      </x:c>
      <x:c r="AD2735" s="13">
        <x:f t="shared" si="257"/>
        <x:v>-0.12297851798213855</x:v>
      </x:c>
      <x:c r="AE2735" s="50" t="n">
        <x:f>IF(OR(NOT(ISNUMBER(Q2735)),NOT(ISNUMBER(R2735))),"",IF(Q2735&lt;R2735,1,0))</x:f>
        <x:v>0</x:v>
      </x:c>
      <x:c r="AF2735" s="50" t="n">
        <x:f>IFERROR(IF(AND(A2735=A2734,C2735=C2734+1,ISNUMBER(AE2734)),AE2734,""),"")</x:f>
        <x:v>0</x:v>
      </x:c>
      <x:c r="AG2735" s="52" t="n">
        <x:f>IFERROR(IF(AND(A2735=A2734,C2735=C2734+1,ISNUMBER(U2735),ISNUMBER(U2734),U2734&lt;&gt;0),U2735/U2734-1,""),"")</x:f>
        <x:v>-0.17657893695681803</x:v>
      </x:c>
      <x:c r="AH2735" s="50" t="n">
        <x:f>IF(AND(ISNUMBER(AE2735),ISNUMBER(AF2735),ISNUMBER(AG2735)),IF(AND(AE2735=1,AF2735=1,AG2735&lt;0),1,0),"")</x:f>
        <x:v>0</x:v>
      </x:c>
      <x:c r="AI2735" s="50" t="n">
        <x:f>IF(AND(A2735=A2736,C2736=C2735+1,ISNUMBER(AH2736)),C2736,"")</x:f>
        <x:v>2016</x:v>
      </x:c>
      <x:c r="AJ2735" s="50" t="n">
        <x:f>IF(AND(A2735=A2736,C2736=C2735+1,ISNUMBER(AH2736)),AH2736,"")</x:f>
        <x:v>0</x:v>
      </x:c>
    </x:row>
    <x:row r="2736" ht="15">
      <x:c r="A2736" s="9" t="s">
        <x:v>194</x:v>
      </x:c>
      <x:c r="B2736" s="10">
        <x:v>42735</x:v>
      </x:c>
      <x:c r="C2736" s="9">
        <x:v>2016</x:v>
      </x:c>
      <x:c r="D2736" s="11">
        <x:v>1724.4</x:v>
      </x:c>
      <x:c r="E2736" s="11">
        <x:v>215.1</x:v>
      </x:c>
      <x:c r="F2736" s="11">
        <x:v>122.2</x:v>
      </x:c>
      <x:c r="G2736" s="11">
        <x:v>689.1</x:v>
      </x:c>
      <x:c r="H2736" s="11">
        <x:v>507.2</x:v>
      </x:c>
      <x:c r="I2736" s="11">
        <x:v>1035.3</x:v>
      </x:c>
      <x:c r="J2736" s="11">
        <x:v>-169.5</x:v>
      </x:c>
      <x:c r="K2736" s="11">
        <x:v>67.900000000000006</x:v>
      </x:c>
      <x:c r="L2736" s="11">
        <x:v>28.1</x:v>
      </x:c>
      <x:c r="M2736" s="11">
        <x:v>11.5</x:v>
      </x:c>
      <x:c r="N2736" s="11">
        <x:v>495.7</x:v>
      </x:c>
      <x:c r="O2736" s="11">
        <x:v>926.4</x:v>
      </x:c>
      <x:c r="P2736" s="11">
        <x:v>93</x:v>
      </x:c>
      <x:c r="Q2736" s="11">
        <x:v>144.9</x:v>
      </x:c>
      <x:c r="R2736" s="11">
        <x:v>21.8</x:v>
      </x:c>
      <x:c r="S2736" s="11">
        <x:v>53.6</x:v>
      </x:c>
      <x:c r="T2736" s="11">
        <x:v>156.1</x:v>
      </x:c>
      <x:c r="U2736" s="11">
        <x:v>1354.4519</x:v>
      </x:c>
      <x:c r="V2736" s="11">
        <x:v>18</x:v>
      </x:c>
      <x:c r="W2736" s="12">
        <x:v>0</x:v>
      </x:c>
      <x:c r="X2736" s="8">
        <x:v>0</x:v>
      </x:c>
      <x:c r="Y2736" s="13">
        <x:f t="shared" si="252"/>
        <x:v>1.760229132569558</x:v>
      </x:c>
      <x:c r="Z2736" s="13">
        <x:f t="shared" si="253"/>
        <x:v>0.39961725817675714</x:v>
      </x:c>
      <x:c r="AA2736" s="13">
        <x:f t="shared" si="254"/>
        <x:v>3.1083275342147991E-2</x:v>
      </x:c>
      <x:c r="AB2736" s="13">
        <x:f t="shared" si="255"/>
        <x:v>5.3931802366040359E-2</x:v>
      </x:c>
      <x:c r="AC2736" s="13">
        <x:f t="shared" si="256"/>
        <x:v>0.22652735452038888</x:v>
      </x:c>
      <x:c r="AD2736" s="13">
        <x:f t="shared" si="257"/>
        <x:v>-9.8295059151009043E-2</x:v>
      </x:c>
      <x:c r="AE2736" s="50" t="n">
        <x:f>IF(OR(NOT(ISNUMBER(Q2736)),NOT(ISNUMBER(R2736))),"",IF(Q2736&lt;R2736,1,0))</x:f>
        <x:v>0</x:v>
      </x:c>
      <x:c r="AF2736" s="50" t="n">
        <x:f>IFERROR(IF(AND(A2736=A2735,C2736=C2735+1,ISNUMBER(AE2735)),AE2735,""),"")</x:f>
        <x:v>0</x:v>
      </x:c>
      <x:c r="AG2736" s="52" t="n">
        <x:f>IFERROR(IF(AND(A2736=A2735,C2736=C2735+1,ISNUMBER(U2736),ISNUMBER(U2735),U2735&lt;&gt;0),U2736/U2735-1,""),"")</x:f>
        <x:v>0.07925855929443548</x:v>
      </x:c>
      <x:c r="AH2736" s="50" t="n">
        <x:f>IF(AND(ISNUMBER(AE2736),ISNUMBER(AF2736),ISNUMBER(AG2736)),IF(AND(AE2736=1,AF2736=1,AG2736&lt;0),1,0),"")</x:f>
        <x:v>0</x:v>
      </x:c>
      <x:c r="AI2736" s="50" t="n">
        <x:f>IF(AND(A2736=A2737,C2737=C2736+1,ISNUMBER(AH2737)),C2737,"")</x:f>
        <x:v>2017</x:v>
      </x:c>
      <x:c r="AJ2736" s="50" t="n">
        <x:f>IF(AND(A2736=A2737,C2737=C2736+1,ISNUMBER(AH2737)),AH2737,"")</x:f>
        <x:v>0</x:v>
      </x:c>
    </x:row>
    <x:row r="2737" ht="15">
      <x:c r="A2737" s="9" t="s">
        <x:v>194</x:v>
      </x:c>
      <x:c r="B2737" s="10">
        <x:v>43100</x:v>
      </x:c>
      <x:c r="C2737" s="9">
        <x:v>2017</x:v>
      </x:c>
      <x:c r="D2737" s="11">
        <x:v>1734.1</x:v>
      </x:c>
      <x:c r="E2737" s="11">
        <x:v>173.8</x:v>
      </x:c>
      <x:c r="F2737" s="11">
        <x:v>131.5</x:v>
      </x:c>
      <x:c r="G2737" s="11">
        <x:v>696.2</x:v>
      </x:c>
      <x:c r="H2737" s="11">
        <x:v>502</x:v>
      </x:c>
      <x:c r="I2737" s="11">
        <x:v>1037.9000000000001</x:v>
      </x:c>
      <x:c r="J2737" s="11">
        <x:v>-174.6</x:v>
      </x:c>
      <x:c r="K2737" s="11">
        <x:v>39.200000000000003</x:v>
      </x:c>
      <x:c r="L2737" s="11">
        <x:v>30.1</x:v>
      </x:c>
      <x:c r="M2737" s="11">
        <x:v>9.9</x:v>
      </x:c>
      <x:c r="N2737" s="11">
        <x:v>492.1</x:v>
      </x:c>
      <x:c r="O2737" s="11">
        <x:v>931.7</x:v>
      </x:c>
      <x:c r="P2737" s="11">
        <x:v>42.9</x:v>
      </x:c>
      <x:c r="Q2737" s="11">
        <x:v>100.3</x:v>
      </x:c>
      <x:c r="R2737" s="11">
        <x:v>21</x:v>
      </x:c>
      <x:c r="S2737" s="11">
        <x:v>16.8</x:v>
      </x:c>
      <x:c r="T2737" s="11">
        <x:v>105.3</x:v>
      </x:c>
      <x:c r="U2737" s="11">
        <x:v>1017.1424</x:v>
      </x:c>
      <x:c r="V2737" s="11">
        <x:v>18</x:v>
      </x:c>
      <x:c r="W2737" s="12">
        <x:v>0</x:v>
      </x:c>
      <x:c r="X2737" s="8">
        <x:v>0</x:v>
      </x:c>
      <x:c r="Y2737" s="13">
        <x:f t="shared" si="252"/>
        <x:v>1.3216730038022815</x:v>
      </x:c>
      <x:c r="Z2737" s="13">
        <x:f t="shared" si="253"/>
        <x:v>0.401476270111297</x:v>
      </x:c>
      <x:c r="AA2737" s="13">
        <x:f t="shared" si="254"/>
        <x:v>9.6880226053860808E-3</x:v>
      </x:c>
      <x:c r="AB2737" s="13">
        <x:f t="shared" si="255"/>
        <x:v>2.4739057724468026E-2</x:v>
      </x:c>
      <x:c r="AC2737" s="13">
        <x:f t="shared" si="256"/>
        <x:v>0.15124964090778512</x:v>
      </x:c>
      <x:c r="AD2737" s="13">
        <x:f t="shared" si="257"/>
        <x:v>-0.10068623493454819</x:v>
      </x:c>
      <x:c r="AE2737" s="50" t="n">
        <x:f>IF(OR(NOT(ISNUMBER(Q2737)),NOT(ISNUMBER(R2737))),"",IF(Q2737&lt;R2737,1,0))</x:f>
        <x:v>0</x:v>
      </x:c>
      <x:c r="AF2737" s="50" t="n">
        <x:f>IFERROR(IF(AND(A2737=A2736,C2737=C2736+1,ISNUMBER(AE2736)),AE2736,""),"")</x:f>
        <x:v>0</x:v>
      </x:c>
      <x:c r="AG2737" s="52" t="n">
        <x:f>IFERROR(IF(AND(A2737=A2736,C2737=C2736+1,ISNUMBER(U2737),ISNUMBER(U2736),U2736&lt;&gt;0),U2737/U2736-1,""),"")</x:f>
        <x:v>-0.24903763655246824</x:v>
      </x:c>
      <x:c r="AH2737" s="50" t="n">
        <x:f>IF(AND(ISNUMBER(AE2737),ISNUMBER(AF2737),ISNUMBER(AG2737)),IF(AND(AE2737=1,AF2737=1,AG2737&lt;0),1,0),"")</x:f>
        <x:v>0</x:v>
      </x:c>
      <x:c r="AI2737" s="50" t="n">
        <x:f>IF(AND(A2737=A2738,C2738=C2737+1,ISNUMBER(AH2738)),C2738,"")</x:f>
        <x:v>2018</x:v>
      </x:c>
      <x:c r="AJ2737" s="50" t="n">
        <x:f>IF(AND(A2737=A2738,C2738=C2737+1,ISNUMBER(AH2738)),AH2738,"")</x:f>
        <x:v>0</x:v>
      </x:c>
    </x:row>
    <x:row r="2738" ht="15">
      <x:c r="A2738" s="9" t="s">
        <x:v>194</x:v>
      </x:c>
      <x:c r="B2738" s="10">
        <x:v>43465</x:v>
      </x:c>
      <x:c r="C2738" s="9">
        <x:v>2018</x:v>
      </x:c>
      <x:c r="D2738" s="11">
        <x:v>2256.1</x:v>
      </x:c>
      <x:c r="E2738" s="11">
        <x:v>160.19999999999999</x:v>
      </x:c>
      <x:c r="F2738" s="11">
        <x:v>179.5</x:v>
      </x:c>
      <x:c r="G2738" s="11">
        <x:v>1307.5999999999999</x:v>
      </x:c>
      <x:c r="H2738" s="11">
        <x:v>564.5</x:v>
      </x:c>
      <x:c r="I2738" s="11">
        <x:v>948.5</x:v>
      </x:c>
      <x:c r="J2738" s="11">
        <x:v>-257.2</x:v>
      </x:c>
      <x:c r="K2738" s="11">
        <x:v>47.7</x:v>
      </x:c>
      <x:c r="L2738" s="11">
        <x:v>29.4</x:v>
      </x:c>
      <x:c r="M2738" s="11">
        <x:v>67.900000000000006</x:v>
      </x:c>
      <x:c r="N2738" s="11">
        <x:v>496.6</x:v>
      </x:c>
      <x:c r="O2738" s="11">
        <x:v>931.1</x:v>
      </x:c>
      <x:c r="P2738" s="11">
        <x:v>71.099999999999994</x:v>
      </x:c>
      <x:c r="Q2738" s="11">
        <x:v>160</x:v>
      </x:c>
      <x:c r="R2738" s="11">
        <x:v>14.5</x:v>
      </x:c>
      <x:c r="S2738" s="11">
        <x:v>0.1</x:v>
      </x:c>
      <x:c r="T2738" s="11">
        <x:v>109</x:v>
      </x:c>
      <x:c r="U2738" s="11">
        <x:v>436.77760000000001</x:v>
      </x:c>
      <x:c r="V2738" s="11">
        <x:v>18</x:v>
      </x:c>
      <x:c r="W2738" s="12">
        <x:v>0</x:v>
      </x:c>
      <x:c r="X2738" s="8">
        <x:v>0</x:v>
      </x:c>
      <x:c r="Y2738" s="13">
        <x:f t="shared" si="252"/>
        <x:v>0.89247910863509738</x:v>
      </x:c>
      <x:c r="Z2738" s="13">
        <x:f t="shared" si="253"/>
        <x:v>0.57958423828730998</x:v>
      </x:c>
      <x:c r="AA2738" s="13">
        <x:f t="shared" si="254"/>
        <x:v>4.4324276406187677E-5</x:v>
      </x:c>
      <x:c r="AB2738" s="13">
        <x:f t="shared" si="255"/>
        <x:v>3.151456052479943E-2</x:v>
      </x:c>
      <x:c r="AC2738" s="13">
        <x:f t="shared" si="256"/>
        <x:v>8.3358825328846753E-2</x:v>
      </x:c>
      <x:c r="AD2738" s="13">
        <x:f t="shared" si="257"/>
        <x:v>-0.11400203891671469</x:v>
      </x:c>
      <x:c r="AE2738" s="50" t="n">
        <x:f>IF(OR(NOT(ISNUMBER(Q2738)),NOT(ISNUMBER(R2738))),"",IF(Q2738&lt;R2738,1,0))</x:f>
        <x:v>0</x:v>
      </x:c>
      <x:c r="AF2738" s="50" t="n">
        <x:f>IFERROR(IF(AND(A2738=A2737,C2738=C2737+1,ISNUMBER(AE2737)),AE2737,""),"")</x:f>
        <x:v>0</x:v>
      </x:c>
      <x:c r="AG2738" s="52" t="n">
        <x:f>IFERROR(IF(AND(A2738=A2737,C2738=C2737+1,ISNUMBER(U2738),ISNUMBER(U2737),U2737&lt;&gt;0),U2738/U2737-1,""),"")</x:f>
        <x:v>-0.5705836272285965</x:v>
      </x:c>
      <x:c r="AH2738" s="50" t="n">
        <x:f>IF(AND(ISNUMBER(AE2738),ISNUMBER(AF2738),ISNUMBER(AG2738)),IF(AND(AE2738=1,AF2738=1,AG2738&lt;0),1,0),"")</x:f>
        <x:v>0</x:v>
      </x:c>
      <x:c r="AI2738" s="50" t="n">
        <x:f>IF(AND(A2738=A2739,C2739=C2738+1,ISNUMBER(AH2739)),C2739,"")</x:f>
        <x:v>2019</x:v>
      </x:c>
      <x:c r="AJ2738" s="50" t="n">
        <x:f>IF(AND(A2738=A2739,C2739=C2738+1,ISNUMBER(AH2739)),AH2739,"")</x:f>
        <x:v>0</x:v>
      </x:c>
    </x:row>
    <x:row r="2739" ht="15">
      <x:c r="A2739" s="9" t="s">
        <x:v>194</x:v>
      </x:c>
      <x:c r="B2739" s="10">
        <x:v>43830</x:v>
      </x:c>
      <x:c r="C2739" s="9">
        <x:v>2019</x:v>
      </x:c>
      <x:c r="D2739" s="11">
        <x:v>2287.1999999999998</x:v>
      </x:c>
      <x:c r="E2739" s="11">
        <x:v>199.4</x:v>
      </x:c>
      <x:c r="F2739" s="11">
        <x:v>207.5</x:v>
      </x:c>
      <x:c r="G2739" s="11">
        <x:v>1347.3</x:v>
      </x:c>
      <x:c r="H2739" s="11">
        <x:v>1166.0999999999999</x:v>
      </x:c>
      <x:c r="I2739" s="11">
        <x:v>939.9</x:v>
      </x:c>
      <x:c r="J2739" s="11">
        <x:v>-264.2</x:v>
      </x:c>
      <x:c r="K2739" s="11">
        <x:v>90.8</x:v>
      </x:c>
      <x:c r="L2739" s="11">
        <x:v>32</x:v>
      </x:c>
      <x:c r="M2739" s="11">
        <x:v>79.2</x:v>
      </x:c>
      <x:c r="N2739" s="11">
        <x:v>1086.9000000000001</x:v>
      </x:c>
      <x:c r="O2739" s="11">
        <x:v>980.8</x:v>
      </x:c>
      <x:c r="P2739" s="11">
        <x:v>94.4</x:v>
      </x:c>
      <x:c r="Q2739" s="11">
        <x:v>186</x:v>
      </x:c>
      <x:c r="R2739" s="11">
        <x:v>17</x:v>
      </x:c>
      <x:c r="S2739" s="11">
        <x:v>7.2</x:v>
      </x:c>
      <x:c r="T2739" s="11">
        <x:v>126.4</x:v>
      </x:c>
      <x:c r="U2739" s="11">
        <x:v>569.53560000000004</x:v>
      </x:c>
      <x:c r="V2739" s="11">
        <x:v>18</x:v>
      </x:c>
      <x:c r="W2739" s="12">
        <x:v>0</x:v>
      </x:c>
      <x:c r="X2739" s="8">
        <x:v>0</x:v>
      </x:c>
      <x:c r="Y2739" s="13">
        <x:f t="shared" si="252"/>
        <x:v>0.96096385542168672</x:v>
      </x:c>
      <x:c r="Z2739" s="13">
        <x:f t="shared" si="253"/>
        <x:v>0.5890608604407136</x:v>
      </x:c>
      <x:c r="AA2739" s="13">
        <x:f t="shared" si="254"/>
        <x:v>3.1479538300104937E-3</x:v>
      </x:c>
      <x:c r="AB2739" s="13">
        <x:f t="shared" si="255"/>
        <x:v>4.1273172437915361E-2</x:v>
      </x:c>
      <x:c r="AC2739" s="13">
        <x:f t="shared" si="256"/>
        <x:v>9.3817264157945529E-2</x:v>
      </x:c>
      <x:c r="AD2739" s="13">
        <x:f t="shared" si="257"/>
        <x:v>-0.11551241692899615</x:v>
      </x:c>
      <x:c r="AE2739" s="50" t="n">
        <x:f>IF(OR(NOT(ISNUMBER(Q2739)),NOT(ISNUMBER(R2739))),"",IF(Q2739&lt;R2739,1,0))</x:f>
        <x:v>0</x:v>
      </x:c>
      <x:c r="AF2739" s="50" t="n">
        <x:f>IFERROR(IF(AND(A2739=A2738,C2739=C2738+1,ISNUMBER(AE2738)),AE2738,""),"")</x:f>
        <x:v>0</x:v>
      </x:c>
      <x:c r="AG2739" s="52" t="n">
        <x:f>IFERROR(IF(AND(A2739=A2738,C2739=C2738+1,ISNUMBER(U2739),ISNUMBER(U2738),U2738&lt;&gt;0),U2739/U2738-1,""),"")</x:f>
        <x:v>0.3039487372978835</x:v>
      </x:c>
      <x:c r="AH2739" s="50" t="n">
        <x:f>IF(AND(ISNUMBER(AE2739),ISNUMBER(AF2739),ISNUMBER(AG2739)),IF(AND(AE2739=1,AF2739=1,AG2739&lt;0),1,0),"")</x:f>
        <x:v>0</x:v>
      </x:c>
      <x:c r="AI2739" s="50" t="n">
        <x:f>IF(AND(A2739=A2740,C2740=C2739+1,ISNUMBER(AH2740)),C2740,"")</x:f>
        <x:v>2020</x:v>
      </x:c>
      <x:c r="AJ2739" s="50" t="n">
        <x:f>IF(AND(A2739=A2740,C2740=C2739+1,ISNUMBER(AH2740)),AH2740,"")</x:f>
        <x:v>0</x:v>
      </x:c>
    </x:row>
    <x:row r="2740" ht="15">
      <x:c r="A2740" s="9" t="s">
        <x:v>194</x:v>
      </x:c>
      <x:c r="B2740" s="10">
        <x:v>44196</x:v>
      </x:c>
      <x:c r="C2740" s="9">
        <x:v>2020</x:v>
      </x:c>
      <x:c r="D2740" s="11">
        <x:v>2104.8000000000002</x:v>
      </x:c>
      <x:c r="E2740" s="11">
        <x:v>245.3</x:v>
      </x:c>
      <x:c r="F2740" s="11">
        <x:v>253.9</x:v>
      </x:c>
      <x:c r="G2740" s="11">
        <x:v>1398.2</x:v>
      </x:c>
      <x:c r="H2740" s="11">
        <x:v>1170.3</x:v>
      </x:c>
      <x:c r="I2740" s="11">
        <x:v>706.6</x:v>
      </x:c>
      <x:c r="J2740" s="11">
        <x:v>-496.4</x:v>
      </x:c>
      <x:c r="K2740" s="11">
        <x:v>106.3</x:v>
      </x:c>
      <x:c r="L2740" s="11">
        <x:v>37.6</x:v>
      </x:c>
      <x:c r="M2740" s="11">
        <x:v>81.400000000000006</x:v>
      </x:c>
      <x:c r="N2740" s="11">
        <x:v>1088.9000000000001</x:v>
      </x:c>
      <x:c r="O2740" s="11">
        <x:v>919.9</x:v>
      </x:c>
      <x:c r="P2740" s="11">
        <x:v>-146.19999999999999</x:v>
      </x:c>
      <x:c r="Q2740" s="11">
        <x:v>-52.2</x:v>
      </x:c>
      <x:c r="R2740" s="11">
        <x:v>17.5</x:v>
      </x:c>
      <x:c r="S2740" s="11">
        <x:v>-233.9</x:v>
      </x:c>
      <x:c r="T2740" s="11">
        <x:v>75.3</x:v>
      </x:c>
      <x:c r="U2740" s="11">
        <x:v>623.28049999999996</x:v>
      </x:c>
      <x:c r="V2740" s="11">
        <x:v>18</x:v>
      </x:c>
      <x:c r="W2740" s="12">
        <x:v>0</x:v>
      </x:c>
      <x:c r="X2740" s="8">
        <x:v>0</x:v>
      </x:c>
      <x:c r="Y2740" s="13">
        <x:f t="shared" si="252"/>
        <x:v>0.96612839700669562</x:v>
      </x:c>
      <x:c r="Z2740" s="13">
        <x:f t="shared" si="253"/>
        <x:v>0.66429114405169132</x:v>
      </x:c>
      <x:c r="AA2740" s="13">
        <x:f t="shared" si="254"/>
        <x:v>-0.11112694792854427</x:v>
      </x:c>
      <x:c r="AB2740" s="13">
        <x:f t="shared" si="255"/>
        <x:v>-6.9460281261877602E-2</x:v>
      </x:c>
      <x:c r="AC2740" s="13">
        <x:f t="shared" si="256"/>
        <x:v>5.3854956372478897E-2</x:v>
      </x:c>
      <x:c r="AD2740" s="13">
        <x:f t="shared" si="257"/>
        <x:v>-0.23584188521474722</x:v>
      </x:c>
      <x:c r="AE2740" s="50" t="n">
        <x:f>IF(OR(NOT(ISNUMBER(Q2740)),NOT(ISNUMBER(R2740))),"",IF(Q2740&lt;R2740,1,0))</x:f>
        <x:v>1</x:v>
      </x:c>
      <x:c r="AF2740" s="50" t="n">
        <x:f>IFERROR(IF(AND(A2740=A2739,C2740=C2739+1,ISNUMBER(AE2739)),AE2739,""),"")</x:f>
        <x:v>0</x:v>
      </x:c>
      <x:c r="AG2740" s="52" t="n">
        <x:f>IFERROR(IF(AND(A2740=A2739,C2740=C2739+1,ISNUMBER(U2740),ISNUMBER(U2739),U2739&lt;&gt;0),U2740/U2739-1,""),"")</x:f>
        <x:v>0.09436618185061629</x:v>
      </x:c>
      <x:c r="AH2740" s="50" t="n">
        <x:f>IF(AND(ISNUMBER(AE2740),ISNUMBER(AF2740),ISNUMBER(AG2740)),IF(AND(AE2740=1,AF2740=1,AG2740&lt;0),1,0),"")</x:f>
        <x:v>0</x:v>
      </x:c>
      <x:c r="AI2740" s="50" t="n">
        <x:f>IF(AND(A2740=A2741,C2741=C2740+1,ISNUMBER(AH2741)),C2741,"")</x:f>
        <x:v>2021</x:v>
      </x:c>
      <x:c r="AJ2740" s="50" t="n">
        <x:f>IF(AND(A2740=A2741,C2741=C2740+1,ISNUMBER(AH2741)),AH2741,"")</x:f>
        <x:v>0</x:v>
      </x:c>
    </x:row>
    <x:row r="2741" ht="15">
      <x:c r="A2741" s="9" t="s">
        <x:v>194</x:v>
      </x:c>
      <x:c r="B2741" s="10">
        <x:v>44561</x:v>
      </x:c>
      <x:c r="C2741" s="9">
        <x:v>2021</x:v>
      </x:c>
      <x:c r="D2741" s="11">
        <x:v>2237.4</x:v>
      </x:c>
      <x:c r="E2741" s="11">
        <x:v>342</x:v>
      </x:c>
      <x:c r="F2741" s="11">
        <x:v>302.10000000000002</x:v>
      </x:c>
      <x:c r="G2741" s="11">
        <x:v>1532.6</x:v>
      </x:c>
      <x:c r="H2741" s="11">
        <x:v>1265.3</x:v>
      </x:c>
      <x:c r="I2741" s="11">
        <x:v>704.8</x:v>
      </x:c>
      <x:c r="J2741" s="11">
        <x:v>-496.1</x:v>
      </x:c>
      <x:c r="K2741" s="11">
        <x:v>202.6</x:v>
      </x:c>
      <x:c r="L2741" s="11">
        <x:v>40.200000000000003</x:v>
      </x:c>
      <x:c r="M2741" s="11">
        <x:v>92.5</x:v>
      </x:c>
      <x:c r="N2741" s="11">
        <x:v>1172.8</x:v>
      </x:c>
      <x:c r="O2741" s="11">
        <x:v>1106.2</x:v>
      </x:c>
      <x:c r="P2741" s="11">
        <x:v>87</x:v>
      </x:c>
      <x:c r="Q2741" s="11">
        <x:v>184.1</x:v>
      </x:c>
      <x:c r="R2741" s="11">
        <x:v>18.899999999999999</x:v>
      </x:c>
      <x:c r="S2741" s="11">
        <x:v>-8.9</x:v>
      </x:c>
      <x:c r="T2741" s="11">
        <x:v>103.8</x:v>
      </x:c>
      <x:c r="U2741" s="11">
        <x:v>1002.7601</x:v>
      </x:c>
      <x:c r="V2741" s="11">
        <x:v>18</x:v>
      </x:c>
      <x:c r="W2741" s="12">
        <x:v>0</x:v>
      </x:c>
      <x:c r="X2741" s="8">
        <x:v>0</x:v>
      </x:c>
      <x:c r="Y2741" s="13">
        <x:f t="shared" si="252"/>
        <x:v>1.1320754716981132</x:v>
      </x:c>
      <x:c r="Z2741" s="13">
        <x:f t="shared" si="253"/>
        <x:v>0.68499150800035746</x:v>
      </x:c>
      <x:c r="AA2741" s="13">
        <x:f t="shared" si="254"/>
        <x:v>-3.9778314114597303E-3</x:v>
      </x:c>
      <x:c r="AB2741" s="13">
        <x:f t="shared" si="255"/>
        <x:v>3.8884419415392862E-2</x:v>
      </x:c>
      <x:c r="AC2741" s="13">
        <x:f t="shared" si="256"/>
        <x:v>6.7728043847057287E-2</x:v>
      </x:c>
      <x:c r="AD2741" s="13">
        <x:f t="shared" si="257"/>
        <x:v>-0.22173058013765978</x:v>
      </x:c>
      <x:c r="AE2741" s="50" t="n">
        <x:f>IF(OR(NOT(ISNUMBER(Q2741)),NOT(ISNUMBER(R2741))),"",IF(Q2741&lt;R2741,1,0))</x:f>
        <x:v>0</x:v>
      </x:c>
      <x:c r="AF2741" s="50" t="n">
        <x:f>IFERROR(IF(AND(A2741=A2740,C2741=C2740+1,ISNUMBER(AE2740)),AE2740,""),"")</x:f>
        <x:v>1</x:v>
      </x:c>
      <x:c r="AG2741" s="52" t="n">
        <x:f>IFERROR(IF(AND(A2741=A2740,C2741=C2740+1,ISNUMBER(U2741),ISNUMBER(U2740),U2740&lt;&gt;0),U2741/U2740-1,""),"")</x:f>
        <x:v>0.6088424072307734</x:v>
      </x:c>
      <x:c r="AH2741" s="50" t="n">
        <x:f>IF(AND(ISNUMBER(AE2741),ISNUMBER(AF2741),ISNUMBER(AG2741)),IF(AND(AE2741=1,AF2741=1,AG2741&lt;0),1,0),"")</x:f>
        <x:v>0</x:v>
      </x:c>
      <x:c r="AI2741" s="50" t="n">
        <x:f>IF(AND(A2741=A2742,C2742=C2741+1,ISNUMBER(AH2742)),C2742,"")</x:f>
        <x:v>2022</x:v>
      </x:c>
      <x:c r="AJ2741" s="50" t="n">
        <x:f>IF(AND(A2741=A2742,C2742=C2741+1,ISNUMBER(AH2742)),AH2742,"")</x:f>
        <x:v>0</x:v>
      </x:c>
    </x:row>
    <x:row r="2742" ht="15">
      <x:c r="A2742" s="9" t="s">
        <x:v>194</x:v>
      </x:c>
      <x:c r="B2742" s="10">
        <x:v>44926</x:v>
      </x:c>
      <x:c r="C2742" s="9">
        <x:v>2022</x:v>
      </x:c>
      <x:c r="D2742" s="11">
        <x:v>2159.8000000000002</x:v>
      </x:c>
      <x:c r="E2742" s="11">
        <x:v>218.9</x:v>
      </x:c>
      <x:c r="F2742" s="11">
        <x:v>283.39999999999998</x:v>
      </x:c>
      <x:c r="G2742" s="11">
        <x:v>1434.7</x:v>
      </x:c>
      <x:c r="H2742" s="11">
        <x:v>1190.8</x:v>
      </x:c>
      <x:c r="I2742" s="11">
        <x:v>725.1</x:v>
      </x:c>
      <x:c r="J2742" s="11">
        <x:v>-485.7</x:v>
      </x:c>
      <x:c r="K2742" s="11">
        <x:v>74.2</x:v>
      </x:c>
      <x:c r="L2742" s="11">
        <x:v>40.6</x:v>
      </x:c>
      <x:c r="M2742" s="11">
        <x:v>95.7</x:v>
      </x:c>
      <x:c r="N2742" s="11">
        <x:v>1095.0999999999999</x:v>
      </x:c>
      <x:c r="O2742" s="11">
        <x:v>1198.5</x:v>
      </x:c>
      <x:c r="P2742" s="11">
        <x:v>95.4</x:v>
      </x:c>
      <x:c r="Q2742" s="11">
        <x:v>193.3</x:v>
      </x:c>
      <x:c r="R2742" s="11">
        <x:v>18</x:v>
      </x:c>
      <x:c r="S2742" s="11">
        <x:v>8.6</x:v>
      </x:c>
      <x:c r="T2742" s="11">
        <x:v>87</x:v>
      </x:c>
      <x:c r="U2742" s="11">
        <x:v>921.3673</x:v>
      </x:c>
      <x:c r="V2742" s="11">
        <x:v>18</x:v>
      </x:c>
      <x:c r="W2742" s="12">
        <x:v>0</x:v>
      </x:c>
      <x:c r="X2742" s="8">
        <x:v>0</x:v>
      </x:c>
      <x:c r="Y2742" s="13">
        <x:f t="shared" si="252"/>
        <x:v>0.77240649258997895</x:v>
      </x:c>
      <x:c r="Z2742" s="13">
        <x:f t="shared" si="253"/>
        <x:v>0.66427446985832017</x:v>
      </x:c>
      <x:c r="AA2742" s="13">
        <x:f t="shared" si="254"/>
        <x:v>3.9818501713121584E-3</x:v>
      </x:c>
      <x:c r="AB2742" s="13">
        <x:f t="shared" si="255"/>
        <x:v>4.4170756551532547E-2</x:v>
      </x:c>
      <x:c r="AC2742" s="13">
        <x:f t="shared" si="256"/>
        <x:v>6.0639855021955805E-2</x:v>
      </x:c>
      <x:c r="AD2742" s="13">
        <x:f t="shared" si="257"/>
        <x:v>-0.22488193351236224</x:v>
      </x:c>
      <x:c r="AE2742" s="50" t="n">
        <x:f>IF(OR(NOT(ISNUMBER(Q2742)),NOT(ISNUMBER(R2742))),"",IF(Q2742&lt;R2742,1,0))</x:f>
        <x:v>0</x:v>
      </x:c>
      <x:c r="AF2742" s="50" t="n">
        <x:f>IFERROR(IF(AND(A2742=A2741,C2742=C2741+1,ISNUMBER(AE2741)),AE2741,""),"")</x:f>
        <x:v>0</x:v>
      </x:c>
      <x:c r="AG2742" s="52" t="n">
        <x:f>IFERROR(IF(AND(A2742=A2741,C2742=C2741+1,ISNUMBER(U2742),ISNUMBER(U2741),U2741&lt;&gt;0),U2742/U2741-1,""),"")</x:f>
        <x:v>-0.08116876608871848</x:v>
      </x:c>
      <x:c r="AH2742" s="50" t="n">
        <x:f>IF(AND(ISNUMBER(AE2742),ISNUMBER(AF2742),ISNUMBER(AG2742)),IF(AND(AE2742=1,AF2742=1,AG2742&lt;0),1,0),"")</x:f>
        <x:v>0</x:v>
      </x:c>
      <x:c r="AI2742" s="50" t="n">
        <x:f>IF(AND(A2742=A2743,C2743=C2742+1,ISNUMBER(AH2743)),C2743,"")</x:f>
        <x:v>2023</x:v>
      </x:c>
      <x:c r="AJ2742" s="50" t="n">
        <x:f>IF(AND(A2742=A2743,C2743=C2742+1,ISNUMBER(AH2743)),AH2743,"")</x:f>
        <x:v>0</x:v>
      </x:c>
    </x:row>
    <x:row r="2743" ht="15">
      <x:c r="A2743" s="9" t="s">
        <x:v>194</x:v>
      </x:c>
      <x:c r="B2743" s="10">
        <x:v>45291</x:v>
      </x:c>
      <x:c r="C2743" s="9">
        <x:v>2023</x:v>
      </x:c>
      <x:c r="D2743" s="11">
        <x:v>2288.1</x:v>
      </x:c>
      <x:c r="E2743" s="11">
        <x:v>219.5</x:v>
      </x:c>
      <x:c r="F2743" s="11">
        <x:v>317.60000000000002</x:v>
      </x:c>
      <x:c r="G2743" s="11">
        <x:v>1550.3</x:v>
      </x:c>
      <x:c r="H2743" s="11">
        <x:v>1257</x:v>
      </x:c>
      <x:c r="I2743" s="11">
        <x:v>737.8</x:v>
      </x:c>
      <x:c r="J2743" s="11">
        <x:v>-472.8</x:v>
      </x:c>
      <x:c r="K2743" s="11">
        <x:v>49.6</x:v>
      </x:c>
      <x:c r="L2743" s="11">
        <x:v>44.3</x:v>
      </x:c>
      <x:c r="M2743" s="11">
        <x:v>101.8</x:v>
      </x:c>
      <x:c r="N2743" s="11">
        <x:v>1155.2</x:v>
      </x:c>
      <x:c r="O2743" s="11">
        <x:v>1359</x:v>
      </x:c>
      <x:c r="P2743" s="11">
        <x:v>126.2</x:v>
      </x:c>
      <x:c r="Q2743" s="11">
        <x:v>229.8</x:v>
      </x:c>
      <x:c r="R2743" s="11">
        <x:v>20</x:v>
      </x:c>
      <x:c r="S2743" s="11">
        <x:v>27.3</x:v>
      </x:c>
      <x:c r="T2743" s="11">
        <x:v>126.9</x:v>
      </x:c>
      <x:c r="U2743" s="11">
        <x:v>915.34680000000003</x:v>
      </x:c>
      <x:c r="V2743" s="11">
        <x:v>18</x:v>
      </x:c>
      <x:c r="W2743" s="12">
        <x:v>0</x:v>
      </x:c>
      <x:c r="X2743" s="8">
        <x:v>0</x:v>
      </x:c>
      <x:c r="Y2743" s="13">
        <x:f t="shared" si="252"/>
        <x:v>0.69112090680100746</x:v>
      </x:c>
      <x:c r="Z2743" s="13">
        <x:f t="shared" si="253"/>
        <x:v>0.67754905817053446</x:v>
      </x:c>
      <x:c r="AA2743" s="13">
        <x:f t="shared" si="254"/>
        <x:v>1.1931296709059919E-2</x:v>
      </x:c>
      <x:c r="AB2743" s="13">
        <x:f t="shared" si="255"/>
        <x:v>5.5154932039683587E-2</x:v>
      </x:c>
      <x:c r="AC2743" s="13">
        <x:f t="shared" si="256"/>
        <x:v>8.1855124814552024E-2</x:v>
      </x:c>
      <x:c r="AD2743" s="13">
        <x:f t="shared" si="257"/>
        <x:v>-0.20663432542283994</x:v>
      </x:c>
      <x:c r="AE2743" s="50" t="n">
        <x:f>IF(OR(NOT(ISNUMBER(Q2743)),NOT(ISNUMBER(R2743))),"",IF(Q2743&lt;R2743,1,0))</x:f>
        <x:v>0</x:v>
      </x:c>
      <x:c r="AF2743" s="50" t="n">
        <x:f>IFERROR(IF(AND(A2743=A2742,C2743=C2742+1,ISNUMBER(AE2742)),AE2742,""),"")</x:f>
        <x:v>0</x:v>
      </x:c>
      <x:c r="AG2743" s="52" t="n">
        <x:f>IFERROR(IF(AND(A2743=A2742,C2743=C2742+1,ISNUMBER(U2743),ISNUMBER(U2742),U2742&lt;&gt;0),U2743/U2742-1,""),"")</x:f>
        <x:v>-0.006534310475312055</x:v>
      </x:c>
      <x:c r="AH2743" s="50" t="n">
        <x:f>IF(AND(ISNUMBER(AE2743),ISNUMBER(AF2743),ISNUMBER(AG2743)),IF(AND(AE2743=1,AF2743=1,AG2743&lt;0),1,0),"")</x:f>
        <x:v>0</x:v>
      </x:c>
      <x:c r="AI2743" s="50" t="n">
        <x:f>IF(AND(A2743=A2744,C2744=C2743+1,ISNUMBER(AH2744)),C2744,"")</x:f>
        <x:v>2024</x:v>
      </x:c>
      <x:c r="AJ2743" s="50" t="n">
        <x:f>IF(AND(A2743=A2744,C2744=C2743+1,ISNUMBER(AH2744)),AH2744,"")</x:f>
        <x:v>0</x:v>
      </x:c>
    </x:row>
    <x:row r="2744" ht="15">
      <x:c r="A2744" s="9" t="s">
        <x:v>194</x:v>
      </x:c>
      <x:c r="B2744" s="10">
        <x:v>45657</x:v>
      </x:c>
      <x:c r="C2744" s="9">
        <x:v>2024</x:v>
      </x:c>
      <x:c r="D2744" s="11">
        <x:v>2343.1999999999998</x:v>
      </x:c>
      <x:c r="E2744" s="11">
        <x:v>224.2</x:v>
      </x:c>
      <x:c r="F2744" s="11">
        <x:v>341.7</x:v>
      </x:c>
      <x:c r="G2744" s="11">
        <x:v>1597</x:v>
      </x:c>
      <x:c r="H2744" s="11">
        <x:v>1279.9000000000001</x:v>
      </x:c>
      <x:c r="I2744" s="11">
        <x:v>746.2</x:v>
      </x:c>
      <x:c r="J2744" s="11">
        <x:v>-462.9</x:v>
      </x:c>
      <x:c r="K2744" s="11">
        <x:v>41.2</x:v>
      </x:c>
      <x:c r="L2744" s="11">
        <x:v>46.6</x:v>
      </x:c>
      <x:c r="M2744" s="11">
        <x:v>105.4</x:v>
      </x:c>
      <x:c r="N2744" s="11">
        <x:v>1174.5</x:v>
      </x:c>
      <x:c r="O2744" s="11">
        <x:v>1511.2</x:v>
      </x:c>
      <x:c r="P2744" s="11">
        <x:v>137.5</x:v>
      </x:c>
      <x:c r="Q2744" s="11">
        <x:v>249.7</x:v>
      </x:c>
      <x:c r="R2744" s="11">
        <x:v>23.8</x:v>
      </x:c>
      <x:c r="S2744" s="11">
        <x:v>25.4</x:v>
      </x:c>
      <x:c r="T2744" s="11">
        <x:v>138.30000000000001</x:v>
      </x:c>
      <x:c r="U2744" s="11">
        <x:v>910.21910000000003</x:v>
      </x:c>
      <x:c r="V2744" s="11">
        <x:v>18</x:v>
      </x:c>
      <x:c r="W2744" s="12">
        <x:v>0</x:v>
      </x:c>
      <x:c r="X2744" s="8">
        <x:v>0</x:v>
      </x:c>
      <x:c r="Y2744" s="13">
        <x:f t="shared" si="252"/>
        <x:v>0.65613110916008188</x:v>
      </x:c>
      <x:c r="Z2744" s="13">
        <x:f t="shared" si="253"/>
        <x:v>0.68154660293615577</x:v>
      </x:c>
      <x:c r="AA2744" s="13">
        <x:f t="shared" si="254"/>
        <x:v>1.0839877091157392E-2</x:v>
      </x:c>
      <x:c r="AB2744" s="13">
        <x:f t="shared" si="255"/>
        <x:v>5.868043700921817E-2</x:v>
      </x:c>
      <x:c r="AC2744" s="13">
        <x:f t="shared" si="256"/>
        <x:v>8.6599874765184728E-2</x:v>
      </x:c>
      <x:c r="AD2744" s="13">
        <x:f t="shared" si="257"/>
        <x:v>-0.19755035848412428</x:v>
      </x:c>
      <x:c r="AE2744" s="50" t="n">
        <x:f>IF(OR(NOT(ISNUMBER(Q2744)),NOT(ISNUMBER(R2744))),"",IF(Q2744&lt;R2744,1,0))</x:f>
        <x:v>0</x:v>
      </x:c>
      <x:c r="AF2744" s="50" t="n">
        <x:f>IFERROR(IF(AND(A2744=A2743,C2744=C2743+1,ISNUMBER(AE2743)),AE2743,""),"")</x:f>
        <x:v>0</x:v>
      </x:c>
      <x:c r="AG2744" s="52" t="n">
        <x:f>IFERROR(IF(AND(A2744=A2743,C2744=C2743+1,ISNUMBER(U2744),ISNUMBER(U2743),U2743&lt;&gt;0),U2744/U2743-1,""),"")</x:f>
        <x:v>-0.005601920496144164</x:v>
      </x:c>
      <x:c r="AH2744" s="50" t="n">
        <x:f>IF(AND(ISNUMBER(AE2744),ISNUMBER(AF2744),ISNUMBER(AG2744)),IF(AND(AE2744=1,AF2744=1,AG2744&lt;0),1,0),"")</x:f>
        <x:v>0</x:v>
      </x:c>
      <x:c r="AI2744" s="50" t="str">
        <x:f>IF(AND(A2744=A2745,C2745=C2744+1,ISNUMBER(AH2745)),C2745,"")</x:f>
      </x:c>
      <x:c r="AJ2744" s="50" t="str">
        <x:f>IF(AND(A2744=A2745,C2745=C2744+1,ISNUMBER(AH2745)),AH2745,"")</x:f>
      </x:c>
    </x:row>
    <x:row r="2745" ht="15">
      <x:c r="A2745" s="9" t="s">
        <x:v>195</x:v>
      </x:c>
      <x:c r="B2745" s="10">
        <x:v>39447</x:v>
      </x:c>
      <x:c r="C2745" s="9">
        <x:v>2007</x:v>
      </x:c>
      <x:c r="D2745" s="11">
        <x:v>1176.2</x:v>
      </x:c>
      <x:c r="E2745" s="11">
        <x:v>1023.9</x:v>
      </x:c>
      <x:c r="F2745" s="11">
        <x:v>711.9</x:v>
      </x:c>
      <x:c r="G2745" s="11">
        <x:v>869.6</x:v>
      </x:c>
      <x:c r="H2745" s="11">
        <x:v>138.19999999999999</x:v>
      </x:c>
      <x:c r="I2745" s="11">
        <x:v>306.60000000000002</x:v>
      </x:c>
      <x:c r="J2745" s="11">
        <x:v>90.5</x:v>
      </x:c>
      <x:c r="K2745" s="11">
        <x:v>39.5</x:v>
      </x:c>
      <x:c r="L2745" s="11">
        <x:v>705.5</x:v>
      </x:c>
      <x:c r="M2745" s="11">
        <x:v>50</x:v>
      </x:c>
      <x:c r="N2745" s="11">
        <x:v>88.2</x:v>
      </x:c>
      <x:c r="O2745" s="11">
        <x:v>1409.7</x:v>
      </x:c>
      <x:c r="P2745" s="11">
        <x:v>59.1</x:v>
      </x:c>
      <x:c r="Q2745" s="11">
        <x:v>62.8</x:v>
      </x:c>
      <x:c r="R2745" s="11">
        <x:v>17.399999999999999</x:v>
      </x:c>
      <x:c r="S2745" s="11">
        <x:v>43.6</x:v>
      </x:c>
      <x:c r="T2745" s="11">
        <x:v>-7.9</x:v>
      </x:c>
      <x:c r="U2745" s="11">
        <x:v>597.71450000000004</x:v>
      </x:c>
      <x:c r="V2745" s="11">
        <x:v>18</x:v>
      </x:c>
      <x:c r="W2745" s="12">
        <x:v>0</x:v>
      </x:c>
      <x:c r="X2745" s="8">
        <x:v>0</x:v>
      </x:c>
      <x:c r="Y2745" s="13">
        <x:f t="shared" si="252"/>
        <x:v>1.4382638010956594</x:v>
      </x:c>
      <x:c r="Z2745" s="13">
        <x:f t="shared" si="253"/>
        <x:v>0.7393300459105594</x:v>
      </x:c>
      <x:c r="AA2745" s="13">
        <x:f t="shared" si="254"/>
        <x:v>3.7068525760925015E-2</x:v>
      </x:c>
      <x:c r="AB2745" s="13">
        <x:f t="shared" si="255"/>
        <x:v>5.0246556708042851E-2</x:v>
      </x:c>
      <x:c r="AC2745" s="13">
        <x:f t="shared" si="256"/>
        <x:v>-9.0846366145354192E-3</x:v>
      </x:c>
      <x:c r="AD2745" s="13">
        <x:f t="shared" si="257"/>
        <x:v>7.6942696820268663E-2</x:v>
      </x:c>
      <x:c r="AE2745" s="50" t="n">
        <x:f>IF(OR(NOT(ISNUMBER(Q2745)),NOT(ISNUMBER(R2745))),"",IF(Q2745&lt;R2745,1,0))</x:f>
        <x:v>0</x:v>
      </x:c>
      <x:c r="AF2745" s="50" t="str">
        <x:f>IFERROR(IF(AND(A2745=A2744,C2745=C2744+1,ISNUMBER(AE2744)),AE2744,""),"")</x:f>
      </x:c>
      <x:c r="AG2745" s="52" t="str">
        <x:f>IFERROR(IF(AND(A2745=A2744,C2745=C2744+1,ISNUMBER(U2745),ISNUMBER(U2744),U2744&lt;&gt;0),U2745/U2744-1,""),"")</x:f>
      </x:c>
      <x:c r="AH2745" s="50" t="str">
        <x:f>IF(AND(ISNUMBER(AE2745),ISNUMBER(AF2745),ISNUMBER(AG2745)),IF(AND(AE2745=1,AF2745=1,AG2745&lt;0),1,0),"")</x:f>
      </x:c>
      <x:c r="AI2745" s="50" t="n">
        <x:f>IF(AND(A2745=A2746,C2746=C2745+1,ISNUMBER(AH2746)),C2746,"")</x:f>
        <x:v>2008</x:v>
      </x:c>
      <x:c r="AJ2745" s="50" t="n">
        <x:f>IF(AND(A2745=A2746,C2746=C2745+1,ISNUMBER(AH2746)),AH2746,"")</x:f>
        <x:v>0</x:v>
      </x:c>
    </x:row>
    <x:row r="2746" ht="15">
      <x:c r="A2746" s="9" t="s">
        <x:v>195</x:v>
      </x:c>
      <x:c r="B2746" s="10">
        <x:v>39813</x:v>
      </x:c>
      <x:c r="C2746" s="9">
        <x:v>2008</x:v>
      </x:c>
      <x:c r="D2746" s="11">
        <x:v>1238.8</x:v>
      </x:c>
      <x:c r="E2746" s="11">
        <x:v>1078.3</x:v>
      </x:c>
      <x:c r="F2746" s="11">
        <x:v>733.5</x:v>
      </x:c>
      <x:c r="G2746" s="11">
        <x:v>913.5</x:v>
      </x:c>
      <x:c r="H2746" s="11">
        <x:v>136.1</x:v>
      </x:c>
      <x:c r="I2746" s="11">
        <x:v>325.3</x:v>
      </x:c>
      <x:c r="J2746" s="11">
        <x:v>110.3</x:v>
      </x:c>
      <x:c r="K2746" s="11">
        <x:v>134.4</x:v>
      </x:c>
      <x:c r="L2746" s="11">
        <x:v>612</x:v>
      </x:c>
      <x:c r="M2746" s="11">
        <x:v>15.8</x:v>
      </x:c>
      <x:c r="N2746" s="11">
        <x:v>120.3</x:v>
      </x:c>
      <x:c r="O2746" s="11">
        <x:v>1669.7</x:v>
      </x:c>
      <x:c r="P2746" s="11">
        <x:v>69.099999999999994</x:v>
      </x:c>
      <x:c r="Q2746" s="11">
        <x:v>73.2</x:v>
      </x:c>
      <x:c r="R2746" s="11">
        <x:v>17.3</x:v>
      </x:c>
      <x:c r="S2746" s="11">
        <x:v>42.5</x:v>
      </x:c>
      <x:c r="T2746" s="11">
        <x:v>123.5</x:v>
      </x:c>
      <x:c r="U2746" s="11">
        <x:v>142.54570000000001</x:v>
      </x:c>
      <x:c r="V2746" s="11">
        <x:v>18</x:v>
      </x:c>
      <x:c r="W2746" s="12">
        <x:v>0</x:v>
      </x:c>
      <x:c r="X2746" s="8">
        <x:v>0</x:v>
      </x:c>
      <x:c r="Y2746" s="13">
        <x:f t="shared" si="252"/>
        <x:v>1.4700749829584185</x:v>
      </x:c>
      <x:c r="Z2746" s="13">
        <x:f t="shared" si="253"/>
        <x:v>0.73740716822731678</x:v>
      </x:c>
      <x:c r="AA2746" s="13">
        <x:f t="shared" si="254"/>
        <x:v>3.430739425250242E-2</x:v>
      </x:c>
      <x:c r="AB2746" s="13">
        <x:f t="shared" si="255"/>
        <x:v>5.5779786890539231E-2</x:v>
      </x:c>
      <x:c r="AC2746" s="13">
        <x:f t="shared" si="256"/>
        <x:v>0.13519430760810072</x:v>
      </x:c>
      <x:c r="AD2746" s="13">
        <x:f t="shared" si="257"/>
        <x:v>8.9037778495318048E-2</x:v>
      </x:c>
      <x:c r="AE2746" s="50" t="n">
        <x:f>IF(OR(NOT(ISNUMBER(Q2746)),NOT(ISNUMBER(R2746))),"",IF(Q2746&lt;R2746,1,0))</x:f>
        <x:v>0</x:v>
      </x:c>
      <x:c r="AF2746" s="50" t="n">
        <x:f>IFERROR(IF(AND(A2746=A2745,C2746=C2745+1,ISNUMBER(AE2745)),AE2745,""),"")</x:f>
        <x:v>0</x:v>
      </x:c>
      <x:c r="AG2746" s="52" t="n">
        <x:f>IFERROR(IF(AND(A2746=A2745,C2746=C2745+1,ISNUMBER(U2746),ISNUMBER(U2745),U2745&lt;&gt;0),U2746/U2745-1,""),"")</x:f>
        <x:v>-0.7615154057664655</x:v>
      </x:c>
      <x:c r="AH2746" s="50" t="n">
        <x:f>IF(AND(ISNUMBER(AE2746),ISNUMBER(AF2746),ISNUMBER(AG2746)),IF(AND(AE2746=1,AF2746=1,AG2746&lt;0),1,0),"")</x:f>
        <x:v>0</x:v>
      </x:c>
      <x:c r="AI2746" s="50" t="n">
        <x:f>IF(AND(A2746=A2747,C2747=C2746+1,ISNUMBER(AH2747)),C2747,"")</x:f>
        <x:v>2009</x:v>
      </x:c>
      <x:c r="AJ2746" s="50" t="n">
        <x:f>IF(AND(A2746=A2747,C2747=C2746+1,ISNUMBER(AH2747)),AH2747,"")</x:f>
        <x:v>0</x:v>
      </x:c>
    </x:row>
    <x:row r="2747" ht="15">
      <x:c r="A2747" s="9" t="s">
        <x:v>195</x:v>
      </x:c>
      <x:c r="B2747" s="10">
        <x:v>40178</x:v>
      </x:c>
      <x:c r="C2747" s="9">
        <x:v>2009</x:v>
      </x:c>
      <x:c r="D2747" s="11">
        <x:v>1027.5</x:v>
      </x:c>
      <x:c r="E2747" s="11">
        <x:v>833.6</x:v>
      </x:c>
      <x:c r="F2747" s="11">
        <x:v>564.4</x:v>
      </x:c>
      <x:c r="G2747" s="11">
        <x:v>732.9</x:v>
      </x:c>
      <x:c r="H2747" s="11">
        <x:v>125.4</x:v>
      </x:c>
      <x:c r="I2747" s="11">
        <x:v>294.60000000000002</x:v>
      </x:c>
      <x:c r="J2747" s="11">
        <x:v>79.599999999999994</x:v>
      </x:c>
      <x:c r="K2747" s="11">
        <x:v>159.5</x:v>
      </x:c>
      <x:c r="L2747" s="11">
        <x:v>0.9</x:v>
      </x:c>
      <x:c r="M2747" s="11">
        <x:v>13</x:v>
      </x:c>
      <x:c r="N2747" s="11">
        <x:v>112.4</x:v>
      </x:c>
      <x:c r="O2747" s="11">
        <x:v>1461.2</x:v>
      </x:c>
      <x:c r="P2747" s="11">
        <x:v>-18.5</x:v>
      </x:c>
      <x:c r="Q2747" s="11">
        <x:v>-14.1</x:v>
      </x:c>
      <x:c r="R2747" s="11">
        <x:v>5.4</x:v>
      </x:c>
      <x:c r="S2747" s="11">
        <x:v>-17.8</x:v>
      </x:c>
      <x:c r="T2747" s="11">
        <x:v>47.7</x:v>
      </x:c>
      <x:c r="U2747" s="11">
        <x:v>182.27250000000001</x:v>
      </x:c>
      <x:c r="V2747" s="11">
        <x:v>18</x:v>
      </x:c>
      <x:c r="W2747" s="12">
        <x:v>0</x:v>
      </x:c>
      <x:c r="X2747" s="8">
        <x:v>0</x:v>
      </x:c>
      <x:c r="Y2747" s="13">
        <x:f t="shared" si="252"/>
        <x:v>1.4769666902905743</x:v>
      </x:c>
      <x:c r="Z2747" s="13">
        <x:f t="shared" si="253"/>
        <x:v>0.71328467153284669</x:v>
      </x:c>
      <x:c r="AA2747" s="13">
        <x:f t="shared" si="254"/>
        <x:v>-1.7323600973236011E-2</x:v>
      </x:c>
      <x:c r="AB2747" s="13">
        <x:f t="shared" si="255"/>
        <x:v>-1.8004866180048661E-2</x:v>
      </x:c>
      <x:c r="AC2747" s="13">
        <x:f t="shared" si="256"/>
        <x:v>6.5083913221449047E-2</x:v>
      </x:c>
      <x:c r="AD2747" s="13">
        <x:f t="shared" si="257"/>
        <x:v>7.7469586374695865E-2</x:v>
      </x:c>
      <x:c r="AE2747" s="50" t="n">
        <x:f>IF(OR(NOT(ISNUMBER(Q2747)),NOT(ISNUMBER(R2747))),"",IF(Q2747&lt;R2747,1,0))</x:f>
        <x:v>1</x:v>
      </x:c>
      <x:c r="AF2747" s="50" t="n">
        <x:f>IFERROR(IF(AND(A2747=A2746,C2747=C2746+1,ISNUMBER(AE2746)),AE2746,""),"")</x:f>
        <x:v>0</x:v>
      </x:c>
      <x:c r="AG2747" s="52" t="n">
        <x:f>IFERROR(IF(AND(A2747=A2746,C2747=C2746+1,ISNUMBER(U2747),ISNUMBER(U2746),U2746&lt;&gt;0),U2747/U2746-1,""),"")</x:f>
        <x:v>0.27869518336926324</x:v>
      </x:c>
      <x:c r="AH2747" s="50" t="n">
        <x:f>IF(AND(ISNUMBER(AE2747),ISNUMBER(AF2747),ISNUMBER(AG2747)),IF(AND(AE2747=1,AF2747=1,AG2747&lt;0),1,0),"")</x:f>
        <x:v>0</x:v>
      </x:c>
      <x:c r="AI2747" s="50" t="n">
        <x:f>IF(AND(A2747=A2748,C2748=C2747+1,ISNUMBER(AH2748)),C2748,"")</x:f>
        <x:v>2010</x:v>
      </x:c>
      <x:c r="AJ2747" s="50" t="n">
        <x:f>IF(AND(A2747=A2748,C2748=C2747+1,ISNUMBER(AH2748)),AH2748,"")</x:f>
        <x:v>0</x:v>
      </x:c>
    </x:row>
    <x:row r="2748" ht="15">
      <x:c r="A2748" s="9" t="s">
        <x:v>195</x:v>
      </x:c>
      <x:c r="B2748" s="10">
        <x:v>40543</x:v>
      </x:c>
      <x:c r="C2748" s="9">
        <x:v>2010</x:v>
      </x:c>
      <x:c r="D2748" s="11">
        <x:v>1121.5999999999999</x:v>
      </x:c>
      <x:c r="E2748" s="11">
        <x:v>924.9</x:v>
      </x:c>
      <x:c r="F2748" s="11">
        <x:v>578.5</x:v>
      </x:c>
      <x:c r="G2748" s="11">
        <x:v>698.4</x:v>
      </x:c>
      <x:c r="H2748" s="11">
        <x:v>90.2</x:v>
      </x:c>
      <x:c r="I2748" s="11">
        <x:v>423.2</x:v>
      </x:c>
      <x:c r="J2748" s="11">
        <x:v>186.2</x:v>
      </x:c>
      <x:c r="K2748" s="11">
        <x:v>166.7</x:v>
      </x:c>
      <x:c r="L2748" s="11">
        <x:v>1.1000000000000001</x:v>
      </x:c>
      <x:c r="M2748" s="11">
        <x:v>1</x:v>
      </x:c>
      <x:c r="N2748" s="11">
        <x:v>89.2</x:v>
      </x:c>
      <x:c r="O2748" s="11">
        <x:v>1221.9000000000001</x:v>
      </x:c>
      <x:c r="P2748" s="11">
        <x:v>23.3</x:v>
      </x:c>
      <x:c r="Q2748" s="11">
        <x:v>26.6</x:v>
      </x:c>
      <x:c r="R2748" s="11">
        <x:v>4.5</x:v>
      </x:c>
      <x:c r="S2748" s="11">
        <x:v>10.8</x:v>
      </x:c>
      <x:c r="T2748" s="11">
        <x:v>-26</x:v>
      </x:c>
      <x:c r="U2748" s="11">
        <x:v>257.21190000000001</x:v>
      </x:c>
      <x:c r="V2748" s="11">
        <x:v>18</x:v>
      </x:c>
      <x:c r="W2748" s="12">
        <x:v>0</x:v>
      </x:c>
      <x:c r="X2748" s="8">
        <x:v>0</x:v>
      </x:c>
      <x:c r="Y2748" s="13">
        <x:f t="shared" si="252"/>
        <x:v>1.5987899740708729</x:v>
      </x:c>
      <x:c r="Z2748" s="13">
        <x:f t="shared" si="253"/>
        <x:v>0.62268188302425109</x:v>
      </x:c>
      <x:c r="AA2748" s="13">
        <x:f t="shared" si="254"/>
        <x:v>9.6291012838801721E-3</x:v>
      </x:c>
      <x:c r="AB2748" s="13">
        <x:f t="shared" si="255"/>
        <x:v>2.0773894436519259E-2</x:v>
      </x:c>
      <x:c r="AC2748" s="13">
        <x:f t="shared" si="256"/>
        <x:v>-3.7227949599083619E-2</x:v>
      </x:c>
      <x:c r="AD2748" s="13">
        <x:f t="shared" si="257"/>
        <x:v>0.16601283880171183</x:v>
      </x:c>
      <x:c r="AE2748" s="50" t="n">
        <x:f>IF(OR(NOT(ISNUMBER(Q2748)),NOT(ISNUMBER(R2748))),"",IF(Q2748&lt;R2748,1,0))</x:f>
        <x:v>0</x:v>
      </x:c>
      <x:c r="AF2748" s="50" t="n">
        <x:f>IFERROR(IF(AND(A2748=A2747,C2748=C2747+1,ISNUMBER(AE2747)),AE2747,""),"")</x:f>
        <x:v>1</x:v>
      </x:c>
      <x:c r="AG2748" s="52" t="n">
        <x:f>IFERROR(IF(AND(A2748=A2747,C2748=C2747+1,ISNUMBER(U2748),ISNUMBER(U2747),U2747&lt;&gt;0),U2748/U2747-1,""),"")</x:f>
        <x:v>0.41113936551043073</x:v>
      </x:c>
      <x:c r="AH2748" s="50" t="n">
        <x:f>IF(AND(ISNUMBER(AE2748),ISNUMBER(AF2748),ISNUMBER(AG2748)),IF(AND(AE2748=1,AF2748=1,AG2748&lt;0),1,0),"")</x:f>
        <x:v>0</x:v>
      </x:c>
      <x:c r="AI2748" s="50" t="n">
        <x:f>IF(AND(A2748=A2749,C2749=C2748+1,ISNUMBER(AH2749)),C2749,"")</x:f>
        <x:v>2011</x:v>
      </x:c>
      <x:c r="AJ2748" s="50" t="n">
        <x:f>IF(AND(A2748=A2749,C2749=C2748+1,ISNUMBER(AH2749)),AH2749,"")</x:f>
        <x:v>0</x:v>
      </x:c>
    </x:row>
    <x:row r="2749" ht="15">
      <x:c r="A2749" s="9" t="s">
        <x:v>195</x:v>
      </x:c>
      <x:c r="B2749" s="10">
        <x:v>40908</x:v>
      </x:c>
      <x:c r="C2749" s="9">
        <x:v>2011</x:v>
      </x:c>
      <x:c r="D2749" s="11">
        <x:v>1133.5</x:v>
      </x:c>
      <x:c r="E2749" s="11">
        <x:v>923.5</x:v>
      </x:c>
      <x:c r="F2749" s="11">
        <x:v>646.1</x:v>
      </x:c>
      <x:c r="G2749" s="11">
        <x:v>678.4</x:v>
      </x:c>
      <x:c r="H2749" s="11">
        <x:v>11.5</x:v>
      </x:c>
      <x:c r="I2749" s="11">
        <x:v>455.1</x:v>
      </x:c>
      <x:c r="J2749" s="11">
        <x:v>218.1</x:v>
      </x:c>
      <x:c r="K2749" s="11">
        <x:v>47.8</x:v>
      </x:c>
      <x:c r="L2749" s="11">
        <x:v>0.2</x:v>
      </x:c>
      <x:c r="M2749" s="11">
        <x:v>11.5</x:v>
      </x:c>
      <x:c r="N2749" s="11">
        <x:v>0</x:v>
      </x:c>
      <x:c r="O2749" s="11">
        <x:v>1284.2</x:v>
      </x:c>
      <x:c r="P2749" s="11">
        <x:v>42.9</x:v>
      </x:c>
      <x:c r="Q2749" s="11">
        <x:v>46.2</x:v>
      </x:c>
      <x:c r="R2749" s="11">
        <x:v>5</x:v>
      </x:c>
      <x:c r="S2749" s="11">
        <x:v>32.799999999999997</x:v>
      </x:c>
      <x:c r="T2749" s="11">
        <x:v>-22.6</x:v>
      </x:c>
      <x:c r="U2749" s="11">
        <x:v>423.1617</x:v>
      </x:c>
      <x:c r="V2749" s="11">
        <x:v>18</x:v>
      </x:c>
      <x:c r="W2749" s="12">
        <x:v>0</x:v>
      </x:c>
      <x:c r="X2749" s="8">
        <x:v>0</x:v>
      </x:c>
      <x:c r="Y2749" s="13">
        <x:f t="shared" si="252"/>
        <x:v>1.4293453025847391</x:v>
      </x:c>
      <x:c r="Z2749" s="13">
        <x:f t="shared" si="253"/>
        <x:v>0.59850022055580054</x:v>
      </x:c>
      <x:c r="AA2749" s="13">
        <x:f t="shared" si="254"/>
        <x:v>2.8936921041023377E-2</x:v>
      </x:c>
      <x:c r="AB2749" s="13">
        <x:f t="shared" si="255"/>
        <x:v>3.7847375385972652E-2</x:v>
      </x:c>
      <x:c r="AC2749" s="13">
        <x:f t="shared" si="256"/>
        <x:v>-3.3313679245283022E-2</x:v>
      </x:c>
      <x:c r="AD2749" s="13">
        <x:f t="shared" si="257"/>
        <x:v>0.19241288045875607</x:v>
      </x:c>
      <x:c r="AE2749" s="50" t="n">
        <x:f>IF(OR(NOT(ISNUMBER(Q2749)),NOT(ISNUMBER(R2749))),"",IF(Q2749&lt;R2749,1,0))</x:f>
        <x:v>0</x:v>
      </x:c>
      <x:c r="AF2749" s="50" t="n">
        <x:f>IFERROR(IF(AND(A2749=A2748,C2749=C2748+1,ISNUMBER(AE2748)),AE2748,""),"")</x:f>
        <x:v>0</x:v>
      </x:c>
      <x:c r="AG2749" s="52" t="n">
        <x:f>IFERROR(IF(AND(A2749=A2748,C2749=C2748+1,ISNUMBER(U2749),ISNUMBER(U2748),U2748&lt;&gt;0),U2749/U2748-1,""),"")</x:f>
        <x:v>0.645187100596823</x:v>
      </x:c>
      <x:c r="AH2749" s="50" t="n">
        <x:f>IF(AND(ISNUMBER(AE2749),ISNUMBER(AF2749),ISNUMBER(AG2749)),IF(AND(AE2749=1,AF2749=1,AG2749&lt;0),1,0),"")</x:f>
        <x:v>0</x:v>
      </x:c>
      <x:c r="AI2749" s="50" t="n">
        <x:f>IF(AND(A2749=A2750,C2750=C2749+1,ISNUMBER(AH2750)),C2750,"")</x:f>
        <x:v>2012</x:v>
      </x:c>
      <x:c r="AJ2749" s="50" t="n">
        <x:f>IF(AND(A2749=A2750,C2750=C2749+1,ISNUMBER(AH2750)),AH2750,"")</x:f>
        <x:v>0</x:v>
      </x:c>
    </x:row>
    <x:row r="2750" ht="15">
      <x:c r="A2750" s="9" t="s">
        <x:v>195</x:v>
      </x:c>
      <x:c r="B2750" s="10">
        <x:v>41274</x:v>
      </x:c>
      <x:c r="C2750" s="9">
        <x:v>2012</x:v>
      </x:c>
      <x:c r="D2750" s="11">
        <x:v>1309.9000000000001</x:v>
      </x:c>
      <x:c r="E2750" s="11">
        <x:v>1097.5999999999999</x:v>
      </x:c>
      <x:c r="F2750" s="11">
        <x:v>743.4</x:v>
      </x:c>
      <x:c r="G2750" s="11">
        <x:v>831.5</x:v>
      </x:c>
      <x:c r="H2750" s="11">
        <x:v>73.3</x:v>
      </x:c>
      <x:c r="I2750" s="11">
        <x:v>478.4</x:v>
      </x:c>
      <x:c r="J2750" s="11">
        <x:v>241.4</x:v>
      </x:c>
      <x:c r="K2750" s="11">
        <x:v>95.8</x:v>
      </x:c>
      <x:c r="L2750" s="11">
        <x:v>0.4</x:v>
      </x:c>
      <x:c r="M2750" s="11">
        <x:v>73.3</x:v>
      </x:c>
      <x:c r="N2750" s="11">
        <x:v>0</x:v>
      </x:c>
      <x:c r="O2750" s="11">
        <x:v>1504.1</x:v>
      </x:c>
      <x:c r="P2750" s="11">
        <x:v>67.599999999999994</x:v>
      </x:c>
      <x:c r="Q2750" s="11">
        <x:v>71.099999999999994</x:v>
      </x:c>
      <x:c r="R2750" s="11">
        <x:v>8.4</x:v>
      </x:c>
      <x:c r="S2750" s="11">
        <x:v>49.3</x:v>
      </x:c>
      <x:c r="T2750" s="11">
        <x:v>16.5</x:v>
      </x:c>
      <x:c r="U2750" s="11">
        <x:v>517.31259999999997</x:v>
      </x:c>
      <x:c r="V2750" s="11">
        <x:v>18</x:v>
      </x:c>
      <x:c r="W2750" s="12">
        <x:v>0</x:v>
      </x:c>
      <x:c r="X2750" s="8">
        <x:v>0</x:v>
      </x:c>
      <x:c r="Y2750" s="13">
        <x:f t="shared" si="252"/>
        <x:v>1.4764595103578153</x:v>
      </x:c>
      <x:c r="Z2750" s="13">
        <x:f t="shared" si="253"/>
        <x:v>0.63478128101381781</x:v>
      </x:c>
      <x:c r="AA2750" s="13">
        <x:f t="shared" si="254"/>
        <x:v>3.7636460798534235E-2</x:v>
      </x:c>
      <x:c r="AB2750" s="13">
        <x:f t="shared" si="255"/>
        <x:v>5.1606992900221381E-2</x:v>
      </x:c>
      <x:c r="AC2750" s="13">
        <x:f t="shared" si="256"/>
        <x:v>1.9843656043295251E-2</x:v>
      </x:c>
      <x:c r="AD2750" s="13">
        <x:f t="shared" si="257"/>
        <x:v>0.18428887701351249</x:v>
      </x:c>
      <x:c r="AE2750" s="50" t="n">
        <x:f>IF(OR(NOT(ISNUMBER(Q2750)),NOT(ISNUMBER(R2750))),"",IF(Q2750&lt;R2750,1,0))</x:f>
        <x:v>0</x:v>
      </x:c>
      <x:c r="AF2750" s="50" t="n">
        <x:f>IFERROR(IF(AND(A2750=A2749,C2750=C2749+1,ISNUMBER(AE2749)),AE2749,""),"")</x:f>
        <x:v>0</x:v>
      </x:c>
      <x:c r="AG2750" s="52" t="n">
        <x:f>IFERROR(IF(AND(A2750=A2749,C2750=C2749+1,ISNUMBER(U2750),ISNUMBER(U2749),U2749&lt;&gt;0),U2750/U2749-1,""),"")</x:f>
        <x:v>0.2224939071754366</x:v>
      </x:c>
      <x:c r="AH2750" s="50" t="n">
        <x:f>IF(AND(ISNUMBER(AE2750),ISNUMBER(AF2750),ISNUMBER(AG2750)),IF(AND(AE2750=1,AF2750=1,AG2750&lt;0),1,0),"")</x:f>
        <x:v>0</x:v>
      </x:c>
      <x:c r="AI2750" s="50" t="n">
        <x:f>IF(AND(A2750=A2751,C2751=C2750+1,ISNUMBER(AH2751)),C2751,"")</x:f>
        <x:v>2013</x:v>
      </x:c>
      <x:c r="AJ2750" s="50" t="n">
        <x:f>IF(AND(A2750=A2751,C2751=C2750+1,ISNUMBER(AH2751)),AH2751,"")</x:f>
        <x:v>0</x:v>
      </x:c>
    </x:row>
    <x:row r="2751" ht="15">
      <x:c r="A2751" s="9" t="s">
        <x:v>195</x:v>
      </x:c>
      <x:c r="B2751" s="10">
        <x:v>41639</x:v>
      </x:c>
      <x:c r="C2751" s="9">
        <x:v>2013</x:v>
      </x:c>
      <x:c r="D2751" s="11">
        <x:v>1326.4</x:v>
      </x:c>
      <x:c r="E2751" s="11">
        <x:v>1107.0999999999999</x:v>
      </x:c>
      <x:c r="F2751" s="11">
        <x:v>728.1</x:v>
      </x:c>
      <x:c r="G2751" s="11">
        <x:v>825</x:v>
      </x:c>
      <x:c r="H2751" s="11">
        <x:v>72.3</x:v>
      </x:c>
      <x:c r="I2751" s="11">
        <x:v>501.4</x:v>
      </x:c>
      <x:c r="J2751" s="11">
        <x:v>264.8</x:v>
      </x:c>
      <x:c r="K2751" s="11">
        <x:v>57.9</x:v>
      </x:c>
      <x:c r="L2751" s="11">
        <x:v>0.4</x:v>
      </x:c>
      <x:c r="M2751" s="11">
        <x:v>72.3</x:v>
      </x:c>
      <x:c r="N2751" s="11">
        <x:v>0</x:v>
      </x:c>
      <x:c r="O2751" s="11">
        <x:v>1467.3</x:v>
      </x:c>
      <x:c r="P2751" s="11">
        <x:v>73.5</x:v>
      </x:c>
      <x:c r="Q2751" s="11">
        <x:v>77.3</x:v>
      </x:c>
      <x:c r="R2751" s="11">
        <x:v>8.4</x:v>
      </x:c>
      <x:c r="S2751" s="11">
        <x:v>58.2</x:v>
      </x:c>
      <x:c r="T2751" s="11">
        <x:v>0.5</x:v>
      </x:c>
      <x:c r="U2751" s="11">
        <x:v>765.07600000000002</x:v>
      </x:c>
      <x:c r="V2751" s="11">
        <x:v>18</x:v>
      </x:c>
      <x:c r="W2751" s="12">
        <x:v>0</x:v>
      </x:c>
      <x:c r="X2751" s="8">
        <x:v>0</x:v>
      </x:c>
      <x:c r="Y2751" s="13">
        <x:f t="shared" si="252"/>
        <x:v>1.5205328938332645</x:v>
      </x:c>
      <x:c r="Z2751" s="13">
        <x:f t="shared" si="253"/>
        <x:v>0.62198431845597102</x:v>
      </x:c>
      <x:c r="AA2751" s="13">
        <x:f t="shared" si="254"/>
        <x:v>4.3878166465621232E-2</x:v>
      </x:c>
      <x:c r="AB2751" s="13">
        <x:f t="shared" si="255"/>
        <x:v>5.541314837153196E-2</x:v>
      </x:c>
      <x:c r="AC2751" s="13">
        <x:f t="shared" si="256"/>
        <x:v>6.0606060606060606E-4</x:v>
      </x:c>
      <x:c r="AD2751" s="13">
        <x:f t="shared" si="257"/>
        <x:v>0.19963811821471653</x:v>
      </x:c>
      <x:c r="AE2751" s="50" t="n">
        <x:f>IF(OR(NOT(ISNUMBER(Q2751)),NOT(ISNUMBER(R2751))),"",IF(Q2751&lt;R2751,1,0))</x:f>
        <x:v>0</x:v>
      </x:c>
      <x:c r="AF2751" s="50" t="n">
        <x:f>IFERROR(IF(AND(A2751=A2750,C2751=C2750+1,ISNUMBER(AE2750)),AE2750,""),"")</x:f>
        <x:v>0</x:v>
      </x:c>
      <x:c r="AG2751" s="52" t="n">
        <x:f>IFERROR(IF(AND(A2751=A2750,C2751=C2750+1,ISNUMBER(U2751),ISNUMBER(U2750),U2750&lt;&gt;0),U2751/U2750-1,""),"")</x:f>
        <x:v>0.47894329270155045</x:v>
      </x:c>
      <x:c r="AH2751" s="50" t="n">
        <x:f>IF(AND(ISNUMBER(AE2751),ISNUMBER(AF2751),ISNUMBER(AG2751)),IF(AND(AE2751=1,AF2751=1,AG2751&lt;0),1,0),"")</x:f>
        <x:v>0</x:v>
      </x:c>
      <x:c r="AI2751" s="50" t="n">
        <x:f>IF(AND(A2751=A2752,C2752=C2751+1,ISNUMBER(AH2752)),C2752,"")</x:f>
        <x:v>2014</x:v>
      </x:c>
      <x:c r="AJ2751" s="50" t="n">
        <x:f>IF(AND(A2751=A2752,C2752=C2751+1,ISNUMBER(AH2752)),AH2752,"")</x:f>
        <x:v>0</x:v>
      </x:c>
    </x:row>
    <x:row r="2752" ht="15">
      <x:c r="A2752" s="9" t="s">
        <x:v>195</x:v>
      </x:c>
      <x:c r="B2752" s="10">
        <x:v>42004</x:v>
      </x:c>
      <x:c r="C2752" s="9">
        <x:v>2014</x:v>
      </x:c>
      <x:c r="D2752" s="11">
        <x:v>1632.4</x:v>
      </x:c>
      <x:c r="E2752" s="11">
        <x:v>1402.9</x:v>
      </x:c>
      <x:c r="F2752" s="11">
        <x:v>816.4</x:v>
      </x:c>
      <x:c r="G2752" s="11">
        <x:v>1098.2</x:v>
      </x:c>
      <x:c r="H2752" s="11">
        <x:v>145.5</x:v>
      </x:c>
      <x:c r="I2752" s="11">
        <x:v>534.20000000000005</x:v>
      </x:c>
      <x:c r="J2752" s="11">
        <x:v>296.5</x:v>
      </x:c>
      <x:c r="K2752" s="11">
        <x:v>140.4</x:v>
      </x:c>
      <x:c r="L2752" s="11">
        <x:v>0.3</x:v>
      </x:c>
      <x:c r="M2752" s="11">
        <x:v>0</x:v>
      </x:c>
      <x:c r="N2752" s="11">
        <x:v>145.5</x:v>
      </x:c>
      <x:c r="O2752" s="11">
        <x:v>1767.8</x:v>
      </x:c>
      <x:c r="P2752" s="11">
        <x:v>102.9</x:v>
      </x:c>
      <x:c r="Q2752" s="11">
        <x:v>107.4</x:v>
      </x:c>
      <x:c r="R2752" s="11">
        <x:v>12.4</x:v>
      </x:c>
      <x:c r="S2752" s="11">
        <x:v>77.2</x:v>
      </x:c>
      <x:c r="T2752" s="11">
        <x:v>55.5</x:v>
      </x:c>
      <x:c r="U2752" s="11">
        <x:v>939.57360000000006</x:v>
      </x:c>
      <x:c r="V2752" s="11">
        <x:v>18</x:v>
      </x:c>
      <x:c r="W2752" s="12">
        <x:v>0</x:v>
      </x:c>
      <x:c r="X2752" s="8">
        <x:v>0</x:v>
      </x:c>
      <x:c r="Y2752" s="13">
        <x:f t="shared" si="252"/>
        <x:v>1.7183978441940226</x:v>
      </x:c>
      <x:c r="Z2752" s="13">
        <x:f t="shared" si="253"/>
        <x:v>0.67275177652536144</x:v>
      </x:c>
      <x:c r="AA2752" s="13">
        <x:f t="shared" si="254"/>
        <x:v>4.7292330311198234E-2</x:v>
      </x:c>
      <x:c r="AB2752" s="13">
        <x:f t="shared" si="255"/>
        <x:v>6.3036020583190397E-2</x:v>
      </x:c>
      <x:c r="AC2752" s="13">
        <x:f t="shared" si="256"/>
        <x:v>5.0537242760881437E-2</x:v>
      </x:c>
      <x:c r="AD2752" s="13">
        <x:f t="shared" si="257"/>
        <x:v>0.18163440333251654</x:v>
      </x:c>
      <x:c r="AE2752" s="50" t="n">
        <x:f>IF(OR(NOT(ISNUMBER(Q2752)),NOT(ISNUMBER(R2752))),"",IF(Q2752&lt;R2752,1,0))</x:f>
        <x:v>0</x:v>
      </x:c>
      <x:c r="AF2752" s="50" t="n">
        <x:f>IFERROR(IF(AND(A2752=A2751,C2752=C2751+1,ISNUMBER(AE2751)),AE2751,""),"")</x:f>
        <x:v>0</x:v>
      </x:c>
      <x:c r="AG2752" s="52" t="n">
        <x:f>IFERROR(IF(AND(A2752=A2751,C2752=C2751+1,ISNUMBER(U2752),ISNUMBER(U2751),U2751&lt;&gt;0),U2752/U2751-1,""),"")</x:f>
        <x:v>0.22807877910168406</x:v>
      </x:c>
      <x:c r="AH2752" s="50" t="n">
        <x:f>IF(AND(ISNUMBER(AE2752),ISNUMBER(AF2752),ISNUMBER(AG2752)),IF(AND(AE2752=1,AF2752=1,AG2752&lt;0),1,0),"")</x:f>
        <x:v>0</x:v>
      </x:c>
      <x:c r="AI2752" s="50" t="n">
        <x:f>IF(AND(A2752=A2753,C2753=C2752+1,ISNUMBER(AH2753)),C2753,"")</x:f>
        <x:v>2015</x:v>
      </x:c>
      <x:c r="AJ2752" s="50" t="n">
        <x:f>IF(AND(A2752=A2753,C2753=C2752+1,ISNUMBER(AH2753)),AH2753,"")</x:f>
        <x:v>0</x:v>
      </x:c>
    </x:row>
    <x:row r="2753" ht="15">
      <x:c r="A2753" s="9" t="s">
        <x:v>195</x:v>
      </x:c>
      <x:c r="B2753" s="10">
        <x:v>42369</x:v>
      </x:c>
      <x:c r="C2753" s="9">
        <x:v>2015</x:v>
      </x:c>
      <x:c r="D2753" s="11">
        <x:v>1919.9</x:v>
      </x:c>
      <x:c r="E2753" s="11">
        <x:v>1690</x:v>
      </x:c>
      <x:c r="F2753" s="11">
        <x:v>999.4</x:v>
      </x:c>
      <x:c r="G2753" s="11">
        <x:v>1350.7</x:v>
      </x:c>
      <x:c r="H2753" s="11">
        <x:v>182.2</x:v>
      </x:c>
      <x:c r="I2753" s="11">
        <x:v>569.20000000000005</x:v>
      </x:c>
      <x:c r="J2753" s="11">
        <x:v>331.5</x:v>
      </x:c>
      <x:c r="K2753" s="11">
        <x:v>164.9</x:v>
      </x:c>
      <x:c r="L2753" s="11">
        <x:v>0.3</x:v>
      </x:c>
      <x:c r="M2753" s="11">
        <x:v>0.3</x:v>
      </x:c>
      <x:c r="N2753" s="11">
        <x:v>181.9</x:v>
      </x:c>
      <x:c r="O2753" s="11">
        <x:v>2348.4</x:v>
      </x:c>
      <x:c r="P2753" s="11">
        <x:v>119.3</x:v>
      </x:c>
      <x:c r="Q2753" s="11">
        <x:v>127.7</x:v>
      </x:c>
      <x:c r="R2753" s="11">
        <x:v>12.3</x:v>
      </x:c>
      <x:c r="S2753" s="11">
        <x:v>92.3</x:v>
      </x:c>
      <x:c r="T2753" s="11">
        <x:v>40</x:v>
      </x:c>
      <x:c r="U2753" s="11">
        <x:v>1429.375</x:v>
      </x:c>
      <x:c r="V2753" s="11">
        <x:v>18</x:v>
      </x:c>
      <x:c r="W2753" s="12">
        <x:v>0</x:v>
      </x:c>
      <x:c r="X2753" s="8">
        <x:v>0</x:v>
      </x:c>
      <x:c r="Y2753" s="13">
        <x:f t="shared" si="252"/>
        <x:v>1.6910146087652591</x:v>
      </x:c>
      <x:c r="Z2753" s="13">
        <x:f t="shared" si="253"/>
        <x:v>0.70352622532423559</x:v>
      </x:c>
      <x:c r="AA2753" s="13">
        <x:f t="shared" si="254"/>
        <x:v>4.8075420594822643E-2</x:v>
      </x:c>
      <x:c r="AB2753" s="13">
        <x:f t="shared" si="255"/>
        <x:v>6.2138653054846602E-2</x:v>
      </x:c>
      <x:c r="AC2753" s="13">
        <x:f t="shared" si="256"/>
        <x:v>2.9614274080106612E-2</x:v>
      </x:c>
      <x:c r="AD2753" s="13">
        <x:f t="shared" si="257"/>
        <x:v>0.17266524298140529</x:v>
      </x:c>
      <x:c r="AE2753" s="50" t="n">
        <x:f>IF(OR(NOT(ISNUMBER(Q2753)),NOT(ISNUMBER(R2753))),"",IF(Q2753&lt;R2753,1,0))</x:f>
        <x:v>0</x:v>
      </x:c>
      <x:c r="AF2753" s="50" t="n">
        <x:f>IFERROR(IF(AND(A2753=A2752,C2753=C2752+1,ISNUMBER(AE2752)),AE2752,""),"")</x:f>
        <x:v>0</x:v>
      </x:c>
      <x:c r="AG2753" s="52" t="n">
        <x:f>IFERROR(IF(AND(A2753=A2752,C2753=C2752+1,ISNUMBER(U2753),ISNUMBER(U2752),U2752&lt;&gt;0),U2753/U2752-1,""),"")</x:f>
        <x:v>0.5213017905143353</x:v>
      </x:c>
      <x:c r="AH2753" s="50" t="n">
        <x:f>IF(AND(ISNUMBER(AE2753),ISNUMBER(AF2753),ISNUMBER(AG2753)),IF(AND(AE2753=1,AF2753=1,AG2753&lt;0),1,0),"")</x:f>
        <x:v>0</x:v>
      </x:c>
      <x:c r="AI2753" s="50" t="n">
        <x:f>IF(AND(A2753=A2754,C2754=C2753+1,ISNUMBER(AH2754)),C2754,"")</x:f>
        <x:v>2016</x:v>
      </x:c>
      <x:c r="AJ2753" s="50" t="n">
        <x:f>IF(AND(A2753=A2754,C2754=C2753+1,ISNUMBER(AH2754)),AH2754,"")</x:f>
        <x:v>0</x:v>
      </x:c>
    </x:row>
    <x:row r="2754" ht="15">
      <x:c r="A2754" s="9" t="s">
        <x:v>195</x:v>
      </x:c>
      <x:c r="B2754" s="10">
        <x:v>42735</x:v>
      </x:c>
      <x:c r="C2754" s="9">
        <x:v>2016</x:v>
      </x:c>
      <x:c r="D2754" s="11">
        <x:v>2429.6999999999998</x:v>
      </x:c>
      <x:c r="E2754" s="11">
        <x:v>2138.6999999999998</x:v>
      </x:c>
      <x:c r="F2754" s="11">
        <x:v>1505.5</x:v>
      </x:c>
      <x:c r="G2754" s="11">
        <x:v>1829.7</x:v>
      </x:c>
      <x:c r="H2754" s="11">
        <x:v>608.5</x:v>
      </x:c>
      <x:c r="I2754" s="11">
        <x:v>600</x:v>
      </x:c>
      <x:c r="J2754" s="11">
        <x:v>359.4</x:v>
      </x:c>
      <x:c r="K2754" s="11">
        <x:v>599.79999999999995</x:v>
      </x:c>
      <x:c r="L2754" s="11">
        <x:v>0.1</x:v>
      </x:c>
      <x:c r="M2754" s="11">
        <x:v>433.8</x:v>
      </x:c>
      <x:c r="N2754" s="11">
        <x:v>174.7</x:v>
      </x:c>
      <x:c r="O2754" s="11">
        <x:v>2494.9</x:v>
      </x:c>
      <x:c r="P2754" s="11">
        <x:v>124.6</x:v>
      </x:c>
      <x:c r="Q2754" s="11">
        <x:v>133.19999999999999</x:v>
      </x:c>
      <x:c r="R2754" s="11">
        <x:v>15.5</x:v>
      </x:c>
      <x:c r="S2754" s="11">
        <x:v>108.9</x:v>
      </x:c>
      <x:c r="T2754" s="11">
        <x:v>81</x:v>
      </x:c>
      <x:c r="U2754" s="11">
        <x:v>756.20709999999997</x:v>
      </x:c>
      <x:c r="V2754" s="11">
        <x:v>18</x:v>
      </x:c>
      <x:c r="W2754" s="12">
        <x:v>0</x:v>
      </x:c>
      <x:c r="X2754" s="8">
        <x:v>0</x:v>
      </x:c>
      <x:c r="Y2754" s="13">
        <x:f t="shared" si="252"/>
        <x:v>1.4205911657256725</x:v>
      </x:c>
      <x:c r="Z2754" s="13">
        <x:f t="shared" si="253"/>
        <x:v>0.75305593283121386</x:v>
      </x:c>
      <x:c r="AA2754" s="13">
        <x:f t="shared" si="254"/>
        <x:v>4.4820348191134715E-2</x:v>
      </x:c>
      <x:c r="AB2754" s="13">
        <x:f t="shared" si="255"/>
        <x:v>5.128205128205128E-2</x:v>
      </x:c>
      <x:c r="AC2754" s="13">
        <x:f t="shared" si="256"/>
        <x:v>4.4269552385636991E-2</x:v>
      </x:c>
      <x:c r="AD2754" s="13">
        <x:f t="shared" si="257"/>
        <x:v>0.14791949623410297</x:v>
      </x:c>
      <x:c r="AE2754" s="50" t="n">
        <x:f>IF(OR(NOT(ISNUMBER(Q2754)),NOT(ISNUMBER(R2754))),"",IF(Q2754&lt;R2754,1,0))</x:f>
        <x:v>0</x:v>
      </x:c>
      <x:c r="AF2754" s="50" t="n">
        <x:f>IFERROR(IF(AND(A2754=A2753,C2754=C2753+1,ISNUMBER(AE2753)),AE2753,""),"")</x:f>
        <x:v>0</x:v>
      </x:c>
      <x:c r="AG2754" s="52" t="n">
        <x:f>IFERROR(IF(AND(A2754=A2753,C2754=C2753+1,ISNUMBER(U2754),ISNUMBER(U2753),U2753&lt;&gt;0),U2754/U2753-1,""),"")</x:f>
        <x:v>-0.47095261915172715</x:v>
      </x:c>
      <x:c r="AH2754" s="50" t="n">
        <x:f>IF(AND(ISNUMBER(AE2754),ISNUMBER(AF2754),ISNUMBER(AG2754)),IF(AND(AE2754=1,AF2754=1,AG2754&lt;0),1,0),"")</x:f>
        <x:v>0</x:v>
      </x:c>
      <x:c r="AI2754" s="50" t="n">
        <x:f>IF(AND(A2754=A2755,C2755=C2754+1,ISNUMBER(AH2755)),C2755,"")</x:f>
        <x:v>2017</x:v>
      </x:c>
      <x:c r="AJ2754" s="50" t="n">
        <x:f>IF(AND(A2754=A2755,C2755=C2754+1,ISNUMBER(AH2755)),AH2755,"")</x:f>
        <x:v>0</x:v>
      </x:c>
    </x:row>
    <x:row r="2755" ht="15">
      <x:c r="A2755" s="9" t="s">
        <x:v>195</x:v>
      </x:c>
      <x:c r="B2755" s="10">
        <x:v>43100</x:v>
      </x:c>
      <x:c r="C2755" s="9">
        <x:v>2017</x:v>
      </x:c>
      <x:c r="D2755" s="11">
        <x:v>2663.9</x:v>
      </x:c>
      <x:c r="E2755" s="11">
        <x:v>2298.5</x:v>
      </x:c>
      <x:c r="F2755" s="11">
        <x:v>1788.9</x:v>
      </x:c>
      <x:c r="G2755" s="11">
        <x:v>2088.4</x:v>
      </x:c>
      <x:c r="H2755" s="11">
        <x:v>758.6</x:v>
      </x:c>
      <x:c r="I2755" s="11">
        <x:v>575.5</x:v>
      </x:c>
      <x:c r="J2755" s="11">
        <x:v>334.8</x:v>
      </x:c>
      <x:c r="K2755" s="11">
        <x:v>765.8</x:v>
      </x:c>
      <x:c r="L2755" s="11">
        <x:v>0.6</x:v>
      </x:c>
      <x:c r="M2755" s="11">
        <x:v>562.4</x:v>
      </x:c>
      <x:c r="N2755" s="11">
        <x:v>196.2</x:v>
      </x:c>
      <x:c r="O2755" s="11">
        <x:v>2662.1</x:v>
      </x:c>
      <x:c r="P2755" s="11">
        <x:v>56.6</x:v>
      </x:c>
      <x:c r="Q2755" s="11">
        <x:v>63.2</x:v>
      </x:c>
      <x:c r="R2755" s="11">
        <x:v>16.399999999999999</x:v>
      </x:c>
      <x:c r="S2755" s="11">
        <x:v>48.7</x:v>
      </x:c>
      <x:c r="T2755" s="11">
        <x:v>113.7</x:v>
      </x:c>
      <x:c r="U2755" s="11">
        <x:v>962.33960000000002</x:v>
      </x:c>
      <x:c r="V2755" s="11">
        <x:v>18</x:v>
      </x:c>
      <x:c r="W2755" s="12">
        <x:v>0</x:v>
      </x:c>
      <x:c r="X2755" s="8">
        <x:v>0</x:v>
      </x:c>
      <x:c r="Y2755" s="13" t="n">
        <x:f t="shared" ref="Y2755:Y2818" si="258">IF(AND(ISNUMBER(E2755),ISNUMBER(F2755),F2755&lt;&gt;0),E2755/F2755,"")</x:f>
        <x:v>1.2848677958521997</x:v>
      </x:c>
      <x:c r="Z2755" s="13" t="n">
        <x:f t="shared" ref="Z2755:Z2818" si="259">IF(AND(ISNUMBER(G2755),ISNUMBER(D2755),D2755&lt;&gt;0),G2755/D2755,"")</x:f>
        <x:v>0.7839633619880626</x:v>
      </x:c>
      <x:c r="AA2755" s="13" t="n">
        <x:f t="shared" ref="AA2755:AA2818" si="260">IF(AND(ISNUMBER(S2755),ISNUMBER(D2755),D2755&lt;&gt;0),S2755/D2755,"")</x:f>
        <x:v>0.018281467022035362</x:v>
      </x:c>
      <x:c r="AB2755" s="13" t="n">
        <x:f t="shared" ref="AB2755:AB2818" si="261">IF(AND(ISNUMBER(P2755),ISNUMBER(D2755),D2755&lt;&gt;0),P2755/D2755,"")</x:f>
        <x:v>0.021247043807950748</x:v>
      </x:c>
      <x:c r="AC2755" s="13" t="n">
        <x:f t="shared" ref="AC2755:AC2818" si="262">IF(AND(ISNUMBER(T2755),ISNUMBER(G2755),G2755&lt;&gt;0),T2755/G2755,"")</x:f>
        <x:v>0.05444359318138287</x:v>
      </x:c>
      <x:c r="AD2755" s="13" t="n">
        <x:f t="shared" ref="AD2755:AD2818" si="263">IF(AND(ISNUMBER(J2755),ISNUMBER(D2755),D2755&lt;&gt;0),J2755/D2755,"")</x:f>
        <x:v>0.12568039340816098</x:v>
      </x:c>
      <x:c r="AE2755" s="50" t="n">
        <x:f>IF(OR(NOT(ISNUMBER(Q2755)),NOT(ISNUMBER(R2755))),"",IF(Q2755&lt;R2755,1,0))</x:f>
        <x:v>0</x:v>
      </x:c>
      <x:c r="AF2755" s="50" t="n">
        <x:f>IFERROR(IF(AND(A2755=A2754,C2755=C2754+1,ISNUMBER(AE2754)),AE2754,""),"")</x:f>
        <x:v>0</x:v>
      </x:c>
      <x:c r="AG2755" s="52" t="n">
        <x:f>IFERROR(IF(AND(A2755=A2754,C2755=C2754+1,ISNUMBER(U2755),ISNUMBER(U2754),U2754&lt;&gt;0),U2755/U2754-1,""),"")</x:f>
        <x:v>0.27258736396418404</x:v>
      </x:c>
      <x:c r="AH2755" s="50" t="n">
        <x:f>IF(AND(ISNUMBER(AE2755),ISNUMBER(AF2755),ISNUMBER(AG2755)),IF(AND(AE2755=1,AF2755=1,AG2755&lt;0),1,0),"")</x:f>
        <x:v>0</x:v>
      </x:c>
      <x:c r="AI2755" s="50" t="n">
        <x:f>IF(AND(A2755=A2756,C2756=C2755+1,ISNUMBER(AH2756)),C2756,"")</x:f>
        <x:v>2018</x:v>
      </x:c>
      <x:c r="AJ2755" s="50" t="n">
        <x:f>IF(AND(A2755=A2756,C2756=C2755+1,ISNUMBER(AH2756)),AH2756,"")</x:f>
        <x:v>0</x:v>
      </x:c>
    </x:row>
    <x:row r="2756" ht="15">
      <x:c r="A2756" s="9" t="s">
        <x:v>195</x:v>
      </x:c>
      <x:c r="B2756" s="10">
        <x:v>43465</x:v>
      </x:c>
      <x:c r="C2756" s="9">
        <x:v>2018</x:v>
      </x:c>
      <x:c r="D2756" s="11">
        <x:v>2900.3</x:v>
      </x:c>
      <x:c r="E2756" s="11">
        <x:v>2476.1</x:v>
      </x:c>
      <x:c r="F2756" s="11">
        <x:v>1802</x:v>
      </x:c>
      <x:c r="G2756" s="11">
        <x:v>2123.8000000000002</x:v>
      </x:c>
      <x:c r="H2756" s="11">
        <x:v>814.2</x:v>
      </x:c>
      <x:c r="I2756" s="11">
        <x:v>776.5</x:v>
      </x:c>
      <x:c r="J2756" s="11">
        <x:v>518.6</x:v>
      </x:c>
      <x:c r="K2756" s="11">
        <x:v>912.4</x:v>
      </x:c>
      <x:c r="L2756" s="11">
        <x:v>0.2</x:v>
      </x:c>
      <x:c r="M2756" s="11">
        <x:v>617.1</x:v>
      </x:c>
      <x:c r="N2756" s="11">
        <x:v>197.1</x:v>
      </x:c>
      <x:c r="O2756" s="11">
        <x:v>2931.6</x:v>
      </x:c>
      <x:c r="P2756" s="11">
        <x:v>130.6</x:v>
      </x:c>
      <x:c r="Q2756" s="11">
        <x:v>137.69999999999999</x:v>
      </x:c>
      <x:c r="R2756" s="11">
        <x:v>17.3</x:v>
      </x:c>
      <x:c r="S2756" s="11">
        <x:v>118.3</x:v>
      </x:c>
      <x:c r="T2756" s="11">
        <x:v>85.7</x:v>
      </x:c>
      <x:c r="U2756" s="11">
        <x:v>969.86450000000002</x:v>
      </x:c>
      <x:c r="V2756" s="11">
        <x:v>18</x:v>
      </x:c>
      <x:c r="W2756" s="12">
        <x:v>0</x:v>
      </x:c>
      <x:c r="X2756" s="8">
        <x:v>0</x:v>
      </x:c>
      <x:c r="Y2756" s="13">
        <x:f t="shared" si="258"/>
        <x:v>1.3740843507214207</x:v>
      </x:c>
      <x:c r="Z2756" s="13">
        <x:f t="shared" si="259"/>
        <x:v>0.73226907561286769</x:v>
      </x:c>
      <x:c r="AA2756" s="13">
        <x:f t="shared" si="260"/>
        <x:v>4.0788883908561183E-2</x:v>
      </x:c>
      <x:c r="AB2756" s="13">
        <x:f t="shared" si="261"/>
        <x:v>4.5029824500913695E-2</x:v>
      </x:c>
      <x:c r="AC2756" s="13">
        <x:f t="shared" si="262"/>
        <x:v>4.0352198888784253E-2</x:v>
      </x:c>
      <x:c r="AD2756" s="13">
        <x:f t="shared" si="263"/>
        <x:v>0.17880908871496051</x:v>
      </x:c>
      <x:c r="AE2756" s="50" t="n">
        <x:f>IF(OR(NOT(ISNUMBER(Q2756)),NOT(ISNUMBER(R2756))),"",IF(Q2756&lt;R2756,1,0))</x:f>
        <x:v>0</x:v>
      </x:c>
      <x:c r="AF2756" s="50" t="n">
        <x:f>IFERROR(IF(AND(A2756=A2755,C2756=C2755+1,ISNUMBER(AE2755)),AE2755,""),"")</x:f>
        <x:v>0</x:v>
      </x:c>
      <x:c r="AG2756" s="52" t="n">
        <x:f>IFERROR(IF(AND(A2756=A2755,C2756=C2755+1,ISNUMBER(U2756),ISNUMBER(U2755),U2755&lt;&gt;0),U2756/U2755-1,""),"")</x:f>
        <x:v>0.00781938101684676</x:v>
      </x:c>
      <x:c r="AH2756" s="50" t="n">
        <x:f>IF(AND(ISNUMBER(AE2756),ISNUMBER(AF2756),ISNUMBER(AG2756)),IF(AND(AE2756=1,AF2756=1,AG2756&lt;0),1,0),"")</x:f>
        <x:v>0</x:v>
      </x:c>
      <x:c r="AI2756" s="50" t="n">
        <x:f>IF(AND(A2756=A2757,C2757=C2756+1,ISNUMBER(AH2757)),C2757,"")</x:f>
        <x:v>2019</x:v>
      </x:c>
      <x:c r="AJ2756" s="50" t="n">
        <x:f>IF(AND(A2756=A2757,C2757=C2756+1,ISNUMBER(AH2757)),AH2757,"")</x:f>
        <x:v>0</x:v>
      </x:c>
    </x:row>
    <x:row r="2757" ht="15">
      <x:c r="A2757" s="9" t="s">
        <x:v>195</x:v>
      </x:c>
      <x:c r="B2757" s="10">
        <x:v>43830</x:v>
      </x:c>
      <x:c r="C2757" s="9">
        <x:v>2019</x:v>
      </x:c>
      <x:c r="D2757" s="11">
        <x:v>2693.8</x:v>
      </x:c>
      <x:c r="E2757" s="11">
        <x:v>2150.9</x:v>
      </x:c>
      <x:c r="F2757" s="11">
        <x:v>1810.7</x:v>
      </x:c>
      <x:c r="G2757" s="11">
        <x:v>2014.5</x:v>
      </x:c>
      <x:c r="H2757" s="11">
        <x:v>647.79999999999995</x:v>
      </x:c>
      <x:c r="I2757" s="11">
        <x:v>679.3</x:v>
      </x:c>
      <x:c r="J2757" s="11">
        <x:v>420.3</x:v>
      </x:c>
      <x:c r="K2757" s="11">
        <x:v>591.20000000000005</x:v>
      </x:c>
      <x:c r="L2757" s="11">
        <x:v>0</x:v>
      </x:c>
      <x:c r="M2757" s="11">
        <x:v>547.79999999999995</x:v>
      </x:c>
      <x:c r="N2757" s="11">
        <x:v>100</x:v>
      </x:c>
      <x:c r="O2757" s="11">
        <x:v>1400.1</x:v>
      </x:c>
      <x:c r="P2757" s="11">
        <x:v>-66.900000000000006</x:v>
      </x:c>
      <x:c r="Q2757" s="11">
        <x:v>-61.9</x:v>
      </x:c>
      <x:c r="R2757" s="11">
        <x:v>1.6</x:v>
      </x:c>
      <x:c r="S2757" s="11">
        <x:v>86.9</x:v>
      </x:c>
      <x:c r="T2757" s="11">
        <x:v>-59.6</x:v>
      </x:c>
      <x:c r="U2757" s="11">
        <x:v>700.0607</x:v>
      </x:c>
      <x:c r="V2757" s="11">
        <x:v>18</x:v>
      </x:c>
      <x:c r="W2757" s="12">
        <x:v>0</x:v>
      </x:c>
      <x:c r="X2757" s="8">
        <x:v>0</x:v>
      </x:c>
      <x:c r="Y2757" s="13">
        <x:f t="shared" si="258"/>
        <x:v>1.1878831391174685</x:v>
      </x:c>
      <x:c r="Z2757" s="13">
        <x:f t="shared" si="259"/>
        <x:v>0.74782834657361341</x:v>
      </x:c>
      <x:c r="AA2757" s="13">
        <x:f t="shared" si="260"/>
        <x:v>3.2259262009057835E-2</x:v>
      </x:c>
      <x:c r="AB2757" s="13">
        <x:f t="shared" si="261"/>
        <x:v>-2.4834805850471452E-2</x:v>
      </x:c>
      <x:c r="AC2757" s="13">
        <x:f t="shared" si="262"/>
        <x:v>-2.9585505088111193E-2</x:v>
      </x:c>
      <x:c r="AD2757" s="13">
        <x:f t="shared" si="263"/>
        <x:v>0.15602494617269286</x:v>
      </x:c>
      <x:c r="AE2757" s="50" t="n">
        <x:f>IF(OR(NOT(ISNUMBER(Q2757)),NOT(ISNUMBER(R2757))),"",IF(Q2757&lt;R2757,1,0))</x:f>
        <x:v>1</x:v>
      </x:c>
      <x:c r="AF2757" s="50" t="n">
        <x:f>IFERROR(IF(AND(A2757=A2756,C2757=C2756+1,ISNUMBER(AE2756)),AE2756,""),"")</x:f>
        <x:v>0</x:v>
      </x:c>
      <x:c r="AG2757" s="52" t="n">
        <x:f>IFERROR(IF(AND(A2757=A2756,C2757=C2756+1,ISNUMBER(U2757),ISNUMBER(U2756),U2756&lt;&gt;0),U2757/U2756-1,""),"")</x:f>
        <x:v>-0.2781871075804919</x:v>
      </x:c>
      <x:c r="AH2757" s="50" t="n">
        <x:f>IF(AND(ISNUMBER(AE2757),ISNUMBER(AF2757),ISNUMBER(AG2757)),IF(AND(AE2757=1,AF2757=1,AG2757&lt;0),1,0),"")</x:f>
        <x:v>0</x:v>
      </x:c>
      <x:c r="AI2757" s="50" t="n">
        <x:f>IF(AND(A2757=A2758,C2758=C2757+1,ISNUMBER(AH2758)),C2758,"")</x:f>
        <x:v>2020</x:v>
      </x:c>
      <x:c r="AJ2757" s="50" t="n">
        <x:f>IF(AND(A2757=A2758,C2758=C2757+1,ISNUMBER(AH2758)),AH2758,"")</x:f>
        <x:v>1</x:v>
      </x:c>
    </x:row>
    <x:row r="2758" ht="15">
      <x:c r="A2758" s="9" t="s">
        <x:v>195</x:v>
      </x:c>
      <x:c r="B2758" s="10">
        <x:v>44196</x:v>
      </x:c>
      <x:c r="C2758" s="9">
        <x:v>2020</x:v>
      </x:c>
      <x:c r="D2758" s="11">
        <x:v>625.6</x:v>
      </x:c>
      <x:c r="E2758" s="11">
        <x:v>467.8</x:v>
      </x:c>
      <x:c r="F2758" s="11">
        <x:v>482.2</x:v>
      </x:c>
      <x:c r="G2758" s="11">
        <x:v>505.1</x:v>
      </x:c>
      <x:c r="H2758" s="11">
        <x:v>22.3</x:v>
      </x:c>
      <x:c r="I2758" s="11">
        <x:v>120.5</x:v>
      </x:c>
      <x:c r="J2758" s="11">
        <x:v>-20.7</x:v>
      </x:c>
      <x:c r="K2758" s="11">
        <x:v>197.2</x:v>
      </x:c>
      <x:c r="L2758" s="11">
        <x:v>0</x:v>
      </x:c>
      <x:c r="M2758" s="11">
        <x:v>9.5</x:v>
      </x:c>
      <x:c r="N2758" s="11">
        <x:v>12.8</x:v>
      </x:c>
      <x:c r="O2758" s="11">
        <x:v>1121.5999999999999</x:v>
      </x:c>
      <x:c r="P2758" s="11">
        <x:v>-39.200000000000003</x:v>
      </x:c>
      <x:c r="Q2758" s="11">
        <x:v>-25.4</x:v>
      </x:c>
      <x:c r="R2758" s="11">
        <x:v>1</x:v>
      </x:c>
      <x:c r="S2758" s="11">
        <x:v>320.39999999999998</x:v>
      </x:c>
      <x:c r="T2758" s="11">
        <x:v>-152.1</x:v>
      </x:c>
      <x:c r="U2758" s="11">
        <x:v>131.42070000000001</x:v>
      </x:c>
      <x:c r="V2758" s="11">
        <x:v>18</x:v>
      </x:c>
      <x:c r="W2758" s="12">
        <x:v>0</x:v>
      </x:c>
      <x:c r="X2758" s="8">
        <x:v>0</x:v>
      </x:c>
      <x:c r="Y2758" s="13">
        <x:f t="shared" si="258"/>
        <x:v>0.97013687266694326</x:v>
      </x:c>
      <x:c r="Z2758" s="13">
        <x:f t="shared" si="259"/>
        <x:v>0.80738491048593353</x:v>
      </x:c>
      <x:c r="AA2758" s="13">
        <x:f t="shared" si="260"/>
        <x:v>0.51214833759590783</x:v>
      </x:c>
      <x:c r="AB2758" s="13">
        <x:f t="shared" si="261"/>
        <x:v>-6.2659846547314574E-2</x:v>
      </x:c>
      <x:c r="AC2758" s="13">
        <x:f t="shared" si="262"/>
        <x:v>-0.30112848940803799</x:v>
      </x:c>
      <x:c r="AD2758" s="13">
        <x:f t="shared" si="263"/>
        <x:v>-3.3088235294117647E-2</x:v>
      </x:c>
      <x:c r="AE2758" s="50" t="n">
        <x:f>IF(OR(NOT(ISNUMBER(Q2758)),NOT(ISNUMBER(R2758))),"",IF(Q2758&lt;R2758,1,0))</x:f>
        <x:v>1</x:v>
      </x:c>
      <x:c r="AF2758" s="50" t="n">
        <x:f>IFERROR(IF(AND(A2758=A2757,C2758=C2757+1,ISNUMBER(AE2757)),AE2757,""),"")</x:f>
        <x:v>1</x:v>
      </x:c>
      <x:c r="AG2758" s="52" t="n">
        <x:f>IFERROR(IF(AND(A2758=A2757,C2758=C2757+1,ISNUMBER(U2758),ISNUMBER(U2757),U2757&lt;&gt;0),U2758/U2757-1,""),"")</x:f>
        <x:v>-0.8122724215200197</x:v>
      </x:c>
      <x:c r="AH2758" s="50" t="n">
        <x:f>IF(AND(ISNUMBER(AE2758),ISNUMBER(AF2758),ISNUMBER(AG2758)),IF(AND(AE2758=1,AF2758=1,AG2758&lt;0),1,0),"")</x:f>
        <x:v>1</x:v>
      </x:c>
      <x:c r="AI2758" s="50" t="n">
        <x:f>IF(AND(A2758=A2759,C2759=C2758+1,ISNUMBER(AH2759)),C2759,"")</x:f>
        <x:v>2021</x:v>
      </x:c>
      <x:c r="AJ2758" s="50" t="n">
        <x:f>IF(AND(A2758=A2759,C2759=C2758+1,ISNUMBER(AH2759)),AH2759,"")</x:f>
        <x:v>0</x:v>
      </x:c>
    </x:row>
    <x:row r="2759" ht="15">
      <x:c r="A2759" s="9" t="s">
        <x:v>195</x:v>
      </x:c>
      <x:c r="B2759" s="10">
        <x:v>44561</x:v>
      </x:c>
      <x:c r="C2759" s="9">
        <x:v>2021</x:v>
      </x:c>
      <x:c r="D2759" s="11">
        <x:v>632.29999999999995</x:v>
      </x:c>
      <x:c r="E2759" s="11">
        <x:v>461.9</x:v>
      </x:c>
      <x:c r="F2759" s="11">
        <x:v>486.3</x:v>
      </x:c>
      <x:c r="G2759" s="11">
        <x:v>498.2</x:v>
      </x:c>
      <x:c r="H2759" s="11">
        <x:v>19.2</x:v>
      </x:c>
      <x:c r="I2759" s="11">
        <x:v>134.1</x:v>
      </x:c>
      <x:c r="J2759" s="11">
        <x:v>-39.799999999999997</x:v>
      </x:c>
      <x:c r="K2759" s="11">
        <x:v>216.2</x:v>
      </x:c>
      <x:c r="L2759" s="11">
        <x:v>0</x:v>
      </x:c>
      <x:c r="M2759" s="11">
        <x:v>7.3</x:v>
      </x:c>
      <x:c r="N2759" s="11">
        <x:v>11.9</x:v>
      </x:c>
      <x:c r="O2759" s="11">
        <x:v>1124.8</x:v>
      </x:c>
      <x:c r="P2759" s="11">
        <x:v>8</x:v>
      </x:c>
      <x:c r="Q2759" s="11">
        <x:v>21.3</x:v>
      </x:c>
      <x:c r="R2759" s="11">
        <x:v>1</x:v>
      </x:c>
      <x:c r="S2759" s="11">
        <x:v>7.7</x:v>
      </x:c>
      <x:c r="T2759" s="11">
        <x:v>64.099999999999994</x:v>
      </x:c>
      <x:c r="U2759" s="11">
        <x:v>156.25229999999999</x:v>
      </x:c>
      <x:c r="V2759" s="11">
        <x:v>18</x:v>
      </x:c>
      <x:c r="W2759" s="12">
        <x:v>0</x:v>
      </x:c>
      <x:c r="X2759" s="8">
        <x:v>0</x:v>
      </x:c>
      <x:c r="Y2759" s="13">
        <x:f t="shared" si="258"/>
        <x:v>0.94982521077524151</x:v>
      </x:c>
      <x:c r="Z2759" s="13">
        <x:f t="shared" si="259"/>
        <x:v>0.78791712794559543</x:v>
      </x:c>
      <x:c r="AA2759" s="13">
        <x:f t="shared" si="260"/>
        <x:v>1.2177763719753282E-2</x:v>
      </x:c>
      <x:c r="AB2759" s="13">
        <x:f t="shared" si="261"/>
        <x:v>1.2652222046496917E-2</x:v>
      </x:c>
      <x:c r="AC2759" s="13">
        <x:f t="shared" si="262"/>
        <x:v>0.12866318747490968</x:v>
      </x:c>
      <x:c r="AD2759" s="13">
        <x:f t="shared" si="263"/>
        <x:v>-6.2944804681322158E-2</x:v>
      </x:c>
      <x:c r="AE2759" s="50" t="n">
        <x:f>IF(OR(NOT(ISNUMBER(Q2759)),NOT(ISNUMBER(R2759))),"",IF(Q2759&lt;R2759,1,0))</x:f>
        <x:v>0</x:v>
      </x:c>
      <x:c r="AF2759" s="50" t="n">
        <x:f>IFERROR(IF(AND(A2759=A2758,C2759=C2758+1,ISNUMBER(AE2758)),AE2758,""),"")</x:f>
        <x:v>1</x:v>
      </x:c>
      <x:c r="AG2759" s="52" t="n">
        <x:f>IFERROR(IF(AND(A2759=A2758,C2759=C2758+1,ISNUMBER(U2759),ISNUMBER(U2758),U2758&lt;&gt;0),U2759/U2758-1,""),"")</x:f>
        <x:v>0.18894740326295612</x:v>
      </x:c>
      <x:c r="AH2759" s="50" t="n">
        <x:f>IF(AND(ISNUMBER(AE2759),ISNUMBER(AF2759),ISNUMBER(AG2759)),IF(AND(AE2759=1,AF2759=1,AG2759&lt;0),1,0),"")</x:f>
        <x:v>0</x:v>
      </x:c>
      <x:c r="AI2759" s="50" t="n">
        <x:f>IF(AND(A2759=A2760,C2760=C2759+1,ISNUMBER(AH2760)),C2760,"")</x:f>
        <x:v>2022</x:v>
      </x:c>
      <x:c r="AJ2759" s="50" t="n">
        <x:f>IF(AND(A2759=A2760,C2760=C2759+1,ISNUMBER(AH2760)),AH2760,"")</x:f>
        <x:v>0</x:v>
      </x:c>
    </x:row>
    <x:row r="2760" ht="15">
      <x:c r="A2760" s="9" t="s">
        <x:v>195</x:v>
      </x:c>
      <x:c r="B2760" s="10">
        <x:v>44926</x:v>
      </x:c>
      <x:c r="C2760" s="9">
        <x:v>2022</x:v>
      </x:c>
      <x:c r="D2760" s="11">
        <x:v>655.4</x:v>
      </x:c>
      <x:c r="E2760" s="11">
        <x:v>465</x:v>
      </x:c>
      <x:c r="F2760" s="11">
        <x:v>508.4</x:v>
      </x:c>
      <x:c r="G2760" s="11">
        <x:v>523.29999999999995</x:v>
      </x:c>
      <x:c r="H2760" s="11">
        <x:v>24.8</x:v>
      </x:c>
      <x:c r="I2760" s="11">
        <x:v>132.1</x:v>
      </x:c>
      <x:c r="J2760" s="11">
        <x:v>-55.6</x:v>
      </x:c>
      <x:c r="K2760" s="11">
        <x:v>218.9</x:v>
      </x:c>
      <x:c r="L2760" s="11">
        <x:v>0</x:v>
      </x:c>
      <x:c r="M2760" s="11">
        <x:v>9.9</x:v>
      </x:c>
      <x:c r="N2760" s="11">
        <x:v>14.9</x:v>
      </x:c>
      <x:c r="O2760" s="11">
        <x:v>1237.2</x:v>
      </x:c>
      <x:c r="P2760" s="11">
        <x:v>2.1</x:v>
      </x:c>
      <x:c r="Q2760" s="11">
        <x:v>16.600000000000001</x:v>
      </x:c>
      <x:c r="R2760" s="11">
        <x:v>1</x:v>
      </x:c>
      <x:c r="S2760" s="11">
        <x:v>6.3</x:v>
      </x:c>
      <x:c r="T2760" s="11">
        <x:v>23.1</x:v>
      </x:c>
      <x:c r="U2760" s="11">
        <x:v>188.79220000000001</x:v>
      </x:c>
      <x:c r="V2760" s="11">
        <x:v>18</x:v>
      </x:c>
      <x:c r="W2760" s="12">
        <x:v>0</x:v>
      </x:c>
      <x:c r="X2760" s="8">
        <x:v>0</x:v>
      </x:c>
      <x:c r="Y2760" s="13">
        <x:f t="shared" si="258"/>
        <x:v>0.91463414634146345</x:v>
      </x:c>
      <x:c r="Z2760" s="13">
        <x:f t="shared" si="259"/>
        <x:v>0.79844369850472985</x:v>
      </x:c>
      <x:c r="AA2760" s="13">
        <x:f t="shared" si="260"/>
        <x:v>9.6124504119621604E-3</x:v>
      </x:c>
      <x:c r="AB2760" s="13">
        <x:f t="shared" si="261"/>
        <x:v>3.2041501373207206E-3</x:v>
      </x:c>
      <x:c r="AC2760" s="13">
        <x:f t="shared" si="262"/>
        <x:v>4.4142939040703238E-2</x:v>
      </x:c>
      <x:c r="AD2760" s="13">
        <x:f t="shared" si="263"/>
        <x:v>-8.4833689350015257E-2</x:v>
      </x:c>
      <x:c r="AE2760" s="50" t="n">
        <x:f>IF(OR(NOT(ISNUMBER(Q2760)),NOT(ISNUMBER(R2760))),"",IF(Q2760&lt;R2760,1,0))</x:f>
        <x:v>0</x:v>
      </x:c>
      <x:c r="AF2760" s="50" t="n">
        <x:f>IFERROR(IF(AND(A2760=A2759,C2760=C2759+1,ISNUMBER(AE2759)),AE2759,""),"")</x:f>
        <x:v>0</x:v>
      </x:c>
      <x:c r="AG2760" s="52" t="n">
        <x:f>IFERROR(IF(AND(A2760=A2759,C2760=C2759+1,ISNUMBER(U2760),ISNUMBER(U2759),U2759&lt;&gt;0),U2760/U2759-1,""),"")</x:f>
        <x:v>0.20825229452622462</x:v>
      </x:c>
      <x:c r="AH2760" s="50" t="n">
        <x:f>IF(AND(ISNUMBER(AE2760),ISNUMBER(AF2760),ISNUMBER(AG2760)),IF(AND(AE2760=1,AF2760=1,AG2760&lt;0),1,0),"")</x:f>
        <x:v>0</x:v>
      </x:c>
      <x:c r="AI2760" s="50" t="n">
        <x:f>IF(AND(A2760=A2761,C2761=C2760+1,ISNUMBER(AH2761)),C2761,"")</x:f>
        <x:v>2023</x:v>
      </x:c>
      <x:c r="AJ2760" s="50" t="n">
        <x:f>IF(AND(A2760=A2761,C2761=C2760+1,ISNUMBER(AH2761)),AH2761,"")</x:f>
        <x:v>0</x:v>
      </x:c>
    </x:row>
    <x:row r="2761" ht="15">
      <x:c r="A2761" s="9" t="s">
        <x:v>195</x:v>
      </x:c>
      <x:c r="B2761" s="10">
        <x:v>45291</x:v>
      </x:c>
      <x:c r="C2761" s="9">
        <x:v>2023</x:v>
      </x:c>
      <x:c r="D2761" s="11">
        <x:v>712.7</x:v>
      </x:c>
      <x:c r="E2761" s="11">
        <x:v>508.5</x:v>
      </x:c>
      <x:c r="F2761" s="11">
        <x:v>569.9</x:v>
      </x:c>
      <x:c r="G2761" s="11">
        <x:v>594.1</x:v>
      </x:c>
      <x:c r="H2761" s="11">
        <x:v>39.1</x:v>
      </x:c>
      <x:c r="I2761" s="11">
        <x:v>118.6</x:v>
      </x:c>
      <x:c r="J2761" s="11">
        <x:v>-69.099999999999994</x:v>
      </x:c>
      <x:c r="K2761" s="11">
        <x:v>220.2</x:v>
      </x:c>
      <x:c r="L2761" s="11">
        <x:v>0</x:v>
      </x:c>
      <x:c r="M2761" s="11">
        <x:v>14.9</x:v>
      </x:c>
      <x:c r="N2761" s="11">
        <x:v>24.2</x:v>
      </x:c>
      <x:c r="O2761" s="11">
        <x:v>1393.7</x:v>
      </x:c>
      <x:c r="P2761" s="11">
        <x:v>5.6</x:v>
      </x:c>
      <x:c r="Q2761" s="11">
        <x:v>22.7</x:v>
      </x:c>
      <x:c r="R2761" s="11">
        <x:v>1</x:v>
      </x:c>
      <x:c r="S2761" s="11">
        <x:v>9.1</x:v>
      </x:c>
      <x:c r="T2761" s="11">
        <x:v>35.5</x:v>
      </x:c>
      <x:c r="U2761" s="11">
        <x:v>204.07550000000001</x:v>
      </x:c>
      <x:c r="V2761" s="11">
        <x:v>18</x:v>
      </x:c>
      <x:c r="W2761" s="12">
        <x:v>0</x:v>
      </x:c>
      <x:c r="X2761" s="8">
        <x:v>0</x:v>
      </x:c>
      <x:c r="Y2761" s="13">
        <x:f t="shared" si="258"/>
        <x:v>0.8922618003158449</x:v>
      </x:c>
      <x:c r="Z2761" s="13">
        <x:f t="shared" si="259"/>
        <x:v>0.83359057106777046</x:v>
      </x:c>
      <x:c r="AA2761" s="13">
        <x:f t="shared" si="260"/>
        <x:v>1.2768345727515082E-2</x:v>
      </x:c>
      <x:c r="AB2761" s="13">
        <x:f t="shared" si="261"/>
        <x:v>7.8574435246246653E-3</x:v>
      </x:c>
      <x:c r="AC2761" s="13">
        <x:f t="shared" si="262"/>
        <x:v>5.9754250126241373E-2</x:v>
      </x:c>
      <x:c r="AD2761" s="13">
        <x:f t="shared" si="263"/>
        <x:v>-9.6955240634207934E-2</x:v>
      </x:c>
      <x:c r="AE2761" s="50" t="n">
        <x:f>IF(OR(NOT(ISNUMBER(Q2761)),NOT(ISNUMBER(R2761))),"",IF(Q2761&lt;R2761,1,0))</x:f>
        <x:v>0</x:v>
      </x:c>
      <x:c r="AF2761" s="50" t="n">
        <x:f>IFERROR(IF(AND(A2761=A2760,C2761=C2760+1,ISNUMBER(AE2760)),AE2760,""),"")</x:f>
        <x:v>0</x:v>
      </x:c>
      <x:c r="AG2761" s="52" t="n">
        <x:f>IFERROR(IF(AND(A2761=A2760,C2761=C2760+1,ISNUMBER(U2761),ISNUMBER(U2760),U2760&lt;&gt;0),U2761/U2760-1,""),"")</x:f>
        <x:v>0.08095302666105897</x:v>
      </x:c>
      <x:c r="AH2761" s="50" t="n">
        <x:f>IF(AND(ISNUMBER(AE2761),ISNUMBER(AF2761),ISNUMBER(AG2761)),IF(AND(AE2761=1,AF2761=1,AG2761&lt;0),1,0),"")</x:f>
        <x:v>0</x:v>
      </x:c>
      <x:c r="AI2761" s="50" t="n">
        <x:f>IF(AND(A2761=A2762,C2762=C2761+1,ISNUMBER(AH2762)),C2762,"")</x:f>
        <x:v>2024</x:v>
      </x:c>
      <x:c r="AJ2761" s="50" t="n">
        <x:f>IF(AND(A2761=A2762,C2762=C2761+1,ISNUMBER(AH2762)),AH2762,"")</x:f>
        <x:v>0</x:v>
      </x:c>
    </x:row>
    <x:row r="2762" ht="15">
      <x:c r="A2762" s="9" t="s">
        <x:v>195</x:v>
      </x:c>
      <x:c r="B2762" s="10">
        <x:v>45657</x:v>
      </x:c>
      <x:c r="C2762" s="9">
        <x:v>2024</x:v>
      </x:c>
      <x:c r="D2762" s="11">
        <x:v>824.1</x:v>
      </x:c>
      <x:c r="E2762" s="11">
        <x:v>609.79999999999995</x:v>
      </x:c>
      <x:c r="F2762" s="11">
        <x:v>678</x:v>
      </x:c>
      <x:c r="G2762" s="11">
        <x:v>710.5</x:v>
      </x:c>
      <x:c r="H2762" s="11">
        <x:v>53</x:v>
      </x:c>
      <x:c r="I2762" s="11">
        <x:v>113.6</x:v>
      </x:c>
      <x:c r="J2762" s="11">
        <x:v>-75.599999999999994</x:v>
      </x:c>
      <x:c r="K2762" s="11">
        <x:v>227</x:v>
      </x:c>
      <x:c r="L2762" s="11">
        <x:v>0</x:v>
      </x:c>
      <x:c r="M2762" s="11">
        <x:v>20.5</x:v>
      </x:c>
      <x:c r="N2762" s="11">
        <x:v>32.5</x:v>
      </x:c>
      <x:c r="O2762" s="11">
        <x:v>1763.7</x:v>
      </x:c>
      <x:c r="P2762" s="11">
        <x:v>13</x:v>
      </x:c>
      <x:c r="Q2762" s="11">
        <x:v>33.700000000000003</x:v>
      </x:c>
      <x:c r="R2762" s="11">
        <x:v>1</x:v>
      </x:c>
      <x:c r="S2762" s="11">
        <x:v>27.4</x:v>
      </x:c>
      <x:c r="T2762" s="11">
        <x:v>56.2</x:v>
      </x:c>
      <x:c r="U2762" s="11">
        <x:v>248.50210000000001</x:v>
      </x:c>
      <x:c r="V2762" s="11">
        <x:v>18</x:v>
      </x:c>
      <x:c r="W2762" s="12">
        <x:v>0</x:v>
      </x:c>
      <x:c r="X2762" s="8">
        <x:v>0</x:v>
      </x:c>
      <x:c r="Y2762" s="13">
        <x:f t="shared" si="258"/>
        <x:v>0.899410029498525</x:v>
      </x:c>
      <x:c r="Z2762" s="13">
        <x:f t="shared" si="259"/>
        <x:v>0.86215265137726005</x:v>
      </x:c>
      <x:c r="AA2762" s="13">
        <x:f t="shared" si="260"/>
        <x:v>3.3248392185414387E-2</x:v>
      </x:c>
      <x:c r="AB2762" s="13">
        <x:f t="shared" si="261"/>
        <x:v>1.5774784613517775E-2</x:v>
      </x:c>
      <x:c r="AC2762" s="13">
        <x:f t="shared" si="262"/>
        <x:v>7.909922589725546E-2</x:v>
      </x:c>
      <x:c r="AD2762" s="13">
        <x:f t="shared" si="263"/>
        <x:v>-9.1736439752457211E-2</x:v>
      </x:c>
      <x:c r="AE2762" s="50" t="n">
        <x:f>IF(OR(NOT(ISNUMBER(Q2762)),NOT(ISNUMBER(R2762))),"",IF(Q2762&lt;R2762,1,0))</x:f>
        <x:v>0</x:v>
      </x:c>
      <x:c r="AF2762" s="50" t="n">
        <x:f>IFERROR(IF(AND(A2762=A2761,C2762=C2761+1,ISNUMBER(AE2761)),AE2761,""),"")</x:f>
        <x:v>0</x:v>
      </x:c>
      <x:c r="AG2762" s="52" t="n">
        <x:f>IFERROR(IF(AND(A2762=A2761,C2762=C2761+1,ISNUMBER(U2762),ISNUMBER(U2761),U2761&lt;&gt;0),U2762/U2761-1,""),"")</x:f>
        <x:v>0.21769688179129787</x:v>
      </x:c>
      <x:c r="AH2762" s="50" t="n">
        <x:f>IF(AND(ISNUMBER(AE2762),ISNUMBER(AF2762),ISNUMBER(AG2762)),IF(AND(AE2762=1,AF2762=1,AG2762&lt;0),1,0),"")</x:f>
        <x:v>0</x:v>
      </x:c>
      <x:c r="AI2762" s="50" t="str">
        <x:f>IF(AND(A2762=A2763,C2763=C2762+1,ISNUMBER(AH2763)),C2763,"")</x:f>
      </x:c>
      <x:c r="AJ2762" s="50" t="str">
        <x:f>IF(AND(A2762=A2763,C2763=C2762+1,ISNUMBER(AH2763)),AH2763,"")</x:f>
      </x:c>
    </x:row>
    <x:row r="2763" ht="15">
      <x:c r="A2763" s="9" t="s">
        <x:v>196</x:v>
      </x:c>
      <x:c r="B2763" s="10">
        <x:v>39447</x:v>
      </x:c>
      <x:c r="C2763" s="9">
        <x:v>2007</x:v>
      </x:c>
      <x:c r="D2763" s="11">
        <x:v>1788.5936999999999</x:v>
      </x:c>
      <x:c r="E2763" s="11">
        <x:v>925.12779999999998</x:v>
      </x:c>
      <x:c r="F2763" s="11">
        <x:v>596.59439999999995</x:v>
      </x:c>
      <x:c r="G2763" s="11">
        <x:v>858.31079999999997</x:v>
      </x:c>
      <x:c r="H2763" s="11">
        <x:v>435.9957</x:v>
      </x:c>
      <x:c r="I2763" s="11">
        <x:v>618.40409999999997</x:v>
      </x:c>
      <x:c r="J2763" s="11">
        <x:v>213.1403</x:v>
      </x:c>
      <x:c r="K2763" s="11">
        <x:v>158.21950000000001</x:v>
      </x:c>
      <x:c r="L2763" s="11">
        <x:v>281.74169999999998</x:v>
      </x:c>
      <x:c r="M2763" s="11">
        <x:v>176.85679999999999</x:v>
      </x:c>
      <x:c r="N2763" s="11">
        <x:v>259.13889999999998</x:v>
      </x:c>
      <x:c r="O2763" s="11">
        <x:v>3900.5848000000001</x:v>
      </x:c>
      <x:c r="P2763" s="11">
        <x:v>-950.58619999999996</x:v>
      </x:c>
      <x:c r="Q2763" s="11">
        <x:v>-921.57439999999997</x:v>
      </x:c>
      <x:c r="R2763" s="11">
        <x:v>31.6128</x:v>
      </x:c>
      <x:c r="S2763" s="11">
        <x:v>-940.18200000000002</x:v>
      </x:c>
      <x:c r="T2763" s="11">
        <x:v>-990.00220000000002</x:v>
      </x:c>
      <x:c r="U2763" s="11">
        <x:v>1853.9580000000001</x:v>
      </x:c>
      <x:c r="V2763" s="11">
        <x:v>18</x:v>
      </x:c>
      <x:c r="W2763" s="12">
        <x:v>0</x:v>
      </x:c>
      <x:c r="X2763" s="8">
        <x:v>0</x:v>
      </x:c>
      <x:c r="Y2763" s="13">
        <x:f t="shared" si="258"/>
        <x:v>1.5506813339179852</x:v>
      </x:c>
      <x:c r="Z2763" s="13">
        <x:f t="shared" si="259"/>
        <x:v>0.47988025452622363</x:v>
      </x:c>
      <x:c r="AA2763" s="13">
        <x:f t="shared" si="260"/>
        <x:v>-0.52565431713194566</x:v>
      </x:c>
      <x:c r="AB2763" s="13">
        <x:f t="shared" si="261"/>
        <x:v>-0.53147128942699506</x:v>
      </x:c>
      <x:c r="AC2763" s="13">
        <x:f t="shared" si="262"/>
        <x:v>-1.1534309017199831</x:v>
      </x:c>
      <x:c r="AD2763" s="13">
        <x:f t="shared" si="263"/>
        <x:v>0.11916641549167931</x:v>
      </x:c>
      <x:c r="AE2763" s="50" t="n">
        <x:f>IF(OR(NOT(ISNUMBER(Q2763)),NOT(ISNUMBER(R2763))),"",IF(Q2763&lt;R2763,1,0))</x:f>
        <x:v>1</x:v>
      </x:c>
      <x:c r="AF2763" s="50" t="str">
        <x:f>IFERROR(IF(AND(A2763=A2762,C2763=C2762+1,ISNUMBER(AE2762)),AE2762,""),"")</x:f>
      </x:c>
      <x:c r="AG2763" s="52" t="str">
        <x:f>IFERROR(IF(AND(A2763=A2762,C2763=C2762+1,ISNUMBER(U2763),ISNUMBER(U2762),U2762&lt;&gt;0),U2763/U2762-1,""),"")</x:f>
      </x:c>
      <x:c r="AH2763" s="50" t="str">
        <x:f>IF(AND(ISNUMBER(AE2763),ISNUMBER(AF2763),ISNUMBER(AG2763)),IF(AND(AE2763=1,AF2763=1,AG2763&lt;0),1,0),"")</x:f>
      </x:c>
      <x:c r="AI2763" s="50" t="n">
        <x:f>IF(AND(A2763=A2764,C2764=C2763+1,ISNUMBER(AH2764)),C2764,"")</x:f>
        <x:v>2008</x:v>
      </x:c>
      <x:c r="AJ2763" s="50" t="n">
        <x:f>IF(AND(A2763=A2764,C2764=C2763+1,ISNUMBER(AH2764)),AH2764,"")</x:f>
        <x:v>0</x:v>
      </x:c>
    </x:row>
    <x:row r="2764" ht="15">
      <x:c r="A2764" s="9" t="s">
        <x:v>196</x:v>
      </x:c>
      <x:c r="B2764" s="10">
        <x:v>39813</x:v>
      </x:c>
      <x:c r="C2764" s="9">
        <x:v>2008</x:v>
      </x:c>
      <x:c r="D2764" s="11">
        <x:v>1274.1465000000001</x:v>
      </x:c>
      <x:c r="E2764" s="11">
        <x:v>976.08780000000002</x:v>
      </x:c>
      <x:c r="F2764" s="11">
        <x:v>413.49279999999999</x:v>
      </x:c>
      <x:c r="G2764" s="11">
        <x:v>461.8818</x:v>
      </x:c>
      <x:c r="H2764" s="11">
        <x:v>71.563299999999998</x:v>
      </x:c>
      <x:c r="I2764" s="11">
        <x:v>812.26480000000004</x:v>
      </x:c>
      <x:c r="J2764" s="11">
        <x:v>558.80550000000005</x:v>
      </x:c>
      <x:c r="K2764" s="11">
        <x:v>614.19050000000004</x:v>
      </x:c>
      <x:c r="L2764" s="11">
        <x:v>181.16730000000001</x:v>
      </x:c>
      <x:c r="M2764" s="11">
        <x:v>71.563299999999998</x:v>
      </x:c>
      <x:c r="N2764" s="11">
        <x:v>0</x:v>
      </x:c>
      <x:c r="O2764" s="11">
        <x:v>775.0086</x:v>
      </x:c>
      <x:c r="P2764" s="11">
        <x:v>18.333500000000001</x:v>
      </x:c>
      <x:c r="Q2764" s="11">
        <x:v>49.630200000000002</x:v>
      </x:c>
      <x:c r="R2764" s="11">
        <x:v>19.259499999999999</x:v>
      </x:c>
      <x:c r="S2764" s="11">
        <x:v>563.33960000000002</x:v>
      </x:c>
      <x:c r="T2764" s="11">
        <x:v>124.0754</x:v>
      </x:c>
      <x:c r="U2764" s="11">
        <x:v>803.98599999999999</x:v>
      </x:c>
      <x:c r="V2764" s="11">
        <x:v>18</x:v>
      </x:c>
      <x:c r="W2764" s="12">
        <x:v>0</x:v>
      </x:c>
      <x:c r="X2764" s="8">
        <x:v>0</x:v>
      </x:c>
      <x:c r="Y2764" s="13">
        <x:f t="shared" si="258"/>
        <x:v>2.3605920103082814</x:v>
      </x:c>
      <x:c r="Z2764" s="13">
        <x:f t="shared" si="259"/>
        <x:v>0.36250289899944782</x:v>
      </x:c>
      <x:c r="AA2764" s="13">
        <x:f t="shared" si="260"/>
        <x:v>0.44213094805032233</x:v>
      </x:c>
      <x:c r="AB2764" s="13">
        <x:f t="shared" si="261"/>
        <x:v>1.4388847750239082E-2</x:v>
      </x:c>
      <x:c r="AC2764" s="13">
        <x:f t="shared" si="262"/>
        <x:v>0.26863019932805321</x:v>
      </x:c>
      <x:c r="AD2764" s="13">
        <x:f t="shared" si="263"/>
        <x:v>0.43857240905971173</x:v>
      </x:c>
      <x:c r="AE2764" s="50" t="n">
        <x:f>IF(OR(NOT(ISNUMBER(Q2764)),NOT(ISNUMBER(R2764))),"",IF(Q2764&lt;R2764,1,0))</x:f>
        <x:v>0</x:v>
      </x:c>
      <x:c r="AF2764" s="50" t="n">
        <x:f>IFERROR(IF(AND(A2764=A2763,C2764=C2763+1,ISNUMBER(AE2763)),AE2763,""),"")</x:f>
        <x:v>1</x:v>
      </x:c>
      <x:c r="AG2764" s="52" t="n">
        <x:f>IFERROR(IF(AND(A2764=A2763,C2764=C2763+1,ISNUMBER(U2764),ISNUMBER(U2763),U2763&lt;&gt;0),U2764/U2763-1,""),"")</x:f>
        <x:v>-0.5663407693162412</x:v>
      </x:c>
      <x:c r="AH2764" s="50" t="n">
        <x:f>IF(AND(ISNUMBER(AE2764),ISNUMBER(AF2764),ISNUMBER(AG2764)),IF(AND(AE2764=1,AF2764=1,AG2764&lt;0),1,0),"")</x:f>
        <x:v>0</x:v>
      </x:c>
      <x:c r="AI2764" s="50" t="n">
        <x:f>IF(AND(A2764=A2765,C2765=C2764+1,ISNUMBER(AH2765)),C2765,"")</x:f>
        <x:v>2009</x:v>
      </x:c>
      <x:c r="AJ2764" s="50" t="n">
        <x:f>IF(AND(A2764=A2765,C2765=C2764+1,ISNUMBER(AH2765)),AH2765,"")</x:f>
        <x:v>0</x:v>
      </x:c>
    </x:row>
    <x:row r="2765" ht="15">
      <x:c r="A2765" s="9" t="s">
        <x:v>196</x:v>
      </x:c>
      <x:c r="B2765" s="10">
        <x:v>40178</x:v>
      </x:c>
      <x:c r="C2765" s="9">
        <x:v>2009</x:v>
      </x:c>
      <x:c r="D2765" s="11">
        <x:v>1321.7138</x:v>
      </x:c>
      <x:c r="E2765" s="11">
        <x:v>936.90700000000004</x:v>
      </x:c>
      <x:c r="F2765" s="11">
        <x:v>352.3494</x:v>
      </x:c>
      <x:c r="G2765" s="11">
        <x:v>414.51920000000001</x:v>
      </x:c>
      <x:c r="H2765" s="11">
        <x:v>62.331299999999999</x:v>
      </x:c>
      <x:c r="I2765" s="11">
        <x:v>907.19460000000004</x:v>
      </x:c>
      <x:c r="J2765" s="11">
        <x:v>641.39859999999999</x:v>
      </x:c>
      <x:c r="K2765" s="11">
        <x:v>651.73329999999999</x:v>
      </x:c>
      <x:c r="L2765" s="11">
        <x:v>187.96270000000001</x:v>
      </x:c>
      <x:c r="M2765" s="11">
        <x:v>61.362400000000001</x:v>
      </x:c>
      <x:c r="N2765" s="11">
        <x:v>0.96889999999999998</x:v>
      </x:c>
      <x:c r="O2765" s="11">
        <x:v>563.57360000000006</x:v>
      </x:c>
      <x:c r="P2765" s="11">
        <x:v>56.999400000000001</x:v>
      </x:c>
      <x:c r="Q2765" s="11">
        <x:v>80.174999999999997</x:v>
      </x:c>
      <x:c r="R2765" s="11">
        <x:v>1.2526999999999999</x:v>
      </x:c>
      <x:c r="S2765" s="11">
        <x:v>44.941800000000001</x:v>
      </x:c>
      <x:c r="T2765" s="11">
        <x:v>74.381100000000004</x:v>
      </x:c>
      <x:c r="U2765" s="11">
        <x:v>1243.7114999999999</x:v>
      </x:c>
      <x:c r="V2765" s="11">
        <x:v>18</x:v>
      </x:c>
      <x:c r="W2765" s="12">
        <x:v>0</x:v>
      </x:c>
      <x:c r="X2765" s="8">
        <x:v>0</x:v>
      </x:c>
      <x:c r="Y2765" s="13">
        <x:f t="shared" si="258"/>
        <x:v>2.6590282259598004</x:v>
      </x:c>
      <x:c r="Z2765" s="13">
        <x:f t="shared" si="259"/>
        <x:v>0.31362251041034755</x:v>
      </x:c>
      <x:c r="AA2765" s="13">
        <x:f t="shared" si="260"/>
        <x:v>3.4002671380142964E-2</x:v>
      </x:c>
      <x:c r="AB2765" s="13">
        <x:f t="shared" si="261"/>
        <x:v>4.3125372527698512E-2</x:v>
      </x:c>
      <x:c r="AC2765" s="13">
        <x:f t="shared" si="262"/>
        <x:v>0.17943945660418142</x:v>
      </x:c>
      <x:c r="AD2765" s="13">
        <x:f t="shared" si="263"/>
        <x:v>0.48527797772861264</x:v>
      </x:c>
      <x:c r="AE2765" s="50" t="n">
        <x:f>IF(OR(NOT(ISNUMBER(Q2765)),NOT(ISNUMBER(R2765))),"",IF(Q2765&lt;R2765,1,0))</x:f>
        <x:v>0</x:v>
      </x:c>
      <x:c r="AF2765" s="50" t="n">
        <x:f>IFERROR(IF(AND(A2765=A2764,C2765=C2764+1,ISNUMBER(AE2764)),AE2764,""),"")</x:f>
        <x:v>0</x:v>
      </x:c>
      <x:c r="AG2765" s="52" t="n">
        <x:f>IFERROR(IF(AND(A2765=A2764,C2765=C2764+1,ISNUMBER(U2765),ISNUMBER(U2764),U2764&lt;&gt;0),U2765/U2764-1,""),"")</x:f>
        <x:v>0.5469317873694317</x:v>
      </x:c>
      <x:c r="AH2765" s="50" t="n">
        <x:f>IF(AND(ISNUMBER(AE2765),ISNUMBER(AF2765),ISNUMBER(AG2765)),IF(AND(AE2765=1,AF2765=1,AG2765&lt;0),1,0),"")</x:f>
        <x:v>0</x:v>
      </x:c>
      <x:c r="AI2765" s="50" t="n">
        <x:f>IF(AND(A2765=A2766,C2766=C2765+1,ISNUMBER(AH2766)),C2766,"")</x:f>
        <x:v>2010</x:v>
      </x:c>
      <x:c r="AJ2765" s="50" t="n">
        <x:f>IF(AND(A2765=A2766,C2766=C2765+1,ISNUMBER(AH2766)),AH2766,"")</x:f>
        <x:v>0</x:v>
      </x:c>
    </x:row>
    <x:row r="2766" ht="15">
      <x:c r="A2766" s="9" t="s">
        <x:v>196</x:v>
      </x:c>
      <x:c r="B2766" s="10">
        <x:v>40543</x:v>
      </x:c>
      <x:c r="C2766" s="9">
        <x:v>2010</x:v>
      </x:c>
      <x:c r="D2766" s="11">
        <x:v>1339.7346</x:v>
      </x:c>
      <x:c r="E2766" s="11">
        <x:v>789.21640000000002</x:v>
      </x:c>
      <x:c r="F2766" s="11">
        <x:v>343.78160000000003</x:v>
      </x:c>
      <x:c r="G2766" s="11">
        <x:v>412.69380000000001</x:v>
      </x:c>
      <x:c r="H2766" s="11">
        <x:v>91.986900000000006</x:v>
      </x:c>
      <x:c r="I2766" s="11">
        <x:v>927.04089999999997</x:v>
      </x:c>
      <x:c r="J2766" s="11">
        <x:v>638.13959999999997</x:v>
      </x:c>
      <x:c r="K2766" s="11">
        <x:v>418.93020000000001</x:v>
      </x:c>
      <x:c r="L2766" s="11">
        <x:v>203.77440000000001</x:v>
      </x:c>
      <x:c r="M2766" s="11">
        <x:v>88.400999999999996</x:v>
      </x:c>
      <x:c r="N2766" s="11">
        <x:v>3.5859000000000001</x:v>
      </x:c>
      <x:c r="O2766" s="11">
        <x:v>654.29070000000002</x:v>
      </x:c>
      <x:c r="P2766" s="11">
        <x:v>47.916400000000003</x:v>
      </x:c>
      <x:c r="Q2766" s="11">
        <x:v>91.968599999999995</x:v>
      </x:c>
      <x:c r="R2766" s="11">
        <x:v>1.3911</x:v>
      </x:c>
      <x:c r="S2766" s="11">
        <x:v>33.695999999999998</x:v>
      </x:c>
      <x:c r="T2766" s="11">
        <x:v>7.5739000000000001</x:v>
      </x:c>
      <x:c r="U2766" s="11">
        <x:v>1510.3424</x:v>
      </x:c>
      <x:c r="V2766" s="11">
        <x:v>18</x:v>
      </x:c>
      <x:c r="W2766" s="12">
        <x:v>0</x:v>
      </x:c>
      <x:c r="X2766" s="8">
        <x:v>0</x:v>
      </x:c>
      <x:c r="Y2766" s="13">
        <x:f t="shared" si="258"/>
        <x:v>2.295691217912768</x:v>
      </x:c>
      <x:c r="Z2766" s="13">
        <x:f t="shared" si="259"/>
        <x:v>0.30804145836048424</x:v>
      </x:c>
      <x:c r="AA2766" s="13">
        <x:f t="shared" si="260"/>
        <x:v>2.5151250105804535E-2</x:v>
      </x:c>
      <x:c r="AB2766" s="13">
        <x:f t="shared" si="261"/>
        <x:v>3.5765591185000375E-2</x:v>
      </x:c>
      <x:c r="AC2766" s="13">
        <x:f t="shared" si="262"/>
        <x:v>1.8352347430467819E-2</x:v>
      </x:c>
      <x:c r="AD2766" s="13">
        <x:f t="shared" si="263"/>
        <x:v>0.4763179214748951</x:v>
      </x:c>
      <x:c r="AE2766" s="50" t="n">
        <x:f>IF(OR(NOT(ISNUMBER(Q2766)),NOT(ISNUMBER(R2766))),"",IF(Q2766&lt;R2766,1,0))</x:f>
        <x:v>0</x:v>
      </x:c>
      <x:c r="AF2766" s="50" t="n">
        <x:f>IFERROR(IF(AND(A2766=A2765,C2766=C2765+1,ISNUMBER(AE2765)),AE2765,""),"")</x:f>
        <x:v>0</x:v>
      </x:c>
      <x:c r="AG2766" s="52" t="n">
        <x:f>IFERROR(IF(AND(A2766=A2765,C2766=C2765+1,ISNUMBER(U2766),ISNUMBER(U2765),U2765&lt;&gt;0),U2766/U2765-1,""),"")</x:f>
        <x:v>0.2143832391997662</x:v>
      </x:c>
      <x:c r="AH2766" s="50" t="n">
        <x:f>IF(AND(ISNUMBER(AE2766),ISNUMBER(AF2766),ISNUMBER(AG2766)),IF(AND(AE2766=1,AF2766=1,AG2766&lt;0),1,0),"")</x:f>
        <x:v>0</x:v>
      </x:c>
      <x:c r="AI2766" s="50" t="n">
        <x:f>IF(AND(A2766=A2767,C2767=C2766+1,ISNUMBER(AH2767)),C2767,"")</x:f>
        <x:v>2011</x:v>
      </x:c>
      <x:c r="AJ2766" s="50" t="n">
        <x:f>IF(AND(A2766=A2767,C2767=C2766+1,ISNUMBER(AH2767)),AH2767,"")</x:f>
        <x:v>0</x:v>
      </x:c>
    </x:row>
    <x:row r="2767" ht="15">
      <x:c r="A2767" s="9" t="s">
        <x:v>196</x:v>
      </x:c>
      <x:c r="B2767" s="10">
        <x:v>40908</x:v>
      </x:c>
      <x:c r="C2767" s="9">
        <x:v>2011</x:v>
      </x:c>
      <x:c r="D2767" s="11">
        <x:v>1991.8208999999999</x:v>
      </x:c>
      <x:c r="E2767" s="11">
        <x:v>769.86680000000001</x:v>
      </x:c>
      <x:c r="F2767" s="11">
        <x:v>412.69450000000001</x:v>
      </x:c>
      <x:c r="G2767" s="11">
        <x:v>856.56209999999999</x:v>
      </x:c>
      <x:c r="H2767" s="11">
        <x:v>452.0874</x:v>
      </x:c>
      <x:c r="I2767" s="11">
        <x:v>1135.2588000000001</x:v>
      </x:c>
      <x:c r="J2767" s="11">
        <x:v>853.61540000000002</x:v>
      </x:c>
      <x:c r="K2767" s="11">
        <x:v>106.70189999999999</x:v>
      </x:c>
      <x:c r="L2767" s="11">
        <x:v>358.25790000000001</x:v>
      </x:c>
      <x:c r="M2767" s="11">
        <x:v>66.998900000000006</x:v>
      </x:c>
      <x:c r="N2767" s="11">
        <x:v>385.08850000000001</x:v>
      </x:c>
      <x:c r="O2767" s="11">
        <x:v>976.43960000000004</x:v>
      </x:c>
      <x:c r="P2767" s="11">
        <x:v>65.758899999999997</x:v>
      </x:c>
      <x:c r="Q2767" s="11">
        <x:v>123.8192</x:v>
      </x:c>
      <x:c r="R2767" s="11">
        <x:v>4.4908999999999999</x:v>
      </x:c>
      <x:c r="S2767" s="11">
        <x:v>126.86660000000001</x:v>
      </x:c>
      <x:c r="T2767" s="11">
        <x:v>40.096899999999998</x:v>
      </x:c>
      <x:c r="U2767" s="11">
        <x:v>1701.9478999999999</x:v>
      </x:c>
      <x:c r="V2767" s="11">
        <x:v>18</x:v>
      </x:c>
      <x:c r="W2767" s="12">
        <x:v>0</x:v>
      </x:c>
      <x:c r="X2767" s="8">
        <x:v>0</x:v>
      </x:c>
      <x:c r="Y2767" s="13">
        <x:f t="shared" si="258"/>
        <x:v>1.8654641629583142</x:v>
      </x:c>
      <x:c r="Z2767" s="13">
        <x:f t="shared" si="259"/>
        <x:v>0.43003971893256066</x:v>
      </x:c>
      <x:c r="AA2767" s="13">
        <x:f t="shared" si="260"/>
        <x:v>6.3693778893473815E-2</x:v>
      </x:c>
      <x:c r="AB2767" s="13">
        <x:f t="shared" si="261"/>
        <x:v>3.3014464302488243E-2</x:v>
      </x:c>
      <x:c r="AC2767" s="13">
        <x:f t="shared" si="262"/>
        <x:v>4.681143375360642E-2</x:v>
      </x:c>
      <x:c r="AD2767" s="13">
        <x:f t="shared" si="263"/>
        <x:v>0.42856031885196105</x:v>
      </x:c>
      <x:c r="AE2767" s="50" t="n">
        <x:f>IF(OR(NOT(ISNUMBER(Q2767)),NOT(ISNUMBER(R2767))),"",IF(Q2767&lt;R2767,1,0))</x:f>
        <x:v>0</x:v>
      </x:c>
      <x:c r="AF2767" s="50" t="n">
        <x:f>IFERROR(IF(AND(A2767=A2766,C2767=C2766+1,ISNUMBER(AE2766)),AE2766,""),"")</x:f>
        <x:v>0</x:v>
      </x:c>
      <x:c r="AG2767" s="52" t="n">
        <x:f>IFERROR(IF(AND(A2767=A2766,C2767=C2766+1,ISNUMBER(U2767),ISNUMBER(U2766),U2766&lt;&gt;0),U2767/U2766-1,""),"")</x:f>
        <x:v>0.12686229294761242</x:v>
      </x:c>
      <x:c r="AH2767" s="50" t="n">
        <x:f>IF(AND(ISNUMBER(AE2767),ISNUMBER(AF2767),ISNUMBER(AG2767)),IF(AND(AE2767=1,AF2767=1,AG2767&lt;0),1,0),"")</x:f>
        <x:v>0</x:v>
      </x:c>
      <x:c r="AI2767" s="50" t="n">
        <x:f>IF(AND(A2767=A2768,C2768=C2767+1,ISNUMBER(AH2768)),C2768,"")</x:f>
        <x:v>2012</x:v>
      </x:c>
      <x:c r="AJ2767" s="50" t="n">
        <x:f>IF(AND(A2767=A2768,C2768=C2767+1,ISNUMBER(AH2768)),AH2768,"")</x:f>
        <x:v>0</x:v>
      </x:c>
    </x:row>
    <x:row r="2768" ht="15">
      <x:c r="A2768" s="9" t="s">
        <x:v>196</x:v>
      </x:c>
      <x:c r="B2768" s="10">
        <x:v>41274</x:v>
      </x:c>
      <x:c r="C2768" s="9">
        <x:v>2012</x:v>
      </x:c>
      <x:c r="D2768" s="11">
        <x:v>2105</x:v>
      </x:c>
      <x:c r="E2768" s="11">
        <x:v>850.1</x:v>
      </x:c>
      <x:c r="F2768" s="11">
        <x:v>385.7</x:v>
      </x:c>
      <x:c r="G2768" s="11">
        <x:v>772.3</x:v>
      </x:c>
      <x:c r="H2768" s="11">
        <x:v>436.8</x:v>
      </x:c>
      <x:c r="I2768" s="11">
        <x:v>1332.7</x:v>
      </x:c>
      <x:c r="J2768" s="11">
        <x:v>1050.9000000000001</x:v>
      </x:c>
      <x:c r="K2768" s="11">
        <x:v>165.3</x:v>
      </x:c>
      <x:c r="L2768" s="11">
        <x:v>391.1</x:v>
      </x:c>
      <x:c r="M2768" s="11">
        <x:v>132.1</x:v>
      </x:c>
      <x:c r="N2768" s="11">
        <x:v>304.7</x:v>
      </x:c>
      <x:c r="O2768" s="11">
        <x:v>1309</x:v>
      </x:c>
      <x:c r="P2768" s="11">
        <x:v>134.6</x:v>
      </x:c>
      <x:c r="Q2768" s="11">
        <x:v>227.7</x:v>
      </x:c>
      <x:c r="R2768" s="11">
        <x:v>8.1</x:v>
      </x:c>
      <x:c r="S2768" s="11">
        <x:v>202.3</x:v>
      </x:c>
      <x:c r="T2768" s="11">
        <x:v>157.9</x:v>
      </x:c>
      <x:c r="U2768" s="11">
        <x:v>1888.0092999999999</x:v>
      </x:c>
      <x:c r="V2768" s="11">
        <x:v>18</x:v>
      </x:c>
      <x:c r="W2768" s="12">
        <x:v>0</x:v>
      </x:c>
      <x:c r="X2768" s="8">
        <x:v>0</x:v>
      </x:c>
      <x:c r="Y2768" s="13">
        <x:f t="shared" si="258"/>
        <x:v>2.2040445942442313</x:v>
      </x:c>
      <x:c r="Z2768" s="13">
        <x:f t="shared" si="259"/>
        <x:v>0.36688836104513062</x:v>
      </x:c>
      <x:c r="AA2768" s="13">
        <x:f t="shared" si="260"/>
        <x:v>9.6104513064133021E-2</x:v>
      </x:c>
      <x:c r="AB2768" s="13">
        <x:f t="shared" si="261"/>
        <x:v>6.3942992874109261E-2</x:v>
      </x:c>
      <x:c r="AC2768" s="13">
        <x:f t="shared" si="262"/>
        <x:v>0.20445422763174934</x:v>
      </x:c>
      <x:c r="AD2768" s="13">
        <x:f t="shared" si="263"/>
        <x:v>0.49923990498812354</x:v>
      </x:c>
      <x:c r="AE2768" s="50" t="n">
        <x:f>IF(OR(NOT(ISNUMBER(Q2768)),NOT(ISNUMBER(R2768))),"",IF(Q2768&lt;R2768,1,0))</x:f>
        <x:v>0</x:v>
      </x:c>
      <x:c r="AF2768" s="50" t="n">
        <x:f>IFERROR(IF(AND(A2768=A2767,C2768=C2767+1,ISNUMBER(AE2767)),AE2767,""),"")</x:f>
        <x:v>0</x:v>
      </x:c>
      <x:c r="AG2768" s="52" t="n">
        <x:f>IFERROR(IF(AND(A2768=A2767,C2768=C2767+1,ISNUMBER(U2768),ISNUMBER(U2767),U2767&lt;&gt;0),U2768/U2767-1,""),"")</x:f>
        <x:v>0.10932261792502573</x:v>
      </x:c>
      <x:c r="AH2768" s="50" t="n">
        <x:f>IF(AND(ISNUMBER(AE2768),ISNUMBER(AF2768),ISNUMBER(AG2768)),IF(AND(AE2768=1,AF2768=1,AG2768&lt;0),1,0),"")</x:f>
        <x:v>0</x:v>
      </x:c>
      <x:c r="AI2768" s="50" t="n">
        <x:f>IF(AND(A2768=A2769,C2769=C2768+1,ISNUMBER(AH2769)),C2769,"")</x:f>
        <x:v>2013</x:v>
      </x:c>
      <x:c r="AJ2768" s="50" t="n">
        <x:f>IF(AND(A2768=A2769,C2769=C2768+1,ISNUMBER(AH2769)),AH2769,"")</x:f>
        <x:v>0</x:v>
      </x:c>
    </x:row>
    <x:row r="2769" ht="15">
      <x:c r="A2769" s="9" t="s">
        <x:v>196</x:v>
      </x:c>
      <x:c r="B2769" s="10">
        <x:v>41639</x:v>
      </x:c>
      <x:c r="C2769" s="9">
        <x:v>2013</x:v>
      </x:c>
      <x:c r="D2769" s="11">
        <x:v>2073.5</x:v>
      </x:c>
      <x:c r="E2769" s="11">
        <x:v>824.4</x:v>
      </x:c>
      <x:c r="F2769" s="11">
        <x:v>341.4</x:v>
      </x:c>
      <x:c r="G2769" s="11">
        <x:v>658.7</x:v>
      </x:c>
      <x:c r="H2769" s="11">
        <x:v>375.2</x:v>
      </x:c>
      <x:c r="I2769" s="11">
        <x:v>1414.8</x:v>
      </x:c>
      <x:c r="J2769" s="11">
        <x:v>1130.4000000000001</x:v>
      </x:c>
      <x:c r="K2769" s="11">
        <x:v>167.4</x:v>
      </x:c>
      <x:c r="L2769" s="11">
        <x:v>386.3</x:v>
      </x:c>
      <x:c r="M2769" s="11">
        <x:v>135.9</x:v>
      </x:c>
      <x:c r="N2769" s="11">
        <x:v>239.3</x:v>
      </x:c>
      <x:c r="O2769" s="11">
        <x:v>1293.5999999999999</x:v>
      </x:c>
      <x:c r="P2769" s="11">
        <x:v>138.9</x:v>
      </x:c>
      <x:c r="Q2769" s="11">
        <x:v>236.8</x:v>
      </x:c>
      <x:c r="R2769" s="11">
        <x:v>5.9</x:v>
      </x:c>
      <x:c r="S2769" s="11">
        <x:v>117.9</x:v>
      </x:c>
      <x:c r="T2769" s="11">
        <x:v>174.7</x:v>
      </x:c>
      <x:c r="U2769" s="11">
        <x:v>1909.0551</x:v>
      </x:c>
      <x:c r="V2769" s="11">
        <x:v>18</x:v>
      </x:c>
      <x:c r="W2769" s="12">
        <x:v>0</x:v>
      </x:c>
      <x:c r="X2769" s="8">
        <x:v>0</x:v>
      </x:c>
      <x:c r="Y2769" s="13">
        <x:f t="shared" si="258"/>
        <x:v>2.4147627416520212</x:v>
      </x:c>
      <x:c r="Z2769" s="13">
        <x:f t="shared" si="259"/>
        <x:v>0.31767542802025561</x:v>
      </x:c>
      <x:c r="AA2769" s="13">
        <x:f t="shared" si="260"/>
        <x:v>5.6860380998312032E-2</x:v>
      </x:c>
      <x:c r="AB2769" s="13">
        <x:f t="shared" si="261"/>
        <x:v>6.6988184229563541E-2</x:v>
      </x:c>
      <x:c r="AC2769" s="13">
        <x:f t="shared" si="262"/>
        <x:v>0.26521937148929708</x:v>
      </x:c>
      <x:c r="AD2769" s="13">
        <x:f t="shared" si="263"/>
        <x:v>0.54516517964793831</x:v>
      </x:c>
      <x:c r="AE2769" s="50" t="n">
        <x:f>IF(OR(NOT(ISNUMBER(Q2769)),NOT(ISNUMBER(R2769))),"",IF(Q2769&lt;R2769,1,0))</x:f>
        <x:v>0</x:v>
      </x:c>
      <x:c r="AF2769" s="50" t="n">
        <x:f>IFERROR(IF(AND(A2769=A2768,C2769=C2768+1,ISNUMBER(AE2768)),AE2768,""),"")</x:f>
        <x:v>0</x:v>
      </x:c>
      <x:c r="AG2769" s="52" t="n">
        <x:f>IFERROR(IF(AND(A2769=A2768,C2769=C2768+1,ISNUMBER(U2769),ISNUMBER(U2768),U2768&lt;&gt;0),U2769/U2768-1,""),"")</x:f>
        <x:v>0.011147084921668604</x:v>
      </x:c>
      <x:c r="AH2769" s="50" t="n">
        <x:f>IF(AND(ISNUMBER(AE2769),ISNUMBER(AF2769),ISNUMBER(AG2769)),IF(AND(AE2769=1,AF2769=1,AG2769&lt;0),1,0),"")</x:f>
        <x:v>0</x:v>
      </x:c>
      <x:c r="AI2769" s="50" t="n">
        <x:f>IF(AND(A2769=A2770,C2770=C2769+1,ISNUMBER(AH2770)),C2770,"")</x:f>
        <x:v>2014</x:v>
      </x:c>
      <x:c r="AJ2769" s="50" t="n">
        <x:f>IF(AND(A2769=A2770,C2770=C2769+1,ISNUMBER(AH2770)),AH2770,"")</x:f>
        <x:v>0</x:v>
      </x:c>
    </x:row>
    <x:row r="2770" ht="15">
      <x:c r="A2770" s="9" t="s">
        <x:v>196</x:v>
      </x:c>
      <x:c r="B2770" s="10">
        <x:v>42004</x:v>
      </x:c>
      <x:c r="C2770" s="9">
        <x:v>2014</x:v>
      </x:c>
      <x:c r="D2770" s="11">
        <x:v>1968.7</x:v>
      </x:c>
      <x:c r="E2770" s="11">
        <x:v>781.6</x:v>
      </x:c>
      <x:c r="F2770" s="11">
        <x:v>310.10000000000002</x:v>
      </x:c>
      <x:c r="G2770" s="11">
        <x:v>530.4</x:v>
      </x:c>
      <x:c r="H2770" s="11">
        <x:v>223.3</x:v>
      </x:c>
      <x:c r="I2770" s="11">
        <x:v>1438.3</x:v>
      </x:c>
      <x:c r="J2770" s="11">
        <x:v>1163.9000000000001</x:v>
      </x:c>
      <x:c r="K2770" s="11">
        <x:v>88.5</x:v>
      </x:c>
      <x:c r="L2770" s="11">
        <x:v>381.8</x:v>
      </x:c>
      <x:c r="M2770" s="11">
        <x:v>65.400000000000006</x:v>
      </x:c>
      <x:c r="N2770" s="11">
        <x:v>157.9</x:v>
      </x:c>
      <x:c r="O2770" s="11">
        <x:v>1386.5</x:v>
      </x:c>
      <x:c r="P2770" s="11">
        <x:v>113.9</x:v>
      </x:c>
      <x:c r="Q2770" s="11">
        <x:v>269.60000000000002</x:v>
      </x:c>
      <x:c r="R2770" s="11">
        <x:v>4.9000000000000004</x:v>
      </x:c>
      <x:c r="S2770" s="11">
        <x:v>69.2</x:v>
      </x:c>
      <x:c r="T2770" s="11">
        <x:v>228.2</x:v>
      </x:c>
      <x:c r="U2770" s="11">
        <x:v>1229.5137999999999</x:v>
      </x:c>
      <x:c r="V2770" s="11">
        <x:v>18</x:v>
      </x:c>
      <x:c r="W2770" s="12">
        <x:v>0</x:v>
      </x:c>
      <x:c r="X2770" s="8">
        <x:v>0</x:v>
      </x:c>
      <x:c r="Y2770" s="13">
        <x:f t="shared" si="258"/>
        <x:v>2.5204772653982586</x:v>
      </x:c>
      <x:c r="Z2770" s="13">
        <x:f t="shared" si="259"/>
        <x:v>0.26941636612993342</x:v>
      </x:c>
      <x:c r="AA2770" s="13">
        <x:f t="shared" si="260"/>
        <x:v>3.5150099050134609E-2</x:v>
      </x:c>
      <x:c r="AB2770" s="13">
        <x:f t="shared" si="261"/>
        <x:v>5.7855437598415202E-2</x:v>
      </x:c>
      <x:c r="AC2770" s="13">
        <x:f t="shared" si="262"/>
        <x:v>0.4302413273001508</x:v>
      </x:c>
      <x:c r="AD2770" s="13">
        <x:f t="shared" si="263"/>
        <x:v>0.59120231624930164</x:v>
      </x:c>
      <x:c r="AE2770" s="50" t="n">
        <x:f>IF(OR(NOT(ISNUMBER(Q2770)),NOT(ISNUMBER(R2770))),"",IF(Q2770&lt;R2770,1,0))</x:f>
        <x:v>0</x:v>
      </x:c>
      <x:c r="AF2770" s="50" t="n">
        <x:f>IFERROR(IF(AND(A2770=A2769,C2770=C2769+1,ISNUMBER(AE2769)),AE2769,""),"")</x:f>
        <x:v>0</x:v>
      </x:c>
      <x:c r="AG2770" s="52" t="n">
        <x:f>IFERROR(IF(AND(A2770=A2769,C2770=C2769+1,ISNUMBER(U2770),ISNUMBER(U2769),U2769&lt;&gt;0),U2770/U2769-1,""),"")</x:f>
        <x:v>-0.35595688149598204</x:v>
      </x:c>
      <x:c r="AH2770" s="50" t="n">
        <x:f>IF(AND(ISNUMBER(AE2770),ISNUMBER(AF2770),ISNUMBER(AG2770)),IF(AND(AE2770=1,AF2770=1,AG2770&lt;0),1,0),"")</x:f>
        <x:v>0</x:v>
      </x:c>
      <x:c r="AI2770" s="50" t="n">
        <x:f>IF(AND(A2770=A2771,C2771=C2770+1,ISNUMBER(AH2771)),C2771,"")</x:f>
        <x:v>2015</x:v>
      </x:c>
      <x:c r="AJ2770" s="50" t="n">
        <x:f>IF(AND(A2770=A2771,C2771=C2770+1,ISNUMBER(AH2771)),AH2771,"")</x:f>
        <x:v>0</x:v>
      </x:c>
    </x:row>
    <x:row r="2771" ht="15">
      <x:c r="A2771" s="9" t="s">
        <x:v>196</x:v>
      </x:c>
      <x:c r="B2771" s="10">
        <x:v>42369</x:v>
      </x:c>
      <x:c r="C2771" s="9">
        <x:v>2015</x:v>
      </x:c>
      <x:c r="D2771" s="11">
        <x:v>1495.9</x:v>
      </x:c>
      <x:c r="E2771" s="11">
        <x:v>563.9</x:v>
      </x:c>
      <x:c r="F2771" s="11">
        <x:v>176.5</x:v>
      </x:c>
      <x:c r="G2771" s="11">
        <x:v>327.8</x:v>
      </x:c>
      <x:c r="H2771" s="11">
        <x:v>169.5</x:v>
      </x:c>
      <x:c r="I2771" s="11">
        <x:v>1168.0999999999999</x:v>
      </x:c>
      <x:c r="J2771" s="11">
        <x:v>911.5</x:v>
      </x:c>
      <x:c r="K2771" s="11">
        <x:v>54.4</x:v>
      </x:c>
      <x:c r="L2771" s="11">
        <x:v>331.2</x:v>
      </x:c>
      <x:c r="M2771" s="11">
        <x:v>52.3</x:v>
      </x:c>
      <x:c r="N2771" s="11">
        <x:v>117.2</x:v>
      </x:c>
      <x:c r="O2771" s="11">
        <x:v>810.5</x:v>
      </x:c>
      <x:c r="P2771" s="11">
        <x:v>-283.3</x:v>
      </x:c>
      <x:c r="Q2771" s="11">
        <x:v>-198.9</x:v>
      </x:c>
      <x:c r="R2771" s="11">
        <x:v>3.4</x:v>
      </x:c>
      <x:c r="S2771" s="11">
        <x:v>-226.6</x:v>
      </x:c>
      <x:c r="T2771" s="11">
        <x:v>135</x:v>
      </x:c>
      <x:c r="U2771" s="11">
        <x:v>669.97090000000003</x:v>
      </x:c>
      <x:c r="V2771" s="11">
        <x:v>18</x:v>
      </x:c>
      <x:c r="W2771" s="12">
        <x:v>0</x:v>
      </x:c>
      <x:c r="X2771" s="8">
        <x:v>0</x:v>
      </x:c>
      <x:c r="Y2771" s="13">
        <x:f t="shared" si="258"/>
        <x:v>3.1949008498583567</x:v>
      </x:c>
      <x:c r="Z2771" s="13">
        <x:f t="shared" si="259"/>
        <x:v>0.21913229493950129</x:v>
      </x:c>
      <x:c r="AA2771" s="13">
        <x:f t="shared" si="260"/>
        <x:v>-0.15148071395146734</x:v>
      </x:c>
      <x:c r="AB2771" s="13">
        <x:f t="shared" si="261"/>
        <x:v>-0.18938431713349824</x:v>
      </x:c>
      <x:c r="AC2771" s="13">
        <x:f t="shared" si="262"/>
        <x:v>0.41183648566198899</x:v>
      </x:c>
      <x:c r="AD2771" s="13">
        <x:f t="shared" si="263"/>
        <x:v>0.6093321746106023</x:v>
      </x:c>
      <x:c r="AE2771" s="50" t="n">
        <x:f>IF(OR(NOT(ISNUMBER(Q2771)),NOT(ISNUMBER(R2771))),"",IF(Q2771&lt;R2771,1,0))</x:f>
        <x:v>1</x:v>
      </x:c>
      <x:c r="AF2771" s="50" t="n">
        <x:f>IFERROR(IF(AND(A2771=A2770,C2771=C2770+1,ISNUMBER(AE2770)),AE2770,""),"")</x:f>
        <x:v>0</x:v>
      </x:c>
      <x:c r="AG2771" s="52" t="n">
        <x:f>IFERROR(IF(AND(A2771=A2770,C2771=C2770+1,ISNUMBER(U2771),ISNUMBER(U2770),U2770&lt;&gt;0),U2771/U2770-1,""),"")</x:f>
        <x:v>-0.45509281799033074</x:v>
      </x:c>
      <x:c r="AH2771" s="50" t="n">
        <x:f>IF(AND(ISNUMBER(AE2771),ISNUMBER(AF2771),ISNUMBER(AG2771)),IF(AND(AE2771=1,AF2771=1,AG2771&lt;0),1,0),"")</x:f>
        <x:v>0</x:v>
      </x:c>
      <x:c r="AI2771" s="50" t="n">
        <x:f>IF(AND(A2771=A2772,C2772=C2771+1,ISNUMBER(AH2772)),C2772,"")</x:f>
        <x:v>2016</x:v>
      </x:c>
      <x:c r="AJ2771" s="50" t="n">
        <x:f>IF(AND(A2771=A2772,C2772=C2771+1,ISNUMBER(AH2772)),AH2772,"")</x:f>
        <x:v>0</x:v>
      </x:c>
    </x:row>
    <x:row r="2772" ht="15">
      <x:c r="A2772" s="9" t="s">
        <x:v>196</x:v>
      </x:c>
      <x:c r="B2772" s="10">
        <x:v>42735</x:v>
      </x:c>
      <x:c r="C2772" s="9">
        <x:v>2016</x:v>
      </x:c>
      <x:c r="D2772" s="11">
        <x:v>1301.0999999999999</x:v>
      </x:c>
      <x:c r="E2772" s="11">
        <x:v>459.8</x:v>
      </x:c>
      <x:c r="F2772" s="11">
        <x:v>136.19999999999999</x:v>
      </x:c>
      <x:c r="G2772" s="11">
        <x:v>183.7</x:v>
      </x:c>
      <x:c r="H2772" s="11">
        <x:v>66.2</x:v>
      </x:c>
      <x:c r="I2772" s="11">
        <x:v>1117.4000000000001</x:v>
      </x:c>
      <x:c r="J2772" s="11">
        <x:v>800</x:v>
      </x:c>
      <x:c r="K2772" s="11">
        <x:v>63.5</x:v>
      </x:c>
      <x:c r="L2772" s="11">
        <x:v>259.7</x:v>
      </x:c>
      <x:c r="M2772" s="11">
        <x:v>54.3</x:v>
      </x:c>
      <x:c r="N2772" s="11">
        <x:v>11.9</x:v>
      </x:c>
      <x:c r="O2772" s="11">
        <x:v>455.8</x:v>
      </x:c>
      <x:c r="P2772" s="11">
        <x:v>-144.19999999999999</x:v>
      </x:c>
      <x:c r="Q2772" s="11">
        <x:v>-52.4</x:v>
      </x:c>
      <x:c r="R2772" s="11">
        <x:v>2.6</x:v>
      </x:c>
      <x:c r="S2772" s="11">
        <x:v>-107.5</x:v>
      </x:c>
      <x:c r="T2772" s="11">
        <x:v>40.200000000000003</x:v>
      </x:c>
      <x:c r="U2772" s="11">
        <x:v>1268.4075</x:v>
      </x:c>
      <x:c r="V2772" s="11">
        <x:v>18</x:v>
      </x:c>
      <x:c r="W2772" s="12">
        <x:v>0</x:v>
      </x:c>
      <x:c r="X2772" s="8">
        <x:v>0</x:v>
      </x:c>
      <x:c r="Y2772" s="13">
        <x:f t="shared" si="258"/>
        <x:v>3.3759177679882528</x:v>
      </x:c>
      <x:c r="Z2772" s="13">
        <x:f t="shared" si="259"/>
        <x:v>0.14118822534778264</x:v>
      </x:c>
      <x:c r="AA2772" s="13">
        <x:f t="shared" si="260"/>
        <x:v>-8.2622396433786799E-2</x:v>
      </x:c>
      <x:c r="AB2772" s="13">
        <x:f t="shared" si="261"/>
        <x:v>-0.11082929828606564</x:v>
      </x:c>
      <x:c r="AC2772" s="13">
        <x:f t="shared" si="262"/>
        <x:v>0.21883505715841048</x:v>
      </x:c>
      <x:c r="AD2772" s="13">
        <x:f t="shared" si="263"/>
        <x:v>0.61486434555376224</x:v>
      </x:c>
      <x:c r="AE2772" s="50" t="n">
        <x:f>IF(OR(NOT(ISNUMBER(Q2772)),NOT(ISNUMBER(R2772))),"",IF(Q2772&lt;R2772,1,0))</x:f>
        <x:v>1</x:v>
      </x:c>
      <x:c r="AF2772" s="50" t="n">
        <x:f>IFERROR(IF(AND(A2772=A2771,C2772=C2771+1,ISNUMBER(AE2771)),AE2771,""),"")</x:f>
        <x:v>1</x:v>
      </x:c>
      <x:c r="AG2772" s="52" t="n">
        <x:f>IFERROR(IF(AND(A2772=A2771,C2772=C2771+1,ISNUMBER(U2772),ISNUMBER(U2771),U2771&lt;&gt;0),U2772/U2771-1,""),"")</x:f>
        <x:v>0.8932277506381248</x:v>
      </x:c>
      <x:c r="AH2772" s="50" t="n">
        <x:f>IF(AND(ISNUMBER(AE2772),ISNUMBER(AF2772),ISNUMBER(AG2772)),IF(AND(AE2772=1,AF2772=1,AG2772&lt;0),1,0),"")</x:f>
        <x:v>0</x:v>
      </x:c>
      <x:c r="AI2772" s="50" t="n">
        <x:f>IF(AND(A2772=A2773,C2773=C2772+1,ISNUMBER(AH2773)),C2773,"")</x:f>
        <x:v>2017</x:v>
      </x:c>
      <x:c r="AJ2772" s="50" t="n">
        <x:f>IF(AND(A2772=A2773,C2773=C2772+1,ISNUMBER(AH2773)),AH2773,"")</x:f>
        <x:v>0</x:v>
      </x:c>
    </x:row>
    <x:row r="2773" ht="15">
      <x:c r="A2773" s="9" t="s">
        <x:v>196</x:v>
      </x:c>
      <x:c r="B2773" s="10">
        <x:v>43100</x:v>
      </x:c>
      <x:c r="C2773" s="9">
        <x:v>2017</x:v>
      </x:c>
      <x:c r="D2773" s="11">
        <x:v>1282.2</x:v>
      </x:c>
      <x:c r="E2773" s="11">
        <x:v>533.20000000000005</x:v>
      </x:c>
      <x:c r="F2773" s="11">
        <x:v>144.5</x:v>
      </x:c>
      <x:c r="G2773" s="11">
        <x:v>170.1</x:v>
      </x:c>
      <x:c r="H2773" s="11">
        <x:v>6</x:v>
      </x:c>
      <x:c r="I2773" s="11">
        <x:v>1112.0999999999999</x:v>
      </x:c>
      <x:c r="J2773" s="11">
        <x:v>782.2</x:v>
      </x:c>
      <x:c r="K2773" s="11">
        <x:v>36.4</x:v>
      </x:c>
      <x:c r="L2773" s="11">
        <x:v>281</x:v>
      </x:c>
      <x:c r="M2773" s="11">
        <x:v>2.1</x:v>
      </x:c>
      <x:c r="N2773" s="11">
        <x:v>3.9</x:v>
      </x:c>
      <x:c r="O2773" s="11">
        <x:v>724.9</x:v>
      </x:c>
      <x:c r="P2773" s="11">
        <x:v>-26.6</x:v>
      </x:c>
      <x:c r="Q2773" s="11">
        <x:v>54.2</x:v>
      </x:c>
      <x:c r="R2773" s="11">
        <x:v>1</x:v>
      </x:c>
      <x:c r="S2773" s="11">
        <x:v>-26.1</x:v>
      </x:c>
      <x:c r="T2773" s="11">
        <x:v>43.4</x:v>
      </x:c>
      <x:c r="U2773" s="11">
        <x:v>1343.2717</x:v>
      </x:c>
      <x:c r="V2773" s="11">
        <x:v>18</x:v>
      </x:c>
      <x:c r="W2773" s="12">
        <x:v>0</x:v>
      </x:c>
      <x:c r="X2773" s="8">
        <x:v>0</x:v>
      </x:c>
      <x:c r="Y2773" s="13">
        <x:f t="shared" si="258"/>
        <x:v>3.6899653979238756</x:v>
      </x:c>
      <x:c r="Z2773" s="13">
        <x:f t="shared" si="259"/>
        <x:v>0.13266261113710809</x:v>
      </x:c>
      <x:c r="AA2773" s="13">
        <x:f t="shared" si="260"/>
        <x:v>-2.0355638745905475E-2</x:v>
      </x:c>
      <x:c r="AB2773" s="13">
        <x:f t="shared" si="261"/>
        <x:v>-2.0745593511152707E-2</x:v>
      </x:c>
      <x:c r="AC2773" s="13">
        <x:f t="shared" si="262"/>
        <x:v>0.2551440329218107</x:v>
      </x:c>
      <x:c r="AD2773" s="13">
        <x:f t="shared" si="263"/>
        <x:v>0.61004523475276873</x:v>
      </x:c>
      <x:c r="AE2773" s="50" t="n">
        <x:f>IF(OR(NOT(ISNUMBER(Q2773)),NOT(ISNUMBER(R2773))),"",IF(Q2773&lt;R2773,1,0))</x:f>
        <x:v>0</x:v>
      </x:c>
      <x:c r="AF2773" s="50" t="n">
        <x:f>IFERROR(IF(AND(A2773=A2772,C2773=C2772+1,ISNUMBER(AE2772)),AE2772,""),"")</x:f>
        <x:v>1</x:v>
      </x:c>
      <x:c r="AG2773" s="52" t="n">
        <x:f>IFERROR(IF(AND(A2773=A2772,C2773=C2772+1,ISNUMBER(U2773),ISNUMBER(U2772),U2772&lt;&gt;0),U2773/U2772-1,""),"")</x:f>
        <x:v>0.05902219909611062</x:v>
      </x:c>
      <x:c r="AH2773" s="50" t="n">
        <x:f>IF(AND(ISNUMBER(AE2773),ISNUMBER(AF2773),ISNUMBER(AG2773)),IF(AND(AE2773=1,AF2773=1,AG2773&lt;0),1,0),"")</x:f>
        <x:v>0</x:v>
      </x:c>
      <x:c r="AI2773" s="50" t="n">
        <x:f>IF(AND(A2773=A2774,C2774=C2773+1,ISNUMBER(AH2774)),C2774,"")</x:f>
        <x:v>2018</x:v>
      </x:c>
      <x:c r="AJ2773" s="50" t="n">
        <x:f>IF(AND(A2773=A2774,C2774=C2773+1,ISNUMBER(AH2774)),AH2774,"")</x:f>
        <x:v>0</x:v>
      </x:c>
    </x:row>
    <x:row r="2774" ht="15">
      <x:c r="A2774" s="9" t="s">
        <x:v>196</x:v>
      </x:c>
      <x:c r="B2774" s="10">
        <x:v>43465</x:v>
      </x:c>
      <x:c r="C2774" s="9">
        <x:v>2018</x:v>
      </x:c>
      <x:c r="D2774" s="11">
        <x:v>1369</x:v>
      </x:c>
      <x:c r="E2774" s="11">
        <x:v>647.20000000000005</x:v>
      </x:c>
      <x:c r="F2774" s="11">
        <x:v>159.5</x:v>
      </x:c>
      <x:c r="G2774" s="11">
        <x:v>177.9</x:v>
      </x:c>
      <x:c r="H2774" s="11">
        <x:v>6.6</x:v>
      </x:c>
      <x:c r="I2774" s="11">
        <x:v>1191.0999999999999</x:v>
      </x:c>
      <x:c r="J2774" s="11">
        <x:v>881.6</x:v>
      </x:c>
      <x:c r="K2774" s="11">
        <x:v>67.900000000000006</x:v>
      </x:c>
      <x:c r="L2774" s="11">
        <x:v>348.2</x:v>
      </x:c>
      <x:c r="M2774" s="11">
        <x:v>2.7</x:v>
      </x:c>
      <x:c r="N2774" s="11">
        <x:v>3.9</x:v>
      </x:c>
      <x:c r="O2774" s="11">
        <x:v>911.4</x:v>
      </x:c>
      <x:c r="P2774" s="11">
        <x:v>73.3</x:v>
      </x:c>
      <x:c r="Q2774" s="11">
        <x:v>140.19999999999999</x:v>
      </x:c>
      <x:c r="R2774" s="11">
        <x:v>0.1</x:v>
      </x:c>
      <x:c r="S2774" s="11">
        <x:v>89.3</x:v>
      </x:c>
      <x:c r="T2774" s="11">
        <x:v>50.7</x:v>
      </x:c>
      <x:c r="U2774" s="11">
        <x:v>1009.9335</x:v>
      </x:c>
      <x:c r="V2774" s="11">
        <x:v>18</x:v>
      </x:c>
      <x:c r="W2774" s="12">
        <x:v>0</x:v>
      </x:c>
      <x:c r="X2774" s="8">
        <x:v>0</x:v>
      </x:c>
      <x:c r="Y2774" s="13">
        <x:f t="shared" si="258"/>
        <x:v>4.0576802507836991</x:v>
      </x:c>
      <x:c r="Z2774" s="13">
        <x:f t="shared" si="259"/>
        <x:v>0.12994886778670564</x:v>
      </x:c>
      <x:c r="AA2774" s="13">
        <x:f t="shared" si="260"/>
        <x:v>6.5230094959824694E-2</x:v>
      </x:c>
      <x:c r="AB2774" s="13">
        <x:f t="shared" si="261"/>
        <x:v>5.3542731921110295E-2</x:v>
      </x:c>
      <x:c r="AC2774" s="13">
        <x:f t="shared" si="262"/>
        <x:v>0.28499156829679595</x:v>
      </x:c>
      <x:c r="AD2774" s="13">
        <x:f t="shared" si="263"/>
        <x:v>0.64397370343316296</x:v>
      </x:c>
      <x:c r="AE2774" s="50" t="n">
        <x:f>IF(OR(NOT(ISNUMBER(Q2774)),NOT(ISNUMBER(R2774))),"",IF(Q2774&lt;R2774,1,0))</x:f>
        <x:v>0</x:v>
      </x:c>
      <x:c r="AF2774" s="50" t="n">
        <x:f>IFERROR(IF(AND(A2774=A2773,C2774=C2773+1,ISNUMBER(AE2773)),AE2773,""),"")</x:f>
        <x:v>0</x:v>
      </x:c>
      <x:c r="AG2774" s="52" t="n">
        <x:f>IFERROR(IF(AND(A2774=A2773,C2774=C2773+1,ISNUMBER(U2774),ISNUMBER(U2773),U2773&lt;&gt;0),U2774/U2773-1,""),"")</x:f>
        <x:v>-0.2481539661708052</x:v>
      </x:c>
      <x:c r="AH2774" s="50" t="n">
        <x:f>IF(AND(ISNUMBER(AE2774),ISNUMBER(AF2774),ISNUMBER(AG2774)),IF(AND(AE2774=1,AF2774=1,AG2774&lt;0),1,0),"")</x:f>
        <x:v>0</x:v>
      </x:c>
      <x:c r="AI2774" s="50" t="n">
        <x:f>IF(AND(A2774=A2775,C2775=C2774+1,ISNUMBER(AH2775)),C2775,"")</x:f>
        <x:v>2019</x:v>
      </x:c>
      <x:c r="AJ2774" s="50" t="n">
        <x:f>IF(AND(A2774=A2775,C2775=C2774+1,ISNUMBER(AH2775)),AH2775,"")</x:f>
        <x:v>0</x:v>
      </x:c>
    </x:row>
    <x:row r="2775" ht="15">
      <x:c r="A2775" s="9" t="s">
        <x:v>196</x:v>
      </x:c>
      <x:c r="B2775" s="10">
        <x:v>43830</x:v>
      </x:c>
      <x:c r="C2775" s="9">
        <x:v>2019</x:v>
      </x:c>
      <x:c r="D2775" s="11">
        <x:v>1417.1</x:v>
      </x:c>
      <x:c r="E2775" s="11">
        <x:v>682.1</x:v>
      </x:c>
      <x:c r="F2775" s="11">
        <x:v>145.30000000000001</x:v>
      </x:c>
      <x:c r="G2775" s="11">
        <x:v>193.3</x:v>
      </x:c>
      <x:c r="H2775" s="11">
        <x:v>50.7</x:v>
      </x:c>
      <x:c r="I2775" s="11">
        <x:v>1223.8</x:v>
      </x:c>
      <x:c r="J2775" s="11">
        <x:v>931.1</x:v>
      </x:c>
      <x:c r="K2775" s="11">
        <x:v>128.6</x:v>
      </x:c>
      <x:c r="L2775" s="11">
        <x:v>350.8</x:v>
      </x:c>
      <x:c r="M2775" s="11">
        <x:v>11.4</x:v>
      </x:c>
      <x:c r="N2775" s="11">
        <x:v>39.299999999999997</x:v>
      </x:c>
      <x:c r="O2775" s="11">
        <x:v>960</x:v>
      </x:c>
      <x:c r="P2775" s="11">
        <x:v>46.3</x:v>
      </x:c>
      <x:c r="Q2775" s="11">
        <x:v>139.19999999999999</x:v>
      </x:c>
      <x:c r="R2775" s="11">
        <x:v>2.2000000000000002</x:v>
      </x:c>
      <x:c r="S2775" s="11">
        <x:v>39.700000000000003</x:v>
      </x:c>
      <x:c r="T2775" s="11">
        <x:v>137.30000000000001</x:v>
      </x:c>
      <x:c r="U2775" s="11">
        <x:v>924.17629999999997</x:v>
      </x:c>
      <x:c r="V2775" s="11">
        <x:v>18</x:v>
      </x:c>
      <x:c r="W2775" s="12">
        <x:v>0</x:v>
      </x:c>
      <x:c r="X2775" s="8">
        <x:v>0</x:v>
      </x:c>
      <x:c r="Y2775" s="13">
        <x:f t="shared" si="258"/>
        <x:v>4.6944253269098413</x:v>
      </x:c>
      <x:c r="Z2775" s="13">
        <x:f t="shared" si="259"/>
        <x:v>0.13640533483875522</x:v>
      </x:c>
      <x:c r="AA2775" s="13">
        <x:f t="shared" si="260"/>
        <x:v>2.8014960129842639E-2</x:v>
      </x:c>
      <x:c r="AB2775" s="13">
        <x:f t="shared" si="261"/>
        <x:v>3.2672359043116224E-2</x:v>
      </x:c>
      <x:c r="AC2775" s="13">
        <x:f t="shared" si="262"/>
        <x:v>0.71029487842731509</x:v>
      </x:c>
      <x:c r="AD2775" s="13">
        <x:f t="shared" si="263"/>
        <x:v>0.65704608002258136</x:v>
      </x:c>
      <x:c r="AE2775" s="50" t="n">
        <x:f>IF(OR(NOT(ISNUMBER(Q2775)),NOT(ISNUMBER(R2775))),"",IF(Q2775&lt;R2775,1,0))</x:f>
        <x:v>0</x:v>
      </x:c>
      <x:c r="AF2775" s="50" t="n">
        <x:f>IFERROR(IF(AND(A2775=A2774,C2775=C2774+1,ISNUMBER(AE2774)),AE2774,""),"")</x:f>
        <x:v>0</x:v>
      </x:c>
      <x:c r="AG2775" s="52" t="n">
        <x:f>IFERROR(IF(AND(A2775=A2774,C2775=C2774+1,ISNUMBER(U2775),ISNUMBER(U2774),U2774&lt;&gt;0),U2775/U2774-1,""),"")</x:f>
        <x:v>-0.0849137096650423</x:v>
      </x:c>
      <x:c r="AH2775" s="50" t="n">
        <x:f>IF(AND(ISNUMBER(AE2775),ISNUMBER(AF2775),ISNUMBER(AG2775)),IF(AND(AE2775=1,AF2775=1,AG2775&lt;0),1,0),"")</x:f>
        <x:v>0</x:v>
      </x:c>
      <x:c r="AI2775" s="50" t="n">
        <x:f>IF(AND(A2775=A2776,C2776=C2775+1,ISNUMBER(AH2776)),C2776,"")</x:f>
        <x:v>2020</x:v>
      </x:c>
      <x:c r="AJ2775" s="50" t="n">
        <x:f>IF(AND(A2775=A2776,C2776=C2775+1,ISNUMBER(AH2776)),AH2776,"")</x:f>
        <x:v>0</x:v>
      </x:c>
    </x:row>
    <x:row r="2776" ht="15">
      <x:c r="A2776" s="9" t="s">
        <x:v>196</x:v>
      </x:c>
      <x:c r="B2776" s="10">
        <x:v>44196</x:v>
      </x:c>
      <x:c r="C2776" s="9">
        <x:v>2020</x:v>
      </x:c>
      <x:c r="D2776" s="11">
        <x:v>1113.5</x:v>
      </x:c>
      <x:c r="E2776" s="11">
        <x:v>532.4</x:v>
      </x:c>
      <x:c r="F2776" s="11">
        <x:v>84.7</x:v>
      </x:c>
      <x:c r="G2776" s="11">
        <x:v>136.9</x:v>
      </x:c>
      <x:c r="H2776" s="11">
        <x:v>45.4</x:v>
      </x:c>
      <x:c r="I2776" s="11">
        <x:v>976.6</x:v>
      </x:c>
      <x:c r="J2776" s="11">
        <x:v>692.6</x:v>
      </x:c>
      <x:c r="K2776" s="11">
        <x:v>102.9</x:v>
      </x:c>
      <x:c r="L2776" s="11">
        <x:v>288.39999999999998</x:v>
      </x:c>
      <x:c r="M2776" s="11">
        <x:v>11.4</x:v>
      </x:c>
      <x:c r="N2776" s="11">
        <x:v>34</x:v>
      </x:c>
      <x:c r="O2776" s="11">
        <x:v>626</x:v>
      </x:c>
      <x:c r="P2776" s="11">
        <x:v>-221.4</x:v>
      </x:c>
      <x:c r="Q2776" s="11">
        <x:v>24.7</x:v>
      </x:c>
      <x:c r="R2776" s="11">
        <x:v>1.9</x:v>
      </x:c>
      <x:c r="S2776" s="11">
        <x:v>-234.7</x:v>
      </x:c>
      <x:c r="T2776" s="11">
        <x:v>50.7</x:v>
      </x:c>
      <x:c r="U2776" s="11">
        <x:v>502.10610000000003</x:v>
      </x:c>
      <x:c r="V2776" s="11">
        <x:v>18</x:v>
      </x:c>
      <x:c r="W2776" s="12">
        <x:v>0</x:v>
      </x:c>
      <x:c r="X2776" s="8">
        <x:v>0</x:v>
      </x:c>
      <x:c r="Y2776" s="13">
        <x:f t="shared" si="258"/>
        <x:v>6.2857142857142856</x:v>
      </x:c>
      <x:c r="Z2776" s="13">
        <x:f t="shared" si="259"/>
        <x:v>0.12294566681634486</x:v>
      </x:c>
      <x:c r="AA2776" s="13">
        <x:f t="shared" si="260"/>
        <x:v>-0.21077682981589582</x:v>
      </x:c>
      <x:c r="AB2776" s="13">
        <x:f t="shared" si="261"/>
        <x:v>-0.19883251010327796</x:v>
      </x:c>
      <x:c r="AC2776" s="13">
        <x:f t="shared" si="262"/>
        <x:v>0.37034331628926226</x:v>
      </x:c>
      <x:c r="AD2776" s="13">
        <x:f t="shared" si="263"/>
        <x:v>0.62200269420745402</x:v>
      </x:c>
      <x:c r="AE2776" s="50" t="n">
        <x:f>IF(OR(NOT(ISNUMBER(Q2776)),NOT(ISNUMBER(R2776))),"",IF(Q2776&lt;R2776,1,0))</x:f>
        <x:v>0</x:v>
      </x:c>
      <x:c r="AF2776" s="50" t="n">
        <x:f>IFERROR(IF(AND(A2776=A2775,C2776=C2775+1,ISNUMBER(AE2775)),AE2775,""),"")</x:f>
        <x:v>0</x:v>
      </x:c>
      <x:c r="AG2776" s="52" t="n">
        <x:f>IFERROR(IF(AND(A2776=A2775,C2776=C2775+1,ISNUMBER(U2776),ISNUMBER(U2775),U2775&lt;&gt;0),U2776/U2775-1,""),"")</x:f>
        <x:v>-0.45669879221096665</x:v>
      </x:c>
      <x:c r="AH2776" s="50" t="n">
        <x:f>IF(AND(ISNUMBER(AE2776),ISNUMBER(AF2776),ISNUMBER(AG2776)),IF(AND(AE2776=1,AF2776=1,AG2776&lt;0),1,0),"")</x:f>
        <x:v>0</x:v>
      </x:c>
      <x:c r="AI2776" s="50" t="n">
        <x:f>IF(AND(A2776=A2777,C2777=C2776+1,ISNUMBER(AH2777)),C2777,"")</x:f>
        <x:v>2021</x:v>
      </x:c>
      <x:c r="AJ2776" s="50" t="n">
        <x:f>IF(AND(A2776=A2777,C2777=C2776+1,ISNUMBER(AH2777)),AH2777,"")</x:f>
        <x:v>0</x:v>
      </x:c>
    </x:row>
    <x:row r="2777" ht="15">
      <x:c r="A2777" s="9" t="s">
        <x:v>196</x:v>
      </x:c>
      <x:c r="B2777" s="10">
        <x:v>44561</x:v>
      </x:c>
      <x:c r="C2777" s="9">
        <x:v>2021</x:v>
      </x:c>
      <x:c r="D2777" s="11">
        <x:v>1011.6</x:v>
      </x:c>
      <x:c r="E2777" s="11">
        <x:v>475.9</x:v>
      </x:c>
      <x:c r="F2777" s="11">
        <x:v>99</x:v>
      </x:c>
      <x:c r="G2777" s="11">
        <x:v>140.30000000000001</x:v>
      </x:c>
      <x:c r="H2777" s="11">
        <x:v>36.700000000000003</x:v>
      </x:c>
      <x:c r="I2777" s="11">
        <x:v>871.3</x:v>
      </x:c>
      <x:c r="J2777" s="11">
        <x:v>612.4</x:v>
      </x:c>
      <x:c r="K2777" s="11">
        <x:v>108.4</x:v>
      </x:c>
      <x:c r="L2777" s="11">
        <x:v>204.4</x:v>
      </x:c>
      <x:c r="M2777" s="11">
        <x:v>9.9</x:v>
      </x:c>
      <x:c r="N2777" s="11">
        <x:v>26.8</x:v>
      </x:c>
      <x:c r="O2777" s="11">
        <x:v>521.6</x:v>
      </x:c>
      <x:c r="P2777" s="11">
        <x:v>-80.3</x:v>
      </x:c>
      <x:c r="Q2777" s="11">
        <x:v>2.5</x:v>
      </x:c>
      <x:c r="R2777" s="11">
        <x:v>1.5</x:v>
      </x:c>
      <x:c r="S2777" s="11">
        <x:v>-85.8</x:v>
      </x:c>
      <x:c r="T2777" s="11">
        <x:v>28.2</x:v>
      </x:c>
      <x:c r="U2777" s="11">
        <x:v>377.73289999999997</x:v>
      </x:c>
      <x:c r="V2777" s="11">
        <x:v>18</x:v>
      </x:c>
      <x:c r="W2777" s="12">
        <x:v>0</x:v>
      </x:c>
      <x:c r="X2777" s="8">
        <x:v>0</x:v>
      </x:c>
      <x:c r="Y2777" s="13">
        <x:f t="shared" si="258"/>
        <x:v>4.8070707070707073</x:v>
      </x:c>
      <x:c r="Z2777" s="13">
        <x:f t="shared" si="259"/>
        <x:v>0.13869118228548835</x:v>
      </x:c>
      <x:c r="AA2777" s="13">
        <x:f t="shared" si="260"/>
        <x:v>-8.4816132858837476E-2</x:v>
      </x:c>
      <x:c r="AB2777" s="13">
        <x:f t="shared" si="261"/>
        <x:v>-7.9379201265322261E-2</x:v>
      </x:c>
      <x:c r="AC2777" s="13">
        <x:f t="shared" si="262"/>
        <x:v>0.20099786172487524</x:v>
      </x:c>
      <x:c r="AD2777" s="13">
        <x:f t="shared" si="263"/>
        <x:v>0.60537761961249503</x:v>
      </x:c>
      <x:c r="AE2777" s="50" t="n">
        <x:f>IF(OR(NOT(ISNUMBER(Q2777)),NOT(ISNUMBER(R2777))),"",IF(Q2777&lt;R2777,1,0))</x:f>
        <x:v>0</x:v>
      </x:c>
      <x:c r="AF2777" s="50" t="n">
        <x:f>IFERROR(IF(AND(A2777=A2776,C2777=C2776+1,ISNUMBER(AE2776)),AE2776,""),"")</x:f>
        <x:v>0</x:v>
      </x:c>
      <x:c r="AG2777" s="52" t="n">
        <x:f>IFERROR(IF(AND(A2777=A2776,C2777=C2776+1,ISNUMBER(U2777),ISNUMBER(U2776),U2776&lt;&gt;0),U2777/U2776-1,""),"")</x:f>
        <x:v>-0.2477030253167608</x:v>
      </x:c>
      <x:c r="AH2777" s="50" t="n">
        <x:f>IF(AND(ISNUMBER(AE2777),ISNUMBER(AF2777),ISNUMBER(AG2777)),IF(AND(AE2777=1,AF2777=1,AG2777&lt;0),1,0),"")</x:f>
        <x:v>0</x:v>
      </x:c>
      <x:c r="AI2777" s="50" t="n">
        <x:f>IF(AND(A2777=A2778,C2778=C2777+1,ISNUMBER(AH2778)),C2778,"")</x:f>
        <x:v>2022</x:v>
      </x:c>
      <x:c r="AJ2777" s="50" t="n">
        <x:f>IF(AND(A2777=A2778,C2778=C2777+1,ISNUMBER(AH2778)),AH2778,"")</x:f>
        <x:v>0</x:v>
      </x:c>
    </x:row>
    <x:row r="2778" ht="15">
      <x:c r="A2778" s="9" t="s">
        <x:v>196</x:v>
      </x:c>
      <x:c r="B2778" s="10">
        <x:v>44926</x:v>
      </x:c>
      <x:c r="C2778" s="9">
        <x:v>2022</x:v>
      </x:c>
      <x:c r="D2778" s="11">
        <x:v>1049.3</x:v>
      </x:c>
      <x:c r="E2778" s="11">
        <x:v>534</x:v>
      </x:c>
      <x:c r="F2778" s="11">
        <x:v>163.80000000000001</x:v>
      </x:c>
      <x:c r="G2778" s="11">
        <x:v>203.1</x:v>
      </x:c>
      <x:c r="H2778" s="11">
        <x:v>39.4</x:v>
      </x:c>
      <x:c r="I2778" s="11">
        <x:v>846.2</x:v>
      </x:c>
      <x:c r="J2778" s="11">
        <x:v>609.29999999999995</x:v>
      </x:c>
      <x:c r="K2778" s="11">
        <x:v>29.4</x:v>
      </x:c>
      <x:c r="L2778" s="11">
        <x:v>272.10000000000002</x:v>
      </x:c>
      <x:c r="M2778" s="11">
        <x:v>14</x:v>
      </x:c>
      <x:c r="N2778" s="11">
        <x:v>25.4</x:v>
      </x:c>
      <x:c r="O2778" s="11">
        <x:v>725.8</x:v>
      </x:c>
      <x:c r="P2778" s="11">
        <x:v>0.4</x:v>
      </x:c>
      <x:c r="Q2778" s="11">
        <x:v>50.4</x:v>
      </x:c>
      <x:c r="R2778" s="11">
        <x:v>1.2</x:v>
      </x:c>
      <x:c r="S2778" s="11">
        <x:v>-4.5999999999999996</x:v>
      </x:c>
      <x:c r="T2778" s="11">
        <x:v>-39.700000000000003</x:v>
      </x:c>
      <x:c r="U2778" s="11">
        <x:v>664.48320000000001</x:v>
      </x:c>
      <x:c r="V2778" s="11">
        <x:v>18</x:v>
      </x:c>
      <x:c r="W2778" s="12">
        <x:v>0</x:v>
      </x:c>
      <x:c r="X2778" s="8">
        <x:v>0</x:v>
      </x:c>
      <x:c r="Y2778" s="13">
        <x:f t="shared" si="258"/>
        <x:v>3.26007326007326</x:v>
      </x:c>
      <x:c r="Z2778" s="13">
        <x:f t="shared" si="259"/>
        <x:v>0.19355760983512818</x:v>
      </x:c>
      <x:c r="AA2778" s="13">
        <x:f t="shared" si="260"/>
        <x:v>-4.3838749642618885E-3</x:v>
      </x:c>
      <x:c r="AB2778" s="13">
        <x:f t="shared" si="261"/>
        <x:v>3.8120651863146865E-4</x:v>
      </x:c>
      <x:c r="AC2778" s="13">
        <x:f t="shared" si="262"/>
        <x:v>-0.19547021171836534</x:v>
      </x:c>
      <x:c r="AD2778" s="13">
        <x:f t="shared" si="263"/>
        <x:v>0.58067282950538457</x:v>
      </x:c>
      <x:c r="AE2778" s="50" t="n">
        <x:f>IF(OR(NOT(ISNUMBER(Q2778)),NOT(ISNUMBER(R2778))),"",IF(Q2778&lt;R2778,1,0))</x:f>
        <x:v>0</x:v>
      </x:c>
      <x:c r="AF2778" s="50" t="n">
        <x:f>IFERROR(IF(AND(A2778=A2777,C2778=C2777+1,ISNUMBER(AE2777)),AE2777,""),"")</x:f>
        <x:v>0</x:v>
      </x:c>
      <x:c r="AG2778" s="52" t="n">
        <x:f>IFERROR(IF(AND(A2778=A2777,C2778=C2777+1,ISNUMBER(U2778),ISNUMBER(U2777),U2777&lt;&gt;0),U2778/U2777-1,""),"")</x:f>
        <x:v>0.7591350925482003</x:v>
      </x:c>
      <x:c r="AH2778" s="50" t="n">
        <x:f>IF(AND(ISNUMBER(AE2778),ISNUMBER(AF2778),ISNUMBER(AG2778)),IF(AND(AE2778=1,AF2778=1,AG2778&lt;0),1,0),"")</x:f>
        <x:v>0</x:v>
      </x:c>
      <x:c r="AI2778" s="50" t="n">
        <x:f>IF(AND(A2778=A2779,C2779=C2778+1,ISNUMBER(AH2779)),C2779,"")</x:f>
        <x:v>2023</x:v>
      </x:c>
      <x:c r="AJ2778" s="50" t="n">
        <x:f>IF(AND(A2778=A2779,C2779=C2778+1,ISNUMBER(AH2779)),AH2779,"")</x:f>
        <x:v>0</x:v>
      </x:c>
    </x:row>
    <x:row r="2779" ht="15">
      <x:c r="A2779" s="9" t="s">
        <x:v>196</x:v>
      </x:c>
      <x:c r="B2779" s="10">
        <x:v>45291</x:v>
      </x:c>
      <x:c r="C2779" s="9">
        <x:v>2023</x:v>
      </x:c>
      <x:c r="D2779" s="11">
        <x:v>1224.4000000000001</x:v>
      </x:c>
      <x:c r="E2779" s="11">
        <x:v>626.6</x:v>
      </x:c>
      <x:c r="F2779" s="11">
        <x:v>234.9</x:v>
      </x:c>
      <x:c r="G2779" s="11">
        <x:v>274.3</x:v>
      </x:c>
      <x:c r="H2779" s="11">
        <x:v>78.900000000000006</x:v>
      </x:c>
      <x:c r="I2779" s="11">
        <x:v>950.1</x:v>
      </x:c>
      <x:c r="J2779" s="11">
        <x:v>718.6</x:v>
      </x:c>
      <x:c r="K2779" s="11">
        <x:v>45.5</x:v>
      </x:c>
      <x:c r="L2779" s="11">
        <x:v>328.4</x:v>
      </x:c>
      <x:c r="M2779" s="11">
        <x:v>54.3</x:v>
      </x:c>
      <x:c r="N2779" s="11">
        <x:v>24.6</x:v>
      </x:c>
      <x:c r="O2779" s="11">
        <x:v>929.1</x:v>
      </x:c>
      <x:c r="P2779" s="11">
        <x:v>52.1</x:v>
      </x:c>
      <x:c r="Q2779" s="11">
        <x:v>94.1</x:v>
      </x:c>
      <x:c r="R2779" s="11">
        <x:v>1.3</x:v>
      </x:c>
      <x:c r="S2779" s="11">
        <x:v>110.3</x:v>
      </x:c>
      <x:c r="T2779" s="11">
        <x:v>42.6</x:v>
      </x:c>
      <x:c r="U2779" s="11">
        <x:v>622.06590000000006</x:v>
      </x:c>
      <x:c r="V2779" s="11">
        <x:v>18</x:v>
      </x:c>
      <x:c r="W2779" s="12">
        <x:v>0</x:v>
      </x:c>
      <x:c r="X2779" s="8">
        <x:v>0</x:v>
      </x:c>
      <x:c r="Y2779" s="13">
        <x:f t="shared" si="258"/>
        <x:v>2.6675180928054494</x:v>
      </x:c>
      <x:c r="Z2779" s="13">
        <x:f t="shared" si="259"/>
        <x:v>0.2240280953936622</x:v>
      </x:c>
      <x:c r="AA2779" s="13">
        <x:f t="shared" si="260"/>
        <x:v>9.0084939562234553E-2</x:v>
      </x:c>
      <x:c r="AB2779" s="13">
        <x:f t="shared" si="261"/>
        <x:v>4.2551453773276703E-2</x:v>
      </x:c>
      <x:c r="AC2779" s="13">
        <x:f t="shared" si="262"/>
        <x:v>0.15530441122858185</x:v>
      </x:c>
      <x:c r="AD2779" s="13">
        <x:f t="shared" si="263"/>
        <x:v>0.58689970597843844</x:v>
      </x:c>
      <x:c r="AE2779" s="50" t="n">
        <x:f>IF(OR(NOT(ISNUMBER(Q2779)),NOT(ISNUMBER(R2779))),"",IF(Q2779&lt;R2779,1,0))</x:f>
        <x:v>0</x:v>
      </x:c>
      <x:c r="AF2779" s="50" t="n">
        <x:f>IFERROR(IF(AND(A2779=A2778,C2779=C2778+1,ISNUMBER(AE2778)),AE2778,""),"")</x:f>
        <x:v>0</x:v>
      </x:c>
      <x:c r="AG2779" s="52" t="n">
        <x:f>IFERROR(IF(AND(A2779=A2778,C2779=C2778+1,ISNUMBER(U2779),ISNUMBER(U2778),U2778&lt;&gt;0),U2779/U2778-1,""),"")</x:f>
        <x:v>-0.06383502246557915</x:v>
      </x:c>
      <x:c r="AH2779" s="50" t="n">
        <x:f>IF(AND(ISNUMBER(AE2779),ISNUMBER(AF2779),ISNUMBER(AG2779)),IF(AND(AE2779=1,AF2779=1,AG2779&lt;0),1,0),"")</x:f>
        <x:v>0</x:v>
      </x:c>
      <x:c r="AI2779" s="50" t="n">
        <x:f>IF(AND(A2779=A2780,C2780=C2779+1,ISNUMBER(AH2780)),C2780,"")</x:f>
        <x:v>2024</x:v>
      </x:c>
      <x:c r="AJ2779" s="50" t="n">
        <x:f>IF(AND(A2779=A2780,C2780=C2779+1,ISNUMBER(AH2780)),AH2780,"")</x:f>
        <x:v>0</x:v>
      </x:c>
    </x:row>
    <x:row r="2780" ht="15">
      <x:c r="A2780" s="9" t="s">
        <x:v>196</x:v>
      </x:c>
      <x:c r="B2780" s="10">
        <x:v>45657</x:v>
      </x:c>
      <x:c r="C2780" s="9">
        <x:v>2024</x:v>
      </x:c>
      <x:c r="D2780" s="11">
        <x:v>1279.2</x:v>
      </x:c>
      <x:c r="E2780" s="11">
        <x:v>785.7</x:v>
      </x:c>
      <x:c r="F2780" s="11">
        <x:v>248.8</x:v>
      </x:c>
      <x:c r="G2780" s="11">
        <x:v>376.9</x:v>
      </x:c>
      <x:c r="H2780" s="11">
        <x:v>135.9</x:v>
      </x:c>
      <x:c r="I2780" s="11">
        <x:v>902.3</x:v>
      </x:c>
      <x:c r="J2780" s="11">
        <x:v>670.8</x:v>
      </x:c>
      <x:c r="K2780" s="11">
        <x:v>206.6</x:v>
      </x:c>
      <x:c r="L2780" s="11">
        <x:v>303.3</x:v>
      </x:c>
      <x:c r="M2780" s="11">
        <x:v>18.7</x:v>
      </x:c>
      <x:c r="N2780" s="11">
        <x:v>117.2</x:v>
      </x:c>
      <x:c r="O2780" s="11">
        <x:v>1048.9000000000001</x:v>
      </x:c>
      <x:c r="P2780" s="11">
        <x:v>-21</x:v>
      </x:c>
      <x:c r="Q2780" s="11">
        <x:v>17.3</x:v>
      </x:c>
      <x:c r="R2780" s="11">
        <x:v>4.7</x:v>
      </x:c>
      <x:c r="S2780" s="11">
        <x:v>-28</x:v>
      </x:c>
      <x:c r="T2780" s="11">
        <x:v>175.6</x:v>
      </x:c>
      <x:c r="U2780" s="11">
        <x:v>596.75170000000003</x:v>
      </x:c>
      <x:c r="V2780" s="11">
        <x:v>18</x:v>
      </x:c>
      <x:c r="W2780" s="12">
        <x:v>0</x:v>
      </x:c>
      <x:c r="X2780" s="8">
        <x:v>0</x:v>
      </x:c>
      <x:c r="Y2780" s="13">
        <x:f t="shared" si="258"/>
        <x:v>3.157958199356913</x:v>
      </x:c>
      <x:c r="Z2780" s="13">
        <x:f t="shared" si="259"/>
        <x:v>0.29463727329580985</x:v>
      </x:c>
      <x:c r="AA2780" s="13">
        <x:f t="shared" si="260"/>
        <x:v>-2.1888680425265792E-2</x:v>
      </x:c>
      <x:c r="AB2780" s="13">
        <x:f t="shared" si="261"/>
        <x:v>-1.6416510318949341E-2</x:v>
      </x:c>
      <x:c r="AC2780" s="13">
        <x:f t="shared" si="262"/>
        <x:v>0.4659060758821969</x:v>
      </x:c>
      <x:c r="AD2780" s="13">
        <x:f t="shared" si="263"/>
        <x:v>0.52439024390243894</x:v>
      </x:c>
      <x:c r="AE2780" s="50" t="n">
        <x:f>IF(OR(NOT(ISNUMBER(Q2780)),NOT(ISNUMBER(R2780))),"",IF(Q2780&lt;R2780,1,0))</x:f>
        <x:v>0</x:v>
      </x:c>
      <x:c r="AF2780" s="50" t="n">
        <x:f>IFERROR(IF(AND(A2780=A2779,C2780=C2779+1,ISNUMBER(AE2779)),AE2779,""),"")</x:f>
        <x:v>0</x:v>
      </x:c>
      <x:c r="AG2780" s="52" t="n">
        <x:f>IFERROR(IF(AND(A2780=A2779,C2780=C2779+1,ISNUMBER(U2780),ISNUMBER(U2779),U2779&lt;&gt;0),U2780/U2779-1,""),"")</x:f>
        <x:v>-0.04069375929463426</x:v>
      </x:c>
      <x:c r="AH2780" s="50" t="n">
        <x:f>IF(AND(ISNUMBER(AE2780),ISNUMBER(AF2780),ISNUMBER(AG2780)),IF(AND(AE2780=1,AF2780=1,AG2780&lt;0),1,0),"")</x:f>
        <x:v>0</x:v>
      </x:c>
      <x:c r="AI2780" s="50" t="str">
        <x:f>IF(AND(A2780=A2781,C2781=C2780+1,ISNUMBER(AH2781)),C2781,"")</x:f>
      </x:c>
      <x:c r="AJ2780" s="50" t="str">
        <x:f>IF(AND(A2780=A2781,C2781=C2780+1,ISNUMBER(AH2781)),AH2781,"")</x:f>
      </x:c>
    </x:row>
    <x:row r="2781" ht="15">
      <x:c r="A2781" s="9" t="s">
        <x:v>197</x:v>
      </x:c>
      <x:c r="B2781" s="10">
        <x:v>39447</x:v>
      </x:c>
      <x:c r="C2781" s="9">
        <x:v>2007</x:v>
      </x:c>
      <x:c r="D2781" s="11">
        <x:v>352.3</x:v>
      </x:c>
      <x:c r="E2781" s="11">
        <x:v>116.4</x:v>
      </x:c>
      <x:c r="F2781" s="11">
        <x:v>193.2</x:v>
      </x:c>
      <x:c r="G2781" s="11">
        <x:v>305.5</x:v>
      </x:c>
      <x:c r="H2781" s="11">
        <x:v>184.8</x:v>
      </x:c>
      <x:c r="I2781" s="11">
        <x:v>46.8</x:v>
      </x:c>
      <x:c r="J2781" s="11">
        <x:v>25.3</x:v>
      </x:c>
      <x:c r="K2781" s="11">
        <x:v>16.3</x:v>
      </x:c>
      <x:c r="L2781" s="11">
        <x:v>30.5</x:v>
      </x:c>
      <x:c r="M2781" s="11">
        <x:v>107.8</x:v>
      </x:c>
      <x:c r="N2781" s="11">
        <x:v>77</x:v>
      </x:c>
      <x:c r="O2781" s="11">
        <x:v>316.8</x:v>
      </x:c>
      <x:c r="P2781" s="11">
        <x:v>6.8</x:v>
      </x:c>
      <x:c r="Q2781" s="11">
        <x:v>42.9</x:v>
      </x:c>
      <x:c r="R2781" s="11">
        <x:v>12.7</x:v>
      </x:c>
      <x:c r="S2781" s="11">
        <x:v>-44.9</x:v>
      </x:c>
      <x:c r="T2781" s="11">
        <x:v>18.3</x:v>
      </x:c>
      <x:c r="U2781" s="11">
        <x:v>24.6816</x:v>
      </x:c>
      <x:c r="V2781" s="11">
        <x:v>18</x:v>
      </x:c>
      <x:c r="W2781" s="12">
        <x:v>0</x:v>
      </x:c>
      <x:c r="X2781" s="8">
        <x:v>0</x:v>
      </x:c>
      <x:c r="Y2781" s="13">
        <x:f t="shared" si="258"/>
        <x:v>0.60248447204968947</x:v>
      </x:c>
      <x:c r="Z2781" s="13">
        <x:f t="shared" si="259"/>
        <x:v>0.86715867158671589</x:v>
      </x:c>
      <x:c r="AA2781" s="13">
        <x:f t="shared" si="260"/>
        <x:v>-0.12744819755889866</x:v>
      </x:c>
      <x:c r="AB2781" s="13">
        <x:f t="shared" si="261"/>
        <x:v>1.9301731478853248E-2</x:v>
      </x:c>
      <x:c r="AC2781" s="13">
        <x:f t="shared" si="262"/>
        <x:v>5.9901800327332243E-2</x:v>
      </x:c>
      <x:c r="AD2781" s="13">
        <x:f t="shared" si="263"/>
        <x:v>7.181379506102753E-2</x:v>
      </x:c>
      <x:c r="AE2781" s="50" t="n">
        <x:f>IF(OR(NOT(ISNUMBER(Q2781)),NOT(ISNUMBER(R2781))),"",IF(Q2781&lt;R2781,1,0))</x:f>
        <x:v>0</x:v>
      </x:c>
      <x:c r="AF2781" s="50" t="str">
        <x:f>IFERROR(IF(AND(A2781=A2780,C2781=C2780+1,ISNUMBER(AE2780)),AE2780,""),"")</x:f>
      </x:c>
      <x:c r="AG2781" s="52" t="str">
        <x:f>IFERROR(IF(AND(A2781=A2780,C2781=C2780+1,ISNUMBER(U2781),ISNUMBER(U2780),U2780&lt;&gt;0),U2781/U2780-1,""),"")</x:f>
      </x:c>
      <x:c r="AH2781" s="50" t="str">
        <x:f>IF(AND(ISNUMBER(AE2781),ISNUMBER(AF2781),ISNUMBER(AG2781)),IF(AND(AE2781=1,AF2781=1,AG2781&lt;0),1,0),"")</x:f>
      </x:c>
      <x:c r="AI2781" s="50" t="n">
        <x:f>IF(AND(A2781=A2782,C2782=C2781+1,ISNUMBER(AH2782)),C2782,"")</x:f>
        <x:v>2008</x:v>
      </x:c>
      <x:c r="AJ2781" s="50" t="n">
        <x:f>IF(AND(A2781=A2782,C2782=C2781+1,ISNUMBER(AH2782)),AH2782,"")</x:f>
        <x:v>0</x:v>
      </x:c>
    </x:row>
    <x:row r="2782" ht="15">
      <x:c r="A2782" s="9" t="s">
        <x:v>197</x:v>
      </x:c>
      <x:c r="B2782" s="10">
        <x:v>39813</x:v>
      </x:c>
      <x:c r="C2782" s="9">
        <x:v>2008</x:v>
      </x:c>
      <x:c r="D2782" s="11">
        <x:v>239.4</x:v>
      </x:c>
      <x:c r="E2782" s="11">
        <x:v>58.2</x:v>
      </x:c>
      <x:c r="F2782" s="11">
        <x:v>57.4</x:v>
      </x:c>
      <x:c r="G2782" s="11">
        <x:v>171.3</x:v>
      </x:c>
      <x:c r="H2782" s="11">
        <x:v>83.7</x:v>
      </x:c>
      <x:c r="I2782" s="11">
        <x:v>68.099999999999994</x:v>
      </x:c>
      <x:c r="J2782" s="11">
        <x:v>27.8</x:v>
      </x:c>
      <x:c r="K2782" s="11">
        <x:v>5.2</x:v>
      </x:c>
      <x:c r="L2782" s="11">
        <x:v>4.4000000000000004</x:v>
      </x:c>
      <x:c r="M2782" s="11">
        <x:v>3.8</x:v>
      </x:c>
      <x:c r="N2782" s="11">
        <x:v>79.900000000000006</x:v>
      </x:c>
      <x:c r="O2782" s="11">
        <x:v>252.3</x:v>
      </x:c>
      <x:c r="P2782" s="11">
        <x:v>13.7</x:v>
      </x:c>
      <x:c r="Q2782" s="11">
        <x:v>39.6</x:v>
      </x:c>
      <x:c r="R2782" s="11">
        <x:v>11.8</x:v>
      </x:c>
      <x:c r="S2782" s="11">
        <x:v>-6.1</x:v>
      </x:c>
      <x:c r="T2782" s="11">
        <x:v>0</x:v>
      </x:c>
      <x:c r="U2782" s="11">
        <x:v>24.930199999999999</x:v>
      </x:c>
      <x:c r="V2782" s="11">
        <x:v>18</x:v>
      </x:c>
      <x:c r="W2782" s="12">
        <x:v>0</x:v>
      </x:c>
      <x:c r="X2782" s="8">
        <x:v>0</x:v>
      </x:c>
      <x:c r="Y2782" s="13">
        <x:f t="shared" si="258"/>
        <x:v>1.0139372822299653</x:v>
      </x:c>
      <x:c r="Z2782" s="13">
        <x:f t="shared" si="259"/>
        <x:v>0.71553884711779447</x:v>
      </x:c>
      <x:c r="AA2782" s="13">
        <x:f t="shared" si="260"/>
        <x:v>-2.5480367585630742E-2</x:v>
      </x:c>
      <x:c r="AB2782" s="13">
        <x:f t="shared" si="261"/>
        <x:v>5.7226399331662486E-2</x:v>
      </x:c>
      <x:c r="AC2782" s="13">
        <x:f t="shared" si="262"/>
        <x:v>0</x:v>
      </x:c>
      <x:c r="AD2782" s="13">
        <x:f t="shared" si="263"/>
        <x:v>0.11612364243943191</x:v>
      </x:c>
      <x:c r="AE2782" s="50" t="n">
        <x:f>IF(OR(NOT(ISNUMBER(Q2782)),NOT(ISNUMBER(R2782))),"",IF(Q2782&lt;R2782,1,0))</x:f>
        <x:v>0</x:v>
      </x:c>
      <x:c r="AF2782" s="50" t="n">
        <x:f>IFERROR(IF(AND(A2782=A2781,C2782=C2781+1,ISNUMBER(AE2781)),AE2781,""),"")</x:f>
        <x:v>0</x:v>
      </x:c>
      <x:c r="AG2782" s="52" t="n">
        <x:f>IFERROR(IF(AND(A2782=A2781,C2782=C2781+1,ISNUMBER(U2782),ISNUMBER(U2781),U2781&lt;&gt;0),U2782/U2781-1,""),"")</x:f>
        <x:v>0.010072280565279312</x:v>
      </x:c>
      <x:c r="AH2782" s="50" t="n">
        <x:f>IF(AND(ISNUMBER(AE2782),ISNUMBER(AF2782),ISNUMBER(AG2782)),IF(AND(AE2782=1,AF2782=1,AG2782&lt;0),1,0),"")</x:f>
        <x:v>0</x:v>
      </x:c>
      <x:c r="AI2782" s="50" t="n">
        <x:f>IF(AND(A2782=A2783,C2783=C2782+1,ISNUMBER(AH2783)),C2783,"")</x:f>
        <x:v>2009</x:v>
      </x:c>
      <x:c r="AJ2782" s="50" t="n">
        <x:f>IF(AND(A2782=A2783,C2783=C2782+1,ISNUMBER(AH2783)),AH2783,"")</x:f>
        <x:v>0</x:v>
      </x:c>
    </x:row>
    <x:row r="2783" ht="15">
      <x:c r="A2783" s="9" t="s">
        <x:v>197</x:v>
      </x:c>
      <x:c r="B2783" s="10">
        <x:v>40178</x:v>
      </x:c>
      <x:c r="C2783" s="9">
        <x:v>2009</x:v>
      </x:c>
      <x:c r="D2783" s="11">
        <x:v>211.2</x:v>
      </x:c>
      <x:c r="E2783" s="11">
        <x:v>41.3</x:v>
      </x:c>
      <x:c r="F2783" s="11">
        <x:v>50.4</x:v>
      </x:c>
      <x:c r="G2783" s="11">
        <x:v>140.4</x:v>
      </x:c>
      <x:c r="H2783" s="11">
        <x:v>70.400000000000006</x:v>
      </x:c>
      <x:c r="I2783" s="11">
        <x:v>70.8</x:v>
      </x:c>
      <x:c r="J2783" s="11">
        <x:v>29.8</x:v>
      </x:c>
      <x:c r="K2783" s="11">
        <x:v>2.7</x:v>
      </x:c>
      <x:c r="L2783" s="11">
        <x:v>3.4</x:v>
      </x:c>
      <x:c r="M2783" s="11">
        <x:v>10.5</x:v>
      </x:c>
      <x:c r="N2783" s="11">
        <x:v>59.9</x:v>
      </x:c>
      <x:c r="O2783" s="11">
        <x:v>236.4</x:v>
      </x:c>
      <x:c r="P2783" s="11">
        <x:v>14.3</x:v>
      </x:c>
      <x:c r="Q2783" s="11">
        <x:v>38.5</x:v>
      </x:c>
      <x:c r="R2783" s="11">
        <x:v>5.5</x:v>
      </x:c>
      <x:c r="S2783" s="11">
        <x:v>11.4</x:v>
      </x:c>
      <x:c r="T2783" s="11">
        <x:v>29.9</x:v>
      </x:c>
      <x:c r="U2783" s="11">
        <x:v>57.339599999999997</x:v>
      </x:c>
      <x:c r="V2783" s="11">
        <x:v>18</x:v>
      </x:c>
      <x:c r="W2783" s="12">
        <x:v>0</x:v>
      </x:c>
      <x:c r="X2783" s="8">
        <x:v>0</x:v>
      </x:c>
      <x:c r="Y2783" s="13">
        <x:f t="shared" si="258"/>
        <x:v>0.81944444444444442</x:v>
      </x:c>
      <x:c r="Z2783" s="13">
        <x:f t="shared" si="259"/>
        <x:v>0.66477272727272729</x:v>
      </x:c>
      <x:c r="AA2783" s="13">
        <x:f t="shared" si="260"/>
        <x:v>5.3977272727272735E-2</x:v>
      </x:c>
      <x:c r="AB2783" s="13">
        <x:f t="shared" si="261"/>
        <x:v>6.7708333333333343E-2</x:v>
      </x:c>
      <x:c r="AC2783" s="13">
        <x:f t="shared" si="262"/>
        <x:v>0.21296296296296294</x:v>
      </x:c>
      <x:c r="AD2783" s="13">
        <x:f t="shared" si="263"/>
        <x:v>0.14109848484848486</x:v>
      </x:c>
      <x:c r="AE2783" s="50" t="n">
        <x:f>IF(OR(NOT(ISNUMBER(Q2783)),NOT(ISNUMBER(R2783))),"",IF(Q2783&lt;R2783,1,0))</x:f>
        <x:v>0</x:v>
      </x:c>
      <x:c r="AF2783" s="50" t="n">
        <x:f>IFERROR(IF(AND(A2783=A2782,C2783=C2782+1,ISNUMBER(AE2782)),AE2782,""),"")</x:f>
        <x:v>0</x:v>
      </x:c>
      <x:c r="AG2783" s="52" t="n">
        <x:f>IFERROR(IF(AND(A2783=A2782,C2783=C2782+1,ISNUMBER(U2783),ISNUMBER(U2782),U2782&lt;&gt;0),U2783/U2782-1,""),"")</x:f>
        <x:v>1.3000056156789759</x:v>
      </x:c>
      <x:c r="AH2783" s="50" t="n">
        <x:f>IF(AND(ISNUMBER(AE2783),ISNUMBER(AF2783),ISNUMBER(AG2783)),IF(AND(AE2783=1,AF2783=1,AG2783&lt;0),1,0),"")</x:f>
        <x:v>0</x:v>
      </x:c>
      <x:c r="AI2783" s="50" t="n">
        <x:f>IF(AND(A2783=A2784,C2784=C2783+1,ISNUMBER(AH2784)),C2784,"")</x:f>
        <x:v>2010</x:v>
      </x:c>
      <x:c r="AJ2783" s="50" t="n">
        <x:f>IF(AND(A2783=A2784,C2784=C2783+1,ISNUMBER(AH2784)),AH2784,"")</x:f>
        <x:v>0</x:v>
      </x:c>
    </x:row>
    <x:row r="2784" ht="15">
      <x:c r="A2784" s="9" t="s">
        <x:v>197</x:v>
      </x:c>
      <x:c r="B2784" s="10">
        <x:v>40543</x:v>
      </x:c>
      <x:c r="C2784" s="9">
        <x:v>2010</x:v>
      </x:c>
      <x:c r="D2784" s="11">
        <x:v>210.6</x:v>
      </x:c>
      <x:c r="E2784" s="11">
        <x:v>40.700000000000003</x:v>
      </x:c>
      <x:c r="F2784" s="11">
        <x:v>56</x:v>
      </x:c>
      <x:c r="G2784" s="11">
        <x:v>140.1</x:v>
      </x:c>
      <x:c r="H2784" s="11">
        <x:v>59.9</x:v>
      </x:c>
      <x:c r="I2784" s="11">
        <x:v>70.5</x:v>
      </x:c>
      <x:c r="J2784" s="11">
        <x:v>30.7</x:v>
      </x:c>
      <x:c r="K2784" s="11">
        <x:v>2.2000000000000002</x:v>
      </x:c>
      <x:c r="L2784" s="11">
        <x:v>3.7</x:v>
      </x:c>
      <x:c r="M2784" s="11">
        <x:v>6.4</x:v>
      </x:c>
      <x:c r="N2784" s="11">
        <x:v>53.5</x:v>
      </x:c>
      <x:c r="O2784" s="11">
        <x:v>235.1</x:v>
      </x:c>
      <x:c r="P2784" s="11">
        <x:v>15.5</x:v>
      </x:c>
      <x:c r="Q2784" s="11">
        <x:v>39.6</x:v>
      </x:c>
      <x:c r="R2784" s="11">
        <x:v>3.8</x:v>
      </x:c>
      <x:c r="S2784" s="11">
        <x:v>3.2</x:v>
      </x:c>
      <x:c r="T2784" s="11">
        <x:v>32.6</x:v>
      </x:c>
      <x:c r="U2784" s="11">
        <x:v>77.501099999999994</x:v>
      </x:c>
      <x:c r="V2784" s="11">
        <x:v>18</x:v>
      </x:c>
      <x:c r="W2784" s="12">
        <x:v>0</x:v>
      </x:c>
      <x:c r="X2784" s="8">
        <x:v>0</x:v>
      </x:c>
      <x:c r="Y2784" s="13">
        <x:f t="shared" si="258"/>
        <x:v>0.72678571428571437</x:v>
      </x:c>
      <x:c r="Z2784" s="13">
        <x:f t="shared" si="259"/>
        <x:v>0.66524216524216528</x:v>
      </x:c>
      <x:c r="AA2784" s="13">
        <x:f t="shared" si="260"/>
        <x:v>1.5194681861348529E-2</x:v>
      </x:c>
      <x:c r="AB2784" s="13">
        <x:f t="shared" si="261"/>
        <x:v>7.3599240265906932E-2</x:v>
      </x:c>
      <x:c r="AC2784" s="13">
        <x:f t="shared" si="262"/>
        <x:v>0.23269093504639546</x:v>
      </x:c>
      <x:c r="AD2784" s="13">
        <x:f t="shared" si="263"/>
        <x:v>0.14577397910731243</x:v>
      </x:c>
      <x:c r="AE2784" s="50" t="n">
        <x:f>IF(OR(NOT(ISNUMBER(Q2784)),NOT(ISNUMBER(R2784))),"",IF(Q2784&lt;R2784,1,0))</x:f>
        <x:v>0</x:v>
      </x:c>
      <x:c r="AF2784" s="50" t="n">
        <x:f>IFERROR(IF(AND(A2784=A2783,C2784=C2783+1,ISNUMBER(AE2783)),AE2783,""),"")</x:f>
        <x:v>0</x:v>
      </x:c>
      <x:c r="AG2784" s="52" t="n">
        <x:f>IFERROR(IF(AND(A2784=A2783,C2784=C2783+1,ISNUMBER(U2784),ISNUMBER(U2783),U2783&lt;&gt;0),U2784/U2783-1,""),"")</x:f>
        <x:v>0.35161563736056745</x:v>
      </x:c>
      <x:c r="AH2784" s="50" t="n">
        <x:f>IF(AND(ISNUMBER(AE2784),ISNUMBER(AF2784),ISNUMBER(AG2784)),IF(AND(AE2784=1,AF2784=1,AG2784&lt;0),1,0),"")</x:f>
        <x:v>0</x:v>
      </x:c>
      <x:c r="AI2784" s="50" t="n">
        <x:f>IF(AND(A2784=A2785,C2785=C2784+1,ISNUMBER(AH2785)),C2785,"")</x:f>
        <x:v>2011</x:v>
      </x:c>
      <x:c r="AJ2784" s="50" t="n">
        <x:f>IF(AND(A2784=A2785,C2785=C2784+1,ISNUMBER(AH2785)),AH2785,"")</x:f>
        <x:v>0</x:v>
      </x:c>
    </x:row>
    <x:row r="2785" ht="15">
      <x:c r="A2785" s="9" t="s">
        <x:v>197</x:v>
      </x:c>
      <x:c r="B2785" s="10">
        <x:v>40908</x:v>
      </x:c>
      <x:c r="C2785" s="9">
        <x:v>2011</x:v>
      </x:c>
      <x:c r="D2785" s="11">
        <x:v>217.6</x:v>
      </x:c>
      <x:c r="E2785" s="11">
        <x:v>47.8</x:v>
      </x:c>
      <x:c r="F2785" s="11">
        <x:v>59.2</x:v>
      </x:c>
      <x:c r="G2785" s="11">
        <x:v>143.9</x:v>
      </x:c>
      <x:c r="H2785" s="11">
        <x:v>54.1</x:v>
      </x:c>
      <x:c r="I2785" s="11">
        <x:v>73.7</x:v>
      </x:c>
      <x:c r="J2785" s="11">
        <x:v>33.4</x:v>
      </x:c>
      <x:c r="K2785" s="11">
        <x:v>5.7</x:v>
      </x:c>
      <x:c r="L2785" s="11">
        <x:v>4.3</x:v>
      </x:c>
      <x:c r="M2785" s="11">
        <x:v>2.7</x:v>
      </x:c>
      <x:c r="N2785" s="11">
        <x:v>51.4</x:v>
      </x:c>
      <x:c r="O2785" s="11">
        <x:v>233.9</x:v>
      </x:c>
      <x:c r="P2785" s="11">
        <x:v>15.7</x:v>
      </x:c>
      <x:c r="Q2785" s="11">
        <x:v>39.1</x:v>
      </x:c>
      <x:c r="R2785" s="11">
        <x:v>3.7</x:v>
      </x:c>
      <x:c r="S2785" s="11">
        <x:v>10.3</x:v>
      </x:c>
      <x:c r="T2785" s="11">
        <x:v>34.5</x:v>
      </x:c>
      <x:c r="U2785" s="11">
        <x:v>67.619200000000006</x:v>
      </x:c>
      <x:c r="V2785" s="11">
        <x:v>18</x:v>
      </x:c>
      <x:c r="W2785" s="12">
        <x:v>0</x:v>
      </x:c>
      <x:c r="X2785" s="8">
        <x:v>0</x:v>
      </x:c>
      <x:c r="Y2785" s="13">
        <x:f t="shared" si="258"/>
        <x:v>0.80743243243243235</x:v>
      </x:c>
      <x:c r="Z2785" s="13">
        <x:f t="shared" si="259"/>
        <x:v>0.66130514705882359</x:v>
      </x:c>
      <x:c r="AA2785" s="13">
        <x:f t="shared" si="260"/>
        <x:v>4.7334558823529417E-2</x:v>
      </x:c>
      <x:c r="AB2785" s="13">
        <x:f t="shared" si="261"/>
        <x:v>7.2150735294117641E-2</x:v>
      </x:c>
      <x:c r="AC2785" s="13">
        <x:f t="shared" si="262"/>
        <x:v>0.23974982626824182</x:v>
      </x:c>
      <x:c r="AD2785" s="13">
        <x:f t="shared" si="263"/>
        <x:v>0.15349264705882354</x:v>
      </x:c>
      <x:c r="AE2785" s="50" t="n">
        <x:f>IF(OR(NOT(ISNUMBER(Q2785)),NOT(ISNUMBER(R2785))),"",IF(Q2785&lt;R2785,1,0))</x:f>
        <x:v>0</x:v>
      </x:c>
      <x:c r="AF2785" s="50" t="n">
        <x:f>IFERROR(IF(AND(A2785=A2784,C2785=C2784+1,ISNUMBER(AE2784)),AE2784,""),"")</x:f>
        <x:v>0</x:v>
      </x:c>
      <x:c r="AG2785" s="52" t="n">
        <x:f>IFERROR(IF(AND(A2785=A2784,C2785=C2784+1,ISNUMBER(U2785),ISNUMBER(U2784),U2784&lt;&gt;0),U2785/U2784-1,""),"")</x:f>
        <x:v>-0.12750657732599913</x:v>
      </x:c>
      <x:c r="AH2785" s="50" t="n">
        <x:f>IF(AND(ISNUMBER(AE2785),ISNUMBER(AF2785),ISNUMBER(AG2785)),IF(AND(AE2785=1,AF2785=1,AG2785&lt;0),1,0),"")</x:f>
        <x:v>0</x:v>
      </x:c>
      <x:c r="AI2785" s="50" t="n">
        <x:f>IF(AND(A2785=A2786,C2786=C2785+1,ISNUMBER(AH2786)),C2786,"")</x:f>
        <x:v>2012</x:v>
      </x:c>
      <x:c r="AJ2785" s="50" t="n">
        <x:f>IF(AND(A2785=A2786,C2786=C2785+1,ISNUMBER(AH2786)),AH2786,"")</x:f>
        <x:v>0</x:v>
      </x:c>
    </x:row>
    <x:row r="2786" ht="15">
      <x:c r="A2786" s="9" t="s">
        <x:v>197</x:v>
      </x:c>
      <x:c r="B2786" s="10">
        <x:v>41274</x:v>
      </x:c>
      <x:c r="C2786" s="9">
        <x:v>2012</x:v>
      </x:c>
      <x:c r="D2786" s="11">
        <x:v>216.6</x:v>
      </x:c>
      <x:c r="E2786" s="11">
        <x:v>46.4</x:v>
      </x:c>
      <x:c r="F2786" s="11">
        <x:v>69.5</x:v>
      </x:c>
      <x:c r="G2786" s="11">
        <x:v>155.6</x:v>
      </x:c>
      <x:c r="H2786" s="11">
        <x:v>58.7</x:v>
      </x:c>
      <x:c r="I2786" s="11">
        <x:v>61</x:v>
      </x:c>
      <x:c r="J2786" s="11">
        <x:v>20.399999999999999</x:v>
      </x:c>
      <x:c r="K2786" s="11">
        <x:v>1.5</x:v>
      </x:c>
      <x:c r="L2786" s="11">
        <x:v>2.2999999999999998</x:v>
      </x:c>
      <x:c r="M2786" s="11">
        <x:v>10</x:v>
      </x:c>
      <x:c r="N2786" s="11">
        <x:v>48.7</x:v>
      </x:c>
      <x:c r="O2786" s="11">
        <x:v>198.7</x:v>
      </x:c>
      <x:c r="P2786" s="11">
        <x:v>14.8</x:v>
      </x:c>
      <x:c r="Q2786" s="11">
        <x:v>45.2</x:v>
      </x:c>
      <x:c r="R2786" s="11">
        <x:v>3.5</x:v>
      </x:c>
      <x:c r="S2786" s="11">
        <x:v>-11.7</x:v>
      </x:c>
      <x:c r="T2786" s="11">
        <x:v>23.3</x:v>
      </x:c>
      <x:c r="U2786" s="11">
        <x:v>91.430599999999998</x:v>
      </x:c>
      <x:c r="V2786" s="11">
        <x:v>18</x:v>
      </x:c>
      <x:c r="W2786" s="12">
        <x:v>0</x:v>
      </x:c>
      <x:c r="X2786" s="8">
        <x:v>0</x:v>
      </x:c>
      <x:c r="Y2786" s="13">
        <x:f t="shared" si="258"/>
        <x:v>0.66762589928057547</x:v>
      </x:c>
      <x:c r="Z2786" s="13">
        <x:f t="shared" si="259"/>
        <x:v>0.71837488457987075</x:v>
      </x:c>
      <x:c r="AA2786" s="13">
        <x:f t="shared" si="260"/>
        <x:v>-5.4016620498614956E-2</x:v>
      </x:c>
      <x:c r="AB2786" s="13">
        <x:f t="shared" si="261"/>
        <x:v>6.8328716528162511E-2</x:v>
      </x:c>
      <x:c r="AC2786" s="13">
        <x:f t="shared" si="262"/>
        <x:v>0.14974293059125965</x:v>
      </x:c>
      <x:c r="AD2786" s="13">
        <x:f t="shared" si="263"/>
        <x:v>9.4182825484764546E-2</x:v>
      </x:c>
      <x:c r="AE2786" s="50" t="n">
        <x:f>IF(OR(NOT(ISNUMBER(Q2786)),NOT(ISNUMBER(R2786))),"",IF(Q2786&lt;R2786,1,0))</x:f>
        <x:v>0</x:v>
      </x:c>
      <x:c r="AF2786" s="50" t="n">
        <x:f>IFERROR(IF(AND(A2786=A2785,C2786=C2785+1,ISNUMBER(AE2785)),AE2785,""),"")</x:f>
        <x:v>0</x:v>
      </x:c>
      <x:c r="AG2786" s="52" t="n">
        <x:f>IFERROR(IF(AND(A2786=A2785,C2786=C2785+1,ISNUMBER(U2786),ISNUMBER(U2785),U2785&lt;&gt;0),U2786/U2785-1,""),"")</x:f>
        <x:v>0.3521396289811176</x:v>
      </x:c>
      <x:c r="AH2786" s="50" t="n">
        <x:f>IF(AND(ISNUMBER(AE2786),ISNUMBER(AF2786),ISNUMBER(AG2786)),IF(AND(AE2786=1,AF2786=1,AG2786&lt;0),1,0),"")</x:f>
        <x:v>0</x:v>
      </x:c>
      <x:c r="AI2786" s="50" t="n">
        <x:f>IF(AND(A2786=A2787,C2787=C2786+1,ISNUMBER(AH2787)),C2787,"")</x:f>
        <x:v>2013</x:v>
      </x:c>
      <x:c r="AJ2786" s="50" t="n">
        <x:f>IF(AND(A2786=A2787,C2787=C2786+1,ISNUMBER(AH2787)),AH2787,"")</x:f>
        <x:v>0</x:v>
      </x:c>
    </x:row>
    <x:row r="2787" ht="15">
      <x:c r="A2787" s="9" t="s">
        <x:v>197</x:v>
      </x:c>
      <x:c r="B2787" s="10">
        <x:v>41639</x:v>
      </x:c>
      <x:c r="C2787" s="9">
        <x:v>2013</x:v>
      </x:c>
      <x:c r="D2787" s="11">
        <x:v>159.5</x:v>
      </x:c>
      <x:c r="E2787" s="11">
        <x:v>34</x:v>
      </x:c>
      <x:c r="F2787" s="11">
        <x:v>42.9</x:v>
      </x:c>
      <x:c r="G2787" s="11">
        <x:v>89</x:v>
      </x:c>
      <x:c r="H2787" s="11">
        <x:v>27.9</x:v>
      </x:c>
      <x:c r="I2787" s="11">
        <x:v>70.5</x:v>
      </x:c>
      <x:c r="J2787" s="11">
        <x:v>28.3</x:v>
      </x:c>
      <x:c r="K2787" s="11">
        <x:v>3.4</x:v>
      </x:c>
      <x:c r="L2787" s="11">
        <x:v>2</x:v>
      </x:c>
      <x:c r="M2787" s="11">
        <x:v>0.8</x:v>
      </x:c>
      <x:c r="N2787" s="11">
        <x:v>27.1</x:v>
      </x:c>
      <x:c r="O2787" s="11">
        <x:v>193.6</x:v>
      </x:c>
      <x:c r="P2787" s="11">
        <x:v>17.600000000000001</x:v>
      </x:c>
      <x:c r="Q2787" s="11">
        <x:v>44.5</x:v>
      </x:c>
      <x:c r="R2787" s="11">
        <x:v>2.8</x:v>
      </x:c>
      <x:c r="S2787" s="11">
        <x:v>0.7</x:v>
      </x:c>
      <x:c r="T2787" s="11">
        <x:v>32.299999999999997</x:v>
      </x:c>
      <x:c r="U2787" s="11">
        <x:v>140.67259999999999</x:v>
      </x:c>
      <x:c r="V2787" s="11">
        <x:v>18</x:v>
      </x:c>
      <x:c r="W2787" s="12">
        <x:v>0</x:v>
      </x:c>
      <x:c r="X2787" s="8">
        <x:v>0</x:v>
      </x:c>
      <x:c r="Y2787" s="13">
        <x:f t="shared" si="258"/>
        <x:v>0.79254079254079257</x:v>
      </x:c>
      <x:c r="Z2787" s="13">
        <x:f t="shared" si="259"/>
        <x:v>0.55799373040752354</x:v>
      </x:c>
      <x:c r="AA2787" s="13">
        <x:f t="shared" si="260"/>
        <x:v>4.3887147335423191E-3</x:v>
      </x:c>
      <x:c r="AB2787" s="13">
        <x:f t="shared" si="261"/>
        <x:v>0.11034482758620691</x:v>
      </x:c>
      <x:c r="AC2787" s="13">
        <x:f t="shared" si="262"/>
        <x:v>0.36292134831460671</x:v>
      </x:c>
      <x:c r="AD2787" s="13">
        <x:f t="shared" si="263"/>
        <x:v>0.1774294670846395</x:v>
      </x:c>
      <x:c r="AE2787" s="50" t="n">
        <x:f>IF(OR(NOT(ISNUMBER(Q2787)),NOT(ISNUMBER(R2787))),"",IF(Q2787&lt;R2787,1,0))</x:f>
        <x:v>0</x:v>
      </x:c>
      <x:c r="AF2787" s="50" t="n">
        <x:f>IFERROR(IF(AND(A2787=A2786,C2787=C2786+1,ISNUMBER(AE2786)),AE2786,""),"")</x:f>
        <x:v>0</x:v>
      </x:c>
      <x:c r="AG2787" s="52" t="n">
        <x:f>IFERROR(IF(AND(A2787=A2786,C2787=C2786+1,ISNUMBER(U2787),ISNUMBER(U2786),U2786&lt;&gt;0),U2787/U2786-1,""),"")</x:f>
        <x:v>0.5385724254243107</x:v>
      </x:c>
      <x:c r="AH2787" s="50" t="n">
        <x:f>IF(AND(ISNUMBER(AE2787),ISNUMBER(AF2787),ISNUMBER(AG2787)),IF(AND(AE2787=1,AF2787=1,AG2787&lt;0),1,0),"")</x:f>
        <x:v>0</x:v>
      </x:c>
      <x:c r="AI2787" s="50" t="n">
        <x:f>IF(AND(A2787=A2788,C2788=C2787+1,ISNUMBER(AH2788)),C2788,"")</x:f>
        <x:v>2014</x:v>
      </x:c>
      <x:c r="AJ2787" s="50" t="n">
        <x:f>IF(AND(A2787=A2788,C2788=C2787+1,ISNUMBER(AH2788)),AH2788,"")</x:f>
        <x:v>0</x:v>
      </x:c>
    </x:row>
    <x:row r="2788" ht="15">
      <x:c r="A2788" s="9" t="s">
        <x:v>197</x:v>
      </x:c>
      <x:c r="B2788" s="10">
        <x:v>42004</x:v>
      </x:c>
      <x:c r="C2788" s="9">
        <x:v>2014</x:v>
      </x:c>
      <x:c r="D2788" s="11">
        <x:v>190.2</x:v>
      </x:c>
      <x:c r="E2788" s="11">
        <x:v>32.6</x:v>
      </x:c>
      <x:c r="F2788" s="11">
        <x:v>56.7</x:v>
      </x:c>
      <x:c r="G2788" s="11">
        <x:v>110.2</x:v>
      </x:c>
      <x:c r="H2788" s="11">
        <x:v>28.7</x:v>
      </x:c>
      <x:c r="I2788" s="11">
        <x:v>80</x:v>
      </x:c>
      <x:c r="J2788" s="11">
        <x:v>33.700000000000003</x:v>
      </x:c>
      <x:c r="K2788" s="11">
        <x:v>0.2</x:v>
      </x:c>
      <x:c r="L2788" s="11">
        <x:v>2.1</x:v>
      </x:c>
      <x:c r="M2788" s="11">
        <x:v>6.9</x:v>
      </x:c>
      <x:c r="N2788" s="11">
        <x:v>21.8</x:v>
      </x:c>
      <x:c r="O2788" s="11">
        <x:v>210.4</x:v>
      </x:c>
      <x:c r="P2788" s="11">
        <x:v>20.2</x:v>
      </x:c>
      <x:c r="Q2788" s="11">
        <x:v>50.1</x:v>
      </x:c>
      <x:c r="R2788" s="11">
        <x:v>1.3</x:v>
      </x:c>
      <x:c r="S2788" s="11">
        <x:v>8.6</x:v>
      </x:c>
      <x:c r="T2788" s="11">
        <x:v>43.8</x:v>
      </x:c>
      <x:c r="U2788" s="11">
        <x:v>185.99109999999999</x:v>
      </x:c>
      <x:c r="V2788" s="11">
        <x:v>18</x:v>
      </x:c>
      <x:c r="W2788" s="12">
        <x:v>0</x:v>
      </x:c>
      <x:c r="X2788" s="8">
        <x:v>0</x:v>
      </x:c>
      <x:c r="Y2788" s="13">
        <x:f t="shared" si="258"/>
        <x:v>0.57495590828924159</x:v>
      </x:c>
      <x:c r="Z2788" s="13">
        <x:f t="shared" si="259"/>
        <x:v>0.57939011566771825</x:v>
      </x:c>
      <x:c r="AA2788" s="13">
        <x:f t="shared" si="260"/>
        <x:v>4.5215562565720298E-2</x:v>
      </x:c>
      <x:c r="AB2788" s="13">
        <x:f t="shared" si="261"/>
        <x:v>0.10620399579390116</x:v>
      </x:c>
      <x:c r="AC2788" s="13">
        <x:f t="shared" si="262"/>
        <x:v>0.39745916515426494</x:v>
      </x:c>
      <x:c r="AD2788" s="13">
        <x:f t="shared" si="263"/>
        <x:v>0.17718191377497375</x:v>
      </x:c>
      <x:c r="AE2788" s="50" t="n">
        <x:f>IF(OR(NOT(ISNUMBER(Q2788)),NOT(ISNUMBER(R2788))),"",IF(Q2788&lt;R2788,1,0))</x:f>
        <x:v>0</x:v>
      </x:c>
      <x:c r="AF2788" s="50" t="n">
        <x:f>IFERROR(IF(AND(A2788=A2787,C2788=C2787+1,ISNUMBER(AE2787)),AE2787,""),"")</x:f>
        <x:v>0</x:v>
      </x:c>
      <x:c r="AG2788" s="52" t="n">
        <x:f>IFERROR(IF(AND(A2788=A2787,C2788=C2787+1,ISNUMBER(U2788),ISNUMBER(U2787),U2787&lt;&gt;0),U2788/U2787-1,""),"")</x:f>
        <x:v>0.322155842715639</x:v>
      </x:c>
      <x:c r="AH2788" s="50" t="n">
        <x:f>IF(AND(ISNUMBER(AE2788),ISNUMBER(AF2788),ISNUMBER(AG2788)),IF(AND(AE2788=1,AF2788=1,AG2788&lt;0),1,0),"")</x:f>
        <x:v>0</x:v>
      </x:c>
      <x:c r="AI2788" s="50" t="n">
        <x:f>IF(AND(A2788=A2789,C2789=C2788+1,ISNUMBER(AH2789)),C2789,"")</x:f>
        <x:v>2015</x:v>
      </x:c>
      <x:c r="AJ2788" s="50" t="n">
        <x:f>IF(AND(A2788=A2789,C2789=C2788+1,ISNUMBER(AH2789)),AH2789,"")</x:f>
        <x:v>0</x:v>
      </x:c>
    </x:row>
    <x:row r="2789" ht="15">
      <x:c r="A2789" s="9" t="s">
        <x:v>197</x:v>
      </x:c>
      <x:c r="B2789" s="10">
        <x:v>42369</x:v>
      </x:c>
      <x:c r="C2789" s="9">
        <x:v>2015</x:v>
      </x:c>
      <x:c r="D2789" s="11">
        <x:v>276.5</x:v>
      </x:c>
      <x:c r="E2789" s="11">
        <x:v>47.8</x:v>
      </x:c>
      <x:c r="F2789" s="11">
        <x:v>73.8</x:v>
      </x:c>
      <x:c r="G2789" s="11">
        <x:v>169.7</x:v>
      </x:c>
      <x:c r="H2789" s="11">
        <x:v>75.8</x:v>
      </x:c>
      <x:c r="I2789" s="11">
        <x:v>106.8</x:v>
      </x:c>
      <x:c r="J2789" s="11">
        <x:v>57.8</x:v>
      </x:c>
      <x:c r="K2789" s="11">
        <x:v>4.5999999999999996</x:v>
      </x:c>
      <x:c r="L2789" s="11">
        <x:v>2.7</x:v>
      </x:c>
      <x:c r="M2789" s="11">
        <x:v>11.8</x:v>
      </x:c>
      <x:c r="N2789" s="11">
        <x:v>64</x:v>
      </x:c>
      <x:c r="O2789" s="11">
        <x:v>188.2</x:v>
      </x:c>
      <x:c r="P2789" s="11">
        <x:v>22.4</x:v>
      </x:c>
      <x:c r="Q2789" s="11">
        <x:v>59</x:v>
      </x:c>
      <x:c r="R2789" s="11">
        <x:v>2.1</x:v>
      </x:c>
      <x:c r="S2789" s="11">
        <x:v>10.3</x:v>
      </x:c>
      <x:c r="T2789" s="11">
        <x:v>47</x:v>
      </x:c>
      <x:c r="U2789" s="11">
        <x:v>290.0752</x:v>
      </x:c>
      <x:c r="V2789" s="11">
        <x:v>18</x:v>
      </x:c>
      <x:c r="W2789" s="12">
        <x:v>0</x:v>
      </x:c>
      <x:c r="X2789" s="8">
        <x:v>0</x:v>
      </x:c>
      <x:c r="Y2789" s="13">
        <x:f t="shared" si="258"/>
        <x:v>0.64769647696476962</x:v>
      </x:c>
      <x:c r="Z2789" s="13">
        <x:f t="shared" si="259"/>
        <x:v>0.61374321880650995</x:v>
      </x:c>
      <x:c r="AA2789" s="13">
        <x:f t="shared" si="260"/>
        <x:v>3.7251356238698012E-2</x:v>
      </x:c>
      <x:c r="AB2789" s="13">
        <x:f t="shared" si="261"/>
        <x:v>8.1012658227848103E-2</x:v>
      </x:c>
      <x:c r="AC2789" s="13">
        <x:f t="shared" si="262"/>
        <x:v>0.27695934001178552</x:v>
      </x:c>
      <x:c r="AD2789" s="13">
        <x:f t="shared" si="263"/>
        <x:v>0.20904159132007233</x:v>
      </x:c>
      <x:c r="AE2789" s="50" t="n">
        <x:f>IF(OR(NOT(ISNUMBER(Q2789)),NOT(ISNUMBER(R2789))),"",IF(Q2789&lt;R2789,1,0))</x:f>
        <x:v>0</x:v>
      </x:c>
      <x:c r="AF2789" s="50" t="n">
        <x:f>IFERROR(IF(AND(A2789=A2788,C2789=C2788+1,ISNUMBER(AE2788)),AE2788,""),"")</x:f>
        <x:v>0</x:v>
      </x:c>
      <x:c r="AG2789" s="52" t="n">
        <x:f>IFERROR(IF(AND(A2789=A2788,C2789=C2788+1,ISNUMBER(U2789),ISNUMBER(U2788),U2788&lt;&gt;0),U2789/U2788-1,""),"")</x:f>
        <x:v>0.5596187129384149</x:v>
      </x:c>
      <x:c r="AH2789" s="50" t="n">
        <x:f>IF(AND(ISNUMBER(AE2789),ISNUMBER(AF2789),ISNUMBER(AG2789)),IF(AND(AE2789=1,AF2789=1,AG2789&lt;0),1,0),"")</x:f>
        <x:v>0</x:v>
      </x:c>
      <x:c r="AI2789" s="50" t="n">
        <x:f>IF(AND(A2789=A2790,C2790=C2789+1,ISNUMBER(AH2790)),C2790,"")</x:f>
        <x:v>2016</x:v>
      </x:c>
      <x:c r="AJ2789" s="50" t="n">
        <x:f>IF(AND(A2789=A2790,C2790=C2789+1,ISNUMBER(AH2790)),AH2790,"")</x:f>
        <x:v>0</x:v>
      </x:c>
    </x:row>
    <x:row r="2790" ht="15">
      <x:c r="A2790" s="9" t="s">
        <x:v>197</x:v>
      </x:c>
      <x:c r="B2790" s="10">
        <x:v>42735</x:v>
      </x:c>
      <x:c r="C2790" s="9">
        <x:v>2016</x:v>
      </x:c>
      <x:c r="D2790" s="11">
        <x:v>359.4</x:v>
      </x:c>
      <x:c r="E2790" s="11">
        <x:v>65.599999999999994</x:v>
      </x:c>
      <x:c r="F2790" s="11">
        <x:v>96.4</x:v>
      </x:c>
      <x:c r="G2790" s="11">
        <x:v>212.3</x:v>
      </x:c>
      <x:c r="H2790" s="11">
        <x:v>101.9</x:v>
      </x:c>
      <x:c r="I2790" s="11">
        <x:v>147.1</x:v>
      </x:c>
      <x:c r="J2790" s="11">
        <x:v>94.1</x:v>
      </x:c>
      <x:c r="K2790" s="11">
        <x:v>2.9</x:v>
      </x:c>
      <x:c r="L2790" s="11">
        <x:v>2.2000000000000002</x:v>
      </x:c>
      <x:c r="M2790" s="11">
        <x:v>19.899999999999999</x:v>
      </x:c>
      <x:c r="N2790" s="11">
        <x:v>82</x:v>
      </x:c>
      <x:c r="O2790" s="11">
        <x:v>256.7</x:v>
      </x:c>
      <x:c r="P2790" s="11">
        <x:v>29.8</x:v>
      </x:c>
      <x:c r="Q2790" s="11">
        <x:v>81.400000000000006</x:v>
      </x:c>
      <x:c r="R2790" s="11">
        <x:v>3.3</x:v>
      </x:c>
      <x:c r="S2790" s="11">
        <x:v>20.6</x:v>
      </x:c>
      <x:c r="T2790" s="11">
        <x:v>72.599999999999994</x:v>
      </x:c>
      <x:c r="U2790" s="11">
        <x:v>418.9615</x:v>
      </x:c>
      <x:c r="V2790" s="11">
        <x:v>18</x:v>
      </x:c>
      <x:c r="W2790" s="12">
        <x:v>0</x:v>
      </x:c>
      <x:c r="X2790" s="8">
        <x:v>0</x:v>
      </x:c>
      <x:c r="Y2790" s="13">
        <x:f t="shared" si="258"/>
        <x:v>0.68049792531120323</x:v>
      </x:c>
      <x:c r="Z2790" s="13">
        <x:f t="shared" si="259"/>
        <x:v>0.59070673344462998</x:v>
      </x:c>
      <x:c r="AA2790" s="13">
        <x:f t="shared" si="260"/>
        <x:v>5.7317751808569843E-2</x:v>
      </x:c>
      <x:c r="AB2790" s="13">
        <x:f t="shared" si="261"/>
        <x:v>8.2915971062882593E-2</x:v>
      </x:c>
      <x:c r="AC2790" s="13">
        <x:f t="shared" si="262"/>
        <x:v>0.34196891191709838</x:v>
      </x:c>
      <x:c r="AD2790" s="13">
        <x:f t="shared" si="263"/>
        <x:v>0.26182526432943798</x:v>
      </x:c>
      <x:c r="AE2790" s="50" t="n">
        <x:f>IF(OR(NOT(ISNUMBER(Q2790)),NOT(ISNUMBER(R2790))),"",IF(Q2790&lt;R2790,1,0))</x:f>
        <x:v>0</x:v>
      </x:c>
      <x:c r="AF2790" s="50" t="n">
        <x:f>IFERROR(IF(AND(A2790=A2789,C2790=C2789+1,ISNUMBER(AE2789)),AE2789,""),"")</x:f>
        <x:v>0</x:v>
      </x:c>
      <x:c r="AG2790" s="52" t="n">
        <x:f>IFERROR(IF(AND(A2790=A2789,C2790=C2789+1,ISNUMBER(U2790),ISNUMBER(U2789),U2789&lt;&gt;0),U2790/U2789-1,""),"")</x:f>
        <x:v>0.44432030039107095</x:v>
      </x:c>
      <x:c r="AH2790" s="50" t="n">
        <x:f>IF(AND(ISNUMBER(AE2790),ISNUMBER(AF2790),ISNUMBER(AG2790)),IF(AND(AE2790=1,AF2790=1,AG2790&lt;0),1,0),"")</x:f>
        <x:v>0</x:v>
      </x:c>
      <x:c r="AI2790" s="50" t="n">
        <x:f>IF(AND(A2790=A2791,C2791=C2790+1,ISNUMBER(AH2791)),C2791,"")</x:f>
        <x:v>2017</x:v>
      </x:c>
      <x:c r="AJ2790" s="50" t="n">
        <x:f>IF(AND(A2790=A2791,C2791=C2790+1,ISNUMBER(AH2791)),AH2791,"")</x:f>
        <x:v>0</x:v>
      </x:c>
    </x:row>
    <x:row r="2791" ht="15">
      <x:c r="A2791" s="9" t="s">
        <x:v>197</x:v>
      </x:c>
      <x:c r="B2791" s="10">
        <x:v>43100</x:v>
      </x:c>
      <x:c r="C2791" s="9">
        <x:v>2017</x:v>
      </x:c>
      <x:c r="D2791" s="11">
        <x:v>361.8</x:v>
      </x:c>
      <x:c r="E2791" s="11">
        <x:v>55.5</x:v>
      </x:c>
      <x:c r="F2791" s="11">
        <x:v>85.8</x:v>
      </x:c>
      <x:c r="G2791" s="11">
        <x:v>194.2</x:v>
      </x:c>
      <x:c r="H2791" s="11">
        <x:v>96.6</x:v>
      </x:c>
      <x:c r="I2791" s="11">
        <x:v>167.6</x:v>
      </x:c>
      <x:c r="J2791" s="11">
        <x:v>113.7</x:v>
      </x:c>
      <x:c r="K2791" s="11">
        <x:v>5.3</x:v>
      </x:c>
      <x:c r="L2791" s="11">
        <x:v>2.9</x:v>
      </x:c>
      <x:c r="M2791" s="11">
        <x:v>14.5</x:v>
      </x:c>
      <x:c r="N2791" s="11">
        <x:v>82.1</x:v>
      </x:c>
      <x:c r="O2791" s="11">
        <x:v>290.89999999999998</x:v>
      </x:c>
      <x:c r="P2791" s="11">
        <x:v>34.799999999999997</x:v>
      </x:c>
      <x:c r="Q2791" s="11">
        <x:v>91.8</x:v>
      </x:c>
      <x:c r="R2791" s="11">
        <x:v>3.2</x:v>
      </x:c>
      <x:c r="S2791" s="11">
        <x:v>25.7</x:v>
      </x:c>
      <x:c r="T2791" s="11">
        <x:v>77.900000000000006</x:v>
      </x:c>
      <x:c r="U2791" s="11">
        <x:v>527.75909999999999</x:v>
      </x:c>
      <x:c r="V2791" s="11">
        <x:v>18</x:v>
      </x:c>
      <x:c r="W2791" s="12">
        <x:v>0</x:v>
      </x:c>
      <x:c r="X2791" s="8">
        <x:v>0</x:v>
      </x:c>
      <x:c r="Y2791" s="13">
        <x:f t="shared" si="258"/>
        <x:v>0.64685314685314688</x:v>
      </x:c>
      <x:c r="Z2791" s="13">
        <x:f t="shared" si="259"/>
        <x:v>0.53676064123825318</x:v>
      </x:c>
      <x:c r="AA2791" s="13">
        <x:f t="shared" si="260"/>
        <x:v>7.1033720287451627E-2</x:v>
      </x:c>
      <x:c r="AB2791" s="13">
        <x:f t="shared" si="261"/>
        <x:v>9.6185737976782745E-2</x:v>
      </x:c>
      <x:c r="AC2791" s="13">
        <x:f t="shared" si="262"/>
        <x:v>0.40113285272914528</x:v>
      </x:c>
      <x:c r="AD2791" s="13">
        <x:f t="shared" si="263"/>
        <x:v>0.31426202321724711</x:v>
      </x:c>
      <x:c r="AE2791" s="50" t="n">
        <x:f>IF(OR(NOT(ISNUMBER(Q2791)),NOT(ISNUMBER(R2791))),"",IF(Q2791&lt;R2791,1,0))</x:f>
        <x:v>0</x:v>
      </x:c>
      <x:c r="AF2791" s="50" t="n">
        <x:f>IFERROR(IF(AND(A2791=A2790,C2791=C2790+1,ISNUMBER(AE2790)),AE2790,""),"")</x:f>
        <x:v>0</x:v>
      </x:c>
      <x:c r="AG2791" s="52" t="n">
        <x:f>IFERROR(IF(AND(A2791=A2790,C2791=C2790+1,ISNUMBER(U2791),ISNUMBER(U2790),U2790&lt;&gt;0),U2791/U2790-1,""),"")</x:f>
        <x:v>0.2596840043774904</x:v>
      </x:c>
      <x:c r="AH2791" s="50" t="n">
        <x:f>IF(AND(ISNUMBER(AE2791),ISNUMBER(AF2791),ISNUMBER(AG2791)),IF(AND(AE2791=1,AF2791=1,AG2791&lt;0),1,0),"")</x:f>
        <x:v>0</x:v>
      </x:c>
      <x:c r="AI2791" s="50" t="n">
        <x:f>IF(AND(A2791=A2792,C2792=C2791+1,ISNUMBER(AH2792)),C2792,"")</x:f>
        <x:v>2018</x:v>
      </x:c>
      <x:c r="AJ2791" s="50" t="n">
        <x:f>IF(AND(A2791=A2792,C2792=C2791+1,ISNUMBER(AH2792)),AH2792,"")</x:f>
        <x:v>0</x:v>
      </x:c>
    </x:row>
    <x:row r="2792" ht="15">
      <x:c r="A2792" s="9" t="s">
        <x:v>197</x:v>
      </x:c>
      <x:c r="B2792" s="10">
        <x:v>43465</x:v>
      </x:c>
      <x:c r="C2792" s="9">
        <x:v>2018</x:v>
      </x:c>
      <x:c r="D2792" s="11">
        <x:v>384.3</x:v>
      </x:c>
      <x:c r="E2792" s="11">
        <x:v>62</x:v>
      </x:c>
      <x:c r="F2792" s="11">
        <x:v>85.9</x:v>
      </x:c>
      <x:c r="G2792" s="11">
        <x:v>193.9</x:v>
      </x:c>
      <x:c r="H2792" s="11">
        <x:v>105.5</x:v>
      </x:c>
      <x:c r="I2792" s="11">
        <x:v>190.4</x:v>
      </x:c>
      <x:c r="J2792" s="11">
        <x:v>136.30000000000001</x:v>
      </x:c>
      <x:c r="K2792" s="11">
        <x:v>7.1</x:v>
      </x:c>
      <x:c r="L2792" s="11">
        <x:v>2.8</x:v>
      </x:c>
      <x:c r="M2792" s="11">
        <x:v>14.5</x:v>
      </x:c>
      <x:c r="N2792" s="11">
        <x:v>91</x:v>
      </x:c>
      <x:c r="O2792" s="11">
        <x:v>321.10000000000002</x:v>
      </x:c>
      <x:c r="P2792" s="11">
        <x:v>36.6</x:v>
      </x:c>
      <x:c r="Q2792" s="11">
        <x:v>100.8</x:v>
      </x:c>
      <x:c r="R2792" s="11">
        <x:v>2.9</x:v>
      </x:c>
      <x:c r="S2792" s="11">
        <x:v>26.8</x:v>
      </x:c>
      <x:c r="T2792" s="11">
        <x:v>82.5</x:v>
      </x:c>
      <x:c r="U2792" s="11">
        <x:v>430.06180000000001</x:v>
      </x:c>
      <x:c r="V2792" s="11">
        <x:v>18</x:v>
      </x:c>
      <x:c r="W2792" s="12">
        <x:v>0</x:v>
      </x:c>
      <x:c r="X2792" s="8">
        <x:v>0</x:v>
      </x:c>
      <x:c r="Y2792" s="13">
        <x:f t="shared" si="258"/>
        <x:v>0.72176949941792778</x:v>
      </x:c>
      <x:c r="Z2792" s="13">
        <x:f t="shared" si="259"/>
        <x:v>0.50455373406193083</x:v>
      </x:c>
      <x:c r="AA2792" s="13">
        <x:f t="shared" si="260"/>
        <x:v>6.9737184491282855E-2</x:v>
      </x:c>
      <x:c r="AB2792" s="13">
        <x:f t="shared" si="261"/>
        <x:v>9.5238095238095233E-2</x:v>
      </x:c>
      <x:c r="AC2792" s="13">
        <x:f t="shared" si="262"/>
        <x:v>0.42547705002578645</x:v>
      </x:c>
      <x:c r="AD2792" s="13">
        <x:f t="shared" si="263"/>
        <x:v>0.35467083008066619</x:v>
      </x:c>
      <x:c r="AE2792" s="50" t="n">
        <x:f>IF(OR(NOT(ISNUMBER(Q2792)),NOT(ISNUMBER(R2792))),"",IF(Q2792&lt;R2792,1,0))</x:f>
        <x:v>0</x:v>
      </x:c>
      <x:c r="AF2792" s="50" t="n">
        <x:f>IFERROR(IF(AND(A2792=A2791,C2792=C2791+1,ISNUMBER(AE2791)),AE2791,""),"")</x:f>
        <x:v>0</x:v>
      </x:c>
      <x:c r="AG2792" s="52" t="n">
        <x:f>IFERROR(IF(AND(A2792=A2791,C2792=C2791+1,ISNUMBER(U2792),ISNUMBER(U2791),U2791&lt;&gt;0),U2792/U2791-1,""),"")</x:f>
        <x:v>-0.18511722488536908</x:v>
      </x:c>
      <x:c r="AH2792" s="50" t="n">
        <x:f>IF(AND(ISNUMBER(AE2792),ISNUMBER(AF2792),ISNUMBER(AG2792)),IF(AND(AE2792=1,AF2792=1,AG2792&lt;0),1,0),"")</x:f>
        <x:v>0</x:v>
      </x:c>
      <x:c r="AI2792" s="50" t="n">
        <x:f>IF(AND(A2792=A2793,C2793=C2792+1,ISNUMBER(AH2793)),C2793,"")</x:f>
        <x:v>2019</x:v>
      </x:c>
      <x:c r="AJ2792" s="50" t="n">
        <x:f>IF(AND(A2792=A2793,C2793=C2792+1,ISNUMBER(AH2793)),AH2793,"")</x:f>
        <x:v>0</x:v>
      </x:c>
    </x:row>
    <x:row r="2793" ht="15">
      <x:c r="A2793" s="9" t="s">
        <x:v>197</x:v>
      </x:c>
      <x:c r="B2793" s="10">
        <x:v>43830</x:v>
      </x:c>
      <x:c r="C2793" s="9">
        <x:v>2019</x:v>
      </x:c>
      <x:c r="D2793" s="11">
        <x:v>435.4</x:v>
      </x:c>
      <x:c r="E2793" s="11">
        <x:v>65.099999999999994</x:v>
      </x:c>
      <x:c r="F2793" s="11">
        <x:v>91.6</x:v>
      </x:c>
      <x:c r="G2793" s="11">
        <x:v>227.9</x:v>
      </x:c>
      <x:c r="H2793" s="11">
        <x:v>136</x:v>
      </x:c>
      <x:c r="I2793" s="11">
        <x:v>207.5</x:v>
      </x:c>
      <x:c r="J2793" s="11">
        <x:v>152.69999999999999</x:v>
      </x:c>
      <x:c r="K2793" s="11">
        <x:v>8.3000000000000007</x:v>
      </x:c>
      <x:c r="L2793" s="11">
        <x:v>2.2999999999999998</x:v>
      </x:c>
      <x:c r="M2793" s="11">
        <x:v>16.5</x:v>
      </x:c>
      <x:c r="N2793" s="11">
        <x:v>119.5</x:v>
      </x:c>
      <x:c r="O2793" s="11">
        <x:v>350.6</x:v>
      </x:c>
      <x:c r="P2793" s="11">
        <x:v>42.7</x:v>
      </x:c>
      <x:c r="Q2793" s="11">
        <x:v>119</x:v>
      </x:c>
      <x:c r="R2793" s="11">
        <x:v>4.5</x:v>
      </x:c>
      <x:c r="S2793" s="11">
        <x:v>30.9</x:v>
      </x:c>
      <x:c r="T2793" s="11">
        <x:v>106.1</x:v>
      </x:c>
      <x:c r="U2793" s="11">
        <x:v>724.73119999999994</x:v>
      </x:c>
      <x:c r="V2793" s="11">
        <x:v>18</x:v>
      </x:c>
      <x:c r="W2793" s="12">
        <x:v>0</x:v>
      </x:c>
      <x:c r="X2793" s="8">
        <x:v>0</x:v>
      </x:c>
      <x:c r="Y2793" s="13">
        <x:f t="shared" si="258"/>
        <x:v>0.7106986899563319</x:v>
      </x:c>
      <x:c r="Z2793" s="13">
        <x:f t="shared" si="259"/>
        <x:v>0.5234267340376666</x:v>
      </x:c>
      <x:c r="AA2793" s="13">
        <x:f t="shared" si="260"/>
        <x:v>7.0969223702342668E-2</x:v>
      </x:c>
      <x:c r="AB2793" s="13">
        <x:f t="shared" si="261"/>
        <x:v>9.8070739549839234E-2</x:v>
      </x:c>
      <x:c r="AC2793" s="13">
        <x:f t="shared" si="262"/>
        <x:v>0.46555506801228608</x:v>
      </x:c>
      <x:c r="AD2793" s="13">
        <x:f t="shared" si="263"/>
        <x:v>0.35071198897565459</x:v>
      </x:c>
      <x:c r="AE2793" s="50" t="n">
        <x:f>IF(OR(NOT(ISNUMBER(Q2793)),NOT(ISNUMBER(R2793))),"",IF(Q2793&lt;R2793,1,0))</x:f>
        <x:v>0</x:v>
      </x:c>
      <x:c r="AF2793" s="50" t="n">
        <x:f>IFERROR(IF(AND(A2793=A2792,C2793=C2792+1,ISNUMBER(AE2792)),AE2792,""),"")</x:f>
        <x:v>0</x:v>
      </x:c>
      <x:c r="AG2793" s="52" t="n">
        <x:f>IFERROR(IF(AND(A2793=A2792,C2793=C2792+1,ISNUMBER(U2793),ISNUMBER(U2792),U2792&lt;&gt;0),U2793/U2792-1,""),"")</x:f>
        <x:v>0.6851791998266294</x:v>
      </x:c>
      <x:c r="AH2793" s="50" t="n">
        <x:f>IF(AND(ISNUMBER(AE2793),ISNUMBER(AF2793),ISNUMBER(AG2793)),IF(AND(AE2793=1,AF2793=1,AG2793&lt;0),1,0),"")</x:f>
        <x:v>0</x:v>
      </x:c>
      <x:c r="AI2793" s="50" t="n">
        <x:f>IF(AND(A2793=A2794,C2794=C2793+1,ISNUMBER(AH2794)),C2794,"")</x:f>
        <x:v>2020</x:v>
      </x:c>
      <x:c r="AJ2793" s="50" t="n">
        <x:f>IF(AND(A2793=A2794,C2794=C2793+1,ISNUMBER(AH2794)),AH2794,"")</x:f>
        <x:v>0</x:v>
      </x:c>
    </x:row>
    <x:row r="2794" ht="15">
      <x:c r="A2794" s="9" t="s">
        <x:v>197</x:v>
      </x:c>
      <x:c r="B2794" s="10">
        <x:v>44196</x:v>
      </x:c>
      <x:c r="C2794" s="9">
        <x:v>2020</x:v>
      </x:c>
      <x:c r="D2794" s="11">
        <x:v>382.9</x:v>
      </x:c>
      <x:c r="E2794" s="11">
        <x:v>43.8</x:v>
      </x:c>
      <x:c r="F2794" s="11">
        <x:v>73.400000000000006</x:v>
      </x:c>
      <x:c r="G2794" s="11">
        <x:v>128.30000000000001</x:v>
      </x:c>
      <x:c r="H2794" s="11">
        <x:v>41.6</x:v>
      </x:c>
      <x:c r="I2794" s="11">
        <x:v>254.6</x:v>
      </x:c>
      <x:c r="J2794" s="11">
        <x:v>192.7</x:v>
      </x:c>
      <x:c r="K2794" s="11">
        <x:v>7.8</x:v>
      </x:c>
      <x:c r="L2794" s="11">
        <x:v>1.4</x:v>
      </x:c>
      <x:c r="M2794" s="11">
        <x:v>6.5</x:v>
      </x:c>
      <x:c r="N2794" s="11">
        <x:v>35.1</x:v>
      </x:c>
      <x:c r="O2794" s="11">
        <x:v>229.8</x:v>
      </x:c>
      <x:c r="P2794" s="11">
        <x:v>-27.2</x:v>
      </x:c>
      <x:c r="Q2794" s="11">
        <x:v>50</x:v>
      </x:c>
      <x:c r="R2794" s="11">
        <x:v>2.4</x:v>
      </x:c>
      <x:c r="S2794" s="11">
        <x:v>-26.9</x:v>
      </x:c>
      <x:c r="T2794" s="11">
        <x:v>64.5</x:v>
      </x:c>
      <x:c r="U2794" s="11">
        <x:v>621.89549999999997</x:v>
      </x:c>
      <x:c r="V2794" s="11">
        <x:v>18</x:v>
      </x:c>
      <x:c r="W2794" s="12">
        <x:v>0</x:v>
      </x:c>
      <x:c r="X2794" s="8">
        <x:v>0</x:v>
      </x:c>
      <x:c r="Y2794" s="13">
        <x:f t="shared" si="258"/>
        <x:v>0.59673024523160756</x:v>
      </x:c>
      <x:c r="Z2794" s="13">
        <x:f t="shared" si="259"/>
        <x:v>0.33507443196657094</x:v>
      </x:c>
      <x:c r="AA2794" s="13">
        <x:f t="shared" si="260"/>
        <x:v>-7.0253329851136068E-2</x:v>
      </x:c>
      <x:c r="AB2794" s="13">
        <x:f t="shared" si="261"/>
        <x:v>-7.1036824236092977E-2</x:v>
      </x:c>
      <x:c r="AC2794" s="13">
        <x:f t="shared" si="262"/>
        <x:v>0.50272798129384255</x:v>
      </x:c>
      <x:c r="AD2794" s="13">
        <x:f t="shared" si="263"/>
        <x:v>0.50326455993732044</x:v>
      </x:c>
      <x:c r="AE2794" s="50" t="n">
        <x:f>IF(OR(NOT(ISNUMBER(Q2794)),NOT(ISNUMBER(R2794))),"",IF(Q2794&lt;R2794,1,0))</x:f>
        <x:v>0</x:v>
      </x:c>
      <x:c r="AF2794" s="50" t="n">
        <x:f>IFERROR(IF(AND(A2794=A2793,C2794=C2793+1,ISNUMBER(AE2793)),AE2793,""),"")</x:f>
        <x:v>0</x:v>
      </x:c>
      <x:c r="AG2794" s="52" t="n">
        <x:f>IFERROR(IF(AND(A2794=A2793,C2794=C2793+1,ISNUMBER(U2794),ISNUMBER(U2793),U2793&lt;&gt;0),U2794/U2793-1,""),"")</x:f>
        <x:v>-0.1418949536048676</x:v>
      </x:c>
      <x:c r="AH2794" s="50" t="n">
        <x:f>IF(AND(ISNUMBER(AE2794),ISNUMBER(AF2794),ISNUMBER(AG2794)),IF(AND(AE2794=1,AF2794=1,AG2794&lt;0),1,0),"")</x:f>
        <x:v>0</x:v>
      </x:c>
      <x:c r="AI2794" s="50" t="n">
        <x:f>IF(AND(A2794=A2795,C2795=C2794+1,ISNUMBER(AH2795)),C2795,"")</x:f>
        <x:v>2021</x:v>
      </x:c>
      <x:c r="AJ2794" s="50" t="n">
        <x:f>IF(AND(A2794=A2795,C2795=C2794+1,ISNUMBER(AH2795)),AH2795,"")</x:f>
        <x:v>0</x:v>
      </x:c>
    </x:row>
    <x:row r="2795" ht="15">
      <x:c r="A2795" s="9" t="s">
        <x:v>197</x:v>
      </x:c>
      <x:c r="B2795" s="10">
        <x:v>44561</x:v>
      </x:c>
      <x:c r="C2795" s="9">
        <x:v>2021</x:v>
      </x:c>
      <x:c r="D2795" s="11">
        <x:v>408.6</x:v>
      </x:c>
      <x:c r="E2795" s="11">
        <x:v>58.9</x:v>
      </x:c>
      <x:c r="F2795" s="11">
        <x:v>79</x:v>
      </x:c>
      <x:c r="G2795" s="11">
        <x:v>136.19999999999999</x:v>
      </x:c>
      <x:c r="H2795" s="11">
        <x:v>65.3</x:v>
      </x:c>
      <x:c r="I2795" s="11">
        <x:v>272.39999999999998</x:v>
      </x:c>
      <x:c r="J2795" s="11">
        <x:v>208.6</x:v>
      </x:c>
      <x:c r="K2795" s="11">
        <x:v>5.2</x:v>
      </x:c>
      <x:c r="L2795" s="11">
        <x:v>2.2000000000000002</x:v>
      </x:c>
      <x:c r="M2795" s="11">
        <x:v>14.7</x:v>
      </x:c>
      <x:c r="N2795" s="11">
        <x:v>50.6</x:v>
      </x:c>
      <x:c r="O2795" s="11">
        <x:v>271.39999999999998</x:v>
      </x:c>
      <x:c r="P2795" s="11">
        <x:v>8.4</x:v>
      </x:c>
      <x:c r="Q2795" s="11">
        <x:v>74.599999999999994</x:v>
      </x:c>
      <x:c r="R2795" s="11">
        <x:v>1.7</x:v>
      </x:c>
      <x:c r="S2795" s="11">
        <x:v>6.6</x:v>
      </x:c>
      <x:c r="T2795" s="11">
        <x:v>44.6</x:v>
      </x:c>
      <x:c r="U2795" s="11">
        <x:v>657.19880000000001</x:v>
      </x:c>
      <x:c r="V2795" s="11">
        <x:v>18</x:v>
      </x:c>
      <x:c r="W2795" s="12">
        <x:v>0</x:v>
      </x:c>
      <x:c r="X2795" s="8">
        <x:v>0</x:v>
      </x:c>
      <x:c r="Y2795" s="13">
        <x:f t="shared" si="258"/>
        <x:v>0.74556962025316453</x:v>
      </x:c>
      <x:c r="Z2795" s="13">
        <x:f t="shared" si="259"/>
        <x:v>0.33333333333333326</x:v>
      </x:c>
      <x:c r="AA2795" s="13">
        <x:f t="shared" si="260"/>
        <x:v>1.6152716593245225E-2</x:v>
      </x:c>
      <x:c r="AB2795" s="13">
        <x:f t="shared" si="261"/>
        <x:v>2.0558002936857563E-2</x:v>
      </x:c>
      <x:c r="AC2795" s="13">
        <x:f t="shared" si="262"/>
        <x:v>0.32745961820851693</x:v>
      </x:c>
      <x:c r="AD2795" s="13">
        <x:f t="shared" si="263"/>
        <x:v>0.5105237395986294</x:v>
      </x:c>
      <x:c r="AE2795" s="50" t="n">
        <x:f>IF(OR(NOT(ISNUMBER(Q2795)),NOT(ISNUMBER(R2795))),"",IF(Q2795&lt;R2795,1,0))</x:f>
        <x:v>0</x:v>
      </x:c>
      <x:c r="AF2795" s="50" t="n">
        <x:f>IFERROR(IF(AND(A2795=A2794,C2795=C2794+1,ISNUMBER(AE2794)),AE2794,""),"")</x:f>
        <x:v>0</x:v>
      </x:c>
      <x:c r="AG2795" s="52" t="n">
        <x:f>IFERROR(IF(AND(A2795=A2794,C2795=C2794+1,ISNUMBER(U2795),ISNUMBER(U2794),U2794&lt;&gt;0),U2795/U2794-1,""),"")</x:f>
        <x:v>0.05676725430558682</x:v>
      </x:c>
      <x:c r="AH2795" s="50" t="n">
        <x:f>IF(AND(ISNUMBER(AE2795),ISNUMBER(AF2795),ISNUMBER(AG2795)),IF(AND(AE2795=1,AF2795=1,AG2795&lt;0),1,0),"")</x:f>
        <x:v>0</x:v>
      </x:c>
      <x:c r="AI2795" s="50" t="n">
        <x:f>IF(AND(A2795=A2796,C2796=C2795+1,ISNUMBER(AH2796)),C2796,"")</x:f>
        <x:v>2022</x:v>
      </x:c>
      <x:c r="AJ2795" s="50" t="n">
        <x:f>IF(AND(A2795=A2796,C2796=C2795+1,ISNUMBER(AH2796)),AH2796,"")</x:f>
        <x:v>0</x:v>
      </x:c>
    </x:row>
    <x:row r="2796" ht="15">
      <x:c r="A2796" s="9" t="s">
        <x:v>197</x:v>
      </x:c>
      <x:c r="B2796" s="10">
        <x:v>44926</x:v>
      </x:c>
      <x:c r="C2796" s="9">
        <x:v>2022</x:v>
      </x:c>
      <x:c r="D2796" s="11">
        <x:v>433.5</x:v>
      </x:c>
      <x:c r="E2796" s="11">
        <x:v>73.400000000000006</x:v>
      </x:c>
      <x:c r="F2796" s="11">
        <x:v>91.6</x:v>
      </x:c>
      <x:c r="G2796" s="11">
        <x:v>148.9</x:v>
      </x:c>
      <x:c r="H2796" s="11">
        <x:v>54.1</x:v>
      </x:c>
      <x:c r="I2796" s="11">
        <x:v>284.60000000000002</x:v>
      </x:c>
      <x:c r="J2796" s="11">
        <x:v>221.6</x:v>
      </x:c>
      <x:c r="K2796" s="11">
        <x:v>6.1</x:v>
      </x:c>
      <x:c r="L2796" s="11">
        <x:v>1.8</x:v>
      </x:c>
      <x:c r="M2796" s="11">
        <x:v>10.199999999999999</x:v>
      </x:c>
      <x:c r="N2796" s="11">
        <x:v>43.9</x:v>
      </x:c>
      <x:c r="O2796" s="11">
        <x:v>385.7</x:v>
      </x:c>
      <x:c r="P2796" s="11">
        <x:v>33.299999999999997</x:v>
      </x:c>
      <x:c r="Q2796" s="11">
        <x:v>104.2</x:v>
      </x:c>
      <x:c r="R2796" s="11">
        <x:v>1.6</x:v>
      </x:c>
      <x:c r="S2796" s="11">
        <x:v>29</x:v>
      </x:c>
      <x:c r="T2796" s="11">
        <x:v>94.5</x:v>
      </x:c>
      <x:c r="U2796" s="11">
        <x:v>425.53769999999997</x:v>
      </x:c>
      <x:c r="V2796" s="11">
        <x:v>18</x:v>
      </x:c>
      <x:c r="W2796" s="12">
        <x:v>0</x:v>
      </x:c>
      <x:c r="X2796" s="8">
        <x:v>0</x:v>
      </x:c>
      <x:c r="Y2796" s="13">
        <x:f t="shared" si="258"/>
        <x:v>0.80131004366812242</x:v>
      </x:c>
      <x:c r="Z2796" s="13">
        <x:f t="shared" si="259"/>
        <x:v>0.34348327566320647</x:v>
      </x:c>
      <x:c r="AA2796" s="13">
        <x:f t="shared" si="260"/>
        <x:v>6.6897347174163777E-2</x:v>
      </x:c>
      <x:c r="AB2796" s="13">
        <x:f t="shared" si="261"/>
        <x:v>7.681660899653979E-2</x:v>
      </x:c>
      <x:c r="AC2796" s="13">
        <x:f t="shared" si="262"/>
        <x:v>0.63465413028878437</x:v>
      </x:c>
      <x:c r="AD2796" s="13">
        <x:f t="shared" si="263"/>
        <x:v>0.51118800461361014</x:v>
      </x:c>
      <x:c r="AE2796" s="50" t="n">
        <x:f>IF(OR(NOT(ISNUMBER(Q2796)),NOT(ISNUMBER(R2796))),"",IF(Q2796&lt;R2796,1,0))</x:f>
        <x:v>0</x:v>
      </x:c>
      <x:c r="AF2796" s="50" t="n">
        <x:f>IFERROR(IF(AND(A2796=A2795,C2796=C2795+1,ISNUMBER(AE2795)),AE2795,""),"")</x:f>
        <x:v>0</x:v>
      </x:c>
      <x:c r="AG2796" s="52" t="n">
        <x:f>IFERROR(IF(AND(A2796=A2795,C2796=C2795+1,ISNUMBER(U2796),ISNUMBER(U2795),U2795&lt;&gt;0),U2796/U2795-1,""),"")</x:f>
        <x:v>-0.35249775258262805</x:v>
      </x:c>
      <x:c r="AH2796" s="50" t="n">
        <x:f>IF(AND(ISNUMBER(AE2796),ISNUMBER(AF2796),ISNUMBER(AG2796)),IF(AND(AE2796=1,AF2796=1,AG2796&lt;0),1,0),"")</x:f>
        <x:v>0</x:v>
      </x:c>
      <x:c r="AI2796" s="50" t="n">
        <x:f>IF(AND(A2796=A2797,C2797=C2796+1,ISNUMBER(AH2797)),C2797,"")</x:f>
        <x:v>2023</x:v>
      </x:c>
      <x:c r="AJ2796" s="50" t="n">
        <x:f>IF(AND(A2796=A2797,C2797=C2796+1,ISNUMBER(AH2797)),AH2797,"")</x:f>
        <x:v>0</x:v>
      </x:c>
    </x:row>
    <x:row r="2797" ht="15">
      <x:c r="A2797" s="9" t="s">
        <x:v>197</x:v>
      </x:c>
      <x:c r="B2797" s="10">
        <x:v>45291</x:v>
      </x:c>
      <x:c r="C2797" s="9">
        <x:v>2023</x:v>
      </x:c>
      <x:c r="D2797" s="11">
        <x:v>509</x:v>
      </x:c>
      <x:c r="E2797" s="11">
        <x:v>98.7</x:v>
      </x:c>
      <x:c r="F2797" s="11">
        <x:v>112.6</x:v>
      </x:c>
      <x:c r="G2797" s="11">
        <x:v>229.9</x:v>
      </x:c>
      <x:c r="H2797" s="11">
        <x:v>114.5</x:v>
      </x:c>
      <x:c r="I2797" s="11">
        <x:v>279.10000000000002</x:v>
      </x:c>
      <x:c r="J2797" s="11">
        <x:v>216.2</x:v>
      </x:c>
      <x:c r="K2797" s="11">
        <x:v>9.6</x:v>
      </x:c>
      <x:c r="L2797" s="11">
        <x:v>1.9</x:v>
      </x:c>
      <x:c r="M2797" s="11">
        <x:v>13.8</x:v>
      </x:c>
      <x:c r="N2797" s="11">
        <x:v>100.7</x:v>
      </x:c>
      <x:c r="O2797" s="11">
        <x:v>465.3</x:v>
      </x:c>
      <x:c r="P2797" s="11">
        <x:v>43.6</x:v>
      </x:c>
      <x:c r="Q2797" s="11">
        <x:v>129.9</x:v>
      </x:c>
      <x:c r="R2797" s="11">
        <x:v>3.4</x:v>
      </x:c>
      <x:c r="S2797" s="11">
        <x:v>27.3</x:v>
      </x:c>
      <x:c r="T2797" s="11">
        <x:v>121.4</x:v>
      </x:c>
      <x:c r="U2797" s="11">
        <x:v>586.81179999999995</x:v>
      </x:c>
      <x:c r="V2797" s="11">
        <x:v>18</x:v>
      </x:c>
      <x:c r="W2797" s="12">
        <x:v>0</x:v>
      </x:c>
      <x:c r="X2797" s="8">
        <x:v>0</x:v>
      </x:c>
      <x:c r="Y2797" s="13">
        <x:f t="shared" si="258"/>
        <x:v>0.87655417406749558</x:v>
      </x:c>
      <x:c r="Z2797" s="13">
        <x:f t="shared" si="259"/>
        <x:v>0.45166994106090375</x:v>
      </x:c>
      <x:c r="AA2797" s="13">
        <x:f t="shared" si="260"/>
        <x:v>5.363457760314342E-2</x:v>
      </x:c>
      <x:c r="AB2797" s="13">
        <x:f t="shared" si="261"/>
        <x:v>8.5658153241650298E-2</x:v>
      </x:c>
      <x:c r="AC2797" s="13">
        <x:f t="shared" si="262"/>
        <x:v>0.52805567638103523</x:v>
      </x:c>
      <x:c r="AD2797" s="13">
        <x:f t="shared" si="263"/>
        <x:v>0.42475442043222</x:v>
      </x:c>
      <x:c r="AE2797" s="50" t="n">
        <x:f>IF(OR(NOT(ISNUMBER(Q2797)),NOT(ISNUMBER(R2797))),"",IF(Q2797&lt;R2797,1,0))</x:f>
        <x:v>0</x:v>
      </x:c>
      <x:c r="AF2797" s="50" t="n">
        <x:f>IFERROR(IF(AND(A2797=A2796,C2797=C2796+1,ISNUMBER(AE2796)),AE2796,""),"")</x:f>
        <x:v>0</x:v>
      </x:c>
      <x:c r="AG2797" s="52" t="n">
        <x:f>IFERROR(IF(AND(A2797=A2796,C2797=C2796+1,ISNUMBER(U2797),ISNUMBER(U2796),U2796&lt;&gt;0),U2797/U2796-1,""),"")</x:f>
        <x:v>0.378988982644781</x:v>
      </x:c>
      <x:c r="AH2797" s="50" t="n">
        <x:f>IF(AND(ISNUMBER(AE2797),ISNUMBER(AF2797),ISNUMBER(AG2797)),IF(AND(AE2797=1,AF2797=1,AG2797&lt;0),1,0),"")</x:f>
        <x:v>0</x:v>
      </x:c>
      <x:c r="AI2797" s="50" t="n">
        <x:f>IF(AND(A2797=A2798,C2798=C2797+1,ISNUMBER(AH2798)),C2798,"")</x:f>
        <x:v>2024</x:v>
      </x:c>
      <x:c r="AJ2797" s="50" t="n">
        <x:f>IF(AND(A2797=A2798,C2798=C2797+1,ISNUMBER(AH2798)),AH2798,"")</x:f>
        <x:v>0</x:v>
      </x:c>
    </x:row>
    <x:row r="2798" ht="15">
      <x:c r="A2798" s="9" t="s">
        <x:v>197</x:v>
      </x:c>
      <x:c r="B2798" s="10">
        <x:v>45657</x:v>
      </x:c>
      <x:c r="C2798" s="9">
        <x:v>2024</x:v>
      </x:c>
      <x:c r="D2798" s="11">
        <x:v>562.29999999999995</x:v>
      </x:c>
      <x:c r="E2798" s="11">
        <x:v>99</x:v>
      </x:c>
      <x:c r="F2798" s="11">
        <x:v>113.6</x:v>
      </x:c>
      <x:c r="G2798" s="11">
        <x:v>255.4</x:v>
      </x:c>
      <x:c r="H2798" s="11">
        <x:v>127.1</x:v>
      </x:c>
      <x:c r="I2798" s="11">
        <x:v>306.89999999999998</x:v>
      </x:c>
      <x:c r="J2798" s="11">
        <x:v>243</x:v>
      </x:c>
      <x:c r="K2798" s="11">
        <x:v>11.5</x:v>
      </x:c>
      <x:c r="L2798" s="11">
        <x:v>2.2999999999999998</x:v>
      </x:c>
      <x:c r="M2798" s="11">
        <x:v>15.1</x:v>
      </x:c>
      <x:c r="N2798" s="11">
        <x:v>112</x:v>
      </x:c>
      <x:c r="O2798" s="11">
        <x:v>513.4</x:v>
      </x:c>
      <x:c r="P2798" s="11">
        <x:v>54.7</x:v>
      </x:c>
      <x:c r="Q2798" s="11">
        <x:v>152.19999999999999</x:v>
      </x:c>
      <x:c r="R2798" s="11">
        <x:v>5.2</x:v>
      </x:c>
      <x:c r="S2798" s="11">
        <x:v>35.6</x:v>
      </x:c>
      <x:c r="T2798" s="11">
        <x:v>141.80000000000001</x:v>
      </x:c>
      <x:c r="U2798" s="11">
        <x:v>562.67870000000005</x:v>
      </x:c>
      <x:c r="V2798" s="11">
        <x:v>18</x:v>
      </x:c>
      <x:c r="W2798" s="12">
        <x:v>0</x:v>
      </x:c>
      <x:c r="X2798" s="8">
        <x:v>0</x:v>
      </x:c>
      <x:c r="Y2798" s="13">
        <x:f t="shared" si="258"/>
        <x:v>0.87147887323943662</x:v>
      </x:c>
      <x:c r="Z2798" s="13">
        <x:f t="shared" si="259"/>
        <x:v>0.45420593988973862</x:v>
      </x:c>
      <x:c r="AA2798" s="13">
        <x:f t="shared" si="260"/>
        <x:v>6.3311399608749791E-2</x:v>
      </x:c>
      <x:c r="AB2798" s="13">
        <x:f t="shared" si="261"/>
        <x:v>9.7279032544904873E-2</x:v>
      </x:c>
      <x:c r="AC2798" s="13">
        <x:f t="shared" si="262"/>
        <x:v>0.55520751761942055</x:v>
      </x:c>
      <x:c r="AD2798" s="13">
        <x:f t="shared" si="263"/>
        <x:v>0.43215365463275834</x:v>
      </x:c>
      <x:c r="AE2798" s="50" t="n">
        <x:f>IF(OR(NOT(ISNUMBER(Q2798)),NOT(ISNUMBER(R2798))),"",IF(Q2798&lt;R2798,1,0))</x:f>
        <x:v>0</x:v>
      </x:c>
      <x:c r="AF2798" s="50" t="n">
        <x:f>IFERROR(IF(AND(A2798=A2797,C2798=C2797+1,ISNUMBER(AE2797)),AE2797,""),"")</x:f>
        <x:v>0</x:v>
      </x:c>
      <x:c r="AG2798" s="52" t="n">
        <x:f>IFERROR(IF(AND(A2798=A2797,C2798=C2797+1,ISNUMBER(U2798),ISNUMBER(U2797),U2797&lt;&gt;0),U2798/U2797-1,""),"")</x:f>
        <x:v>-0.041125791948968815</x:v>
      </x:c>
      <x:c r="AH2798" s="50" t="n">
        <x:f>IF(AND(ISNUMBER(AE2798),ISNUMBER(AF2798),ISNUMBER(AG2798)),IF(AND(AE2798=1,AF2798=1,AG2798&lt;0),1,0),"")</x:f>
        <x:v>0</x:v>
      </x:c>
      <x:c r="AI2798" s="50" t="str">
        <x:f>IF(AND(A2798=A2799,C2799=C2798+1,ISNUMBER(AH2799)),C2799,"")</x:f>
      </x:c>
      <x:c r="AJ2798" s="50" t="str">
        <x:f>IF(AND(A2798=A2799,C2799=C2798+1,ISNUMBER(AH2799)),AH2799,"")</x:f>
      </x:c>
    </x:row>
    <x:row r="2799" ht="15">
      <x:c r="A2799" s="9" t="s">
        <x:v>198</x:v>
      </x:c>
      <x:c r="B2799" s="10">
        <x:v>39447</x:v>
      </x:c>
      <x:c r="C2799" s="9">
        <x:v>2007</x:v>
      </x:c>
      <x:c r="D2799" s="11">
        <x:v>517</x:v>
      </x:c>
      <x:c r="E2799" s="11">
        <x:v>286</x:v>
      </x:c>
      <x:c r="F2799" s="11">
        <x:v>261</x:v>
      </x:c>
      <x:c r="G2799" s="11">
        <x:v>290</x:v>
      </x:c>
      <x:c r="H2799" s="11">
        <x:v>18</x:v>
      </x:c>
      <x:c r="I2799" s="11">
        <x:v>227</x:v>
      </x:c>
      <x:c r="J2799" s="11">
        <x:v>383</x:v>
      </x:c>
      <x:c r="K2799" s="11">
        <x:v>82</x:v>
      </x:c>
      <x:c r="L2799" s="11">
        <x:v>141</x:v>
      </x:c>
      <x:c r="M2799" s="11">
        <x:v>12</x:v>
      </x:c>
      <x:c r="N2799" s="11">
        <x:v>6</x:v>
      </x:c>
      <x:c r="O2799" s="11" t="s">
        <x:v>40</x:v>
      </x:c>
      <x:c r="P2799" s="11">
        <x:v>-1671</x:v>
      </x:c>
      <x:c r="Q2799" s="11">
        <x:v>-1633</x:v>
      </x:c>
      <x:c r="R2799" s="11">
        <x:v>6</x:v>
      </x:c>
      <x:c r="S2799" s="11">
        <x:v>60</x:v>
      </x:c>
      <x:c r="T2799" s="11">
        <x:v>86</x:v>
      </x:c>
      <x:c r="U2799" s="11">
        <x:v>749.38499999999999</x:v>
      </x:c>
      <x:c r="V2799" s="11">
        <x:v>17</x:v>
      </x:c>
      <x:c r="W2799" s="12">
        <x:v>1</x:v>
      </x:c>
      <x:c r="X2799" s="8">
        <x:v>0</x:v>
      </x:c>
      <x:c r="Y2799" s="13">
        <x:f t="shared" si="258"/>
        <x:v>1.0957854406130267</x:v>
      </x:c>
      <x:c r="Z2799" s="13">
        <x:f t="shared" si="259"/>
        <x:v>0.56092843326885877</x:v>
      </x:c>
      <x:c r="AA2799" s="13">
        <x:f t="shared" si="260"/>
        <x:v>0.11605415860735009</x:v>
      </x:c>
      <x:c r="AB2799" s="13">
        <x:f t="shared" si="261"/>
        <x:v>-3.2321083172147</x:v>
      </x:c>
      <x:c r="AC2799" s="13">
        <x:f t="shared" si="262"/>
        <x:v>0.29655172413793102</x:v>
      </x:c>
      <x:c r="AD2799" s="13">
        <x:f t="shared" si="263"/>
        <x:v>0.74081237911025144</x:v>
      </x:c>
      <x:c r="AE2799" s="50" t="n">
        <x:f>IF(OR(NOT(ISNUMBER(Q2799)),NOT(ISNUMBER(R2799))),"",IF(Q2799&lt;R2799,1,0))</x:f>
        <x:v>1</x:v>
      </x:c>
      <x:c r="AF2799" s="50" t="str">
        <x:f>IFERROR(IF(AND(A2799=A2798,C2799=C2798+1,ISNUMBER(AE2798)),AE2798,""),"")</x:f>
      </x:c>
      <x:c r="AG2799" s="52" t="str">
        <x:f>IFERROR(IF(AND(A2799=A2798,C2799=C2798+1,ISNUMBER(U2799),ISNUMBER(U2798),U2798&lt;&gt;0),U2799/U2798-1,""),"")</x:f>
      </x:c>
      <x:c r="AH2799" s="50" t="str">
        <x:f>IF(AND(ISNUMBER(AE2799),ISNUMBER(AF2799),ISNUMBER(AG2799)),IF(AND(AE2799=1,AF2799=1,AG2799&lt;0),1,0),"")</x:f>
      </x:c>
      <x:c r="AI2799" s="50" t="n">
        <x:f>IF(AND(A2799=A2800,C2800=C2799+1,ISNUMBER(AH2800)),C2800,"")</x:f>
        <x:v>2008</x:v>
      </x:c>
      <x:c r="AJ2799" s="50" t="n">
        <x:f>IF(AND(A2799=A2800,C2800=C2799+1,ISNUMBER(AH2800)),AH2800,"")</x:f>
        <x:v>0</x:v>
      </x:c>
    </x:row>
    <x:row r="2800" ht="15">
      <x:c r="A2800" s="9" t="s">
        <x:v>198</x:v>
      </x:c>
      <x:c r="B2800" s="10">
        <x:v>39813</x:v>
      </x:c>
      <x:c r="C2800" s="9">
        <x:v>2008</x:v>
      </x:c>
      <x:c r="D2800" s="11">
        <x:v>488</x:v>
      </x:c>
      <x:c r="E2800" s="11">
        <x:v>237</x:v>
      </x:c>
      <x:c r="F2800" s="11">
        <x:v>303</x:v>
      </x:c>
      <x:c r="G2800" s="11">
        <x:v>327</x:v>
      </x:c>
      <x:c r="H2800" s="11">
        <x:v>31</x:v>
      </x:c>
      <x:c r="I2800" s="11">
        <x:v>161</x:v>
      </x:c>
      <x:c r="J2800" s="11">
        <x:v>329</x:v>
      </x:c>
      <x:c r="K2800" s="11">
        <x:v>22</x:v>
      </x:c>
      <x:c r="L2800" s="11">
        <x:v>147</x:v>
      </x:c>
      <x:c r="M2800" s="11">
        <x:v>29</x:v>
      </x:c>
      <x:c r="N2800" s="11">
        <x:v>2</x:v>
      </x:c>
      <x:c r="O2800" s="11">
        <x:v>1352</x:v>
      </x:c>
      <x:c r="P2800" s="11">
        <x:v>74</x:v>
      </x:c>
      <x:c r="Q2800" s="11">
        <x:v>113</x:v>
      </x:c>
      <x:c r="R2800" s="11">
        <x:v>3</x:v>
      </x:c>
      <x:c r="S2800" s="11">
        <x:v>59</x:v>
      </x:c>
      <x:c r="T2800" s="11">
        <x:v>107</x:v>
      </x:c>
      <x:c r="U2800" s="11">
        <x:v>604.45000000000005</x:v>
      </x:c>
      <x:c r="V2800" s="11">
        <x:v>18</x:v>
      </x:c>
      <x:c r="W2800" s="12">
        <x:v>0</x:v>
      </x:c>
      <x:c r="X2800" s="8">
        <x:v>0</x:v>
      </x:c>
      <x:c r="Y2800" s="13">
        <x:f t="shared" si="258"/>
        <x:v>0.78217821782178221</x:v>
      </x:c>
      <x:c r="Z2800" s="13">
        <x:f t="shared" si="259"/>
        <x:v>0.67008196721311475</x:v>
      </x:c>
      <x:c r="AA2800" s="13">
        <x:f t="shared" si="260"/>
        <x:v>0.12090163934426229</x:v>
      </x:c>
      <x:c r="AB2800" s="13">
        <x:f t="shared" si="261"/>
        <x:v>0.15163934426229508</x:v>
      </x:c>
      <x:c r="AC2800" s="13">
        <x:f t="shared" si="262"/>
        <x:v>0.327217125382263</x:v>
      </x:c>
      <x:c r="AD2800" s="13">
        <x:f t="shared" si="263"/>
        <x:v>0.67418032786885251</x:v>
      </x:c>
      <x:c r="AE2800" s="50" t="n">
        <x:f>IF(OR(NOT(ISNUMBER(Q2800)),NOT(ISNUMBER(R2800))),"",IF(Q2800&lt;R2800,1,0))</x:f>
        <x:v>0</x:v>
      </x:c>
      <x:c r="AF2800" s="50" t="n">
        <x:f>IFERROR(IF(AND(A2800=A2799,C2800=C2799+1,ISNUMBER(AE2799)),AE2799,""),"")</x:f>
        <x:v>1</x:v>
      </x:c>
      <x:c r="AG2800" s="52" t="n">
        <x:f>IFERROR(IF(AND(A2800=A2799,C2800=C2799+1,ISNUMBER(U2800),ISNUMBER(U2799),U2799&lt;&gt;0),U2800/U2799-1,""),"")</x:f>
        <x:v>-0.19340525897902938</x:v>
      </x:c>
      <x:c r="AH2800" s="50" t="n">
        <x:f>IF(AND(ISNUMBER(AE2800),ISNUMBER(AF2800),ISNUMBER(AG2800)),IF(AND(AE2800=1,AF2800=1,AG2800&lt;0),1,0),"")</x:f>
        <x:v>0</x:v>
      </x:c>
      <x:c r="AI2800" s="50" t="n">
        <x:f>IF(AND(A2800=A2801,C2801=C2800+1,ISNUMBER(AH2801)),C2801,"")</x:f>
        <x:v>2009</x:v>
      </x:c>
      <x:c r="AJ2800" s="50" t="n">
        <x:f>IF(AND(A2800=A2801,C2801=C2800+1,ISNUMBER(AH2801)),AH2801,"")</x:f>
        <x:v>0</x:v>
      </x:c>
    </x:row>
    <x:row r="2801" ht="15">
      <x:c r="A2801" s="9" t="s">
        <x:v>198</x:v>
      </x:c>
      <x:c r="B2801" s="10">
        <x:v>40178</x:v>
      </x:c>
      <x:c r="C2801" s="9">
        <x:v>2009</x:v>
      </x:c>
      <x:c r="D2801" s="11">
        <x:v>494</x:v>
      </x:c>
      <x:c r="E2801" s="11">
        <x:v>262</x:v>
      </x:c>
      <x:c r="F2801" s="11">
        <x:v>281</x:v>
      </x:c>
      <x:c r="G2801" s="11">
        <x:v>306</x:v>
      </x:c>
      <x:c r="H2801" s="11">
        <x:v>2</x:v>
      </x:c>
      <x:c r="I2801" s="11">
        <x:v>188</x:v>
      </x:c>
      <x:c r="J2801" s="11">
        <x:v>365</x:v>
      </x:c>
      <x:c r="K2801" s="11">
        <x:v>47</x:v>
      </x:c>
      <x:c r="L2801" s="11">
        <x:v>151</x:v>
      </x:c>
      <x:c r="M2801" s="11">
        <x:v>2</x:v>
      </x:c>
      <x:c r="N2801" s="11">
        <x:v>0</x:v>
      </x:c>
      <x:c r="O2801" s="11">
        <x:v>1340</x:v>
      </x:c>
      <x:c r="P2801" s="11">
        <x:v>83</x:v>
      </x:c>
      <x:c r="Q2801" s="11">
        <x:v>121</x:v>
      </x:c>
      <x:c r="R2801" s="11">
        <x:v>1</x:v>
      </x:c>
      <x:c r="S2801" s="11">
        <x:v>63</x:v>
      </x:c>
      <x:c r="T2801" s="11">
        <x:v>113</x:v>
      </x:c>
      <x:c r="U2801" s="11">
        <x:v>692.52700000000004</x:v>
      </x:c>
      <x:c r="V2801" s="11">
        <x:v>18</x:v>
      </x:c>
      <x:c r="W2801" s="12">
        <x:v>0</x:v>
      </x:c>
      <x:c r="X2801" s="8">
        <x:v>0</x:v>
      </x:c>
      <x:c r="Y2801" s="13">
        <x:f t="shared" si="258"/>
        <x:v>0.93238434163701067</x:v>
      </x:c>
      <x:c r="Z2801" s="13">
        <x:f t="shared" si="259"/>
        <x:v>0.61943319838056676</x:v>
      </x:c>
      <x:c r="AA2801" s="13">
        <x:f t="shared" si="260"/>
        <x:v>0.12753036437246965</x:v>
      </x:c>
      <x:c r="AB2801" s="13">
        <x:f t="shared" si="261"/>
        <x:v>0.16801619433198381</x:v>
      </x:c>
      <x:c r="AC2801" s="13">
        <x:f t="shared" si="262"/>
        <x:v>0.36928104575163401</x:v>
      </x:c>
      <x:c r="AD2801" s="13">
        <x:f t="shared" si="263"/>
        <x:v>0.73886639676113364</x:v>
      </x:c>
      <x:c r="AE2801" s="50" t="n">
        <x:f>IF(OR(NOT(ISNUMBER(Q2801)),NOT(ISNUMBER(R2801))),"",IF(Q2801&lt;R2801,1,0))</x:f>
        <x:v>0</x:v>
      </x:c>
      <x:c r="AF2801" s="50" t="n">
        <x:f>IFERROR(IF(AND(A2801=A2800,C2801=C2800+1,ISNUMBER(AE2800)),AE2800,""),"")</x:f>
        <x:v>0</x:v>
      </x:c>
      <x:c r="AG2801" s="52" t="n">
        <x:f>IFERROR(IF(AND(A2801=A2800,C2801=C2800+1,ISNUMBER(U2801),ISNUMBER(U2800),U2800&lt;&gt;0),U2801/U2800-1,""),"")</x:f>
        <x:v>0.14571428571428569</x:v>
      </x:c>
      <x:c r="AH2801" s="50" t="n">
        <x:f>IF(AND(ISNUMBER(AE2801),ISNUMBER(AF2801),ISNUMBER(AG2801)),IF(AND(AE2801=1,AF2801=1,AG2801&lt;0),1,0),"")</x:f>
        <x:v>0</x:v>
      </x:c>
      <x:c r="AI2801" s="50" t="n">
        <x:f>IF(AND(A2801=A2802,C2802=C2801+1,ISNUMBER(AH2802)),C2802,"")</x:f>
        <x:v>2010</x:v>
      </x:c>
      <x:c r="AJ2801" s="50" t="n">
        <x:f>IF(AND(A2801=A2802,C2802=C2801+1,ISNUMBER(AH2802)),AH2802,"")</x:f>
        <x:v>0</x:v>
      </x:c>
    </x:row>
    <x:row r="2802" ht="15">
      <x:c r="A2802" s="9" t="s">
        <x:v>198</x:v>
      </x:c>
      <x:c r="B2802" s="10">
        <x:v>40543</x:v>
      </x:c>
      <x:c r="C2802" s="9">
        <x:v>2010</x:v>
      </x:c>
      <x:c r="D2802" s="11">
        <x:v>513</x:v>
      </x:c>
      <x:c r="E2802" s="11">
        <x:v>285</x:v>
      </x:c>
      <x:c r="F2802" s="11">
        <x:v>300</x:v>
      </x:c>
      <x:c r="G2802" s="11">
        <x:v>327</x:v>
      </x:c>
      <x:c r="H2802" s="11">
        <x:v>0</x:v>
      </x:c>
      <x:c r="I2802" s="11">
        <x:v>186</x:v>
      </x:c>
      <x:c r="J2802" s="11">
        <x:v>368</x:v>
      </x:c>
      <x:c r="K2802" s="11">
        <x:v>56</x:v>
      </x:c>
      <x:c r="L2802" s="11">
        <x:v>151</x:v>
      </x:c>
      <x:c r="M2802" s="11">
        <x:v>0</x:v>
      </x:c>
      <x:c r="N2802" s="11">
        <x:v>0</x:v>
      </x:c>
      <x:c r="O2802" s="11">
        <x:v>1312</x:v>
      </x:c>
      <x:c r="P2802" s="11">
        <x:v>89</x:v>
      </x:c>
      <x:c r="Q2802" s="11">
        <x:v>125</x:v>
      </x:c>
      <x:c r="R2802" s="11">
        <x:v>0</x:v>
      </x:c>
      <x:c r="S2802" s="11">
        <x:v>69</x:v>
      </x:c>
      <x:c r="T2802" s="11">
        <x:v>105</x:v>
      </x:c>
      <x:c r="U2802" s="11">
        <x:v>615.476</x:v>
      </x:c>
      <x:c r="V2802" s="11">
        <x:v>18</x:v>
      </x:c>
      <x:c r="W2802" s="12">
        <x:v>0</x:v>
      </x:c>
      <x:c r="X2802" s="8">
        <x:v>0</x:v>
      </x:c>
      <x:c r="Y2802" s="13">
        <x:f t="shared" si="258"/>
        <x:v>0.95</x:v>
      </x:c>
      <x:c r="Z2802" s="13">
        <x:f t="shared" si="259"/>
        <x:v>0.63742690058479534</x:v>
      </x:c>
      <x:c r="AA2802" s="13">
        <x:f t="shared" si="260"/>
        <x:v>0.13450292397660818</x:v>
      </x:c>
      <x:c r="AB2802" s="13">
        <x:f t="shared" si="261"/>
        <x:v>0.17348927875243664</x:v>
      </x:c>
      <x:c r="AC2802" s="13">
        <x:f t="shared" si="262"/>
        <x:v>0.32110091743119268</x:v>
      </x:c>
      <x:c r="AD2802" s="13">
        <x:f t="shared" si="263"/>
        <x:v>0.71734892787524362</x:v>
      </x:c>
      <x:c r="AE2802" s="50" t="n">
        <x:f>IF(OR(NOT(ISNUMBER(Q2802)),NOT(ISNUMBER(R2802))),"",IF(Q2802&lt;R2802,1,0))</x:f>
        <x:v>0</x:v>
      </x:c>
      <x:c r="AF2802" s="50" t="n">
        <x:f>IFERROR(IF(AND(A2802=A2801,C2802=C2801+1,ISNUMBER(AE2801)),AE2801,""),"")</x:f>
        <x:v>0</x:v>
      </x:c>
      <x:c r="AG2802" s="52" t="n">
        <x:f>IFERROR(IF(AND(A2802=A2801,C2802=C2801+1,ISNUMBER(U2802),ISNUMBER(U2801),U2801&lt;&gt;0),U2802/U2801-1,""),"")</x:f>
        <x:v>-0.11126064398933189</x:v>
      </x:c>
      <x:c r="AH2802" s="50" t="n">
        <x:f>IF(AND(ISNUMBER(AE2802),ISNUMBER(AF2802),ISNUMBER(AG2802)),IF(AND(AE2802=1,AF2802=1,AG2802&lt;0),1,0),"")</x:f>
        <x:v>0</x:v>
      </x:c>
      <x:c r="AI2802" s="50" t="n">
        <x:f>IF(AND(A2802=A2803,C2803=C2802+1,ISNUMBER(AH2803)),C2803,"")</x:f>
        <x:v>2011</x:v>
      </x:c>
      <x:c r="AJ2802" s="50" t="n">
        <x:f>IF(AND(A2802=A2803,C2803=C2802+1,ISNUMBER(AH2803)),AH2803,"")</x:f>
        <x:v>0</x:v>
      </x:c>
    </x:row>
    <x:row r="2803" ht="15">
      <x:c r="A2803" s="9" t="s">
        <x:v>198</x:v>
      </x:c>
      <x:c r="B2803" s="10">
        <x:v>40908</x:v>
      </x:c>
      <x:c r="C2803" s="9">
        <x:v>2011</x:v>
      </x:c>
      <x:c r="D2803" s="11">
        <x:v>477</x:v>
      </x:c>
      <x:c r="E2803" s="11">
        <x:v>259</x:v>
      </x:c>
      <x:c r="F2803" s="11">
        <x:v>294</x:v>
      </x:c>
      <x:c r="G2803" s="11">
        <x:v>321</x:v>
      </x:c>
      <x:c r="H2803" s="11">
        <x:v>0</x:v>
      </x:c>
      <x:c r="I2803" s="11">
        <x:v>156</x:v>
      </x:c>
      <x:c r="J2803" s="11">
        <x:v>350</x:v>
      </x:c>
      <x:c r="K2803" s="11">
        <x:v>41</x:v>
      </x:c>
      <x:c r="L2803" s="11">
        <x:v>154</x:v>
      </x:c>
      <x:c r="M2803" s="11">
        <x:v>0</x:v>
      </x:c>
      <x:c r="N2803" s="11">
        <x:v>0</x:v>
      </x:c>
      <x:c r="O2803" s="11">
        <x:v>1273</x:v>
      </x:c>
      <x:c r="P2803" s="11">
        <x:v>93</x:v>
      </x:c>
      <x:c r="Q2803" s="11">
        <x:v>129</x:v>
      </x:c>
      <x:c r="R2803" s="11">
        <x:v>0</x:v>
      </x:c>
      <x:c r="S2803" s="11">
        <x:v>73</x:v>
      </x:c>
      <x:c r="T2803" s="11">
        <x:v>118</x:v>
      </x:c>
      <x:c r="U2803" s="11">
        <x:v>693.74900000000002</x:v>
      </x:c>
      <x:c r="V2803" s="11">
        <x:v>18</x:v>
      </x:c>
      <x:c r="W2803" s="12">
        <x:v>0</x:v>
      </x:c>
      <x:c r="X2803" s="8">
        <x:v>0</x:v>
      </x:c>
      <x:c r="Y2803" s="13">
        <x:f t="shared" si="258"/>
        <x:v>0.88095238095238093</x:v>
      </x:c>
      <x:c r="Z2803" s="13">
        <x:f t="shared" si="259"/>
        <x:v>0.67295597484276726</x:v>
      </x:c>
      <x:c r="AA2803" s="13">
        <x:f t="shared" si="260"/>
        <x:v>0.15303983228511531</x:v>
      </x:c>
      <x:c r="AB2803" s="13">
        <x:f t="shared" si="261"/>
        <x:v>0.19496855345911951</x:v>
      </x:c>
      <x:c r="AC2803" s="13">
        <x:f t="shared" si="262"/>
        <x:v>0.36760124610591899</x:v>
      </x:c>
      <x:c r="AD2803" s="13">
        <x:f t="shared" si="263"/>
        <x:v>0.7337526205450734</x:v>
      </x:c>
      <x:c r="AE2803" s="50" t="n">
        <x:f>IF(OR(NOT(ISNUMBER(Q2803)),NOT(ISNUMBER(R2803))),"",IF(Q2803&lt;R2803,1,0))</x:f>
        <x:v>0</x:v>
      </x:c>
      <x:c r="AF2803" s="50" t="n">
        <x:f>IFERROR(IF(AND(A2803=A2802,C2803=C2802+1,ISNUMBER(AE2802)),AE2802,""),"")</x:f>
        <x:v>0</x:v>
      </x:c>
      <x:c r="AG2803" s="52" t="n">
        <x:f>IFERROR(IF(AND(A2803=A2802,C2803=C2802+1,ISNUMBER(U2803),ISNUMBER(U2802),U2802&lt;&gt;0),U2803/U2802-1,""),"")</x:f>
        <x:v>0.12717473955117664</x:v>
      </x:c>
      <x:c r="AH2803" s="50" t="n">
        <x:f>IF(AND(ISNUMBER(AE2803),ISNUMBER(AF2803),ISNUMBER(AG2803)),IF(AND(AE2803=1,AF2803=1,AG2803&lt;0),1,0),"")</x:f>
        <x:v>0</x:v>
      </x:c>
      <x:c r="AI2803" s="50" t="n">
        <x:f>IF(AND(A2803=A2804,C2804=C2803+1,ISNUMBER(AH2804)),C2804,"")</x:f>
        <x:v>2012</x:v>
      </x:c>
      <x:c r="AJ2803" s="50" t="n">
        <x:f>IF(AND(A2803=A2804,C2804=C2803+1,ISNUMBER(AH2804)),AH2804,"")</x:f>
        <x:v>0</x:v>
      </x:c>
    </x:row>
    <x:row r="2804" ht="15">
      <x:c r="A2804" s="9" t="s">
        <x:v>198</x:v>
      </x:c>
      <x:c r="B2804" s="10">
        <x:v>41274</x:v>
      </x:c>
      <x:c r="C2804" s="9">
        <x:v>2012</x:v>
      </x:c>
      <x:c r="D2804" s="11">
        <x:v>483</x:v>
      </x:c>
      <x:c r="E2804" s="11">
        <x:v>246</x:v>
      </x:c>
      <x:c r="F2804" s="11">
        <x:v>305</x:v>
      </x:c>
      <x:c r="G2804" s="11">
        <x:v>388</x:v>
      </x:c>
      <x:c r="H2804" s="11">
        <x:v>0</x:v>
      </x:c>
      <x:c r="I2804" s="11">
        <x:v>95</x:v>
      </x:c>
      <x:c r="J2804" s="11">
        <x:v>290</x:v>
      </x:c>
      <x:c r="K2804" s="11">
        <x:v>36</x:v>
      </x:c>
      <x:c r="L2804" s="11">
        <x:v>151</x:v>
      </x:c>
      <x:c r="M2804" s="11">
        <x:v>0</x:v>
      </x:c>
      <x:c r="N2804" s="11">
        <x:v>0</x:v>
      </x:c>
      <x:c r="O2804" s="11">
        <x:v>1243</x:v>
      </x:c>
      <x:c r="P2804" s="11">
        <x:v>102</x:v>
      </x:c>
      <x:c r="Q2804" s="11">
        <x:v>136</x:v>
      </x:c>
      <x:c r="R2804" s="11">
        <x:v>1</x:v>
      </x:c>
      <x:c r="S2804" s="11">
        <x:v>80</x:v>
      </x:c>
      <x:c r="T2804" s="11">
        <x:v>115</x:v>
      </x:c>
      <x:c r="U2804" s="11">
        <x:v>780.65</x:v>
      </x:c>
      <x:c r="V2804" s="11">
        <x:v>18</x:v>
      </x:c>
      <x:c r="W2804" s="12">
        <x:v>0</x:v>
      </x:c>
      <x:c r="X2804" s="8">
        <x:v>0</x:v>
      </x:c>
      <x:c r="Y2804" s="13">
        <x:f t="shared" si="258"/>
        <x:v>0.80655737704918029</x:v>
      </x:c>
      <x:c r="Z2804" s="13">
        <x:f t="shared" si="259"/>
        <x:v>0.80331262939958592</x:v>
      </x:c>
      <x:c r="AA2804" s="13">
        <x:f t="shared" si="260"/>
        <x:v>0.16563146997929606</x:v>
      </x:c>
      <x:c r="AB2804" s="13">
        <x:f t="shared" si="261"/>
        <x:v>0.21118012422360249</x:v>
      </x:c>
      <x:c r="AC2804" s="13">
        <x:f t="shared" si="262"/>
        <x:v>0.29639175257731959</x:v>
      </x:c>
      <x:c r="AD2804" s="13">
        <x:f t="shared" si="263"/>
        <x:v>0.60041407867494823</x:v>
      </x:c>
      <x:c r="AE2804" s="50" t="n">
        <x:f>IF(OR(NOT(ISNUMBER(Q2804)),NOT(ISNUMBER(R2804))),"",IF(Q2804&lt;R2804,1,0))</x:f>
        <x:v>0</x:v>
      </x:c>
      <x:c r="AF2804" s="50" t="n">
        <x:f>IFERROR(IF(AND(A2804=A2803,C2804=C2803+1,ISNUMBER(AE2803)),AE2803,""),"")</x:f>
        <x:v>0</x:v>
      </x:c>
      <x:c r="AG2804" s="52" t="n">
        <x:f>IFERROR(IF(AND(A2804=A2803,C2804=C2803+1,ISNUMBER(U2804),ISNUMBER(U2803),U2803&lt;&gt;0),U2804/U2803-1,""),"")</x:f>
        <x:v>0.12526288326181367</x:v>
      </x:c>
      <x:c r="AH2804" s="50" t="n">
        <x:f>IF(AND(ISNUMBER(AE2804),ISNUMBER(AF2804),ISNUMBER(AG2804)),IF(AND(AE2804=1,AF2804=1,AG2804&lt;0),1,0),"")</x:f>
        <x:v>0</x:v>
      </x:c>
      <x:c r="AI2804" s="50" t="n">
        <x:f>IF(AND(A2804=A2805,C2805=C2804+1,ISNUMBER(AH2805)),C2805,"")</x:f>
        <x:v>2013</x:v>
      </x:c>
      <x:c r="AJ2804" s="50" t="n">
        <x:f>IF(AND(A2804=A2805,C2805=C2804+1,ISNUMBER(AH2805)),AH2805,"")</x:f>
        <x:v>0</x:v>
      </x:c>
    </x:row>
    <x:row r="2805" ht="15">
      <x:c r="A2805" s="9" t="s">
        <x:v>198</x:v>
      </x:c>
      <x:c r="B2805" s="10">
        <x:v>41639</x:v>
      </x:c>
      <x:c r="C2805" s="9">
        <x:v>2013</x:v>
      </x:c>
      <x:c r="D2805" s="11">
        <x:v>463</x:v>
      </x:c>
      <x:c r="E2805" s="11">
        <x:v>233</x:v>
      </x:c>
      <x:c r="F2805" s="11">
        <x:v>288</x:v>
      </x:c>
      <x:c r="G2805" s="11">
        <x:v>361</x:v>
      </x:c>
      <x:c r="H2805" s="11">
        <x:v>0</x:v>
      </x:c>
      <x:c r="I2805" s="11">
        <x:v>102</x:v>
      </x:c>
      <x:c r="J2805" s="11">
        <x:v>297</x:v>
      </x:c>
      <x:c r="K2805" s="11">
        <x:v>31</x:v>
      </x:c>
      <x:c r="L2805" s="11">
        <x:v>148</x:v>
      </x:c>
      <x:c r="M2805" s="11">
        <x:v>0</x:v>
      </x:c>
      <x:c r="N2805" s="11">
        <x:v>0</x:v>
      </x:c>
      <x:c r="O2805" s="11">
        <x:v>1186</x:v>
      </x:c>
      <x:c r="P2805" s="11">
        <x:v>107</x:v>
      </x:c>
      <x:c r="Q2805" s="11">
        <x:v>142</x:v>
      </x:c>
      <x:c r="R2805" s="11">
        <x:v>0</x:v>
      </x:c>
      <x:c r="S2805" s="11">
        <x:v>81</x:v>
      </x:c>
      <x:c r="T2805" s="11">
        <x:v>119</x:v>
      </x:c>
      <x:c r="U2805" s="11">
        <x:v>1042.425</x:v>
      </x:c>
      <x:c r="V2805" s="11">
        <x:v>18</x:v>
      </x:c>
      <x:c r="W2805" s="12">
        <x:v>0</x:v>
      </x:c>
      <x:c r="X2805" s="8">
        <x:v>0</x:v>
      </x:c>
      <x:c r="Y2805" s="13">
        <x:f t="shared" si="258"/>
        <x:v>0.80902777777777779</x:v>
      </x:c>
      <x:c r="Z2805" s="13">
        <x:f t="shared" si="259"/>
        <x:v>0.77969762419006483</x:v>
      </x:c>
      <x:c r="AA2805" s="13">
        <x:f t="shared" si="260"/>
        <x:v>0.17494600431965443</x:v>
      </x:c>
      <x:c r="AB2805" s="13">
        <x:f t="shared" si="261"/>
        <x:v>0.23110151187904968</x:v>
      </x:c>
      <x:c r="AC2805" s="13">
        <x:f t="shared" si="262"/>
        <x:v>0.32963988919667592</x:v>
      </x:c>
      <x:c r="AD2805" s="13">
        <x:f t="shared" si="263"/>
        <x:v>0.64146868250539957</x:v>
      </x:c>
      <x:c r="AE2805" s="50" t="n">
        <x:f>IF(OR(NOT(ISNUMBER(Q2805)),NOT(ISNUMBER(R2805))),"",IF(Q2805&lt;R2805,1,0))</x:f>
        <x:v>0</x:v>
      </x:c>
      <x:c r="AF2805" s="50" t="n">
        <x:f>IFERROR(IF(AND(A2805=A2804,C2805=C2804+1,ISNUMBER(AE2804)),AE2804,""),"")</x:f>
        <x:v>0</x:v>
      </x:c>
      <x:c r="AG2805" s="52" t="n">
        <x:f>IFERROR(IF(AND(A2805=A2804,C2805=C2804+1,ISNUMBER(U2805),ISNUMBER(U2804),U2804&lt;&gt;0),U2805/U2804-1,""),"")</x:f>
        <x:v>0.33532953308140656</x:v>
      </x:c>
      <x:c r="AH2805" s="50" t="n">
        <x:f>IF(AND(ISNUMBER(AE2805),ISNUMBER(AF2805),ISNUMBER(AG2805)),IF(AND(AE2805=1,AF2805=1,AG2805&lt;0),1,0),"")</x:f>
        <x:v>0</x:v>
      </x:c>
      <x:c r="AI2805" s="50" t="n">
        <x:f>IF(AND(A2805=A2806,C2806=C2805+1,ISNUMBER(AH2806)),C2806,"")</x:f>
        <x:v>2014</x:v>
      </x:c>
      <x:c r="AJ2805" s="50" t="n">
        <x:f>IF(AND(A2805=A2806,C2806=C2805+1,ISNUMBER(AH2806)),AH2806,"")</x:f>
        <x:v>0</x:v>
      </x:c>
    </x:row>
    <x:row r="2806" ht="15">
      <x:c r="A2806" s="9" t="s">
        <x:v>198</x:v>
      </x:c>
      <x:c r="B2806" s="10">
        <x:v>42004</x:v>
      </x:c>
      <x:c r="C2806" s="9">
        <x:v>2014</x:v>
      </x:c>
      <x:c r="D2806" s="11">
        <x:v>457</x:v>
      </x:c>
      <x:c r="E2806" s="11">
        <x:v>235</x:v>
      </x:c>
      <x:c r="F2806" s="11">
        <x:v>294</x:v>
      </x:c>
      <x:c r="G2806" s="11">
        <x:v>356</x:v>
      </x:c>
      <x:c r="H2806" s="11">
        <x:v>12</x:v>
      </x:c>
      <x:c r="I2806" s="11">
        <x:v>101</x:v>
      </x:c>
      <x:c r="J2806" s="11">
        <x:v>307</x:v>
      </x:c>
      <x:c r="K2806" s="11">
        <x:v>34</x:v>
      </x:c>
      <x:c r="L2806" s="11">
        <x:v>144</x:v>
      </x:c>
      <x:c r="M2806" s="11">
        <x:v>12</x:v>
      </x:c>
      <x:c r="N2806" s="11">
        <x:v>0</x:v>
      </x:c>
      <x:c r="O2806" s="11">
        <x:v>1161</x:v>
      </x:c>
      <x:c r="P2806" s="11">
        <x:v>117</x:v>
      </x:c>
      <x:c r="Q2806" s="11">
        <x:v>151</x:v>
      </x:c>
      <x:c r="R2806" s="11">
        <x:v>1</x:v>
      </x:c>
      <x:c r="S2806" s="11">
        <x:v>92</x:v>
      </x:c>
      <x:c r="T2806" s="11">
        <x:v>116</x:v>
      </x:c>
      <x:c r="U2806" s="11">
        <x:v>1374.45</x:v>
      </x:c>
      <x:c r="V2806" s="11">
        <x:v>18</x:v>
      </x:c>
      <x:c r="W2806" s="12">
        <x:v>0</x:v>
      </x:c>
      <x:c r="X2806" s="8">
        <x:v>0</x:v>
      </x:c>
      <x:c r="Y2806" s="13">
        <x:f t="shared" si="258"/>
        <x:v>0.79931972789115646</x:v>
      </x:c>
      <x:c r="Z2806" s="13">
        <x:f t="shared" si="259"/>
        <x:v>0.77899343544857769</x:v>
      </x:c>
      <x:c r="AA2806" s="13">
        <x:f t="shared" si="260"/>
        <x:v>0.20131291028446391</x:v>
      </x:c>
      <x:c r="AB2806" s="13">
        <x:f t="shared" si="261"/>
        <x:v>0.25601750547045954</x:v>
      </x:c>
      <x:c r="AC2806" s="13">
        <x:f t="shared" si="262"/>
        <x:v>0.3258426966292135</x:v>
      </x:c>
      <x:c r="AD2806" s="13">
        <x:f t="shared" si="263"/>
        <x:v>0.67177242888402622</x:v>
      </x:c>
      <x:c r="AE2806" s="50" t="n">
        <x:f>IF(OR(NOT(ISNUMBER(Q2806)),NOT(ISNUMBER(R2806))),"",IF(Q2806&lt;R2806,1,0))</x:f>
        <x:v>0</x:v>
      </x:c>
      <x:c r="AF2806" s="50" t="n">
        <x:f>IFERROR(IF(AND(A2806=A2805,C2806=C2805+1,ISNUMBER(AE2805)),AE2805,""),"")</x:f>
        <x:v>0</x:v>
      </x:c>
      <x:c r="AG2806" s="52" t="n">
        <x:f>IFERROR(IF(AND(A2806=A2805,C2806=C2805+1,ISNUMBER(U2806),ISNUMBER(U2805),U2805&lt;&gt;0),U2806/U2805-1,""),"")</x:f>
        <x:v>0.3185121231743291</x:v>
      </x:c>
      <x:c r="AH2806" s="50" t="n">
        <x:f>IF(AND(ISNUMBER(AE2806),ISNUMBER(AF2806),ISNUMBER(AG2806)),IF(AND(AE2806=1,AF2806=1,AG2806&lt;0),1,0),"")</x:f>
        <x:v>0</x:v>
      </x:c>
      <x:c r="AI2806" s="50" t="n">
        <x:f>IF(AND(A2806=A2807,C2807=C2806+1,ISNUMBER(AH2807)),C2807,"")</x:f>
        <x:v>2015</x:v>
      </x:c>
      <x:c r="AJ2806" s="50" t="n">
        <x:f>IF(AND(A2806=A2807,C2807=C2806+1,ISNUMBER(AH2807)),AH2807,"")</x:f>
        <x:v>0</x:v>
      </x:c>
    </x:row>
    <x:row r="2807" ht="15">
      <x:c r="A2807" s="9" t="s">
        <x:v>198</x:v>
      </x:c>
      <x:c r="B2807" s="10">
        <x:v>42369</x:v>
      </x:c>
      <x:c r="C2807" s="9">
        <x:v>2015</x:v>
      </x:c>
      <x:c r="D2807" s="11">
        <x:v>456</x:v>
      </x:c>
      <x:c r="E2807" s="11">
        <x:v>230</x:v>
      </x:c>
      <x:c r="F2807" s="11">
        <x:v>279</x:v>
      </x:c>
      <x:c r="G2807" s="11">
        <x:v>309</x:v>
      </x:c>
      <x:c r="H2807" s="11">
        <x:v>19</x:v>
      </x:c>
      <x:c r="I2807" s="11">
        <x:v>147</x:v>
      </x:c>
      <x:c r="J2807" s="11">
        <x:v>358</x:v>
      </x:c>
      <x:c r="K2807" s="11">
        <x:v>34</x:v>
      </x:c>
      <x:c r="L2807" s="11">
        <x:v>141</x:v>
      </x:c>
      <x:c r="M2807" s="11">
        <x:v>11</x:v>
      </x:c>
      <x:c r="N2807" s="11">
        <x:v>8</x:v>
      </x:c>
      <x:c r="O2807" s="11">
        <x:v>1178</x:v>
      </x:c>
      <x:c r="P2807" s="11">
        <x:v>124</x:v>
      </x:c>
      <x:c r="Q2807" s="11">
        <x:v>160</x:v>
      </x:c>
      <x:c r="R2807" s="11">
        <x:v>1</x:v>
      </x:c>
      <x:c r="S2807" s="11">
        <x:v>101</x:v>
      </x:c>
      <x:c r="T2807" s="11">
        <x:v>144</x:v>
      </x:c>
      <x:c r="U2807" s="11">
        <x:v>1703.8408999999999</x:v>
      </x:c>
      <x:c r="V2807" s="11">
        <x:v>18</x:v>
      </x:c>
      <x:c r="W2807" s="12">
        <x:v>0</x:v>
      </x:c>
      <x:c r="X2807" s="8">
        <x:v>0</x:v>
      </x:c>
      <x:c r="Y2807" s="13">
        <x:f t="shared" si="258"/>
        <x:v>0.82437275985663083</x:v>
      </x:c>
      <x:c r="Z2807" s="13">
        <x:f t="shared" si="259"/>
        <x:v>0.67763157894736847</x:v>
      </x:c>
      <x:c r="AA2807" s="13">
        <x:f t="shared" si="260"/>
        <x:v>0.22149122807017543</x:v>
      </x:c>
      <x:c r="AB2807" s="13">
        <x:f t="shared" si="261"/>
        <x:v>0.27192982456140352</x:v>
      </x:c>
      <x:c r="AC2807" s="13">
        <x:f t="shared" si="262"/>
        <x:v>0.46601941747572817</x:v>
      </x:c>
      <x:c r="AD2807" s="13">
        <x:f t="shared" si="263"/>
        <x:v>0.78508771929824561</x:v>
      </x:c>
      <x:c r="AE2807" s="50" t="n">
        <x:f>IF(OR(NOT(ISNUMBER(Q2807)),NOT(ISNUMBER(R2807))),"",IF(Q2807&lt;R2807,1,0))</x:f>
        <x:v>0</x:v>
      </x:c>
      <x:c r="AF2807" s="50" t="n">
        <x:f>IFERROR(IF(AND(A2807=A2806,C2807=C2806+1,ISNUMBER(AE2806)),AE2806,""),"")</x:f>
        <x:v>0</x:v>
      </x:c>
      <x:c r="AG2807" s="52" t="n">
        <x:f>IFERROR(IF(AND(A2807=A2806,C2807=C2806+1,ISNUMBER(U2807),ISNUMBER(U2806),U2806&lt;&gt;0),U2807/U2806-1,""),"")</x:f>
        <x:v>0.2396528793335515</x:v>
      </x:c>
      <x:c r="AH2807" s="50" t="n">
        <x:f>IF(AND(ISNUMBER(AE2807),ISNUMBER(AF2807),ISNUMBER(AG2807)),IF(AND(AE2807=1,AF2807=1,AG2807&lt;0),1,0),"")</x:f>
        <x:v>0</x:v>
      </x:c>
      <x:c r="AI2807" s="50" t="n">
        <x:f>IF(AND(A2807=A2808,C2808=C2807+1,ISNUMBER(AH2808)),C2808,"")</x:f>
        <x:v>2016</x:v>
      </x:c>
      <x:c r="AJ2807" s="50" t="n">
        <x:f>IF(AND(A2807=A2808,C2808=C2807+1,ISNUMBER(AH2808)),AH2808,"")</x:f>
        <x:v>0</x:v>
      </x:c>
    </x:row>
    <x:row r="2808" ht="15">
      <x:c r="A2808" s="9" t="s">
        <x:v>198</x:v>
      </x:c>
      <x:c r="B2808" s="10">
        <x:v>42735</x:v>
      </x:c>
      <x:c r="C2808" s="9">
        <x:v>2016</x:v>
      </x:c>
      <x:c r="D2808" s="11">
        <x:v>470</x:v>
      </x:c>
      <x:c r="E2808" s="11">
        <x:v>236</x:v>
      </x:c>
      <x:c r="F2808" s="11">
        <x:v>268</x:v>
      </x:c>
      <x:c r="G2808" s="11">
        <x:v>302</x:v>
      </x:c>
      <x:c r="H2808" s="11">
        <x:v>31</x:v>
      </x:c>
      <x:c r="I2808" s="11">
        <x:v>168</x:v>
      </x:c>
      <x:c r="J2808" s="11">
        <x:v>378</x:v>
      </x:c>
      <x:c r="K2808" s="11">
        <x:v>38</x:v>
      </x:c>
      <x:c r="L2808" s="11">
        <x:v>146</x:v>
      </x:c>
      <x:c r="M2808" s="11">
        <x:v>21</x:v>
      </x:c>
      <x:c r="N2808" s="11">
        <x:v>10</x:v>
      </x:c>
      <x:c r="O2808" s="11">
        <x:v>1212</x:v>
      </x:c>
      <x:c r="P2808" s="11">
        <x:v>133</x:v>
      </x:c>
      <x:c r="Q2808" s="11">
        <x:v>171</x:v>
      </x:c>
      <x:c r="R2808" s="11">
        <x:v>1</x:v>
      </x:c>
      <x:c r="S2808" s="11">
        <x:v>108</x:v>
      </x:c>
      <x:c r="T2808" s="11">
        <x:v>134</x:v>
      </x:c>
      <x:c r="U2808" s="11">
        <x:v>1720.7895000000001</x:v>
      </x:c>
      <x:c r="V2808" s="11">
        <x:v>18</x:v>
      </x:c>
      <x:c r="W2808" s="12">
        <x:v>0</x:v>
      </x:c>
      <x:c r="X2808" s="8">
        <x:v>0</x:v>
      </x:c>
      <x:c r="Y2808" s="13">
        <x:f t="shared" si="258"/>
        <x:v>0.88059701492537312</x:v>
      </x:c>
      <x:c r="Z2808" s="13">
        <x:f t="shared" si="259"/>
        <x:v>0.64255319148936174</x:v>
      </x:c>
      <x:c r="AA2808" s="13">
        <x:f t="shared" si="260"/>
        <x:v>0.22978723404255319</x:v>
      </x:c>
      <x:c r="AB2808" s="13">
        <x:f t="shared" si="261"/>
        <x:v>0.28297872340425534</x:v>
      </x:c>
      <x:c r="AC2808" s="13">
        <x:f t="shared" si="262"/>
        <x:v>0.44370860927152317</x:v>
      </x:c>
      <x:c r="AD2808" s="13">
        <x:f t="shared" si="263"/>
        <x:v>0.80425531914893622</x:v>
      </x:c>
      <x:c r="AE2808" s="50" t="n">
        <x:f>IF(OR(NOT(ISNUMBER(Q2808)),NOT(ISNUMBER(R2808))),"",IF(Q2808&lt;R2808,1,0))</x:f>
        <x:v>0</x:v>
      </x:c>
      <x:c r="AF2808" s="50" t="n">
        <x:f>IFERROR(IF(AND(A2808=A2807,C2808=C2807+1,ISNUMBER(AE2807)),AE2807,""),"")</x:f>
        <x:v>0</x:v>
      </x:c>
      <x:c r="AG2808" s="52" t="n">
        <x:f>IFERROR(IF(AND(A2808=A2807,C2808=C2807+1,ISNUMBER(U2808),ISNUMBER(U2807),U2807&lt;&gt;0),U2808/U2807-1,""),"")</x:f>
        <x:v>0.00994729026636243</x:v>
      </x:c>
      <x:c r="AH2808" s="50" t="n">
        <x:f>IF(AND(ISNUMBER(AE2808),ISNUMBER(AF2808),ISNUMBER(AG2808)),IF(AND(AE2808=1,AF2808=1,AG2808&lt;0),1,0),"")</x:f>
        <x:v>0</x:v>
      </x:c>
      <x:c r="AI2808" s="50" t="n">
        <x:f>IF(AND(A2808=A2809,C2809=C2808+1,ISNUMBER(AH2809)),C2809,"")</x:f>
        <x:v>2017</x:v>
      </x:c>
      <x:c r="AJ2808" s="50" t="n">
        <x:f>IF(AND(A2808=A2809,C2809=C2808+1,ISNUMBER(AH2809)),AH2809,"")</x:f>
        <x:v>0</x:v>
      </x:c>
    </x:row>
    <x:row r="2809" ht="15">
      <x:c r="A2809" s="9" t="s">
        <x:v>198</x:v>
      </x:c>
      <x:c r="B2809" s="10">
        <x:v>43100</x:v>
      </x:c>
      <x:c r="C2809" s="9">
        <x:v>2017</x:v>
      </x:c>
      <x:c r="D2809" s="11">
        <x:v>488</x:v>
      </x:c>
      <x:c r="E2809" s="11">
        <x:v>242</x:v>
      </x:c>
      <x:c r="F2809" s="11">
        <x:v>272</x:v>
      </x:c>
      <x:c r="G2809" s="11">
        <x:v>301</x:v>
      </x:c>
      <x:c r="H2809" s="11">
        <x:v>34</x:v>
      </x:c>
      <x:c r="I2809" s="11">
        <x:v>187</x:v>
      </x:c>
      <x:c r="J2809" s="11">
        <x:v>406</x:v>
      </x:c>
      <x:c r="K2809" s="11">
        <x:v>38</x:v>
      </x:c>
      <x:c r="L2809" s="11">
        <x:v>150</x:v>
      </x:c>
      <x:c r="M2809" s="11">
        <x:v>26</x:v>
      </x:c>
      <x:c r="N2809" s="11">
        <x:v>8</x:v>
      </x:c>
      <x:c r="O2809" s="11">
        <x:v>1234</x:v>
      </x:c>
      <x:c r="P2809" s="11">
        <x:v>142</x:v>
      </x:c>
      <x:c r="Q2809" s="11">
        <x:v>183</x:v>
      </x:c>
      <x:c r="R2809" s="11">
        <x:v>2</x:v>
      </x:c>
      <x:c r="S2809" s="11">
        <x:v>116</x:v>
      </x:c>
      <x:c r="T2809" s="11">
        <x:v>148</x:v>
      </x:c>
      <x:c r="U2809" s="11">
        <x:v>1997.5912000000001</x:v>
      </x:c>
      <x:c r="V2809" s="11">
        <x:v>18</x:v>
      </x:c>
      <x:c r="W2809" s="12">
        <x:v>0</x:v>
      </x:c>
      <x:c r="X2809" s="8">
        <x:v>0</x:v>
      </x:c>
      <x:c r="Y2809" s="13">
        <x:f t="shared" si="258"/>
        <x:v>0.88970588235294112</x:v>
      </x:c>
      <x:c r="Z2809" s="13">
        <x:f t="shared" si="259"/>
        <x:v>0.61680327868852458</x:v>
      </x:c>
      <x:c r="AA2809" s="13">
        <x:f t="shared" si="260"/>
        <x:v>0.23770491803278687</x:v>
      </x:c>
      <x:c r="AB2809" s="13">
        <x:f t="shared" si="261"/>
        <x:v>0.29098360655737704</x:v>
      </x:c>
      <x:c r="AC2809" s="13">
        <x:f t="shared" si="262"/>
        <x:v>0.49169435215946844</x:v>
      </x:c>
      <x:c r="AD2809" s="13">
        <x:f t="shared" si="263"/>
        <x:v>0.83196721311475408</x:v>
      </x:c>
      <x:c r="AE2809" s="50" t="n">
        <x:f>IF(OR(NOT(ISNUMBER(Q2809)),NOT(ISNUMBER(R2809))),"",IF(Q2809&lt;R2809,1,0))</x:f>
        <x:v>0</x:v>
      </x:c>
      <x:c r="AF2809" s="50" t="n">
        <x:f>IFERROR(IF(AND(A2809=A2808,C2809=C2808+1,ISNUMBER(AE2808)),AE2808,""),"")</x:f>
        <x:v>0</x:v>
      </x:c>
      <x:c r="AG2809" s="52" t="n">
        <x:f>IFERROR(IF(AND(A2809=A2808,C2809=C2808+1,ISNUMBER(U2809),ISNUMBER(U2808),U2808&lt;&gt;0),U2809/U2808-1,""),"")</x:f>
        <x:v>0.1608573855198443</x:v>
      </x:c>
      <x:c r="AH2809" s="50" t="n">
        <x:f>IF(AND(ISNUMBER(AE2809),ISNUMBER(AF2809),ISNUMBER(AG2809)),IF(AND(AE2809=1,AF2809=1,AG2809&lt;0),1,0),"")</x:f>
        <x:v>0</x:v>
      </x:c>
      <x:c r="AI2809" s="50" t="n">
        <x:f>IF(AND(A2809=A2810,C2810=C2809+1,ISNUMBER(AH2810)),C2810,"")</x:f>
        <x:v>2018</x:v>
      </x:c>
      <x:c r="AJ2809" s="50" t="n">
        <x:f>IF(AND(A2809=A2810,C2810=C2809+1,ISNUMBER(AH2810)),AH2810,"")</x:f>
        <x:v>0</x:v>
      </x:c>
    </x:row>
    <x:row r="2810" ht="15">
      <x:c r="A2810" s="9" t="s">
        <x:v>198</x:v>
      </x:c>
      <x:c r="B2810" s="10">
        <x:v>43465</x:v>
      </x:c>
      <x:c r="C2810" s="9">
        <x:v>2018</x:v>
      </x:c>
      <x:c r="D2810" s="11">
        <x:v>528</x:v>
      </x:c>
      <x:c r="E2810" s="11">
        <x:v>260</x:v>
      </x:c>
      <x:c r="F2810" s="11">
        <x:v>287</x:v>
      </x:c>
      <x:c r="G2810" s="11">
        <x:v>316</x:v>
      </x:c>
      <x:c r="H2810" s="11">
        <x:v>47</x:v>
      </x:c>
      <x:c r="I2810" s="11">
        <x:v>212</x:v>
      </x:c>
      <x:c r="J2810" s="11">
        <x:v>437</x:v>
      </x:c>
      <x:c r="K2810" s="11">
        <x:v>45</x:v>
      </x:c>
      <x:c r="L2810" s="11">
        <x:v>154</x:v>
      </x:c>
      <x:c r="M2810" s="11">
        <x:v>38</x:v>
      </x:c>
      <x:c r="N2810" s="11">
        <x:v>9</x:v>
      </x:c>
      <x:c r="O2810" s="11">
        <x:v>1262</x:v>
      </x:c>
      <x:c r="P2810" s="11">
        <x:v>136</x:v>
      </x:c>
      <x:c r="Q2810" s="11">
        <x:v>179</x:v>
      </x:c>
      <x:c r="R2810" s="11">
        <x:v>2</x:v>
      </x:c>
      <x:c r="S2810" s="11">
        <x:v>108</x:v>
      </x:c>
      <x:c r="T2810" s="11">
        <x:v>143</x:v>
      </x:c>
      <x:c r="U2810" s="11">
        <x:v>2270.4</x:v>
      </x:c>
      <x:c r="V2810" s="11">
        <x:v>18</x:v>
      </x:c>
      <x:c r="W2810" s="12">
        <x:v>0</x:v>
      </x:c>
      <x:c r="X2810" s="8">
        <x:v>0</x:v>
      </x:c>
      <x:c r="Y2810" s="13">
        <x:f t="shared" si="258"/>
        <x:v>0.90592334494773519</x:v>
      </x:c>
      <x:c r="Z2810" s="13">
        <x:f t="shared" si="259"/>
        <x:v>0.59848484848484851</x:v>
      </x:c>
      <x:c r="AA2810" s="13">
        <x:f t="shared" si="260"/>
        <x:v>0.20454545454545456</x:v>
      </x:c>
      <x:c r="AB2810" s="13">
        <x:f t="shared" si="261"/>
        <x:v>0.25757575757575757</x:v>
      </x:c>
      <x:c r="AC2810" s="13">
        <x:f t="shared" si="262"/>
        <x:v>0.45253164556962028</x:v>
      </x:c>
      <x:c r="AD2810" s="13">
        <x:f t="shared" si="263"/>
        <x:v>0.82765151515151514</x:v>
      </x:c>
      <x:c r="AE2810" s="50" t="n">
        <x:f>IF(OR(NOT(ISNUMBER(Q2810)),NOT(ISNUMBER(R2810))),"",IF(Q2810&lt;R2810,1,0))</x:f>
        <x:v>0</x:v>
      </x:c>
      <x:c r="AF2810" s="50" t="n">
        <x:f>IFERROR(IF(AND(A2810=A2809,C2810=C2809+1,ISNUMBER(AE2809)),AE2809,""),"")</x:f>
        <x:v>0</x:v>
      </x:c>
      <x:c r="AG2810" s="52" t="n">
        <x:f>IFERROR(IF(AND(A2810=A2809,C2810=C2809+1,ISNUMBER(U2810),ISNUMBER(U2809),U2809&lt;&gt;0),U2810/U2809-1,""),"")</x:f>
        <x:v>0.13656888356336383</x:v>
      </x:c>
      <x:c r="AH2810" s="50" t="n">
        <x:f>IF(AND(ISNUMBER(AE2810),ISNUMBER(AF2810),ISNUMBER(AG2810)),IF(AND(AE2810=1,AF2810=1,AG2810&lt;0),1,0),"")</x:f>
        <x:v>0</x:v>
      </x:c>
      <x:c r="AI2810" s="50" t="n">
        <x:f>IF(AND(A2810=A2811,C2811=C2810+1,ISNUMBER(AH2811)),C2811,"")</x:f>
        <x:v>2019</x:v>
      </x:c>
      <x:c r="AJ2810" s="50" t="n">
        <x:f>IF(AND(A2810=A2811,C2811=C2810+1,ISNUMBER(AH2811)),AH2811,"")</x:f>
        <x:v>0</x:v>
      </x:c>
    </x:row>
    <x:row r="2811" ht="15">
      <x:c r="A2811" s="9" t="s">
        <x:v>198</x:v>
      </x:c>
      <x:c r="B2811" s="10">
        <x:v>43830</x:v>
      </x:c>
      <x:c r="C2811" s="9">
        <x:v>2019</x:v>
      </x:c>
      <x:c r="D2811" s="11">
        <x:v>746</x:v>
      </x:c>
      <x:c r="E2811" s="11">
        <x:v>298</x:v>
      </x:c>
      <x:c r="F2811" s="11">
        <x:v>279</x:v>
      </x:c>
      <x:c r="G2811" s="11">
        <x:v>509</x:v>
      </x:c>
      <x:c r="H2811" s="11">
        <x:v>229</x:v>
      </x:c>
      <x:c r="I2811" s="11">
        <x:v>237</x:v>
      </x:c>
      <x:c r="J2811" s="11">
        <x:v>455</x:v>
      </x:c>
      <x:c r="K2811" s="11">
        <x:v>49</x:v>
      </x:c>
      <x:c r="L2811" s="11">
        <x:v>174</x:v>
      </x:c>
      <x:c r="M2811" s="11">
        <x:v>20</x:v>
      </x:c>
      <x:c r="N2811" s="11">
        <x:v>209</x:v>
      </x:c>
      <x:c r="O2811" s="11">
        <x:v>1397</x:v>
      </x:c>
      <x:c r="P2811" s="11">
        <x:v>140</x:v>
      </x:c>
      <x:c r="Q2811" s="11">
        <x:v>190</x:v>
      </x:c>
      <x:c r="R2811" s="11">
        <x:v>5</x:v>
      </x:c>
      <x:c r="S2811" s="11">
        <x:v>106</x:v>
      </x:c>
      <x:c r="T2811" s="11">
        <x:v>149</x:v>
      </x:c>
      <x:c r="U2811" s="11">
        <x:v>2114.64</x:v>
      </x:c>
      <x:c r="V2811" s="11">
        <x:v>18</x:v>
      </x:c>
      <x:c r="W2811" s="12">
        <x:v>0</x:v>
      </x:c>
      <x:c r="X2811" s="8">
        <x:v>0</x:v>
      </x:c>
      <x:c r="Y2811" s="13">
        <x:f t="shared" si="258"/>
        <x:v>1.0681003584229392</x:v>
      </x:c>
      <x:c r="Z2811" s="13">
        <x:f t="shared" si="259"/>
        <x:v>0.68230563002680966</x:v>
      </x:c>
      <x:c r="AA2811" s="13">
        <x:f t="shared" si="260"/>
        <x:v>0.14209115281501342</x:v>
      </x:c>
      <x:c r="AB2811" s="13">
        <x:f t="shared" si="261"/>
        <x:v>0.1876675603217158</x:v>
      </x:c>
      <x:c r="AC2811" s="13">
        <x:f t="shared" si="262"/>
        <x:v>0.29273084479371314</x:v>
      </x:c>
      <x:c r="AD2811" s="13">
        <x:f t="shared" si="263"/>
        <x:v>0.60991957104557637</x:v>
      </x:c>
      <x:c r="AE2811" s="50" t="n">
        <x:f>IF(OR(NOT(ISNUMBER(Q2811)),NOT(ISNUMBER(R2811))),"",IF(Q2811&lt;R2811,1,0))</x:f>
        <x:v>0</x:v>
      </x:c>
      <x:c r="AF2811" s="50" t="n">
        <x:f>IFERROR(IF(AND(A2811=A2810,C2811=C2810+1,ISNUMBER(AE2810)),AE2810,""),"")</x:f>
        <x:v>0</x:v>
      </x:c>
      <x:c r="AG2811" s="52" t="n">
        <x:f>IFERROR(IF(AND(A2811=A2810,C2811=C2810+1,ISNUMBER(U2811),ISNUMBER(U2810),U2810&lt;&gt;0),U2811/U2810-1,""),"")</x:f>
        <x:v>-0.0686046511627908</x:v>
      </x:c>
      <x:c r="AH2811" s="50" t="n">
        <x:f>IF(AND(ISNUMBER(AE2811),ISNUMBER(AF2811),ISNUMBER(AG2811)),IF(AND(AE2811=1,AF2811=1,AG2811&lt;0),1,0),"")</x:f>
        <x:v>0</x:v>
      </x:c>
      <x:c r="AI2811" s="50" t="n">
        <x:f>IF(AND(A2811=A2812,C2812=C2811+1,ISNUMBER(AH2812)),C2812,"")</x:f>
        <x:v>2020</x:v>
      </x:c>
      <x:c r="AJ2811" s="50" t="n">
        <x:f>IF(AND(A2811=A2812,C2812=C2811+1,ISNUMBER(AH2812)),AH2812,"")</x:f>
        <x:v>0</x:v>
      </x:c>
    </x:row>
    <x:row r="2812" ht="15">
      <x:c r="A2812" s="9" t="s">
        <x:v>198</x:v>
      </x:c>
      <x:c r="B2812" s="10">
        <x:v>44196</x:v>
      </x:c>
      <x:c r="C2812" s="9">
        <x:v>2020</x:v>
      </x:c>
      <x:c r="D2812" s="11">
        <x:v>1447</x:v>
      </x:c>
      <x:c r="E2812" s="11">
        <x:v>315</x:v>
      </x:c>
      <x:c r="F2812" s="11">
        <x:v>377</x:v>
      </x:c>
      <x:c r="G2812" s="11">
        <x:v>1220</x:v>
      </x:c>
      <x:c r="H2812" s="11">
        <x:v>959</x:v>
      </x:c>
      <x:c r="I2812" s="11">
        <x:v>227</x:v>
      </x:c>
      <x:c r="J2812" s="11">
        <x:v>158</x:v>
      </x:c>
      <x:c r="K2812" s="11">
        <x:v>108</x:v>
      </x:c>
      <x:c r="L2812" s="11">
        <x:v>150</x:v>
      </x:c>
      <x:c r="M2812" s="11">
        <x:v>130</x:v>
      </x:c>
      <x:c r="N2812" s="11">
        <x:v>829</x:v>
      </x:c>
      <x:c r="O2812" s="11">
        <x:v>1021</x:v>
      </x:c>
      <x:c r="P2812" s="11">
        <x:v>-260</x:v>
      </x:c>
      <x:c r="Q2812" s="11">
        <x:v>-95</x:v>
      </x:c>
      <x:c r="R2812" s="11">
        <x:v>20</x:v>
      </x:c>
      <x:c r="S2812" s="11">
        <x:v>-239</x:v>
      </x:c>
      <x:c r="T2812" s="11">
        <x:v>81</x:v>
      </x:c>
      <x:c r="U2812" s="11">
        <x:v>1541.87</x:v>
      </x:c>
      <x:c r="V2812" s="11">
        <x:v>18</x:v>
      </x:c>
      <x:c r="W2812" s="12">
        <x:v>0</x:v>
      </x:c>
      <x:c r="X2812" s="8">
        <x:v>0</x:v>
      </x:c>
      <x:c r="Y2812" s="13">
        <x:f t="shared" si="258"/>
        <x:v>0.83554376657824936</x:v>
      </x:c>
      <x:c r="Z2812" s="13">
        <x:f t="shared" si="259"/>
        <x:v>0.84312370421561855</x:v>
      </x:c>
      <x:c r="AA2812" s="13">
        <x:f t="shared" si="260"/>
        <x:v>-0.16516931582584657</x:v>
      </x:c>
      <x:c r="AB2812" s="13">
        <x:f t="shared" si="261"/>
        <x:v>-0.1796821008984105</x:v>
      </x:c>
      <x:c r="AC2812" s="13">
        <x:f t="shared" si="262"/>
        <x:v>6.6393442622950813E-2</x:v>
      </x:c>
      <x:c r="AD2812" s="13">
        <x:f t="shared" si="263"/>
        <x:v>0.10919143054595715</x:v>
      </x:c>
      <x:c r="AE2812" s="50" t="n">
        <x:f>IF(OR(NOT(ISNUMBER(Q2812)),NOT(ISNUMBER(R2812))),"",IF(Q2812&lt;R2812,1,0))</x:f>
        <x:v>1</x:v>
      </x:c>
      <x:c r="AF2812" s="50" t="n">
        <x:f>IFERROR(IF(AND(A2812=A2811,C2812=C2811+1,ISNUMBER(AE2811)),AE2811,""),"")</x:f>
        <x:v>0</x:v>
      </x:c>
      <x:c r="AG2812" s="52" t="n">
        <x:f>IFERROR(IF(AND(A2812=A2811,C2812=C2811+1,ISNUMBER(U2812),ISNUMBER(U2811),U2811&lt;&gt;0),U2812/U2811-1,""),"")</x:f>
        <x:v>-0.27085934248855603</x:v>
      </x:c>
      <x:c r="AH2812" s="50" t="n">
        <x:f>IF(AND(ISNUMBER(AE2812),ISNUMBER(AF2812),ISNUMBER(AG2812)),IF(AND(AE2812=1,AF2812=1,AG2812&lt;0),1,0),"")</x:f>
        <x:v>0</x:v>
      </x:c>
      <x:c r="AI2812" s="50" t="n">
        <x:f>IF(AND(A2812=A2813,C2813=C2812+1,ISNUMBER(AH2813)),C2813,"")</x:f>
        <x:v>2021</x:v>
      </x:c>
      <x:c r="AJ2812" s="50" t="n">
        <x:f>IF(AND(A2812=A2813,C2813=C2812+1,ISNUMBER(AH2813)),AH2813,"")</x:f>
        <x:v>0</x:v>
      </x:c>
    </x:row>
    <x:row r="2813" ht="15">
      <x:c r="A2813" s="9" t="s">
        <x:v>198</x:v>
      </x:c>
      <x:c r="B2813" s="10">
        <x:v>44561</x:v>
      </x:c>
      <x:c r="C2813" s="9">
        <x:v>2021</x:v>
      </x:c>
      <x:c r="D2813" s="11">
        <x:v>1350</x:v>
      </x:c>
      <x:c r="E2813" s="11">
        <x:v>310</x:v>
      </x:c>
      <x:c r="F2813" s="11">
        <x:v>376</x:v>
      </x:c>
      <x:c r="G2813" s="11">
        <x:v>1167</x:v>
      </x:c>
      <x:c r="H2813" s="11">
        <x:v>885</x:v>
      </x:c>
      <x:c r="I2813" s="11">
        <x:v>183</x:v>
      </x:c>
      <x:c r="J2813" s="11">
        <x:v>82</x:v>
      </x:c>
      <x:c r="K2813" s="11">
        <x:v>130</x:v>
      </x:c>
      <x:c r="L2813" s="11">
        <x:v>135</x:v>
      </x:c>
      <x:c r="M2813" s="11">
        <x:v>108</x:v>
      </x:c>
      <x:c r="N2813" s="11">
        <x:v>777</x:v>
      </x:c>
      <x:c r="O2813" s="11">
        <x:v>886</x:v>
      </x:c>
      <x:c r="P2813" s="11">
        <x:v>-92</x:v>
      </x:c>
      <x:c r="Q2813" s="11">
        <x:v>42</x:v>
      </x:c>
      <x:c r="R2813" s="11">
        <x:v>24</x:v>
      </x:c>
      <x:c r="S2813" s="11">
        <x:v>-82</x:v>
      </x:c>
      <x:c r="T2813" s="11">
        <x:v>100</x:v>
      </x:c>
      <x:c r="U2813" s="11">
        <x:v>2137.92</x:v>
      </x:c>
      <x:c r="V2813" s="11">
        <x:v>18</x:v>
      </x:c>
      <x:c r="W2813" s="12">
        <x:v>0</x:v>
      </x:c>
      <x:c r="X2813" s="8">
        <x:v>0</x:v>
      </x:c>
      <x:c r="Y2813" s="13">
        <x:f t="shared" si="258"/>
        <x:v>0.82446808510638303</x:v>
      </x:c>
      <x:c r="Z2813" s="13">
        <x:f t="shared" si="259"/>
        <x:v>0.86444444444444446</x:v>
      </x:c>
      <x:c r="AA2813" s="13">
        <x:f t="shared" si="260"/>
        <x:v>-6.0740740740740741E-2</x:v>
      </x:c>
      <x:c r="AB2813" s="13">
        <x:f t="shared" si="261"/>
        <x:v>-6.8148148148148152E-2</x:v>
      </x:c>
      <x:c r="AC2813" s="13">
        <x:f t="shared" si="262"/>
        <x:v>8.5689802913453295E-2</x:v>
      </x:c>
      <x:c r="AD2813" s="13">
        <x:f t="shared" si="263"/>
        <x:v>6.0740740740740741E-2</x:v>
      </x:c>
      <x:c r="AE2813" s="50" t="n">
        <x:f>IF(OR(NOT(ISNUMBER(Q2813)),NOT(ISNUMBER(R2813))),"",IF(Q2813&lt;R2813,1,0))</x:f>
        <x:v>0</x:v>
      </x:c>
      <x:c r="AF2813" s="50" t="n">
        <x:f>IFERROR(IF(AND(A2813=A2812,C2813=C2812+1,ISNUMBER(AE2812)),AE2812,""),"")</x:f>
        <x:v>1</x:v>
      </x:c>
      <x:c r="AG2813" s="52" t="n">
        <x:f>IFERROR(IF(AND(A2813=A2812,C2813=C2812+1,ISNUMBER(U2813),ISNUMBER(U2812),U2812&lt;&gt;0),U2813/U2812-1,""),"")</x:f>
        <x:v>0.3865760407816483</x:v>
      </x:c>
      <x:c r="AH2813" s="50" t="n">
        <x:f>IF(AND(ISNUMBER(AE2813),ISNUMBER(AF2813),ISNUMBER(AG2813)),IF(AND(AE2813=1,AF2813=1,AG2813&lt;0),1,0),"")</x:f>
        <x:v>0</x:v>
      </x:c>
      <x:c r="AI2813" s="50" t="n">
        <x:f>IF(AND(A2813=A2814,C2814=C2813+1,ISNUMBER(AH2814)),C2814,"")</x:f>
        <x:v>2022</x:v>
      </x:c>
      <x:c r="AJ2813" s="50" t="n">
        <x:f>IF(AND(A2813=A2814,C2814=C2813+1,ISNUMBER(AH2814)),AH2814,"")</x:f>
        <x:v>0</x:v>
      </x:c>
    </x:row>
    <x:row r="2814" ht="15">
      <x:c r="A2814" s="9" t="s">
        <x:v>198</x:v>
      </x:c>
      <x:c r="B2814" s="10">
        <x:v>44926</x:v>
      </x:c>
      <x:c r="C2814" s="9">
        <x:v>2022</x:v>
      </x:c>
      <x:c r="D2814" s="11">
        <x:v>1692</x:v>
      </x:c>
      <x:c r="E2814" s="11">
        <x:v>418</x:v>
      </x:c>
      <x:c r="F2814" s="11">
        <x:v>517</x:v>
      </x:c>
      <x:c r="G2814" s="11">
        <x:v>1381</x:v>
      </x:c>
      <x:c r="H2814" s="11">
        <x:v>1001</x:v>
      </x:c>
      <x:c r="I2814" s="11">
        <x:v>311</x:v>
      </x:c>
      <x:c r="J2814" s="11">
        <x:v>138</x:v>
      </x:c>
      <x:c r="K2814" s="11">
        <x:v>132</x:v>
      </x:c>
      <x:c r="L2814" s="11">
        <x:v>198</x:v>
      </x:c>
      <x:c r="M2814" s="11">
        <x:v>151</x:v>
      </x:c>
      <x:c r="N2814" s="11">
        <x:v>850</x:v>
      </x:c>
      <x:c r="O2814" s="11">
        <x:v>1400</x:v>
      </x:c>
      <x:c r="P2814" s="11">
        <x:v>97</x:v>
      </x:c>
      <x:c r="Q2814" s="11">
        <x:v>228</x:v>
      </x:c>
      <x:c r="R2814" s="11">
        <x:v>34</x:v>
      </x:c>
      <x:c r="S2814" s="11">
        <x:v>47</x:v>
      </x:c>
      <x:c r="T2814" s="11">
        <x:v>187</x:v>
      </x:c>
      <x:c r="U2814" s="11">
        <x:v>1872.645</x:v>
      </x:c>
      <x:c r="V2814" s="11">
        <x:v>18</x:v>
      </x:c>
      <x:c r="W2814" s="12">
        <x:v>0</x:v>
      </x:c>
      <x:c r="X2814" s="8">
        <x:v>0</x:v>
      </x:c>
      <x:c r="Y2814" s="13">
        <x:f t="shared" si="258"/>
        <x:v>0.80851063829787229</x:v>
      </x:c>
      <x:c r="Z2814" s="13">
        <x:f t="shared" si="259"/>
        <x:v>0.81619385342789597</x:v>
      </x:c>
      <x:c r="AA2814" s="13">
        <x:f t="shared" si="260"/>
        <x:v>2.7777777777777776E-2</x:v>
      </x:c>
      <x:c r="AB2814" s="13">
        <x:f t="shared" si="261"/>
        <x:v>5.7328605200945626E-2</x:v>
      </x:c>
      <x:c r="AC2814" s="13">
        <x:f t="shared" si="262"/>
        <x:v>0.13540912382331644</x:v>
      </x:c>
      <x:c r="AD2814" s="13">
        <x:f t="shared" si="263"/>
        <x:v>8.1560283687943269E-2</x:v>
      </x:c>
      <x:c r="AE2814" s="50" t="n">
        <x:f>IF(OR(NOT(ISNUMBER(Q2814)),NOT(ISNUMBER(R2814))),"",IF(Q2814&lt;R2814,1,0))</x:f>
        <x:v>0</x:v>
      </x:c>
      <x:c r="AF2814" s="50" t="n">
        <x:f>IFERROR(IF(AND(A2814=A2813,C2814=C2813+1,ISNUMBER(AE2813)),AE2813,""),"")</x:f>
        <x:v>0</x:v>
      </x:c>
      <x:c r="AG2814" s="52" t="n">
        <x:f>IFERROR(IF(AND(A2814=A2813,C2814=C2813+1,ISNUMBER(U2814),ISNUMBER(U2813),U2813&lt;&gt;0),U2814/U2813-1,""),"")</x:f>
        <x:v>-0.12408088235294124</x:v>
      </x:c>
      <x:c r="AH2814" s="50" t="n">
        <x:f>IF(AND(ISNUMBER(AE2814),ISNUMBER(AF2814),ISNUMBER(AG2814)),IF(AND(AE2814=1,AF2814=1,AG2814&lt;0),1,0),"")</x:f>
        <x:v>0</x:v>
      </x:c>
      <x:c r="AI2814" s="50" t="n">
        <x:f>IF(AND(A2814=A2815,C2815=C2814+1,ISNUMBER(AH2815)),C2815,"")</x:f>
        <x:v>2023</x:v>
      </x:c>
      <x:c r="AJ2814" s="50" t="n">
        <x:f>IF(AND(A2814=A2815,C2815=C2814+1,ISNUMBER(AH2815)),AH2815,"")</x:f>
        <x:v>0</x:v>
      </x:c>
    </x:row>
    <x:row r="2815" ht="15">
      <x:c r="A2815" s="9" t="s">
        <x:v>198</x:v>
      </x:c>
      <x:c r="B2815" s="10">
        <x:v>45291</x:v>
      </x:c>
      <x:c r="C2815" s="9">
        <x:v>2023</x:v>
      </x:c>
      <x:c r="D2815" s="11">
        <x:v>1650</x:v>
      </x:c>
      <x:c r="E2815" s="11">
        <x:v>377</x:v>
      </x:c>
      <x:c r="F2815" s="11">
        <x:v>543</x:v>
      </x:c>
      <x:c r="G2815" s="11">
        <x:v>1310</x:v>
      </x:c>
      <x:c r="H2815" s="11">
        <x:v>951</x:v>
      </x:c>
      <x:c r="I2815" s="11">
        <x:v>340</x:v>
      </x:c>
      <x:c r="J2815" s="11">
        <x:v>209</x:v>
      </x:c>
      <x:c r="K2815" s="11">
        <x:v>56</x:v>
      </x:c>
      <x:c r="L2815" s="11">
        <x:v>205</x:v>
      </x:c>
      <x:c r="M2815" s="11">
        <x:v>200</x:v>
      </x:c>
      <x:c r="N2815" s="11">
        <x:v>751</x:v>
      </x:c>
      <x:c r="O2815" s="11">
        <x:v>1793</x:v>
      </x:c>
      <x:c r="P2815" s="11">
        <x:v>156</x:v>
      </x:c>
      <x:c r="Q2815" s="11">
        <x:v>316</x:v>
      </x:c>
      <x:c r="R2815" s="11">
        <x:v>46</x:v>
      </x:c>
      <x:c r="S2815" s="11">
        <x:v>79</x:v>
      </x:c>
      <x:c r="T2815" s="11">
        <x:v>251</x:v>
      </x:c>
      <x:c r="U2815" s="11">
        <x:v>1921.77</x:v>
      </x:c>
      <x:c r="V2815" s="11">
        <x:v>18</x:v>
      </x:c>
      <x:c r="W2815" s="12">
        <x:v>0</x:v>
      </x:c>
      <x:c r="X2815" s="8">
        <x:v>0</x:v>
      </x:c>
      <x:c r="Y2815" s="13">
        <x:f t="shared" si="258"/>
        <x:v>0.69429097605893186</x:v>
      </x:c>
      <x:c r="Z2815" s="13">
        <x:f t="shared" si="259"/>
        <x:v>0.79393939393939394</x:v>
      </x:c>
      <x:c r="AA2815" s="13">
        <x:f t="shared" si="260"/>
        <x:v>4.7878787878787882E-2</x:v>
      </x:c>
      <x:c r="AB2815" s="13">
        <x:f t="shared" si="261"/>
        <x:v>9.4545454545454544E-2</x:v>
      </x:c>
      <x:c r="AC2815" s="13">
        <x:f t="shared" si="262"/>
        <x:v>0.1916030534351145</x:v>
      </x:c>
      <x:c r="AD2815" s="13">
        <x:f t="shared" si="263"/>
        <x:v>0.12666666666666668</x:v>
      </x:c>
      <x:c r="AE2815" s="50" t="n">
        <x:f>IF(OR(NOT(ISNUMBER(Q2815)),NOT(ISNUMBER(R2815))),"",IF(Q2815&lt;R2815,1,0))</x:f>
        <x:v>0</x:v>
      </x:c>
      <x:c r="AF2815" s="50" t="n">
        <x:f>IFERROR(IF(AND(A2815=A2814,C2815=C2814+1,ISNUMBER(AE2814)),AE2814,""),"")</x:f>
        <x:v>0</x:v>
      </x:c>
      <x:c r="AG2815" s="52" t="n">
        <x:f>IFERROR(IF(AND(A2815=A2814,C2815=C2814+1,ISNUMBER(U2815),ISNUMBER(U2814),U2814&lt;&gt;0),U2815/U2814-1,""),"")</x:f>
        <x:v>0.026232948583420734</x:v>
      </x:c>
      <x:c r="AH2815" s="50" t="n">
        <x:f>IF(AND(ISNUMBER(AE2815),ISNUMBER(AF2815),ISNUMBER(AG2815)),IF(AND(AE2815=1,AF2815=1,AG2815&lt;0),1,0),"")</x:f>
        <x:v>0</x:v>
      </x:c>
      <x:c r="AI2815" s="50" t="n">
        <x:f>IF(AND(A2815=A2816,C2816=C2815+1,ISNUMBER(AH2816)),C2816,"")</x:f>
        <x:v>2024</x:v>
      </x:c>
      <x:c r="AJ2815" s="50" t="n">
        <x:f>IF(AND(A2815=A2816,C2816=C2815+1,ISNUMBER(AH2816)),AH2816,"")</x:f>
        <x:v>0</x:v>
      </x:c>
    </x:row>
    <x:row r="2816" ht="15">
      <x:c r="A2816" s="9" t="s">
        <x:v>198</x:v>
      </x:c>
      <x:c r="B2816" s="10">
        <x:v>45657</x:v>
      </x:c>
      <x:c r="C2816" s="9">
        <x:v>2024</x:v>
      </x:c>
      <x:c r="D2816" s="11">
        <x:v>1854</x:v>
      </x:c>
      <x:c r="E2816" s="11">
        <x:v>480</x:v>
      </x:c>
      <x:c r="F2816" s="11">
        <x:v>608</x:v>
      </x:c>
      <x:c r="G2816" s="11">
        <x:v>1432</x:v>
      </x:c>
      <x:c r="H2816" s="11">
        <x:v>1053</x:v>
      </x:c>
      <x:c r="I2816" s="11">
        <x:v>422</x:v>
      </x:c>
      <x:c r="J2816" s="11">
        <x:v>315</x:v>
      </x:c>
      <x:c r="K2816" s="11">
        <x:v>56</x:v>
      </x:c>
      <x:c r="L2816" s="11">
        <x:v>209</x:v>
      </x:c>
      <x:c r="M2816" s="11">
        <x:v>242</x:v>
      </x:c>
      <x:c r="N2816" s="11">
        <x:v>811</x:v>
      </x:c>
      <x:c r="O2816" s="11">
        <x:v>1473</x:v>
      </x:c>
      <x:c r="P2816" s="11">
        <x:v>113</x:v>
      </x:c>
      <x:c r="Q2816" s="11">
        <x:v>240</x:v>
      </x:c>
      <x:c r="R2816" s="11">
        <x:v>48</x:v>
      </x:c>
      <x:c r="S2816" s="11">
        <x:v>54</x:v>
      </x:c>
      <x:c r="T2816" s="11">
        <x:v>266</x:v>
      </x:c>
      <x:c r="U2816" s="11">
        <x:v>1680.73</x:v>
      </x:c>
      <x:c r="V2816" s="11">
        <x:v>18</x:v>
      </x:c>
      <x:c r="W2816" s="12">
        <x:v>0</x:v>
      </x:c>
      <x:c r="X2816" s="8">
        <x:v>0</x:v>
      </x:c>
      <x:c r="Y2816" s="13">
        <x:f t="shared" si="258"/>
        <x:v>0.78947368421052633</x:v>
      </x:c>
      <x:c r="Z2816" s="13">
        <x:f t="shared" si="259"/>
        <x:v>0.77238403451995685</x:v>
      </x:c>
      <x:c r="AA2816" s="13">
        <x:f t="shared" si="260"/>
        <x:v>2.9126213592233011E-2</x:v>
      </x:c>
      <x:c r="AB2816" s="13">
        <x:f t="shared" si="261"/>
        <x:v>6.0949298813376483E-2</x:v>
      </x:c>
      <x:c r="AC2816" s="13">
        <x:f t="shared" si="262"/>
        <x:v>0.18575418994413409</x:v>
      </x:c>
      <x:c r="AD2816" s="13">
        <x:f t="shared" si="263"/>
        <x:v>0.16990291262135923</x:v>
      </x:c>
      <x:c r="AE2816" s="50" t="n">
        <x:f>IF(OR(NOT(ISNUMBER(Q2816)),NOT(ISNUMBER(R2816))),"",IF(Q2816&lt;R2816,1,0))</x:f>
        <x:v>0</x:v>
      </x:c>
      <x:c r="AF2816" s="50" t="n">
        <x:f>IFERROR(IF(AND(A2816=A2815,C2816=C2815+1,ISNUMBER(AE2815)),AE2815,""),"")</x:f>
        <x:v>0</x:v>
      </x:c>
      <x:c r="AG2816" s="52" t="n">
        <x:f>IFERROR(IF(AND(A2816=A2815,C2816=C2815+1,ISNUMBER(U2816),ISNUMBER(U2815),U2815&lt;&gt;0),U2816/U2815-1,""),"")</x:f>
        <x:v>-0.12542603953646891</x:v>
      </x:c>
      <x:c r="AH2816" s="50" t="n">
        <x:f>IF(AND(ISNUMBER(AE2816),ISNUMBER(AF2816),ISNUMBER(AG2816)),IF(AND(AE2816=1,AF2816=1,AG2816&lt;0),1,0),"")</x:f>
        <x:v>0</x:v>
      </x:c>
      <x:c r="AI2816" s="50" t="str">
        <x:f>IF(AND(A2816=A2817,C2817=C2816+1,ISNUMBER(AH2817)),C2817,"")</x:f>
      </x:c>
      <x:c r="AJ2816" s="50" t="str">
        <x:f>IF(AND(A2816=A2817,C2817=C2816+1,ISNUMBER(AH2817)),AH2817,"")</x:f>
      </x:c>
    </x:row>
    <x:row r="2817" ht="15">
      <x:c r="A2817" s="9" t="s">
        <x:v>199</x:v>
      </x:c>
      <x:c r="B2817" s="10">
        <x:v>39447</x:v>
      </x:c>
      <x:c r="C2817" s="9">
        <x:v>2007</x:v>
      </x:c>
      <x:c r="D2817" s="11">
        <x:v>166.2783</x:v>
      </x:c>
      <x:c r="E2817" s="11">
        <x:v>55.968899999999998</x:v>
      </x:c>
      <x:c r="F2817" s="11">
        <x:v>57.1646</x:v>
      </x:c>
      <x:c r="G2817" s="11">
        <x:v>77.606300000000005</x:v>
      </x:c>
      <x:c r="H2817" s="11">
        <x:v>23.247399999999999</x:v>
      </x:c>
      <x:c r="I2817" s="11">
        <x:v>88.671999999999997</x:v>
      </x:c>
      <x:c r="J2817" s="11">
        <x:v>-38.338999999999999</x:v>
      </x:c>
      <x:c r="K2817" s="11">
        <x:v>1.9528000000000001</x:v>
      </x:c>
      <x:c r="L2817" s="11">
        <x:v>23.518799999999999</x:v>
      </x:c>
      <x:c r="M2817" s="11">
        <x:v>23.247399999999999</x:v>
      </x:c>
      <x:c r="N2817" s="11">
        <x:v>0</x:v>
      </x:c>
      <x:c r="O2817" s="11">
        <x:v>95.836699999999993</x:v>
      </x:c>
      <x:c r="P2817" s="11">
        <x:v>-0.22059999999999999</x:v>
      </x:c>
      <x:c r="Q2817" s="11">
        <x:v>5.5632000000000001</x:v>
      </x:c>
      <x:c r="R2817" s="11">
        <x:v>1.8019000000000001</x:v>
      </x:c>
      <x:c r="S2817" s="11">
        <x:v>2.1543999999999999</x:v>
      </x:c>
      <x:c r="T2817" s="11">
        <x:v>-6.1322999999999999</x:v>
      </x:c>
      <x:c r="U2817" s="11">
        <x:v>91.228300000000004</x:v>
      </x:c>
      <x:c r="V2817" s="11">
        <x:v>18</x:v>
      </x:c>
      <x:c r="W2817" s="12">
        <x:v>0</x:v>
      </x:c>
      <x:c r="X2817" s="8">
        <x:v>0</x:v>
      </x:c>
      <x:c r="Y2817" s="13">
        <x:f t="shared" si="258"/>
        <x:v>0.97908320883903666</x:v>
      </x:c>
      <x:c r="Z2817" s="13">
        <x:f t="shared" si="259"/>
        <x:v>0.4667253634418923</x:v>
      </x:c>
      <x:c r="AA2817" s="13">
        <x:f t="shared" si="260"/>
        <x:v>1.295659144939538E-2</x:v>
      </x:c>
      <x:c r="AB2817" s="13">
        <x:f t="shared" si="261"/>
        <x:v>-1.3266914564317772E-3</x:v>
      </x:c>
      <x:c r="AC2817" s="13">
        <x:f t="shared" si="262"/>
        <x:v>-7.9018069409313413E-2</x:v>
      </x:c>
      <x:c r="AD2817" s="13">
        <x:f t="shared" si="263"/>
        <x:v>-0.23057127719010839</x:v>
      </x:c>
      <x:c r="AE2817" s="50" t="n">
        <x:f>IF(OR(NOT(ISNUMBER(Q2817)),NOT(ISNUMBER(R2817))),"",IF(Q2817&lt;R2817,1,0))</x:f>
        <x:v>0</x:v>
      </x:c>
      <x:c r="AF2817" s="50" t="str">
        <x:f>IFERROR(IF(AND(A2817=A2816,C2817=C2816+1,ISNUMBER(AE2816)),AE2816,""),"")</x:f>
      </x:c>
      <x:c r="AG2817" s="52" t="str">
        <x:f>IFERROR(IF(AND(A2817=A2816,C2817=C2816+1,ISNUMBER(U2817),ISNUMBER(U2816),U2816&lt;&gt;0),U2817/U2816-1,""),"")</x:f>
      </x:c>
      <x:c r="AH2817" s="50" t="str">
        <x:f>IF(AND(ISNUMBER(AE2817),ISNUMBER(AF2817),ISNUMBER(AG2817)),IF(AND(AE2817=1,AF2817=1,AG2817&lt;0),1,0),"")</x:f>
      </x:c>
      <x:c r="AI2817" s="50" t="n">
        <x:f>IF(AND(A2817=A2818,C2818=C2817+1,ISNUMBER(AH2818)),C2818,"")</x:f>
        <x:v>2008</x:v>
      </x:c>
      <x:c r="AJ2817" s="50" t="n">
        <x:f>IF(AND(A2817=A2818,C2818=C2817+1,ISNUMBER(AH2818)),AH2818,"")</x:f>
        <x:v>0</x:v>
      </x:c>
    </x:row>
    <x:row r="2818" ht="15">
      <x:c r="A2818" s="9" t="s">
        <x:v>199</x:v>
      </x:c>
      <x:c r="B2818" s="10">
        <x:v>39813</x:v>
      </x:c>
      <x:c r="C2818" s="9">
        <x:v>2008</x:v>
      </x:c>
      <x:c r="D2818" s="11">
        <x:v>168.99019999999999</x:v>
      </x:c>
      <x:c r="E2818" s="11">
        <x:v>46.690199999999997</x:v>
      </x:c>
      <x:c r="F2818" s="11">
        <x:v>58.1203</x:v>
      </x:c>
      <x:c r="G2818" s="11">
        <x:v>93.038700000000006</x:v>
      </x:c>
      <x:c r="H2818" s="11">
        <x:v>28.317799999999998</x:v>
      </x:c>
      <x:c r="I2818" s="11">
        <x:v>75.951499999999996</x:v>
      </x:c>
      <x:c r="J2818" s="11">
        <x:v>-37.693600000000004</x:v>
      </x:c>
      <x:c r="K2818" s="11">
        <x:v>1.3689</x:v>
      </x:c>
      <x:c r="L2818" s="11">
        <x:v>18.0395</x:v>
      </x:c>
      <x:c r="M2818" s="11">
        <x:v>28.317799999999998</x:v>
      </x:c>
      <x:c r="N2818" s="11">
        <x:v>0</x:v>
      </x:c>
      <x:c r="O2818" s="11">
        <x:v>107.6409</x:v>
      </x:c>
      <x:c r="P2818" s="11">
        <x:v>-8.0307999999999993</x:v>
      </x:c>
      <x:c r="Q2818" s="11">
        <x:v>14.8828</x:v>
      </x:c>
      <x:c r="R2818" s="11">
        <x:v>2.0007999999999999</x:v>
      </x:c>
      <x:c r="S2818" s="11">
        <x:v>-38.389699999999998</x:v>
      </x:c>
      <x:c r="T2818" s="11">
        <x:v>-3.7374000000000001</x:v>
      </x:c>
      <x:c r="U2818" s="11">
        <x:v>36.054099999999998</x:v>
      </x:c>
      <x:c r="V2818" s="11">
        <x:v>18</x:v>
      </x:c>
      <x:c r="W2818" s="12">
        <x:v>0</x:v>
      </x:c>
      <x:c r="X2818" s="8">
        <x:v>0</x:v>
      </x:c>
      <x:c r="Y2818" s="13">
        <x:f t="shared" si="258"/>
        <x:v>0.80333721608456932</x:v>
      </x:c>
      <x:c r="Z2818" s="13">
        <x:f t="shared" si="259"/>
        <x:v>0.55055677784865642</x:v>
      </x:c>
      <x:c r="AA2818" s="13">
        <x:f t="shared" si="260"/>
        <x:v>-0.22717116140462584</x:v>
      </x:c>
      <x:c r="AB2818" s="13">
        <x:f t="shared" si="261"/>
        <x:v>-4.7522282357201781E-2</x:v>
      </x:c>
      <x:c r="AC2818" s="13">
        <x:f t="shared" si="262"/>
        <x:v>-4.0170380712542197E-2</x:v>
      </x:c>
      <x:c r="AD2818" s="13">
        <x:f t="shared" si="263"/>
        <x:v>-0.22305198763005196</x:v>
      </x:c>
      <x:c r="AE2818" s="50" t="n">
        <x:f>IF(OR(NOT(ISNUMBER(Q2818)),NOT(ISNUMBER(R2818))),"",IF(Q2818&lt;R2818,1,0))</x:f>
        <x:v>0</x:v>
      </x:c>
      <x:c r="AF2818" s="50" t="n">
        <x:f>IFERROR(IF(AND(A2818=A2817,C2818=C2817+1,ISNUMBER(AE2817)),AE2817,""),"")</x:f>
        <x:v>0</x:v>
      </x:c>
      <x:c r="AG2818" s="52" t="n">
        <x:f>IFERROR(IF(AND(A2818=A2817,C2818=C2817+1,ISNUMBER(U2818),ISNUMBER(U2817),U2817&lt;&gt;0),U2818/U2817-1,""),"")</x:f>
        <x:v>-0.6047925917725092</x:v>
      </x:c>
      <x:c r="AH2818" s="50" t="n">
        <x:f>IF(AND(ISNUMBER(AE2818),ISNUMBER(AF2818),ISNUMBER(AG2818)),IF(AND(AE2818=1,AF2818=1,AG2818&lt;0),1,0),"")</x:f>
        <x:v>0</x:v>
      </x:c>
      <x:c r="AI2818" s="50" t="n">
        <x:f>IF(AND(A2818=A2819,C2819=C2818+1,ISNUMBER(AH2819)),C2819,"")</x:f>
        <x:v>2009</x:v>
      </x:c>
      <x:c r="AJ2818" s="50" t="n">
        <x:f>IF(AND(A2818=A2819,C2819=C2818+1,ISNUMBER(AH2819)),AH2819,"")</x:f>
        <x:v>0</x:v>
      </x:c>
    </x:row>
    <x:row r="2819" ht="15">
      <x:c r="A2819" s="9" t="s">
        <x:v>199</x:v>
      </x:c>
      <x:c r="B2819" s="10">
        <x:v>40178</x:v>
      </x:c>
      <x:c r="C2819" s="9">
        <x:v>2009</x:v>
      </x:c>
      <x:c r="D2819" s="11">
        <x:v>85.364199999999997</x:v>
      </x:c>
      <x:c r="E2819" s="11">
        <x:v>45.003</x:v>
      </x:c>
      <x:c r="F2819" s="11">
        <x:v>57.622799999999998</x:v>
      </x:c>
      <x:c r="G2819" s="11">
        <x:v>81.738</x:v>
      </x:c>
      <x:c r="H2819" s="11">
        <x:v>23.540199999999999</x:v>
      </x:c>
      <x:c r="I2819" s="11">
        <x:v>3.6261999999999999</x:v>
      </x:c>
      <x:c r="J2819" s="11">
        <x:v>-99.470399999999998</x:v>
      </x:c>
      <x:c r="K2819" s="11">
        <x:v>1.6674</x:v>
      </x:c>
      <x:c r="L2819" s="11">
        <x:v>15.260999999999999</x:v>
      </x:c>
      <x:c r="M2819" s="11">
        <x:v>23.540199999999999</x:v>
      </x:c>
      <x:c r="N2819" s="11">
        <x:v>0</x:v>
      </x:c>
      <x:c r="O2819" s="11">
        <x:v>156.39099999999999</x:v>
      </x:c>
      <x:c r="P2819" s="11">
        <x:v>4.6096000000000004</x:v>
      </x:c>
      <x:c r="Q2819" s="11">
        <x:v>11.0435</x:v>
      </x:c>
      <x:c r="R2819" s="11">
        <x:v>2.2210999999999999</x:v>
      </x:c>
      <x:c r="S2819" s="11">
        <x:v>-0.28360000000000002</x:v>
      </x:c>
      <x:c r="T2819" s="11">
        <x:v>2.0396999999999998</x:v>
      </x:c>
      <x:c r="U2819" s="11">
        <x:v>36.870800000000003</x:v>
      </x:c>
      <x:c r="V2819" s="11">
        <x:v>18</x:v>
      </x:c>
      <x:c r="W2819" s="12">
        <x:v>0</x:v>
      </x:c>
      <x:c r="X2819" s="8">
        <x:v>0</x:v>
      </x:c>
      <x:c r="Y2819" s="13" t="n">
        <x:f t="shared" ref="Y2819:Y2882" si="264">IF(AND(ISNUMBER(E2819),ISNUMBER(F2819),F2819&lt;&gt;0),E2819/F2819,"")</x:f>
        <x:v>0.7809929402944668</x:v>
      </x:c>
      <x:c r="Z2819" s="13" t="n">
        <x:f t="shared" ref="Z2819:Z2882" si="265">IF(AND(ISNUMBER(G2819),ISNUMBER(D2819),D2819&lt;&gt;0),G2819/D2819,"")</x:f>
        <x:v>0.9575208342607323</x:v>
      </x:c>
      <x:c r="AA2819" s="13" t="n">
        <x:f t="shared" ref="AA2819:AA2882" si="266">IF(AND(ISNUMBER(S2819),ISNUMBER(D2819),D2819&lt;&gt;0),S2819/D2819,"")</x:f>
        <x:v>-0.0033222357850246358</x:v>
      </x:c>
      <x:c r="AB2819" s="13" t="n">
        <x:f t="shared" ref="AB2819:AB2882" si="267">IF(AND(ISNUMBER(P2819),ISNUMBER(D2819),D2819&lt;&gt;0),P2819/D2819,"")</x:f>
        <x:v>0.053999217470555576</x:v>
      </x:c>
      <x:c r="AC2819" s="13" t="n">
        <x:f t="shared" ref="AC2819:AC2882" si="268">IF(AND(ISNUMBER(T2819),ISNUMBER(G2819),G2819&lt;&gt;0),T2819/G2819,"")</x:f>
        <x:v>0.024954121705938484</x:v>
      </x:c>
      <x:c r="AD2819" s="13" t="n">
        <x:f t="shared" ref="AD2819:AD2882" si="269">IF(AND(ISNUMBER(J2819),ISNUMBER(D2819),D2819&lt;&gt;0),J2819/D2819,"")</x:f>
        <x:v>-1.1652472582183164</x:v>
      </x:c>
      <x:c r="AE2819" s="50" t="n">
        <x:f>IF(OR(NOT(ISNUMBER(Q2819)),NOT(ISNUMBER(R2819))),"",IF(Q2819&lt;R2819,1,0))</x:f>
        <x:v>0</x:v>
      </x:c>
      <x:c r="AF2819" s="50" t="n">
        <x:f>IFERROR(IF(AND(A2819=A2818,C2819=C2818+1,ISNUMBER(AE2818)),AE2818,""),"")</x:f>
        <x:v>0</x:v>
      </x:c>
      <x:c r="AG2819" s="52" t="n">
        <x:f>IFERROR(IF(AND(A2819=A2818,C2819=C2818+1,ISNUMBER(U2819),ISNUMBER(U2818),U2818&lt;&gt;0),U2819/U2818-1,""),"")</x:f>
        <x:v>0.022652070083569065</x:v>
      </x:c>
      <x:c r="AH2819" s="50" t="n">
        <x:f>IF(AND(ISNUMBER(AE2819),ISNUMBER(AF2819),ISNUMBER(AG2819)),IF(AND(AE2819=1,AF2819=1,AG2819&lt;0),1,0),"")</x:f>
        <x:v>0</x:v>
      </x:c>
      <x:c r="AI2819" s="50" t="n">
        <x:f>IF(AND(A2819=A2820,C2820=C2819+1,ISNUMBER(AH2820)),C2820,"")</x:f>
        <x:v>2010</x:v>
      </x:c>
      <x:c r="AJ2819" s="50" t="n">
        <x:f>IF(AND(A2819=A2820,C2820=C2819+1,ISNUMBER(AH2820)),AH2820,"")</x:f>
        <x:v>0</x:v>
      </x:c>
    </x:row>
    <x:row r="2820" ht="15">
      <x:c r="A2820" s="9" t="s">
        <x:v>199</x:v>
      </x:c>
      <x:c r="B2820" s="10">
        <x:v>40543</x:v>
      </x:c>
      <x:c r="C2820" s="9">
        <x:v>2010</x:v>
      </x:c>
      <x:c r="D2820" s="11">
        <x:v>82.598699999999994</x:v>
      </x:c>
      <x:c r="E2820" s="11">
        <x:v>42.080300000000001</x:v>
      </x:c>
      <x:c r="F2820" s="11">
        <x:v>28.5809</x:v>
      </x:c>
      <x:c r="G2820" s="11">
        <x:v>68.794300000000007</x:v>
      </x:c>
      <x:c r="H2820" s="11">
        <x:v>20.7075</x:v>
      </x:c>
      <x:c r="I2820" s="11">
        <x:v>13.804500000000001</x:v>
      </x:c>
      <x:c r="J2820" s="11">
        <x:v>-89.902799999999999</x:v>
      </x:c>
      <x:c r="K2820" s="11">
        <x:v>0.90749999999999997</x:v>
      </x:c>
      <x:c r="L2820" s="11">
        <x:v>18.1265</x:v>
      </x:c>
      <x:c r="M2820" s="11">
        <x:v>0</x:v>
      </x:c>
      <x:c r="N2820" s="11">
        <x:v>20.7075</x:v>
      </x:c>
      <x:c r="O2820" s="11">
        <x:v>183.31620000000001</x:v>
      </x:c>
      <x:c r="P2820" s="11">
        <x:v>14.43</x:v>
      </x:c>
      <x:c r="Q2820" s="11">
        <x:v>21.168700000000001</x:v>
      </x:c>
      <x:c r="R2820" s="11">
        <x:v>1.4531000000000001</x:v>
      </x:c>
      <x:c r="S2820" s="11">
        <x:v>6.7449000000000003</x:v>
      </x:c>
      <x:c r="T2820" s="11">
        <x:v>11.4255</x:v>
      </x:c>
      <x:c r="U2820" s="11">
        <x:v>79.729500000000002</x:v>
      </x:c>
      <x:c r="V2820" s="11">
        <x:v>18</x:v>
      </x:c>
      <x:c r="W2820" s="12">
        <x:v>0</x:v>
      </x:c>
      <x:c r="X2820" s="8">
        <x:v>0</x:v>
      </x:c>
      <x:c r="Y2820" s="13">
        <x:f t="shared" si="264"/>
        <x:v>1.472322425116074</x:v>
      </x:c>
      <x:c r="Z2820" s="13">
        <x:f t="shared" si="265"/>
        <x:v>0.83287388300300136</x:v>
      </x:c>
      <x:c r="AA2820" s="13">
        <x:f t="shared" si="266"/>
        <x:v>8.165867017277513E-2</x:v>
      </x:c>
      <x:c r="AB2820" s="13">
        <x:f t="shared" si="267"/>
        <x:v>0.17470008607883661</x:v>
      </x:c>
      <x:c r="AC2820" s="13">
        <x:f t="shared" si="268"/>
        <x:v>0.16608207366017241</x:v>
      </x:c>
      <x:c r="AD2820" s="13">
        <x:f t="shared" si="269"/>
        <x:v>-1.0884287525106329</x:v>
      </x:c>
      <x:c r="AE2820" s="50" t="n">
        <x:f>IF(OR(NOT(ISNUMBER(Q2820)),NOT(ISNUMBER(R2820))),"",IF(Q2820&lt;R2820,1,0))</x:f>
        <x:v>0</x:v>
      </x:c>
      <x:c r="AF2820" s="50" t="n">
        <x:f>IFERROR(IF(AND(A2820=A2819,C2820=C2819+1,ISNUMBER(AE2819)),AE2819,""),"")</x:f>
        <x:v>0</x:v>
      </x:c>
      <x:c r="AG2820" s="52" t="n">
        <x:f>IFERROR(IF(AND(A2820=A2819,C2820=C2819+1,ISNUMBER(U2820),ISNUMBER(U2819),U2819&lt;&gt;0),U2820/U2819-1,""),"")</x:f>
        <x:v>1.16240222615186</x:v>
      </x:c>
      <x:c r="AH2820" s="50" t="n">
        <x:f>IF(AND(ISNUMBER(AE2820),ISNUMBER(AF2820),ISNUMBER(AG2820)),IF(AND(AE2820=1,AF2820=1,AG2820&lt;0),1,0),"")</x:f>
        <x:v>0</x:v>
      </x:c>
      <x:c r="AI2820" s="50" t="n">
        <x:f>IF(AND(A2820=A2821,C2821=C2820+1,ISNUMBER(AH2821)),C2821,"")</x:f>
        <x:v>2011</x:v>
      </x:c>
      <x:c r="AJ2820" s="50" t="n">
        <x:f>IF(AND(A2820=A2821,C2821=C2820+1,ISNUMBER(AH2821)),AH2821,"")</x:f>
        <x:v>0</x:v>
      </x:c>
    </x:row>
    <x:row r="2821" ht="15">
      <x:c r="A2821" s="9" t="s">
        <x:v>199</x:v>
      </x:c>
      <x:c r="B2821" s="10">
        <x:v>40908</x:v>
      </x:c>
      <x:c r="C2821" s="9">
        <x:v>2011</x:v>
      </x:c>
      <x:c r="D2821" s="11">
        <x:v>89.453400000000002</x:v>
      </x:c>
      <x:c r="E2821" s="11">
        <x:v>46.472999999999999</x:v>
      </x:c>
      <x:c r="F2821" s="11">
        <x:v>28.768799999999999</x:v>
      </x:c>
      <x:c r="G2821" s="11">
        <x:v>56.323399999999999</x:v>
      </x:c>
      <x:c r="H2821" s="11">
        <x:v>19.3644</x:v>
      </x:c>
      <x:c r="I2821" s="11">
        <x:v>33.129899999999999</x:v>
      </x:c>
      <x:c r="J2821" s="11">
        <x:v>-70.61</x:v>
      </x:c>
      <x:c r="K2821" s="11">
        <x:v>0.87470000000000003</x:v>
      </x:c>
      <x:c r="L2821" s="11">
        <x:v>16.7105</x:v>
      </x:c>
      <x:c r="M2821" s="11">
        <x:v>0.61339999999999995</x:v>
      </x:c>
      <x:c r="N2821" s="11">
        <x:v>18.751000000000001</x:v>
      </x:c>
      <x:c r="O2821" s="11">
        <x:v>172.77539999999999</x:v>
      </x:c>
      <x:c r="P2821" s="11">
        <x:v>17.8813</x:v>
      </x:c>
      <x:c r="Q2821" s="11">
        <x:v>25.246700000000001</x:v>
      </x:c>
      <x:c r="R2821" s="11">
        <x:v>0.78039999999999998</x:v>
      </x:c>
      <x:c r="S2821" s="11">
        <x:v>11.429500000000001</x:v>
      </x:c>
      <x:c r="T2821" s="11">
        <x:v>12.0991</x:v>
      </x:c>
      <x:c r="U2821" s="11">
        <x:v>137.0248</x:v>
      </x:c>
      <x:c r="V2821" s="11">
        <x:v>18</x:v>
      </x:c>
      <x:c r="W2821" s="12">
        <x:v>0</x:v>
      </x:c>
      <x:c r="X2821" s="8">
        <x:v>0</x:v>
      </x:c>
      <x:c r="Y2821" s="13">
        <x:f t="shared" si="264"/>
        <x:v>1.6153958454992909</x:v>
      </x:c>
      <x:c r="Z2821" s="13">
        <x:f t="shared" si="265"/>
        <x:v>0.62963956652290465</x:v>
      </x:c>
      <x:c r="AA2821" s="13">
        <x:f t="shared" si="266"/>
        <x:v>0.12777043689787085</x:v>
      </x:c>
      <x:c r="AB2821" s="13">
        <x:f t="shared" si="267"/>
        <x:v>0.19989514093371519</x:v>
      </x:c>
      <x:c r="AC2821" s="13">
        <x:f t="shared" si="268"/>
        <x:v>0.21481480166325187</x:v>
      </x:c>
      <x:c r="AD2821" s="13">
        <x:f t="shared" si="269"/>
        <x:v>-0.78934953841888622</x:v>
      </x:c>
      <x:c r="AE2821" s="50" t="n">
        <x:f>IF(OR(NOT(ISNUMBER(Q2821)),NOT(ISNUMBER(R2821))),"",IF(Q2821&lt;R2821,1,0))</x:f>
        <x:v>0</x:v>
      </x:c>
      <x:c r="AF2821" s="50" t="n">
        <x:f>IFERROR(IF(AND(A2821=A2820,C2821=C2820+1,ISNUMBER(AE2820)),AE2820,""),"")</x:f>
        <x:v>0</x:v>
      </x:c>
      <x:c r="AG2821" s="52" t="n">
        <x:f>IFERROR(IF(AND(A2821=A2820,C2821=C2820+1,ISNUMBER(U2821),ISNUMBER(U2820),U2820&lt;&gt;0),U2821/U2820-1,""),"")</x:f>
        <x:v>0.718621087552286</x:v>
      </x:c>
      <x:c r="AH2821" s="50" t="n">
        <x:f>IF(AND(ISNUMBER(AE2821),ISNUMBER(AF2821),ISNUMBER(AG2821)),IF(AND(AE2821=1,AF2821=1,AG2821&lt;0),1,0),"")</x:f>
        <x:v>0</x:v>
      </x:c>
      <x:c r="AI2821" s="50" t="n">
        <x:f>IF(AND(A2821=A2822,C2822=C2821+1,ISNUMBER(AH2822)),C2822,"")</x:f>
        <x:v>2012</x:v>
      </x:c>
      <x:c r="AJ2821" s="50" t="n">
        <x:f>IF(AND(A2821=A2822,C2822=C2821+1,ISNUMBER(AH2822)),AH2822,"")</x:f>
        <x:v>0</x:v>
      </x:c>
    </x:row>
    <x:row r="2822" ht="15">
      <x:c r="A2822" s="9" t="s">
        <x:v>199</x:v>
      </x:c>
      <x:c r="B2822" s="10">
        <x:v>41274</x:v>
      </x:c>
      <x:c r="C2822" s="9">
        <x:v>2012</x:v>
      </x:c>
      <x:c r="D2822" s="11">
        <x:v>99.374899999999997</x:v>
      </x:c>
      <x:c r="E2822" s="11">
        <x:v>49.043700000000001</x:v>
      </x:c>
      <x:c r="F2822" s="11">
        <x:v>34.767699999999998</x:v>
      </x:c>
      <x:c r="G2822" s="11">
        <x:v>60.774000000000001</x:v>
      </x:c>
      <x:c r="H2822" s="11">
        <x:v>14.377800000000001</x:v>
      </x:c>
      <x:c r="I2822" s="11">
        <x:v>38.6008</x:v>
      </x:c>
      <x:c r="J2822" s="11">
        <x:v>-67.005899999999997</x:v>
      </x:c>
      <x:c r="K2822" s="11">
        <x:v>0.2843</x:v>
      </x:c>
      <x:c r="L2822" s="11">
        <x:v>24.954799999999999</x:v>
      </x:c>
      <x:c r="M2822" s="11">
        <x:v>0</x:v>
      </x:c>
      <x:c r="N2822" s="11">
        <x:v>14.377800000000001</x:v>
      </x:c>
      <x:c r="O2822" s="11">
        <x:v>168.10409999999999</x:v>
      </x:c>
      <x:c r="P2822" s="11">
        <x:v>18.319700000000001</x:v>
      </x:c>
      <x:c r="Q2822" s="11">
        <x:v>25.787199999999999</x:v>
      </x:c>
      <x:c r="R2822" s="11">
        <x:v>0.39250000000000002</x:v>
      </x:c>
      <x:c r="S2822" s="11">
        <x:v>12.341900000000001</x:v>
      </x:c>
      <x:c r="T2822" s="11">
        <x:v>21.354299999999999</x:v>
      </x:c>
      <x:c r="U2822" s="11">
        <x:v>154.7182</x:v>
      </x:c>
      <x:c r="V2822" s="11">
        <x:v>18</x:v>
      </x:c>
      <x:c r="W2822" s="12">
        <x:v>0</x:v>
      </x:c>
      <x:c r="X2822" s="8">
        <x:v>0</x:v>
      </x:c>
      <x:c r="Y2822" s="13">
        <x:f t="shared" si="264"/>
        <x:v>1.4106109981390775</x:v>
      </x:c>
      <x:c r="Z2822" s="13">
        <x:f t="shared" si="265"/>
        <x:v>0.61156287956013045</x:v>
      </x:c>
      <x:c r="AA2822" s="13">
        <x:f t="shared" si="266"/>
        <x:v>0.12419534510223408</x:v>
      </x:c>
      <x:c r="AB2822" s="13">
        <x:f t="shared" si="267"/>
        <x:v>0.18434936789873502</x:v>
      </x:c>
      <x:c r="AC2822" s="13">
        <x:f t="shared" si="268"/>
        <x:v>0.35137229736400433</x:v>
      </x:c>
      <x:c r="AD2822" s="13">
        <x:f t="shared" si="269"/>
        <x:v>-0.67427388606177208</x:v>
      </x:c>
      <x:c r="AE2822" s="50" t="n">
        <x:f>IF(OR(NOT(ISNUMBER(Q2822)),NOT(ISNUMBER(R2822))),"",IF(Q2822&lt;R2822,1,0))</x:f>
        <x:v>0</x:v>
      </x:c>
      <x:c r="AF2822" s="50" t="n">
        <x:f>IFERROR(IF(AND(A2822=A2821,C2822=C2821+1,ISNUMBER(AE2821)),AE2821,""),"")</x:f>
        <x:v>0</x:v>
      </x:c>
      <x:c r="AG2822" s="52" t="n">
        <x:f>IFERROR(IF(AND(A2822=A2821,C2822=C2821+1,ISNUMBER(U2822),ISNUMBER(U2821),U2821&lt;&gt;0),U2822/U2821-1,""),"")</x:f>
        <x:v>0.12912553056089116</x:v>
      </x:c>
      <x:c r="AH2822" s="50" t="n">
        <x:f>IF(AND(ISNUMBER(AE2822),ISNUMBER(AF2822),ISNUMBER(AG2822)),IF(AND(AE2822=1,AF2822=1,AG2822&lt;0),1,0),"")</x:f>
        <x:v>0</x:v>
      </x:c>
      <x:c r="AI2822" s="50" t="n">
        <x:f>IF(AND(A2822=A2823,C2823=C2822+1,ISNUMBER(AH2823)),C2823,"")</x:f>
        <x:v>2013</x:v>
      </x:c>
      <x:c r="AJ2822" s="50" t="n">
        <x:f>IF(AND(A2822=A2823,C2823=C2822+1,ISNUMBER(AH2823)),AH2823,"")</x:f>
        <x:v>0</x:v>
      </x:c>
    </x:row>
    <x:row r="2823" ht="15">
      <x:c r="A2823" s="9" t="s">
        <x:v>199</x:v>
      </x:c>
      <x:c r="B2823" s="10">
        <x:v>41639</x:v>
      </x:c>
      <x:c r="C2823" s="9">
        <x:v>2013</x:v>
      </x:c>
      <x:c r="D2823" s="11">
        <x:v>115.5094</x:v>
      </x:c>
      <x:c r="E2823" s="11">
        <x:v>55.748800000000003</x:v>
      </x:c>
      <x:c r="F2823" s="11">
        <x:v>37.818100000000001</x:v>
      </x:c>
      <x:c r="G2823" s="11">
        <x:v>82.017099999999999</x:v>
      </x:c>
      <x:c r="H2823" s="11">
        <x:v>17.896799999999999</x:v>
      </x:c>
      <x:c r="I2823" s="11">
        <x:v>33.4923</x:v>
      </x:c>
      <x:c r="J2823" s="11">
        <x:v>-72.190700000000007</x:v>
      </x:c>
      <x:c r="K2823" s="11">
        <x:v>0.29780000000000001</x:v>
      </x:c>
      <x:c r="L2823" s="11">
        <x:v>21.6431</x:v>
      </x:c>
      <x:c r="M2823" s="11">
        <x:v>0</x:v>
      </x:c>
      <x:c r="N2823" s="11">
        <x:v>17.896799999999999</x:v>
      </x:c>
      <x:c r="O2823" s="11">
        <x:v>194.94990000000001</x:v>
      </x:c>
      <x:c r="P2823" s="11">
        <x:v>20.959499999999998</x:v>
      </x:c>
      <x:c r="Q2823" s="11">
        <x:v>30.667100000000001</x:v>
      </x:c>
      <x:c r="R2823" s="11">
        <x:v>0.54339999999999999</x:v>
      </x:c>
      <x:c r="S2823" s="11">
        <x:v>15.0337</x:v>
      </x:c>
      <x:c r="T2823" s="11">
        <x:v>18.917100000000001</x:v>
      </x:c>
      <x:c r="U2823" s="11">
        <x:v>273.44290000000001</x:v>
      </x:c>
      <x:c r="V2823" s="11">
        <x:v>18</x:v>
      </x:c>
      <x:c r="W2823" s="12">
        <x:v>0</x:v>
      </x:c>
      <x:c r="X2823" s="8">
        <x:v>0</x:v>
      </x:c>
      <x:c r="Y2823" s="13">
        <x:f t="shared" si="264"/>
        <x:v>1.4741301123007238</x:v>
      </x:c>
      <x:c r="Z2823" s="13">
        <x:f t="shared" si="265"/>
        <x:v>0.71004697453194288</x:v>
      </x:c>
      <x:c r="AA2823" s="13">
        <x:f t="shared" si="266"/>
        <x:v>0.13015131236072561</x:v>
      </x:c>
      <x:c r="AB2823" s="13">
        <x:f t="shared" si="267"/>
        <x:v>0.1814527648832043</x:v>
      </x:c>
      <x:c r="AC2823" s="13">
        <x:f t="shared" si="268"/>
        <x:v>0.23064824286642666</x:v>
      </x:c>
      <x:c r="AD2823" s="13">
        <x:f t="shared" si="269"/>
        <x:v>-0.62497684171158374</x:v>
      </x:c>
      <x:c r="AE2823" s="50" t="n">
        <x:f>IF(OR(NOT(ISNUMBER(Q2823)),NOT(ISNUMBER(R2823))),"",IF(Q2823&lt;R2823,1,0))</x:f>
        <x:v>0</x:v>
      </x:c>
      <x:c r="AF2823" s="50" t="n">
        <x:f>IFERROR(IF(AND(A2823=A2822,C2823=C2822+1,ISNUMBER(AE2822)),AE2822,""),"")</x:f>
        <x:v>0</x:v>
      </x:c>
      <x:c r="AG2823" s="52" t="n">
        <x:f>IFERROR(IF(AND(A2823=A2822,C2823=C2822+1,ISNUMBER(U2823),ISNUMBER(U2822),U2822&lt;&gt;0),U2823/U2822-1,""),"")</x:f>
        <x:v>0.7673609181078891</x:v>
      </x:c>
      <x:c r="AH2823" s="50" t="n">
        <x:f>IF(AND(ISNUMBER(AE2823),ISNUMBER(AF2823),ISNUMBER(AG2823)),IF(AND(AE2823=1,AF2823=1,AG2823&lt;0),1,0),"")</x:f>
        <x:v>0</x:v>
      </x:c>
      <x:c r="AI2823" s="50" t="n">
        <x:f>IF(AND(A2823=A2824,C2824=C2823+1,ISNUMBER(AH2824)),C2824,"")</x:f>
        <x:v>2014</x:v>
      </x:c>
      <x:c r="AJ2823" s="50" t="n">
        <x:f>IF(AND(A2823=A2824,C2824=C2823+1,ISNUMBER(AH2824)),AH2824,"")</x:f>
        <x:v>0</x:v>
      </x:c>
    </x:row>
    <x:row r="2824" ht="15">
      <x:c r="A2824" s="9" t="s">
        <x:v>199</x:v>
      </x:c>
      <x:c r="B2824" s="10">
        <x:v>42004</x:v>
      </x:c>
      <x:c r="C2824" s="9">
        <x:v>2014</x:v>
      </x:c>
      <x:c r="D2824" s="11">
        <x:v>116.4297</x:v>
      </x:c>
      <x:c r="E2824" s="11">
        <x:v>56.719499999999996</x:v>
      </x:c>
      <x:c r="F2824" s="11">
        <x:v>42.9041</x:v>
      </x:c>
      <x:c r="G2824" s="11">
        <x:v>75.856300000000005</x:v>
      </x:c>
      <x:c r="H2824" s="11">
        <x:v>0</x:v>
      </x:c>
      <x:c r="I2824" s="11">
        <x:v>40.573500000000003</x:v>
      </x:c>
      <x:c r="J2824" s="11">
        <x:v>-65.334999999999994</x:v>
      </x:c>
      <x:c r="K2824" s="11">
        <x:v>4.7441000000000004</x:v>
      </x:c>
      <x:c r="L2824" s="11">
        <x:v>20.901399999999999</x:v>
      </x:c>
      <x:c r="M2824" s="11">
        <x:v>0</x:v>
      </x:c>
      <x:c r="N2824" s="11">
        <x:v>0</x:v>
      </x:c>
      <x:c r="O2824" s="11">
        <x:v>206.71279999999999</x:v>
      </x:c>
      <x:c r="P2824" s="11">
        <x:v>23.731200000000001</x:v>
      </x:c>
      <x:c r="Q2824" s="11">
        <x:v>33.937800000000003</x:v>
      </x:c>
      <x:c r="R2824" s="11">
        <x:v>0.4556</x:v>
      </x:c>
      <x:c r="S2824" s="11">
        <x:v>17.909800000000001</x:v>
      </x:c>
      <x:c r="T2824" s="11">
        <x:v>36.093000000000004</x:v>
      </x:c>
      <x:c r="U2824" s="11">
        <x:v>309.71879999999999</x:v>
      </x:c>
      <x:c r="V2824" s="11">
        <x:v>18</x:v>
      </x:c>
      <x:c r="W2824" s="12">
        <x:v>0</x:v>
      </x:c>
      <x:c r="X2824" s="8">
        <x:v>0</x:v>
      </x:c>
      <x:c r="Y2824" s="13">
        <x:f t="shared" si="264"/>
        <x:v>1.3220065215212531</x:v>
      </x:c>
      <x:c r="Z2824" s="13">
        <x:f t="shared" si="265"/>
        <x:v>0.6515201877184259</x:v>
      </x:c>
      <x:c r="AA2824" s="13">
        <x:f t="shared" si="266"/>
        <x:v>0.15382501200295115</x:v>
      </x:c>
      <x:c r="AB2824" s="13">
        <x:f t="shared" si="267"/>
        <x:v>0.20382428194867805</x:v>
      </x:c>
      <x:c r="AC2824" s="13">
        <x:f t="shared" si="268"/>
        <x:v>0.47580754663752384</x:v>
      </x:c>
      <x:c r="AD2824" s="13">
        <x:f t="shared" si="269"/>
        <x:v>-0.56115406979490623</x:v>
      </x:c>
      <x:c r="AE2824" s="50" t="n">
        <x:f>IF(OR(NOT(ISNUMBER(Q2824)),NOT(ISNUMBER(R2824))),"",IF(Q2824&lt;R2824,1,0))</x:f>
        <x:v>0</x:v>
      </x:c>
      <x:c r="AF2824" s="50" t="n">
        <x:f>IFERROR(IF(AND(A2824=A2823,C2824=C2823+1,ISNUMBER(AE2823)),AE2823,""),"")</x:f>
        <x:v>0</x:v>
      </x:c>
      <x:c r="AG2824" s="52" t="n">
        <x:f>IFERROR(IF(AND(A2824=A2823,C2824=C2823+1,ISNUMBER(U2824),ISNUMBER(U2823),U2823&lt;&gt;0),U2824/U2823-1,""),"")</x:f>
        <x:v>0.13266352865625675</x:v>
      </x:c>
      <x:c r="AH2824" s="50" t="n">
        <x:f>IF(AND(ISNUMBER(AE2824),ISNUMBER(AF2824),ISNUMBER(AG2824)),IF(AND(AE2824=1,AF2824=1,AG2824&lt;0),1,0),"")</x:f>
        <x:v>0</x:v>
      </x:c>
      <x:c r="AI2824" s="50" t="n">
        <x:f>IF(AND(A2824=A2825,C2825=C2824+1,ISNUMBER(AH2825)),C2825,"")</x:f>
        <x:v>2015</x:v>
      </x:c>
      <x:c r="AJ2824" s="50" t="n">
        <x:f>IF(AND(A2824=A2825,C2825=C2824+1,ISNUMBER(AH2825)),AH2825,"")</x:f>
        <x:v>0</x:v>
      </x:c>
    </x:row>
    <x:row r="2825" ht="15">
      <x:c r="A2825" s="9" t="s">
        <x:v>199</x:v>
      </x:c>
      <x:c r="B2825" s="10">
        <x:v>42369</x:v>
      </x:c>
      <x:c r="C2825" s="9">
        <x:v>2015</x:v>
      </x:c>
      <x:c r="D2825" s="11">
        <x:v>164.2972</x:v>
      </x:c>
      <x:c r="E2825" s="11">
        <x:v>52.176600000000001</x:v>
      </x:c>
      <x:c r="F2825" s="11">
        <x:v>41.125700000000002</x:v>
      </x:c>
      <x:c r="G2825" s="11">
        <x:v>100.4341</x:v>
      </x:c>
      <x:c r="H2825" s="11">
        <x:v>20.4176</x:v>
      </x:c>
      <x:c r="I2825" s="11">
        <x:v>63.863100000000003</x:v>
      </x:c>
      <x:c r="J2825" s="11">
        <x:v>-39.957599999999999</x:v>
      </x:c>
      <x:c r="K2825" s="11">
        <x:v>0.50239999999999996</x:v>
      </x:c>
      <x:c r="L2825" s="11">
        <x:v>25.910499999999999</x:v>
      </x:c>
      <x:c r="M2825" s="11">
        <x:v>3.556</x:v>
      </x:c>
      <x:c r="N2825" s="11">
        <x:v>16.861599999999999</x:v>
      </x:c>
      <x:c r="O2825" s="11">
        <x:v>207.5247</x:v>
      </x:c>
      <x:c r="P2825" s="11">
        <x:v>29.179300000000001</x:v>
      </x:c>
      <x:c r="Q2825" s="11">
        <x:v>41.686300000000003</x:v>
      </x:c>
      <x:c r="R2825" s="11">
        <x:v>0.29659999999999997</x:v>
      </x:c>
      <x:c r="S2825" s="11">
        <x:v>21.1143</x:v>
      </x:c>
      <x:c r="T2825" s="11">
        <x:v>26.443100000000001</x:v>
      </x:c>
      <x:c r="U2825" s="11">
        <x:v>429.10399999999998</x:v>
      </x:c>
      <x:c r="V2825" s="11">
        <x:v>18</x:v>
      </x:c>
      <x:c r="W2825" s="12">
        <x:v>0</x:v>
      </x:c>
      <x:c r="X2825" s="8">
        <x:v>0</x:v>
      </x:c>
      <x:c r="Y2825" s="13">
        <x:f t="shared" si="264"/>
        <x:v>1.2687103198243435</x:v>
      </x:c>
      <x:c r="Z2825" s="13">
        <x:f t="shared" si="265"/>
        <x:v>0.61129526248773558</x:v>
      </x:c>
      <x:c r="AA2825" s="13">
        <x:f t="shared" si="266"/>
        <x:v>0.1285128413630908</x:v>
      </x:c>
      <x:c r="AB2825" s="13">
        <x:f t="shared" si="267"/>
        <x:v>0.17760071382835496</x:v>
      </x:c>
      <x:c r="AC2825" s="13">
        <x:f t="shared" si="268"/>
        <x:v>0.26328806650330916</x:v>
      </x:c>
      <x:c r="AD2825" s="13">
        <x:f t="shared" si="269"/>
        <x:v>-0.24320317083918655</x:v>
      </x:c>
      <x:c r="AE2825" s="50" t="n">
        <x:f>IF(OR(NOT(ISNUMBER(Q2825)),NOT(ISNUMBER(R2825))),"",IF(Q2825&lt;R2825,1,0))</x:f>
        <x:v>0</x:v>
      </x:c>
      <x:c r="AF2825" s="50" t="n">
        <x:f>IFERROR(IF(AND(A2825=A2824,C2825=C2824+1,ISNUMBER(AE2824)),AE2824,""),"")</x:f>
        <x:v>0</x:v>
      </x:c>
      <x:c r="AG2825" s="52" t="n">
        <x:f>IFERROR(IF(AND(A2825=A2824,C2825=C2824+1,ISNUMBER(U2825),ISNUMBER(U2824),U2824&lt;&gt;0),U2825/U2824-1,""),"")</x:f>
        <x:v>0.3854632008131247</x:v>
      </x:c>
      <x:c r="AH2825" s="50" t="n">
        <x:f>IF(AND(ISNUMBER(AE2825),ISNUMBER(AF2825),ISNUMBER(AG2825)),IF(AND(AE2825=1,AF2825=1,AG2825&lt;0),1,0),"")</x:f>
        <x:v>0</x:v>
      </x:c>
      <x:c r="AI2825" s="50" t="n">
        <x:f>IF(AND(A2825=A2826,C2826=C2825+1,ISNUMBER(AH2826)),C2826,"")</x:f>
        <x:v>2016</x:v>
      </x:c>
      <x:c r="AJ2825" s="50" t="n">
        <x:f>IF(AND(A2825=A2826,C2826=C2825+1,ISNUMBER(AH2826)),AH2826,"")</x:f>
        <x:v>0</x:v>
      </x:c>
    </x:row>
    <x:row r="2826" ht="15">
      <x:c r="A2826" s="9" t="s">
        <x:v>199</x:v>
      </x:c>
      <x:c r="B2826" s="10">
        <x:v>42735</x:v>
      </x:c>
      <x:c r="C2826" s="9">
        <x:v>2016</x:v>
      </x:c>
      <x:c r="D2826" s="11">
        <x:v>168.9991</x:v>
      </x:c>
      <x:c r="E2826" s="11">
        <x:v>58.494700000000002</x:v>
      </x:c>
      <x:c r="F2826" s="11">
        <x:v>47.470199999999998</x:v>
      </x:c>
      <x:c r="G2826" s="11">
        <x:v>114.52509999999999</x:v>
      </x:c>
      <x:c r="H2826" s="11">
        <x:v>3.2425000000000002</x:v>
      </x:c>
      <x:c r="I2826" s="11">
        <x:v>54.473999999999997</x:v>
      </x:c>
      <x:c r="J2826" s="11">
        <x:v>-42.541600000000003</x:v>
      </x:c>
      <x:c r="K2826" s="11">
        <x:v>5.8365</x:v>
      </x:c>
      <x:c r="L2826" s="11">
        <x:v>26.7182</x:v>
      </x:c>
      <x:c r="M2826" s="11">
        <x:v>3.2425000000000002</x:v>
      </x:c>
      <x:c r="N2826" s="11">
        <x:v>0</x:v>
      </x:c>
      <x:c r="O2826" s="11">
        <x:v>203.50919999999999</x:v>
      </x:c>
      <x:c r="P2826" s="11">
        <x:v>23.9255</x:v>
      </x:c>
      <x:c r="Q2826" s="11">
        <x:v>41.442399999999999</x:v>
      </x:c>
      <x:c r="R2826" s="11">
        <x:v>0.2848</x:v>
      </x:c>
      <x:c r="S2826" s="11">
        <x:v>25.064800000000002</x:v>
      </x:c>
      <x:c r="T2826" s="11">
        <x:v>43.151400000000002</x:v>
      </x:c>
      <x:c r="U2826" s="11">
        <x:v>406.39049999999997</x:v>
      </x:c>
      <x:c r="V2826" s="11">
        <x:v>18</x:v>
      </x:c>
      <x:c r="W2826" s="12">
        <x:v>0</x:v>
      </x:c>
      <x:c r="X2826" s="8">
        <x:v>0</x:v>
      </x:c>
      <x:c r="Y2826" s="13">
        <x:f t="shared" si="264"/>
        <x:v>1.2322404371584701</x:v>
      </x:c>
      <x:c r="Z2826" s="13">
        <x:f t="shared" si="265"/>
        <x:v>0.67766692248656946</x:v>
      </x:c>
      <x:c r="AA2826" s="13">
        <x:f t="shared" si="266"/>
        <x:v>0.14831321586919693</x:v>
      </x:c>
      <x:c r="AB2826" s="13">
        <x:f t="shared" si="267"/>
        <x:v>0.14157175984960865</x:v>
      </x:c>
      <x:c r="AC2826" s="13">
        <x:f t="shared" si="268"/>
        <x:v>0.37678552561840162</x:v>
      </x:c>
      <x:c r="AD2826" s="13">
        <x:f t="shared" si="269"/>
        <x:v>-0.25172678434382195</x:v>
      </x:c>
      <x:c r="AE2826" s="50" t="n">
        <x:f>IF(OR(NOT(ISNUMBER(Q2826)),NOT(ISNUMBER(R2826))),"",IF(Q2826&lt;R2826,1,0))</x:f>
        <x:v>0</x:v>
      </x:c>
      <x:c r="AF2826" s="50" t="n">
        <x:f>IFERROR(IF(AND(A2826=A2825,C2826=C2825+1,ISNUMBER(AE2825)),AE2825,""),"")</x:f>
        <x:v>0</x:v>
      </x:c>
      <x:c r="AG2826" s="52" t="n">
        <x:f>IFERROR(IF(AND(A2826=A2825,C2826=C2825+1,ISNUMBER(U2826),ISNUMBER(U2825),U2825&lt;&gt;0),U2826/U2825-1,""),"")</x:f>
        <x:v>-0.05293238935083344</x:v>
      </x:c>
      <x:c r="AH2826" s="50" t="n">
        <x:f>IF(AND(ISNUMBER(AE2826),ISNUMBER(AF2826),ISNUMBER(AG2826)),IF(AND(AE2826=1,AF2826=1,AG2826&lt;0),1,0),"")</x:f>
        <x:v>0</x:v>
      </x:c>
      <x:c r="AI2826" s="50" t="n">
        <x:f>IF(AND(A2826=A2827,C2827=C2826+1,ISNUMBER(AH2827)),C2827,"")</x:f>
        <x:v>2017</x:v>
      </x:c>
      <x:c r="AJ2826" s="50" t="n">
        <x:f>IF(AND(A2826=A2827,C2827=C2826+1,ISNUMBER(AH2827)),AH2827,"")</x:f>
        <x:v>0</x:v>
      </x:c>
    </x:row>
    <x:row r="2827" ht="15">
      <x:c r="A2827" s="9" t="s">
        <x:v>199</x:v>
      </x:c>
      <x:c r="B2827" s="10">
        <x:v>43100</x:v>
      </x:c>
      <x:c r="C2827" s="9">
        <x:v>2017</x:v>
      </x:c>
      <x:c r="D2827" s="11">
        <x:v>197.17439999999999</x:v>
      </x:c>
      <x:c r="E2827" s="11">
        <x:v>96.845799999999997</x:v>
      </x:c>
      <x:c r="F2827" s="11">
        <x:v>52.240499999999997</x:v>
      </x:c>
      <x:c r="G2827" s="11">
        <x:v>122.6982</x:v>
      </x:c>
      <x:c r="H2827" s="11">
        <x:v>2.4110999999999998</x:v>
      </x:c>
      <x:c r="I2827" s="11">
        <x:v>74.476200000000006</x:v>
      </x:c>
      <x:c r="J2827" s="11">
        <x:v>-22.9055</x:v>
      </x:c>
      <x:c r="K2827" s="11">
        <x:v>35.4968</x:v>
      </x:c>
      <x:c r="L2827" s="11">
        <x:v>29.2011</x:v>
      </x:c>
      <x:c r="M2827" s="11">
        <x:v>2.4110999999999998</x:v>
      </x:c>
      <x:c r="N2827" s="11">
        <x:v>0</x:v>
      </x:c>
      <x:c r="O2827" s="11">
        <x:v>201.7414</x:v>
      </x:c>
      <x:c r="P2827" s="11">
        <x:v>25.4711</x:v>
      </x:c>
      <x:c r="Q2827" s="11">
        <x:v>41.438099999999999</x:v>
      </x:c>
      <x:c r="R2827" s="11">
        <x:v>0.38019999999999998</x:v>
      </x:c>
      <x:c r="S2827" s="11">
        <x:v>27.245200000000001</x:v>
      </x:c>
      <x:c r="T2827" s="11">
        <x:v>41.184699999999999</x:v>
      </x:c>
      <x:c r="U2827" s="11">
        <x:v>389.56</x:v>
      </x:c>
      <x:c r="V2827" s="11">
        <x:v>18</x:v>
      </x:c>
      <x:c r="W2827" s="12">
        <x:v>0</x:v>
      </x:c>
      <x:c r="X2827" s="8">
        <x:v>0</x:v>
      </x:c>
      <x:c r="Y2827" s="13">
        <x:f t="shared" si="264"/>
        <x:v>1.8538451967343346</x:v>
      </x:c>
      <x:c r="Z2827" s="13">
        <x:f t="shared" si="265"/>
        <x:v>0.62228260869565222</x:v>
      </x:c>
      <x:c r="AA2827" s="13">
        <x:f t="shared" si="266"/>
        <x:v>0.13817818134605711</x:v>
      </x:c>
      <x:c r="AB2827" s="13">
        <x:f t="shared" si="267"/>
        <x:v>0.12918056299397893</x:v>
      </x:c>
      <x:c r="AC2827" s="13">
        <x:f t="shared" si="268"/>
        <x:v>0.33565855081818641</x:v>
      </x:c>
      <x:c r="AD2827" s="13">
        <x:f t="shared" si="269"/>
        <x:v>-0.11616873184348475</x:v>
      </x:c>
      <x:c r="AE2827" s="50" t="n">
        <x:f>IF(OR(NOT(ISNUMBER(Q2827)),NOT(ISNUMBER(R2827))),"",IF(Q2827&lt;R2827,1,0))</x:f>
        <x:v>0</x:v>
      </x:c>
      <x:c r="AF2827" s="50" t="n">
        <x:f>IFERROR(IF(AND(A2827=A2826,C2827=C2826+1,ISNUMBER(AE2826)),AE2826,""),"")</x:f>
        <x:v>0</x:v>
      </x:c>
      <x:c r="AG2827" s="52" t="n">
        <x:f>IFERROR(IF(AND(A2827=A2826,C2827=C2826+1,ISNUMBER(U2827),ISNUMBER(U2826),U2826&lt;&gt;0),U2827/U2826-1,""),"")</x:f>
        <x:v>-0.04141459999680108</x:v>
      </x:c>
      <x:c r="AH2827" s="50" t="n">
        <x:f>IF(AND(ISNUMBER(AE2827),ISNUMBER(AF2827),ISNUMBER(AG2827)),IF(AND(AE2827=1,AF2827=1,AG2827&lt;0),1,0),"")</x:f>
        <x:v>0</x:v>
      </x:c>
      <x:c r="AI2827" s="50" t="n">
        <x:f>IF(AND(A2827=A2828,C2828=C2827+1,ISNUMBER(AH2828)),C2828,"")</x:f>
        <x:v>2018</x:v>
      </x:c>
      <x:c r="AJ2827" s="50" t="n">
        <x:f>IF(AND(A2827=A2828,C2828=C2827+1,ISNUMBER(AH2828)),AH2828,"")</x:f>
        <x:v>0</x:v>
      </x:c>
    </x:row>
    <x:row r="2828" ht="15">
      <x:c r="A2828" s="9" t="s">
        <x:v>199</x:v>
      </x:c>
      <x:c r="B2828" s="10">
        <x:v>43465</x:v>
      </x:c>
      <x:c r="C2828" s="9">
        <x:v>2018</x:v>
      </x:c>
      <x:c r="D2828" s="11">
        <x:v>230.71299999999999</x:v>
      </x:c>
      <x:c r="E2828" s="11">
        <x:v>122.334</x:v>
      </x:c>
      <x:c r="F2828" s="11">
        <x:v>53.602600000000002</x:v>
      </x:c>
      <x:c r="G2828" s="11">
        <x:v>133.15880000000001</x:v>
      </x:c>
      <x:c r="H2828" s="11">
        <x:v>16.041699999999999</x:v>
      </x:c>
      <x:c r="I2828" s="11">
        <x:v>97.554199999999994</x:v>
      </x:c>
      <x:c r="J2828" s="11">
        <x:v>1.4346000000000001</x:v>
      </x:c>
      <x:c r="K2828" s="11">
        <x:v>60.775700000000001</x:v>
      </x:c>
      <x:c r="L2828" s="11">
        <x:v>29.996600000000001</x:v>
      </x:c>
      <x:c r="M2828" s="11">
        <x:v>1.5649999999999999</x:v>
      </x:c>
      <x:c r="N2828" s="11">
        <x:v>14.476599999999999</x:v>
      </x:c>
      <x:c r="O2828" s="11">
        <x:v>222.6936</x:v>
      </x:c>
      <x:c r="P2828" s="11">
        <x:v>30.679200000000002</x:v>
      </x:c>
      <x:c r="Q2828" s="11">
        <x:v>45.615200000000002</x:v>
      </x:c>
      <x:c r="R2828" s="11">
        <x:v>0.26910000000000001</x:v>
      </x:c>
      <x:c r="S2828" s="11">
        <x:v>28.795400000000001</x:v>
      </x:c>
      <x:c r="T2828" s="11">
        <x:v>42.251199999999997</x:v>
      </x:c>
      <x:c r="U2828" s="11">
        <x:v>521.97310000000004</x:v>
      </x:c>
      <x:c r="V2828" s="11">
        <x:v>18</x:v>
      </x:c>
      <x:c r="W2828" s="12">
        <x:v>0</x:v>
      </x:c>
      <x:c r="X2828" s="8">
        <x:v>0</x:v>
      </x:c>
      <x:c r="Y2828" s="13">
        <x:f t="shared" si="264"/>
        <x:v>2.2822400405950458</x:v>
      </x:c>
      <x:c r="Z2828" s="13">
        <x:f t="shared" si="265"/>
        <x:v>0.57716210183214656</x:v>
      </x:c>
      <x:c r="AA2828" s="13">
        <x:f t="shared" si="266"/>
        <x:v>0.12481047882000582</x:v>
      </x:c>
      <x:c r="AB2828" s="13">
        <x:f t="shared" si="267"/>
        <x:v>0.13297560172161951</x:v>
      </x:c>
      <x:c r="AC2828" s="13">
        <x:f t="shared" si="268"/>
        <x:v>0.31729934484239863</x:v>
      </x:c>
      <x:c r="AD2828" s="13">
        <x:f t="shared" si="269"/>
        <x:v>6.2181151473909152E-3</x:v>
      </x:c>
      <x:c r="AE2828" s="50" t="n">
        <x:f>IF(OR(NOT(ISNUMBER(Q2828)),NOT(ISNUMBER(R2828))),"",IF(Q2828&lt;R2828,1,0))</x:f>
        <x:v>0</x:v>
      </x:c>
      <x:c r="AF2828" s="50" t="n">
        <x:f>IFERROR(IF(AND(A2828=A2827,C2828=C2827+1,ISNUMBER(AE2827)),AE2827,""),"")</x:f>
        <x:v>0</x:v>
      </x:c>
      <x:c r="AG2828" s="52" t="n">
        <x:f>IFERROR(IF(AND(A2828=A2827,C2828=C2827+1,ISNUMBER(U2828),ISNUMBER(U2827),U2827&lt;&gt;0),U2828/U2827-1,""),"")</x:f>
        <x:v>0.3399042509497896</x:v>
      </x:c>
      <x:c r="AH2828" s="50" t="n">
        <x:f>IF(AND(ISNUMBER(AE2828),ISNUMBER(AF2828),ISNUMBER(AG2828)),IF(AND(AE2828=1,AF2828=1,AG2828&lt;0),1,0),"")</x:f>
        <x:v>0</x:v>
      </x:c>
      <x:c r="AI2828" s="50" t="n">
        <x:f>IF(AND(A2828=A2829,C2829=C2828+1,ISNUMBER(AH2829)),C2829,"")</x:f>
        <x:v>2019</x:v>
      </x:c>
      <x:c r="AJ2828" s="50" t="n">
        <x:f>IF(AND(A2828=A2829,C2829=C2828+1,ISNUMBER(AH2829)),AH2829,"")</x:f>
        <x:v>0</x:v>
      </x:c>
    </x:row>
    <x:row r="2829" ht="15">
      <x:c r="A2829" s="9" t="s">
        <x:v>199</x:v>
      </x:c>
      <x:c r="B2829" s="10">
        <x:v>43830</x:v>
      </x:c>
      <x:c r="C2829" s="9">
        <x:v>2019</x:v>
      </x:c>
      <x:c r="D2829" s="11">
        <x:v>227.7337</x:v>
      </x:c>
      <x:c r="E2829" s="11">
        <x:v>128.43049999999999</x:v>
      </x:c>
      <x:c r="F2829" s="11">
        <x:v>45.104300000000002</x:v>
      </x:c>
      <x:c r="G2829" s="11">
        <x:v>135.31290000000001</x:v>
      </x:c>
      <x:c r="H2829" s="11">
        <x:v>15.977</x:v>
      </x:c>
      <x:c r="I2829" s="11">
        <x:v>92.4208</x:v>
      </x:c>
      <x:c r="J2829" s="11">
        <x:v>-0.36870000000000003</x:v>
      </x:c>
      <x:c r="K2829" s="11">
        <x:v>59.483600000000003</x:v>
      </x:c>
      <x:c r="L2829" s="11">
        <x:v>25.440300000000001</x:v>
      </x:c>
      <x:c r="M2829" s="11">
        <x:v>1.7205999999999999</x:v>
      </x:c>
      <x:c r="N2829" s="11">
        <x:v>14.256399999999999</x:v>
      </x:c>
      <x:c r="O2829" s="11">
        <x:v>163.88980000000001</x:v>
      </x:c>
      <x:c r="P2829" s="11">
        <x:v>12.6364</x:v>
      </x:c>
      <x:c r="Q2829" s="11">
        <x:v>21.188199999999998</x:v>
      </x:c>
      <x:c r="R2829" s="11">
        <x:v>0.89349999999999996</x:v>
      </x:c>
      <x:c r="S2829" s="11">
        <x:v>17.997199999999999</x:v>
      </x:c>
      <x:c r="T2829" s="11">
        <x:v>22.719899999999999</x:v>
      </x:c>
      <x:c r="U2829" s="11">
        <x:v>633.70479999999998</x:v>
      </x:c>
      <x:c r="V2829" s="11">
        <x:v>18</x:v>
      </x:c>
      <x:c r="W2829" s="12">
        <x:v>0</x:v>
      </x:c>
      <x:c r="X2829" s="8">
        <x:v>0</x:v>
      </x:c>
      <x:c r="Y2829" s="13">
        <x:f t="shared" si="264"/>
        <x:v>2.8474114441416893</x:v>
      </x:c>
      <x:c r="Z2829" s="13">
        <x:f t="shared" si="265"/>
        <x:v>0.59417161359956838</x:v>
      </x:c>
      <x:c r="AA2829" s="13">
        <x:f t="shared" si="266"/>
        <x:v>7.9027390324752103E-2</x:v>
      </x:c>
      <x:c r="AB2829" s="13">
        <x:f t="shared" si="267"/>
        <x:v>5.5487615579073279E-2</x:v>
      </x:c>
      <x:c r="AC2829" s="13">
        <x:f t="shared" si="268"/>
        <x:v>0.16790638586564915</x:v>
      </x:c>
      <x:c r="AD2829" s="13">
        <x:f t="shared" si="269"/>
        <x:v>-1.6189962223421481E-3</x:v>
      </x:c>
      <x:c r="AE2829" s="50" t="n">
        <x:f>IF(OR(NOT(ISNUMBER(Q2829)),NOT(ISNUMBER(R2829))),"",IF(Q2829&lt;R2829,1,0))</x:f>
        <x:v>0</x:v>
      </x:c>
      <x:c r="AF2829" s="50" t="n">
        <x:f>IFERROR(IF(AND(A2829=A2828,C2829=C2828+1,ISNUMBER(AE2828)),AE2828,""),"")</x:f>
        <x:v>0</x:v>
      </x:c>
      <x:c r="AG2829" s="52" t="n">
        <x:f>IFERROR(IF(AND(A2829=A2828,C2829=C2828+1,ISNUMBER(U2829),ISNUMBER(U2828),U2828&lt;&gt;0),U2829/U2828-1,""),"")</x:f>
        <x:v>0.21405643317634548</x:v>
      </x:c>
      <x:c r="AH2829" s="50" t="n">
        <x:f>IF(AND(ISNUMBER(AE2829),ISNUMBER(AF2829),ISNUMBER(AG2829)),IF(AND(AE2829=1,AF2829=1,AG2829&lt;0),1,0),"")</x:f>
        <x:v>0</x:v>
      </x:c>
      <x:c r="AI2829" s="50" t="n">
        <x:f>IF(AND(A2829=A2830,C2830=C2829+1,ISNUMBER(AH2830)),C2830,"")</x:f>
        <x:v>2020</x:v>
      </x:c>
      <x:c r="AJ2829" s="50" t="n">
        <x:f>IF(AND(A2829=A2830,C2830=C2829+1,ISNUMBER(AH2830)),AH2830,"")</x:f>
        <x:v>0</x:v>
      </x:c>
    </x:row>
    <x:row r="2830" ht="15">
      <x:c r="A2830" s="9" t="s">
        <x:v>199</x:v>
      </x:c>
      <x:c r="B2830" s="10">
        <x:v>44196</x:v>
      </x:c>
      <x:c r="C2830" s="9">
        <x:v>2020</x:v>
      </x:c>
      <x:c r="D2830" s="11">
        <x:v>454.5</x:v>
      </x:c>
      <x:c r="E2830" s="11">
        <x:v>269.5</x:v>
      </x:c>
      <x:c r="F2830" s="11">
        <x:v>101.4</x:v>
      </x:c>
      <x:c r="G2830" s="11">
        <x:v>225</x:v>
      </x:c>
      <x:c r="H2830" s="11">
        <x:v>68.5</x:v>
      </x:c>
      <x:c r="I2830" s="11">
        <x:v>229.5</x:v>
      </x:c>
      <x:c r="J2830" s="11">
        <x:v>140.5</x:v>
      </x:c>
      <x:c r="K2830" s="11">
        <x:v>187.2</x:v>
      </x:c>
      <x:c r="L2830" s="11">
        <x:v>36.299999999999997</x:v>
      </x:c>
      <x:c r="M2830" s="11">
        <x:v>42.7</x:v>
      </x:c>
      <x:c r="N2830" s="11">
        <x:v>25.8</x:v>
      </x:c>
      <x:c r="O2830" s="11">
        <x:v>213.6</x:v>
      </x:c>
      <x:c r="P2830" s="11">
        <x:v>8.9</x:v>
      </x:c>
      <x:c r="Q2830" s="11">
        <x:v>27.6</x:v>
      </x:c>
      <x:c r="R2830" s="11">
        <x:v>2.4</x:v>
      </x:c>
      <x:c r="S2830" s="11">
        <x:v>171.4</x:v>
      </x:c>
      <x:c r="T2830" s="11">
        <x:v>6.8</x:v>
      </x:c>
      <x:c r="U2830" s="11">
        <x:v>1702.3023000000001</x:v>
      </x:c>
      <x:c r="V2830" s="11">
        <x:v>18</x:v>
      </x:c>
      <x:c r="W2830" s="12">
        <x:v>0</x:v>
      </x:c>
      <x:c r="X2830" s="8">
        <x:v>0</x:v>
      </x:c>
      <x:c r="Y2830" s="13">
        <x:f t="shared" si="264"/>
        <x:v>2.6577909270216962</x:v>
      </x:c>
      <x:c r="Z2830" s="13">
        <x:f t="shared" si="265"/>
        <x:v>0.49504950495049505</x:v>
      </x:c>
      <x:c r="AA2830" s="13">
        <x:f t="shared" si="266"/>
        <x:v>0.37711771177117714</x:v>
      </x:c>
      <x:c r="AB2830" s="13">
        <x:f t="shared" si="267"/>
        <x:v>1.9581958195819583E-2</x:v>
      </x:c>
      <x:c r="AC2830" s="13">
        <x:f t="shared" si="268"/>
        <x:v>3.022222222222222E-2</x:v>
      </x:c>
      <x:c r="AD2830" s="13">
        <x:f t="shared" si="269"/>
        <x:v>0.30913091309130913</x:v>
      </x:c>
      <x:c r="AE2830" s="50" t="n">
        <x:f>IF(OR(NOT(ISNUMBER(Q2830)),NOT(ISNUMBER(R2830))),"",IF(Q2830&lt;R2830,1,0))</x:f>
        <x:v>0</x:v>
      </x:c>
      <x:c r="AF2830" s="50" t="n">
        <x:f>IFERROR(IF(AND(A2830=A2829,C2830=C2829+1,ISNUMBER(AE2829)),AE2829,""),"")</x:f>
        <x:v>0</x:v>
      </x:c>
      <x:c r="AG2830" s="52" t="n">
        <x:f>IFERROR(IF(AND(A2830=A2829,C2830=C2829+1,ISNUMBER(U2830),ISNUMBER(U2829),U2829&lt;&gt;0),U2830/U2829-1,""),"")</x:f>
        <x:v>1.6862701686968444</x:v>
      </x:c>
      <x:c r="AH2830" s="50" t="n">
        <x:f>IF(AND(ISNUMBER(AE2830),ISNUMBER(AF2830),ISNUMBER(AG2830)),IF(AND(AE2830=1,AF2830=1,AG2830&lt;0),1,0),"")</x:f>
        <x:v>0</x:v>
      </x:c>
      <x:c r="AI2830" s="50" t="n">
        <x:f>IF(AND(A2830=A2831,C2831=C2830+1,ISNUMBER(AH2831)),C2831,"")</x:f>
        <x:v>2021</x:v>
      </x:c>
      <x:c r="AJ2830" s="50" t="n">
        <x:f>IF(AND(A2830=A2831,C2831=C2830+1,ISNUMBER(AH2831)),AH2831,"")</x:f>
        <x:v>0</x:v>
      </x:c>
    </x:row>
    <x:row r="2831" ht="15">
      <x:c r="A2831" s="9" t="s">
        <x:v>199</x:v>
      </x:c>
      <x:c r="B2831" s="10">
        <x:v>44561</x:v>
      </x:c>
      <x:c r="C2831" s="9">
        <x:v>2021</x:v>
      </x:c>
      <x:c r="D2831" s="11">
        <x:v>398.7</x:v>
      </x:c>
      <x:c r="E2831" s="11">
        <x:v>128.9</x:v>
      </x:c>
      <x:c r="F2831" s="11">
        <x:v>47.5</x:v>
      </x:c>
      <x:c r="G2831" s="11">
        <x:v>193.3</x:v>
      </x:c>
      <x:c r="H2831" s="11">
        <x:v>70</x:v>
      </x:c>
      <x:c r="I2831" s="11">
        <x:v>205.4</x:v>
      </x:c>
      <x:c r="J2831" s="11">
        <x:v>115.8</x:v>
      </x:c>
      <x:c r="K2831" s="11">
        <x:v>14.1</x:v>
      </x:c>
      <x:c r="L2831" s="11">
        <x:v>62.3</x:v>
      </x:c>
      <x:c r="M2831" s="11">
        <x:v>4</x:v>
      </x:c>
      <x:c r="N2831" s="11">
        <x:v>66</x:v>
      </x:c>
      <x:c r="O2831" s="11">
        <x:v>248.3</x:v>
      </x:c>
      <x:c r="P2831" s="11">
        <x:v>-29</x:v>
      </x:c>
      <x:c r="Q2831" s="11">
        <x:v>0.4</x:v>
      </x:c>
      <x:c r="R2831" s="11">
        <x:v>2.5</x:v>
      </x:c>
      <x:c r="S2831" s="11">
        <x:v>-25.6</x:v>
      </x:c>
      <x:c r="T2831" s="11">
        <x:v>7.4</x:v>
      </x:c>
      <x:c r="U2831" s="11">
        <x:v>810.98789999999997</x:v>
      </x:c>
      <x:c r="V2831" s="11">
        <x:v>18</x:v>
      </x:c>
      <x:c r="W2831" s="12">
        <x:v>0</x:v>
      </x:c>
      <x:c r="X2831" s="8">
        <x:v>0</x:v>
      </x:c>
      <x:c r="Y2831" s="13">
        <x:f t="shared" si="264"/>
        <x:v>2.7136842105263157</x:v>
      </x:c>
      <x:c r="Z2831" s="13">
        <x:f t="shared" si="265"/>
        <x:v>0.48482568347128169</x:v>
      </x:c>
      <x:c r="AA2831" s="13">
        <x:f t="shared" si="266"/>
        <x:v>-6.4208678204163538E-2</x:v>
      </x:c>
      <x:c r="AB2831" s="13">
        <x:f t="shared" si="267"/>
        <x:v>-7.2736393278153996E-2</x:v>
      </x:c>
      <x:c r="AC2831" s="13">
        <x:f t="shared" si="268"/>
        <x:v>3.828246249353337E-2</x:v>
      </x:c>
      <x:c r="AD2831" s="13">
        <x:f t="shared" si="269"/>
        <x:v>0.29044394281414598</x:v>
      </x:c>
      <x:c r="AE2831" s="50" t="n">
        <x:f>IF(OR(NOT(ISNUMBER(Q2831)),NOT(ISNUMBER(R2831))),"",IF(Q2831&lt;R2831,1,0))</x:f>
        <x:v>1</x:v>
      </x:c>
      <x:c r="AF2831" s="50" t="n">
        <x:f>IFERROR(IF(AND(A2831=A2830,C2831=C2830+1,ISNUMBER(AE2830)),AE2830,""),"")</x:f>
        <x:v>0</x:v>
      </x:c>
      <x:c r="AG2831" s="52" t="n">
        <x:f>IFERROR(IF(AND(A2831=A2830,C2831=C2830+1,ISNUMBER(U2831),ISNUMBER(U2830),U2830&lt;&gt;0),U2831/U2830-1,""),"")</x:f>
        <x:v>-0.5235934886535722</x:v>
      </x:c>
      <x:c r="AH2831" s="50" t="n">
        <x:f>IF(AND(ISNUMBER(AE2831),ISNUMBER(AF2831),ISNUMBER(AG2831)),IF(AND(AE2831=1,AF2831=1,AG2831&lt;0),1,0),"")</x:f>
        <x:v>0</x:v>
      </x:c>
      <x:c r="AI2831" s="50" t="n">
        <x:f>IF(AND(A2831=A2832,C2832=C2831+1,ISNUMBER(AH2832)),C2832,"")</x:f>
        <x:v>2022</x:v>
      </x:c>
      <x:c r="AJ2831" s="50" t="n">
        <x:f>IF(AND(A2831=A2832,C2832=C2831+1,ISNUMBER(AH2832)),AH2832,"")</x:f>
        <x:v>0</x:v>
      </x:c>
    </x:row>
    <x:row r="2832" ht="15">
      <x:c r="A2832" s="9" t="s">
        <x:v>199</x:v>
      </x:c>
      <x:c r="B2832" s="10">
        <x:v>44926</x:v>
      </x:c>
      <x:c r="C2832" s="9">
        <x:v>2022</x:v>
      </x:c>
      <x:c r="D2832" s="11">
        <x:v>348</x:v>
      </x:c>
      <x:c r="E2832" s="11">
        <x:v>110.1</x:v>
      </x:c>
      <x:c r="F2832" s="11">
        <x:v>47.1</x:v>
      </x:c>
      <x:c r="G2832" s="11">
        <x:v>137.5</x:v>
      </x:c>
      <x:c r="H2832" s="11">
        <x:v>77.5</x:v>
      </x:c>
      <x:c r="I2832" s="11">
        <x:v>210.5</x:v>
      </x:c>
      <x:c r="J2832" s="11">
        <x:v>119.7</x:v>
      </x:c>
      <x:c r="K2832" s="11">
        <x:v>9.5</x:v>
      </x:c>
      <x:c r="L2832" s="11">
        <x:v>65.599999999999994</x:v>
      </x:c>
      <x:c r="M2832" s="11">
        <x:v>4.0999999999999996</x:v>
      </x:c>
      <x:c r="N2832" s="11">
        <x:v>73.400000000000006</x:v>
      </x:c>
      <x:c r="O2832" s="11">
        <x:v>263.5</x:v>
      </x:c>
      <x:c r="P2832" s="11">
        <x:v>11</x:v>
      </x:c>
      <x:c r="Q2832" s="11">
        <x:v>32.799999999999997</x:v>
      </x:c>
      <x:c r="R2832" s="11">
        <x:v>2.5</x:v>
      </x:c>
      <x:c r="S2832" s="11">
        <x:v>-7.6</x:v>
      </x:c>
      <x:c r="T2832" s="11">
        <x:v>28.7</x:v>
      </x:c>
      <x:c r="U2832" s="11">
        <x:v>388.10509999999999</x:v>
      </x:c>
      <x:c r="V2832" s="11">
        <x:v>18</x:v>
      </x:c>
      <x:c r="W2832" s="12">
        <x:v>0</x:v>
      </x:c>
      <x:c r="X2832" s="8">
        <x:v>0</x:v>
      </x:c>
      <x:c r="Y2832" s="13">
        <x:f t="shared" si="264"/>
        <x:v>2.3375796178343946</x:v>
      </x:c>
      <x:c r="Z2832" s="13">
        <x:f t="shared" si="265"/>
        <x:v>0.39511494252873564</x:v>
      </x:c>
      <x:c r="AA2832" s="13">
        <x:f t="shared" si="266"/>
        <x:v>-2.1839080459770115E-2</x:v>
      </x:c>
      <x:c r="AB2832" s="13">
        <x:f t="shared" si="267"/>
        <x:v>3.1609195402298854E-2</x:v>
      </x:c>
      <x:c r="AC2832" s="13">
        <x:f t="shared" si="268"/>
        <x:v>0.20872727272727273</x:v>
      </x:c>
      <x:c r="AD2832" s="13">
        <x:f t="shared" si="269"/>
        <x:v>0.3439655172413793</x:v>
      </x:c>
      <x:c r="AE2832" s="50" t="n">
        <x:f>IF(OR(NOT(ISNUMBER(Q2832)),NOT(ISNUMBER(R2832))),"",IF(Q2832&lt;R2832,1,0))</x:f>
        <x:v>0</x:v>
      </x:c>
      <x:c r="AF2832" s="50" t="n">
        <x:f>IFERROR(IF(AND(A2832=A2831,C2832=C2831+1,ISNUMBER(AE2831)),AE2831,""),"")</x:f>
        <x:v>1</x:v>
      </x:c>
      <x:c r="AG2832" s="52" t="n">
        <x:f>IFERROR(IF(AND(A2832=A2831,C2832=C2831+1,ISNUMBER(U2832),ISNUMBER(U2831),U2831&lt;&gt;0),U2832/U2831-1,""),"")</x:f>
        <x:v>-0.5214415652810602</x:v>
      </x:c>
      <x:c r="AH2832" s="50" t="n">
        <x:f>IF(AND(ISNUMBER(AE2832),ISNUMBER(AF2832),ISNUMBER(AG2832)),IF(AND(AE2832=1,AF2832=1,AG2832&lt;0),1,0),"")</x:f>
        <x:v>0</x:v>
      </x:c>
      <x:c r="AI2832" s="50" t="n">
        <x:f>IF(AND(A2832=A2833,C2833=C2832+1,ISNUMBER(AH2833)),C2833,"")</x:f>
        <x:v>2023</x:v>
      </x:c>
      <x:c r="AJ2832" s="50" t="n">
        <x:f>IF(AND(A2832=A2833,C2833=C2832+1,ISNUMBER(AH2833)),AH2833,"")</x:f>
        <x:v>0</x:v>
      </x:c>
    </x:row>
    <x:row r="2833" ht="15">
      <x:c r="A2833" s="9" t="s">
        <x:v>199</x:v>
      </x:c>
      <x:c r="B2833" s="10">
        <x:v>45291</x:v>
      </x:c>
      <x:c r="C2833" s="9">
        <x:v>2023</x:v>
      </x:c>
      <x:c r="D2833" s="11">
        <x:v>348.1</x:v>
      </x:c>
      <x:c r="E2833" s="11">
        <x:v>126.2</x:v>
      </x:c>
      <x:c r="F2833" s="11">
        <x:v>40</x:v>
      </x:c>
      <x:c r="G2833" s="11">
        <x:v>188.7</x:v>
      </x:c>
      <x:c r="H2833" s="11">
        <x:v>98.6</x:v>
      </x:c>
      <x:c r="I2833" s="11">
        <x:v>159.4</x:v>
      </x:c>
      <x:c r="J2833" s="11">
        <x:v>67.900000000000006</x:v>
      </x:c>
      <x:c r="K2833" s="11">
        <x:v>13.2</x:v>
      </x:c>
      <x:c r="L2833" s="11">
        <x:v>54.4</x:v>
      </x:c>
      <x:c r="M2833" s="11">
        <x:v>4.3</x:v>
      </x:c>
      <x:c r="N2833" s="11">
        <x:v>94.3</x:v>
      </x:c>
      <x:c r="O2833" s="11">
        <x:v>243.8</x:v>
      </x:c>
      <x:c r="P2833" s="11">
        <x:v>-12.6</x:v>
      </x:c>
      <x:c r="Q2833" s="11">
        <x:v>31.6</x:v>
      </x:c>
      <x:c r="R2833" s="11">
        <x:v>7</x:v>
      </x:c>
      <x:c r="S2833" s="11">
        <x:v>-14.4</x:v>
      </x:c>
      <x:c r="T2833" s="11">
        <x:v>7.1</x:v>
      </x:c>
      <x:c r="U2833" s="11">
        <x:v>234.01820000000001</x:v>
      </x:c>
      <x:c r="V2833" s="11">
        <x:v>18</x:v>
      </x:c>
      <x:c r="W2833" s="12">
        <x:v>0</x:v>
      </x:c>
      <x:c r="X2833" s="8">
        <x:v>0</x:v>
      </x:c>
      <x:c r="Y2833" s="13">
        <x:f t="shared" si="264"/>
        <x:v>3.1550000000000002</x:v>
      </x:c>
      <x:c r="Z2833" s="13">
        <x:f t="shared" si="265"/>
        <x:v>0.54208560758402746</x:v>
      </x:c>
      <x:c r="AA2833" s="13">
        <x:f t="shared" si="266"/>
        <x:v>-4.1367423154266017E-2</x:v>
      </x:c>
      <x:c r="AB2833" s="13">
        <x:f t="shared" si="267"/>
        <x:v>-3.619649525998276E-2</x:v>
      </x:c>
      <x:c r="AC2833" s="13">
        <x:f t="shared" si="268"/>
        <x:v>3.7625861155272923E-2</x:v>
      </x:c>
      <x:c r="AD2833" s="13">
        <x:f t="shared" si="269"/>
        <x:v>0.19505889112324046</x:v>
      </x:c>
      <x:c r="AE2833" s="50" t="n">
        <x:f>IF(OR(NOT(ISNUMBER(Q2833)),NOT(ISNUMBER(R2833))),"",IF(Q2833&lt;R2833,1,0))</x:f>
        <x:v>0</x:v>
      </x:c>
      <x:c r="AF2833" s="50" t="n">
        <x:f>IFERROR(IF(AND(A2833=A2832,C2833=C2832+1,ISNUMBER(AE2832)),AE2832,""),"")</x:f>
        <x:v>0</x:v>
      </x:c>
      <x:c r="AG2833" s="52" t="n">
        <x:f>IFERROR(IF(AND(A2833=A2832,C2833=C2832+1,ISNUMBER(U2833),ISNUMBER(U2832),U2832&lt;&gt;0),U2833/U2832-1,""),"")</x:f>
        <x:v>-0.3970236412765511</x:v>
      </x:c>
      <x:c r="AH2833" s="50" t="n">
        <x:f>IF(AND(ISNUMBER(AE2833),ISNUMBER(AF2833),ISNUMBER(AG2833)),IF(AND(AE2833=1,AF2833=1,AG2833&lt;0),1,0),"")</x:f>
        <x:v>0</x:v>
      </x:c>
      <x:c r="AI2833" s="50" t="n">
        <x:f>IF(AND(A2833=A2834,C2834=C2833+1,ISNUMBER(AH2834)),C2834,"")</x:f>
        <x:v>2024</x:v>
      </x:c>
      <x:c r="AJ2833" s="50" t="n">
        <x:f>IF(AND(A2833=A2834,C2834=C2833+1,ISNUMBER(AH2834)),AH2834,"")</x:f>
        <x:v>0</x:v>
      </x:c>
    </x:row>
    <x:row r="2834" ht="15">
      <x:c r="A2834" s="9" t="s">
        <x:v>199</x:v>
      </x:c>
      <x:c r="B2834" s="10">
        <x:v>45657</x:v>
      </x:c>
      <x:c r="C2834" s="9">
        <x:v>2024</x:v>
      </x:c>
      <x:c r="D2834" s="11">
        <x:v>312.89999999999998</x:v>
      </x:c>
      <x:c r="E2834" s="11">
        <x:v>106.3</x:v>
      </x:c>
      <x:c r="F2834" s="11">
        <x:v>46.9</x:v>
      </x:c>
      <x:c r="G2834" s="11">
        <x:v>146.4</x:v>
      </x:c>
      <x:c r="H2834" s="11">
        <x:v>79.400000000000006</x:v>
      </x:c>
      <x:c r="I2834" s="11">
        <x:v>166.5</x:v>
      </x:c>
      <x:c r="J2834" s="11">
        <x:v>77.599999999999994</x:v>
      </x:c>
      <x:c r="K2834" s="11">
        <x:v>14</x:v>
      </x:c>
      <x:c r="L2834" s="11">
        <x:v>54.9</x:v>
      </x:c>
      <x:c r="M2834" s="11">
        <x:v>3.9</x:v>
      </x:c>
      <x:c r="N2834" s="11">
        <x:v>75.5</x:v>
      </x:c>
      <x:c r="O2834" s="11">
        <x:v>275</x:v>
      </x:c>
      <x:c r="P2834" s="11">
        <x:v>10.7</x:v>
      </x:c>
      <x:c r="Q2834" s="11">
        <x:v>30.9</x:v>
      </x:c>
      <x:c r="R2834" s="11">
        <x:v>6.3</x:v>
      </x:c>
      <x:c r="S2834" s="11">
        <x:v>3</x:v>
      </x:c>
      <x:c r="T2834" s="11">
        <x:v>54.6</x:v>
      </x:c>
      <x:c r="U2834" s="11">
        <x:v>507.24450000000002</x:v>
      </x:c>
      <x:c r="V2834" s="11">
        <x:v>18</x:v>
      </x:c>
      <x:c r="W2834" s="12">
        <x:v>0</x:v>
      </x:c>
      <x:c r="X2834" s="8">
        <x:v>0</x:v>
      </x:c>
      <x:c r="Y2834" s="13">
        <x:f t="shared" si="264"/>
        <x:v>2.2665245202558637</x:v>
      </x:c>
      <x:c r="Z2834" s="13">
        <x:f t="shared" si="265"/>
        <x:v>0.46788111217641426</x:v>
      </x:c>
      <x:c r="AA2834" s="13">
        <x:f t="shared" si="266"/>
        <x:v>9.5877277085330784E-3</x:v>
      </x:c>
      <x:c r="AB2834" s="13">
        <x:f t="shared" si="267"/>
        <x:v>3.4196228827101313E-2</x:v>
      </x:c>
      <x:c r="AC2834" s="13">
        <x:f t="shared" si="268"/>
        <x:v>0.37295081967213112</x:v>
      </x:c>
      <x:c r="AD2834" s="13">
        <x:f t="shared" si="269"/>
        <x:v>0.24800255672738894</x:v>
      </x:c>
      <x:c r="AE2834" s="50" t="n">
        <x:f>IF(OR(NOT(ISNUMBER(Q2834)),NOT(ISNUMBER(R2834))),"",IF(Q2834&lt;R2834,1,0))</x:f>
        <x:v>0</x:v>
      </x:c>
      <x:c r="AF2834" s="50" t="n">
        <x:f>IFERROR(IF(AND(A2834=A2833,C2834=C2833+1,ISNUMBER(AE2833)),AE2833,""),"")</x:f>
        <x:v>0</x:v>
      </x:c>
      <x:c r="AG2834" s="52" t="n">
        <x:f>IFERROR(IF(AND(A2834=A2833,C2834=C2833+1,ISNUMBER(U2834),ISNUMBER(U2833),U2833&lt;&gt;0),U2834/U2833-1,""),"")</x:f>
        <x:v>1.1675429517875107</x:v>
      </x:c>
      <x:c r="AH2834" s="50" t="n">
        <x:f>IF(AND(ISNUMBER(AE2834),ISNUMBER(AF2834),ISNUMBER(AG2834)),IF(AND(AE2834=1,AF2834=1,AG2834&lt;0),1,0),"")</x:f>
        <x:v>0</x:v>
      </x:c>
      <x:c r="AI2834" s="50" t="str">
        <x:f>IF(AND(A2834=A2835,C2835=C2834+1,ISNUMBER(AH2835)),C2835,"")</x:f>
      </x:c>
      <x:c r="AJ2834" s="50" t="str">
        <x:f>IF(AND(A2834=A2835,C2835=C2834+1,ISNUMBER(AH2835)),AH2835,"")</x:f>
      </x:c>
    </x:row>
    <x:row r="2835" ht="15">
      <x:c r="A2835" s="9" t="s">
        <x:v>200</x:v>
      </x:c>
      <x:c r="B2835" s="10">
        <x:v>43465</x:v>
      </x:c>
      <x:c r="C2835" s="9">
        <x:v>2018</x:v>
      </x:c>
      <x:c r="D2835" s="11">
        <x:v>175.18799999999999</x:v>
      </x:c>
      <x:c r="E2835" s="11">
        <x:v>142.31899999999999</x:v>
      </x:c>
      <x:c r="F2835" s="11">
        <x:v>21.79</x:v>
      </x:c>
      <x:c r="G2835" s="11">
        <x:v>32.295000000000002</x:v>
      </x:c>
      <x:c r="H2835" s="11">
        <x:v>9.5</x:v>
      </x:c>
      <x:c r="I2835" s="11">
        <x:v>142.893</x:v>
      </x:c>
      <x:c r="J2835" s="11">
        <x:v>-325.56299999999999</x:v>
      </x:c>
      <x:c r="K2835" s="11">
        <x:v>35.320999999999998</x:v>
      </x:c>
      <x:c r="L2835" s="11">
        <x:v>18.603000000000002</x:v>
      </x:c>
      <x:c r="M2835" s="11">
        <x:v>0</x:v>
      </x:c>
      <x:c r="N2835" s="11">
        <x:v>9.5</x:v>
      </x:c>
      <x:c r="O2835" s="11">
        <x:v>32.521000000000001</x:v>
      </x:c>
      <x:c r="P2835" s="11">
        <x:v>-62.176000000000002</x:v>
      </x:c>
      <x:c r="Q2835" s="11">
        <x:v>-55.82</x:v>
      </x:c>
      <x:c r="R2835" s="11">
        <x:v>0.42299999999999999</x:v>
      </x:c>
      <x:c r="S2835" s="11">
        <x:v>-53.119</x:v>
      </x:c>
      <x:c r="T2835" s="11">
        <x:v>-55.546999999999997</x:v>
      </x:c>
      <x:c r="U2835" s="11" t="s">
        <x:v>40</x:v>
      </x:c>
      <x:c r="V2835" s="11">
        <x:v>17</x:v>
      </x:c>
      <x:c r="W2835" s="12">
        <x:v>1</x:v>
      </x:c>
      <x:c r="X2835" s="8">
        <x:v>0</x:v>
      </x:c>
      <x:c r="Y2835" s="13">
        <x:f t="shared" si="264"/>
        <x:v>6.5313905461220738</x:v>
      </x:c>
      <x:c r="Z2835" s="13">
        <x:f t="shared" si="265"/>
        <x:v>0.18434481813822867</x:v>
      </x:c>
      <x:c r="AA2835" s="13">
        <x:f t="shared" si="266"/>
        <x:v>-0.30321140717400735</x:v>
      </x:c>
      <x:c r="AB2835" s="13">
        <x:f t="shared" si="267"/>
        <x:v>-0.35491015366349299</x:v>
      </x:c>
      <x:c r="AC2835" s="13">
        <x:f t="shared" si="268"/>
        <x:v>-1.7199876141817616</x:v>
      </x:c>
      <x:c r="AD2835" s="13">
        <x:f t="shared" si="269"/>
        <x:v>-1.8583635865470238</x:v>
      </x:c>
      <x:c r="AE2835" s="50" t="n">
        <x:f>IF(OR(NOT(ISNUMBER(Q2835)),NOT(ISNUMBER(R2835))),"",IF(Q2835&lt;R2835,1,0))</x:f>
        <x:v>1</x:v>
      </x:c>
      <x:c r="AF2835" s="50" t="str">
        <x:f>IFERROR(IF(AND(A2835=A2834,C2835=C2834+1,ISNUMBER(AE2834)),AE2834,""),"")</x:f>
      </x:c>
      <x:c r="AG2835" s="52" t="str">
        <x:f>IFERROR(IF(AND(A2835=A2834,C2835=C2834+1,ISNUMBER(U2835),ISNUMBER(U2834),U2834&lt;&gt;0),U2835/U2834-1,""),"")</x:f>
      </x:c>
      <x:c r="AH2835" s="50" t="str">
        <x:f>IF(AND(ISNUMBER(AE2835),ISNUMBER(AF2835),ISNUMBER(AG2835)),IF(AND(AE2835=1,AF2835=1,AG2835&lt;0),1,0),"")</x:f>
      </x:c>
      <x:c r="AI2835" s="50" t="str">
        <x:f>IF(AND(A2835=A2836,C2836=C2835+1,ISNUMBER(AH2836)),C2836,"")</x:f>
      </x:c>
      <x:c r="AJ2835" s="50" t="str">
        <x:f>IF(AND(A2835=A2836,C2836=C2835+1,ISNUMBER(AH2836)),AH2836,"")</x:f>
      </x:c>
    </x:row>
    <x:row r="2836" ht="15">
      <x:c r="A2836" s="9" t="s">
        <x:v>200</x:v>
      </x:c>
      <x:c r="B2836" s="10">
        <x:v>43830</x:v>
      </x:c>
      <x:c r="C2836" s="9">
        <x:v>2019</x:v>
      </x:c>
      <x:c r="D2836" s="11">
        <x:v>164.73500000000001</x:v>
      </x:c>
      <x:c r="E2836" s="11">
        <x:v>104.511</x:v>
      </x:c>
      <x:c r="F2836" s="11">
        <x:v>36.734000000000002</x:v>
      </x:c>
      <x:c r="G2836" s="11">
        <x:v>55.207000000000001</x:v>
      </x:c>
      <x:c r="H2836" s="11">
        <x:v>19.081</x:v>
      </x:c>
      <x:c r="I2836" s="11">
        <x:v>109.52800000000001</x:v>
      </x:c>
      <x:c r="J2836" s="11">
        <x:v>-397.779</x:v>
      </x:c>
      <x:c r="K2836" s="11">
        <x:v>13.092000000000001</x:v>
      </x:c>
      <x:c r="L2836" s="11">
        <x:v>20.033999999999999</x:v>
      </x:c>
      <x:c r="M2836" s="11">
        <x:v>2.0150000000000001</x:v>
      </x:c>
      <x:c r="N2836" s="11">
        <x:v>17.065999999999999</x:v>
      </x:c>
      <x:c r="O2836" s="11">
        <x:v>52.061</x:v>
      </x:c>
      <x:c r="P2836" s="11">
        <x:v>-80.893000000000001</x:v>
      </x:c>
      <x:c r="Q2836" s="11">
        <x:v>-66.048000000000002</x:v>
      </x:c>
      <x:c r="R2836" s="11">
        <x:v>0.70899999999999996</x:v>
      </x:c>
      <x:c r="S2836" s="11">
        <x:v>-72.215999999999994</x:v>
      </x:c>
      <x:c r="T2836" s="11">
        <x:v>-48.128</x:v>
      </x:c>
      <x:c r="U2836" s="11" t="s">
        <x:v>40</x:v>
      </x:c>
      <x:c r="V2836" s="11">
        <x:v>17</x:v>
      </x:c>
      <x:c r="W2836" s="12">
        <x:v>1</x:v>
      </x:c>
      <x:c r="X2836" s="8">
        <x:v>0</x:v>
      </x:c>
      <x:c r="Y2836" s="13">
        <x:f t="shared" si="264"/>
        <x:v>2.8450754069799093</x:v>
      </x:c>
      <x:c r="Z2836" s="13">
        <x:f t="shared" si="265"/>
        <x:v>0.33512611163383615</x:v>
      </x:c>
      <x:c r="AA2836" s="13">
        <x:f t="shared" si="266"/>
        <x:v>-0.43837678696087651</x:v>
      </x:c>
      <x:c r="AB2836" s="13">
        <x:f t="shared" si="267"/>
        <x:v>-0.49104926093422768</x:v>
      </x:c>
      <x:c r="AC2836" s="13">
        <x:f t="shared" si="268"/>
        <x:v>-0.87177350698281009</x:v>
      </x:c>
      <x:c r="AD2836" s="13">
        <x:f t="shared" si="269"/>
        <x:v>-2.414659908337633</x:v>
      </x:c>
      <x:c r="AE2836" s="50" t="n">
        <x:f>IF(OR(NOT(ISNUMBER(Q2836)),NOT(ISNUMBER(R2836))),"",IF(Q2836&lt;R2836,1,0))</x:f>
        <x:v>1</x:v>
      </x:c>
      <x:c r="AF2836" s="50" t="n">
        <x:f>IFERROR(IF(AND(A2836=A2835,C2836=C2835+1,ISNUMBER(AE2835)),AE2835,""),"")</x:f>
        <x:v>1</x:v>
      </x:c>
      <x:c r="AG2836" s="52" t="str">
        <x:f>IFERROR(IF(AND(A2836=A2835,C2836=C2835+1,ISNUMBER(U2836),ISNUMBER(U2835),U2835&lt;&gt;0),U2836/U2835-1,""),"")</x:f>
      </x:c>
      <x:c r="AH2836" s="50" t="str">
        <x:f>IF(AND(ISNUMBER(AE2836),ISNUMBER(AF2836),ISNUMBER(AG2836)),IF(AND(AE2836=1,AF2836=1,AG2836&lt;0),1,0),"")</x:f>
      </x:c>
      <x:c r="AI2836" s="50" t="str">
        <x:f>IF(AND(A2836=A2837,C2837=C2836+1,ISNUMBER(AH2837)),C2837,"")</x:f>
      </x:c>
      <x:c r="AJ2836" s="50" t="str">
        <x:f>IF(AND(A2836=A2837,C2837=C2836+1,ISNUMBER(AH2837)),AH2837,"")</x:f>
      </x:c>
    </x:row>
    <x:row r="2837" ht="15">
      <x:c r="A2837" s="9" t="s">
        <x:v>200</x:v>
      </x:c>
      <x:c r="B2837" s="10">
        <x:v>44196</x:v>
      </x:c>
      <x:c r="C2837" s="9">
        <x:v>2020</x:v>
      </x:c>
      <x:c r="D2837" s="11">
        <x:v>281.209</x:v>
      </x:c>
      <x:c r="E2837" s="11">
        <x:v>203.154</x:v>
      </x:c>
      <x:c r="F2837" s="11">
        <x:v>72.183000000000007</x:v>
      </x:c>
      <x:c r="G2837" s="11">
        <x:v>95.275000000000006</x:v>
      </x:c>
      <x:c r="H2837" s="11">
        <x:v>23.632000000000001</x:v>
      </x:c>
      <x:c r="I2837" s="11">
        <x:v>185.934</x:v>
      </x:c>
      <x:c r="J2837" s="11">
        <x:v>-459.02300000000002</x:v>
      </x:c>
      <x:c r="K2837" s="11">
        <x:v>80.863</x:v>
      </x:c>
      <x:c r="L2837" s="11">
        <x:v>35.627000000000002</x:v>
      </x:c>
      <x:c r="M2837" s="11">
        <x:v>2.0390000000000001</x:v>
      </x:c>
      <x:c r="N2837" s="11">
        <x:v>21.593</x:v>
      </x:c>
      <x:c r="O2837" s="11">
        <x:v>113.86</x:v>
      </x:c>
      <x:c r="P2837" s="11">
        <x:v>-73.06</x:v>
      </x:c>
      <x:c r="Q2837" s="11">
        <x:v>-55.725000000000001</x:v>
      </x:c>
      <x:c r="R2837" s="11">
        <x:v>0.251</x:v>
      </x:c>
      <x:c r="S2837" s="11">
        <x:v>-61.244</x:v>
      </x:c>
      <x:c r="T2837" s="11">
        <x:v>-64.369</x:v>
      </x:c>
      <x:c r="U2837" s="11" t="s">
        <x:v>40</x:v>
      </x:c>
      <x:c r="V2837" s="11">
        <x:v>17</x:v>
      </x:c>
      <x:c r="W2837" s="12">
        <x:v>1</x:v>
      </x:c>
      <x:c r="X2837" s="8">
        <x:v>0</x:v>
      </x:c>
      <x:c r="Y2837" s="13">
        <x:f t="shared" si="264"/>
        <x:v>2.8144299904409622</x:v>
      </x:c>
      <x:c r="Z2837" s="13">
        <x:f t="shared" si="265"/>
        <x:v>0.33880494578765263</x:v>
      </x:c>
      <x:c r="AA2837" s="13">
        <x:f t="shared" si="266"/>
        <x:v>-0.2177881931232642</x:v>
      </x:c>
      <x:c r="AB2837" s="13">
        <x:f t="shared" si="267"/>
        <x:v>-0.25980676294144212</x:v>
      </x:c>
      <x:c r="AC2837" s="13">
        <x:f t="shared" si="268"/>
        <x:v>-0.67561270007871943</x:v>
      </x:c>
      <x:c r="AD2837" s="13">
        <x:f t="shared" si="269"/>
        <x:v>-1.6323197337211826</x:v>
      </x:c>
      <x:c r="AE2837" s="50" t="n">
        <x:f>IF(OR(NOT(ISNUMBER(Q2837)),NOT(ISNUMBER(R2837))),"",IF(Q2837&lt;R2837,1,0))</x:f>
        <x:v>1</x:v>
      </x:c>
      <x:c r="AF2837" s="50" t="n">
        <x:f>IFERROR(IF(AND(A2837=A2836,C2837=C2836+1,ISNUMBER(AE2836)),AE2836,""),"")</x:f>
        <x:v>1</x:v>
      </x:c>
      <x:c r="AG2837" s="52" t="str">
        <x:f>IFERROR(IF(AND(A2837=A2836,C2837=C2836+1,ISNUMBER(U2837),ISNUMBER(U2836),U2836&lt;&gt;0),U2837/U2836-1,""),"")</x:f>
      </x:c>
      <x:c r="AH2837" s="50" t="str">
        <x:f>IF(AND(ISNUMBER(AE2837),ISNUMBER(AF2837),ISNUMBER(AG2837)),IF(AND(AE2837=1,AF2837=1,AG2837&lt;0),1,0),"")</x:f>
      </x:c>
      <x:c r="AI2837" s="50" t="str">
        <x:f>IF(AND(A2837=A2838,C2838=C2837+1,ISNUMBER(AH2838)),C2838,"")</x:f>
      </x:c>
      <x:c r="AJ2837" s="50" t="str">
        <x:f>IF(AND(A2837=A2838,C2838=C2837+1,ISNUMBER(AH2838)),AH2838,"")</x:f>
      </x:c>
    </x:row>
    <x:row r="2838" ht="15">
      <x:c r="A2838" s="9" t="s">
        <x:v>200</x:v>
      </x:c>
      <x:c r="B2838" s="10">
        <x:v>44561</x:v>
      </x:c>
      <x:c r="C2838" s="9">
        <x:v>2021</x:v>
      </x:c>
      <x:c r="D2838" s="11">
        <x:v>841.86599999999999</x:v>
      </x:c>
      <x:c r="E2838" s="11">
        <x:v>750.60900000000004</x:v>
      </x:c>
      <x:c r="F2838" s="11">
        <x:v>105.045</x:v>
      </x:c>
      <x:c r="G2838" s="11">
        <x:v>137.88999999999999</x:v>
      </x:c>
      <x:c r="H2838" s="11">
        <x:v>24.803999999999998</x:v>
      </x:c>
      <x:c r="I2838" s="11">
        <x:v>703.976</x:v>
      </x:c>
      <x:c r="J2838" s="11">
        <x:v>-15.901999999999999</x:v>
      </x:c>
      <x:c r="K2838" s="11">
        <x:v>487.84</x:v>
      </x:c>
      <x:c r="L2838" s="11">
        <x:v>63.070999999999998</x:v>
      </x:c>
      <x:c r="M2838" s="11">
        <x:v>2.61</x:v>
      </x:c>
      <x:c r="N2838" s="11">
        <x:v>22.193999999999999</x:v>
      </x:c>
      <x:c r="O2838" s="11">
        <x:v>133.661</x:v>
      </x:c>
      <x:c r="P2838" s="11">
        <x:v>-164.53299999999999</x:v>
      </x:c>
      <x:c r="Q2838" s="11">
        <x:v>-139.84200000000001</x:v>
      </x:c>
      <x:c r="R2838" s="11">
        <x:v>0.90800000000000003</x:v>
      </x:c>
      <x:c r="S2838" s="11">
        <x:v>-167.613</x:v>
      </x:c>
      <x:c r="T2838" s="11">
        <x:v>-54.567999999999998</x:v>
      </x:c>
      <x:c r="U2838" s="11">
        <x:v>5734.4723999999997</x:v>
      </x:c>
      <x:c r="V2838" s="11">
        <x:v>18</x:v>
      </x:c>
      <x:c r="W2838" s="12">
        <x:v>0</x:v>
      </x:c>
      <x:c r="X2838" s="8">
        <x:v>0</x:v>
      </x:c>
      <x:c r="Y2838" s="13">
        <x:f t="shared" si="264"/>
        <x:v>7.1455947451092392</x:v>
      </x:c>
      <x:c r="Z2838" s="13">
        <x:f t="shared" si="265"/>
        <x:v>0.16379091209289839</x:v>
      </x:c>
      <x:c r="AA2838" s="13">
        <x:f t="shared" si="266"/>
        <x:v>-0.19909700593681179</x:v>
      </x:c>
      <x:c r="AB2838" s="13">
        <x:f t="shared" si="267"/>
        <x:v>-0.19543846645428131</x:v>
      </x:c>
      <x:c r="AC2838" s="13">
        <x:f t="shared" si="268"/>
        <x:v>-0.39573573138008561</x:v>
      </x:c>
      <x:c r="AD2838" s="13">
        <x:f t="shared" si="269"/>
        <x:v>-1.8888991834805063E-2</x:v>
      </x:c>
      <x:c r="AE2838" s="50" t="n">
        <x:f>IF(OR(NOT(ISNUMBER(Q2838)),NOT(ISNUMBER(R2838))),"",IF(Q2838&lt;R2838,1,0))</x:f>
        <x:v>1</x:v>
      </x:c>
      <x:c r="AF2838" s="50" t="n">
        <x:f>IFERROR(IF(AND(A2838=A2837,C2838=C2837+1,ISNUMBER(AE2837)),AE2837,""),"")</x:f>
        <x:v>1</x:v>
      </x:c>
      <x:c r="AG2838" s="52" t="str">
        <x:f>IFERROR(IF(AND(A2838=A2837,C2838=C2837+1,ISNUMBER(U2838),ISNUMBER(U2837),U2837&lt;&gt;0),U2838/U2837-1,""),"")</x:f>
      </x:c>
      <x:c r="AH2838" s="50" t="str">
        <x:f>IF(AND(ISNUMBER(AE2838),ISNUMBER(AF2838),ISNUMBER(AG2838)),IF(AND(AE2838=1,AF2838=1,AG2838&lt;0),1,0),"")</x:f>
      </x:c>
      <x:c r="AI2838" s="50" t="n">
        <x:f>IF(AND(A2838=A2839,C2839=C2838+1,ISNUMBER(AH2839)),C2839,"")</x:f>
        <x:v>2022</x:v>
      </x:c>
      <x:c r="AJ2838" s="50" t="n">
        <x:f>IF(AND(A2838=A2839,C2839=C2838+1,ISNUMBER(AH2839)),AH2839,"")</x:f>
        <x:v>1</x:v>
      </x:c>
    </x:row>
    <x:row r="2839" ht="15">
      <x:c r="A2839" s="9" t="s">
        <x:v>200</x:v>
      </x:c>
      <x:c r="B2839" s="10">
        <x:v>44926</x:v>
      </x:c>
      <x:c r="C2839" s="9">
        <x:v>2022</x:v>
      </x:c>
      <x:c r="D2839" s="11">
        <x:v>823.89</x:v>
      </x:c>
      <x:c r="E2839" s="11">
        <x:v>638</x:v>
      </x:c>
      <x:c r="F2839" s="11">
        <x:v>102.532</x:v>
      </x:c>
      <x:c r="G2839" s="11">
        <x:v>130.334</x:v>
      </x:c>
      <x:c r="H2839" s="11">
        <x:v>34.097999999999999</x:v>
      </x:c>
      <x:c r="I2839" s="11">
        <x:v>693.55600000000004</x:v>
      </x:c>
      <x:c r="J2839" s="11">
        <x:v>-105.991</x:v>
      </x:c>
      <x:c r="K2839" s="11">
        <x:v>356.77800000000002</x:v>
      </x:c>
      <x:c r="L2839" s="11">
        <x:v>87.697999999999993</x:v>
      </x:c>
      <x:c r="M2839" s="11">
        <x:v>15.048999999999999</x:v>
      </x:c>
      <x:c r="N2839" s="11">
        <x:v>19.048999999999999</x:v>
      </x:c>
      <x:c r="O2839" s="11">
        <x:v>198.60300000000001</x:v>
      </x:c>
      <x:c r="P2839" s="11">
        <x:v>-98.478999999999999</x:v>
      </x:c>
      <x:c r="Q2839" s="11">
        <x:v>-66.608000000000004</x:v>
      </x:c>
      <x:c r="R2839" s="11">
        <x:v>1.6279999999999999</x:v>
      </x:c>
      <x:c r="S2839" s="11">
        <x:v>-91.025000000000006</x:v>
      </x:c>
      <x:c r="T2839" s="11">
        <x:v>-47.420999999999999</x:v>
      </x:c>
      <x:c r="U2839" s="11">
        <x:v>2030.5257999999999</x:v>
      </x:c>
      <x:c r="V2839" s="11">
        <x:v>18</x:v>
      </x:c>
      <x:c r="W2839" s="12">
        <x:v>0</x:v>
      </x:c>
      <x:c r="X2839" s="8">
        <x:v>0</x:v>
      </x:c>
      <x:c r="Y2839" s="13">
        <x:f t="shared" si="264"/>
        <x:v>6.2224476261069714</x:v>
      </x:c>
      <x:c r="Z2839" s="13">
        <x:f t="shared" si="265"/>
        <x:v>0.15819344815448666</x:v>
      </x:c>
      <x:c r="AA2839" s="13">
        <x:f t="shared" si="266"/>
        <x:v>-0.11048198181796115</x:v>
      </x:c>
      <x:c r="AB2839" s="13">
        <x:f t="shared" si="267"/>
        <x:v>-0.11952930609668766</x:v>
      </x:c>
      <x:c r="AC2839" s="13">
        <x:f t="shared" si="268"/>
        <x:v>-0.36384212868476373</x:v>
      </x:c>
      <x:c r="AD2839" s="13">
        <x:f t="shared" si="269"/>
        <x:v>-0.12864702812268627</x:v>
      </x:c>
      <x:c r="AE2839" s="50" t="n">
        <x:f>IF(OR(NOT(ISNUMBER(Q2839)),NOT(ISNUMBER(R2839))),"",IF(Q2839&lt;R2839,1,0))</x:f>
        <x:v>1</x:v>
      </x:c>
      <x:c r="AF2839" s="50" t="n">
        <x:f>IFERROR(IF(AND(A2839=A2838,C2839=C2838+1,ISNUMBER(AE2838)),AE2838,""),"")</x:f>
        <x:v>1</x:v>
      </x:c>
      <x:c r="AG2839" s="52" t="n">
        <x:f>IFERROR(IF(AND(A2839=A2838,C2839=C2838+1,ISNUMBER(U2839),ISNUMBER(U2838),U2838&lt;&gt;0),U2839/U2838-1,""),"")</x:f>
        <x:v>-0.6459088721047817</x:v>
      </x:c>
      <x:c r="AH2839" s="50" t="n">
        <x:f>IF(AND(ISNUMBER(AE2839),ISNUMBER(AF2839),ISNUMBER(AG2839)),IF(AND(AE2839=1,AF2839=1,AG2839&lt;0),1,0),"")</x:f>
        <x:v>1</x:v>
      </x:c>
      <x:c r="AI2839" s="50" t="n">
        <x:f>IF(AND(A2839=A2840,C2840=C2839+1,ISNUMBER(AH2840)),C2840,"")</x:f>
        <x:v>2023</x:v>
      </x:c>
      <x:c r="AJ2839" s="50" t="n">
        <x:f>IF(AND(A2839=A2840,C2840=C2839+1,ISNUMBER(AH2840)),AH2840,"")</x:f>
        <x:v>1</x:v>
      </x:c>
    </x:row>
    <x:row r="2840" ht="15">
      <x:c r="A2840" s="9" t="s">
        <x:v>200</x:v>
      </x:c>
      <x:c r="B2840" s="10">
        <x:v>45291</x:v>
      </x:c>
      <x:c r="C2840" s="9">
        <x:v>2023</x:v>
      </x:c>
      <x:c r="D2840" s="11">
        <x:v>777.06200000000001</x:v>
      </x:c>
      <x:c r="E2840" s="11">
        <x:v>447.18299999999999</x:v>
      </x:c>
      <x:c r="F2840" s="11">
        <x:v>89.198999999999998</x:v>
      </x:c>
      <x:c r="G2840" s="11">
        <x:v>133.21100000000001</x:v>
      </x:c>
      <x:c r="H2840" s="11">
        <x:v>41.655000000000001</x:v>
      </x:c>
      <x:c r="I2840" s="11">
        <x:v>643.851</x:v>
      </x:c>
      <x:c r="J2840" s="11">
        <x:v>-257.714</x:v>
      </x:c>
      <x:c r="K2840" s="11">
        <x:v>220.536</x:v>
      </x:c>
      <x:c r="L2840" s="11">
        <x:v>101.548</x:v>
      </x:c>
      <x:c r="M2840" s="11">
        <x:v>4.3220000000000001</x:v>
      </x:c>
      <x:c r="N2840" s="11">
        <x:v>37.332999999999998</x:v>
      </x:c>
      <x:c r="O2840" s="11">
        <x:v>169.66800000000001</x:v>
      </x:c>
      <x:c r="P2840" s="11">
        <x:v>-168.60900000000001</x:v>
      </x:c>
      <x:c r="Q2840" s="11">
        <x:v>-126.982</x:v>
      </x:c>
      <x:c r="R2840" s="11">
        <x:v>2.206</x:v>
      </x:c>
      <x:c r="S2840" s="11">
        <x:v>-154.50700000000001</x:v>
      </x:c>
      <x:c r="T2840" s="11">
        <x:v>-125.61</x:v>
      </x:c>
      <x:c r="U2840" s="11">
        <x:v>1736.3054999999999</x:v>
      </x:c>
      <x:c r="V2840" s="11">
        <x:v>18</x:v>
      </x:c>
      <x:c r="W2840" s="12">
        <x:v>0</x:v>
      </x:c>
      <x:c r="X2840" s="8">
        <x:v>0</x:v>
      </x:c>
      <x:c r="Y2840" s="13">
        <x:f t="shared" si="264"/>
        <x:v>5.0133185349611544</x:v>
      </x:c>
      <x:c r="Z2840" s="13">
        <x:f t="shared" si="265"/>
        <x:v>0.17142904941948006</x:v>
      </x:c>
      <x:c r="AA2840" s="13">
        <x:f t="shared" si="266"/>
        <x:v>-0.19883484200745888</x:v>
      </x:c>
      <x:c r="AB2840" s="13">
        <x:f t="shared" si="267"/>
        <x:v>-0.21698268606623411</x:v>
      </x:c>
      <x:c r="AC2840" s="13">
        <x:f t="shared" si="268"/>
        <x:v>-0.94294014758540956</x:v>
      </x:c>
      <x:c r="AD2840" s="13">
        <x:f t="shared" si="269"/>
        <x:v>-0.33165178582918736</x:v>
      </x:c>
      <x:c r="AE2840" s="50" t="n">
        <x:f>IF(OR(NOT(ISNUMBER(Q2840)),NOT(ISNUMBER(R2840))),"",IF(Q2840&lt;R2840,1,0))</x:f>
        <x:v>1</x:v>
      </x:c>
      <x:c r="AF2840" s="50" t="n">
        <x:f>IFERROR(IF(AND(A2840=A2839,C2840=C2839+1,ISNUMBER(AE2839)),AE2839,""),"")</x:f>
        <x:v>1</x:v>
      </x:c>
      <x:c r="AG2840" s="52" t="n">
        <x:f>IFERROR(IF(AND(A2840=A2839,C2840=C2839+1,ISNUMBER(U2840),ISNUMBER(U2839),U2839&lt;&gt;0),U2840/U2839-1,""),"")</x:f>
        <x:v>-0.14489857750145307</x:v>
      </x:c>
      <x:c r="AH2840" s="50" t="n">
        <x:f>IF(AND(ISNUMBER(AE2840),ISNUMBER(AF2840),ISNUMBER(AG2840)),IF(AND(AE2840=1,AF2840=1,AG2840&lt;0),1,0),"")</x:f>
        <x:v>1</x:v>
      </x:c>
      <x:c r="AI2840" s="50" t="n">
        <x:f>IF(AND(A2840=A2841,C2841=C2840+1,ISNUMBER(AH2841)),C2841,"")</x:f>
        <x:v>2024</x:v>
      </x:c>
      <x:c r="AJ2840" s="50" t="n">
        <x:f>IF(AND(A2840=A2841,C2841=C2840+1,ISNUMBER(AH2841)),AH2841,"")</x:f>
        <x:v>1</x:v>
      </x:c>
    </x:row>
    <x:row r="2841" ht="15">
      <x:c r="A2841" s="9" t="s">
        <x:v>200</x:v>
      </x:c>
      <x:c r="B2841" s="10">
        <x:v>45657</x:v>
      </x:c>
      <x:c r="C2841" s="9">
        <x:v>2024</x:v>
      </x:c>
      <x:c r="D2841" s="11">
        <x:v>742.05</x:v>
      </x:c>
      <x:c r="E2841" s="11">
        <x:v>520.09500000000003</x:v>
      </x:c>
      <x:c r="F2841" s="11">
        <x:v>111.49</x:v>
      </x:c>
      <x:c r="G2841" s="11">
        <x:v>155.71199999999999</x:v>
      </x:c>
      <x:c r="H2841" s="11">
        <x:v>45.963999999999999</x:v>
      </x:c>
      <x:c r="I2841" s="11">
        <x:v>586.33799999999997</x:v>
      </x:c>
      <x:c r="J2841" s="11">
        <x:v>-401.96199999999999</x:v>
      </x:c>
      <x:c r="K2841" s="11">
        <x:v>199.517</x:v>
      </x:c>
      <x:c r="L2841" s="11">
        <x:v>99.453000000000003</x:v>
      </x:c>
      <x:c r="M2841" s="11">
        <x:v>5.3579999999999997</x:v>
      </x:c>
      <x:c r="N2841" s="11">
        <x:v>40.606000000000002</x:v>
      </x:c>
      <x:c r="O2841" s="11">
        <x:v>183.191</x:v>
      </x:c>
      <x:c r="P2841" s="11">
        <x:v>-152.333</x:v>
      </x:c>
      <x:c r="Q2841" s="11">
        <x:v>-109.04900000000001</x:v>
      </x:c>
      <x:c r="R2841" s="11">
        <x:v>3.5649999999999999</x:v>
      </x:c>
      <x:c r="S2841" s="11">
        <x:v>-146.18799999999999</x:v>
      </x:c>
      <x:c r="T2841" s="11">
        <x:v>-103.023</x:v>
      </x:c>
      <x:c r="U2841" s="11">
        <x:v>1229.9291000000001</x:v>
      </x:c>
      <x:c r="V2841" s="11">
        <x:v>18</x:v>
      </x:c>
      <x:c r="W2841" s="12">
        <x:v>0</x:v>
      </x:c>
      <x:c r="X2841" s="8">
        <x:v>0</x:v>
      </x:c>
      <x:c r="Y2841" s="13">
        <x:f t="shared" si="264"/>
        <x:v>4.664947528926362</x:v>
      </x:c>
      <x:c r="Z2841" s="13">
        <x:f t="shared" si="265"/>
        <x:v>0.20984030725692338</x:v>
      </x:c>
      <x:c r="AA2841" s="13">
        <x:f t="shared" si="266"/>
        <x:v>-0.19700559261505288</x:v>
      </x:c>
      <x:c r="AB2841" s="13">
        <x:f t="shared" si="267"/>
        <x:v>-0.20528670574759114</x:v>
      </x:c>
      <x:c r="AC2841" s="13">
        <x:f t="shared" si="268"/>
        <x:v>-0.66162530826140564</x:v>
      </x:c>
      <x:c r="AD2841" s="13">
        <x:f t="shared" si="269"/>
        <x:v>-0.54169126069671858</x:v>
      </x:c>
      <x:c r="AE2841" s="50" t="n">
        <x:f>IF(OR(NOT(ISNUMBER(Q2841)),NOT(ISNUMBER(R2841))),"",IF(Q2841&lt;R2841,1,0))</x:f>
        <x:v>1</x:v>
      </x:c>
      <x:c r="AF2841" s="50" t="n">
        <x:f>IFERROR(IF(AND(A2841=A2840,C2841=C2840+1,ISNUMBER(AE2840)),AE2840,""),"")</x:f>
        <x:v>1</x:v>
      </x:c>
      <x:c r="AG2841" s="52" t="n">
        <x:f>IFERROR(IF(AND(A2841=A2840,C2841=C2840+1,ISNUMBER(U2841),ISNUMBER(U2840),U2840&lt;&gt;0),U2841/U2840-1,""),"")</x:f>
        <x:v>-0.2916401520354568</x:v>
      </x:c>
      <x:c r="AH2841" s="50" t="n">
        <x:f>IF(AND(ISNUMBER(AE2841),ISNUMBER(AF2841),ISNUMBER(AG2841)),IF(AND(AE2841=1,AF2841=1,AG2841&lt;0),1,0),"")</x:f>
        <x:v>1</x:v>
      </x:c>
      <x:c r="AI2841" s="50" t="str">
        <x:f>IF(AND(A2841=A2842,C2842=C2841+1,ISNUMBER(AH2842)),C2842,"")</x:f>
      </x:c>
      <x:c r="AJ2841" s="50" t="str">
        <x:f>IF(AND(A2841=A2842,C2842=C2841+1,ISNUMBER(AH2842)),AH2842,"")</x:f>
      </x:c>
    </x:row>
    <x:row r="2842" ht="15">
      <x:c r="A2842" s="9" t="s">
        <x:v>201</x:v>
      </x:c>
      <x:c r="B2842" s="10">
        <x:v>39447</x:v>
      </x:c>
      <x:c r="C2842" s="9">
        <x:v>2007</x:v>
      </x:c>
      <x:c r="D2842" s="11">
        <x:v>844.18499999999995</x:v>
      </x:c>
      <x:c r="E2842" s="11">
        <x:v>50.69</x:v>
      </x:c>
      <x:c r="F2842" s="11">
        <x:v>129.42099999999999</x:v>
      </x:c>
      <x:c r="G2842" s="11">
        <x:v>671.57799999999997</x:v>
      </x:c>
      <x:c r="H2842" s="11">
        <x:v>440.791</x:v>
      </x:c>
      <x:c r="I2842" s="11">
        <x:v>172.607</x:v>
      </x:c>
      <x:c r="J2842" s="11">
        <x:v>26.766999999999999</x:v>
      </x:c>
      <x:c r="K2842" s="11">
        <x:v>19.052</x:v>
      </x:c>
      <x:c r="L2842" s="11">
        <x:v>19.029</x:v>
      </x:c>
      <x:c r="M2842" s="11">
        <x:v>0.55900000000000005</x:v>
      </x:c>
      <x:c r="N2842" s="11">
        <x:v>440.23200000000003</x:v>
      </x:c>
      <x:c r="O2842" s="11">
        <x:v>888.47299999999996</x:v>
      </x:c>
      <x:c r="P2842" s="11">
        <x:v>90.707999999999998</x:v>
      </x:c>
      <x:c r="Q2842" s="11">
        <x:v>134.30600000000001</x:v>
      </x:c>
      <x:c r="R2842" s="11">
        <x:v>29.295000000000002</x:v>
      </x:c>
      <x:c r="S2842" s="11">
        <x:v>46.834000000000003</x:v>
      </x:c>
      <x:c r="T2842" s="11">
        <x:v>77.914000000000001</x:v>
      </x:c>
      <x:c r="U2842" s="11">
        <x:v>821.20699999999999</x:v>
      </x:c>
      <x:c r="V2842" s="11">
        <x:v>18</x:v>
      </x:c>
      <x:c r="W2842" s="12">
        <x:v>0</x:v>
      </x:c>
      <x:c r="X2842" s="8">
        <x:v>0</x:v>
      </x:c>
      <x:c r="Y2842" s="13">
        <x:f t="shared" si="264"/>
        <x:v>0.39166750372814302</x:v>
      </x:c>
      <x:c r="Z2842" s="13">
        <x:f t="shared" si="265"/>
        <x:v>0.79553415424344187</x:v>
      </x:c>
      <x:c r="AA2842" s="13">
        <x:f t="shared" si="266"/>
        <x:v>5.5478360785846711E-2</x:v>
      </x:c>
      <x:c r="AB2842" s="13">
        <x:f t="shared" si="267"/>
        <x:v>0.10745038113683612</x:v>
      </x:c>
      <x:c r="AC2842" s="13">
        <x:f t="shared" si="268"/>
        <x:v>0.11601630785999542</x:v>
      </x:c>
      <x:c r="AD2842" s="13">
        <x:f t="shared" si="269"/>
        <x:v>3.1707504871562514E-2</x:v>
      </x:c>
      <x:c r="AE2842" s="50" t="n">
        <x:f>IF(OR(NOT(ISNUMBER(Q2842)),NOT(ISNUMBER(R2842))),"",IF(Q2842&lt;R2842,1,0))</x:f>
        <x:v>0</x:v>
      </x:c>
      <x:c r="AF2842" s="50" t="str">
        <x:f>IFERROR(IF(AND(A2842=A2841,C2842=C2841+1,ISNUMBER(AE2841)),AE2841,""),"")</x:f>
      </x:c>
      <x:c r="AG2842" s="52" t="str">
        <x:f>IFERROR(IF(AND(A2842=A2841,C2842=C2841+1,ISNUMBER(U2842),ISNUMBER(U2841),U2841&lt;&gt;0),U2842/U2841-1,""),"")</x:f>
      </x:c>
      <x:c r="AH2842" s="50" t="str">
        <x:f>IF(AND(ISNUMBER(AE2842),ISNUMBER(AF2842),ISNUMBER(AG2842)),IF(AND(AE2842=1,AF2842=1,AG2842&lt;0),1,0),"")</x:f>
      </x:c>
      <x:c r="AI2842" s="50" t="n">
        <x:f>IF(AND(A2842=A2843,C2843=C2842+1,ISNUMBER(AH2843)),C2843,"")</x:f>
        <x:v>2008</x:v>
      </x:c>
      <x:c r="AJ2842" s="50" t="n">
        <x:f>IF(AND(A2842=A2843,C2843=C2842+1,ISNUMBER(AH2843)),AH2843,"")</x:f>
        <x:v>0</x:v>
      </x:c>
    </x:row>
    <x:row r="2843" ht="15">
      <x:c r="A2843" s="9" t="s">
        <x:v>201</x:v>
      </x:c>
      <x:c r="B2843" s="10">
        <x:v>39813</x:v>
      </x:c>
      <x:c r="C2843" s="9">
        <x:v>2008</x:v>
      </x:c>
      <x:c r="D2843" s="11">
        <x:v>850.947</x:v>
      </x:c>
      <x:c r="E2843" s="11">
        <x:v>45.93</x:v>
      </x:c>
      <x:c r="F2843" s="11">
        <x:v>126.736</x:v>
      </x:c>
      <x:c r="G2843" s="11">
        <x:v>670.4</x:v>
      </x:c>
      <x:c r="H2843" s="11">
        <x:v>444.94</x:v>
      </x:c>
      <x:c r="I2843" s="11">
        <x:v>180.547</x:v>
      </x:c>
      <x:c r="J2843" s="11">
        <x:v>34.246000000000002</x:v>
      </x:c>
      <x:c r="K2843" s="11">
        <x:v>16.452000000000002</x:v>
      </x:c>
      <x:c r="L2843" s="11">
        <x:v>15.896000000000001</x:v>
      </x:c>
      <x:c r="M2843" s="11">
        <x:v>0.9</x:v>
      </x:c>
      <x:c r="N2843" s="11">
        <x:v>444.04</x:v>
      </x:c>
      <x:c r="O2843" s="11">
        <x:v>907.5</x:v>
      </x:c>
      <x:c r="P2843" s="11">
        <x:v>88.45</x:v>
      </x:c>
      <x:c r="Q2843" s="11">
        <x:v>133.297</x:v>
      </x:c>
      <x:c r="R2843" s="11">
        <x:v>32.566000000000003</x:v>
      </x:c>
      <x:c r="S2843" s="11">
        <x:v>35.534999999999997</x:v>
      </x:c>
      <x:c r="T2843" s="11">
        <x:v>87.174999999999997</x:v>
      </x:c>
      <x:c r="U2843" s="11">
        <x:v>320.90789999999998</x:v>
      </x:c>
      <x:c r="V2843" s="11">
        <x:v>18</x:v>
      </x:c>
      <x:c r="W2843" s="12">
        <x:v>0</x:v>
      </x:c>
      <x:c r="X2843" s="8">
        <x:v>0</x:v>
      </x:c>
      <x:c r="Y2843" s="13">
        <x:f t="shared" si="264"/>
        <x:v>0.36240689306905693</x:v>
      </x:c>
      <x:c r="Z2843" s="13">
        <x:f t="shared" si="265"/>
        <x:v>0.78782814910916898</x:v>
      </x:c>
      <x:c r="AA2843" s="13">
        <x:f t="shared" si="266"/>
        <x:v>4.1759357515802981E-2</x:v>
      </x:c>
      <x:c r="AB2843" s="13">
        <x:f t="shared" si="267"/>
        <x:v>0.10394301877790274</x:v>
      </x:c>
      <x:c r="AC2843" s="13">
        <x:f t="shared" si="268"/>
        <x:v>0.13003430787589498</x:v>
      </x:c>
      <x:c r="AD2843" s="13">
        <x:f t="shared" si="269"/>
        <x:v>4.0244574573974644E-2</x:v>
      </x:c>
      <x:c r="AE2843" s="50" t="n">
        <x:f>IF(OR(NOT(ISNUMBER(Q2843)),NOT(ISNUMBER(R2843))),"",IF(Q2843&lt;R2843,1,0))</x:f>
        <x:v>0</x:v>
      </x:c>
      <x:c r="AF2843" s="50" t="n">
        <x:f>IFERROR(IF(AND(A2843=A2842,C2843=C2842+1,ISNUMBER(AE2842)),AE2842,""),"")</x:f>
        <x:v>0</x:v>
      </x:c>
      <x:c r="AG2843" s="52" t="n">
        <x:f>IFERROR(IF(AND(A2843=A2842,C2843=C2842+1,ISNUMBER(U2843),ISNUMBER(U2842),U2842&lt;&gt;0),U2843/U2842-1,""),"")</x:f>
        <x:v>-0.6092241054934993</x:v>
      </x:c>
      <x:c r="AH2843" s="50" t="n">
        <x:f>IF(AND(ISNUMBER(AE2843),ISNUMBER(AF2843),ISNUMBER(AG2843)),IF(AND(AE2843=1,AF2843=1,AG2843&lt;0),1,0),"")</x:f>
        <x:v>0</x:v>
      </x:c>
      <x:c r="AI2843" s="50" t="n">
        <x:f>IF(AND(A2843=A2844,C2844=C2843+1,ISNUMBER(AH2844)),C2844,"")</x:f>
        <x:v>2009</x:v>
      </x:c>
      <x:c r="AJ2843" s="50" t="n">
        <x:f>IF(AND(A2843=A2844,C2844=C2843+1,ISNUMBER(AH2844)),AH2844,"")</x:f>
        <x:v>0</x:v>
      </x:c>
    </x:row>
    <x:row r="2844" ht="15">
      <x:c r="A2844" s="9" t="s">
        <x:v>201</x:v>
      </x:c>
      <x:c r="B2844" s="10">
        <x:v>40178</x:v>
      </x:c>
      <x:c r="C2844" s="9">
        <x:v>2009</x:v>
      </x:c>
      <x:c r="D2844" s="11">
        <x:v>856.51499999999999</x:v>
      </x:c>
      <x:c r="E2844" s="11">
        <x:v>59.018999999999998</x:v>
      </x:c>
      <x:c r="F2844" s="11">
        <x:v>258.48700000000002</x:v>
      </x:c>
      <x:c r="G2844" s="11">
        <x:v>688.822</x:v>
      </x:c>
      <x:c r="H2844" s="11">
        <x:v>413.15100000000001</x:v>
      </x:c>
      <x:c r="I2844" s="11">
        <x:v>167.69300000000001</x:v>
      </x:c>
      <x:c r="J2844" s="11">
        <x:v>47.095999999999997</x:v>
      </x:c>
      <x:c r="K2844" s="11">
        <x:v>23.603999999999999</x:v>
      </x:c>
      <x:c r="L2844" s="11">
        <x:v>17.954000000000001</x:v>
      </x:c>
      <x:c r="M2844" s="11">
        <x:v>102.81100000000001</x:v>
      </x:c>
      <x:c r="N2844" s="11">
        <x:v>310.33999999999997</x:v>
      </x:c>
      <x:c r="O2844" s="11">
        <x:v>955.11900000000003</x:v>
      </x:c>
      <x:c r="P2844" s="11">
        <x:v>75.081000000000003</x:v>
      </x:c>
      <x:c r="Q2844" s="11">
        <x:v>119.94199999999999</x:v>
      </x:c>
      <x:c r="R2844" s="11">
        <x:v>30.847999999999999</x:v>
      </x:c>
      <x:c r="S2844" s="11">
        <x:v>25.298999999999999</x:v>
      </x:c>
      <x:c r="T2844" s="11">
        <x:v>110.285</x:v>
      </x:c>
      <x:c r="U2844" s="11">
        <x:v>625.38300000000004</x:v>
      </x:c>
      <x:c r="V2844" s="11">
        <x:v>18</x:v>
      </x:c>
      <x:c r="W2844" s="12">
        <x:v>0</x:v>
      </x:c>
      <x:c r="X2844" s="8">
        <x:v>0</x:v>
      </x:c>
      <x:c r="Y2844" s="13">
        <x:f t="shared" si="264"/>
        <x:v>0.22832482871479026</x:v>
      </x:c>
      <x:c r="Z2844" s="13">
        <x:f t="shared" si="265"/>
        <x:v>0.80421475397395259</x:v>
      </x:c>
      <x:c r="AA2844" s="13">
        <x:f t="shared" si="266"/>
        <x:v>2.9537135952084903E-2</x:v>
      </x:c>
      <x:c r="AB2844" s="13">
        <x:f t="shared" si="267"/>
        <x:v>8.765871000507873E-2</x:v>
      </x:c>
      <x:c r="AC2844" s="13">
        <x:f t="shared" si="268"/>
        <x:v>0.16010667487391517</x:v>
      </x:c>
      <x:c r="AD2844" s="13">
        <x:f t="shared" si="269"/>
        <x:v>5.4985610292872862E-2</x:v>
      </x:c>
      <x:c r="AE2844" s="50" t="n">
        <x:f>IF(OR(NOT(ISNUMBER(Q2844)),NOT(ISNUMBER(R2844))),"",IF(Q2844&lt;R2844,1,0))</x:f>
        <x:v>0</x:v>
      </x:c>
      <x:c r="AF2844" s="50" t="n">
        <x:f>IFERROR(IF(AND(A2844=A2843,C2844=C2843+1,ISNUMBER(AE2843)),AE2843,""),"")</x:f>
        <x:v>0</x:v>
      </x:c>
      <x:c r="AG2844" s="52" t="n">
        <x:f>IFERROR(IF(AND(A2844=A2843,C2844=C2843+1,ISNUMBER(U2844),ISNUMBER(U2843),U2843&lt;&gt;0),U2844/U2843-1,""),"")</x:f>
        <x:v>0.9487927844718067</x:v>
      </x:c>
      <x:c r="AH2844" s="50" t="n">
        <x:f>IF(AND(ISNUMBER(AE2844),ISNUMBER(AF2844),ISNUMBER(AG2844)),IF(AND(AE2844=1,AF2844=1,AG2844&lt;0),1,0),"")</x:f>
        <x:v>0</x:v>
      </x:c>
      <x:c r="AI2844" s="50" t="n">
        <x:f>IF(AND(A2844=A2845,C2845=C2844+1,ISNUMBER(AH2845)),C2845,"")</x:f>
        <x:v>2010</x:v>
      </x:c>
      <x:c r="AJ2844" s="50" t="n">
        <x:f>IF(AND(A2844=A2845,C2845=C2844+1,ISNUMBER(AH2845)),AH2845,"")</x:f>
        <x:v>0</x:v>
      </x:c>
    </x:row>
    <x:row r="2845" ht="15">
      <x:c r="A2845" s="9" t="s">
        <x:v>201</x:v>
      </x:c>
      <x:c r="B2845" s="10">
        <x:v>40543</x:v>
      </x:c>
      <x:c r="C2845" s="9">
        <x:v>2010</x:v>
      </x:c>
      <x:c r="D2845" s="11">
        <x:v>910.73099999999999</x:v>
      </x:c>
      <x:c r="E2845" s="11">
        <x:v>65.718999999999994</x:v>
      </x:c>
      <x:c r="F2845" s="11">
        <x:v>176.88300000000001</x:v>
      </x:c>
      <x:c r="G2845" s="11">
        <x:v>748.59</x:v>
      </x:c>
      <x:c r="H2845" s="11">
        <x:v>414.47199999999998</x:v>
      </x:c>
      <x:c r="I2845" s="11">
        <x:v>162.14099999999999</x:v>
      </x:c>
      <x:c r="J2845" s="11">
        <x:v>59.558</x:v>
      </x:c>
      <x:c r="K2845" s="11">
        <x:v>26.081</x:v>
      </x:c>
      <x:c r="L2845" s="11">
        <x:v>19.911000000000001</x:v>
      </x:c>
      <x:c r="M2845" s="11">
        <x:v>2.8290000000000002</x:v>
      </x:c>
      <x:c r="N2845" s="11">
        <x:v>411.64299999999997</x:v>
      </x:c>
      <x:c r="O2845" s="11">
        <x:v>996.327</x:v>
      </x:c>
      <x:c r="P2845" s="11">
        <x:v>89.456000000000003</x:v>
      </x:c>
      <x:c r="Q2845" s="11">
        <x:v>132.887</x:v>
      </x:c>
      <x:c r="R2845" s="11">
        <x:v>27.786999999999999</x:v>
      </x:c>
      <x:c r="S2845" s="11">
        <x:v>40.777999999999999</x:v>
      </x:c>
      <x:c r="T2845" s="11">
        <x:v>110.357</x:v>
      </x:c>
      <x:c r="U2845" s="11">
        <x:v>596.01149999999996</x:v>
      </x:c>
      <x:c r="V2845" s="11">
        <x:v>18</x:v>
      </x:c>
      <x:c r="W2845" s="12">
        <x:v>0</x:v>
      </x:c>
      <x:c r="X2845" s="8">
        <x:v>0</x:v>
      </x:c>
      <x:c r="Y2845" s="13">
        <x:f t="shared" si="264"/>
        <x:v>0.37153937913762197</x:v>
      </x:c>
      <x:c r="Z2845" s="13">
        <x:f t="shared" si="265"/>
        <x:v>0.82196609097527151</x:v>
      </x:c>
      <x:c r="AA2845" s="13">
        <x:f t="shared" si="266"/>
        <x:v>4.4775021383921268E-2</x:v>
      </x:c>
      <x:c r="AB2845" s="13">
        <x:f t="shared" si="267"/>
        <x:v>9.8224393371917726E-2</x:v>
      </x:c>
      <x:c r="AC2845" s="13">
        <x:f t="shared" si="268"/>
        <x:v>0.14741981592059739</x:v>
      </x:c>
      <x:c r="AD2845" s="13">
        <x:f t="shared" si="269"/>
        <x:v>6.5395819402216462E-2</x:v>
      </x:c>
      <x:c r="AE2845" s="50" t="n">
        <x:f>IF(OR(NOT(ISNUMBER(Q2845)),NOT(ISNUMBER(R2845))),"",IF(Q2845&lt;R2845,1,0))</x:f>
        <x:v>0</x:v>
      </x:c>
      <x:c r="AF2845" s="50" t="n">
        <x:f>IFERROR(IF(AND(A2845=A2844,C2845=C2844+1,ISNUMBER(AE2844)),AE2844,""),"")</x:f>
        <x:v>0</x:v>
      </x:c>
      <x:c r="AG2845" s="52" t="n">
        <x:f>IFERROR(IF(AND(A2845=A2844,C2845=C2844+1,ISNUMBER(U2845),ISNUMBER(U2844),U2844&lt;&gt;0),U2845/U2844-1,""),"")</x:f>
        <x:v>-0.04696561946838995</x:v>
      </x:c>
      <x:c r="AH2845" s="50" t="n">
        <x:f>IF(AND(ISNUMBER(AE2845),ISNUMBER(AF2845),ISNUMBER(AG2845)),IF(AND(AE2845=1,AF2845=1,AG2845&lt;0),1,0),"")</x:f>
        <x:v>0</x:v>
      </x:c>
      <x:c r="AI2845" s="50" t="n">
        <x:f>IF(AND(A2845=A2846,C2846=C2845+1,ISNUMBER(AH2846)),C2846,"")</x:f>
        <x:v>2011</x:v>
      </x:c>
      <x:c r="AJ2845" s="50" t="n">
        <x:f>IF(AND(A2845=A2846,C2846=C2845+1,ISNUMBER(AH2846)),AH2846,"")</x:f>
        <x:v>0</x:v>
      </x:c>
    </x:row>
    <x:row r="2846" ht="15">
      <x:c r="A2846" s="9" t="s">
        <x:v>201</x:v>
      </x:c>
      <x:c r="B2846" s="10">
        <x:v>40908</x:v>
      </x:c>
      <x:c r="C2846" s="9">
        <x:v>2011</x:v>
      </x:c>
      <x:c r="D2846" s="11">
        <x:v>989.75599999999997</x:v>
      </x:c>
      <x:c r="E2846" s="11">
        <x:v>70.870999999999995</x:v>
      </x:c>
      <x:c r="F2846" s="11">
        <x:v>202.363</x:v>
      </x:c>
      <x:c r="G2846" s="11">
        <x:v>818.71100000000001</x:v>
      </x:c>
      <x:c r="H2846" s="11">
        <x:v>465.38299999999998</x:v>
      </x:c>
      <x:c r="I2846" s="11">
        <x:v>171.04499999999999</x:v>
      </x:c>
      <x:c r="J2846" s="11">
        <x:v>66.825999999999993</x:v>
      </x:c>
      <x:c r="K2846" s="11">
        <x:v>27.69</x:v>
      </x:c>
      <x:c r="L2846" s="11">
        <x:v>21.488</x:v>
      </x:c>
      <x:c r="M2846" s="11">
        <x:v>3.129</x:v>
      </x:c>
      <x:c r="N2846" s="11">
        <x:v>462.25400000000002</x:v>
      </x:c>
      <x:c r="O2846" s="11">
        <x:v>1072.0139999999999</x:v>
      </x:c>
      <x:c r="P2846" s="11">
        <x:v>96.92</x:v>
      </x:c>
      <x:c r="Q2846" s="11">
        <x:v>141.00899999999999</x:v>
      </x:c>
      <x:c r="R2846" s="11">
        <x:v>33.616</x:v>
      </x:c>
      <x:c r="S2846" s="11">
        <x:v>46.792000000000002</x:v>
      </x:c>
      <x:c r="T2846" s="11">
        <x:v>117.218</x:v>
      </x:c>
      <x:c r="U2846" s="11">
        <x:v>571.83680000000004</x:v>
      </x:c>
      <x:c r="V2846" s="11">
        <x:v>18</x:v>
      </x:c>
      <x:c r="W2846" s="12">
        <x:v>0</x:v>
      </x:c>
      <x:c r="X2846" s="8">
        <x:v>0</x:v>
      </x:c>
      <x:c r="Y2846" s="13">
        <x:f t="shared" si="264"/>
        <x:v>0.35021718397137813</x:v>
      </x:c>
      <x:c r="Z2846" s="13">
        <x:f t="shared" si="265"/>
        <x:v>0.82718467986049093</x:v>
      </x:c>
      <x:c r="AA2846" s="13">
        <x:f t="shared" si="266"/>
        <x:v>4.7276298400817984E-2</x:v>
      </x:c>
      <x:c r="AB2846" s="13">
        <x:f t="shared" si="267"/>
        <x:v>9.7923124487247368E-2</x:v>
      </x:c>
      <x:c r="AC2846" s="13">
        <x:f t="shared" si="268"/>
        <x:v>0.14317384278457235</x:v>
      </x:c>
      <x:c r="AD2846" s="13">
        <x:f t="shared" si="269"/>
        <x:v>6.751765081494833E-2</x:v>
      </x:c>
      <x:c r="AE2846" s="50" t="n">
        <x:f>IF(OR(NOT(ISNUMBER(Q2846)),NOT(ISNUMBER(R2846))),"",IF(Q2846&lt;R2846,1,0))</x:f>
        <x:v>0</x:v>
      </x:c>
      <x:c r="AF2846" s="50" t="n">
        <x:f>IFERROR(IF(AND(A2846=A2845,C2846=C2845+1,ISNUMBER(AE2845)),AE2845,""),"")</x:f>
        <x:v>0</x:v>
      </x:c>
      <x:c r="AG2846" s="52" t="n">
        <x:f>IFERROR(IF(AND(A2846=A2845,C2846=C2845+1,ISNUMBER(U2846),ISNUMBER(U2845),U2845&lt;&gt;0),U2846/U2845-1,""),"")</x:f>
        <x:v>-0.040560794548427204</x:v>
      </x:c>
      <x:c r="AH2846" s="50" t="n">
        <x:f>IF(AND(ISNUMBER(AE2846),ISNUMBER(AF2846),ISNUMBER(AG2846)),IF(AND(AE2846=1,AF2846=1,AG2846&lt;0),1,0),"")</x:f>
        <x:v>0</x:v>
      </x:c>
      <x:c r="AI2846" s="50" t="n">
        <x:f>IF(AND(A2846=A2847,C2847=C2846+1,ISNUMBER(AH2847)),C2847,"")</x:f>
        <x:v>2012</x:v>
      </x:c>
      <x:c r="AJ2846" s="50" t="n">
        <x:f>IF(AND(A2846=A2847,C2847=C2846+1,ISNUMBER(AH2847)),AH2847,"")</x:f>
        <x:v>0</x:v>
      </x:c>
    </x:row>
    <x:row r="2847" ht="15">
      <x:c r="A2847" s="9" t="s">
        <x:v>201</x:v>
      </x:c>
      <x:c r="B2847" s="10">
        <x:v>41274</x:v>
      </x:c>
      <x:c r="C2847" s="9">
        <x:v>2012</x:v>
      </x:c>
      <x:c r="D2847" s="11">
        <x:v>1037.912</x:v>
      </x:c>
      <x:c r="E2847" s="11">
        <x:v>69.754999999999995</x:v>
      </x:c>
      <x:c r="F2847" s="11">
        <x:v>222.09700000000001</x:v>
      </x:c>
      <x:c r="G2847" s="11">
        <x:v>868.26800000000003</x:v>
      </x:c>
      <x:c r="H2847" s="11">
        <x:v>490.65100000000001</x:v>
      </x:c>
      <x:c r="I2847" s="11">
        <x:v>169.64400000000001</x:v>
      </x:c>
      <x:c r="J2847" s="11">
        <x:v>72.760999999999996</x:v>
      </x:c>
      <x:c r="K2847" s="11">
        <x:v>28.04</x:v>
      </x:c>
      <x:c r="L2847" s="11">
        <x:v>20.975000000000001</x:v>
      </x:c>
      <x:c r="M2847" s="11">
        <x:v>5.88</x:v>
      </x:c>
      <x:c r="N2847" s="11">
        <x:v>484.77100000000002</x:v>
      </x:c>
      <x:c r="O2847" s="11">
        <x:v>1197.1289999999999</x:v>
      </x:c>
      <x:c r="P2847" s="11">
        <x:v>93.837000000000003</x:v>
      </x:c>
      <x:c r="Q2847" s="11">
        <x:v>142.67599999999999</x:v>
      </x:c>
      <x:c r="R2847" s="11">
        <x:v>33.301000000000002</x:v>
      </x:c>
      <x:c r="S2847" s="11">
        <x:v>44.567</x:v>
      </x:c>
      <x:c r="T2847" s="11">
        <x:v>136.767</x:v>
      </x:c>
      <x:c r="U2847" s="11">
        <x:v>588.71420000000001</x:v>
      </x:c>
      <x:c r="V2847" s="11">
        <x:v>18</x:v>
      </x:c>
      <x:c r="W2847" s="12">
        <x:v>0</x:v>
      </x:c>
      <x:c r="X2847" s="8">
        <x:v>0</x:v>
      </x:c>
      <x:c r="Y2847" s="13">
        <x:f t="shared" si="264"/>
        <x:v>0.3140744809700266</x:v>
      </x:c>
      <x:c r="Z2847" s="13">
        <x:f t="shared" si="265"/>
        <x:v>0.83655261717756424</x:v>
      </x:c>
      <x:c r="AA2847" s="13">
        <x:f t="shared" si="266"/>
        <x:v>4.2939093102305398E-2</x:v>
      </x:c>
      <x:c r="AB2847" s="13">
        <x:f t="shared" si="267"/>
        <x:v>9.0409398870039084E-2</x:v>
      </x:c>
      <x:c r="AC2847" s="13">
        <x:f t="shared" si="268"/>
        <x:v>0.15751703391118871</x:v>
      </x:c>
      <x:c r="AD2847" s="13">
        <x:f t="shared" si="269"/>
        <x:v>7.0103245747230966E-2</x:v>
      </x:c>
      <x:c r="AE2847" s="50" t="n">
        <x:f>IF(OR(NOT(ISNUMBER(Q2847)),NOT(ISNUMBER(R2847))),"",IF(Q2847&lt;R2847,1,0))</x:f>
        <x:v>0</x:v>
      </x:c>
      <x:c r="AF2847" s="50" t="n">
        <x:f>IFERROR(IF(AND(A2847=A2846,C2847=C2846+1,ISNUMBER(AE2846)),AE2846,""),"")</x:f>
        <x:v>0</x:v>
      </x:c>
      <x:c r="AG2847" s="52" t="n">
        <x:f>IFERROR(IF(AND(A2847=A2846,C2847=C2846+1,ISNUMBER(U2847),ISNUMBER(U2846),U2846&lt;&gt;0),U2847/U2846-1,""),"")</x:f>
        <x:v>0.029514364937688553</x:v>
      </x:c>
      <x:c r="AH2847" s="50" t="n">
        <x:f>IF(AND(ISNUMBER(AE2847),ISNUMBER(AF2847),ISNUMBER(AG2847)),IF(AND(AE2847=1,AF2847=1,AG2847&lt;0),1,0),"")</x:f>
        <x:v>0</x:v>
      </x:c>
      <x:c r="AI2847" s="50" t="n">
        <x:f>IF(AND(A2847=A2848,C2848=C2847+1,ISNUMBER(AH2848)),C2848,"")</x:f>
        <x:v>2013</x:v>
      </x:c>
      <x:c r="AJ2847" s="50" t="n">
        <x:f>IF(AND(A2847=A2848,C2848=C2847+1,ISNUMBER(AH2848)),AH2848,"")</x:f>
        <x:v>0</x:v>
      </x:c>
    </x:row>
    <x:row r="2848" ht="15">
      <x:c r="A2848" s="9" t="s">
        <x:v>201</x:v>
      </x:c>
      <x:c r="B2848" s="10">
        <x:v>41639</x:v>
      </x:c>
      <x:c r="C2848" s="9">
        <x:v>2013</x:v>
      </x:c>
      <x:c r="D2848" s="11">
        <x:v>1069.856</x:v>
      </x:c>
      <x:c r="E2848" s="11">
        <x:v>74.055999999999997</x:v>
      </x:c>
      <x:c r="F2848" s="11">
        <x:v>222.81200000000001</x:v>
      </x:c>
      <x:c r="G2848" s="11">
        <x:v>854.94100000000003</x:v>
      </x:c>
      <x:c r="H2848" s="11">
        <x:v>504.05</x:v>
      </x:c>
      <x:c r="I2848" s="11">
        <x:v>214.91499999999999</x:v>
      </x:c>
      <x:c r="J2848" s="11">
        <x:v>102.426</x:v>
      </x:c>
      <x:c r="K2848" s="11">
        <x:v>29.837</x:v>
      </x:c>
      <x:c r="L2848" s="11">
        <x:v>19.856999999999999</x:v>
      </x:c>
      <x:c r="M2848" s="11">
        <x:v>5.5519999999999996</x:v>
      </x:c>
      <x:c r="N2848" s="11">
        <x:v>498.49799999999999</x:v>
      </x:c>
      <x:c r="O2848" s="11">
        <x:v>1280.9290000000001</x:v>
      </x:c>
      <x:c r="P2848" s="11">
        <x:v>91.51</x:v>
      </x:c>
      <x:c r="Q2848" s="11">
        <x:v>144.244</x:v>
      </x:c>
      <x:c r="R2848" s="11">
        <x:v>13.597</x:v>
      </x:c>
      <x:c r="S2848" s="11">
        <x:v>46.188000000000002</x:v>
      </x:c>
      <x:c r="T2848" s="11">
        <x:v>115.105</x:v>
      </x:c>
      <x:c r="U2848" s="11">
        <x:v>960.39430000000004</x:v>
      </x:c>
      <x:c r="V2848" s="11">
        <x:v>18</x:v>
      </x:c>
      <x:c r="W2848" s="12">
        <x:v>0</x:v>
      </x:c>
      <x:c r="X2848" s="8">
        <x:v>0</x:v>
      </x:c>
      <x:c r="Y2848" s="13">
        <x:f t="shared" si="264"/>
        <x:v>0.33236989031111425</x:v>
      </x:c>
      <x:c r="Z2848" s="13">
        <x:f t="shared" si="265"/>
        <x:v>0.79911782520264407</x:v>
      </x:c>
      <x:c r="AA2848" s="13">
        <x:f t="shared" si="266"/>
        <x:v>4.3172165225974342E-2</x:v>
      </x:c>
      <x:c r="AB2848" s="13">
        <x:f t="shared" si="267"/>
        <x:v>8.5534875721592449E-2</x:v>
      </x:c>
      <x:c r="AC2848" s="13">
        <x:f t="shared" si="268"/>
        <x:v>0.1346350215979816</x:v>
      </x:c>
      <x:c r="AD2848" s="13">
        <x:f t="shared" si="269"/>
        <x:v>9.5738118027098973E-2</x:v>
      </x:c>
      <x:c r="AE2848" s="50" t="n">
        <x:f>IF(OR(NOT(ISNUMBER(Q2848)),NOT(ISNUMBER(R2848))),"",IF(Q2848&lt;R2848,1,0))</x:f>
        <x:v>0</x:v>
      </x:c>
      <x:c r="AF2848" s="50" t="n">
        <x:f>IFERROR(IF(AND(A2848=A2847,C2848=C2847+1,ISNUMBER(AE2847)),AE2847,""),"")</x:f>
        <x:v>0</x:v>
      </x:c>
      <x:c r="AG2848" s="52" t="n">
        <x:f>IFERROR(IF(AND(A2848=A2847,C2848=C2847+1,ISNUMBER(U2848),ISNUMBER(U2847),U2847&lt;&gt;0),U2848/U2847-1,""),"")</x:f>
        <x:v>0.63134216908646</x:v>
      </x:c>
      <x:c r="AH2848" s="50" t="n">
        <x:f>IF(AND(ISNUMBER(AE2848),ISNUMBER(AF2848),ISNUMBER(AG2848)),IF(AND(AE2848=1,AF2848=1,AG2848&lt;0),1,0),"")</x:f>
        <x:v>0</x:v>
      </x:c>
      <x:c r="AI2848" s="50" t="n">
        <x:f>IF(AND(A2848=A2849,C2849=C2848+1,ISNUMBER(AH2849)),C2849,"")</x:f>
        <x:v>2014</x:v>
      </x:c>
      <x:c r="AJ2848" s="50" t="n">
        <x:f>IF(AND(A2848=A2849,C2849=C2848+1,ISNUMBER(AH2849)),AH2849,"")</x:f>
        <x:v>0</x:v>
      </x:c>
    </x:row>
    <x:row r="2849" ht="15">
      <x:c r="A2849" s="9" t="s">
        <x:v>201</x:v>
      </x:c>
      <x:c r="B2849" s="10">
        <x:v>42004</x:v>
      </x:c>
      <x:c r="C2849" s="9">
        <x:v>2014</x:v>
      </x:c>
      <x:c r="D2849" s="11">
        <x:v>1199.6679999999999</x:v>
      </x:c>
      <x:c r="E2849" s="11">
        <x:v>78.528000000000006</x:v>
      </x:c>
      <x:c r="F2849" s="11">
        <x:v>257.25900000000001</x:v>
      </x:c>
      <x:c r="G2849" s="11">
        <x:v>972.5</x:v>
      </x:c>
      <x:c r="H2849" s="11">
        <x:v>588.86599999999999</x:v>
      </x:c>
      <x:c r="I2849" s="11">
        <x:v>227.16800000000001</x:v>
      </x:c>
      <x:c r="J2849" s="11">
        <x:v>103.57599999999999</x:v>
      </x:c>
      <x:c r="K2849" s="11">
        <x:v>32.314999999999998</x:v>
      </x:c>
      <x:c r="L2849" s="11">
        <x:v>22.312000000000001</x:v>
      </x:c>
      <x:c r="M2849" s="11">
        <x:v>2.6360000000000001</x:v>
      </x:c>
      <x:c r="N2849" s="11">
        <x:v>586.23</x:v>
      </x:c>
      <x:c r="O2849" s="11">
        <x:v>1409.3330000000001</x:v>
      </x:c>
      <x:c r="P2849" s="11">
        <x:v>115.575</x:v>
      </x:c>
      <x:c r="Q2849" s="11">
        <x:v>173.28800000000001</x:v>
      </x:c>
      <x:c r="R2849" s="11">
        <x:v>14.66</x:v>
      </x:c>
      <x:c r="S2849" s="11">
        <x:v>41.122</x:v>
      </x:c>
      <x:c r="T2849" s="11">
        <x:v>143.821</x:v>
      </x:c>
      <x:c r="U2849" s="11">
        <x:v>901.35540000000003</x:v>
      </x:c>
      <x:c r="V2849" s="11">
        <x:v>18</x:v>
      </x:c>
      <x:c r="W2849" s="12">
        <x:v>0</x:v>
      </x:c>
      <x:c r="X2849" s="8">
        <x:v>0</x:v>
      </x:c>
      <x:c r="Y2849" s="13">
        <x:f t="shared" si="264"/>
        <x:v>0.3052487959604912</x:v>
      </x:c>
      <x:c r="Z2849" s="13">
        <x:f t="shared" si="265"/>
        <x:v>0.81064094399450526</x:v>
      </x:c>
      <x:c r="AA2849" s="13">
        <x:f t="shared" si="266"/>
        <x:v>3.4277816862665338E-2</x:v>
      </x:c>
      <x:c r="AB2849" s="13">
        <x:f t="shared" si="267"/>
        <x:v>9.6339153832560351E-2</x:v>
      </x:c>
      <x:c r="AC2849" s="13">
        <x:f t="shared" si="268"/>
        <x:v>0.1478879177377892</x:v>
      </x:c>
      <x:c r="AD2849" s="13">
        <x:f t="shared" si="269"/>
        <x:v>8.6337219964190096E-2</x:v>
      </x:c>
      <x:c r="AE2849" s="50" t="n">
        <x:f>IF(OR(NOT(ISNUMBER(Q2849)),NOT(ISNUMBER(R2849))),"",IF(Q2849&lt;R2849,1,0))</x:f>
        <x:v>0</x:v>
      </x:c>
      <x:c r="AF2849" s="50" t="n">
        <x:f>IFERROR(IF(AND(A2849=A2848,C2849=C2848+1,ISNUMBER(AE2848)),AE2848,""),"")</x:f>
        <x:v>0</x:v>
      </x:c>
      <x:c r="AG2849" s="52" t="n">
        <x:f>IFERROR(IF(AND(A2849=A2848,C2849=C2848+1,ISNUMBER(U2849),ISNUMBER(U2848),U2848&lt;&gt;0),U2849/U2848-1,""),"")</x:f>
        <x:v>-0.06147360516404565</x:v>
      </x:c>
      <x:c r="AH2849" s="50" t="n">
        <x:f>IF(AND(ISNUMBER(AE2849),ISNUMBER(AF2849),ISNUMBER(AG2849)),IF(AND(AE2849=1,AF2849=1,AG2849&lt;0),1,0),"")</x:f>
        <x:v>0</x:v>
      </x:c>
      <x:c r="AI2849" s="50" t="n">
        <x:f>IF(AND(A2849=A2850,C2850=C2849+1,ISNUMBER(AH2850)),C2850,"")</x:f>
        <x:v>2015</x:v>
      </x:c>
      <x:c r="AJ2849" s="50" t="n">
        <x:f>IF(AND(A2849=A2850,C2850=C2849+1,ISNUMBER(AH2850)),AH2850,"")</x:f>
        <x:v>0</x:v>
      </x:c>
    </x:row>
    <x:row r="2850" ht="15">
      <x:c r="A2850" s="9" t="s">
        <x:v>201</x:v>
      </x:c>
      <x:c r="B2850" s="10">
        <x:v>42369</x:v>
      </x:c>
      <x:c r="C2850" s="9">
        <x:v>2015</x:v>
      </x:c>
      <x:c r="D2850" s="11">
        <x:v>1290.1099999999999</x:v>
      </x:c>
      <x:c r="E2850" s="11">
        <x:v>79.683999999999997</x:v>
      </x:c>
      <x:c r="F2850" s="11">
        <x:v>300.56200000000001</x:v>
      </x:c>
      <x:c r="G2850" s="11">
        <x:v>1067.2170000000001</x:v>
      </x:c>
      <x:c r="H2850" s="11">
        <x:v>633.28300000000002</x:v>
      </x:c>
      <x:c r="I2850" s="11">
        <x:v>222.893</x:v>
      </x:c>
      <x:c r="J2850" s="11">
        <x:v>109.32899999999999</x:v>
      </x:c>
      <x:c r="K2850" s="11">
        <x:v>32.174999999999997</x:v>
      </x:c>
      <x:c r="L2850" s="11">
        <x:v>19.451000000000001</x:v>
      </x:c>
      <x:c r="M2850" s="11">
        <x:v>2.0510000000000002</x:v>
      </x:c>
      <x:c r="N2850" s="11">
        <x:v>631.23199999999997</x:v>
      </x:c>
      <x:c r="O2850" s="11">
        <x:v>1513.923</x:v>
      </x:c>
      <x:c r="P2850" s="11">
        <x:v>106.495</x:v>
      </x:c>
      <x:c r="Q2850" s="11">
        <x:v>176.04300000000001</x:v>
      </x:c>
      <x:c r="R2850" s="11">
        <x:v>20.384</x:v>
      </x:c>
      <x:c r="S2850" s="11">
        <x:v>44.823999999999998</x:v>
      </x:c>
      <x:c r="T2850" s="11">
        <x:v>165.137</x:v>
      </x:c>
      <x:c r="U2850" s="11">
        <x:v>851.55510000000004</x:v>
      </x:c>
      <x:c r="V2850" s="11">
        <x:v>18</x:v>
      </x:c>
      <x:c r="W2850" s="12">
        <x:v>0</x:v>
      </x:c>
      <x:c r="X2850" s="8">
        <x:v>0</x:v>
      </x:c>
      <x:c r="Y2850" s="13">
        <x:f t="shared" si="264"/>
        <x:v>0.26511668141681249</x:v>
      </x:c>
      <x:c r="Z2850" s="13">
        <x:f t="shared" si="265"/>
        <x:v>0.82722946105370876</x:v>
      </x:c>
      <x:c r="AA2850" s="13">
        <x:f t="shared" si="266"/>
        <x:v>3.4744324127399993E-2</x:v>
      </x:c>
      <x:c r="AB2850" s="13">
        <x:f t="shared" si="267"/>
        <x:v>8.2547224655261958E-2</x:v>
      </x:c>
      <x:c r="AC2850" s="13">
        <x:f t="shared" si="268"/>
        <x:v>0.15473610334168214</x:v>
      </x:c>
      <x:c r="AD2850" s="13">
        <x:f t="shared" si="269"/>
        <x:v>8.4743936563548852E-2</x:v>
      </x:c>
      <x:c r="AE2850" s="50" t="n">
        <x:f>IF(OR(NOT(ISNUMBER(Q2850)),NOT(ISNUMBER(R2850))),"",IF(Q2850&lt;R2850,1,0))</x:f>
        <x:v>0</x:v>
      </x:c>
      <x:c r="AF2850" s="50" t="n">
        <x:f>IFERROR(IF(AND(A2850=A2849,C2850=C2849+1,ISNUMBER(AE2849)),AE2849,""),"")</x:f>
        <x:v>0</x:v>
      </x:c>
      <x:c r="AG2850" s="52" t="n">
        <x:f>IFERROR(IF(AND(A2850=A2849,C2850=C2849+1,ISNUMBER(U2850),ISNUMBER(U2849),U2849&lt;&gt;0),U2850/U2849-1,""),"")</x:f>
        <x:v>-0.055250459474697755</x:v>
      </x:c>
      <x:c r="AH2850" s="50" t="n">
        <x:f>IF(AND(ISNUMBER(AE2850),ISNUMBER(AF2850),ISNUMBER(AG2850)),IF(AND(AE2850=1,AF2850=1,AG2850&lt;0),1,0),"")</x:f>
        <x:v>0</x:v>
      </x:c>
      <x:c r="AI2850" s="50" t="n">
        <x:f>IF(AND(A2850=A2851,C2851=C2850+1,ISNUMBER(AH2851)),C2851,"")</x:f>
        <x:v>2016</x:v>
      </x:c>
      <x:c r="AJ2850" s="50" t="n">
        <x:f>IF(AND(A2850=A2851,C2851=C2850+1,ISNUMBER(AH2851)),AH2851,"")</x:f>
        <x:v>0</x:v>
      </x:c>
    </x:row>
    <x:row r="2851" ht="15">
      <x:c r="A2851" s="9" t="s">
        <x:v>201</x:v>
      </x:c>
      <x:c r="B2851" s="10">
        <x:v>42735</x:v>
      </x:c>
      <x:c r="C2851" s="9">
        <x:v>2016</x:v>
      </x:c>
      <x:c r="D2851" s="11">
        <x:v>1324.711</x:v>
      </x:c>
      <x:c r="E2851" s="11">
        <x:v>80.391999999999996</x:v>
      </x:c>
      <x:c r="F2851" s="11">
        <x:v>279.42399999999998</x:v>
      </x:c>
      <x:c r="G2851" s="11">
        <x:v>1117.2629999999999</x:v>
      </x:c>
      <x:c r="H2851" s="11">
        <x:v>683.41800000000001</x:v>
      </x:c>
      <x:c r="I2851" s="11">
        <x:v>207.44800000000001</x:v>
      </x:c>
      <x:c r="J2851" s="11">
        <x:v>109.434</x:v>
      </x:c>
      <x:c r="K2851" s="11">
        <x:v>32.658000000000001</x:v>
      </x:c>
      <x:c r="L2851" s="11">
        <x:v>19.167999999999999</x:v>
      </x:c>
      <x:c r="M2851" s="11">
        <x:v>0.112</x:v>
      </x:c>
      <x:c r="N2851" s="11">
        <x:v>683.30600000000004</x:v>
      </x:c>
      <x:c r="O2851" s="11">
        <x:v>1595.1969999999999</x:v>
      </x:c>
      <x:c r="P2851" s="11">
        <x:v>109.727</x:v>
      </x:c>
      <x:c r="Q2851" s="11">
        <x:v>180.97300000000001</x:v>
      </x:c>
      <x:c r="R2851" s="11">
        <x:v>22.529</x:v>
      </x:c>
      <x:c r="S2851" s="11">
        <x:v>51.206000000000003</x:v>
      </x:c>
      <x:c r="T2851" s="11">
        <x:v>130.87299999999999</x:v>
      </x:c>
      <x:c r="U2851" s="11">
        <x:v>916.05930000000001</x:v>
      </x:c>
      <x:c r="V2851" s="11">
        <x:v>18</x:v>
      </x:c>
      <x:c r="W2851" s="12">
        <x:v>0</x:v>
      </x:c>
      <x:c r="X2851" s="8">
        <x:v>0</x:v>
      </x:c>
      <x:c r="Y2851" s="13">
        <x:f t="shared" si="264"/>
        <x:v>0.28770613834173159</x:v>
      </x:c>
      <x:c r="Z2851" s="13">
        <x:f t="shared" si="265"/>
        <x:v>0.84340131545672969</x:v>
      </x:c>
      <x:c r="AA2851" s="13">
        <x:f t="shared" si="266"/>
        <x:v>3.8654468786022009E-2</x:v>
      </x:c>
      <x:c r="AB2851" s="13">
        <x:f t="shared" si="267"/>
        <x:v>8.2830896701242759E-2</x:v>
      </x:c>
      <x:c r="AC2851" s="13">
        <x:f t="shared" si="268"/>
        <x:v>0.11713714675953647</x:v>
      </x:c>
      <x:c r="AD2851" s="13">
        <x:f t="shared" si="269"/>
        <x:v>8.2609716383422488E-2</x:v>
      </x:c>
      <x:c r="AE2851" s="50" t="n">
        <x:f>IF(OR(NOT(ISNUMBER(Q2851)),NOT(ISNUMBER(R2851))),"",IF(Q2851&lt;R2851,1,0))</x:f>
        <x:v>0</x:v>
      </x:c>
      <x:c r="AF2851" s="50" t="n">
        <x:f>IFERROR(IF(AND(A2851=A2850,C2851=C2850+1,ISNUMBER(AE2850)),AE2850,""),"")</x:f>
        <x:v>0</x:v>
      </x:c>
      <x:c r="AG2851" s="52" t="n">
        <x:f>IFERROR(IF(AND(A2851=A2850,C2851=C2850+1,ISNUMBER(U2851),ISNUMBER(U2850),U2850&lt;&gt;0),U2851/U2850-1,""),"")</x:f>
        <x:v>0.07574870962548408</x:v>
      </x:c>
      <x:c r="AH2851" s="50" t="n">
        <x:f>IF(AND(ISNUMBER(AE2851),ISNUMBER(AF2851),ISNUMBER(AG2851)),IF(AND(AE2851=1,AF2851=1,AG2851&lt;0),1,0),"")</x:f>
        <x:v>0</x:v>
      </x:c>
      <x:c r="AI2851" s="50" t="n">
        <x:f>IF(AND(A2851=A2852,C2852=C2851+1,ISNUMBER(AH2852)),C2852,"")</x:f>
        <x:v>2017</x:v>
      </x:c>
      <x:c r="AJ2851" s="50" t="n">
        <x:f>IF(AND(A2851=A2852,C2852=C2851+1,ISNUMBER(AH2852)),AH2852,"")</x:f>
        <x:v>0</x:v>
      </x:c>
    </x:row>
    <x:row r="2852" ht="15">
      <x:c r="A2852" s="9" t="s">
        <x:v>201</x:v>
      </x:c>
      <x:c r="B2852" s="10">
        <x:v>43100</x:v>
      </x:c>
      <x:c r="C2852" s="9">
        <x:v>2017</x:v>
      </x:c>
      <x:c r="D2852" s="11">
        <x:v>1440.91</x:v>
      </x:c>
      <x:c r="E2852" s="11">
        <x:v>94.772000000000006</x:v>
      </x:c>
      <x:c r="F2852" s="11">
        <x:v>348.32</x:v>
      </x:c>
      <x:c r="G2852" s="11">
        <x:v>1182.4780000000001</x:v>
      </x:c>
      <x:c r="H2852" s="11">
        <x:v>746.94799999999998</x:v>
      </x:c>
      <x:c r="I2852" s="11">
        <x:v>258.43200000000002</x:v>
      </x:c>
      <x:c r="J2852" s="11">
        <x:v>138.09200000000001</x:v>
      </x:c>
      <x:c r="K2852" s="11">
        <x:v>50.643999999999998</x:v>
      </x:c>
      <x:c r="L2852" s="11">
        <x:v>21.574999999999999</x:v>
      </x:c>
      <x:c r="M2852" s="11">
        <x:v>17.460999999999999</x:v>
      </x:c>
      <x:c r="N2852" s="11">
        <x:v>729.48699999999997</x:v>
      </x:c>
      <x:c r="O2852" s="11">
        <x:v>1660.75</x:v>
      </x:c>
      <x:c r="P2852" s="11">
        <x:v>128.50800000000001</x:v>
      </x:c>
      <x:c r="Q2852" s="11">
        <x:v>201.922</x:v>
      </x:c>
      <x:c r="R2852" s="11">
        <x:v>20.106999999999999</x:v>
      </x:c>
      <x:c r="S2852" s="11">
        <x:v>56.581000000000003</x:v>
      </x:c>
      <x:c r="T2852" s="11">
        <x:v>177.345</x:v>
      </x:c>
      <x:c r="U2852" s="11">
        <x:v>1111.7898</x:v>
      </x:c>
      <x:c r="V2852" s="11">
        <x:v>18</x:v>
      </x:c>
      <x:c r="W2852" s="12">
        <x:v>0</x:v>
      </x:c>
      <x:c r="X2852" s="8">
        <x:v>0</x:v>
      </x:c>
      <x:c r="Y2852" s="13">
        <x:f t="shared" si="264"/>
        <x:v>0.2720831419384474</x:v>
      </x:c>
      <x:c r="Z2852" s="13">
        <x:f t="shared" si="265"/>
        <x:v>0.82064667467086772</x:v>
      </x:c>
      <x:c r="AA2852" s="13">
        <x:f t="shared" si="266"/>
        <x:v>3.9267546203440883E-2</x:v>
      </x:c>
      <x:c r="AB2852" s="13">
        <x:f t="shared" si="267"/>
        <x:v>8.918530650769306E-2</x:v>
      </x:c>
      <x:c r="AC2852" s="13">
        <x:f t="shared" si="268"/>
        <x:v>0.1499774202987286</x:v>
      </x:c>
      <x:c r="AD2852" s="13">
        <x:f t="shared" si="269"/>
        <x:v>9.5836658778133271E-2</x:v>
      </x:c>
      <x:c r="AE2852" s="50" t="n">
        <x:f>IF(OR(NOT(ISNUMBER(Q2852)),NOT(ISNUMBER(R2852))),"",IF(Q2852&lt;R2852,1,0))</x:f>
        <x:v>0</x:v>
      </x:c>
      <x:c r="AF2852" s="50" t="n">
        <x:f>IFERROR(IF(AND(A2852=A2851,C2852=C2851+1,ISNUMBER(AE2851)),AE2851,""),"")</x:f>
        <x:v>0</x:v>
      </x:c>
      <x:c r="AG2852" s="52" t="n">
        <x:f>IFERROR(IF(AND(A2852=A2851,C2852=C2851+1,ISNUMBER(U2852),ISNUMBER(U2851),U2851&lt;&gt;0),U2852/U2851-1,""),"")</x:f>
        <x:v>0.21366575286119582</x:v>
      </x:c>
      <x:c r="AH2852" s="50" t="n">
        <x:f>IF(AND(ISNUMBER(AE2852),ISNUMBER(AF2852),ISNUMBER(AG2852)),IF(AND(AE2852=1,AF2852=1,AG2852&lt;0),1,0),"")</x:f>
        <x:v>0</x:v>
      </x:c>
      <x:c r="AI2852" s="50" t="n">
        <x:f>IF(AND(A2852=A2853,C2853=C2852+1,ISNUMBER(AH2853)),C2853,"")</x:f>
        <x:v>2018</x:v>
      </x:c>
      <x:c r="AJ2852" s="50" t="n">
        <x:f>IF(AND(A2852=A2853,C2853=C2852+1,ISNUMBER(AH2853)),AH2853,"")</x:f>
        <x:v>0</x:v>
      </x:c>
    </x:row>
    <x:row r="2853" ht="15">
      <x:c r="A2853" s="9" t="s">
        <x:v>201</x:v>
      </x:c>
      <x:c r="B2853" s="10">
        <x:v>43465</x:v>
      </x:c>
      <x:c r="C2853" s="9">
        <x:v>2018</x:v>
      </x:c>
      <x:c r="D2853" s="11">
        <x:v>1476.3140000000001</x:v>
      </x:c>
      <x:c r="E2853" s="11">
        <x:v>110.968</x:v>
      </x:c>
      <x:c r="F2853" s="11">
        <x:v>316.62799999999999</x:v>
      </x:c>
      <x:c r="G2853" s="11">
        <x:v>1189.752</x:v>
      </x:c>
      <x:c r="H2853" s="11">
        <x:v>789.28399999999999</x:v>
      </x:c>
      <x:c r="I2853" s="11">
        <x:v>286.56200000000001</x:v>
      </x:c>
      <x:c r="J2853" s="11">
        <x:v>154.08000000000001</x:v>
      </x:c>
      <x:c r="K2853" s="11">
        <x:v>63.091000000000001</x:v>
      </x:c>
      <x:c r="L2853" s="11">
        <x:v>23.3</x:v>
      </x:c>
      <x:c r="M2853" s="11">
        <x:v>8.8640000000000008</x:v>
      </x:c>
      <x:c r="N2853" s="11">
        <x:v>780.42</x:v>
      </x:c>
      <x:c r="O2853" s="11">
        <x:v>1693.818</x:v>
      </x:c>
      <x:c r="P2853" s="11">
        <x:v>132.291</x:v>
      </x:c>
      <x:c r="Q2853" s="11">
        <x:v>211.19300000000001</x:v>
      </x:c>
      <x:c r="R2853" s="11">
        <x:v>27.99</x:v>
      </x:c>
      <x:c r="S2853" s="11">
        <x:v>66.709000000000003</x:v>
      </x:c>
      <x:c r="T2853" s="11">
        <x:v>176.399</x:v>
      </x:c>
      <x:c r="U2853" s="11">
        <x:v>1286.0572</x:v>
      </x:c>
      <x:c r="V2853" s="11">
        <x:v>18</x:v>
      </x:c>
      <x:c r="W2853" s="12">
        <x:v>0</x:v>
      </x:c>
      <x:c r="X2853" s="8">
        <x:v>0</x:v>
      </x:c>
      <x:c r="Y2853" s="13">
        <x:f t="shared" si="264"/>
        <x:v>0.35046805715224177</x:v>
      </x:c>
      <x:c r="Z2853" s="13">
        <x:f t="shared" si="265"/>
        <x:v>0.80589359716157938</x:v>
      </x:c>
      <x:c r="AA2853" s="13">
        <x:f t="shared" si="266"/>
        <x:v>4.5186186678443749E-2</x:v>
      </x:c>
      <x:c r="AB2853" s="13">
        <x:f t="shared" si="267"/>
        <x:v>8.9608985622299853E-2</x:v>
      </x:c>
      <x:c r="AC2853" s="13">
        <x:f t="shared" si="268"/>
        <x:v>0.14826535277940278</x:v>
      </x:c>
      <x:c r="AD2853" s="13">
        <x:f t="shared" si="269"/>
        <x:v>0.10436804094521897</x:v>
      </x:c>
      <x:c r="AE2853" s="50" t="n">
        <x:f>IF(OR(NOT(ISNUMBER(Q2853)),NOT(ISNUMBER(R2853))),"",IF(Q2853&lt;R2853,1,0))</x:f>
        <x:v>0</x:v>
      </x:c>
      <x:c r="AF2853" s="50" t="n">
        <x:f>IFERROR(IF(AND(A2853=A2852,C2853=C2852+1,ISNUMBER(AE2852)),AE2852,""),"")</x:f>
        <x:v>0</x:v>
      </x:c>
      <x:c r="AG2853" s="52" t="n">
        <x:f>IFERROR(IF(AND(A2853=A2852,C2853=C2852+1,ISNUMBER(U2853),ISNUMBER(U2852),U2852&lt;&gt;0),U2853/U2852-1,""),"")</x:f>
        <x:v>0.15674491706975546</x:v>
      </x:c>
      <x:c r="AH2853" s="50" t="n">
        <x:f>IF(AND(ISNUMBER(AE2853),ISNUMBER(AF2853),ISNUMBER(AG2853)),IF(AND(AE2853=1,AF2853=1,AG2853&lt;0),1,0),"")</x:f>
        <x:v>0</x:v>
      </x:c>
      <x:c r="AI2853" s="50" t="n">
        <x:f>IF(AND(A2853=A2854,C2854=C2853+1,ISNUMBER(AH2854)),C2854,"")</x:f>
        <x:v>2019</x:v>
      </x:c>
      <x:c r="AJ2853" s="50" t="n">
        <x:f>IF(AND(A2853=A2854,C2854=C2853+1,ISNUMBER(AH2854)),AH2854,"")</x:f>
        <x:v>0</x:v>
      </x:c>
    </x:row>
    <x:row r="2854" ht="15">
      <x:c r="A2854" s="9" t="s">
        <x:v>201</x:v>
      </x:c>
      <x:c r="B2854" s="10">
        <x:v>43830</x:v>
      </x:c>
      <x:c r="C2854" s="9">
        <x:v>2019</x:v>
      </x:c>
      <x:c r="D2854" s="11">
        <x:v>1521.8389999999999</x:v>
      </x:c>
      <x:c r="E2854" s="11">
        <x:v>91.715999999999994</x:v>
      </x:c>
      <x:c r="F2854" s="11">
        <x:v>326.67099999999999</x:v>
      </x:c>
      <x:c r="G2854" s="11">
        <x:v>1205.027</x:v>
      </x:c>
      <x:c r="H2854" s="11">
        <x:v>779.97</x:v>
      </x:c>
      <x:c r="I2854" s="11">
        <x:v>316.81200000000001</x:v>
      </x:c>
      <x:c r="J2854" s="11">
        <x:v>204.447</x:v>
      </x:c>
      <x:c r="K2854" s="11">
        <x:v>42.95</x:v>
      </x:c>
      <x:c r="L2854" s="11">
        <x:v>23.716999999999999</x:v>
      </x:c>
      <x:c r="M2854" s="11">
        <x:v>3.2869999999999999</x:v>
      </x:c>
      <x:c r="N2854" s="11">
        <x:v>776.68299999999999</x:v>
      </x:c>
      <x:c r="O2854" s="11">
        <x:v>1818.7929999999999</x:v>
      </x:c>
      <x:c r="P2854" s="11">
        <x:v>131.917</x:v>
      </x:c>
      <x:c r="Q2854" s="11">
        <x:v>213.33</x:v>
      </x:c>
      <x:c r="R2854" s="11">
        <x:v>35.097999999999999</x:v>
      </x:c>
      <x:c r="S2854" s="11">
        <x:v>72.777000000000001</x:v>
      </x:c>
      <x:c r="T2854" s="11">
        <x:v>173.59100000000001</x:v>
      </x:c>
      <x:c r="U2854" s="11">
        <x:v>1618.5092</x:v>
      </x:c>
      <x:c r="V2854" s="11">
        <x:v>18</x:v>
      </x:c>
      <x:c r="W2854" s="12">
        <x:v>0</x:v>
      </x:c>
      <x:c r="X2854" s="8">
        <x:v>0</x:v>
      </x:c>
      <x:c r="Y2854" s="13">
        <x:f t="shared" si="264"/>
        <x:v>0.28075954094486499</x:v>
      </x:c>
      <x:c r="Z2854" s="13">
        <x:f t="shared" si="265"/>
        <x:v>0.79182291950725414</x:v>
      </x:c>
      <x:c r="AA2854" s="13">
        <x:f t="shared" si="266"/>
        <x:v>4.782174724133105E-2</x:v>
      </x:c>
      <x:c r="AB2854" s="13">
        <x:f t="shared" si="267"/>
        <x:v>8.6682625428839713E-2</x:v>
      </x:c>
      <x:c r="AC2854" s="13">
        <x:f t="shared" si="268"/>
        <x:v>0.14405569335790816</x:v>
      </x:c>
      <x:c r="AD2854" s="13">
        <x:f t="shared" si="269"/>
        <x:v>0.13434206903621213</x:v>
      </x:c>
      <x:c r="AE2854" s="50" t="n">
        <x:f>IF(OR(NOT(ISNUMBER(Q2854)),NOT(ISNUMBER(R2854))),"",IF(Q2854&lt;R2854,1,0))</x:f>
        <x:v>0</x:v>
      </x:c>
      <x:c r="AF2854" s="50" t="n">
        <x:f>IFERROR(IF(AND(A2854=A2853,C2854=C2853+1,ISNUMBER(AE2853)),AE2853,""),"")</x:f>
        <x:v>0</x:v>
      </x:c>
      <x:c r="AG2854" s="52" t="n">
        <x:f>IFERROR(IF(AND(A2854=A2853,C2854=C2853+1,ISNUMBER(U2854),ISNUMBER(U2853),U2853&lt;&gt;0),U2854/U2853-1,""),"")</x:f>
        <x:v>0.2585048316668963</x:v>
      </x:c>
      <x:c r="AH2854" s="50" t="n">
        <x:f>IF(AND(ISNUMBER(AE2854),ISNUMBER(AF2854),ISNUMBER(AG2854)),IF(AND(AE2854=1,AF2854=1,AG2854&lt;0),1,0),"")</x:f>
        <x:v>0</x:v>
      </x:c>
      <x:c r="AI2854" s="50" t="n">
        <x:f>IF(AND(A2854=A2855,C2855=C2854+1,ISNUMBER(AH2855)),C2855,"")</x:f>
        <x:v>2020</x:v>
      </x:c>
      <x:c r="AJ2854" s="50" t="n">
        <x:f>IF(AND(A2854=A2855,C2855=C2854+1,ISNUMBER(AH2855)),AH2855,"")</x:f>
        <x:v>0</x:v>
      </x:c>
    </x:row>
    <x:row r="2855" ht="15">
      <x:c r="A2855" s="9" t="s">
        <x:v>201</x:v>
      </x:c>
      <x:c r="B2855" s="10">
        <x:v>44196</x:v>
      </x:c>
      <x:c r="C2855" s="9">
        <x:v>2020</x:v>
      </x:c>
      <x:c r="D2855" s="11">
        <x:v>2248.67</x:v>
      </x:c>
      <x:c r="E2855" s="11">
        <x:v>241.77099999999999</x:v>
      </x:c>
      <x:c r="F2855" s="11">
        <x:v>331.07600000000002</x:v>
      </x:c>
      <x:c r="G2855" s="11">
        <x:v>1931.422</x:v>
      </x:c>
      <x:c r="H2855" s="11">
        <x:v>1564.5840000000001</x:v>
      </x:c>
      <x:c r="I2855" s="11">
        <x:v>317.24799999999999</x:v>
      </x:c>
      <x:c r="J2855" s="11">
        <x:v>87.694999999999993</x:v>
      </x:c>
      <x:c r="K2855" s="11">
        <x:v>174.45099999999999</x:v>
      </x:c>
      <x:c r="L2855" s="11">
        <x:v>23.094999999999999</x:v>
      </x:c>
      <x:c r="M2855" s="11">
        <x:v>72.953000000000003</x:v>
      </x:c>
      <x:c r="N2855" s="11">
        <x:v>1491.6310000000001</x:v>
      </x:c>
      <x:c r="O2855" s="11">
        <x:v>1262.048</x:v>
      </x:c>
      <x:c r="P2855" s="11">
        <x:v>3.7629999999999999</x:v>
      </x:c>
      <x:c r="Q2855" s="11">
        <x:v>132.01400000000001</x:v>
      </x:c>
      <x:c r="R2855" s="11">
        <x:v>62.747</x:v>
      </x:c>
      <x:c r="S2855" s="11">
        <x:v>-97.561000000000007</x:v>
      </x:c>
      <x:c r="T2855" s="11">
        <x:v>16.759</x:v>
      </x:c>
      <x:c r="U2855" s="11">
        <x:v>1073.7896000000001</x:v>
      </x:c>
      <x:c r="V2855" s="11">
        <x:v>18</x:v>
      </x:c>
      <x:c r="W2855" s="12">
        <x:v>0</x:v>
      </x:c>
      <x:c r="X2855" s="8">
        <x:v>0</x:v>
      </x:c>
      <x:c r="Y2855" s="13">
        <x:f t="shared" si="264"/>
        <x:v>0.73025830927037894</x:v>
      </x:c>
      <x:c r="Z2855" s="13">
        <x:f t="shared" si="265"/>
        <x:v>0.85891749345168478</x:v>
      </x:c>
      <x:c r="AA2855" s="13">
        <x:f t="shared" si="266"/>
        <x:v>-4.3386090444573908E-2</x:v>
      </x:c>
      <x:c r="AB2855" s="13">
        <x:f t="shared" si="267"/>
        <x:v>1.6734336296566413E-3</x:v>
      </x:c>
      <x:c r="AC2855" s="13">
        <x:f t="shared" si="268"/>
        <x:v>8.6770265638477766E-3</x:v>
      </x:c>
      <x:c r="AD2855" s="13">
        <x:f t="shared" si="269"/>
        <x:v>3.8998608066101288E-2</x:v>
      </x:c>
      <x:c r="AE2855" s="50" t="n">
        <x:f>IF(OR(NOT(ISNUMBER(Q2855)),NOT(ISNUMBER(R2855))),"",IF(Q2855&lt;R2855,1,0))</x:f>
        <x:v>0</x:v>
      </x:c>
      <x:c r="AF2855" s="50" t="n">
        <x:f>IFERROR(IF(AND(A2855=A2854,C2855=C2854+1,ISNUMBER(AE2854)),AE2854,""),"")</x:f>
        <x:v>0</x:v>
      </x:c>
      <x:c r="AG2855" s="52" t="n">
        <x:f>IFERROR(IF(AND(A2855=A2854,C2855=C2854+1,ISNUMBER(U2855),ISNUMBER(U2854),U2854&lt;&gt;0),U2855/U2854-1,""),"")</x:f>
        <x:v>-0.33655638163811485</x:v>
      </x:c>
      <x:c r="AH2855" s="50" t="n">
        <x:f>IF(AND(ISNUMBER(AE2855),ISNUMBER(AF2855),ISNUMBER(AG2855)),IF(AND(AE2855=1,AF2855=1,AG2855&lt;0),1,0),"")</x:f>
        <x:v>0</x:v>
      </x:c>
      <x:c r="AI2855" s="50" t="n">
        <x:f>IF(AND(A2855=A2856,C2856=C2855+1,ISNUMBER(AH2856)),C2856,"")</x:f>
        <x:v>2021</x:v>
      </x:c>
      <x:c r="AJ2855" s="50" t="n">
        <x:f>IF(AND(A2855=A2856,C2856=C2855+1,ISNUMBER(AH2856)),AH2856,"")</x:f>
        <x:v>0</x:v>
      </x:c>
    </x:row>
    <x:row r="2856" ht="15">
      <x:c r="A2856" s="9" t="s">
        <x:v>201</x:v>
      </x:c>
      <x:c r="B2856" s="10">
        <x:v>44561</x:v>
      </x:c>
      <x:c r="C2856" s="9">
        <x:v>2021</x:v>
      </x:c>
      <x:c r="D2856" s="11">
        <x:v>2009.6579999999999</x:v>
      </x:c>
      <x:c r="E2856" s="11">
        <x:v>91.513000000000005</x:v>
      </x:c>
      <x:c r="F2856" s="11">
        <x:v>335.62400000000002</x:v>
      </x:c>
      <x:c r="G2856" s="11">
        <x:v>1731.681</x:v>
      </x:c>
      <x:c r="H2856" s="11">
        <x:v>1414.6969999999999</x:v>
      </x:c>
      <x:c r="I2856" s="11">
        <x:v>277.97699999999998</x:v>
      </x:c>
      <x:c r="J2856" s="11">
        <x:v>-87.206999999999994</x:v>
      </x:c>
      <x:c r="K2856" s="11">
        <x:v>45.408000000000001</x:v>
      </x:c>
      <x:c r="L2856" s="11">
        <x:v>26.853000000000002</x:v>
      </x:c>
      <x:c r="M2856" s="11">
        <x:v>72.828999999999994</x:v>
      </x:c>
      <x:c r="N2856" s="11">
        <x:v>1341.8679999999999</x:v>
      </x:c>
      <x:c r="O2856" s="11">
        <x:v>772.55499999999995</x:v>
      </x:c>
      <x:c r="P2856" s="11">
        <x:v>-109.29900000000001</x:v>
      </x:c>
      <x:c r="Q2856" s="11">
        <x:v>11.577</x:v>
      </x:c>
      <x:c r="R2856" s="11">
        <x:v>67.28</x:v>
      </x:c>
      <x:c r="S2856" s="11">
        <x:v>-177.006</x:v>
      </x:c>
      <x:c r="T2856" s="11">
        <x:v>-35.302</x:v>
      </x:c>
      <x:c r="U2856" s="11">
        <x:v>1447.15</x:v>
      </x:c>
      <x:c r="V2856" s="11">
        <x:v>18</x:v>
      </x:c>
      <x:c r="W2856" s="12">
        <x:v>0</x:v>
      </x:c>
      <x:c r="X2856" s="8">
        <x:v>0</x:v>
      </x:c>
      <x:c r="Y2856" s="13">
        <x:f t="shared" si="264"/>
        <x:v>0.2726652444402069</x:v>
      </x:c>
      <x:c r="Z2856" s="13">
        <x:f t="shared" si="265"/>
        <x:v>0.86167944993625789</x:v>
      </x:c>
      <x:c r="AA2856" s="13">
        <x:f t="shared" si="266"/>
        <x:v>-8.8077672917481489E-2</x:v>
      </x:c>
      <x:c r="AB2856" s="13">
        <x:f t="shared" si="267"/>
        <x:v>-5.4386865824931414E-2</x:v>
      </x:c>
      <x:c r="AC2856" s="13">
        <x:f t="shared" si="268"/>
        <x:v>-2.0385971781176786E-2</x:v>
      </x:c>
      <x:c r="AD2856" s="13">
        <x:f t="shared" si="269"/>
        <x:v>-4.3393950612492273E-2</x:v>
      </x:c>
      <x:c r="AE2856" s="50" t="n">
        <x:f>IF(OR(NOT(ISNUMBER(Q2856)),NOT(ISNUMBER(R2856))),"",IF(Q2856&lt;R2856,1,0))</x:f>
        <x:v>1</x:v>
      </x:c>
      <x:c r="AF2856" s="50" t="n">
        <x:f>IFERROR(IF(AND(A2856=A2855,C2856=C2855+1,ISNUMBER(AE2855)),AE2855,""),"")</x:f>
        <x:v>0</x:v>
      </x:c>
      <x:c r="AG2856" s="52" t="n">
        <x:f>IFERROR(IF(AND(A2856=A2855,C2856=C2855+1,ISNUMBER(U2856),ISNUMBER(U2855),U2855&lt;&gt;0),U2856/U2855-1,""),"")</x:f>
        <x:v>0.3477034979664546</x:v>
      </x:c>
      <x:c r="AH2856" s="50" t="n">
        <x:f>IF(AND(ISNUMBER(AE2856),ISNUMBER(AF2856),ISNUMBER(AG2856)),IF(AND(AE2856=1,AF2856=1,AG2856&lt;0),1,0),"")</x:f>
        <x:v>0</x:v>
      </x:c>
      <x:c r="AI2856" s="50" t="n">
        <x:f>IF(AND(A2856=A2857,C2857=C2856+1,ISNUMBER(AH2857)),C2857,"")</x:f>
        <x:v>2022</x:v>
      </x:c>
      <x:c r="AJ2856" s="50" t="n">
        <x:f>IF(AND(A2856=A2857,C2857=C2856+1,ISNUMBER(AH2857)),AH2857,"")</x:f>
        <x:v>0</x:v>
      </x:c>
    </x:row>
    <x:row r="2857" ht="15">
      <x:c r="A2857" s="9" t="s">
        <x:v>201</x:v>
      </x:c>
      <x:c r="B2857" s="10">
        <x:v>44926</x:v>
      </x:c>
      <x:c r="C2857" s="9">
        <x:v>2022</x:v>
      </x:c>
      <x:c r="D2857" s="11">
        <x:v>2049.3710000000001</x:v>
      </x:c>
      <x:c r="E2857" s="11">
        <x:v>100.95</x:v>
      </x:c>
      <x:c r="F2857" s="11">
        <x:v>338.75</x:v>
      </x:c>
      <x:c r="G2857" s="11">
        <x:v>1727.4860000000001</x:v>
      </x:c>
      <x:c r="H2857" s="11">
        <x:v>1405.5940000000001</x:v>
      </x:c>
      <x:c r="I2857" s="11">
        <x:v>321.88499999999999</x:v>
      </x:c>
      <x:c r="J2857" s="11">
        <x:v>-74.373000000000005</x:v>
      </x:c>
      <x:c r="K2857" s="11">
        <x:v>40.347000000000001</x:v>
      </x:c>
      <x:c r="L2857" s="11">
        <x:v>26.402000000000001</x:v>
      </x:c>
      <x:c r="M2857" s="11">
        <x:v>53.607999999999997</x:v>
      </x:c>
      <x:c r="N2857" s="11">
        <x:v>1351.9860000000001</x:v>
      </x:c>
      <x:c r="O2857" s="11">
        <x:v>1740.4770000000001</x:v>
      </x:c>
      <x:c r="P2857" s="11">
        <x:v>55.103999999999999</x:v>
      </x:c>
      <x:c r="Q2857" s="11">
        <x:v>171.86199999999999</x:v>
      </x:c>
      <x:c r="R2857" s="11">
        <x:v>58.841000000000001</x:v>
      </x:c>
      <x:c r="S2857" s="11">
        <x:v>19.266999999999999</x:v>
      </x:c>
      <x:c r="T2857" s="11">
        <x:v>119.34699999999999</x:v>
      </x:c>
      <x:c r="U2857" s="11">
        <x:v>716.49379999999996</x:v>
      </x:c>
      <x:c r="V2857" s="11">
        <x:v>18</x:v>
      </x:c>
      <x:c r="W2857" s="12">
        <x:v>0</x:v>
      </x:c>
      <x:c r="X2857" s="8">
        <x:v>0</x:v>
      </x:c>
      <x:c r="Y2857" s="13">
        <x:f t="shared" si="264"/>
        <x:v>0.29800738007380073</x:v>
      </x:c>
      <x:c r="Z2857" s="13">
        <x:f t="shared" si="265"/>
        <x:v>0.84293473460881418</x:v>
      </x:c>
      <x:c r="AA2857" s="13">
        <x:f t="shared" si="266"/>
        <x:v>9.4014212165586409E-3</x:v>
      </x:c>
      <x:c r="AB2857" s="13">
        <x:f t="shared" si="267"/>
        <x:v>2.6888250102104497E-2</x:v>
      </x:c>
      <x:c r="AC2857" s="13">
        <x:f t="shared" si="268"/>
        <x:v>6.9087101140038173E-2</x:v>
      </x:c>
      <x:c r="AD2857" s="13">
        <x:f t="shared" si="269"/>
        <x:v>-3.6290647227856743E-2</x:v>
      </x:c>
      <x:c r="AE2857" s="50" t="n">
        <x:f>IF(OR(NOT(ISNUMBER(Q2857)),NOT(ISNUMBER(R2857))),"",IF(Q2857&lt;R2857,1,0))</x:f>
        <x:v>0</x:v>
      </x:c>
      <x:c r="AF2857" s="50" t="n">
        <x:f>IFERROR(IF(AND(A2857=A2856,C2857=C2856+1,ISNUMBER(AE2856)),AE2856,""),"")</x:f>
        <x:v>1</x:v>
      </x:c>
      <x:c r="AG2857" s="52" t="n">
        <x:f>IFERROR(IF(AND(A2857=A2856,C2857=C2856+1,ISNUMBER(U2857),ISNUMBER(U2856),U2856&lt;&gt;0),U2857/U2856-1,""),"")</x:f>
        <x:v>-0.5048932038834952</x:v>
      </x:c>
      <x:c r="AH2857" s="50" t="n">
        <x:f>IF(AND(ISNUMBER(AE2857),ISNUMBER(AF2857),ISNUMBER(AG2857)),IF(AND(AE2857=1,AF2857=1,AG2857&lt;0),1,0),"")</x:f>
        <x:v>0</x:v>
      </x:c>
      <x:c r="AI2857" s="50" t="n">
        <x:f>IF(AND(A2857=A2858,C2858=C2857+1,ISNUMBER(AH2858)),C2858,"")</x:f>
        <x:v>2023</x:v>
      </x:c>
      <x:c r="AJ2857" s="50" t="n">
        <x:f>IF(AND(A2857=A2858,C2858=C2857+1,ISNUMBER(AH2858)),AH2858,"")</x:f>
        <x:v>0</x:v>
      </x:c>
    </x:row>
    <x:row r="2858" ht="15">
      <x:c r="A2858" s="9" t="s">
        <x:v>201</x:v>
      </x:c>
      <x:c r="B2858" s="10">
        <x:v>45291</x:v>
      </x:c>
      <x:c r="C2858" s="9">
        <x:v>2023</x:v>
      </x:c>
      <x:c r="D2858" s="11">
        <x:v>1979.904</x:v>
      </x:c>
      <x:c r="E2858" s="11">
        <x:v>159.11000000000001</x:v>
      </x:c>
      <x:c r="F2858" s="11">
        <x:v>387.25700000000001</x:v>
      </x:c>
      <x:c r="G2858" s="11">
        <x:v>1566.846</x:v>
      </x:c>
      <x:c r="H2858" s="11">
        <x:v>1175.123</x:v>
      </x:c>
      <x:c r="I2858" s="11">
        <x:v>413.05799999999999</x:v>
      </x:c>
      <x:c r="J2858" s="11">
        <x:v>-3.532</x:v>
      </x:c>
      <x:c r="K2858" s="11">
        <x:v>87.173000000000002</x:v>
      </x:c>
      <x:c r="L2858" s="11">
        <x:v>34.558</x:v>
      </x:c>
      <x:c r="M2858" s="11">
        <x:v>55.686</x:v>
      </x:c>
      <x:c r="N2858" s="11">
        <x:v>1119.4369999999999</x:v>
      </x:c>
      <x:c r="O2858" s="11">
        <x:v>1925.0440000000001</x:v>
      </x:c>
      <x:c r="P2858" s="11">
        <x:v>106.04</x:v>
      </x:c>
      <x:c r="Q2858" s="11">
        <x:v>228.274</x:v>
      </x:c>
      <x:c r="R2858" s="11">
        <x:v>68.084999999999994</x:v>
      </x:c>
      <x:c r="S2858" s="11">
        <x:v>59.587000000000003</x:v>
      </x:c>
      <x:c r="T2858" s="11">
        <x:v>362.411</x:v>
      </x:c>
      <x:c r="U2858" s="11">
        <x:v>892.23860000000002</x:v>
      </x:c>
      <x:c r="V2858" s="11">
        <x:v>18</x:v>
      </x:c>
      <x:c r="W2858" s="12">
        <x:v>0</x:v>
      </x:c>
      <x:c r="X2858" s="8">
        <x:v>0</x:v>
      </x:c>
      <x:c r="Y2858" s="13">
        <x:f t="shared" si="264"/>
        <x:v>0.41086410316663097</x:v>
      </x:c>
      <x:c r="Z2858" s="13">
        <x:f t="shared" si="265"/>
        <x:v>0.79137473332040342</x:v>
      </x:c>
      <x:c r="AA2858" s="13">
        <x:f t="shared" si="266"/>
        <x:v>3.0095903639772437E-2</x:v>
      </x:c>
      <x:c r="AB2858" s="13">
        <x:f t="shared" si="267"/>
        <x:v>5.3558152314455654E-2</x:v>
      </x:c>
      <x:c r="AC2858" s="13">
        <x:f t="shared" si="268"/>
        <x:v>0.23129969377973331</x:v>
      </x:c>
      <x:c r="AD2858" s="13">
        <x:f t="shared" si="269"/>
        <x:v>-1.7839248771657616E-3</x:v>
      </x:c>
      <x:c r="AE2858" s="50" t="n">
        <x:f>IF(OR(NOT(ISNUMBER(Q2858)),NOT(ISNUMBER(R2858))),"",IF(Q2858&lt;R2858,1,0))</x:f>
        <x:v>0</x:v>
      </x:c>
      <x:c r="AF2858" s="50" t="n">
        <x:f>IFERROR(IF(AND(A2858=A2857,C2858=C2857+1,ISNUMBER(AE2857)),AE2857,""),"")</x:f>
        <x:v>0</x:v>
      </x:c>
      <x:c r="AG2858" s="52" t="n">
        <x:f>IFERROR(IF(AND(A2858=A2857,C2858=C2857+1,ISNUMBER(U2858),ISNUMBER(U2857),U2857&lt;&gt;0),U2858/U2857-1,""),"")</x:f>
        <x:v>0.245284467220791</x:v>
      </x:c>
      <x:c r="AH2858" s="50" t="n">
        <x:f>IF(AND(ISNUMBER(AE2858),ISNUMBER(AF2858),ISNUMBER(AG2858)),IF(AND(AE2858=1,AF2858=1,AG2858&lt;0),1,0),"")</x:f>
        <x:v>0</x:v>
      </x:c>
      <x:c r="AI2858" s="50" t="n">
        <x:f>IF(AND(A2858=A2859,C2859=C2858+1,ISNUMBER(AH2859)),C2859,"")</x:f>
        <x:v>2024</x:v>
      </x:c>
      <x:c r="AJ2858" s="50" t="n">
        <x:f>IF(AND(A2858=A2859,C2859=C2858+1,ISNUMBER(AH2859)),AH2859,"")</x:f>
        <x:v>0</x:v>
      </x:c>
    </x:row>
    <x:row r="2859" ht="15">
      <x:c r="A2859" s="9" t="s">
        <x:v>201</x:v>
      </x:c>
      <x:c r="B2859" s="10">
        <x:v>45657</x:v>
      </x:c>
      <x:c r="C2859" s="9">
        <x:v>2024</x:v>
      </x:c>
      <x:c r="D2859" s="11">
        <x:v>1904.37</x:v>
      </x:c>
      <x:c r="E2859" s="11">
        <x:v>122.13800000000001</x:v>
      </x:c>
      <x:c r="F2859" s="11">
        <x:v>351.38900000000001</x:v>
      </x:c>
      <x:c r="G2859" s="11">
        <x:v>1502.7429999999999</x:v>
      </x:c>
      <x:c r="H2859" s="11">
        <x:v>1137.376</x:v>
      </x:c>
      <x:c r="I2859" s="11">
        <x:v>401.62700000000001</x:v>
      </x:c>
      <x:c r="J2859" s="11">
        <x:v>44.570999999999998</x:v>
      </x:c>
      <x:c r="K2859" s="11">
        <x:v>57.232999999999997</x:v>
      </x:c>
      <x:c r="L2859" s="11">
        <x:v>28.404</x:v>
      </x:c>
      <x:c r="M2859" s="11">
        <x:v>49.582000000000001</x:v>
      </x:c>
      <x:c r="N2859" s="11">
        <x:v>1087.7940000000001</x:v>
      </x:c>
      <x:c r="O2859" s="11">
        <x:v>2035.5</x:v>
      </x:c>
      <x:c r="P2859" s="11">
        <x:v>142.58500000000001</x:v>
      </x:c>
      <x:c r="Q2859" s="11">
        <x:v>260.5</x:v>
      </x:c>
      <x:c r="R2859" s="11">
        <x:v>67.659000000000006</x:v>
      </x:c>
      <x:c r="S2859" s="11">
        <x:v>48.784999999999997</x:v>
      </x:c>
      <x:c r="T2859" s="11">
        <x:v>172.56200000000001</x:v>
      </x:c>
      <x:c r="U2859" s="11">
        <x:v>939.06179999999995</x:v>
      </x:c>
      <x:c r="V2859" s="11">
        <x:v>18</x:v>
      </x:c>
      <x:c r="W2859" s="12">
        <x:v>0</x:v>
      </x:c>
      <x:c r="X2859" s="8">
        <x:v>0</x:v>
      </x:c>
      <x:c r="Y2859" s="13">
        <x:f t="shared" si="264"/>
        <x:v>0.347586293253346</x:v>
      </x:c>
      <x:c r="Z2859" s="13">
        <x:f t="shared" si="265"/>
        <x:v>0.78910243282555392</x:v>
      </x:c>
      <x:c r="AA2859" s="13">
        <x:f t="shared" si="266"/>
        <x:v>2.5617395779181568E-2</x:v>
      </x:c>
      <x:c r="AB2859" s="13">
        <x:f t="shared" si="267"/>
        <x:v>7.4872530023052247E-2</x:v>
      </x:c>
      <x:c r="AC2859" s="13">
        <x:f t="shared" si="268"/>
        <x:v>0.11483134508029651</x:v>
      </x:c>
      <x:c r="AD2859" s="13">
        <x:f t="shared" si="269"/>
        <x:v>2.3404590494494244E-2</x:v>
      </x:c>
      <x:c r="AE2859" s="50" t="n">
        <x:f>IF(OR(NOT(ISNUMBER(Q2859)),NOT(ISNUMBER(R2859))),"",IF(Q2859&lt;R2859,1,0))</x:f>
        <x:v>0</x:v>
      </x:c>
      <x:c r="AF2859" s="50" t="n">
        <x:f>IFERROR(IF(AND(A2859=A2858,C2859=C2858+1,ISNUMBER(AE2858)),AE2858,""),"")</x:f>
        <x:v>0</x:v>
      </x:c>
      <x:c r="AG2859" s="52" t="n">
        <x:f>IFERROR(IF(AND(A2859=A2858,C2859=C2858+1,ISNUMBER(U2859),ISNUMBER(U2858),U2858&lt;&gt;0),U2859/U2858-1,""),"")</x:f>
        <x:v>0.0524783393141699</x:v>
      </x:c>
      <x:c r="AH2859" s="50" t="n">
        <x:f>IF(AND(ISNUMBER(AE2859),ISNUMBER(AF2859),ISNUMBER(AG2859)),IF(AND(AE2859=1,AF2859=1,AG2859&lt;0),1,0),"")</x:f>
        <x:v>0</x:v>
      </x:c>
      <x:c r="AI2859" s="50" t="str">
        <x:f>IF(AND(A2859=A2860,C2860=C2859+1,ISNUMBER(AH2860)),C2860,"")</x:f>
      </x:c>
      <x:c r="AJ2859" s="50" t="str">
        <x:f>IF(AND(A2859=A2860,C2860=C2859+1,ISNUMBER(AH2860)),AH2860,"")</x:f>
      </x:c>
    </x:row>
    <x:row r="2860" ht="15">
      <x:c r="A2860" s="9" t="s">
        <x:v>202</x:v>
      </x:c>
      <x:c r="B2860" s="10">
        <x:v>39447</x:v>
      </x:c>
      <x:c r="C2860" s="9">
        <x:v>2007</x:v>
      </x:c>
      <x:c r="D2860" s="11">
        <x:v>17.100999999999999</x:v>
      </x:c>
      <x:c r="E2860" s="11">
        <x:v>8.9649999999999999</x:v>
      </x:c>
      <x:c r="F2860" s="11">
        <x:v>5.1289999999999996</x:v>
      </x:c>
      <x:c r="G2860" s="11">
        <x:v>5.1289999999999996</x:v>
      </x:c>
      <x:c r="H2860" s="11">
        <x:v>0</x:v>
      </x:c>
      <x:c r="I2860" s="11">
        <x:v>11.972</x:v>
      </x:c>
      <x:c r="J2860" s="11">
        <x:v>-0.223</x:v>
      </x:c>
      <x:c r="K2860" s="11">
        <x:v>5.2130000000000001</x:v>
      </x:c>
      <x:c r="L2860" s="11">
        <x:v>0</x:v>
      </x:c>
      <x:c r="M2860" s="11">
        <x:v>0</x:v>
      </x:c>
      <x:c r="N2860" s="11">
        <x:v>0</x:v>
      </x:c>
      <x:c r="O2860" s="11">
        <x:v>14.952</x:v>
      </x:c>
      <x:c r="P2860" s="11">
        <x:v>-1.419</x:v>
      </x:c>
      <x:c r="Q2860" s="11">
        <x:v>-1.1890000000000001</x:v>
      </x:c>
      <x:c r="R2860" s="11">
        <x:v>0</x:v>
      </x:c>
      <x:c r="S2860" s="11">
        <x:v>-1.2410000000000001</x:v>
      </x:c>
      <x:c r="T2860" s="11">
        <x:v>0.11899999999999999</x:v>
      </x:c>
      <x:c r="U2860" s="11">
        <x:v>34.334499999999998</x:v>
      </x:c>
      <x:c r="V2860" s="11">
        <x:v>18</x:v>
      </x:c>
      <x:c r="W2860" s="12">
        <x:v>0</x:v>
      </x:c>
      <x:c r="X2860" s="8">
        <x:v>0</x:v>
      </x:c>
      <x:c r="Y2860" s="13">
        <x:f t="shared" si="264"/>
        <x:v>1.7479040748683956</x:v>
      </x:c>
      <x:c r="Z2860" s="13">
        <x:f t="shared" si="265"/>
        <x:v>0.29992398105373952</x:v>
      </x:c>
      <x:c r="AA2860" s="13">
        <x:f t="shared" si="266"/>
        <x:v>-7.2568855622478223E-2</x:v>
      </x:c>
      <x:c r="AB2860" s="13">
        <x:f t="shared" si="267"/>
        <x:v>-8.2977603648909423E-2</x:v>
      </x:c>
      <x:c r="AC2860" s="13">
        <x:f t="shared" si="268"/>
        <x:v>2.3201403782413726E-2</x:v>
      </x:c>
      <x:c r="AD2860" s="13">
        <x:f t="shared" si="269"/>
        <x:v>-1.3040173089293025E-2</x:v>
      </x:c>
      <x:c r="AE2860" s="50" t="n">
        <x:f>IF(OR(NOT(ISNUMBER(Q2860)),NOT(ISNUMBER(R2860))),"",IF(Q2860&lt;R2860,1,0))</x:f>
        <x:v>1</x:v>
      </x:c>
      <x:c r="AF2860" s="50" t="str">
        <x:f>IFERROR(IF(AND(A2860=A2859,C2860=C2859+1,ISNUMBER(AE2859)),AE2859,""),"")</x:f>
      </x:c>
      <x:c r="AG2860" s="52" t="str">
        <x:f>IFERROR(IF(AND(A2860=A2859,C2860=C2859+1,ISNUMBER(U2860),ISNUMBER(U2859),U2859&lt;&gt;0),U2860/U2859-1,""),"")</x:f>
      </x:c>
      <x:c r="AH2860" s="50" t="str">
        <x:f>IF(AND(ISNUMBER(AE2860),ISNUMBER(AF2860),ISNUMBER(AG2860)),IF(AND(AE2860=1,AF2860=1,AG2860&lt;0),1,0),"")</x:f>
      </x:c>
      <x:c r="AI2860" s="50" t="n">
        <x:f>IF(AND(A2860=A2861,C2861=C2860+1,ISNUMBER(AH2861)),C2861,"")</x:f>
        <x:v>2008</x:v>
      </x:c>
      <x:c r="AJ2860" s="50" t="n">
        <x:f>IF(AND(A2860=A2861,C2861=C2860+1,ISNUMBER(AH2861)),AH2861,"")</x:f>
        <x:v>1</x:v>
      </x:c>
    </x:row>
    <x:row r="2861" ht="15">
      <x:c r="A2861" s="9" t="s">
        <x:v>202</x:v>
      </x:c>
      <x:c r="B2861" s="10">
        <x:v>39813</x:v>
      </x:c>
      <x:c r="C2861" s="9">
        <x:v>2008</x:v>
      </x:c>
      <x:c r="D2861" s="11">
        <x:v>17.689</x:v>
      </x:c>
      <x:c r="E2861" s="11">
        <x:v>9.66</x:v>
      </x:c>
      <x:c r="F2861" s="11">
        <x:v>6.4560000000000004</x:v>
      </x:c>
      <x:c r="G2861" s="11">
        <x:v>6.4560000000000004</x:v>
      </x:c>
      <x:c r="H2861" s="11">
        <x:v>0</x:v>
      </x:c>
      <x:c r="I2861" s="11">
        <x:v>11.233000000000001</x:v>
      </x:c>
      <x:c r="J2861" s="11">
        <x:v>-1.028</x:v>
      </x:c>
      <x:c r="K2861" s="11">
        <x:v>4.3090000000000002</x:v>
      </x:c>
      <x:c r="L2861" s="11">
        <x:v>0</x:v>
      </x:c>
      <x:c r="M2861" s="11">
        <x:v>0</x:v>
      </x:c>
      <x:c r="N2861" s="11">
        <x:v>0</x:v>
      </x:c>
      <x:c r="O2861" s="11">
        <x:v>19.364999999999998</x:v>
      </x:c>
      <x:c r="P2861" s="11">
        <x:v>-0.68</x:v>
      </x:c>
      <x:c r="Q2861" s="11">
        <x:v>-0.27</x:v>
      </x:c>
      <x:c r="R2861" s="11">
        <x:v>0</x:v>
      </x:c>
      <x:c r="S2861" s="11">
        <x:v>-0.39800000000000002</x:v>
      </x:c>
      <x:c r="T2861" s="11">
        <x:v>-7.4999999999999997E-2</x:v>
      </x:c>
      <x:c r="U2861" s="11">
        <x:v>25.124300000000002</x:v>
      </x:c>
      <x:c r="V2861" s="11">
        <x:v>18</x:v>
      </x:c>
      <x:c r="W2861" s="12">
        <x:v>0</x:v>
      </x:c>
      <x:c r="X2861" s="8">
        <x:v>0</x:v>
      </x:c>
      <x:c r="Y2861" s="13">
        <x:f t="shared" si="264"/>
        <x:v>1.4962825278810408</x:v>
      </x:c>
      <x:c r="Z2861" s="13">
        <x:f t="shared" si="265"/>
        <x:v>0.36497258183051617</x:v>
      </x:c>
      <x:c r="AA2861" s="13">
        <x:f t="shared" si="266"/>
        <x:v>-2.2499858669229465E-2</x:v>
      </x:c>
      <x:c r="AB2861" s="13">
        <x:f t="shared" si="267"/>
        <x:v>-3.8441969585618185E-2</x:v>
      </x:c>
      <x:c r="AC2861" s="13">
        <x:f t="shared" si="268"/>
        <x:v>-1.1617100371747211E-2</x:v>
      </x:c>
      <x:c r="AD2861" s="13">
        <x:f t="shared" si="269"/>
        <x:v>-5.8115212844140431E-2</x:v>
      </x:c>
      <x:c r="AE2861" s="50" t="n">
        <x:f>IF(OR(NOT(ISNUMBER(Q2861)),NOT(ISNUMBER(R2861))),"",IF(Q2861&lt;R2861,1,0))</x:f>
        <x:v>1</x:v>
      </x:c>
      <x:c r="AF2861" s="50" t="n">
        <x:f>IFERROR(IF(AND(A2861=A2860,C2861=C2860+1,ISNUMBER(AE2860)),AE2860,""),"")</x:f>
        <x:v>1</x:v>
      </x:c>
      <x:c r="AG2861" s="52" t="n">
        <x:f>IFERROR(IF(AND(A2861=A2860,C2861=C2860+1,ISNUMBER(U2861),ISNUMBER(U2860),U2860&lt;&gt;0),U2861/U2860-1,""),"")</x:f>
        <x:v>-0.2682491371652419</x:v>
      </x:c>
      <x:c r="AH2861" s="50" t="n">
        <x:f>IF(AND(ISNUMBER(AE2861),ISNUMBER(AF2861),ISNUMBER(AG2861)),IF(AND(AE2861=1,AF2861=1,AG2861&lt;0),1,0),"")</x:f>
        <x:v>1</x:v>
      </x:c>
      <x:c r="AI2861" s="50" t="n">
        <x:f>IF(AND(A2861=A2862,C2862=C2861+1,ISNUMBER(AH2862)),C2862,"")</x:f>
        <x:v>2009</x:v>
      </x:c>
      <x:c r="AJ2861" s="50" t="n">
        <x:f>IF(AND(A2861=A2862,C2862=C2861+1,ISNUMBER(AH2862)),AH2862,"")</x:f>
        <x:v>0</x:v>
      </x:c>
    </x:row>
    <x:row r="2862" ht="15">
      <x:c r="A2862" s="9" t="s">
        <x:v>202</x:v>
      </x:c>
      <x:c r="B2862" s="10">
        <x:v>40178</x:v>
      </x:c>
      <x:c r="C2862" s="9">
        <x:v>2009</x:v>
      </x:c>
      <x:c r="D2862" s="11">
        <x:v>18.795000000000002</x:v>
      </x:c>
      <x:c r="E2862" s="11">
        <x:v>10.648999999999999</x:v>
      </x:c>
      <x:c r="F2862" s="11">
        <x:v>6.4489999999999998</x:v>
      </x:c>
      <x:c r="G2862" s="11">
        <x:v>6.4489999999999998</x:v>
      </x:c>
      <x:c r="H2862" s="11">
        <x:v>0</x:v>
      </x:c>
      <x:c r="I2862" s="11">
        <x:v>12.346</x:v>
      </x:c>
      <x:c r="J2862" s="11">
        <x:v>-9.9000000000000005E-2</x:v>
      </x:c>
      <x:c r="K2862" s="11">
        <x:v>4.5039999999999996</x:v>
      </x:c>
      <x:c r="L2862" s="11">
        <x:v>0</x:v>
      </x:c>
      <x:c r="M2862" s="11">
        <x:v>0</x:v>
      </x:c>
      <x:c r="N2862" s="11">
        <x:v>0</x:v>
      </x:c>
      <x:c r="O2862" s="11">
        <x:v>23.798999999999999</x:v>
      </x:c>
      <x:c r="P2862" s="11">
        <x:v>1.2050000000000001</x:v>
      </x:c>
      <x:c r="Q2862" s="11">
        <x:v>1.631</x:v>
      </x:c>
      <x:c r="R2862" s="11">
        <x:v>0</x:v>
      </x:c>
      <x:c r="S2862" s="11">
        <x:v>1.5</x:v>
      </x:c>
      <x:c r="T2862" s="11">
        <x:v>1.236</x:v>
      </x:c>
      <x:c r="U2862" s="11">
        <x:v>15.1433</x:v>
      </x:c>
      <x:c r="V2862" s="11">
        <x:v>18</x:v>
      </x:c>
      <x:c r="W2862" s="12">
        <x:v>0</x:v>
      </x:c>
      <x:c r="X2862" s="8">
        <x:v>0</x:v>
      </x:c>
      <x:c r="Y2862" s="13">
        <x:f t="shared" si="264"/>
        <x:v>1.6512637618235384</x:v>
      </x:c>
      <x:c r="Z2862" s="13">
        <x:f t="shared" si="265"/>
        <x:v>0.34312317105613194</x:v>
      </x:c>
      <x:c r="AA2862" s="13">
        <x:f t="shared" si="266"/>
        <x:v>7.980845969672784E-2</x:v>
      </x:c>
      <x:c r="AB2862" s="13">
        <x:f t="shared" si="267"/>
        <x:v>6.4112795956371371E-2</x:v>
      </x:c>
      <x:c r="AC2862" s="13">
        <x:f t="shared" si="268"/>
        <x:v>0.19165762133664135</x:v>
      </x:c>
      <x:c r="AD2862" s="13">
        <x:f t="shared" si="269"/>
        <x:v>-5.2673583399840381E-3</x:v>
      </x:c>
      <x:c r="AE2862" s="50" t="n">
        <x:f>IF(OR(NOT(ISNUMBER(Q2862)),NOT(ISNUMBER(R2862))),"",IF(Q2862&lt;R2862,1,0))</x:f>
        <x:v>0</x:v>
      </x:c>
      <x:c r="AF2862" s="50" t="n">
        <x:f>IFERROR(IF(AND(A2862=A2861,C2862=C2861+1,ISNUMBER(AE2861)),AE2861,""),"")</x:f>
        <x:v>1</x:v>
      </x:c>
      <x:c r="AG2862" s="52" t="n">
        <x:f>IFERROR(IF(AND(A2862=A2861,C2862=C2861+1,ISNUMBER(U2862),ISNUMBER(U2861),U2861&lt;&gt;0),U2862/U2861-1,""),"")</x:f>
        <x:v>-0.3972647994172972</x:v>
      </x:c>
      <x:c r="AH2862" s="50" t="n">
        <x:f>IF(AND(ISNUMBER(AE2862),ISNUMBER(AF2862),ISNUMBER(AG2862)),IF(AND(AE2862=1,AF2862=1,AG2862&lt;0),1,0),"")</x:f>
        <x:v>0</x:v>
      </x:c>
      <x:c r="AI2862" s="50" t="n">
        <x:f>IF(AND(A2862=A2863,C2863=C2862+1,ISNUMBER(AH2863)),C2863,"")</x:f>
        <x:v>2010</x:v>
      </x:c>
      <x:c r="AJ2862" s="50" t="n">
        <x:f>IF(AND(A2862=A2863,C2863=C2862+1,ISNUMBER(AH2863)),AH2863,"")</x:f>
        <x:v>0</x:v>
      </x:c>
    </x:row>
    <x:row r="2863" ht="15">
      <x:c r="A2863" s="9" t="s">
        <x:v>202</x:v>
      </x:c>
      <x:c r="B2863" s="10">
        <x:v>40543</x:v>
      </x:c>
      <x:c r="C2863" s="9">
        <x:v>2010</x:v>
      </x:c>
      <x:c r="D2863" s="11">
        <x:v>20.353999999999999</x:v>
      </x:c>
      <x:c r="E2863" s="11">
        <x:v>11.912000000000001</x:v>
      </x:c>
      <x:c r="F2863" s="11">
        <x:v>7.2889999999999997</x:v>
      </x:c>
      <x:c r="G2863" s="11">
        <x:v>7.2889999999999997</x:v>
      </x:c>
      <x:c r="H2863" s="11">
        <x:v>0</x:v>
      </x:c>
      <x:c r="I2863" s="11">
        <x:v>13.065</x:v>
      </x:c>
      <x:c r="J2863" s="11">
        <x:v>0.46600000000000003</x:v>
      </x:c>
      <x:c r="K2863" s="11">
        <x:v>5.7469999999999999</x:v>
      </x:c>
      <x:c r="L2863" s="11">
        <x:v>0</x:v>
      </x:c>
      <x:c r="M2863" s="11">
        <x:v>0</x:v>
      </x:c>
      <x:c r="N2863" s="11">
        <x:v>0</x:v>
      </x:c>
      <x:c r="O2863" s="11">
        <x:v>22.207999999999998</x:v>
      </x:c>
      <x:c r="P2863" s="11">
        <x:v>1.157</x:v>
      </x:c>
      <x:c r="Q2863" s="11">
        <x:v>1.6259999999999999</x:v>
      </x:c>
      <x:c r="R2863" s="11">
        <x:v>0</x:v>
      </x:c>
      <x:c r="S2863" s="11">
        <x:v>1.506</x:v>
      </x:c>
      <x:c r="T2863" s="11">
        <x:v>2.5859999999999999</x:v>
      </x:c>
      <x:c r="U2863" s="11">
        <x:v>20.7424</x:v>
      </x:c>
      <x:c r="V2863" s="11">
        <x:v>18</x:v>
      </x:c>
      <x:c r="W2863" s="12">
        <x:v>0</x:v>
      </x:c>
      <x:c r="X2863" s="8">
        <x:v>0</x:v>
      </x:c>
      <x:c r="Y2863" s="13">
        <x:f t="shared" si="264"/>
        <x:v>1.6342433804362739</x:v>
      </x:c>
      <x:c r="Z2863" s="13">
        <x:f t="shared" si="265"/>
        <x:v>0.3581114277291933</x:v>
      </x:c>
      <x:c r="AA2863" s="13">
        <x:f t="shared" si="266"/>
        <x:v>7.3990370443156137E-2</x:v>
      </x:c>
      <x:c r="AB2863" s="13">
        <x:f t="shared" si="267"/>
        <x:v>5.6843863614031646E-2</x:v>
      </x:c>
      <x:c r="AC2863" s="13">
        <x:f t="shared" si="268"/>
        <x:v>0.3547811771162025</x:v>
      </x:c>
      <x:c r="AD2863" s="13">
        <x:f t="shared" si="269"/>
        <x:v>2.289476270020635E-2</x:v>
      </x:c>
      <x:c r="AE2863" s="50" t="n">
        <x:f>IF(OR(NOT(ISNUMBER(Q2863)),NOT(ISNUMBER(R2863))),"",IF(Q2863&lt;R2863,1,0))</x:f>
        <x:v>0</x:v>
      </x:c>
      <x:c r="AF2863" s="50" t="n">
        <x:f>IFERROR(IF(AND(A2863=A2862,C2863=C2862+1,ISNUMBER(AE2862)),AE2862,""),"")</x:f>
        <x:v>0</x:v>
      </x:c>
      <x:c r="AG2863" s="52" t="n">
        <x:f>IFERROR(IF(AND(A2863=A2862,C2863=C2862+1,ISNUMBER(U2863),ISNUMBER(U2862),U2862&lt;&gt;0),U2863/U2862-1,""),"")</x:f>
        <x:v>0.36974107361011144</x:v>
      </x:c>
      <x:c r="AH2863" s="50" t="n">
        <x:f>IF(AND(ISNUMBER(AE2863),ISNUMBER(AF2863),ISNUMBER(AG2863)),IF(AND(AE2863=1,AF2863=1,AG2863&lt;0),1,0),"")</x:f>
        <x:v>0</x:v>
      </x:c>
      <x:c r="AI2863" s="50" t="n">
        <x:f>IF(AND(A2863=A2864,C2864=C2863+1,ISNUMBER(AH2864)),C2864,"")</x:f>
        <x:v>2011</x:v>
      </x:c>
      <x:c r="AJ2863" s="50" t="n">
        <x:f>IF(AND(A2863=A2864,C2864=C2863+1,ISNUMBER(AH2864)),AH2864,"")</x:f>
        <x:v>0</x:v>
      </x:c>
    </x:row>
    <x:row r="2864" ht="15">
      <x:c r="A2864" s="9" t="s">
        <x:v>202</x:v>
      </x:c>
      <x:c r="B2864" s="10">
        <x:v>40908</x:v>
      </x:c>
      <x:c r="C2864" s="9">
        <x:v>2011</x:v>
      </x:c>
      <x:c r="D2864" s="11">
        <x:v>21.417999999999999</x:v>
      </x:c>
      <x:c r="E2864" s="11">
        <x:v>12.663</x:v>
      </x:c>
      <x:c r="F2864" s="11">
        <x:v>7.1310000000000002</x:v>
      </x:c>
      <x:c r="G2864" s="11">
        <x:v>7.1310000000000002</x:v>
      </x:c>
      <x:c r="H2864" s="11">
        <x:v>0</x:v>
      </x:c>
      <x:c r="I2864" s="11">
        <x:v>14.287000000000001</x:v>
      </x:c>
      <x:c r="J2864" s="11">
        <x:v>1.538</x:v>
      </x:c>
      <x:c r="K2864" s="11">
        <x:v>6.1680000000000001</x:v>
      </x:c>
      <x:c r="L2864" s="11">
        <x:v>0</x:v>
      </x:c>
      <x:c r="M2864" s="11">
        <x:v>0</x:v>
      </x:c>
      <x:c r="N2864" s="11">
        <x:v>0</x:v>
      </x:c>
      <x:c r="O2864" s="11">
        <x:v>24.411000000000001</x:v>
      </x:c>
      <x:c r="P2864" s="11">
        <x:v>1.6970000000000001</x:v>
      </x:c>
      <x:c r="Q2864" s="11">
        <x:v>2.177</x:v>
      </x:c>
      <x:c r="R2864" s="11">
        <x:v>0</x:v>
      </x:c>
      <x:c r="S2864" s="11">
        <x:v>2.1040000000000001</x:v>
      </x:c>
      <x:c r="T2864" s="11">
        <x:v>1.7050000000000001</x:v>
      </x:c>
      <x:c r="U2864" s="11">
        <x:v>30.605899999999998</x:v>
      </x:c>
      <x:c r="V2864" s="11">
        <x:v>18</x:v>
      </x:c>
      <x:c r="W2864" s="12">
        <x:v>0</x:v>
      </x:c>
      <x:c r="X2864" s="8">
        <x:v>0</x:v>
      </x:c>
      <x:c r="Y2864" s="13">
        <x:f t="shared" si="264"/>
        <x:v>1.7757677745056795</x:v>
      </x:c>
      <x:c r="Z2864" s="13">
        <x:f t="shared" si="265"/>
        <x:v>0.332944252497899</x:v>
      </x:c>
      <x:c r="AA2864" s="13">
        <x:f t="shared" si="266"/>
        <x:v>9.8235129330469712E-2</x:v>
      </x:c>
      <x:c r="AB2864" s="13">
        <x:f t="shared" si="267"/>
        <x:v>7.9232421327855088E-2</x:v>
      </x:c>
      <x:c r="AC2864" s="13">
        <x:f t="shared" si="268"/>
        <x:v>0.23909690085541999</x:v>
      </x:c>
      <x:c r="AD2864" s="13">
        <x:f t="shared" si="269"/>
        <x:v>7.1808758987767299E-2</x:v>
      </x:c>
      <x:c r="AE2864" s="50" t="n">
        <x:f>IF(OR(NOT(ISNUMBER(Q2864)),NOT(ISNUMBER(R2864))),"",IF(Q2864&lt;R2864,1,0))</x:f>
        <x:v>0</x:v>
      </x:c>
      <x:c r="AF2864" s="50" t="n">
        <x:f>IFERROR(IF(AND(A2864=A2863,C2864=C2863+1,ISNUMBER(AE2863)),AE2863,""),"")</x:f>
        <x:v>0</x:v>
      </x:c>
      <x:c r="AG2864" s="52" t="n">
        <x:f>IFERROR(IF(AND(A2864=A2863,C2864=C2863+1,ISNUMBER(U2864),ISNUMBER(U2863),U2863&lt;&gt;0),U2864/U2863-1,""),"")</x:f>
        <x:v>0.4755235652576364</x:v>
      </x:c>
      <x:c r="AH2864" s="50" t="n">
        <x:f>IF(AND(ISNUMBER(AE2864),ISNUMBER(AF2864),ISNUMBER(AG2864)),IF(AND(AE2864=1,AF2864=1,AG2864&lt;0),1,0),"")</x:f>
        <x:v>0</x:v>
      </x:c>
      <x:c r="AI2864" s="50" t="n">
        <x:f>IF(AND(A2864=A2865,C2865=C2864+1,ISNUMBER(AH2865)),C2865,"")</x:f>
        <x:v>2012</x:v>
      </x:c>
      <x:c r="AJ2864" s="50" t="n">
        <x:f>IF(AND(A2864=A2865,C2865=C2864+1,ISNUMBER(AH2865)),AH2865,"")</x:f>
        <x:v>0</x:v>
      </x:c>
    </x:row>
    <x:row r="2865" ht="15">
      <x:c r="A2865" s="9" t="s">
        <x:v>202</x:v>
      </x:c>
      <x:c r="B2865" s="10">
        <x:v>41274</x:v>
      </x:c>
      <x:c r="C2865" s="9">
        <x:v>2012</x:v>
      </x:c>
      <x:c r="D2865" s="11">
        <x:v>38.628999999999998</x:v>
      </x:c>
      <x:c r="E2865" s="11">
        <x:v>15.387</x:v>
      </x:c>
      <x:c r="F2865" s="11">
        <x:v>12.824999999999999</x:v>
      </x:c>
      <x:c r="G2865" s="11">
        <x:v>14.756</x:v>
      </x:c>
      <x:c r="H2865" s="11">
        <x:v>0</x:v>
      </x:c>
      <x:c r="I2865" s="11">
        <x:v>23.873000000000001</x:v>
      </x:c>
      <x:c r="J2865" s="11">
        <x:v>2.95</x:v>
      </x:c>
      <x:c r="K2865" s="11">
        <x:v>4.7569999999999997</x:v>
      </x:c>
      <x:c r="L2865" s="11">
        <x:v>0</x:v>
      </x:c>
      <x:c r="M2865" s="11">
        <x:v>0</x:v>
      </x:c>
      <x:c r="N2865" s="11">
        <x:v>0</x:v>
      </x:c>
      <x:c r="O2865" s="11">
        <x:v>31.827000000000002</x:v>
      </x:c>
      <x:c r="P2865" s="11">
        <x:v>2.4980000000000002</x:v>
      </x:c>
      <x:c r="Q2865" s="11">
        <x:v>3.2509999999999999</x:v>
      </x:c>
      <x:c r="R2865" s="11">
        <x:v>3.4000000000000002E-2</x:v>
      </x:c>
      <x:c r="S2865" s="11">
        <x:v>3.6</x:v>
      </x:c>
      <x:c r="T2865" s="11">
        <x:v>3.613</x:v>
      </x:c>
      <x:c r="U2865" s="11">
        <x:v>67.472800000000007</x:v>
      </x:c>
      <x:c r="V2865" s="11">
        <x:v>18</x:v>
      </x:c>
      <x:c r="W2865" s="12">
        <x:v>0</x:v>
      </x:c>
      <x:c r="X2865" s="8">
        <x:v>0</x:v>
      </x:c>
      <x:c r="Y2865" s="13">
        <x:f t="shared" si="264"/>
        <x:v>1.1997660818713451</x:v>
      </x:c>
      <x:c r="Z2865" s="13">
        <x:f t="shared" si="265"/>
        <x:v>0.38199280333428254</x:v>
      </x:c>
      <x:c r="AA2865" s="13">
        <x:f t="shared" si="266"/>
        <x:v>9.3194232312511338E-2</x:v>
      </x:c>
      <x:c r="AB2865" s="13">
        <x:f t="shared" si="267"/>
        <x:v>6.4666442310181482E-2</x:v>
      </x:c>
      <x:c r="AC2865" s="13">
        <x:f t="shared" si="268"/>
        <x:v>0.24484955272431552</x:v>
      </x:c>
      <x:c r="AD2865" s="13">
        <x:f t="shared" si="269"/>
        <x:v>7.636749592275234E-2</x:v>
      </x:c>
      <x:c r="AE2865" s="50" t="n">
        <x:f>IF(OR(NOT(ISNUMBER(Q2865)),NOT(ISNUMBER(R2865))),"",IF(Q2865&lt;R2865,1,0))</x:f>
        <x:v>0</x:v>
      </x:c>
      <x:c r="AF2865" s="50" t="n">
        <x:f>IFERROR(IF(AND(A2865=A2864,C2865=C2864+1,ISNUMBER(AE2864)),AE2864,""),"")</x:f>
        <x:v>0</x:v>
      </x:c>
      <x:c r="AG2865" s="52" t="n">
        <x:f>IFERROR(IF(AND(A2865=A2864,C2865=C2864+1,ISNUMBER(U2865),ISNUMBER(U2864),U2864&lt;&gt;0),U2865/U2864-1,""),"")</x:f>
        <x:v>1.2045684002104173</x:v>
      </x:c>
      <x:c r="AH2865" s="50" t="n">
        <x:f>IF(AND(ISNUMBER(AE2865),ISNUMBER(AF2865),ISNUMBER(AG2865)),IF(AND(AE2865=1,AF2865=1,AG2865&lt;0),1,0),"")</x:f>
        <x:v>0</x:v>
      </x:c>
      <x:c r="AI2865" s="50" t="n">
        <x:f>IF(AND(A2865=A2866,C2866=C2865+1,ISNUMBER(AH2866)),C2866,"")</x:f>
        <x:v>2013</x:v>
      </x:c>
      <x:c r="AJ2865" s="50" t="n">
        <x:f>IF(AND(A2865=A2866,C2866=C2865+1,ISNUMBER(AH2866)),AH2866,"")</x:f>
        <x:v>0</x:v>
      </x:c>
    </x:row>
    <x:row r="2866" ht="15">
      <x:c r="A2866" s="9" t="s">
        <x:v>202</x:v>
      </x:c>
      <x:c r="B2866" s="10">
        <x:v>41639</x:v>
      </x:c>
      <x:c r="C2866" s="9">
        <x:v>2013</x:v>
      </x:c>
      <x:c r="D2866" s="11">
        <x:v>43.99</x:v>
      </x:c>
      <x:c r="E2866" s="11">
        <x:v>17.138999999999999</x:v>
      </x:c>
      <x:c r="F2866" s="11">
        <x:v>13.574999999999999</x:v>
      </x:c>
      <x:c r="G2866" s="11">
        <x:v>16.373000000000001</x:v>
      </x:c>
      <x:c r="H2866" s="11">
        <x:v>0</x:v>
      </x:c>
      <x:c r="I2866" s="11">
        <x:v>27.617000000000001</x:v>
      </x:c>
      <x:c r="J2866" s="11">
        <x:v>6.4909999999999997</x:v>
      </x:c>
      <x:c r="K2866" s="11">
        <x:v>6.3079999999999998</x:v>
      </x:c>
      <x:c r="L2866" s="11">
        <x:v>0</x:v>
      </x:c>
      <x:c r="M2866" s="11">
        <x:v>0</x:v>
      </x:c>
      <x:c r="N2866" s="11">
        <x:v>0</x:v>
      </x:c>
      <x:c r="O2866" s="11">
        <x:v>39.423999999999999</x:v>
      </x:c>
      <x:c r="P2866" s="11">
        <x:v>3.7360000000000002</x:v>
      </x:c>
      <x:c r="Q2866" s="11">
        <x:v>5.2279999999999998</x:v>
      </x:c>
      <x:c r="R2866" s="11">
        <x:v>8.5000000000000006E-2</x:v>
      </x:c>
      <x:c r="S2866" s="11">
        <x:v>4.3369999999999997</x:v>
      </x:c>
      <x:c r="T2866" s="11">
        <x:v>5.92</x:v>
      </x:c>
      <x:c r="U2866" s="11">
        <x:v>100.5391</x:v>
      </x:c>
      <x:c r="V2866" s="11">
        <x:v>18</x:v>
      </x:c>
      <x:c r="W2866" s="12">
        <x:v>0</x:v>
      </x:c>
      <x:c r="X2866" s="8">
        <x:v>0</x:v>
      </x:c>
      <x:c r="Y2866" s="13">
        <x:f t="shared" si="264"/>
        <x:v>1.2625414364640883</x:v>
      </x:c>
      <x:c r="Z2866" s="13">
        <x:f t="shared" si="265"/>
        <x:v>0.37219822686974313</x:v>
      </x:c>
      <x:c r="AA2866" s="13">
        <x:f t="shared" si="266"/>
        <x:v>9.8590588770175028E-2</x:v>
      </x:c>
      <x:c r="AB2866" s="13">
        <x:f t="shared" si="267"/>
        <x:v>8.4928392816549222E-2</x:v>
      </x:c>
      <x:c r="AC2866" s="13">
        <x:f t="shared" si="268"/>
        <x:v>0.36157087888597078</x:v>
      </x:c>
      <x:c r="AD2866" s="13">
        <x:f t="shared" si="269"/>
        <x:v>0.14755626278699702</x:v>
      </x:c>
      <x:c r="AE2866" s="50" t="n">
        <x:f>IF(OR(NOT(ISNUMBER(Q2866)),NOT(ISNUMBER(R2866))),"",IF(Q2866&lt;R2866,1,0))</x:f>
        <x:v>0</x:v>
      </x:c>
      <x:c r="AF2866" s="50" t="n">
        <x:f>IFERROR(IF(AND(A2866=A2865,C2866=C2865+1,ISNUMBER(AE2865)),AE2865,""),"")</x:f>
        <x:v>0</x:v>
      </x:c>
      <x:c r="AG2866" s="52" t="n">
        <x:f>IFERROR(IF(AND(A2866=A2865,C2866=C2865+1,ISNUMBER(U2866),ISNUMBER(U2865),U2865&lt;&gt;0),U2866/U2865-1,""),"")</x:f>
        <x:v>0.49006859060243535</x:v>
      </x:c>
      <x:c r="AH2866" s="50" t="n">
        <x:f>IF(AND(ISNUMBER(AE2866),ISNUMBER(AF2866),ISNUMBER(AG2866)),IF(AND(AE2866=1,AF2866=1,AG2866&lt;0),1,0),"")</x:f>
        <x:v>0</x:v>
      </x:c>
      <x:c r="AI2866" s="50" t="n">
        <x:f>IF(AND(A2866=A2867,C2867=C2866+1,ISNUMBER(AH2867)),C2867,"")</x:f>
        <x:v>2014</x:v>
      </x:c>
      <x:c r="AJ2866" s="50" t="n">
        <x:f>IF(AND(A2866=A2867,C2867=C2866+1,ISNUMBER(AH2867)),AH2867,"")</x:f>
        <x:v>0</x:v>
      </x:c>
    </x:row>
    <x:row r="2867" ht="15">
      <x:c r="A2867" s="9" t="s">
        <x:v>202</x:v>
      </x:c>
      <x:c r="B2867" s="10">
        <x:v>42004</x:v>
      </x:c>
      <x:c r="C2867" s="9">
        <x:v>2014</x:v>
      </x:c>
      <x:c r="D2867" s="11">
        <x:v>50.76</x:v>
      </x:c>
      <x:c r="E2867" s="11">
        <x:v>23.774999999999999</x:v>
      </x:c>
      <x:c r="F2867" s="11">
        <x:v>17.861000000000001</x:v>
      </x:c>
      <x:c r="G2867" s="11">
        <x:v>19.927</x:v>
      </x:c>
      <x:c r="H2867" s="11">
        <x:v>0</x:v>
      </x:c>
      <x:c r="I2867" s="11">
        <x:v>30.832999999999998</x:v>
      </x:c>
      <x:c r="J2867" s="11">
        <x:v>9.2910000000000004</x:v>
      </x:c>
      <x:c r="K2867" s="11">
        <x:v>11.846</x:v>
      </x:c>
      <x:c r="L2867" s="11">
        <x:v>0</x:v>
      </x:c>
      <x:c r="M2867" s="11">
        <x:v>0</x:v>
      </x:c>
      <x:c r="N2867" s="11">
        <x:v>0</x:v>
      </x:c>
      <x:c r="O2867" s="11">
        <x:v>41.835000000000001</x:v>
      </x:c>
      <x:c r="P2867" s="11">
        <x:v>4.2270000000000003</x:v>
      </x:c>
      <x:c r="Q2867" s="11">
        <x:v>6.0209999999999999</x:v>
      </x:c>
      <x:c r="R2867" s="11">
        <x:v>8.5000000000000006E-2</x:v>
      </x:c>
      <x:c r="S2867" s="11">
        <x:v>3.5150000000000001</x:v>
      </x:c>
      <x:c r="T2867" s="11">
        <x:v>9.4260000000000002</x:v>
      </x:c>
      <x:c r="U2867" s="11">
        <x:v>154.76</x:v>
      </x:c>
      <x:c r="V2867" s="11">
        <x:v>18</x:v>
      </x:c>
      <x:c r="W2867" s="12">
        <x:v>0</x:v>
      </x:c>
      <x:c r="X2867" s="8">
        <x:v>0</x:v>
      </x:c>
      <x:c r="Y2867" s="13">
        <x:f t="shared" si="264"/>
        <x:v>1.3311124797043836</x:v>
      </x:c>
      <x:c r="Z2867" s="13">
        <x:f t="shared" si="265"/>
        <x:v>0.39257289204097717</x:v>
      </x:c>
      <x:c r="AA2867" s="13">
        <x:f t="shared" si="266"/>
        <x:v>6.9247438928289995E-2</x:v>
      </x:c>
      <x:c r="AB2867" s="13">
        <x:f t="shared" si="267"/>
        <x:v>8.3274231678487007E-2</x:v>
      </x:c>
      <x:c r="AC2867" s="13">
        <x:f t="shared" si="268"/>
        <x:v>0.47302654689617102</x:v>
      </x:c>
      <x:c r="AD2867" s="13">
        <x:f t="shared" si="269"/>
        <x:v>0.18303782505910168</x:v>
      </x:c>
      <x:c r="AE2867" s="50" t="n">
        <x:f>IF(OR(NOT(ISNUMBER(Q2867)),NOT(ISNUMBER(R2867))),"",IF(Q2867&lt;R2867,1,0))</x:f>
        <x:v>0</x:v>
      </x:c>
      <x:c r="AF2867" s="50" t="n">
        <x:f>IFERROR(IF(AND(A2867=A2866,C2867=C2866+1,ISNUMBER(AE2866)),AE2866,""),"")</x:f>
        <x:v>0</x:v>
      </x:c>
      <x:c r="AG2867" s="52" t="n">
        <x:f>IFERROR(IF(AND(A2867=A2866,C2867=C2866+1,ISNUMBER(U2867),ISNUMBER(U2866),U2866&lt;&gt;0),U2867/U2866-1,""),"")</x:f>
        <x:v>0.5393016249399485</x:v>
      </x:c>
      <x:c r="AH2867" s="50" t="n">
        <x:f>IF(AND(ISNUMBER(AE2867),ISNUMBER(AF2867),ISNUMBER(AG2867)),IF(AND(AE2867=1,AF2867=1,AG2867&lt;0),1,0),"")</x:f>
        <x:v>0</x:v>
      </x:c>
      <x:c r="AI2867" s="50" t="n">
        <x:f>IF(AND(A2867=A2868,C2868=C2867+1,ISNUMBER(AH2868)),C2868,"")</x:f>
        <x:v>2015</x:v>
      </x:c>
      <x:c r="AJ2867" s="50" t="n">
        <x:f>IF(AND(A2867=A2868,C2868=C2867+1,ISNUMBER(AH2868)),AH2868,"")</x:f>
        <x:v>0</x:v>
      </x:c>
    </x:row>
    <x:row r="2868" ht="15">
      <x:c r="A2868" s="9" t="s">
        <x:v>202</x:v>
      </x:c>
      <x:c r="B2868" s="10">
        <x:v>42369</x:v>
      </x:c>
      <x:c r="C2868" s="9">
        <x:v>2015</x:v>
      </x:c>
      <x:c r="D2868" s="11">
        <x:v>84.424000000000007</x:v>
      </x:c>
      <x:c r="E2868" s="11">
        <x:v>33.186</x:v>
      </x:c>
      <x:c r="F2868" s="11">
        <x:v>30.783999999999999</x:v>
      </x:c>
      <x:c r="G2868" s="11">
        <x:v>38.29</x:v>
      </x:c>
      <x:c r="H2868" s="11">
        <x:v>4.3890000000000002</x:v>
      </x:c>
      <x:c r="I2868" s="11">
        <x:v>46.134</x:v>
      </x:c>
      <x:c r="J2868" s="11">
        <x:v>13.821999999999999</x:v>
      </x:c>
      <x:c r="K2868" s="11">
        <x:v>15.778</x:v>
      </x:c>
      <x:c r="L2868" s="11">
        <x:v>0</x:v>
      </x:c>
      <x:c r="M2868" s="11">
        <x:v>0.746</x:v>
      </x:c>
      <x:c r="N2868" s="11">
        <x:v>3.6429999999999998</x:v>
      </x:c>
      <x:c r="O2868" s="11">
        <x:v>57.283000000000001</x:v>
      </x:c>
      <x:c r="P2868" s="11">
        <x:v>6.2039999999999997</x:v>
      </x:c>
      <x:c r="Q2868" s="11">
        <x:v>9.2439999999999998</x:v>
      </x:c>
      <x:c r="R2868" s="11">
        <x:v>0.29099999999999998</x:v>
      </x:c>
      <x:c r="S2868" s="11">
        <x:v>4.8010000000000002</x:v>
      </x:c>
      <x:c r="T2868" s="11">
        <x:v>11.372</x:v>
      </x:c>
      <x:c r="U2868" s="11">
        <x:v>206.45750000000001</x:v>
      </x:c>
      <x:c r="V2868" s="11">
        <x:v>18</x:v>
      </x:c>
      <x:c r="W2868" s="12">
        <x:v>0</x:v>
      </x:c>
      <x:c r="X2868" s="8">
        <x:v>0</x:v>
      </x:c>
      <x:c r="Y2868" s="13">
        <x:f t="shared" si="264"/>
        <x:v>1.0780275467775469</x:v>
      </x:c>
      <x:c r="Z2868" s="13">
        <x:f t="shared" si="265"/>
        <x:v>0.45354401591964366</x:v>
      </x:c>
      <x:c r="AA2868" s="13">
        <x:f t="shared" si="266"/>
        <x:v>5.6867715341609018E-2</x:v>
      </x:c>
      <x:c r="AB2868" s="13">
        <x:f t="shared" si="267"/>
        <x:v>7.3486212451435606E-2</x:v>
      </x:c>
      <x:c r="AC2868" s="13">
        <x:f t="shared" si="268"/>
        <x:v>0.29699660485766521</x:v>
      </x:c>
      <x:c r="AD2868" s="13">
        <x:f t="shared" si="269"/>
        <x:v>0.16372121671562587</x:v>
      </x:c>
      <x:c r="AE2868" s="50" t="n">
        <x:f>IF(OR(NOT(ISNUMBER(Q2868)),NOT(ISNUMBER(R2868))),"",IF(Q2868&lt;R2868,1,0))</x:f>
        <x:v>0</x:v>
      </x:c>
      <x:c r="AF2868" s="50" t="n">
        <x:f>IFERROR(IF(AND(A2868=A2867,C2868=C2867+1,ISNUMBER(AE2867)),AE2867,""),"")</x:f>
        <x:v>0</x:v>
      </x:c>
      <x:c r="AG2868" s="52" t="n">
        <x:f>IFERROR(IF(AND(A2868=A2867,C2868=C2867+1,ISNUMBER(U2868),ISNUMBER(U2867),U2867&lt;&gt;0),U2868/U2867-1,""),"")</x:f>
        <x:v>0.33404949599379696</x:v>
      </x:c>
      <x:c r="AH2868" s="50" t="n">
        <x:f>IF(AND(ISNUMBER(AE2868),ISNUMBER(AF2868),ISNUMBER(AG2868)),IF(AND(AE2868=1,AF2868=1,AG2868&lt;0),1,0),"")</x:f>
        <x:v>0</x:v>
      </x:c>
      <x:c r="AI2868" s="50" t="n">
        <x:f>IF(AND(A2868=A2869,C2869=C2868+1,ISNUMBER(AH2869)),C2869,"")</x:f>
        <x:v>2016</x:v>
      </x:c>
      <x:c r="AJ2868" s="50" t="n">
        <x:f>IF(AND(A2868=A2869,C2869=C2868+1,ISNUMBER(AH2869)),AH2869,"")</x:f>
        <x:v>0</x:v>
      </x:c>
    </x:row>
    <x:row r="2869" ht="15">
      <x:c r="A2869" s="9" t="s">
        <x:v>202</x:v>
      </x:c>
      <x:c r="B2869" s="10">
        <x:v>42735</x:v>
      </x:c>
      <x:c r="C2869" s="9">
        <x:v>2016</x:v>
      </x:c>
      <x:c r="D2869" s="11">
        <x:v>95.552999999999997</x:v>
      </x:c>
      <x:c r="E2869" s="11">
        <x:v>36.189</x:v>
      </x:c>
      <x:c r="F2869" s="11">
        <x:v>32.558999999999997</x:v>
      </x:c>
      <x:c r="G2869" s="11">
        <x:v>39.152000000000001</x:v>
      </x:c>
      <x:c r="H2869" s="11">
        <x:v>3.742</x:v>
      </x:c>
      <x:c r="I2869" s="11">
        <x:v>56.401000000000003</x:v>
      </x:c>
      <x:c r="J2869" s="11">
        <x:v>22.202999999999999</x:v>
      </x:c>
      <x:c r="K2869" s="11">
        <x:v>12.414999999999999</x:v>
      </x:c>
      <x:c r="L2869" s="11">
        <x:v>0</x:v>
      </x:c>
      <x:c r="M2869" s="11">
        <x:v>0.58199999999999996</x:v>
      </x:c>
      <x:c r="N2869" s="11">
        <x:v>3.16</x:v>
      </x:c>
      <x:c r="O2869" s="11">
        <x:v>73.400999999999996</x:v>
      </x:c>
      <x:c r="P2869" s="11">
        <x:v>9.5589999999999993</x:v>
      </x:c>
      <x:c r="Q2869" s="11">
        <x:v>13.407999999999999</x:v>
      </x:c>
      <x:c r="R2869" s="11">
        <x:v>0.28199999999999997</x:v>
      </x:c>
      <x:c r="S2869" s="11">
        <x:v>9.14</x:v>
      </x:c>
      <x:c r="T2869" s="11">
        <x:v>12.879</x:v>
      </x:c>
      <x:c r="U2869" s="11">
        <x:v>332.3252</x:v>
      </x:c>
      <x:c r="V2869" s="11">
        <x:v>18</x:v>
      </x:c>
      <x:c r="W2869" s="12">
        <x:v>0</x:v>
      </x:c>
      <x:c r="X2869" s="8">
        <x:v>0</x:v>
      </x:c>
      <x:c r="Y2869" s="13">
        <x:f t="shared" si="264"/>
        <x:v>1.1114899106237908</x:v>
      </x:c>
      <x:c r="Z2869" s="13">
        <x:f t="shared" si="265"/>
        <x:v>0.40974119075277599</x:v>
      </x:c>
      <x:c r="AA2869" s="13">
        <x:f t="shared" si="266"/>
        <x:v>9.5653720971607389E-2</x:v>
      </x:c>
      <x:c r="AB2869" s="13">
        <x:f t="shared" si="267"/>
        <x:v>0.10003872196582002</x:v>
      </x:c>
      <x:c r="AC2869" s="13">
        <x:f t="shared" si="268"/>
        <x:v>0.32894871270944009</x:v>
      </x:c>
      <x:c r="AD2869" s="13">
        <x:f t="shared" si="269"/>
        <x:v>0.2323631911085994</x:v>
      </x:c>
      <x:c r="AE2869" s="50" t="n">
        <x:f>IF(OR(NOT(ISNUMBER(Q2869)),NOT(ISNUMBER(R2869))),"",IF(Q2869&lt;R2869,1,0))</x:f>
        <x:v>0</x:v>
      </x:c>
      <x:c r="AF2869" s="50" t="n">
        <x:f>IFERROR(IF(AND(A2869=A2868,C2869=C2868+1,ISNUMBER(AE2868)),AE2868,""),"")</x:f>
        <x:v>0</x:v>
      </x:c>
      <x:c r="AG2869" s="52" t="n">
        <x:f>IFERROR(IF(AND(A2869=A2868,C2869=C2868+1,ISNUMBER(U2869),ISNUMBER(U2868),U2868&lt;&gt;0),U2869/U2868-1,""),"")</x:f>
        <x:v>0.6096542872019663</x:v>
      </x:c>
      <x:c r="AH2869" s="50" t="n">
        <x:f>IF(AND(ISNUMBER(AE2869),ISNUMBER(AF2869),ISNUMBER(AG2869)),IF(AND(AE2869=1,AF2869=1,AG2869&lt;0),1,0),"")</x:f>
        <x:v>0</x:v>
      </x:c>
      <x:c r="AI2869" s="50" t="n">
        <x:f>IF(AND(A2869=A2870,C2870=C2869+1,ISNUMBER(AH2870)),C2870,"")</x:f>
        <x:v>2017</x:v>
      </x:c>
      <x:c r="AJ2869" s="50" t="n">
        <x:f>IF(AND(A2869=A2870,C2870=C2869+1,ISNUMBER(AH2870)),AH2870,"")</x:f>
        <x:v>0</x:v>
      </x:c>
    </x:row>
    <x:row r="2870" ht="15">
      <x:c r="A2870" s="9" t="s">
        <x:v>202</x:v>
      </x:c>
      <x:c r="B2870" s="10">
        <x:v>43100</x:v>
      </x:c>
      <x:c r="C2870" s="9">
        <x:v>2017</x:v>
      </x:c>
      <x:c r="D2870" s="11">
        <x:v>154.56700000000001</x:v>
      </x:c>
      <x:c r="E2870" s="11">
        <x:v>48.914000000000001</x:v>
      </x:c>
      <x:c r="F2870" s="11">
        <x:v>44.444000000000003</x:v>
      </x:c>
      <x:c r="G2870" s="11">
        <x:v>60.384</x:v>
      </x:c>
      <x:c r="H2870" s="11">
        <x:v>12.385</x:v>
      </x:c>
      <x:c r="I2870" s="11">
        <x:v>94.183000000000007</x:v>
      </x:c>
      <x:c r="J2870" s="11">
        <x:v>31.545000000000002</x:v>
      </x:c>
      <x:c r="K2870" s="11">
        <x:v>17.617999999999999</x:v>
      </x:c>
      <x:c r="L2870" s="11">
        <x:v>0.23300000000000001</x:v>
      </x:c>
      <x:c r="M2870" s="11">
        <x:v>0.88600000000000001</x:v>
      </x:c>
      <x:c r="N2870" s="11">
        <x:v>11.499000000000001</x:v>
      </x:c>
      <x:c r="O2870" s="11">
        <x:v>87.486000000000004</x:v>
      </x:c>
      <x:c r="P2870" s="11">
        <x:v>10.4</x:v>
      </x:c>
      <x:c r="Q2870" s="11">
        <x:v>16.149999999999999</x:v>
      </x:c>
      <x:c r="R2870" s="11">
        <x:v>0.51700000000000002</x:v>
      </x:c>
      <x:c r="S2870" s="11">
        <x:v>10.75</x:v>
      </x:c>
      <x:c r="T2870" s="11">
        <x:v>13.614000000000001</x:v>
      </x:c>
      <x:c r="U2870" s="11">
        <x:v>394.67959999999999</x:v>
      </x:c>
      <x:c r="V2870" s="11">
        <x:v>18</x:v>
      </x:c>
      <x:c r="W2870" s="12">
        <x:v>0</x:v>
      </x:c>
      <x:c r="X2870" s="8">
        <x:v>0</x:v>
      </x:c>
      <x:c r="Y2870" s="13">
        <x:f t="shared" si="264"/>
        <x:v>1.1005760057600575</x:v>
      </x:c>
      <x:c r="Z2870" s="13">
        <x:f t="shared" si="265"/>
        <x:v>0.39066553662812886</x:v>
      </x:c>
      <x:c r="AA2870" s="13">
        <x:f t="shared" si="266"/>
        <x:v>6.9549127562804472E-2</x:v>
      </x:c>
      <x:c r="AB2870" s="13">
        <x:f t="shared" si="267"/>
        <x:v>6.7284737363085267E-2</x:v>
      </x:c>
      <x:c r="AC2870" s="13">
        <x:f t="shared" si="268"/>
        <x:v>0.22545707472178061</x:v>
      </x:c>
      <x:c r="AD2870" s="13">
        <x:f t="shared" si="269"/>
        <x:v>0.20408625385755044</x:v>
      </x:c>
      <x:c r="AE2870" s="50" t="n">
        <x:f>IF(OR(NOT(ISNUMBER(Q2870)),NOT(ISNUMBER(R2870))),"",IF(Q2870&lt;R2870,1,0))</x:f>
        <x:v>0</x:v>
      </x:c>
      <x:c r="AF2870" s="50" t="n">
        <x:f>IFERROR(IF(AND(A2870=A2869,C2870=C2869+1,ISNUMBER(AE2869)),AE2869,""),"")</x:f>
        <x:v>0</x:v>
      </x:c>
      <x:c r="AG2870" s="52" t="n">
        <x:f>IFERROR(IF(AND(A2870=A2869,C2870=C2869+1,ISNUMBER(U2870),ISNUMBER(U2869),U2869&lt;&gt;0),U2870/U2869-1,""),"")</x:f>
        <x:v>0.18763067019894963</x:v>
      </x:c>
      <x:c r="AH2870" s="50" t="n">
        <x:f>IF(AND(ISNUMBER(AE2870),ISNUMBER(AF2870),ISNUMBER(AG2870)),IF(AND(AE2870=1,AF2870=1,AG2870&lt;0),1,0),"")</x:f>
        <x:v>0</x:v>
      </x:c>
      <x:c r="AI2870" s="50" t="n">
        <x:f>IF(AND(A2870=A2871,C2871=C2870+1,ISNUMBER(AH2871)),C2871,"")</x:f>
        <x:v>2018</x:v>
      </x:c>
      <x:c r="AJ2870" s="50" t="n">
        <x:f>IF(AND(A2870=A2871,C2871=C2870+1,ISNUMBER(AH2871)),AH2871,"")</x:f>
        <x:v>0</x:v>
      </x:c>
    </x:row>
    <x:row r="2871" ht="15">
      <x:c r="A2871" s="9" t="s">
        <x:v>202</x:v>
      </x:c>
      <x:c r="B2871" s="10">
        <x:v>43465</x:v>
      </x:c>
      <x:c r="C2871" s="9">
        <x:v>2018</x:v>
      </x:c>
      <x:c r="D2871" s="11">
        <x:v>231.405</x:v>
      </x:c>
      <x:c r="E2871" s="11">
        <x:v>61.121000000000002</x:v>
      </x:c>
      <x:c r="F2871" s="11">
        <x:v>56.942</x:v>
      </x:c>
      <x:c r="G2871" s="11">
        <x:v>73.653000000000006</x:v>
      </x:c>
      <x:c r="H2871" s="11">
        <x:v>9.2479999999999993</x:v>
      </x:c>
      <x:c r="I2871" s="11">
        <x:v>157.75200000000001</x:v>
      </x:c>
      <x:c r="J2871" s="11">
        <x:v>41.652000000000001</x:v>
      </x:c>
      <x:c r="K2871" s="11">
        <x:v>22.753</x:v>
      </x:c>
      <x:c r="L2871" s="11">
        <x:v>0.39900000000000002</x:v>
      </x:c>
      <x:c r="M2871" s="11">
        <x:v>0.79700000000000004</x:v>
      </x:c>
      <x:c r="N2871" s="11">
        <x:v>8.4510000000000005</x:v>
      </x:c>
      <x:c r="O2871" s="11">
        <x:v>119.702</x:v>
      </x:c>
      <x:c r="P2871" s="11">
        <x:v>13.731</x:v>
      </x:c>
      <x:c r="Q2871" s="11">
        <x:v>23.992999999999999</x:v>
      </x:c>
      <x:c r="R2871" s="11">
        <x:v>0.54500000000000004</x:v>
      </x:c>
      <x:c r="S2871" s="11">
        <x:v>10.654</x:v>
      </x:c>
      <x:c r="T2871" s="11">
        <x:v>27.864999999999998</x:v>
      </x:c>
      <x:c r="U2871" s="11">
        <x:v>616.01819999999998</x:v>
      </x:c>
      <x:c r="V2871" s="11">
        <x:v>18</x:v>
      </x:c>
      <x:c r="W2871" s="12">
        <x:v>0</x:v>
      </x:c>
      <x:c r="X2871" s="8">
        <x:v>0</x:v>
      </x:c>
      <x:c r="Y2871" s="13">
        <x:f t="shared" si="264"/>
        <x:v>1.0733904674932389</x:v>
      </x:c>
      <x:c r="Z2871" s="13">
        <x:f t="shared" si="265"/>
        <x:v>0.31828612173462112</x:v>
      </x:c>
      <x:c r="AA2871" s="13">
        <x:f t="shared" si="266"/>
        <x:v>4.6040491778483614E-2</x:v>
      </x:c>
      <x:c r="AB2871" s="13">
        <x:f t="shared" si="267"/>
        <x:v>5.9337525118299088E-2</x:v>
      </x:c>
      <x:c r="AC2871" s="13">
        <x:f t="shared" si="268"/>
        <x:v>0.37832810611923473</x:v>
      </x:c>
      <x:c r="AD2871" s="13">
        <x:f t="shared" si="269"/>
        <x:v>0.17999611071498023</x:v>
      </x:c>
      <x:c r="AE2871" s="50" t="n">
        <x:f>IF(OR(NOT(ISNUMBER(Q2871)),NOT(ISNUMBER(R2871))),"",IF(Q2871&lt;R2871,1,0))</x:f>
        <x:v>0</x:v>
      </x:c>
      <x:c r="AF2871" s="50" t="n">
        <x:f>IFERROR(IF(AND(A2871=A2870,C2871=C2870+1,ISNUMBER(AE2870)),AE2870,""),"")</x:f>
        <x:v>0</x:v>
      </x:c>
      <x:c r="AG2871" s="52" t="n">
        <x:f>IFERROR(IF(AND(A2871=A2870,C2871=C2870+1,ISNUMBER(U2871),ISNUMBER(U2870),U2870&lt;&gt;0),U2871/U2870-1,""),"")</x:f>
        <x:v>0.5608057776485027</x:v>
      </x:c>
      <x:c r="AH2871" s="50" t="n">
        <x:f>IF(AND(ISNUMBER(AE2871),ISNUMBER(AF2871),ISNUMBER(AG2871)),IF(AND(AE2871=1,AF2871=1,AG2871&lt;0),1,0),"")</x:f>
        <x:v>0</x:v>
      </x:c>
      <x:c r="AI2871" s="50" t="n">
        <x:f>IF(AND(A2871=A2872,C2872=C2871+1,ISNUMBER(AH2872)),C2872,"")</x:f>
        <x:v>2019</x:v>
      </x:c>
      <x:c r="AJ2871" s="50" t="n">
        <x:f>IF(AND(A2871=A2872,C2872=C2871+1,ISNUMBER(AH2872)),AH2872,"")</x:f>
        <x:v>0</x:v>
      </x:c>
    </x:row>
    <x:row r="2872" ht="15">
      <x:c r="A2872" s="9" t="s">
        <x:v>202</x:v>
      </x:c>
      <x:c r="B2872" s="10">
        <x:v>43830</x:v>
      </x:c>
      <x:c r="C2872" s="9">
        <x:v>2019</x:v>
      </x:c>
      <x:c r="D2872" s="11">
        <x:v>515.20500000000004</x:v>
      </x:c>
      <x:c r="E2872" s="11">
        <x:v>76.522000000000006</x:v>
      </x:c>
      <x:c r="F2872" s="11">
        <x:v>77.03</x:v>
      </x:c>
      <x:c r="G2872" s="11">
        <x:v>193.73699999999999</x:v>
      </x:c>
      <x:c r="H2872" s="11">
        <x:v>88.072000000000003</x:v>
      </x:c>
      <x:c r="I2872" s="11">
        <x:v>321.46800000000002</x:v>
      </x:c>
      <x:c r="J2872" s="11">
        <x:v>51.722999999999999</x:v>
      </x:c>
      <x:c r="K2872" s="11">
        <x:v>21.189</x:v>
      </x:c>
      <x:c r="L2872" s="11">
        <x:v>0.34100000000000003</x:v>
      </x:c>
      <x:c r="M2872" s="11">
        <x:v>1.4410000000000001</x:v>
      </x:c>
      <x:c r="N2872" s="11">
        <x:v>86.631</x:v>
      </x:c>
      <x:c r="O2872" s="11">
        <x:v>143.50399999999999</x:v>
      </x:c>
      <x:c r="P2872" s="11">
        <x:v>15.39</x:v>
      </x:c>
      <x:c r="Q2872" s="11">
        <x:v>27.754999999999999</x:v>
      </x:c>
      <x:c r="R2872" s="11">
        <x:v>0.72</x:v>
      </x:c>
      <x:c r="S2872" s="11">
        <x:v>12.153</x:v>
      </x:c>
      <x:c r="T2872" s="11">
        <x:v>24.16</x:v>
      </x:c>
      <x:c r="U2872" s="11">
        <x:v>773.66300000000001</x:v>
      </x:c>
      <x:c r="V2872" s="11">
        <x:v>18</x:v>
      </x:c>
      <x:c r="W2872" s="12">
        <x:v>0</x:v>
      </x:c>
      <x:c r="X2872" s="8">
        <x:v>0</x:v>
      </x:c>
      <x:c r="Y2872" s="13">
        <x:f t="shared" si="264"/>
        <x:v>0.99340516681812285</x:v>
      </x:c>
      <x:c r="Z2872" s="13">
        <x:f t="shared" si="265"/>
        <x:v>0.37603866422103821</x:v>
      </x:c>
      <x:c r="AA2872" s="13">
        <x:f t="shared" si="266"/>
        <x:v>2.358866858823187E-2</x:v>
      </x:c>
      <x:c r="AB2872" s="13">
        <x:f t="shared" si="267"/>
        <x:v>2.9871604506943837E-2</x:v>
      </x:c>
      <x:c r="AC2872" s="13">
        <x:f t="shared" si="268"/>
        <x:v>0.12470514150626881</x:v>
      </x:c>
      <x:c r="AD2872" s="13">
        <x:f t="shared" si="269"/>
        <x:v>0.10039304742772294</x:v>
      </x:c>
      <x:c r="AE2872" s="50" t="n">
        <x:f>IF(OR(NOT(ISNUMBER(Q2872)),NOT(ISNUMBER(R2872))),"",IF(Q2872&lt;R2872,1,0))</x:f>
        <x:v>0</x:v>
      </x:c>
      <x:c r="AF2872" s="50" t="n">
        <x:f>IFERROR(IF(AND(A2872=A2871,C2872=C2871+1,ISNUMBER(AE2871)),AE2871,""),"")</x:f>
        <x:v>0</x:v>
      </x:c>
      <x:c r="AG2872" s="52" t="n">
        <x:f>IFERROR(IF(AND(A2872=A2871,C2872=C2871+1,ISNUMBER(U2872),ISNUMBER(U2871),U2871&lt;&gt;0),U2872/U2871-1,""),"")</x:f>
        <x:v>0.2559093221596376</x:v>
      </x:c>
      <x:c r="AH2872" s="50" t="n">
        <x:f>IF(AND(ISNUMBER(AE2872),ISNUMBER(AF2872),ISNUMBER(AG2872)),IF(AND(AE2872=1,AF2872=1,AG2872&lt;0),1,0),"")</x:f>
        <x:v>0</x:v>
      </x:c>
      <x:c r="AI2872" s="50" t="n">
        <x:f>IF(AND(A2872=A2873,C2873=C2872+1,ISNUMBER(AH2873)),C2873,"")</x:f>
        <x:v>2020</x:v>
      </x:c>
      <x:c r="AJ2872" s="50" t="n">
        <x:f>IF(AND(A2872=A2873,C2873=C2872+1,ISNUMBER(AH2873)),AH2873,"")</x:f>
        <x:v>0</x:v>
      </x:c>
    </x:row>
    <x:row r="2873" ht="15">
      <x:c r="A2873" s="9" t="s">
        <x:v>202</x:v>
      </x:c>
      <x:c r="B2873" s="10">
        <x:v>44196</x:v>
      </x:c>
      <x:c r="C2873" s="9">
        <x:v>2020</x:v>
      </x:c>
      <x:c r="D2873" s="11">
        <x:v>526.20299999999997</x:v>
      </x:c>
      <x:c r="E2873" s="11">
        <x:v>95.983999999999995</x:v>
      </x:c>
      <x:c r="F2873" s="11">
        <x:v>86.459000000000003</x:v>
      </x:c>
      <x:c r="G2873" s="11">
        <x:v>181.26900000000001</x:v>
      </x:c>
      <x:c r="H2873" s="11">
        <x:v>68.650999999999996</x:v>
      </x:c>
      <x:c r="I2873" s="11">
        <x:v>344.93400000000003</x:v>
      </x:c>
      <x:c r="J2873" s="11">
        <x:v>67.900000000000006</x:v>
      </x:c>
      <x:c r="K2873" s="11">
        <x:v>27.498999999999999</x:v>
      </x:c>
      <x:c r="L2873" s="11">
        <x:v>0.128</x:v>
      </x:c>
      <x:c r="M2873" s="11">
        <x:v>2.012</x:v>
      </x:c>
      <x:c r="N2873" s="11">
        <x:v>66.638999999999996</x:v>
      </x:c>
      <x:c r="O2873" s="11">
        <x:v>199.101</x:v>
      </x:c>
      <x:c r="P2873" s="11">
        <x:v>22.913</x:v>
      </x:c>
      <x:c r="Q2873" s="11">
        <x:v>45.715000000000003</x:v>
      </x:c>
      <x:c r="R2873" s="11">
        <x:v>2.3610000000000002</x:v>
      </x:c>
      <x:c r="S2873" s="11">
        <x:v>17.064</x:v>
      </x:c>
      <x:c r="T2873" s="11">
        <x:v>40.344000000000001</x:v>
      </x:c>
      <x:c r="U2873" s="11">
        <x:v>1130.2083</x:v>
      </x:c>
      <x:c r="V2873" s="11">
        <x:v>18</x:v>
      </x:c>
      <x:c r="W2873" s="12">
        <x:v>0</x:v>
      </x:c>
      <x:c r="X2873" s="8">
        <x:v>0</x:v>
      </x:c>
      <x:c r="Y2873" s="13">
        <x:f t="shared" si="264"/>
        <x:v>1.11016782521195</x:v>
      </x:c>
      <x:c r="Z2873" s="13">
        <x:f t="shared" si="265"/>
        <x:v>0.34448492311902446</x:v>
      </x:c>
      <x:c r="AA2873" s="13">
        <x:f t="shared" si="266"/>
        <x:v>3.2428549438144598E-2</x:v>
      </x:c>
      <x:c r="AB2873" s="13">
        <x:f t="shared" si="267"/>
        <x:v>4.3544031485947439E-2</x:v>
      </x:c>
      <x:c r="AC2873" s="13">
        <x:f t="shared" si="268"/>
        <x:v>0.22256425533323404</x:v>
      </x:c>
      <x:c r="AD2873" s="13">
        <x:f t="shared" si="269"/>
        <x:v>0.1290376527689884</x:v>
      </x:c>
      <x:c r="AE2873" s="50" t="n">
        <x:f>IF(OR(NOT(ISNUMBER(Q2873)),NOT(ISNUMBER(R2873))),"",IF(Q2873&lt;R2873,1,0))</x:f>
        <x:v>0</x:v>
      </x:c>
      <x:c r="AF2873" s="50" t="n">
        <x:f>IFERROR(IF(AND(A2873=A2872,C2873=C2872+1,ISNUMBER(AE2872)),AE2872,""),"")</x:f>
        <x:v>0</x:v>
      </x:c>
      <x:c r="AG2873" s="52" t="n">
        <x:f>IFERROR(IF(AND(A2873=A2872,C2873=C2872+1,ISNUMBER(U2873),ISNUMBER(U2872),U2872&lt;&gt;0),U2873/U2872-1,""),"")</x:f>
        <x:v>0.4608534982285568</x:v>
      </x:c>
      <x:c r="AH2873" s="50" t="n">
        <x:f>IF(AND(ISNUMBER(AE2873),ISNUMBER(AF2873),ISNUMBER(AG2873)),IF(AND(AE2873=1,AF2873=1,AG2873&lt;0),1,0),"")</x:f>
        <x:v>0</x:v>
      </x:c>
      <x:c r="AI2873" s="50" t="n">
        <x:f>IF(AND(A2873=A2874,C2874=C2873+1,ISNUMBER(AH2874)),C2874,"")</x:f>
        <x:v>2021</x:v>
      </x:c>
      <x:c r="AJ2873" s="50" t="n">
        <x:f>IF(AND(A2873=A2874,C2874=C2873+1,ISNUMBER(AH2874)),AH2874,"")</x:f>
        <x:v>0</x:v>
      </x:c>
    </x:row>
    <x:row r="2874" ht="15">
      <x:c r="A2874" s="9" t="s">
        <x:v>202</x:v>
      </x:c>
      <x:c r="B2874" s="10">
        <x:v>44561</x:v>
      </x:c>
      <x:c r="C2874" s="9">
        <x:v>2021</x:v>
      </x:c>
      <x:c r="D2874" s="11">
        <x:v>480.21699999999998</x:v>
      </x:c>
      <x:c r="E2874" s="11">
        <x:v>85.653000000000006</x:v>
      </x:c>
      <x:c r="F2874" s="11">
        <x:v>90</x:v>
      </x:c>
      <x:c r="G2874" s="11">
        <x:v>115.961</x:v>
      </x:c>
      <x:c r="H2874" s="11">
        <x:v>4.4809999999999999</x:v>
      </x:c>
      <x:c r="I2874" s="11">
        <x:v>364.25599999999997</x:v>
      </x:c>
      <x:c r="J2874" s="11">
        <x:v>98.406000000000006</x:v>
      </x:c>
      <x:c r="K2874" s="11">
        <x:v>21.135000000000002</x:v>
      </x:c>
      <x:c r="L2874" s="11">
        <x:v>0.123</x:v>
      </x:c>
      <x:c r="M2874" s="11">
        <x:v>1.65</x:v>
      </x:c>
      <x:c r="N2874" s="11">
        <x:v>2.831</x:v>
      </x:c>
      <x:c r="O2874" s="11">
        <x:v>217.65899999999999</x:v>
      </x:c>
      <x:c r="P2874" s="11">
        <x:v>35.691000000000003</x:v>
      </x:c>
      <x:c r="Q2874" s="11">
        <x:v>56.875999999999998</x:v>
      </x:c>
      <x:c r="R2874" s="11">
        <x:v>1.36</x:v>
      </x:c>
      <x:c r="S2874" s="11">
        <x:v>26.878</x:v>
      </x:c>
      <x:c r="T2874" s="11">
        <x:v>57.215000000000003</x:v>
      </x:c>
      <x:c r="U2874" s="11">
        <x:v>1664.6541</x:v>
      </x:c>
      <x:c r="V2874" s="11">
        <x:v>18</x:v>
      </x:c>
      <x:c r="W2874" s="12">
        <x:v>0</x:v>
      </x:c>
      <x:c r="X2874" s="8">
        <x:v>0</x:v>
      </x:c>
      <x:c r="Y2874" s="13">
        <x:f t="shared" si="264"/>
        <x:v>0.9517000000000001</x:v>
      </x:c>
      <x:c r="Z2874" s="13">
        <x:f t="shared" si="265"/>
        <x:v>0.24147624927897179</x:v>
      </x:c>
      <x:c r="AA2874" s="13">
        <x:f t="shared" si="266"/>
        <x:v>5.5970529989567218E-2</x:v>
      </x:c>
      <x:c r="AB2874" s="13">
        <x:f t="shared" si="267"/>
        <x:v>7.4322649968660004E-2</x:v>
      </x:c>
      <x:c r="AC2874" s="13">
        <x:f t="shared" si="268"/>
        <x:v>0.49339864264709693</x:v>
      </x:c>
      <x:c r="AD2874" s="13">
        <x:f t="shared" si="269"/>
        <x:v>0.20491985914701064</x:v>
      </x:c>
      <x:c r="AE2874" s="50" t="n">
        <x:f>IF(OR(NOT(ISNUMBER(Q2874)),NOT(ISNUMBER(R2874))),"",IF(Q2874&lt;R2874,1,0))</x:f>
        <x:v>0</x:v>
      </x:c>
      <x:c r="AF2874" s="50" t="n">
        <x:f>IFERROR(IF(AND(A2874=A2873,C2874=C2873+1,ISNUMBER(AE2873)),AE2873,""),"")</x:f>
        <x:v>0</x:v>
      </x:c>
      <x:c r="AG2874" s="52" t="n">
        <x:f>IFERROR(IF(AND(A2874=A2873,C2874=C2873+1,ISNUMBER(U2874),ISNUMBER(U2873),U2873&lt;&gt;0),U2874/U2873-1,""),"")</x:f>
        <x:v>0.4728737171723123</x:v>
      </x:c>
      <x:c r="AH2874" s="50" t="n">
        <x:f>IF(AND(ISNUMBER(AE2874),ISNUMBER(AF2874),ISNUMBER(AG2874)),IF(AND(AE2874=1,AF2874=1,AG2874&lt;0),1,0),"")</x:f>
        <x:v>0</x:v>
      </x:c>
      <x:c r="AI2874" s="50" t="n">
        <x:f>IF(AND(A2874=A2875,C2875=C2874+1,ISNUMBER(AH2875)),C2875,"")</x:f>
        <x:v>2022</x:v>
      </x:c>
      <x:c r="AJ2874" s="50" t="n">
        <x:f>IF(AND(A2874=A2875,C2875=C2874+1,ISNUMBER(AH2875)),AH2875,"")</x:f>
        <x:v>0</x:v>
      </x:c>
    </x:row>
    <x:row r="2875" ht="15">
      <x:c r="A2875" s="9" t="s">
        <x:v>202</x:v>
      </x:c>
      <x:c r="B2875" s="10">
        <x:v>44926</x:v>
      </x:c>
      <x:c r="C2875" s="9">
        <x:v>2022</x:v>
      </x:c>
      <x:c r="D2875" s="11">
        <x:v>1102.1500000000001</x:v>
      </x:c>
      <x:c r="E2875" s="11">
        <x:v>100.928</x:v>
      </x:c>
      <x:c r="F2875" s="11">
        <x:v>115.83799999999999</x:v>
      </x:c>
      <x:c r="G2875" s="11">
        <x:v>315.02300000000002</x:v>
      </x:c>
      <x:c r="H2875" s="11">
        <x:v>131.59700000000001</x:v>
      </x:c>
      <x:c r="I2875" s="11">
        <x:v>787.12699999999995</x:v>
      </x:c>
      <x:c r="J2875" s="11">
        <x:v>112.636</x:v>
      </x:c>
      <x:c r="K2875" s="11">
        <x:v>22.302</x:v>
      </x:c>
      <x:c r="L2875" s="11">
        <x:v>1.196</x:v>
      </x:c>
      <x:c r="M2875" s="11">
        <x:v>1.8420000000000001</x:v>
      </x:c>
      <x:c r="N2875" s="11">
        <x:v>129.755</x:v>
      </x:c>
      <x:c r="O2875" s="11">
        <x:v>242.48</x:v>
      </x:c>
      <x:c r="P2875" s="11">
        <x:v>23.407</x:v>
      </x:c>
      <x:c r="Q2875" s="11">
        <x:v>51.499000000000002</x:v>
      </x:c>
      <x:c r="R2875" s="11">
        <x:v>1.36</x:v>
      </x:c>
      <x:c r="S2875" s="11">
        <x:v>15.263</x:v>
      </x:c>
      <x:c r="T2875" s="11">
        <x:v>43.273000000000003</x:v>
      </x:c>
      <x:c r="U2875" s="11">
        <x:v>1390.3224</x:v>
      </x:c>
      <x:c r="V2875" s="11">
        <x:v>18</x:v>
      </x:c>
      <x:c r="W2875" s="12">
        <x:v>0</x:v>
      </x:c>
      <x:c r="X2875" s="8">
        <x:v>0</x:v>
      </x:c>
      <x:c r="Y2875" s="13">
        <x:f t="shared" si="264"/>
        <x:v>0.8712857611491911</x:v>
      </x:c>
      <x:c r="Z2875" s="13">
        <x:f t="shared" si="265"/>
        <x:v>0.28582588576872475</x:v>
      </x:c>
      <x:c r="AA2875" s="13">
        <x:f t="shared" si="266"/>
        <x:v>1.3848387243115727E-2</x:v>
      </x:c>
      <x:c r="AB2875" s="13">
        <x:f t="shared" si="267"/>
        <x:v>2.123758109150297E-2</x:v>
      </x:c>
      <x:c r="AC2875" s="13">
        <x:f t="shared" si="268"/>
        <x:v>0.13736457338035635</x:v>
      </x:c>
      <x:c r="AD2875" s="13">
        <x:f t="shared" si="269"/>
        <x:v>0.10219661570566618</x:v>
      </x:c>
      <x:c r="AE2875" s="50" t="n">
        <x:f>IF(OR(NOT(ISNUMBER(Q2875)),NOT(ISNUMBER(R2875))),"",IF(Q2875&lt;R2875,1,0))</x:f>
        <x:v>0</x:v>
      </x:c>
      <x:c r="AF2875" s="50" t="n">
        <x:f>IFERROR(IF(AND(A2875=A2874,C2875=C2874+1,ISNUMBER(AE2874)),AE2874,""),"")</x:f>
        <x:v>0</x:v>
      </x:c>
      <x:c r="AG2875" s="52" t="n">
        <x:f>IFERROR(IF(AND(A2875=A2874,C2875=C2874+1,ISNUMBER(U2875),ISNUMBER(U2874),U2874&lt;&gt;0),U2875/U2874-1,""),"")</x:f>
        <x:v>-0.16479802020131384</x:v>
      </x:c>
      <x:c r="AH2875" s="50" t="n">
        <x:f>IF(AND(ISNUMBER(AE2875),ISNUMBER(AF2875),ISNUMBER(AG2875)),IF(AND(AE2875=1,AF2875=1,AG2875&lt;0),1,0),"")</x:f>
        <x:v>0</x:v>
      </x:c>
      <x:c r="AI2875" s="50" t="n">
        <x:f>IF(AND(A2875=A2876,C2876=C2875+1,ISNUMBER(AH2876)),C2876,"")</x:f>
        <x:v>2023</x:v>
      </x:c>
      <x:c r="AJ2875" s="50" t="n">
        <x:f>IF(AND(A2875=A2876,C2876=C2875+1,ISNUMBER(AH2876)),AH2876,"")</x:f>
        <x:v>0</x:v>
      </x:c>
    </x:row>
    <x:row r="2876" ht="15">
      <x:c r="A2876" s="9" t="s">
        <x:v>202</x:v>
      </x:c>
      <x:c r="B2876" s="10">
        <x:v>45291</x:v>
      </x:c>
      <x:c r="C2876" s="9">
        <x:v>2023</x:v>
      </x:c>
      <x:c r="D2876" s="11">
        <x:v>955.12</x:v>
      </x:c>
      <x:c r="E2876" s="11">
        <x:v>90.566999999999993</x:v>
      </x:c>
      <x:c r="F2876" s="11">
        <x:v>96.771000000000001</x:v>
      </x:c>
      <x:c r="G2876" s="11">
        <x:v>260.976</x:v>
      </x:c>
      <x:c r="H2876" s="11">
        <x:v>128.17699999999999</x:v>
      </x:c>
      <x:c r="I2876" s="11">
        <x:v>694.14400000000001</x:v>
      </x:c>
      <x:c r="J2876" s="11">
        <x:v>-15.159000000000001</x:v>
      </x:c>
      <x:c r="K2876" s="11">
        <x:v>21.552</x:v>
      </x:c>
      <x:c r="L2876" s="11">
        <x:v>2.6190000000000002</x:v>
      </x:c>
      <x:c r="M2876" s="11">
        <x:v>1.242</x:v>
      </x:c>
      <x:c r="N2876" s="11">
        <x:v>126.935</x:v>
      </x:c>
      <x:c r="O2876" s="11">
        <x:v>278.81</x:v>
      </x:c>
      <x:c r="P2876" s="11">
        <x:v>-112.429</x:v>
      </x:c>
      <x:c r="Q2876" s="11">
        <x:v>-66.340999999999994</x:v>
      </x:c>
      <x:c r="R2876" s="11">
        <x:v>1.36</x:v>
      </x:c>
      <x:c r="S2876" s="11">
        <x:v>-119.794</x:v>
      </x:c>
      <x:c r="T2876" s="11">
        <x:v>28.45</x:v>
      </x:c>
      <x:c r="U2876" s="11">
        <x:v>756.70740000000001</x:v>
      </x:c>
      <x:c r="V2876" s="11">
        <x:v>18</x:v>
      </x:c>
      <x:c r="W2876" s="12">
        <x:v>0</x:v>
      </x:c>
      <x:c r="X2876" s="8">
        <x:v>0</x:v>
      </x:c>
      <x:c r="Y2876" s="13">
        <x:f t="shared" si="264"/>
        <x:v>0.93588988436618403</x:v>
      </x:c>
      <x:c r="Z2876" s="13">
        <x:f t="shared" si="265"/>
        <x:v>0.27323896473741521</x:v>
      </x:c>
      <x:c r="AA2876" s="13">
        <x:f t="shared" si="266"/>
        <x:v>-0.12542298349945555</x:v>
      </x:c>
      <x:c r="AB2876" s="13">
        <x:f t="shared" si="267"/>
        <x:v>-0.1177119105452718</x:v>
      </x:c>
      <x:c r="AC2876" s="13">
        <x:f t="shared" si="268"/>
        <x:v>0.10901385568021581</x:v>
      </x:c>
      <x:c r="AD2876" s="13">
        <x:f t="shared" si="269"/>
        <x:v>-1.5871304129324065E-2</x:v>
      </x:c>
      <x:c r="AE2876" s="50" t="n">
        <x:f>IF(OR(NOT(ISNUMBER(Q2876)),NOT(ISNUMBER(R2876))),"",IF(Q2876&lt;R2876,1,0))</x:f>
        <x:v>1</x:v>
      </x:c>
      <x:c r="AF2876" s="50" t="n">
        <x:f>IFERROR(IF(AND(A2876=A2875,C2876=C2875+1,ISNUMBER(AE2875)),AE2875,""),"")</x:f>
        <x:v>0</x:v>
      </x:c>
      <x:c r="AG2876" s="52" t="n">
        <x:f>IFERROR(IF(AND(A2876=A2875,C2876=C2875+1,ISNUMBER(U2876),ISNUMBER(U2875),U2875&lt;&gt;0),U2876/U2875-1,""),"")</x:f>
        <x:v>-0.45573242580282103</x:v>
      </x:c>
      <x:c r="AH2876" s="50" t="n">
        <x:f>IF(AND(ISNUMBER(AE2876),ISNUMBER(AF2876),ISNUMBER(AG2876)),IF(AND(AE2876=1,AF2876=1,AG2876&lt;0),1,0),"")</x:f>
        <x:v>0</x:v>
      </x:c>
      <x:c r="AI2876" s="50" t="n">
        <x:f>IF(AND(A2876=A2877,C2877=C2876+1,ISNUMBER(AH2877)),C2877,"")</x:f>
        <x:v>2024</x:v>
      </x:c>
      <x:c r="AJ2876" s="50" t="n">
        <x:f>IF(AND(A2876=A2877,C2877=C2876+1,ISNUMBER(AH2877)),AH2877,"")</x:f>
        <x:v>1</x:v>
      </x:c>
    </x:row>
    <x:row r="2877" ht="15">
      <x:c r="A2877" s="9" t="s">
        <x:v>202</x:v>
      </x:c>
      <x:c r="B2877" s="10">
        <x:v>45657</x:v>
      </x:c>
      <x:c r="C2877" s="9">
        <x:v>2024</x:v>
      </x:c>
      <x:c r="D2877" s="11">
        <x:v>852.904</x:v>
      </x:c>
      <x:c r="E2877" s="11">
        <x:v>98.417000000000002</x:v>
      </x:c>
      <x:c r="F2877" s="11">
        <x:v>98.888000000000005</x:v>
      </x:c>
      <x:c r="G2877" s="11">
        <x:v>227.77500000000001</x:v>
      </x:c>
      <x:c r="H2877" s="11">
        <x:v>102.82599999999999</x:v>
      </x:c>
      <x:c r="I2877" s="11">
        <x:v>625.12900000000002</x:v>
      </x:c>
      <x:c r="J2877" s="11">
        <x:v>-72.819000000000003</x:v>
      </x:c>
      <x:c r="K2877" s="11">
        <x:v>21.321000000000002</x:v>
      </x:c>
      <x:c r="L2877" s="11">
        <x:v>1.3160000000000001</x:v>
      </x:c>
      <x:c r="M2877" s="11">
        <x:v>0.83599999999999997</x:v>
      </x:c>
      <x:c r="N2877" s="11">
        <x:v>101.99</x:v>
      </x:c>
      <x:c r="O2877" s="11">
        <x:v>277.32499999999999</x:v>
      </x:c>
      <x:c r="P2877" s="11">
        <x:v>-41.350999999999999</x:v>
      </x:c>
      <x:c r="Q2877" s="11">
        <x:v>0.72199999999999998</x:v>
      </x:c>
      <x:c r="R2877" s="11">
        <x:v>1.36</x:v>
      </x:c>
      <x:c r="S2877" s="11">
        <x:v>-48.582999999999998</x:v>
      </x:c>
      <x:c r="T2877" s="11">
        <x:v>35.476999999999997</x:v>
      </x:c>
      <x:c r="U2877" s="11">
        <x:v>687.9529</x:v>
      </x:c>
      <x:c r="V2877" s="11">
        <x:v>18</x:v>
      </x:c>
      <x:c r="W2877" s="12">
        <x:v>0</x:v>
      </x:c>
      <x:c r="X2877" s="8">
        <x:v>0</x:v>
      </x:c>
      <x:c r="Y2877" s="13">
        <x:f t="shared" si="264"/>
        <x:v>0.99523703583852441</x:v>
      </x:c>
      <x:c r="Z2877" s="13">
        <x:f t="shared" si="265"/>
        <x:v>0.26705819177773821</x:v>
      </x:c>
      <x:c r="AA2877" s="13">
        <x:f t="shared" si="266"/>
        <x:v>-5.6961862061849868E-2</x:v>
      </x:c>
      <x:c r="AB2877" s="13">
        <x:f t="shared" si="267"/>
        <x:v>-4.8482595931077822E-2</x:v>
      </x:c>
      <x:c r="AC2877" s="13">
        <x:f t="shared" si="268"/>
        <x:v>0.15575458237295575</x:v>
      </x:c>
      <x:c r="AD2877" s="13">
        <x:f t="shared" si="269"/>
        <x:v>-8.5377721291024555E-2</x:v>
      </x:c>
      <x:c r="AE2877" s="50" t="n">
        <x:f>IF(OR(NOT(ISNUMBER(Q2877)),NOT(ISNUMBER(R2877))),"",IF(Q2877&lt;R2877,1,0))</x:f>
        <x:v>1</x:v>
      </x:c>
      <x:c r="AF2877" s="50" t="n">
        <x:f>IFERROR(IF(AND(A2877=A2876,C2877=C2876+1,ISNUMBER(AE2876)),AE2876,""),"")</x:f>
        <x:v>1</x:v>
      </x:c>
      <x:c r="AG2877" s="52" t="n">
        <x:f>IFERROR(IF(AND(A2877=A2876,C2877=C2876+1,ISNUMBER(U2877),ISNUMBER(U2876),U2876&lt;&gt;0),U2877/U2876-1,""),"")</x:f>
        <x:v>-0.09086008673894297</x:v>
      </x:c>
      <x:c r="AH2877" s="50" t="n">
        <x:f>IF(AND(ISNUMBER(AE2877),ISNUMBER(AF2877),ISNUMBER(AG2877)),IF(AND(AE2877=1,AF2877=1,AG2877&lt;0),1,0),"")</x:f>
        <x:v>1</x:v>
      </x:c>
      <x:c r="AI2877" s="50" t="str">
        <x:f>IF(AND(A2877=A2878,C2878=C2877+1,ISNUMBER(AH2878)),C2878,"")</x:f>
      </x:c>
      <x:c r="AJ2877" s="50" t="str">
        <x:f>IF(AND(A2877=A2878,C2878=C2877+1,ISNUMBER(AH2878)),AH2878,"")</x:f>
      </x:c>
    </x:row>
    <x:row r="2878" ht="15">
      <x:c r="A2878" s="9" t="s">
        <x:v>203</x:v>
      </x:c>
      <x:c r="B2878" s="10">
        <x:v>39447</x:v>
      </x:c>
      <x:c r="C2878" s="9">
        <x:v>2007</x:v>
      </x:c>
      <x:c r="D2878" s="11">
        <x:v>50.32</x:v>
      </x:c>
      <x:c r="E2878" s="11">
        <x:v>31.965</x:v>
      </x:c>
      <x:c r="F2878" s="11">
        <x:v>26.02</x:v>
      </x:c>
      <x:c r="G2878" s="11">
        <x:v>30.204000000000001</x:v>
      </x:c>
      <x:c r="H2878" s="11">
        <x:v>23.143999999999998</x:v>
      </x:c>
      <x:c r="I2878" s="11">
        <x:v>20.116</x:v>
      </x:c>
      <x:c r="J2878" s="11">
        <x:v>18.21</x:v>
      </x:c>
      <x:c r="K2878" s="11">
        <x:v>0.41199999999999998</x:v>
      </x:c>
      <x:c r="L2878" s="11">
        <x:v>14.367000000000001</x:v>
      </x:c>
      <x:c r="M2878" s="11">
        <x:v>21.864000000000001</x:v>
      </x:c>
      <x:c r="N2878" s="11">
        <x:v>1.28</x:v>
      </x:c>
      <x:c r="O2878" s="11">
        <x:v>66.075000000000003</x:v>
      </x:c>
      <x:c r="P2878" s="11">
        <x:v>7.0460000000000003</x:v>
      </x:c>
      <x:c r="Q2878" s="11">
        <x:v>8.6419999999999995</x:v>
      </x:c>
      <x:c r="R2878" s="11">
        <x:v>0.71599999999999997</x:v>
      </x:c>
      <x:c r="S2878" s="11">
        <x:v>4.6870000000000003</x:v>
      </x:c>
      <x:c r="T2878" s="11">
        <x:v>3.4289999999999998</x:v>
      </x:c>
      <x:c r="U2878" s="11">
        <x:v>56.7</x:v>
      </x:c>
      <x:c r="V2878" s="11">
        <x:v>18</x:v>
      </x:c>
      <x:c r="W2878" s="12">
        <x:v>0</x:v>
      </x:c>
      <x:c r="X2878" s="8">
        <x:v>0</x:v>
      </x:c>
      <x:c r="Y2878" s="13">
        <x:f t="shared" si="264"/>
        <x:v>1.2284780937740201</x:v>
      </x:c>
      <x:c r="Z2878" s="13">
        <x:f t="shared" si="265"/>
        <x:v>0.60023847376788553</x:v>
      </x:c>
      <x:c r="AA2878" s="13">
        <x:f t="shared" si="266"/>
        <x:v>9.314387917329095E-2</x:v>
      </x:c>
      <x:c r="AB2878" s="13">
        <x:f t="shared" si="267"/>
        <x:v>0.14002384737678855</x:v>
      </x:c>
      <x:c r="AC2878" s="13">
        <x:f t="shared" si="268"/>
        <x:v>0.1135280095351609</x:v>
      </x:c>
      <x:c r="AD2878" s="13">
        <x:f t="shared" si="269"/>
        <x:v>0.36188394276629571</x:v>
      </x:c>
      <x:c r="AE2878" s="50" t="n">
        <x:f>IF(OR(NOT(ISNUMBER(Q2878)),NOT(ISNUMBER(R2878))),"",IF(Q2878&lt;R2878,1,0))</x:f>
        <x:v>0</x:v>
      </x:c>
      <x:c r="AF2878" s="50" t="str">
        <x:f>IFERROR(IF(AND(A2878=A2877,C2878=C2877+1,ISNUMBER(AE2877)),AE2877,""),"")</x:f>
      </x:c>
      <x:c r="AG2878" s="52" t="str">
        <x:f>IFERROR(IF(AND(A2878=A2877,C2878=C2877+1,ISNUMBER(U2878),ISNUMBER(U2877),U2877&lt;&gt;0),U2878/U2877-1,""),"")</x:f>
      </x:c>
      <x:c r="AH2878" s="50" t="str">
        <x:f>IF(AND(ISNUMBER(AE2878),ISNUMBER(AF2878),ISNUMBER(AG2878)),IF(AND(AE2878=1,AF2878=1,AG2878&lt;0),1,0),"")</x:f>
      </x:c>
      <x:c r="AI2878" s="50" t="n">
        <x:f>IF(AND(A2878=A2879,C2879=C2878+1,ISNUMBER(AH2879)),C2879,"")</x:f>
        <x:v>2008</x:v>
      </x:c>
      <x:c r="AJ2878" s="50" t="n">
        <x:f>IF(AND(A2878=A2879,C2879=C2878+1,ISNUMBER(AH2879)),AH2879,"")</x:f>
        <x:v>0</x:v>
      </x:c>
    </x:row>
    <x:row r="2879" ht="15">
      <x:c r="A2879" s="9" t="s">
        <x:v>203</x:v>
      </x:c>
      <x:c r="B2879" s="10">
        <x:v>39813</x:v>
      </x:c>
      <x:c r="C2879" s="9">
        <x:v>2008</x:v>
      </x:c>
      <x:c r="D2879" s="11">
        <x:v>59.331000000000003</x:v>
      </x:c>
      <x:c r="E2879" s="11">
        <x:v>37.624000000000002</x:v>
      </x:c>
      <x:c r="F2879" s="11">
        <x:v>31.119</x:v>
      </x:c>
      <x:c r="G2879" s="11">
        <x:v>34.524000000000001</x:v>
      </x:c>
      <x:c r="H2879" s="11">
        <x:v>11.541</x:v>
      </x:c>
      <x:c r="I2879" s="11">
        <x:v>24.806999999999999</x:v>
      </x:c>
      <x:c r="J2879" s="11">
        <x:v>23.446999999999999</x:v>
      </x:c>
      <x:c r="K2879" s="11">
        <x:v>1.8120000000000001</x:v>
      </x:c>
      <x:c r="L2879" s="11">
        <x:v>15.038</x:v>
      </x:c>
      <x:c r="M2879" s="11">
        <x:v>10.711</x:v>
      </x:c>
      <x:c r="N2879" s="11">
        <x:v>0.83</x:v>
      </x:c>
      <x:c r="O2879" s="11">
        <x:v>80.578000000000003</x:v>
      </x:c>
      <x:c r="P2879" s="11">
        <x:v>10.722</x:v>
      </x:c>
      <x:c r="Q2879" s="11">
        <x:v>13.010999999999999</x:v>
      </x:c>
      <x:c r="R2879" s="11">
        <x:v>0.84399999999999997</x:v>
      </x:c>
      <x:c r="S2879" s="11">
        <x:v>6.5620000000000003</x:v>
      </x:c>
      <x:c r="T2879" s="11">
        <x:v>11.202</x:v>
      </x:c>
      <x:c r="U2879" s="11">
        <x:v>81.36</x:v>
      </x:c>
      <x:c r="V2879" s="11">
        <x:v>18</x:v>
      </x:c>
      <x:c r="W2879" s="12">
        <x:v>0</x:v>
      </x:c>
      <x:c r="X2879" s="8">
        <x:v>0</x:v>
      </x:c>
      <x:c r="Y2879" s="13">
        <x:f t="shared" si="264"/>
        <x:v>1.2090362800861212</x:v>
      </x:c>
      <x:c r="Z2879" s="13">
        <x:f t="shared" si="265"/>
        <x:v>0.58188805177731706</x:v>
      </x:c>
      <x:c r="AA2879" s="13">
        <x:f t="shared" si="266"/>
        <x:v>0.11059985505047951</x:v>
      </x:c>
      <x:c r="AB2879" s="13">
        <x:f t="shared" si="267"/>
        <x:v>0.18071497193709862</x:v>
      </x:c>
      <x:c r="AC2879" s="13">
        <x:f t="shared" si="268"/>
        <x:v>0.32446993395898505</x:v>
      </x:c>
      <x:c r="AD2879" s="13">
        <x:f t="shared" si="269"/>
        <x:v>0.39518969847128815</x:v>
      </x:c>
      <x:c r="AE2879" s="50" t="n">
        <x:f>IF(OR(NOT(ISNUMBER(Q2879)),NOT(ISNUMBER(R2879))),"",IF(Q2879&lt;R2879,1,0))</x:f>
        <x:v>0</x:v>
      </x:c>
      <x:c r="AF2879" s="50" t="n">
        <x:f>IFERROR(IF(AND(A2879=A2878,C2879=C2878+1,ISNUMBER(AE2878)),AE2878,""),"")</x:f>
        <x:v>0</x:v>
      </x:c>
      <x:c r="AG2879" s="52" t="n">
        <x:f>IFERROR(IF(AND(A2879=A2878,C2879=C2878+1,ISNUMBER(U2879),ISNUMBER(U2878),U2878&lt;&gt;0),U2879/U2878-1,""),"")</x:f>
        <x:v>0.43492063492063493</x:v>
      </x:c>
      <x:c r="AH2879" s="50" t="n">
        <x:f>IF(AND(ISNUMBER(AE2879),ISNUMBER(AF2879),ISNUMBER(AG2879)),IF(AND(AE2879=1,AF2879=1,AG2879&lt;0),1,0),"")</x:f>
        <x:v>0</x:v>
      </x:c>
      <x:c r="AI2879" s="50" t="n">
        <x:f>IF(AND(A2879=A2880,C2880=C2879+1,ISNUMBER(AH2880)),C2880,"")</x:f>
        <x:v>2009</x:v>
      </x:c>
      <x:c r="AJ2879" s="50" t="n">
        <x:f>IF(AND(A2879=A2880,C2880=C2879+1,ISNUMBER(AH2880)),AH2880,"")</x:f>
        <x:v>0</x:v>
      </x:c>
    </x:row>
    <x:row r="2880" ht="15">
      <x:c r="A2880" s="9" t="s">
        <x:v>203</x:v>
      </x:c>
      <x:c r="B2880" s="10">
        <x:v>40178</x:v>
      </x:c>
      <x:c r="C2880" s="9">
        <x:v>2009</x:v>
      </x:c>
      <x:c r="D2880" s="11">
        <x:v>82.200999999999993</x:v>
      </x:c>
      <x:c r="E2880" s="11">
        <x:v>49.396000000000001</x:v>
      </x:c>
      <x:c r="F2880" s="11">
        <x:v>38.844999999999999</x:v>
      </x:c>
      <x:c r="G2880" s="11">
        <x:v>52.713999999999999</x:v>
      </x:c>
      <x:c r="H2880" s="11">
        <x:v>9.8219999999999992</x:v>
      </x:c>
      <x:c r="I2880" s="11">
        <x:v>29.486999999999998</x:v>
      </x:c>
      <x:c r="J2880" s="11">
        <x:v>30.574999999999999</x:v>
      </x:c>
      <x:c r="K2880" s="11">
        <x:v>10.237</x:v>
      </x:c>
      <x:c r="L2880" s="11">
        <x:v>16.53</x:v>
      </x:c>
      <x:c r="M2880" s="11">
        <x:v>1.5149999999999999</x:v>
      </x:c>
      <x:c r="N2880" s="11">
        <x:v>8.3070000000000004</x:v>
      </x:c>
      <x:c r="O2880" s="11">
        <x:v>100.684</x:v>
      </x:c>
      <x:c r="P2880" s="11">
        <x:v>13.821999999999999</x:v>
      </x:c>
      <x:c r="Q2880" s="11">
        <x:v>16.559999999999999</x:v>
      </x:c>
      <x:c r="R2880" s="11">
        <x:v>0.65600000000000003</x:v>
      </x:c>
      <x:c r="S2880" s="11">
        <x:v>8.7789999999999999</x:v>
      </x:c>
      <x:c r="T2880" s="11">
        <x:v>14.506</x:v>
      </x:c>
      <x:c r="U2880" s="11">
        <x:v>66.42</x:v>
      </x:c>
      <x:c r="V2880" s="11">
        <x:v>18</x:v>
      </x:c>
      <x:c r="W2880" s="12">
        <x:v>0</x:v>
      </x:c>
      <x:c r="X2880" s="8">
        <x:v>0</x:v>
      </x:c>
      <x:c r="Y2880" s="13">
        <x:f t="shared" si="264"/>
        <x:v>1.27161796885056</x:v>
      </x:c>
      <x:c r="Z2880" s="13">
        <x:f t="shared" si="265"/>
        <x:v>0.64128173623191931</x:v>
      </x:c>
      <x:c r="AA2880" s="13">
        <x:f t="shared" si="266"/>
        <x:v>0.10679918735781804</x:v>
      </x:c>
      <x:c r="AB2880" s="13">
        <x:f t="shared" si="267"/>
        <x:v>0.16814880597559639</x:v>
      </x:c>
      <x:c r="AC2880" s="13">
        <x:f t="shared" si="268"/>
        <x:v>0.27518306332283643</x:v>
      </x:c>
      <x:c r="AD2880" s="13">
        <x:f t="shared" si="269"/>
        <x:v>0.37195411248038346</x:v>
      </x:c>
      <x:c r="AE2880" s="50" t="n">
        <x:f>IF(OR(NOT(ISNUMBER(Q2880)),NOT(ISNUMBER(R2880))),"",IF(Q2880&lt;R2880,1,0))</x:f>
        <x:v>0</x:v>
      </x:c>
      <x:c r="AF2880" s="50" t="n">
        <x:f>IFERROR(IF(AND(A2880=A2879,C2880=C2879+1,ISNUMBER(AE2879)),AE2879,""),"")</x:f>
        <x:v>0</x:v>
      </x:c>
      <x:c r="AG2880" s="52" t="n">
        <x:f>IFERROR(IF(AND(A2880=A2879,C2880=C2879+1,ISNUMBER(U2880),ISNUMBER(U2879),U2879&lt;&gt;0),U2880/U2879-1,""),"")</x:f>
        <x:v>-0.1836283185840708</x:v>
      </x:c>
      <x:c r="AH2880" s="50" t="n">
        <x:f>IF(AND(ISNUMBER(AE2880),ISNUMBER(AF2880),ISNUMBER(AG2880)),IF(AND(AE2880=1,AF2880=1,AG2880&lt;0),1,0),"")</x:f>
        <x:v>0</x:v>
      </x:c>
      <x:c r="AI2880" s="50" t="n">
        <x:f>IF(AND(A2880=A2881,C2881=C2880+1,ISNUMBER(AH2881)),C2881,"")</x:f>
        <x:v>2010</x:v>
      </x:c>
      <x:c r="AJ2880" s="50" t="n">
        <x:f>IF(AND(A2880=A2881,C2881=C2880+1,ISNUMBER(AH2881)),AH2881,"")</x:f>
        <x:v>0</x:v>
      </x:c>
    </x:row>
    <x:row r="2881" ht="15">
      <x:c r="A2881" s="9" t="s">
        <x:v>203</x:v>
      </x:c>
      <x:c r="B2881" s="10">
        <x:v>40543</x:v>
      </x:c>
      <x:c r="C2881" s="9">
        <x:v>2010</x:v>
      </x:c>
      <x:c r="D2881" s="11">
        <x:v>86.094999999999999</x:v>
      </x:c>
      <x:c r="E2881" s="11">
        <x:v>51.244999999999997</x:v>
      </x:c>
      <x:c r="F2881" s="11">
        <x:v>28.111000000000001</x:v>
      </x:c>
      <x:c r="G2881" s="11">
        <x:v>45.926000000000002</x:v>
      </x:c>
      <x:c r="H2881" s="11">
        <x:v>11.384</x:v>
      </x:c>
      <x:c r="I2881" s="11">
        <x:v>40.168999999999997</x:v>
      </x:c>
      <x:c r="J2881" s="11">
        <x:v>35.082000000000001</x:v>
      </x:c>
      <x:c r="K2881" s="11">
        <x:v>10.71</x:v>
      </x:c>
      <x:c r="L2881" s="11">
        <x:v>18.085000000000001</x:v>
      </x:c>
      <x:c r="M2881" s="11">
        <x:v>1.026</x:v>
      </x:c>
      <x:c r="N2881" s="11">
        <x:v>10.358000000000001</x:v>
      </x:c>
      <x:c r="O2881" s="11">
        <x:v>92.995999999999995</x:v>
      </x:c>
      <x:c r="P2881" s="11">
        <x:v>14.044</x:v>
      </x:c>
      <x:c r="Q2881" s="11">
        <x:v>17.332000000000001</x:v>
      </x:c>
      <x:c r="R2881" s="11">
        <x:v>0.57899999999999996</x:v>
      </x:c>
      <x:c r="S2881" s="11">
        <x:v>8.5069999999999997</x:v>
      </x:c>
      <x:c r="T2881" s="11">
        <x:v>7.92</x:v>
      </x:c>
      <x:c r="U2881" s="11">
        <x:v>84.816000000000003</x:v>
      </x:c>
      <x:c r="V2881" s="11">
        <x:v>18</x:v>
      </x:c>
      <x:c r="W2881" s="12">
        <x:v>0</x:v>
      </x:c>
      <x:c r="X2881" s="8">
        <x:v>0</x:v>
      </x:c>
      <x:c r="Y2881" s="13">
        <x:f t="shared" si="264"/>
        <x:v>1.8229518693749776</x:v>
      </x:c>
      <x:c r="Z2881" s="13">
        <x:f t="shared" si="265"/>
        <x:v>0.53343399732853247</x:v>
      </x:c>
      <x:c r="AA2881" s="13">
        <x:f t="shared" si="266"/>
        <x:v>9.8809454672164468E-2</x:v>
      </x:c>
      <x:c r="AB2881" s="13">
        <x:f t="shared" si="267"/>
        <x:v>0.16312213252802138</x:v>
      </x:c>
      <x:c r="AC2881" s="13">
        <x:f t="shared" si="268"/>
        <x:v>0.17245133475591168</x:v>
      </x:c>
      <x:c r="AD2881" s="13">
        <x:f t="shared" si="269"/>
        <x:v>0.4074801091817179</x:v>
      </x:c>
      <x:c r="AE2881" s="50" t="n">
        <x:f>IF(OR(NOT(ISNUMBER(Q2881)),NOT(ISNUMBER(R2881))),"",IF(Q2881&lt;R2881,1,0))</x:f>
        <x:v>0</x:v>
      </x:c>
      <x:c r="AF2881" s="50" t="n">
        <x:f>IFERROR(IF(AND(A2881=A2880,C2881=C2880+1,ISNUMBER(AE2880)),AE2880,""),"")</x:f>
        <x:v>0</x:v>
      </x:c>
      <x:c r="AG2881" s="52" t="n">
        <x:f>IFERROR(IF(AND(A2881=A2880,C2881=C2880+1,ISNUMBER(U2881),ISNUMBER(U2880),U2880&lt;&gt;0),U2881/U2880-1,""),"")</x:f>
        <x:v>0.27696476964769645</x:v>
      </x:c>
      <x:c r="AH2881" s="50" t="n">
        <x:f>IF(AND(ISNUMBER(AE2881),ISNUMBER(AF2881),ISNUMBER(AG2881)),IF(AND(AE2881=1,AF2881=1,AG2881&lt;0),1,0),"")</x:f>
        <x:v>0</x:v>
      </x:c>
      <x:c r="AI2881" s="50" t="n">
        <x:f>IF(AND(A2881=A2882,C2882=C2881+1,ISNUMBER(AH2882)),C2882,"")</x:f>
        <x:v>2011</x:v>
      </x:c>
      <x:c r="AJ2881" s="50" t="n">
        <x:f>IF(AND(A2881=A2882,C2882=C2881+1,ISNUMBER(AH2882)),AH2882,"")</x:f>
        <x:v>0</x:v>
      </x:c>
    </x:row>
    <x:row r="2882" ht="15">
      <x:c r="A2882" s="9" t="s">
        <x:v>203</x:v>
      </x:c>
      <x:c r="B2882" s="10">
        <x:v>40908</x:v>
      </x:c>
      <x:c r="C2882" s="9">
        <x:v>2011</x:v>
      </x:c>
      <x:c r="D2882" s="11">
        <x:v>98.025000000000006</x:v>
      </x:c>
      <x:c r="E2882" s="11">
        <x:v>59.158000000000001</x:v>
      </x:c>
      <x:c r="F2882" s="11">
        <x:v>32.122999999999998</x:v>
      </x:c>
      <x:c r="G2882" s="11">
        <x:v>52.363</x:v>
      </x:c>
      <x:c r="H2882" s="11">
        <x:v>13.385999999999999</x:v>
      </x:c>
      <x:c r="I2882" s="11">
        <x:v>45.661999999999999</x:v>
      </x:c>
      <x:c r="J2882" s="11">
        <x:v>36.868000000000002</x:v>
      </x:c>
      <x:c r="K2882" s="11">
        <x:v>4.0490000000000004</x:v>
      </x:c>
      <x:c r="L2882" s="11">
        <x:v>25.096</x:v>
      </x:c>
      <x:c r="M2882" s="11">
        <x:v>1.06</x:v>
      </x:c>
      <x:c r="N2882" s="11">
        <x:v>12.326000000000001</x:v>
      </x:c>
      <x:c r="O2882" s="11">
        <x:v>92.908000000000001</x:v>
      </x:c>
      <x:c r="P2882" s="11">
        <x:v>8.86</x:v>
      </x:c>
      <x:c r="Q2882" s="11">
        <x:v>12.212</x:v>
      </x:c>
      <x:c r="R2882" s="11">
        <x:v>0.68200000000000005</x:v>
      </x:c>
      <x:c r="S2882" s="11">
        <x:v>3.6640000000000001</x:v>
      </x:c>
      <x:c r="T2882" s="11">
        <x:v>0.73799999999999999</x:v>
      </x:c>
      <x:c r="U2882" s="11">
        <x:v>99.792000000000002</x:v>
      </x:c>
      <x:c r="V2882" s="11">
        <x:v>18</x:v>
      </x:c>
      <x:c r="W2882" s="12">
        <x:v>0</x:v>
      </x:c>
      <x:c r="X2882" s="8">
        <x:v>0</x:v>
      </x:c>
      <x:c r="Y2882" s="13">
        <x:f t="shared" si="264"/>
        <x:v>1.8416088161130655</x:v>
      </x:c>
      <x:c r="Z2882" s="13">
        <x:f t="shared" si="265"/>
        <x:v>0.53418005610813568</x:v>
      </x:c>
      <x:c r="AA2882" s="13">
        <x:f t="shared" si="266"/>
        <x:v>3.7378219841877072E-2</x:v>
      </x:c>
      <x:c r="AB2882" s="13">
        <x:f t="shared" si="267"/>
        <x:v>9.0385105840346841E-2</x:v>
      </x:c>
      <x:c r="AC2882" s="13">
        <x:f t="shared" si="268"/>
        <x:v>1.4093921280293336E-2</x:v>
      </x:c>
      <x:c r="AD2882" s="13">
        <x:f t="shared" si="269"/>
        <x:v>0.37610813567967355</x:v>
      </x:c>
      <x:c r="AE2882" s="50" t="n">
        <x:f>IF(OR(NOT(ISNUMBER(Q2882)),NOT(ISNUMBER(R2882))),"",IF(Q2882&lt;R2882,1,0))</x:f>
        <x:v>0</x:v>
      </x:c>
      <x:c r="AF2882" s="50" t="n">
        <x:f>IFERROR(IF(AND(A2882=A2881,C2882=C2881+1,ISNUMBER(AE2881)),AE2881,""),"")</x:f>
        <x:v>0</x:v>
      </x:c>
      <x:c r="AG2882" s="52" t="n">
        <x:f>IFERROR(IF(AND(A2882=A2881,C2882=C2881+1,ISNUMBER(U2882),ISNUMBER(U2881),U2881&lt;&gt;0),U2882/U2881-1,""),"")</x:f>
        <x:v>0.1765704584040746</x:v>
      </x:c>
      <x:c r="AH2882" s="50" t="n">
        <x:f>IF(AND(ISNUMBER(AE2882),ISNUMBER(AF2882),ISNUMBER(AG2882)),IF(AND(AE2882=1,AF2882=1,AG2882&lt;0),1,0),"")</x:f>
        <x:v>0</x:v>
      </x:c>
      <x:c r="AI2882" s="50" t="n">
        <x:f>IF(AND(A2882=A2883,C2883=C2882+1,ISNUMBER(AH2883)),C2883,"")</x:f>
        <x:v>2012</x:v>
      </x:c>
      <x:c r="AJ2882" s="50" t="n">
        <x:f>IF(AND(A2882=A2883,C2883=C2882+1,ISNUMBER(AH2883)),AH2883,"")</x:f>
        <x:v>0</x:v>
      </x:c>
    </x:row>
    <x:row r="2883" ht="15">
      <x:c r="A2883" s="9" t="s">
        <x:v>203</x:v>
      </x:c>
      <x:c r="B2883" s="10">
        <x:v>41274</x:v>
      </x:c>
      <x:c r="C2883" s="9">
        <x:v>2012</x:v>
      </x:c>
      <x:c r="D2883" s="11">
        <x:v>104.054</x:v>
      </x:c>
      <x:c r="E2883" s="11">
        <x:v>64.076999999999998</x:v>
      </x:c>
      <x:c r="F2883" s="11">
        <x:v>35.476999999999997</x:v>
      </x:c>
      <x:c r="G2883" s="11">
        <x:v>55.345999999999997</x:v>
      </x:c>
      <x:c r="H2883" s="11">
        <x:v>17.445</x:v>
      </x:c>
      <x:c r="I2883" s="11">
        <x:v>48.707999999999998</x:v>
      </x:c>
      <x:c r="J2883" s="11">
        <x:v>43.72</x:v>
      </x:c>
      <x:c r="K2883" s="11">
        <x:v>5.7779999999999996</x:v>
      </x:c>
      <x:c r="L2883" s="11">
        <x:v>32.558</x:v>
      </x:c>
      <x:c r="M2883" s="11">
        <x:v>0.97799999999999998</x:v>
      </x:c>
      <x:c r="N2883" s="11">
        <x:v>16.466999999999999</x:v>
      </x:c>
      <x:c r="O2883" s="11">
        <x:v>107.911</x:v>
      </x:c>
      <x:c r="P2883" s="11">
        <x:v>13.085000000000001</x:v>
      </x:c>
      <x:c r="Q2883" s="11">
        <x:v>16.893999999999998</x:v>
      </x:c>
      <x:c r="R2883" s="11">
        <x:v>0.95099999999999996</x:v>
      </x:c>
      <x:c r="S2883" s="11">
        <x:v>8.952</x:v>
      </x:c>
      <x:c r="T2883" s="11">
        <x:v>7.9649999999999999</x:v>
      </x:c>
      <x:c r="U2883" s="11">
        <x:v>95.58</x:v>
      </x:c>
      <x:c r="V2883" s="11">
        <x:v>18</x:v>
      </x:c>
      <x:c r="W2883" s="12">
        <x:v>0</x:v>
      </x:c>
      <x:c r="X2883" s="8">
        <x:v>0</x:v>
      </x:c>
      <x:c r="Y2883" s="13" t="n">
        <x:f t="shared" ref="Y2883:Y2946" si="270">IF(AND(ISNUMBER(E2883),ISNUMBER(F2883),F2883&lt;&gt;0),E2883/F2883,"")</x:f>
        <x:v>1.8061561011359473</x:v>
      </x:c>
      <x:c r="Z2883" s="13" t="n">
        <x:f t="shared" ref="Z2883:Z2946" si="271">IF(AND(ISNUMBER(G2883),ISNUMBER(D2883),D2883&lt;&gt;0),G2883/D2883,"")</x:f>
        <x:v>0.5318968996867011</x:v>
      </x:c>
      <x:c r="AA2883" s="13" t="n">
        <x:f t="shared" ref="AA2883:AA2946" si="272">IF(AND(ISNUMBER(S2883),ISNUMBER(D2883),D2883&lt;&gt;0),S2883/D2883,"")</x:f>
        <x:v>0.086032252484287</x:v>
      </x:c>
      <x:c r="AB2883" s="13" t="n">
        <x:f t="shared" ref="AB2883:AB2946" si="273">IF(AND(ISNUMBER(P2883),ISNUMBER(D2883),D2883&lt;&gt;0),P2883/D2883,"")</x:f>
        <x:v>0.12575201337766928</x:v>
      </x:c>
      <x:c r="AC2883" s="13" t="n">
        <x:f t="shared" ref="AC2883:AC2946" si="274">IF(AND(ISNUMBER(T2883),ISNUMBER(G2883),G2883&lt;&gt;0),T2883/G2883,"")</x:f>
        <x:v>0.14391283922957396</x:v>
      </x:c>
      <x:c r="AD2883" s="13" t="n">
        <x:f t="shared" ref="AD2883:AD2946" si="275">IF(AND(ISNUMBER(J2883),ISNUMBER(D2883),D2883&lt;&gt;0),J2883/D2883,"")</x:f>
        <x:v>0.4201664520345205</x:v>
      </x:c>
      <x:c r="AE2883" s="50" t="n">
        <x:f>IF(OR(NOT(ISNUMBER(Q2883)),NOT(ISNUMBER(R2883))),"",IF(Q2883&lt;R2883,1,0))</x:f>
        <x:v>0</x:v>
      </x:c>
      <x:c r="AF2883" s="50" t="n">
        <x:f>IFERROR(IF(AND(A2883=A2882,C2883=C2882+1,ISNUMBER(AE2882)),AE2882,""),"")</x:f>
        <x:v>0</x:v>
      </x:c>
      <x:c r="AG2883" s="52" t="n">
        <x:f>IFERROR(IF(AND(A2883=A2882,C2883=C2882+1,ISNUMBER(U2883),ISNUMBER(U2882),U2882&lt;&gt;0),U2883/U2882-1,""),"")</x:f>
        <x:v>-0.04220779220779225</x:v>
      </x:c>
      <x:c r="AH2883" s="50" t="n">
        <x:f>IF(AND(ISNUMBER(AE2883),ISNUMBER(AF2883),ISNUMBER(AG2883)),IF(AND(AE2883=1,AF2883=1,AG2883&lt;0),1,0),"")</x:f>
        <x:v>0</x:v>
      </x:c>
      <x:c r="AI2883" s="50" t="n">
        <x:f>IF(AND(A2883=A2884,C2884=C2883+1,ISNUMBER(AH2884)),C2884,"")</x:f>
        <x:v>2013</x:v>
      </x:c>
      <x:c r="AJ2883" s="50" t="n">
        <x:f>IF(AND(A2883=A2884,C2884=C2883+1,ISNUMBER(AH2884)),AH2884,"")</x:f>
        <x:v>0</x:v>
      </x:c>
    </x:row>
    <x:row r="2884" ht="15">
      <x:c r="A2884" s="9" t="s">
        <x:v>203</x:v>
      </x:c>
      <x:c r="B2884" s="10">
        <x:v>41639</x:v>
      </x:c>
      <x:c r="C2884" s="9">
        <x:v>2013</x:v>
      </x:c>
      <x:c r="D2884" s="11">
        <x:v>119.227</x:v>
      </x:c>
      <x:c r="E2884" s="11">
        <x:v>73.108999999999995</x:v>
      </x:c>
      <x:c r="F2884" s="11">
        <x:v>36.505000000000003</x:v>
      </x:c>
      <x:c r="G2884" s="11">
        <x:v>56.7</x:v>
      </x:c>
      <x:c r="H2884" s="11">
        <x:v>19.109000000000002</x:v>
      </x:c>
      <x:c r="I2884" s="11">
        <x:v>62.527000000000001</x:v>
      </x:c>
      <x:c r="J2884" s="11">
        <x:v>56.656999999999996</x:v>
      </x:c>
      <x:c r="K2884" s="11">
        <x:v>5.5140000000000002</x:v>
      </x:c>
      <x:c r="L2884" s="11">
        <x:v>31.832999999999998</x:v>
      </x:c>
      <x:c r="M2884" s="11">
        <x:v>1.9790000000000001</x:v>
      </x:c>
      <x:c r="N2884" s="11">
        <x:v>17.13</x:v>
      </x:c>
      <x:c r="O2884" s="11">
        <x:v>126.964</x:v>
      </x:c>
      <x:c r="P2884" s="11">
        <x:v>21.155999999999999</x:v>
      </x:c>
      <x:c r="Q2884" s="11">
        <x:v>24.686</x:v>
      </x:c>
      <x:c r="R2884" s="11">
        <x:v>1.133</x:v>
      </x:c>
      <x:c r="S2884" s="11">
        <x:v>15.247</x:v>
      </x:c>
      <x:c r="T2884" s="11">
        <x:v>12.893000000000001</x:v>
      </x:c>
      <x:c r="U2884" s="11">
        <x:v>154.80000000000001</x:v>
      </x:c>
      <x:c r="V2884" s="11">
        <x:v>18</x:v>
      </x:c>
      <x:c r="W2884" s="12">
        <x:v>0</x:v>
      </x:c>
      <x:c r="X2884" s="8">
        <x:v>0</x:v>
      </x:c>
      <x:c r="Y2884" s="13">
        <x:f t="shared" si="270"/>
        <x:v>2.0027119572661278</x:v>
      </x:c>
      <x:c r="Z2884" s="13">
        <x:f t="shared" si="271"/>
        <x:v>0.47556342103718119</x:v>
      </x:c>
      <x:c r="AA2884" s="13">
        <x:f t="shared" si="272"/>
        <x:v>0.12788210724080953</x:v>
      </x:c>
      <x:c r="AB2884" s="13">
        <x:f t="shared" si="273"/>
        <x:v>0.17744302884413765</x:v>
      </x:c>
      <x:c r="AC2884" s="13">
        <x:f t="shared" si="274"/>
        <x:v>0.22738977072310407</x:v>
      </x:c>
      <x:c r="AD2884" s="13">
        <x:f t="shared" si="275"/>
        <x:v>0.47520276447448978</x:v>
      </x:c>
      <x:c r="AE2884" s="50" t="n">
        <x:f>IF(OR(NOT(ISNUMBER(Q2884)),NOT(ISNUMBER(R2884))),"",IF(Q2884&lt;R2884,1,0))</x:f>
        <x:v>0</x:v>
      </x:c>
      <x:c r="AF2884" s="50" t="n">
        <x:f>IFERROR(IF(AND(A2884=A2883,C2884=C2883+1,ISNUMBER(AE2883)),AE2883,""),"")</x:f>
        <x:v>0</x:v>
      </x:c>
      <x:c r="AG2884" s="52" t="n">
        <x:f>IFERROR(IF(AND(A2884=A2883,C2884=C2883+1,ISNUMBER(U2884),ISNUMBER(U2883),U2883&lt;&gt;0),U2884/U2883-1,""),"")</x:f>
        <x:v>0.6195856873822978</x:v>
      </x:c>
      <x:c r="AH2884" s="50" t="n">
        <x:f>IF(AND(ISNUMBER(AE2884),ISNUMBER(AF2884),ISNUMBER(AG2884)),IF(AND(AE2884=1,AF2884=1,AG2884&lt;0),1,0),"")</x:f>
        <x:v>0</x:v>
      </x:c>
      <x:c r="AI2884" s="50" t="n">
        <x:f>IF(AND(A2884=A2885,C2885=C2884+1,ISNUMBER(AH2885)),C2885,"")</x:f>
        <x:v>2014</x:v>
      </x:c>
      <x:c r="AJ2884" s="50" t="n">
        <x:f>IF(AND(A2884=A2885,C2885=C2884+1,ISNUMBER(AH2885)),AH2885,"")</x:f>
        <x:v>0</x:v>
      </x:c>
    </x:row>
    <x:row r="2885" ht="15">
      <x:c r="A2885" s="9" t="s">
        <x:v>203</x:v>
      </x:c>
      <x:c r="B2885" s="10">
        <x:v>42004</x:v>
      </x:c>
      <x:c r="C2885" s="9">
        <x:v>2014</x:v>
      </x:c>
      <x:c r="D2885" s="11">
        <x:v>128.739</x:v>
      </x:c>
      <x:c r="E2885" s="11">
        <x:v>72.816000000000003</x:v>
      </x:c>
      <x:c r="F2885" s="11">
        <x:v>40.478999999999999</x:v>
      </x:c>
      <x:c r="G2885" s="11">
        <x:v>51.168999999999997</x:v>
      </x:c>
      <x:c r="H2885" s="11">
        <x:v>9.8759999999999994</x:v>
      </x:c>
      <x:c r="I2885" s="11">
        <x:v>77.569999999999993</x:v>
      </x:c>
      <x:c r="J2885" s="11">
        <x:v>71.683999999999997</x:v>
      </x:c>
      <x:c r="K2885" s="11">
        <x:v>6.2329999999999997</x:v>
      </x:c>
      <x:c r="L2885" s="11">
        <x:v>31.215</x:v>
      </x:c>
      <x:c r="M2885" s="11">
        <x:v>2.391</x:v>
      </x:c>
      <x:c r="N2885" s="11">
        <x:v>7.4850000000000003</x:v>
      </x:c>
      <x:c r="O2885" s="11">
        <x:v>130.828</x:v>
      </x:c>
      <x:c r="P2885" s="11">
        <x:v>24.541</x:v>
      </x:c>
      <x:c r="Q2885" s="11">
        <x:v>28.658999999999999</x:v>
      </x:c>
      <x:c r="R2885" s="11">
        <x:v>0.84499999999999997</x:v>
      </x:c>
      <x:c r="S2885" s="11">
        <x:v>19.035</x:v>
      </x:c>
      <x:c r="T2885" s="11">
        <x:v>29.338000000000001</x:v>
      </x:c>
      <x:c r="U2885" s="11">
        <x:v>295.2</x:v>
      </x:c>
      <x:c r="V2885" s="11">
        <x:v>18</x:v>
      </x:c>
      <x:c r="W2885" s="12">
        <x:v>0</x:v>
      </x:c>
      <x:c r="X2885" s="8">
        <x:v>0</x:v>
      </x:c>
      <x:c r="Y2885" s="13">
        <x:f t="shared" si="270"/>
        <x:v>1.7988586674572</x:v>
      </x:c>
      <x:c r="Z2885" s="13">
        <x:f t="shared" si="271"/>
        <x:v>0.39746308422467158</x:v>
      </x:c>
      <x:c r="AA2885" s="13">
        <x:f t="shared" si="272"/>
        <x:v>0.14785729266189732</x:v>
      </x:c>
      <x:c r="AB2885" s="13">
        <x:f t="shared" si="273"/>
        <x:v>0.19062599523066048</x:v>
      </x:c>
      <x:c r="AC2885" s="13">
        <x:f t="shared" si="274"/>
        <x:v>0.57335496101155004</x:v>
      </x:c>
      <x:c r="AD2885" s="13">
        <x:f t="shared" si="275"/>
        <x:v>0.55681650471108213</x:v>
      </x:c>
      <x:c r="AE2885" s="50" t="n">
        <x:f>IF(OR(NOT(ISNUMBER(Q2885)),NOT(ISNUMBER(R2885))),"",IF(Q2885&lt;R2885,1,0))</x:f>
        <x:v>0</x:v>
      </x:c>
      <x:c r="AF2885" s="50" t="n">
        <x:f>IFERROR(IF(AND(A2885=A2884,C2885=C2884+1,ISNUMBER(AE2884)),AE2884,""),"")</x:f>
        <x:v>0</x:v>
      </x:c>
      <x:c r="AG2885" s="52" t="n">
        <x:f>IFERROR(IF(AND(A2885=A2884,C2885=C2884+1,ISNUMBER(U2885),ISNUMBER(U2884),U2884&lt;&gt;0),U2885/U2884-1,""),"")</x:f>
        <x:v>0.9069767441860463</x:v>
      </x:c>
      <x:c r="AH2885" s="50" t="n">
        <x:f>IF(AND(ISNUMBER(AE2885),ISNUMBER(AF2885),ISNUMBER(AG2885)),IF(AND(AE2885=1,AF2885=1,AG2885&lt;0),1,0),"")</x:f>
        <x:v>0</x:v>
      </x:c>
      <x:c r="AI2885" s="50" t="n">
        <x:f>IF(AND(A2885=A2886,C2886=C2885+1,ISNUMBER(AH2886)),C2886,"")</x:f>
        <x:v>2015</x:v>
      </x:c>
      <x:c r="AJ2885" s="50" t="n">
        <x:f>IF(AND(A2885=A2886,C2886=C2885+1,ISNUMBER(AH2886)),AH2886,"")</x:f>
        <x:v>0</x:v>
      </x:c>
    </x:row>
    <x:row r="2886" ht="15">
      <x:c r="A2886" s="9" t="s">
        <x:v>203</x:v>
      </x:c>
      <x:c r="B2886" s="10">
        <x:v>42369</x:v>
      </x:c>
      <x:c r="C2886" s="9">
        <x:v>2015</x:v>
      </x:c>
      <x:c r="D2886" s="11">
        <x:v>139.49199999999999</x:v>
      </x:c>
      <x:c r="E2886" s="11">
        <x:v>71.491</x:v>
      </x:c>
      <x:c r="F2886" s="11">
        <x:v>32.066000000000003</x:v>
      </x:c>
      <x:c r="G2886" s="11">
        <x:v>52.97</x:v>
      </x:c>
      <x:c r="H2886" s="11">
        <x:v>17.425999999999998</x:v>
      </x:c>
      <x:c r="I2886" s="11">
        <x:v>86.522000000000006</x:v>
      </x:c>
      <x:c r="J2886" s="11">
        <x:v>81.835999999999999</x:v>
      </x:c>
      <x:c r="K2886" s="11">
        <x:v>7.7320000000000002</x:v>
      </x:c>
      <x:c r="L2886" s="11">
        <x:v>32.771000000000001</x:v>
      </x:c>
      <x:c r="M2886" s="11">
        <x:v>0.27700000000000002</x:v>
      </x:c>
      <x:c r="N2886" s="11">
        <x:v>17.149000000000001</x:v>
      </x:c>
      <x:c r="O2886" s="11">
        <x:v>127.04900000000001</x:v>
      </x:c>
      <x:c r="P2886" s="11">
        <x:v>20.446999999999999</x:v>
      </x:c>
      <x:c r="Q2886" s="11">
        <x:v>25.709</x:v>
      </x:c>
      <x:c r="R2886" s="11">
        <x:v>0.73299999999999998</x:v>
      </x:c>
      <x:c r="S2886" s="11">
        <x:v>15.025</x:v>
      </x:c>
      <x:c r="T2886" s="11">
        <x:v>18.209</x:v>
      </x:c>
      <x:c r="U2886" s="11">
        <x:v>176.76</x:v>
      </x:c>
      <x:c r="V2886" s="11">
        <x:v>18</x:v>
      </x:c>
      <x:c r="W2886" s="12">
        <x:v>0</x:v>
      </x:c>
      <x:c r="X2886" s="8">
        <x:v>0</x:v>
      </x:c>
      <x:c r="Y2886" s="13">
        <x:f t="shared" si="270"/>
        <x:v>2.2294954157051081</x:v>
      </x:c>
      <x:c r="Z2886" s="13">
        <x:f t="shared" si="271"/>
        <x:v>0.37973503856852009</x:v>
      </x:c>
      <x:c r="AA2886" s="13">
        <x:f t="shared" si="272"/>
        <x:v>0.10771227023771973</x:v>
      </x:c>
      <x:c r="AB2886" s="13">
        <x:f t="shared" si="273"/>
        <x:v>0.14658188283199036</x:v>
      </x:c>
      <x:c r="AC2886" s="13">
        <x:f t="shared" si="274"/>
        <x:v>0.34376061921842554</x:v>
      </x:c>
      <x:c r="AD2886" s="13">
        <x:f t="shared" si="275"/>
        <x:v>0.58667163708313019</x:v>
      </x:c>
      <x:c r="AE2886" s="50" t="n">
        <x:f>IF(OR(NOT(ISNUMBER(Q2886)),NOT(ISNUMBER(R2886))),"",IF(Q2886&lt;R2886,1,0))</x:f>
        <x:v>0</x:v>
      </x:c>
      <x:c r="AF2886" s="50" t="n">
        <x:f>IFERROR(IF(AND(A2886=A2885,C2886=C2885+1,ISNUMBER(AE2885)),AE2885,""),"")</x:f>
        <x:v>0</x:v>
      </x:c>
      <x:c r="AG2886" s="52" t="n">
        <x:f>IFERROR(IF(AND(A2886=A2885,C2886=C2885+1,ISNUMBER(U2886),ISNUMBER(U2885),U2885&lt;&gt;0),U2886/U2885-1,""),"")</x:f>
        <x:v>-0.401219512195122</x:v>
      </x:c>
      <x:c r="AH2886" s="50" t="n">
        <x:f>IF(AND(ISNUMBER(AE2886),ISNUMBER(AF2886),ISNUMBER(AG2886)),IF(AND(AE2886=1,AF2886=1,AG2886&lt;0),1,0),"")</x:f>
        <x:v>0</x:v>
      </x:c>
      <x:c r="AI2886" s="50" t="n">
        <x:f>IF(AND(A2886=A2887,C2887=C2886+1,ISNUMBER(AH2887)),C2887,"")</x:f>
        <x:v>2016</x:v>
      </x:c>
      <x:c r="AJ2886" s="50" t="n">
        <x:f>IF(AND(A2886=A2887,C2887=C2886+1,ISNUMBER(AH2887)),AH2887,"")</x:f>
        <x:v>0</x:v>
      </x:c>
    </x:row>
    <x:row r="2887" ht="15">
      <x:c r="A2887" s="9" t="s">
        <x:v>203</x:v>
      </x:c>
      <x:c r="B2887" s="10">
        <x:v>42735</x:v>
      </x:c>
      <x:c r="C2887" s="9">
        <x:v>2016</x:v>
      </x:c>
      <x:c r="D2887" s="11">
        <x:v>158.23500000000001</x:v>
      </x:c>
      <x:c r="E2887" s="11">
        <x:v>76.5</x:v>
      </x:c>
      <x:c r="F2887" s="11">
        <x:v>46.393000000000001</x:v>
      </x:c>
      <x:c r="G2887" s="11">
        <x:v>68.117999999999995</x:v>
      </x:c>
      <x:c r="H2887" s="11">
        <x:v>27.027999999999999</x:v>
      </x:c>
      <x:c r="I2887" s="11">
        <x:v>90.117000000000004</x:v>
      </x:c>
      <x:c r="J2887" s="11">
        <x:v>87.209000000000003</x:v>
      </x:c>
      <x:c r="K2887" s="11">
        <x:v>4.97</x:v>
      </x:c>
      <x:c r="L2887" s="11">
        <x:v>35.631</x:v>
      </x:c>
      <x:c r="M2887" s="11">
        <x:v>8.5310000000000006</x:v>
      </x:c>
      <x:c r="N2887" s="11">
        <x:v>18.497</x:v>
      </x:c>
      <x:c r="O2887" s="11">
        <x:v>123.539</x:v>
      </x:c>
      <x:c r="P2887" s="11">
        <x:v>12.747999999999999</x:v>
      </x:c>
      <x:c r="Q2887" s="11">
        <x:v>18.079000000000001</x:v>
      </x:c>
      <x:c r="R2887" s="11">
        <x:v>0.77500000000000002</x:v>
      </x:c>
      <x:c r="S2887" s="11">
        <x:v>8.8379999999999992</x:v>
      </x:c>
      <x:c r="T2887" s="11">
        <x:v>10.097</x:v>
      </x:c>
      <x:c r="U2887" s="11">
        <x:v>150.47999999999999</x:v>
      </x:c>
      <x:c r="V2887" s="11">
        <x:v>18</x:v>
      </x:c>
      <x:c r="W2887" s="12">
        <x:v>0</x:v>
      </x:c>
      <x:c r="X2887" s="8">
        <x:v>0</x:v>
      </x:c>
      <x:c r="Y2887" s="13">
        <x:f t="shared" si="270"/>
        <x:v>1.6489556614144374</x:v>
      </x:c>
      <x:c r="Z2887" s="13">
        <x:f t="shared" si="271"/>
        <x:v>0.43048630201914867</x:v>
      </x:c>
      <x:c r="AA2887" s="13">
        <x:f t="shared" si="272"/>
        <x:v>5.5853635415679198E-2</x:v>
      </x:c>
      <x:c r="AB2887" s="13">
        <x:f t="shared" si="273"/>
        <x:v>8.0563718519922889E-2</x:v>
      </x:c>
      <x:c r="AC2887" s="13">
        <x:f t="shared" si="274"/>
        <x:v>0.14822807481135677</x:v>
      </x:c>
      <x:c r="AD2887" s="13">
        <x:f t="shared" si="275"/>
        <x:v>0.55113596865421677</x:v>
      </x:c>
      <x:c r="AE2887" s="50" t="n">
        <x:f>IF(OR(NOT(ISNUMBER(Q2887)),NOT(ISNUMBER(R2887))),"",IF(Q2887&lt;R2887,1,0))</x:f>
        <x:v>0</x:v>
      </x:c>
      <x:c r="AF2887" s="50" t="n">
        <x:f>IFERROR(IF(AND(A2887=A2886,C2887=C2886+1,ISNUMBER(AE2886)),AE2886,""),"")</x:f>
        <x:v>0</x:v>
      </x:c>
      <x:c r="AG2887" s="52" t="n">
        <x:f>IFERROR(IF(AND(A2887=A2886,C2887=C2886+1,ISNUMBER(U2887),ISNUMBER(U2886),U2886&lt;&gt;0),U2887/U2886-1,""),"")</x:f>
        <x:v>-0.14867617107942976</x:v>
      </x:c>
      <x:c r="AH2887" s="50" t="n">
        <x:f>IF(AND(ISNUMBER(AE2887),ISNUMBER(AF2887),ISNUMBER(AG2887)),IF(AND(AE2887=1,AF2887=1,AG2887&lt;0),1,0),"")</x:f>
        <x:v>0</x:v>
      </x:c>
      <x:c r="AI2887" s="50" t="n">
        <x:f>IF(AND(A2887=A2888,C2888=C2887+1,ISNUMBER(AH2888)),C2888,"")</x:f>
        <x:v>2017</x:v>
      </x:c>
      <x:c r="AJ2887" s="50" t="n">
        <x:f>IF(AND(A2887=A2888,C2888=C2887+1,ISNUMBER(AH2888)),AH2888,"")</x:f>
        <x:v>0</x:v>
      </x:c>
    </x:row>
    <x:row r="2888" ht="15">
      <x:c r="A2888" s="9" t="s">
        <x:v>203</x:v>
      </x:c>
      <x:c r="B2888" s="10">
        <x:v>43100</x:v>
      </x:c>
      <x:c r="C2888" s="9">
        <x:v>2017</x:v>
      </x:c>
      <x:c r="D2888" s="11">
        <x:v>156.947</x:v>
      </x:c>
      <x:c r="E2888" s="11">
        <x:v>70.923000000000002</x:v>
      </x:c>
      <x:c r="F2888" s="11">
        <x:v>36.67</x:v>
      </x:c>
      <x:c r="G2888" s="11">
        <x:v>63.286000000000001</x:v>
      </x:c>
      <x:c r="H2888" s="11">
        <x:v>33.216999999999999</x:v>
      </x:c>
      <x:c r="I2888" s="11">
        <x:v>93.661000000000001</x:v>
      </x:c>
      <x:c r="J2888" s="11">
        <x:v>90.200999999999993</x:v>
      </x:c>
      <x:c r="K2888" s="11">
        <x:v>5.1719999999999997</x:v>
      </x:c>
      <x:c r="L2888" s="11">
        <x:v>37.656999999999996</x:v>
      </x:c>
      <x:c r="M2888" s="11">
        <x:v>9.5419999999999998</x:v>
      </x:c>
      <x:c r="N2888" s="11">
        <x:v>23.675000000000001</x:v>
      </x:c>
      <x:c r="O2888" s="11">
        <x:v>131.58699999999999</x:v>
      </x:c>
      <x:c r="P2888" s="11">
        <x:v>9.9480000000000004</x:v>
      </x:c>
      <x:c r="Q2888" s="11">
        <x:v>16.483000000000001</x:v>
      </x:c>
      <x:c r="R2888" s="11">
        <x:v>0.873</x:v>
      </x:c>
      <x:c r="S2888" s="11">
        <x:v>6.0819999999999999</x:v>
      </x:c>
      <x:c r="T2888" s="11">
        <x:v>5.2850000000000001</x:v>
      </x:c>
      <x:c r="U2888" s="11">
        <x:v>115.884</x:v>
      </x:c>
      <x:c r="V2888" s="11">
        <x:v>18</x:v>
      </x:c>
      <x:c r="W2888" s="12">
        <x:v>0</x:v>
      </x:c>
      <x:c r="X2888" s="8">
        <x:v>0</x:v>
      </x:c>
      <x:c r="Y2888" s="13">
        <x:f t="shared" si="270"/>
        <x:v>1.9340878101990728</x:v>
      </x:c>
      <x:c r="Z2888" s="13">
        <x:f t="shared" si="271"/>
        <x:v>0.40323166419237066</x:v>
      </x:c>
      <x:c r="AA2888" s="13">
        <x:f t="shared" si="272"/>
        <x:v>3.8751935366716152E-2</x:v>
      </x:c>
      <x:c r="AB2888" s="13">
        <x:f t="shared" si="273"/>
        <x:v>6.3384454624809655E-2</x:v>
      </x:c>
      <x:c r="AC2888" s="13">
        <x:f t="shared" si="274"/>
        <x:v>8.3509780994216729E-2</x:v>
      </x:c>
      <x:c r="AD2888" s="13">
        <x:f t="shared" si="275"/>
        <x:v>0.57472267708207225</x:v>
      </x:c>
      <x:c r="AE2888" s="50" t="n">
        <x:f>IF(OR(NOT(ISNUMBER(Q2888)),NOT(ISNUMBER(R2888))),"",IF(Q2888&lt;R2888,1,0))</x:f>
        <x:v>0</x:v>
      </x:c>
      <x:c r="AF2888" s="50" t="n">
        <x:f>IFERROR(IF(AND(A2888=A2887,C2888=C2887+1,ISNUMBER(AE2887)),AE2887,""),"")</x:f>
        <x:v>0</x:v>
      </x:c>
      <x:c r="AG2888" s="52" t="n">
        <x:f>IFERROR(IF(AND(A2888=A2887,C2888=C2887+1,ISNUMBER(U2888),ISNUMBER(U2887),U2887&lt;&gt;0),U2888/U2887-1,""),"")</x:f>
        <x:v>-0.2299043062200956</x:v>
      </x:c>
      <x:c r="AH2888" s="50" t="n">
        <x:f>IF(AND(ISNUMBER(AE2888),ISNUMBER(AF2888),ISNUMBER(AG2888)),IF(AND(AE2888=1,AF2888=1,AG2888&lt;0),1,0),"")</x:f>
        <x:v>0</x:v>
      </x:c>
      <x:c r="AI2888" s="50" t="n">
        <x:f>IF(AND(A2888=A2889,C2889=C2888+1,ISNUMBER(AH2889)),C2889,"")</x:f>
        <x:v>2018</x:v>
      </x:c>
      <x:c r="AJ2888" s="50" t="n">
        <x:f>IF(AND(A2888=A2889,C2889=C2888+1,ISNUMBER(AH2889)),AH2889,"")</x:f>
        <x:v>0</x:v>
      </x:c>
    </x:row>
    <x:row r="2889" ht="15">
      <x:c r="A2889" s="9" t="s">
        <x:v>203</x:v>
      </x:c>
      <x:c r="B2889" s="10">
        <x:v>43465</x:v>
      </x:c>
      <x:c r="C2889" s="9">
        <x:v>2018</x:v>
      </x:c>
      <x:c r="D2889" s="11">
        <x:v>157.642</x:v>
      </x:c>
      <x:c r="E2889" s="11">
        <x:v>64.659000000000006</x:v>
      </x:c>
      <x:c r="F2889" s="11">
        <x:v>42.752000000000002</x:v>
      </x:c>
      <x:c r="G2889" s="11">
        <x:v>52.814999999999998</x:v>
      </x:c>
      <x:c r="H2889" s="11">
        <x:v>18.242999999999999</x:v>
      </x:c>
      <x:c r="I2889" s="11">
        <x:v>104.827</x:v>
      </x:c>
      <x:c r="J2889" s="11">
        <x:v>95.567999999999998</x:v>
      </x:c>
      <x:c r="K2889" s="11">
        <x:v>7.4850000000000003</x:v>
      </x:c>
      <x:c r="L2889" s="11">
        <x:v>28.85</x:v>
      </x:c>
      <x:c r="M2889" s="11">
        <x:v>12.468</x:v>
      </x:c>
      <x:c r="N2889" s="11">
        <x:v>5.7750000000000004</x:v>
      </x:c>
      <x:c r="O2889" s="11">
        <x:v>124.81100000000001</x:v>
      </x:c>
      <x:c r="P2889" s="11">
        <x:v>13.58</x:v>
      </x:c>
      <x:c r="Q2889" s="11">
        <x:v>19.960999999999999</x:v>
      </x:c>
      <x:c r="R2889" s="11">
        <x:v>0.59</x:v>
      </x:c>
      <x:c r="S2889" s="11">
        <x:v>8.5039999999999996</x:v>
      </x:c>
      <x:c r="T2889" s="11">
        <x:v>31.099</x:v>
      </x:c>
      <x:c r="U2889" s="11">
        <x:v>127.44</x:v>
      </x:c>
      <x:c r="V2889" s="11">
        <x:v>18</x:v>
      </x:c>
      <x:c r="W2889" s="12">
        <x:v>0</x:v>
      </x:c>
      <x:c r="X2889" s="8">
        <x:v>0</x:v>
      </x:c>
      <x:c r="Y2889" s="13">
        <x:f t="shared" si="270"/>
        <x:v>1.5124204715568863</x:v>
      </x:c>
      <x:c r="Z2889" s="13">
        <x:f t="shared" si="271"/>
        <x:v>0.33503127339160882</x:v>
      </x:c>
      <x:c r="AA2889" s="13">
        <x:f t="shared" si="272"/>
        <x:v>5.3945014653455296E-2</x:v>
      </x:c>
      <x:c r="AB2889" s="13">
        <x:f t="shared" si="273"/>
        <x:v>8.6144555384986235E-2</x:v>
      </x:c>
      <x:c r="AC2889" s="13">
        <x:f t="shared" si="274"/>
        <x:v>0.58882893117485569</x:v>
      </x:c>
      <x:c r="AD2889" s="13">
        <x:f t="shared" si="275"/>
        <x:v>0.60623437916291345</x:v>
      </x:c>
      <x:c r="AE2889" s="50" t="n">
        <x:f>IF(OR(NOT(ISNUMBER(Q2889)),NOT(ISNUMBER(R2889))),"",IF(Q2889&lt;R2889,1,0))</x:f>
        <x:v>0</x:v>
      </x:c>
      <x:c r="AF2889" s="50" t="n">
        <x:f>IFERROR(IF(AND(A2889=A2888,C2889=C2888+1,ISNUMBER(AE2888)),AE2888,""),"")</x:f>
        <x:v>0</x:v>
      </x:c>
      <x:c r="AG2889" s="52" t="n">
        <x:f>IFERROR(IF(AND(A2889=A2888,C2889=C2888+1,ISNUMBER(U2889),ISNUMBER(U2888),U2888&lt;&gt;0),U2889/U2888-1,""),"")</x:f>
        <x:v>0.09972041006523757</x:v>
      </x:c>
      <x:c r="AH2889" s="50" t="n">
        <x:f>IF(AND(ISNUMBER(AE2889),ISNUMBER(AF2889),ISNUMBER(AG2889)),IF(AND(AE2889=1,AF2889=1,AG2889&lt;0),1,0),"")</x:f>
        <x:v>0</x:v>
      </x:c>
      <x:c r="AI2889" s="50" t="n">
        <x:f>IF(AND(A2889=A2890,C2890=C2889+1,ISNUMBER(AH2890)),C2890,"")</x:f>
        <x:v>2019</x:v>
      </x:c>
      <x:c r="AJ2889" s="50" t="n">
        <x:f>IF(AND(A2889=A2890,C2890=C2889+1,ISNUMBER(AH2890)),AH2890,"")</x:f>
        <x:v>0</x:v>
      </x:c>
    </x:row>
    <x:row r="2890" ht="15">
      <x:c r="A2890" s="9" t="s">
        <x:v>203</x:v>
      </x:c>
      <x:c r="B2890" s="10">
        <x:v>43830</x:v>
      </x:c>
      <x:c r="C2890" s="9">
        <x:v>2019</x:v>
      </x:c>
      <x:c r="D2890" s="11">
        <x:v>189.44</x:v>
      </x:c>
      <x:c r="E2890" s="11">
        <x:v>91.736000000000004</x:v>
      </x:c>
      <x:c r="F2890" s="11">
        <x:v>58.055</x:v>
      </x:c>
      <x:c r="G2890" s="11">
        <x:v>80.149000000000001</x:v>
      </x:c>
      <x:c r="H2890" s="11">
        <x:v>30.684000000000001</x:v>
      </x:c>
      <x:c r="I2890" s="11">
        <x:v>109.291</x:v>
      </x:c>
      <x:c r="J2890" s="11">
        <x:v>99.409000000000006</x:v>
      </x:c>
      <x:c r="K2890" s="11">
        <x:v>9.64</x:v>
      </x:c>
      <x:c r="L2890" s="11">
        <x:v>50.524000000000001</x:v>
      </x:c>
      <x:c r="M2890" s="11">
        <x:v>10.198</x:v>
      </x:c>
      <x:c r="N2890" s="11">
        <x:v>20.486000000000001</x:v>
      </x:c>
      <x:c r="O2890" s="11">
        <x:v>127.04600000000001</x:v>
      </x:c>
      <x:c r="P2890" s="11">
        <x:v>16.411000000000001</x:v>
      </x:c>
      <x:c r="Q2890" s="11">
        <x:v>23.542000000000002</x:v>
      </x:c>
      <x:c r="R2890" s="11">
        <x:v>0.39500000000000002</x:v>
      </x:c>
      <x:c r="S2890" s="11">
        <x:v>11.505000000000001</x:v>
      </x:c>
      <x:c r="T2890" s="11">
        <x:v>12.458</x:v>
      </x:c>
      <x:c r="U2890" s="11">
        <x:v>223.2</x:v>
      </x:c>
      <x:c r="V2890" s="11">
        <x:v>18</x:v>
      </x:c>
      <x:c r="W2890" s="12">
        <x:v>0</x:v>
      </x:c>
      <x:c r="X2890" s="8">
        <x:v>0</x:v>
      </x:c>
      <x:c r="Y2890" s="13">
        <x:f t="shared" si="270"/>
        <x:v>1.5801567479114633</x:v>
      </x:c>
      <x:c r="Z2890" s="13">
        <x:f t="shared" si="271"/>
        <x:v>0.42308382601351352</x:v>
      </x:c>
      <x:c r="AA2890" s="13">
        <x:f t="shared" si="272"/>
        <x:v>6.0731630067567571E-2</x:v>
      </x:c>
      <x:c r="AB2890" s="13">
        <x:f t="shared" si="273"/>
        <x:v>8.6629011824324337E-2</x:v>
      </x:c>
      <x:c r="AC2890" s="13">
        <x:f t="shared" si="274"/>
        <x:v>0.1554355013786822</x:v>
      </x:c>
      <x:c r="AD2890" s="13">
        <x:f t="shared" si="275"/>
        <x:v>0.52475190033783792</x:v>
      </x:c>
      <x:c r="AE2890" s="50" t="n">
        <x:f>IF(OR(NOT(ISNUMBER(Q2890)),NOT(ISNUMBER(R2890))),"",IF(Q2890&lt;R2890,1,0))</x:f>
        <x:v>0</x:v>
      </x:c>
      <x:c r="AF2890" s="50" t="n">
        <x:f>IFERROR(IF(AND(A2890=A2889,C2890=C2889+1,ISNUMBER(AE2889)),AE2889,""),"")</x:f>
        <x:v>0</x:v>
      </x:c>
      <x:c r="AG2890" s="52" t="n">
        <x:f>IFERROR(IF(AND(A2890=A2889,C2890=C2889+1,ISNUMBER(U2890),ISNUMBER(U2889),U2889&lt;&gt;0),U2890/U2889-1,""),"")</x:f>
        <x:v>0.7514124293785309</x:v>
      </x:c>
      <x:c r="AH2890" s="50" t="n">
        <x:f>IF(AND(ISNUMBER(AE2890),ISNUMBER(AF2890),ISNUMBER(AG2890)),IF(AND(AE2890=1,AF2890=1,AG2890&lt;0),1,0),"")</x:f>
        <x:v>0</x:v>
      </x:c>
      <x:c r="AI2890" s="50" t="n">
        <x:f>IF(AND(A2890=A2891,C2891=C2890+1,ISNUMBER(AH2891)),C2891,"")</x:f>
        <x:v>2020</x:v>
      </x:c>
      <x:c r="AJ2890" s="50" t="n">
        <x:f>IF(AND(A2890=A2891,C2891=C2890+1,ISNUMBER(AH2891)),AH2891,"")</x:f>
        <x:v>0</x:v>
      </x:c>
    </x:row>
    <x:row r="2891" ht="15">
      <x:c r="A2891" s="9" t="s">
        <x:v>203</x:v>
      </x:c>
      <x:c r="B2891" s="10">
        <x:v>44196</x:v>
      </x:c>
      <x:c r="C2891" s="9">
        <x:v>2020</x:v>
      </x:c>
      <x:c r="D2891" s="11">
        <x:v>192.274</x:v>
      </x:c>
      <x:c r="E2891" s="11">
        <x:v>90.793000000000006</x:v>
      </x:c>
      <x:c r="F2891" s="11">
        <x:v>63.475999999999999</x:v>
      </x:c>
      <x:c r="G2891" s="11">
        <x:v>82.671999999999997</x:v>
      </x:c>
      <x:c r="H2891" s="11">
        <x:v>30.222999999999999</x:v>
      </x:c>
      <x:c r="I2891" s="11">
        <x:v>109.602</x:v>
      </x:c>
      <x:c r="J2891" s="11">
        <x:v>99.918000000000006</x:v>
      </x:c>
      <x:c r="K2891" s="11">
        <x:v>9.84</x:v>
      </x:c>
      <x:c r="L2891" s="11">
        <x:v>44.887</x:v>
      </x:c>
      <x:c r="M2891" s="11">
        <x:v>14.624000000000001</x:v>
      </x:c>
      <x:c r="N2891" s="11">
        <x:v>15.599</x:v>
      </x:c>
      <x:c r="O2891" s="11">
        <x:v>144.512</x:v>
      </x:c>
      <x:c r="P2891" s="11">
        <x:v>12.858000000000001</x:v>
      </x:c>
      <x:c r="Q2891" s="11">
        <x:v>20.887</x:v>
      </x:c>
      <x:c r="R2891" s="11">
        <x:v>0.80900000000000005</x:v>
      </x:c>
      <x:c r="S2891" s="11">
        <x:v>7.8659999999999997</x:v>
      </x:c>
      <x:c r="T2891" s="11">
        <x:v>19.172999999999998</x:v>
      </x:c>
      <x:c r="U2891" s="11">
        <x:v>164.9357</x:v>
      </x:c>
      <x:c r="V2891" s="11">
        <x:v>18</x:v>
      </x:c>
      <x:c r="W2891" s="12">
        <x:v>0</x:v>
      </x:c>
      <x:c r="X2891" s="8">
        <x:v>0</x:v>
      </x:c>
      <x:c r="Y2891" s="13">
        <x:f t="shared" si="270"/>
        <x:v>1.4303516289621276</x:v>
      </x:c>
      <x:c r="Z2891" s="13">
        <x:f t="shared" si="271"/>
        <x:v>0.42996973069681804</x:v>
      </x:c>
      <x:c r="AA2891" s="13">
        <x:f t="shared" si="272"/>
        <x:v>4.0910367496385366E-2</x:v>
      </x:c>
      <x:c r="AB2891" s="13">
        <x:f t="shared" si="273"/>
        <x:v>6.6873316204999117E-2</x:v>
      </x:c>
      <x:c r="AC2891" s="13">
        <x:f t="shared" si="274"/>
        <x:v>0.23191648925875749</x:v>
      </x:c>
      <x:c r="AD2891" s="13">
        <x:f t="shared" si="275"/>
        <x:v>0.5196646452458471</x:v>
      </x:c>
      <x:c r="AE2891" s="50" t="n">
        <x:f>IF(OR(NOT(ISNUMBER(Q2891)),NOT(ISNUMBER(R2891))),"",IF(Q2891&lt;R2891,1,0))</x:f>
        <x:v>0</x:v>
      </x:c>
      <x:c r="AF2891" s="50" t="n">
        <x:f>IFERROR(IF(AND(A2891=A2890,C2891=C2890+1,ISNUMBER(AE2890)),AE2890,""),"")</x:f>
        <x:v>0</x:v>
      </x:c>
      <x:c r="AG2891" s="52" t="n">
        <x:f>IFERROR(IF(AND(A2891=A2890,C2891=C2890+1,ISNUMBER(U2891),ISNUMBER(U2890),U2890&lt;&gt;0),U2891/U2890-1,""),"")</x:f>
        <x:v>-0.26104077060931896</x:v>
      </x:c>
      <x:c r="AH2891" s="50" t="n">
        <x:f>IF(AND(ISNUMBER(AE2891),ISNUMBER(AF2891),ISNUMBER(AG2891)),IF(AND(AE2891=1,AF2891=1,AG2891&lt;0),1,0),"")</x:f>
        <x:v>0</x:v>
      </x:c>
      <x:c r="AI2891" s="50" t="n">
        <x:f>IF(AND(A2891=A2892,C2892=C2891+1,ISNUMBER(AH2892)),C2892,"")</x:f>
        <x:v>2021</x:v>
      </x:c>
      <x:c r="AJ2891" s="50" t="n">
        <x:f>IF(AND(A2891=A2892,C2892=C2891+1,ISNUMBER(AH2892)),AH2892,"")</x:f>
        <x:v>0</x:v>
      </x:c>
    </x:row>
    <x:row r="2892" ht="15">
      <x:c r="A2892" s="9" t="s">
        <x:v>203</x:v>
      </x:c>
      <x:c r="B2892" s="10">
        <x:v>44561</x:v>
      </x:c>
      <x:c r="C2892" s="9">
        <x:v>2021</x:v>
      </x:c>
      <x:c r="D2892" s="11">
        <x:v>202.411</x:v>
      </x:c>
      <x:c r="E2892" s="11">
        <x:v>95.823999999999998</x:v>
      </x:c>
      <x:c r="F2892" s="11">
        <x:v>45.491999999999997</x:v>
      </x:c>
      <x:c r="G2892" s="11">
        <x:v>84.382999999999996</x:v>
      </x:c>
      <x:c r="H2892" s="11">
        <x:v>34.673000000000002</x:v>
      </x:c>
      <x:c r="I2892" s="11">
        <x:v>118.02800000000001</x:v>
      </x:c>
      <x:c r="J2892" s="11">
        <x:v>106.396</x:v>
      </x:c>
      <x:c r="K2892" s="11">
        <x:v>15.16</x:v>
      </x:c>
      <x:c r="L2892" s="11">
        <x:v>34.546999999999997</x:v>
      </x:c>
      <x:c r="M2892" s="11">
        <x:v>1.607</x:v>
      </x:c>
      <x:c r="N2892" s="11">
        <x:v>33.066000000000003</x:v>
      </x:c>
      <x:c r="O2892" s="11">
        <x:v>131.23099999999999</x:v>
      </x:c>
      <x:c r="P2892" s="11">
        <x:v>17.094000000000001</x:v>
      </x:c>
      <x:c r="Q2892" s="11">
        <x:v>25.327999999999999</x:v>
      </x:c>
      <x:c r="R2892" s="11">
        <x:v>0.751</x:v>
      </x:c>
      <x:c r="S2892" s="11">
        <x:v>12.494</x:v>
      </x:c>
      <x:c r="T2892" s="11">
        <x:v>21.209</x:v>
      </x:c>
      <x:c r="U2892" s="11">
        <x:v>224.2867</x:v>
      </x:c>
      <x:c r="V2892" s="11">
        <x:v>18</x:v>
      </x:c>
      <x:c r="W2892" s="12">
        <x:v>0</x:v>
      </x:c>
      <x:c r="X2892" s="8">
        <x:v>0</x:v>
      </x:c>
      <x:c r="Y2892" s="13">
        <x:f t="shared" si="270"/>
        <x:v>2.1063923327178404</x:v>
      </x:c>
      <x:c r="Z2892" s="13">
        <x:f t="shared" si="271"/>
        <x:v>0.41688939830345184</x:v>
      </x:c>
      <x:c r="AA2892" s="13">
        <x:f t="shared" si="272"/>
        <x:v>6.1725894343686853E-2</x:v>
      </x:c>
      <x:c r="AB2892" s="13">
        <x:f t="shared" si="273"/>
        <x:v>8.4451931960219564E-2</x:v>
      </x:c>
      <x:c r="AC2892" s="13">
        <x:f t="shared" si="274"/>
        <x:v>0.25134209497173604</x:v>
      </x:c>
      <x:c r="AD2892" s="13">
        <x:f t="shared" si="275"/>
        <x:v>0.52564336918448107</x:v>
      </x:c>
      <x:c r="AE2892" s="50" t="n">
        <x:f>IF(OR(NOT(ISNUMBER(Q2892)),NOT(ISNUMBER(R2892))),"",IF(Q2892&lt;R2892,1,0))</x:f>
        <x:v>0</x:v>
      </x:c>
      <x:c r="AF2892" s="50" t="n">
        <x:f>IFERROR(IF(AND(A2892=A2891,C2892=C2891+1,ISNUMBER(AE2891)),AE2891,""),"")</x:f>
        <x:v>0</x:v>
      </x:c>
      <x:c r="AG2892" s="52" t="n">
        <x:f>IFERROR(IF(AND(A2892=A2891,C2892=C2891+1,ISNUMBER(U2892),ISNUMBER(U2891),U2891&lt;&gt;0),U2892/U2891-1,""),"")</x:f>
        <x:v>0.35984326013106926</x:v>
      </x:c>
      <x:c r="AH2892" s="50" t="n">
        <x:f>IF(AND(ISNUMBER(AE2892),ISNUMBER(AF2892),ISNUMBER(AG2892)),IF(AND(AE2892=1,AF2892=1,AG2892&lt;0),1,0),"")</x:f>
        <x:v>0</x:v>
      </x:c>
      <x:c r="AI2892" s="50" t="n">
        <x:f>IF(AND(A2892=A2893,C2893=C2892+1,ISNUMBER(AH2893)),C2893,"")</x:f>
        <x:v>2022</x:v>
      </x:c>
      <x:c r="AJ2892" s="50" t="n">
        <x:f>IF(AND(A2892=A2893,C2893=C2892+1,ISNUMBER(AH2893)),AH2893,"")</x:f>
        <x:v>0</x:v>
      </x:c>
    </x:row>
    <x:row r="2893" ht="15">
      <x:c r="A2893" s="9" t="s">
        <x:v>203</x:v>
      </x:c>
      <x:c r="B2893" s="10">
        <x:v>44926</x:v>
      </x:c>
      <x:c r="C2893" s="9">
        <x:v>2022</x:v>
      </x:c>
      <x:c r="D2893" s="11">
        <x:v>218.98099999999999</x:v>
      </x:c>
      <x:c r="E2893" s="11">
        <x:v>95.551000000000002</x:v>
      </x:c>
      <x:c r="F2893" s="11">
        <x:v>49.256999999999998</x:v>
      </x:c>
      <x:c r="G2893" s="11">
        <x:v>99.238</x:v>
      </x:c>
      <x:c r="H2893" s="11">
        <x:v>43.14</x:v>
      </x:c>
      <x:c r="I2893" s="11">
        <x:v>119.74299999999999</x:v>
      </x:c>
      <x:c r="J2893" s="11">
        <x:v>111.44</x:v>
      </x:c>
      <x:c r="K2893" s="11">
        <x:v>11.651</x:v>
      </x:c>
      <x:c r="L2893" s="11">
        <x:v>40.363999999999997</x:v>
      </x:c>
      <x:c r="M2893" s="11">
        <x:v>2.7639999999999998</x:v>
      </x:c>
      <x:c r="N2893" s="11">
        <x:v>40.375999999999998</x:v>
      </x:c>
      <x:c r="O2893" s="11">
        <x:v>144.108</x:v>
      </x:c>
      <x:c r="P2893" s="11">
        <x:v>18.306999999999999</x:v>
      </x:c>
      <x:c r="Q2893" s="11">
        <x:v>27.273</x:v>
      </x:c>
      <x:c r="R2893" s="11">
        <x:v>1.3260000000000001</x:v>
      </x:c>
      <x:c r="S2893" s="11">
        <x:v>12.98</x:v>
      </x:c>
      <x:c r="T2893" s="11">
        <x:v>17.994</x:v>
      </x:c>
      <x:c r="U2893" s="11">
        <x:v>257.60160000000002</x:v>
      </x:c>
      <x:c r="V2893" s="11">
        <x:v>18</x:v>
      </x:c>
      <x:c r="W2893" s="12">
        <x:v>0</x:v>
      </x:c>
      <x:c r="X2893" s="8">
        <x:v>0</x:v>
      </x:c>
      <x:c r="Y2893" s="13">
        <x:f t="shared" si="270"/>
        <x:v>1.939846113242788</x:v>
      </x:c>
      <x:c r="Z2893" s="13">
        <x:f t="shared" si="271"/>
        <x:v>0.45318086957315934</x:v>
      </x:c>
      <x:c r="AA2893" s="13">
        <x:f t="shared" si="272"/>
        <x:v>5.9274548933469118E-2</x:v>
      </x:c>
      <x:c r="AB2893" s="13">
        <x:f t="shared" si="273"/>
        <x:v>8.3600860348614719E-2</x:v>
      </x:c>
      <x:c r="AC2893" s="13">
        <x:f t="shared" si="274"/>
        <x:v>0.18132167113404141</x:v>
      </x:c>
      <x:c r="AD2893" s="13">
        <x:f t="shared" si="275"/>
        <x:v>0.50890259885560851</x:v>
      </x:c>
      <x:c r="AE2893" s="50" t="n">
        <x:f>IF(OR(NOT(ISNUMBER(Q2893)),NOT(ISNUMBER(R2893))),"",IF(Q2893&lt;R2893,1,0))</x:f>
        <x:v>0</x:v>
      </x:c>
      <x:c r="AF2893" s="50" t="n">
        <x:f>IFERROR(IF(AND(A2893=A2892,C2893=C2892+1,ISNUMBER(AE2892)),AE2892,""),"")</x:f>
        <x:v>0</x:v>
      </x:c>
      <x:c r="AG2893" s="52" t="n">
        <x:f>IFERROR(IF(AND(A2893=A2892,C2893=C2892+1,ISNUMBER(U2893),ISNUMBER(U2892),U2892&lt;&gt;0),U2893/U2892-1,""),"")</x:f>
        <x:v>0.14853711789419544</x:v>
      </x:c>
      <x:c r="AH2893" s="50" t="n">
        <x:f>IF(AND(ISNUMBER(AE2893),ISNUMBER(AF2893),ISNUMBER(AG2893)),IF(AND(AE2893=1,AF2893=1,AG2893&lt;0),1,0),"")</x:f>
        <x:v>0</x:v>
      </x:c>
      <x:c r="AI2893" s="50" t="n">
        <x:f>IF(AND(A2893=A2894,C2894=C2893+1,ISNUMBER(AH2894)),C2894,"")</x:f>
        <x:v>2023</x:v>
      </x:c>
      <x:c r="AJ2893" s="50" t="n">
        <x:f>IF(AND(A2893=A2894,C2894=C2893+1,ISNUMBER(AH2894)),AH2894,"")</x:f>
        <x:v>0</x:v>
      </x:c>
    </x:row>
    <x:row r="2894" ht="15">
      <x:c r="A2894" s="9" t="s">
        <x:v>203</x:v>
      </x:c>
      <x:c r="B2894" s="10">
        <x:v>45291</x:v>
      </x:c>
      <x:c r="C2894" s="9">
        <x:v>2023</x:v>
      </x:c>
      <x:c r="D2894" s="11">
        <x:v>262.83300000000003</x:v>
      </x:c>
      <x:c r="E2894" s="11">
        <x:v>122.483</x:v>
      </x:c>
      <x:c r="F2894" s="11">
        <x:v>74.811000000000007</x:v>
      </x:c>
      <x:c r="G2894" s="11">
        <x:v>133.67599999999999</x:v>
      </x:c>
      <x:c r="H2894" s="11">
        <x:v>53.984999999999999</x:v>
      </x:c>
      <x:c r="I2894" s="11">
        <x:v>129.15700000000001</x:v>
      </x:c>
      <x:c r="J2894" s="11">
        <x:v>119.05500000000001</x:v>
      </x:c>
      <x:c r="K2894" s="11">
        <x:v>19.661000000000001</x:v>
      </x:c>
      <x:c r="L2894" s="11">
        <x:v>47.954999999999998</x:v>
      </x:c>
      <x:c r="M2894" s="11">
        <x:v>6.7290000000000001</x:v>
      </x:c>
      <x:c r="N2894" s="11">
        <x:v>47.256</x:v>
      </x:c>
      <x:c r="O2894" s="11">
        <x:v>185.74199999999999</x:v>
      </x:c>
      <x:c r="P2894" s="11">
        <x:v>20.312999999999999</x:v>
      </x:c>
      <x:c r="Q2894" s="11">
        <x:v>29.04</x:v>
      </x:c>
      <x:c r="R2894" s="11">
        <x:v>1.5309999999999999</x:v>
      </x:c>
      <x:c r="S2894" s="11">
        <x:v>15.904</x:v>
      </x:c>
      <x:c r="T2894" s="11">
        <x:v>29.126999999999999</x:v>
      </x:c>
      <x:c r="U2894" s="11">
        <x:v>298.35649999999998</x:v>
      </x:c>
      <x:c r="V2894" s="11">
        <x:v>18</x:v>
      </x:c>
      <x:c r="W2894" s="12">
        <x:v>0</x:v>
      </x:c>
      <x:c r="X2894" s="8">
        <x:v>0</x:v>
      </x:c>
      <x:c r="Y2894" s="13">
        <x:f t="shared" si="270"/>
        <x:v>1.6372324925478872</x:v>
      </x:c>
      <x:c r="Z2894" s="13">
        <x:f t="shared" si="271"/>
        <x:v>0.50859671350249003</x:v>
      </x:c>
      <x:c r="AA2894" s="13">
        <x:f t="shared" si="272"/>
        <x:v>6.0509905529366546E-2</x:v>
      </x:c>
      <x:c r="AB2894" s="13">
        <x:f t="shared" si="273"/>
        <x:v>7.7284815833628187E-2</x:v>
      </x:c>
      <x:c r="AC2894" s="13">
        <x:f t="shared" si="274"/>
        <x:v>0.21789251623328049</x:v>
      </x:c>
      <x:c r="AD2894" s="13">
        <x:f t="shared" si="275"/>
        <x:v>0.45296823458241542</x:v>
      </x:c>
      <x:c r="AE2894" s="50" t="n">
        <x:f>IF(OR(NOT(ISNUMBER(Q2894)),NOT(ISNUMBER(R2894))),"",IF(Q2894&lt;R2894,1,0))</x:f>
        <x:v>0</x:v>
      </x:c>
      <x:c r="AF2894" s="50" t="n">
        <x:f>IFERROR(IF(AND(A2894=A2893,C2894=C2893+1,ISNUMBER(AE2893)),AE2893,""),"")</x:f>
        <x:v>0</x:v>
      </x:c>
      <x:c r="AG2894" s="52" t="n">
        <x:f>IFERROR(IF(AND(A2894=A2893,C2894=C2893+1,ISNUMBER(U2894),ISNUMBER(U2893),U2893&lt;&gt;0),U2894/U2893-1,""),"")</x:f>
        <x:v>0.1582090328631498</x:v>
      </x:c>
      <x:c r="AH2894" s="50" t="n">
        <x:f>IF(AND(ISNUMBER(AE2894),ISNUMBER(AF2894),ISNUMBER(AG2894)),IF(AND(AE2894=1,AF2894=1,AG2894&lt;0),1,0),"")</x:f>
        <x:v>0</x:v>
      </x:c>
      <x:c r="AI2894" s="50" t="n">
        <x:f>IF(AND(A2894=A2895,C2895=C2894+1,ISNUMBER(AH2895)),C2895,"")</x:f>
        <x:v>2024</x:v>
      </x:c>
      <x:c r="AJ2894" s="50" t="n">
        <x:f>IF(AND(A2894=A2895,C2895=C2894+1,ISNUMBER(AH2895)),AH2895,"")</x:f>
        <x:v>0</x:v>
      </x:c>
    </x:row>
    <x:row r="2895" ht="15">
      <x:c r="A2895" s="9" t="s">
        <x:v>203</x:v>
      </x:c>
      <x:c r="B2895" s="10">
        <x:v>45657</x:v>
      </x:c>
      <x:c r="C2895" s="9">
        <x:v>2024</x:v>
      </x:c>
      <x:c r="D2895" s="11">
        <x:v>284.22800000000001</x:v>
      </x:c>
      <x:c r="E2895" s="11">
        <x:v>134.703</x:v>
      </x:c>
      <x:c r="F2895" s="11">
        <x:v>61.054000000000002</x:v>
      </x:c>
      <x:c r="G2895" s="11">
        <x:v>157.578</x:v>
      </x:c>
      <x:c r="H2895" s="11">
        <x:v>75.933000000000007</x:v>
      </x:c>
      <x:c r="I2895" s="11">
        <x:v>126.65</x:v>
      </x:c>
      <x:c r="J2895" s="11">
        <x:v>123.714</x:v>
      </x:c>
      <x:c r="K2895" s="11">
        <x:v>30.678000000000001</x:v>
      </x:c>
      <x:c r="L2895" s="11">
        <x:v>46.808999999999997</x:v>
      </x:c>
      <x:c r="M2895" s="11">
        <x:v>14.026999999999999</x:v>
      </x:c>
      <x:c r="N2895" s="11">
        <x:v>61.905999999999999</x:v>
      </x:c>
      <x:c r="O2895" s="11">
        <x:v>191.25800000000001</x:v>
      </x:c>
      <x:c r="P2895" s="11">
        <x:v>26.895</x:v>
      </x:c>
      <x:c r="Q2895" s="11">
        <x:v>36.340000000000003</x:v>
      </x:c>
      <x:c r="R2895" s="11">
        <x:v>1.179</x:v>
      </x:c>
      <x:c r="S2895" s="11">
        <x:v>16.902000000000001</x:v>
      </x:c>
      <x:c r="T2895" s="11">
        <x:v>27.25</x:v>
      </x:c>
      <x:c r="U2895" s="11">
        <x:v>524.4307</x:v>
      </x:c>
      <x:c r="V2895" s="11">
        <x:v>18</x:v>
      </x:c>
      <x:c r="W2895" s="12">
        <x:v>0</x:v>
      </x:c>
      <x:c r="X2895" s="8">
        <x:v>0</x:v>
      </x:c>
      <x:c r="Y2895" s="13">
        <x:f t="shared" si="270"/>
        <x:v>2.20629278998919</x:v>
      </x:c>
      <x:c r="Z2895" s="13">
        <x:f t="shared" si="271"/>
        <x:v>0.55440702534584907</x:v>
      </x:c>
      <x:c r="AA2895" s="13">
        <x:f t="shared" si="272"/>
        <x:v>5.9466343921077448E-2</x:v>
      </x:c>
      <x:c r="AB2895" s="13">
        <x:f t="shared" si="273"/>
        <x:v>9.4624737886485497E-2</x:v>
      </x:c>
      <x:c r="AC2895" s="13">
        <x:f t="shared" si="274"/>
        <x:v>0.17293023137747654</x:v>
      </x:c>
      <x:c r="AD2895" s="13">
        <x:f t="shared" si="275"/>
        <x:v>0.43526323937120903</x:v>
      </x:c>
      <x:c r="AE2895" s="50" t="n">
        <x:f>IF(OR(NOT(ISNUMBER(Q2895)),NOT(ISNUMBER(R2895))),"",IF(Q2895&lt;R2895,1,0))</x:f>
        <x:v>0</x:v>
      </x:c>
      <x:c r="AF2895" s="50" t="n">
        <x:f>IFERROR(IF(AND(A2895=A2894,C2895=C2894+1,ISNUMBER(AE2894)),AE2894,""),"")</x:f>
        <x:v>0</x:v>
      </x:c>
      <x:c r="AG2895" s="52" t="n">
        <x:f>IFERROR(IF(AND(A2895=A2894,C2895=C2894+1,ISNUMBER(U2895),ISNUMBER(U2894),U2894&lt;&gt;0),U2895/U2894-1,""),"")</x:f>
        <x:v>0.7577317739013563</x:v>
      </x:c>
      <x:c r="AH2895" s="50" t="n">
        <x:f>IF(AND(ISNUMBER(AE2895),ISNUMBER(AF2895),ISNUMBER(AG2895)),IF(AND(AE2895=1,AF2895=1,AG2895&lt;0),1,0),"")</x:f>
        <x:v>0</x:v>
      </x:c>
      <x:c r="AI2895" s="50" t="str">
        <x:f>IF(AND(A2895=A2896,C2896=C2895+1,ISNUMBER(AH2896)),C2896,"")</x:f>
      </x:c>
      <x:c r="AJ2895" s="50" t="str">
        <x:f>IF(AND(A2895=A2896,C2896=C2895+1,ISNUMBER(AH2896)),AH2896,"")</x:f>
      </x:c>
    </x:row>
    <x:row r="2896" ht="15">
      <x:c r="A2896" s="9" t="s">
        <x:v>204</x:v>
      </x:c>
      <x:c r="B2896" s="10">
        <x:v>39447</x:v>
      </x:c>
      <x:c r="C2896" s="9">
        <x:v>2007</x:v>
      </x:c>
      <x:c r="D2896" s="11">
        <x:v>359.9</x:v>
      </x:c>
      <x:c r="E2896" s="11">
        <x:v>285.7</x:v>
      </x:c>
      <x:c r="F2896" s="11">
        <x:v>273.2</x:v>
      </x:c>
      <x:c r="G2896" s="11">
        <x:v>332.5</x:v>
      </x:c>
      <x:c r="H2896" s="11">
        <x:v>7.8</x:v>
      </x:c>
      <x:c r="I2896" s="11">
        <x:v>27.4</x:v>
      </x:c>
      <x:c r="J2896" s="11">
        <x:v>-4.2</x:v>
      </x:c>
      <x:c r="K2896" s="11">
        <x:v>133.4</x:v>
      </x:c>
      <x:c r="L2896" s="11">
        <x:v>2</x:v>
      </x:c>
      <x:c r="M2896" s="11">
        <x:v>7.8</x:v>
      </x:c>
      <x:c r="N2896" s="11">
        <x:v>0</x:v>
      </x:c>
      <x:c r="O2896" s="11">
        <x:v>747.6</x:v>
      </x:c>
      <x:c r="P2896" s="11">
        <x:v>9.6999999999999993</x:v>
      </x:c>
      <x:c r="Q2896" s="11">
        <x:v>12.5</x:v>
      </x:c>
      <x:c r="R2896" s="11">
        <x:v>26.3</x:v>
      </x:c>
      <x:c r="S2896" s="11">
        <x:v>16</x:v>
      </x:c>
      <x:c r="T2896" s="11">
        <x:v>22.3</x:v>
      </x:c>
      <x:c r="U2896" s="11">
        <x:v>169.7945</x:v>
      </x:c>
      <x:c r="V2896" s="11">
        <x:v>18</x:v>
      </x:c>
      <x:c r="W2896" s="12">
        <x:v>0</x:v>
      </x:c>
      <x:c r="X2896" s="8">
        <x:v>0</x:v>
      </x:c>
      <x:c r="Y2896" s="13">
        <x:f t="shared" si="270"/>
        <x:v>1.0457540263543192</x:v>
      </x:c>
      <x:c r="Z2896" s="13">
        <x:f t="shared" si="271"/>
        <x:v>0.92386774103917757</x:v>
      </x:c>
      <x:c r="AA2896" s="13">
        <x:f t="shared" si="272"/>
        <x:v>4.4456793553764938E-2</x:v>
      </x:c>
      <x:c r="AB2896" s="13">
        <x:f t="shared" si="273"/>
        <x:v>2.6951931091969993E-2</x:v>
      </x:c>
      <x:c r="AC2896" s="13">
        <x:f t="shared" si="274"/>
        <x:v>6.7067669172932332E-2</x:v>
      </x:c>
      <x:c r="AD2896" s="13">
        <x:f t="shared" si="275"/>
        <x:v>-1.1669908307863297E-2</x:v>
      </x:c>
      <x:c r="AE2896" s="50" t="n">
        <x:f>IF(OR(NOT(ISNUMBER(Q2896)),NOT(ISNUMBER(R2896))),"",IF(Q2896&lt;R2896,1,0))</x:f>
        <x:v>1</x:v>
      </x:c>
      <x:c r="AF2896" s="50" t="str">
        <x:f>IFERROR(IF(AND(A2896=A2895,C2896=C2895+1,ISNUMBER(AE2895)),AE2895,""),"")</x:f>
      </x:c>
      <x:c r="AG2896" s="52" t="str">
        <x:f>IFERROR(IF(AND(A2896=A2895,C2896=C2895+1,ISNUMBER(U2896),ISNUMBER(U2895),U2895&lt;&gt;0),U2896/U2895-1,""),"")</x:f>
      </x:c>
      <x:c r="AH2896" s="50" t="str">
        <x:f>IF(AND(ISNUMBER(AE2896),ISNUMBER(AF2896),ISNUMBER(AG2896)),IF(AND(AE2896=1,AF2896=1,AG2896&lt;0),1,0),"")</x:f>
      </x:c>
      <x:c r="AI2896" s="50" t="n">
        <x:f>IF(AND(A2896=A2897,C2897=C2896+1,ISNUMBER(AH2897)),C2897,"")</x:f>
        <x:v>2008</x:v>
      </x:c>
      <x:c r="AJ2896" s="50" t="n">
        <x:f>IF(AND(A2896=A2897,C2897=C2896+1,ISNUMBER(AH2897)),AH2897,"")</x:f>
        <x:v>1</x:v>
      </x:c>
    </x:row>
    <x:row r="2897" ht="15">
      <x:c r="A2897" s="9" t="s">
        <x:v>204</x:v>
      </x:c>
      <x:c r="B2897" s="10">
        <x:v>39813</x:v>
      </x:c>
      <x:c r="C2897" s="9">
        <x:v>2008</x:v>
      </x:c>
      <x:c r="D2897" s="11">
        <x:v>406.3</x:v>
      </x:c>
      <x:c r="E2897" s="11">
        <x:v>323.2</x:v>
      </x:c>
      <x:c r="F2897" s="11">
        <x:v>312.10000000000002</x:v>
      </x:c>
      <x:c r="G2897" s="11">
        <x:v>372.7</x:v>
      </x:c>
      <x:c r="H2897" s="11">
        <x:v>29.9</x:v>
      </x:c>
      <x:c r="I2897" s="11">
        <x:v>33.6</x:v>
      </x:c>
      <x:c r="J2897" s="11">
        <x:v>2.2999999999999998</x:v>
      </x:c>
      <x:c r="K2897" s="11">
        <x:v>147.30000000000001</x:v>
      </x:c>
      <x:c r="L2897" s="11">
        <x:v>1.6</x:v>
      </x:c>
      <x:c r="M2897" s="11">
        <x:v>29.9</x:v>
      </x:c>
      <x:c r="N2897" s="11">
        <x:v>0</x:v>
      </x:c>
      <x:c r="O2897" s="11">
        <x:v>902.6</x:v>
      </x:c>
      <x:c r="P2897" s="11">
        <x:v>16.8</x:v>
      </x:c>
      <x:c r="Q2897" s="11">
        <x:v>19.899999999999999</x:v>
      </x:c>
      <x:c r="R2897" s="11">
        <x:v>30</x:v>
      </x:c>
      <x:c r="S2897" s="11">
        <x:v>18.2</x:v>
      </x:c>
      <x:c r="T2897" s="11">
        <x:v>29.8</x:v>
      </x:c>
      <x:c r="U2897" s="11">
        <x:v>125.0898</x:v>
      </x:c>
      <x:c r="V2897" s="11">
        <x:v>18</x:v>
      </x:c>
      <x:c r="W2897" s="12">
        <x:v>0</x:v>
      </x:c>
      <x:c r="X2897" s="8">
        <x:v>0</x:v>
      </x:c>
      <x:c r="Y2897" s="13">
        <x:f t="shared" si="270"/>
        <x:v>1.0355655238705541</x:v>
      </x:c>
      <x:c r="Z2897" s="13">
        <x:f t="shared" si="271"/>
        <x:v>0.91730248584789564</x:v>
      </x:c>
      <x:c r="AA2897" s="13">
        <x:f t="shared" si="272"/>
        <x:v>4.479448683238986E-2</x:v>
      </x:c>
      <x:c r="AB2897" s="13">
        <x:f t="shared" si="273"/>
        <x:v>4.1348757076052178E-2</x:v>
      </x:c>
      <x:c r="AC2897" s="13">
        <x:f t="shared" si="274"/>
        <x:v>7.9957070029514354E-2</x:v>
      </x:c>
      <x:c r="AD2897" s="13">
        <x:f t="shared" si="275"/>
        <x:v>5.6608417425547623E-3</x:v>
      </x:c>
      <x:c r="AE2897" s="50" t="n">
        <x:f>IF(OR(NOT(ISNUMBER(Q2897)),NOT(ISNUMBER(R2897))),"",IF(Q2897&lt;R2897,1,0))</x:f>
        <x:v>1</x:v>
      </x:c>
      <x:c r="AF2897" s="50" t="n">
        <x:f>IFERROR(IF(AND(A2897=A2896,C2897=C2896+1,ISNUMBER(AE2896)),AE2896,""),"")</x:f>
        <x:v>1</x:v>
      </x:c>
      <x:c r="AG2897" s="52" t="n">
        <x:f>IFERROR(IF(AND(A2897=A2896,C2897=C2896+1,ISNUMBER(U2897),ISNUMBER(U2896),U2896&lt;&gt;0),U2897/U2896-1,""),"")</x:f>
        <x:v>-0.26328709116019655</x:v>
      </x:c>
      <x:c r="AH2897" s="50" t="n">
        <x:f>IF(AND(ISNUMBER(AE2897),ISNUMBER(AF2897),ISNUMBER(AG2897)),IF(AND(AE2897=1,AF2897=1,AG2897&lt;0),1,0),"")</x:f>
        <x:v>1</x:v>
      </x:c>
      <x:c r="AI2897" s="50" t="n">
        <x:f>IF(AND(A2897=A2898,C2898=C2897+1,ISNUMBER(AH2898)),C2898,"")</x:f>
        <x:v>2009</x:v>
      </x:c>
      <x:c r="AJ2897" s="50" t="n">
        <x:f>IF(AND(A2897=A2898,C2898=C2897+1,ISNUMBER(AH2898)),AH2898,"")</x:f>
        <x:v>0</x:v>
      </x:c>
    </x:row>
    <x:row r="2898" ht="15">
      <x:c r="A2898" s="9" t="s">
        <x:v>204</x:v>
      </x:c>
      <x:c r="B2898" s="10">
        <x:v>40178</x:v>
      </x:c>
      <x:c r="C2898" s="9">
        <x:v>2009</x:v>
      </x:c>
      <x:c r="D2898" s="11">
        <x:v>429</x:v>
      </x:c>
      <x:c r="E2898" s="11">
        <x:v>325.10000000000002</x:v>
      </x:c>
      <x:c r="F2898" s="11">
        <x:v>320.5</x:v>
      </x:c>
      <x:c r="G2898" s="11">
        <x:v>432.8</x:v>
      </x:c>
      <x:c r="H2898" s="11">
        <x:v>0.3</x:v>
      </x:c>
      <x:c r="I2898" s="11">
        <x:v>-3.8</x:v>
      </x:c>
      <x:c r="J2898" s="11">
        <x:v>-35.4</x:v>
      </x:c>
      <x:c r="K2898" s="11">
        <x:v>120.8</x:v>
      </x:c>
      <x:c r="L2898" s="11">
        <x:v>2.4</x:v>
      </x:c>
      <x:c r="M2898" s="11">
        <x:v>0.3</x:v>
      </x:c>
      <x:c r="N2898" s="11">
        <x:v>0</x:v>
      </x:c>
      <x:c r="O2898" s="11">
        <x:v>993.4</x:v>
      </x:c>
      <x:c r="P2898" s="11">
        <x:v>24</x:v>
      </x:c>
      <x:c r="Q2898" s="11">
        <x:v>27.6</x:v>
      </x:c>
      <x:c r="R2898" s="11">
        <x:v>0.5</x:v>
      </x:c>
      <x:c r="S2898" s="11">
        <x:v>14.6</x:v>
      </x:c>
      <x:c r="T2898" s="11">
        <x:v>-13.3</x:v>
      </x:c>
      <x:c r="U2898" s="11">
        <x:v>153.81780000000001</x:v>
      </x:c>
      <x:c r="V2898" s="11">
        <x:v>18</x:v>
      </x:c>
      <x:c r="W2898" s="12">
        <x:v>0</x:v>
      </x:c>
      <x:c r="X2898" s="8">
        <x:v>0</x:v>
      </x:c>
      <x:c r="Y2898" s="13">
        <x:f t="shared" si="270"/>
        <x:v>1.0143525741029642</x:v>
      </x:c>
      <x:c r="Z2898" s="13">
        <x:f t="shared" si="271"/>
        <x:v>1.0088578088578088</x:v>
      </x:c>
      <x:c r="AA2898" s="13">
        <x:f t="shared" si="272"/>
        <x:v>3.4032634032634033E-2</x:v>
      </x:c>
      <x:c r="AB2898" s="13">
        <x:f t="shared" si="273"/>
        <x:v>5.5944055944055944E-2</x:v>
      </x:c>
      <x:c r="AC2898" s="13">
        <x:f t="shared" si="274"/>
        <x:v>-3.0730129390018485E-2</x:v>
      </x:c>
      <x:c r="AD2898" s="13">
        <x:f t="shared" si="275"/>
        <x:v>-8.2517482517482518E-2</x:v>
      </x:c>
      <x:c r="AE2898" s="50" t="n">
        <x:f>IF(OR(NOT(ISNUMBER(Q2898)),NOT(ISNUMBER(R2898))),"",IF(Q2898&lt;R2898,1,0))</x:f>
        <x:v>0</x:v>
      </x:c>
      <x:c r="AF2898" s="50" t="n">
        <x:f>IFERROR(IF(AND(A2898=A2897,C2898=C2897+1,ISNUMBER(AE2897)),AE2897,""),"")</x:f>
        <x:v>1</x:v>
      </x:c>
      <x:c r="AG2898" s="52" t="n">
        <x:f>IFERROR(IF(AND(A2898=A2897,C2898=C2897+1,ISNUMBER(U2898),ISNUMBER(U2897),U2897&lt;&gt;0),U2898/U2897-1,""),"")</x:f>
        <x:v>0.22965901296508595</x:v>
      </x:c>
      <x:c r="AH2898" s="50" t="n">
        <x:f>IF(AND(ISNUMBER(AE2898),ISNUMBER(AF2898),ISNUMBER(AG2898)),IF(AND(AE2898=1,AF2898=1,AG2898&lt;0),1,0),"")</x:f>
        <x:v>0</x:v>
      </x:c>
      <x:c r="AI2898" s="50" t="n">
        <x:f>IF(AND(A2898=A2899,C2899=C2898+1,ISNUMBER(AH2899)),C2899,"")</x:f>
        <x:v>2010</x:v>
      </x:c>
      <x:c r="AJ2898" s="50" t="n">
        <x:f>IF(AND(A2898=A2899,C2899=C2898+1,ISNUMBER(AH2899)),AH2899,"")</x:f>
        <x:v>0</x:v>
      </x:c>
    </x:row>
    <x:row r="2899" ht="15">
      <x:c r="A2899" s="9" t="s">
        <x:v>204</x:v>
      </x:c>
      <x:c r="B2899" s="10">
        <x:v>40543</x:v>
      </x:c>
      <x:c r="C2899" s="9">
        <x:v>2010</x:v>
      </x:c>
      <x:c r="D2899" s="11">
        <x:v>396.3</x:v>
      </x:c>
      <x:c r="E2899" s="11">
        <x:v>309.3</x:v>
      </x:c>
      <x:c r="F2899" s="11">
        <x:v>311.39999999999998</x:v>
      </x:c>
      <x:c r="G2899" s="11">
        <x:v>358.7</x:v>
      </x:c>
      <x:c r="H2899" s="11">
        <x:v>1.7</x:v>
      </x:c>
      <x:c r="I2899" s="11">
        <x:v>37.6</x:v>
      </x:c>
      <x:c r="J2899" s="11">
        <x:v>-0.7</x:v>
      </x:c>
      <x:c r="K2899" s="11">
        <x:v>146</x:v>
      </x:c>
      <x:c r="L2899" s="11">
        <x:v>1.3</x:v>
      </x:c>
      <x:c r="M2899" s="11">
        <x:v>1.7</x:v>
      </x:c>
      <x:c r="N2899" s="11">
        <x:v>0</x:v>
      </x:c>
      <x:c r="O2899" s="11">
        <x:v>924.5</x:v>
      </x:c>
      <x:c r="P2899" s="11">
        <x:v>29.9</x:v>
      </x:c>
      <x:c r="Q2899" s="11">
        <x:v>32.5</x:v>
      </x:c>
      <x:c r="R2899" s="11">
        <x:v>0.9</x:v>
      </x:c>
      <x:c r="S2899" s="11">
        <x:v>23.1</x:v>
      </x:c>
      <x:c r="T2899" s="11">
        <x:v>31.8</x:v>
      </x:c>
      <x:c r="U2899" s="11">
        <x:v>134.62</x:v>
      </x:c>
      <x:c r="V2899" s="11">
        <x:v>18</x:v>
      </x:c>
      <x:c r="W2899" s="12">
        <x:v>0</x:v>
      </x:c>
      <x:c r="X2899" s="8">
        <x:v>0</x:v>
      </x:c>
      <x:c r="Y2899" s="13">
        <x:f t="shared" si="270"/>
        <x:v>0.99325626204238937</x:v>
      </x:c>
      <x:c r="Z2899" s="13">
        <x:f t="shared" si="271"/>
        <x:v>0.90512238203381268</x:v>
      </x:c>
      <x:c r="AA2899" s="13">
        <x:f t="shared" si="272"/>
        <x:v>5.8289174867524607E-2</x:v>
      </x:c>
      <x:c r="AB2899" s="13">
        <x:f t="shared" si="273"/>
        <x:v>7.5447893010345699E-2</x:v>
      </x:c>
      <x:c r="AC2899" s="13">
        <x:f t="shared" si="274"/>
        <x:v>8.8653470867019801E-2</x:v>
      </x:c>
      <x:c r="AD2899" s="13">
        <x:f t="shared" si="275"/>
        <x:v>-1.7663386323492302E-3</x:v>
      </x:c>
      <x:c r="AE2899" s="50" t="n">
        <x:f>IF(OR(NOT(ISNUMBER(Q2899)),NOT(ISNUMBER(R2899))),"",IF(Q2899&lt;R2899,1,0))</x:f>
        <x:v>0</x:v>
      </x:c>
      <x:c r="AF2899" s="50" t="n">
        <x:f>IFERROR(IF(AND(A2899=A2898,C2899=C2898+1,ISNUMBER(AE2898)),AE2898,""),"")</x:f>
        <x:v>0</x:v>
      </x:c>
      <x:c r="AG2899" s="52" t="n">
        <x:f>IFERROR(IF(AND(A2899=A2898,C2899=C2898+1,ISNUMBER(U2899),ISNUMBER(U2898),U2898&lt;&gt;0),U2899/U2898-1,""),"")</x:f>
        <x:v>-0.12480870224382357</x:v>
      </x:c>
      <x:c r="AH2899" s="50" t="n">
        <x:f>IF(AND(ISNUMBER(AE2899),ISNUMBER(AF2899),ISNUMBER(AG2899)),IF(AND(AE2899=1,AF2899=1,AG2899&lt;0),1,0),"")</x:f>
        <x:v>0</x:v>
      </x:c>
      <x:c r="AI2899" s="50" t="n">
        <x:f>IF(AND(A2899=A2900,C2900=C2899+1,ISNUMBER(AH2900)),C2900,"")</x:f>
        <x:v>2011</x:v>
      </x:c>
      <x:c r="AJ2899" s="50" t="n">
        <x:f>IF(AND(A2899=A2900,C2900=C2899+1,ISNUMBER(AH2900)),AH2900,"")</x:f>
        <x:v>0</x:v>
      </x:c>
    </x:row>
    <x:row r="2900" ht="15">
      <x:c r="A2900" s="9" t="s">
        <x:v>204</x:v>
      </x:c>
      <x:c r="B2900" s="10">
        <x:v>40908</x:v>
      </x:c>
      <x:c r="C2900" s="9">
        <x:v>2011</x:v>
      </x:c>
      <x:c r="D2900" s="11">
        <x:v>440.4</x:v>
      </x:c>
      <x:c r="E2900" s="11">
        <x:v>332</x:v>
      </x:c>
      <x:c r="F2900" s="11">
        <x:v>348.3</x:v>
      </x:c>
      <x:c r="G2900" s="11">
        <x:v>409.6</x:v>
      </x:c>
      <x:c r="H2900" s="11">
        <x:v>1.6</x:v>
      </x:c>
      <x:c r="I2900" s="11">
        <x:v>30.8</x:v>
      </x:c>
      <x:c r="J2900" s="11">
        <x:v>-6.1</x:v>
      </x:c>
      <x:c r="K2900" s="11">
        <x:v>141.69999999999999</x:v>
      </x:c>
      <x:c r="L2900" s="11">
        <x:v>2.2999999999999998</x:v>
      </x:c>
      <x:c r="M2900" s="11">
        <x:v>1.6</x:v>
      </x:c>
      <x:c r="N2900" s="11">
        <x:v>0</x:v>
      </x:c>
      <x:c r="O2900" s="11">
        <x:v>868.5</x:v>
      </x:c>
      <x:c r="P2900" s="11">
        <x:v>23.3</x:v>
      </x:c>
      <x:c r="Q2900" s="11">
        <x:v>26.1</x:v>
      </x:c>
      <x:c r="R2900" s="11">
        <x:v>1.7</x:v>
      </x:c>
      <x:c r="S2900" s="11">
        <x:v>18.7</x:v>
      </x:c>
      <x:c r="T2900" s="11">
        <x:v>36.200000000000003</x:v>
      </x:c>
      <x:c r="U2900" s="11">
        <x:v>119.61409999999999</x:v>
      </x:c>
      <x:c r="V2900" s="11">
        <x:v>18</x:v>
      </x:c>
      <x:c r="W2900" s="12">
        <x:v>0</x:v>
      </x:c>
      <x:c r="X2900" s="8">
        <x:v>0</x:v>
      </x:c>
      <x:c r="Y2900" s="13">
        <x:f t="shared" si="270"/>
        <x:v>0.95320126327878263</x:v>
      </x:c>
      <x:c r="Z2900" s="13">
        <x:f t="shared" si="271"/>
        <x:v>0.93006357856494104</x:v>
      </x:c>
      <x:c r="AA2900" s="13">
        <x:f t="shared" si="272"/>
        <x:v>4.2461398728428704E-2</x:v>
      </x:c>
      <x:c r="AB2900" s="13">
        <x:f t="shared" si="273"/>
        <x:v>5.2906448683015445E-2</x:v>
      </x:c>
      <x:c r="AC2900" s="13">
        <x:f t="shared" si="274"/>
        <x:v>8.837890625E-2</x:v>
      </x:c>
      <x:c r="AD2900" s="13">
        <x:f t="shared" si="275"/>
        <x:v>-1.3851044504995459E-2</x:v>
      </x:c>
      <x:c r="AE2900" s="50" t="n">
        <x:f>IF(OR(NOT(ISNUMBER(Q2900)),NOT(ISNUMBER(R2900))),"",IF(Q2900&lt;R2900,1,0))</x:f>
        <x:v>0</x:v>
      </x:c>
      <x:c r="AF2900" s="50" t="n">
        <x:f>IFERROR(IF(AND(A2900=A2899,C2900=C2899+1,ISNUMBER(AE2899)),AE2899,""),"")</x:f>
        <x:v>0</x:v>
      </x:c>
      <x:c r="AG2900" s="52" t="n">
        <x:f>IFERROR(IF(AND(A2900=A2899,C2900=C2899+1,ISNUMBER(U2900),ISNUMBER(U2899),U2899&lt;&gt;0),U2900/U2899-1,""),"")</x:f>
        <x:v>-0.11146857822017542</x:v>
      </x:c>
      <x:c r="AH2900" s="50" t="n">
        <x:f>IF(AND(ISNUMBER(AE2900),ISNUMBER(AF2900),ISNUMBER(AG2900)),IF(AND(AE2900=1,AF2900=1,AG2900&lt;0),1,0),"")</x:f>
        <x:v>0</x:v>
      </x:c>
      <x:c r="AI2900" s="50" t="n">
        <x:f>IF(AND(A2900=A2901,C2901=C2900+1,ISNUMBER(AH2901)),C2901,"")</x:f>
        <x:v>2012</x:v>
      </x:c>
      <x:c r="AJ2900" s="50" t="n">
        <x:f>IF(AND(A2900=A2901,C2901=C2900+1,ISNUMBER(AH2901)),AH2901,"")</x:f>
        <x:v>0</x:v>
      </x:c>
    </x:row>
    <x:row r="2901" ht="15">
      <x:c r="A2901" s="9" t="s">
        <x:v>204</x:v>
      </x:c>
      <x:c r="B2901" s="10">
        <x:v>41274</x:v>
      </x:c>
      <x:c r="C2901" s="9">
        <x:v>2012</x:v>
      </x:c>
      <x:c r="D2901" s="11">
        <x:v>393.7</x:v>
      </x:c>
      <x:c r="E2901" s="11">
        <x:v>290.60000000000002</x:v>
      </x:c>
      <x:c r="F2901" s="11">
        <x:v>303.10000000000002</x:v>
      </x:c>
      <x:c r="G2901" s="11">
        <x:v>361.9</x:v>
      </x:c>
      <x:c r="H2901" s="11">
        <x:v>1.7</x:v>
      </x:c>
      <x:c r="I2901" s="11">
        <x:v>31.8</x:v>
      </x:c>
      <x:c r="J2901" s="11">
        <x:v>-8.5</x:v>
      </x:c>
      <x:c r="K2901" s="11">
        <x:v>107.4</x:v>
      </x:c>
      <x:c r="L2901" s="11">
        <x:v>1.7</x:v>
      </x:c>
      <x:c r="M2901" s="11">
        <x:v>1.7</x:v>
      </x:c>
      <x:c r="N2901" s="11">
        <x:v>0</x:v>
      </x:c>
      <x:c r="O2901" s="11">
        <x:v>848.4</x:v>
      </x:c>
      <x:c r="P2901" s="11">
        <x:v>28.8</x:v>
      </x:c>
      <x:c r="Q2901" s="11">
        <x:v>32.9</x:v>
      </x:c>
      <x:c r="R2901" s="11">
        <x:v>1.8</x:v>
      </x:c>
      <x:c r="S2901" s="11">
        <x:v>23.1</x:v>
      </x:c>
      <x:c r="T2901" s="11">
        <x:v>-22.5</x:v>
      </x:c>
      <x:c r="U2901" s="11">
        <x:v>166.37</x:v>
      </x:c>
      <x:c r="V2901" s="11">
        <x:v>18</x:v>
      </x:c>
      <x:c r="W2901" s="12">
        <x:v>0</x:v>
      </x:c>
      <x:c r="X2901" s="8">
        <x:v>0</x:v>
      </x:c>
      <x:c r="Y2901" s="13">
        <x:f t="shared" si="270"/>
        <x:v>0.95875948531837674</x:v>
      </x:c>
      <x:c r="Z2901" s="13">
        <x:f t="shared" si="271"/>
        <x:v>0.9192278384556769</x:v>
      </x:c>
      <x:c r="AA2901" s="13">
        <x:f t="shared" si="272"/>
        <x:v>5.8674117348234703E-2</x:v>
      </x:c>
      <x:c r="AB2901" s="13">
        <x:f t="shared" si="273"/>
        <x:v>7.3152146304292606E-2</x:v>
      </x:c>
      <x:c r="AC2901" s="13">
        <x:f t="shared" si="274"/>
        <x:v>-6.2171870682508984E-2</x:v>
      </x:c>
      <x:c r="AD2901" s="13">
        <x:f t="shared" si="275"/>
        <x:v>-2.1590043180086362E-2</x:v>
      </x:c>
      <x:c r="AE2901" s="50" t="n">
        <x:f>IF(OR(NOT(ISNUMBER(Q2901)),NOT(ISNUMBER(R2901))),"",IF(Q2901&lt;R2901,1,0))</x:f>
        <x:v>0</x:v>
      </x:c>
      <x:c r="AF2901" s="50" t="n">
        <x:f>IFERROR(IF(AND(A2901=A2900,C2901=C2900+1,ISNUMBER(AE2900)),AE2900,""),"")</x:f>
        <x:v>0</x:v>
      </x:c>
      <x:c r="AG2901" s="52" t="n">
        <x:f>IFERROR(IF(AND(A2901=A2900,C2901=C2900+1,ISNUMBER(U2901),ISNUMBER(U2900),U2900&lt;&gt;0),U2901/U2900-1,""),"")</x:f>
        <x:v>0.39088953559822803</x:v>
      </x:c>
      <x:c r="AH2901" s="50" t="n">
        <x:f>IF(AND(ISNUMBER(AE2901),ISNUMBER(AF2901),ISNUMBER(AG2901)),IF(AND(AE2901=1,AF2901=1,AG2901&lt;0),1,0),"")</x:f>
        <x:v>0</x:v>
      </x:c>
      <x:c r="AI2901" s="50" t="n">
        <x:f>IF(AND(A2901=A2902,C2902=C2901+1,ISNUMBER(AH2902)),C2902,"")</x:f>
        <x:v>2013</x:v>
      </x:c>
      <x:c r="AJ2901" s="50" t="n">
        <x:f>IF(AND(A2901=A2902,C2902=C2901+1,ISNUMBER(AH2902)),AH2902,"")</x:f>
        <x:v>0</x:v>
      </x:c>
    </x:row>
    <x:row r="2902" ht="15">
      <x:c r="A2902" s="9" t="s">
        <x:v>204</x:v>
      </x:c>
      <x:c r="B2902" s="10">
        <x:v>41639</x:v>
      </x:c>
      <x:c r="C2902" s="9">
        <x:v>2013</x:v>
      </x:c>
      <x:c r="D2902" s="11">
        <x:v>381.3</x:v>
      </x:c>
      <x:c r="E2902" s="11">
        <x:v>276.5</x:v>
      </x:c>
      <x:c r="F2902" s="11">
        <x:v>296.10000000000002</x:v>
      </x:c>
      <x:c r="G2902" s="11">
        <x:v>338</x:v>
      </x:c>
      <x:c r="H2902" s="11">
        <x:v>26.6</x:v>
      </x:c>
      <x:c r="I2902" s="11">
        <x:v>43.3</x:v>
      </x:c>
      <x:c r="J2902" s="11">
        <x:v>0.5</x:v>
      </x:c>
      <x:c r="K2902" s="11">
        <x:v>84.3</x:v>
      </x:c>
      <x:c r="L2902" s="11">
        <x:v>1.6</x:v>
      </x:c>
      <x:c r="M2902" s="11">
        <x:v>26.6</x:v>
      </x:c>
      <x:c r="N2902" s="11">
        <x:v>0</x:v>
      </x:c>
      <x:c r="O2902" s="11">
        <x:v>885.2</x:v>
      </x:c>
      <x:c r="P2902" s="11">
        <x:v>28.2</x:v>
      </x:c>
      <x:c r="Q2902" s="11">
        <x:v>32.9</x:v>
      </x:c>
      <x:c r="R2902" s="11">
        <x:v>2.6</x:v>
      </x:c>
      <x:c r="S2902" s="11">
        <x:v>12.5</x:v>
      </x:c>
      <x:c r="T2902" s="11">
        <x:v>-34.200000000000003</x:v>
      </x:c>
      <x:c r="U2902" s="11">
        <x:v>185.036</x:v>
      </x:c>
      <x:c r="V2902" s="11">
        <x:v>18</x:v>
      </x:c>
      <x:c r="W2902" s="12">
        <x:v>0</x:v>
      </x:c>
      <x:c r="X2902" s="8">
        <x:v>0</x:v>
      </x:c>
      <x:c r="Y2902" s="13">
        <x:f t="shared" si="270"/>
        <x:v>0.93380614657210392</x:v>
      </x:c>
      <x:c r="Z2902" s="13">
        <x:f t="shared" si="271"/>
        <x:v>0.88644112247574081</x:v>
      </x:c>
      <x:c r="AA2902" s="13">
        <x:f t="shared" si="272"/>
        <x:v>3.2782585890375034E-2</x:v>
      </x:c>
      <x:c r="AB2902" s="13">
        <x:f t="shared" si="273"/>
        <x:v>7.3957513768686076E-2</x:v>
      </x:c>
      <x:c r="AC2902" s="13">
        <x:f t="shared" si="274"/>
        <x:v>-0.10118343195266273</x:v>
      </x:c>
      <x:c r="AD2902" s="13">
        <x:f t="shared" si="275"/>
        <x:v>1.3113034356150013E-3</x:v>
      </x:c>
      <x:c r="AE2902" s="50" t="n">
        <x:f>IF(OR(NOT(ISNUMBER(Q2902)),NOT(ISNUMBER(R2902))),"",IF(Q2902&lt;R2902,1,0))</x:f>
        <x:v>0</x:v>
      </x:c>
      <x:c r="AF2902" s="50" t="n">
        <x:f>IFERROR(IF(AND(A2902=A2901,C2902=C2901+1,ISNUMBER(AE2901)),AE2901,""),"")</x:f>
        <x:v>0</x:v>
      </x:c>
      <x:c r="AG2902" s="52" t="n">
        <x:f>IFERROR(IF(AND(A2902=A2901,C2902=C2901+1,ISNUMBER(U2902),ISNUMBER(U2901),U2901&lt;&gt;0),U2902/U2901-1,""),"")</x:f>
        <x:v>0.11219570836088244</x:v>
      </x:c>
      <x:c r="AH2902" s="50" t="n">
        <x:f>IF(AND(ISNUMBER(AE2902),ISNUMBER(AF2902),ISNUMBER(AG2902)),IF(AND(AE2902=1,AF2902=1,AG2902&lt;0),1,0),"")</x:f>
        <x:v>0</x:v>
      </x:c>
      <x:c r="AI2902" s="50" t="n">
        <x:f>IF(AND(A2902=A2903,C2903=C2902+1,ISNUMBER(AH2903)),C2903,"")</x:f>
        <x:v>2014</x:v>
      </x:c>
      <x:c r="AJ2902" s="50" t="n">
        <x:f>IF(AND(A2902=A2903,C2903=C2902+1,ISNUMBER(AH2903)),AH2903,"")</x:f>
        <x:v>0</x:v>
      </x:c>
    </x:row>
    <x:row r="2903" ht="15">
      <x:c r="A2903" s="9" t="s">
        <x:v>204</x:v>
      </x:c>
      <x:c r="B2903" s="10">
        <x:v>42004</x:v>
      </x:c>
      <x:c r="C2903" s="9">
        <x:v>2014</x:v>
      </x:c>
      <x:c r="D2903" s="11">
        <x:v>456.4</x:v>
      </x:c>
      <x:c r="E2903" s="11">
        <x:v>346.9</x:v>
      </x:c>
      <x:c r="F2903" s="11">
        <x:v>299.3</x:v>
      </x:c>
      <x:c r="G2903" s="11">
        <x:v>345.6</x:v>
      </x:c>
      <x:c r="H2903" s="11">
        <x:v>0</x:v>
      </x:c>
      <x:c r="I2903" s="11">
        <x:v>110.8</x:v>
      </x:c>
      <x:c r="J2903" s="11">
        <x:v>51.9</x:v>
      </x:c>
      <x:c r="K2903" s="11">
        <x:v>148.5</x:v>
      </x:c>
      <x:c r="L2903" s="11">
        <x:v>1.3</x:v>
      </x:c>
      <x:c r="M2903" s="11">
        <x:v>0</x:v>
      </x:c>
      <x:c r="N2903" s="11">
        <x:v>0</x:v>
      </x:c>
      <x:c r="O2903" s="11">
        <x:v>1071.8</x:v>
      </x:c>
      <x:c r="P2903" s="11">
        <x:v>27.5</x:v>
      </x:c>
      <x:c r="Q2903" s="11">
        <x:v>32.9</x:v>
      </x:c>
      <x:c r="R2903" s="11">
        <x:v>2.2000000000000002</x:v>
      </x:c>
      <x:c r="S2903" s="11">
        <x:v>21</x:v>
      </x:c>
      <x:c r="T2903" s="11">
        <x:v>40.700000000000003</x:v>
      </x:c>
      <x:c r="U2903" s="11">
        <x:v>283.10700000000003</x:v>
      </x:c>
      <x:c r="V2903" s="11">
        <x:v>18</x:v>
      </x:c>
      <x:c r="W2903" s="12">
        <x:v>0</x:v>
      </x:c>
      <x:c r="X2903" s="8">
        <x:v>0</x:v>
      </x:c>
      <x:c r="Y2903" s="13">
        <x:f t="shared" si="270"/>
        <x:v>1.159037754761109</x:v>
      </x:c>
      <x:c r="Z2903" s="13">
        <x:f t="shared" si="271"/>
        <x:v>0.75723049956178801</x:v>
      </x:c>
      <x:c r="AA2903" s="13">
        <x:f t="shared" si="272"/>
        <x:v>4.6012269938650312E-2</x:v>
      </x:c>
      <x:c r="AB2903" s="13">
        <x:f t="shared" si="273"/>
        <x:v>6.0254163014899213E-2</x:v>
      </x:c>
      <x:c r="AC2903" s="13">
        <x:f t="shared" si="274"/>
        <x:v>0.11776620370370371</x:v>
      </x:c>
      <x:c r="AD2903" s="13">
        <x:f t="shared" si="275"/>
        <x:v>0.11371603856266434</x:v>
      </x:c>
      <x:c r="AE2903" s="50" t="n">
        <x:f>IF(OR(NOT(ISNUMBER(Q2903)),NOT(ISNUMBER(R2903))),"",IF(Q2903&lt;R2903,1,0))</x:f>
        <x:v>0</x:v>
      </x:c>
      <x:c r="AF2903" s="50" t="n">
        <x:f>IFERROR(IF(AND(A2903=A2902,C2903=C2902+1,ISNUMBER(AE2902)),AE2902,""),"")</x:f>
        <x:v>0</x:v>
      </x:c>
      <x:c r="AG2903" s="52" t="n">
        <x:f>IFERROR(IF(AND(A2903=A2902,C2903=C2902+1,ISNUMBER(U2903),ISNUMBER(U2902),U2902&lt;&gt;0),U2903/U2902-1,""),"")</x:f>
        <x:v>0.530010376359195</x:v>
      </x:c>
      <x:c r="AH2903" s="50" t="n">
        <x:f>IF(AND(ISNUMBER(AE2903),ISNUMBER(AF2903),ISNUMBER(AG2903)),IF(AND(AE2903=1,AF2903=1,AG2903&lt;0),1,0),"")</x:f>
        <x:v>0</x:v>
      </x:c>
      <x:c r="AI2903" s="50" t="n">
        <x:f>IF(AND(A2903=A2904,C2904=C2903+1,ISNUMBER(AH2904)),C2904,"")</x:f>
        <x:v>2015</x:v>
      </x:c>
      <x:c r="AJ2903" s="50" t="n">
        <x:f>IF(AND(A2903=A2904,C2904=C2903+1,ISNUMBER(AH2904)),AH2904,"")</x:f>
        <x:v>0</x:v>
      </x:c>
    </x:row>
    <x:row r="2904" ht="15">
      <x:c r="A2904" s="9" t="s">
        <x:v>204</x:v>
      </x:c>
      <x:c r="B2904" s="10">
        <x:v>42369</x:v>
      </x:c>
      <x:c r="C2904" s="9">
        <x:v>2015</x:v>
      </x:c>
      <x:c r="D2904" s="11">
        <x:v>532.4</x:v>
      </x:c>
      <x:c r="E2904" s="11">
        <x:v>421.4</x:v>
      </x:c>
      <x:c r="F2904" s="11">
        <x:v>372.2</x:v>
      </x:c>
      <x:c r="G2904" s="11">
        <x:v>411.8</x:v>
      </x:c>
      <x:c r="H2904" s="11">
        <x:v>38.5</x:v>
      </x:c>
      <x:c r="I2904" s="11">
        <x:v>120.6</x:v>
      </x:c>
      <x:c r="J2904" s="11">
        <x:v>61.5</x:v>
      </x:c>
      <x:c r="K2904" s="11">
        <x:v>146.69999999999999</x:v>
      </x:c>
      <x:c r="L2904" s="11">
        <x:v>2.9</x:v>
      </x:c>
      <x:c r="M2904" s="11">
        <x:v>38.5</x:v>
      </x:c>
      <x:c r="N2904" s="11">
        <x:v>0</x:v>
      </x:c>
      <x:c r="O2904" s="11">
        <x:v>1263.5999999999999</x:v>
      </x:c>
      <x:c r="P2904" s="11">
        <x:v>29.6</x:v>
      </x:c>
      <x:c r="Q2904" s="11">
        <x:v>36.4</x:v>
      </x:c>
      <x:c r="R2904" s="11">
        <x:v>2.7</x:v>
      </x:c>
      <x:c r="S2904" s="11">
        <x:v>22.2</x:v>
      </x:c>
      <x:c r="T2904" s="11">
        <x:v>15.7</x:v>
      </x:c>
      <x:c r="U2904" s="11">
        <x:v>381.34350000000001</x:v>
      </x:c>
      <x:c r="V2904" s="11">
        <x:v>18</x:v>
      </x:c>
      <x:c r="W2904" s="12">
        <x:v>0</x:v>
      </x:c>
      <x:c r="X2904" s="8">
        <x:v>0</x:v>
      </x:c>
      <x:c r="Y2904" s="13">
        <x:f t="shared" si="270"/>
        <x:v>1.1321869962385813</x:v>
      </x:c>
      <x:c r="Z2904" s="13">
        <x:f t="shared" si="271"/>
        <x:v>0.77347858752817433</x:v>
      </x:c>
      <x:c r="AA2904" s="13">
        <x:f t="shared" si="272"/>
        <x:v>4.1697971450037563E-2</x:v>
      </x:c>
      <x:c r="AB2904" s="13">
        <x:f t="shared" si="273"/>
        <x:v>5.5597295266716758E-2</x:v>
      </x:c>
      <x:c r="AC2904" s="13">
        <x:f t="shared" si="274"/>
        <x:v>3.812530354541039E-2</x:v>
      </x:c>
      <x:c r="AD2904" s="13">
        <x:f t="shared" si="275"/>
        <x:v>0.11551465063861759</x:v>
      </x:c>
      <x:c r="AE2904" s="50" t="n">
        <x:f>IF(OR(NOT(ISNUMBER(Q2904)),NOT(ISNUMBER(R2904))),"",IF(Q2904&lt;R2904,1,0))</x:f>
        <x:v>0</x:v>
      </x:c>
      <x:c r="AF2904" s="50" t="n">
        <x:f>IFERROR(IF(AND(A2904=A2903,C2904=C2903+1,ISNUMBER(AE2903)),AE2903,""),"")</x:f>
        <x:v>0</x:v>
      </x:c>
      <x:c r="AG2904" s="52" t="n">
        <x:f>IFERROR(IF(AND(A2904=A2903,C2904=C2903+1,ISNUMBER(U2904),ISNUMBER(U2903),U2903&lt;&gt;0),U2904/U2903-1,""),"")</x:f>
        <x:v>0.34699424599179807</x:v>
      </x:c>
      <x:c r="AH2904" s="50" t="n">
        <x:f>IF(AND(ISNUMBER(AE2904),ISNUMBER(AF2904),ISNUMBER(AG2904)),IF(AND(AE2904=1,AF2904=1,AG2904&lt;0),1,0),"")</x:f>
        <x:v>0</x:v>
      </x:c>
      <x:c r="AI2904" s="50" t="n">
        <x:f>IF(AND(A2904=A2905,C2905=C2904+1,ISNUMBER(AH2905)),C2905,"")</x:f>
        <x:v>2016</x:v>
      </x:c>
      <x:c r="AJ2904" s="50" t="n">
        <x:f>IF(AND(A2904=A2905,C2905=C2904+1,ISNUMBER(AH2905)),AH2905,"")</x:f>
        <x:v>0</x:v>
      </x:c>
    </x:row>
    <x:row r="2905" ht="15">
      <x:c r="A2905" s="9" t="s">
        <x:v>204</x:v>
      </x:c>
      <x:c r="B2905" s="10">
        <x:v>42735</x:v>
      </x:c>
      <x:c r="C2905" s="9">
        <x:v>2016</x:v>
      </x:c>
      <x:c r="D2905" s="11">
        <x:v>646.20000000000005</x:v>
      </x:c>
      <x:c r="E2905" s="11">
        <x:v>512.9</x:v>
      </x:c>
      <x:c r="F2905" s="11">
        <x:v>441.6</x:v>
      </x:c>
      <x:c r="G2905" s="11">
        <x:v>546.6</x:v>
      </x:c>
      <x:c r="H2905" s="11">
        <x:v>39.9</x:v>
      </x:c>
      <x:c r="I2905" s="11">
        <x:v>99.6</x:v>
      </x:c>
      <x:c r="J2905" s="11">
        <x:v>34.5</x:v>
      </x:c>
      <x:c r="K2905" s="11">
        <x:v>210.2</x:v>
      </x:c>
      <x:c r="L2905" s="11">
        <x:v>3.6</x:v>
      </x:c>
      <x:c r="M2905" s="11">
        <x:v>39.9</x:v>
      </x:c>
      <x:c r="N2905" s="11">
        <x:v>0</x:v>
      </x:c>
      <x:c r="O2905" s="11">
        <x:v>1573.7</x:v>
      </x:c>
      <x:c r="P2905" s="11">
        <x:v>34.9</x:v>
      </x:c>
      <x:c r="Q2905" s="11">
        <x:v>46.5</x:v>
      </x:c>
      <x:c r="R2905" s="11">
        <x:v>3.3</x:v>
      </x:c>
      <x:c r="S2905" s="11">
        <x:v>26.4</x:v>
      </x:c>
      <x:c r="T2905" s="11">
        <x:v>67.3</x:v>
      </x:c>
      <x:c r="U2905" s="11">
        <x:v>368.60750000000002</x:v>
      </x:c>
      <x:c r="V2905" s="11">
        <x:v>18</x:v>
      </x:c>
      <x:c r="W2905" s="12">
        <x:v>0</x:v>
      </x:c>
      <x:c r="X2905" s="8">
        <x:v>0</x:v>
      </x:c>
      <x:c r="Y2905" s="13">
        <x:f t="shared" si="270"/>
        <x:v>1.1614583333333333</x:v>
      </x:c>
      <x:c r="Z2905" s="13">
        <x:f t="shared" si="271"/>
        <x:v>0.84586815227483747</x:v>
      </x:c>
      <x:c r="AA2905" s="13">
        <x:f t="shared" si="272"/>
        <x:v>4.0854224698235839E-2</x:v>
      </x:c>
      <x:c r="AB2905" s="13">
        <x:f t="shared" si="273"/>
        <x:v>5.4008047044258739E-2</x:v>
      </x:c>
      <x:c r="AC2905" s="13">
        <x:f t="shared" si="274"/>
        <x:v>0.12312477131357481</x:v>
      </x:c>
      <x:c r="AD2905" s="13">
        <x:f t="shared" si="275"/>
        <x:v>5.3389043639740015E-2</x:v>
      </x:c>
      <x:c r="AE2905" s="50" t="n">
        <x:f>IF(OR(NOT(ISNUMBER(Q2905)),NOT(ISNUMBER(R2905))),"",IF(Q2905&lt;R2905,1,0))</x:f>
        <x:v>0</x:v>
      </x:c>
      <x:c r="AF2905" s="50" t="n">
        <x:f>IFERROR(IF(AND(A2905=A2904,C2905=C2904+1,ISNUMBER(AE2904)),AE2904,""),"")</x:f>
        <x:v>0</x:v>
      </x:c>
      <x:c r="AG2905" s="52" t="n">
        <x:f>IFERROR(IF(AND(A2905=A2904,C2905=C2904+1,ISNUMBER(U2905),ISNUMBER(U2904),U2904&lt;&gt;0),U2905/U2904-1,""),"")</x:f>
        <x:v>-0.03339771098760036</x:v>
      </x:c>
      <x:c r="AH2905" s="50" t="n">
        <x:f>IF(AND(ISNUMBER(AE2905),ISNUMBER(AF2905),ISNUMBER(AG2905)),IF(AND(AE2905=1,AF2905=1,AG2905&lt;0),1,0),"")</x:f>
        <x:v>0</x:v>
      </x:c>
      <x:c r="AI2905" s="50" t="n">
        <x:f>IF(AND(A2905=A2906,C2906=C2905+1,ISNUMBER(AH2906)),C2906,"")</x:f>
        <x:v>2017</x:v>
      </x:c>
      <x:c r="AJ2905" s="50" t="n">
        <x:f>IF(AND(A2905=A2906,C2906=C2905+1,ISNUMBER(AH2906)),AH2906,"")</x:f>
        <x:v>0</x:v>
      </x:c>
    </x:row>
    <x:row r="2906" ht="15">
      <x:c r="A2906" s="9" t="s">
        <x:v>204</x:v>
      </x:c>
      <x:c r="B2906" s="10">
        <x:v>43100</x:v>
      </x:c>
      <x:c r="C2906" s="9">
        <x:v>2017</x:v>
      </x:c>
      <x:c r="D2906" s="11">
        <x:v>661.1</x:v>
      </x:c>
      <x:c r="E2906" s="11">
        <x:v>537.9</x:v>
      </x:c>
      <x:c r="F2906" s="11">
        <x:v>421.3</x:v>
      </x:c>
      <x:c r="G2906" s="11">
        <x:v>507.1</x:v>
      </x:c>
      <x:c r="H2906" s="11">
        <x:v>10.4</x:v>
      </x:c>
      <x:c r="I2906" s="11">
        <x:v>154</x:v>
      </x:c>
      <x:c r="J2906" s="11">
        <x:v>86</x:v>
      </x:c>
      <x:c r="K2906" s="11">
        <x:v>248.7</x:v>
      </x:c>
      <x:c r="L2906" s="11">
        <x:v>1.4</x:v>
      </x:c>
      <x:c r="M2906" s="11">
        <x:v>10.4</x:v>
      </x:c>
      <x:c r="N2906" s="11">
        <x:v>0</x:v>
      </x:c>
      <x:c r="O2906" s="11">
        <x:v>1684</x:v>
      </x:c>
      <x:c r="P2906" s="11">
        <x:v>44.3</x:v>
      </x:c>
      <x:c r="Q2906" s="11">
        <x:v>51.9</x:v>
      </x:c>
      <x:c r="R2906" s="11">
        <x:v>4.2</x:v>
      </x:c>
      <x:c r="S2906" s="11">
        <x:v>32.6</x:v>
      </x:c>
      <x:c r="T2906" s="11">
        <x:v>51.7</x:v>
      </x:c>
      <x:c r="U2906" s="11">
        <x:v>493.47629999999998</x:v>
      </x:c>
      <x:c r="V2906" s="11">
        <x:v>18</x:v>
      </x:c>
      <x:c r="W2906" s="12">
        <x:v>0</x:v>
      </x:c>
      <x:c r="X2906" s="8">
        <x:v>0</x:v>
      </x:c>
      <x:c r="Y2906" s="13">
        <x:f t="shared" si="270"/>
        <x:v>1.2767624020887727</x:v>
      </x:c>
      <x:c r="Z2906" s="13">
        <x:f t="shared" si="271"/>
        <x:v>0.76705490848585689</x:v>
      </x:c>
      <x:c r="AA2906" s="13">
        <x:f t="shared" si="272"/>
        <x:v>4.9311753138708211E-2</x:v>
      </x:c>
      <x:c r="AB2906" s="13">
        <x:f t="shared" si="273"/>
        <x:v>6.7009529571925575E-2</x:v>
      </x:c>
      <x:c r="AC2906" s="13">
        <x:f t="shared" si="274"/>
        <x:v>0.10195227765726682</x:v>
      </x:c>
      <x:c r="AD2906" s="13">
        <x:f t="shared" si="275"/>
        <x:v>0.13008621993646952</x:v>
      </x:c>
      <x:c r="AE2906" s="50" t="n">
        <x:f>IF(OR(NOT(ISNUMBER(Q2906)),NOT(ISNUMBER(R2906))),"",IF(Q2906&lt;R2906,1,0))</x:f>
        <x:v>0</x:v>
      </x:c>
      <x:c r="AF2906" s="50" t="n">
        <x:f>IFERROR(IF(AND(A2906=A2905,C2906=C2905+1,ISNUMBER(AE2905)),AE2905,""),"")</x:f>
        <x:v>0</x:v>
      </x:c>
      <x:c r="AG2906" s="52" t="n">
        <x:f>IFERROR(IF(AND(A2906=A2905,C2906=C2905+1,ISNUMBER(U2906),ISNUMBER(U2905),U2905&lt;&gt;0),U2906/U2905-1,""),"")</x:f>
        <x:v>0.33875816417191706</x:v>
      </x:c>
      <x:c r="AH2906" s="50" t="n">
        <x:f>IF(AND(ISNUMBER(AE2906),ISNUMBER(AF2906),ISNUMBER(AG2906)),IF(AND(AE2906=1,AF2906=1,AG2906&lt;0),1,0),"")</x:f>
        <x:v>0</x:v>
      </x:c>
      <x:c r="AI2906" s="50" t="n">
        <x:f>IF(AND(A2906=A2907,C2907=C2906+1,ISNUMBER(AH2907)),C2907,"")</x:f>
        <x:v>2018</x:v>
      </x:c>
      <x:c r="AJ2906" s="50" t="n">
        <x:f>IF(AND(A2906=A2907,C2907=C2906+1,ISNUMBER(AH2907)),AH2907,"")</x:f>
        <x:v>0</x:v>
      </x:c>
    </x:row>
    <x:row r="2907" ht="15">
      <x:c r="A2907" s="9" t="s">
        <x:v>204</x:v>
      </x:c>
      <x:c r="B2907" s="10">
        <x:v>43465</x:v>
      </x:c>
      <x:c r="C2907" s="9">
        <x:v>2018</x:v>
      </x:c>
      <x:c r="D2907" s="11">
        <x:v>574.6</x:v>
      </x:c>
      <x:c r="E2907" s="11">
        <x:v>467.3</x:v>
      </x:c>
      <x:c r="F2907" s="11">
        <x:v>326.7</x:v>
      </x:c>
      <x:c r="G2907" s="11">
        <x:v>392.3</x:v>
      </x:c>
      <x:c r="H2907" s="11">
        <x:v>70.5</x:v>
      </x:c>
      <x:c r="I2907" s="11">
        <x:v>182.3</x:v>
      </x:c>
      <x:c r="J2907" s="11">
        <x:v>110.5</x:v>
      </x:c>
      <x:c r="K2907" s="11">
        <x:v>189.3</x:v>
      </x:c>
      <x:c r="L2907" s="11">
        <x:v>1.5</x:v>
      </x:c>
      <x:c r="M2907" s="11">
        <x:v>10</x:v>
      </x:c>
      <x:c r="N2907" s="11">
        <x:v>60.5</x:v>
      </x:c>
      <x:c r="O2907" s="11">
        <x:v>1463.7</x:v>
      </x:c>
      <x:c r="P2907" s="11">
        <x:v>43.1</x:v>
      </x:c>
      <x:c r="Q2907" s="11">
        <x:v>49.7</x:v>
      </x:c>
      <x:c r="R2907" s="11">
        <x:v>3.1</x:v>
      </x:c>
      <x:c r="S2907" s="11">
        <x:v>32.799999999999997</x:v>
      </x:c>
      <x:c r="T2907" s="11">
        <x:v>-47.6</x:v>
      </x:c>
      <x:c r="U2907" s="11">
        <x:v>337.62869999999998</x:v>
      </x:c>
      <x:c r="V2907" s="11">
        <x:v>18</x:v>
      </x:c>
      <x:c r="W2907" s="12">
        <x:v>0</x:v>
      </x:c>
      <x:c r="X2907" s="8">
        <x:v>0</x:v>
      </x:c>
      <x:c r="Y2907" s="13">
        <x:f t="shared" si="270"/>
        <x:v>1.4303642485460668</x:v>
      </x:c>
      <x:c r="Z2907" s="13">
        <x:f t="shared" si="271"/>
        <x:v>0.68273581621997914</x:v>
      </x:c>
      <x:c r="AA2907" s="13">
        <x:f t="shared" si="272"/>
        <x:v>5.7083188304907752E-2</x:v>
      </x:c>
      <x:c r="AB2907" s="13">
        <x:f t="shared" si="273"/>
        <x:v>7.5008701705534281E-2</x:v>
      </x:c>
      <x:c r="AC2907" s="13">
        <x:f t="shared" si="274"/>
        <x:v>-0.1213357124649503</x:v>
      </x:c>
      <x:c r="AD2907" s="13">
        <x:f t="shared" si="275"/>
        <x:v>0.19230769230769229</x:v>
      </x:c>
      <x:c r="AE2907" s="50" t="n">
        <x:f>IF(OR(NOT(ISNUMBER(Q2907)),NOT(ISNUMBER(R2907))),"",IF(Q2907&lt;R2907,1,0))</x:f>
        <x:v>0</x:v>
      </x:c>
      <x:c r="AF2907" s="50" t="n">
        <x:f>IFERROR(IF(AND(A2907=A2906,C2907=C2906+1,ISNUMBER(AE2906)),AE2906,""),"")</x:f>
        <x:v>0</x:v>
      </x:c>
      <x:c r="AG2907" s="52" t="n">
        <x:f>IFERROR(IF(AND(A2907=A2906,C2907=C2906+1,ISNUMBER(U2907),ISNUMBER(U2906),U2906&lt;&gt;0),U2907/U2906-1,""),"")</x:f>
        <x:v>-0.315815774739334</x:v>
      </x:c>
      <x:c r="AH2907" s="50" t="n">
        <x:f>IF(AND(ISNUMBER(AE2907),ISNUMBER(AF2907),ISNUMBER(AG2907)),IF(AND(AE2907=1,AF2907=1,AG2907&lt;0),1,0),"")</x:f>
        <x:v>0</x:v>
      </x:c>
      <x:c r="AI2907" s="50" t="n">
        <x:f>IF(AND(A2907=A2908,C2908=C2907+1,ISNUMBER(AH2908)),C2908,"")</x:f>
        <x:v>2019</x:v>
      </x:c>
      <x:c r="AJ2907" s="50" t="n">
        <x:f>IF(AND(A2907=A2908,C2908=C2907+1,ISNUMBER(AH2908)),AH2908,"")</x:f>
        <x:v>0</x:v>
      </x:c>
    </x:row>
    <x:row r="2908" ht="15">
      <x:c r="A2908" s="9" t="s">
        <x:v>204</x:v>
      </x:c>
      <x:c r="B2908" s="10">
        <x:v>43830</x:v>
      </x:c>
      <x:c r="C2908" s="9">
        <x:v>2019</x:v>
      </x:c>
      <x:c r="D2908" s="11">
        <x:v>552.5</x:v>
      </x:c>
      <x:c r="E2908" s="11">
        <x:v>435.3</x:v>
      </x:c>
      <x:c r="F2908" s="11">
        <x:v>328.9</x:v>
      </x:c>
      <x:c r="G2908" s="11">
        <x:v>394.8</x:v>
      </x:c>
      <x:c r="H2908" s="11">
        <x:v>146</x:v>
      </x:c>
      <x:c r="I2908" s="11">
        <x:v>157.69999999999999</x:v>
      </x:c>
      <x:c r="J2908" s="11">
        <x:v>86.6</x:v>
      </x:c>
      <x:c r="K2908" s="11">
        <x:v>180.9</x:v>
      </x:c>
      <x:c r="L2908" s="11">
        <x:v>1.3</x:v>
      </x:c>
      <x:c r="M2908" s="11">
        <x:v>80.8</x:v>
      </x:c>
      <x:c r="N2908" s="11">
        <x:v>65.2</x:v>
      </x:c>
      <x:c r="O2908" s="11">
        <x:v>1155.5999999999999</x:v>
      </x:c>
      <x:c r="P2908" s="11">
        <x:v>-3.2</x:v>
      </x:c>
      <x:c r="Q2908" s="11">
        <x:v>17.100000000000001</x:v>
      </x:c>
      <x:c r="R2908" s="11">
        <x:v>4.5999999999999996</x:v>
      </x:c>
      <x:c r="S2908" s="11">
        <x:v>-2.9</x:v>
      </x:c>
      <x:c r="T2908" s="11">
        <x:v>-32</x:v>
      </x:c>
      <x:c r="U2908" s="11">
        <x:v>172.60310000000001</x:v>
      </x:c>
      <x:c r="V2908" s="11">
        <x:v>18</x:v>
      </x:c>
      <x:c r="W2908" s="12">
        <x:v>0</x:v>
      </x:c>
      <x:c r="X2908" s="8">
        <x:v>0</x:v>
      </x:c>
      <x:c r="Y2908" s="13">
        <x:f t="shared" si="270"/>
        <x:v>1.3235025843721497</x:v>
      </x:c>
      <x:c r="Z2908" s="13">
        <x:f t="shared" si="271"/>
        <x:v>0.71457013574660633</x:v>
      </x:c>
      <x:c r="AA2908" s="13">
        <x:f t="shared" si="272"/>
        <x:v>-5.2488687782805427E-3</x:v>
      </x:c>
      <x:c r="AB2908" s="13">
        <x:f t="shared" si="273"/>
        <x:v>-5.7918552036199094E-3</x:v>
      </x:c>
      <x:c r="AC2908" s="13">
        <x:f t="shared" si="274"/>
        <x:v>-8.1053698074974673E-2</x:v>
      </x:c>
      <x:c r="AD2908" s="13">
        <x:f t="shared" si="275"/>
        <x:v>0.15674208144796378</x:v>
      </x:c>
      <x:c r="AE2908" s="50" t="n">
        <x:f>IF(OR(NOT(ISNUMBER(Q2908)),NOT(ISNUMBER(R2908))),"",IF(Q2908&lt;R2908,1,0))</x:f>
        <x:v>0</x:v>
      </x:c>
      <x:c r="AF2908" s="50" t="n">
        <x:f>IFERROR(IF(AND(A2908=A2907,C2908=C2907+1,ISNUMBER(AE2907)),AE2907,""),"")</x:f>
        <x:v>0</x:v>
      </x:c>
      <x:c r="AG2908" s="52" t="n">
        <x:f>IFERROR(IF(AND(A2908=A2907,C2908=C2907+1,ISNUMBER(U2908),ISNUMBER(U2907),U2907&lt;&gt;0),U2908/U2907-1,""),"")</x:f>
        <x:v>-0.4887783532620301</x:v>
      </x:c>
      <x:c r="AH2908" s="50" t="n">
        <x:f>IF(AND(ISNUMBER(AE2908),ISNUMBER(AF2908),ISNUMBER(AG2908)),IF(AND(AE2908=1,AF2908=1,AG2908&lt;0),1,0),"")</x:f>
        <x:v>0</x:v>
      </x:c>
      <x:c r="AI2908" s="50" t="n">
        <x:f>IF(AND(A2908=A2909,C2909=C2908+1,ISNUMBER(AH2909)),C2909,"")</x:f>
        <x:v>2020</x:v>
      </x:c>
      <x:c r="AJ2908" s="50" t="n">
        <x:f>IF(AND(A2908=A2909,C2909=C2908+1,ISNUMBER(AH2909)),AH2909,"")</x:f>
        <x:v>0</x:v>
      </x:c>
    </x:row>
    <x:row r="2909" ht="15">
      <x:c r="A2909" s="9" t="s">
        <x:v>204</x:v>
      </x:c>
      <x:c r="B2909" s="10">
        <x:v>44196</x:v>
      </x:c>
      <x:c r="C2909" s="9">
        <x:v>2020</x:v>
      </x:c>
      <x:c r="D2909" s="11">
        <x:v>489.9</x:v>
      </x:c>
      <x:c r="E2909" s="11">
        <x:v>370.4</x:v>
      </x:c>
      <x:c r="F2909" s="11">
        <x:v>266.3</x:v>
      </x:c>
      <x:c r="G2909" s="11">
        <x:v>333.4</x:v>
      </x:c>
      <x:c r="H2909" s="11">
        <x:v>80.099999999999994</x:v>
      </x:c>
      <x:c r="I2909" s="11">
        <x:v>156.5</x:v>
      </x:c>
      <x:c r="J2909" s="11">
        <x:v>2.2999999999999998</x:v>
      </x:c>
      <x:c r="K2909" s="11">
        <x:v>150.9</x:v>
      </x:c>
      <x:c r="L2909" s="11">
        <x:v>0.6</x:v>
      </x:c>
      <x:c r="M2909" s="11">
        <x:v>19.7</x:v>
      </x:c>
      <x:c r="N2909" s="11">
        <x:v>60.4</x:v>
      </x:c>
      <x:c r="O2909" s="11">
        <x:v>978.4</x:v>
      </x:c>
      <x:c r="P2909" s="11">
        <x:v>-92</x:v>
      </x:c>
      <x:c r="Q2909" s="11">
        <x:v>-66.5</x:v>
      </x:c>
      <x:c r="R2909" s="11">
        <x:v>5.0999999999999996</x:v>
      </x:c>
      <x:c r="S2909" s="11">
        <x:v>-78</x:v>
      </x:c>
      <x:c r="T2909" s="11">
        <x:v>-46.8</x:v>
      </x:c>
      <x:c r="U2909" s="11">
        <x:v>162.77019999999999</x:v>
      </x:c>
      <x:c r="V2909" s="11">
        <x:v>18</x:v>
      </x:c>
      <x:c r="W2909" s="12">
        <x:v>0</x:v>
      </x:c>
      <x:c r="X2909" s="8">
        <x:v>0</x:v>
      </x:c>
      <x:c r="Y2909" s="13">
        <x:f t="shared" si="270"/>
        <x:v>1.3909125046939541</x:v>
      </x:c>
      <x:c r="Z2909" s="13">
        <x:f t="shared" si="271"/>
        <x:v>0.68054705041845276</x:v>
      </x:c>
      <x:c r="AA2909" s="13">
        <x:f t="shared" si="272"/>
        <x:v>-0.15921616656460502</x:v>
      </x:c>
      <x:c r="AB2909" s="13">
        <x:f t="shared" si="273"/>
        <x:v>-0.18779342723004697</x:v>
      </x:c>
      <x:c r="AC2909" s="13">
        <x:f t="shared" si="274"/>
        <x:v>-0.14037192561487702</x:v>
      </x:c>
      <x:c r="AD2909" s="13">
        <x:f t="shared" si="275"/>
        <x:v>4.6948356807511738E-3</x:v>
      </x:c>
      <x:c r="AE2909" s="50" t="n">
        <x:f>IF(OR(NOT(ISNUMBER(Q2909)),NOT(ISNUMBER(R2909))),"",IF(Q2909&lt;R2909,1,0))</x:f>
        <x:v>1</x:v>
      </x:c>
      <x:c r="AF2909" s="50" t="n">
        <x:f>IFERROR(IF(AND(A2909=A2908,C2909=C2908+1,ISNUMBER(AE2908)),AE2908,""),"")</x:f>
        <x:v>0</x:v>
      </x:c>
      <x:c r="AG2909" s="52" t="n">
        <x:f>IFERROR(IF(AND(A2909=A2908,C2909=C2908+1,ISNUMBER(U2909),ISNUMBER(U2908),U2908&lt;&gt;0),U2909/U2908-1,""),"")</x:f>
        <x:v>-0.056968269978928676</x:v>
      </x:c>
      <x:c r="AH2909" s="50" t="n">
        <x:f>IF(AND(ISNUMBER(AE2909),ISNUMBER(AF2909),ISNUMBER(AG2909)),IF(AND(AE2909=1,AF2909=1,AG2909&lt;0),1,0),"")</x:f>
        <x:v>0</x:v>
      </x:c>
      <x:c r="AI2909" s="50" t="n">
        <x:f>IF(AND(A2909=A2910,C2910=C2909+1,ISNUMBER(AH2910)),C2910,"")</x:f>
        <x:v>2021</x:v>
      </x:c>
      <x:c r="AJ2909" s="50" t="n">
        <x:f>IF(AND(A2909=A2910,C2910=C2909+1,ISNUMBER(AH2910)),AH2910,"")</x:f>
        <x:v>0</x:v>
      </x:c>
    </x:row>
    <x:row r="2910" ht="15">
      <x:c r="A2910" s="9" t="s">
        <x:v>204</x:v>
      </x:c>
      <x:c r="B2910" s="10">
        <x:v>44561</x:v>
      </x:c>
      <x:c r="C2910" s="9">
        <x:v>2021</x:v>
      </x:c>
      <x:c r="D2910" s="11">
        <x:v>532.4</x:v>
      </x:c>
      <x:c r="E2910" s="11">
        <x:v>359.5</x:v>
      </x:c>
      <x:c r="F2910" s="11">
        <x:v>281.39999999999998</x:v>
      </x:c>
      <x:c r="G2910" s="11">
        <x:v>333.4</x:v>
      </x:c>
      <x:c r="H2910" s="11">
        <x:v>66.2</x:v>
      </x:c>
      <x:c r="I2910" s="11">
        <x:v>199</x:v>
      </x:c>
      <x:c r="J2910" s="11">
        <x:v>44.5</x:v>
      </x:c>
      <x:c r="K2910" s="11">
        <x:v>159.4</x:v>
      </x:c>
      <x:c r="L2910" s="11">
        <x:v>0.3</x:v>
      </x:c>
      <x:c r="M2910" s="11">
        <x:v>16</x:v>
      </x:c>
      <x:c r="N2910" s="11">
        <x:v>50.2</x:v>
      </x:c>
      <x:c r="O2910" s="11">
        <x:v>1135.2</x:v>
      </x:c>
      <x:c r="P2910" s="11">
        <x:v>-9.5</x:v>
      </x:c>
      <x:c r="Q2910" s="11">
        <x:v>4.5</x:v>
      </x:c>
      <x:c r="R2910" s="11">
        <x:v>3.9</x:v>
      </x:c>
      <x:c r="S2910" s="11">
        <x:v>-5.8</x:v>
      </x:c>
      <x:c r="T2910" s="11">
        <x:v>29.5</x:v>
      </x:c>
      <x:c r="U2910" s="11">
        <x:v>146.82320000000001</x:v>
      </x:c>
      <x:c r="V2910" s="11">
        <x:v>18</x:v>
      </x:c>
      <x:c r="W2910" s="12">
        <x:v>0</x:v>
      </x:c>
      <x:c r="X2910" s="8">
        <x:v>0</x:v>
      </x:c>
      <x:c r="Y2910" s="13">
        <x:f t="shared" si="270"/>
        <x:v>1.2775408670931061</x:v>
      </x:c>
      <x:c r="Z2910" s="13">
        <x:f t="shared" si="271"/>
        <x:v>0.62622088655146502</x:v>
      </x:c>
      <x:c r="AA2910" s="13">
        <x:f t="shared" si="272"/>
        <x:v>-1.0894064613072877E-2</x:v>
      </x:c>
      <x:c r="AB2910" s="13">
        <x:f t="shared" si="273"/>
        <x:v>-1.7843726521412473E-2</x:v>
      </x:c>
      <x:c r="AC2910" s="13">
        <x:f t="shared" si="274"/>
        <x:v>8.8482303539292151E-2</x:v>
      </x:c>
      <x:c r="AD2910" s="13">
        <x:f t="shared" si="275"/>
        <x:v>8.3583771600300533E-2</x:v>
      </x:c>
      <x:c r="AE2910" s="50" t="n">
        <x:f>IF(OR(NOT(ISNUMBER(Q2910)),NOT(ISNUMBER(R2910))),"",IF(Q2910&lt;R2910,1,0))</x:f>
        <x:v>0</x:v>
      </x:c>
      <x:c r="AF2910" s="50" t="n">
        <x:f>IFERROR(IF(AND(A2910=A2909,C2910=C2909+1,ISNUMBER(AE2909)),AE2909,""),"")</x:f>
        <x:v>1</x:v>
      </x:c>
      <x:c r="AG2910" s="52" t="n">
        <x:f>IFERROR(IF(AND(A2910=A2909,C2910=C2909+1,ISNUMBER(U2910),ISNUMBER(U2909),U2909&lt;&gt;0),U2910/U2909-1,""),"")</x:f>
        <x:v>-0.09797247899185457</x:v>
      </x:c>
      <x:c r="AH2910" s="50" t="n">
        <x:f>IF(AND(ISNUMBER(AE2910),ISNUMBER(AF2910),ISNUMBER(AG2910)),IF(AND(AE2910=1,AF2910=1,AG2910&lt;0),1,0),"")</x:f>
        <x:v>0</x:v>
      </x:c>
      <x:c r="AI2910" s="50" t="n">
        <x:f>IF(AND(A2910=A2911,C2911=C2910+1,ISNUMBER(AH2911)),C2911,"")</x:f>
        <x:v>2022</x:v>
      </x:c>
      <x:c r="AJ2910" s="50" t="n">
        <x:f>IF(AND(A2910=A2911,C2911=C2910+1,ISNUMBER(AH2911)),AH2911,"")</x:f>
        <x:v>0</x:v>
      </x:c>
    </x:row>
    <x:row r="2911" ht="15">
      <x:c r="A2911" s="9" t="s">
        <x:v>204</x:v>
      </x:c>
      <x:c r="B2911" s="10">
        <x:v>44926</x:v>
      </x:c>
      <x:c r="C2911" s="9">
        <x:v>2022</x:v>
      </x:c>
      <x:c r="D2911" s="11">
        <x:v>487.6</x:v>
      </x:c>
      <x:c r="E2911" s="11">
        <x:v>320.8</x:v>
      </x:c>
      <x:c r="F2911" s="11">
        <x:v>253.1</x:v>
      </x:c>
      <x:c r="G2911" s="11">
        <x:v>276.39999999999998</x:v>
      </x:c>
      <x:c r="H2911" s="11">
        <x:v>29.5</x:v>
      </x:c>
      <x:c r="I2911" s="11">
        <x:v>211.2</x:v>
      </x:c>
      <x:c r="J2911" s="11">
        <x:v>56.7</x:v>
      </x:c>
      <x:c r="K2911" s="11">
        <x:v>123.8</x:v>
      </x:c>
      <x:c r="L2911" s="11">
        <x:v>0.2</x:v>
      </x:c>
      <x:c r="M2911" s="11">
        <x:v>11</x:v>
      </x:c>
      <x:c r="N2911" s="11">
        <x:v>18.5</x:v>
      </x:c>
      <x:c r="O2911" s="11">
        <x:v>1421.4</x:v>
      </x:c>
      <x:c r="P2911" s="11">
        <x:v>34.9</x:v>
      </x:c>
      <x:c r="Q2911" s="11">
        <x:v>46.8</x:v>
      </x:c>
      <x:c r="R2911" s="11">
        <x:v>3.9</x:v>
      </x:c>
      <x:c r="S2911" s="11">
        <x:v>25.9</x:v>
      </x:c>
      <x:c r="T2911" s="11">
        <x:v>14.1</x:v>
      </x:c>
      <x:c r="U2911" s="11">
        <x:v>108.3146</x:v>
      </x:c>
      <x:c r="V2911" s="11">
        <x:v>18</x:v>
      </x:c>
      <x:c r="W2911" s="12">
        <x:v>0</x:v>
      </x:c>
      <x:c r="X2911" s="8">
        <x:v>0</x:v>
      </x:c>
      <x:c r="Y2911" s="13">
        <x:f t="shared" si="270"/>
        <x:v>1.2674832082180958</x:v>
      </x:c>
      <x:c r="Z2911" s="13">
        <x:f t="shared" si="271"/>
        <x:v>0.56685808039376528</x:v>
      </x:c>
      <x:c r="AA2911" s="13">
        <x:f t="shared" si="272"/>
        <x:v>5.3117309269893352E-2</x:v>
      </x:c>
      <x:c r="AB2911" s="13">
        <x:f t="shared" si="273"/>
        <x:v>7.1575061525840852E-2</x:v>
      </x:c>
      <x:c r="AC2911" s="13">
        <x:f t="shared" si="274"/>
        <x:v>5.1013024602026051E-2</x:v>
      </x:c>
      <x:c r="AD2911" s="13">
        <x:f t="shared" si="275"/>
        <x:v>0.11628383921246924</x:v>
      </x:c>
      <x:c r="AE2911" s="50" t="n">
        <x:f>IF(OR(NOT(ISNUMBER(Q2911)),NOT(ISNUMBER(R2911))),"",IF(Q2911&lt;R2911,1,0))</x:f>
        <x:v>0</x:v>
      </x:c>
      <x:c r="AF2911" s="50" t="n">
        <x:f>IFERROR(IF(AND(A2911=A2910,C2911=C2910+1,ISNUMBER(AE2910)),AE2910,""),"")</x:f>
        <x:v>0</x:v>
      </x:c>
      <x:c r="AG2911" s="52" t="n">
        <x:f>IFERROR(IF(AND(A2911=A2910,C2911=C2910+1,ISNUMBER(U2911),ISNUMBER(U2910),U2910&lt;&gt;0),U2911/U2910-1,""),"")</x:f>
        <x:v>-0.26227871344583154</x:v>
      </x:c>
      <x:c r="AH2911" s="50" t="n">
        <x:f>IF(AND(ISNUMBER(AE2911),ISNUMBER(AF2911),ISNUMBER(AG2911)),IF(AND(AE2911=1,AF2911=1,AG2911&lt;0),1,0),"")</x:f>
        <x:v>0</x:v>
      </x:c>
      <x:c r="AI2911" s="50" t="n">
        <x:f>IF(AND(A2911=A2912,C2912=C2911+1,ISNUMBER(AH2912)),C2912,"")</x:f>
        <x:v>2023</x:v>
      </x:c>
      <x:c r="AJ2911" s="50" t="n">
        <x:f>IF(AND(A2911=A2912,C2912=C2911+1,ISNUMBER(AH2912)),AH2912,"")</x:f>
        <x:v>0</x:v>
      </x:c>
    </x:row>
    <x:row r="2912" ht="15">
      <x:c r="A2912" s="9" t="s">
        <x:v>204</x:v>
      </x:c>
      <x:c r="B2912" s="10">
        <x:v>45291</x:v>
      </x:c>
      <x:c r="C2912" s="9">
        <x:v>2023</x:v>
      </x:c>
      <x:c r="D2912" s="11">
        <x:v>542.20000000000005</x:v>
      </x:c>
      <x:c r="E2912" s="11">
        <x:v>398.1</x:v>
      </x:c>
      <x:c r="F2912" s="11">
        <x:v>306.60000000000002</x:v>
      </x:c>
      <x:c r="G2912" s="11">
        <x:v>322.8</x:v>
      </x:c>
      <x:c r="H2912" s="11">
        <x:v>24.3</x:v>
      </x:c>
      <x:c r="I2912" s="11">
        <x:v>219.4</x:v>
      </x:c>
      <x:c r="J2912" s="11">
        <x:v>66</x:v>
      </x:c>
      <x:c r="K2912" s="11">
        <x:v>164.4</x:v>
      </x:c>
      <x:c r="L2912" s="11">
        <x:v>0</x:v>
      </x:c>
      <x:c r="M2912" s="11">
        <x:v>10.3</x:v>
      </x:c>
      <x:c r="N2912" s="11">
        <x:v>14</x:v>
      </x:c>
      <x:c r="O2912" s="11">
        <x:v>1332</x:v>
      </x:c>
      <x:c r="P2912" s="11">
        <x:v>26.8</x:v>
      </x:c>
      <x:c r="Q2912" s="11">
        <x:v>42.9</x:v>
      </x:c>
      <x:c r="R2912" s="11">
        <x:v>3.9</x:v>
      </x:c>
      <x:c r="S2912" s="11">
        <x:v>22.1</x:v>
      </x:c>
      <x:c r="T2912" s="11">
        <x:v>69.8</x:v>
      </x:c>
      <x:c r="U2912" s="11">
        <x:v>175.43979999999999</x:v>
      </x:c>
      <x:c r="V2912" s="11">
        <x:v>18</x:v>
      </x:c>
      <x:c r="W2912" s="12">
        <x:v>0</x:v>
      </x:c>
      <x:c r="X2912" s="8">
        <x:v>0</x:v>
      </x:c>
      <x:c r="Y2912" s="13">
        <x:f t="shared" si="270"/>
        <x:v>1.2984344422700587</x:v>
      </x:c>
      <x:c r="Z2912" s="13">
        <x:f t="shared" si="271"/>
        <x:v>0.59535226853559564</x:v>
      </x:c>
      <x:c r="AA2912" s="13">
        <x:f t="shared" si="272"/>
        <x:v>4.0759867207672447E-2</x:v>
      </x:c>
      <x:c r="AB2912" s="13">
        <x:f t="shared" si="273"/>
        <x:v>4.9428255256362963E-2</x:v>
      </x:c>
      <x:c r="AC2912" s="13">
        <x:f t="shared" si="274"/>
        <x:v>0.21623296158612143</x:v>
      </x:c>
      <x:c r="AD2912" s="13">
        <x:f t="shared" si="275"/>
        <x:v>0.1217263002582073</x:v>
      </x:c>
      <x:c r="AE2912" s="50" t="n">
        <x:f>IF(OR(NOT(ISNUMBER(Q2912)),NOT(ISNUMBER(R2912))),"",IF(Q2912&lt;R2912,1,0))</x:f>
        <x:v>0</x:v>
      </x:c>
      <x:c r="AF2912" s="50" t="n">
        <x:f>IFERROR(IF(AND(A2912=A2911,C2912=C2911+1,ISNUMBER(AE2911)),AE2911,""),"")</x:f>
        <x:v>0</x:v>
      </x:c>
      <x:c r="AG2912" s="52" t="n">
        <x:f>IFERROR(IF(AND(A2912=A2911,C2912=C2911+1,ISNUMBER(U2912),ISNUMBER(U2911),U2911&lt;&gt;0),U2912/U2911-1,""),"")</x:f>
        <x:v>0.6197243954185307</x:v>
      </x:c>
      <x:c r="AH2912" s="50" t="n">
        <x:f>IF(AND(ISNUMBER(AE2912),ISNUMBER(AF2912),ISNUMBER(AG2912)),IF(AND(AE2912=1,AF2912=1,AG2912&lt;0),1,0),"")</x:f>
        <x:v>0</x:v>
      </x:c>
      <x:c r="AI2912" s="50" t="n">
        <x:f>IF(AND(A2912=A2913,C2913=C2912+1,ISNUMBER(AH2913)),C2913,"")</x:f>
        <x:v>2024</x:v>
      </x:c>
      <x:c r="AJ2912" s="50" t="n">
        <x:f>IF(AND(A2912=A2913,C2913=C2912+1,ISNUMBER(AH2913)),AH2913,"")</x:f>
        <x:v>0</x:v>
      </x:c>
    </x:row>
    <x:row r="2913" ht="15">
      <x:c r="A2913" s="9" t="s">
        <x:v>204</x:v>
      </x:c>
      <x:c r="B2913" s="10">
        <x:v>45657</x:v>
      </x:c>
      <x:c r="C2913" s="9">
        <x:v>2024</x:v>
      </x:c>
      <x:c r="D2913" s="11">
        <x:v>547.20000000000005</x:v>
      </x:c>
      <x:c r="E2913" s="11">
        <x:v>392.5</x:v>
      </x:c>
      <x:c r="F2913" s="11">
        <x:v>296.89999999999998</x:v>
      </x:c>
      <x:c r="G2913" s="11">
        <x:v>311.5</x:v>
      </x:c>
      <x:c r="H2913" s="11">
        <x:v>25.8</x:v>
      </x:c>
      <x:c r="I2913" s="11">
        <x:v>235.7</x:v>
      </x:c>
      <x:c r="J2913" s="11">
        <x:v>80.099999999999994</x:v>
      </x:c>
      <x:c r="K2913" s="11">
        <x:v>158.5</x:v>
      </x:c>
      <x:c r="L2913" s="11">
        <x:v>0</x:v>
      </x:c>
      <x:c r="M2913" s="11">
        <x:v>13</x:v>
      </x:c>
      <x:c r="N2913" s="11">
        <x:v>12.8</x:v>
      </x:c>
      <x:c r="O2913" s="11">
        <x:v>1251.0999999999999</x:v>
      </x:c>
      <x:c r="P2913" s="11">
        <x:v>31.1</x:v>
      </x:c>
      <x:c r="Q2913" s="11">
        <x:v>43.3</x:v>
      </x:c>
      <x:c r="R2913" s="11">
        <x:v>3.9</x:v>
      </x:c>
      <x:c r="S2913" s="11">
        <x:v>30.6</x:v>
      </x:c>
      <x:c r="T2913" s="11">
        <x:v>42.7</x:v>
      </x:c>
      <x:c r="U2913" s="11">
        <x:v>284.89210000000003</x:v>
      </x:c>
      <x:c r="V2913" s="11">
        <x:v>18</x:v>
      </x:c>
      <x:c r="W2913" s="12">
        <x:v>0</x:v>
      </x:c>
      <x:c r="X2913" s="8">
        <x:v>0</x:v>
      </x:c>
      <x:c r="Y2913" s="13">
        <x:f t="shared" si="270"/>
        <x:v>1.3219939373526441</x:v>
      </x:c>
      <x:c r="Z2913" s="13">
        <x:f t="shared" si="271"/>
        <x:v>0.56926169590643272</x:v>
      </x:c>
      <x:c r="AA2913" s="13">
        <x:f t="shared" si="272"/>
        <x:v>5.5921052631578948E-2</x:v>
      </x:c>
      <x:c r="AB2913" s="13">
        <x:f t="shared" si="273"/>
        <x:v>5.6834795321637425E-2</x:v>
      </x:c>
      <x:c r="AC2913" s="13">
        <x:f t="shared" si="274"/>
        <x:v>0.13707865168539327</x:v>
      </x:c>
      <x:c r="AD2913" s="13">
        <x:f t="shared" si="275"/>
        <x:v>0.14638157894736839</x:v>
      </x:c>
      <x:c r="AE2913" s="50" t="n">
        <x:f>IF(OR(NOT(ISNUMBER(Q2913)),NOT(ISNUMBER(R2913))),"",IF(Q2913&lt;R2913,1,0))</x:f>
        <x:v>0</x:v>
      </x:c>
      <x:c r="AF2913" s="50" t="n">
        <x:f>IFERROR(IF(AND(A2913=A2912,C2913=C2912+1,ISNUMBER(AE2912)),AE2912,""),"")</x:f>
        <x:v>0</x:v>
      </x:c>
      <x:c r="AG2913" s="52" t="n">
        <x:f>IFERROR(IF(AND(A2913=A2912,C2913=C2912+1,ISNUMBER(U2913),ISNUMBER(U2912),U2912&lt;&gt;0),U2913/U2912-1,""),"")</x:f>
        <x:v>0.6238738302255249</x:v>
      </x:c>
      <x:c r="AH2913" s="50" t="n">
        <x:f>IF(AND(ISNUMBER(AE2913),ISNUMBER(AF2913),ISNUMBER(AG2913)),IF(AND(AE2913=1,AF2913=1,AG2913&lt;0),1,0),"")</x:f>
        <x:v>0</x:v>
      </x:c>
      <x:c r="AI2913" s="50" t="str">
        <x:f>IF(AND(A2913=A2914,C2914=C2913+1,ISNUMBER(AH2914)),C2914,"")</x:f>
      </x:c>
      <x:c r="AJ2913" s="50" t="str">
        <x:f>IF(AND(A2913=A2914,C2914=C2913+1,ISNUMBER(AH2914)),AH2914,"")</x:f>
      </x:c>
    </x:row>
    <x:row r="2914" ht="15">
      <x:c r="A2914" s="9" t="s">
        <x:v>205</x:v>
      </x:c>
      <x:c r="B2914" s="10">
        <x:v>43830</x:v>
      </x:c>
      <x:c r="C2914" s="9">
        <x:v>2019</x:v>
      </x:c>
      <x:c r="D2914" s="11">
        <x:v>4995.7809999999999</x:v>
      </x:c>
      <x:c r="E2914" s="11">
        <x:v>338.85599999999999</x:v>
      </x:c>
      <x:c r="F2914" s="11">
        <x:v>431.49299999999999</x:v>
      </x:c>
      <x:c r="G2914" s="11">
        <x:v>4014.6370000000002</x:v>
      </x:c>
      <x:c r="H2914" s="11">
        <x:v>2259.1570000000002</x:v>
      </x:c>
      <x:c r="I2914" s="11">
        <x:v>981.14400000000001</x:v>
      </x:c>
      <x:c r="J2914" s="11">
        <x:v>205.24299999999999</x:v>
      </x:c>
      <x:c r="K2914" s="11">
        <x:v>15.058999999999999</x:v>
      </x:c>
      <x:c r="L2914" s="11">
        <x:v>100.096</x:v>
      </x:c>
      <x:c r="M2914" s="11">
        <x:v>5.9420000000000002</x:v>
      </x:c>
      <x:c r="N2914" s="11">
        <x:v>2253.2150000000001</x:v>
      </x:c>
      <x:c r="O2914" s="11">
        <x:v>537.92100000000005</x:v>
      </x:c>
      <x:c r="P2914" s="11">
        <x:v>-27.248000000000001</x:v>
      </x:c>
      <x:c r="Q2914" s="11">
        <x:v>207.929</x:v>
      </x:c>
      <x:c r="R2914" s="11">
        <x:v>120.372</x:v>
      </x:c>
      <x:c r="S2914" s="11">
        <x:v>-23.611999999999998</x:v>
      </x:c>
      <x:c r="T2914" s="11">
        <x:v>284.226</x:v>
      </x:c>
      <x:c r="U2914" s="11" t="s">
        <x:v>40</x:v>
      </x:c>
      <x:c r="V2914" s="11">
        <x:v>17</x:v>
      </x:c>
      <x:c r="W2914" s="12">
        <x:v>1</x:v>
      </x:c>
      <x:c r="X2914" s="8">
        <x:v>0</x:v>
      </x:c>
      <x:c r="Y2914" s="13">
        <x:f t="shared" si="270"/>
        <x:v>0.7853105380620311</x:v>
      </x:c>
      <x:c r="Z2914" s="13">
        <x:f t="shared" si="271"/>
        <x:v>0.80360548230596984</x:v>
      </x:c>
      <x:c r="AA2914" s="13">
        <x:f t="shared" si="272"/>
        <x:v>-4.7263881263009721E-3</x:v>
      </x:c>
      <x:c r="AB2914" s="13">
        <x:f t="shared" si="273"/>
        <x:v>-5.4542022558634979E-3</x:v>
      </x:c>
      <x:c r="AC2914" s="13">
        <x:f t="shared" si="274"/>
        <x:v>7.0797434487850336E-2</x:v>
      </x:c>
      <x:c r="AD2914" s="13">
        <x:f t="shared" si="275"/>
        <x:v>4.1083266059901341E-2</x:v>
      </x:c>
      <x:c r="AE2914" s="50" t="n">
        <x:f>IF(OR(NOT(ISNUMBER(Q2914)),NOT(ISNUMBER(R2914))),"",IF(Q2914&lt;R2914,1,0))</x:f>
        <x:v>0</x:v>
      </x:c>
      <x:c r="AF2914" s="50" t="str">
        <x:f>IFERROR(IF(AND(A2914=A2913,C2914=C2913+1,ISNUMBER(AE2913)),AE2913,""),"")</x:f>
      </x:c>
      <x:c r="AG2914" s="52" t="str">
        <x:f>IFERROR(IF(AND(A2914=A2913,C2914=C2913+1,ISNUMBER(U2914),ISNUMBER(U2913),U2913&lt;&gt;0),U2914/U2913-1,""),"")</x:f>
      </x:c>
      <x:c r="AH2914" s="50" t="str">
        <x:f>IF(AND(ISNUMBER(AE2914),ISNUMBER(AF2914),ISNUMBER(AG2914)),IF(AND(AE2914=1,AF2914=1,AG2914&lt;0),1,0),"")</x:f>
      </x:c>
      <x:c r="AI2914" s="50" t="str">
        <x:f>IF(AND(A2914=A2915,C2915=C2914+1,ISNUMBER(AH2915)),C2915,"")</x:f>
      </x:c>
      <x:c r="AJ2914" s="50" t="str">
        <x:f>IF(AND(A2914=A2915,C2915=C2914+1,ISNUMBER(AH2915)),AH2915,"")</x:f>
      </x:c>
    </x:row>
    <x:row r="2915" ht="15">
      <x:c r="A2915" s="9" t="s">
        <x:v>205</x:v>
      </x:c>
      <x:c r="B2915" s="10">
        <x:v>44196</x:v>
      </x:c>
      <x:c r="C2915" s="9">
        <x:v>2020</x:v>
      </x:c>
      <x:c r="D2915" s="11">
        <x:v>4264.9650000000001</x:v>
      </x:c>
      <x:c r="E2915" s="11">
        <x:v>284.077</x:v>
      </x:c>
      <x:c r="F2915" s="11">
        <x:v>407.37200000000001</x:v>
      </x:c>
      <x:c r="G2915" s="11">
        <x:v>3722.498</x:v>
      </x:c>
      <x:c r="H2915" s="11">
        <x:v>1847.8969999999999</x:v>
      </x:c>
      <x:c r="I2915" s="11">
        <x:v>542.46699999999998</x:v>
      </x:c>
      <x:c r="J2915" s="11">
        <x:v>-250.48599999999999</x:v>
      </x:c>
      <x:c r="K2915" s="11">
        <x:v>1.2030000000000001</x:v>
      </x:c>
      <x:c r="L2915" s="11">
        <x:v>106.69199999999999</x:v>
      </x:c>
      <x:c r="M2915" s="11">
        <x:v>6.08</x:v>
      </x:c>
      <x:c r="N2915" s="11">
        <x:v>1841.817</x:v>
      </x:c>
      <x:c r="O2915" s="11">
        <x:v>1107.568</x:v>
      </x:c>
      <x:c r="P2915" s="11">
        <x:v>-396.48500000000001</x:v>
      </x:c>
      <x:c r="Q2915" s="11">
        <x:v>-23.654</x:v>
      </x:c>
      <x:c r="R2915" s="11">
        <x:v>218.214</x:v>
      </x:c>
      <x:c r="S2915" s="11">
        <x:v>-455.72899999999998</x:v>
      </x:c>
      <x:c r="T2915" s="11">
        <x:v>735.26599999999996</x:v>
      </x:c>
      <x:c r="U2915" s="11" t="s">
        <x:v>40</x:v>
      </x:c>
      <x:c r="V2915" s="11">
        <x:v>17</x:v>
      </x:c>
      <x:c r="W2915" s="12">
        <x:v>1</x:v>
      </x:c>
      <x:c r="X2915" s="8">
        <x:v>0</x:v>
      </x:c>
      <x:c r="Y2915" s="13">
        <x:f t="shared" si="270"/>
        <x:v>0.69734051432106281</x:v>
      </x:c>
      <x:c r="Z2915" s="13">
        <x:f t="shared" si="271"/>
        <x:v>0.8728085693551999</x:v>
      </x:c>
      <x:c r="AA2915" s="13">
        <x:f t="shared" si="272"/>
        <x:v>-0.10685410079566889</x:v>
      </x:c>
      <x:c r="AB2915" s="13">
        <x:f t="shared" si="273"/>
        <x:v>-9.296324823298667E-2</x:v>
      </x:c>
      <x:c r="AC2915" s="13">
        <x:f t="shared" si="274"/>
        <x:v>0.19751951512129756</x:v>
      </x:c>
      <x:c r="AD2915" s="13">
        <x:f t="shared" si="275"/>
        <x:v>-5.8731079856458375E-2</x:v>
      </x:c>
      <x:c r="AE2915" s="50" t="n">
        <x:f>IF(OR(NOT(ISNUMBER(Q2915)),NOT(ISNUMBER(R2915))),"",IF(Q2915&lt;R2915,1,0))</x:f>
        <x:v>1</x:v>
      </x:c>
      <x:c r="AF2915" s="50" t="n">
        <x:f>IFERROR(IF(AND(A2915=A2914,C2915=C2914+1,ISNUMBER(AE2914)),AE2914,""),"")</x:f>
        <x:v>0</x:v>
      </x:c>
      <x:c r="AG2915" s="52" t="str">
        <x:f>IFERROR(IF(AND(A2915=A2914,C2915=C2914+1,ISNUMBER(U2915),ISNUMBER(U2914),U2914&lt;&gt;0),U2915/U2914-1,""),"")</x:f>
      </x:c>
      <x:c r="AH2915" s="50" t="str">
        <x:f>IF(AND(ISNUMBER(AE2915),ISNUMBER(AF2915),ISNUMBER(AG2915)),IF(AND(AE2915=1,AF2915=1,AG2915&lt;0),1,0),"")</x:f>
      </x:c>
      <x:c r="AI2915" s="50" t="str">
        <x:f>IF(AND(A2915=A2916,C2916=C2915+1,ISNUMBER(AH2916)),C2916,"")</x:f>
      </x:c>
      <x:c r="AJ2915" s="50" t="str">
        <x:f>IF(AND(A2915=A2916,C2916=C2915+1,ISNUMBER(AH2916)),AH2916,"")</x:f>
      </x:c>
    </x:row>
    <x:row r="2916" ht="15">
      <x:c r="A2916" s="9" t="s">
        <x:v>205</x:v>
      </x:c>
      <x:c r="B2916" s="10">
        <x:v>44561</x:v>
      </x:c>
      <x:c r="C2916" s="9">
        <x:v>2021</x:v>
      </x:c>
      <x:c r="D2916" s="11">
        <x:v>4731.8389999999999</x:v>
      </x:c>
      <x:c r="E2916" s="11">
        <x:v>560.90899999999999</x:v>
      </x:c>
      <x:c r="F2916" s="11">
        <x:v>1507.0070000000001</x:v>
      </x:c>
      <x:c r="G2916" s="11">
        <x:v>4055.33</x:v>
      </x:c>
      <x:c r="H2916" s="11">
        <x:v>1395.181</x:v>
      </x:c>
      <x:c r="I2916" s="11">
        <x:v>676.50900000000001</x:v>
      </x:c>
      <x:c r="J2916" s="11">
        <x:v>175.50299999999999</x:v>
      </x:c>
      <x:c r="K2916" s="11">
        <x:v>44.848999999999997</x:v>
      </x:c>
      <x:c r="L2916" s="11">
        <x:v>177.619</x:v>
      </x:c>
      <x:c r="M2916" s="11">
        <x:v>440.28699999999998</x:v>
      </x:c>
      <x:c r="N2916" s="11">
        <x:v>954.89400000000001</x:v>
      </x:c>
      <x:c r="O2916" s="11">
        <x:v>1428.24</x:v>
      </x:c>
      <x:c r="P2916" s="11">
        <x:v>1013.275</x:v>
      </x:c>
      <x:c r="Q2916" s="11">
        <x:v>1469.1880000000001</x:v>
      </x:c>
      <x:c r="R2916" s="11">
        <x:v>250.136</x:v>
      </x:c>
      <x:c r="S2916" s="11">
        <x:v>425.98899999999998</x:v>
      </x:c>
      <x:c r="T2916" s="11">
        <x:v>912.66200000000003</x:v>
      </x:c>
      <x:c r="U2916" s="11" t="s">
        <x:v>40</x:v>
      </x:c>
      <x:c r="V2916" s="11">
        <x:v>17</x:v>
      </x:c>
      <x:c r="W2916" s="12">
        <x:v>1</x:v>
      </x:c>
      <x:c r="X2916" s="8">
        <x:v>0</x:v>
      </x:c>
      <x:c r="Y2916" s="13">
        <x:f t="shared" si="270"/>
        <x:v>0.37220065998366297</x:v>
      </x:c>
      <x:c r="Z2916" s="13">
        <x:f t="shared" si="271"/>
        <x:v>0.8570304272820779</x:v>
      </x:c>
      <x:c r="AA2916" s="13">
        <x:f t="shared" si="272"/>
        <x:v>9.002609767576622E-2</x:v>
      </x:c>
      <x:c r="AB2916" s="13">
        <x:f t="shared" si="273"/>
        <x:v>0.21413978793445845</x:v>
      </x:c>
      <x:c r="AC2916" s="13">
        <x:f t="shared" si="274"/>
        <x:v>0.22505246182184929</x:v>
      </x:c>
      <x:c r="AD2916" s="13">
        <x:f t="shared" si="275"/>
        <x:v>3.7089808000652598E-2</x:v>
      </x:c>
      <x:c r="AE2916" s="50" t="n">
        <x:f>IF(OR(NOT(ISNUMBER(Q2916)),NOT(ISNUMBER(R2916))),"",IF(Q2916&lt;R2916,1,0))</x:f>
        <x:v>0</x:v>
      </x:c>
      <x:c r="AF2916" s="50" t="n">
        <x:f>IFERROR(IF(AND(A2916=A2915,C2916=C2915+1,ISNUMBER(AE2915)),AE2915,""),"")</x:f>
        <x:v>1</x:v>
      </x:c>
      <x:c r="AG2916" s="52" t="str">
        <x:f>IFERROR(IF(AND(A2916=A2915,C2916=C2915+1,ISNUMBER(U2916),ISNUMBER(U2915),U2915&lt;&gt;0),U2916/U2915-1,""),"")</x:f>
      </x:c>
      <x:c r="AH2916" s="50" t="str">
        <x:f>IF(AND(ISNUMBER(AE2916),ISNUMBER(AF2916),ISNUMBER(AG2916)),IF(AND(AE2916=1,AF2916=1,AG2916&lt;0),1,0),"")</x:f>
      </x:c>
      <x:c r="AI2916" s="50" t="str">
        <x:f>IF(AND(A2916=A2917,C2917=C2916+1,ISNUMBER(AH2917)),C2917,"")</x:f>
      </x:c>
      <x:c r="AJ2916" s="50" t="str">
        <x:f>IF(AND(A2916=A2917,C2917=C2916+1,ISNUMBER(AH2917)),AH2917,"")</x:f>
      </x:c>
    </x:row>
    <x:row r="2917" ht="15">
      <x:c r="A2917" s="9" t="s">
        <x:v>205</x:v>
      </x:c>
      <x:c r="B2917" s="10">
        <x:v>44926</x:v>
      </x:c>
      <x:c r="C2917" s="9">
        <x:v>2022</x:v>
      </x:c>
      <x:c r="D2917" s="11">
        <x:v>6759.5990000000002</x:v>
      </x:c>
      <x:c r="E2917" s="11">
        <x:v>988.72500000000002</x:v>
      </x:c>
      <x:c r="F2917" s="11">
        <x:v>1250.904</x:v>
      </x:c>
      <x:c r="G2917" s="11">
        <x:v>4302.1270000000004</x:v>
      </x:c>
      <x:c r="H2917" s="11">
        <x:v>1272.5889999999999</x:v>
      </x:c>
      <x:c r="I2917" s="11">
        <x:v>2457.4720000000002</x:v>
      </x:c>
      <x:c r="J2917" s="11">
        <x:v>1945.4649999999999</x:v>
      </x:c>
      <x:c r="K2917" s="11">
        <x:v>253.822</x:v>
      </x:c>
      <x:c r="L2917" s="11">
        <x:v>176.881</x:v>
      </x:c>
      <x:c r="M2917" s="11">
        <x:v>41.637</x:v>
      </x:c>
      <x:c r="N2917" s="11">
        <x:v>1230.952</x:v>
      </x:c>
      <x:c r="O2917" s="11">
        <x:v>2598.482</x:v>
      </x:c>
      <x:c r="P2917" s="11">
        <x:v>2443.5419999999999</x:v>
      </x:c>
      <x:c r="Q2917" s="11">
        <x:v>3106.489</x:v>
      </x:c>
      <x:c r="R2917" s="11">
        <x:v>203.01300000000001</x:v>
      </x:c>
      <x:c r="S2917" s="11">
        <x:v>1031.5319999999999</x:v>
      </x:c>
      <x:c r="T2917" s="11">
        <x:v>1723.32</x:v>
      </x:c>
      <x:c r="U2917" s="11">
        <x:v>2224.2302</x:v>
      </x:c>
      <x:c r="V2917" s="11">
        <x:v>18</x:v>
      </x:c>
      <x:c r="W2917" s="12">
        <x:v>0</x:v>
      </x:c>
      <x:c r="X2917" s="8">
        <x:v>0</x:v>
      </x:c>
      <x:c r="Y2917" s="13">
        <x:f t="shared" si="270"/>
        <x:v>0.79040837666199804</x:v>
      </x:c>
      <x:c r="Z2917" s="13">
        <x:f t="shared" si="271"/>
        <x:v>0.63644707326573668</x:v>
      </x:c>
      <x:c r="AA2917" s="13">
        <x:f t="shared" si="272"/>
        <x:v>0.15260254343489901</x:v>
      </x:c>
      <x:c r="AB2917" s="13">
        <x:f t="shared" si="273"/>
        <x:v>0.36149215360260273</x:v>
      </x:c>
      <x:c r="AC2917" s="13">
        <x:f t="shared" si="274"/>
        <x:v>0.4005739486537705</x:v>
      </x:c>
      <x:c r="AD2917" s="13">
        <x:f t="shared" si="275"/>
        <x:v>0.2878077530930459</x:v>
      </x:c>
      <x:c r="AE2917" s="50" t="n">
        <x:f>IF(OR(NOT(ISNUMBER(Q2917)),NOT(ISNUMBER(R2917))),"",IF(Q2917&lt;R2917,1,0))</x:f>
        <x:v>0</x:v>
      </x:c>
      <x:c r="AF2917" s="50" t="n">
        <x:f>IFERROR(IF(AND(A2917=A2916,C2917=C2916+1,ISNUMBER(AE2916)),AE2916,""),"")</x:f>
        <x:v>0</x:v>
      </x:c>
      <x:c r="AG2917" s="52" t="str">
        <x:f>IFERROR(IF(AND(A2917=A2916,C2917=C2916+1,ISNUMBER(U2917),ISNUMBER(U2916),U2916&lt;&gt;0),U2917/U2916-1,""),"")</x:f>
      </x:c>
      <x:c r="AH2917" s="50" t="str">
        <x:f>IF(AND(ISNUMBER(AE2917),ISNUMBER(AF2917),ISNUMBER(AG2917)),IF(AND(AE2917=1,AF2917=1,AG2917&lt;0),1,0),"")</x:f>
      </x:c>
      <x:c r="AI2917" s="50" t="n">
        <x:f>IF(AND(A2917=A2918,C2918=C2917+1,ISNUMBER(AH2918)),C2918,"")</x:f>
        <x:v>2023</x:v>
      </x:c>
      <x:c r="AJ2917" s="50" t="n">
        <x:f>IF(AND(A2917=A2918,C2918=C2917+1,ISNUMBER(AH2918)),AH2918,"")</x:f>
        <x:v>0</x:v>
      </x:c>
    </x:row>
    <x:row r="2918" ht="15">
      <x:c r="A2918" s="9" t="s">
        <x:v>205</x:v>
      </x:c>
      <x:c r="B2918" s="10">
        <x:v>45291</x:v>
      </x:c>
      <x:c r="C2918" s="9">
        <x:v>2023</x:v>
      </x:c>
      <x:c r="D2918" s="11">
        <x:v>6246.6130000000003</x:v>
      </x:c>
      <x:c r="E2918" s="11">
        <x:v>845.59299999999996</x:v>
      </x:c>
      <x:c r="F2918" s="11">
        <x:v>1071.9369999999999</x:v>
      </x:c>
      <x:c r="G2918" s="11">
        <x:v>3802.1869999999999</x:v>
      </x:c>
      <x:c r="H2918" s="11">
        <x:v>768.70899999999995</x:v>
      </x:c>
      <x:c r="I2918" s="11">
        <x:v>2444.4259999999999</x:v>
      </x:c>
      <x:c r="J2918" s="11">
        <x:v>1895.1279999999999</x:v>
      </x:c>
      <x:c r="K2918" s="11">
        <x:v>153.215</x:v>
      </x:c>
      <x:c r="L2918" s="11">
        <x:v>150.49600000000001</x:v>
      </x:c>
      <x:c r="M2918" s="11">
        <x:v>49.811</x:v>
      </x:c>
      <x:c r="N2918" s="11">
        <x:v>718.89800000000002</x:v>
      </x:c>
      <x:c r="O2918" s="11">
        <x:v>2319.8110000000001</x:v>
      </x:c>
      <x:c r="P2918" s="11">
        <x:v>486.06299999999999</x:v>
      </x:c>
      <x:c r="Q2918" s="11">
        <x:v>1226.3630000000001</x:v>
      </x:c>
      <x:c r="R2918" s="11">
        <x:v>189.72399999999999</x:v>
      </x:c>
      <x:c r="S2918" s="11">
        <x:v>215.63499999999999</x:v>
      </x:c>
      <x:c r="T2918" s="11">
        <x:v>1290.8050000000001</x:v>
      </x:c>
      <x:c r="U2918" s="11">
        <x:v>1866.8756000000001</x:v>
      </x:c>
      <x:c r="V2918" s="11">
        <x:v>18</x:v>
      </x:c>
      <x:c r="W2918" s="12">
        <x:v>0</x:v>
      </x:c>
      <x:c r="X2918" s="8">
        <x:v>0</x:v>
      </x:c>
      <x:c r="Y2918" s="13">
        <x:f t="shared" si="270"/>
        <x:v>0.7888457997065127</x:v>
      </x:c>
      <x:c r="Z2918" s="13">
        <x:f t="shared" si="271"/>
        <x:v>0.60867977574407117</x:v>
      </x:c>
      <x:c r="AA2918" s="13">
        <x:f t="shared" si="272"/>
        <x:v>3.4520307244902154E-2</x:v>
      </x:c>
      <x:c r="AB2918" s="13">
        <x:f t="shared" si="273"/>
        <x:v>7.7812248013443441E-2</x:v>
      </x:c>
      <x:c r="AC2918" s="13">
        <x:f t="shared" si="274"/>
        <x:v>0.3394901408058047</x:v>
      </x:c>
      <x:c r="AD2918" s="13">
        <x:f t="shared" si="275"/>
        <x:v>0.30338489033977289</x:v>
      </x:c>
      <x:c r="AE2918" s="50" t="n">
        <x:f>IF(OR(NOT(ISNUMBER(Q2918)),NOT(ISNUMBER(R2918))),"",IF(Q2918&lt;R2918,1,0))</x:f>
        <x:v>0</x:v>
      </x:c>
      <x:c r="AF2918" s="50" t="n">
        <x:f>IFERROR(IF(AND(A2918=A2917,C2918=C2917+1,ISNUMBER(AE2917)),AE2917,""),"")</x:f>
        <x:v>0</x:v>
      </x:c>
      <x:c r="AG2918" s="52" t="n">
        <x:f>IFERROR(IF(AND(A2918=A2917,C2918=C2917+1,ISNUMBER(U2918),ISNUMBER(U2917),U2917&lt;&gt;0),U2918/U2917-1,""),"")</x:f>
        <x:v>-0.16066439525908782</x:v>
      </x:c>
      <x:c r="AH2918" s="50" t="n">
        <x:f>IF(AND(ISNUMBER(AE2918),ISNUMBER(AF2918),ISNUMBER(AG2918)),IF(AND(AE2918=1,AF2918=1,AG2918&lt;0),1,0),"")</x:f>
        <x:v>0</x:v>
      </x:c>
      <x:c r="AI2918" s="50" t="n">
        <x:f>IF(AND(A2918=A2919,C2919=C2918+1,ISNUMBER(AH2919)),C2919,"")</x:f>
        <x:v>2024</x:v>
      </x:c>
      <x:c r="AJ2918" s="50" t="n">
        <x:f>IF(AND(A2918=A2919,C2919=C2918+1,ISNUMBER(AH2919)),AH2919,"")</x:f>
        <x:v>0</x:v>
      </x:c>
    </x:row>
    <x:row r="2919" ht="15">
      <x:c r="A2919" s="9" t="s">
        <x:v>205</x:v>
      </x:c>
      <x:c r="B2919" s="10">
        <x:v>45657</x:v>
      </x:c>
      <x:c r="C2919" s="9">
        <x:v>2024</x:v>
      </x:c>
      <x:c r="D2919" s="11">
        <x:v>8274.9860000000008</x:v>
      </x:c>
      <x:c r="E2919" s="11">
        <x:v>976.24</x:v>
      </x:c>
      <x:c r="F2919" s="11">
        <x:v>1438.1310000000001</x:v>
      </x:c>
      <x:c r="G2919" s="11">
        <x:v>5234.6090000000004</x:v>
      </x:c>
      <x:c r="H2919" s="11">
        <x:v>1065.107</x:v>
      </x:c>
      <x:c r="I2919" s="11">
        <x:v>3040.377</x:v>
      </x:c>
      <x:c r="J2919" s="11">
        <x:v>1692.508</x:v>
      </x:c>
      <x:c r="K2919" s="11">
        <x:v>165.12299999999999</x:v>
      </x:c>
      <x:c r="L2919" s="11">
        <x:v>283.839</x:v>
      </x:c>
      <x:c r="M2919" s="11">
        <x:v>32.472000000000001</x:v>
      </x:c>
      <x:c r="N2919" s="11">
        <x:v>1032.635</x:v>
      </x:c>
      <x:c r="O2919" s="11">
        <x:v>1981.8589999999999</x:v>
      </x:c>
      <x:c r="P2919" s="11">
        <x:v>523.75300000000004</x:v>
      </x:c>
      <x:c r="Q2919" s="11">
        <x:v>1123.9690000000001</x:v>
      </x:c>
      <x:c r="R2919" s="11">
        <x:v>200.578</x:v>
      </x:c>
      <x:c r="S2919" s="11">
        <x:v>153.15299999999999</x:v>
      </x:c>
      <x:c r="T2919" s="11">
        <x:v>853.28300000000002</x:v>
      </x:c>
      <x:c r="U2919" s="11">
        <x:v>1401.9614999999999</x:v>
      </x:c>
      <x:c r="V2919" s="11">
        <x:v>18</x:v>
      </x:c>
      <x:c r="W2919" s="12">
        <x:v>0</x:v>
      </x:c>
      <x:c r="X2919" s="8">
        <x:v>0</x:v>
      </x:c>
      <x:c r="Y2919" s="13">
        <x:f t="shared" si="270"/>
        <x:v>0.67882550337903846</x:v>
      </x:c>
      <x:c r="Z2919" s="13">
        <x:f t="shared" si="271"/>
        <x:v>0.63258221826598859</x:v>
      </x:c>
      <x:c r="AA2919" s="13">
        <x:f t="shared" si="272"/>
        <x:v>1.8507946720393239E-2</x:v>
      </x:c>
      <x:c r="AB2919" s="13">
        <x:f t="shared" si="273"/>
        <x:v>6.3293520979975065E-2</x:v>
      </x:c>
      <x:c r="AC2919" s="13">
        <x:f t="shared" si="274"/>
        <x:v>0.16300797251523466</x:v>
      </x:c>
      <x:c r="AD2919" s="13">
        <x:f t="shared" si="275"/>
        <x:v>0.20453303485951516</x:v>
      </x:c>
      <x:c r="AE2919" s="50" t="n">
        <x:f>IF(OR(NOT(ISNUMBER(Q2919)),NOT(ISNUMBER(R2919))),"",IF(Q2919&lt;R2919,1,0))</x:f>
        <x:v>0</x:v>
      </x:c>
      <x:c r="AF2919" s="50" t="n">
        <x:f>IFERROR(IF(AND(A2919=A2918,C2919=C2918+1,ISNUMBER(AE2918)),AE2918,""),"")</x:f>
        <x:v>0</x:v>
      </x:c>
      <x:c r="AG2919" s="52" t="n">
        <x:f>IFERROR(IF(AND(A2919=A2918,C2919=C2918+1,ISNUMBER(U2919),ISNUMBER(U2918),U2918&lt;&gt;0),U2919/U2918-1,""),"")</x:f>
        <x:v>-0.24903325106397034</x:v>
      </x:c>
      <x:c r="AH2919" s="50" t="n">
        <x:f>IF(AND(ISNUMBER(AE2919),ISNUMBER(AF2919),ISNUMBER(AG2919)),IF(AND(AE2919=1,AF2919=1,AG2919&lt;0),1,0),"")</x:f>
        <x:v>0</x:v>
      </x:c>
      <x:c r="AI2919" s="50" t="str">
        <x:f>IF(AND(A2919=A2920,C2920=C2919+1,ISNUMBER(AH2920)),C2920,"")</x:f>
      </x:c>
      <x:c r="AJ2919" s="50" t="str">
        <x:f>IF(AND(A2919=A2920,C2920=C2919+1,ISNUMBER(AH2920)),AH2920,"")</x:f>
      </x:c>
    </x:row>
    <x:row r="2920" ht="15">
      <x:c r="A2920" s="9" t="s">
        <x:v>206</x:v>
      </x:c>
      <x:c r="B2920" s="10">
        <x:v>42735</x:v>
      </x:c>
      <x:c r="C2920" s="9">
        <x:v>2016</x:v>
      </x:c>
      <x:c r="D2920" s="11">
        <x:v>1792.2</x:v>
      </x:c>
      <x:c r="E2920" s="11">
        <x:v>959.6</x:v>
      </x:c>
      <x:c r="F2920" s="11">
        <x:v>531.79999999999995</x:v>
      </x:c>
      <x:c r="G2920" s="11">
        <x:v>1268.2</x:v>
      </x:c>
      <x:c r="H2920" s="11">
        <x:v>483.2</x:v>
      </x:c>
      <x:c r="I2920" s="11">
        <x:v>524</x:v>
      </x:c>
      <x:c r="J2920" s="11">
        <x:v>331</x:v>
      </x:c>
      <x:c r="K2920" s="11">
        <x:v>182.9</x:v>
      </x:c>
      <x:c r="L2920" s="11">
        <x:v>365.3</x:v>
      </x:c>
      <x:c r="M2920" s="11">
        <x:v>156</x:v>
      </x:c>
      <x:c r="N2920" s="11">
        <x:v>327.2</x:v>
      </x:c>
      <x:c r="O2920" s="11">
        <x:v>1651.2</x:v>
      </x:c>
      <x:c r="P2920" s="11">
        <x:v>31.1</x:v>
      </x:c>
      <x:c r="Q2920" s="11">
        <x:v>96.2</x:v>
      </x:c>
      <x:c r="R2920" s="11">
        <x:v>6.8</x:v>
      </x:c>
      <x:c r="S2920" s="11">
        <x:v>74</x:v>
      </x:c>
      <x:c r="T2920" s="11">
        <x:v>158.19999999999999</x:v>
      </x:c>
      <x:c r="U2920" s="11" t="s">
        <x:v>40</x:v>
      </x:c>
      <x:c r="V2920" s="11">
        <x:v>17</x:v>
      </x:c>
      <x:c r="W2920" s="12">
        <x:v>1</x:v>
      </x:c>
      <x:c r="X2920" s="8">
        <x:v>0</x:v>
      </x:c>
      <x:c r="Y2920" s="13">
        <x:f t="shared" si="270"/>
        <x:v>1.8044377585558482</x:v>
      </x:c>
      <x:c r="Z2920" s="13">
        <x:f t="shared" si="271"/>
        <x:v>0.70762191719674139</x:v>
      </x:c>
      <x:c r="AA2920" s="13">
        <x:f t="shared" si="272"/>
        <x:v>4.1290034594353306E-2</x:v>
      </x:c>
      <x:c r="AB2920" s="13">
        <x:f t="shared" si="273"/>
        <x:v>1.7352973998437674E-2</x:v>
      </x:c>
      <x:c r="AC2920" s="13">
        <x:f t="shared" si="274"/>
        <x:v>0.12474373127266991</x:v>
      </x:c>
      <x:c r="AD2920" s="13">
        <x:f t="shared" si="275"/>
        <x:v>0.18468920879366141</x:v>
      </x:c>
      <x:c r="AE2920" s="50" t="n">
        <x:f>IF(OR(NOT(ISNUMBER(Q2920)),NOT(ISNUMBER(R2920))),"",IF(Q2920&lt;R2920,1,0))</x:f>
        <x:v>0</x:v>
      </x:c>
      <x:c r="AF2920" s="50" t="str">
        <x:f>IFERROR(IF(AND(A2920=A2919,C2920=C2919+1,ISNUMBER(AE2919)),AE2919,""),"")</x:f>
      </x:c>
      <x:c r="AG2920" s="52" t="str">
        <x:f>IFERROR(IF(AND(A2920=A2919,C2920=C2919+1,ISNUMBER(U2920),ISNUMBER(U2919),U2919&lt;&gt;0),U2920/U2919-1,""),"")</x:f>
      </x:c>
      <x:c r="AH2920" s="50" t="str">
        <x:f>IF(AND(ISNUMBER(AE2920),ISNUMBER(AF2920),ISNUMBER(AG2920)),IF(AND(AE2920=1,AF2920=1,AG2920&lt;0),1,0),"")</x:f>
      </x:c>
      <x:c r="AI2920" s="50" t="str">
        <x:f>IF(AND(A2920=A2921,C2921=C2920+1,ISNUMBER(AH2921)),C2921,"")</x:f>
      </x:c>
      <x:c r="AJ2920" s="50" t="str">
        <x:f>IF(AND(A2920=A2921,C2921=C2920+1,ISNUMBER(AH2921)),AH2921,"")</x:f>
      </x:c>
    </x:row>
    <x:row r="2921" ht="15">
      <x:c r="A2921" s="9" t="s">
        <x:v>206</x:v>
      </x:c>
      <x:c r="B2921" s="10">
        <x:v>43100</x:v>
      </x:c>
      <x:c r="C2921" s="9">
        <x:v>2017</x:v>
      </x:c>
      <x:c r="D2921" s="11">
        <x:v>3512.8</x:v>
      </x:c>
      <x:c r="E2921" s="11">
        <x:v>1667.1</x:v>
      </x:c>
      <x:c r="F2921" s="11">
        <x:v>1047.2</x:v>
      </x:c>
      <x:c r="G2921" s="11">
        <x:v>2667.1</x:v>
      </x:c>
      <x:c r="H2921" s="11">
        <x:v>1217.8</x:v>
      </x:c>
      <x:c r="I2921" s="11">
        <x:v>845.7</x:v>
      </x:c>
      <x:c r="J2921" s="11">
        <x:v>281.89999999999998</x:v>
      </x:c>
      <x:c r="K2921" s="11">
        <x:v>442.4</x:v>
      </x:c>
      <x:c r="L2921" s="11">
        <x:v>654.5</x:v>
      </x:c>
      <x:c r="M2921" s="11">
        <x:v>234</x:v>
      </x:c>
      <x:c r="N2921" s="11">
        <x:v>983.8</x:v>
      </x:c>
      <x:c r="O2921" s="11">
        <x:v>1950.1</x:v>
      </x:c>
      <x:c r="P2921" s="11">
        <x:v>65.5</x:v>
      </x:c>
      <x:c r="Q2921" s="11">
        <x:v>145.1</x:v>
      </x:c>
      <x:c r="R2921" s="11">
        <x:v>7.2</x:v>
      </x:c>
      <x:c r="S2921" s="11">
        <x:v>-17.399999999999999</x:v>
      </x:c>
      <x:c r="T2921" s="11">
        <x:v>204.4</x:v>
      </x:c>
      <x:c r="U2921" s="11">
        <x:v>1968.847</x:v>
      </x:c>
      <x:c r="V2921" s="11">
        <x:v>18</x:v>
      </x:c>
      <x:c r="W2921" s="12">
        <x:v>0</x:v>
      </x:c>
      <x:c r="X2921" s="8">
        <x:v>0</x:v>
      </x:c>
      <x:c r="Y2921" s="13">
        <x:f t="shared" si="270"/>
        <x:v>1.5919595110771581</x:v>
      </x:c>
      <x:c r="Z2921" s="13">
        <x:f t="shared" si="271"/>
        <x:v>0.75925187884308809</x:v>
      </x:c>
      <x:c r="AA2921" s="13">
        <x:f t="shared" si="272"/>
        <x:v>-4.953313595991801E-3</x:v>
      </x:c>
      <x:c r="AB2921" s="13">
        <x:f t="shared" si="273"/>
        <x:v>1.8646094283762241E-2</x:v>
      </x:c>
      <x:c r="AC2921" s="13">
        <x:f t="shared" si="274"/>
        <x:v>7.6637546398710218E-2</x:v>
      </x:c>
      <x:c r="AD2921" s="13">
        <x:f t="shared" si="275"/>
        <x:v>8.0249373718970618E-2</x:v>
      </x:c>
      <x:c r="AE2921" s="50" t="n">
        <x:f>IF(OR(NOT(ISNUMBER(Q2921)),NOT(ISNUMBER(R2921))),"",IF(Q2921&lt;R2921,1,0))</x:f>
        <x:v>0</x:v>
      </x:c>
      <x:c r="AF2921" s="50" t="n">
        <x:f>IFERROR(IF(AND(A2921=A2920,C2921=C2920+1,ISNUMBER(AE2920)),AE2920,""),"")</x:f>
        <x:v>0</x:v>
      </x:c>
      <x:c r="AG2921" s="52" t="str">
        <x:f>IFERROR(IF(AND(A2921=A2920,C2921=C2920+1,ISNUMBER(U2921),ISNUMBER(U2920),U2920&lt;&gt;0),U2921/U2920-1,""),"")</x:f>
      </x:c>
      <x:c r="AH2921" s="50" t="str">
        <x:f>IF(AND(ISNUMBER(AE2921),ISNUMBER(AF2921),ISNUMBER(AG2921)),IF(AND(AE2921=1,AF2921=1,AG2921&lt;0),1,0),"")</x:f>
      </x:c>
      <x:c r="AI2921" s="50" t="n">
        <x:f>IF(AND(A2921=A2922,C2922=C2921+1,ISNUMBER(AH2922)),C2922,"")</x:f>
        <x:v>2018</x:v>
      </x:c>
      <x:c r="AJ2921" s="50" t="n">
        <x:f>IF(AND(A2921=A2922,C2922=C2921+1,ISNUMBER(AH2922)),AH2922,"")</x:f>
        <x:v>0</x:v>
      </x:c>
    </x:row>
    <x:row r="2922" ht="15">
      <x:c r="A2922" s="9" t="s">
        <x:v>206</x:v>
      </x:c>
      <x:c r="B2922" s="10">
        <x:v>43465</x:v>
      </x:c>
      <x:c r="C2922" s="9">
        <x:v>2018</x:v>
      </x:c>
      <x:c r="D2922" s="11">
        <x:v>3539</x:v>
      </x:c>
      <x:c r="E2922" s="11">
        <x:v>1747.2</x:v>
      </x:c>
      <x:c r="F2922" s="11">
        <x:v>1178.7</x:v>
      </x:c>
      <x:c r="G2922" s="11">
        <x:v>2653.7</x:v>
      </x:c>
      <x:c r="H2922" s="11">
        <x:v>1159.5</x:v>
      </x:c>
      <x:c r="I2922" s="11">
        <x:v>885.3</x:v>
      </x:c>
      <x:c r="J2922" s="11">
        <x:v>351</x:v>
      </x:c>
      <x:c r="K2922" s="11">
        <x:v>491.2</x:v>
      </x:c>
      <x:c r="L2922" s="11">
        <x:v>717.8</x:v>
      </x:c>
      <x:c r="M2922" s="11">
        <x:v>314.7</x:v>
      </x:c>
      <x:c r="N2922" s="11">
        <x:v>844.8</x:v>
      </x:c>
      <x:c r="O2922" s="11">
        <x:v>3081.4</x:v>
      </x:c>
      <x:c r="P2922" s="11">
        <x:v>398.6</x:v>
      </x:c>
      <x:c r="Q2922" s="11">
        <x:v>552</x:v>
      </x:c>
      <x:c r="R2922" s="11">
        <x:v>15.2</x:v>
      </x:c>
      <x:c r="S2922" s="11">
        <x:v>158.1</x:v>
      </x:c>
      <x:c r="T2922" s="11">
        <x:v>342.4</x:v>
      </x:c>
      <x:c r="U2922" s="11">
        <x:v>2130.4331000000002</x:v>
      </x:c>
      <x:c r="V2922" s="11">
        <x:v>18</x:v>
      </x:c>
      <x:c r="W2922" s="12">
        <x:v>0</x:v>
      </x:c>
      <x:c r="X2922" s="8">
        <x:v>0</x:v>
      </x:c>
      <x:c r="Y2922" s="13">
        <x:f t="shared" si="270"/>
        <x:v>1.4823110206159329</x:v>
      </x:c>
      <x:c r="Z2922" s="13">
        <x:f t="shared" si="271"/>
        <x:v>0.74984458886691152</x:v>
      </x:c>
      <x:c r="AA2922" s="13">
        <x:f t="shared" si="272"/>
        <x:v>4.4673636620514268E-2</x:v>
      </x:c>
      <x:c r="AB2922" s="13">
        <x:f t="shared" si="273"/>
        <x:v>0.11263068663464255</x:v>
      </x:c>
      <x:c r="AC2922" s="13">
        <x:f t="shared" si="274"/>
        <x:v>0.1290273957116479</x:v>
      </x:c>
      <x:c r="AD2922" s="13">
        <x:f t="shared" si="275"/>
        <x:v>9.9180559480079117E-2</x:v>
      </x:c>
      <x:c r="AE2922" s="50" t="n">
        <x:f>IF(OR(NOT(ISNUMBER(Q2922)),NOT(ISNUMBER(R2922))),"",IF(Q2922&lt;R2922,1,0))</x:f>
        <x:v>0</x:v>
      </x:c>
      <x:c r="AF2922" s="50" t="n">
        <x:f>IFERROR(IF(AND(A2922=A2921,C2922=C2921+1,ISNUMBER(AE2921)),AE2921,""),"")</x:f>
        <x:v>0</x:v>
      </x:c>
      <x:c r="AG2922" s="52" t="n">
        <x:f>IFERROR(IF(AND(A2922=A2921,C2922=C2921+1,ISNUMBER(U2922),ISNUMBER(U2921),U2921&lt;&gt;0),U2922/U2921-1,""),"")</x:f>
        <x:v>0.08207143571846887</x:v>
      </x:c>
      <x:c r="AH2922" s="50" t="n">
        <x:f>IF(AND(ISNUMBER(AE2922),ISNUMBER(AF2922),ISNUMBER(AG2922)),IF(AND(AE2922=1,AF2922=1,AG2922&lt;0),1,0),"")</x:f>
        <x:v>0</x:v>
      </x:c>
      <x:c r="AI2922" s="50" t="n">
        <x:f>IF(AND(A2922=A2923,C2923=C2922+1,ISNUMBER(AH2923)),C2923,"")</x:f>
        <x:v>2019</x:v>
      </x:c>
      <x:c r="AJ2922" s="50" t="n">
        <x:f>IF(AND(A2922=A2923,C2923=C2922+1,ISNUMBER(AH2923)),AH2923,"")</x:f>
        <x:v>0</x:v>
      </x:c>
    </x:row>
    <x:row r="2923" ht="15">
      <x:c r="A2923" s="9" t="s">
        <x:v>206</x:v>
      </x:c>
      <x:c r="B2923" s="10">
        <x:v>43830</x:v>
      </x:c>
      <x:c r="C2923" s="9">
        <x:v>2019</x:v>
      </x:c>
      <x:c r="D2923" s="11">
        <x:v>3319.6</x:v>
      </x:c>
      <x:c r="E2923" s="11">
        <x:v>1520</x:v>
      </x:c>
      <x:c r="F2923" s="11">
        <x:v>822.6</x:v>
      </x:c>
      <x:c r="G2923" s="11">
        <x:v>2474.9</x:v>
      </x:c>
      <x:c r="H2923" s="11">
        <x:v>1112.8</x:v>
      </x:c>
      <x:c r="I2923" s="11">
        <x:v>844.7</x:v>
      </x:c>
      <x:c r="J2923" s="11">
        <x:v>379.6</x:v>
      </x:c>
      <x:c r="K2923" s="11">
        <x:v>467.2</x:v>
      </x:c>
      <x:c r="L2923" s="11">
        <x:v>602.70000000000005</x:v>
      </x:c>
      <x:c r="M2923" s="11">
        <x:v>81.2</x:v>
      </x:c>
      <x:c r="N2923" s="11">
        <x:v>1031.5999999999999</x:v>
      </x:c>
      <x:c r="O2923" s="11">
        <x:v>2922.3</x:v>
      </x:c>
      <x:c r="P2923" s="11">
        <x:v>273.3</x:v>
      </x:c>
      <x:c r="Q2923" s="11">
        <x:v>445.9</x:v>
      </x:c>
      <x:c r="R2923" s="11">
        <x:v>28.4</x:v>
      </x:c>
      <x:c r="S2923" s="11">
        <x:v>139</x:v>
      </x:c>
      <x:c r="T2923" s="11">
        <x:v>374.5</x:v>
      </x:c>
      <x:c r="U2923" s="11">
        <x:v>2037.0343</x:v>
      </x:c>
      <x:c r="V2923" s="11">
        <x:v>18</x:v>
      </x:c>
      <x:c r="W2923" s="12">
        <x:v>0</x:v>
      </x:c>
      <x:c r="X2923" s="8">
        <x:v>0</x:v>
      </x:c>
      <x:c r="Y2923" s="13">
        <x:f t="shared" si="270"/>
        <x:v>1.8477996596158521</x:v>
      </x:c>
      <x:c r="Z2923" s="13">
        <x:f t="shared" si="271"/>
        <x:v>0.74554163152187014</x:v>
      </x:c>
      <x:c r="AA2923" s="13">
        <x:f t="shared" si="272"/>
        <x:v>4.1872514760814557E-2</x:v>
      </x:c>
      <x:c r="AB2923" s="13">
        <x:f t="shared" si="273"/>
        <x:v>8.2329196288709494E-2</x:v>
      </x:c>
      <x:c r="AC2923" s="13">
        <x:f t="shared" si="274"/>
        <x:v>0.15131924522202916</x:v>
      </x:c>
      <x:c r="AD2923" s="13">
        <x:f t="shared" si="275"/>
        <x:v>0.11435112664176408</x:v>
      </x:c>
      <x:c r="AE2923" s="50" t="n">
        <x:f>IF(OR(NOT(ISNUMBER(Q2923)),NOT(ISNUMBER(R2923))),"",IF(Q2923&lt;R2923,1,0))</x:f>
        <x:v>0</x:v>
      </x:c>
      <x:c r="AF2923" s="50" t="n">
        <x:f>IFERROR(IF(AND(A2923=A2922,C2923=C2922+1,ISNUMBER(AE2922)),AE2922,""),"")</x:f>
        <x:v>0</x:v>
      </x:c>
      <x:c r="AG2923" s="52" t="n">
        <x:f>IFERROR(IF(AND(A2923=A2922,C2923=C2922+1,ISNUMBER(U2923),ISNUMBER(U2922),U2922&lt;&gt;0),U2923/U2922-1,""),"")</x:f>
        <x:v>-0.04384028768610482</x:v>
      </x:c>
      <x:c r="AH2923" s="50" t="n">
        <x:f>IF(AND(ISNUMBER(AE2923),ISNUMBER(AF2923),ISNUMBER(AG2923)),IF(AND(AE2923=1,AF2923=1,AG2923&lt;0),1,0),"")</x:f>
        <x:v>0</x:v>
      </x:c>
      <x:c r="AI2923" s="50" t="n">
        <x:f>IF(AND(A2923=A2924,C2924=C2923+1,ISNUMBER(AH2924)),C2924,"")</x:f>
        <x:v>2020</x:v>
      </x:c>
      <x:c r="AJ2923" s="50" t="n">
        <x:f>IF(AND(A2923=A2924,C2924=C2923+1,ISNUMBER(AH2924)),AH2924,"")</x:f>
        <x:v>0</x:v>
      </x:c>
    </x:row>
    <x:row r="2924" ht="15">
      <x:c r="A2924" s="9" t="s">
        <x:v>206</x:v>
      </x:c>
      <x:c r="B2924" s="10">
        <x:v>44196</x:v>
      </x:c>
      <x:c r="C2924" s="9">
        <x:v>2020</x:v>
      </x:c>
      <x:c r="D2924" s="11">
        <x:v>3052.7</x:v>
      </x:c>
      <x:c r="E2924" s="11">
        <x:v>1461</x:v>
      </x:c>
      <x:c r="F2924" s="11">
        <x:v>828.3</x:v>
      </x:c>
      <x:c r="G2924" s="11">
        <x:v>2386.6</x:v>
      </x:c>
      <x:c r="H2924" s="11">
        <x:v>1137.8</x:v>
      </x:c>
      <x:c r="I2924" s="11">
        <x:v>666.1</x:v>
      </x:c>
      <x:c r="J2924" s="11">
        <x:v>376.8</x:v>
      </x:c>
      <x:c r="K2924" s="11">
        <x:v>587.20000000000005</x:v>
      </x:c>
      <x:c r="L2924" s="11">
        <x:v>477.4</x:v>
      </x:c>
      <x:c r="M2924" s="11">
        <x:v>154.80000000000001</x:v>
      </x:c>
      <x:c r="N2924" s="11">
        <x:v>983</x:v>
      </x:c>
      <x:c r="O2924" s="11">
        <x:v>2259</x:v>
      </x:c>
      <x:c r="P2924" s="11">
        <x:v>120.6</x:v>
      </x:c>
      <x:c r="Q2924" s="11">
        <x:v>260.3</x:v>
      </x:c>
      <x:c r="R2924" s="11">
        <x:v>20.100000000000001</x:v>
      </x:c>
      <x:c r="S2924" s="11">
        <x:v>24.8</x:v>
      </x:c>
      <x:c r="T2924" s="11">
        <x:v>304</x:v>
      </x:c>
      <x:c r="U2924" s="11">
        <x:v>1918.682</x:v>
      </x:c>
      <x:c r="V2924" s="11">
        <x:v>18</x:v>
      </x:c>
      <x:c r="W2924" s="12">
        <x:v>0</x:v>
      </x:c>
      <x:c r="X2924" s="8">
        <x:v>0</x:v>
      </x:c>
      <x:c r="Y2924" s="13">
        <x:f t="shared" si="270"/>
        <x:v>1.7638536762042738</x:v>
      </x:c>
      <x:c r="Z2924" s="13">
        <x:f t="shared" si="271"/>
        <x:v>0.78179971828217643</x:v>
      </x:c>
      <x:c r="AA2924" s="13">
        <x:f t="shared" si="272"/>
        <x:v>8.1239558423690517E-3</x:v>
      </x:c>
      <x:c r="AB2924" s="13">
        <x:f t="shared" si="273"/>
        <x:v>3.9506011072165621E-2</x:v>
      </x:c>
      <x:c r="AC2924" s="13">
        <x:f t="shared" si="274"/>
        <x:v>0.12737785971675186</x:v>
      </x:c>
      <x:c r="AD2924" s="13">
        <x:f t="shared" si="275"/>
        <x:v>0.12343171618567171</x:v>
      </x:c>
      <x:c r="AE2924" s="50" t="n">
        <x:f>IF(OR(NOT(ISNUMBER(Q2924)),NOT(ISNUMBER(R2924))),"",IF(Q2924&lt;R2924,1,0))</x:f>
        <x:v>0</x:v>
      </x:c>
      <x:c r="AF2924" s="50" t="n">
        <x:f>IFERROR(IF(AND(A2924=A2923,C2924=C2923+1,ISNUMBER(AE2923)),AE2923,""),"")</x:f>
        <x:v>0</x:v>
      </x:c>
      <x:c r="AG2924" s="52" t="n">
        <x:f>IFERROR(IF(AND(A2924=A2923,C2924=C2923+1,ISNUMBER(U2924),ISNUMBER(U2923),U2923&lt;&gt;0),U2924/U2923-1,""),"")</x:f>
        <x:v>-0.058100298065673184</x:v>
      </x:c>
      <x:c r="AH2924" s="50" t="n">
        <x:f>IF(AND(ISNUMBER(AE2924),ISNUMBER(AF2924),ISNUMBER(AG2924)),IF(AND(AE2924=1,AF2924=1,AG2924&lt;0),1,0),"")</x:f>
        <x:v>0</x:v>
      </x:c>
      <x:c r="AI2924" s="50" t="n">
        <x:f>IF(AND(A2924=A2925,C2925=C2924+1,ISNUMBER(AH2925)),C2925,"")</x:f>
        <x:v>2021</x:v>
      </x:c>
      <x:c r="AJ2924" s="50" t="n">
        <x:f>IF(AND(A2924=A2925,C2925=C2924+1,ISNUMBER(AH2925)),AH2925,"")</x:f>
        <x:v>0</x:v>
      </x:c>
    </x:row>
    <x:row r="2925" ht="15">
      <x:c r="A2925" s="9" t="s">
        <x:v>206</x:v>
      </x:c>
      <x:c r="B2925" s="10">
        <x:v>44561</x:v>
      </x:c>
      <x:c r="C2925" s="9">
        <x:v>2021</x:v>
      </x:c>
      <x:c r="D2925" s="11">
        <x:v>3914.1</x:v>
      </x:c>
      <x:c r="E2925" s="11">
        <x:v>2163.5</x:v>
      </x:c>
      <x:c r="F2925" s="11">
        <x:v>1209.3</x:v>
      </x:c>
      <x:c r="G2925" s="11">
        <x:v>3091.9</x:v>
      </x:c>
      <x:c r="H2925" s="11">
        <x:v>1578.5</x:v>
      </x:c>
      <x:c r="I2925" s="11">
        <x:v>822.2</x:v>
      </x:c>
      <x:c r="J2925" s="11">
        <x:v>532.79999999999995</x:v>
      </x:c>
      <x:c r="K2925" s="11">
        <x:v>580.79999999999995</x:v>
      </x:c>
      <x:c r="L2925" s="11">
        <x:v>976.5</x:v>
      </x:c>
      <x:c r="M2925" s="11">
        <x:v>218.1</x:v>
      </x:c>
      <x:c r="N2925" s="11">
        <x:v>1360.4</x:v>
      </x:c>
      <x:c r="O2925" s="11">
        <x:v>2551.4</x:v>
      </x:c>
      <x:c r="P2925" s="11">
        <x:v>213.8</x:v>
      </x:c>
      <x:c r="Q2925" s="11">
        <x:v>344.9</x:v>
      </x:c>
      <x:c r="R2925" s="11">
        <x:v>15.6</x:v>
      </x:c>
      <x:c r="S2925" s="11">
        <x:v>243.1</x:v>
      </x:c>
      <x:c r="T2925" s="11">
        <x:v>-109.2</x:v>
      </x:c>
      <x:c r="U2925" s="11">
        <x:v>1847.0501999999999</x:v>
      </x:c>
      <x:c r="V2925" s="11">
        <x:v>18</x:v>
      </x:c>
      <x:c r="W2925" s="12">
        <x:v>0</x:v>
      </x:c>
      <x:c r="X2925" s="8">
        <x:v>0</x:v>
      </x:c>
      <x:c r="Y2925" s="13">
        <x:f t="shared" si="270"/>
        <x:v>1.7890515174067643</x:v>
      </x:c>
      <x:c r="Z2925" s="13">
        <x:f t="shared" si="271"/>
        <x:v>0.78993893870877085</x:v>
      </x:c>
      <x:c r="AA2925" s="13">
        <x:f t="shared" si="272"/>
        <x:v>6.2108786183286066E-2</x:v>
      </x:c>
      <x:c r="AB2925" s="13">
        <x:f t="shared" si="273"/>
        <x:v>5.4623029559796636E-2</x:v>
      </x:c>
      <x:c r="AC2925" s="13">
        <x:f t="shared" si="274"/>
        <x:v>-3.5318089200815035E-2</x:v>
      </x:c>
      <x:c r="AD2925" s="13">
        <x:f t="shared" si="275"/>
        <x:v>0.13612324672338469</x:v>
      </x:c>
      <x:c r="AE2925" s="50" t="n">
        <x:f>IF(OR(NOT(ISNUMBER(Q2925)),NOT(ISNUMBER(R2925))),"",IF(Q2925&lt;R2925,1,0))</x:f>
        <x:v>0</x:v>
      </x:c>
      <x:c r="AF2925" s="50" t="n">
        <x:f>IFERROR(IF(AND(A2925=A2924,C2925=C2924+1,ISNUMBER(AE2924)),AE2924,""),"")</x:f>
        <x:v>0</x:v>
      </x:c>
      <x:c r="AG2925" s="52" t="n">
        <x:f>IFERROR(IF(AND(A2925=A2924,C2925=C2924+1,ISNUMBER(U2925),ISNUMBER(U2924),U2924&lt;&gt;0),U2925/U2924-1,""),"")</x:f>
        <x:v>-0.03733385730412864</x:v>
      </x:c>
      <x:c r="AH2925" s="50" t="n">
        <x:f>IF(AND(ISNUMBER(AE2925),ISNUMBER(AF2925),ISNUMBER(AG2925)),IF(AND(AE2925=1,AF2925=1,AG2925&lt;0),1,0),"")</x:f>
        <x:v>0</x:v>
      </x:c>
      <x:c r="AI2925" s="50" t="n">
        <x:f>IF(AND(A2925=A2926,C2926=C2925+1,ISNUMBER(AH2926)),C2926,"")</x:f>
        <x:v>2022</x:v>
      </x:c>
      <x:c r="AJ2925" s="50" t="n">
        <x:f>IF(AND(A2925=A2926,C2926=C2925+1,ISNUMBER(AH2926)),AH2926,"")</x:f>
        <x:v>0</x:v>
      </x:c>
    </x:row>
    <x:row r="2926" ht="15">
      <x:c r="A2926" s="9" t="s">
        <x:v>206</x:v>
      </x:c>
      <x:c r="B2926" s="10">
        <x:v>44926</x:v>
      </x:c>
      <x:c r="C2926" s="9">
        <x:v>2022</x:v>
      </x:c>
      <x:c r="D2926" s="11">
        <x:v>4074.9</x:v>
      </x:c>
      <x:c r="E2926" s="11">
        <x:v>2188.6999999999998</x:v>
      </x:c>
      <x:c r="F2926" s="11">
        <x:v>1113.9000000000001</x:v>
      </x:c>
      <x:c r="G2926" s="11">
        <x:v>3026.3</x:v>
      </x:c>
      <x:c r="H2926" s="11">
        <x:v>1620</x:v>
      </x:c>
      <x:c r="I2926" s="11">
        <x:v>1048.5999999999999</x:v>
      </x:c>
      <x:c r="J2926" s="11">
        <x:v>620.20000000000005</x:v>
      </x:c>
      <x:c r="K2926" s="11">
        <x:v>520.70000000000005</x:v>
      </x:c>
      <x:c r="L2926" s="11">
        <x:v>1049.0999999999999</x:v>
      </x:c>
      <x:c r="M2926" s="11">
        <x:v>215.1</x:v>
      </x:c>
      <x:c r="N2926" s="11">
        <x:v>1404.9</x:v>
      </x:c>
      <x:c r="O2926" s="11">
        <x:v>3317.2</x:v>
      </x:c>
      <x:c r="P2926" s="11">
        <x:v>343.7</x:v>
      </x:c>
      <x:c r="Q2926" s="11">
        <x:v>488.2</x:v>
      </x:c>
      <x:c r="R2926" s="11">
        <x:v>35.4</x:v>
      </x:c>
      <x:c r="S2926" s="11">
        <x:v>155.69999999999999</x:v>
      </x:c>
      <x:c r="T2926" s="11">
        <x:v>197.6</x:v>
      </x:c>
      <x:c r="U2926" s="11">
        <x:v>1181.0807</x:v>
      </x:c>
      <x:c r="V2926" s="11">
        <x:v>18</x:v>
      </x:c>
      <x:c r="W2926" s="12">
        <x:v>0</x:v>
      </x:c>
      <x:c r="X2926" s="8">
        <x:v>0</x:v>
      </x:c>
      <x:c r="Y2926" s="13">
        <x:f t="shared" si="270"/>
        <x:v>1.9648981057545558</x:v>
      </x:c>
      <x:c r="Z2926" s="13">
        <x:f t="shared" si="271"/>
        <x:v>0.74266853174311032</x:v>
      </x:c>
      <x:c r="AA2926" s="13">
        <x:f t="shared" si="272"/>
        <x:v>3.8209526614150037E-2</x:v>
      </x:c>
      <x:c r="AB2926" s="13">
        <x:f t="shared" si="273"/>
        <x:v>8.4345628113573337E-2</x:v>
      </x:c>
      <x:c r="AC2926" s="13">
        <x:f t="shared" si="274"/>
        <x:v>6.5294253709149777E-2</x:v>
      </x:c>
      <x:c r="AD2926" s="13">
        <x:f t="shared" si="275"/>
        <x:v>0.15220005398905495</x:v>
      </x:c>
      <x:c r="AE2926" s="50" t="n">
        <x:f>IF(OR(NOT(ISNUMBER(Q2926)),NOT(ISNUMBER(R2926))),"",IF(Q2926&lt;R2926,1,0))</x:f>
        <x:v>0</x:v>
      </x:c>
      <x:c r="AF2926" s="50" t="n">
        <x:f>IFERROR(IF(AND(A2926=A2925,C2926=C2925+1,ISNUMBER(AE2925)),AE2925,""),"")</x:f>
        <x:v>0</x:v>
      </x:c>
      <x:c r="AG2926" s="52" t="n">
        <x:f>IFERROR(IF(AND(A2926=A2925,C2926=C2925+1,ISNUMBER(U2926),ISNUMBER(U2925),U2925&lt;&gt;0),U2926/U2925-1,""),"")</x:f>
        <x:v>-0.3605584190402621</x:v>
      </x:c>
      <x:c r="AH2926" s="50" t="n">
        <x:f>IF(AND(ISNUMBER(AE2926),ISNUMBER(AF2926),ISNUMBER(AG2926)),IF(AND(AE2926=1,AF2926=1,AG2926&lt;0),1,0),"")</x:f>
        <x:v>0</x:v>
      </x:c>
      <x:c r="AI2926" s="50" t="n">
        <x:f>IF(AND(A2926=A2927,C2927=C2926+1,ISNUMBER(AH2927)),C2927,"")</x:f>
        <x:v>2023</x:v>
      </x:c>
      <x:c r="AJ2926" s="50" t="n">
        <x:f>IF(AND(A2926=A2927,C2927=C2926+1,ISNUMBER(AH2927)),AH2927,"")</x:f>
        <x:v>0</x:v>
      </x:c>
    </x:row>
    <x:row r="2927" ht="15">
      <x:c r="A2927" s="9" t="s">
        <x:v>206</x:v>
      </x:c>
      <x:c r="B2927" s="10">
        <x:v>45291</x:v>
      </x:c>
      <x:c r="C2927" s="9">
        <x:v>2023</x:v>
      </x:c>
      <x:c r="D2927" s="11">
        <x:v>4849.6000000000004</x:v>
      </x:c>
      <x:c r="E2927" s="11">
        <x:v>2442.1999999999998</x:v>
      </x:c>
      <x:c r="F2927" s="11">
        <x:v>1095.0999999999999</x:v>
      </x:c>
      <x:c r="G2927" s="11">
        <x:v>3486.1</x:v>
      </x:c>
      <x:c r="H2927" s="11">
        <x:v>1948.8</x:v>
      </x:c>
      <x:c r="I2927" s="11">
        <x:v>1363.5</x:v>
      </x:c>
      <x:c r="J2927" s="11">
        <x:v>871.4</x:v>
      </x:c>
      <x:c r="K2927" s="11">
        <x:v>703.5</x:v>
      </x:c>
      <x:c r="L2927" s="11">
        <x:v>995.9</x:v>
      </x:c>
      <x:c r="M2927" s="11">
        <x:v>149.30000000000001</x:v>
      </x:c>
      <x:c r="N2927" s="11">
        <x:v>1799.5</x:v>
      </x:c>
      <x:c r="O2927" s="11">
        <x:v>3571.8</x:v>
      </x:c>
      <x:c r="P2927" s="11">
        <x:v>334</x:v>
      </x:c>
      <x:c r="Q2927" s="11">
        <x:v>511.5</x:v>
      </x:c>
      <x:c r="R2927" s="11">
        <x:v>38.299999999999997</x:v>
      </x:c>
      <x:c r="S2927" s="11">
        <x:v>164.6</x:v>
      </x:c>
      <x:c r="T2927" s="11">
        <x:v>444</x:v>
      </x:c>
      <x:c r="U2927" s="11">
        <x:v>1881.1234999999999</x:v>
      </x:c>
      <x:c r="V2927" s="11">
        <x:v>18</x:v>
      </x:c>
      <x:c r="W2927" s="12">
        <x:v>0</x:v>
      </x:c>
      <x:c r="X2927" s="8">
        <x:v>0</x:v>
      </x:c>
      <x:c r="Y2927" s="13">
        <x:f t="shared" si="270"/>
        <x:v>2.2301159711441878</x:v>
      </x:c>
      <x:c r="Z2927" s="13">
        <x:f t="shared" si="271"/>
        <x:v>0.71884279115803362</x:v>
      </x:c>
      <x:c r="AA2927" s="13">
        <x:f t="shared" si="272"/>
        <x:v>3.3940943582975912E-2</x:v>
      </x:c>
      <x:c r="AB2927" s="13">
        <x:f t="shared" si="273"/>
        <x:v>6.8871659518310785E-2</x:v>
      </x:c>
      <x:c r="AC2927" s="13">
        <x:f t="shared" si="274"/>
        <x:v>0.12736295573850434</x:v>
      </x:c>
      <x:c r="AD2927" s="13">
        <x:f t="shared" si="275"/>
        <x:v>0.17968492246783238</x:v>
      </x:c>
      <x:c r="AE2927" s="50" t="n">
        <x:f>IF(OR(NOT(ISNUMBER(Q2927)),NOT(ISNUMBER(R2927))),"",IF(Q2927&lt;R2927,1,0))</x:f>
        <x:v>0</x:v>
      </x:c>
      <x:c r="AF2927" s="50" t="n">
        <x:f>IFERROR(IF(AND(A2927=A2926,C2927=C2926+1,ISNUMBER(AE2926)),AE2926,""),"")</x:f>
        <x:v>0</x:v>
      </x:c>
      <x:c r="AG2927" s="52" t="n">
        <x:f>IFERROR(IF(AND(A2927=A2926,C2927=C2926+1,ISNUMBER(U2927),ISNUMBER(U2926),U2926&lt;&gt;0),U2927/U2926-1,""),"")</x:f>
        <x:v>0.5927137747657716</x:v>
      </x:c>
      <x:c r="AH2927" s="50" t="n">
        <x:f>IF(AND(ISNUMBER(AE2927),ISNUMBER(AF2927),ISNUMBER(AG2927)),IF(AND(AE2927=1,AF2927=1,AG2927&lt;0),1,0),"")</x:f>
        <x:v>0</x:v>
      </x:c>
      <x:c r="AI2927" s="50" t="n">
        <x:f>IF(AND(A2927=A2928,C2928=C2927+1,ISNUMBER(AH2928)),C2928,"")</x:f>
        <x:v>2024</x:v>
      </x:c>
      <x:c r="AJ2927" s="50" t="n">
        <x:f>IF(AND(A2927=A2928,C2928=C2927+1,ISNUMBER(AH2928)),AH2928,"")</x:f>
        <x:v>0</x:v>
      </x:c>
    </x:row>
    <x:row r="2928" ht="15">
      <x:c r="A2928" s="9" t="s">
        <x:v>206</x:v>
      </x:c>
      <x:c r="B2928" s="10">
        <x:v>45657</x:v>
      </x:c>
      <x:c r="C2928" s="9">
        <x:v>2024</x:v>
      </x:c>
      <x:c r="D2928" s="11">
        <x:v>4576</x:v>
      </x:c>
      <x:c r="E2928" s="11">
        <x:v>2255</x:v>
      </x:c>
      <x:c r="F2928" s="11">
        <x:v>1218</x:v>
      </x:c>
      <x:c r="G2928" s="11">
        <x:v>3204</x:v>
      </x:c>
      <x:c r="H2928" s="11">
        <x:v>1750</x:v>
      </x:c>
      <x:c r="I2928" s="11">
        <x:v>1372</x:v>
      </x:c>
      <x:c r="J2928" s="11">
        <x:v>938</x:v>
      </x:c>
      <x:c r="K2928" s="11">
        <x:v>576</x:v>
      </x:c>
      <x:c r="L2928" s="11">
        <x:v>962</x:v>
      </x:c>
      <x:c r="M2928" s="11">
        <x:v>276</x:v>
      </x:c>
      <x:c r="N2928" s="11">
        <x:v>1474</x:v>
      </x:c>
      <x:c r="O2928" s="11">
        <x:v>3487</x:v>
      </x:c>
      <x:c r="P2928" s="11">
        <x:v>242</x:v>
      </x:c>
      <x:c r="Q2928" s="11">
        <x:v>417</x:v>
      </x:c>
      <x:c r="R2928" s="11">
        <x:v>36</x:v>
      </x:c>
      <x:c r="S2928" s="11">
        <x:v>142</x:v>
      </x:c>
      <x:c r="T2928" s="11">
        <x:v>362</x:v>
      </x:c>
      <x:c r="U2928" s="11">
        <x:v>1861.2014999999999</x:v>
      </x:c>
      <x:c r="V2928" s="11">
        <x:v>18</x:v>
      </x:c>
      <x:c r="W2928" s="12">
        <x:v>0</x:v>
      </x:c>
      <x:c r="X2928" s="8">
        <x:v>0</x:v>
      </x:c>
      <x:c r="Y2928" s="13">
        <x:f t="shared" si="270"/>
        <x:v>1.8513957307060755</x:v>
      </x:c>
      <x:c r="Z2928" s="13">
        <x:f t="shared" si="271"/>
        <x:v>0.70017482517482521</x:v>
      </x:c>
      <x:c r="AA2928" s="13">
        <x:f t="shared" si="272"/>
        <x:v>3.1031468531468532E-2</x:v>
      </x:c>
      <x:c r="AB2928" s="13">
        <x:f t="shared" si="273"/>
        <x:v>5.2884615384615384E-2</x:v>
      </x:c>
      <x:c r="AC2928" s="13">
        <x:f t="shared" si="274"/>
        <x:v>0.11298377028714107</x:v>
      </x:c>
      <x:c r="AD2928" s="13">
        <x:f t="shared" si="275"/>
        <x:v>0.20498251748251747</x:v>
      </x:c>
      <x:c r="AE2928" s="50" t="n">
        <x:f>IF(OR(NOT(ISNUMBER(Q2928)),NOT(ISNUMBER(R2928))),"",IF(Q2928&lt;R2928,1,0))</x:f>
        <x:v>0</x:v>
      </x:c>
      <x:c r="AF2928" s="50" t="n">
        <x:f>IFERROR(IF(AND(A2928=A2927,C2928=C2927+1,ISNUMBER(AE2927)),AE2927,""),"")</x:f>
        <x:v>0</x:v>
      </x:c>
      <x:c r="AG2928" s="52" t="n">
        <x:f>IFERROR(IF(AND(A2928=A2927,C2928=C2927+1,ISNUMBER(U2928),ISNUMBER(U2927),U2927&lt;&gt;0),U2928/U2927-1,""),"")</x:f>
        <x:v>-0.010590479572446965</x:v>
      </x:c>
      <x:c r="AH2928" s="50" t="n">
        <x:f>IF(AND(ISNUMBER(AE2928),ISNUMBER(AF2928),ISNUMBER(AG2928)),IF(AND(AE2928=1,AF2928=1,AG2928&lt;0),1,0),"")</x:f>
        <x:v>0</x:v>
      </x:c>
      <x:c r="AI2928" s="50" t="str">
        <x:f>IF(AND(A2928=A2929,C2929=C2928+1,ISNUMBER(AH2929)),C2929,"")</x:f>
      </x:c>
      <x:c r="AJ2928" s="50" t="str">
        <x:f>IF(AND(A2928=A2929,C2929=C2928+1,ISNUMBER(AH2929)),AH2929,"")</x:f>
      </x:c>
    </x:row>
    <x:row r="2929" ht="15">
      <x:c r="A2929" s="9" t="s">
        <x:v>207</x:v>
      </x:c>
      <x:c r="B2929" s="10">
        <x:v>39447</x:v>
      </x:c>
      <x:c r="C2929" s="9">
        <x:v>2007</x:v>
      </x:c>
      <x:c r="D2929" s="11">
        <x:v>565.6</x:v>
      </x:c>
      <x:c r="E2929" s="11">
        <x:v>199</x:v>
      </x:c>
      <x:c r="F2929" s="11">
        <x:v>144.1</x:v>
      </x:c>
      <x:c r="G2929" s="11">
        <x:v>362.5</x:v>
      </x:c>
      <x:c r="H2929" s="11">
        <x:v>204.8</x:v>
      </x:c>
      <x:c r="I2929" s="11">
        <x:v>203.1</x:v>
      </x:c>
      <x:c r="J2929" s="11">
        <x:v>67.599999999999994</x:v>
      </x:c>
      <x:c r="K2929" s="11">
        <x:v>24.8</x:v>
      </x:c>
      <x:c r="L2929" s="11">
        <x:v>141.6</x:v>
      </x:c>
      <x:c r="M2929" s="11">
        <x:v>13.3</x:v>
      </x:c>
      <x:c r="N2929" s="11">
        <x:v>191.5</x:v>
      </x:c>
      <x:c r="O2929" s="11">
        <x:v>744</x:v>
      </x:c>
      <x:c r="P2929" s="11">
        <x:v>93.5</x:v>
      </x:c>
      <x:c r="Q2929" s="11">
        <x:v>114.4</x:v>
      </x:c>
      <x:c r="R2929" s="11">
        <x:v>11.4</x:v>
      </x:c>
      <x:c r="S2929" s="11">
        <x:v>57.4</x:v>
      </x:c>
      <x:c r="T2929" s="11">
        <x:v>78.900000000000006</x:v>
      </x:c>
      <x:c r="U2929" s="11">
        <x:v>837.30539999999996</x:v>
      </x:c>
      <x:c r="V2929" s="11">
        <x:v>18</x:v>
      </x:c>
      <x:c r="W2929" s="12">
        <x:v>0</x:v>
      </x:c>
      <x:c r="X2929" s="8">
        <x:v>0</x:v>
      </x:c>
      <x:c r="Y2929" s="13">
        <x:f t="shared" si="270"/>
        <x:v>1.3809854267869535</x:v>
      </x:c>
      <x:c r="Z2929" s="13">
        <x:f t="shared" si="271"/>
        <x:v>0.64091230551626588</x:v>
      </x:c>
      <x:c r="AA2929" s="13">
        <x:f t="shared" si="272"/>
        <x:v>0.10148514851485148</x:v>
      </x:c>
      <x:c r="AB2929" s="13">
        <x:f t="shared" si="273"/>
        <x:v>0.16531117397454032</x:v>
      </x:c>
      <x:c r="AC2929" s="13">
        <x:f t="shared" si="274"/>
        <x:v>0.21765517241379312</x:v>
      </x:c>
      <x:c r="AD2929" s="13">
        <x:f t="shared" si="275"/>
        <x:v>0.11951909476661951</x:v>
      </x:c>
      <x:c r="AE2929" s="50" t="n">
        <x:f>IF(OR(NOT(ISNUMBER(Q2929)),NOT(ISNUMBER(R2929))),"",IF(Q2929&lt;R2929,1,0))</x:f>
        <x:v>0</x:v>
      </x:c>
      <x:c r="AF2929" s="50" t="str">
        <x:f>IFERROR(IF(AND(A2929=A2928,C2929=C2928+1,ISNUMBER(AE2928)),AE2928,""),"")</x:f>
      </x:c>
      <x:c r="AG2929" s="52" t="str">
        <x:f>IFERROR(IF(AND(A2929=A2928,C2929=C2928+1,ISNUMBER(U2929),ISNUMBER(U2928),U2928&lt;&gt;0),U2929/U2928-1,""),"")</x:f>
      </x:c>
      <x:c r="AH2929" s="50" t="str">
        <x:f>IF(AND(ISNUMBER(AE2929),ISNUMBER(AF2929),ISNUMBER(AG2929)),IF(AND(AE2929=1,AF2929=1,AG2929&lt;0),1,0),"")</x:f>
      </x:c>
      <x:c r="AI2929" s="50" t="n">
        <x:f>IF(AND(A2929=A2930,C2930=C2929+1,ISNUMBER(AH2930)),C2930,"")</x:f>
        <x:v>2008</x:v>
      </x:c>
      <x:c r="AJ2929" s="50" t="n">
        <x:f>IF(AND(A2929=A2930,C2930=C2929+1,ISNUMBER(AH2930)),AH2930,"")</x:f>
        <x:v>0</x:v>
      </x:c>
    </x:row>
    <x:row r="2930" ht="15">
      <x:c r="A2930" s="9" t="s">
        <x:v>207</x:v>
      </x:c>
      <x:c r="B2930" s="10">
        <x:v>39813</x:v>
      </x:c>
      <x:c r="C2930" s="9">
        <x:v>2008</x:v>
      </x:c>
      <x:c r="D2930" s="11">
        <x:v>578.1</x:v>
      </x:c>
      <x:c r="E2930" s="11">
        <x:v>205.1</x:v>
      </x:c>
      <x:c r="F2930" s="11">
        <x:v>136.1</x:v>
      </x:c>
      <x:c r="G2930" s="11">
        <x:v>356.4</x:v>
      </x:c>
      <x:c r="H2930" s="11">
        <x:v>191.7</x:v>
      </x:c>
      <x:c r="I2930" s="11">
        <x:v>221.7</x:v>
      </x:c>
      <x:c r="J2930" s="11">
        <x:v>73.8</x:v>
      </x:c>
      <x:c r="K2930" s="11">
        <x:v>10</x:v>
      </x:c>
      <x:c r="L2930" s="11">
        <x:v>151.6</x:v>
      </x:c>
      <x:c r="M2930" s="11">
        <x:v>0.2</x:v>
      </x:c>
      <x:c r="N2930" s="11">
        <x:v>191.5</x:v>
      </x:c>
      <x:c r="O2930" s="11">
        <x:v>797.4</x:v>
      </x:c>
      <x:c r="P2930" s="11">
        <x:v>101.4</x:v>
      </x:c>
      <x:c r="Q2930" s="11">
        <x:v>122.8</x:v>
      </x:c>
      <x:c r="R2930" s="11">
        <x:v>13.5</x:v>
      </x:c>
      <x:c r="S2930" s="11">
        <x:v>64</x:v>
      </x:c>
      <x:c r="T2930" s="11">
        <x:v>75.099999999999994</x:v>
      </x:c>
      <x:c r="U2930" s="11">
        <x:v>629.64919999999995</x:v>
      </x:c>
      <x:c r="V2930" s="11">
        <x:v>18</x:v>
      </x:c>
      <x:c r="W2930" s="12">
        <x:v>0</x:v>
      </x:c>
      <x:c r="X2930" s="8">
        <x:v>0</x:v>
      </x:c>
      <x:c r="Y2930" s="13">
        <x:f t="shared" si="270"/>
        <x:v>1.5069801616458487</x:v>
      </x:c>
      <x:c r="Z2930" s="13">
        <x:f t="shared" si="271"/>
        <x:v>0.6165023352361183</x:v>
      </x:c>
      <x:c r="AA2930" s="13">
        <x:f t="shared" si="272"/>
        <x:v>0.11070749005362393</x:v>
      </x:c>
      <x:c r="AB2930" s="13">
        <x:f t="shared" si="273"/>
        <x:v>0.17540217955371043</x:v>
      </x:c>
      <x:c r="AC2930" s="13">
        <x:f t="shared" si="274"/>
        <x:v>0.21071829405162737</x:v>
      </x:c>
      <x:c r="AD2930" s="13">
        <x:f t="shared" si="275"/>
        <x:v>0.1276595744680851</x:v>
      </x:c>
      <x:c r="AE2930" s="50" t="n">
        <x:f>IF(OR(NOT(ISNUMBER(Q2930)),NOT(ISNUMBER(R2930))),"",IF(Q2930&lt;R2930,1,0))</x:f>
        <x:v>0</x:v>
      </x:c>
      <x:c r="AF2930" s="50" t="n">
        <x:f>IFERROR(IF(AND(A2930=A2929,C2930=C2929+1,ISNUMBER(AE2929)),AE2929,""),"")</x:f>
        <x:v>0</x:v>
      </x:c>
      <x:c r="AG2930" s="52" t="n">
        <x:f>IFERROR(IF(AND(A2930=A2929,C2930=C2929+1,ISNUMBER(U2930),ISNUMBER(U2929),U2929&lt;&gt;0),U2930/U2929-1,""),"")</x:f>
        <x:v>-0.24800532756626203</x:v>
      </x:c>
      <x:c r="AH2930" s="50" t="n">
        <x:f>IF(AND(ISNUMBER(AE2930),ISNUMBER(AF2930),ISNUMBER(AG2930)),IF(AND(AE2930=1,AF2930=1,AG2930&lt;0),1,0),"")</x:f>
        <x:v>0</x:v>
      </x:c>
      <x:c r="AI2930" s="50" t="n">
        <x:f>IF(AND(A2930=A2931,C2931=C2930+1,ISNUMBER(AH2931)),C2931,"")</x:f>
        <x:v>2009</x:v>
      </x:c>
      <x:c r="AJ2930" s="50" t="n">
        <x:f>IF(AND(A2930=A2931,C2931=C2930+1,ISNUMBER(AH2931)),AH2931,"")</x:f>
        <x:v>0</x:v>
      </x:c>
    </x:row>
    <x:row r="2931" ht="15">
      <x:c r="A2931" s="9" t="s">
        <x:v>207</x:v>
      </x:c>
      <x:c r="B2931" s="10">
        <x:v>40178</x:v>
      </x:c>
      <x:c r="C2931" s="9">
        <x:v>2009</x:v>
      </x:c>
      <x:c r="D2931" s="11">
        <x:v>583.79999999999995</x:v>
      </x:c>
      <x:c r="E2931" s="11">
        <x:v>214.1</x:v>
      </x:c>
      <x:c r="F2931" s="11">
        <x:v>114.8</x:v>
      </x:c>
      <x:c r="G2931" s="11">
        <x:v>339.4</x:v>
      </x:c>
      <x:c r="H2931" s="11">
        <x:v>191.7</x:v>
      </x:c>
      <x:c r="I2931" s="11">
        <x:v>244.4</x:v>
      </x:c>
      <x:c r="J2931" s="11">
        <x:v>96.5</x:v>
      </x:c>
      <x:c r="K2931" s="11">
        <x:v>15.5</x:v>
      </x:c>
      <x:c r="L2931" s="11">
        <x:v>147</x:v>
      </x:c>
      <x:c r="M2931" s="11">
        <x:v>0.2</x:v>
      </x:c>
      <x:c r="N2931" s="11">
        <x:v>191.5</x:v>
      </x:c>
      <x:c r="O2931" s="11">
        <x:v>809.5</x:v>
      </x:c>
      <x:c r="P2931" s="11">
        <x:v>91.7</x:v>
      </x:c>
      <x:c r="Q2931" s="11">
        <x:v>116.8</x:v>
      </x:c>
      <x:c r="R2931" s="11">
        <x:v>10.5</x:v>
      </x:c>
      <x:c r="S2931" s="11">
        <x:v>55.8</x:v>
      </x:c>
      <x:c r="T2931" s="11">
        <x:v>73.8</x:v>
      </x:c>
      <x:c r="U2931" s="11">
        <x:v>639.84810000000004</x:v>
      </x:c>
      <x:c r="V2931" s="11">
        <x:v>18</x:v>
      </x:c>
      <x:c r="W2931" s="12">
        <x:v>0</x:v>
      </x:c>
      <x:c r="X2931" s="8">
        <x:v>0</x:v>
      </x:c>
      <x:c r="Y2931" s="13">
        <x:f t="shared" si="270"/>
        <x:v>1.8649825783972125</x:v>
      </x:c>
      <x:c r="Z2931" s="13">
        <x:f t="shared" si="271"/>
        <x:v>0.58136348064405619</x:v>
      </x:c>
      <x:c r="AA2931" s="13">
        <x:f t="shared" si="272"/>
        <x:v>9.5580678314491269E-2</x:v>
      </x:c>
      <x:c r="AB2931" s="13">
        <x:f t="shared" si="273"/>
        <x:v>0.15707434052757796</x:v>
      </x:c>
      <x:c r="AC2931" s="13">
        <x:f t="shared" si="274"/>
        <x:v>0.21744254566882734</x:v>
      </x:c>
      <x:c r="AD2931" s="13">
        <x:f t="shared" si="275"/>
        <x:v>0.16529633436108257</x:v>
      </x:c>
      <x:c r="AE2931" s="50" t="n">
        <x:f>IF(OR(NOT(ISNUMBER(Q2931)),NOT(ISNUMBER(R2931))),"",IF(Q2931&lt;R2931,1,0))</x:f>
        <x:v>0</x:v>
      </x:c>
      <x:c r="AF2931" s="50" t="n">
        <x:f>IFERROR(IF(AND(A2931=A2930,C2931=C2930+1,ISNUMBER(AE2930)),AE2930,""),"")</x:f>
        <x:v>0</x:v>
      </x:c>
      <x:c r="AG2931" s="52" t="n">
        <x:f>IFERROR(IF(AND(A2931=A2930,C2931=C2930+1,ISNUMBER(U2931),ISNUMBER(U2930),U2930&lt;&gt;0),U2931/U2930-1,""),"")</x:f>
        <x:v>0.01619774947701047</x:v>
      </x:c>
      <x:c r="AH2931" s="50" t="n">
        <x:f>IF(AND(ISNUMBER(AE2931),ISNUMBER(AF2931),ISNUMBER(AG2931)),IF(AND(AE2931=1,AF2931=1,AG2931&lt;0),1,0),"")</x:f>
        <x:v>0</x:v>
      </x:c>
      <x:c r="AI2931" s="50" t="n">
        <x:f>IF(AND(A2931=A2932,C2932=C2931+1,ISNUMBER(AH2932)),C2932,"")</x:f>
        <x:v>2010</x:v>
      </x:c>
      <x:c r="AJ2931" s="50" t="n">
        <x:f>IF(AND(A2931=A2932,C2932=C2931+1,ISNUMBER(AH2932)),AH2932,"")</x:f>
        <x:v>0</x:v>
      </x:c>
    </x:row>
    <x:row r="2932" ht="15">
      <x:c r="A2932" s="9" t="s">
        <x:v>207</x:v>
      </x:c>
      <x:c r="B2932" s="10">
        <x:v>40543</x:v>
      </x:c>
      <x:c r="C2932" s="9">
        <x:v>2010</x:v>
      </x:c>
      <x:c r="D2932" s="11">
        <x:v>672.5</x:v>
      </x:c>
      <x:c r="E2932" s="11">
        <x:v>220.9</x:v>
      </x:c>
      <x:c r="F2932" s="11">
        <x:v>170.4</x:v>
      </x:c>
      <x:c r="G2932" s="11">
        <x:v>394</x:v>
      </x:c>
      <x:c r="H2932" s="11">
        <x:v>192</x:v>
      </x:c>
      <x:c r="I2932" s="11">
        <x:v>278.5</x:v>
      </x:c>
      <x:c r="J2932" s="11">
        <x:v>127.4</x:v>
      </x:c>
      <x:c r="K2932" s="11">
        <x:v>36.5</x:v>
      </x:c>
      <x:c r="L2932" s="11">
        <x:v>138.5</x:v>
      </x:c>
      <x:c r="M2932" s="11">
        <x:v>0.2</x:v>
      </x:c>
      <x:c r="N2932" s="11">
        <x:v>191.8</x:v>
      </x:c>
      <x:c r="O2932" s="11">
        <x:v>831.6</x:v>
      </x:c>
      <x:c r="P2932" s="11">
        <x:v>112.3</x:v>
      </x:c>
      <x:c r="Q2932" s="11">
        <x:v>136.4</x:v>
      </x:c>
      <x:c r="R2932" s="11">
        <x:v>3.5</x:v>
      </x:c>
      <x:c r="S2932" s="11">
        <x:v>77</x:v>
      </x:c>
      <x:c r="T2932" s="11">
        <x:v>148.1</x:v>
      </x:c>
      <x:c r="U2932" s="11">
        <x:v>1016.4697</x:v>
      </x:c>
      <x:c r="V2932" s="11">
        <x:v>18</x:v>
      </x:c>
      <x:c r="W2932" s="12">
        <x:v>0</x:v>
      </x:c>
      <x:c r="X2932" s="8">
        <x:v>0</x:v>
      </x:c>
      <x:c r="Y2932" s="13">
        <x:f t="shared" si="270"/>
        <x:v>1.2963615023474178</x:v>
      </x:c>
      <x:c r="Z2932" s="13">
        <x:f t="shared" si="271"/>
        <x:v>0.58587360594795534</x:v>
      </x:c>
      <x:c r="AA2932" s="13">
        <x:f t="shared" si="272"/>
        <x:v>0.11449814126394052</x:v>
      </x:c>
      <x:c r="AB2932" s="13">
        <x:f t="shared" si="273"/>
        <x:v>0.16698884758364313</x:v>
      </x:c>
      <x:c r="AC2932" s="13">
        <x:f t="shared" si="274"/>
        <x:v>0.37588832487309642</x:v>
      </x:c>
      <x:c r="AD2932" s="13">
        <x:f t="shared" si="275"/>
        <x:v>0.18944237918215615</x:v>
      </x:c>
      <x:c r="AE2932" s="50" t="n">
        <x:f>IF(OR(NOT(ISNUMBER(Q2932)),NOT(ISNUMBER(R2932))),"",IF(Q2932&lt;R2932,1,0))</x:f>
        <x:v>0</x:v>
      </x:c>
      <x:c r="AF2932" s="50" t="n">
        <x:f>IFERROR(IF(AND(A2932=A2931,C2932=C2931+1,ISNUMBER(AE2931)),AE2931,""),"")</x:f>
        <x:v>0</x:v>
      </x:c>
      <x:c r="AG2932" s="52" t="n">
        <x:f>IFERROR(IF(AND(A2932=A2931,C2932=C2931+1,ISNUMBER(U2932),ISNUMBER(U2931),U2931&lt;&gt;0),U2932/U2931-1,""),"")</x:f>
        <x:v>0.5886109531309069</x:v>
      </x:c>
      <x:c r="AH2932" s="50" t="n">
        <x:f>IF(AND(ISNUMBER(AE2932),ISNUMBER(AF2932),ISNUMBER(AG2932)),IF(AND(AE2932=1,AF2932=1,AG2932&lt;0),1,0),"")</x:f>
        <x:v>0</x:v>
      </x:c>
      <x:c r="AI2932" s="50" t="n">
        <x:f>IF(AND(A2932=A2933,C2933=C2932+1,ISNUMBER(AH2933)),C2933,"")</x:f>
        <x:v>2011</x:v>
      </x:c>
      <x:c r="AJ2932" s="50" t="n">
        <x:f>IF(AND(A2932=A2933,C2933=C2932+1,ISNUMBER(AH2933)),AH2933,"")</x:f>
        <x:v>0</x:v>
      </x:c>
    </x:row>
    <x:row r="2933" ht="15">
      <x:c r="A2933" s="9" t="s">
        <x:v>207</x:v>
      </x:c>
      <x:c r="B2933" s="10">
        <x:v>40908</x:v>
      </x:c>
      <x:c r="C2933" s="9">
        <x:v>2011</x:v>
      </x:c>
      <x:c r="D2933" s="11">
        <x:v>641.9</x:v>
      </x:c>
      <x:c r="E2933" s="11">
        <x:v>192.6</x:v>
      </x:c>
      <x:c r="F2933" s="11">
        <x:v>185.7</x:v>
      </x:c>
      <x:c r="G2933" s="11">
        <x:v>319.5</x:v>
      </x:c>
      <x:c r="H2933" s="11">
        <x:v>105.9</x:v>
      </x:c>
      <x:c r="I2933" s="11">
        <x:v>322.39999999999998</x:v>
      </x:c>
      <x:c r="J2933" s="11">
        <x:v>169.8</x:v>
      </x:c>
      <x:c r="K2933" s="11">
        <x:v>2.7</x:v>
      </x:c>
      <x:c r="L2933" s="11">
        <x:v>147.6</x:v>
      </x:c>
      <x:c r="M2933" s="11">
        <x:v>7.6</x:v>
      </x:c>
      <x:c r="N2933" s="11">
        <x:v>98.3</x:v>
      </x:c>
      <x:c r="O2933" s="11">
        <x:v>869.7</x:v>
      </x:c>
      <x:c r="P2933" s="11">
        <x:v>120.6</x:v>
      </x:c>
      <x:c r="Q2933" s="11">
        <x:v>145.6</x:v>
      </x:c>
      <x:c r="R2933" s="11">
        <x:v>2.9</x:v>
      </x:c>
      <x:c r="S2933" s="11">
        <x:v>85.5</x:v>
      </x:c>
      <x:c r="T2933" s="11">
        <x:v>118.4</x:v>
      </x:c>
      <x:c r="U2933" s="11">
        <x:v>743.64689999999996</x:v>
      </x:c>
      <x:c r="V2933" s="11">
        <x:v>18</x:v>
      </x:c>
      <x:c r="W2933" s="12">
        <x:v>0</x:v>
      </x:c>
      <x:c r="X2933" s="8">
        <x:v>0</x:v>
      </x:c>
      <x:c r="Y2933" s="13">
        <x:f t="shared" si="270"/>
        <x:v>1.0371567043618741</x:v>
      </x:c>
      <x:c r="Z2933" s="13">
        <x:f t="shared" si="271"/>
        <x:v>0.49774108116529059</x:v>
      </x:c>
      <x:c r="AA2933" s="13">
        <x:f t="shared" si="272"/>
        <x:v>0.13319831749493691</x:v>
      </x:c>
      <x:c r="AB2933" s="13">
        <x:f t="shared" si="273"/>
        <x:v>0.18787973204548994</x:v>
      </x:c>
      <x:c r="AC2933" s="13">
        <x:f t="shared" si="274"/>
        <x:v>0.37057902973395934</x:v>
      </x:c>
      <x:c r="AD2933" s="13">
        <x:f t="shared" si="275"/>
        <x:v>0.26452718491976945</x:v>
      </x:c>
      <x:c r="AE2933" s="50" t="n">
        <x:f>IF(OR(NOT(ISNUMBER(Q2933)),NOT(ISNUMBER(R2933))),"",IF(Q2933&lt;R2933,1,0))</x:f>
        <x:v>0</x:v>
      </x:c>
      <x:c r="AF2933" s="50" t="n">
        <x:f>IFERROR(IF(AND(A2933=A2932,C2933=C2932+1,ISNUMBER(AE2932)),AE2932,""),"")</x:f>
        <x:v>0</x:v>
      </x:c>
      <x:c r="AG2933" s="52" t="n">
        <x:f>IFERROR(IF(AND(A2933=A2932,C2933=C2932+1,ISNUMBER(U2933),ISNUMBER(U2932),U2932&lt;&gt;0),U2933/U2932-1,""),"")</x:f>
        <x:v>-0.2684022947265423</x:v>
      </x:c>
      <x:c r="AH2933" s="50" t="n">
        <x:f>IF(AND(ISNUMBER(AE2933),ISNUMBER(AF2933),ISNUMBER(AG2933)),IF(AND(AE2933=1,AF2933=1,AG2933&lt;0),1,0),"")</x:f>
        <x:v>0</x:v>
      </x:c>
      <x:c r="AI2933" s="50" t="n">
        <x:f>IF(AND(A2933=A2934,C2934=C2933+1,ISNUMBER(AH2934)),C2934,"")</x:f>
        <x:v>2012</x:v>
      </x:c>
      <x:c r="AJ2933" s="50" t="n">
        <x:f>IF(AND(A2933=A2934,C2934=C2933+1,ISNUMBER(AH2934)),AH2934,"")</x:f>
        <x:v>0</x:v>
      </x:c>
    </x:row>
    <x:row r="2934" ht="15">
      <x:c r="A2934" s="9" t="s">
        <x:v>207</x:v>
      </x:c>
      <x:c r="B2934" s="10">
        <x:v>41274</x:v>
      </x:c>
      <x:c r="C2934" s="9">
        <x:v>2012</x:v>
      </x:c>
      <x:c r="D2934" s="11">
        <x:v>647.20000000000005</x:v>
      </x:c>
      <x:c r="E2934" s="11">
        <x:v>205.4</x:v>
      </x:c>
      <x:c r="F2934" s="11">
        <x:v>178.3</x:v>
      </x:c>
      <x:c r="G2934" s="11">
        <x:v>360.1</x:v>
      </x:c>
      <x:c r="H2934" s="11">
        <x:v>152.6</x:v>
      </x:c>
      <x:c r="I2934" s="11">
        <x:v>287.10000000000002</x:v>
      </x:c>
      <x:c r="J2934" s="11">
        <x:v>148.5</x:v>
      </x:c>
      <x:c r="K2934" s="11">
        <x:v>13.4</x:v>
      </x:c>
      <x:c r="L2934" s="11">
        <x:v>146.69999999999999</x:v>
      </x:c>
      <x:c r="M2934" s="11">
        <x:v>2.8</x:v>
      </x:c>
      <x:c r="N2934" s="11">
        <x:v>149.80000000000001</x:v>
      </x:c>
      <x:c r="O2934" s="11">
        <x:v>863.1</x:v>
      </x:c>
      <x:c r="P2934" s="11">
        <x:v>99.1</x:v>
      </x:c>
      <x:c r="Q2934" s="11">
        <x:v>125.1</x:v>
      </x:c>
      <x:c r="R2934" s="11">
        <x:v>3.3</x:v>
      </x:c>
      <x:c r="S2934" s="11">
        <x:v>68.400000000000006</x:v>
      </x:c>
      <x:c r="T2934" s="11">
        <x:v>89.7</x:v>
      </x:c>
      <x:c r="U2934" s="11">
        <x:v>619.28430000000003</x:v>
      </x:c>
      <x:c r="V2934" s="11">
        <x:v>18</x:v>
      </x:c>
      <x:c r="W2934" s="12">
        <x:v>0</x:v>
      </x:c>
      <x:c r="X2934" s="8">
        <x:v>0</x:v>
      </x:c>
      <x:c r="Y2934" s="13">
        <x:f t="shared" si="270"/>
        <x:v>1.1519910263600672</x:v>
      </x:c>
      <x:c r="Z2934" s="13">
        <x:f t="shared" si="271"/>
        <x:v>0.55639678615574784</x:v>
      </x:c>
      <x:c r="AA2934" s="13">
        <x:f t="shared" si="272"/>
        <x:v>0.10568603213844252</x:v>
      </x:c>
      <x:c r="AB2934" s="13">
        <x:f t="shared" si="273"/>
        <x:v>0.15312113720642767</x:v>
      </x:c>
      <x:c r="AC2934" s="13">
        <x:f t="shared" si="274"/>
        <x:v>0.24909747292418771</x:v>
      </x:c>
      <x:c r="AD2934" s="13">
        <x:f t="shared" si="275"/>
        <x:v>0.22944993819530282</x:v>
      </x:c>
      <x:c r="AE2934" s="50" t="n">
        <x:f>IF(OR(NOT(ISNUMBER(Q2934)),NOT(ISNUMBER(R2934))),"",IF(Q2934&lt;R2934,1,0))</x:f>
        <x:v>0</x:v>
      </x:c>
      <x:c r="AF2934" s="50" t="n">
        <x:f>IFERROR(IF(AND(A2934=A2933,C2934=C2933+1,ISNUMBER(AE2933)),AE2933,""),"")</x:f>
        <x:v>0</x:v>
      </x:c>
      <x:c r="AG2934" s="52" t="n">
        <x:f>IFERROR(IF(AND(A2934=A2933,C2934=C2933+1,ISNUMBER(U2934),ISNUMBER(U2933),U2933&lt;&gt;0),U2934/U2933-1,""),"")</x:f>
        <x:v>-0.16723340069056958</x:v>
      </x:c>
      <x:c r="AH2934" s="50" t="n">
        <x:f>IF(AND(ISNUMBER(AE2934),ISNUMBER(AF2934),ISNUMBER(AG2934)),IF(AND(AE2934=1,AF2934=1,AG2934&lt;0),1,0),"")</x:f>
        <x:v>0</x:v>
      </x:c>
      <x:c r="AI2934" s="50" t="n">
        <x:f>IF(AND(A2934=A2935,C2935=C2934+1,ISNUMBER(AH2935)),C2935,"")</x:f>
        <x:v>2013</x:v>
      </x:c>
      <x:c r="AJ2934" s="50" t="n">
        <x:f>IF(AND(A2934=A2935,C2935=C2934+1,ISNUMBER(AH2935)),AH2935,"")</x:f>
        <x:v>0</x:v>
      </x:c>
    </x:row>
    <x:row r="2935" ht="15">
      <x:c r="A2935" s="9" t="s">
        <x:v>207</x:v>
      </x:c>
      <x:c r="B2935" s="10">
        <x:v>41639</x:v>
      </x:c>
      <x:c r="C2935" s="9">
        <x:v>2013</x:v>
      </x:c>
      <x:c r="D2935" s="11">
        <x:v>629.9</x:v>
      </x:c>
      <x:c r="E2935" s="11">
        <x:v>196.8</x:v>
      </x:c>
      <x:c r="F2935" s="11">
        <x:v>183.1</x:v>
      </x:c>
      <x:c r="G2935" s="11">
        <x:v>331.2</x:v>
      </x:c>
      <x:c r="H2935" s="11">
        <x:v>118.5</x:v>
      </x:c>
      <x:c r="I2935" s="11">
        <x:v>298.7</x:v>
      </x:c>
      <x:c r="J2935" s="11">
        <x:v>158</x:v>
      </x:c>
      <x:c r="K2935" s="11">
        <x:v>7.9</x:v>
      </x:c>
      <x:c r="L2935" s="11">
        <x:v>133.19999999999999</x:v>
      </x:c>
      <x:c r="M2935" s="11">
        <x:v>4.3</x:v>
      </x:c>
      <x:c r="N2935" s="11">
        <x:v>114.2</x:v>
      </x:c>
      <x:c r="O2935" s="11">
        <x:v>871.3</x:v>
      </x:c>
      <x:c r="P2935" s="11">
        <x:v>77.099999999999994</x:v>
      </x:c>
      <x:c r="Q2935" s="11">
        <x:v>102.4</x:v>
      </x:c>
      <x:c r="R2935" s="11">
        <x:v>2.8</x:v>
      </x:c>
      <x:c r="S2935" s="11">
        <x:v>52.7</x:v>
      </x:c>
      <x:c r="T2935" s="11">
        <x:v>93.5</x:v>
      </x:c>
      <x:c r="U2935" s="11">
        <x:v>642.37699999999995</x:v>
      </x:c>
      <x:c r="V2935" s="11">
        <x:v>18</x:v>
      </x:c>
      <x:c r="W2935" s="12">
        <x:v>0</x:v>
      </x:c>
      <x:c r="X2935" s="8">
        <x:v>0</x:v>
      </x:c>
      <x:c r="Y2935" s="13">
        <x:f t="shared" si="270"/>
        <x:v>1.0748225013653743</x:v>
      </x:c>
      <x:c r="Z2935" s="13">
        <x:f t="shared" si="271"/>
        <x:v>0.52579774567391646</x:v>
      </x:c>
      <x:c r="AA2935" s="13">
        <x:f t="shared" si="272"/>
        <x:v>8.3664073662486113E-2</x:v>
      </x:c>
      <x:c r="AB2935" s="13">
        <x:f t="shared" si="273"/>
        <x:v>0.12240038101285917</x:v>
      </x:c>
      <x:c r="AC2935" s="13">
        <x:f t="shared" si="274"/>
        <x:v>0.28230676328502419</x:v>
      </x:c>
      <x:c r="AD2935" s="13">
        <x:f t="shared" si="275"/>
        <x:v>0.25083346562946501</x:v>
      </x:c>
      <x:c r="AE2935" s="50" t="n">
        <x:f>IF(OR(NOT(ISNUMBER(Q2935)),NOT(ISNUMBER(R2935))),"",IF(Q2935&lt;R2935,1,0))</x:f>
        <x:v>0</x:v>
      </x:c>
      <x:c r="AF2935" s="50" t="n">
        <x:f>IFERROR(IF(AND(A2935=A2934,C2935=C2934+1,ISNUMBER(AE2934)),AE2934,""),"")</x:f>
        <x:v>0</x:v>
      </x:c>
      <x:c r="AG2935" s="52" t="n">
        <x:f>IFERROR(IF(AND(A2935=A2934,C2935=C2934+1,ISNUMBER(U2935),ISNUMBER(U2934),U2934&lt;&gt;0),U2935/U2934-1,""),"")</x:f>
        <x:v>0.03728933544738644</x:v>
      </x:c>
      <x:c r="AH2935" s="50" t="n">
        <x:f>IF(AND(ISNUMBER(AE2935),ISNUMBER(AF2935),ISNUMBER(AG2935)),IF(AND(AE2935=1,AF2935=1,AG2935&lt;0),1,0),"")</x:f>
        <x:v>0</x:v>
      </x:c>
      <x:c r="AI2935" s="50" t="n">
        <x:f>IF(AND(A2935=A2936,C2936=C2935+1,ISNUMBER(AH2936)),C2936,"")</x:f>
        <x:v>2014</x:v>
      </x:c>
      <x:c r="AJ2935" s="50" t="n">
        <x:f>IF(AND(A2935=A2936,C2936=C2935+1,ISNUMBER(AH2936)),AH2936,"")</x:f>
        <x:v>0</x:v>
      </x:c>
    </x:row>
    <x:row r="2936" ht="15">
      <x:c r="A2936" s="9" t="s">
        <x:v>207</x:v>
      </x:c>
      <x:c r="B2936" s="10">
        <x:v>42004</x:v>
      </x:c>
      <x:c r="C2936" s="9">
        <x:v>2014</x:v>
      </x:c>
      <x:c r="D2936" s="11">
        <x:v>650.1</x:v>
      </x:c>
      <x:c r="E2936" s="11">
        <x:v>208.3</x:v>
      </x:c>
      <x:c r="F2936" s="11">
        <x:v>191.3</x:v>
      </x:c>
      <x:c r="G2936" s="11">
        <x:v>324</x:v>
      </x:c>
      <x:c r="H2936" s="11">
        <x:v>104.9</x:v>
      </x:c>
      <x:c r="I2936" s="11">
        <x:v>326.10000000000002</x:v>
      </x:c>
      <x:c r="J2936" s="11">
        <x:v>187.7</x:v>
      </x:c>
      <x:c r="K2936" s="11">
        <x:v>5.3</x:v>
      </x:c>
      <x:c r="L2936" s="11">
        <x:v>150.19999999999999</x:v>
      </x:c>
      <x:c r="M2936" s="11">
        <x:v>10.3</x:v>
      </x:c>
      <x:c r="N2936" s="11">
        <x:v>94.6</x:v>
      </x:c>
      <x:c r="O2936" s="11">
        <x:v>939.7</x:v>
      </x:c>
      <x:c r="P2936" s="11">
        <x:v>77.599999999999994</x:v>
      </x:c>
      <x:c r="Q2936" s="11">
        <x:v>100.9</x:v>
      </x:c>
      <x:c r="R2936" s="11">
        <x:v>2</x:v>
      </x:c>
      <x:c r="S2936" s="11">
        <x:v>55.5</x:v>
      </x:c>
      <x:c r="T2936" s="11">
        <x:v>67.5</x:v>
      </x:c>
      <x:c r="U2936" s="11">
        <x:v>894.74620000000004</x:v>
      </x:c>
      <x:c r="V2936" s="11">
        <x:v>18</x:v>
      </x:c>
      <x:c r="W2936" s="12">
        <x:v>0</x:v>
      </x:c>
      <x:c r="X2936" s="8">
        <x:v>0</x:v>
      </x:c>
      <x:c r="Y2936" s="13">
        <x:f t="shared" si="270"/>
        <x:v>1.0888656560376373</x:v>
      </x:c>
      <x:c r="Z2936" s="13">
        <x:f t="shared" si="271"/>
        <x:v>0.49838486386709735</x:v>
      </x:c>
      <x:c r="AA2936" s="13">
        <x:f t="shared" si="272"/>
        <x:v>8.5371481310567598E-2</x:v>
      </x:c>
      <x:c r="AB2936" s="13">
        <x:f t="shared" si="273"/>
        <x:v>0.11936625134594676</x:v>
      </x:c>
      <x:c r="AC2936" s="13">
        <x:f t="shared" si="274"/>
        <x:v>0.20833333333333334</x:v>
      </x:c>
      <x:c r="AD2936" s="13">
        <x:f t="shared" si="275"/>
        <x:v>0.28872481156745111</x:v>
      </x:c>
      <x:c r="AE2936" s="50" t="n">
        <x:f>IF(OR(NOT(ISNUMBER(Q2936)),NOT(ISNUMBER(R2936))),"",IF(Q2936&lt;R2936,1,0))</x:f>
        <x:v>0</x:v>
      </x:c>
      <x:c r="AF2936" s="50" t="n">
        <x:f>IFERROR(IF(AND(A2936=A2935,C2936=C2935+1,ISNUMBER(AE2935)),AE2935,""),"")</x:f>
        <x:v>0</x:v>
      </x:c>
      <x:c r="AG2936" s="52" t="n">
        <x:f>IFERROR(IF(AND(A2936=A2935,C2936=C2935+1,ISNUMBER(U2936),ISNUMBER(U2935),U2935&lt;&gt;0),U2936/U2935-1,""),"")</x:f>
        <x:v>0.3928677396606668</x:v>
      </x:c>
      <x:c r="AH2936" s="50" t="n">
        <x:f>IF(AND(ISNUMBER(AE2936),ISNUMBER(AF2936),ISNUMBER(AG2936)),IF(AND(AE2936=1,AF2936=1,AG2936&lt;0),1,0),"")</x:f>
        <x:v>0</x:v>
      </x:c>
      <x:c r="AI2936" s="50" t="n">
        <x:f>IF(AND(A2936=A2937,C2937=C2936+1,ISNUMBER(AH2937)),C2937,"")</x:f>
        <x:v>2015</x:v>
      </x:c>
      <x:c r="AJ2936" s="50" t="n">
        <x:f>IF(AND(A2936=A2937,C2937=C2936+1,ISNUMBER(AH2937)),AH2937,"")</x:f>
        <x:v>0</x:v>
      </x:c>
    </x:row>
    <x:row r="2937" ht="15">
      <x:c r="A2937" s="9" t="s">
        <x:v>207</x:v>
      </x:c>
      <x:c r="B2937" s="10">
        <x:v>42369</x:v>
      </x:c>
      <x:c r="C2937" s="9">
        <x:v>2015</x:v>
      </x:c>
      <x:c r="D2937" s="11">
        <x:v>696.1</x:v>
      </x:c>
      <x:c r="E2937" s="11">
        <x:v>231.4</x:v>
      </x:c>
      <x:c r="F2937" s="11">
        <x:v>227.4</x:v>
      </x:c>
      <x:c r="G2937" s="11">
        <x:v>328.4</x:v>
      </x:c>
      <x:c r="H2937" s="11">
        <x:v>84.2</x:v>
      </x:c>
      <x:c r="I2937" s="11">
        <x:v>367.7</x:v>
      </x:c>
      <x:c r="J2937" s="11">
        <x:v>226.7</x:v>
      </x:c>
      <x:c r="K2937" s="11">
        <x:v>22.4</x:v>
      </x:c>
      <x:c r="L2937" s="11">
        <x:v>149.30000000000001</x:v>
      </x:c>
      <x:c r="M2937" s="11">
        <x:v>22.9</x:v>
      </x:c>
      <x:c r="N2937" s="11">
        <x:v>61.3</x:v>
      </x:c>
      <x:c r="O2937" s="11">
        <x:v>1025.4000000000001</x:v>
      </x:c>
      <x:c r="P2937" s="11">
        <x:v>87.3</x:v>
      </x:c>
      <x:c r="Q2937" s="11">
        <x:v>113</x:v>
      </x:c>
      <x:c r="R2937" s="11">
        <x:v>2.6</x:v>
      </x:c>
      <x:c r="S2937" s="11">
        <x:v>65.8</x:v>
      </x:c>
      <x:c r="T2937" s="11">
        <x:v>120.2</x:v>
      </x:c>
      <x:c r="U2937" s="11">
        <x:v>888.22569999999996</x:v>
      </x:c>
      <x:c r="V2937" s="11">
        <x:v>18</x:v>
      </x:c>
      <x:c r="W2937" s="12">
        <x:v>0</x:v>
      </x:c>
      <x:c r="X2937" s="8">
        <x:v>0</x:v>
      </x:c>
      <x:c r="Y2937" s="13">
        <x:f t="shared" si="270"/>
        <x:v>1.0175901495162709</x:v>
      </x:c>
      <x:c r="Z2937" s="13">
        <x:f t="shared" si="271"/>
        <x:v>0.47177129722740979</x:v>
      </x:c>
      <x:c r="AA2937" s="13">
        <x:f t="shared" si="272"/>
        <x:v>9.4526648470047395E-2</x:v>
      </x:c>
      <x:c r="AB2937" s="13">
        <x:f t="shared" si="273"/>
        <x:v>0.12541301537135469</x:v>
      </x:c>
      <x:c r="AC2937" s="13">
        <x:f t="shared" si="274"/>
        <x:v>0.36601705237515231</x:v>
      </x:c>
      <x:c r="AD2937" s="13">
        <x:f t="shared" si="275"/>
        <x:v>0.3256715989082028</x:v>
      </x:c>
      <x:c r="AE2937" s="50" t="n">
        <x:f>IF(OR(NOT(ISNUMBER(Q2937)),NOT(ISNUMBER(R2937))),"",IF(Q2937&lt;R2937,1,0))</x:f>
        <x:v>0</x:v>
      </x:c>
      <x:c r="AF2937" s="50" t="n">
        <x:f>IFERROR(IF(AND(A2937=A2936,C2937=C2936+1,ISNUMBER(AE2936)),AE2936,""),"")</x:f>
        <x:v>0</x:v>
      </x:c>
      <x:c r="AG2937" s="52" t="n">
        <x:f>IFERROR(IF(AND(A2937=A2936,C2937=C2936+1,ISNUMBER(U2937),ISNUMBER(U2936),U2936&lt;&gt;0),U2937/U2936-1,""),"")</x:f>
        <x:v>-0.007287541427949185</x:v>
      </x:c>
      <x:c r="AH2937" s="50" t="n">
        <x:f>IF(AND(ISNUMBER(AE2937),ISNUMBER(AF2937),ISNUMBER(AG2937)),IF(AND(AE2937=1,AF2937=1,AG2937&lt;0),1,0),"")</x:f>
        <x:v>0</x:v>
      </x:c>
      <x:c r="AI2937" s="50" t="n">
        <x:f>IF(AND(A2937=A2938,C2938=C2937+1,ISNUMBER(AH2938)),C2938,"")</x:f>
        <x:v>2016</x:v>
      </x:c>
      <x:c r="AJ2937" s="50" t="n">
        <x:f>IF(AND(A2937=A2938,C2938=C2937+1,ISNUMBER(AH2938)),AH2938,"")</x:f>
        <x:v>0</x:v>
      </x:c>
    </x:row>
    <x:row r="2938" ht="15">
      <x:c r="A2938" s="9" t="s">
        <x:v>207</x:v>
      </x:c>
      <x:c r="B2938" s="10">
        <x:v>42735</x:v>
      </x:c>
      <x:c r="C2938" s="9">
        <x:v>2016</x:v>
      </x:c>
      <x:c r="D2938" s="11">
        <x:v>704.9</x:v>
      </x:c>
      <x:c r="E2938" s="11">
        <x:v>234.7</x:v>
      </x:c>
      <x:c r="F2938" s="11">
        <x:v>222.9</x:v>
      </x:c>
      <x:c r="G2938" s="11">
        <x:v>299.5</x:v>
      </x:c>
      <x:c r="H2938" s="11">
        <x:v>59.8</x:v>
      </x:c>
      <x:c r="I2938" s="11">
        <x:v>405.4</x:v>
      </x:c>
      <x:c r="J2938" s="11">
        <x:v>260.10000000000002</x:v>
      </x:c>
      <x:c r="K2938" s="11">
        <x:v>11.9</x:v>
      </x:c>
      <x:c r="L2938" s="11">
        <x:v>157.9</x:v>
      </x:c>
      <x:c r="M2938" s="11">
        <x:v>23.4</x:v>
      </x:c>
      <x:c r="N2938" s="11">
        <x:v>36.4</x:v>
      </x:c>
      <x:c r="O2938" s="11">
        <x:v>1021.5</x:v>
      </x:c>
      <x:c r="P2938" s="11">
        <x:v>82.8</x:v>
      </x:c>
      <x:c r="Q2938" s="11">
        <x:v>112.9</x:v>
      </x:c>
      <x:c r="R2938" s="11">
        <x:v>2.4</x:v>
      </x:c>
      <x:c r="S2938" s="11">
        <x:v>63.5</x:v>
      </x:c>
      <x:c r="T2938" s="11">
        <x:v>83.9</x:v>
      </x:c>
      <x:c r="U2938" s="11">
        <x:v>768.05430000000001</x:v>
      </x:c>
      <x:c r="V2938" s="11">
        <x:v>18</x:v>
      </x:c>
      <x:c r="W2938" s="12">
        <x:v>0</x:v>
      </x:c>
      <x:c r="X2938" s="8">
        <x:v>0</x:v>
      </x:c>
      <x:c r="Y2938" s="13">
        <x:f t="shared" si="270"/>
        <x:v>1.0529385374607447</x:v>
      </x:c>
      <x:c r="Z2938" s="13">
        <x:f t="shared" si="271"/>
        <x:v>0.42488296212228688</x:v>
      </x:c>
      <x:c r="AA2938" s="13">
        <x:f t="shared" si="272"/>
        <x:v>9.0083699815576679E-2</x:v>
      </x:c>
      <x:c r="AB2938" s="13">
        <x:f t="shared" si="273"/>
        <x:v>0.11746346999574407</x:v>
      </x:c>
      <x:c r="AC2938" s="13">
        <x:f t="shared" si="274"/>
        <x:v>0.28013355592654426</x:v>
      </x:c>
      <x:c r="AD2938" s="13">
        <x:f t="shared" si="275"/>
        <x:v>0.36898850900837005</x:v>
      </x:c>
      <x:c r="AE2938" s="50" t="n">
        <x:f>IF(OR(NOT(ISNUMBER(Q2938)),NOT(ISNUMBER(R2938))),"",IF(Q2938&lt;R2938,1,0))</x:f>
        <x:v>0</x:v>
      </x:c>
      <x:c r="AF2938" s="50" t="n">
        <x:f>IFERROR(IF(AND(A2938=A2937,C2938=C2937+1,ISNUMBER(AE2937)),AE2937,""),"")</x:f>
        <x:v>0</x:v>
      </x:c>
      <x:c r="AG2938" s="52" t="n">
        <x:f>IFERROR(IF(AND(A2938=A2937,C2938=C2937+1,ISNUMBER(U2938),ISNUMBER(U2937),U2937&lt;&gt;0),U2938/U2937-1,""),"")</x:f>
        <x:v>-0.1352937659876312</x:v>
      </x:c>
      <x:c r="AH2938" s="50" t="n">
        <x:f>IF(AND(ISNUMBER(AE2938),ISNUMBER(AF2938),ISNUMBER(AG2938)),IF(AND(AE2938=1,AF2938=1,AG2938&lt;0),1,0),"")</x:f>
        <x:v>0</x:v>
      </x:c>
      <x:c r="AI2938" s="50" t="n">
        <x:f>IF(AND(A2938=A2939,C2939=C2938+1,ISNUMBER(AH2939)),C2939,"")</x:f>
        <x:v>2017</x:v>
      </x:c>
      <x:c r="AJ2938" s="50" t="n">
        <x:f>IF(AND(A2938=A2939,C2939=C2938+1,ISNUMBER(AH2939)),AH2939,"")</x:f>
        <x:v>0</x:v>
      </x:c>
    </x:row>
    <x:row r="2939" ht="15">
      <x:c r="A2939" s="9" t="s">
        <x:v>207</x:v>
      </x:c>
      <x:c r="B2939" s="10">
        <x:v>43100</x:v>
      </x:c>
      <x:c r="C2939" s="9">
        <x:v>2017</x:v>
      </x:c>
      <x:c r="D2939" s="11">
        <x:v>776.2</x:v>
      </x:c>
      <x:c r="E2939" s="11">
        <x:v>271.2</x:v>
      </x:c>
      <x:c r="F2939" s="11">
        <x:v>247.2</x:v>
      </x:c>
      <x:c r="G2939" s="11">
        <x:v>368.7</x:v>
      </x:c>
      <x:c r="H2939" s="11">
        <x:v>102.4</x:v>
      </x:c>
      <x:c r="I2939" s="11">
        <x:v>407.5</x:v>
      </x:c>
      <x:c r="J2939" s="11">
        <x:v>263.39999999999998</x:v>
      </x:c>
      <x:c r="K2939" s="11">
        <x:v>16.5</x:v>
      </x:c>
      <x:c r="L2939" s="11">
        <x:v>191.1</x:v>
      </x:c>
      <x:c r="M2939" s="11">
        <x:v>19.8</x:v>
      </x:c>
      <x:c r="N2939" s="11">
        <x:v>82.6</x:v>
      </x:c>
      <x:c r="O2939" s="11">
        <x:v>1095</x:v>
      </x:c>
      <x:c r="P2939" s="11">
        <x:v>73.7</x:v>
      </x:c>
      <x:c r="Q2939" s="11">
        <x:v>105.3</x:v>
      </x:c>
      <x:c r="R2939" s="11">
        <x:v>2.6</x:v>
      </x:c>
      <x:c r="S2939" s="11">
        <x:v>56.4</x:v>
      </x:c>
      <x:c r="T2939" s="11">
        <x:v>72.099999999999994</x:v>
      </x:c>
      <x:c r="U2939" s="11">
        <x:v>706.26670000000001</x:v>
      </x:c>
      <x:c r="V2939" s="11">
        <x:v>18</x:v>
      </x:c>
      <x:c r="W2939" s="12">
        <x:v>0</x:v>
      </x:c>
      <x:c r="X2939" s="8">
        <x:v>0</x:v>
      </x:c>
      <x:c r="Y2939" s="13">
        <x:f t="shared" si="270"/>
        <x:v>1.0970873786407767</x:v>
      </x:c>
      <x:c r="Z2939" s="13">
        <x:f t="shared" si="271"/>
        <x:v>0.47500644163875283</x:v>
      </x:c>
      <x:c r="AA2939" s="13">
        <x:f t="shared" si="272"/>
        <x:v>7.2661685132697745E-2</x:v>
      </x:c>
      <x:c r="AB2939" s="13">
        <x:f t="shared" si="273"/>
        <x:v>9.4949755217727388E-2</x:v>
      </x:c>
      <x:c r="AC2939" s="13">
        <x:f t="shared" si="274"/>
        <x:v>0.19555193924599945</x:v>
      </x:c>
      <x:c r="AD2939" s="13">
        <x:f t="shared" si="275"/>
        <x:v>0.33934552950270541</x:v>
      </x:c>
      <x:c r="AE2939" s="50" t="n">
        <x:f>IF(OR(NOT(ISNUMBER(Q2939)),NOT(ISNUMBER(R2939))),"",IF(Q2939&lt;R2939,1,0))</x:f>
        <x:v>0</x:v>
      </x:c>
      <x:c r="AF2939" s="50" t="n">
        <x:f>IFERROR(IF(AND(A2939=A2938,C2939=C2938+1,ISNUMBER(AE2938)),AE2938,""),"")</x:f>
        <x:v>0</x:v>
      </x:c>
      <x:c r="AG2939" s="52" t="n">
        <x:f>IFERROR(IF(AND(A2939=A2938,C2939=C2938+1,ISNUMBER(U2939),ISNUMBER(U2938),U2938&lt;&gt;0),U2939/U2938-1,""),"")</x:f>
        <x:v>-0.08044691631828638</x:v>
      </x:c>
      <x:c r="AH2939" s="50" t="n">
        <x:f>IF(AND(ISNUMBER(AE2939),ISNUMBER(AF2939),ISNUMBER(AG2939)),IF(AND(AE2939=1,AF2939=1,AG2939&lt;0),1,0),"")</x:f>
        <x:v>0</x:v>
      </x:c>
      <x:c r="AI2939" s="50" t="n">
        <x:f>IF(AND(A2939=A2940,C2940=C2939+1,ISNUMBER(AH2940)),C2940,"")</x:f>
        <x:v>2018</x:v>
      </x:c>
      <x:c r="AJ2939" s="50" t="n">
        <x:f>IF(AND(A2939=A2940,C2940=C2939+1,ISNUMBER(AH2940)),AH2940,"")</x:f>
        <x:v>0</x:v>
      </x:c>
    </x:row>
    <x:row r="2940" ht="15">
      <x:c r="A2940" s="9" t="s">
        <x:v>207</x:v>
      </x:c>
      <x:c r="B2940" s="10">
        <x:v>43465</x:v>
      </x:c>
      <x:c r="C2940" s="9">
        <x:v>2018</x:v>
      </x:c>
      <x:c r="D2940" s="11">
        <x:v>782.1</x:v>
      </x:c>
      <x:c r="E2940" s="11">
        <x:v>278.8</x:v>
      </x:c>
      <x:c r="F2940" s="11">
        <x:v>228.4</x:v>
      </x:c>
      <x:c r="G2940" s="11">
        <x:v>360.2</x:v>
      </x:c>
      <x:c r="H2940" s="11">
        <x:v>114.8</x:v>
      </x:c>
      <x:c r="I2940" s="11">
        <x:v>421.9</x:v>
      </x:c>
      <x:c r="J2940" s="11">
        <x:v>281.2</x:v>
      </x:c>
      <x:c r="K2940" s="11">
        <x:v>27</x:v>
      </x:c>
      <x:c r="L2940" s="11">
        <x:v>195.5</x:v>
      </x:c>
      <x:c r="M2940" s="11">
        <x:v>20.8</x:v>
      </x:c>
      <x:c r="N2940" s="11">
        <x:v>94</x:v>
      </x:c>
      <x:c r="O2940" s="11">
        <x:v>1135.0999999999999</x:v>
      </x:c>
      <x:c r="P2940" s="11">
        <x:v>69.8</x:v>
      </x:c>
      <x:c r="Q2940" s="11">
        <x:v>104.7</x:v>
      </x:c>
      <x:c r="R2940" s="11">
        <x:v>2.6</x:v>
      </x:c>
      <x:c r="S2940" s="11">
        <x:v>54.7</x:v>
      </x:c>
      <x:c r="T2940" s="11">
        <x:v>79.099999999999994</x:v>
      </x:c>
      <x:c r="U2940" s="11">
        <x:v>649.12019999999995</x:v>
      </x:c>
      <x:c r="V2940" s="11">
        <x:v>18</x:v>
      </x:c>
      <x:c r="W2940" s="12">
        <x:v>0</x:v>
      </x:c>
      <x:c r="X2940" s="8">
        <x:v>0</x:v>
      </x:c>
      <x:c r="Y2940" s="13">
        <x:f t="shared" si="270"/>
        <x:v>1.2206654991243433</x:v>
      </x:c>
      <x:c r="Z2940" s="13">
        <x:f t="shared" si="271"/>
        <x:v>0.46055491625111877</x:v>
      </x:c>
      <x:c r="AA2940" s="13">
        <x:f t="shared" si="272"/>
        <x:v>6.9939905382943354E-2</x:v>
      </x:c>
      <x:c r="AB2940" s="13">
        <x:f t="shared" si="273"/>
        <x:v>8.9246899373481639E-2</x:v>
      </x:c>
      <x:c r="AC2940" s="13">
        <x:f t="shared" si="274"/>
        <x:v>0.21960022209883398</x:v>
      </x:c>
      <x:c r="AD2940" s="13">
        <x:f t="shared" si="275"/>
        <x:v>0.35954481524101772</x:v>
      </x:c>
      <x:c r="AE2940" s="50" t="n">
        <x:f>IF(OR(NOT(ISNUMBER(Q2940)),NOT(ISNUMBER(R2940))),"",IF(Q2940&lt;R2940,1,0))</x:f>
        <x:v>0</x:v>
      </x:c>
      <x:c r="AF2940" s="50" t="n">
        <x:f>IFERROR(IF(AND(A2940=A2939,C2940=C2939+1,ISNUMBER(AE2939)),AE2939,""),"")</x:f>
        <x:v>0</x:v>
      </x:c>
      <x:c r="AG2940" s="52" t="n">
        <x:f>IFERROR(IF(AND(A2940=A2939,C2940=C2939+1,ISNUMBER(U2940),ISNUMBER(U2939),U2939&lt;&gt;0),U2940/U2939-1,""),"")</x:f>
        <x:v>-0.08091348494839135</x:v>
      </x:c>
      <x:c r="AH2940" s="50" t="n">
        <x:f>IF(AND(ISNUMBER(AE2940),ISNUMBER(AF2940),ISNUMBER(AG2940)),IF(AND(AE2940=1,AF2940=1,AG2940&lt;0),1,0),"")</x:f>
        <x:v>0</x:v>
      </x:c>
      <x:c r="AI2940" s="50" t="n">
        <x:f>IF(AND(A2940=A2941,C2941=C2940+1,ISNUMBER(AH2941)),C2941,"")</x:f>
        <x:v>2019</x:v>
      </x:c>
      <x:c r="AJ2940" s="50" t="n">
        <x:f>IF(AND(A2940=A2941,C2941=C2940+1,ISNUMBER(AH2941)),AH2941,"")</x:f>
        <x:v>0</x:v>
      </x:c>
    </x:row>
    <x:row r="2941" ht="15">
      <x:c r="A2941" s="9" t="s">
        <x:v>207</x:v>
      </x:c>
      <x:c r="B2941" s="10">
        <x:v>43830</x:v>
      </x:c>
      <x:c r="C2941" s="9">
        <x:v>2019</x:v>
      </x:c>
      <x:c r="D2941" s="11">
        <x:v>730.5</x:v>
      </x:c>
      <x:c r="E2941" s="11">
        <x:v>245.8</x:v>
      </x:c>
      <x:c r="F2941" s="11">
        <x:v>214.7</x:v>
      </x:c>
      <x:c r="G2941" s="11">
        <x:v>321.2</x:v>
      </x:c>
      <x:c r="H2941" s="11">
        <x:v>91.6</x:v>
      </x:c>
      <x:c r="I2941" s="11">
        <x:v>409.3</x:v>
      </x:c>
      <x:c r="J2941" s="11">
        <x:v>264.39999999999998</x:v>
      </x:c>
      <x:c r="K2941" s="11">
        <x:v>9.8000000000000007</x:v>
      </x:c>
      <x:c r="L2941" s="11">
        <x:v>173.7</x:v>
      </x:c>
      <x:c r="M2941" s="11">
        <x:v>18.5</x:v>
      </x:c>
      <x:c r="N2941" s="11">
        <x:v>73.099999999999994</x:v>
      </x:c>
      <x:c r="O2941" s="11">
        <x:v>1138.5999999999999</x:v>
      </x:c>
      <x:c r="P2941" s="11">
        <x:v>54.4</x:v>
      </x:c>
      <x:c r="Q2941" s="11">
        <x:v>90.4</x:v>
      </x:c>
      <x:c r="R2941" s="11">
        <x:v>2.8</x:v>
      </x:c>
      <x:c r="S2941" s="11">
        <x:v>41.9</x:v>
      </x:c>
      <x:c r="T2941" s="11">
        <x:v>75.5</x:v>
      </x:c>
      <x:c r="U2941" s="11">
        <x:v>461.95060000000001</x:v>
      </x:c>
      <x:c r="V2941" s="11">
        <x:v>18</x:v>
      </x:c>
      <x:c r="W2941" s="12">
        <x:v>0</x:v>
      </x:c>
      <x:c r="X2941" s="8">
        <x:v>0</x:v>
      </x:c>
      <x:c r="Y2941" s="13">
        <x:f t="shared" si="270"/>
        <x:v>1.144853283651607</x:v>
      </x:c>
      <x:c r="Z2941" s="13">
        <x:f t="shared" si="271"/>
        <x:v>0.43969883641341545</x:v>
      </x:c>
      <x:c r="AA2941" s="13">
        <x:f t="shared" si="272"/>
        <x:v>5.7357973990417518E-2</x:v>
      </x:c>
      <x:c r="AB2941" s="13">
        <x:f t="shared" si="273"/>
        <x:v>7.4469541409993151E-2</x:v>
      </x:c>
      <x:c r="AC2941" s="13">
        <x:f t="shared" si="274"/>
        <x:v>0.23505603985056039</x:v>
      </x:c>
      <x:c r="AD2941" s="13">
        <x:f t="shared" si="275"/>
        <x:v>0.36194387405886375</x:v>
      </x:c>
      <x:c r="AE2941" s="50" t="n">
        <x:f>IF(OR(NOT(ISNUMBER(Q2941)),NOT(ISNUMBER(R2941))),"",IF(Q2941&lt;R2941,1,0))</x:f>
        <x:v>0</x:v>
      </x:c>
      <x:c r="AF2941" s="50" t="n">
        <x:f>IFERROR(IF(AND(A2941=A2940,C2941=C2940+1,ISNUMBER(AE2940)),AE2940,""),"")</x:f>
        <x:v>0</x:v>
      </x:c>
      <x:c r="AG2941" s="52" t="n">
        <x:f>IFERROR(IF(AND(A2941=A2940,C2941=C2940+1,ISNUMBER(U2941),ISNUMBER(U2940),U2940&lt;&gt;0),U2941/U2940-1,""),"")</x:f>
        <x:v>-0.28834351480665665</x:v>
      </x:c>
      <x:c r="AH2941" s="50" t="n">
        <x:f>IF(AND(ISNUMBER(AE2941),ISNUMBER(AF2941),ISNUMBER(AG2941)),IF(AND(AE2941=1,AF2941=1,AG2941&lt;0),1,0),"")</x:f>
        <x:v>0</x:v>
      </x:c>
      <x:c r="AI2941" s="50" t="n">
        <x:f>IF(AND(A2941=A2942,C2942=C2941+1,ISNUMBER(AH2942)),C2942,"")</x:f>
        <x:v>2020</x:v>
      </x:c>
      <x:c r="AJ2941" s="50" t="n">
        <x:f>IF(AND(A2941=A2942,C2942=C2941+1,ISNUMBER(AH2942)),AH2942,"")</x:f>
        <x:v>0</x:v>
      </x:c>
    </x:row>
    <x:row r="2942" ht="15">
      <x:c r="A2942" s="9" t="s">
        <x:v>207</x:v>
      </x:c>
      <x:c r="B2942" s="10">
        <x:v>44196</x:v>
      </x:c>
      <x:c r="C2942" s="9">
        <x:v>2020</x:v>
      </x:c>
      <x:c r="D2942" s="11">
        <x:v>1194.9000000000001</x:v>
      </x:c>
      <x:c r="E2942" s="11">
        <x:v>358.9</x:v>
      </x:c>
      <x:c r="F2942" s="11">
        <x:v>311.2</x:v>
      </x:c>
      <x:c r="G2942" s="11">
        <x:v>829.1</x:v>
      </x:c>
      <x:c r="H2942" s="11">
        <x:v>595.29999999999995</x:v>
      </x:c>
      <x:c r="I2942" s="11">
        <x:v>365.8</x:v>
      </x:c>
      <x:c r="J2942" s="11">
        <x:v>217.9</x:v>
      </x:c>
      <x:c r="K2942" s="11">
        <x:v>115.5</x:v>
      </x:c>
      <x:c r="L2942" s="11">
        <x:v>173</x:v>
      </x:c>
      <x:c r="M2942" s="11">
        <x:v>83.4</x:v>
      </x:c>
      <x:c r="N2942" s="11">
        <x:v>511.9</x:v>
      </x:c>
      <x:c r="O2942" s="11">
        <x:v>1155.0999999999999</x:v>
      </x:c>
      <x:c r="P2942" s="11">
        <x:v>33</x:v>
      </x:c>
      <x:c r="Q2942" s="11">
        <x:v>151.69999999999999</x:v>
      </x:c>
      <x:c r="R2942" s="11">
        <x:v>2</x:v>
      </x:c>
      <x:c r="S2942" s="11">
        <x:v>17.5</x:v>
      </x:c>
      <x:c r="T2942" s="11">
        <x:v>168.9</x:v>
      </x:c>
      <x:c r="U2942" s="11">
        <x:v>129.22669999999999</x:v>
      </x:c>
      <x:c r="V2942" s="11">
        <x:v>18</x:v>
      </x:c>
      <x:c r="W2942" s="12">
        <x:v>0</x:v>
      </x:c>
      <x:c r="X2942" s="8">
        <x:v>0</x:v>
      </x:c>
      <x:c r="Y2942" s="13">
        <x:f t="shared" si="270"/>
        <x:v>1.1532776349614395</x:v>
      </x:c>
      <x:c r="Z2942" s="13">
        <x:f t="shared" si="271"/>
        <x:v>0.69386559544731774</x:v>
      </x:c>
      <x:c r="AA2942" s="13">
        <x:f t="shared" si="272"/>
        <x:v>1.4645577035735206E-2</x:v>
      </x:c>
      <x:c r="AB2942" s="13">
        <x:f t="shared" si="273"/>
        <x:v>2.7617373838814963E-2</x:v>
      </x:c>
      <x:c r="AC2942" s="13">
        <x:f t="shared" si="274"/>
        <x:v>0.2037148715474611</x:v>
      </x:c>
      <x:c r="AD2942" s="13">
        <x:f t="shared" si="275"/>
        <x:v>0.18235835634781153</x:v>
      </x:c>
      <x:c r="AE2942" s="50" t="n">
        <x:f>IF(OR(NOT(ISNUMBER(Q2942)),NOT(ISNUMBER(R2942))),"",IF(Q2942&lt;R2942,1,0))</x:f>
        <x:v>0</x:v>
      </x:c>
      <x:c r="AF2942" s="50" t="n">
        <x:f>IFERROR(IF(AND(A2942=A2941,C2942=C2941+1,ISNUMBER(AE2941)),AE2941,""),"")</x:f>
        <x:v>0</x:v>
      </x:c>
      <x:c r="AG2942" s="52" t="n">
        <x:f>IFERROR(IF(AND(A2942=A2941,C2942=C2941+1,ISNUMBER(U2942),ISNUMBER(U2941),U2941&lt;&gt;0),U2942/U2941-1,""),"")</x:f>
        <x:v>-0.7202586163975109</x:v>
      </x:c>
      <x:c r="AH2942" s="50" t="n">
        <x:f>IF(AND(ISNUMBER(AE2942),ISNUMBER(AF2942),ISNUMBER(AG2942)),IF(AND(AE2942=1,AF2942=1,AG2942&lt;0),1,0),"")</x:f>
        <x:v>0</x:v>
      </x:c>
      <x:c r="AI2942" s="50" t="n">
        <x:f>IF(AND(A2942=A2943,C2943=C2942+1,ISNUMBER(AH2943)),C2943,"")</x:f>
        <x:v>2021</x:v>
      </x:c>
      <x:c r="AJ2942" s="50" t="n">
        <x:f>IF(AND(A2942=A2943,C2943=C2942+1,ISNUMBER(AH2943)),AH2943,"")</x:f>
        <x:v>0</x:v>
      </x:c>
    </x:row>
    <x:row r="2943" ht="15">
      <x:c r="A2943" s="9" t="s">
        <x:v>207</x:v>
      </x:c>
      <x:c r="B2943" s="10">
        <x:v>44561</x:v>
      </x:c>
      <x:c r="C2943" s="9">
        <x:v>2021</x:v>
      </x:c>
      <x:c r="D2943" s="11">
        <x:v>1069.5999999999999</x:v>
      </x:c>
      <x:c r="E2943" s="11">
        <x:v>294.8</x:v>
      </x:c>
      <x:c r="F2943" s="11">
        <x:v>352.2</x:v>
      </x:c>
      <x:c r="G2943" s="11">
        <x:v>651.79999999999995</x:v>
      </x:c>
      <x:c r="H2943" s="11">
        <x:v>344.5</x:v>
      </x:c>
      <x:c r="I2943" s="11">
        <x:v>417.8</x:v>
      </x:c>
      <x:c r="J2943" s="11">
        <x:v>276.60000000000002</x:v>
      </x:c>
      <x:c r="K2943" s="11">
        <x:v>67.2</x:v>
      </x:c>
      <x:c r="L2943" s="11">
        <x:v>143.9</x:v>
      </x:c>
      <x:c r="M2943" s="11">
        <x:v>63.6</x:v>
      </x:c>
      <x:c r="N2943" s="11">
        <x:v>280.89999999999998</x:v>
      </x:c>
      <x:c r="O2943" s="11">
        <x:v>1292.3</x:v>
      </x:c>
      <x:c r="P2943" s="11">
        <x:v>79.5</x:v>
      </x:c>
      <x:c r="Q2943" s="11">
        <x:v>195.2</x:v>
      </x:c>
      <x:c r="R2943" s="11">
        <x:v>3.6</x:v>
      </x:c>
      <x:c r="S2943" s="11">
        <x:v>53.2</x:v>
      </x:c>
      <x:c r="T2943" s="11">
        <x:v>262.10000000000002</x:v>
      </x:c>
      <x:c r="U2943" s="11">
        <x:v>821.38720000000001</x:v>
      </x:c>
      <x:c r="V2943" s="11">
        <x:v>18</x:v>
      </x:c>
      <x:c r="W2943" s="12">
        <x:v>0</x:v>
      </x:c>
      <x:c r="X2943" s="8">
        <x:v>0</x:v>
      </x:c>
      <x:c r="Y2943" s="13">
        <x:f t="shared" si="270"/>
        <x:v>0.8370244179443499</x:v>
      </x:c>
      <x:c r="Z2943" s="13">
        <x:f t="shared" si="271"/>
        <x:v>0.6093866866118175</x:v>
      </x:c>
      <x:c r="AA2943" s="13">
        <x:f t="shared" si="272"/>
        <x:v>4.9738219895287962E-2</x:v>
      </x:c>
      <x:c r="AB2943" s="13">
        <x:f t="shared" si="273"/>
        <x:v>7.4326851159311896E-2</x:v>
      </x:c>
      <x:c r="AC2943" s="13">
        <x:f t="shared" si="274"/>
        <x:v>0.40211721386928512</x:v>
      </x:c>
      <x:c r="AD2943" s="13">
        <x:f t="shared" si="275"/>
        <x:v>0.25860134629768144</x:v>
      </x:c>
      <x:c r="AE2943" s="50" t="n">
        <x:f>IF(OR(NOT(ISNUMBER(Q2943)),NOT(ISNUMBER(R2943))),"",IF(Q2943&lt;R2943,1,0))</x:f>
        <x:v>0</x:v>
      </x:c>
      <x:c r="AF2943" s="50" t="n">
        <x:f>IFERROR(IF(AND(A2943=A2942,C2943=C2942+1,ISNUMBER(AE2942)),AE2942,""),"")</x:f>
        <x:v>0</x:v>
      </x:c>
      <x:c r="AG2943" s="52" t="n">
        <x:f>IFERROR(IF(AND(A2943=A2942,C2943=C2942+1,ISNUMBER(U2943),ISNUMBER(U2942),U2942&lt;&gt;0),U2943/U2942-1,""),"")</x:f>
        <x:v>5.35617252471819</x:v>
      </x:c>
      <x:c r="AH2943" s="50" t="n">
        <x:f>IF(AND(ISNUMBER(AE2943),ISNUMBER(AF2943),ISNUMBER(AG2943)),IF(AND(AE2943=1,AF2943=1,AG2943&lt;0),1,0),"")</x:f>
        <x:v>0</x:v>
      </x:c>
      <x:c r="AI2943" s="50" t="n">
        <x:f>IF(AND(A2943=A2944,C2944=C2943+1,ISNUMBER(AH2944)),C2944,"")</x:f>
        <x:v>2022</x:v>
      </x:c>
      <x:c r="AJ2943" s="50" t="n">
        <x:f>IF(AND(A2943=A2944,C2944=C2943+1,ISNUMBER(AH2944)),AH2944,"")</x:f>
        <x:v>0</x:v>
      </x:c>
    </x:row>
    <x:row r="2944" ht="15">
      <x:c r="A2944" s="9" t="s">
        <x:v>207</x:v>
      </x:c>
      <x:c r="B2944" s="10">
        <x:v>44926</x:v>
      </x:c>
      <x:c r="C2944" s="9">
        <x:v>2022</x:v>
      </x:c>
      <x:c r="D2944" s="11">
        <x:v>1278.0999999999999</x:v>
      </x:c>
      <x:c r="E2944" s="11">
        <x:v>369.1</x:v>
      </x:c>
      <x:c r="F2944" s="11">
        <x:v>399.3</x:v>
      </x:c>
      <x:c r="G2944" s="11">
        <x:v>727.1</x:v>
      </x:c>
      <x:c r="H2944" s="11">
        <x:v>391.2</x:v>
      </x:c>
      <x:c r="I2944" s="11">
        <x:v>551</x:v>
      </x:c>
      <x:c r="J2944" s="11">
        <x:v>346</x:v>
      </x:c>
      <x:c r="K2944" s="11">
        <x:v>46.3</x:v>
      </x:c>
      <x:c r="L2944" s="11">
        <x:v>222.1</x:v>
      </x:c>
      <x:c r="M2944" s="11">
        <x:v>74.7</x:v>
      </x:c>
      <x:c r="N2944" s="11">
        <x:v>316.5</x:v>
      </x:c>
      <x:c r="O2944" s="11">
        <x:v>1382.4</x:v>
      </x:c>
      <x:c r="P2944" s="11">
        <x:v>107.9</x:v>
      </x:c>
      <x:c r="Q2944" s="11">
        <x:v>214.2</x:v>
      </x:c>
      <x:c r="R2944" s="11">
        <x:v>0.8</x:v>
      </x:c>
      <x:c r="S2944" s="11">
        <x:v>77.7</x:v>
      </x:c>
      <x:c r="T2944" s="11">
        <x:v>111.5</x:v>
      </x:c>
      <x:c r="U2944" s="11">
        <x:v>571.24940000000004</x:v>
      </x:c>
      <x:c r="V2944" s="11">
        <x:v>18</x:v>
      </x:c>
      <x:c r="W2944" s="12">
        <x:v>0</x:v>
      </x:c>
      <x:c r="X2944" s="8">
        <x:v>0</x:v>
      </x:c>
      <x:c r="Y2944" s="13">
        <x:f t="shared" si="270"/>
        <x:v>0.92436764337590782</x:v>
      </x:c>
      <x:c r="Z2944" s="13">
        <x:f t="shared" si="271"/>
        <x:v>0.56889132305766377</x:v>
      </x:c>
      <x:c r="AA2944" s="13">
        <x:f t="shared" si="272"/>
        <x:v>6.0793365151396613E-2</x:v>
      </x:c>
      <x:c r="AB2944" s="13">
        <x:f t="shared" si="273"/>
        <x:v>8.4422189187074573E-2</x:v>
      </x:c>
      <x:c r="AC2944" s="13">
        <x:f t="shared" si="274"/>
        <x:v>0.15334892036858752</x:v>
      </x:c>
      <x:c r="AD2944" s="13">
        <x:f t="shared" si="275"/>
        <x:v>0.2707143416008137</x:v>
      </x:c>
      <x:c r="AE2944" s="50" t="n">
        <x:f>IF(OR(NOT(ISNUMBER(Q2944)),NOT(ISNUMBER(R2944))),"",IF(Q2944&lt;R2944,1,0))</x:f>
        <x:v>0</x:v>
      </x:c>
      <x:c r="AF2944" s="50" t="n">
        <x:f>IFERROR(IF(AND(A2944=A2943,C2944=C2943+1,ISNUMBER(AE2943)),AE2943,""),"")</x:f>
        <x:v>0</x:v>
      </x:c>
      <x:c r="AG2944" s="52" t="n">
        <x:f>IFERROR(IF(AND(A2944=A2943,C2944=C2943+1,ISNUMBER(U2944),ISNUMBER(U2943),U2943&lt;&gt;0),U2944/U2943-1,""),"")</x:f>
        <x:v>-0.30453092037470264</x:v>
      </x:c>
      <x:c r="AH2944" s="50" t="n">
        <x:f>IF(AND(ISNUMBER(AE2944),ISNUMBER(AF2944),ISNUMBER(AG2944)),IF(AND(AE2944=1,AF2944=1,AG2944&lt;0),1,0),"")</x:f>
        <x:v>0</x:v>
      </x:c>
      <x:c r="AI2944" s="50" t="n">
        <x:f>IF(AND(A2944=A2945,C2945=C2944+1,ISNUMBER(AH2945)),C2945,"")</x:f>
        <x:v>2023</x:v>
      </x:c>
      <x:c r="AJ2944" s="50" t="n">
        <x:f>IF(AND(A2944=A2945,C2945=C2944+1,ISNUMBER(AH2945)),AH2945,"")</x:f>
        <x:v>0</x:v>
      </x:c>
    </x:row>
    <x:row r="2945" ht="15">
      <x:c r="A2945" s="9" t="s">
        <x:v>207</x:v>
      </x:c>
      <x:c r="B2945" s="10">
        <x:v>45291</x:v>
      </x:c>
      <x:c r="C2945" s="9">
        <x:v>2023</x:v>
      </x:c>
      <x:c r="D2945" s="11">
        <x:v>1347.1</x:v>
      </x:c>
      <x:c r="E2945" s="11">
        <x:v>443.8</x:v>
      </x:c>
      <x:c r="F2945" s="11">
        <x:v>468.1</x:v>
      </x:c>
      <x:c r="G2945" s="11">
        <x:v>790.2</x:v>
      </x:c>
      <x:c r="H2945" s="11">
        <x:v>390.6</x:v>
      </x:c>
      <x:c r="I2945" s="11">
        <x:v>556.9</x:v>
      </x:c>
      <x:c r="J2945" s="11">
        <x:v>345.3</x:v>
      </x:c>
      <x:c r="K2945" s="11">
        <x:v>41.9</x:v>
      </x:c>
      <x:c r="L2945" s="11">
        <x:v>256.2</x:v>
      </x:c>
      <x:c r="M2945" s="11">
        <x:v>87.3</x:v>
      </x:c>
      <x:c r="N2945" s="11">
        <x:v>303.3</x:v>
      </x:c>
      <x:c r="O2945" s="11">
        <x:v>1572.7</x:v>
      </x:c>
      <x:c r="P2945" s="11">
        <x:v>51.1</x:v>
      </x:c>
      <x:c r="Q2945" s="11">
        <x:v>174.7</x:v>
      </x:c>
      <x:c r="R2945" s="11">
        <x:v>2.2000000000000002</x:v>
      </x:c>
      <x:c r="S2945" s="11">
        <x:v>28.1</x:v>
      </x:c>
      <x:c r="T2945" s="11">
        <x:v>146</x:v>
      </x:c>
      <x:c r="U2945" s="11">
        <x:v>384.3886</x:v>
      </x:c>
      <x:c r="V2945" s="11">
        <x:v>18</x:v>
      </x:c>
      <x:c r="W2945" s="12">
        <x:v>0</x:v>
      </x:c>
      <x:c r="X2945" s="8">
        <x:v>0</x:v>
      </x:c>
      <x:c r="Y2945" s="13">
        <x:f t="shared" si="270"/>
        <x:v>0.94808801538132881</x:v>
      </x:c>
      <x:c r="Z2945" s="13">
        <x:f t="shared" si="271"/>
        <x:v>0.58659342290847016</x:v>
      </x:c>
      <x:c r="AA2945" s="13">
        <x:f t="shared" si="272"/>
        <x:v>2.0859624378294115E-2</x:v>
      </x:c>
      <x:c r="AB2945" s="13">
        <x:f t="shared" si="273"/>
        <x:v>3.7933338282235919E-2</x:v>
      </x:c>
      <x:c r="AC2945" s="13">
        <x:f t="shared" si="274"/>
        <x:v>0.18476335105036698</x:v>
      </x:c>
      <x:c r="AD2945" s="13">
        <x:f t="shared" si="275"/>
        <x:v>0.25632840917526539</x:v>
      </x:c>
      <x:c r="AE2945" s="50" t="n">
        <x:f>IF(OR(NOT(ISNUMBER(Q2945)),NOT(ISNUMBER(R2945))),"",IF(Q2945&lt;R2945,1,0))</x:f>
        <x:v>0</x:v>
      </x:c>
      <x:c r="AF2945" s="50" t="n">
        <x:f>IFERROR(IF(AND(A2945=A2944,C2945=C2944+1,ISNUMBER(AE2944)),AE2944,""),"")</x:f>
        <x:v>0</x:v>
      </x:c>
      <x:c r="AG2945" s="52" t="n">
        <x:f>IFERROR(IF(AND(A2945=A2944,C2945=C2944+1,ISNUMBER(U2945),ISNUMBER(U2944),U2944&lt;&gt;0),U2945/U2944-1,""),"")</x:f>
        <x:v>-0.32710896501598086</x:v>
      </x:c>
      <x:c r="AH2945" s="50" t="n">
        <x:f>IF(AND(ISNUMBER(AE2945),ISNUMBER(AF2945),ISNUMBER(AG2945)),IF(AND(AE2945=1,AF2945=1,AG2945&lt;0),1,0),"")</x:f>
        <x:v>0</x:v>
      </x:c>
      <x:c r="AI2945" s="50" t="n">
        <x:f>IF(AND(A2945=A2946,C2946=C2945+1,ISNUMBER(AH2946)),C2946,"")</x:f>
        <x:v>2024</x:v>
      </x:c>
      <x:c r="AJ2945" s="50" t="n">
        <x:f>IF(AND(A2945=A2946,C2946=C2945+1,ISNUMBER(AH2946)),AH2946,"")</x:f>
        <x:v>0</x:v>
      </x:c>
    </x:row>
    <x:row r="2946" ht="15">
      <x:c r="A2946" s="9" t="s">
        <x:v>207</x:v>
      </x:c>
      <x:c r="B2946" s="10">
        <x:v>45657</x:v>
      </x:c>
      <x:c r="C2946" s="9">
        <x:v>2024</x:v>
      </x:c>
      <x:c r="D2946" s="11">
        <x:v>1279.5</x:v>
      </x:c>
      <x:c r="E2946" s="11">
        <x:v>420.4</x:v>
      </x:c>
      <x:c r="F2946" s="11">
        <x:v>463.2</x:v>
      </x:c>
      <x:c r="G2946" s="11">
        <x:v>725.7</x:v>
      </x:c>
      <x:c r="H2946" s="11">
        <x:v>328.6</x:v>
      </x:c>
      <x:c r="I2946" s="11">
        <x:v>553.79999999999995</x:v>
      </x:c>
      <x:c r="J2946" s="11">
        <x:v>340.2</x:v>
      </x:c>
      <x:c r="K2946" s="11">
        <x:v>13.3</x:v>
      </x:c>
      <x:c r="L2946" s="11">
        <x:v>237.5</x:v>
      </x:c>
      <x:c r="M2946" s="11">
        <x:v>80.900000000000006</x:v>
      </x:c>
      <x:c r="N2946" s="11">
        <x:v>247.7</x:v>
      </x:c>
      <x:c r="O2946" s="11">
        <x:v>1696.5</x:v>
      </x:c>
      <x:c r="P2946" s="11">
        <x:v>51.9</x:v>
      </x:c>
      <x:c r="Q2946" s="11">
        <x:v>179.1</x:v>
      </x:c>
      <x:c r="R2946" s="11">
        <x:v>3</x:v>
      </x:c>
      <x:c r="S2946" s="11">
        <x:v>16.899999999999999</x:v>
      </x:c>
      <x:c r="T2946" s="11">
        <x:v>158.4</x:v>
      </x:c>
      <x:c r="U2946" s="11">
        <x:v>352.1866</x:v>
      </x:c>
      <x:c r="V2946" s="11">
        <x:v>18</x:v>
      </x:c>
      <x:c r="W2946" s="12">
        <x:v>0</x:v>
      </x:c>
      <x:c r="X2946" s="8">
        <x:v>0</x:v>
      </x:c>
      <x:c r="Y2946" s="13">
        <x:f t="shared" si="270"/>
        <x:v>0.90759930915371323</x:v>
      </x:c>
      <x:c r="Z2946" s="13">
        <x:f t="shared" si="271"/>
        <x:v>0.56717467760844087</x:v>
      </x:c>
      <x:c r="AA2946" s="13">
        <x:f t="shared" si="272"/>
        <x:v>1.3208284486127393E-2</x:v>
      </x:c>
      <x:c r="AB2946" s="13">
        <x:f t="shared" si="273"/>
        <x:v>4.0562719812426727E-2</x:v>
      </x:c>
      <x:c r="AC2946" s="13">
        <x:f t="shared" si="274"/>
        <x:v>0.21827201322860684</x:v>
      </x:c>
      <x:c r="AD2946" s="13">
        <x:f t="shared" si="275"/>
        <x:v>0.26588511137162951</x:v>
      </x:c>
      <x:c r="AE2946" s="50" t="n">
        <x:f>IF(OR(NOT(ISNUMBER(Q2946)),NOT(ISNUMBER(R2946))),"",IF(Q2946&lt;R2946,1,0))</x:f>
        <x:v>0</x:v>
      </x:c>
      <x:c r="AF2946" s="50" t="n">
        <x:f>IFERROR(IF(AND(A2946=A2945,C2946=C2945+1,ISNUMBER(AE2945)),AE2945,""),"")</x:f>
        <x:v>0</x:v>
      </x:c>
      <x:c r="AG2946" s="52" t="n">
        <x:f>IFERROR(IF(AND(A2946=A2945,C2946=C2945+1,ISNUMBER(U2946),ISNUMBER(U2945),U2945&lt;&gt;0),U2946/U2945-1,""),"")</x:f>
        <x:v>-0.08377459685328859</x:v>
      </x:c>
      <x:c r="AH2946" s="50" t="n">
        <x:f>IF(AND(ISNUMBER(AE2946),ISNUMBER(AF2946),ISNUMBER(AG2946)),IF(AND(AE2946=1,AF2946=1,AG2946&lt;0),1,0),"")</x:f>
        <x:v>0</x:v>
      </x:c>
      <x:c r="AI2946" s="50" t="str">
        <x:f>IF(AND(A2946=A2947,C2947=C2946+1,ISNUMBER(AH2947)),C2947,"")</x:f>
      </x:c>
      <x:c r="AJ2946" s="50" t="str">
        <x:f>IF(AND(A2946=A2947,C2947=C2946+1,ISNUMBER(AH2947)),AH2947,"")</x:f>
      </x:c>
    </x:row>
    <x:row r="2947" ht="15">
      <x:c r="A2947" s="9" t="s">
        <x:v>208</x:v>
      </x:c>
      <x:c r="B2947" s="10">
        <x:v>39447</x:v>
      </x:c>
      <x:c r="C2947" s="9">
        <x:v>2007</x:v>
      </x:c>
      <x:c r="D2947" s="11">
        <x:v>159.61799999999999</x:v>
      </x:c>
      <x:c r="E2947" s="11">
        <x:v>138.17699999999999</x:v>
      </x:c>
      <x:c r="F2947" s="11">
        <x:v>58.947000000000003</x:v>
      </x:c>
      <x:c r="G2947" s="11">
        <x:v>59.548999999999999</x:v>
      </x:c>
      <x:c r="H2947" s="11" t="s">
        <x:v>40</x:v>
      </x:c>
      <x:c r="I2947" s="11">
        <x:v>100.069</x:v>
      </x:c>
      <x:c r="J2947" s="11">
        <x:v>58.722999999999999</x:v>
      </x:c>
      <x:c r="K2947" s="11">
        <x:v>47.558</x:v>
      </x:c>
      <x:c r="L2947" s="11">
        <x:v>14.406000000000001</x:v>
      </x:c>
      <x:c r="M2947" s="11" t="s">
        <x:v>40</x:v>
      </x:c>
      <x:c r="N2947" s="11" t="s">
        <x:v>40</x:v>
      </x:c>
      <x:c r="O2947" s="11">
        <x:v>150.21100000000001</x:v>
      </x:c>
      <x:c r="P2947" s="11">
        <x:v>16.434000000000001</x:v>
      </x:c>
      <x:c r="Q2947" s="11">
        <x:v>17.149000000000001</x:v>
      </x:c>
      <x:c r="R2947" s="11">
        <x:v>9.9000000000000005E-2</x:v>
      </x:c>
      <x:c r="S2947" s="11">
        <x:v>11.804</x:v>
      </x:c>
      <x:c r="T2947" s="11">
        <x:v>25.920999999999999</x:v>
      </x:c>
      <x:c r="U2947" s="11">
        <x:v>111.4461</x:v>
      </x:c>
      <x:c r="V2947" s="11">
        <x:v>15</x:v>
      </x:c>
      <x:c r="W2947" s="12">
        <x:v>3</x:v>
      </x:c>
      <x:c r="X2947" s="8">
        <x:v>0</x:v>
      </x:c>
      <x:c r="Y2947" s="13" t="n">
        <x:f t="shared" ref="Y2947:Y3010" si="276">IF(AND(ISNUMBER(E2947),ISNUMBER(F2947),F2947&lt;&gt;0),E2947/F2947,"")</x:f>
        <x:v>2.3440887576975924</x:v>
      </x:c>
      <x:c r="Z2947" s="13" t="n">
        <x:f t="shared" ref="Z2947:Z3010" si="277">IF(AND(ISNUMBER(G2947),ISNUMBER(D2947),D2947&lt;&gt;0),G2947/D2947,"")</x:f>
        <x:v>0.37307195930283554</x:v>
      </x:c>
      <x:c r="AA2947" s="13" t="n">
        <x:f t="shared" ref="AA2947:AA3010" si="278">IF(AND(ISNUMBER(S2947),ISNUMBER(D2947),D2947&lt;&gt;0),S2947/D2947,"")</x:f>
        <x:v>0.07395155934794322</x:v>
      </x:c>
      <x:c r="AB2947" s="13" t="n">
        <x:f t="shared" ref="AB2947:AB3010" si="279">IF(AND(ISNUMBER(P2947),ISNUMBER(D2947),D2947&lt;&gt;0),P2947/D2947,"")</x:f>
        <x:v>0.10295831297222119</x:v>
      </x:c>
      <x:c r="AC2947" s="13" t="n">
        <x:f t="shared" ref="AC2947:AC3010" si="280">IF(AND(ISNUMBER(T2947),ISNUMBER(G2947),G2947&lt;&gt;0),T2947/G2947,"")</x:f>
        <x:v>0.4352885858704596</x:v>
      </x:c>
      <x:c r="AD2947" s="13" t="n">
        <x:f t="shared" ref="AD2947:AD3010" si="281">IF(AND(ISNUMBER(J2947),ISNUMBER(D2947),D2947&lt;&gt;0),J2947/D2947,"")</x:f>
        <x:v>0.36789710433660366</x:v>
      </x:c>
      <x:c r="AE2947" s="50" t="n">
        <x:f>IF(OR(NOT(ISNUMBER(Q2947)),NOT(ISNUMBER(R2947))),"",IF(Q2947&lt;R2947,1,0))</x:f>
        <x:v>0</x:v>
      </x:c>
      <x:c r="AF2947" s="50" t="str">
        <x:f>IFERROR(IF(AND(A2947=A2946,C2947=C2946+1,ISNUMBER(AE2946)),AE2946,""),"")</x:f>
      </x:c>
      <x:c r="AG2947" s="52" t="str">
        <x:f>IFERROR(IF(AND(A2947=A2946,C2947=C2946+1,ISNUMBER(U2947),ISNUMBER(U2946),U2946&lt;&gt;0),U2947/U2946-1,""),"")</x:f>
      </x:c>
      <x:c r="AH2947" s="50" t="str">
        <x:f>IF(AND(ISNUMBER(AE2947),ISNUMBER(AF2947),ISNUMBER(AG2947)),IF(AND(AE2947=1,AF2947=1,AG2947&lt;0),1,0),"")</x:f>
      </x:c>
      <x:c r="AI2947" s="50" t="n">
        <x:f>IF(AND(A2947=A2948,C2948=C2947+1,ISNUMBER(AH2948)),C2948,"")</x:f>
        <x:v>2008</x:v>
      </x:c>
      <x:c r="AJ2947" s="50" t="n">
        <x:f>IF(AND(A2947=A2948,C2948=C2947+1,ISNUMBER(AH2948)),AH2948,"")</x:f>
        <x:v>0</x:v>
      </x:c>
    </x:row>
    <x:row r="2948" ht="15">
      <x:c r="A2948" s="9" t="s">
        <x:v>208</x:v>
      </x:c>
      <x:c r="B2948" s="10">
        <x:v>39813</x:v>
      </x:c>
      <x:c r="C2948" s="9">
        <x:v>2008</x:v>
      </x:c>
      <x:c r="D2948" s="11">
        <x:v>148.61699999999999</x:v>
      </x:c>
      <x:c r="E2948" s="11">
        <x:v>114.982</x:v>
      </x:c>
      <x:c r="F2948" s="11">
        <x:v>32.917999999999999</x:v>
      </x:c>
      <x:c r="G2948" s="11">
        <x:v>34.945</x:v>
      </x:c>
      <x:c r="H2948" s="11">
        <x:v>0</x:v>
      </x:c>
      <x:c r="I2948" s="11">
        <x:v>113.672</x:v>
      </x:c>
      <x:c r="J2948" s="11">
        <x:v>63.482999999999997</x:v>
      </x:c>
      <x:c r="K2948" s="11">
        <x:v>51.908000000000001</x:v>
      </x:c>
      <x:c r="L2948" s="11">
        <x:v>16.588999999999999</x:v>
      </x:c>
      <x:c r="M2948" s="11">
        <x:v>0</x:v>
      </x:c>
      <x:c r="N2948" s="11">
        <x:v>0</x:v>
      </x:c>
      <x:c r="O2948" s="11">
        <x:v>99.947999999999993</x:v>
      </x:c>
      <x:c r="P2948" s="11">
        <x:v>8.4469999999999992</x:v>
      </x:c>
      <x:c r="Q2948" s="11">
        <x:v>9.3930000000000007</x:v>
      </x:c>
      <x:c r="R2948" s="11">
        <x:v>5.0999999999999997E-2</x:v>
      </x:c>
      <x:c r="S2948" s="11">
        <x:v>7.84</x:v>
      </x:c>
      <x:c r="T2948" s="11">
        <x:v>13.129</x:v>
      </x:c>
      <x:c r="U2948" s="11">
        <x:v>117.70959999999999</x:v>
      </x:c>
      <x:c r="V2948" s="11">
        <x:v>18</x:v>
      </x:c>
      <x:c r="W2948" s="12">
        <x:v>0</x:v>
      </x:c>
      <x:c r="X2948" s="8">
        <x:v>0</x:v>
      </x:c>
      <x:c r="Y2948" s="13">
        <x:f t="shared" si="276"/>
        <x:v>3.4929825627316364</x:v>
      </x:c>
      <x:c r="Z2948" s="13">
        <x:f t="shared" si="277"/>
        <x:v>0.23513460775012282</x:v>
      </x:c>
      <x:c r="AA2948" s="13">
        <x:f t="shared" si="278"/>
        <x:v>5.2753049785690738E-2</x:v>
      </x:c>
      <x:c r="AB2948" s="13">
        <x:f t="shared" si="279"/>
        <x:v>5.683737392088388E-2</x:v>
      </x:c>
      <x:c r="AC2948" s="13">
        <x:f t="shared" si="280"/>
        <x:v>0.37570467878094144</x:v>
      </x:c>
      <x:c r="AD2948" s="13">
        <x:f t="shared" si="281"/>
        <x:v>0.42715840045216902</x:v>
      </x:c>
      <x:c r="AE2948" s="50" t="n">
        <x:f>IF(OR(NOT(ISNUMBER(Q2948)),NOT(ISNUMBER(R2948))),"",IF(Q2948&lt;R2948,1,0))</x:f>
        <x:v>0</x:v>
      </x:c>
      <x:c r="AF2948" s="50" t="n">
        <x:f>IFERROR(IF(AND(A2948=A2947,C2948=C2947+1,ISNUMBER(AE2947)),AE2947,""),"")</x:f>
        <x:v>0</x:v>
      </x:c>
      <x:c r="AG2948" s="52" t="n">
        <x:f>IFERROR(IF(AND(A2948=A2947,C2948=C2947+1,ISNUMBER(U2948),ISNUMBER(U2947),U2947&lt;&gt;0),U2948/U2947-1,""),"")</x:f>
        <x:v>0.0562020564200989</x:v>
      </x:c>
      <x:c r="AH2948" s="50" t="n">
        <x:f>IF(AND(ISNUMBER(AE2948),ISNUMBER(AF2948),ISNUMBER(AG2948)),IF(AND(AE2948=1,AF2948=1,AG2948&lt;0),1,0),"")</x:f>
        <x:v>0</x:v>
      </x:c>
      <x:c r="AI2948" s="50" t="n">
        <x:f>IF(AND(A2948=A2949,C2949=C2948+1,ISNUMBER(AH2949)),C2949,"")</x:f>
        <x:v>2009</x:v>
      </x:c>
      <x:c r="AJ2948" s="50" t="n">
        <x:f>IF(AND(A2948=A2949,C2949=C2948+1,ISNUMBER(AH2949)),AH2949,"")</x:f>
        <x:v>0</x:v>
      </x:c>
    </x:row>
    <x:row r="2949" ht="15">
      <x:c r="A2949" s="9" t="s">
        <x:v>208</x:v>
      </x:c>
      <x:c r="B2949" s="10">
        <x:v>40178</x:v>
      </x:c>
      <x:c r="C2949" s="9">
        <x:v>2009</x:v>
      </x:c>
      <x:c r="D2949" s="11">
        <x:v>139.51900000000001</x:v>
      </x:c>
      <x:c r="E2949" s="11">
        <x:v>98.894999999999996</x:v>
      </x:c>
      <x:c r="F2949" s="11">
        <x:v>24.157</x:v>
      </x:c>
      <x:c r="G2949" s="11">
        <x:v>26.835000000000001</x:v>
      </x:c>
      <x:c r="H2949" s="11">
        <x:v>0</x:v>
      </x:c>
      <x:c r="I2949" s="11">
        <x:v>112.684</x:v>
      </x:c>
      <x:c r="J2949" s="11">
        <x:v>65.356999999999999</x:v>
      </x:c>
      <x:c r="K2949" s="11">
        <x:v>35.036000000000001</x:v>
      </x:c>
      <x:c r="L2949" s="11">
        <x:v>16.350000000000001</x:v>
      </x:c>
      <x:c r="M2949" s="11">
        <x:v>0</x:v>
      </x:c>
      <x:c r="N2949" s="11">
        <x:v>0</x:v>
      </x:c>
      <x:c r="O2949" s="11">
        <x:v>87.216999999999999</x:v>
      </x:c>
      <x:c r="P2949" s="11">
        <x:v>6.1669999999999998</x:v>
      </x:c>
      <x:c r="Q2949" s="11">
        <x:v>7.42</x:v>
      </x:c>
      <x:c r="R2949" s="11">
        <x:v>1E-3</x:v>
      </x:c>
      <x:c r="S2949" s="11">
        <x:v>4.9809999999999999</x:v>
      </x:c>
      <x:c r="T2949" s="11">
        <x:v>-2.9220000000000002</x:v>
      </x:c>
      <x:c r="U2949" s="11">
        <x:v>93.209800000000001</x:v>
      </x:c>
      <x:c r="V2949" s="11">
        <x:v>18</x:v>
      </x:c>
      <x:c r="W2949" s="12">
        <x:v>0</x:v>
      </x:c>
      <x:c r="X2949" s="8">
        <x:v>0</x:v>
      </x:c>
      <x:c r="Y2949" s="13">
        <x:f t="shared" si="276"/>
        <x:v>4.0938444343254545</x:v>
      </x:c>
      <x:c r="Z2949" s="13">
        <x:f t="shared" si="277"/>
        <x:v>0.19233939463442254</x:v>
      </x:c>
      <x:c r="AA2949" s="13">
        <x:f t="shared" si="278"/>
        <x:v>3.5701230656756427E-2</x:v>
      </x:c>
      <x:c r="AB2949" s="13">
        <x:f t="shared" si="279"/>
        <x:v>4.4201864978963439E-2</x:v>
      </x:c>
      <x:c r="AC2949" s="13">
        <x:f t="shared" si="280"/>
        <x:v>-0.10888764673001677</x:v>
      </x:c>
      <x:c r="AD2949" s="13">
        <x:f t="shared" si="281"/>
        <x:v>0.46844515800715314</x:v>
      </x:c>
      <x:c r="AE2949" s="50" t="n">
        <x:f>IF(OR(NOT(ISNUMBER(Q2949)),NOT(ISNUMBER(R2949))),"",IF(Q2949&lt;R2949,1,0))</x:f>
        <x:v>0</x:v>
      </x:c>
      <x:c r="AF2949" s="50" t="n">
        <x:f>IFERROR(IF(AND(A2949=A2948,C2949=C2948+1,ISNUMBER(AE2948)),AE2948,""),"")</x:f>
        <x:v>0</x:v>
      </x:c>
      <x:c r="AG2949" s="52" t="n">
        <x:f>IFERROR(IF(AND(A2949=A2948,C2949=C2948+1,ISNUMBER(U2949),ISNUMBER(U2948),U2948&lt;&gt;0),U2949/U2948-1,""),"")</x:f>
        <x:v>-0.20813765402312123</x:v>
      </x:c>
      <x:c r="AH2949" s="50" t="n">
        <x:f>IF(AND(ISNUMBER(AE2949),ISNUMBER(AF2949),ISNUMBER(AG2949)),IF(AND(AE2949=1,AF2949=1,AG2949&lt;0),1,0),"")</x:f>
        <x:v>0</x:v>
      </x:c>
      <x:c r="AI2949" s="50" t="n">
        <x:f>IF(AND(A2949=A2950,C2950=C2949+1,ISNUMBER(AH2950)),C2950,"")</x:f>
        <x:v>2010</x:v>
      </x:c>
      <x:c r="AJ2949" s="50" t="n">
        <x:f>IF(AND(A2949=A2950,C2950=C2949+1,ISNUMBER(AH2950)),AH2950,"")</x:f>
        <x:v>0</x:v>
      </x:c>
    </x:row>
    <x:row r="2950" ht="15">
      <x:c r="A2950" s="9" t="s">
        <x:v>208</x:v>
      </x:c>
      <x:c r="B2950" s="10">
        <x:v>40543</x:v>
      </x:c>
      <x:c r="C2950" s="9">
        <x:v>2010</x:v>
      </x:c>
      <x:c r="D2950" s="11">
        <x:v>144.23599999999999</x:v>
      </x:c>
      <x:c r="E2950" s="11">
        <x:v>104.221</x:v>
      </x:c>
      <x:c r="F2950" s="11">
        <x:v>27.577999999999999</x:v>
      </x:c>
      <x:c r="G2950" s="11">
        <x:v>30.251000000000001</x:v>
      </x:c>
      <x:c r="H2950" s="11">
        <x:v>0</x:v>
      </x:c>
      <x:c r="I2950" s="11">
        <x:v>113.985</x:v>
      </x:c>
      <x:c r="J2950" s="11">
        <x:v>65.275000000000006</x:v>
      </x:c>
      <x:c r="K2950" s="11">
        <x:v>34.11</x:v>
      </x:c>
      <x:c r="L2950" s="11">
        <x:v>17.372</x:v>
      </x:c>
      <x:c r="M2950" s="11">
        <x:v>0</x:v>
      </x:c>
      <x:c r="N2950" s="11">
        <x:v>0</x:v>
      </x:c>
      <x:c r="O2950" s="11">
        <x:v>90.66</x:v>
      </x:c>
      <x:c r="P2950" s="11">
        <x:v>5.1420000000000003</x:v>
      </x:c>
      <x:c r="Q2950" s="11">
        <x:v>6.6820000000000004</x:v>
      </x:c>
      <x:c r="R2950" s="11">
        <x:v>1E-3</x:v>
      </x:c>
      <x:c r="S2950" s="11">
        <x:v>3.4009999999999998</x:v>
      </x:c>
      <x:c r="T2950" s="11">
        <x:v>5.41</x:v>
      </x:c>
      <x:c r="U2950" s="11">
        <x:v>90.835499999999996</x:v>
      </x:c>
      <x:c r="V2950" s="11">
        <x:v>18</x:v>
      </x:c>
      <x:c r="W2950" s="12">
        <x:v>0</x:v>
      </x:c>
      <x:c r="X2950" s="8">
        <x:v>0</x:v>
      </x:c>
      <x:c r="Y2950" s="13">
        <x:f t="shared" si="276"/>
        <x:v>3.7791355428239903</x:v>
      </x:c>
      <x:c r="Z2950" s="13">
        <x:f t="shared" si="277"/>
        <x:v>0.20973266036218421</x:v>
      </x:c>
      <x:c r="AA2950" s="13">
        <x:f t="shared" si="278"/>
        <x:v>2.3579411520008874E-2</x:v>
      </x:c>
      <x:c r="AB2950" s="13">
        <x:f t="shared" si="279"/>
        <x:v>3.5649907096702634E-2</x:v>
      </x:c>
      <x:c r="AC2950" s="13">
        <x:f t="shared" si="280"/>
        <x:v>0.17883706323757892</x:v>
      </x:c>
      <x:c r="AD2950" s="13">
        <x:f t="shared" si="281"/>
        <x:v>0.4525569206023462</x:v>
      </x:c>
      <x:c r="AE2950" s="50" t="n">
        <x:f>IF(OR(NOT(ISNUMBER(Q2950)),NOT(ISNUMBER(R2950))),"",IF(Q2950&lt;R2950,1,0))</x:f>
        <x:v>0</x:v>
      </x:c>
      <x:c r="AF2950" s="50" t="n">
        <x:f>IFERROR(IF(AND(A2950=A2949,C2950=C2949+1,ISNUMBER(AE2949)),AE2949,""),"")</x:f>
        <x:v>0</x:v>
      </x:c>
      <x:c r="AG2950" s="52" t="n">
        <x:f>IFERROR(IF(AND(A2950=A2949,C2950=C2949+1,ISNUMBER(U2950),ISNUMBER(U2949),U2949&lt;&gt;0),U2950/U2949-1,""),"")</x:f>
        <x:v>-0.02547264343448874</x:v>
      </x:c>
      <x:c r="AH2950" s="50" t="n">
        <x:f>IF(AND(ISNUMBER(AE2950),ISNUMBER(AF2950),ISNUMBER(AG2950)),IF(AND(AE2950=1,AF2950=1,AG2950&lt;0),1,0),"")</x:f>
        <x:v>0</x:v>
      </x:c>
      <x:c r="AI2950" s="50" t="n">
        <x:f>IF(AND(A2950=A2951,C2951=C2950+1,ISNUMBER(AH2951)),C2951,"")</x:f>
        <x:v>2011</x:v>
      </x:c>
      <x:c r="AJ2950" s="50" t="n">
        <x:f>IF(AND(A2950=A2951,C2951=C2950+1,ISNUMBER(AH2951)),AH2951,"")</x:f>
        <x:v>0</x:v>
      </x:c>
    </x:row>
    <x:row r="2951" ht="15">
      <x:c r="A2951" s="9" t="s">
        <x:v>208</x:v>
      </x:c>
      <x:c r="B2951" s="10">
        <x:v>40908</x:v>
      </x:c>
      <x:c r="C2951" s="9">
        <x:v>2011</x:v>
      </x:c>
      <x:c r="D2951" s="11">
        <x:v>143.71799999999999</x:v>
      </x:c>
      <x:c r="E2951" s="11">
        <x:v>103.929</x:v>
      </x:c>
      <x:c r="F2951" s="11">
        <x:v>29.135999999999999</x:v>
      </x:c>
      <x:c r="G2951" s="11">
        <x:v>31.873999999999999</x:v>
      </x:c>
      <x:c r="H2951" s="11">
        <x:v>0</x:v>
      </x:c>
      <x:c r="I2951" s="11">
        <x:v>111.84399999999999</x:v>
      </x:c>
      <x:c r="J2951" s="11">
        <x:v>64.076999999999998</x:v>
      </x:c>
      <x:c r="K2951" s="11">
        <x:v>36.875999999999998</x:v>
      </x:c>
      <x:c r="L2951" s="11">
        <x:v>18.334</x:v>
      </x:c>
      <x:c r="M2951" s="11">
        <x:v>0</x:v>
      </x:c>
      <x:c r="N2951" s="11">
        <x:v>0</x:v>
      </x:c>
      <x:c r="O2951" s="11">
        <x:v>90.66</x:v>
      </x:c>
      <x:c r="P2951" s="11">
        <x:v>5.1420000000000003</x:v>
      </x:c>
      <x:c r="Q2951" s="11">
        <x:v>6.6820000000000004</x:v>
      </x:c>
      <x:c r="R2951" s="11">
        <x:v>1E-3</x:v>
      </x:c>
      <x:c r="S2951" s="11">
        <x:v>3.4009999999999998</x:v>
      </x:c>
      <x:c r="T2951" s="11">
        <x:v>5.41</x:v>
      </x:c>
      <x:c r="U2951" s="11">
        <x:v>88.429100000000005</x:v>
      </x:c>
      <x:c r="V2951" s="11">
        <x:v>18</x:v>
      </x:c>
      <x:c r="W2951" s="12">
        <x:v>0</x:v>
      </x:c>
      <x:c r="X2951" s="8">
        <x:v>0</x:v>
      </x:c>
      <x:c r="Y2951" s="13">
        <x:f t="shared" si="276"/>
        <x:v>3.5670304777594728</x:v>
      </x:c>
      <x:c r="Z2951" s="13">
        <x:f t="shared" si="277"/>
        <x:v>0.22178154441336506</x:v>
      </x:c>
      <x:c r="AA2951" s="13">
        <x:f t="shared" si="278"/>
        <x:v>2.3664398335629496E-2</x:v>
      </x:c>
      <x:c r="AB2951" s="13">
        <x:f t="shared" si="279"/>
        <x:v>3.5778399365423957E-2</x:v>
      </x:c>
      <x:c r="AC2951" s="13">
        <x:f t="shared" si="280"/>
        <x:v>0.1697308150843948</x:v>
      </x:c>
      <x:c r="AD2951" s="13">
        <x:f t="shared" si="281"/>
        <x:v>0.44585229407589866</x:v>
      </x:c>
      <x:c r="AE2951" s="50" t="n">
        <x:f>IF(OR(NOT(ISNUMBER(Q2951)),NOT(ISNUMBER(R2951))),"",IF(Q2951&lt;R2951,1,0))</x:f>
        <x:v>0</x:v>
      </x:c>
      <x:c r="AF2951" s="50" t="n">
        <x:f>IFERROR(IF(AND(A2951=A2950,C2951=C2950+1,ISNUMBER(AE2950)),AE2950,""),"")</x:f>
        <x:v>0</x:v>
      </x:c>
      <x:c r="AG2951" s="52" t="n">
        <x:f>IFERROR(IF(AND(A2951=A2950,C2951=C2950+1,ISNUMBER(U2951),ISNUMBER(U2950),U2950&lt;&gt;0),U2951/U2950-1,""),"")</x:f>
        <x:v>-0.026491845148647775</x:v>
      </x:c>
      <x:c r="AH2951" s="50" t="n">
        <x:f>IF(AND(ISNUMBER(AE2951),ISNUMBER(AF2951),ISNUMBER(AG2951)),IF(AND(AE2951=1,AF2951=1,AG2951&lt;0),1,0),"")</x:f>
        <x:v>0</x:v>
      </x:c>
      <x:c r="AI2951" s="50" t="n">
        <x:f>IF(AND(A2951=A2952,C2952=C2951+1,ISNUMBER(AH2952)),C2952,"")</x:f>
        <x:v>2012</x:v>
      </x:c>
      <x:c r="AJ2951" s="50" t="n">
        <x:f>IF(AND(A2951=A2952,C2952=C2951+1,ISNUMBER(AH2952)),AH2952,"")</x:f>
        <x:v>0</x:v>
      </x:c>
    </x:row>
    <x:row r="2952" ht="15">
      <x:c r="A2952" s="9" t="s">
        <x:v>208</x:v>
      </x:c>
      <x:c r="B2952" s="10">
        <x:v>41274</x:v>
      </x:c>
      <x:c r="C2952" s="9">
        <x:v>2012</x:v>
      </x:c>
      <x:c r="D2952" s="11">
        <x:v>146.37299999999999</x:v>
      </x:c>
      <x:c r="E2952" s="11">
        <x:v>88.254000000000005</x:v>
      </x:c>
      <x:c r="F2952" s="11">
        <x:v>32.451000000000001</x:v>
      </x:c>
      <x:c r="G2952" s="11">
        <x:v>37.192999999999998</x:v>
      </x:c>
      <x:c r="H2952" s="11">
        <x:v>0</x:v>
      </x:c>
      <x:c r="I2952" s="11">
        <x:v>109.18</x:v>
      </x:c>
      <x:c r="J2952" s="11">
        <x:v>63.933999999999997</x:v>
      </x:c>
      <x:c r="K2952" s="11">
        <x:v>12.638999999999999</x:v>
      </x:c>
      <x:c r="L2952" s="11">
        <x:v>20.184000000000001</x:v>
      </x:c>
      <x:c r="M2952" s="11">
        <x:v>0</x:v>
      </x:c>
      <x:c r="N2952" s="11">
        <x:v>0</x:v>
      </x:c>
      <x:c r="O2952" s="11">
        <x:v>97.399000000000001</x:v>
      </x:c>
      <x:c r="P2952" s="11">
        <x:v>8.4120000000000008</x:v>
      </x:c>
      <x:c r="Q2952" s="11">
        <x:v>10.422000000000001</x:v>
      </x:c>
      <x:c r="R2952" s="11">
        <x:v>7.0000000000000001E-3</x:v>
      </x:c>
      <x:c r="S2952" s="11">
        <x:v>3.3730000000000002</x:v>
      </x:c>
      <x:c r="T2952" s="11">
        <x:v>5.16</x:v>
      </x:c>
      <x:c r="U2952" s="11">
        <x:v>89.536699999999996</x:v>
      </x:c>
      <x:c r="V2952" s="11">
        <x:v>18</x:v>
      </x:c>
      <x:c r="W2952" s="12">
        <x:v>0</x:v>
      </x:c>
      <x:c r="X2952" s="8">
        <x:v>0</x:v>
      </x:c>
      <x:c r="Y2952" s="13">
        <x:f t="shared" si="276"/>
        <x:v>2.7196080244060274</x:v>
      </x:c>
      <x:c r="Z2952" s="13">
        <x:f t="shared" si="277"/>
        <x:v>0.25409740867509717</x:v>
      </x:c>
      <x:c r="AA2952" s="13">
        <x:f t="shared" si="278"/>
        <x:v>2.3043867379912965E-2</x:v>
      </x:c>
      <x:c r="AB2952" s="13">
        <x:f t="shared" si="279"/>
        <x:v>5.7469615297903308E-2</x:v>
      </x:c>
      <x:c r="AC2952" s="13">
        <x:f t="shared" si="280"/>
        <x:v>0.13873578361519642</x:v>
      </x:c>
      <x:c r="AD2952" s="13">
        <x:f t="shared" si="281"/>
        <x:v>0.43678820547505348</x:v>
      </x:c>
      <x:c r="AE2952" s="50" t="n">
        <x:f>IF(OR(NOT(ISNUMBER(Q2952)),NOT(ISNUMBER(R2952))),"",IF(Q2952&lt;R2952,1,0))</x:f>
        <x:v>0</x:v>
      </x:c>
      <x:c r="AF2952" s="50" t="n">
        <x:f>IFERROR(IF(AND(A2952=A2951,C2952=C2951+1,ISNUMBER(AE2951)),AE2951,""),"")</x:f>
        <x:v>0</x:v>
      </x:c>
      <x:c r="AG2952" s="52" t="n">
        <x:f>IFERROR(IF(AND(A2952=A2951,C2952=C2951+1,ISNUMBER(U2952),ISNUMBER(U2951),U2951&lt;&gt;0),U2952/U2951-1,""),"")</x:f>
        <x:v>0.012525288621053399</x:v>
      </x:c>
      <x:c r="AH2952" s="50" t="n">
        <x:f>IF(AND(ISNUMBER(AE2952),ISNUMBER(AF2952),ISNUMBER(AG2952)),IF(AND(AE2952=1,AF2952=1,AG2952&lt;0),1,0),"")</x:f>
        <x:v>0</x:v>
      </x:c>
      <x:c r="AI2952" s="50" t="n">
        <x:f>IF(AND(A2952=A2953,C2953=C2952+1,ISNUMBER(AH2953)),C2953,"")</x:f>
        <x:v>2013</x:v>
      </x:c>
      <x:c r="AJ2952" s="50" t="n">
        <x:f>IF(AND(A2952=A2953,C2953=C2952+1,ISNUMBER(AH2953)),AH2953,"")</x:f>
        <x:v>0</x:v>
      </x:c>
    </x:row>
    <x:row r="2953" ht="15">
      <x:c r="A2953" s="9" t="s">
        <x:v>208</x:v>
      </x:c>
      <x:c r="B2953" s="10">
        <x:v>41639</x:v>
      </x:c>
      <x:c r="C2953" s="9">
        <x:v>2013</x:v>
      </x:c>
      <x:c r="D2953" s="11">
        <x:v>154.03299999999999</x:v>
      </x:c>
      <x:c r="E2953" s="11">
        <x:v>93.838999999999999</x:v>
      </x:c>
      <x:c r="F2953" s="11">
        <x:v>32.866</x:v>
      </x:c>
      <x:c r="G2953" s="11">
        <x:v>39.225000000000001</x:v>
      </x:c>
      <x:c r="H2953" s="11">
        <x:v>0</x:v>
      </x:c>
      <x:c r="I2953" s="11">
        <x:v>114.80800000000001</x:v>
      </x:c>
      <x:c r="J2953" s="11">
        <x:v>67.138000000000005</x:v>
      </x:c>
      <x:c r="K2953" s="11">
        <x:v>14.625</x:v>
      </x:c>
      <x:c r="L2953" s="11">
        <x:v>25.584</x:v>
      </x:c>
      <x:c r="M2953" s="11">
        <x:v>0</x:v>
      </x:c>
      <x:c r="N2953" s="11">
        <x:v>0</x:v>
      </x:c>
      <x:c r="O2953" s="11">
        <x:v>98.478999999999999</x:v>
      </x:c>
      <x:c r="P2953" s="11">
        <x:v>9.7560000000000002</x:v>
      </x:c>
      <x:c r="Q2953" s="11">
        <x:v>12.622999999999999</x:v>
      </x:c>
      <x:c r="R2953" s="11">
        <x:v>1E-3</x:v>
      </x:c>
      <x:c r="S2953" s="11">
        <x:v>7.4660000000000002</x:v>
      </x:c>
      <x:c r="T2953" s="11">
        <x:v>7.9279999999999999</x:v>
      </x:c>
      <x:c r="U2953" s="11">
        <x:v>75.482600000000005</x:v>
      </x:c>
      <x:c r="V2953" s="11">
        <x:v>18</x:v>
      </x:c>
      <x:c r="W2953" s="12">
        <x:v>0</x:v>
      </x:c>
      <x:c r="X2953" s="8">
        <x:v>0</x:v>
      </x:c>
      <x:c r="Y2953" s="13">
        <x:f t="shared" si="276"/>
        <x:v>2.8551999026349417</x:v>
      </x:c>
      <x:c r="Z2953" s="13">
        <x:f t="shared" si="277"/>
        <x:v>0.25465322365986515</x:v>
      </x:c>
      <x:c r="AA2953" s="13">
        <x:f t="shared" si="278"/>
        <x:v>4.8470133023443031E-2</x:v>
      </x:c>
      <x:c r="AB2953" s="13">
        <x:f t="shared" si="279"/>
        <x:v>6.3337077119837965E-2</x:v>
      </x:c>
      <x:c r="AC2953" s="13">
        <x:f t="shared" si="280"/>
        <x:v>0.20211599745060546</x:v>
      </x:c>
      <x:c r="AD2953" s="13">
        <x:f t="shared" si="281"/>
        <x:v>0.43586763875273488</x:v>
      </x:c>
      <x:c r="AE2953" s="50" t="n">
        <x:f>IF(OR(NOT(ISNUMBER(Q2953)),NOT(ISNUMBER(R2953))),"",IF(Q2953&lt;R2953,1,0))</x:f>
        <x:v>0</x:v>
      </x:c>
      <x:c r="AF2953" s="50" t="n">
        <x:f>IFERROR(IF(AND(A2953=A2952,C2953=C2952+1,ISNUMBER(AE2952)),AE2952,""),"")</x:f>
        <x:v>0</x:v>
      </x:c>
      <x:c r="AG2953" s="52" t="n">
        <x:f>IFERROR(IF(AND(A2953=A2952,C2953=C2952+1,ISNUMBER(U2953),ISNUMBER(U2952),U2952&lt;&gt;0),U2953/U2952-1,""),"")</x:f>
        <x:v>-0.15696468598909707</x:v>
      </x:c>
      <x:c r="AH2953" s="50" t="n">
        <x:f>IF(AND(ISNUMBER(AE2953),ISNUMBER(AF2953),ISNUMBER(AG2953)),IF(AND(AE2953=1,AF2953=1,AG2953&lt;0),1,0),"")</x:f>
        <x:v>0</x:v>
      </x:c>
      <x:c r="AI2953" s="50" t="n">
        <x:f>IF(AND(A2953=A2954,C2954=C2953+1,ISNUMBER(AH2954)),C2954,"")</x:f>
        <x:v>2014</x:v>
      </x:c>
      <x:c r="AJ2953" s="50" t="n">
        <x:f>IF(AND(A2953=A2954,C2954=C2953+1,ISNUMBER(AH2954)),AH2954,"")</x:f>
        <x:v>0</x:v>
      </x:c>
    </x:row>
    <x:row r="2954" ht="15">
      <x:c r="A2954" s="9" t="s">
        <x:v>208</x:v>
      </x:c>
      <x:c r="B2954" s="10">
        <x:v>42004</x:v>
      </x:c>
      <x:c r="C2954" s="9">
        <x:v>2014</x:v>
      </x:c>
      <x:c r="D2954" s="11">
        <x:v>158.084</x:v>
      </x:c>
      <x:c r="E2954" s="11">
        <x:v>92.022999999999996</x:v>
      </x:c>
      <x:c r="F2954" s="11">
        <x:v>37.761000000000003</x:v>
      </x:c>
      <x:c r="G2954" s="11">
        <x:v>42.048000000000002</x:v>
      </x:c>
      <x:c r="H2954" s="11">
        <x:v>0</x:v>
      </x:c>
      <x:c r="I2954" s="11">
        <x:v>116.036</x:v>
      </x:c>
      <x:c r="J2954" s="11">
        <x:v>70.447000000000003</x:v>
      </x:c>
      <x:c r="K2954" s="11">
        <x:v>10.037000000000001</x:v>
      </x:c>
      <x:c r="L2954" s="11">
        <x:v>25.202999999999999</x:v>
      </x:c>
      <x:c r="M2954" s="11">
        <x:v>0</x:v>
      </x:c>
      <x:c r="N2954" s="11">
        <x:v>0</x:v>
      </x:c>
      <x:c r="O2954" s="11">
        <x:v>109.496</x:v>
      </x:c>
      <x:c r="P2954" s="11">
        <x:v>9.51</x:v>
      </x:c>
      <x:c r="Q2954" s="11">
        <x:v>12.898</x:v>
      </x:c>
      <x:c r="R2954" s="11">
        <x:v>2.9000000000000001E-2</x:v>
      </x:c>
      <x:c r="S2954" s="11">
        <x:v>7.7030000000000003</x:v>
      </x:c>
      <x:c r="T2954" s="11">
        <x:v>11.081</x:v>
      </x:c>
      <x:c r="U2954" s="11">
        <x:v>129.11529999999999</x:v>
      </x:c>
      <x:c r="V2954" s="11">
        <x:v>18</x:v>
      </x:c>
      <x:c r="W2954" s="12">
        <x:v>0</x:v>
      </x:c>
      <x:c r="X2954" s="8">
        <x:v>0</x:v>
      </x:c>
      <x:c r="Y2954" s="13">
        <x:f t="shared" si="276"/>
        <x:v>2.4369852493313204</x:v>
      </x:c>
      <x:c r="Z2954" s="13">
        <x:f t="shared" si="277"/>
        <x:v>0.26598517243996861</x:v>
      </x:c>
      <x:c r="AA2954" s="13">
        <x:f t="shared" si="278"/>
        <x:v>4.8727258925634474E-2</x:v>
      </x:c>
      <x:c r="AB2954" s="13">
        <x:f t="shared" si="279"/>
        <x:v>6.0157890741631026E-2</x:v>
      </x:c>
      <x:c r="AC2954" s="13">
        <x:f t="shared" si="280"/>
        <x:v>0.26353215372907152</x:v>
      </x:c>
      <x:c r="AD2954" s="13">
        <x:f t="shared" si="281"/>
        <x:v>0.44563017130133348</x:v>
      </x:c>
      <x:c r="AE2954" s="50" t="n">
        <x:f>IF(OR(NOT(ISNUMBER(Q2954)),NOT(ISNUMBER(R2954))),"",IF(Q2954&lt;R2954,1,0))</x:f>
        <x:v>0</x:v>
      </x:c>
      <x:c r="AF2954" s="50" t="n">
        <x:f>IFERROR(IF(AND(A2954=A2953,C2954=C2953+1,ISNUMBER(AE2953)),AE2953,""),"")</x:f>
        <x:v>0</x:v>
      </x:c>
      <x:c r="AG2954" s="52" t="n">
        <x:f>IFERROR(IF(AND(A2954=A2953,C2954=C2953+1,ISNUMBER(U2954),ISNUMBER(U2953),U2953&lt;&gt;0),U2954/U2953-1,""),"")</x:f>
        <x:v>0.7105306388492181</x:v>
      </x:c>
      <x:c r="AH2954" s="50" t="n">
        <x:f>IF(AND(ISNUMBER(AE2954),ISNUMBER(AF2954),ISNUMBER(AG2954)),IF(AND(AE2954=1,AF2954=1,AG2954&lt;0),1,0),"")</x:f>
        <x:v>0</x:v>
      </x:c>
      <x:c r="AI2954" s="50" t="n">
        <x:f>IF(AND(A2954=A2955,C2955=C2954+1,ISNUMBER(AH2955)),C2955,"")</x:f>
        <x:v>2015</x:v>
      </x:c>
      <x:c r="AJ2954" s="50" t="n">
        <x:f>IF(AND(A2954=A2955,C2955=C2954+1,ISNUMBER(AH2955)),AH2955,"")</x:f>
        <x:v>0</x:v>
      </x:c>
    </x:row>
    <x:row r="2955" ht="15">
      <x:c r="A2955" s="9" t="s">
        <x:v>208</x:v>
      </x:c>
      <x:c r="B2955" s="10">
        <x:v>42369</x:v>
      </x:c>
      <x:c r="C2955" s="9">
        <x:v>2015</x:v>
      </x:c>
      <x:c r="D2955" s="11">
        <x:v>171.482</x:v>
      </x:c>
      <x:c r="E2955" s="11">
        <x:v>100.956</x:v>
      </x:c>
      <x:c r="F2955" s="11">
        <x:v>42.613999999999997</x:v>
      </x:c>
      <x:c r="G2955" s="11">
        <x:v>47.328000000000003</x:v>
      </x:c>
      <x:c r="H2955" s="11">
        <x:v>2.5</x:v>
      </x:c>
      <x:c r="I2955" s="11">
        <x:v>124.154</x:v>
      </x:c>
      <x:c r="J2955" s="11">
        <x:v>73.942999999999998</x:v>
      </x:c>
      <x:c r="K2955" s="11">
        <x:v>10.021000000000001</x:v>
      </x:c>
      <x:c r="L2955" s="11">
        <x:v>29.234999999999999</x:v>
      </x:c>
      <x:c r="M2955" s="11">
        <x:v>2.5</x:v>
      </x:c>
      <x:c r="N2955" s="11">
        <x:v>0</x:v>
      </x:c>
      <x:c r="O2955" s="11">
        <x:v>111.125</x:v>
      </x:c>
      <x:c r="P2955" s="11">
        <x:v>9.6519999999999992</x:v>
      </x:c>
      <x:c r="Q2955" s="11">
        <x:v>13.571</x:v>
      </x:c>
      <x:c r="R2955" s="11">
        <x:v>6.0999999999999999E-2</x:v>
      </x:c>
      <x:c r="S2955" s="11">
        <x:v>8.7479999999999993</x:v>
      </x:c>
      <x:c r="T2955" s="11">
        <x:v>10.206</x:v>
      </x:c>
      <x:c r="U2955" s="11">
        <x:v>111.54259999999999</x:v>
      </x:c>
      <x:c r="V2955" s="11">
        <x:v>18</x:v>
      </x:c>
      <x:c r="W2955" s="12">
        <x:v>0</x:v>
      </x:c>
      <x:c r="X2955" s="8">
        <x:v>0</x:v>
      </x:c>
      <x:c r="Y2955" s="13">
        <x:f t="shared" si="276"/>
        <x:v>2.3690805838456845</x:v>
      </x:c>
      <x:c r="Z2955" s="13">
        <x:f t="shared" si="277"/>
        <x:v>0.27599398187564878</x:v>
      </x:c>
      <x:c r="AA2955" s="13">
        <x:f t="shared" si="278"/>
        <x:v>5.1014100605311342E-2</x:v>
      </x:c>
      <x:c r="AB2955" s="13">
        <x:f t="shared" si="279"/>
        <x:v>5.6285790928493951E-2</x:v>
      </x:c>
      <x:c r="AC2955" s="13">
        <x:f t="shared" si="280"/>
        <x:v>0.21564401622718049</x:v>
      </x:c>
      <x:c r="AD2955" s="13">
        <x:f t="shared" si="281"/>
        <x:v>0.4311997760697916</x:v>
      </x:c>
      <x:c r="AE2955" s="50" t="n">
        <x:f>IF(OR(NOT(ISNUMBER(Q2955)),NOT(ISNUMBER(R2955))),"",IF(Q2955&lt;R2955,1,0))</x:f>
        <x:v>0</x:v>
      </x:c>
      <x:c r="AF2955" s="50" t="n">
        <x:f>IFERROR(IF(AND(A2955=A2954,C2955=C2954+1,ISNUMBER(AE2954)),AE2954,""),"")</x:f>
        <x:v>0</x:v>
      </x:c>
      <x:c r="AG2955" s="52" t="n">
        <x:f>IFERROR(IF(AND(A2955=A2954,C2955=C2954+1,ISNUMBER(U2955),ISNUMBER(U2954),U2954&lt;&gt;0),U2955/U2954-1,""),"")</x:f>
        <x:v>-0.13610083390581906</x:v>
      </x:c>
      <x:c r="AH2955" s="50" t="n">
        <x:f>IF(AND(ISNUMBER(AE2955),ISNUMBER(AF2955),ISNUMBER(AG2955)),IF(AND(AE2955=1,AF2955=1,AG2955&lt;0),1,0),"")</x:f>
        <x:v>0</x:v>
      </x:c>
      <x:c r="AI2955" s="50" t="n">
        <x:f>IF(AND(A2955=A2956,C2956=C2955+1,ISNUMBER(AH2956)),C2956,"")</x:f>
        <x:v>2016</x:v>
      </x:c>
      <x:c r="AJ2955" s="50" t="n">
        <x:f>IF(AND(A2955=A2956,C2956=C2955+1,ISNUMBER(AH2956)),AH2956,"")</x:f>
        <x:v>0</x:v>
      </x:c>
    </x:row>
    <x:row r="2956" ht="15">
      <x:c r="A2956" s="9" t="s">
        <x:v>208</x:v>
      </x:c>
      <x:c r="B2956" s="10">
        <x:v>42735</x:v>
      </x:c>
      <x:c r="C2956" s="9">
        <x:v>2016</x:v>
      </x:c>
      <x:c r="D2956" s="11">
        <x:v>176.63399999999999</x:v>
      </x:c>
      <x:c r="E2956" s="11">
        <x:v>105.61499999999999</x:v>
      </x:c>
      <x:c r="F2956" s="11">
        <x:v>39.847999999999999</x:v>
      </x:c>
      <x:c r="G2956" s="11">
        <x:v>43.667000000000002</x:v>
      </x:c>
      <x:c r="H2956" s="11">
        <x:v>1.39</x:v>
      </x:c>
      <x:c r="I2956" s="11">
        <x:v>132.96700000000001</x:v>
      </x:c>
      <x:c r="J2956" s="11">
        <x:v>78.768000000000001</x:v>
      </x:c>
      <x:c r="K2956" s="11">
        <x:v>6.556</x:v>
      </x:c>
      <x:c r="L2956" s="11">
        <x:v>27.597999999999999</x:v>
      </x:c>
      <x:c r="M2956" s="11">
        <x:v>1.39</x:v>
      </x:c>
      <x:c r="N2956" s="11">
        <x:v>0</x:v>
      </x:c>
      <x:c r="O2956" s="11">
        <x:v>123.72499999999999</x:v>
      </x:c>
      <x:c r="P2956" s="11">
        <x:v>10.446</x:v>
      </x:c>
      <x:c r="Q2956" s="11">
        <x:v>14.968999999999999</x:v>
      </x:c>
      <x:c r="R2956" s="11">
        <x:v>8.5999999999999993E-2</x:v>
      </x:c>
      <x:c r="S2956" s="11">
        <x:v>9.7070000000000007</x:v>
      </x:c>
      <x:c r="T2956" s="11">
        <x:v>4.9509999999999996</x:v>
      </x:c>
      <x:c r="U2956" s="11">
        <x:v>117.502</x:v>
      </x:c>
      <x:c r="V2956" s="11">
        <x:v>18</x:v>
      </x:c>
      <x:c r="W2956" s="12">
        <x:v>0</x:v>
      </x:c>
      <x:c r="X2956" s="8">
        <x:v>0</x:v>
      </x:c>
      <x:c r="Y2956" s="13">
        <x:f t="shared" si="276"/>
        <x:v>2.6504466974503109</x:v>
      </x:c>
      <x:c r="Z2956" s="13">
        <x:f t="shared" si="277"/>
        <x:v>0.24721741001166256</x:v>
      </x:c>
      <x:c r="AA2956" s="13">
        <x:f t="shared" si="278"/>
        <x:v>5.4955444591641485E-2</x:v>
      </x:c>
      <x:c r="AB2956" s="13">
        <x:f t="shared" si="279"/>
        <x:v>5.9139237066476447E-2</x:v>
      </x:c>
      <x:c r="AC2956" s="13">
        <x:f t="shared" si="280"/>
        <x:v>0.11338081388691688</x:v>
      </x:c>
      <x:c r="AD2956" s="13">
        <x:f t="shared" si="281"/>
        <x:v>0.44593906043004183</x:v>
      </x:c>
      <x:c r="AE2956" s="50" t="n">
        <x:f>IF(OR(NOT(ISNUMBER(Q2956)),NOT(ISNUMBER(R2956))),"",IF(Q2956&lt;R2956,1,0))</x:f>
        <x:v>0</x:v>
      </x:c>
      <x:c r="AF2956" s="50" t="n">
        <x:f>IFERROR(IF(AND(A2956=A2955,C2956=C2955+1,ISNUMBER(AE2955)),AE2955,""),"")</x:f>
        <x:v>0</x:v>
      </x:c>
      <x:c r="AG2956" s="52" t="n">
        <x:f>IFERROR(IF(AND(A2956=A2955,C2956=C2955+1,ISNUMBER(U2956),ISNUMBER(U2955),U2955&lt;&gt;0),U2956/U2955-1,""),"")</x:f>
        <x:v>0.05342712111785097</x:v>
      </x:c>
      <x:c r="AH2956" s="50" t="n">
        <x:f>IF(AND(ISNUMBER(AE2956),ISNUMBER(AF2956),ISNUMBER(AG2956)),IF(AND(AE2956=1,AF2956=1,AG2956&lt;0),1,0),"")</x:f>
        <x:v>0</x:v>
      </x:c>
      <x:c r="AI2956" s="50" t="n">
        <x:f>IF(AND(A2956=A2957,C2957=C2956+1,ISNUMBER(AH2957)),C2957,"")</x:f>
        <x:v>2017</x:v>
      </x:c>
      <x:c r="AJ2956" s="50" t="n">
        <x:f>IF(AND(A2956=A2957,C2957=C2956+1,ISNUMBER(AH2957)),AH2957,"")</x:f>
        <x:v>0</x:v>
      </x:c>
    </x:row>
    <x:row r="2957" ht="15">
      <x:c r="A2957" s="9" t="s">
        <x:v>208</x:v>
      </x:c>
      <x:c r="B2957" s="10">
        <x:v>43100</x:v>
      </x:c>
      <x:c r="C2957" s="9">
        <x:v>2017</x:v>
      </x:c>
      <x:c r="D2957" s="11">
        <x:v>192.666</x:v>
      </x:c>
      <x:c r="E2957" s="11">
        <x:v>119.89700000000001</x:v>
      </x:c>
      <x:c r="F2957" s="11">
        <x:v>48.652999999999999</x:v>
      </x:c>
      <x:c r="G2957" s="11">
        <x:v>53.366999999999997</x:v>
      </x:c>
      <x:c r="H2957" s="11">
        <x:v>0</x:v>
      </x:c>
      <x:c r="I2957" s="11">
        <x:v>139.29900000000001</x:v>
      </x:c>
      <x:c r="J2957" s="11">
        <x:v>81.064999999999998</x:v>
      </x:c>
      <x:c r="K2957" s="11">
        <x:v>15.478</x:v>
      </x:c>
      <x:c r="L2957" s="11">
        <x:v>28.611000000000001</x:v>
      </x:c>
      <x:c r="M2957" s="11">
        <x:v>0</x:v>
      </x:c>
      <x:c r="N2957" s="11">
        <x:v>0</x:v>
      </x:c>
      <x:c r="O2957" s="11">
        <x:v>142.56399999999999</x:v>
      </x:c>
      <x:c r="P2957" s="11">
        <x:v>9.4019999999999992</x:v>
      </x:c>
      <x:c r="Q2957" s="11">
        <x:v>13.930999999999999</x:v>
      </x:c>
      <x:c r="R2957" s="11">
        <x:v>6.5000000000000002E-2</x:v>
      </x:c>
      <x:c r="S2957" s="11">
        <x:v>7.3529999999999998</x:v>
      </x:c>
      <x:c r="T2957" s="11">
        <x:v>18.821999999999999</x:v>
      </x:c>
      <x:c r="U2957" s="11">
        <x:v>128.05860000000001</x:v>
      </x:c>
      <x:c r="V2957" s="11">
        <x:v>18</x:v>
      </x:c>
      <x:c r="W2957" s="12">
        <x:v>0</x:v>
      </x:c>
      <x:c r="X2957" s="8">
        <x:v>0</x:v>
      </x:c>
      <x:c r="Y2957" s="13">
        <x:f t="shared" si="276"/>
        <x:v>2.4643290239039732</x:v>
      </x:c>
      <x:c r="Z2957" s="13">
        <x:f t="shared" si="277"/>
        <x:v>0.27699230793186136</x:v>
      </x:c>
      <x:c r="AA2957" s="13">
        <x:f t="shared" si="278"/>
        <x:v>3.8164491918657159E-2</x:v>
      </x:c>
      <x:c r="AB2957" s="13">
        <x:f t="shared" si="279"/>
        <x:v>4.8799476814798667E-2</x:v>
      </x:c>
      <x:c r="AC2957" s="13">
        <x:f t="shared" si="280"/>
        <x:v>0.35268986452301987</x:v>
      </x:c>
      <x:c r="AD2957" s="13">
        <x:f t="shared" si="281"/>
        <x:v>0.42075405105207975</x:v>
      </x:c>
      <x:c r="AE2957" s="50" t="n">
        <x:f>IF(OR(NOT(ISNUMBER(Q2957)),NOT(ISNUMBER(R2957))),"",IF(Q2957&lt;R2957,1,0))</x:f>
        <x:v>0</x:v>
      </x:c>
      <x:c r="AF2957" s="50" t="n">
        <x:f>IFERROR(IF(AND(A2957=A2956,C2957=C2956+1,ISNUMBER(AE2956)),AE2956,""),"")</x:f>
        <x:v>0</x:v>
      </x:c>
      <x:c r="AG2957" s="52" t="n">
        <x:f>IFERROR(IF(AND(A2957=A2956,C2957=C2956+1,ISNUMBER(U2957),ISNUMBER(U2956),U2956&lt;&gt;0),U2957/U2956-1,""),"")</x:f>
        <x:v>0.08984187503191454</x:v>
      </x:c>
      <x:c r="AH2957" s="50" t="n">
        <x:f>IF(AND(ISNUMBER(AE2957),ISNUMBER(AF2957),ISNUMBER(AG2957)),IF(AND(AE2957=1,AF2957=1,AG2957&lt;0),1,0),"")</x:f>
        <x:v>0</x:v>
      </x:c>
      <x:c r="AI2957" s="50" t="n">
        <x:f>IF(AND(A2957=A2958,C2958=C2957+1,ISNUMBER(AH2958)),C2958,"")</x:f>
        <x:v>2018</x:v>
      </x:c>
      <x:c r="AJ2957" s="50" t="n">
        <x:f>IF(AND(A2957=A2958,C2958=C2957+1,ISNUMBER(AH2958)),AH2958,"")</x:f>
        <x:v>0</x:v>
      </x:c>
    </x:row>
    <x:row r="2958" ht="15">
      <x:c r="A2958" s="9" t="s">
        <x:v>208</x:v>
      </x:c>
      <x:c r="B2958" s="10">
        <x:v>43465</x:v>
      </x:c>
      <x:c r="C2958" s="9">
        <x:v>2018</x:v>
      </x:c>
      <x:c r="D2958" s="11">
        <x:v>196.99100000000001</x:v>
      </x:c>
      <x:c r="E2958" s="11">
        <x:v>128.96199999999999</x:v>
      </x:c>
      <x:c r="F2958" s="11">
        <x:v>55.207999999999998</x:v>
      </x:c>
      <x:c r="G2958" s="11">
        <x:v>57.427999999999997</x:v>
      </x:c>
      <x:c r="H2958" s="11">
        <x:v>0</x:v>
      </x:c>
      <x:c r="I2958" s="11">
        <x:v>139.56299999999999</x:v>
      </x:c>
      <x:c r="J2958" s="11">
        <x:v>85.090999999999994</x:v>
      </x:c>
      <x:c r="K2958" s="11">
        <x:v>25.428000000000001</x:v>
      </x:c>
      <x:c r="L2958" s="11">
        <x:v>26.677</x:v>
      </x:c>
      <x:c r="M2958" s="11">
        <x:v>0</x:v>
      </x:c>
      <x:c r="N2958" s="11">
        <x:v>0</x:v>
      </x:c>
      <x:c r="O2958" s="11">
        <x:v>161.51</x:v>
      </x:c>
      <x:c r="P2958" s="11">
        <x:v>11.541</x:v>
      </x:c>
      <x:c r="Q2958" s="11">
        <x:v>15.977</x:v>
      </x:c>
      <x:c r="R2958" s="11">
        <x:v>3.1E-2</x:v>
      </x:c>
      <x:c r="S2958" s="11">
        <x:v>9.07</x:v>
      </x:c>
      <x:c r="T2958" s="11">
        <x:v>19.077000000000002</x:v>
      </x:c>
      <x:c r="U2958" s="11">
        <x:v>125.7987</x:v>
      </x:c>
      <x:c r="V2958" s="11">
        <x:v>18</x:v>
      </x:c>
      <x:c r="W2958" s="12">
        <x:v>0</x:v>
      </x:c>
      <x:c r="X2958" s="8">
        <x:v>0</x:v>
      </x:c>
      <x:c r="Y2958" s="13">
        <x:f t="shared" si="276"/>
        <x:v>2.3359295754238514</x:v>
      </x:c>
      <x:c r="Z2958" s="13">
        <x:f t="shared" si="277"/>
        <x:v>0.29152600880243257</x:v>
      </x:c>
      <x:c r="AA2958" s="13">
        <x:f t="shared" si="278"/>
        <x:v>4.6042712611236047E-2</x:v>
      </x:c>
      <x:c r="AB2958" s="13">
        <x:f t="shared" si="279"/>
        <x:v>5.8586432882720529E-2</x:v>
      </x:c>
      <x:c r="AC2958" s="13">
        <x:f t="shared" si="280"/>
        <x:v>0.33218987253604521</x:v>
      </x:c>
      <x:c r="AD2958" s="13">
        <x:f t="shared" si="281"/>
        <x:v>0.43195374407967868</x:v>
      </x:c>
      <x:c r="AE2958" s="50" t="n">
        <x:f>IF(OR(NOT(ISNUMBER(Q2958)),NOT(ISNUMBER(R2958))),"",IF(Q2958&lt;R2958,1,0))</x:f>
        <x:v>0</x:v>
      </x:c>
      <x:c r="AF2958" s="50" t="n">
        <x:f>IFERROR(IF(AND(A2958=A2957,C2958=C2957+1,ISNUMBER(AE2957)),AE2957,""),"")</x:f>
        <x:v>0</x:v>
      </x:c>
      <x:c r="AG2958" s="52" t="n">
        <x:f>IFERROR(IF(AND(A2958=A2957,C2958=C2957+1,ISNUMBER(U2958),ISNUMBER(U2957),U2957&lt;&gt;0),U2958/U2957-1,""),"")</x:f>
        <x:v>-0.01764738955446976</x:v>
      </x:c>
      <x:c r="AH2958" s="50" t="n">
        <x:f>IF(AND(ISNUMBER(AE2958),ISNUMBER(AF2958),ISNUMBER(AG2958)),IF(AND(AE2958=1,AF2958=1,AG2958&lt;0),1,0),"")</x:f>
        <x:v>0</x:v>
      </x:c>
      <x:c r="AI2958" s="50" t="n">
        <x:f>IF(AND(A2958=A2959,C2959=C2958+1,ISNUMBER(AH2959)),C2959,"")</x:f>
        <x:v>2019</x:v>
      </x:c>
      <x:c r="AJ2958" s="50" t="n">
        <x:f>IF(AND(A2958=A2959,C2959=C2958+1,ISNUMBER(AH2959)),AH2959,"")</x:f>
        <x:v>0</x:v>
      </x:c>
    </x:row>
    <x:row r="2959" ht="15">
      <x:c r="A2959" s="9" t="s">
        <x:v>208</x:v>
      </x:c>
      <x:c r="B2959" s="10">
        <x:v>43830</x:v>
      </x:c>
      <x:c r="C2959" s="9">
        <x:v>2019</x:v>
      </x:c>
      <x:c r="D2959" s="11">
        <x:v>207.09299999999999</x:v>
      </x:c>
      <x:c r="E2959" s="11">
        <x:v>134.16200000000001</x:v>
      </x:c>
      <x:c r="F2959" s="11">
        <x:v>60.726999999999997</x:v>
      </x:c>
      <x:c r="G2959" s="11">
        <x:v>63.354999999999997</x:v>
      </x:c>
      <x:c r="H2959" s="11">
        <x:v>0</x:v>
      </x:c>
      <x:c r="I2959" s="11">
        <x:v>143.738</x:v>
      </x:c>
      <x:c r="J2959" s="11">
        <x:v>87.638999999999996</x:v>
      </x:c>
      <x:c r="K2959" s="11">
        <x:v>27.58</x:v>
      </x:c>
      <x:c r="L2959" s="11">
        <x:v>26.076000000000001</x:v>
      </x:c>
      <x:c r="M2959" s="11">
        <x:v>0</x:v>
      </x:c>
      <x:c r="N2959" s="11">
        <x:v>0</x:v>
      </x:c>
      <x:c r="O2959" s="11">
        <x:v>162.679</x:v>
      </x:c>
      <x:c r="P2959" s="11">
        <x:v>11.968999999999999</x:v>
      </x:c>
      <x:c r="Q2959" s="11">
        <x:v>16.577999999999999</x:v>
      </x:c>
      <x:c r="R2959" s="11">
        <x:v>1E-3</x:v>
      </x:c>
      <x:c r="S2959" s="11">
        <x:v>9.2469999999999999</x:v>
      </x:c>
      <x:c r="T2959" s="11">
        <x:v>15.076000000000001</x:v>
      </x:c>
      <x:c r="U2959" s="11">
        <x:v>175.13890000000001</x:v>
      </x:c>
      <x:c r="V2959" s="11">
        <x:v>18</x:v>
      </x:c>
      <x:c r="W2959" s="12">
        <x:v>0</x:v>
      </x:c>
      <x:c r="X2959" s="8">
        <x:v>0</x:v>
      </x:c>
      <x:c r="Y2959" s="13">
        <x:f t="shared" si="276"/>
        <x:v>2.2092644128641297</x:v>
      </x:c>
      <x:c r="Z2959" s="13">
        <x:f t="shared" si="277"/>
        <x:v>0.30592535720666558</x:v>
      </x:c>
      <x:c r="AA2959" s="13">
        <x:f t="shared" si="278"/>
        <x:v>4.4651436794097339E-2</x:v>
      </x:c>
      <x:c r="AB2959" s="13">
        <x:f t="shared" si="279"/>
        <x:v>5.7795290038774851E-2</x:v>
      </x:c>
      <x:c r="AC2959" s="13">
        <x:f t="shared" si="280"/>
        <x:v>0.23796069765606506</x:v>
      </x:c>
      <x:c r="AD2959" s="13">
        <x:f t="shared" si="281"/>
        <x:v>0.42318668424331096</x:v>
      </x:c>
      <x:c r="AE2959" s="50" t="n">
        <x:f>IF(OR(NOT(ISNUMBER(Q2959)),NOT(ISNUMBER(R2959))),"",IF(Q2959&lt;R2959,1,0))</x:f>
        <x:v>0</x:v>
      </x:c>
      <x:c r="AF2959" s="50" t="n">
        <x:f>IFERROR(IF(AND(A2959=A2958,C2959=C2958+1,ISNUMBER(AE2958)),AE2958,""),"")</x:f>
        <x:v>0</x:v>
      </x:c>
      <x:c r="AG2959" s="52" t="n">
        <x:f>IFERROR(IF(AND(A2959=A2958,C2959=C2958+1,ISNUMBER(U2959),ISNUMBER(U2958),U2958&lt;&gt;0),U2959/U2958-1,""),"")</x:f>
        <x:v>0.39221549984220827</x:v>
      </x:c>
      <x:c r="AH2959" s="50" t="n">
        <x:f>IF(AND(ISNUMBER(AE2959),ISNUMBER(AF2959),ISNUMBER(AG2959)),IF(AND(AE2959=1,AF2959=1,AG2959&lt;0),1,0),"")</x:f>
        <x:v>0</x:v>
      </x:c>
      <x:c r="AI2959" s="50" t="n">
        <x:f>IF(AND(A2959=A2960,C2960=C2959+1,ISNUMBER(AH2960)),C2960,"")</x:f>
        <x:v>2020</x:v>
      </x:c>
      <x:c r="AJ2959" s="50" t="n">
        <x:f>IF(AND(A2959=A2960,C2960=C2959+1,ISNUMBER(AH2960)),AH2960,"")</x:f>
        <x:v>0</x:v>
      </x:c>
    </x:row>
    <x:row r="2960" ht="15">
      <x:c r="A2960" s="9" t="s">
        <x:v>208</x:v>
      </x:c>
      <x:c r="B2960" s="10">
        <x:v>44196</x:v>
      </x:c>
      <x:c r="C2960" s="9">
        <x:v>2020</x:v>
      </x:c>
      <x:c r="D2960" s="11">
        <x:v>229.74</x:v>
      </x:c>
      <x:c r="E2960" s="11">
        <x:v>143.31399999999999</x:v>
      </x:c>
      <x:c r="F2960" s="11">
        <x:v>64.408000000000001</x:v>
      </x:c>
      <x:c r="G2960" s="11">
        <x:v>80.066999999999993</x:v>
      </x:c>
      <x:c r="H2960" s="11">
        <x:v>14.53</x:v>
      </x:c>
      <x:c r="I2960" s="11">
        <x:v>149.673</x:v>
      </x:c>
      <x:c r="J2960" s="11">
        <x:v>92.058000000000007</x:v>
      </x:c>
      <x:c r="K2960" s="11">
        <x:v>31.344999999999999</x:v>
      </x:c>
      <x:c r="L2960" s="11">
        <x:v>27.164000000000001</x:v>
      </x:c>
      <x:c r="M2960" s="11">
        <x:v>1.585</x:v>
      </x:c>
      <x:c r="N2960" s="11">
        <x:v>12.945</x:v>
      </x:c>
      <x:c r="O2960" s="11">
        <x:v>162.77199999999999</x:v>
      </x:c>
      <x:c r="P2960" s="11">
        <x:v>13.472</x:v>
      </x:c>
      <x:c r="Q2960" s="11">
        <x:v>20.05</x:v>
      </x:c>
      <x:c r="R2960" s="11">
        <x:v>0.49399999999999999</x:v>
      </x:c>
      <x:c r="S2960" s="11">
        <x:v>10.500999999999999</x:v>
      </x:c>
      <x:c r="T2960" s="11">
        <x:v>16.355</x:v>
      </x:c>
      <x:c r="U2960" s="11">
        <x:v>184.55500000000001</x:v>
      </x:c>
      <x:c r="V2960" s="11">
        <x:v>18</x:v>
      </x:c>
      <x:c r="W2960" s="12">
        <x:v>0</x:v>
      </x:c>
      <x:c r="X2960" s="8">
        <x:v>0</x:v>
      </x:c>
      <x:c r="Y2960" s="13">
        <x:f t="shared" si="276"/>
        <x:v>2.2250962613339955</x:v>
      </x:c>
      <x:c r="Z2960" s="13">
        <x:f t="shared" si="277"/>
        <x:v>0.34851136066858185</x:v>
      </x:c>
      <x:c r="AA2960" s="13">
        <x:f t="shared" si="278"/>
        <x:v>4.5708191869069381E-2</x:v>
      </x:c>
      <x:c r="AB2960" s="13">
        <x:f t="shared" si="279"/>
        <x:v>5.8640201967441449E-2</x:v>
      </x:c>
      <x:c r="AC2960" s="13">
        <x:f t="shared" si="280"/>
        <x:v>0.20426642686749849</x:v>
      </x:c>
      <x:c r="AD2960" s="13">
        <x:f t="shared" si="281"/>
        <x:v>0.40070514494646126</x:v>
      </x:c>
      <x:c r="AE2960" s="50" t="n">
        <x:f>IF(OR(NOT(ISNUMBER(Q2960)),NOT(ISNUMBER(R2960))),"",IF(Q2960&lt;R2960,1,0))</x:f>
        <x:v>0</x:v>
      </x:c>
      <x:c r="AF2960" s="50" t="n">
        <x:f>IFERROR(IF(AND(A2960=A2959,C2960=C2959+1,ISNUMBER(AE2959)),AE2959,""),"")</x:f>
        <x:v>0</x:v>
      </x:c>
      <x:c r="AG2960" s="52" t="n">
        <x:f>IFERROR(IF(AND(A2960=A2959,C2960=C2959+1,ISNUMBER(U2960),ISNUMBER(U2959),U2959&lt;&gt;0),U2960/U2959-1,""),"")</x:f>
        <x:v>0.0537636127667811</x:v>
      </x:c>
      <x:c r="AH2960" s="50" t="n">
        <x:f>IF(AND(ISNUMBER(AE2960),ISNUMBER(AF2960),ISNUMBER(AG2960)),IF(AND(AE2960=1,AF2960=1,AG2960&lt;0),1,0),"")</x:f>
        <x:v>0</x:v>
      </x:c>
      <x:c r="AI2960" s="50" t="n">
        <x:f>IF(AND(A2960=A2961,C2961=C2960+1,ISNUMBER(AH2961)),C2961,"")</x:f>
        <x:v>2021</x:v>
      </x:c>
      <x:c r="AJ2960" s="50" t="n">
        <x:f>IF(AND(A2960=A2961,C2961=C2960+1,ISNUMBER(AH2961)),AH2961,"")</x:f>
        <x:v>0</x:v>
      </x:c>
    </x:row>
    <x:row r="2961" ht="15">
      <x:c r="A2961" s="9" t="s">
        <x:v>208</x:v>
      </x:c>
      <x:c r="B2961" s="10">
        <x:v>44561</x:v>
      </x:c>
      <x:c r="C2961" s="9">
        <x:v>2021</x:v>
      </x:c>
      <x:c r="D2961" s="11">
        <x:v>259.15699999999998</x:v>
      </x:c>
      <x:c r="E2961" s="11">
        <x:v>174.78200000000001</x:v>
      </x:c>
      <x:c r="F2961" s="11">
        <x:v>77.141000000000005</x:v>
      </x:c>
      <x:c r="G2961" s="11">
        <x:v>90.908000000000001</x:v>
      </x:c>
      <x:c r="H2961" s="11">
        <x:v>12.943</x:v>
      </x:c>
      <x:c r="I2961" s="11">
        <x:v>168.249</x:v>
      </x:c>
      <x:c r="J2961" s="11">
        <x:v>103.657</x:v>
      </x:c>
      <x:c r="K2961" s="11">
        <x:v>54.466000000000001</x:v>
      </x:c>
      <x:c r="L2961" s="11">
        <x:v>26.774000000000001</x:v>
      </x:c>
      <x:c r="M2961" s="11">
        <x:v>1.8080000000000001</x:v>
      </x:c>
      <x:c r="N2961" s="11">
        <x:v>11.135</x:v>
      </x:c>
      <x:c r="O2961" s="11">
        <x:v>185.136</x:v>
      </x:c>
      <x:c r="P2961" s="11">
        <x:v>17.943000000000001</x:v>
      </x:c>
      <x:c r="Q2961" s="11">
        <x:v>25.707000000000001</x:v>
      </x:c>
      <x:c r="R2961" s="11">
        <x:v>0.442</x:v>
      </x:c>
      <x:c r="S2961" s="11">
        <x:v>13.696999999999999</x:v>
      </x:c>
      <x:c r="T2961" s="11">
        <x:v>24.687000000000001</x:v>
      </x:c>
      <x:c r="U2961" s="11">
        <x:v>218.71119999999999</x:v>
      </x:c>
      <x:c r="V2961" s="11">
        <x:v>18</x:v>
      </x:c>
      <x:c r="W2961" s="12">
        <x:v>0</x:v>
      </x:c>
      <x:c r="X2961" s="8">
        <x:v>0</x:v>
      </x:c>
      <x:c r="Y2961" s="13">
        <x:f t="shared" si="276"/>
        <x:v>2.2657471383570345</x:v>
      </x:c>
      <x:c r="Z2961" s="13">
        <x:f t="shared" si="277"/>
        <x:v>0.3507835018926751</x:v>
      </x:c>
      <x:c r="AA2961" s="13">
        <x:f t="shared" si="278"/>
        <x:v>5.2852132105248945E-2</x:v>
      </x:c>
      <x:c r="AB2961" s="13">
        <x:f t="shared" si="279"/>
        <x:v>6.9236022951338391E-2</x:v>
      </x:c>
      <x:c r="AC2961" s="13">
        <x:f t="shared" si="280"/>
        <x:v>0.27156025872310469</x:v>
      </x:c>
      <x:c r="AD2961" s="13">
        <x:f t="shared" si="281"/>
        <x:v>0.39997761974401619</x:v>
      </x:c>
      <x:c r="AE2961" s="50" t="n">
        <x:f>IF(OR(NOT(ISNUMBER(Q2961)),NOT(ISNUMBER(R2961))),"",IF(Q2961&lt;R2961,1,0))</x:f>
        <x:v>0</x:v>
      </x:c>
      <x:c r="AF2961" s="50" t="n">
        <x:f>IFERROR(IF(AND(A2961=A2960,C2961=C2960+1,ISNUMBER(AE2960)),AE2960,""),"")</x:f>
        <x:v>0</x:v>
      </x:c>
      <x:c r="AG2961" s="52" t="n">
        <x:f>IFERROR(IF(AND(A2961=A2960,C2961=C2960+1,ISNUMBER(U2961),ISNUMBER(U2960),U2960&lt;&gt;0),U2961/U2960-1,""),"")</x:f>
        <x:v>0.18507328438676818</x:v>
      </x:c>
      <x:c r="AH2961" s="50" t="n">
        <x:f>IF(AND(ISNUMBER(AE2961),ISNUMBER(AF2961),ISNUMBER(AG2961)),IF(AND(AE2961=1,AF2961=1,AG2961&lt;0),1,0),"")</x:f>
        <x:v>0</x:v>
      </x:c>
      <x:c r="AI2961" s="50" t="n">
        <x:f>IF(AND(A2961=A2962,C2962=C2961+1,ISNUMBER(AH2962)),C2962,"")</x:f>
        <x:v>2022</x:v>
      </x:c>
      <x:c r="AJ2961" s="50" t="n">
        <x:f>IF(AND(A2961=A2962,C2962=C2961+1,ISNUMBER(AH2962)),AH2962,"")</x:f>
        <x:v>0</x:v>
      </x:c>
    </x:row>
    <x:row r="2962" ht="15">
      <x:c r="A2962" s="9" t="s">
        <x:v>208</x:v>
      </x:c>
      <x:c r="B2962" s="10">
        <x:v>44926</x:v>
      </x:c>
      <x:c r="C2962" s="9">
        <x:v>2022</x:v>
      </x:c>
      <x:c r="D2962" s="11">
        <x:v>289.23700000000002</x:v>
      </x:c>
      <x:c r="E2962" s="11">
        <x:v>179.92099999999999</x:v>
      </x:c>
      <x:c r="F2962" s="11">
        <x:v>106.31399999999999</x:v>
      </x:c>
      <x:c r="G2962" s="11">
        <x:v>120.268</x:v>
      </x:c>
      <x:c r="H2962" s="11">
        <x:v>12.226000000000001</x:v>
      </x:c>
      <x:c r="I2962" s="11">
        <x:v>168.96899999999999</x:v>
      </x:c>
      <x:c r="J2962" s="11">
        <x:v>103.738</x:v>
      </x:c>
      <x:c r="K2962" s="11">
        <x:v>41.225999999999999</x:v>
      </x:c>
      <x:c r="L2962" s="11">
        <x:v>33.816000000000003</x:v>
      </x:c>
      <x:c r="M2962" s="11">
        <x:v>2.2650000000000001</x:v>
      </x:c>
      <x:c r="N2962" s="11">
        <x:v>9.9610000000000003</x:v>
      </x:c>
      <x:c r="O2962" s="11">
        <x:v>230.11</x:v>
      </x:c>
      <x:c r="P2962" s="11">
        <x:v>22.678999999999998</x:v>
      </x:c>
      <x:c r="Q2962" s="11">
        <x:v>32.585000000000001</x:v>
      </x:c>
      <x:c r="R2962" s="11">
        <x:v>0.41899999999999998</x:v>
      </x:c>
      <x:c r="S2962" s="11">
        <x:v>16.89</x:v>
      </x:c>
      <x:c r="T2962" s="11">
        <x:v>39.427</x:v>
      </x:c>
      <x:c r="U2962" s="11">
        <x:v>332.14729999999997</x:v>
      </x:c>
      <x:c r="V2962" s="11">
        <x:v>18</x:v>
      </x:c>
      <x:c r="W2962" s="12">
        <x:v>0</x:v>
      </x:c>
      <x:c r="X2962" s="8">
        <x:v>0</x:v>
      </x:c>
      <x:c r="Y2962" s="13">
        <x:f t="shared" si="276"/>
        <x:v>1.6923547228022651</x:v>
      </x:c>
      <x:c r="Z2962" s="13">
        <x:f t="shared" si="277"/>
        <x:v>0.41581125512987616</x:v>
      </x:c>
      <x:c r="AA2962" s="13">
        <x:f t="shared" si="278"/>
        <x:v>5.8395018617949983E-2</x:v>
      </x:c>
      <x:c r="AB2962" s="13">
        <x:f t="shared" si="279"/>
        <x:v>7.840974702406675E-2</x:v>
      </x:c>
      <x:c r="AC2962" s="13">
        <x:f t="shared" si="280"/>
        <x:v>0.32782618817973191</x:v>
      </x:c>
      <x:c r="AD2962" s="13">
        <x:f t="shared" si="281"/>
        <x:v>0.3586608905499642</x:v>
      </x:c>
      <x:c r="AE2962" s="50" t="n">
        <x:f>IF(OR(NOT(ISNUMBER(Q2962)),NOT(ISNUMBER(R2962))),"",IF(Q2962&lt;R2962,1,0))</x:f>
        <x:v>0</x:v>
      </x:c>
      <x:c r="AF2962" s="50" t="n">
        <x:f>IFERROR(IF(AND(A2962=A2961,C2962=C2961+1,ISNUMBER(AE2961)),AE2961,""),"")</x:f>
        <x:v>0</x:v>
      </x:c>
      <x:c r="AG2962" s="52" t="n">
        <x:f>IFERROR(IF(AND(A2962=A2961,C2962=C2961+1,ISNUMBER(U2962),ISNUMBER(U2961),U2961&lt;&gt;0),U2962/U2961-1,""),"")</x:f>
        <x:v>0.5186570235086267</x:v>
      </x:c>
      <x:c r="AH2962" s="50" t="n">
        <x:f>IF(AND(ISNUMBER(AE2962),ISNUMBER(AF2962),ISNUMBER(AG2962)),IF(AND(AE2962=1,AF2962=1,AG2962&lt;0),1,0),"")</x:f>
        <x:v>0</x:v>
      </x:c>
      <x:c r="AI2962" s="50" t="n">
        <x:f>IF(AND(A2962=A2963,C2963=C2962+1,ISNUMBER(AH2963)),C2963,"")</x:f>
        <x:v>2023</x:v>
      </x:c>
      <x:c r="AJ2962" s="50" t="n">
        <x:f>IF(AND(A2962=A2963,C2963=C2962+1,ISNUMBER(AH2963)),AH2963,"")</x:f>
        <x:v>0</x:v>
      </x:c>
    </x:row>
    <x:row r="2963" ht="15">
      <x:c r="A2963" s="9" t="s">
        <x:v>208</x:v>
      </x:c>
      <x:c r="B2963" s="10">
        <x:v>45291</x:v>
      </x:c>
      <x:c r="C2963" s="9">
        <x:v>2023</x:v>
      </x:c>
      <x:c r="D2963" s="11">
        <x:v>315.113</x:v>
      </x:c>
      <x:c r="E2963" s="11">
        <x:v>207.72300000000001</x:v>
      </x:c>
      <x:c r="F2963" s="11">
        <x:v>115.256</x:v>
      </x:c>
      <x:c r="G2963" s="11">
        <x:v>127.27500000000001</x:v>
      </x:c>
      <x:c r="H2963" s="11">
        <x:v>10.651999999999999</x:v>
      </x:c>
      <x:c r="I2963" s="11">
        <x:v>187.83799999999999</x:v>
      </x:c>
      <x:c r="J2963" s="11">
        <x:v>113.038</x:v>
      </x:c>
      <x:c r="K2963" s="11">
        <x:v>51.54</x:v>
      </x:c>
      <x:c r="L2963" s="11">
        <x:v>43.363999999999997</x:v>
      </x:c>
      <x:c r="M2963" s="11">
        <x:v>2.0819999999999999</x:v>
      </x:c>
      <x:c r="N2963" s="11">
        <x:v>8.57</x:v>
      </x:c>
      <x:c r="O2963" s="11">
        <x:v>264.10199999999998</x:v>
      </x:c>
      <x:c r="P2963" s="11">
        <x:v>25.831</x:v>
      </x:c>
      <x:c r="Q2963" s="11">
        <x:v>38.290999999999997</x:v>
      </x:c>
      <x:c r="R2963" s="11">
        <x:v>0.39</x:v>
      </x:c>
      <x:c r="S2963" s="11">
        <x:v>20.244</x:v>
      </x:c>
      <x:c r="T2963" s="11">
        <x:v>26.484999999999999</x:v>
      </x:c>
      <x:c r="U2963" s="11">
        <x:v>341.94029999999998</x:v>
      </x:c>
      <x:c r="V2963" s="11">
        <x:v>18</x:v>
      </x:c>
      <x:c r="W2963" s="12">
        <x:v>0</x:v>
      </x:c>
      <x:c r="X2963" s="8">
        <x:v>0</x:v>
      </x:c>
      <x:c r="Y2963" s="13">
        <x:f t="shared" si="276"/>
        <x:v>1.8022749357950998</x:v>
      </x:c>
      <x:c r="Z2963" s="13">
        <x:f t="shared" si="277"/>
        <x:v>0.40390272695826579</x:v>
      </x:c>
      <x:c r="AA2963" s="13">
        <x:f t="shared" si="278"/>
        <x:v>6.4243620542472069E-2</x:v>
      </x:c>
      <x:c r="AB2963" s="13">
        <x:f t="shared" si="279"/>
        <x:v>8.1973768140317912E-2</x:v>
      </x:c>
      <x:c r="AC2963" s="13">
        <x:f t="shared" si="280"/>
        <x:v>0.2080927126301316</x:v>
      </x:c>
      <x:c r="AD2963" s="13">
        <x:f t="shared" si="281"/>
        <x:v>0.35872210921161612</x:v>
      </x:c>
      <x:c r="AE2963" s="50" t="n">
        <x:f>IF(OR(NOT(ISNUMBER(Q2963)),NOT(ISNUMBER(R2963))),"",IF(Q2963&lt;R2963,1,0))</x:f>
        <x:v>0</x:v>
      </x:c>
      <x:c r="AF2963" s="50" t="n">
        <x:f>IFERROR(IF(AND(A2963=A2962,C2963=C2962+1,ISNUMBER(AE2962)),AE2962,""),"")</x:f>
        <x:v>0</x:v>
      </x:c>
      <x:c r="AG2963" s="52" t="n">
        <x:f>IFERROR(IF(AND(A2963=A2962,C2963=C2962+1,ISNUMBER(U2963),ISNUMBER(U2962),U2962&lt;&gt;0),U2963/U2962-1,""),"")</x:f>
        <x:v>0.029483906688388073</x:v>
      </x:c>
      <x:c r="AH2963" s="50" t="n">
        <x:f>IF(AND(ISNUMBER(AE2963),ISNUMBER(AF2963),ISNUMBER(AG2963)),IF(AND(AE2963=1,AF2963=1,AG2963&lt;0),1,0),"")</x:f>
        <x:v>0</x:v>
      </x:c>
      <x:c r="AI2963" s="50" t="n">
        <x:f>IF(AND(A2963=A2964,C2964=C2963+1,ISNUMBER(AH2964)),C2964,"")</x:f>
        <x:v>2024</x:v>
      </x:c>
      <x:c r="AJ2963" s="50" t="n">
        <x:f>IF(AND(A2963=A2964,C2964=C2963+1,ISNUMBER(AH2964)),AH2964,"")</x:f>
        <x:v>0</x:v>
      </x:c>
    </x:row>
    <x:row r="2964" ht="15">
      <x:c r="A2964" s="9" t="s">
        <x:v>208</x:v>
      </x:c>
      <x:c r="B2964" s="10">
        <x:v>45657</x:v>
      </x:c>
      <x:c r="C2964" s="9">
        <x:v>2024</x:v>
      </x:c>
      <x:c r="D2964" s="11">
        <x:v>371.74299999999999</x:v>
      </x:c>
      <x:c r="E2964" s="11">
        <x:v>267.22399999999999</x:v>
      </x:c>
      <x:c r="F2964" s="11">
        <x:v>159.54900000000001</x:v>
      </x:c>
      <x:c r="G2964" s="11">
        <x:v>169.292</x:v>
      </x:c>
      <x:c r="H2964" s="11">
        <x:v>8.9039999999999999</x:v>
      </x:c>
      <x:c r="I2964" s="11">
        <x:v>202.45099999999999</x:v>
      </x:c>
      <x:c r="J2964" s="11">
        <x:v>130.39699999999999</x:v>
      </x:c>
      <x:c r="K2964" s="11">
        <x:v>65.75</x:v>
      </x:c>
      <x:c r="L2964" s="11">
        <x:v>36.677999999999997</x:v>
      </x:c>
      <x:c r="M2964" s="11">
        <x:v>2.3879999999999999</x:v>
      </x:c>
      <x:c r="N2964" s="11">
        <x:v>6.516</x:v>
      </x:c>
      <x:c r="O2964" s="11">
        <x:v>342.65100000000001</x:v>
      </x:c>
      <x:c r="P2964" s="11">
        <x:v>40.649000000000001</x:v>
      </x:c>
      <x:c r="Q2964" s="11">
        <x:v>53.987000000000002</x:v>
      </x:c>
      <x:c r="R2964" s="11">
        <x:v>0.32500000000000001</x:v>
      </x:c>
      <x:c r="S2964" s="11">
        <x:v>32.295000000000002</x:v>
      </x:c>
      <x:c r="T2964" s="11">
        <x:v>38.557000000000002</x:v>
      </x:c>
      <x:c r="U2964" s="11">
        <x:v>444.76729999999998</x:v>
      </x:c>
      <x:c r="V2964" s="11">
        <x:v>18</x:v>
      </x:c>
      <x:c r="W2964" s="12">
        <x:v>0</x:v>
      </x:c>
      <x:c r="X2964" s="8">
        <x:v>0</x:v>
      </x:c>
      <x:c r="Y2964" s="13">
        <x:f t="shared" si="276"/>
        <x:v>1.6748710427517564</x:v>
      </x:c>
      <x:c r="Z2964" s="13">
        <x:f t="shared" si="277"/>
        <x:v>0.45540063968924771</x:v>
      </x:c>
      <x:c r="AA2964" s="13">
        <x:f t="shared" si="278"/>
        <x:v>8.6874534288473498E-2</x:v>
      </x:c>
      <x:c r="AB2964" s="13">
        <x:f t="shared" si="279"/>
        <x:v>0.10934704890206406</x:v>
      </x:c>
      <x:c r="AC2964" s="13">
        <x:f t="shared" si="280"/>
        <x:v>0.22775441249438841</x:v>
      </x:c>
      <x:c r="AD2964" s="13">
        <x:f t="shared" si="281"/>
        <x:v>0.35077190424567506</x:v>
      </x:c>
      <x:c r="AE2964" s="50" t="n">
        <x:f>IF(OR(NOT(ISNUMBER(Q2964)),NOT(ISNUMBER(R2964))),"",IF(Q2964&lt;R2964,1,0))</x:f>
        <x:v>0</x:v>
      </x:c>
      <x:c r="AF2964" s="50" t="n">
        <x:f>IFERROR(IF(AND(A2964=A2963,C2964=C2963+1,ISNUMBER(AE2963)),AE2963,""),"")</x:f>
        <x:v>0</x:v>
      </x:c>
      <x:c r="AG2964" s="52" t="n">
        <x:f>IFERROR(IF(AND(A2964=A2963,C2964=C2963+1,ISNUMBER(U2964),ISNUMBER(U2963),U2963&lt;&gt;0),U2964/U2963-1,""),"")</x:f>
        <x:v>0.3007162361382967</x:v>
      </x:c>
      <x:c r="AH2964" s="50" t="n">
        <x:f>IF(AND(ISNUMBER(AE2964),ISNUMBER(AF2964),ISNUMBER(AG2964)),IF(AND(AE2964=1,AF2964=1,AG2964&lt;0),1,0),"")</x:f>
        <x:v>0</x:v>
      </x:c>
      <x:c r="AI2964" s="50" t="str">
        <x:f>IF(AND(A2964=A2965,C2965=C2964+1,ISNUMBER(AH2965)),C2965,"")</x:f>
      </x:c>
      <x:c r="AJ2964" s="50" t="str">
        <x:f>IF(AND(A2964=A2965,C2965=C2964+1,ISNUMBER(AH2965)),AH2965,"")</x:f>
      </x:c>
    </x:row>
    <x:row r="2965" ht="15">
      <x:c r="A2965" s="9" t="s">
        <x:v>209</x:v>
      </x:c>
      <x:c r="B2965" s="10">
        <x:v>39447</x:v>
      </x:c>
      <x:c r="C2965" s="9">
        <x:v>2007</x:v>
      </x:c>
      <x:c r="D2965" s="11">
        <x:v>1035</x:v>
      </x:c>
      <x:c r="E2965" s="11">
        <x:v>11.3</x:v>
      </x:c>
      <x:c r="F2965" s="11">
        <x:v>70.599999999999994</x:v>
      </x:c>
      <x:c r="G2965" s="11">
        <x:v>452.4</x:v>
      </x:c>
      <x:c r="H2965" s="11">
        <x:v>381.1</x:v>
      </x:c>
      <x:c r="I2965" s="11">
        <x:v>582.6</x:v>
      </x:c>
      <x:c r="J2965" s="11">
        <x:v>536</x:v>
      </x:c>
      <x:c r="K2965" s="11">
        <x:v>2.4</x:v>
      </x:c>
      <x:c r="L2965" s="11" t="s">
        <x:v>40</x:v>
      </x:c>
      <x:c r="M2965" s="11">
        <x:v>3.6</x:v>
      </x:c>
      <x:c r="N2965" s="11">
        <x:v>377.5</x:v>
      </x:c>
      <x:c r="O2965" s="11">
        <x:v>61.7</x:v>
      </x:c>
      <x:c r="P2965" s="11">
        <x:v>33.4</x:v>
      </x:c>
      <x:c r="Q2965" s="11">
        <x:v>34.1</x:v>
      </x:c>
      <x:c r="R2965" s="11">
        <x:v>23.3</x:v>
      </x:c>
      <x:c r="S2965" s="11">
        <x:v>193.4</x:v>
      </x:c>
      <x:c r="T2965" s="11">
        <x:v>14.3</x:v>
      </x:c>
      <x:c r="U2965" s="11">
        <x:v>876.76760000000002</x:v>
      </x:c>
      <x:c r="V2965" s="11">
        <x:v>17</x:v>
      </x:c>
      <x:c r="W2965" s="12">
        <x:v>1</x:v>
      </x:c>
      <x:c r="X2965" s="8">
        <x:v>0</x:v>
      </x:c>
      <x:c r="Y2965" s="13">
        <x:f t="shared" si="276"/>
        <x:v>0.16005665722379606</x:v>
      </x:c>
      <x:c r="Z2965" s="13">
        <x:f t="shared" si="277"/>
        <x:v>0.43710144927536232</x:v>
      </x:c>
      <x:c r="AA2965" s="13">
        <x:f t="shared" si="278"/>
        <x:v>0.18685990338164252</x:v>
      </x:c>
      <x:c r="AB2965" s="13">
        <x:f t="shared" si="279"/>
        <x:v>3.2270531400966182E-2</x:v>
      </x:c>
      <x:c r="AC2965" s="13">
        <x:f t="shared" si="280"/>
        <x:v>3.1609195402298854E-2</x:v>
      </x:c>
      <x:c r="AD2965" s="13">
        <x:f t="shared" si="281"/>
        <x:v>0.51787439613526565</x:v>
      </x:c>
      <x:c r="AE2965" s="50" t="n">
        <x:f>IF(OR(NOT(ISNUMBER(Q2965)),NOT(ISNUMBER(R2965))),"",IF(Q2965&lt;R2965,1,0))</x:f>
        <x:v>0</x:v>
      </x:c>
      <x:c r="AF2965" s="50" t="str">
        <x:f>IFERROR(IF(AND(A2965=A2964,C2965=C2964+1,ISNUMBER(AE2964)),AE2964,""),"")</x:f>
      </x:c>
      <x:c r="AG2965" s="52" t="str">
        <x:f>IFERROR(IF(AND(A2965=A2964,C2965=C2964+1,ISNUMBER(U2965),ISNUMBER(U2964),U2964&lt;&gt;0),U2965/U2964-1,""),"")</x:f>
      </x:c>
      <x:c r="AH2965" s="50" t="str">
        <x:f>IF(AND(ISNUMBER(AE2965),ISNUMBER(AF2965),ISNUMBER(AG2965)),IF(AND(AE2965=1,AF2965=1,AG2965&lt;0),1,0),"")</x:f>
      </x:c>
      <x:c r="AI2965" s="50" t="n">
        <x:f>IF(AND(A2965=A2966,C2966=C2965+1,ISNUMBER(AH2966)),C2966,"")</x:f>
        <x:v>2008</x:v>
      </x:c>
      <x:c r="AJ2965" s="50" t="n">
        <x:f>IF(AND(A2965=A2966,C2966=C2965+1,ISNUMBER(AH2966)),AH2966,"")</x:f>
        <x:v>0</x:v>
      </x:c>
    </x:row>
    <x:row r="2966" ht="15">
      <x:c r="A2966" s="9" t="s">
        <x:v>209</x:v>
      </x:c>
      <x:c r="B2966" s="10">
        <x:v>39813</x:v>
      </x:c>
      <x:c r="C2966" s="9">
        <x:v>2008</x:v>
      </x:c>
      <x:c r="D2966" s="11">
        <x:v>1032.5</x:v>
      </x:c>
      <x:c r="E2966" s="11">
        <x:v>11.3</x:v>
      </x:c>
      <x:c r="F2966" s="11">
        <x:v>70.599999999999994</x:v>
      </x:c>
      <x:c r="G2966" s="11">
        <x:v>495.7</x:v>
      </x:c>
      <x:c r="H2966" s="11">
        <x:v>441.4</x:v>
      </x:c>
      <x:c r="I2966" s="11">
        <x:v>536.79999999999995</x:v>
      </x:c>
      <x:c r="J2966" s="11">
        <x:v>494</x:v>
      </x:c>
      <x:c r="K2966" s="11">
        <x:v>2.5</x:v>
      </x:c>
      <x:c r="L2966" s="11" t="s">
        <x:v>40</x:v>
      </x:c>
      <x:c r="M2966" s="11">
        <x:v>3.6</x:v>
      </x:c>
      <x:c r="N2966" s="11">
        <x:v>441.4</x:v>
      </x:c>
      <x:c r="O2966" s="11">
        <x:v>69.099999999999994</x:v>
      </x:c>
      <x:c r="P2966" s="11">
        <x:v>39.200000000000003</x:v>
      </x:c>
      <x:c r="Q2966" s="11">
        <x:v>39.9</x:v>
      </x:c>
      <x:c r="R2966" s="11">
        <x:v>28.2</x:v>
      </x:c>
      <x:c r="S2966" s="11">
        <x:v>-34.700000000000003</x:v>
      </x:c>
      <x:c r="T2966" s="11">
        <x:v>-7.4</x:v>
      </x:c>
      <x:c r="U2966" s="11">
        <x:v>478.49160000000001</x:v>
      </x:c>
      <x:c r="V2966" s="11">
        <x:v>17</x:v>
      </x:c>
      <x:c r="W2966" s="12">
        <x:v>1</x:v>
      </x:c>
      <x:c r="X2966" s="8">
        <x:v>0</x:v>
      </x:c>
      <x:c r="Y2966" s="13">
        <x:f t="shared" si="276"/>
        <x:v>0.16005665722379606</x:v>
      </x:c>
      <x:c r="Z2966" s="13">
        <x:f t="shared" si="277"/>
        <x:v>0.48009685230024213</x:v>
      </x:c>
      <x:c r="AA2966" s="13">
        <x:f t="shared" si="278"/>
        <x:v>-3.3607748184019376E-2</x:v>
      </x:c>
      <x:c r="AB2966" s="13">
        <x:f t="shared" si="279"/>
        <x:v>3.7966101694915259E-2</x:v>
      </x:c>
      <x:c r="AC2966" s="13">
        <x:f t="shared" si="280"/>
        <x:v>-1.492838410328828E-2</x:v>
      </x:c>
      <x:c r="AD2966" s="13">
        <x:f t="shared" si="281"/>
        <x:v>0.47845036319612588</x:v>
      </x:c>
      <x:c r="AE2966" s="50" t="n">
        <x:f>IF(OR(NOT(ISNUMBER(Q2966)),NOT(ISNUMBER(R2966))),"",IF(Q2966&lt;R2966,1,0))</x:f>
        <x:v>0</x:v>
      </x:c>
      <x:c r="AF2966" s="50" t="n">
        <x:f>IFERROR(IF(AND(A2966=A2965,C2966=C2965+1,ISNUMBER(AE2965)),AE2965,""),"")</x:f>
        <x:v>0</x:v>
      </x:c>
      <x:c r="AG2966" s="52" t="n">
        <x:f>IFERROR(IF(AND(A2966=A2965,C2966=C2965+1,ISNUMBER(U2966),ISNUMBER(U2965),U2965&lt;&gt;0),U2966/U2965-1,""),"")</x:f>
        <x:v>-0.4542549245660994</x:v>
      </x:c>
      <x:c r="AH2966" s="50" t="n">
        <x:f>IF(AND(ISNUMBER(AE2966),ISNUMBER(AF2966),ISNUMBER(AG2966)),IF(AND(AE2966=1,AF2966=1,AG2966&lt;0),1,0),"")</x:f>
        <x:v>0</x:v>
      </x:c>
      <x:c r="AI2966" s="50" t="n">
        <x:f>IF(AND(A2966=A2967,C2967=C2966+1,ISNUMBER(AH2967)),C2967,"")</x:f>
        <x:v>2009</x:v>
      </x:c>
      <x:c r="AJ2966" s="50" t="n">
        <x:f>IF(AND(A2966=A2967,C2967=C2966+1,ISNUMBER(AH2967)),AH2967,"")</x:f>
        <x:v>0</x:v>
      </x:c>
    </x:row>
    <x:row r="2967" ht="15">
      <x:c r="A2967" s="9" t="s">
        <x:v>209</x:v>
      </x:c>
      <x:c r="B2967" s="10">
        <x:v>40178</x:v>
      </x:c>
      <x:c r="C2967" s="9">
        <x:v>2009</x:v>
      </x:c>
      <x:c r="D2967" s="11">
        <x:v>680.3</x:v>
      </x:c>
      <x:c r="E2967" s="11">
        <x:v>12.8</x:v>
      </x:c>
      <x:c r="F2967" s="11">
        <x:v>59.4</x:v>
      </x:c>
      <x:c r="G2967" s="11">
        <x:v>428.4</x:v>
      </x:c>
      <x:c r="H2967" s="11">
        <x:v>359.4</x:v>
      </x:c>
      <x:c r="I2967" s="11">
        <x:v>251.9</x:v>
      </x:c>
      <x:c r="J2967" s="11">
        <x:v>125.8</x:v>
      </x:c>
      <x:c r="K2967" s="11">
        <x:v>1.3</x:v>
      </x:c>
      <x:c r="L2967" s="11" t="s">
        <x:v>40</x:v>
      </x:c>
      <x:c r="M2967" s="11">
        <x:v>0</x:v>
      </x:c>
      <x:c r="N2967" s="11">
        <x:v>359.4</x:v>
      </x:c>
      <x:c r="O2967" s="11">
        <x:v>70.8</x:v>
      </x:c>
      <x:c r="P2967" s="11">
        <x:v>-285.89999999999998</x:v>
      </x:c>
      <x:c r="Q2967" s="11">
        <x:v>-285.10000000000002</x:v>
      </x:c>
      <x:c r="R2967" s="11">
        <x:v>34.700000000000003</x:v>
      </x:c>
      <x:c r="S2967" s="11">
        <x:v>-360.4</x:v>
      </x:c>
      <x:c r="T2967" s="11">
        <x:v>16.5</x:v>
      </x:c>
      <x:c r="U2967" s="11">
        <x:v>127.70399999999999</x:v>
      </x:c>
      <x:c r="V2967" s="11">
        <x:v>17</x:v>
      </x:c>
      <x:c r="W2967" s="12">
        <x:v>1</x:v>
      </x:c>
      <x:c r="X2967" s="8">
        <x:v>0</x:v>
      </x:c>
      <x:c r="Y2967" s="13">
        <x:f t="shared" si="276"/>
        <x:v>0.21548821548821551</x:v>
      </x:c>
      <x:c r="Z2967" s="13">
        <x:f t="shared" si="277"/>
        <x:v>0.62972218139056302</x:v>
      </x:c>
      <x:c r="AA2967" s="13">
        <x:f t="shared" si="278"/>
        <x:v>-0.52976627958253708</x:v>
      </x:c>
      <x:c r="AB2967" s="13">
        <x:f t="shared" si="279"/>
        <x:v>-0.42025576951344995</x:v>
      </x:c>
      <x:c r="AC2967" s="13">
        <x:f t="shared" si="280"/>
        <x:v>3.8515406162464988E-2</x:v>
      </x:c>
      <x:c r="AD2967" s="13">
        <x:f t="shared" si="281"/>
        <x:v>0.18491841834484787</x:v>
      </x:c>
      <x:c r="AE2967" s="50" t="n">
        <x:f>IF(OR(NOT(ISNUMBER(Q2967)),NOT(ISNUMBER(R2967))),"",IF(Q2967&lt;R2967,1,0))</x:f>
        <x:v>1</x:v>
      </x:c>
      <x:c r="AF2967" s="50" t="n">
        <x:f>IFERROR(IF(AND(A2967=A2966,C2967=C2966+1,ISNUMBER(AE2966)),AE2966,""),"")</x:f>
        <x:v>0</x:v>
      </x:c>
      <x:c r="AG2967" s="52" t="n">
        <x:f>IFERROR(IF(AND(A2967=A2966,C2967=C2966+1,ISNUMBER(U2967),ISNUMBER(U2966),U2966&lt;&gt;0),U2967/U2966-1,""),"")</x:f>
        <x:v>-0.7331113022673752</x:v>
      </x:c>
      <x:c r="AH2967" s="50" t="n">
        <x:f>IF(AND(ISNUMBER(AE2967),ISNUMBER(AF2967),ISNUMBER(AG2967)),IF(AND(AE2967=1,AF2967=1,AG2967&lt;0),1,0),"")</x:f>
        <x:v>0</x:v>
      </x:c>
      <x:c r="AI2967" s="50" t="n">
        <x:f>IF(AND(A2967=A2968,C2968=C2967+1,ISNUMBER(AH2968)),C2968,"")</x:f>
        <x:v>2010</x:v>
      </x:c>
      <x:c r="AJ2967" s="50" t="n">
        <x:f>IF(AND(A2967=A2968,C2968=C2967+1,ISNUMBER(AH2968)),AH2968,"")</x:f>
        <x:v>0</x:v>
      </x:c>
    </x:row>
    <x:row r="2968" ht="15">
      <x:c r="A2968" s="9" t="s">
        <x:v>209</x:v>
      </x:c>
      <x:c r="B2968" s="10">
        <x:v>40543</x:v>
      </x:c>
      <x:c r="C2968" s="9">
        <x:v>2010</x:v>
      </x:c>
      <x:c r="D2968" s="11">
        <x:v>728.5</x:v>
      </x:c>
      <x:c r="E2968" s="11">
        <x:v>6.6</x:v>
      </x:c>
      <x:c r="F2968" s="11">
        <x:v>56.2</x:v>
      </x:c>
      <x:c r="G2968" s="11">
        <x:v>441.2</x:v>
      </x:c>
      <x:c r="H2968" s="11">
        <x:v>386.4</x:v>
      </x:c>
      <x:c r="I2968" s="11">
        <x:v>287.3</x:v>
      </x:c>
      <x:c r="J2968" s="11">
        <x:v>141.9</x:v>
      </x:c>
      <x:c r="K2968" s="11">
        <x:v>0</x:v>
      </x:c>
      <x:c r="L2968" s="11" t="s">
        <x:v>40</x:v>
      </x:c>
      <x:c r="M2968" s="11">
        <x:v>0</x:v>
      </x:c>
      <x:c r="N2968" s="11">
        <x:v>386.4</x:v>
      </x:c>
      <x:c r="O2968" s="11">
        <x:v>66.8</x:v>
      </x:c>
      <x:c r="P2968" s="11">
        <x:v>36.200000000000003</x:v>
      </x:c>
      <x:c r="Q2968" s="11">
        <x:v>37.1</x:v>
      </x:c>
      <x:c r="R2968" s="11">
        <x:v>24.6</x:v>
      </x:c>
      <x:c r="S2968" s="11">
        <x:v>24.2</x:v>
      </x:c>
      <x:c r="T2968" s="11">
        <x:v>11.1</x:v>
      </x:c>
      <x:c r="U2968" s="11">
        <x:v>275.87020000000001</x:v>
      </x:c>
      <x:c r="V2968" s="11">
        <x:v>17</x:v>
      </x:c>
      <x:c r="W2968" s="12">
        <x:v>1</x:v>
      </x:c>
      <x:c r="X2968" s="8">
        <x:v>0</x:v>
      </x:c>
      <x:c r="Y2968" s="13">
        <x:f t="shared" si="276"/>
        <x:v>0.11743772241992881</x:v>
      </x:c>
      <x:c r="Z2968" s="13">
        <x:f t="shared" si="277"/>
        <x:v>0.60562800274536721</x:v>
      </x:c>
      <x:c r="AA2968" s="13">
        <x:f t="shared" si="278"/>
        <x:v>3.3218943033630745E-2</x:v>
      </x:c>
      <x:c r="AB2968" s="13">
        <x:f t="shared" si="279"/>
        <x:v>4.9691146190803025E-2</x:v>
      </x:c>
      <x:c r="AC2968" s="13">
        <x:f t="shared" si="280"/>
        <x:v>2.515865820489574E-2</x:v>
      </x:c>
      <x:c r="AD2968" s="13">
        <x:f t="shared" si="281"/>
        <x:v>0.19478380233356213</x:v>
      </x:c>
      <x:c r="AE2968" s="50" t="n">
        <x:f>IF(OR(NOT(ISNUMBER(Q2968)),NOT(ISNUMBER(R2968))),"",IF(Q2968&lt;R2968,1,0))</x:f>
        <x:v>0</x:v>
      </x:c>
      <x:c r="AF2968" s="50" t="n">
        <x:f>IFERROR(IF(AND(A2968=A2967,C2968=C2967+1,ISNUMBER(AE2967)),AE2967,""),"")</x:f>
        <x:v>1</x:v>
      </x:c>
      <x:c r="AG2968" s="52" t="n">
        <x:f>IFERROR(IF(AND(A2968=A2967,C2968=C2967+1,ISNUMBER(U2968),ISNUMBER(U2967),U2967&lt;&gt;0),U2968/U2967-1,""),"")</x:f>
        <x:v>1.1602314727808056</x:v>
      </x:c>
      <x:c r="AH2968" s="50" t="n">
        <x:f>IF(AND(ISNUMBER(AE2968),ISNUMBER(AF2968),ISNUMBER(AG2968)),IF(AND(AE2968=1,AF2968=1,AG2968&lt;0),1,0),"")</x:f>
        <x:v>0</x:v>
      </x:c>
      <x:c r="AI2968" s="50" t="n">
        <x:f>IF(AND(A2968=A2969,C2969=C2968+1,ISNUMBER(AH2969)),C2969,"")</x:f>
        <x:v>2011</x:v>
      </x:c>
      <x:c r="AJ2968" s="50" t="n">
        <x:f>IF(AND(A2968=A2969,C2969=C2968+1,ISNUMBER(AH2969)),AH2969,"")</x:f>
        <x:v>0</x:v>
      </x:c>
    </x:row>
    <x:row r="2969" ht="15">
      <x:c r="A2969" s="9" t="s">
        <x:v>209</x:v>
      </x:c>
      <x:c r="B2969" s="10">
        <x:v>40908</x:v>
      </x:c>
      <x:c r="C2969" s="9">
        <x:v>2011</x:v>
      </x:c>
      <x:c r="D2969" s="11">
        <x:v>740.6</x:v>
      </x:c>
      <x:c r="E2969" s="11">
        <x:v>10.6</x:v>
      </x:c>
      <x:c r="F2969" s="11">
        <x:v>42.1</x:v>
      </x:c>
      <x:c r="G2969" s="11">
        <x:v>406.8</x:v>
      </x:c>
      <x:c r="H2969" s="11">
        <x:v>367</x:v>
      </x:c>
      <x:c r="I2969" s="11">
        <x:v>333.8</x:v>
      </x:c>
      <x:c r="J2969" s="11">
        <x:v>186.5</x:v>
      </x:c>
      <x:c r="K2969" s="11">
        <x:v>0.2</x:v>
      </x:c>
      <x:c r="L2969" s="11" t="s">
        <x:v>40</x:v>
      </x:c>
      <x:c r="M2969" s="11">
        <x:v>0</x:v>
      </x:c>
      <x:c r="N2969" s="11">
        <x:v>367</x:v>
      </x:c>
      <x:c r="O2969" s="11">
        <x:v>68.900000000000006</x:v>
      </x:c>
      <x:c r="P2969" s="11">
        <x:v>67.099999999999994</x:v>
      </x:c>
      <x:c r="Q2969" s="11">
        <x:v>67.8</x:v>
      </x:c>
      <x:c r="R2969" s="11">
        <x:v>22.2</x:v>
      </x:c>
      <x:c r="S2969" s="11">
        <x:v>53.5</x:v>
      </x:c>
      <x:c r="T2969" s="11">
        <x:v>14</x:v>
      </x:c>
      <x:c r="U2969" s="11">
        <x:v>311.46230000000003</x:v>
      </x:c>
      <x:c r="V2969" s="11">
        <x:v>17</x:v>
      </x:c>
      <x:c r="W2969" s="12">
        <x:v>1</x:v>
      </x:c>
      <x:c r="X2969" s="8">
        <x:v>0</x:v>
      </x:c>
      <x:c r="Y2969" s="13">
        <x:f t="shared" si="276"/>
        <x:v>0.25178147268408552</x:v>
      </x:c>
      <x:c r="Z2969" s="13">
        <x:f t="shared" si="277"/>
        <x:v>0.54928436402916558</x:v>
      </x:c>
      <x:c r="AA2969" s="13">
        <x:f t="shared" si="278"/>
        <x:v>7.2238725357817987E-2</x:v>
      </x:c>
      <x:c r="AB2969" s="13">
        <x:f t="shared" si="279"/>
        <x:v>9.0602214420739929E-2</x:v>
      </x:c>
      <x:c r="AC2969" s="13">
        <x:f t="shared" si="280"/>
        <x:v>3.44149459193707E-2</x:v>
      </x:c>
      <x:c r="AD2969" s="13">
        <x:f t="shared" si="281"/>
        <x:v>0.25182284634080476</x:v>
      </x:c>
      <x:c r="AE2969" s="50" t="n">
        <x:f>IF(OR(NOT(ISNUMBER(Q2969)),NOT(ISNUMBER(R2969))),"",IF(Q2969&lt;R2969,1,0))</x:f>
        <x:v>0</x:v>
      </x:c>
      <x:c r="AF2969" s="50" t="n">
        <x:f>IFERROR(IF(AND(A2969=A2968,C2969=C2968+1,ISNUMBER(AE2968)),AE2968,""),"")</x:f>
        <x:v>0</x:v>
      </x:c>
      <x:c r="AG2969" s="52" t="n">
        <x:f>IFERROR(IF(AND(A2969=A2968,C2969=C2968+1,ISNUMBER(U2969),ISNUMBER(U2968),U2968&lt;&gt;0),U2969/U2968-1,""),"")</x:f>
        <x:v>0.12901755970742768</x:v>
      </x:c>
      <x:c r="AH2969" s="50" t="n">
        <x:f>IF(AND(ISNUMBER(AE2969),ISNUMBER(AF2969),ISNUMBER(AG2969)),IF(AND(AE2969=1,AF2969=1,AG2969&lt;0),1,0),"")</x:f>
        <x:v>0</x:v>
      </x:c>
      <x:c r="AI2969" s="50" t="n">
        <x:f>IF(AND(A2969=A2970,C2970=C2969+1,ISNUMBER(AH2970)),C2970,"")</x:f>
        <x:v>2012</x:v>
      </x:c>
      <x:c r="AJ2969" s="50" t="n">
        <x:f>IF(AND(A2969=A2970,C2970=C2969+1,ISNUMBER(AH2970)),AH2970,"")</x:f>
        <x:v>0</x:v>
      </x:c>
    </x:row>
    <x:row r="2970" ht="15">
      <x:c r="A2970" s="9" t="s">
        <x:v>209</x:v>
      </x:c>
      <x:c r="B2970" s="10">
        <x:v>41274</x:v>
      </x:c>
      <x:c r="C2970" s="9">
        <x:v>2012</x:v>
      </x:c>
      <x:c r="D2970" s="11">
        <x:v>815.3</x:v>
      </x:c>
      <x:c r="E2970" s="11">
        <x:v>37.700000000000003</x:v>
      </x:c>
      <x:c r="F2970" s="11">
        <x:v>41.7</x:v>
      </x:c>
      <x:c r="G2970" s="11">
        <x:v>379.9</x:v>
      </x:c>
      <x:c r="H2970" s="11">
        <x:v>337.3</x:v>
      </x:c>
      <x:c r="I2970" s="11">
        <x:v>435.4</x:v>
      </x:c>
      <x:c r="J2970" s="11">
        <x:v>226.9</x:v>
      </x:c>
      <x:c r="K2970" s="11">
        <x:v>24.5</x:v>
      </x:c>
      <x:c r="L2970" s="11" t="s">
        <x:v>40</x:v>
      </x:c>
      <x:c r="M2970" s="11">
        <x:v>0</x:v>
      </x:c>
      <x:c r="N2970" s="11">
        <x:v>337.3</x:v>
      </x:c>
      <x:c r="O2970" s="11">
        <x:v>67.3</x:v>
      </x:c>
      <x:c r="P2970" s="11">
        <x:v>70.099999999999994</x:v>
      </x:c>
      <x:c r="Q2970" s="11">
        <x:v>70.599999999999994</x:v>
      </x:c>
      <x:c r="R2970" s="11">
        <x:v>19.3</x:v>
      </x:c>
      <x:c r="S2970" s="11">
        <x:v>49</x:v>
      </x:c>
      <x:c r="T2970" s="11">
        <x:v>17.7</x:v>
      </x:c>
      <x:c r="U2970" s="11">
        <x:v>336.1078</x:v>
      </x:c>
      <x:c r="V2970" s="11">
        <x:v>17</x:v>
      </x:c>
      <x:c r="W2970" s="12">
        <x:v>1</x:v>
      </x:c>
      <x:c r="X2970" s="8">
        <x:v>0</x:v>
      </x:c>
      <x:c r="Y2970" s="13">
        <x:f t="shared" si="276"/>
        <x:v>0.90407673860911275</x:v>
      </x:c>
      <x:c r="Z2970" s="13">
        <x:f t="shared" si="277"/>
        <x:v>0.46596344903716425</x:v>
      </x:c>
      <x:c r="AA2970" s="13">
        <x:f t="shared" si="278"/>
        <x:v>6.0100576474917212E-2</x:v>
      </x:c>
      <x:c r="AB2970" s="13">
        <x:f t="shared" si="279"/>
        <x:v>8.5980620630442775E-2</x:v>
      </x:c>
      <x:c r="AC2970" s="13">
        <x:f t="shared" si="280"/>
        <x:v>4.659120821268755E-2</x:v>
      </x:c>
      <x:c r="AD2970" s="13">
        <x:f t="shared" si="281"/>
        <x:v>0.27830246535017789</x:v>
      </x:c>
      <x:c r="AE2970" s="50" t="n">
        <x:f>IF(OR(NOT(ISNUMBER(Q2970)),NOT(ISNUMBER(R2970))),"",IF(Q2970&lt;R2970,1,0))</x:f>
        <x:v>0</x:v>
      </x:c>
      <x:c r="AF2970" s="50" t="n">
        <x:f>IFERROR(IF(AND(A2970=A2969,C2970=C2969+1,ISNUMBER(AE2969)),AE2969,""),"")</x:f>
        <x:v>0</x:v>
      </x:c>
      <x:c r="AG2970" s="52" t="n">
        <x:f>IFERROR(IF(AND(A2970=A2969,C2970=C2969+1,ISNUMBER(U2970),ISNUMBER(U2969),U2969&lt;&gt;0),U2970/U2969-1,""),"")</x:f>
        <x:v>0.07912835678668007</x:v>
      </x:c>
      <x:c r="AH2970" s="50" t="n">
        <x:f>IF(AND(ISNUMBER(AE2970),ISNUMBER(AF2970),ISNUMBER(AG2970)),IF(AND(AE2970=1,AF2970=1,AG2970&lt;0),1,0),"")</x:f>
        <x:v>0</x:v>
      </x:c>
      <x:c r="AI2970" s="50" t="n">
        <x:f>IF(AND(A2970=A2971,C2971=C2970+1,ISNUMBER(AH2971)),C2971,"")</x:f>
        <x:v>2013</x:v>
      </x:c>
      <x:c r="AJ2970" s="50" t="n">
        <x:f>IF(AND(A2970=A2971,C2971=C2970+1,ISNUMBER(AH2971)),AH2971,"")</x:f>
        <x:v>0</x:v>
      </x:c>
    </x:row>
    <x:row r="2971" ht="15">
      <x:c r="A2971" s="9" t="s">
        <x:v>209</x:v>
      </x:c>
      <x:c r="B2971" s="10">
        <x:v>41639</x:v>
      </x:c>
      <x:c r="C2971" s="9">
        <x:v>2013</x:v>
      </x:c>
      <x:c r="D2971" s="11">
        <x:v>880.5</x:v>
      </x:c>
      <x:c r="E2971" s="11">
        <x:v>25.6</x:v>
      </x:c>
      <x:c r="F2971" s="11">
        <x:v>42.4</x:v>
      </x:c>
      <x:c r="G2971" s="11">
        <x:v>380.1</x:v>
      </x:c>
      <x:c r="H2971" s="11">
        <x:v>337.7</x:v>
      </x:c>
      <x:c r="I2971" s="11">
        <x:v>500.4</x:v>
      </x:c>
      <x:c r="J2971" s="11">
        <x:v>290.3</x:v>
      </x:c>
      <x:c r="K2971" s="11">
        <x:v>10.1</x:v>
      </x:c>
      <x:c r="L2971" s="11" t="s">
        <x:v>40</x:v>
      </x:c>
      <x:c r="M2971" s="11">
        <x:v>56.4</x:v>
      </x:c>
      <x:c r="N2971" s="11">
        <x:v>281.3</x:v>
      </x:c>
      <x:c r="O2971" s="11">
        <x:v>69.5</x:v>
      </x:c>
      <x:c r="P2971" s="11">
        <x:v>95.1</x:v>
      </x:c>
      <x:c r="Q2971" s="11">
        <x:v>95.6</x:v>
      </x:c>
      <x:c r="R2971" s="11">
        <x:v>19.5</x:v>
      </x:c>
      <x:c r="S2971" s="11">
        <x:v>76.400000000000006</x:v>
      </x:c>
      <x:c r="T2971" s="11">
        <x:v>23</x:v>
      </x:c>
      <x:c r="U2971" s="11">
        <x:v>493.06020000000001</x:v>
      </x:c>
      <x:c r="V2971" s="11">
        <x:v>17</x:v>
      </x:c>
      <x:c r="W2971" s="12">
        <x:v>1</x:v>
      </x:c>
      <x:c r="X2971" s="8">
        <x:v>0</x:v>
      </x:c>
      <x:c r="Y2971" s="13">
        <x:f t="shared" si="276"/>
        <x:v>0.60377358490566047</x:v>
      </x:c>
      <x:c r="Z2971" s="13">
        <x:f t="shared" si="277"/>
        <x:v>0.43168654173764909</x:v>
      </x:c>
      <x:c r="AA2971" s="13">
        <x:f t="shared" si="278"/>
        <x:v>8.676888131743328E-2</x:v>
      </x:c>
      <x:c r="AB2971" s="13">
        <x:f t="shared" si="279"/>
        <x:v>0.1080068143100511</x:v>
      </x:c>
      <x:c r="AC2971" s="13">
        <x:f t="shared" si="280"/>
        <x:v>6.0510392002104708E-2</x:v>
      </x:c>
      <x:c r="AD2971" s="13">
        <x:f t="shared" si="281"/>
        <x:v>0.32969903463940942</x:v>
      </x:c>
      <x:c r="AE2971" s="50" t="n">
        <x:f>IF(OR(NOT(ISNUMBER(Q2971)),NOT(ISNUMBER(R2971))),"",IF(Q2971&lt;R2971,1,0))</x:f>
        <x:v>0</x:v>
      </x:c>
      <x:c r="AF2971" s="50" t="n">
        <x:f>IFERROR(IF(AND(A2971=A2970,C2971=C2970+1,ISNUMBER(AE2970)),AE2970,""),"")</x:f>
        <x:v>0</x:v>
      </x:c>
      <x:c r="AG2971" s="52" t="n">
        <x:f>IFERROR(IF(AND(A2971=A2970,C2971=C2970+1,ISNUMBER(U2971),ISNUMBER(U2970),U2970&lt;&gt;0),U2971/U2970-1,""),"")</x:f>
        <x:v>0.4669704184193286</x:v>
      </x:c>
      <x:c r="AH2971" s="50" t="n">
        <x:f>IF(AND(ISNUMBER(AE2971),ISNUMBER(AF2971),ISNUMBER(AG2971)),IF(AND(AE2971=1,AF2971=1,AG2971&lt;0),1,0),"")</x:f>
        <x:v>0</x:v>
      </x:c>
      <x:c r="AI2971" s="50" t="n">
        <x:f>IF(AND(A2971=A2972,C2972=C2971+1,ISNUMBER(AH2972)),C2972,"")</x:f>
        <x:v>2014</x:v>
      </x:c>
      <x:c r="AJ2971" s="50" t="n">
        <x:f>IF(AND(A2971=A2972,C2972=C2971+1,ISNUMBER(AH2972)),AH2972,"")</x:f>
        <x:v>0</x:v>
      </x:c>
    </x:row>
    <x:row r="2972" ht="15">
      <x:c r="A2972" s="9" t="s">
        <x:v>209</x:v>
      </x:c>
      <x:c r="B2972" s="10">
        <x:v>42004</x:v>
      </x:c>
      <x:c r="C2972" s="9">
        <x:v>2014</x:v>
      </x:c>
      <x:c r="D2972" s="11">
        <x:v>1116.0999999999999</x:v>
      </x:c>
      <x:c r="E2972" s="11">
        <x:v>11.1</x:v>
      </x:c>
      <x:c r="F2972" s="11">
        <x:v>36</x:v>
      </x:c>
      <x:c r="G2972" s="11">
        <x:v>390</x:v>
      </x:c>
      <x:c r="H2972" s="11">
        <x:v>335.8</x:v>
      </x:c>
      <x:c r="I2972" s="11">
        <x:v>726.1</x:v>
      </x:c>
      <x:c r="J2972" s="11">
        <x:v>517.20000000000005</x:v>
      </x:c>
      <x:c r="K2972" s="11">
        <x:v>2</x:v>
      </x:c>
      <x:c r="L2972" s="11" t="s">
        <x:v>40</x:v>
      </x:c>
      <x:c r="M2972" s="11">
        <x:v>332.3</x:v>
      </x:c>
      <x:c r="N2972" s="11">
        <x:v>3.5</x:v>
      </x:c>
      <x:c r="O2972" s="11">
        <x:v>77.8</x:v>
      </x:c>
      <x:c r="P2972" s="11">
        <x:v>264</x:v>
      </x:c>
      <x:c r="Q2972" s="11">
        <x:v>264.8</x:v>
      </x:c>
      <x:c r="R2972" s="11">
        <x:v>18.600000000000001</x:v>
      </x:c>
      <x:c r="S2972" s="11">
        <x:v>241.4</x:v>
      </x:c>
      <x:c r="T2972" s="11">
        <x:v>27.2</x:v>
      </x:c>
      <x:c r="U2972" s="11">
        <x:v>861.84370000000001</x:v>
      </x:c>
      <x:c r="V2972" s="11">
        <x:v>17</x:v>
      </x:c>
      <x:c r="W2972" s="12">
        <x:v>1</x:v>
      </x:c>
      <x:c r="X2972" s="8">
        <x:v>0</x:v>
      </x:c>
      <x:c r="Y2972" s="13">
        <x:f t="shared" si="276"/>
        <x:v>0.30833333333333335</x:v>
      </x:c>
      <x:c r="Z2972" s="13">
        <x:f t="shared" si="277"/>
        <x:v>0.34943105456500317</x:v>
      </x:c>
      <x:c r="AA2972" s="13">
        <x:f t="shared" si="278"/>
        <x:v>0.21628886300510708</x:v>
      </x:c>
      <x:c r="AB2972" s="13">
        <x:f t="shared" si="279"/>
        <x:v>0.23653794462861752</x:v>
      </x:c>
      <x:c r="AC2972" s="13">
        <x:f t="shared" si="280"/>
        <x:v>6.974358974358974E-2</x:v>
      </x:c>
      <x:c r="AD2972" s="13">
        <x:f t="shared" si="281"/>
        <x:v>0.46339933697697344</x:v>
      </x:c>
      <x:c r="AE2972" s="50" t="n">
        <x:f>IF(OR(NOT(ISNUMBER(Q2972)),NOT(ISNUMBER(R2972))),"",IF(Q2972&lt;R2972,1,0))</x:f>
        <x:v>0</x:v>
      </x:c>
      <x:c r="AF2972" s="50" t="n">
        <x:f>IFERROR(IF(AND(A2972=A2971,C2972=C2971+1,ISNUMBER(AE2971)),AE2971,""),"")</x:f>
        <x:v>0</x:v>
      </x:c>
      <x:c r="AG2972" s="52" t="n">
        <x:f>IFERROR(IF(AND(A2972=A2971,C2972=C2971+1,ISNUMBER(U2972),ISNUMBER(U2971),U2971&lt;&gt;0),U2972/U2971-1,""),"")</x:f>
        <x:v>0.7479482221440708</x:v>
      </x:c>
      <x:c r="AH2972" s="50" t="n">
        <x:f>IF(AND(ISNUMBER(AE2972),ISNUMBER(AF2972),ISNUMBER(AG2972)),IF(AND(AE2972=1,AF2972=1,AG2972&lt;0),1,0),"")</x:f>
        <x:v>0</x:v>
      </x:c>
      <x:c r="AI2972" s="50" t="n">
        <x:f>IF(AND(A2972=A2973,C2973=C2972+1,ISNUMBER(AH2973)),C2973,"")</x:f>
        <x:v>2015</x:v>
      </x:c>
      <x:c r="AJ2972" s="50" t="n">
        <x:f>IF(AND(A2972=A2973,C2973=C2972+1,ISNUMBER(AH2973)),AH2973,"")</x:f>
        <x:v>0</x:v>
      </x:c>
    </x:row>
    <x:row r="2973" ht="15">
      <x:c r="A2973" s="9" t="s">
        <x:v>209</x:v>
      </x:c>
      <x:c r="B2973" s="10">
        <x:v>42369</x:v>
      </x:c>
      <x:c r="C2973" s="9">
        <x:v>2015</x:v>
      </x:c>
      <x:c r="D2973" s="11">
        <x:v>1511.7</x:v>
      </x:c>
      <x:c r="E2973" s="11">
        <x:v>61.8</x:v>
      </x:c>
      <x:c r="F2973" s="11">
        <x:v>45.4</x:v>
      </x:c>
      <x:c r="G2973" s="11">
        <x:v>365.4</x:v>
      </x:c>
      <x:c r="H2973" s="11">
        <x:v>317.39999999999998</x:v>
      </x:c>
      <x:c r="I2973" s="11">
        <x:v>1146.3</x:v>
      </x:c>
      <x:c r="J2973" s="11">
        <x:v>841.5</x:v>
      </x:c>
      <x:c r="K2973" s="11">
        <x:v>42.6</x:v>
      </x:c>
      <x:c r="L2973" s="11" t="s">
        <x:v>40</x:v>
      </x:c>
      <x:c r="M2973" s="11">
        <x:v>310.3</x:v>
      </x:c>
      <x:c r="N2973" s="11">
        <x:v>7.1</x:v>
      </x:c>
      <x:c r="O2973" s="11">
        <x:v>93.7</x:v>
      </x:c>
      <x:c r="P2973" s="11">
        <x:v>372</x:v>
      </x:c>
      <x:c r="Q2973" s="11">
        <x:v>372.9</x:v>
      </x:c>
      <x:c r="R2973" s="11">
        <x:v>18.600000000000001</x:v>
      </x:c>
      <x:c r="S2973" s="11">
        <x:v>350.9</x:v>
      </x:c>
      <x:c r="T2973" s="11">
        <x:v>37.200000000000003</x:v>
      </x:c>
      <x:c r="U2973" s="11">
        <x:v>1375.6876999999999</x:v>
      </x:c>
      <x:c r="V2973" s="11">
        <x:v>17</x:v>
      </x:c>
      <x:c r="W2973" s="12">
        <x:v>1</x:v>
      </x:c>
      <x:c r="X2973" s="8">
        <x:v>0</x:v>
      </x:c>
      <x:c r="Y2973" s="13">
        <x:f t="shared" si="276"/>
        <x:v>1.3612334801762114</x:v>
      </x:c>
      <x:c r="Z2973" s="13">
        <x:f t="shared" si="277"/>
        <x:v>0.24171462591784082</x:v>
      </x:c>
      <x:c r="AA2973" s="13">
        <x:f t="shared" si="278"/>
        <x:v>0.23212277568300588</x:v>
      </x:c>
      <x:c r="AB2973" s="13">
        <x:f t="shared" si="279"/>
        <x:v>0.2460805715419726</x:v>
      </x:c>
      <x:c r="AC2973" s="13">
        <x:f t="shared" si="280"/>
        <x:v>0.10180623973727423</x:v>
      </x:c>
      <x:c r="AD2973" s="13">
        <x:f t="shared" si="281"/>
        <x:v>0.55665806707680099</x:v>
      </x:c>
      <x:c r="AE2973" s="50" t="n">
        <x:f>IF(OR(NOT(ISNUMBER(Q2973)),NOT(ISNUMBER(R2973))),"",IF(Q2973&lt;R2973,1,0))</x:f>
        <x:v>0</x:v>
      </x:c>
      <x:c r="AF2973" s="50" t="n">
        <x:f>IFERROR(IF(AND(A2973=A2972,C2973=C2972+1,ISNUMBER(AE2972)),AE2972,""),"")</x:f>
        <x:v>0</x:v>
      </x:c>
      <x:c r="AG2973" s="52" t="n">
        <x:f>IFERROR(IF(AND(A2973=A2972,C2973=C2972+1,ISNUMBER(U2973),ISNUMBER(U2972),U2972&lt;&gt;0),U2973/U2972-1,""),"")</x:f>
        <x:v>0.5962148357062886</x:v>
      </x:c>
      <x:c r="AH2973" s="50" t="n">
        <x:f>IF(AND(ISNUMBER(AE2973),ISNUMBER(AF2973),ISNUMBER(AG2973)),IF(AND(AE2973=1,AF2973=1,AG2973&lt;0),1,0),"")</x:f>
        <x:v>0</x:v>
      </x:c>
      <x:c r="AI2973" s="50" t="n">
        <x:f>IF(AND(A2973=A2974,C2974=C2973+1,ISNUMBER(AH2974)),C2974,"")</x:f>
        <x:v>2016</x:v>
      </x:c>
      <x:c r="AJ2973" s="50" t="n">
        <x:f>IF(AND(A2973=A2974,C2974=C2973+1,ISNUMBER(AH2974)),AH2974,"")</x:f>
        <x:v>0</x:v>
      </x:c>
    </x:row>
    <x:row r="2974" ht="15">
      <x:c r="A2974" s="9" t="s">
        <x:v>209</x:v>
      </x:c>
      <x:c r="B2974" s="10">
        <x:v>42735</x:v>
      </x:c>
      <x:c r="C2974" s="9">
        <x:v>2016</x:v>
      </x:c>
      <x:c r="D2974" s="11">
        <x:v>1876.4</x:v>
      </x:c>
      <x:c r="E2974" s="11">
        <x:v>79.8</x:v>
      </x:c>
      <x:c r="F2974" s="11">
        <x:v>49.5</x:v>
      </x:c>
      <x:c r="G2974" s="11">
        <x:v>358.8</x:v>
      </x:c>
      <x:c r="H2974" s="11">
        <x:v>309.3</x:v>
      </x:c>
      <x:c r="I2974" s="11">
        <x:v>1517.6</x:v>
      </x:c>
      <x:c r="J2974" s="11">
        <x:v>1209.2</x:v>
      </x:c>
      <x:c r="K2974" s="11">
        <x:v>27.8</x:v>
      </x:c>
      <x:c r="L2974" s="11" t="s">
        <x:v>40</x:v>
      </x:c>
      <x:c r="M2974" s="11">
        <x:v>302.2</x:v>
      </x:c>
      <x:c r="N2974" s="11">
        <x:v>7.1</x:v>
      </x:c>
      <x:c r="O2974" s="11">
        <x:v>140.19999999999999</x:v>
      </x:c>
      <x:c r="P2974" s="11">
        <x:v>395.1</x:v>
      </x:c>
      <x:c r="Q2974" s="11">
        <x:v>396.2</x:v>
      </x:c>
      <x:c r="R2974" s="11">
        <x:v>17</x:v>
      </x:c>
      <x:c r="S2974" s="11">
        <x:v>388.9</x:v>
      </x:c>
      <x:c r="T2974" s="11">
        <x:v>51</x:v>
      </x:c>
      <x:c r="U2974" s="11">
        <x:v>1270.6699000000001</x:v>
      </x:c>
      <x:c r="V2974" s="11">
        <x:v>17</x:v>
      </x:c>
      <x:c r="W2974" s="12">
        <x:v>1</x:v>
      </x:c>
      <x:c r="X2974" s="8">
        <x:v>0</x:v>
      </x:c>
      <x:c r="Y2974" s="13">
        <x:f t="shared" si="276"/>
        <x:v>1.6121212121212121</x:v>
      </x:c>
      <x:c r="Z2974" s="13">
        <x:f t="shared" si="277"/>
        <x:v>0.19121722447239395</x:v>
      </x:c>
      <x:c r="AA2974" s="13">
        <x:f t="shared" si="278"/>
        <x:v>0.20725858026007246</x:v>
      </x:c>
      <x:c r="AB2974" s="13">
        <x:f t="shared" si="279"/>
        <x:v>0.21056277979108931</x:v>
      </x:c>
      <x:c r="AC2974" s="13">
        <x:f t="shared" si="280"/>
        <x:v>0.14214046822742474</x:v>
      </x:c>
      <x:c r="AD2974" s="13">
        <x:f t="shared" si="281"/>
        <x:v>0.64442549562992968</x:v>
      </x:c>
      <x:c r="AE2974" s="50" t="n">
        <x:f>IF(OR(NOT(ISNUMBER(Q2974)),NOT(ISNUMBER(R2974))),"",IF(Q2974&lt;R2974,1,0))</x:f>
        <x:v>0</x:v>
      </x:c>
      <x:c r="AF2974" s="50" t="n">
        <x:f>IFERROR(IF(AND(A2974=A2973,C2974=C2973+1,ISNUMBER(AE2973)),AE2973,""),"")</x:f>
        <x:v>0</x:v>
      </x:c>
      <x:c r="AG2974" s="52" t="n">
        <x:f>IFERROR(IF(AND(A2974=A2973,C2974=C2973+1,ISNUMBER(U2974),ISNUMBER(U2973),U2973&lt;&gt;0),U2974/U2973-1,""),"")</x:f>
        <x:v>-0.07633840151365734</x:v>
      </x:c>
      <x:c r="AH2974" s="50" t="n">
        <x:f>IF(AND(ISNUMBER(AE2974),ISNUMBER(AF2974),ISNUMBER(AG2974)),IF(AND(AE2974=1,AF2974=1,AG2974&lt;0),1,0),"")</x:f>
        <x:v>0</x:v>
      </x:c>
      <x:c r="AI2974" s="50" t="n">
        <x:f>IF(AND(A2974=A2975,C2975=C2974+1,ISNUMBER(AH2975)),C2975,"")</x:f>
        <x:v>2017</x:v>
      </x:c>
      <x:c r="AJ2974" s="50" t="n">
        <x:f>IF(AND(A2974=A2975,C2975=C2974+1,ISNUMBER(AH2975)),AH2975,"")</x:f>
        <x:v>0</x:v>
      </x:c>
    </x:row>
    <x:row r="2975" ht="15">
      <x:c r="A2975" s="9" t="s">
        <x:v>209</x:v>
      </x:c>
      <x:c r="B2975" s="10">
        <x:v>43100</x:v>
      </x:c>
      <x:c r="C2975" s="9">
        <x:v>2017</x:v>
      </x:c>
      <x:c r="D2975" s="11">
        <x:v>1897.1</x:v>
      </x:c>
      <x:c r="E2975" s="11">
        <x:v>31.7</x:v>
      </x:c>
      <x:c r="F2975" s="11">
        <x:v>53.1</x:v>
      </x:c>
      <x:c r="G2975" s="11">
        <x:v>318.60000000000002</x:v>
      </x:c>
      <x:c r="H2975" s="11">
        <x:v>265.5</x:v>
      </x:c>
      <x:c r="I2975" s="11">
        <x:v>1578.5</x:v>
      </x:c>
      <x:c r="J2975" s="11">
        <x:v>1270.0999999999999</x:v>
      </x:c>
      <x:c r="K2975" s="11">
        <x:v>6.5</x:v>
      </x:c>
      <x:c r="L2975" s="11" t="s">
        <x:v>40</x:v>
      </x:c>
      <x:c r="M2975" s="11">
        <x:v>258.39999999999998</x:v>
      </x:c>
      <x:c r="N2975" s="11">
        <x:v>7.1</x:v>
      </x:c>
      <x:c r="O2975" s="11">
        <x:v>110.9</x:v>
      </x:c>
      <x:c r="P2975" s="11">
        <x:v>104.5</x:v>
      </x:c>
      <x:c r="Q2975" s="11">
        <x:v>105.6</x:v>
      </x:c>
      <x:c r="R2975" s="11">
        <x:v>13.7</x:v>
      </x:c>
      <x:c r="S2975" s="11">
        <x:v>88.7</x:v>
      </x:c>
      <x:c r="T2975" s="11">
        <x:v>54</x:v>
      </x:c>
      <x:c r="U2975" s="11">
        <x:v>1280.1840999999999</x:v>
      </x:c>
      <x:c r="V2975" s="11">
        <x:v>17</x:v>
      </x:c>
      <x:c r="W2975" s="12">
        <x:v>1</x:v>
      </x:c>
      <x:c r="X2975" s="8">
        <x:v>0</x:v>
      </x:c>
      <x:c r="Y2975" s="13">
        <x:f t="shared" si="276"/>
        <x:v>0.59698681732580039</x:v>
      </x:c>
      <x:c r="Z2975" s="13">
        <x:f t="shared" si="277"/>
        <x:v>0.16794054082547047</x:v>
      </x:c>
      <x:c r="AA2975" s="13">
        <x:f t="shared" si="278"/>
        <x:v>4.6755574297612151E-2</x:v>
      </x:c>
      <x:c r="AB2975" s="13">
        <x:f t="shared" si="279"/>
        <x:v>5.5084075694481052E-2</x:v>
      </x:c>
      <x:c r="AC2975" s="13">
        <x:f t="shared" si="280"/>
        <x:v>0.16949152542372881</x:v>
      </x:c>
      <x:c r="AD2975" s="13">
        <x:f t="shared" si="281"/>
        <x:v>0.66949554583311366</x:v>
      </x:c>
      <x:c r="AE2975" s="50" t="n">
        <x:f>IF(OR(NOT(ISNUMBER(Q2975)),NOT(ISNUMBER(R2975))),"",IF(Q2975&lt;R2975,1,0))</x:f>
        <x:v>0</x:v>
      </x:c>
      <x:c r="AF2975" s="50" t="n">
        <x:f>IFERROR(IF(AND(A2975=A2974,C2975=C2974+1,ISNUMBER(AE2974)),AE2974,""),"")</x:f>
        <x:v>0</x:v>
      </x:c>
      <x:c r="AG2975" s="52" t="n">
        <x:f>IFERROR(IF(AND(A2975=A2974,C2975=C2974+1,ISNUMBER(U2975),ISNUMBER(U2974),U2974&lt;&gt;0),U2975/U2974-1,""),"")</x:f>
        <x:v>0.007487546529590272</x:v>
      </x:c>
      <x:c r="AH2975" s="50" t="n">
        <x:f>IF(AND(ISNUMBER(AE2975),ISNUMBER(AF2975),ISNUMBER(AG2975)),IF(AND(AE2975=1,AF2975=1,AG2975&lt;0),1,0),"")</x:f>
        <x:v>0</x:v>
      </x:c>
      <x:c r="AI2975" s="50" t="n">
        <x:f>IF(AND(A2975=A2976,C2976=C2975+1,ISNUMBER(AH2976)),C2976,"")</x:f>
        <x:v>2018</x:v>
      </x:c>
      <x:c r="AJ2975" s="50" t="n">
        <x:f>IF(AND(A2975=A2976,C2976=C2975+1,ISNUMBER(AH2976)),AH2976,"")</x:f>
        <x:v>0</x:v>
      </x:c>
    </x:row>
    <x:row r="2976" ht="15">
      <x:c r="A2976" s="9" t="s">
        <x:v>209</x:v>
      </x:c>
      <x:c r="B2976" s="10">
        <x:v>43465</x:v>
      </x:c>
      <x:c r="C2976" s="9">
        <x:v>2018</x:v>
      </x:c>
      <x:c r="D2976" s="11">
        <x:v>2339.1999999999998</x:v>
      </x:c>
      <x:c r="E2976" s="11">
        <x:v>40.4</x:v>
      </x:c>
      <x:c r="F2976" s="11">
        <x:v>75.5</x:v>
      </x:c>
      <x:c r="G2976" s="11">
        <x:v>626.29999999999995</x:v>
      </x:c>
      <x:c r="H2976" s="11">
        <x:v>550.79999999999995</x:v>
      </x:c>
      <x:c r="I2976" s="11">
        <x:v>1712.9</x:v>
      </x:c>
      <x:c r="J2976" s="11">
        <x:v>1403.7</x:v>
      </x:c>
      <x:c r="K2976" s="11">
        <x:v>18</x:v>
      </x:c>
      <x:c r="L2976" s="11" t="s">
        <x:v>40</x:v>
      </x:c>
      <x:c r="M2976" s="11">
        <x:v>534.70000000000005</x:v>
      </x:c>
      <x:c r="N2976" s="11">
        <x:v>16.100000000000001</x:v>
      </x:c>
      <x:c r="O2976" s="11">
        <x:v>129.5</x:v>
      </x:c>
      <x:c r="P2976" s="11">
        <x:v>162.6</x:v>
      </x:c>
      <x:c r="Q2976" s="11">
        <x:v>164</x:v>
      </x:c>
      <x:c r="R2976" s="11">
        <x:v>18.8</x:v>
      </x:c>
      <x:c r="S2976" s="11">
        <x:v>171.4</x:v>
      </x:c>
      <x:c r="T2976" s="11">
        <x:v>74.400000000000006</x:v>
      </x:c>
      <x:c r="U2976" s="11">
        <x:v>1623.3358000000001</x:v>
      </x:c>
      <x:c r="V2976" s="11">
        <x:v>17</x:v>
      </x:c>
      <x:c r="W2976" s="12">
        <x:v>1</x:v>
      </x:c>
      <x:c r="X2976" s="8">
        <x:v>0</x:v>
      </x:c>
      <x:c r="Y2976" s="13">
        <x:f t="shared" si="276"/>
        <x:v>0.53509933774834439</x:v>
      </x:c>
      <x:c r="Z2976" s="13">
        <x:f t="shared" si="277"/>
        <x:v>0.26774110807113544</x:v>
      </x:c>
      <x:c r="AA2976" s="13">
        <x:f t="shared" si="278"/>
        <x:v>7.3272913816689475E-2</x:v>
      </x:c>
      <x:c r="AB2976" s="13">
        <x:f t="shared" si="279"/>
        <x:v>6.9510943912448706E-2</x:v>
      </x:c>
      <x:c r="AC2976" s="13">
        <x:f t="shared" si="280"/>
        <x:v>0.11879291074564907</x:v>
      </x:c>
      <x:c r="AD2976" s="13">
        <x:f t="shared" si="281"/>
        <x:v>0.60007694938440503</x:v>
      </x:c>
      <x:c r="AE2976" s="50" t="n">
        <x:f>IF(OR(NOT(ISNUMBER(Q2976)),NOT(ISNUMBER(R2976))),"",IF(Q2976&lt;R2976,1,0))</x:f>
        <x:v>0</x:v>
      </x:c>
      <x:c r="AF2976" s="50" t="n">
        <x:f>IFERROR(IF(AND(A2976=A2975,C2976=C2975+1,ISNUMBER(AE2975)),AE2975,""),"")</x:f>
        <x:v>0</x:v>
      </x:c>
      <x:c r="AG2976" s="52" t="n">
        <x:f>IFERROR(IF(AND(A2976=A2975,C2976=C2975+1,ISNUMBER(U2976),ISNUMBER(U2975),U2975&lt;&gt;0),U2976/U2975-1,""),"")</x:f>
        <x:v>0.2680487126812465</x:v>
      </x:c>
      <x:c r="AH2976" s="50" t="n">
        <x:f>IF(AND(ISNUMBER(AE2976),ISNUMBER(AF2976),ISNUMBER(AG2976)),IF(AND(AE2976=1,AF2976=1,AG2976&lt;0),1,0),"")</x:f>
        <x:v>0</x:v>
      </x:c>
      <x:c r="AI2976" s="50" t="n">
        <x:f>IF(AND(A2976=A2977,C2977=C2976+1,ISNUMBER(AH2977)),C2977,"")</x:f>
        <x:v>2019</x:v>
      </x:c>
      <x:c r="AJ2976" s="50" t="n">
        <x:f>IF(AND(A2976=A2977,C2977=C2976+1,ISNUMBER(AH2977)),AH2977,"")</x:f>
        <x:v>0</x:v>
      </x:c>
    </x:row>
    <x:row r="2977" ht="15">
      <x:c r="A2977" s="9" t="s">
        <x:v>209</x:v>
      </x:c>
      <x:c r="B2977" s="10">
        <x:v>43830</x:v>
      </x:c>
      <x:c r="C2977" s="9">
        <x:v>2019</x:v>
      </x:c>
      <x:c r="D2977" s="11">
        <x:v>2682.2</x:v>
      </x:c>
      <x:c r="E2977" s="11">
        <x:v>65.900000000000006</x:v>
      </x:c>
      <x:c r="F2977" s="11">
        <x:v>77</x:v>
      </x:c>
      <x:c r="G2977" s="11">
        <x:v>700.2</x:v>
      </x:c>
      <x:c r="H2977" s="11">
        <x:v>623.20000000000005</x:v>
      </x:c>
      <x:c r="I2977" s="11">
        <x:v>1982</x:v>
      </x:c>
      <x:c r="J2977" s="11">
        <x:v>1488.4</x:v>
      </x:c>
      <x:c r="K2977" s="11">
        <x:v>26.7</x:v>
      </x:c>
      <x:c r="L2977" s="11" t="s">
        <x:v>40</x:v>
      </x:c>
      <x:c r="M2977" s="11">
        <x:v>607.4</x:v>
      </x:c>
      <x:c r="N2977" s="11">
        <x:v>15.8</x:v>
      </x:c>
      <x:c r="O2977" s="11">
        <x:v>149.4</x:v>
      </x:c>
      <x:c r="P2977" s="11">
        <x:v>153.6</x:v>
      </x:c>
      <x:c r="Q2977" s="11">
        <x:v>155</x:v>
      </x:c>
      <x:c r="R2977" s="11">
        <x:v>21.5</x:v>
      </x:c>
      <x:c r="S2977" s="11">
        <x:v>137.30000000000001</x:v>
      </x:c>
      <x:c r="T2977" s="11">
        <x:v>76.2</x:v>
      </x:c>
      <x:c r="U2977" s="11">
        <x:v>1759.2356</x:v>
      </x:c>
      <x:c r="V2977" s="11">
        <x:v>17</x:v>
      </x:c>
      <x:c r="W2977" s="12">
        <x:v>1</x:v>
      </x:c>
      <x:c r="X2977" s="8">
        <x:v>0</x:v>
      </x:c>
      <x:c r="Y2977" s="13">
        <x:f t="shared" si="276"/>
        <x:v>0.85584415584415596</x:v>
      </x:c>
      <x:c r="Z2977" s="13">
        <x:f t="shared" si="277"/>
        <x:v>0.26105435836253826</x:v>
      </x:c>
      <x:c r="AA2977" s="13">
        <x:f t="shared" si="278"/>
        <x:v>5.1189322198195518E-2</x:v>
      </x:c>
      <x:c r="AB2977" s="13">
        <x:f t="shared" si="279"/>
        <x:v>5.7266423085526805E-2</x:v>
      </x:c>
      <x:c r="AC2977" s="13">
        <x:f t="shared" si="280"/>
        <x:v>0.10882604970008569</x:v>
      </x:c>
      <x:c r="AD2977" s="13">
        <x:f t="shared" si="281"/>
        <x:v>0.5549176049511596</x:v>
      </x:c>
      <x:c r="AE2977" s="50" t="n">
        <x:f>IF(OR(NOT(ISNUMBER(Q2977)),NOT(ISNUMBER(R2977))),"",IF(Q2977&lt;R2977,1,0))</x:f>
        <x:v>0</x:v>
      </x:c>
      <x:c r="AF2977" s="50" t="n">
        <x:f>IFERROR(IF(AND(A2977=A2976,C2977=C2976+1,ISNUMBER(AE2976)),AE2976,""),"")</x:f>
        <x:v>0</x:v>
      </x:c>
      <x:c r="AG2977" s="52" t="n">
        <x:f>IFERROR(IF(AND(A2977=A2976,C2977=C2976+1,ISNUMBER(U2977),ISNUMBER(U2976),U2976&lt;&gt;0),U2977/U2976-1,""),"")</x:f>
        <x:v>0.08371638203260212</x:v>
      </x:c>
      <x:c r="AH2977" s="50" t="n">
        <x:f>IF(AND(ISNUMBER(AE2977),ISNUMBER(AF2977),ISNUMBER(AG2977)),IF(AND(AE2977=1,AF2977=1,AG2977&lt;0),1,0),"")</x:f>
        <x:v>0</x:v>
      </x:c>
      <x:c r="AI2977" s="50" t="n">
        <x:f>IF(AND(A2977=A2978,C2978=C2977+1,ISNUMBER(AH2978)),C2978,"")</x:f>
        <x:v>2020</x:v>
      </x:c>
      <x:c r="AJ2977" s="50" t="n">
        <x:f>IF(AND(A2977=A2978,C2978=C2977+1,ISNUMBER(AH2978)),AH2978,"")</x:f>
        <x:v>0</x:v>
      </x:c>
    </x:row>
    <x:row r="2978" ht="15">
      <x:c r="A2978" s="9" t="s">
        <x:v>209</x:v>
      </x:c>
      <x:c r="B2978" s="10">
        <x:v>44196</x:v>
      </x:c>
      <x:c r="C2978" s="9">
        <x:v>2020</x:v>
      </x:c>
      <x:c r="D2978" s="11">
        <x:v>2735.5</x:v>
      </x:c>
      <x:c r="E2978" s="11">
        <x:v>115.4</x:v>
      </x:c>
      <x:c r="F2978" s="11">
        <x:v>92.1</x:v>
      </x:c>
      <x:c r="G2978" s="11">
        <x:v>737.5</x:v>
      </x:c>
      <x:c r="H2978" s="11">
        <x:v>654.4</x:v>
      </x:c>
      <x:c r="I2978" s="11">
        <x:v>1998</x:v>
      </x:c>
      <x:c r="J2978" s="11">
        <x:v>1499.3</x:v>
      </x:c>
      <x:c r="K2978" s="11">
        <x:v>79.2</x:v>
      </x:c>
      <x:c r="L2978" s="11" t="s">
        <x:v>40</x:v>
      </x:c>
      <x:c r="M2978" s="11">
        <x:v>626.20000000000005</x:v>
      </x:c>
      <x:c r="N2978" s="11">
        <x:v>28.2</x:v>
      </x:c>
      <x:c r="O2978" s="11">
        <x:v>161.4</x:v>
      </x:c>
      <x:c r="P2978" s="11">
        <x:v>96.6</x:v>
      </x:c>
      <x:c r="Q2978" s="11">
        <x:v>98</x:v>
      </x:c>
      <x:c r="R2978" s="11">
        <x:v>23.3</x:v>
      </x:c>
      <x:c r="S2978" s="11">
        <x:v>72.099999999999994</x:v>
      </x:c>
      <x:c r="T2978" s="11">
        <x:v>84.7</x:v>
      </x:c>
      <x:c r="U2978" s="11">
        <x:v>1371.4530999999999</x:v>
      </x:c>
      <x:c r="V2978" s="11">
        <x:v>17</x:v>
      </x:c>
      <x:c r="W2978" s="12">
        <x:v>1</x:v>
      </x:c>
      <x:c r="X2978" s="8">
        <x:v>0</x:v>
      </x:c>
      <x:c r="Y2978" s="13">
        <x:f t="shared" si="276"/>
        <x:v>1.2529858849077091</x:v>
      </x:c>
      <x:c r="Z2978" s="13">
        <x:f t="shared" si="277"/>
        <x:v>0.26960336318771705</x:v>
      </x:c>
      <x:c r="AA2978" s="13">
        <x:f t="shared" si="278"/>
        <x:v>2.6357155912995794E-2</x:v>
      </x:c>
      <x:c r="AB2978" s="13">
        <x:f t="shared" si="279"/>
        <x:v>3.5313471029062328E-2</x:v>
      </x:c>
      <x:c r="AC2978" s="13">
        <x:f t="shared" si="280"/>
        <x:v>0.11484745762711865</x:v>
      </x:c>
      <x:c r="AD2978" s="13">
        <x:f t="shared" si="281"/>
        <x:v>0.54808992871504292</x:v>
      </x:c>
      <x:c r="AE2978" s="50" t="n">
        <x:f>IF(OR(NOT(ISNUMBER(Q2978)),NOT(ISNUMBER(R2978))),"",IF(Q2978&lt;R2978,1,0))</x:f>
        <x:v>0</x:v>
      </x:c>
      <x:c r="AF2978" s="50" t="n">
        <x:f>IFERROR(IF(AND(A2978=A2977,C2978=C2977+1,ISNUMBER(AE2977)),AE2977,""),"")</x:f>
        <x:v>0</x:v>
      </x:c>
      <x:c r="AG2978" s="52" t="n">
        <x:f>IFERROR(IF(AND(A2978=A2977,C2978=C2977+1,ISNUMBER(U2978),ISNUMBER(U2977),U2977&lt;&gt;0),U2978/U2977-1,""),"")</x:f>
        <x:v>-0.22042670123319474</x:v>
      </x:c>
      <x:c r="AH2978" s="50" t="n">
        <x:f>IF(AND(ISNUMBER(AE2978),ISNUMBER(AF2978),ISNUMBER(AG2978)),IF(AND(AE2978=1,AF2978=1,AG2978&lt;0),1,0),"")</x:f>
        <x:v>0</x:v>
      </x:c>
      <x:c r="AI2978" s="50" t="n">
        <x:f>IF(AND(A2978=A2979,C2979=C2978+1,ISNUMBER(AH2979)),C2979,"")</x:f>
        <x:v>2021</x:v>
      </x:c>
      <x:c r="AJ2978" s="50" t="n">
        <x:f>IF(AND(A2978=A2979,C2979=C2978+1,ISNUMBER(AH2979)),AH2979,"")</x:f>
        <x:v>0</x:v>
      </x:c>
    </x:row>
    <x:row r="2979" ht="15">
      <x:c r="A2979" s="9" t="s">
        <x:v>209</x:v>
      </x:c>
      <x:c r="B2979" s="10">
        <x:v>44561</x:v>
      </x:c>
      <x:c r="C2979" s="9">
        <x:v>2021</x:v>
      </x:c>
      <x:c r="D2979" s="11">
        <x:v>2593.6</x:v>
      </x:c>
      <x:c r="E2979" s="11">
        <x:v>220.3</x:v>
      </x:c>
      <x:c r="F2979" s="11">
        <x:v>251.6</x:v>
      </x:c>
      <x:c r="G2979" s="11">
        <x:v>874.1</x:v>
      </x:c>
      <x:c r="H2979" s="11">
        <x:v>779.1</x:v>
      </x:c>
      <x:c r="I2979" s="11">
        <x:v>1719.5</x:v>
      </x:c>
      <x:c r="J2979" s="11">
        <x:v>1219.4000000000001</x:v>
      </x:c>
      <x:c r="K2979" s="11">
        <x:v>191</x:v>
      </x:c>
      <x:c r="L2979" s="11" t="s">
        <x:v>40</x:v>
      </x:c>
      <x:c r="M2979" s="11">
        <x:v>752.8</x:v>
      </x:c>
      <x:c r="N2979" s="11">
        <x:v>26.3</x:v>
      </x:c>
      <x:c r="O2979" s="11">
        <x:v>142.30000000000001</x:v>
      </x:c>
      <x:c r="P2979" s="11">
        <x:v>-195.4</x:v>
      </x:c>
      <x:c r="Q2979" s="11">
        <x:v>-192.5</x:v>
      </x:c>
      <x:c r="R2979" s="11">
        <x:v>23.8</x:v>
      </x:c>
      <x:c r="S2979" s="11">
        <x:v>-235.7</x:v>
      </x:c>
      <x:c r="T2979" s="11">
        <x:v>38.4</x:v>
      </x:c>
      <x:c r="U2979" s="11">
        <x:v>1447.6356000000001</x:v>
      </x:c>
      <x:c r="V2979" s="11">
        <x:v>17</x:v>
      </x:c>
      <x:c r="W2979" s="12">
        <x:v>1</x:v>
      </x:c>
      <x:c r="X2979" s="8">
        <x:v>0</x:v>
      </x:c>
      <x:c r="Y2979" s="13">
        <x:f t="shared" si="276"/>
        <x:v>0.87559618441971387</x:v>
      </x:c>
      <x:c r="Z2979" s="13">
        <x:f t="shared" si="277"/>
        <x:v>0.33702190006169036</x:v>
      </x:c>
      <x:c r="AA2979" s="13">
        <x:f t="shared" si="278"/>
        <x:v>-9.0877544725478099E-2</x:v>
      </x:c>
      <x:c r="AB2979" s="13">
        <x:f t="shared" si="279"/>
        <x:v>-7.5339296730413327E-2</x:v>
      </x:c>
      <x:c r="AC2979" s="13">
        <x:f t="shared" si="280"/>
        <x:v>4.3930900354650491E-2</x:v>
      </x:c>
      <x:c r="AD2979" s="13">
        <x:f t="shared" si="281"/>
        <x:v>0.47015731030228258</x:v>
      </x:c>
      <x:c r="AE2979" s="50" t="n">
        <x:f>IF(OR(NOT(ISNUMBER(Q2979)),NOT(ISNUMBER(R2979))),"",IF(Q2979&lt;R2979,1,0))</x:f>
        <x:v>1</x:v>
      </x:c>
      <x:c r="AF2979" s="50" t="n">
        <x:f>IFERROR(IF(AND(A2979=A2978,C2979=C2978+1,ISNUMBER(AE2978)),AE2978,""),"")</x:f>
        <x:v>0</x:v>
      </x:c>
      <x:c r="AG2979" s="52" t="n">
        <x:f>IFERROR(IF(AND(A2979=A2978,C2979=C2978+1,ISNUMBER(U2979),ISNUMBER(U2978),U2978&lt;&gt;0),U2979/U2978-1,""),"")</x:f>
        <x:v>0.055548746070864574</x:v>
      </x:c>
      <x:c r="AH2979" s="50" t="n">
        <x:f>IF(AND(ISNUMBER(AE2979),ISNUMBER(AF2979),ISNUMBER(AG2979)),IF(AND(AE2979=1,AF2979=1,AG2979&lt;0),1,0),"")</x:f>
        <x:v>0</x:v>
      </x:c>
      <x:c r="AI2979" s="50" t="n">
        <x:f>IF(AND(A2979=A2980,C2980=C2979+1,ISNUMBER(AH2980)),C2980,"")</x:f>
        <x:v>2022</x:v>
      </x:c>
      <x:c r="AJ2979" s="50" t="n">
        <x:f>IF(AND(A2979=A2980,C2980=C2979+1,ISNUMBER(AH2980)),AH2980,"")</x:f>
        <x:v>0</x:v>
      </x:c>
    </x:row>
    <x:row r="2980" ht="15">
      <x:c r="A2980" s="9" t="s">
        <x:v>209</x:v>
      </x:c>
      <x:c r="B2980" s="10">
        <x:v>44926</x:v>
      </x:c>
      <x:c r="C2980" s="9">
        <x:v>2022</x:v>
      </x:c>
      <x:c r="D2980" s="11">
        <x:v>2511.9</x:v>
      </x:c>
      <x:c r="E2980" s="11">
        <x:v>138.4</x:v>
      </x:c>
      <x:c r="F2980" s="11">
        <x:v>85.8</x:v>
      </x:c>
      <x:c r="G2980" s="11">
        <x:v>712.3</x:v>
      </x:c>
      <x:c r="H2980" s="11">
        <x:v>626.5</x:v>
      </x:c>
      <x:c r="I2980" s="11">
        <x:v>1799.6</x:v>
      </x:c>
      <x:c r="J2980" s="11">
        <x:v>1300.3</x:v>
      </x:c>
      <x:c r="K2980" s="11">
        <x:v>49</x:v>
      </x:c>
      <x:c r="L2980" s="11" t="s">
        <x:v>40</x:v>
      </x:c>
      <x:c r="M2980" s="11">
        <x:v>595.5</x:v>
      </x:c>
      <x:c r="N2980" s="11">
        <x:v>31</x:v>
      </x:c>
      <x:c r="O2980" s="11">
        <x:v>133.5</x:v>
      </x:c>
      <x:c r="P2980" s="11">
        <x:v>136.69999999999999</x:v>
      </x:c>
      <x:c r="Q2980" s="11">
        <x:v>139.4</x:v>
      </x:c>
      <x:c r="R2980" s="11">
        <x:v>20.5</x:v>
      </x:c>
      <x:c r="S2980" s="11">
        <x:v>123.9</x:v>
      </x:c>
      <x:c r="T2980" s="11">
        <x:v>57.9</x:v>
      </x:c>
      <x:c r="U2980" s="11">
        <x:v>1239.5976000000001</x:v>
      </x:c>
      <x:c r="V2980" s="11">
        <x:v>17</x:v>
      </x:c>
      <x:c r="W2980" s="12">
        <x:v>1</x:v>
      </x:c>
      <x:c r="X2980" s="8">
        <x:v>0</x:v>
      </x:c>
      <x:c r="Y2980" s="13">
        <x:f t="shared" si="276"/>
        <x:v>1.6130536130536133</x:v>
      </x:c>
      <x:c r="Z2980" s="13">
        <x:f t="shared" si="277"/>
        <x:v>0.28357020582029535</x:v>
      </x:c>
      <x:c r="AA2980" s="13">
        <x:f t="shared" si="278"/>
        <x:v>4.9325211990923205E-2</x:v>
      </x:c>
      <x:c r="AB2980" s="13">
        <x:f t="shared" si="279"/>
        <x:v>5.4420956248258281E-2</x:v>
      </x:c>
      <x:c r="AC2980" s="13">
        <x:f t="shared" si="280"/>
        <x:v>8.1285975010529268E-2</x:v>
      </x:c>
      <x:c r="AD2980" s="13">
        <x:f t="shared" si="281"/>
        <x:v>0.51765595764162586</x:v>
      </x:c>
      <x:c r="AE2980" s="50" t="n">
        <x:f>IF(OR(NOT(ISNUMBER(Q2980)),NOT(ISNUMBER(R2980))),"",IF(Q2980&lt;R2980,1,0))</x:f>
        <x:v>0</x:v>
      </x:c>
      <x:c r="AF2980" s="50" t="n">
        <x:f>IFERROR(IF(AND(A2980=A2979,C2980=C2979+1,ISNUMBER(AE2979)),AE2979,""),"")</x:f>
        <x:v>1</x:v>
      </x:c>
      <x:c r="AG2980" s="52" t="n">
        <x:f>IFERROR(IF(AND(A2980=A2979,C2980=C2979+1,ISNUMBER(U2980),ISNUMBER(U2979),U2979&lt;&gt;0),U2980/U2979-1,""),"")</x:f>
        <x:v>-0.14370881732944396</x:v>
      </x:c>
      <x:c r="AH2980" s="50" t="n">
        <x:f>IF(AND(ISNUMBER(AE2980),ISNUMBER(AF2980),ISNUMBER(AG2980)),IF(AND(AE2980=1,AF2980=1,AG2980&lt;0),1,0),"")</x:f>
        <x:v>0</x:v>
      </x:c>
      <x:c r="AI2980" s="50" t="n">
        <x:f>IF(AND(A2980=A2981,C2981=C2980+1,ISNUMBER(AH2981)),C2981,"")</x:f>
        <x:v>2023</x:v>
      </x:c>
      <x:c r="AJ2980" s="50" t="n">
        <x:f>IF(AND(A2980=A2981,C2981=C2980+1,ISNUMBER(AH2981)),AH2981,"")</x:f>
        <x:v>0</x:v>
      </x:c>
    </x:row>
    <x:row r="2981" ht="15">
      <x:c r="A2981" s="9" t="s">
        <x:v>209</x:v>
      </x:c>
      <x:c r="B2981" s="10">
        <x:v>45291</x:v>
      </x:c>
      <x:c r="C2981" s="9">
        <x:v>2023</x:v>
      </x:c>
      <x:c r="D2981" s="11">
        <x:v>2839.1</x:v>
      </x:c>
      <x:c r="E2981" s="11">
        <x:v>187.3</x:v>
      </x:c>
      <x:c r="F2981" s="11">
        <x:v>157.6</x:v>
      </x:c>
      <x:c r="G2981" s="11">
        <x:v>1051.4000000000001</x:v>
      </x:c>
      <x:c r="H2981" s="11">
        <x:v>943.6</x:v>
      </x:c>
      <x:c r="I2981" s="11">
        <x:v>1787.7</x:v>
      </x:c>
      <x:c r="J2981" s="11">
        <x:v>1219.5</x:v>
      </x:c>
      <x:c r="K2981" s="11">
        <x:v>18.5</x:v>
      </x:c>
      <x:c r="L2981" s="11" t="s">
        <x:v>40</x:v>
      </x:c>
      <x:c r="M2981" s="11">
        <x:v>845</x:v>
      </x:c>
      <x:c r="N2981" s="11">
        <x:v>98.6</x:v>
      </x:c>
      <x:c r="O2981" s="11">
        <x:v>174.2</x:v>
      </x:c>
      <x:c r="P2981" s="11">
        <x:v>-1.8</x:v>
      </x:c>
      <x:c r="Q2981" s="11">
        <x:v>0.5</x:v>
      </x:c>
      <x:c r="R2981" s="11">
        <x:v>34.6</x:v>
      </x:c>
      <x:c r="S2981" s="11">
        <x:v>-37.799999999999997</x:v>
      </x:c>
      <x:c r="T2981" s="11">
        <x:v>78.8</x:v>
      </x:c>
      <x:c r="U2981" s="11">
        <x:v>836.41</x:v>
      </x:c>
      <x:c r="V2981" s="11">
        <x:v>17</x:v>
      </x:c>
      <x:c r="W2981" s="12">
        <x:v>1</x:v>
      </x:c>
      <x:c r="X2981" s="8">
        <x:v>0</x:v>
      </x:c>
      <x:c r="Y2981" s="13">
        <x:f t="shared" si="276"/>
        <x:v>1.1884517766497462</x:v>
      </x:c>
      <x:c r="Z2981" s="13">
        <x:f t="shared" si="277"/>
        <x:v>0.37032862526857108</x:v>
      </x:c>
      <x:c r="AA2981" s="13">
        <x:f t="shared" si="278"/>
        <x:v>-1.3314078405128386E-2</x:v>
      </x:c>
      <x:c r="AB2981" s="13">
        <x:f t="shared" si="279"/>
        <x:v>-6.340037335775422E-4</x:v>
      </x:c>
      <x:c r="AC2981" s="13">
        <x:f t="shared" si="280"/>
        <x:v>7.4947688795891185E-2</x:v>
      </x:c>
      <x:c r="AD2981" s="13">
        <x:f t="shared" si="281"/>
        <x:v>0.42953752949878482</x:v>
      </x:c>
      <x:c r="AE2981" s="50" t="n">
        <x:f>IF(OR(NOT(ISNUMBER(Q2981)),NOT(ISNUMBER(R2981))),"",IF(Q2981&lt;R2981,1,0))</x:f>
        <x:v>1</x:v>
      </x:c>
      <x:c r="AF2981" s="50" t="n">
        <x:f>IFERROR(IF(AND(A2981=A2980,C2981=C2980+1,ISNUMBER(AE2980)),AE2980,""),"")</x:f>
        <x:v>0</x:v>
      </x:c>
      <x:c r="AG2981" s="52" t="n">
        <x:f>IFERROR(IF(AND(A2981=A2980,C2981=C2980+1,ISNUMBER(U2981),ISNUMBER(U2980),U2980&lt;&gt;0),U2981/U2980-1,""),"")</x:f>
        <x:v>-0.3252568414136975</x:v>
      </x:c>
      <x:c r="AH2981" s="50" t="n">
        <x:f>IF(AND(ISNUMBER(AE2981),ISNUMBER(AF2981),ISNUMBER(AG2981)),IF(AND(AE2981=1,AF2981=1,AG2981&lt;0),1,0),"")</x:f>
        <x:v>0</x:v>
      </x:c>
      <x:c r="AI2981" s="50" t="n">
        <x:f>IF(AND(A2981=A2982,C2982=C2981+1,ISNUMBER(AH2982)),C2982,"")</x:f>
        <x:v>2024</x:v>
      </x:c>
      <x:c r="AJ2981" s="50" t="n">
        <x:f>IF(AND(A2981=A2982,C2982=C2981+1,ISNUMBER(AH2982)),AH2982,"")</x:f>
        <x:v>0</x:v>
      </x:c>
    </x:row>
    <x:row r="2982" ht="15">
      <x:c r="A2982" s="9" t="s">
        <x:v>209</x:v>
      </x:c>
      <x:c r="B2982" s="10">
        <x:v>45657</x:v>
      </x:c>
      <x:c r="C2982" s="9">
        <x:v>2024</x:v>
      </x:c>
      <x:c r="D2982" s="11">
        <x:v>2531.4</x:v>
      </x:c>
      <x:c r="E2982" s="11">
        <x:v>114</x:v>
      </x:c>
      <x:c r="F2982" s="11">
        <x:v>93</x:v>
      </x:c>
      <x:c r="G2982" s="11">
        <x:v>982.5</x:v>
      </x:c>
      <x:c r="H2982" s="11">
        <x:v>889.5</x:v>
      </x:c>
      <x:c r="I2982" s="11">
        <x:v>1548.9</x:v>
      </x:c>
      <x:c r="J2982" s="11">
        <x:v>977.3</x:v>
      </x:c>
      <x:c r="K2982" s="11">
        <x:v>11.6</x:v>
      </x:c>
      <x:c r="L2982" s="11" t="s">
        <x:v>40</x:v>
      </x:c>
      <x:c r="M2982" s="11">
        <x:v>790.7</x:v>
      </x:c>
      <x:c r="N2982" s="11">
        <x:v>98.8</x:v>
      </x:c>
      <x:c r="O2982" s="11">
        <x:v>184.3</x:v>
      </x:c>
      <x:c r="P2982" s="11">
        <x:v>-155.6</x:v>
      </x:c>
      <x:c r="Q2982" s="11">
        <x:v>-153.30000000000001</x:v>
      </x:c>
      <x:c r="R2982" s="11">
        <x:v>35.1</x:v>
      </x:c>
      <x:c r="S2982" s="11">
        <x:v>-192.5</x:v>
      </x:c>
      <x:c r="T2982" s="11">
        <x:v>53.9</x:v>
      </x:c>
      <x:c r="U2982" s="11">
        <x:v>982.82510000000002</x:v>
      </x:c>
      <x:c r="V2982" s="11">
        <x:v>17</x:v>
      </x:c>
      <x:c r="W2982" s="12">
        <x:v>1</x:v>
      </x:c>
      <x:c r="X2982" s="8">
        <x:v>0</x:v>
      </x:c>
      <x:c r="Y2982" s="13">
        <x:f t="shared" si="276"/>
        <x:v>1.2258064516129032</x:v>
      </x:c>
      <x:c r="Z2982" s="13">
        <x:f t="shared" si="277"/>
        <x:v>0.38812514813936949</x:v>
      </x:c>
      <x:c r="AA2982" s="13">
        <x:f t="shared" si="278"/>
        <x:v>-7.6044876353006233E-2</x:v>
      </x:c>
      <x:c r="AB2982" s="13">
        <x:f t="shared" si="279"/>
        <x:v>-6.1467962392352055E-2</x:v>
      </x:c>
      <x:c r="AC2982" s="13">
        <x:f t="shared" si="280"/>
        <x:v>5.4860050890585238E-2</x:v>
      </x:c>
      <x:c r="AD2982" s="13">
        <x:f t="shared" si="281"/>
        <x:v>0.38607094888204152</x:v>
      </x:c>
      <x:c r="AE2982" s="50" t="n">
        <x:f>IF(OR(NOT(ISNUMBER(Q2982)),NOT(ISNUMBER(R2982))),"",IF(Q2982&lt;R2982,1,0))</x:f>
        <x:v>1</x:v>
      </x:c>
      <x:c r="AF2982" s="50" t="n">
        <x:f>IFERROR(IF(AND(A2982=A2981,C2982=C2981+1,ISNUMBER(AE2981)),AE2981,""),"")</x:f>
        <x:v>1</x:v>
      </x:c>
      <x:c r="AG2982" s="52" t="n">
        <x:f>IFERROR(IF(AND(A2982=A2981,C2982=C2981+1,ISNUMBER(U2982),ISNUMBER(U2981),U2981&lt;&gt;0),U2982/U2981-1,""),"")</x:f>
        <x:v>0.17505182864862934</x:v>
      </x:c>
      <x:c r="AH2982" s="50" t="n">
        <x:f>IF(AND(ISNUMBER(AE2982),ISNUMBER(AF2982),ISNUMBER(AG2982)),IF(AND(AE2982=1,AF2982=1,AG2982&lt;0),1,0),"")</x:f>
        <x:v>0</x:v>
      </x:c>
      <x:c r="AI2982" s="50" t="str">
        <x:f>IF(AND(A2982=A2983,C2983=C2982+1,ISNUMBER(AH2983)),C2983,"")</x:f>
      </x:c>
      <x:c r="AJ2982" s="50" t="str">
        <x:f>IF(AND(A2982=A2983,C2983=C2982+1,ISNUMBER(AH2983)),AH2983,"")</x:f>
      </x:c>
    </x:row>
    <x:row r="2983" ht="15">
      <x:c r="A2983" s="9" t="s">
        <x:v>210</x:v>
      </x:c>
      <x:c r="B2983" s="10">
        <x:v>43100</x:v>
      </x:c>
      <x:c r="C2983" s="9">
        <x:v>2017</x:v>
      </x:c>
      <x:c r="D2983" s="11" t="s">
        <x:v>40</x:v>
      </x:c>
      <x:c r="E2983" s="11" t="s">
        <x:v>40</x:v>
      </x:c>
      <x:c r="F2983" s="11" t="s">
        <x:v>40</x:v>
      </x:c>
      <x:c r="G2983" s="11" t="s">
        <x:v>40</x:v>
      </x:c>
      <x:c r="H2983" s="11" t="s">
        <x:v>40</x:v>
      </x:c>
      <x:c r="I2983" s="11" t="s">
        <x:v>40</x:v>
      </x:c>
      <x:c r="J2983" s="11" t="s">
        <x:v>40</x:v>
      </x:c>
      <x:c r="K2983" s="11" t="s">
        <x:v>40</x:v>
      </x:c>
      <x:c r="L2983" s="11" t="s">
        <x:v>40</x:v>
      </x:c>
      <x:c r="M2983" s="11" t="s">
        <x:v>40</x:v>
      </x:c>
      <x:c r="N2983" s="11" t="s">
        <x:v>40</x:v>
      </x:c>
      <x:c r="O2983" s="11">
        <x:v>290.60000000000002</x:v>
      </x:c>
      <x:c r="P2983" s="11" t="s">
        <x:v>40</x:v>
      </x:c>
      <x:c r="Q2983" s="11" t="s">
        <x:v>40</x:v>
      </x:c>
      <x:c r="R2983" s="11" t="s">
        <x:v>40</x:v>
      </x:c>
      <x:c r="S2983" s="11" t="s">
        <x:v>40</x:v>
      </x:c>
      <x:c r="T2983" s="11" t="s">
        <x:v>40</x:v>
      </x:c>
      <x:c r="U2983" s="11" t="s">
        <x:v>40</x:v>
      </x:c>
      <x:c r="V2983" s="11">
        <x:v>1</x:v>
      </x:c>
      <x:c r="W2983" s="12">
        <x:v>17</x:v>
      </x:c>
      <x:c r="X2983" s="8">
        <x:v>0</x:v>
      </x:c>
      <x:c r="Y2983" s="13" t="str">
        <x:f t="shared" si="276"/>
      </x:c>
      <x:c r="Z2983" s="13" t="str">
        <x:f t="shared" si="277"/>
      </x:c>
      <x:c r="AA2983" s="13" t="str">
        <x:f t="shared" si="278"/>
      </x:c>
      <x:c r="AB2983" s="13" t="str">
        <x:f t="shared" si="279"/>
      </x:c>
      <x:c r="AC2983" s="13" t="str">
        <x:f t="shared" si="280"/>
      </x:c>
      <x:c r="AD2983" s="13" t="str">
        <x:f t="shared" si="281"/>
      </x:c>
      <x:c r="AE2983" s="50" t="str">
        <x:f>IF(OR(NOT(ISNUMBER(Q2983)),NOT(ISNUMBER(R2983))),"",IF(Q2983&lt;R2983,1,0))</x:f>
      </x:c>
      <x:c r="AF2983" s="50" t="str">
        <x:f>IFERROR(IF(AND(A2983=A2982,C2983=C2982+1,ISNUMBER(AE2982)),AE2982,""),"")</x:f>
      </x:c>
      <x:c r="AG2983" s="52" t="str">
        <x:f>IFERROR(IF(AND(A2983=A2982,C2983=C2982+1,ISNUMBER(U2983),ISNUMBER(U2982),U2982&lt;&gt;0),U2983/U2982-1,""),"")</x:f>
      </x:c>
      <x:c r="AH2983" s="50" t="str">
        <x:f>IF(AND(ISNUMBER(AE2983),ISNUMBER(AF2983),ISNUMBER(AG2983)),IF(AND(AE2983=1,AF2983=1,AG2983&lt;0),1,0),"")</x:f>
      </x:c>
      <x:c r="AI2983" s="50" t="str">
        <x:f>IF(AND(A2983=A2984,C2984=C2983+1,ISNUMBER(AH2984)),C2984,"")</x:f>
      </x:c>
      <x:c r="AJ2983" s="50" t="str">
        <x:f>IF(AND(A2983=A2984,C2984=C2983+1,ISNUMBER(AH2984)),AH2984,"")</x:f>
      </x:c>
    </x:row>
    <x:row r="2984" ht="15">
      <x:c r="A2984" s="9" t="s">
        <x:v>210</x:v>
      </x:c>
      <x:c r="B2984" s="10">
        <x:v>43465</x:v>
      </x:c>
      <x:c r="C2984" s="9">
        <x:v>2018</x:v>
      </x:c>
      <x:c r="D2984" s="11">
        <x:v>445.8</x:v>
      </x:c>
      <x:c r="E2984" s="11">
        <x:v>169.3</x:v>
      </x:c>
      <x:c r="F2984" s="11">
        <x:v>55.6</x:v>
      </x:c>
      <x:c r="G2984" s="11">
        <x:v>475.2</x:v>
      </x:c>
      <x:c r="H2984" s="11">
        <x:v>79.599999999999994</x:v>
      </x:c>
      <x:c r="I2984" s="11">
        <x:v>-29.4</x:v>
      </x:c>
      <x:c r="J2984" s="11">
        <x:v>-43.6</x:v>
      </x:c>
      <x:c r="K2984" s="11">
        <x:v>86.4</x:v>
      </x:c>
      <x:c r="L2984" s="11">
        <x:v>39.799999999999997</x:v>
      </x:c>
      <x:c r="M2984" s="11">
        <x:v>4.0999999999999996</x:v>
      </x:c>
      <x:c r="N2984" s="11">
        <x:v>75.5</x:v>
      </x:c>
      <x:c r="O2984" s="11">
        <x:v>348.6</x:v>
      </x:c>
      <x:c r="P2984" s="11">
        <x:v>40.200000000000003</x:v>
      </x:c>
      <x:c r="Q2984" s="11">
        <x:v>46.7</x:v>
      </x:c>
      <x:c r="R2984" s="11" t="s">
        <x:v>40</x:v>
      </x:c>
      <x:c r="S2984" s="11">
        <x:v>-5.7</x:v>
      </x:c>
      <x:c r="T2984" s="11">
        <x:v>40.700000000000003</x:v>
      </x:c>
      <x:c r="U2984" s="11" t="s">
        <x:v>40</x:v>
      </x:c>
      <x:c r="V2984" s="11">
        <x:v>16</x:v>
      </x:c>
      <x:c r="W2984" s="12">
        <x:v>2</x:v>
      </x:c>
      <x:c r="X2984" s="8">
        <x:v>0</x:v>
      </x:c>
      <x:c r="Y2984" s="13">
        <x:f t="shared" si="276"/>
        <x:v>3.0449640287769784</x:v>
      </x:c>
      <x:c r="Z2984" s="13">
        <x:f t="shared" si="277"/>
        <x:v>1.0659488559892327</x:v>
      </x:c>
      <x:c r="AA2984" s="13">
        <x:f t="shared" si="278"/>
        <x:v>-1.278600269179004E-2</x:v>
      </x:c>
      <x:c r="AB2984" s="13">
        <x:f t="shared" si="279"/>
        <x:v>9.0174966352624494E-2</x:v>
      </x:c>
      <x:c r="AC2984" s="13">
        <x:f t="shared" si="280"/>
        <x:v>8.5648148148148154E-2</x:v>
      </x:c>
      <x:c r="AD2984" s="13">
        <x:f t="shared" si="281"/>
        <x:v>-9.7801704800358907E-2</x:v>
      </x:c>
      <x:c r="AE2984" s="50" t="str">
        <x:f>IF(OR(NOT(ISNUMBER(Q2984)),NOT(ISNUMBER(R2984))),"",IF(Q2984&lt;R2984,1,0))</x:f>
      </x:c>
      <x:c r="AF2984" s="50" t="str">
        <x:f>IFERROR(IF(AND(A2984=A2983,C2984=C2983+1,ISNUMBER(AE2983)),AE2983,""),"")</x:f>
      </x:c>
      <x:c r="AG2984" s="52" t="str">
        <x:f>IFERROR(IF(AND(A2984=A2983,C2984=C2983+1,ISNUMBER(U2984),ISNUMBER(U2983),U2983&lt;&gt;0),U2984/U2983-1,""),"")</x:f>
      </x:c>
      <x:c r="AH2984" s="50" t="str">
        <x:f>IF(AND(ISNUMBER(AE2984),ISNUMBER(AF2984),ISNUMBER(AG2984)),IF(AND(AE2984=1,AF2984=1,AG2984&lt;0),1,0),"")</x:f>
      </x:c>
      <x:c r="AI2984" s="50" t="str">
        <x:f>IF(AND(A2984=A2985,C2985=C2984+1,ISNUMBER(AH2985)),C2985,"")</x:f>
      </x:c>
      <x:c r="AJ2984" s="50" t="str">
        <x:f>IF(AND(A2984=A2985,C2985=C2984+1,ISNUMBER(AH2985)),AH2985,"")</x:f>
      </x:c>
    </x:row>
    <x:row r="2985" ht="15">
      <x:c r="A2985" s="9" t="s">
        <x:v>210</x:v>
      </x:c>
      <x:c r="B2985" s="10">
        <x:v>43830</x:v>
      </x:c>
      <x:c r="C2985" s="9">
        <x:v>2019</x:v>
      </x:c>
      <x:c r="D2985" s="11">
        <x:v>450.2</x:v>
      </x:c>
      <x:c r="E2985" s="11">
        <x:v>165.5</x:v>
      </x:c>
      <x:c r="F2985" s="11">
        <x:v>64.5</x:v>
      </x:c>
      <x:c r="G2985" s="11">
        <x:v>458.6</x:v>
      </x:c>
      <x:c r="H2985" s="11">
        <x:v>80</x:v>
      </x:c>
      <x:c r="I2985" s="11">
        <x:v>-8.4</x:v>
      </x:c>
      <x:c r="J2985" s="11">
        <x:v>170.1</x:v>
      </x:c>
      <x:c r="K2985" s="11">
        <x:v>58.4</x:v>
      </x:c>
      <x:c r="L2985" s="11">
        <x:v>53.9</x:v>
      </x:c>
      <x:c r="M2985" s="11">
        <x:v>3.2</x:v>
      </x:c>
      <x:c r="N2985" s="11">
        <x:v>76.8</x:v>
      </x:c>
      <x:c r="O2985" s="11">
        <x:v>454.4</x:v>
      </x:c>
      <x:c r="P2985" s="11">
        <x:v>68</x:v>
      </x:c>
      <x:c r="Q2985" s="11">
        <x:v>78.599999999999994</x:v>
      </x:c>
      <x:c r="R2985" s="11" t="s">
        <x:v>40</x:v>
      </x:c>
      <x:c r="S2985" s="11">
        <x:v>17.2</x:v>
      </x:c>
      <x:c r="T2985" s="11">
        <x:v>50.8</x:v>
      </x:c>
      <x:c r="U2985" s="11" t="s">
        <x:v>40</x:v>
      </x:c>
      <x:c r="V2985" s="11">
        <x:v>16</x:v>
      </x:c>
      <x:c r="W2985" s="12">
        <x:v>2</x:v>
      </x:c>
      <x:c r="X2985" s="8">
        <x:v>0</x:v>
      </x:c>
      <x:c r="Y2985" s="13">
        <x:f t="shared" si="276"/>
        <x:v>2.5658914728682172</x:v>
      </x:c>
      <x:c r="Z2985" s="13">
        <x:f t="shared" si="277"/>
        <x:v>1.0186583740559751</x:v>
      </x:c>
      <x:c r="AA2985" s="13">
        <x:f t="shared" si="278"/>
        <x:v>3.8205242114615727E-2</x:v>
      </x:c>
      <x:c r="AB2985" s="13">
        <x:f t="shared" si="279"/>
        <x:v>0.15104398045313194</x:v>
      </x:c>
      <x:c r="AC2985" s="13">
        <x:f t="shared" si="280"/>
        <x:v>0.11077191452245964</x:v>
      </x:c>
      <x:c r="AD2985" s="13">
        <x:f t="shared" si="281"/>
        <x:v>0.37783207463349622</x:v>
      </x:c>
      <x:c r="AE2985" s="50" t="str">
        <x:f>IF(OR(NOT(ISNUMBER(Q2985)),NOT(ISNUMBER(R2985))),"",IF(Q2985&lt;R2985,1,0))</x:f>
      </x:c>
      <x:c r="AF2985" s="50" t="str">
        <x:f>IFERROR(IF(AND(A2985=A2984,C2985=C2984+1,ISNUMBER(AE2984)),AE2984,""),"")</x:f>
      </x:c>
      <x:c r="AG2985" s="52" t="str">
        <x:f>IFERROR(IF(AND(A2985=A2984,C2985=C2984+1,ISNUMBER(U2985),ISNUMBER(U2984),U2984&lt;&gt;0),U2985/U2984-1,""),"")</x:f>
      </x:c>
      <x:c r="AH2985" s="50" t="str">
        <x:f>IF(AND(ISNUMBER(AE2985),ISNUMBER(AF2985),ISNUMBER(AG2985)),IF(AND(AE2985=1,AF2985=1,AG2985&lt;0),1,0),"")</x:f>
      </x:c>
      <x:c r="AI2985" s="50" t="str">
        <x:f>IF(AND(A2985=A2986,C2986=C2985+1,ISNUMBER(AH2986)),C2986,"")</x:f>
      </x:c>
      <x:c r="AJ2985" s="50" t="str">
        <x:f>IF(AND(A2985=A2986,C2986=C2985+1,ISNUMBER(AH2986)),AH2986,"")</x:f>
      </x:c>
    </x:row>
    <x:row r="2986" ht="15">
      <x:c r="A2986" s="9" t="s">
        <x:v>210</x:v>
      </x:c>
      <x:c r="B2986" s="10">
        <x:v>44196</x:v>
      </x:c>
      <x:c r="C2986" s="9">
        <x:v>2020</x:v>
      </x:c>
      <x:c r="D2986" s="11">
        <x:v>656.5</x:v>
      </x:c>
      <x:c r="E2986" s="11">
        <x:v>277.2</x:v>
      </x:c>
      <x:c r="F2986" s="11">
        <x:v>130.69999999999999</x:v>
      </x:c>
      <x:c r="G2986" s="11">
        <x:v>586</x:v>
      </x:c>
      <x:c r="H2986" s="11">
        <x:v>182.7</x:v>
      </x:c>
      <x:c r="I2986" s="11">
        <x:v>70.5</x:v>
      </x:c>
      <x:c r="J2986" s="11">
        <x:v>224.7</x:v>
      </x:c>
      <x:c r="K2986" s="11">
        <x:v>117.2</x:v>
      </x:c>
      <x:c r="L2986" s="11">
        <x:v>90</x:v>
      </x:c>
      <x:c r="M2986" s="11">
        <x:v>41.8</x:v>
      </x:c>
      <x:c r="N2986" s="11">
        <x:v>140.9</x:v>
      </x:c>
      <x:c r="O2986" s="11">
        <x:v>672.2</x:v>
      </x:c>
      <x:c r="P2986" s="11">
        <x:v>142.5</x:v>
      </x:c>
      <x:c r="Q2986" s="11">
        <x:v>172</x:v>
      </x:c>
      <x:c r="R2986" s="11" t="s">
        <x:v>40</x:v>
      </x:c>
      <x:c r="S2986" s="11">
        <x:v>74.8</x:v>
      </x:c>
      <x:c r="T2986" s="11">
        <x:v>116</x:v>
      </x:c>
      <x:c r="U2986" s="11" t="s">
        <x:v>40</x:v>
      </x:c>
      <x:c r="V2986" s="11">
        <x:v>16</x:v>
      </x:c>
      <x:c r="W2986" s="12">
        <x:v>2</x:v>
      </x:c>
      <x:c r="X2986" s="8">
        <x:v>0</x:v>
      </x:c>
      <x:c r="Y2986" s="13">
        <x:f t="shared" si="276"/>
        <x:v>2.1208875286916604</x:v>
      </x:c>
      <x:c r="Z2986" s="13">
        <x:f t="shared" si="277"/>
        <x:v>0.89261233815689256</x:v>
      </x:c>
      <x:c r="AA2986" s="13">
        <x:f t="shared" si="278"/>
        <x:v>0.11393754760091393</x:v>
      </x:c>
      <x:c r="AB2986" s="13">
        <x:f t="shared" si="279"/>
        <x:v>0.21706016755521707</x:v>
      </x:c>
      <x:c r="AC2986" s="13">
        <x:f t="shared" si="280"/>
        <x:v>0.19795221843003413</x:v>
      </x:c>
      <x:c r="AD2986" s="13">
        <x:f t="shared" si="281"/>
        <x:v>0.34226961157654223</x:v>
      </x:c>
      <x:c r="AE2986" s="50" t="str">
        <x:f>IF(OR(NOT(ISNUMBER(Q2986)),NOT(ISNUMBER(R2986))),"",IF(Q2986&lt;R2986,1,0))</x:f>
      </x:c>
      <x:c r="AF2986" s="50" t="str">
        <x:f>IFERROR(IF(AND(A2986=A2985,C2986=C2985+1,ISNUMBER(AE2985)),AE2985,""),"")</x:f>
      </x:c>
      <x:c r="AG2986" s="52" t="str">
        <x:f>IFERROR(IF(AND(A2986=A2985,C2986=C2985+1,ISNUMBER(U2986),ISNUMBER(U2985),U2985&lt;&gt;0),U2986/U2985-1,""),"")</x:f>
      </x:c>
      <x:c r="AH2986" s="50" t="str">
        <x:f>IF(AND(ISNUMBER(AE2986),ISNUMBER(AF2986),ISNUMBER(AG2986)),IF(AND(AE2986=1,AF2986=1,AG2986&lt;0),1,0),"")</x:f>
      </x:c>
      <x:c r="AI2986" s="50" t="str">
        <x:f>IF(AND(A2986=A2987,C2987=C2986+1,ISNUMBER(AH2987)),C2987,"")</x:f>
      </x:c>
      <x:c r="AJ2986" s="50" t="str">
        <x:f>IF(AND(A2986=A2987,C2987=C2986+1,ISNUMBER(AH2987)),AH2987,"")</x:f>
      </x:c>
    </x:row>
    <x:row r="2987" ht="15">
      <x:c r="A2987" s="9" t="s">
        <x:v>210</x:v>
      </x:c>
      <x:c r="B2987" s="10">
        <x:v>44561</x:v>
      </x:c>
      <x:c r="C2987" s="9">
        <x:v>2021</x:v>
      </x:c>
      <x:c r="D2987" s="11">
        <x:v>651.79999999999995</x:v>
      </x:c>
      <x:c r="E2987" s="11">
        <x:v>274.8</x:v>
      </x:c>
      <x:c r="F2987" s="11">
        <x:v>152.30000000000001</x:v>
      </x:c>
      <x:c r="G2987" s="11">
        <x:v>502.1</x:v>
      </x:c>
      <x:c r="H2987" s="11">
        <x:v>366.4</x:v>
      </x:c>
      <x:c r="I2987" s="11">
        <x:v>149.69999999999999</x:v>
      </x:c>
      <x:c r="J2987" s="11">
        <x:v>1537.1</x:v>
      </x:c>
      <x:c r="K2987" s="11">
        <x:v>113.6</x:v>
      </x:c>
      <x:c r="L2987" s="11">
        <x:v>101.5</x:v>
      </x:c>
      <x:c r="M2987" s="11">
        <x:v>18.2</x:v>
      </x:c>
      <x:c r="N2987" s="11">
        <x:v>348.2</x:v>
      </x:c>
      <x:c r="O2987" s="11">
        <x:v>773</x:v>
      </x:c>
      <x:c r="P2987" s="11">
        <x:v>107.5</x:v>
      </x:c>
      <x:c r="Q2987" s="11">
        <x:v>142.4</x:v>
      </x:c>
      <x:c r="R2987" s="11">
        <x:v>6.7</x:v>
      </x:c>
      <x:c r="S2987" s="11">
        <x:v>34.700000000000003</x:v>
      </x:c>
      <x:c r="T2987" s="11">
        <x:v>146.1</x:v>
      </x:c>
      <x:c r="U2987" s="11">
        <x:v>4532.0005000000001</x:v>
      </x:c>
      <x:c r="V2987" s="11">
        <x:v>18</x:v>
      </x:c>
      <x:c r="W2987" s="12">
        <x:v>0</x:v>
      </x:c>
      <x:c r="X2987" s="8">
        <x:v>0</x:v>
      </x:c>
      <x:c r="Y2987" s="13">
        <x:f t="shared" si="276"/>
        <x:v>1.804333552199606</x:v>
      </x:c>
      <x:c r="Z2987" s="13">
        <x:f t="shared" si="277"/>
        <x:v>0.77032832157103415</x:v>
      </x:c>
      <x:c r="AA2987" s="13">
        <x:f t="shared" si="278"/>
        <x:v>5.3237189321877883E-2</x:v>
      </x:c>
      <x:c r="AB2987" s="13">
        <x:f t="shared" si="279"/>
        <x:v>0.16492789199140842</x:v>
      </x:c>
      <x:c r="AC2987" s="13">
        <x:f t="shared" si="280"/>
        <x:v>0.29097789285002984</x:v>
      </x:c>
      <x:c r="AD2987" s="13">
        <x:f t="shared" si="281"/>
        <x:v>2.3582387235348268</x:v>
      </x:c>
      <x:c r="AE2987" s="50" t="n">
        <x:f>IF(OR(NOT(ISNUMBER(Q2987)),NOT(ISNUMBER(R2987))),"",IF(Q2987&lt;R2987,1,0))</x:f>
        <x:v>0</x:v>
      </x:c>
      <x:c r="AF2987" s="50" t="str">
        <x:f>IFERROR(IF(AND(A2987=A2986,C2987=C2986+1,ISNUMBER(AE2986)),AE2986,""),"")</x:f>
      </x:c>
      <x:c r="AG2987" s="52" t="str">
        <x:f>IFERROR(IF(AND(A2987=A2986,C2987=C2986+1,ISNUMBER(U2987),ISNUMBER(U2986),U2986&lt;&gt;0),U2987/U2986-1,""),"")</x:f>
      </x:c>
      <x:c r="AH2987" s="50" t="str">
        <x:f>IF(AND(ISNUMBER(AE2987),ISNUMBER(AF2987),ISNUMBER(AG2987)),IF(AND(AE2987=1,AF2987=1,AG2987&lt;0),1,0),"")</x:f>
      </x:c>
      <x:c r="AI2987" s="50" t="n">
        <x:f>IF(AND(A2987=A2988,C2988=C2987+1,ISNUMBER(AH2988)),C2988,"")</x:f>
        <x:v>2022</x:v>
      </x:c>
      <x:c r="AJ2987" s="50" t="n">
        <x:f>IF(AND(A2987=A2988,C2988=C2987+1,ISNUMBER(AH2988)),AH2988,"")</x:f>
        <x:v>0</x:v>
      </x:c>
    </x:row>
    <x:row r="2988" ht="15">
      <x:c r="A2988" s="9" t="s">
        <x:v>210</x:v>
      </x:c>
      <x:c r="B2988" s="10">
        <x:v>44926</x:v>
      </x:c>
      <x:c r="C2988" s="9">
        <x:v>2022</x:v>
      </x:c>
      <x:c r="D2988" s="11">
        <x:v>859.1</x:v>
      </x:c>
      <x:c r="E2988" s="11">
        <x:v>443.6</x:v>
      </x:c>
      <x:c r="F2988" s="11">
        <x:v>155</x:v>
      </x:c>
      <x:c r="G2988" s="11">
        <x:v>530.9</x:v>
      </x:c>
      <x:c r="H2988" s="11">
        <x:v>393.8</x:v>
      </x:c>
      <x:c r="I2988" s="11">
        <x:v>328.2</x:v>
      </x:c>
      <x:c r="J2988" s="11">
        <x:v>1711.3</x:v>
      </x:c>
      <x:c r="K2988" s="11">
        <x:v>228</x:v>
      </x:c>
      <x:c r="L2988" s="11">
        <x:v>123</x:v>
      </x:c>
      <x:c r="M2988" s="11">
        <x:v>19.8</x:v>
      </x:c>
      <x:c r="N2988" s="11">
        <x:v>374</x:v>
      </x:c>
      <x:c r="O2988" s="11">
        <x:v>908.3</x:v>
      </x:c>
      <x:c r="P2988" s="11">
        <x:v>226.1</x:v>
      </x:c>
      <x:c r="Q2988" s="11">
        <x:v>263</x:v>
      </x:c>
      <x:c r="R2988" s="11">
        <x:v>11.5</x:v>
      </x:c>
      <x:c r="S2988" s="11">
        <x:v>181.2</x:v>
      </x:c>
      <x:c r="T2988" s="11">
        <x:v>173.6</x:v>
      </x:c>
      <x:c r="U2988" s="11">
        <x:v>2388.5318000000002</x:v>
      </x:c>
      <x:c r="V2988" s="11">
        <x:v>18</x:v>
      </x:c>
      <x:c r="W2988" s="12">
        <x:v>0</x:v>
      </x:c>
      <x:c r="X2988" s="8">
        <x:v>0</x:v>
      </x:c>
      <x:c r="Y2988" s="13">
        <x:f t="shared" si="276"/>
        <x:v>2.8619354838709681</x:v>
      </x:c>
      <x:c r="Z2988" s="13">
        <x:f t="shared" si="277"/>
        <x:v>0.61797229658945407</x:v>
      </x:c>
      <x:c r="AA2988" s="13">
        <x:f t="shared" si="278"/>
        <x:v>0.21091840297986264</x:v>
      </x:c>
      <x:c r="AB2988" s="13">
        <x:f t="shared" si="279"/>
        <x:v>0.26318240018624139</x:v>
      </x:c>
      <x:c r="AC2988" s="13">
        <x:f t="shared" si="280"/>
        <x:v>0.32699190054624222</x:v>
      </x:c>
      <x:c r="AD2988" s="13">
        <x:f t="shared" si="281"/>
        <x:v>1.9919683389593761</x:v>
      </x:c>
      <x:c r="AE2988" s="50" t="n">
        <x:f>IF(OR(NOT(ISNUMBER(Q2988)),NOT(ISNUMBER(R2988))),"",IF(Q2988&lt;R2988,1,0))</x:f>
        <x:v>0</x:v>
      </x:c>
      <x:c r="AF2988" s="50" t="n">
        <x:f>IFERROR(IF(AND(A2988=A2987,C2988=C2987+1,ISNUMBER(AE2987)),AE2987,""),"")</x:f>
        <x:v>0</x:v>
      </x:c>
      <x:c r="AG2988" s="52" t="n">
        <x:f>IFERROR(IF(AND(A2988=A2987,C2988=C2987+1,ISNUMBER(U2988),ISNUMBER(U2987),U2987&lt;&gt;0),U2988/U2987-1,""),"")</x:f>
        <x:v>-0.4729630325504156</x:v>
      </x:c>
      <x:c r="AH2988" s="50" t="n">
        <x:f>IF(AND(ISNUMBER(AE2988),ISNUMBER(AF2988),ISNUMBER(AG2988)),IF(AND(AE2988=1,AF2988=1,AG2988&lt;0),1,0),"")</x:f>
        <x:v>0</x:v>
      </x:c>
      <x:c r="AI2988" s="50" t="n">
        <x:f>IF(AND(A2988=A2989,C2989=C2988+1,ISNUMBER(AH2989)),C2989,"")</x:f>
        <x:v>2023</x:v>
      </x:c>
      <x:c r="AJ2988" s="50" t="n">
        <x:f>IF(AND(A2988=A2989,C2989=C2988+1,ISNUMBER(AH2989)),AH2989,"")</x:f>
        <x:v>0</x:v>
      </x:c>
    </x:row>
    <x:row r="2989" ht="15">
      <x:c r="A2989" s="9" t="s">
        <x:v>210</x:v>
      </x:c>
      <x:c r="B2989" s="10">
        <x:v>45291</x:v>
      </x:c>
      <x:c r="C2989" s="9">
        <x:v>2023</x:v>
      </x:c>
      <x:c r="D2989" s="11">
        <x:v>992.6</x:v>
      </x:c>
      <x:c r="E2989" s="11">
        <x:v>508.8</x:v>
      </x:c>
      <x:c r="F2989" s="11">
        <x:v>164.5</x:v>
      </x:c>
      <x:c r="G2989" s="11">
        <x:v>588.4</x:v>
      </x:c>
      <x:c r="H2989" s="11">
        <x:v>445.8</x:v>
      </x:c>
      <x:c r="I2989" s="11">
        <x:v>404.2</x:v>
      </x:c>
      <x:c r="J2989" s="11">
        <x:v>1782.2</x:v>
      </x:c>
      <x:c r="K2989" s="11">
        <x:v>157.5</x:v>
      </x:c>
      <x:c r="L2989" s="11">
        <x:v>257.8</x:v>
      </x:c>
      <x:c r="M2989" s="11">
        <x:v>28.1</x:v>
      </x:c>
      <x:c r="N2989" s="11">
        <x:v>417.7</x:v>
      </x:c>
      <x:c r="O2989" s="11">
        <x:v>1000.3</x:v>
      </x:c>
      <x:c r="P2989" s="11">
        <x:v>186.9</x:v>
      </x:c>
      <x:c r="Q2989" s="11">
        <x:v>245</x:v>
      </x:c>
      <x:c r="R2989" s="11">
        <x:v>13.9</x:v>
      </x:c>
      <x:c r="S2989" s="11">
        <x:v>128.9</x:v>
      </x:c>
      <x:c r="T2989" s="11">
        <x:v>70.099999999999994</x:v>
      </x:c>
      <x:c r="U2989" s="11">
        <x:v>1424.1297</x:v>
      </x:c>
      <x:c r="V2989" s="11">
        <x:v>18</x:v>
      </x:c>
      <x:c r="W2989" s="12">
        <x:v>0</x:v>
      </x:c>
      <x:c r="X2989" s="8">
        <x:v>0</x:v>
      </x:c>
      <x:c r="Y2989" s="13">
        <x:f t="shared" si="276"/>
        <x:v>3.0930091185410333</x:v>
      </x:c>
      <x:c r="Z2989" s="13">
        <x:f t="shared" si="277"/>
        <x:v>0.59278662099536572</x:v>
      </x:c>
      <x:c r="AA2989" s="13">
        <x:f t="shared" si="278"/>
        <x:v>0.12986097118678219</x:v>
      </x:c>
      <x:c r="AB2989" s="13">
        <x:f t="shared" si="279"/>
        <x:v>0.18829337094499296</x:v>
      </x:c>
      <x:c r="AC2989" s="13">
        <x:f t="shared" si="280"/>
        <x:v>0.1191366417403127</x:v>
      </x:c>
      <x:c r="AD2989" s="13">
        <x:f t="shared" si="281"/>
        <x:v>1.7954866008462624</x:v>
      </x:c>
      <x:c r="AE2989" s="50" t="n">
        <x:f>IF(OR(NOT(ISNUMBER(Q2989)),NOT(ISNUMBER(R2989))),"",IF(Q2989&lt;R2989,1,0))</x:f>
        <x:v>0</x:v>
      </x:c>
      <x:c r="AF2989" s="50" t="n">
        <x:f>IFERROR(IF(AND(A2989=A2988,C2989=C2988+1,ISNUMBER(AE2988)),AE2988,""),"")</x:f>
        <x:v>0</x:v>
      </x:c>
      <x:c r="AG2989" s="52" t="n">
        <x:f>IFERROR(IF(AND(A2989=A2988,C2989=C2988+1,ISNUMBER(U2989),ISNUMBER(U2988),U2988&lt;&gt;0),U2989/U2988-1,""),"")</x:f>
        <x:v>-0.40376355885234605</x:v>
      </x:c>
      <x:c r="AH2989" s="50" t="n">
        <x:f>IF(AND(ISNUMBER(AE2989),ISNUMBER(AF2989),ISNUMBER(AG2989)),IF(AND(AE2989=1,AF2989=1,AG2989&lt;0),1,0),"")</x:f>
        <x:v>0</x:v>
      </x:c>
      <x:c r="AI2989" s="50" t="n">
        <x:f>IF(AND(A2989=A2990,C2990=C2989+1,ISNUMBER(AH2990)),C2990,"")</x:f>
        <x:v>2024</x:v>
      </x:c>
      <x:c r="AJ2989" s="50" t="n">
        <x:f>IF(AND(A2989=A2990,C2990=C2989+1,ISNUMBER(AH2990)),AH2990,"")</x:f>
        <x:v>0</x:v>
      </x:c>
    </x:row>
    <x:row r="2990" ht="15">
      <x:c r="A2990" s="9" t="s">
        <x:v>210</x:v>
      </x:c>
      <x:c r="B2990" s="10">
        <x:v>45657</x:v>
      </x:c>
      <x:c r="C2990" s="9">
        <x:v>2024</x:v>
      </x:c>
      <x:c r="D2990" s="11">
        <x:v>952.4</x:v>
      </x:c>
      <x:c r="E2990" s="11">
        <x:v>437.2</x:v>
      </x:c>
      <x:c r="F2990" s="11">
        <x:v>153.5</x:v>
      </x:c>
      <x:c r="G2990" s="11">
        <x:v>584.20000000000005</x:v>
      </x:c>
      <x:c r="H2990" s="11">
        <x:v>468.6</x:v>
      </x:c>
      <x:c r="I2990" s="11">
        <x:v>368.2</x:v>
      </x:c>
      <x:c r="J2990" s="11">
        <x:v>1747.6</x:v>
      </x:c>
      <x:c r="K2990" s="11">
        <x:v>111.1</x:v>
      </x:c>
      <x:c r="L2990" s="11">
        <x:v>254.6</x:v>
      </x:c>
      <x:c r="M2990" s="11">
        <x:v>47</x:v>
      </x:c>
      <x:c r="N2990" s="11">
        <x:v>421.6</x:v>
      </x:c>
      <x:c r="O2990" s="11">
        <x:v>877.1</x:v>
      </x:c>
      <x:c r="P2990" s="11">
        <x:v>126.4</x:v>
      </x:c>
      <x:c r="Q2990" s="11">
        <x:v>198.7</x:v>
      </x:c>
      <x:c r="R2990" s="11">
        <x:v>23.5</x:v>
      </x:c>
      <x:c r="S2990" s="11">
        <x:v>69.2</x:v>
      </x:c>
      <x:c r="T2990" s="11">
        <x:v>148</x:v>
      </x:c>
      <x:c r="U2990" s="11">
        <x:v>844.04849999999999</x:v>
      </x:c>
      <x:c r="V2990" s="11">
        <x:v>18</x:v>
      </x:c>
      <x:c r="W2990" s="12">
        <x:v>0</x:v>
      </x:c>
      <x:c r="X2990" s="8">
        <x:v>0</x:v>
      </x:c>
      <x:c r="Y2990" s="13">
        <x:f t="shared" si="276"/>
        <x:v>2.8482084690553746</x:v>
      </x:c>
      <x:c r="Z2990" s="13">
        <x:f t="shared" si="277"/>
        <x:v>0.61339773204535919</x:v>
      </x:c>
      <x:c r="AA2990" s="13">
        <x:f t="shared" si="278"/>
        <x:v>7.265854682906342E-2</x:v>
      </x:c>
      <x:c r="AB2990" s="13">
        <x:f t="shared" si="279"/>
        <x:v>0.13271734565308696</x:v>
      </x:c>
      <x:c r="AC2990" s="13">
        <x:f t="shared" si="280"/>
        <x:v>0.25333789798014378</x:v>
      </x:c>
      <x:c r="AD2990" s="13">
        <x:f t="shared" si="281"/>
        <x:v>1.8349433011339773</x:v>
      </x:c>
      <x:c r="AE2990" s="50" t="n">
        <x:f>IF(OR(NOT(ISNUMBER(Q2990)),NOT(ISNUMBER(R2990))),"",IF(Q2990&lt;R2990,1,0))</x:f>
        <x:v>0</x:v>
      </x:c>
      <x:c r="AF2990" s="50" t="n">
        <x:f>IFERROR(IF(AND(A2990=A2989,C2990=C2989+1,ISNUMBER(AE2989)),AE2989,""),"")</x:f>
        <x:v>0</x:v>
      </x:c>
      <x:c r="AG2990" s="52" t="n">
        <x:f>IFERROR(IF(AND(A2990=A2989,C2990=C2989+1,ISNUMBER(U2990),ISNUMBER(U2989),U2989&lt;&gt;0),U2990/U2989-1,""),"")</x:f>
        <x:v>-0.407323293657874</x:v>
      </x:c>
      <x:c r="AH2990" s="50" t="n">
        <x:f>IF(AND(ISNUMBER(AE2990),ISNUMBER(AF2990),ISNUMBER(AG2990)),IF(AND(AE2990=1,AF2990=1,AG2990&lt;0),1,0),"")</x:f>
        <x:v>0</x:v>
      </x:c>
      <x:c r="AI2990" s="50" t="str">
        <x:f>IF(AND(A2990=A2991,C2991=C2990+1,ISNUMBER(AH2991)),C2991,"")</x:f>
      </x:c>
      <x:c r="AJ2990" s="50" t="str">
        <x:f>IF(AND(A2990=A2991,C2991=C2990+1,ISNUMBER(AH2991)),AH2991,"")</x:f>
      </x:c>
    </x:row>
    <x:row r="2991" ht="15">
      <x:c r="A2991" s="9" t="s">
        <x:v>211</x:v>
      </x:c>
      <x:c r="B2991" s="10">
        <x:v>39447</x:v>
      </x:c>
      <x:c r="C2991" s="9">
        <x:v>2007</x:v>
      </x:c>
      <x:c r="D2991" s="11">
        <x:v>128.98500000000001</x:v>
      </x:c>
      <x:c r="E2991" s="11">
        <x:v>81.438999999999993</x:v>
      </x:c>
      <x:c r="F2991" s="11">
        <x:v>87.352000000000004</x:v>
      </x:c>
      <x:c r="G2991" s="11">
        <x:v>139.49799999999999</x:v>
      </x:c>
      <x:c r="H2991" s="11">
        <x:v>56.984000000000002</x:v>
      </x:c>
      <x:c r="I2991" s="11">
        <x:v>-10.513</x:v>
      </x:c>
      <x:c r="J2991" s="11">
        <x:v>12.039</x:v>
      </x:c>
      <x:c r="K2991" s="11">
        <x:v>20.792000000000002</x:v>
      </x:c>
      <x:c r="L2991" s="11">
        <x:v>9.6539999999999999</x:v>
      </x:c>
      <x:c r="M2991" s="11">
        <x:v>6.6820000000000004</x:v>
      </x:c>
      <x:c r="N2991" s="11">
        <x:v>50.302</x:v>
      </x:c>
      <x:c r="O2991" s="11">
        <x:v>577.73400000000004</x:v>
      </x:c>
      <x:c r="P2991" s="11">
        <x:v>17.099</x:v>
      </x:c>
      <x:c r="Q2991" s="11">
        <x:v>28.093</x:v>
      </x:c>
      <x:c r="R2991" s="11">
        <x:v>3.4159999999999999</x:v>
      </x:c>
      <x:c r="S2991" s="11">
        <x:v>8.82</x:v>
      </x:c>
      <x:c r="T2991" s="11">
        <x:v>18.053000000000001</x:v>
      </x:c>
      <x:c r="U2991" s="11">
        <x:v>128.8648</x:v>
      </x:c>
      <x:c r="V2991" s="11">
        <x:v>18</x:v>
      </x:c>
      <x:c r="W2991" s="12">
        <x:v>0</x:v>
      </x:c>
      <x:c r="X2991" s="8">
        <x:v>0</x:v>
      </x:c>
      <x:c r="Y2991" s="13">
        <x:f t="shared" si="276"/>
        <x:v>0.93230836157157237</x:v>
      </x:c>
      <x:c r="Z2991" s="13">
        <x:f t="shared" si="277"/>
        <x:v>1.0815056014265223</x:v>
      </x:c>
      <x:c r="AA2991" s="13">
        <x:f t="shared" si="278"/>
        <x:v>6.8380044191185013E-2</x:v>
      </x:c>
      <x:c r="AB2991" s="13">
        <x:f t="shared" si="279"/>
        <x:v>0.13256580222506492</x:v>
      </x:c>
      <x:c r="AC2991" s="13">
        <x:f t="shared" si="280"/>
        <x:v>0.12941404177837676</x:v>
      </x:c>
      <x:c r="AD2991" s="13">
        <x:f t="shared" si="281"/>
        <x:v>9.3336434469124305E-2</x:v>
      </x:c>
      <x:c r="AE2991" s="50" t="n">
        <x:f>IF(OR(NOT(ISNUMBER(Q2991)),NOT(ISNUMBER(R2991))),"",IF(Q2991&lt;R2991,1,0))</x:f>
        <x:v>0</x:v>
      </x:c>
      <x:c r="AF2991" s="50" t="str">
        <x:f>IFERROR(IF(AND(A2991=A2990,C2991=C2990+1,ISNUMBER(AE2990)),AE2990,""),"")</x:f>
      </x:c>
      <x:c r="AG2991" s="52" t="str">
        <x:f>IFERROR(IF(AND(A2991=A2990,C2991=C2990+1,ISNUMBER(U2991),ISNUMBER(U2990),U2990&lt;&gt;0),U2991/U2990-1,""),"")</x:f>
      </x:c>
      <x:c r="AH2991" s="50" t="str">
        <x:f>IF(AND(ISNUMBER(AE2991),ISNUMBER(AF2991),ISNUMBER(AG2991)),IF(AND(AE2991=1,AF2991=1,AG2991&lt;0),1,0),"")</x:f>
      </x:c>
      <x:c r="AI2991" s="50" t="n">
        <x:f>IF(AND(A2991=A2992,C2992=C2991+1,ISNUMBER(AH2992)),C2992,"")</x:f>
        <x:v>2008</x:v>
      </x:c>
      <x:c r="AJ2991" s="50" t="n">
        <x:f>IF(AND(A2991=A2992,C2992=C2991+1,ISNUMBER(AH2992)),AH2992,"")</x:f>
        <x:v>0</x:v>
      </x:c>
    </x:row>
    <x:row r="2992" ht="15">
      <x:c r="A2992" s="9" t="s">
        <x:v>211</x:v>
      </x:c>
      <x:c r="B2992" s="10">
        <x:v>39813</x:v>
      </x:c>
      <x:c r="C2992" s="9">
        <x:v>2008</x:v>
      </x:c>
      <x:c r="D2992" s="11">
        <x:v>178.67099999999999</x:v>
      </x:c>
      <x:c r="E2992" s="11">
        <x:v>123.31100000000001</x:v>
      </x:c>
      <x:c r="F2992" s="11">
        <x:v>130.91200000000001</x:v>
      </x:c>
      <x:c r="G2992" s="11">
        <x:v>178.51499999999999</x:v>
      </x:c>
      <x:c r="H2992" s="11">
        <x:v>54.356999999999999</x:v>
      </x:c>
      <x:c r="I2992" s="11">
        <x:v>0.156</x:v>
      </x:c>
      <x:c r="J2992" s="11">
        <x:v>18.231999999999999</x:v>
      </x:c>
      <x:c r="K2992" s="11">
        <x:v>25.785</x:v>
      </x:c>
      <x:c r="L2992" s="11">
        <x:v>19.015000000000001</x:v>
      </x:c>
      <x:c r="M2992" s="11">
        <x:v>8.94</x:v>
      </x:c>
      <x:c r="N2992" s="11">
        <x:v>45.417000000000002</x:v>
      </x:c>
      <x:c r="O2992" s="11">
        <x:v>577.73400000000004</x:v>
      </x:c>
      <x:c r="P2992" s="11">
        <x:v>-760.48900000000003</x:v>
      </x:c>
      <x:c r="Q2992" s="11">
        <x:v>-747.61099999999999</x:v>
      </x:c>
      <x:c r="R2992" s="11">
        <x:v>4.0449999999999999</x:v>
      </x:c>
      <x:c r="S2992" s="11">
        <x:v>11.487</x:v>
      </x:c>
      <x:c r="T2992" s="11">
        <x:v>26.846</x:v>
      </x:c>
      <x:c r="U2992" s="11">
        <x:v>107.9678</x:v>
      </x:c>
      <x:c r="V2992" s="11">
        <x:v>18</x:v>
      </x:c>
      <x:c r="W2992" s="12">
        <x:v>0</x:v>
      </x:c>
      <x:c r="X2992" s="8">
        <x:v>0</x:v>
      </x:c>
      <x:c r="Y2992" s="13">
        <x:f t="shared" si="276"/>
        <x:v>0.94193809582009291</x:v>
      </x:c>
      <x:c r="Z2992" s="13">
        <x:f t="shared" si="277"/>
        <x:v>0.99912688684789364</x:v>
      </x:c>
      <x:c r="AA2992" s="13">
        <x:f t="shared" si="278"/>
        <x:v>6.4291351142602884E-2</x:v>
      </x:c>
      <x:c r="AB2992" s="13">
        <x:f t="shared" si="279"/>
        <x:v>-4.2563650508476476</x:v>
      </x:c>
      <x:c r="AC2992" s="13">
        <x:f t="shared" si="280"/>
        <x:v>0.15038512169845672</x:v>
      </x:c>
      <x:c r="AD2992" s="13">
        <x:f t="shared" si="281"/>
        <x:v>0.10204230121284372</x:v>
      </x:c>
      <x:c r="AE2992" s="50" t="n">
        <x:f>IF(OR(NOT(ISNUMBER(Q2992)),NOT(ISNUMBER(R2992))),"",IF(Q2992&lt;R2992,1,0))</x:f>
        <x:v>1</x:v>
      </x:c>
      <x:c r="AF2992" s="50" t="n">
        <x:f>IFERROR(IF(AND(A2992=A2991,C2992=C2991+1,ISNUMBER(AE2991)),AE2991,""),"")</x:f>
        <x:v>0</x:v>
      </x:c>
      <x:c r="AG2992" s="52" t="n">
        <x:f>IFERROR(IF(AND(A2992=A2991,C2992=C2991+1,ISNUMBER(U2992),ISNUMBER(U2991),U2991&lt;&gt;0),U2992/U2991-1,""),"")</x:f>
        <x:v>-0.16216220410849203</x:v>
      </x:c>
      <x:c r="AH2992" s="50" t="n">
        <x:f>IF(AND(ISNUMBER(AE2992),ISNUMBER(AF2992),ISNUMBER(AG2992)),IF(AND(AE2992=1,AF2992=1,AG2992&lt;0),1,0),"")</x:f>
        <x:v>0</x:v>
      </x:c>
      <x:c r="AI2992" s="50" t="n">
        <x:f>IF(AND(A2992=A2993,C2993=C2992+1,ISNUMBER(AH2993)),C2993,"")</x:f>
        <x:v>2009</x:v>
      </x:c>
      <x:c r="AJ2992" s="50" t="n">
        <x:f>IF(AND(A2992=A2993,C2993=C2992+1,ISNUMBER(AH2993)),AH2993,"")</x:f>
        <x:v>0</x:v>
      </x:c>
    </x:row>
    <x:row r="2993" ht="15">
      <x:c r="A2993" s="9" t="s">
        <x:v>211</x:v>
      </x:c>
      <x:c r="B2993" s="10">
        <x:v>40178</x:v>
      </x:c>
      <x:c r="C2993" s="9">
        <x:v>2009</x:v>
      </x:c>
      <x:c r="D2993" s="11">
        <x:v>170.715</x:v>
      </x:c>
      <x:c r="E2993" s="11">
        <x:v>119.32</x:v>
      </x:c>
      <x:c r="F2993" s="11">
        <x:v>124.292</x:v>
      </x:c>
      <x:c r="G2993" s="11">
        <x:v>162.15899999999999</x:v>
      </x:c>
      <x:c r="H2993" s="11">
        <x:v>44.695</x:v>
      </x:c>
      <x:c r="I2993" s="11">
        <x:v>8.5559999999999992</x:v>
      </x:c>
      <x:c r="J2993" s="11">
        <x:v>26.431999999999999</x:v>
      </x:c>
      <x:c r="K2993" s="11">
        <x:v>24.140999999999998</x:v>
      </x:c>
      <x:c r="L2993" s="11">
        <x:v>17.335000000000001</x:v>
      </x:c>
      <x:c r="M2993" s="11">
        <x:v>8.4239999999999995</x:v>
      </x:c>
      <x:c r="N2993" s="11">
        <x:v>36.271000000000001</x:v>
      </x:c>
      <x:c r="O2993" s="11">
        <x:v>826.09100000000001</x:v>
      </x:c>
      <x:c r="P2993" s="11">
        <x:v>22.248000000000001</x:v>
      </x:c>
      <x:c r="Q2993" s="11">
        <x:v>36.555</x:v>
      </x:c>
      <x:c r="R2993" s="11">
        <x:v>1.0289999999999999</x:v>
      </x:c>
      <x:c r="S2993" s="11">
        <x:v>14.009</x:v>
      </x:c>
      <x:c r="T2993" s="11">
        <x:v>26.956</x:v>
      </x:c>
      <x:c r="U2993" s="11">
        <x:v>142.27369999999999</x:v>
      </x:c>
      <x:c r="V2993" s="11">
        <x:v>18</x:v>
      </x:c>
      <x:c r="W2993" s="12">
        <x:v>0</x:v>
      </x:c>
      <x:c r="X2993" s="8">
        <x:v>0</x:v>
      </x:c>
      <x:c r="Y2993" s="13">
        <x:f t="shared" si="276"/>
        <x:v>0.95999742541756505</x:v>
      </x:c>
      <x:c r="Z2993" s="13">
        <x:f t="shared" si="277"/>
        <x:v>0.94988138124945076</x:v>
      </x:c>
      <x:c r="AA2993" s="13">
        <x:f t="shared" si="278"/>
        <x:v>8.2060744515713324E-2</x:v>
      </x:c>
      <x:c r="AB2993" s="13">
        <x:f t="shared" si="279"/>
        <x:v>0.13032246727001143</x:v>
      </x:c>
      <x:c r="AC2993" s="13">
        <x:f t="shared" si="280"/>
        <x:v>0.16623190818887634</x:v>
      </x:c>
      <x:c r="AD2993" s="13">
        <x:f t="shared" si="281"/>
        <x:v>0.15483115133409484</x:v>
      </x:c>
      <x:c r="AE2993" s="50" t="n">
        <x:f>IF(OR(NOT(ISNUMBER(Q2993)),NOT(ISNUMBER(R2993))),"",IF(Q2993&lt;R2993,1,0))</x:f>
        <x:v>0</x:v>
      </x:c>
      <x:c r="AF2993" s="50" t="n">
        <x:f>IFERROR(IF(AND(A2993=A2992,C2993=C2992+1,ISNUMBER(AE2992)),AE2992,""),"")</x:f>
        <x:v>1</x:v>
      </x:c>
      <x:c r="AG2993" s="52" t="n">
        <x:f>IFERROR(IF(AND(A2993=A2992,C2993=C2992+1,ISNUMBER(U2993),ISNUMBER(U2992),U2992&lt;&gt;0),U2993/U2992-1,""),"")</x:f>
        <x:v>0.3177419563981112</x:v>
      </x:c>
      <x:c r="AH2993" s="50" t="n">
        <x:f>IF(AND(ISNUMBER(AE2993),ISNUMBER(AF2993),ISNUMBER(AG2993)),IF(AND(AE2993=1,AF2993=1,AG2993&lt;0),1,0),"")</x:f>
        <x:v>0</x:v>
      </x:c>
      <x:c r="AI2993" s="50" t="n">
        <x:f>IF(AND(A2993=A2994,C2994=C2993+1,ISNUMBER(AH2994)),C2994,"")</x:f>
        <x:v>2010</x:v>
      </x:c>
      <x:c r="AJ2993" s="50" t="n">
        <x:f>IF(AND(A2993=A2994,C2994=C2993+1,ISNUMBER(AH2994)),AH2994,"")</x:f>
        <x:v>0</x:v>
      </x:c>
    </x:row>
    <x:row r="2994" ht="15">
      <x:c r="A2994" s="9" t="s">
        <x:v>211</x:v>
      </x:c>
      <x:c r="B2994" s="10">
        <x:v>40543</x:v>
      </x:c>
      <x:c r="C2994" s="9">
        <x:v>2010</x:v>
      </x:c>
      <x:c r="D2994" s="11">
        <x:v>192.495</x:v>
      </x:c>
      <x:c r="E2994" s="11">
        <x:v>131.57499999999999</x:v>
      </x:c>
      <x:c r="F2994" s="11">
        <x:v>136.95400000000001</x:v>
      </x:c>
      <x:c r="G2994" s="11">
        <x:v>173.35</x:v>
      </x:c>
      <x:c r="H2994" s="11">
        <x:v>44.186999999999998</x:v>
      </x:c>
      <x:c r="I2994" s="11">
        <x:v>19.145</x:v>
      </x:c>
      <x:c r="J2994" s="11">
        <x:v>35.518000000000001</x:v>
      </x:c>
      <x:c r="K2994" s="11">
        <x:v>26.140999999999998</x:v>
      </x:c>
      <x:c r="L2994" s="11">
        <x:v>20.346</x:v>
      </x:c>
      <x:c r="M2994" s="11">
        <x:v>8.8279999999999994</x:v>
      </x:c>
      <x:c r="N2994" s="11">
        <x:v>35.359000000000002</x:v>
      </x:c>
      <x:c r="O2994" s="11">
        <x:v>864.22299999999996</x:v>
      </x:c>
      <x:c r="P2994" s="11">
        <x:v>23.327999999999999</x:v>
      </x:c>
      <x:c r="Q2994" s="11">
        <x:v>37.281999999999996</x:v>
      </x:c>
      <x:c r="R2994" s="11">
        <x:v>0.66400000000000003</x:v>
      </x:c>
      <x:c r="S2994" s="11">
        <x:v>15.744999999999999</x:v>
      </x:c>
      <x:c r="T2994" s="11">
        <x:v>27.699000000000002</x:v>
      </x:c>
      <x:c r="U2994" s="11">
        <x:v>180.0625</x:v>
      </x:c>
      <x:c r="V2994" s="11">
        <x:v>18</x:v>
      </x:c>
      <x:c r="W2994" s="12">
        <x:v>0</x:v>
      </x:c>
      <x:c r="X2994" s="8">
        <x:v>0</x:v>
      </x:c>
      <x:c r="Y2994" s="13">
        <x:f t="shared" si="276"/>
        <x:v>0.96072403872833201</x:v>
      </x:c>
      <x:c r="Z2994" s="13">
        <x:f t="shared" si="277"/>
        <x:v>0.90054287124340882</x:v>
      </x:c>
      <x:c r="AA2994" s="13">
        <x:f t="shared" si="278"/>
        <x:v>8.1794332320320004E-2</x:v>
      </x:c>
      <x:c r="AB2994" s="13">
        <x:f t="shared" si="279"/>
        <x:v>0.1211875633133328</x:v>
      </x:c>
      <x:c r="AC2994" s="13">
        <x:f t="shared" si="280"/>
        <x:v>0.15978655898471303</x:v>
      </x:c>
      <x:c r="AD2994" s="13">
        <x:f t="shared" si="281"/>
        <x:v>0.18451388347749292</x:v>
      </x:c>
      <x:c r="AE2994" s="50" t="n">
        <x:f>IF(OR(NOT(ISNUMBER(Q2994)),NOT(ISNUMBER(R2994))),"",IF(Q2994&lt;R2994,1,0))</x:f>
        <x:v>0</x:v>
      </x:c>
      <x:c r="AF2994" s="50" t="n">
        <x:f>IFERROR(IF(AND(A2994=A2993,C2994=C2993+1,ISNUMBER(AE2993)),AE2993,""),"")</x:f>
        <x:v>0</x:v>
      </x:c>
      <x:c r="AG2994" s="52" t="n">
        <x:f>IFERROR(IF(AND(A2994=A2993,C2994=C2993+1,ISNUMBER(U2994),ISNUMBER(U2993),U2993&lt;&gt;0),U2994/U2993-1,""),"")</x:f>
        <x:v>0.26560636294691164</x:v>
      </x:c>
      <x:c r="AH2994" s="50" t="n">
        <x:f>IF(AND(ISNUMBER(AE2994),ISNUMBER(AF2994),ISNUMBER(AG2994)),IF(AND(AE2994=1,AF2994=1,AG2994&lt;0),1,0),"")</x:f>
        <x:v>0</x:v>
      </x:c>
      <x:c r="AI2994" s="50" t="n">
        <x:f>IF(AND(A2994=A2995,C2995=C2994+1,ISNUMBER(AH2995)),C2995,"")</x:f>
        <x:v>2011</x:v>
      </x:c>
      <x:c r="AJ2994" s="50" t="n">
        <x:f>IF(AND(A2994=A2995,C2995=C2994+1,ISNUMBER(AH2995)),AH2995,"")</x:f>
        <x:v>0</x:v>
      </x:c>
    </x:row>
    <x:row r="2995" ht="15">
      <x:c r="A2995" s="9" t="s">
        <x:v>211</x:v>
      </x:c>
      <x:c r="B2995" s="10">
        <x:v>40908</x:v>
      </x:c>
      <x:c r="C2995" s="9">
        <x:v>2011</x:v>
      </x:c>
      <x:c r="D2995" s="11">
        <x:v>216.06399999999999</x:v>
      </x:c>
      <x:c r="E2995" s="11">
        <x:v>153.84399999999999</x:v>
      </x:c>
      <x:c r="F2995" s="11">
        <x:v>150.53899999999999</x:v>
      </x:c>
      <x:c r="G2995" s="11">
        <x:v>186.79499999999999</x:v>
      </x:c>
      <x:c r="H2995" s="11">
        <x:v>46.055</x:v>
      </x:c>
      <x:c r="I2995" s="11">
        <x:v>29.268999999999998</x:v>
      </x:c>
      <x:c r="J2995" s="11">
        <x:v>45.392000000000003</x:v>
      </x:c>
      <x:c r="K2995" s="11">
        <x:v>27.344999999999999</x:v>
      </x:c>
      <x:c r="L2995" s="11">
        <x:v>22.466000000000001</x:v>
      </x:c>
      <x:c r="M2995" s="11">
        <x:v>10.44</x:v>
      </x:c>
      <x:c r="N2995" s="11">
        <x:v>35.615000000000002</x:v>
      </x:c>
      <x:c r="O2995" s="11">
        <x:v>981.34500000000003</x:v>
      </x:c>
      <x:c r="P2995" s="11">
        <x:v>26.358000000000001</x:v>
      </x:c>
      <x:c r="Q2995" s="11">
        <x:v>43.261000000000003</x:v>
      </x:c>
      <x:c r="R2995" s="11">
        <x:v>0.97699999999999998</x:v>
      </x:c>
      <x:c r="S2995" s="11">
        <x:v>17.199000000000002</x:v>
      </x:c>
      <x:c r="T2995" s="11">
        <x:v>31.978000000000002</x:v>
      </x:c>
      <x:c r="U2995" s="11">
        <x:v>195.5772</x:v>
      </x:c>
      <x:c r="V2995" s="11">
        <x:v>18</x:v>
      </x:c>
      <x:c r="W2995" s="12">
        <x:v>0</x:v>
      </x:c>
      <x:c r="X2995" s="8">
        <x:v>0</x:v>
      </x:c>
      <x:c r="Y2995" s="13">
        <x:f t="shared" si="276"/>
        <x:v>1.0219544436989751</x:v>
      </x:c>
      <x:c r="Z2995" s="13">
        <x:f t="shared" si="277"/>
        <x:v>0.86453550799763035</x:v>
      </x:c>
      <x:c r="AA2995" s="13">
        <x:f t="shared" si="278"/>
        <x:v>7.9601414395734607E-2</x:v>
      </x:c>
      <x:c r="AB2995" s="13">
        <x:f t="shared" si="279"/>
        <x:v>0.12199163210900475</x:v>
      </x:c>
      <x:c r="AC2995" s="13">
        <x:f t="shared" si="280"/>
        <x:v>0.1711930190850933</x:v>
      </x:c>
      <x:c r="AD2995" s="13">
        <x:f t="shared" si="281"/>
        <x:v>0.21008590047393366</x:v>
      </x:c>
      <x:c r="AE2995" s="50" t="n">
        <x:f>IF(OR(NOT(ISNUMBER(Q2995)),NOT(ISNUMBER(R2995))),"",IF(Q2995&lt;R2995,1,0))</x:f>
        <x:v>0</x:v>
      </x:c>
      <x:c r="AF2995" s="50" t="n">
        <x:f>IFERROR(IF(AND(A2995=A2994,C2995=C2994+1,ISNUMBER(AE2994)),AE2994,""),"")</x:f>
        <x:v>0</x:v>
      </x:c>
      <x:c r="AG2995" s="52" t="n">
        <x:f>IFERROR(IF(AND(A2995=A2994,C2995=C2994+1,ISNUMBER(U2995),ISNUMBER(U2994),U2994&lt;&gt;0),U2995/U2994-1,""),"")</x:f>
        <x:v>0.08616286011801466</x:v>
      </x:c>
      <x:c r="AH2995" s="50" t="n">
        <x:f>IF(AND(ISNUMBER(AE2995),ISNUMBER(AF2995),ISNUMBER(AG2995)),IF(AND(AE2995=1,AF2995=1,AG2995&lt;0),1,0),"")</x:f>
        <x:v>0</x:v>
      </x:c>
      <x:c r="AI2995" s="50" t="n">
        <x:f>IF(AND(A2995=A2996,C2996=C2995+1,ISNUMBER(AH2996)),C2996,"")</x:f>
        <x:v>2012</x:v>
      </x:c>
      <x:c r="AJ2995" s="50" t="n">
        <x:f>IF(AND(A2995=A2996,C2996=C2995+1,ISNUMBER(AH2996)),AH2996,"")</x:f>
        <x:v>0</x:v>
      </x:c>
    </x:row>
    <x:row r="2996" ht="15">
      <x:c r="A2996" s="9" t="s">
        <x:v>211</x:v>
      </x:c>
      <x:c r="B2996" s="10">
        <x:v>41274</x:v>
      </x:c>
      <x:c r="C2996" s="9">
        <x:v>2012</x:v>
      </x:c>
      <x:c r="D2996" s="11">
        <x:v>220.953</x:v>
      </x:c>
      <x:c r="E2996" s="11">
        <x:v>161.82300000000001</x:v>
      </x:c>
      <x:c r="F2996" s="11">
        <x:v>153.26900000000001</x:v>
      </x:c>
      <x:c r="G2996" s="11">
        <x:v>179.98099999999999</x:v>
      </x:c>
      <x:c r="H2996" s="11">
        <x:v>36.630000000000003</x:v>
      </x:c>
      <x:c r="I2996" s="11">
        <x:v>40.972000000000001</x:v>
      </x:c>
      <x:c r="J2996" s="11">
        <x:v>54.932000000000002</x:v>
      </x:c>
      <x:c r="K2996" s="11">
        <x:v>31.428000000000001</x:v>
      </x:c>
      <x:c r="L2996" s="11">
        <x:v>21.885000000000002</x:v>
      </x:c>
      <x:c r="M2996" s="11">
        <x:v>11.497</x:v>
      </x:c>
      <x:c r="N2996" s="11">
        <x:v>25.132999999999999</x:v>
      </x:c>
      <x:c r="O2996" s="11">
        <x:v>1031.0039999999999</x:v>
      </x:c>
      <x:c r="P2996" s="11">
        <x:v>26.18</x:v>
      </x:c>
      <x:c r="Q2996" s="11">
        <x:v>40.557000000000002</x:v>
      </x:c>
      <x:c r="R2996" s="11">
        <x:v>0.82799999999999996</x:v>
      </x:c>
      <x:c r="S2996" s="11">
        <x:v>17.584</x:v>
      </x:c>
      <x:c r="T2996" s="11">
        <x:v>32.622999999999998</x:v>
      </x:c>
      <x:c r="U2996" s="11">
        <x:v>189.92089999999999</x:v>
      </x:c>
      <x:c r="V2996" s="11">
        <x:v>18</x:v>
      </x:c>
      <x:c r="W2996" s="12">
        <x:v>0</x:v>
      </x:c>
      <x:c r="X2996" s="8">
        <x:v>0</x:v>
      </x:c>
      <x:c r="Y2996" s="13">
        <x:f t="shared" si="276"/>
        <x:v>1.0558103726128572</x:v>
      </x:c>
      <x:c r="Z2996" s="13">
        <x:f t="shared" si="277"/>
        <x:v>0.81456689884274025</x:v>
      </x:c>
      <x:c r="AA2996" s="13">
        <x:f t="shared" si="278"/>
        <x:v>7.9582535652378564E-2</x:v>
      </x:c>
      <x:c r="AB2996" s="13">
        <x:f t="shared" si="279"/>
        <x:v>0.11848673699836616</x:v>
      </x:c>
      <x:c r="AC2996" s="13">
        <x:f t="shared" si="280"/>
        <x:v>0.18125802168006622</x:v>
      </x:c>
      <x:c r="AD2996" s="13">
        <x:f t="shared" si="281"/>
        <x:v>0.24861395862468488</x:v>
      </x:c>
      <x:c r="AE2996" s="50" t="n">
        <x:f>IF(OR(NOT(ISNUMBER(Q2996)),NOT(ISNUMBER(R2996))),"",IF(Q2996&lt;R2996,1,0))</x:f>
        <x:v>0</x:v>
      </x:c>
      <x:c r="AF2996" s="50" t="n">
        <x:f>IFERROR(IF(AND(A2996=A2995,C2996=C2995+1,ISNUMBER(AE2995)),AE2995,""),"")</x:f>
        <x:v>0</x:v>
      </x:c>
      <x:c r="AG2996" s="52" t="n">
        <x:f>IFERROR(IF(AND(A2996=A2995,C2996=C2995+1,ISNUMBER(U2996),ISNUMBER(U2995),U2995&lt;&gt;0),U2996/U2995-1,""),"")</x:f>
        <x:v>-0.028921060328095605</x:v>
      </x:c>
      <x:c r="AH2996" s="50" t="n">
        <x:f>IF(AND(ISNUMBER(AE2996),ISNUMBER(AF2996),ISNUMBER(AG2996)),IF(AND(AE2996=1,AF2996=1,AG2996&lt;0),1,0),"")</x:f>
        <x:v>0</x:v>
      </x:c>
      <x:c r="AI2996" s="50" t="n">
        <x:f>IF(AND(A2996=A2997,C2997=C2996+1,ISNUMBER(AH2997)),C2997,"")</x:f>
        <x:v>2013</x:v>
      </x:c>
      <x:c r="AJ2996" s="50" t="n">
        <x:f>IF(AND(A2996=A2997,C2997=C2996+1,ISNUMBER(AH2997)),AH2997,"")</x:f>
        <x:v>0</x:v>
      </x:c>
    </x:row>
    <x:row r="2997" ht="15">
      <x:c r="A2997" s="9" t="s">
        <x:v>211</x:v>
      </x:c>
      <x:c r="B2997" s="10">
        <x:v>41639</x:v>
      </x:c>
      <x:c r="C2997" s="9">
        <x:v>2013</x:v>
      </x:c>
      <x:c r="D2997" s="11">
        <x:v>246.834</x:v>
      </x:c>
      <x:c r="E2997" s="11">
        <x:v>183.58</x:v>
      </x:c>
      <x:c r="F2997" s="11">
        <x:v>172.501</x:v>
      </x:c>
      <x:c r="G2997" s="11">
        <x:v>192.57599999999999</x:v>
      </x:c>
      <x:c r="H2997" s="11">
        <x:v>29.72</x:v>
      </x:c>
      <x:c r="I2997" s="11">
        <x:v>54.258000000000003</x:v>
      </x:c>
      <x:c r="J2997" s="11">
        <x:v>63.988999999999997</x:v>
      </x:c>
      <x:c r="K2997" s="11">
        <x:v>34.642000000000003</x:v>
      </x:c>
      <x:c r="L2997" s="11">
        <x:v>23.837</x:v>
      </x:c>
      <x:c r="M2997" s="11">
        <x:v>11.103999999999999</x:v>
      </x:c>
      <x:c r="N2997" s="11">
        <x:v>18.616</x:v>
      </x:c>
      <x:c r="O2997" s="11">
        <x:v>1124.78</x:v>
      </x:c>
      <x:c r="P2997" s="11">
        <x:v>25.331</x:v>
      </x:c>
      <x:c r="Q2997" s="11">
        <x:v>40.901000000000003</x:v>
      </x:c>
      <x:c r="R2997" s="11">
        <x:v>0.46300000000000002</x:v>
      </x:c>
      <x:c r="S2997" s="11">
        <x:v>17.827999999999999</x:v>
      </x:c>
      <x:c r="T2997" s="11">
        <x:v>35.371000000000002</x:v>
      </x:c>
      <x:c r="U2997" s="11">
        <x:v>315.14569999999998</x:v>
      </x:c>
      <x:c r="V2997" s="11">
        <x:v>18</x:v>
      </x:c>
      <x:c r="W2997" s="12">
        <x:v>0</x:v>
      </x:c>
      <x:c r="X2997" s="8">
        <x:v>0</x:v>
      </x:c>
      <x:c r="Y2997" s="13">
        <x:f t="shared" si="276"/>
        <x:v>1.0642257146335383</x:v>
      </x:c>
      <x:c r="Z2997" s="13">
        <x:f t="shared" si="277"/>
        <x:v>0.78018425338486586</x:v>
      </x:c>
      <x:c r="AA2997" s="13">
        <x:f t="shared" si="278"/>
        <x:v>7.2226678658531634E-2</x:v>
      </x:c>
      <x:c r="AB2997" s="13">
        <x:f t="shared" si="279"/>
        <x:v>0.10262362559452912</x:v>
      </x:c>
      <x:c r="AC2997" s="13">
        <x:f t="shared" si="280"/>
        <x:v>0.183672939514789</x:v>
      </x:c>
      <x:c r="AD2997" s="13">
        <x:f t="shared" si="281"/>
        <x:v>0.25923900273058004</x:v>
      </x:c>
      <x:c r="AE2997" s="50" t="n">
        <x:f>IF(OR(NOT(ISNUMBER(Q2997)),NOT(ISNUMBER(R2997))),"",IF(Q2997&lt;R2997,1,0))</x:f>
        <x:v>0</x:v>
      </x:c>
      <x:c r="AF2997" s="50" t="n">
        <x:f>IFERROR(IF(AND(A2997=A2996,C2997=C2996+1,ISNUMBER(AE2996)),AE2996,""),"")</x:f>
        <x:v>0</x:v>
      </x:c>
      <x:c r="AG2997" s="52" t="n">
        <x:f>IFERROR(IF(AND(A2997=A2996,C2997=C2996+1,ISNUMBER(U2997),ISNUMBER(U2996),U2996&lt;&gt;0),U2997/U2996-1,""),"")</x:f>
        <x:v>0.6593523935491039</x:v>
      </x:c>
      <x:c r="AH2997" s="50" t="n">
        <x:f>IF(AND(ISNUMBER(AE2997),ISNUMBER(AF2997),ISNUMBER(AG2997)),IF(AND(AE2997=1,AF2997=1,AG2997&lt;0),1,0),"")</x:f>
        <x:v>0</x:v>
      </x:c>
      <x:c r="AI2997" s="50" t="n">
        <x:f>IF(AND(A2997=A2998,C2998=C2997+1,ISNUMBER(AH2998)),C2998,"")</x:f>
        <x:v>2014</x:v>
      </x:c>
      <x:c r="AJ2997" s="50" t="n">
        <x:f>IF(AND(A2997=A2998,C2998=C2997+1,ISNUMBER(AH2998)),AH2998,"")</x:f>
        <x:v>0</x:v>
      </x:c>
    </x:row>
    <x:row r="2998" ht="15">
      <x:c r="A2998" s="9" t="s">
        <x:v>211</x:v>
      </x:c>
      <x:c r="B2998" s="10">
        <x:v>42004</x:v>
      </x:c>
      <x:c r="C2998" s="9">
        <x:v>2014</x:v>
      </x:c>
      <x:c r="D2998" s="11">
        <x:v>261.95</x:v>
      </x:c>
      <x:c r="E2998" s="11">
        <x:v>174.756</x:v>
      </x:c>
      <x:c r="F2998" s="11">
        <x:v>167.869</x:v>
      </x:c>
      <x:c r="G2998" s="11">
        <x:v>202.31700000000001</x:v>
      </x:c>
      <x:c r="H2998" s="11">
        <x:v>43.26</x:v>
      </x:c>
      <x:c r="I2998" s="11">
        <x:v>59.633000000000003</x:v>
      </x:c>
      <x:c r="J2998" s="11">
        <x:v>72.716999999999999</x:v>
      </x:c>
      <x:c r="K2998" s="11">
        <x:v>35.585999999999999</x:v>
      </x:c>
      <x:c r="L2998" s="11">
        <x:v>22.029</x:v>
      </x:c>
      <x:c r="M2998" s="11">
        <x:v>10.686999999999999</x:v>
      </x:c>
      <x:c r="N2998" s="11">
        <x:v>32.573</x:v>
      </x:c>
      <x:c r="O2998" s="11">
        <x:v>1098.99</x:v>
      </x:c>
      <x:c r="P2998" s="11">
        <x:v>25.236999999999998</x:v>
      </x:c>
      <x:c r="Q2998" s="11">
        <x:v>40.872999999999998</x:v>
      </x:c>
      <x:c r="R2998" s="11">
        <x:v>0.57599999999999996</x:v>
      </x:c>
      <x:c r="S2998" s="11">
        <x:v>18.071000000000002</x:v>
      </x:c>
      <x:c r="T2998" s="11">
        <x:v>41.222000000000001</x:v>
      </x:c>
      <x:c r="U2998" s="11">
        <x:v>280.00819999999999</x:v>
      </x:c>
      <x:c r="V2998" s="11">
        <x:v>18</x:v>
      </x:c>
      <x:c r="W2998" s="12">
        <x:v>0</x:v>
      </x:c>
      <x:c r="X2998" s="8">
        <x:v>0</x:v>
      </x:c>
      <x:c r="Y2998" s="13">
        <x:f t="shared" si="276"/>
        <x:v>1.0410260381607086</x:v>
      </x:c>
      <x:c r="Z2998" s="13">
        <x:f t="shared" si="277"/>
        <x:v>0.77234968505439971</x:v>
      </x:c>
      <x:c r="AA2998" s="13">
        <x:f t="shared" si="278"/>
        <x:v>6.8986447795380809E-2</x:v>
      </x:c>
      <x:c r="AB2998" s="13">
        <x:f t="shared" si="279"/>
        <x:v>9.6342813514029388E-2</x:v>
      </x:c>
      <x:c r="AC2998" s="13">
        <x:f t="shared" si="280"/>
        <x:v>0.20374956133196914</x:v>
      </x:c>
      <x:c r="AD2998" s="13">
        <x:f t="shared" si="281"/>
        <x:v>0.27759877839282304</x:v>
      </x:c>
      <x:c r="AE2998" s="50" t="n">
        <x:f>IF(OR(NOT(ISNUMBER(Q2998)),NOT(ISNUMBER(R2998))),"",IF(Q2998&lt;R2998,1,0))</x:f>
        <x:v>0</x:v>
      </x:c>
      <x:c r="AF2998" s="50" t="n">
        <x:f>IFERROR(IF(AND(A2998=A2997,C2998=C2997+1,ISNUMBER(AE2997)),AE2997,""),"")</x:f>
        <x:v>0</x:v>
      </x:c>
      <x:c r="AG2998" s="52" t="n">
        <x:f>IFERROR(IF(AND(A2998=A2997,C2998=C2997+1,ISNUMBER(U2998),ISNUMBER(U2997),U2997&lt;&gt;0),U2998/U2997-1,""),"")</x:f>
        <x:v>-0.11149604770111088</x:v>
      </x:c>
      <x:c r="AH2998" s="50" t="n">
        <x:f>IF(AND(ISNUMBER(AE2998),ISNUMBER(AF2998),ISNUMBER(AG2998)),IF(AND(AE2998=1,AF2998=1,AG2998&lt;0),1,0),"")</x:f>
        <x:v>0</x:v>
      </x:c>
      <x:c r="AI2998" s="50" t="n">
        <x:f>IF(AND(A2998=A2999,C2999=C2998+1,ISNUMBER(AH2999)),C2999,"")</x:f>
        <x:v>2015</x:v>
      </x:c>
      <x:c r="AJ2998" s="50" t="n">
        <x:f>IF(AND(A2998=A2999,C2999=C2998+1,ISNUMBER(AH2999)),AH2999,"")</x:f>
        <x:v>0</x:v>
      </x:c>
    </x:row>
    <x:row r="2999" ht="15">
      <x:c r="A2999" s="9" t="s">
        <x:v>211</x:v>
      </x:c>
      <x:c r="B2999" s="10">
        <x:v>42369</x:v>
      </x:c>
      <x:c r="C2999" s="9">
        <x:v>2015</x:v>
      </x:c>
      <x:c r="D2999" s="11">
        <x:v>247.87200000000001</x:v>
      </x:c>
      <x:c r="E2999" s="11">
        <x:v>167.173</x:v>
      </x:c>
      <x:c r="F2999" s="11">
        <x:v>148.93799999999999</x:v>
      </x:c>
      <x:c r="G2999" s="11">
        <x:v>178.99700000000001</x:v>
      </x:c>
      <x:c r="H2999" s="11">
        <x:v>40.133000000000003</x:v>
      </x:c>
      <x:c r="I2999" s="11">
        <x:v>68.875</x:v>
      </x:c>
      <x:c r="J2999" s="11">
        <x:v>82.828999999999994</x:v>
      </x:c>
      <x:c r="K2999" s="11">
        <x:v>52.805999999999997</x:v>
      </x:c>
      <x:c r="L2999" s="11">
        <x:v>18.271999999999998</x:v>
      </x:c>
      <x:c r="M2999" s="11">
        <x:v>11.728</x:v>
      </x:c>
      <x:c r="N2999" s="11">
        <x:v>28.405000000000001</x:v>
      </x:c>
      <x:c r="O2999" s="11">
        <x:v>1094.8219999999999</x:v>
      </x:c>
      <x:c r="P2999" s="11">
        <x:v>27.56</x:v>
      </x:c>
      <x:c r="Q2999" s="11">
        <x:v>46.923000000000002</x:v>
      </x:c>
      <x:c r="R2999" s="11">
        <x:v>0.75900000000000001</x:v>
      </x:c>
      <x:c r="S2999" s="11">
        <x:v>20.016999999999999</x:v>
      </x:c>
      <x:c r="T2999" s="11">
        <x:v>45.356000000000002</x:v>
      </x:c>
      <x:c r="U2999" s="11">
        <x:v>390.5403</x:v>
      </x:c>
      <x:c r="V2999" s="11">
        <x:v>18</x:v>
      </x:c>
      <x:c r="W2999" s="12">
        <x:v>0</x:v>
      </x:c>
      <x:c r="X2999" s="8">
        <x:v>0</x:v>
      </x:c>
      <x:c r="Y2999" s="13">
        <x:f t="shared" si="276"/>
        <x:v>1.1224334958170514</x:v>
      </x:c>
      <x:c r="Z2999" s="13">
        <x:f t="shared" si="277"/>
        <x:v>0.72213481151562098</x:v>
      </x:c>
      <x:c r="AA2999" s="13">
        <x:f t="shared" si="278"/>
        <x:v>8.0755389878647041E-2</x:v>
      </x:c>
      <x:c r="AB2999" s="13">
        <x:f t="shared" si="279"/>
        <x:v>0.11118641879679833</x:v>
      </x:c>
      <x:c r="AC2999" s="13">
        <x:f t="shared" si="280"/>
        <x:v>0.25338972161544604</x:v>
      </x:c>
      <x:c r="AD2999" s="13">
        <x:f t="shared" si="281"/>
        <x:v>0.33416037309579133</x:v>
      </x:c>
      <x:c r="AE2999" s="50" t="n">
        <x:f>IF(OR(NOT(ISNUMBER(Q2999)),NOT(ISNUMBER(R2999))),"",IF(Q2999&lt;R2999,1,0))</x:f>
        <x:v>0</x:v>
      </x:c>
      <x:c r="AF2999" s="50" t="n">
        <x:f>IFERROR(IF(AND(A2999=A2998,C2999=C2998+1,ISNUMBER(AE2998)),AE2998,""),"")</x:f>
        <x:v>0</x:v>
      </x:c>
      <x:c r="AG2999" s="52" t="n">
        <x:f>IFERROR(IF(AND(A2999=A2998,C2999=C2998+1,ISNUMBER(U2999),ISNUMBER(U2998),U2998&lt;&gt;0),U2999/U2998-1,""),"")</x:f>
        <x:v>0.39474593958319804</x:v>
      </x:c>
      <x:c r="AH2999" s="50" t="n">
        <x:f>IF(AND(ISNUMBER(AE2999),ISNUMBER(AF2999),ISNUMBER(AG2999)),IF(AND(AE2999=1,AF2999=1,AG2999&lt;0),1,0),"")</x:f>
        <x:v>0</x:v>
      </x:c>
      <x:c r="AI2999" s="50" t="n">
        <x:f>IF(AND(A2999=A3000,C3000=C2999+1,ISNUMBER(AH3000)),C3000,"")</x:f>
        <x:v>2016</x:v>
      </x:c>
      <x:c r="AJ2999" s="50" t="n">
        <x:f>IF(AND(A2999=A3000,C3000=C2999+1,ISNUMBER(AH3000)),AH3000,"")</x:f>
        <x:v>0</x:v>
      </x:c>
    </x:row>
    <x:row r="3000" ht="15">
      <x:c r="A3000" s="9" t="s">
        <x:v>211</x:v>
      </x:c>
      <x:c r="B3000" s="10">
        <x:v>42735</x:v>
      </x:c>
      <x:c r="C3000" s="9">
        <x:v>2016</x:v>
      </x:c>
      <x:c r="D3000" s="11">
        <x:v>287.21199999999999</x:v>
      </x:c>
      <x:c r="E3000" s="11">
        <x:v>202.327</x:v>
      </x:c>
      <x:c r="F3000" s="11">
        <x:v>173.203</x:v>
      </x:c>
      <x:c r="G3000" s="11">
        <x:v>192.11699999999999</x:v>
      </x:c>
      <x:c r="H3000" s="11">
        <x:v>26.975999999999999</x:v>
      </x:c>
      <x:c r="I3000" s="11">
        <x:v>95.094999999999999</x:v>
      </x:c>
      <x:c r="J3000" s="11">
        <x:v>96.418999999999997</x:v>
      </x:c>
      <x:c r="K3000" s="11">
        <x:v>59.304000000000002</x:v>
      </x:c>
      <x:c r="L3000" s="11">
        <x:v>24.382000000000001</x:v>
      </x:c>
      <x:c r="M3000" s="11">
        <x:v>9.5670000000000002</x:v>
      </x:c>
      <x:c r="N3000" s="11">
        <x:v>17.408999999999999</x:v>
      </x:c>
      <x:c r="O3000" s="11">
        <x:v>1234.4949999999999</x:v>
      </x:c>
      <x:c r="P3000" s="11">
        <x:v>31.474</x:v>
      </x:c>
      <x:c r="Q3000" s="11">
        <x:v>51.18</x:v>
      </x:c>
      <x:c r="R3000" s="11">
        <x:v>0.753</x:v>
      </x:c>
      <x:c r="S3000" s="11">
        <x:v>24.649000000000001</x:v>
      </x:c>
      <x:c r="T3000" s="11">
        <x:v>42.674999999999997</x:v>
      </x:c>
      <x:c r="U3000" s="11">
        <x:v>456.75790000000001</x:v>
      </x:c>
      <x:c r="V3000" s="11">
        <x:v>18</x:v>
      </x:c>
      <x:c r="W3000" s="12">
        <x:v>0</x:v>
      </x:c>
      <x:c r="X3000" s="8">
        <x:v>0</x:v>
      </x:c>
      <x:c r="Y3000" s="13">
        <x:f t="shared" si="276"/>
        <x:v>1.1681495124218402</x:v>
      </x:c>
      <x:c r="Z3000" s="13">
        <x:f t="shared" si="277"/>
        <x:v>0.66890310989791513</x:v>
      </x:c>
      <x:c r="AA3000" s="13">
        <x:f t="shared" si="278"/>
        <x:v>8.5821623051961629E-2</x:v>
      </x:c>
      <x:c r="AB3000" s="13">
        <x:f t="shared" si="279"/>
        <x:v>0.1095845577482835</x:v>
      </x:c>
      <x:c r="AC3000" s="13">
        <x:f t="shared" si="280"/>
        <x:v>0.22213026437014943</x:v>
      </x:c>
      <x:c r="AD3000" s="13">
        <x:f t="shared" si="281"/>
        <x:v>0.33570672534573764</x:v>
      </x:c>
      <x:c r="AE3000" s="50" t="n">
        <x:f>IF(OR(NOT(ISNUMBER(Q3000)),NOT(ISNUMBER(R3000))),"",IF(Q3000&lt;R3000,1,0))</x:f>
        <x:v>0</x:v>
      </x:c>
      <x:c r="AF3000" s="50" t="n">
        <x:f>IFERROR(IF(AND(A3000=A2999,C3000=C2999+1,ISNUMBER(AE2999)),AE2999,""),"")</x:f>
        <x:v>0</x:v>
      </x:c>
      <x:c r="AG3000" s="52" t="n">
        <x:f>IFERROR(IF(AND(A3000=A2999,C3000=C2999+1,ISNUMBER(U3000),ISNUMBER(U2999),U2999&lt;&gt;0),U3000/U2999-1,""),"")</x:f>
        <x:v>0.16955382069404878</x:v>
      </x:c>
      <x:c r="AH3000" s="50" t="n">
        <x:f>IF(AND(ISNUMBER(AE3000),ISNUMBER(AF3000),ISNUMBER(AG3000)),IF(AND(AE3000=1,AF3000=1,AG3000&lt;0),1,0),"")</x:f>
        <x:v>0</x:v>
      </x:c>
      <x:c r="AI3000" s="50" t="n">
        <x:f>IF(AND(A3000=A3001,C3001=C3000+1,ISNUMBER(AH3001)),C3001,"")</x:f>
        <x:v>2017</x:v>
      </x:c>
      <x:c r="AJ3000" s="50" t="n">
        <x:f>IF(AND(A3000=A3001,C3001=C3000+1,ISNUMBER(AH3001)),AH3001,"")</x:f>
        <x:v>0</x:v>
      </x:c>
    </x:row>
    <x:row r="3001" ht="15">
      <x:c r="A3001" s="9" t="s">
        <x:v>211</x:v>
      </x:c>
      <x:c r="B3001" s="10">
        <x:v>43100</x:v>
      </x:c>
      <x:c r="C3001" s="9">
        <x:v>2017</x:v>
      </x:c>
      <x:c r="D3001" s="11">
        <x:v>433.36</x:v>
      </x:c>
      <x:c r="E3001" s="11">
        <x:v>267.60399999999998</x:v>
      </x:c>
      <x:c r="F3001" s="11">
        <x:v>225.39400000000001</x:v>
      </x:c>
      <x:c r="G3001" s="11">
        <x:v>269.61599999999999</x:v>
      </x:c>
      <x:c r="H3001" s="11">
        <x:v>53.323999999999998</x:v>
      </x:c>
      <x:c r="I3001" s="11">
        <x:v>163.744</x:v>
      </x:c>
      <x:c r="J3001" s="11">
        <x:v>108.358</x:v>
      </x:c>
      <x:c r="K3001" s="11">
        <x:v>70.852999999999994</x:v>
      </x:c>
      <x:c r="L3001" s="11">
        <x:v>51.457999999999998</x:v>
      </x:c>
      <x:c r="M3001" s="11">
        <x:v>15.268000000000001</x:v>
      </x:c>
      <x:c r="N3001" s="11">
        <x:v>38.055999999999997</x:v>
      </x:c>
      <x:c r="O3001" s="11">
        <x:v>1359.518</x:v>
      </x:c>
      <x:c r="P3001" s="11">
        <x:v>30.594999999999999</x:v>
      </x:c>
      <x:c r="Q3001" s="11">
        <x:v>51.933999999999997</x:v>
      </x:c>
      <x:c r="R3001" s="11">
        <x:v>0.63</x:v>
      </x:c>
      <x:c r="S3001" s="11">
        <x:v>24.887</x:v>
      </x:c>
      <x:c r="T3001" s="11">
        <x:v>48.529000000000003</x:v>
      </x:c>
      <x:c r="U3001" s="11">
        <x:v>702.84670000000006</x:v>
      </x:c>
      <x:c r="V3001" s="11">
        <x:v>18</x:v>
      </x:c>
      <x:c r="W3001" s="12">
        <x:v>0</x:v>
      </x:c>
      <x:c r="X3001" s="8">
        <x:v>0</x:v>
      </x:c>
      <x:c r="Y3001" s="13">
        <x:f t="shared" si="276"/>
        <x:v>1.1872720658047684</x:v>
      </x:c>
      <x:c r="Z3001" s="13">
        <x:f t="shared" si="277"/>
        <x:v>0.62215248292412773</x:v>
      </x:c>
      <x:c r="AA3001" s="13">
        <x:f t="shared" si="278"/>
        <x:v>5.7428004430496581E-2</x:v>
      </x:c>
      <x:c r="AB3001" s="13">
        <x:f t="shared" si="279"/>
        <x:v>7.0599501569134207E-2</x:v>
      </x:c>
      <x:c r="AC3001" s="13">
        <x:f t="shared" si="280"/>
        <x:v>0.17999302712005225</x:v>
      </x:c>
      <x:c r="AD3001" s="13">
        <x:f t="shared" si="281"/>
        <x:v>0.25004153590548273</x:v>
      </x:c>
      <x:c r="AE3001" s="50" t="n">
        <x:f>IF(OR(NOT(ISNUMBER(Q3001)),NOT(ISNUMBER(R3001))),"",IF(Q3001&lt;R3001,1,0))</x:f>
        <x:v>0</x:v>
      </x:c>
      <x:c r="AF3001" s="50" t="n">
        <x:f>IFERROR(IF(AND(A3001=A3000,C3001=C3000+1,ISNUMBER(AE3000)),AE3000,""),"")</x:f>
        <x:v>0</x:v>
      </x:c>
      <x:c r="AG3001" s="52" t="n">
        <x:f>IFERROR(IF(AND(A3001=A3000,C3001=C3000+1,ISNUMBER(U3001),ISNUMBER(U3000),U3000&lt;&gt;0),U3001/U3000-1,""),"")</x:f>
        <x:v>0.5387729473316172</x:v>
      </x:c>
      <x:c r="AH3001" s="50" t="n">
        <x:f>IF(AND(ISNUMBER(AE3001),ISNUMBER(AF3001),ISNUMBER(AG3001)),IF(AND(AE3001=1,AF3001=1,AG3001&lt;0),1,0),"")</x:f>
        <x:v>0</x:v>
      </x:c>
      <x:c r="AI3001" s="50" t="n">
        <x:f>IF(AND(A3001=A3002,C3002=C3001+1,ISNUMBER(AH3002)),C3002,"")</x:f>
        <x:v>2018</x:v>
      </x:c>
      <x:c r="AJ3001" s="50" t="n">
        <x:f>IF(AND(A3001=A3002,C3002=C3001+1,ISNUMBER(AH3002)),AH3002,"")</x:f>
        <x:v>0</x:v>
      </x:c>
    </x:row>
    <x:row r="3002" ht="15">
      <x:c r="A3002" s="9" t="s">
        <x:v>211</x:v>
      </x:c>
      <x:c r="B3002" s="10">
        <x:v>43465</x:v>
      </x:c>
      <x:c r="C3002" s="9">
        <x:v>2018</x:v>
      </x:c>
      <x:c r="D3002" s="11">
        <x:v>577.06899999999996</x:v>
      </x:c>
      <x:c r="E3002" s="11">
        <x:v>343.471</x:v>
      </x:c>
      <x:c r="F3002" s="11">
        <x:v>280.29300000000001</x:v>
      </x:c>
      <x:c r="G3002" s="11">
        <x:v>395.82299999999998</x:v>
      </x:c>
      <x:c r="H3002" s="11">
        <x:v>113.331</x:v>
      </x:c>
      <x:c r="I3002" s="11">
        <x:v>181.24600000000001</x:v>
      </x:c>
      <x:c r="J3002" s="11">
        <x:v>124.923</x:v>
      </x:c>
      <x:c r="K3002" s="11">
        <x:v>80.233999999999995</x:v>
      </x:c>
      <x:c r="L3002" s="11">
        <x:v>82.19</x:v>
      </x:c>
      <x:c r="M3002" s="11">
        <x:v>5.4080000000000004</x:v>
      </x:c>
      <x:c r="N3002" s="11">
        <x:v>107.923</x:v>
      </x:c>
      <x:c r="O3002" s="11">
        <x:v>1649.5909999999999</x:v>
      </x:c>
      <x:c r="P3002" s="11">
        <x:v>40.923999999999999</x:v>
      </x:c>
      <x:c r="Q3002" s="11">
        <x:v>63.387999999999998</x:v>
      </x:c>
      <x:c r="R3002" s="11">
        <x:v>1.929</x:v>
      </x:c>
      <x:c r="S3002" s="11">
        <x:v>32.533999999999999</x:v>
      </x:c>
      <x:c r="T3002" s="11">
        <x:v>63.491999999999997</x:v>
      </x:c>
      <x:c r="U3002" s="11">
        <x:v>755.59749999999997</x:v>
      </x:c>
      <x:c r="V3002" s="11">
        <x:v>18</x:v>
      </x:c>
      <x:c r="W3002" s="12">
        <x:v>0</x:v>
      </x:c>
      <x:c r="X3002" s="8">
        <x:v>0</x:v>
      </x:c>
      <x:c r="Y3002" s="13">
        <x:f t="shared" si="276"/>
        <x:v>1.2253998494432612</x:v>
      </x:c>
      <x:c r="Z3002" s="13">
        <x:f t="shared" si="277"/>
        <x:v>0.68591970804184599</x:v>
      </x:c>
      <x:c r="AA3002" s="13">
        <x:f t="shared" si="278"/>
        <x:v>5.6378006789482717E-2</x:v>
      </x:c>
      <x:c r="AB3002" s="13">
        <x:f t="shared" si="279"/>
        <x:v>7.0916996061129611E-2</x:v>
      </x:c>
      <x:c r="AC3002" s="13">
        <x:f t="shared" si="280"/>
        <x:v>0.16040502952077065</x:v>
      </x:c>
      <x:c r="AD3002" s="13">
        <x:f t="shared" si="281"/>
        <x:v>0.21647844538521391</x:v>
      </x:c>
      <x:c r="AE3002" s="50" t="n">
        <x:f>IF(OR(NOT(ISNUMBER(Q3002)),NOT(ISNUMBER(R3002))),"",IF(Q3002&lt;R3002,1,0))</x:f>
        <x:v>0</x:v>
      </x:c>
      <x:c r="AF3002" s="50" t="n">
        <x:f>IFERROR(IF(AND(A3002=A3001,C3002=C3001+1,ISNUMBER(AE3001)),AE3001,""),"")</x:f>
        <x:v>0</x:v>
      </x:c>
      <x:c r="AG3002" s="52" t="n">
        <x:f>IFERROR(IF(AND(A3002=A3001,C3002=C3001+1,ISNUMBER(U3002),ISNUMBER(U3001),U3001&lt;&gt;0),U3002/U3001-1,""),"")</x:f>
        <x:v>0.0750530663372253</x:v>
      </x:c>
      <x:c r="AH3002" s="50" t="n">
        <x:f>IF(AND(ISNUMBER(AE3002),ISNUMBER(AF3002),ISNUMBER(AG3002)),IF(AND(AE3002=1,AF3002=1,AG3002&lt;0),1,0),"")</x:f>
        <x:v>0</x:v>
      </x:c>
      <x:c r="AI3002" s="50" t="n">
        <x:f>IF(AND(A3002=A3003,C3003=C3002+1,ISNUMBER(AH3003)),C3003,"")</x:f>
        <x:v>2019</x:v>
      </x:c>
      <x:c r="AJ3002" s="50" t="n">
        <x:f>IF(AND(A3002=A3003,C3003=C3002+1,ISNUMBER(AH3003)),AH3003,"")</x:f>
        <x:v>0</x:v>
      </x:c>
    </x:row>
    <x:row r="3003" ht="15">
      <x:c r="A3003" s="9" t="s">
        <x:v>211</x:v>
      </x:c>
      <x:c r="B3003" s="10">
        <x:v>43830</x:v>
      </x:c>
      <x:c r="C3003" s="9">
        <x:v>2019</x:v>
      </x:c>
      <x:c r="D3003" s="11">
        <x:v>905.54600000000005</x:v>
      </x:c>
      <x:c r="E3003" s="11">
        <x:v>416.46199999999999</x:v>
      </x:c>
      <x:c r="F3003" s="11">
        <x:v>398.012</x:v>
      </x:c>
      <x:c r="G3003" s="11">
        <x:v>713.60599999999999</x:v>
      </x:c>
      <x:c r="H3003" s="11">
        <x:v>381.97199999999998</x:v>
      </x:c>
      <x:c r="I3003" s="11">
        <x:v>191.94</x:v>
      </x:c>
      <x:c r="J3003" s="11">
        <x:v>140.19200000000001</x:v>
      </x:c>
      <x:c r="K3003" s="11">
        <x:v>110.514</x:v>
      </x:c>
      <x:c r="L3003" s="11">
        <x:v>91.337000000000003</x:v>
      </x:c>
      <x:c r="M3003" s="11">
        <x:v>73.811999999999998</x:v>
      </x:c>
      <x:c r="N3003" s="11">
        <x:v>308.16000000000003</x:v>
      </x:c>
      <x:c r="O3003" s="11">
        <x:v>1814.6669999999999</x:v>
      </x:c>
      <x:c r="P3003" s="11">
        <x:v>49.398000000000003</x:v>
      </x:c>
      <x:c r="Q3003" s="11">
        <x:v>94.82</x:v>
      </x:c>
      <x:c r="R3003" s="11">
        <x:v>3.5139999999999998</x:v>
      </x:c>
      <x:c r="S3003" s="11">
        <x:v>33.064999999999998</x:v>
      </x:c>
      <x:c r="T3003" s="11">
        <x:v>75.347999999999999</x:v>
      </x:c>
      <x:c r="U3003" s="11">
        <x:v>894.07150000000001</x:v>
      </x:c>
      <x:c r="V3003" s="11">
        <x:v>18</x:v>
      </x:c>
      <x:c r="W3003" s="12">
        <x:v>0</x:v>
      </x:c>
      <x:c r="X3003" s="8">
        <x:v>0</x:v>
      </x:c>
      <x:c r="Y3003" s="13">
        <x:f t="shared" si="276"/>
        <x:v>1.0463553862697608</x:v>
      </x:c>
      <x:c r="Z3003" s="13">
        <x:f t="shared" si="277"/>
        <x:v>0.7880394811528072</x:v>
      </x:c>
      <x:c r="AA3003" s="13">
        <x:f t="shared" si="278"/>
        <x:v>3.6513882232376928E-2</x:v>
      </x:c>
      <x:c r="AB3003" s="13">
        <x:f t="shared" si="279"/>
        <x:v>5.4550514275365357E-2</x:v>
      </x:c>
      <x:c r="AC3003" s="13">
        <x:f t="shared" si="280"/>
        <x:v>0.10558767723365554</x:v>
      </x:c>
      <x:c r="AD3003" s="13">
        <x:f t="shared" si="281"/>
        <x:v>0.15481488516320541</x:v>
      </x:c>
      <x:c r="AE3003" s="50" t="n">
        <x:f>IF(OR(NOT(ISNUMBER(Q3003)),NOT(ISNUMBER(R3003))),"",IF(Q3003&lt;R3003,1,0))</x:f>
        <x:v>0</x:v>
      </x:c>
      <x:c r="AF3003" s="50" t="n">
        <x:f>IFERROR(IF(AND(A3003=A3002,C3003=C3002+1,ISNUMBER(AE3002)),AE3002,""),"")</x:f>
        <x:v>0</x:v>
      </x:c>
      <x:c r="AG3003" s="52" t="n">
        <x:f>IFERROR(IF(AND(A3003=A3002,C3003=C3002+1,ISNUMBER(U3003),ISNUMBER(U3002),U3002&lt;&gt;0),U3003/U3002-1,""),"")</x:f>
        <x:v>0.18326423790444002</x:v>
      </x:c>
      <x:c r="AH3003" s="50" t="n">
        <x:f>IF(AND(ISNUMBER(AE3003),ISNUMBER(AF3003),ISNUMBER(AG3003)),IF(AND(AE3003=1,AF3003=1,AG3003&lt;0),1,0),"")</x:f>
        <x:v>0</x:v>
      </x:c>
      <x:c r="AI3003" s="50" t="n">
        <x:f>IF(AND(A3003=A3004,C3004=C3003+1,ISNUMBER(AH3004)),C3004,"")</x:f>
        <x:v>2020</x:v>
      </x:c>
      <x:c r="AJ3003" s="50" t="n">
        <x:f>IF(AND(A3003=A3004,C3004=C3003+1,ISNUMBER(AH3004)),AH3004,"")</x:f>
        <x:v>0</x:v>
      </x:c>
    </x:row>
    <x:row r="3004" ht="15">
      <x:c r="A3004" s="9" t="s">
        <x:v>211</x:v>
      </x:c>
      <x:c r="B3004" s="10">
        <x:v>44196</x:v>
      </x:c>
      <x:c r="C3004" s="9">
        <x:v>2020</x:v>
      </x:c>
      <x:c r="D3004" s="11">
        <x:v>1055.2919999999999</x:v>
      </x:c>
      <x:c r="E3004" s="11">
        <x:v>440.399</x:v>
      </x:c>
      <x:c r="F3004" s="11">
        <x:v>382.42899999999997</x:v>
      </x:c>
      <x:c r="G3004" s="11">
        <x:v>833.35400000000004</x:v>
      </x:c>
      <x:c r="H3004" s="11">
        <x:v>491.23200000000003</x:v>
      </x:c>
      <x:c r="I3004" s="11">
        <x:v>221.93799999999999</x:v>
      </x:c>
      <x:c r="J3004" s="11">
        <x:v>161.607</x:v>
      </x:c>
      <x:c r="K3004" s="11">
        <x:v>123.816</x:v>
      </x:c>
      <x:c r="L3004" s="11">
        <x:v>116.941</x:v>
      </x:c>
      <x:c r="M3004" s="11">
        <x:v>46.009</x:v>
      </x:c>
      <x:c r="N3004" s="11">
        <x:v>445.22300000000001</x:v>
      </x:c>
      <x:c r="O3004" s="11">
        <x:v>2774.0360000000001</x:v>
      </x:c>
      <x:c r="P3004" s="11">
        <x:v>63.588000000000001</x:v>
      </x:c>
      <x:c r="Q3004" s="11">
        <x:v>121.989</x:v>
      </x:c>
      <x:c r="R3004" s="11">
        <x:v>4.4829999999999997</x:v>
      </x:c>
      <x:c r="S3004" s="11">
        <x:v>39.735999999999997</x:v>
      </x:c>
      <x:c r="T3004" s="11">
        <x:v>95.948999999999998</x:v>
      </x:c>
      <x:c r="U3004" s="11">
        <x:v>912.80050000000006</x:v>
      </x:c>
      <x:c r="V3004" s="11">
        <x:v>18</x:v>
      </x:c>
      <x:c r="W3004" s="12">
        <x:v>0</x:v>
      </x:c>
      <x:c r="X3004" s="8">
        <x:v>0</x:v>
      </x:c>
      <x:c r="Y3004" s="13">
        <x:f t="shared" si="276"/>
        <x:v>1.1515836926592911</x:v>
      </x:c>
      <x:c r="Z3004" s="13">
        <x:f t="shared" si="277"/>
        <x:v>0.78969043639106529</x:v>
      </x:c>
      <x:c r="AA3004" s="13">
        <x:f t="shared" si="278"/>
        <x:v>3.7654033196499168E-2</x:v>
      </x:c>
      <x:c r="AB3004" s="13">
        <x:f t="shared" si="279"/>
        <x:v>6.0256308206638548E-2</x:v>
      </x:c>
      <x:c r="AC3004" s="13">
        <x:f t="shared" si="280"/>
        <x:v>0.1151359446285732</x:v>
      </x:c>
      <x:c r="AD3004" s="13">
        <x:f t="shared" si="281"/>
        <x:v>0.15313960496241799</x:v>
      </x:c>
      <x:c r="AE3004" s="50" t="n">
        <x:f>IF(OR(NOT(ISNUMBER(Q3004)),NOT(ISNUMBER(R3004))),"",IF(Q3004&lt;R3004,1,0))</x:f>
        <x:v>0</x:v>
      </x:c>
      <x:c r="AF3004" s="50" t="n">
        <x:f>IFERROR(IF(AND(A3004=A3003,C3004=C3003+1,ISNUMBER(AE3003)),AE3003,""),"")</x:f>
        <x:v>0</x:v>
      </x:c>
      <x:c r="AG3004" s="52" t="n">
        <x:f>IFERROR(IF(AND(A3004=A3003,C3004=C3003+1,ISNUMBER(U3004),ISNUMBER(U3003),U3003&lt;&gt;0),U3004/U3003-1,""),"")</x:f>
        <x:v>0.020947989059040717</x:v>
      </x:c>
      <x:c r="AH3004" s="50" t="n">
        <x:f>IF(AND(ISNUMBER(AE3004),ISNUMBER(AF3004),ISNUMBER(AG3004)),IF(AND(AE3004=1,AF3004=1,AG3004&lt;0),1,0),"")</x:f>
        <x:v>0</x:v>
      </x:c>
      <x:c r="AI3004" s="50" t="n">
        <x:f>IF(AND(A3004=A3005,C3005=C3004+1,ISNUMBER(AH3005)),C3005,"")</x:f>
        <x:v>2021</x:v>
      </x:c>
      <x:c r="AJ3004" s="50" t="n">
        <x:f>IF(AND(A3004=A3005,C3005=C3004+1,ISNUMBER(AH3005)),AH3005,"")</x:f>
        <x:v>0</x:v>
      </x:c>
    </x:row>
    <x:row r="3005" ht="15">
      <x:c r="A3005" s="9" t="s">
        <x:v>211</x:v>
      </x:c>
      <x:c r="B3005" s="10">
        <x:v>44561</x:v>
      </x:c>
      <x:c r="C3005" s="9">
        <x:v>2021</x:v>
      </x:c>
      <x:c r="D3005" s="11">
        <x:v>1167.424</x:v>
      </x:c>
      <x:c r="E3005" s="11">
        <x:v>533.42700000000002</x:v>
      </x:c>
      <x:c r="F3005" s="11">
        <x:v>626.36599999999999</x:v>
      </x:c>
      <x:c r="G3005" s="11">
        <x:v>859.47500000000002</x:v>
      </x:c>
      <x:c r="H3005" s="11">
        <x:v>468.12799999999999</x:v>
      </x:c>
      <x:c r="I3005" s="11">
        <x:v>307.94900000000001</x:v>
      </x:c>
      <x:c r="J3005" s="11">
        <x:v>176.44900000000001</x:v>
      </x:c>
      <x:c r="K3005" s="11">
        <x:v>140.16999999999999</x:v>
      </x:c>
      <x:c r="L3005" s="11">
        <x:v>156.517</x:v>
      </x:c>
      <x:c r="M3005" s="11">
        <x:v>239.15100000000001</x:v>
      </x:c>
      <x:c r="N3005" s="11">
        <x:v>228.977</x:v>
      </x:c>
      <x:c r="O3005" s="11">
        <x:v>3301.97</x:v>
      </x:c>
      <x:c r="P3005" s="11">
        <x:v>62.686999999999998</x:v>
      </x:c>
      <x:c r="Q3005" s="11">
        <x:v>129.47</x:v>
      </x:c>
      <x:c r="R3005" s="11">
        <x:v>5.1319999999999997</x:v>
      </x:c>
      <x:c r="S3005" s="11">
        <x:v>37.143000000000001</x:v>
      </x:c>
      <x:c r="T3005" s="11">
        <x:v>88.287999999999997</x:v>
      </x:c>
      <x:c r="U3005" s="11">
        <x:v>1013.859</x:v>
      </x:c>
      <x:c r="V3005" s="11">
        <x:v>18</x:v>
      </x:c>
      <x:c r="W3005" s="12">
        <x:v>0</x:v>
      </x:c>
      <x:c r="X3005" s="8">
        <x:v>0</x:v>
      </x:c>
      <x:c r="Y3005" s="13">
        <x:f t="shared" si="276"/>
        <x:v>0.85162189518588183</x:v>
      </x:c>
      <x:c r="Z3005" s="13">
        <x:f t="shared" si="277"/>
        <x:v>0.7362149484677375</x:v>
      </x:c>
      <x:c r="AA3005" s="13">
        <x:f t="shared" si="278"/>
        <x:v>3.1816203881366155E-2</x:v>
      </x:c>
      <x:c r="AB3005" s="13">
        <x:f t="shared" si="279"/>
        <x:v>5.3696857354311713E-2</x:v>
      </x:c>
      <x:c r="AC3005" s="13">
        <x:f t="shared" si="280"/>
        <x:v>0.10272317403065824</x:v>
      </x:c>
      <x:c r="AD3005" s="13">
        <x:f t="shared" si="281"/>
        <x:v>0.15114388602598544</x:v>
      </x:c>
      <x:c r="AE3005" s="50" t="n">
        <x:f>IF(OR(NOT(ISNUMBER(Q3005)),NOT(ISNUMBER(R3005))),"",IF(Q3005&lt;R3005,1,0))</x:f>
        <x:v>0</x:v>
      </x:c>
      <x:c r="AF3005" s="50" t="n">
        <x:f>IFERROR(IF(AND(A3005=A3004,C3005=C3004+1,ISNUMBER(AE3004)),AE3004,""),"")</x:f>
        <x:v>0</x:v>
      </x:c>
      <x:c r="AG3005" s="52" t="n">
        <x:f>IFERROR(IF(AND(A3005=A3004,C3005=C3004+1,ISNUMBER(U3005),ISNUMBER(U3004),U3004&lt;&gt;0),U3005/U3004-1,""),"")</x:f>
        <x:v>0.11071258177444032</x:v>
      </x:c>
      <x:c r="AH3005" s="50" t="n">
        <x:f>IF(AND(ISNUMBER(AE3005),ISNUMBER(AF3005),ISNUMBER(AG3005)),IF(AND(AE3005=1,AF3005=1,AG3005&lt;0),1,0),"")</x:f>
        <x:v>0</x:v>
      </x:c>
      <x:c r="AI3005" s="50" t="n">
        <x:f>IF(AND(A3005=A3006,C3006=C3005+1,ISNUMBER(AH3006)),C3006,"")</x:f>
        <x:v>2022</x:v>
      </x:c>
      <x:c r="AJ3005" s="50" t="n">
        <x:f>IF(AND(A3005=A3006,C3006=C3005+1,ISNUMBER(AH3006)),AH3006,"")</x:f>
        <x:v>0</x:v>
      </x:c>
    </x:row>
    <x:row r="3006" ht="15">
      <x:c r="A3006" s="9" t="s">
        <x:v>211</x:v>
      </x:c>
      <x:c r="B3006" s="10">
        <x:v>44926</x:v>
      </x:c>
      <x:c r="C3006" s="9">
        <x:v>2022</x:v>
      </x:c>
      <x:c r="D3006" s="11">
        <x:v>1295.7860000000001</x:v>
      </x:c>
      <x:c r="E3006" s="11">
        <x:v>571.10799999999995</x:v>
      </x:c>
      <x:c r="F3006" s="11">
        <x:v>473.88600000000002</x:v>
      </x:c>
      <x:c r="G3006" s="11">
        <x:v>990.46900000000005</x:v>
      </x:c>
      <x:c r="H3006" s="11">
        <x:v>544.947</x:v>
      </x:c>
      <x:c r="I3006" s="11">
        <x:v>305.31700000000001</x:v>
      </x:c>
      <x:c r="J3006" s="11">
        <x:v>167.86199999999999</x:v>
      </x:c>
      <x:c r="K3006" s="11">
        <x:v>87.224000000000004</x:v>
      </x:c>
      <x:c r="L3006" s="11">
        <x:v>206.72900000000001</x:v>
      </x:c>
      <x:c r="M3006" s="11">
        <x:v>44.284999999999997</x:v>
      </x:c>
      <x:c r="N3006" s="11">
        <x:v>500.66199999999998</x:v>
      </x:c>
      <x:c r="O3006" s="11">
        <x:v>3847.6</x:v>
      </x:c>
      <x:c r="P3006" s="11">
        <x:v>52.4</x:v>
      </x:c>
      <x:c r="Q3006" s="11">
        <x:v>130.13900000000001</x:v>
      </x:c>
      <x:c r="R3006" s="11">
        <x:v>12.241</x:v>
      </x:c>
      <x:c r="S3006" s="11">
        <x:v>17.706</x:v>
      </x:c>
      <x:c r="T3006" s="11">
        <x:v>60.691000000000003</x:v>
      </x:c>
      <x:c r="U3006" s="11">
        <x:v>498.14179999999999</x:v>
      </x:c>
      <x:c r="V3006" s="11">
        <x:v>18</x:v>
      </x:c>
      <x:c r="W3006" s="12">
        <x:v>0</x:v>
      </x:c>
      <x:c r="X3006" s="8">
        <x:v>0</x:v>
      </x:c>
      <x:c r="Y3006" s="13">
        <x:f t="shared" si="276"/>
        <x:v>1.2051590466905542</x:v>
      </x:c>
      <x:c r="Z3006" s="13">
        <x:f t="shared" si="277"/>
        <x:v>0.76437698817551669</x:v>
      </x:c>
      <x:c r="AA3006" s="13">
        <x:f t="shared" si="278"/>
        <x:v>1.3664293332386675E-2</x:v>
      </x:c>
      <x:c r="AB3006" s="13">
        <x:f t="shared" si="279"/>
        <x:v>4.0438776155939327E-2</x:v>
      </x:c>
      <x:c r="AC3006" s="13">
        <x:f t="shared" si="280"/>
        <x:v>6.1275012140713139E-2</x:v>
      </x:c>
      <x:c r="AD3006" s="13">
        <x:f t="shared" si="281"/>
        <x:v>0.12954453899023449</x:v>
      </x:c>
      <x:c r="AE3006" s="50" t="n">
        <x:f>IF(OR(NOT(ISNUMBER(Q3006)),NOT(ISNUMBER(R3006))),"",IF(Q3006&lt;R3006,1,0))</x:f>
        <x:v>0</x:v>
      </x:c>
      <x:c r="AF3006" s="50" t="n">
        <x:f>IFERROR(IF(AND(A3006=A3005,C3006=C3005+1,ISNUMBER(AE3005)),AE3005,""),"")</x:f>
        <x:v>0</x:v>
      </x:c>
      <x:c r="AG3006" s="52" t="n">
        <x:f>IFERROR(IF(AND(A3006=A3005,C3006=C3005+1,ISNUMBER(U3006),ISNUMBER(U3005),U3005&lt;&gt;0),U3006/U3005-1,""),"")</x:f>
        <x:v>-0.5086675760633382</x:v>
      </x:c>
      <x:c r="AH3006" s="50" t="n">
        <x:f>IF(AND(ISNUMBER(AE3006),ISNUMBER(AF3006),ISNUMBER(AG3006)),IF(AND(AE3006=1,AF3006=1,AG3006&lt;0),1,0),"")</x:f>
        <x:v>0</x:v>
      </x:c>
      <x:c r="AI3006" s="50" t="n">
        <x:f>IF(AND(A3006=A3007,C3007=C3006+1,ISNUMBER(AH3007)),C3007,"")</x:f>
        <x:v>2023</x:v>
      </x:c>
      <x:c r="AJ3006" s="50" t="n">
        <x:f>IF(AND(A3006=A3007,C3007=C3006+1,ISNUMBER(AH3007)),AH3007,"")</x:f>
        <x:v>0</x:v>
      </x:c>
    </x:row>
    <x:row r="3007" ht="15">
      <x:c r="A3007" s="9" t="s">
        <x:v>211</x:v>
      </x:c>
      <x:c r="B3007" s="10">
        <x:v>45291</x:v>
      </x:c>
      <x:c r="C3007" s="9">
        <x:v>2023</x:v>
      </x:c>
      <x:c r="D3007" s="11">
        <x:v>1289.25</x:v>
      </x:c>
      <x:c r="E3007" s="11">
        <x:v>587.83500000000004</x:v>
      </x:c>
      <x:c r="F3007" s="11">
        <x:v>503.65199999999999</x:v>
      </x:c>
      <x:c r="G3007" s="11">
        <x:v>967.77200000000005</x:v>
      </x:c>
      <x:c r="H3007" s="11">
        <x:v>493.29399999999998</x:v>
      </x:c>
      <x:c r="I3007" s="11">
        <x:v>321.47800000000001</x:v>
      </x:c>
      <x:c r="J3007" s="11">
        <x:v>175.96299999999999</x:v>
      </x:c>
      <x:c r="K3007" s="11">
        <x:v>126.715</x:v>
      </x:c>
      <x:c r="L3007" s="11">
        <x:v>179.74100000000001</x:v>
      </x:c>
      <x:c r="M3007" s="11">
        <x:v>43.917000000000002</x:v>
      </x:c>
      <x:c r="N3007" s="11">
        <x:v>449.37700000000001</x:v>
      </x:c>
      <x:c r="O3007" s="11">
        <x:v>3989.547</x:v>
      </x:c>
      <x:c r="P3007" s="11">
        <x:v>85.543999999999997</x:v>
      </x:c>
      <x:c r="Q3007" s="11">
        <x:v>163.018</x:v>
      </x:c>
      <x:c r="R3007" s="11">
        <x:v>21.257999999999999</x:v>
      </x:c>
      <x:c r="S3007" s="11">
        <x:v>36.380000000000003</x:v>
      </x:c>
      <x:c r="T3007" s="11">
        <x:v>167.97300000000001</x:v>
      </x:c>
      <x:c r="U3007" s="11">
        <x:v>716.81600000000003</x:v>
      </x:c>
      <x:c r="V3007" s="11">
        <x:v>18</x:v>
      </x:c>
      <x:c r="W3007" s="12">
        <x:v>0</x:v>
      </x:c>
      <x:c r="X3007" s="8">
        <x:v>0</x:v>
      </x:c>
      <x:c r="Y3007" s="13">
        <x:f t="shared" si="276"/>
        <x:v>1.1671451716661505</x:v>
      </x:c>
      <x:c r="Z3007" s="13">
        <x:f t="shared" si="277"/>
        <x:v>0.7506472755477992</x:v>
      </x:c>
      <x:c r="AA3007" s="13">
        <x:f t="shared" si="278"/>
        <x:v>2.8217956176071361E-2</x:v>
      </x:c>
      <x:c r="AB3007" s="13">
        <x:f t="shared" si="279"/>
        <x:v>6.6351754896257512E-2</x:v>
      </x:c>
      <x:c r="AC3007" s="13">
        <x:f t="shared" si="280"/>
        <x:v>0.17356670786094247</x:v>
      </x:c>
      <x:c r="AD3007" s="13">
        <x:f t="shared" si="281"/>
        <x:v>0.13648477797168895</x:v>
      </x:c>
      <x:c r="AE3007" s="50" t="n">
        <x:f>IF(OR(NOT(ISNUMBER(Q3007)),NOT(ISNUMBER(R3007))),"",IF(Q3007&lt;R3007,1,0))</x:f>
        <x:v>0</x:v>
      </x:c>
      <x:c r="AF3007" s="50" t="n">
        <x:f>IFERROR(IF(AND(A3007=A3006,C3007=C3006+1,ISNUMBER(AE3006)),AE3006,""),"")</x:f>
        <x:v>0</x:v>
      </x:c>
      <x:c r="AG3007" s="52" t="n">
        <x:f>IFERROR(IF(AND(A3007=A3006,C3007=C3006+1,ISNUMBER(U3007),ISNUMBER(U3006),U3006&lt;&gt;0),U3007/U3006-1,""),"")</x:f>
        <x:v>0.4389798246202188</x:v>
      </x:c>
      <x:c r="AH3007" s="50" t="n">
        <x:f>IF(AND(ISNUMBER(AE3007),ISNUMBER(AF3007),ISNUMBER(AG3007)),IF(AND(AE3007=1,AF3007=1,AG3007&lt;0),1,0),"")</x:f>
        <x:v>0</x:v>
      </x:c>
      <x:c r="AI3007" s="50" t="n">
        <x:f>IF(AND(A3007=A3008,C3008=C3007+1,ISNUMBER(AH3008)),C3008,"")</x:f>
        <x:v>2024</x:v>
      </x:c>
      <x:c r="AJ3007" s="50" t="n">
        <x:f>IF(AND(A3007=A3008,C3008=C3007+1,ISNUMBER(AH3008)),AH3008,"")</x:f>
        <x:v>0</x:v>
      </x:c>
    </x:row>
    <x:row r="3008" ht="15">
      <x:c r="A3008" s="9" t="s">
        <x:v>211</x:v>
      </x:c>
      <x:c r="B3008" s="10">
        <x:v>45657</x:v>
      </x:c>
      <x:c r="C3008" s="9">
        <x:v>2024</x:v>
      </x:c>
      <x:c r="D3008" s="11">
        <x:v>1236.4000000000001</x:v>
      </x:c>
      <x:c r="E3008" s="11">
        <x:v>563.79999999999995</x:v>
      </x:c>
      <x:c r="F3008" s="11">
        <x:v>507.1</x:v>
      </x:c>
      <x:c r="G3008" s="11">
        <x:v>919.6</x:v>
      </x:c>
      <x:c r="H3008" s="11">
        <x:v>449.3</x:v>
      </x:c>
      <x:c r="I3008" s="11">
        <x:v>316.8</x:v>
      </x:c>
      <x:c r="J3008" s="11">
        <x:v>184</x:v>
      </x:c>
      <x:c r="K3008" s="11">
        <x:v>111.9</x:v>
      </x:c>
      <x:c r="L3008" s="11">
        <x:v>197.7</x:v>
      </x:c>
      <x:c r="M3008" s="11">
        <x:v>46.4</x:v>
      </x:c>
      <x:c r="N3008" s="11">
        <x:v>402.9</x:v>
      </x:c>
      <x:c r="O3008" s="11">
        <x:v>3988.3</x:v>
      </x:c>
      <x:c r="P3008" s="11">
        <x:v>98.4</x:v>
      </x:c>
      <x:c r="Q3008" s="11">
        <x:v>176.9</x:v>
      </x:c>
      <x:c r="R3008" s="11">
        <x:v>21.4</x:v>
      </x:c>
      <x:c r="S3008" s="11">
        <x:v>39.299999999999997</x:v>
      </x:c>
      <x:c r="T3008" s="11">
        <x:v>124.5</x:v>
      </x:c>
      <x:c r="U3008" s="11">
        <x:v>803.95169999999996</x:v>
      </x:c>
      <x:c r="V3008" s="11">
        <x:v>18</x:v>
      </x:c>
      <x:c r="W3008" s="12">
        <x:v>0</x:v>
      </x:c>
      <x:c r="X3008" s="8">
        <x:v>0</x:v>
      </x:c>
      <x:c r="Y3008" s="13">
        <x:f t="shared" si="276"/>
        <x:v>1.1118122658252809</x:v>
      </x:c>
      <x:c r="Z3008" s="13">
        <x:f t="shared" si="277"/>
        <x:v>0.7437722419928825</x:v>
      </x:c>
      <x:c r="AA3008" s="13">
        <x:f t="shared" si="278"/>
        <x:v>3.1785829828534451E-2</x:v>
      </x:c>
      <x:c r="AB3008" s="13">
        <x:f t="shared" si="279"/>
        <x:v>7.9585894532513746E-2</x:v>
      </x:c>
      <x:c r="AC3008" s="13">
        <x:f t="shared" si="280"/>
        <x:v>0.1353849499782514</x:v>
      </x:c>
      <x:c r="AD3008" s="13">
        <x:f t="shared" si="281"/>
        <x:v>0.14881915237787122</x:v>
      </x:c>
      <x:c r="AE3008" s="50" t="n">
        <x:f>IF(OR(NOT(ISNUMBER(Q3008)),NOT(ISNUMBER(R3008))),"",IF(Q3008&lt;R3008,1,0))</x:f>
        <x:v>0</x:v>
      </x:c>
      <x:c r="AF3008" s="50" t="n">
        <x:f>IFERROR(IF(AND(A3008=A3007,C3008=C3007+1,ISNUMBER(AE3007)),AE3007,""),"")</x:f>
        <x:v>0</x:v>
      </x:c>
      <x:c r="AG3008" s="52" t="n">
        <x:f>IFERROR(IF(AND(A3008=A3007,C3008=C3007+1,ISNUMBER(U3008),ISNUMBER(U3007),U3007&lt;&gt;0),U3008/U3007-1,""),"")</x:f>
        <x:v>0.121559368094462</x:v>
      </x:c>
      <x:c r="AH3008" s="50" t="n">
        <x:f>IF(AND(ISNUMBER(AE3008),ISNUMBER(AF3008),ISNUMBER(AG3008)),IF(AND(AE3008=1,AF3008=1,AG3008&lt;0),1,0),"")</x:f>
        <x:v>0</x:v>
      </x:c>
      <x:c r="AI3008" s="50" t="str">
        <x:f>IF(AND(A3008=A3009,C3009=C3008+1,ISNUMBER(AH3009)),C3009,"")</x:f>
      </x:c>
      <x:c r="AJ3008" s="50" t="str">
        <x:f>IF(AND(A3008=A3009,C3009=C3008+1,ISNUMBER(AH3009)),AH3009,"")</x:f>
      </x:c>
    </x:row>
    <x:row r="3009" ht="15">
      <x:c r="A3009" s="9" t="s">
        <x:v>212</x:v>
      </x:c>
      <x:c r="B3009" s="10">
        <x:v>44926</x:v>
      </x:c>
      <x:c r="C3009" s="9">
        <x:v>2022</x:v>
      </x:c>
      <x:c r="D3009" s="11">
        <x:v>22.108000000000001</x:v>
      </x:c>
      <x:c r="E3009" s="11">
        <x:v>20.161000000000001</x:v>
      </x:c>
      <x:c r="F3009" s="11">
        <x:v>5.8490000000000002</x:v>
      </x:c>
      <x:c r="G3009" s="11">
        <x:v>7.2359999999999998</x:v>
      </x:c>
      <x:c r="H3009" s="11">
        <x:v>1.1200000000000001</x:v>
      </x:c>
      <x:c r="I3009" s="11">
        <x:v>14.872</x:v>
      </x:c>
      <x:c r="J3009" s="11">
        <x:v>14.872</x:v>
      </x:c>
      <x:c r="K3009" s="11">
        <x:v>5.399</x:v>
      </x:c>
      <x:c r="L3009" s="11">
        <x:v>8.6999999999999993</x:v>
      </x:c>
      <x:c r="M3009" s="11">
        <x:v>0.122</x:v>
      </x:c>
      <x:c r="N3009" s="11">
        <x:v>0.998</x:v>
      </x:c>
      <x:c r="O3009" s="11">
        <x:v>35.027999999999999</x:v>
      </x:c>
      <x:c r="P3009" s="11">
        <x:v>9.9450000000000003</x:v>
      </x:c>
      <x:c r="Q3009" s="11">
        <x:v>10.417999999999999</x:v>
      </x:c>
      <x:c r="R3009" s="11" t="s">
        <x:v>40</x:v>
      </x:c>
      <x:c r="S3009" s="11">
        <x:v>8.2059999999999995</x:v>
      </x:c>
      <x:c r="T3009" s="11">
        <x:v>6.4349999999999996</x:v>
      </x:c>
      <x:c r="U3009" s="11" t="s">
        <x:v>40</x:v>
      </x:c>
      <x:c r="V3009" s="11">
        <x:v>16</x:v>
      </x:c>
      <x:c r="W3009" s="12">
        <x:v>2</x:v>
      </x:c>
      <x:c r="X3009" s="8">
        <x:v>0</x:v>
      </x:c>
      <x:c r="Y3009" s="13">
        <x:f t="shared" si="276"/>
        <x:v>3.4469140023935716</x:v>
      </x:c>
      <x:c r="Z3009" s="13">
        <x:f t="shared" si="277"/>
        <x:v>0.32730233399674324</x:v>
      </x:c>
      <x:c r="AA3009" s="13">
        <x:f t="shared" si="278"/>
        <x:v>0.37117785417043603</x:v>
      </x:c>
      <x:c r="AB3009" s="13">
        <x:f t="shared" si="279"/>
        <x:v>0.44983716301791205</x:v>
      </x:c>
      <x:c r="AC3009" s="13">
        <x:f t="shared" si="280"/>
        <x:v>0.8893034825870646</x:v>
      </x:c>
      <x:c r="AD3009" s="13">
        <x:f t="shared" si="281"/>
        <x:v>0.67269766600325676</x:v>
      </x:c>
      <x:c r="AE3009" s="50" t="str">
        <x:f>IF(OR(NOT(ISNUMBER(Q3009)),NOT(ISNUMBER(R3009))),"",IF(Q3009&lt;R3009,1,0))</x:f>
      </x:c>
      <x:c r="AF3009" s="50" t="str">
        <x:f>IFERROR(IF(AND(A3009=A3008,C3009=C3008+1,ISNUMBER(AE3008)),AE3008,""),"")</x:f>
      </x:c>
      <x:c r="AG3009" s="52" t="str">
        <x:f>IFERROR(IF(AND(A3009=A3008,C3009=C3008+1,ISNUMBER(U3009),ISNUMBER(U3008),U3008&lt;&gt;0),U3009/U3008-1,""),"")</x:f>
      </x:c>
      <x:c r="AH3009" s="50" t="str">
        <x:f>IF(AND(ISNUMBER(AE3009),ISNUMBER(AF3009),ISNUMBER(AG3009)),IF(AND(AE3009=1,AF3009=1,AG3009&lt;0),1,0),"")</x:f>
      </x:c>
      <x:c r="AI3009" s="50" t="str">
        <x:f>IF(AND(A3009=A3010,C3010=C3009+1,ISNUMBER(AH3010)),C3010,"")</x:f>
      </x:c>
      <x:c r="AJ3009" s="50" t="str">
        <x:f>IF(AND(A3009=A3010,C3010=C3009+1,ISNUMBER(AH3010)),AH3010,"")</x:f>
      </x:c>
    </x:row>
    <x:row r="3010" ht="15">
      <x:c r="A3010" s="9" t="s">
        <x:v>212</x:v>
      </x:c>
      <x:c r="B3010" s="10">
        <x:v>45291</x:v>
      </x:c>
      <x:c r="C3010" s="9">
        <x:v>2023</x:v>
      </x:c>
      <x:c r="D3010" s="11">
        <x:v>40.616999999999997</x:v>
      </x:c>
      <x:c r="E3010" s="11">
        <x:v>37.213999999999999</x:v>
      </x:c>
      <x:c r="F3010" s="11">
        <x:v>9.5359999999999996</x:v>
      </x:c>
      <x:c r="G3010" s="11">
        <x:v>11.866</x:v>
      </x:c>
      <x:c r="H3010" s="11">
        <x:v>2.0609999999999999</x:v>
      </x:c>
      <x:c r="I3010" s="11">
        <x:v>28.751000000000001</x:v>
      </x:c>
      <x:c r="J3010" s="11">
        <x:v>28.690999999999999</x:v>
      </x:c>
      <x:c r="K3010" s="11">
        <x:v>12.734999999999999</x:v>
      </x:c>
      <x:c r="L3010" s="11">
        <x:v>12.975</x:v>
      </x:c>
      <x:c r="M3010" s="11">
        <x:v>0.25900000000000001</x:v>
      </x:c>
      <x:c r="N3010" s="11">
        <x:v>1.802</x:v>
      </x:c>
      <x:c r="O3010" s="11">
        <x:v>60.780999999999999</x:v>
      </x:c>
      <x:c r="P3010" s="11">
        <x:v>17.908000000000001</x:v>
      </x:c>
      <x:c r="Q3010" s="11">
        <x:v>18.541</x:v>
      </x:c>
      <x:c r="R3010" s="11" t="s">
        <x:v>40</x:v>
      </x:c>
      <x:c r="S3010" s="11">
        <x:v>13.819000000000001</x:v>
      </x:c>
      <x:c r="T3010" s="11">
        <x:v>8.5429999999999993</x:v>
      </x:c>
      <x:c r="U3010" s="11" t="s">
        <x:v>40</x:v>
      </x:c>
      <x:c r="V3010" s="11">
        <x:v>16</x:v>
      </x:c>
      <x:c r="W3010" s="12">
        <x:v>2</x:v>
      </x:c>
      <x:c r="X3010" s="8">
        <x:v>0</x:v>
      </x:c>
      <x:c r="Y3010" s="13">
        <x:f t="shared" si="276"/>
        <x:v>3.9024748322147653</x:v>
      </x:c>
      <x:c r="Z3010" s="13">
        <x:f t="shared" si="277"/>
        <x:v>0.29214368367924759</x:v>
      </x:c>
      <x:c r="AA3010" s="13">
        <x:f t="shared" si="278"/>
        <x:v>0.34022699854740629</x:v>
      </x:c>
      <x:c r="AB3010" s="13">
        <x:f t="shared" si="279"/>
        <x:v>0.44089913090577842</x:v>
      </x:c>
      <x:c r="AC3010" s="13">
        <x:f t="shared" si="280"/>
        <x:v>0.71995617731333217</x:v>
      </x:c>
      <x:c r="AD3010" s="13">
        <x:f t="shared" si="281"/>
        <x:v>0.70637910234630819</x:v>
      </x:c>
      <x:c r="AE3010" s="50" t="str">
        <x:f>IF(OR(NOT(ISNUMBER(Q3010)),NOT(ISNUMBER(R3010))),"",IF(Q3010&lt;R3010,1,0))</x:f>
      </x:c>
      <x:c r="AF3010" s="50" t="str">
        <x:f>IFERROR(IF(AND(A3010=A3009,C3010=C3009+1,ISNUMBER(AE3009)),AE3009,""),"")</x:f>
      </x:c>
      <x:c r="AG3010" s="52" t="str">
        <x:f>IFERROR(IF(AND(A3010=A3009,C3010=C3009+1,ISNUMBER(U3010),ISNUMBER(U3009),U3009&lt;&gt;0),U3010/U3009-1,""),"")</x:f>
      </x:c>
      <x:c r="AH3010" s="50" t="str">
        <x:f>IF(AND(ISNUMBER(AE3010),ISNUMBER(AF3010),ISNUMBER(AG3010)),IF(AND(AE3010=1,AF3010=1,AG3010&lt;0),1,0),"")</x:f>
      </x:c>
      <x:c r="AI3010" s="50" t="str">
        <x:f>IF(AND(A3010=A3011,C3011=C3010+1,ISNUMBER(AH3011)),C3011,"")</x:f>
      </x:c>
      <x:c r="AJ3010" s="50" t="str">
        <x:f>IF(AND(A3010=A3011,C3011=C3010+1,ISNUMBER(AH3011)),AH3011,"")</x:f>
      </x:c>
    </x:row>
    <x:row r="3011" ht="15">
      <x:c r="A3011" s="9" t="s">
        <x:v>212</x:v>
      </x:c>
      <x:c r="B3011" s="10">
        <x:v>45657</x:v>
      </x:c>
      <x:c r="C3011" s="9">
        <x:v>2024</x:v>
      </x:c>
      <x:c r="D3011" s="11">
        <x:v>59.652999999999999</x:v>
      </x:c>
      <x:c r="E3011" s="11">
        <x:v>55.536000000000001</x:v>
      </x:c>
      <x:c r="F3011" s="11">
        <x:v>9.8970000000000002</x:v>
      </x:c>
      <x:c r="G3011" s="11">
        <x:v>11.629</x:v>
      </x:c>
      <x:c r="H3011" s="11">
        <x:v>1.8029999999999999</x:v>
      </x:c>
      <x:c r="I3011" s="11">
        <x:v>48.024000000000001</x:v>
      </x:c>
      <x:c r="J3011" s="11">
        <x:v>47.779000000000003</x:v>
      </x:c>
      <x:c r="K3011" s="11">
        <x:v>18.72</x:v>
      </x:c>
      <x:c r="L3011" s="11">
        <x:v>19.481999999999999</x:v>
      </x:c>
      <x:c r="M3011" s="11">
        <x:v>0.313</x:v>
      </x:c>
      <x:c r="N3011" s="11">
        <x:v>1.49</x:v>
      </x:c>
      <x:c r="O3011" s="11">
        <x:v>86.152000000000001</x:v>
      </x:c>
      <x:c r="P3011" s="11">
        <x:v>23.739000000000001</x:v>
      </x:c>
      <x:c r="Q3011" s="11">
        <x:v>24.65</x:v>
      </x:c>
      <x:c r="R3011" s="11" t="s">
        <x:v>40</x:v>
      </x:c>
      <x:c r="S3011" s="11">
        <x:v>18.652000000000001</x:v>
      </x:c>
      <x:c r="T3011" s="11">
        <x:v>7.2350000000000003</x:v>
      </x:c>
      <x:c r="U3011" s="11" t="s">
        <x:v>40</x:v>
      </x:c>
      <x:c r="V3011" s="11">
        <x:v>16</x:v>
      </x:c>
      <x:c r="W3011" s="12">
        <x:v>2</x:v>
      </x:c>
      <x:c r="X3011" s="8">
        <x:v>0</x:v>
      </x:c>
      <x:c r="Y3011" s="13" t="n">
        <x:f t="shared" ref="Y3011:Y3074" si="282">IF(AND(ISNUMBER(E3011),ISNUMBER(F3011),F3011&lt;&gt;0),E3011/F3011,"")</x:f>
        <x:v>5.611397393149439</x:v>
      </x:c>
      <x:c r="Z3011" s="13" t="n">
        <x:f t="shared" ref="Z3011:Z3074" si="283">IF(AND(ISNUMBER(G3011),ISNUMBER(D3011),D3011&lt;&gt;0),G3011/D3011,"")</x:f>
        <x:v>0.19494409333981527</x:v>
      </x:c>
      <x:c r="AA3011" s="13" t="n">
        <x:f t="shared" ref="AA3011:AA3074" si="284">IF(AND(ISNUMBER(S3011),ISNUMBER(D3011),D3011&lt;&gt;0),S3011/D3011,"")</x:f>
        <x:v>0.3126749702445812</x:v>
      </x:c>
      <x:c r="AB3011" s="13" t="n">
        <x:f t="shared" ref="AB3011:AB3074" si="285">IF(AND(ISNUMBER(P3011),ISNUMBER(D3011),D3011&lt;&gt;0),P3011/D3011,"")</x:f>
        <x:v>0.39795148609458036</x:v>
      </x:c>
      <x:c r="AC3011" s="13" t="n">
        <x:f t="shared" ref="AC3011:AC3074" si="286">IF(AND(ISNUMBER(T3011),ISNUMBER(G3011),G3011&lt;&gt;0),T3011/G3011,"")</x:f>
        <x:v>0.6221515177573309</x:v>
      </x:c>
      <x:c r="AD3011" s="13" t="n">
        <x:f t="shared" ref="AD3011:AD3074" si="287">IF(AND(ISNUMBER(J3011),ISNUMBER(D3011),D3011&lt;&gt;0),J3011/D3011,"")</x:f>
        <x:v>0.800948820679597</x:v>
      </x:c>
      <x:c r="AE3011" s="50" t="str">
        <x:f>IF(OR(NOT(ISNUMBER(Q3011)),NOT(ISNUMBER(R3011))),"",IF(Q3011&lt;R3011,1,0))</x:f>
      </x:c>
      <x:c r="AF3011" s="50" t="str">
        <x:f>IFERROR(IF(AND(A3011=A3010,C3011=C3010+1,ISNUMBER(AE3010)),AE3010,""),"")</x:f>
      </x:c>
      <x:c r="AG3011" s="52" t="str">
        <x:f>IFERROR(IF(AND(A3011=A3010,C3011=C3010+1,ISNUMBER(U3011),ISNUMBER(U3010),U3010&lt;&gt;0),U3011/U3010-1,""),"")</x:f>
      </x:c>
      <x:c r="AH3011" s="50" t="str">
        <x:f>IF(AND(ISNUMBER(AE3011),ISNUMBER(AF3011),ISNUMBER(AG3011)),IF(AND(AE3011=1,AF3011=1,AG3011&lt;0),1,0),"")</x:f>
      </x:c>
      <x:c r="AI3011" s="50" t="str">
        <x:f>IF(AND(A3011=A3012,C3012=C3011+1,ISNUMBER(AH3012)),C3012,"")</x:f>
      </x:c>
      <x:c r="AJ3011" s="50" t="str">
        <x:f>IF(AND(A3011=A3012,C3012=C3011+1,ISNUMBER(AH3012)),AH3012,"")</x:f>
      </x:c>
    </x:row>
    <x:row r="3012" ht="15">
      <x:c r="A3012" s="9" t="s">
        <x:v>213</x:v>
      </x:c>
      <x:c r="B3012" s="10">
        <x:v>41639</x:v>
      </x:c>
      <x:c r="C3012" s="9">
        <x:v>2013</x:v>
      </x:c>
      <x:c r="D3012" s="11">
        <x:v>67.179000000000002</x:v>
      </x:c>
      <x:c r="E3012" s="11">
        <x:v>20.64</x:v>
      </x:c>
      <x:c r="F3012" s="11">
        <x:v>20.614000000000001</x:v>
      </x:c>
      <x:c r="G3012" s="11">
        <x:v>70.563999999999993</x:v>
      </x:c>
      <x:c r="H3012" s="11">
        <x:v>43.124000000000002</x:v>
      </x:c>
      <x:c r="I3012" s="11">
        <x:v>-3.3849999999999998</x:v>
      </x:c>
      <x:c r="J3012" s="11">
        <x:v>-15.166</x:v>
      </x:c>
      <x:c r="K3012" s="11">
        <x:v>10.981</x:v>
      </x:c>
      <x:c r="L3012" s="11">
        <x:v>0.70099999999999996</x:v>
      </x:c>
      <x:c r="M3012" s="11">
        <x:v>4.5880000000000001</x:v>
      </x:c>
      <x:c r="N3012" s="11">
        <x:v>38.536000000000001</x:v>
      </x:c>
      <x:c r="O3012" s="11">
        <x:v>70.150999999999996</x:v>
      </x:c>
      <x:c r="P3012" s="11">
        <x:v>1.4390000000000001</x:v>
      </x:c>
      <x:c r="Q3012" s="11">
        <x:v>10.788</x:v>
      </x:c>
      <x:c r="R3012" s="11">
        <x:v>4.867</x:v>
      </x:c>
      <x:c r="S3012" s="11">
        <x:v>-2.5979999999999999</x:v>
      </x:c>
      <x:c r="T3012" s="11">
        <x:v>13.406000000000001</x:v>
      </x:c>
      <x:c r="U3012" s="11" t="s">
        <x:v>40</x:v>
      </x:c>
      <x:c r="V3012" s="11">
        <x:v>17</x:v>
      </x:c>
      <x:c r="W3012" s="12">
        <x:v>1</x:v>
      </x:c>
      <x:c r="X3012" s="8">
        <x:v>0</x:v>
      </x:c>
      <x:c r="Y3012" s="13">
        <x:f t="shared" si="282"/>
        <x:v>1.0012612787426021</x:v>
      </x:c>
      <x:c r="Z3012" s="13">
        <x:f t="shared" si="283"/>
        <x:v>1.0503877699876447</x:v>
      </x:c>
      <x:c r="AA3012" s="13">
        <x:f t="shared" si="284"/>
        <x:v>-3.8672799535569145E-2</x:v>
      </x:c>
      <x:c r="AB3012" s="13">
        <x:f t="shared" si="285"/>
        <x:v>2.1420384346298695E-2</x:v>
      </x:c>
      <x:c r="AC3012" s="13">
        <x:f t="shared" si="286"/>
        <x:v>0.18998356102261779</x:v>
      </x:c>
      <x:c r="AD3012" s="13">
        <x:f t="shared" si="287"/>
        <x:v>-0.22575507226960806</x:v>
      </x:c>
      <x:c r="AE3012" s="50" t="n">
        <x:f>IF(OR(NOT(ISNUMBER(Q3012)),NOT(ISNUMBER(R3012))),"",IF(Q3012&lt;R3012,1,0))</x:f>
        <x:v>0</x:v>
      </x:c>
      <x:c r="AF3012" s="50" t="str">
        <x:f>IFERROR(IF(AND(A3012=A3011,C3012=C3011+1,ISNUMBER(AE3011)),AE3011,""),"")</x:f>
      </x:c>
      <x:c r="AG3012" s="52" t="str">
        <x:f>IFERROR(IF(AND(A3012=A3011,C3012=C3011+1,ISNUMBER(U3012),ISNUMBER(U3011),U3011&lt;&gt;0),U3012/U3011-1,""),"")</x:f>
      </x:c>
      <x:c r="AH3012" s="50" t="str">
        <x:f>IF(AND(ISNUMBER(AE3012),ISNUMBER(AF3012),ISNUMBER(AG3012)),IF(AND(AE3012=1,AF3012=1,AG3012&lt;0),1,0),"")</x:f>
      </x:c>
      <x:c r="AI3012" s="50" t="str">
        <x:f>IF(AND(A3012=A3013,C3013=C3012+1,ISNUMBER(AH3013)),C3013,"")</x:f>
      </x:c>
      <x:c r="AJ3012" s="50" t="str">
        <x:f>IF(AND(A3012=A3013,C3013=C3012+1,ISNUMBER(AH3013)),AH3013,"")</x:f>
      </x:c>
    </x:row>
    <x:row r="3013" ht="15">
      <x:c r="A3013" s="9" t="s">
        <x:v>213</x:v>
      </x:c>
      <x:c r="B3013" s="10">
        <x:v>42004</x:v>
      </x:c>
      <x:c r="C3013" s="9">
        <x:v>2014</x:v>
      </x:c>
      <x:c r="D3013" s="11">
        <x:v>110.94199999999999</x:v>
      </x:c>
      <x:c r="E3013" s="11">
        <x:v>12.462999999999999</x:v>
      </x:c>
      <x:c r="F3013" s="11">
        <x:v>15.801</x:v>
      </x:c>
      <x:c r="G3013" s="11">
        <x:v>114.819</x:v>
      </x:c>
      <x:c r="H3013" s="11">
        <x:v>88.340999999999994</x:v>
      </x:c>
      <x:c r="I3013" s="11">
        <x:v>-3.8769999999999998</x:v>
      </x:c>
      <x:c r="J3013" s="11">
        <x:v>-3.9620000000000002</x:v>
      </x:c>
      <x:c r="K3013" s="11">
        <x:v>3.9790000000000001</x:v>
      </x:c>
      <x:c r="L3013" s="11">
        <x:v>0.64600000000000002</x:v>
      </x:c>
      <x:c r="M3013" s="11">
        <x:v>0.436</x:v>
      </x:c>
      <x:c r="N3013" s="11">
        <x:v>87.905000000000001</x:v>
      </x:c>
      <x:c r="O3013" s="11">
        <x:v>78.724999999999994</x:v>
      </x:c>
      <x:c r="P3013" s="11">
        <x:v>3.2360000000000002</x:v>
      </x:c>
      <x:c r="Q3013" s="11">
        <x:v>12.589</x:v>
      </x:c>
      <x:c r="R3013" s="11">
        <x:v>5.4409999999999998</x:v>
      </x:c>
      <x:c r="S3013" s="11">
        <x:v>-2.56</x:v>
      </x:c>
      <x:c r="T3013" s="11">
        <x:v>12.092000000000001</x:v>
      </x:c>
      <x:c r="U3013" s="11" t="s">
        <x:v>40</x:v>
      </x:c>
      <x:c r="V3013" s="11">
        <x:v>17</x:v>
      </x:c>
      <x:c r="W3013" s="12">
        <x:v>1</x:v>
      </x:c>
      <x:c r="X3013" s="8">
        <x:v>0</x:v>
      </x:c>
      <x:c r="Y3013" s="13">
        <x:f t="shared" si="282"/>
        <x:v>0.78874754762356802</x:v>
      </x:c>
      <x:c r="Z3013" s="13">
        <x:f t="shared" si="283"/>
        <x:v>1.0349461880982858</x:v>
      </x:c>
      <x:c r="AA3013" s="13">
        <x:f t="shared" si="284"/>
        <x:v>-2.3075120333147053E-2</x:v>
      </x:c>
      <x:c r="AB3013" s="13">
        <x:f t="shared" si="285"/>
        <x:v>2.9168394296118696E-2</x:v>
      </x:c>
      <x:c r="AC3013" s="13">
        <x:f t="shared" si="286"/>
        <x:v>0.1053135805049687</x:v>
      </x:c>
      <x:c r="AD3013" s="13">
        <x:f t="shared" si="287"/>
        <x:v>-3.5712354203097117E-2</x:v>
      </x:c>
      <x:c r="AE3013" s="50" t="n">
        <x:f>IF(OR(NOT(ISNUMBER(Q3013)),NOT(ISNUMBER(R3013))),"",IF(Q3013&lt;R3013,1,0))</x:f>
        <x:v>0</x:v>
      </x:c>
      <x:c r="AF3013" s="50" t="n">
        <x:f>IFERROR(IF(AND(A3013=A3012,C3013=C3012+1,ISNUMBER(AE3012)),AE3012,""),"")</x:f>
        <x:v>0</x:v>
      </x:c>
      <x:c r="AG3013" s="52" t="str">
        <x:f>IFERROR(IF(AND(A3013=A3012,C3013=C3012+1,ISNUMBER(U3013),ISNUMBER(U3012),U3012&lt;&gt;0),U3013/U3012-1,""),"")</x:f>
      </x:c>
      <x:c r="AH3013" s="50" t="str">
        <x:f>IF(AND(ISNUMBER(AE3013),ISNUMBER(AF3013),ISNUMBER(AG3013)),IF(AND(AE3013=1,AF3013=1,AG3013&lt;0),1,0),"")</x:f>
      </x:c>
      <x:c r="AI3013" s="50" t="str">
        <x:f>IF(AND(A3013=A3014,C3014=C3013+1,ISNUMBER(AH3014)),C3014,"")</x:f>
      </x:c>
      <x:c r="AJ3013" s="50" t="str">
        <x:f>IF(AND(A3013=A3014,C3014=C3013+1,ISNUMBER(AH3014)),AH3014,"")</x:f>
      </x:c>
    </x:row>
    <x:row r="3014" ht="15">
      <x:c r="A3014" s="9" t="s">
        <x:v>213</x:v>
      </x:c>
      <x:c r="B3014" s="10">
        <x:v>42369</x:v>
      </x:c>
      <x:c r="C3014" s="9">
        <x:v>2015</x:v>
      </x:c>
      <x:c r="D3014" s="11">
        <x:v>120.462</x:v>
      </x:c>
      <x:c r="E3014" s="11">
        <x:v>23.422000000000001</x:v>
      </x:c>
      <x:c r="F3014" s="11">
        <x:v>15.773</x:v>
      </x:c>
      <x:c r="G3014" s="11">
        <x:v>120.747</x:v>
      </x:c>
      <x:c r="H3014" s="11">
        <x:v>93.293999999999997</x:v>
      </x:c>
      <x:c r="I3014" s="11">
        <x:v>-0.28499999999999998</x:v>
      </x:c>
      <x:c r="J3014" s="11">
        <x:v>-0.37</x:v>
      </x:c>
      <x:c r="K3014" s="11">
        <x:v>14.696</x:v>
      </x:c>
      <x:c r="L3014" s="11">
        <x:v>0.70299999999999996</x:v>
      </x:c>
      <x:c r="M3014" s="11">
        <x:v>1.0089999999999999</x:v>
      </x:c>
      <x:c r="N3014" s="11">
        <x:v>92.284999999999997</x:v>
      </x:c>
      <x:c r="O3014" s="11">
        <x:v>86.043999999999997</x:v>
      </x:c>
      <x:c r="P3014" s="11">
        <x:v>13.034000000000001</x:v>
      </x:c>
      <x:c r="Q3014" s="11">
        <x:v>21.3</x:v>
      </x:c>
      <x:c r="R3014" s="11">
        <x:v>7.9539999999999997</x:v>
      </x:c>
      <x:c r="S3014" s="11">
        <x:v>3.5920000000000001</x:v>
      </x:c>
      <x:c r="T3014" s="11">
        <x:v>18.254000000000001</x:v>
      </x:c>
      <x:c r="U3014" s="11" t="s">
        <x:v>40</x:v>
      </x:c>
      <x:c r="V3014" s="11">
        <x:v>17</x:v>
      </x:c>
      <x:c r="W3014" s="12">
        <x:v>1</x:v>
      </x:c>
      <x:c r="X3014" s="8">
        <x:v>0</x:v>
      </x:c>
      <x:c r="Y3014" s="13">
        <x:f t="shared" si="282"/>
        <x:v>1.4849426234704877</x:v>
      </x:c>
      <x:c r="Z3014" s="13">
        <x:f t="shared" si="283"/>
        <x:v>1.0023658913184241</x:v>
      </x:c>
      <x:c r="AA3014" s="13">
        <x:f t="shared" si="284"/>
        <x:v>2.9818531985190352E-2</x:v>
      </x:c>
      <x:c r="AB3014" s="13">
        <x:f t="shared" si="285"/>
        <x:v>0.10820009629592735</x:v>
      </x:c>
      <x:c r="AC3014" s="13">
        <x:f t="shared" si="286"/>
        <x:v>0.15117559856559584</x:v>
      </x:c>
      <x:c r="AD3014" s="13">
        <x:f t="shared" si="287"/>
        <x:v>-3.0715080274277364E-3</x:v>
      </x:c>
      <x:c r="AE3014" s="50" t="n">
        <x:f>IF(OR(NOT(ISNUMBER(Q3014)),NOT(ISNUMBER(R3014))),"",IF(Q3014&lt;R3014,1,0))</x:f>
        <x:v>0</x:v>
      </x:c>
      <x:c r="AF3014" s="50" t="n">
        <x:f>IFERROR(IF(AND(A3014=A3013,C3014=C3013+1,ISNUMBER(AE3013)),AE3013,""),"")</x:f>
        <x:v>0</x:v>
      </x:c>
      <x:c r="AG3014" s="52" t="str">
        <x:f>IFERROR(IF(AND(A3014=A3013,C3014=C3013+1,ISNUMBER(U3014),ISNUMBER(U3013),U3013&lt;&gt;0),U3014/U3013-1,""),"")</x:f>
      </x:c>
      <x:c r="AH3014" s="50" t="str">
        <x:f>IF(AND(ISNUMBER(AE3014),ISNUMBER(AF3014),ISNUMBER(AG3014)),IF(AND(AE3014=1,AF3014=1,AG3014&lt;0),1,0),"")</x:f>
      </x:c>
      <x:c r="AI3014" s="50" t="str">
        <x:f>IF(AND(A3014=A3015,C3015=C3014+1,ISNUMBER(AH3015)),C3015,"")</x:f>
      </x:c>
      <x:c r="AJ3014" s="50" t="str">
        <x:f>IF(AND(A3014=A3015,C3015=C3014+1,ISNUMBER(AH3015)),AH3015,"")</x:f>
      </x:c>
    </x:row>
    <x:row r="3015" ht="15">
      <x:c r="A3015" s="9" t="s">
        <x:v>213</x:v>
      </x:c>
      <x:c r="B3015" s="10">
        <x:v>42735</x:v>
      </x:c>
      <x:c r="C3015" s="9">
        <x:v>2016</x:v>
      </x:c>
      <x:c r="D3015" s="11">
        <x:v>136.36799999999999</x:v>
      </x:c>
      <x:c r="E3015" s="11">
        <x:v>19.876000000000001</x:v>
      </x:c>
      <x:c r="F3015" s="11">
        <x:v>19.899999999999999</x:v>
      </x:c>
      <x:c r="G3015" s="11">
        <x:v>62.005000000000003</x:v>
      </x:c>
      <x:c r="H3015" s="11">
        <x:v>29.402999999999999</x:v>
      </x:c>
      <x:c r="I3015" s="11">
        <x:v>74.363</x:v>
      </x:c>
      <x:c r="J3015" s="11">
        <x:v>0.81699999999999995</x:v>
      </x:c>
      <x:c r="K3015" s="11">
        <x:v>9.2240000000000002</x:v>
      </x:c>
      <x:c r="L3015" s="11">
        <x:v>1.018</x:v>
      </x:c>
      <x:c r="M3015" s="11">
        <x:v>0</x:v>
      </x:c>
      <x:c r="N3015" s="11">
        <x:v>29.402999999999999</x:v>
      </x:c>
      <x:c r="O3015" s="11">
        <x:v>106.63200000000001</x:v>
      </x:c>
      <x:c r="P3015" s="11">
        <x:v>14.378</x:v>
      </x:c>
      <x:c r="Q3015" s="11">
        <x:v>24.187000000000001</x:v>
      </x:c>
      <x:c r="R3015" s="11">
        <x:v>8.7859999999999996</x:v>
      </x:c>
      <x:c r="S3015" s="11">
        <x:v>1.1870000000000001</x:v>
      </x:c>
      <x:c r="T3015" s="11">
        <x:v>24.888999999999999</x:v>
      </x:c>
      <x:c r="U3015" s="11">
        <x:v>253.125</x:v>
      </x:c>
      <x:c r="V3015" s="11">
        <x:v>18</x:v>
      </x:c>
      <x:c r="W3015" s="12">
        <x:v>0</x:v>
      </x:c>
      <x:c r="X3015" s="8">
        <x:v>0</x:v>
      </x:c>
      <x:c r="Y3015" s="13">
        <x:f t="shared" si="282"/>
        <x:v>0.9987939698492464</x:v>
      </x:c>
      <x:c r="Z3015" s="13">
        <x:f t="shared" si="283"/>
        <x:v>0.45468878329226803</x:v>
      </x:c>
      <x:c r="AA3015" s="13">
        <x:f t="shared" si="284"/>
        <x:v>8.7043881262466281E-3</x:v>
      </x:c>
      <x:c r="AB3015" s="13">
        <x:f t="shared" si="285"/>
        <x:v>0.10543529273729908</x:v>
      </x:c>
      <x:c r="AC3015" s="13">
        <x:f t="shared" si="286"/>
        <x:v>0.40140311265220546</x:v>
      </x:c>
      <x:c r="AD3015" s="13">
        <x:f t="shared" si="287"/>
        <x:v>5.9911416168015952E-3</x:v>
      </x:c>
      <x:c r="AE3015" s="50" t="n">
        <x:f>IF(OR(NOT(ISNUMBER(Q3015)),NOT(ISNUMBER(R3015))),"",IF(Q3015&lt;R3015,1,0))</x:f>
        <x:v>0</x:v>
      </x:c>
      <x:c r="AF3015" s="50" t="n">
        <x:f>IFERROR(IF(AND(A3015=A3014,C3015=C3014+1,ISNUMBER(AE3014)),AE3014,""),"")</x:f>
        <x:v>0</x:v>
      </x:c>
      <x:c r="AG3015" s="52" t="str">
        <x:f>IFERROR(IF(AND(A3015=A3014,C3015=C3014+1,ISNUMBER(U3015),ISNUMBER(U3014),U3014&lt;&gt;0),U3015/U3014-1,""),"")</x:f>
      </x:c>
      <x:c r="AH3015" s="50" t="str">
        <x:f>IF(AND(ISNUMBER(AE3015),ISNUMBER(AF3015),ISNUMBER(AG3015)),IF(AND(AE3015=1,AF3015=1,AG3015&lt;0),1,0),"")</x:f>
      </x:c>
      <x:c r="AI3015" s="50" t="n">
        <x:f>IF(AND(A3015=A3016,C3016=C3015+1,ISNUMBER(AH3016)),C3016,"")</x:f>
        <x:v>2017</x:v>
      </x:c>
      <x:c r="AJ3015" s="50" t="n">
        <x:f>IF(AND(A3015=A3016,C3016=C3015+1,ISNUMBER(AH3016)),AH3016,"")</x:f>
        <x:v>0</x:v>
      </x:c>
    </x:row>
    <x:row r="3016" ht="15">
      <x:c r="A3016" s="9" t="s">
        <x:v>213</x:v>
      </x:c>
      <x:c r="B3016" s="10">
        <x:v>43100</x:v>
      </x:c>
      <x:c r="C3016" s="9">
        <x:v>2017</x:v>
      </x:c>
      <x:c r="D3016" s="11">
        <x:v>148.803</x:v>
      </x:c>
      <x:c r="E3016" s="11">
        <x:v>30.227</x:v>
      </x:c>
      <x:c r="F3016" s="11">
        <x:v>20.698</x:v>
      </x:c>
      <x:c r="G3016" s="11">
        <x:v>59.04</x:v>
      </x:c>
      <x:c r="H3016" s="11">
        <x:v>29.523</x:v>
      </x:c>
      <x:c r="I3016" s="11">
        <x:v>89.763000000000005</x:v>
      </x:c>
      <x:c r="J3016" s="11">
        <x:v>138.16</x:v>
      </x:c>
      <x:c r="K3016" s="11">
        <x:v>21.893999999999998</x:v>
      </x:c>
      <x:c r="L3016" s="11">
        <x:v>1.1890000000000001</x:v>
      </x:c>
      <x:c r="M3016" s="11">
        <x:v>1.38</x:v>
      </x:c>
      <x:c r="N3016" s="11">
        <x:v>28.143000000000001</x:v>
      </x:c>
      <x:c r="O3016" s="11">
        <x:v>113.968</x:v>
      </x:c>
      <x:c r="P3016" s="11">
        <x:v>22.201000000000001</x:v>
      </x:c>
      <x:c r="Q3016" s="11">
        <x:v>32.731000000000002</x:v>
      </x:c>
      <x:c r="R3016" s="11">
        <x:v>1.091</x:v>
      </x:c>
      <x:c r="S3016" s="11">
        <x:v>18.262</x:v>
      </x:c>
      <x:c r="T3016" s="11">
        <x:v>28.908999999999999</x:v>
      </x:c>
      <x:c r="U3016" s="11">
        <x:v>277.5</x:v>
      </x:c>
      <x:c r="V3016" s="11">
        <x:v>18</x:v>
      </x:c>
      <x:c r="W3016" s="12">
        <x:v>0</x:v>
      </x:c>
      <x:c r="X3016" s="8">
        <x:v>0</x:v>
      </x:c>
      <x:c r="Y3016" s="13">
        <x:f t="shared" si="282"/>
        <x:v>1.4603826456662479</x:v>
      </x:c>
      <x:c r="Z3016" s="13">
        <x:f t="shared" si="283"/>
        <x:v>0.39676619422995502</x:v>
      </x:c>
      <x:c r="AA3016" s="13">
        <x:f t="shared" si="284"/>
        <x:v>0.12272602030873034</x:v>
      </x:c>
      <x:c r="AB3016" s="13">
        <x:f t="shared" si="285"/>
        <x:v>0.14919726080791382</x:v>
      </x:c>
      <x:c r="AC3016" s="13">
        <x:f t="shared" si="286"/>
        <x:v>0.48965108401084012</x:v>
      </x:c>
      <x:c r="AD3016" s="13">
        <x:f t="shared" si="287"/>
        <x:v>0.92847590438364813</x:v>
      </x:c>
      <x:c r="AE3016" s="50" t="n">
        <x:f>IF(OR(NOT(ISNUMBER(Q3016)),NOT(ISNUMBER(R3016))),"",IF(Q3016&lt;R3016,1,0))</x:f>
        <x:v>0</x:v>
      </x:c>
      <x:c r="AF3016" s="50" t="n">
        <x:f>IFERROR(IF(AND(A3016=A3015,C3016=C3015+1,ISNUMBER(AE3015)),AE3015,""),"")</x:f>
        <x:v>0</x:v>
      </x:c>
      <x:c r="AG3016" s="52" t="n">
        <x:f>IFERROR(IF(AND(A3016=A3015,C3016=C3015+1,ISNUMBER(U3016),ISNUMBER(U3015),U3015&lt;&gt;0),U3016/U3015-1,""),"")</x:f>
        <x:v>0.09629629629629632</x:v>
      </x:c>
      <x:c r="AH3016" s="50" t="n">
        <x:f>IF(AND(ISNUMBER(AE3016),ISNUMBER(AF3016),ISNUMBER(AG3016)),IF(AND(AE3016=1,AF3016=1,AG3016&lt;0),1,0),"")</x:f>
        <x:v>0</x:v>
      </x:c>
      <x:c r="AI3016" s="50" t="n">
        <x:f>IF(AND(A3016=A3017,C3017=C3016+1,ISNUMBER(AH3017)),C3017,"")</x:f>
        <x:v>2018</x:v>
      </x:c>
      <x:c r="AJ3016" s="50" t="n">
        <x:f>IF(AND(A3016=A3017,C3017=C3016+1,ISNUMBER(AH3017)),AH3017,"")</x:f>
        <x:v>0</x:v>
      </x:c>
    </x:row>
    <x:row r="3017" ht="15">
      <x:c r="A3017" s="9" t="s">
        <x:v>213</x:v>
      </x:c>
      <x:c r="B3017" s="10">
        <x:v>43465</x:v>
      </x:c>
      <x:c r="C3017" s="9">
        <x:v>2018</x:v>
      </x:c>
      <x:c r="D3017" s="11">
        <x:v>153.584</x:v>
      </x:c>
      <x:c r="E3017" s="11">
        <x:v>33.859000000000002</x:v>
      </x:c>
      <x:c r="F3017" s="11">
        <x:v>20.846</x:v>
      </x:c>
      <x:c r="G3017" s="11">
        <x:v>58.646000000000001</x:v>
      </x:c>
      <x:c r="H3017" s="11">
        <x:v>28.143000000000001</x:v>
      </x:c>
      <x:c r="I3017" s="11">
        <x:v>94.938000000000002</x:v>
      </x:c>
      <x:c r="J3017" s="11">
        <x:v>143.33500000000001</x:v>
      </x:c>
      <x:c r="K3017" s="11">
        <x:v>26.042000000000002</x:v>
      </x:c>
      <x:c r="L3017" s="11">
        <x:v>1.254</x:v>
      </x:c>
      <x:c r="M3017" s="11">
        <x:v>1.38</x:v>
      </x:c>
      <x:c r="N3017" s="11">
        <x:v>26.763000000000002</x:v>
      </x:c>
      <x:c r="O3017" s="11">
        <x:v>120.548</x:v>
      </x:c>
      <x:c r="P3017" s="11">
        <x:v>24.891999999999999</x:v>
      </x:c>
      <x:c r="Q3017" s="11">
        <x:v>35.89</x:v>
      </x:c>
      <x:c r="R3017" s="11">
        <x:v>0.91</x:v>
      </x:c>
      <x:c r="S3017" s="11">
        <x:v>18.783999999999999</x:v>
      </x:c>
      <x:c r="T3017" s="11">
        <x:v>30.564</x:v>
      </x:c>
      <x:c r="U3017" s="11">
        <x:v>336</x:v>
      </x:c>
      <x:c r="V3017" s="11">
        <x:v>18</x:v>
      </x:c>
      <x:c r="W3017" s="12">
        <x:v>0</x:v>
      </x:c>
      <x:c r="X3017" s="8">
        <x:v>0</x:v>
      </x:c>
      <x:c r="Y3017" s="13">
        <x:f t="shared" si="282"/>
        <x:v>1.624244459368704</x:v>
      </x:c>
      <x:c r="Z3017" s="13">
        <x:f t="shared" si="283"/>
        <x:v>0.38184967184081675</x:v>
      </x:c>
      <x:c r="AA3017" s="13">
        <x:f t="shared" si="284"/>
        <x:v>0.12230440670903218</x:v>
      </x:c>
      <x:c r="AB3017" s="13">
        <x:f t="shared" si="285"/>
        <x:v>0.16207417439316596</x:v>
      </x:c>
      <x:c r="AC3017" s="13">
        <x:f t="shared" si="286"/>
        <x:v>0.52116086348600077</x:v>
      </x:c>
      <x:c r="AD3017" s="13">
        <x:f t="shared" si="287"/>
        <x:v>0.93326778831128243</x:v>
      </x:c>
      <x:c r="AE3017" s="50" t="n">
        <x:f>IF(OR(NOT(ISNUMBER(Q3017)),NOT(ISNUMBER(R3017))),"",IF(Q3017&lt;R3017,1,0))</x:f>
        <x:v>0</x:v>
      </x:c>
      <x:c r="AF3017" s="50" t="n">
        <x:f>IFERROR(IF(AND(A3017=A3016,C3017=C3016+1,ISNUMBER(AE3016)),AE3016,""),"")</x:f>
        <x:v>0</x:v>
      </x:c>
      <x:c r="AG3017" s="52" t="n">
        <x:f>IFERROR(IF(AND(A3017=A3016,C3017=C3016+1,ISNUMBER(U3017),ISNUMBER(U3016),U3016&lt;&gt;0),U3017/U3016-1,""),"")</x:f>
        <x:v>0.21081081081081088</x:v>
      </x:c>
      <x:c r="AH3017" s="50" t="n">
        <x:f>IF(AND(ISNUMBER(AE3017),ISNUMBER(AF3017),ISNUMBER(AG3017)),IF(AND(AE3017=1,AF3017=1,AG3017&lt;0),1,0),"")</x:f>
        <x:v>0</x:v>
      </x:c>
      <x:c r="AI3017" s="50" t="n">
        <x:f>IF(AND(A3017=A3018,C3018=C3017+1,ISNUMBER(AH3018)),C3018,"")</x:f>
        <x:v>2019</x:v>
      </x:c>
      <x:c r="AJ3017" s="50" t="n">
        <x:f>IF(AND(A3017=A3018,C3018=C3017+1,ISNUMBER(AH3018)),AH3018,"")</x:f>
        <x:v>0</x:v>
      </x:c>
    </x:row>
    <x:row r="3018" ht="15">
      <x:c r="A3018" s="9" t="s">
        <x:v>213</x:v>
      </x:c>
      <x:c r="B3018" s="10">
        <x:v>43830</x:v>
      </x:c>
      <x:c r="C3018" s="9">
        <x:v>2019</x:v>
      </x:c>
      <x:c r="D3018" s="11">
        <x:v>159.977</x:v>
      </x:c>
      <x:c r="E3018" s="11">
        <x:v>34.155000000000001</x:v>
      </x:c>
      <x:c r="F3018" s="11">
        <x:v>22.361000000000001</x:v>
      </x:c>
      <x:c r="G3018" s="11">
        <x:v>58.335999999999999</x:v>
      </x:c>
      <x:c r="H3018" s="11">
        <x:v>26.763000000000002</x:v>
      </x:c>
      <x:c r="I3018" s="11">
        <x:v>101.64100000000001</x:v>
      </x:c>
      <x:c r="J3018" s="11">
        <x:v>150.03800000000001</x:v>
      </x:c>
      <x:c r="K3018" s="11">
        <x:v>24.928999999999998</x:v>
      </x:c>
      <x:c r="L3018" s="11">
        <x:v>1.212</x:v>
      </x:c>
      <x:c r="M3018" s="11">
        <x:v>1.38</x:v>
      </x:c>
      <x:c r="N3018" s="11">
        <x:v>25.382999999999999</x:v>
      </x:c>
      <x:c r="O3018" s="11">
        <x:v>129.89400000000001</x:v>
      </x:c>
      <x:c r="P3018" s="11">
        <x:v>28.443999999999999</x:v>
      </x:c>
      <x:c r="Q3018" s="11">
        <x:v>37.987000000000002</x:v>
      </x:c>
      <x:c r="R3018" s="11">
        <x:v>0.98499999999999999</x:v>
      </x:c>
      <x:c r="S3018" s="11">
        <x:v>22.285</x:v>
      </x:c>
      <x:c r="T3018" s="11">
        <x:v>33.332000000000001</x:v>
      </x:c>
      <x:c r="U3018" s="11">
        <x:v>348</x:v>
      </x:c>
      <x:c r="V3018" s="11">
        <x:v>18</x:v>
      </x:c>
      <x:c r="W3018" s="12">
        <x:v>0</x:v>
      </x:c>
      <x:c r="X3018" s="8">
        <x:v>0</x:v>
      </x:c>
      <x:c r="Y3018" s="13">
        <x:f t="shared" si="282"/>
        <x:v>1.5274361611734717</x:v>
      </x:c>
      <x:c r="Z3018" s="13">
        <x:f t="shared" si="283"/>
        <x:v>0.36465241878520033</x:v>
      </x:c>
      <x:c r="AA3018" s="13">
        <x:f t="shared" si="284"/>
        <x:v>0.13930127455821775</x:v>
      </x:c>
      <x:c r="AB3018" s="13">
        <x:f t="shared" si="285"/>
        <x:v>0.17780055883033186</x:v>
      </x:c>
      <x:c r="AC3018" s="13">
        <x:f t="shared" si="286"/>
        <x:v>0.57137959407569938</x:v>
      </x:c>
      <x:c r="AD3018" s="13">
        <x:f t="shared" si="287"/>
        <x:v>0.93787231914587732</x:v>
      </x:c>
      <x:c r="AE3018" s="50" t="n">
        <x:f>IF(OR(NOT(ISNUMBER(Q3018)),NOT(ISNUMBER(R3018))),"",IF(Q3018&lt;R3018,1,0))</x:f>
        <x:v>0</x:v>
      </x:c>
      <x:c r="AF3018" s="50" t="n">
        <x:f>IFERROR(IF(AND(A3018=A3017,C3018=C3017+1,ISNUMBER(AE3017)),AE3017,""),"")</x:f>
        <x:v>0</x:v>
      </x:c>
      <x:c r="AG3018" s="52" t="n">
        <x:f>IFERROR(IF(AND(A3018=A3017,C3018=C3017+1,ISNUMBER(U3018),ISNUMBER(U3017),U3017&lt;&gt;0),U3018/U3017-1,""),"")</x:f>
        <x:v>0.03571428571428581</x:v>
      </x:c>
      <x:c r="AH3018" s="50" t="n">
        <x:f>IF(AND(ISNUMBER(AE3018),ISNUMBER(AF3018),ISNUMBER(AG3018)),IF(AND(AE3018=1,AF3018=1,AG3018&lt;0),1,0),"")</x:f>
        <x:v>0</x:v>
      </x:c>
      <x:c r="AI3018" s="50" t="n">
        <x:f>IF(AND(A3018=A3019,C3019=C3018+1,ISNUMBER(AH3019)),C3019,"")</x:f>
        <x:v>2020</x:v>
      </x:c>
      <x:c r="AJ3018" s="50" t="n">
        <x:f>IF(AND(A3018=A3019,C3019=C3018+1,ISNUMBER(AH3019)),AH3019,"")</x:f>
        <x:v>0</x:v>
      </x:c>
    </x:row>
    <x:row r="3019" ht="15">
      <x:c r="A3019" s="9" t="s">
        <x:v>213</x:v>
      </x:c>
      <x:c r="B3019" s="10">
        <x:v>44196</x:v>
      </x:c>
      <x:c r="C3019" s="9">
        <x:v>2020</x:v>
      </x:c>
      <x:c r="D3019" s="11">
        <x:v>290.99299999999999</x:v>
      </x:c>
      <x:c r="E3019" s="11">
        <x:v>24.129000000000001</x:v>
      </x:c>
      <x:c r="F3019" s="11">
        <x:v>29.548999999999999</x:v>
      </x:c>
      <x:c r="G3019" s="11">
        <x:v>217.499</x:v>
      </x:c>
      <x:c r="H3019" s="11">
        <x:v>202.84200000000001</x:v>
      </x:c>
      <x:c r="I3019" s="11">
        <x:v>73.494</x:v>
      </x:c>
      <x:c r="J3019" s="11">
        <x:v>111.35</x:v>
      </x:c>
      <x:c r="K3019" s="11">
        <x:v>20.783999999999999</x:v>
      </x:c>
      <x:c r="L3019" s="11">
        <x:v>1.34</x:v>
      </x:c>
      <x:c r="M3019" s="11">
        <x:v>19.609000000000002</x:v>
      </x:c>
      <x:c r="N3019" s="11">
        <x:v>183.233</x:v>
      </x:c>
      <x:c r="O3019" s="11">
        <x:v>79.472999999999999</x:v>
      </x:c>
      <x:c r="P3019" s="11">
        <x:v>9.8610000000000007</x:v>
      </x:c>
      <x:c r="Q3019" s="11">
        <x:v>29.786000000000001</x:v>
      </x:c>
      <x:c r="R3019" s="11">
        <x:v>0.90900000000000003</x:v>
      </x:c>
      <x:c r="S3019" s="11">
        <x:v>1.385</x:v>
      </x:c>
      <x:c r="T3019" s="11">
        <x:v>14.518000000000001</x:v>
      </x:c>
      <x:c r="U3019" s="11">
        <x:v>212.625</x:v>
      </x:c>
      <x:c r="V3019" s="11">
        <x:v>18</x:v>
      </x:c>
      <x:c r="W3019" s="12">
        <x:v>0</x:v>
      </x:c>
      <x:c r="X3019" s="8">
        <x:v>0</x:v>
      </x:c>
      <x:c r="Y3019" s="13">
        <x:f t="shared" si="282"/>
        <x:v>0.81657585705100011</x:v>
      </x:c>
      <x:c r="Z3019" s="13">
        <x:f t="shared" si="283"/>
        <x:v>0.74743722357582487</x:v>
      </x:c>
      <x:c r="AA3019" s="13">
        <x:f t="shared" si="284"/>
        <x:v>4.7595646630674967E-3</x:v>
      </x:c>
      <x:c r="AB3019" s="13">
        <x:f t="shared" si="285"/>
        <x:v>3.3887413099284176E-2</x:v>
      </x:c>
      <x:c r="AC3019" s="13">
        <x:f t="shared" si="286"/>
        <x:v>6.6749732182676713E-2</x:v>
      </x:c>
      <x:c r="AD3019" s="13">
        <x:f t="shared" si="287"/>
        <x:v>0.38265525287549873</x:v>
      </x:c>
      <x:c r="AE3019" s="50" t="n">
        <x:f>IF(OR(NOT(ISNUMBER(Q3019)),NOT(ISNUMBER(R3019))),"",IF(Q3019&lt;R3019,1,0))</x:f>
        <x:v>0</x:v>
      </x:c>
      <x:c r="AF3019" s="50" t="n">
        <x:f>IFERROR(IF(AND(A3019=A3018,C3019=C3018+1,ISNUMBER(AE3018)),AE3018,""),"")</x:f>
        <x:v>0</x:v>
      </x:c>
      <x:c r="AG3019" s="52" t="n">
        <x:f>IFERROR(IF(AND(A3019=A3018,C3019=C3018+1,ISNUMBER(U3019),ISNUMBER(U3018),U3018&lt;&gt;0),U3019/U3018-1,""),"")</x:f>
        <x:v>-0.38900862068965514</x:v>
      </x:c>
      <x:c r="AH3019" s="50" t="n">
        <x:f>IF(AND(ISNUMBER(AE3019),ISNUMBER(AF3019),ISNUMBER(AG3019)),IF(AND(AE3019=1,AF3019=1,AG3019&lt;0),1,0),"")</x:f>
        <x:v>0</x:v>
      </x:c>
      <x:c r="AI3019" s="50" t="n">
        <x:f>IF(AND(A3019=A3020,C3020=C3019+1,ISNUMBER(AH3020)),C3020,"")</x:f>
        <x:v>2021</x:v>
      </x:c>
      <x:c r="AJ3019" s="50" t="n">
        <x:f>IF(AND(A3019=A3020,C3020=C3019+1,ISNUMBER(AH3020)),AH3020,"")</x:f>
        <x:v>0</x:v>
      </x:c>
    </x:row>
    <x:row r="3020" ht="15">
      <x:c r="A3020" s="9" t="s">
        <x:v>213</x:v>
      </x:c>
      <x:c r="B3020" s="10">
        <x:v>44561</x:v>
      </x:c>
      <x:c r="C3020" s="9">
        <x:v>2021</x:v>
      </x:c>
      <x:c r="D3020" s="11">
        <x:v>300.96899999999999</x:v>
      </x:c>
      <x:c r="E3020" s="11">
        <x:v>35.353000000000002</x:v>
      </x:c>
      <x:c r="F3020" s="11">
        <x:v>31.952999999999999</x:v>
      </x:c>
      <x:c r="G3020" s="11">
        <x:v>196.28200000000001</x:v>
      </x:c>
      <x:c r="H3020" s="11">
        <x:v>173.94</x:v>
      </x:c>
      <x:c r="I3020" s="11">
        <x:v>104.687</x:v>
      </x:c>
      <x:c r="J3020" s="11">
        <x:v>113.187</x:v>
      </x:c>
      <x:c r="K3020" s="11">
        <x:v>29.942</x:v>
      </x:c>
      <x:c r="L3020" s="11">
        <x:v>1.4610000000000001</x:v>
      </x:c>
      <x:c r="M3020" s="11">
        <x:v>13.811</x:v>
      </x:c>
      <x:c r="N3020" s="11">
        <x:v>160.12899999999999</x:v>
      </x:c>
      <x:c r="O3020" s="11">
        <x:v>71.878</x:v>
      </x:c>
      <x:c r="P3020" s="11">
        <x:v>9.58</x:v>
      </x:c>
      <x:c r="Q3020" s="11">
        <x:v>29.678999999999998</x:v>
      </x:c>
      <x:c r="R3020" s="11">
        <x:v>1.1579999999999999</x:v>
      </x:c>
      <x:c r="S3020" s="11">
        <x:v>1.728</x:v>
      </x:c>
      <x:c r="T3020" s="11">
        <x:v>26.193999999999999</x:v>
      </x:c>
      <x:c r="U3020" s="11">
        <x:v>413.78059999999999</x:v>
      </x:c>
      <x:c r="V3020" s="11">
        <x:v>18</x:v>
      </x:c>
      <x:c r="W3020" s="12">
        <x:v>0</x:v>
      </x:c>
      <x:c r="X3020" s="8">
        <x:v>0</x:v>
      </x:c>
      <x:c r="Y3020" s="13">
        <x:f t="shared" si="282"/>
        <x:v>1.1064062842299629</x:v>
      </x:c>
      <x:c r="Z3020" s="13">
        <x:f t="shared" si="283"/>
        <x:v>0.65216683445803392</x:v>
      </x:c>
      <x:c r="AA3020" s="13">
        <x:f t="shared" si="284"/>
        <x:v>5.7414551000269133E-3</x:v>
      </x:c>
      <x:c r="AB3020" s="13">
        <x:f t="shared" si="285"/>
        <x:v>3.1830520751306615E-2</x:v>
      </x:c>
      <x:c r="AC3020" s="13">
        <x:f t="shared" si="286"/>
        <x:v>0.13345085132615317</x:v>
      </x:c>
      <x:c r="AD3020" s="13">
        <x:f t="shared" si="287"/>
        <x:v>0.37607527685575592</x:v>
      </x:c>
      <x:c r="AE3020" s="50" t="n">
        <x:f>IF(OR(NOT(ISNUMBER(Q3020)),NOT(ISNUMBER(R3020))),"",IF(Q3020&lt;R3020,1,0))</x:f>
        <x:v>0</x:v>
      </x:c>
      <x:c r="AF3020" s="50" t="n">
        <x:f>IFERROR(IF(AND(A3020=A3019,C3020=C3019+1,ISNUMBER(AE3019)),AE3019,""),"")</x:f>
        <x:v>0</x:v>
      </x:c>
      <x:c r="AG3020" s="52" t="n">
        <x:f>IFERROR(IF(AND(A3020=A3019,C3020=C3019+1,ISNUMBER(U3020),ISNUMBER(U3019),U3019&lt;&gt;0),U3020/U3019-1,""),"")</x:f>
        <x:v>0.9460580834803056</x:v>
      </x:c>
      <x:c r="AH3020" s="50" t="n">
        <x:f>IF(AND(ISNUMBER(AE3020),ISNUMBER(AF3020),ISNUMBER(AG3020)),IF(AND(AE3020=1,AF3020=1,AG3020&lt;0),1,0),"")</x:f>
        <x:v>0</x:v>
      </x:c>
      <x:c r="AI3020" s="50" t="n">
        <x:f>IF(AND(A3020=A3021,C3021=C3020+1,ISNUMBER(AH3021)),C3021,"")</x:f>
        <x:v>2022</x:v>
      </x:c>
      <x:c r="AJ3020" s="50" t="n">
        <x:f>IF(AND(A3020=A3021,C3021=C3020+1,ISNUMBER(AH3021)),AH3021,"")</x:f>
        <x:v>0</x:v>
      </x:c>
    </x:row>
    <x:row r="3021" ht="15">
      <x:c r="A3021" s="9" t="s">
        <x:v>213</x:v>
      </x:c>
      <x:c r="B3021" s="10">
        <x:v>44926</x:v>
      </x:c>
      <x:c r="C3021" s="9">
        <x:v>2022</x:v>
      </x:c>
      <x:c r="D3021" s="11">
        <x:v>363.15199999999999</x:v>
      </x:c>
      <x:c r="E3021" s="11">
        <x:v>63.615000000000002</x:v>
      </x:c>
      <x:c r="F3021" s="11">
        <x:v>40.238</x:v>
      </x:c>
      <x:c r="G3021" s="11">
        <x:v>224.732</x:v>
      </x:c>
      <x:c r="H3021" s="11">
        <x:v>188.369</x:v>
      </x:c>
      <x:c r="I3021" s="11">
        <x:v>138.41999999999999</x:v>
      </x:c>
      <x:c r="J3021" s="11">
        <x:v>146.47900000000001</x:v>
      </x:c>
      <x:c r="K3021" s="11">
        <x:v>56.066000000000003</x:v>
      </x:c>
      <x:c r="L3021" s="11">
        <x:v>2.1480000000000001</x:v>
      </x:c>
      <x:c r="M3021" s="11">
        <x:v>11.557</x:v>
      </x:c>
      <x:c r="N3021" s="11">
        <x:v>176.81200000000001</x:v>
      </x:c>
      <x:c r="O3021" s="11">
        <x:v>193.74100000000001</x:v>
      </x:c>
      <x:c r="P3021" s="11">
        <x:v>55.448999999999998</x:v>
      </x:c>
      <x:c r="Q3021" s="11">
        <x:v>76.804000000000002</x:v>
      </x:c>
      <x:c r="R3021" s="11">
        <x:v>0.20100000000000001</x:v>
      </x:c>
      <x:c r="S3021" s="11">
        <x:v>37.451000000000001</x:v>
      </x:c>
      <x:c r="T3021" s="11">
        <x:v>75.168999999999997</x:v>
      </x:c>
      <x:c r="U3021" s="11">
        <x:v>320.58670000000001</x:v>
      </x:c>
      <x:c r="V3021" s="11">
        <x:v>18</x:v>
      </x:c>
      <x:c r="W3021" s="12">
        <x:v>0</x:v>
      </x:c>
      <x:c r="X3021" s="8">
        <x:v>0</x:v>
      </x:c>
      <x:c r="Y3021" s="13">
        <x:f t="shared" si="282"/>
        <x:v>1.5809682389780806</x:v>
      </x:c>
      <x:c r="Z3021" s="13">
        <x:f t="shared" si="283"/>
        <x:v>0.61883729127197429</x:v>
      </x:c>
      <x:c r="AA3021" s="13">
        <x:f t="shared" si="284"/>
        <x:v>0.10312761598449134</x:v>
      </x:c>
      <x:c r="AB3021" s="13">
        <x:f t="shared" si="285"/>
        <x:v>0.15268813058994582</x:v>
      </x:c>
      <x:c r="AC3021" s="13">
        <x:f t="shared" si="286"/>
        <x:v>0.33448285068437072</x:v>
      </x:c>
      <x:c r="AD3021" s="13">
        <x:f t="shared" si="287"/>
        <x:v>0.40335451821826679</x:v>
      </x:c>
      <x:c r="AE3021" s="50" t="n">
        <x:f>IF(OR(NOT(ISNUMBER(Q3021)),NOT(ISNUMBER(R3021))),"",IF(Q3021&lt;R3021,1,0))</x:f>
        <x:v>0</x:v>
      </x:c>
      <x:c r="AF3021" s="50" t="n">
        <x:f>IFERROR(IF(AND(A3021=A3020,C3021=C3020+1,ISNUMBER(AE3020)),AE3020,""),"")</x:f>
        <x:v>0</x:v>
      </x:c>
      <x:c r="AG3021" s="52" t="n">
        <x:f>IFERROR(IF(AND(A3021=A3020,C3021=C3020+1,ISNUMBER(U3021),ISNUMBER(U3020),U3020&lt;&gt;0),U3021/U3020-1,""),"")</x:f>
        <x:v>-0.22522539722741952</x:v>
      </x:c>
      <x:c r="AH3021" s="50" t="n">
        <x:f>IF(AND(ISNUMBER(AE3021),ISNUMBER(AF3021),ISNUMBER(AG3021)),IF(AND(AE3021=1,AF3021=1,AG3021&lt;0),1,0),"")</x:f>
        <x:v>0</x:v>
      </x:c>
      <x:c r="AI3021" s="50" t="n">
        <x:f>IF(AND(A3021=A3022,C3022=C3021+1,ISNUMBER(AH3022)),C3022,"")</x:f>
        <x:v>2023</x:v>
      </x:c>
      <x:c r="AJ3021" s="50" t="n">
        <x:f>IF(AND(A3021=A3022,C3022=C3021+1,ISNUMBER(AH3022)),AH3022,"")</x:f>
        <x:v>0</x:v>
      </x:c>
    </x:row>
    <x:row r="3022" ht="15">
      <x:c r="A3022" s="9" t="s">
        <x:v>213</x:v>
      </x:c>
      <x:c r="B3022" s="10">
        <x:v>45291</x:v>
      </x:c>
      <x:c r="C3022" s="9">
        <x:v>2023</x:v>
      </x:c>
      <x:c r="D3022" s="11">
        <x:v>383.50599999999997</x:v>
      </x:c>
      <x:c r="E3022" s="11">
        <x:v>63.731000000000002</x:v>
      </x:c>
      <x:c r="F3022" s="11">
        <x:v>41.661999999999999</x:v>
      </x:c>
      <x:c r="G3022" s="11">
        <x:v>235.566</x:v>
      </x:c>
      <x:c r="H3022" s="11">
        <x:v>194.20500000000001</x:v>
      </x:c>
      <x:c r="I3022" s="11">
        <x:v>147.94</x:v>
      </x:c>
      <x:c r="J3022" s="11">
        <x:v>156.53700000000001</x:v>
      </x:c>
      <x:c r="K3022" s="11">
        <x:v>52.454999999999998</x:v>
      </x:c>
      <x:c r="L3022" s="11">
        <x:v>2.4449999999999998</x:v>
      </x:c>
      <x:c r="M3022" s="11">
        <x:v>12.553000000000001</x:v>
      </x:c>
      <x:c r="N3022" s="11">
        <x:v>181.65199999999999</x:v>
      </x:c>
      <x:c r="O3022" s="11">
        <x:v>215.08199999999999</x:v>
      </x:c>
      <x:c r="P3022" s="11">
        <x:v>54.085000000000001</x:v>
      </x:c>
      <x:c r="Q3022" s="11">
        <x:v>78.012</x:v>
      </x:c>
      <x:c r="R3022" s="11">
        <x:v>0.20899999999999999</x:v>
      </x:c>
      <x:c r="S3022" s="11">
        <x:v>34.151000000000003</x:v>
      </x:c>
      <x:c r="T3022" s="11">
        <x:v>63.473999999999997</x:v>
      </x:c>
      <x:c r="U3022" s="11">
        <x:v>424.98809999999997</x:v>
      </x:c>
      <x:c r="V3022" s="11">
        <x:v>18</x:v>
      </x:c>
      <x:c r="W3022" s="12">
        <x:v>0</x:v>
      </x:c>
      <x:c r="X3022" s="8">
        <x:v>0</x:v>
      </x:c>
      <x:c r="Y3022" s="13">
        <x:f t="shared" si="282"/>
        <x:v>1.529715328116749</x:v>
      </x:c>
      <x:c r="Z3022" s="13">
        <x:f t="shared" si="283"/>
        <x:v>0.6142433234421365</x:v>
      </x:c>
      <x:c r="AA3022" s="13">
        <x:f t="shared" si="284"/>
        <x:v>8.9049454245826679E-2</x:v>
      </x:c>
      <x:c r="AB3022" s="13">
        <x:f t="shared" si="285"/>
        <x:v>0.14102778053016121</x:v>
      </x:c>
      <x:c r="AC3022" s="13">
        <x:f t="shared" si="286"/>
        <x:v>0.26945314688877003</x:v>
      </x:c>
      <x:c r="AD3022" s="13">
        <x:f t="shared" si="287"/>
        <x:v>0.40817353574650728</x:v>
      </x:c>
      <x:c r="AE3022" s="50" t="n">
        <x:f>IF(OR(NOT(ISNUMBER(Q3022)),NOT(ISNUMBER(R3022))),"",IF(Q3022&lt;R3022,1,0))</x:f>
        <x:v>0</x:v>
      </x:c>
      <x:c r="AF3022" s="50" t="n">
        <x:f>IFERROR(IF(AND(A3022=A3021,C3022=C3021+1,ISNUMBER(AE3021)),AE3021,""),"")</x:f>
        <x:v>0</x:v>
      </x:c>
      <x:c r="AG3022" s="52" t="n">
        <x:f>IFERROR(IF(AND(A3022=A3021,C3022=C3021+1,ISNUMBER(U3022),ISNUMBER(U3021),U3021&lt;&gt;0),U3022/U3021-1,""),"")</x:f>
        <x:v>0.32565730268910076</x:v>
      </x:c>
      <x:c r="AH3022" s="50" t="n">
        <x:f>IF(AND(ISNUMBER(AE3022),ISNUMBER(AF3022),ISNUMBER(AG3022)),IF(AND(AE3022=1,AF3022=1,AG3022&lt;0),1,0),"")</x:f>
        <x:v>0</x:v>
      </x:c>
      <x:c r="AI3022" s="50" t="n">
        <x:f>IF(AND(A3022=A3023,C3023=C3022+1,ISNUMBER(AH3023)),C3023,"")</x:f>
        <x:v>2024</x:v>
      </x:c>
      <x:c r="AJ3022" s="50" t="n">
        <x:f>IF(AND(A3022=A3023,C3023=C3022+1,ISNUMBER(AH3023)),AH3023,"")</x:f>
        <x:v>0</x:v>
      </x:c>
    </x:row>
    <x:row r="3023" ht="15">
      <x:c r="A3023" s="9" t="s">
        <x:v>213</x:v>
      </x:c>
      <x:c r="B3023" s="10">
        <x:v>45657</x:v>
      </x:c>
      <x:c r="C3023" s="9">
        <x:v>2024</x:v>
      </x:c>
      <x:c r="D3023" s="11">
        <x:v>417.83100000000002</x:v>
      </x:c>
      <x:c r="E3023" s="11">
        <x:v>42.286999999999999</x:v>
      </x:c>
      <x:c r="F3023" s="11">
        <x:v>44.658000000000001</x:v>
      </x:c>
      <x:c r="G3023" s="11">
        <x:v>265.62599999999998</x:v>
      </x:c>
      <x:c r="H3023" s="11">
        <x:v>218.24199999999999</x:v>
      </x:c>
      <x:c r="I3023" s="11">
        <x:v>152.20500000000001</x:v>
      </x:c>
      <x:c r="J3023" s="11">
        <x:v>161.85400000000001</x:v>
      </x:c>
      <x:c r="K3023" s="11">
        <x:v>28.702000000000002</x:v>
      </x:c>
      <x:c r="L3023" s="11">
        <x:v>2.8969999999999998</x:v>
      </x:c>
      <x:c r="M3023" s="11">
        <x:v>14.231</x:v>
      </x:c>
      <x:c r="N3023" s="11">
        <x:v>204.011</x:v>
      </x:c>
      <x:c r="O3023" s="11">
        <x:v>230.399</x:v>
      </x:c>
      <x:c r="P3023" s="11">
        <x:v>53.506</x:v>
      </x:c>
      <x:c r="Q3023" s="11">
        <x:v>80.36</x:v>
      </x:c>
      <x:c r="R3023" s="11">
        <x:v>0.21199999999999999</x:v>
      </x:c>
      <x:c r="S3023" s="11">
        <x:v>29.91</x:v>
      </x:c>
      <x:c r="T3023" s="11">
        <x:v>68.028999999999996</x:v>
      </x:c>
      <x:c r="U3023" s="11">
        <x:v>533.45989999999995</x:v>
      </x:c>
      <x:c r="V3023" s="11">
        <x:v>18</x:v>
      </x:c>
      <x:c r="W3023" s="12">
        <x:v>0</x:v>
      </x:c>
      <x:c r="X3023" s="8">
        <x:v>0</x:v>
      </x:c>
      <x:c r="Y3023" s="13">
        <x:f t="shared" si="282"/>
        <x:v>0.9469076089390478</x:v>
      </x:c>
      <x:c r="Z3023" s="13">
        <x:f t="shared" si="283"/>
        <x:v>0.6357259274682826</x:v>
      </x:c>
      <x:c r="AA3023" s="13">
        <x:f t="shared" si="284"/>
        <x:v>7.1583965766063309E-2</x:v>
      </x:c>
      <x:c r="AB3023" s="13">
        <x:f t="shared" si="285"/>
        <x:v>0.12805655875222277</x:v>
      </x:c>
      <x:c r="AC3023" s="13">
        <x:f t="shared" si="286"/>
        <x:v>0.2561082122984949</x:v>
      </x:c>
      <x:c r="AD3023" s="13">
        <x:f t="shared" si="287"/>
        <x:v>0.38736714126046179</x:v>
      </x:c>
      <x:c r="AE3023" s="50" t="n">
        <x:f>IF(OR(NOT(ISNUMBER(Q3023)),NOT(ISNUMBER(R3023))),"",IF(Q3023&lt;R3023,1,0))</x:f>
        <x:v>0</x:v>
      </x:c>
      <x:c r="AF3023" s="50" t="n">
        <x:f>IFERROR(IF(AND(A3023=A3022,C3023=C3022+1,ISNUMBER(AE3022)),AE3022,""),"")</x:f>
        <x:v>0</x:v>
      </x:c>
      <x:c r="AG3023" s="52" t="n">
        <x:f>IFERROR(IF(AND(A3023=A3022,C3023=C3022+1,ISNUMBER(U3023),ISNUMBER(U3022),U3022&lt;&gt;0),U3023/U3022-1,""),"")</x:f>
        <x:v>0.25523491128339826</x:v>
      </x:c>
      <x:c r="AH3023" s="50" t="n">
        <x:f>IF(AND(ISNUMBER(AE3023),ISNUMBER(AF3023),ISNUMBER(AG3023)),IF(AND(AE3023=1,AF3023=1,AG3023&lt;0),1,0),"")</x:f>
        <x:v>0</x:v>
      </x:c>
      <x:c r="AI3023" s="50" t="str">
        <x:f>IF(AND(A3023=A3024,C3024=C3023+1,ISNUMBER(AH3024)),C3024,"")</x:f>
      </x:c>
      <x:c r="AJ3023" s="50" t="str">
        <x:f>IF(AND(A3023=A3024,C3024=C3023+1,ISNUMBER(AH3024)),AH3024,"")</x:f>
      </x:c>
    </x:row>
    <x:row r="3024" ht="15">
      <x:c r="A3024" s="9" t="s">
        <x:v>214</x:v>
      </x:c>
      <x:c r="B3024" s="10">
        <x:v>43465</x:v>
      </x:c>
      <x:c r="C3024" s="9">
        <x:v>2018</x:v>
      </x:c>
      <x:c r="D3024" s="11">
        <x:v>1837.7</x:v>
      </x:c>
      <x:c r="E3024" s="11">
        <x:v>887.6</x:v>
      </x:c>
      <x:c r="F3024" s="11">
        <x:v>753.1</x:v>
      </x:c>
      <x:c r="G3024" s="11">
        <x:v>1574</x:v>
      </x:c>
      <x:c r="H3024" s="11">
        <x:v>895.2</x:v>
      </x:c>
      <x:c r="I3024" s="11">
        <x:v>263.7</x:v>
      </x:c>
      <x:c r="J3024" s="11">
        <x:v>161.9</x:v>
      </x:c>
      <x:c r="K3024" s="11">
        <x:v>16.2</x:v>
      </x:c>
      <x:c r="L3024" s="11">
        <x:v>147.80000000000001</x:v>
      </x:c>
      <x:c r="M3024" s="11">
        <x:v>75.599999999999994</x:v>
      </x:c>
      <x:c r="N3024" s="11">
        <x:v>819.6</x:v>
      </x:c>
      <x:c r="O3024" s="11">
        <x:v>1199.5999999999999</x:v>
      </x:c>
      <x:c r="P3024" s="11">
        <x:v>56.6</x:v>
      </x:c>
      <x:c r="Q3024" s="11">
        <x:v>164.8</x:v>
      </x:c>
      <x:c r="R3024" s="11">
        <x:v>34.5</x:v>
      </x:c>
      <x:c r="S3024" s="11">
        <x:v>14.9</x:v>
      </x:c>
      <x:c r="T3024" s="11">
        <x:v>176.8</x:v>
      </x:c>
      <x:c r="U3024" s="11" t="s">
        <x:v>40</x:v>
      </x:c>
      <x:c r="V3024" s="11">
        <x:v>17</x:v>
      </x:c>
      <x:c r="W3024" s="12">
        <x:v>1</x:v>
      </x:c>
      <x:c r="X3024" s="8">
        <x:v>0</x:v>
      </x:c>
      <x:c r="Y3024" s="13">
        <x:f t="shared" si="282"/>
        <x:v>1.1785951400876378</x:v>
      </x:c>
      <x:c r="Z3024" s="13">
        <x:f t="shared" si="283"/>
        <x:v>0.8565054143766665</x:v>
      </x:c>
      <x:c r="AA3024" s="13">
        <x:f t="shared" si="284"/>
        <x:v>8.1079610382543393E-3</x:v>
      </x:c>
      <x:c r="AB3024" s="13">
        <x:f t="shared" si="285"/>
        <x:v>3.0799368776187625E-2</x:v>
      </x:c>
      <x:c r="AC3024" s="13">
        <x:f t="shared" si="286"/>
        <x:v>0.11232528589580687</x:v>
      </x:c>
      <x:c r="AD3024" s="13">
        <x:f t="shared" si="287"/>
        <x:v>8.8099254502911242E-2</x:v>
      </x:c>
      <x:c r="AE3024" s="50" t="n">
        <x:f>IF(OR(NOT(ISNUMBER(Q3024)),NOT(ISNUMBER(R3024))),"",IF(Q3024&lt;R3024,1,0))</x:f>
        <x:v>0</x:v>
      </x:c>
      <x:c r="AF3024" s="50" t="str">
        <x:f>IFERROR(IF(AND(A3024=A3023,C3024=C3023+1,ISNUMBER(AE3023)),AE3023,""),"")</x:f>
      </x:c>
      <x:c r="AG3024" s="52" t="str">
        <x:f>IFERROR(IF(AND(A3024=A3023,C3024=C3023+1,ISNUMBER(U3024),ISNUMBER(U3023),U3023&lt;&gt;0),U3024/U3023-1,""),"")</x:f>
      </x:c>
      <x:c r="AH3024" s="50" t="str">
        <x:f>IF(AND(ISNUMBER(AE3024),ISNUMBER(AF3024),ISNUMBER(AG3024)),IF(AND(AE3024=1,AF3024=1,AG3024&lt;0),1,0),"")</x:f>
      </x:c>
      <x:c r="AI3024" s="50" t="str">
        <x:f>IF(AND(A3024=A3025,C3025=C3024+1,ISNUMBER(AH3025)),C3025,"")</x:f>
      </x:c>
      <x:c r="AJ3024" s="50" t="str">
        <x:f>IF(AND(A3024=A3025,C3025=C3024+1,ISNUMBER(AH3025)),AH3025,"")</x:f>
      </x:c>
    </x:row>
    <x:row r="3025" ht="15">
      <x:c r="A3025" s="9" t="s">
        <x:v>214</x:v>
      </x:c>
      <x:c r="B3025" s="10">
        <x:v>43830</x:v>
      </x:c>
      <x:c r="C3025" s="9">
        <x:v>2019</x:v>
      </x:c>
      <x:c r="D3025" s="11">
        <x:v>1389.1</x:v>
      </x:c>
      <x:c r="E3025" s="11">
        <x:v>502.8</x:v>
      </x:c>
      <x:c r="F3025" s="11">
        <x:v>328.8</x:v>
      </x:c>
      <x:c r="G3025" s="11">
        <x:v>1110.5</x:v>
      </x:c>
      <x:c r="H3025" s="11">
        <x:v>855</x:v>
      </x:c>
      <x:c r="I3025" s="11">
        <x:v>278.60000000000002</x:v>
      </x:c>
      <x:c r="J3025" s="11">
        <x:v>176.8</x:v>
      </x:c>
      <x:c r="K3025" s="11">
        <x:v>25.4</x:v>
      </x:c>
      <x:c r="L3025" s="11">
        <x:v>150.4</x:v>
      </x:c>
      <x:c r="M3025" s="11">
        <x:v>75.5</x:v>
      </x:c>
      <x:c r="N3025" s="11">
        <x:v>779.5</x:v>
      </x:c>
      <x:c r="O3025" s="11">
        <x:v>1292.4000000000001</x:v>
      </x:c>
      <x:c r="P3025" s="11">
        <x:v>56.2</x:v>
      </x:c>
      <x:c r="Q3025" s="11">
        <x:v>162.19999999999999</x:v>
      </x:c>
      <x:c r="R3025" s="11">
        <x:v>33.5</x:v>
      </x:c>
      <x:c r="S3025" s="11">
        <x:v>12.9</x:v>
      </x:c>
      <x:c r="T3025" s="11">
        <x:v>108.5</x:v>
      </x:c>
      <x:c r="U3025" s="11" t="s">
        <x:v>40</x:v>
      </x:c>
      <x:c r="V3025" s="11">
        <x:v>17</x:v>
      </x:c>
      <x:c r="W3025" s="12">
        <x:v>1</x:v>
      </x:c>
      <x:c r="X3025" s="8">
        <x:v>0</x:v>
      </x:c>
      <x:c r="Y3025" s="13">
        <x:f t="shared" si="282"/>
        <x:v>1.5291970802919708</x:v>
      </x:c>
      <x:c r="Z3025" s="13">
        <x:f t="shared" si="283"/>
        <x:v>0.79943848535022677</x:v>
      </x:c>
      <x:c r="AA3025" s="13">
        <x:f t="shared" si="284"/>
        <x:v>9.2865884385573399E-3</x:v>
      </x:c>
      <x:c r="AB3025" s="13">
        <x:f t="shared" si="285"/>
        <x:v>4.0457850406738181E-2</x:v>
      </x:c>
      <x:c r="AC3025" s="13">
        <x:f t="shared" si="286"/>
        <x:v>9.7703737055380463E-2</x:v>
      </x:c>
      <x:c r="AD3025" s="13">
        <x:f t="shared" si="287"/>
        <x:v>0.12727665394859983</x:v>
      </x:c>
      <x:c r="AE3025" s="50" t="n">
        <x:f>IF(OR(NOT(ISNUMBER(Q3025)),NOT(ISNUMBER(R3025))),"",IF(Q3025&lt;R3025,1,0))</x:f>
        <x:v>0</x:v>
      </x:c>
      <x:c r="AF3025" s="50" t="n">
        <x:f>IFERROR(IF(AND(A3025=A3024,C3025=C3024+1,ISNUMBER(AE3024)),AE3024,""),"")</x:f>
        <x:v>0</x:v>
      </x:c>
      <x:c r="AG3025" s="52" t="str">
        <x:f>IFERROR(IF(AND(A3025=A3024,C3025=C3024+1,ISNUMBER(U3025),ISNUMBER(U3024),U3024&lt;&gt;0),U3025/U3024-1,""),"")</x:f>
      </x:c>
      <x:c r="AH3025" s="50" t="str">
        <x:f>IF(AND(ISNUMBER(AE3025),ISNUMBER(AF3025),ISNUMBER(AG3025)),IF(AND(AE3025=1,AF3025=1,AG3025&lt;0),1,0),"")</x:f>
      </x:c>
      <x:c r="AI3025" s="50" t="str">
        <x:f>IF(AND(A3025=A3026,C3026=C3025+1,ISNUMBER(AH3026)),C3026,"")</x:f>
      </x:c>
      <x:c r="AJ3025" s="50" t="str">
        <x:f>IF(AND(A3025=A3026,C3026=C3025+1,ISNUMBER(AH3026)),AH3026,"")</x:f>
      </x:c>
    </x:row>
    <x:row r="3026" ht="15">
      <x:c r="A3026" s="9" t="s">
        <x:v>214</x:v>
      </x:c>
      <x:c r="B3026" s="10">
        <x:v>44196</x:v>
      </x:c>
      <x:c r="C3026" s="9">
        <x:v>2020</x:v>
      </x:c>
      <x:c r="D3026" s="11">
        <x:v>1208.4000000000001</x:v>
      </x:c>
      <x:c r="E3026" s="11">
        <x:v>406.4</x:v>
      </x:c>
      <x:c r="F3026" s="11">
        <x:v>365.5</x:v>
      </x:c>
      <x:c r="G3026" s="11">
        <x:v>1078.5999999999999</x:v>
      </x:c>
      <x:c r="H3026" s="11">
        <x:v>790</x:v>
      </x:c>
      <x:c r="I3026" s="11">
        <x:v>129.80000000000001</x:v>
      </x:c>
      <x:c r="J3026" s="11">
        <x:v>890.3</x:v>
      </x:c>
      <x:c r="K3026" s="11">
        <x:v>6.5</x:v>
      </x:c>
      <x:c r="L3026" s="11">
        <x:v>138.30000000000001</x:v>
      </x:c>
      <x:c r="M3026" s="11">
        <x:v>77.2</x:v>
      </x:c>
      <x:c r="N3026" s="11">
        <x:v>712.8</x:v>
      </x:c>
      <x:c r="O3026" s="11">
        <x:v>1346.9</x:v>
      </x:c>
      <x:c r="P3026" s="11">
        <x:v>61</x:v>
      </x:c>
      <x:c r="Q3026" s="11">
        <x:v>164.1</x:v>
      </x:c>
      <x:c r="R3026" s="11">
        <x:v>32.1</x:v>
      </x:c>
      <x:c r="S3026" s="11">
        <x:v>26.3</x:v>
      </x:c>
      <x:c r="T3026" s="11">
        <x:v>211.2</x:v>
      </x:c>
      <x:c r="U3026" s="11" t="s">
        <x:v>40</x:v>
      </x:c>
      <x:c r="V3026" s="11">
        <x:v>17</x:v>
      </x:c>
      <x:c r="W3026" s="12">
        <x:v>1</x:v>
      </x:c>
      <x:c r="X3026" s="8">
        <x:v>0</x:v>
      </x:c>
      <x:c r="Y3026" s="13">
        <x:f t="shared" si="282"/>
        <x:v>1.1119015047879617</x:v>
      </x:c>
      <x:c r="Z3026" s="13">
        <x:f t="shared" si="283"/>
        <x:v>0.89258523667659706</x:v>
      </x:c>
      <x:c r="AA3026" s="13">
        <x:f t="shared" si="284"/>
        <x:v>2.1764316451506123E-2</x:v>
      </x:c>
      <x:c r="AB3026" s="13">
        <x:f t="shared" si="285"/>
        <x:v>5.0479973518702412E-2</x:v>
      </x:c>
      <x:c r="AC3026" s="13">
        <x:f t="shared" si="286"/>
        <x:v>0.19580938253291305</x:v>
      </x:c>
      <x:c r="AD3026" s="13">
        <x:f t="shared" si="287"/>
        <x:v>0.73675935120820912</x:v>
      </x:c>
      <x:c r="AE3026" s="50" t="n">
        <x:f>IF(OR(NOT(ISNUMBER(Q3026)),NOT(ISNUMBER(R3026))),"",IF(Q3026&lt;R3026,1,0))</x:f>
        <x:v>0</x:v>
      </x:c>
      <x:c r="AF3026" s="50" t="n">
        <x:f>IFERROR(IF(AND(A3026=A3025,C3026=C3025+1,ISNUMBER(AE3025)),AE3025,""),"")</x:f>
        <x:v>0</x:v>
      </x:c>
      <x:c r="AG3026" s="52" t="str">
        <x:f>IFERROR(IF(AND(A3026=A3025,C3026=C3025+1,ISNUMBER(U3026),ISNUMBER(U3025),U3025&lt;&gt;0),U3026/U3025-1,""),"")</x:f>
      </x:c>
      <x:c r="AH3026" s="50" t="str">
        <x:f>IF(AND(ISNUMBER(AE3026),ISNUMBER(AF3026),ISNUMBER(AG3026)),IF(AND(AE3026=1,AF3026=1,AG3026&lt;0),1,0),"")</x:f>
      </x:c>
      <x:c r="AI3026" s="50" t="str">
        <x:f>IF(AND(A3026=A3027,C3027=C3026+1,ISNUMBER(AH3027)),C3027,"")</x:f>
      </x:c>
      <x:c r="AJ3026" s="50" t="str">
        <x:f>IF(AND(A3026=A3027,C3027=C3026+1,ISNUMBER(AH3027)),AH3027,"")</x:f>
      </x:c>
    </x:row>
    <x:row r="3027" ht="15">
      <x:c r="A3027" s="9" t="s">
        <x:v>214</x:v>
      </x:c>
      <x:c r="B3027" s="10">
        <x:v>44561</x:v>
      </x:c>
      <x:c r="C3027" s="9">
        <x:v>2021</x:v>
      </x:c>
      <x:c r="D3027" s="11">
        <x:v>1156.9000000000001</x:v>
      </x:c>
      <x:c r="E3027" s="11">
        <x:v>396.3</x:v>
      </x:c>
      <x:c r="F3027" s="11">
        <x:v>334.2</x:v>
      </x:c>
      <x:c r="G3027" s="11">
        <x:v>996.1</x:v>
      </x:c>
      <x:c r="H3027" s="11">
        <x:v>742.1</x:v>
      </x:c>
      <x:c r="I3027" s="11">
        <x:v>160.80000000000001</x:v>
      </x:c>
      <x:c r="J3027" s="11">
        <x:v>921.3</x:v>
      </x:c>
      <x:c r="K3027" s="11">
        <x:v>123.4</x:v>
      </x:c>
      <x:c r="L3027" s="11">
        <x:v>188.2</x:v>
      </x:c>
      <x:c r="M3027" s="11">
        <x:v>81.400000000000006</x:v>
      </x:c>
      <x:c r="N3027" s="11">
        <x:v>660.7</x:v>
      </x:c>
      <x:c r="O3027" s="11">
        <x:v>1534.9</x:v>
      </x:c>
      <x:c r="P3027" s="11">
        <x:v>96.7</x:v>
      </x:c>
      <x:c r="Q3027" s="11">
        <x:v>199.1</x:v>
      </x:c>
      <x:c r="R3027" s="11">
        <x:v>31.3</x:v>
      </x:c>
      <x:c r="S3027" s="11">
        <x:v>58.8</x:v>
      </x:c>
      <x:c r="T3027" s="11">
        <x:v>101.4</x:v>
      </x:c>
      <x:c r="U3027" s="11">
        <x:v>615.34209999999996</x:v>
      </x:c>
      <x:c r="V3027" s="11">
        <x:v>18</x:v>
      </x:c>
      <x:c r="W3027" s="12">
        <x:v>0</x:v>
      </x:c>
      <x:c r="X3027" s="8">
        <x:v>0</x:v>
      </x:c>
      <x:c r="Y3027" s="13">
        <x:f t="shared" si="282"/>
        <x:v>1.1858168761220826</x:v>
      </x:c>
      <x:c r="Z3027" s="13">
        <x:f t="shared" si="283"/>
        <x:v>0.86100786584838784</x:v>
      </x:c>
      <x:c r="AA3027" s="13">
        <x:f t="shared" si="284"/>
        <x:v>5.0825481891261119E-2</x:v>
      </x:c>
      <x:c r="AB3027" s="13">
        <x:f t="shared" si="285"/>
        <x:v>8.3585443858587599E-2</x:v>
      </x:c>
      <x:c r="AC3027" s="13">
        <x:f t="shared" si="286"/>
        <x:v>0.10179700833249675</x:v>
      </x:c>
      <x:c r="AD3027" s="13">
        <x:f t="shared" si="287"/>
        <x:v>0.79635232085746377</x:v>
      </x:c>
      <x:c r="AE3027" s="50" t="n">
        <x:f>IF(OR(NOT(ISNUMBER(Q3027)),NOT(ISNUMBER(R3027))),"",IF(Q3027&lt;R3027,1,0))</x:f>
        <x:v>0</x:v>
      </x:c>
      <x:c r="AF3027" s="50" t="n">
        <x:f>IFERROR(IF(AND(A3027=A3026,C3027=C3026+1,ISNUMBER(AE3026)),AE3026,""),"")</x:f>
        <x:v>0</x:v>
      </x:c>
      <x:c r="AG3027" s="52" t="str">
        <x:f>IFERROR(IF(AND(A3027=A3026,C3027=C3026+1,ISNUMBER(U3027),ISNUMBER(U3026),U3026&lt;&gt;0),U3027/U3026-1,""),"")</x:f>
      </x:c>
      <x:c r="AH3027" s="50" t="str">
        <x:f>IF(AND(ISNUMBER(AE3027),ISNUMBER(AF3027),ISNUMBER(AG3027)),IF(AND(AE3027=1,AF3027=1,AG3027&lt;0),1,0),"")</x:f>
      </x:c>
      <x:c r="AI3027" s="50" t="n">
        <x:f>IF(AND(A3027=A3028,C3028=C3027+1,ISNUMBER(AH3028)),C3028,"")</x:f>
        <x:v>2022</x:v>
      </x:c>
      <x:c r="AJ3027" s="50" t="n">
        <x:f>IF(AND(A3027=A3028,C3028=C3027+1,ISNUMBER(AH3028)),AH3028,"")</x:f>
        <x:v>0</x:v>
      </x:c>
    </x:row>
    <x:row r="3028" ht="15">
      <x:c r="A3028" s="9" t="s">
        <x:v>214</x:v>
      </x:c>
      <x:c r="B3028" s="10">
        <x:v>44926</x:v>
      </x:c>
      <x:c r="C3028" s="9">
        <x:v>2022</x:v>
      </x:c>
      <x:c r="D3028" s="11">
        <x:v>1104.5</x:v>
      </x:c>
      <x:c r="E3028" s="11">
        <x:v>399.5</x:v>
      </x:c>
      <x:c r="F3028" s="11">
        <x:v>327.9</x:v>
      </x:c>
      <x:c r="G3028" s="11">
        <x:v>940.1</x:v>
      </x:c>
      <x:c r="H3028" s="11">
        <x:v>691.3</x:v>
      </x:c>
      <x:c r="I3028" s="11">
        <x:v>164.4</x:v>
      </x:c>
      <x:c r="J3028" s="11">
        <x:v>924.8</x:v>
      </x:c>
      <x:c r="K3028" s="11">
        <x:v>99.5</x:v>
      </x:c>
      <x:c r="L3028" s="11">
        <x:v>201.6</x:v>
      </x:c>
      <x:c r="M3028" s="11">
        <x:v>80.900000000000006</x:v>
      </x:c>
      <x:c r="N3028" s="11">
        <x:v>610.4</x:v>
      </x:c>
      <x:c r="O3028" s="11">
        <x:v>1562.4</x:v>
      </x:c>
      <x:c r="P3028" s="11">
        <x:v>68.8</x:v>
      </x:c>
      <x:c r="Q3028" s="11">
        <x:v>171.8</x:v>
      </x:c>
      <x:c r="R3028" s="11">
        <x:v>57.9</x:v>
      </x:c>
      <x:c r="S3028" s="11">
        <x:v>31.9</x:v>
      </x:c>
      <x:c r="T3028" s="11">
        <x:v>127.6</x:v>
      </x:c>
      <x:c r="U3028" s="11">
        <x:v>379.85039999999998</x:v>
      </x:c>
      <x:c r="V3028" s="11">
        <x:v>18</x:v>
      </x:c>
      <x:c r="W3028" s="12">
        <x:v>0</x:v>
      </x:c>
      <x:c r="X3028" s="8">
        <x:v>0</x:v>
      </x:c>
      <x:c r="Y3028" s="13">
        <x:f t="shared" si="282"/>
        <x:v>1.2183592558706924</x:v>
      </x:c>
      <x:c r="Z3028" s="13">
        <x:f t="shared" si="283"/>
        <x:v>0.85115436849253057</x:v>
      </x:c>
      <x:c r="AA3028" s="13">
        <x:f t="shared" si="284"/>
        <x:v>2.8881846989588046E-2</x:v>
      </x:c>
      <x:c r="AB3028" s="13">
        <x:f t="shared" si="285"/>
        <x:v>6.2290629244001805E-2</x:v>
      </x:c>
      <x:c r="AC3028" s="13">
        <x:f t="shared" si="286"/>
        <x:v>0.13573024146367407</x:v>
      </x:c>
      <x:c r="AD3028" s="13">
        <x:f t="shared" si="287"/>
        <x:v>0.83730194658216384</x:v>
      </x:c>
      <x:c r="AE3028" s="50" t="n">
        <x:f>IF(OR(NOT(ISNUMBER(Q3028)),NOT(ISNUMBER(R3028))),"",IF(Q3028&lt;R3028,1,0))</x:f>
        <x:v>0</x:v>
      </x:c>
      <x:c r="AF3028" s="50" t="n">
        <x:f>IFERROR(IF(AND(A3028=A3027,C3028=C3027+1,ISNUMBER(AE3027)),AE3027,""),"")</x:f>
        <x:v>0</x:v>
      </x:c>
      <x:c r="AG3028" s="52" t="n">
        <x:f>IFERROR(IF(AND(A3028=A3027,C3028=C3027+1,ISNUMBER(U3028),ISNUMBER(U3027),U3027&lt;&gt;0),U3028/U3027-1,""),"")</x:f>
        <x:v>-0.3827004523174995</x:v>
      </x:c>
      <x:c r="AH3028" s="50" t="n">
        <x:f>IF(AND(ISNUMBER(AE3028),ISNUMBER(AF3028),ISNUMBER(AG3028)),IF(AND(AE3028=1,AF3028=1,AG3028&lt;0),1,0),"")</x:f>
        <x:v>0</x:v>
      </x:c>
      <x:c r="AI3028" s="50" t="n">
        <x:f>IF(AND(A3028=A3029,C3029=C3028+1,ISNUMBER(AH3029)),C3029,"")</x:f>
        <x:v>2023</x:v>
      </x:c>
      <x:c r="AJ3028" s="50" t="n">
        <x:f>IF(AND(A3028=A3029,C3029=C3028+1,ISNUMBER(AH3029)),AH3029,"")</x:f>
        <x:v>0</x:v>
      </x:c>
    </x:row>
    <x:row r="3029" ht="15">
      <x:c r="A3029" s="9" t="s">
        <x:v>214</x:v>
      </x:c>
      <x:c r="B3029" s="10">
        <x:v>45291</x:v>
      </x:c>
      <x:c r="C3029" s="9">
        <x:v>2023</x:v>
      </x:c>
      <x:c r="D3029" s="11">
        <x:v>1073.0999999999999</x:v>
      </x:c>
      <x:c r="E3029" s="11">
        <x:v>367.1</x:v>
      </x:c>
      <x:c r="F3029" s="11">
        <x:v>311.5</x:v>
      </x:c>
      <x:c r="G3029" s="11">
        <x:v>909.8</x:v>
      </x:c>
      <x:c r="H3029" s="11">
        <x:v>675.8</x:v>
      </x:c>
      <x:c r="I3029" s="11">
        <x:v>163.30000000000001</x:v>
      </x:c>
      <x:c r="J3029" s="11">
        <x:v>923.7</x:v>
      </x:c>
      <x:c r="K3029" s="11">
        <x:v>97.5</x:v>
      </x:c>
      <x:c r="L3029" s="11">
        <x:v>195.5</x:v>
      </x:c>
      <x:c r="M3029" s="11">
        <x:v>79.8</x:v>
      </x:c>
      <x:c r="N3029" s="11">
        <x:v>596</x:v>
      </x:c>
      <x:c r="O3029" s="11">
        <x:v>1553.8</x:v>
      </x:c>
      <x:c r="P3029" s="11">
        <x:v>62.9</x:v>
      </x:c>
      <x:c r="Q3029" s="11">
        <x:v>164.8</x:v>
      </x:c>
      <x:c r="R3029" s="11">
        <x:v>50</x:v>
      </x:c>
      <x:c r="S3029" s="11">
        <x:v>29.8</x:v>
      </x:c>
      <x:c r="T3029" s="11">
        <x:v>157.30000000000001</x:v>
      </x:c>
      <x:c r="U3029" s="11">
        <x:v>358.49639999999999</x:v>
      </x:c>
      <x:c r="V3029" s="11">
        <x:v>18</x:v>
      </x:c>
      <x:c r="W3029" s="12">
        <x:v>0</x:v>
      </x:c>
      <x:c r="X3029" s="8">
        <x:v>0</x:v>
      </x:c>
      <x:c r="Y3029" s="13">
        <x:f t="shared" si="282"/>
        <x:v>1.1784911717495987</x:v>
      </x:c>
      <x:c r="Z3029" s="13">
        <x:f t="shared" si="283"/>
        <x:v>0.84782406113130182</x:v>
      </x:c>
      <x:c r="AA3029" s="13">
        <x:f t="shared" si="284"/>
        <x:v>2.7770012114434819E-2</x:v>
      </x:c>
      <x:c r="AB3029" s="13">
        <x:f t="shared" si="285"/>
        <x:v>5.8615226912682887E-2</x:v>
      </x:c>
      <x:c r="AC3029" s="13">
        <x:f t="shared" si="286"/>
        <x:v>0.17289514178940429</x:v>
      </x:c>
      <x:c r="AD3029" s="13">
        <x:f t="shared" si="287"/>
        <x:v>0.86077718758736388</x:v>
      </x:c>
      <x:c r="AE3029" s="50" t="n">
        <x:f>IF(OR(NOT(ISNUMBER(Q3029)),NOT(ISNUMBER(R3029))),"",IF(Q3029&lt;R3029,1,0))</x:f>
        <x:v>0</x:v>
      </x:c>
      <x:c r="AF3029" s="50" t="n">
        <x:f>IFERROR(IF(AND(A3029=A3028,C3029=C3028+1,ISNUMBER(AE3028)),AE3028,""),"")</x:f>
        <x:v>0</x:v>
      </x:c>
      <x:c r="AG3029" s="52" t="n">
        <x:f>IFERROR(IF(AND(A3029=A3028,C3029=C3028+1,ISNUMBER(U3029),ISNUMBER(U3028),U3028&lt;&gt;0),U3029/U3028-1,""),"")</x:f>
        <x:v>-0.05621686853561292</x:v>
      </x:c>
      <x:c r="AH3029" s="50" t="n">
        <x:f>IF(AND(ISNUMBER(AE3029),ISNUMBER(AF3029),ISNUMBER(AG3029)),IF(AND(AE3029=1,AF3029=1,AG3029&lt;0),1,0),"")</x:f>
        <x:v>0</x:v>
      </x:c>
      <x:c r="AI3029" s="50" t="n">
        <x:f>IF(AND(A3029=A3030,C3030=C3029+1,ISNUMBER(AH3030)),C3030,"")</x:f>
        <x:v>2024</x:v>
      </x:c>
      <x:c r="AJ3029" s="50" t="n">
        <x:f>IF(AND(A3029=A3030,C3030=C3029+1,ISNUMBER(AH3030)),AH3030,"")</x:f>
        <x:v>0</x:v>
      </x:c>
    </x:row>
    <x:row r="3030" ht="15">
      <x:c r="A3030" s="9" t="s">
        <x:v>214</x:v>
      </x:c>
      <x:c r="B3030" s="10">
        <x:v>45657</x:v>
      </x:c>
      <x:c r="C3030" s="9">
        <x:v>2024</x:v>
      </x:c>
      <x:c r="D3030" s="11">
        <x:v>1078.9000000000001</x:v>
      </x:c>
      <x:c r="E3030" s="11">
        <x:v>350.5</x:v>
      </x:c>
      <x:c r="F3030" s="11">
        <x:v>306.2</x:v>
      </x:c>
      <x:c r="G3030" s="11">
        <x:v>932.5</x:v>
      </x:c>
      <x:c r="H3030" s="11">
        <x:v>705.3</x:v>
      </x:c>
      <x:c r="I3030" s="11">
        <x:v>146.4</x:v>
      </x:c>
      <x:c r="J3030" s="11">
        <x:v>905.5</x:v>
      </x:c>
      <x:c r="K3030" s="11">
        <x:v>86.3</x:v>
      </x:c>
      <x:c r="L3030" s="11">
        <x:v>192.9</x:v>
      </x:c>
      <x:c r="M3030" s="11">
        <x:v>80.400000000000006</x:v>
      </x:c>
      <x:c r="N3030" s="11">
        <x:v>624.9</x:v>
      </x:c>
      <x:c r="O3030" s="11">
        <x:v>1538.8</x:v>
      </x:c>
      <x:c r="P3030" s="11">
        <x:v>47.3</x:v>
      </x:c>
      <x:c r="Q3030" s="11">
        <x:v>152.9</x:v>
      </x:c>
      <x:c r="R3030" s="11">
        <x:v>54.2</x:v>
      </x:c>
      <x:c r="S3030" s="11">
        <x:v>18.100000000000001</x:v>
      </x:c>
      <x:c r="T3030" s="11">
        <x:v>139.30000000000001</x:v>
      </x:c>
      <x:c r="U3030" s="11">
        <x:v>370.84559999999999</x:v>
      </x:c>
      <x:c r="V3030" s="11">
        <x:v>18</x:v>
      </x:c>
      <x:c r="W3030" s="12">
        <x:v>0</x:v>
      </x:c>
      <x:c r="X3030" s="8">
        <x:v>0</x:v>
      </x:c>
      <x:c r="Y3030" s="13">
        <x:f t="shared" si="282"/>
        <x:v>1.1446766819072502</x:v>
      </x:c>
      <x:c r="Z3030" s="13">
        <x:f t="shared" si="283"/>
        <x:v>0.86430623783483174</x:v>
      </x:c>
      <x:c r="AA3030" s="13">
        <x:f t="shared" si="284"/>
        <x:v>1.677634627861711E-2</x:v>
      </x:c>
      <x:c r="AB3030" s="13">
        <x:f t="shared" si="285"/>
        <x:v>4.3840949114839184E-2</x:v>
      </x:c>
      <x:c r="AC3030" s="13">
        <x:f t="shared" si="286"/>
        <x:v>0.14938337801608581</x:v>
      </x:c>
      <x:c r="AD3030" s="13">
        <x:f t="shared" si="287"/>
        <x:v>0.83928074891092774</x:v>
      </x:c>
      <x:c r="AE3030" s="50" t="n">
        <x:f>IF(OR(NOT(ISNUMBER(Q3030)),NOT(ISNUMBER(R3030))),"",IF(Q3030&lt;R3030,1,0))</x:f>
        <x:v>0</x:v>
      </x:c>
      <x:c r="AF3030" s="50" t="n">
        <x:f>IFERROR(IF(AND(A3030=A3029,C3030=C3029+1,ISNUMBER(AE3029)),AE3029,""),"")</x:f>
        <x:v>0</x:v>
      </x:c>
      <x:c r="AG3030" s="52" t="n">
        <x:f>IFERROR(IF(AND(A3030=A3029,C3030=C3029+1,ISNUMBER(U3030),ISNUMBER(U3029),U3029&lt;&gt;0),U3030/U3029-1,""),"")</x:f>
        <x:v>0.034447207838070426</x:v>
      </x:c>
      <x:c r="AH3030" s="50" t="n">
        <x:f>IF(AND(ISNUMBER(AE3030),ISNUMBER(AF3030),ISNUMBER(AG3030)),IF(AND(AE3030=1,AF3030=1,AG3030&lt;0),1,0),"")</x:f>
        <x:v>0</x:v>
      </x:c>
      <x:c r="AI3030" s="50" t="str">
        <x:f>IF(AND(A3030=A3031,C3031=C3030+1,ISNUMBER(AH3031)),C3031,"")</x:f>
      </x:c>
      <x:c r="AJ3030" s="50" t="str">
        <x:f>IF(AND(A3030=A3031,C3031=C3030+1,ISNUMBER(AH3031)),AH3031,"")</x:f>
      </x:c>
    </x:row>
    <x:row r="3031" ht="15">
      <x:c r="A3031" s="9" t="s">
        <x:v>215</x:v>
      </x:c>
      <x:c r="B3031" s="10">
        <x:v>39447</x:v>
      </x:c>
      <x:c r="C3031" s="9">
        <x:v>2007</x:v>
      </x:c>
      <x:c r="D3031" s="11">
        <x:v>67</x:v>
      </x:c>
      <x:c r="E3031" s="11">
        <x:v>27.3</x:v>
      </x:c>
      <x:c r="F3031" s="11">
        <x:v>13.2</x:v>
      </x:c>
      <x:c r="G3031" s="11">
        <x:v>37.200000000000003</x:v>
      </x:c>
      <x:c r="H3031" s="11">
        <x:v>23</x:v>
      </x:c>
      <x:c r="I3031" s="11">
        <x:v>29.8</x:v>
      </x:c>
      <x:c r="J3031" s="11">
        <x:v>5</x:v>
      </x:c>
      <x:c r="K3031" s="11">
        <x:v>3.6</x:v>
      </x:c>
      <x:c r="L3031" s="11">
        <x:v>10.5</x:v>
      </x:c>
      <x:c r="M3031" s="11">
        <x:v>2.7</x:v>
      </x:c>
      <x:c r="N3031" s="11">
        <x:v>20.3</x:v>
      </x:c>
      <x:c r="O3031" s="11">
        <x:v>66.3</x:v>
      </x:c>
      <x:c r="P3031" s="11">
        <x:v>6.7</x:v>
      </x:c>
      <x:c r="Q3031" s="11">
        <x:v>7.8</x:v>
      </x:c>
      <x:c r="R3031" s="11">
        <x:v>1.7</x:v>
      </x:c>
      <x:c r="S3031" s="11">
        <x:v>3.4</x:v>
      </x:c>
      <x:c r="T3031" s="11">
        <x:v>5.4</x:v>
      </x:c>
      <x:c r="U3031" s="11">
        <x:v>55.033000000000001</x:v>
      </x:c>
      <x:c r="V3031" s="11">
        <x:v>18</x:v>
      </x:c>
      <x:c r="W3031" s="12">
        <x:v>0</x:v>
      </x:c>
      <x:c r="X3031" s="8">
        <x:v>0</x:v>
      </x:c>
      <x:c r="Y3031" s="13">
        <x:f t="shared" si="282"/>
        <x:v>2.0681818181818183</x:v>
      </x:c>
      <x:c r="Z3031" s="13">
        <x:f t="shared" si="283"/>
        <x:v>0.555223880597015</x:v>
      </x:c>
      <x:c r="AA3031" s="13">
        <x:f t="shared" si="284"/>
        <x:v>5.0746268656716415E-2</x:v>
      </x:c>
      <x:c r="AB3031" s="13">
        <x:f t="shared" si="285"/>
        <x:v>0.1</x:v>
      </x:c>
      <x:c r="AC3031" s="13">
        <x:f t="shared" si="286"/>
        <x:v>0.14516129032258066</x:v>
      </x:c>
      <x:c r="AD3031" s="13">
        <x:f t="shared" si="287"/>
        <x:v>7.4626865671641784E-2</x:v>
      </x:c>
      <x:c r="AE3031" s="50" t="n">
        <x:f>IF(OR(NOT(ISNUMBER(Q3031)),NOT(ISNUMBER(R3031))),"",IF(Q3031&lt;R3031,1,0))</x:f>
        <x:v>0</x:v>
      </x:c>
      <x:c r="AF3031" s="50" t="str">
        <x:f>IFERROR(IF(AND(A3031=A3030,C3031=C3030+1,ISNUMBER(AE3030)),AE3030,""),"")</x:f>
      </x:c>
      <x:c r="AG3031" s="52" t="str">
        <x:f>IFERROR(IF(AND(A3031=A3030,C3031=C3030+1,ISNUMBER(U3031),ISNUMBER(U3030),U3030&lt;&gt;0),U3031/U3030-1,""),"")</x:f>
      </x:c>
      <x:c r="AH3031" s="50" t="str">
        <x:f>IF(AND(ISNUMBER(AE3031),ISNUMBER(AF3031),ISNUMBER(AG3031)),IF(AND(AE3031=1,AF3031=1,AG3031&lt;0),1,0),"")</x:f>
      </x:c>
      <x:c r="AI3031" s="50" t="n">
        <x:f>IF(AND(A3031=A3032,C3032=C3031+1,ISNUMBER(AH3032)),C3032,"")</x:f>
        <x:v>2008</x:v>
      </x:c>
      <x:c r="AJ3031" s="50" t="n">
        <x:f>IF(AND(A3031=A3032,C3032=C3031+1,ISNUMBER(AH3032)),AH3032,"")</x:f>
        <x:v>0</x:v>
      </x:c>
    </x:row>
    <x:row r="3032" ht="15">
      <x:c r="A3032" s="9" t="s">
        <x:v>215</x:v>
      </x:c>
      <x:c r="B3032" s="10">
        <x:v>39813</x:v>
      </x:c>
      <x:c r="C3032" s="9">
        <x:v>2008</x:v>
      </x:c>
      <x:c r="D3032" s="11">
        <x:v>78.900000000000006</x:v>
      </x:c>
      <x:c r="E3032" s="11">
        <x:v>35.799999999999997</x:v>
      </x:c>
      <x:c r="F3032" s="11">
        <x:v>22.7</x:v>
      </x:c>
      <x:c r="G3032" s="11">
        <x:v>49.9</x:v>
      </x:c>
      <x:c r="H3032" s="11">
        <x:v>31.2</x:v>
      </x:c>
      <x:c r="I3032" s="11">
        <x:v>29</x:v>
      </x:c>
      <x:c r="J3032" s="11">
        <x:v>9.6999999999999993</x:v>
      </x:c>
      <x:c r="K3032" s="11">
        <x:v>3.4</x:v>
      </x:c>
      <x:c r="L3032" s="11">
        <x:v>17.5</x:v>
      </x:c>
      <x:c r="M3032" s="11">
        <x:v>7.3</x:v>
      </x:c>
      <x:c r="N3032" s="11">
        <x:v>23.9</x:v>
      </x:c>
      <x:c r="O3032" s="11">
        <x:v>69.3</x:v>
      </x:c>
      <x:c r="P3032" s="11">
        <x:v>6.9</x:v>
      </x:c>
      <x:c r="Q3032" s="11">
        <x:v>8.5</x:v>
      </x:c>
      <x:c r="R3032" s="11">
        <x:v>1.7</x:v>
      </x:c>
      <x:c r="S3032" s="11">
        <x:v>8.8000000000000007</x:v>
      </x:c>
      <x:c r="T3032" s="11">
        <x:v>7</x:v>
      </x:c>
      <x:c r="U3032" s="11">
        <x:v>25.399799999999999</x:v>
      </x:c>
      <x:c r="V3032" s="11">
        <x:v>18</x:v>
      </x:c>
      <x:c r="W3032" s="12">
        <x:v>0</x:v>
      </x:c>
      <x:c r="X3032" s="8">
        <x:v>0</x:v>
      </x:c>
      <x:c r="Y3032" s="13">
        <x:f t="shared" si="282"/>
        <x:v>1.5770925110132157</x:v>
      </x:c>
      <x:c r="Z3032" s="13">
        <x:f t="shared" si="283"/>
        <x:v>0.63244613434727492</x:v>
      </x:c>
      <x:c r="AA3032" s="13">
        <x:f t="shared" si="284"/>
        <x:v>0.11153358681875793</x:v>
      </x:c>
      <x:c r="AB3032" s="13">
        <x:f t="shared" si="285"/>
        <x:v>8.7452471482889732E-2</x:v>
      </x:c>
      <x:c r="AC3032" s="13">
        <x:f t="shared" si="286"/>
        <x:v>0.14028056112224449</x:v>
      </x:c>
      <x:c r="AD3032" s="13">
        <x:f t="shared" si="287"/>
        <x:v>0.12294043092522178</x:v>
      </x:c>
      <x:c r="AE3032" s="50" t="n">
        <x:f>IF(OR(NOT(ISNUMBER(Q3032)),NOT(ISNUMBER(R3032))),"",IF(Q3032&lt;R3032,1,0))</x:f>
        <x:v>0</x:v>
      </x:c>
      <x:c r="AF3032" s="50" t="n">
        <x:f>IFERROR(IF(AND(A3032=A3031,C3032=C3031+1,ISNUMBER(AE3031)),AE3031,""),"")</x:f>
        <x:v>0</x:v>
      </x:c>
      <x:c r="AG3032" s="52" t="n">
        <x:f>IFERROR(IF(AND(A3032=A3031,C3032=C3031+1,ISNUMBER(U3032),ISNUMBER(U3031),U3031&lt;&gt;0),U3032/U3031-1,""),"")</x:f>
        <x:v>-0.538462377119183</x:v>
      </x:c>
      <x:c r="AH3032" s="50" t="n">
        <x:f>IF(AND(ISNUMBER(AE3032),ISNUMBER(AF3032),ISNUMBER(AG3032)),IF(AND(AE3032=1,AF3032=1,AG3032&lt;0),1,0),"")</x:f>
        <x:v>0</x:v>
      </x:c>
      <x:c r="AI3032" s="50" t="n">
        <x:f>IF(AND(A3032=A3033,C3033=C3032+1,ISNUMBER(AH3033)),C3033,"")</x:f>
        <x:v>2009</x:v>
      </x:c>
      <x:c r="AJ3032" s="50" t="n">
        <x:f>IF(AND(A3032=A3033,C3033=C3032+1,ISNUMBER(AH3033)),AH3033,"")</x:f>
        <x:v>0</x:v>
      </x:c>
    </x:row>
    <x:row r="3033" ht="15">
      <x:c r="A3033" s="9" t="s">
        <x:v>215</x:v>
      </x:c>
      <x:c r="B3033" s="10">
        <x:v>40178</x:v>
      </x:c>
      <x:c r="C3033" s="9">
        <x:v>2009</x:v>
      </x:c>
      <x:c r="D3033" s="11">
        <x:v>72.5</x:v>
      </x:c>
      <x:c r="E3033" s="11">
        <x:v>26.9</x:v>
      </x:c>
      <x:c r="F3033" s="11">
        <x:v>15.8</x:v>
      </x:c>
      <x:c r="G3033" s="11">
        <x:v>40</x:v>
      </x:c>
      <x:c r="H3033" s="11">
        <x:v>22.7</x:v>
      </x:c>
      <x:c r="I3033" s="11">
        <x:v>32.5</x:v>
      </x:c>
      <x:c r="J3033" s="11">
        <x:v>13.3</x:v>
      </x:c>
      <x:c r="K3033" s="11">
        <x:v>4</x:v>
      </x:c>
      <x:c r="L3033" s="11">
        <x:v>10.7</x:v>
      </x:c>
      <x:c r="M3033" s="11">
        <x:v>3.9</x:v>
      </x:c>
      <x:c r="N3033" s="11">
        <x:v>18.8</x:v>
      </x:c>
      <x:c r="O3033" s="11">
        <x:v>67.3</x:v>
      </x:c>
      <x:c r="P3033" s="11">
        <x:v>9.6999999999999993</x:v>
      </x:c>
      <x:c r="Q3033" s="11">
        <x:v>11.3</x:v>
      </x:c>
      <x:c r="R3033" s="11">
        <x:v>0.9</x:v>
      </x:c>
      <x:c r="S3033" s="11">
        <x:v>7.4</x:v>
      </x:c>
      <x:c r="T3033" s="11">
        <x:v>15.2</x:v>
      </x:c>
      <x:c r="U3033" s="11">
        <x:v>85.628200000000007</x:v>
      </x:c>
      <x:c r="V3033" s="11">
        <x:v>18</x:v>
      </x:c>
      <x:c r="W3033" s="12">
        <x:v>0</x:v>
      </x:c>
      <x:c r="X3033" s="8">
        <x:v>0</x:v>
      </x:c>
      <x:c r="Y3033" s="13">
        <x:f t="shared" si="282"/>
        <x:v>1.70253164556962</x:v>
      </x:c>
      <x:c r="Z3033" s="13">
        <x:f t="shared" si="283"/>
        <x:v>0.55172413793103448</x:v>
      </x:c>
      <x:c r="AA3033" s="13">
        <x:f t="shared" si="284"/>
        <x:v>0.10206896551724139</x:v>
      </x:c>
      <x:c r="AB3033" s="13">
        <x:f t="shared" si="285"/>
        <x:v>0.13379310344827586</x:v>
      </x:c>
      <x:c r="AC3033" s="13">
        <x:f t="shared" si="286"/>
        <x:v>0.38</x:v>
      </x:c>
      <x:c r="AD3033" s="13">
        <x:f t="shared" si="287"/>
        <x:v>0.18344827586206897</x:v>
      </x:c>
      <x:c r="AE3033" s="50" t="n">
        <x:f>IF(OR(NOT(ISNUMBER(Q3033)),NOT(ISNUMBER(R3033))),"",IF(Q3033&lt;R3033,1,0))</x:f>
        <x:v>0</x:v>
      </x:c>
      <x:c r="AF3033" s="50" t="n">
        <x:f>IFERROR(IF(AND(A3033=A3032,C3033=C3032+1,ISNUMBER(AE3032)),AE3032,""),"")</x:f>
        <x:v>0</x:v>
      </x:c>
      <x:c r="AG3033" s="52" t="n">
        <x:f>IFERROR(IF(AND(A3033=A3032,C3033=C3032+1,ISNUMBER(U3033),ISNUMBER(U3032),U3032&lt;&gt;0),U3033/U3032-1,""),"")</x:f>
        <x:v>2.3712155213820587</x:v>
      </x:c>
      <x:c r="AH3033" s="50" t="n">
        <x:f>IF(AND(ISNUMBER(AE3033),ISNUMBER(AF3033),ISNUMBER(AG3033)),IF(AND(AE3033=1,AF3033=1,AG3033&lt;0),1,0),"")</x:f>
        <x:v>0</x:v>
      </x:c>
      <x:c r="AI3033" s="50" t="n">
        <x:f>IF(AND(A3033=A3034,C3034=C3033+1,ISNUMBER(AH3034)),C3034,"")</x:f>
        <x:v>2010</x:v>
      </x:c>
      <x:c r="AJ3033" s="50" t="n">
        <x:f>IF(AND(A3033=A3034,C3034=C3033+1,ISNUMBER(AH3034)),AH3034,"")</x:f>
        <x:v>0</x:v>
      </x:c>
    </x:row>
    <x:row r="3034" ht="15">
      <x:c r="A3034" s="9" t="s">
        <x:v>215</x:v>
      </x:c>
      <x:c r="B3034" s="10">
        <x:v>40543</x:v>
      </x:c>
      <x:c r="C3034" s="9">
        <x:v>2010</x:v>
      </x:c>
      <x:c r="D3034" s="11">
        <x:v>90.8</x:v>
      </x:c>
      <x:c r="E3034" s="11">
        <x:v>43.1</x:v>
      </x:c>
      <x:c r="F3034" s="11">
        <x:v>32</x:v>
      </x:c>
      <x:c r="G3034" s="11">
        <x:v>48</x:v>
      </x:c>
      <x:c r="H3034" s="11">
        <x:v>23.4</x:v>
      </x:c>
      <x:c r="I3034" s="11">
        <x:v>42.8</x:v>
      </x:c>
      <x:c r="J3034" s="11">
        <x:v>24.2</x:v>
      </x:c>
      <x:c r="K3034" s="11">
        <x:v>5</x:v>
      </x:c>
      <x:c r="L3034" s="11">
        <x:v>21</x:v>
      </x:c>
      <x:c r="M3034" s="11">
        <x:v>12.7</x:v>
      </x:c>
      <x:c r="N3034" s="11">
        <x:v>10.7</x:v>
      </x:c>
      <x:c r="O3034" s="11">
        <x:v>91.8</x:v>
      </x:c>
      <x:c r="P3034" s="11">
        <x:v>19.899999999999999</x:v>
      </x:c>
      <x:c r="Q3034" s="11">
        <x:v>21.8</x:v>
      </x:c>
      <x:c r="R3034" s="11">
        <x:v>0.6</x:v>
      </x:c>
      <x:c r="S3034" s="11">
        <x:v>15.8</x:v>
      </x:c>
      <x:c r="T3034" s="11">
        <x:v>9.4</x:v>
      </x:c>
      <x:c r="U3034" s="11">
        <x:v>200.50470000000001</x:v>
      </x:c>
      <x:c r="V3034" s="11">
        <x:v>18</x:v>
      </x:c>
      <x:c r="W3034" s="12">
        <x:v>0</x:v>
      </x:c>
      <x:c r="X3034" s="8">
        <x:v>0</x:v>
      </x:c>
      <x:c r="Y3034" s="13">
        <x:f t="shared" si="282"/>
        <x:v>1.346875</x:v>
      </x:c>
      <x:c r="Z3034" s="13">
        <x:f t="shared" si="283"/>
        <x:v>0.52863436123348018</x:v>
      </x:c>
      <x:c r="AA3034" s="13">
        <x:f t="shared" si="284"/>
        <x:v>0.17400881057268724</x:v>
      </x:c>
      <x:c r="AB3034" s="13">
        <x:f t="shared" si="285"/>
        <x:v>0.21916299559471364</x:v>
      </x:c>
      <x:c r="AC3034" s="13">
        <x:f t="shared" si="286"/>
        <x:v>0.19583333333333333</x:v>
      </x:c>
      <x:c r="AD3034" s="13">
        <x:f t="shared" si="287"/>
        <x:v>0.26651982378854627</x:v>
      </x:c>
      <x:c r="AE3034" s="50" t="n">
        <x:f>IF(OR(NOT(ISNUMBER(Q3034)),NOT(ISNUMBER(R3034))),"",IF(Q3034&lt;R3034,1,0))</x:f>
        <x:v>0</x:v>
      </x:c>
      <x:c r="AF3034" s="50" t="n">
        <x:f>IFERROR(IF(AND(A3034=A3033,C3034=C3033+1,ISNUMBER(AE3033)),AE3033,""),"")</x:f>
        <x:v>0</x:v>
      </x:c>
      <x:c r="AG3034" s="52" t="n">
        <x:f>IFERROR(IF(AND(A3034=A3033,C3034=C3033+1,ISNUMBER(U3034),ISNUMBER(U3033),U3033&lt;&gt;0),U3034/U3033-1,""),"")</x:f>
        <x:v>1.3415732200373243</x:v>
      </x:c>
      <x:c r="AH3034" s="50" t="n">
        <x:f>IF(AND(ISNUMBER(AE3034),ISNUMBER(AF3034),ISNUMBER(AG3034)),IF(AND(AE3034=1,AF3034=1,AG3034&lt;0),1,0),"")</x:f>
        <x:v>0</x:v>
      </x:c>
      <x:c r="AI3034" s="50" t="n">
        <x:f>IF(AND(A3034=A3035,C3035=C3034+1,ISNUMBER(AH3035)),C3035,"")</x:f>
        <x:v>2011</x:v>
      </x:c>
      <x:c r="AJ3034" s="50" t="n">
        <x:f>IF(AND(A3034=A3035,C3035=C3034+1,ISNUMBER(AH3035)),AH3035,"")</x:f>
        <x:v>0</x:v>
      </x:c>
    </x:row>
    <x:row r="3035" ht="15">
      <x:c r="A3035" s="9" t="s">
        <x:v>215</x:v>
      </x:c>
      <x:c r="B3035" s="10">
        <x:v>40908</x:v>
      </x:c>
      <x:c r="C3035" s="9">
        <x:v>2011</x:v>
      </x:c>
      <x:c r="D3035" s="11">
        <x:v>99.6</x:v>
      </x:c>
      <x:c r="E3035" s="11">
        <x:v>47</x:v>
      </x:c>
      <x:c r="F3035" s="11">
        <x:v>28.2</x:v>
      </x:c>
      <x:c r="G3035" s="11">
        <x:v>43.8</x:v>
      </x:c>
      <x:c r="H3035" s="11">
        <x:v>24.9</x:v>
      </x:c>
      <x:c r="I3035" s="11">
        <x:v>55.8</x:v>
      </x:c>
      <x:c r="J3035" s="11">
        <x:v>36.299999999999997</x:v>
      </x:c>
      <x:c r="K3035" s="11">
        <x:v>6.3</x:v>
      </x:c>
      <x:c r="L3035" s="11">
        <x:v>22</x:v>
      </x:c>
      <x:c r="M3035" s="11">
        <x:v>13.4</x:v>
      </x:c>
      <x:c r="N3035" s="11">
        <x:v>11.5</x:v>
      </x:c>
      <x:c r="O3035" s="11">
        <x:v>103.6</x:v>
      </x:c>
      <x:c r="P3035" s="11">
        <x:v>25.5</x:v>
      </x:c>
      <x:c r="Q3035" s="11">
        <x:v>27.7</x:v>
      </x:c>
      <x:c r="R3035" s="11">
        <x:v>0.6</x:v>
      </x:c>
      <x:c r="S3035" s="11">
        <x:v>20.3</x:v>
      </x:c>
      <x:c r="T3035" s="11">
        <x:v>15.2</x:v>
      </x:c>
      <x:c r="U3035" s="11">
        <x:v>179.91550000000001</x:v>
      </x:c>
      <x:c r="V3035" s="11">
        <x:v>18</x:v>
      </x:c>
      <x:c r="W3035" s="12">
        <x:v>0</x:v>
      </x:c>
      <x:c r="X3035" s="8">
        <x:v>0</x:v>
      </x:c>
      <x:c r="Y3035" s="13">
        <x:f t="shared" si="282"/>
        <x:v>1.6666666666666667</x:v>
      </x:c>
      <x:c r="Z3035" s="13">
        <x:f t="shared" si="283"/>
        <x:v>0.43975903614457829</x:v>
      </x:c>
      <x:c r="AA3035" s="13">
        <x:f t="shared" si="284"/>
        <x:v>0.20381526104417672</x:v>
      </x:c>
      <x:c r="AB3035" s="13">
        <x:f t="shared" si="285"/>
        <x:v>0.25602409638554219</x:v>
      </x:c>
      <x:c r="AC3035" s="13">
        <x:f t="shared" si="286"/>
        <x:v>0.34703196347031962</x:v>
      </x:c>
      <x:c r="AD3035" s="13">
        <x:f t="shared" si="287"/>
        <x:v>0.36445783132530118</x:v>
      </x:c>
      <x:c r="AE3035" s="50" t="n">
        <x:f>IF(OR(NOT(ISNUMBER(Q3035)),NOT(ISNUMBER(R3035))),"",IF(Q3035&lt;R3035,1,0))</x:f>
        <x:v>0</x:v>
      </x:c>
      <x:c r="AF3035" s="50" t="n">
        <x:f>IFERROR(IF(AND(A3035=A3034,C3035=C3034+1,ISNUMBER(AE3034)),AE3034,""),"")</x:f>
        <x:v>0</x:v>
      </x:c>
      <x:c r="AG3035" s="52" t="n">
        <x:f>IFERROR(IF(AND(A3035=A3034,C3035=C3034+1,ISNUMBER(U3035),ISNUMBER(U3034),U3034&lt;&gt;0),U3035/U3034-1,""),"")</x:f>
        <x:v>-0.10268686968435159</x:v>
      </x:c>
      <x:c r="AH3035" s="50" t="n">
        <x:f>IF(AND(ISNUMBER(AE3035),ISNUMBER(AF3035),ISNUMBER(AG3035)),IF(AND(AE3035=1,AF3035=1,AG3035&lt;0),1,0),"")</x:f>
        <x:v>0</x:v>
      </x:c>
      <x:c r="AI3035" s="50" t="n">
        <x:f>IF(AND(A3035=A3036,C3036=C3035+1,ISNUMBER(AH3036)),C3036,"")</x:f>
        <x:v>2012</x:v>
      </x:c>
      <x:c r="AJ3035" s="50" t="n">
        <x:f>IF(AND(A3035=A3036,C3036=C3035+1,ISNUMBER(AH3036)),AH3036,"")</x:f>
        <x:v>0</x:v>
      </x:c>
    </x:row>
    <x:row r="3036" ht="15">
      <x:c r="A3036" s="9" t="s">
        <x:v>215</x:v>
      </x:c>
      <x:c r="B3036" s="10">
        <x:v>41274</x:v>
      </x:c>
      <x:c r="C3036" s="9">
        <x:v>2012</x:v>
      </x:c>
      <x:c r="D3036" s="11">
        <x:v>92.1</x:v>
      </x:c>
      <x:c r="E3036" s="11">
        <x:v>39.299999999999997</x:v>
      </x:c>
      <x:c r="F3036" s="11">
        <x:v>20.2</x:v>
      </x:c>
      <x:c r="G3036" s="11">
        <x:v>30.8</x:v>
      </x:c>
      <x:c r="H3036" s="11">
        <x:v>14.7</x:v>
      </x:c>
      <x:c r="I3036" s="11">
        <x:v>61.3</x:v>
      </x:c>
      <x:c r="J3036" s="11">
        <x:v>42.8</x:v>
      </x:c>
      <x:c r="K3036" s="11">
        <x:v>4.0999999999999996</x:v>
      </x:c>
      <x:c r="L3036" s="11">
        <x:v>19.8</x:v>
      </x:c>
      <x:c r="M3036" s="11">
        <x:v>7.3</x:v>
      </x:c>
      <x:c r="N3036" s="11">
        <x:v>7.4</x:v>
      </x:c>
      <x:c r="O3036" s="11">
        <x:v>93.9</x:v>
      </x:c>
      <x:c r="P3036" s="11">
        <x:v>21.2</x:v>
      </x:c>
      <x:c r="Q3036" s="11">
        <x:v>23.5</x:v>
      </x:c>
      <x:c r="R3036" s="11">
        <x:v>0.5</x:v>
      </x:c>
      <x:c r="S3036" s="11">
        <x:v>15.5</x:v>
      </x:c>
      <x:c r="T3036" s="11">
        <x:v>23.1</x:v>
      </x:c>
      <x:c r="U3036" s="11">
        <x:v>194.15479999999999</x:v>
      </x:c>
      <x:c r="V3036" s="11">
        <x:v>18</x:v>
      </x:c>
      <x:c r="W3036" s="12">
        <x:v>0</x:v>
      </x:c>
      <x:c r="X3036" s="8">
        <x:v>0</x:v>
      </x:c>
      <x:c r="Y3036" s="13">
        <x:f t="shared" si="282"/>
        <x:v>1.9455445544554455</x:v>
      </x:c>
      <x:c r="Z3036" s="13">
        <x:f t="shared" si="283"/>
        <x:v>0.33441910966340938</x:v>
      </x:c>
      <x:c r="AA3036" s="13">
        <x:f t="shared" si="284"/>
        <x:v>0.16829533116178069</x:v>
      </x:c>
      <x:c r="AB3036" s="13">
        <x:f t="shared" si="285"/>
        <x:v>0.23018458197611294</x:v>
      </x:c>
      <x:c r="AC3036" s="13">
        <x:f t="shared" si="286"/>
        <x:v>0.75</x:v>
      </x:c>
      <x:c r="AD3036" s="13">
        <x:f t="shared" si="287"/>
        <x:v>0.46471226927252984</x:v>
      </x:c>
      <x:c r="AE3036" s="50" t="n">
        <x:f>IF(OR(NOT(ISNUMBER(Q3036)),NOT(ISNUMBER(R3036))),"",IF(Q3036&lt;R3036,1,0))</x:f>
        <x:v>0</x:v>
      </x:c>
      <x:c r="AF3036" s="50" t="n">
        <x:f>IFERROR(IF(AND(A3036=A3035,C3036=C3035+1,ISNUMBER(AE3035)),AE3035,""),"")</x:f>
        <x:v>0</x:v>
      </x:c>
      <x:c r="AG3036" s="52" t="n">
        <x:f>IFERROR(IF(AND(A3036=A3035,C3036=C3035+1,ISNUMBER(U3036),ISNUMBER(U3035),U3035&lt;&gt;0),U3036/U3035-1,""),"")</x:f>
        <x:v>0.079144376109896</x:v>
      </x:c>
      <x:c r="AH3036" s="50" t="n">
        <x:f>IF(AND(ISNUMBER(AE3036),ISNUMBER(AF3036),ISNUMBER(AG3036)),IF(AND(AE3036=1,AF3036=1,AG3036&lt;0),1,0),"")</x:f>
        <x:v>0</x:v>
      </x:c>
      <x:c r="AI3036" s="50" t="n">
        <x:f>IF(AND(A3036=A3037,C3037=C3036+1,ISNUMBER(AH3037)),C3037,"")</x:f>
        <x:v>2013</x:v>
      </x:c>
      <x:c r="AJ3036" s="50" t="n">
        <x:f>IF(AND(A3036=A3037,C3037=C3036+1,ISNUMBER(AH3037)),AH3037,"")</x:f>
        <x:v>0</x:v>
      </x:c>
    </x:row>
    <x:row r="3037" ht="15">
      <x:c r="A3037" s="9" t="s">
        <x:v>215</x:v>
      </x:c>
      <x:c r="B3037" s="10">
        <x:v>41639</x:v>
      </x:c>
      <x:c r="C3037" s="9">
        <x:v>2013</x:v>
      </x:c>
      <x:c r="D3037" s="11">
        <x:v>95.5</x:v>
      </x:c>
      <x:c r="E3037" s="11">
        <x:v>42.2</x:v>
      </x:c>
      <x:c r="F3037" s="11">
        <x:v>22.4</x:v>
      </x:c>
      <x:c r="G3037" s="11">
        <x:v>26.1</x:v>
      </x:c>
      <x:c r="H3037" s="11">
        <x:v>8.5</x:v>
      </x:c>
      <x:c r="I3037" s="11">
        <x:v>69.400000000000006</x:v>
      </x:c>
      <x:c r="J3037" s="11">
        <x:v>51.1</x:v>
      </x:c>
      <x:c r="K3037" s="11">
        <x:v>5</x:v>
      </x:c>
      <x:c r="L3037" s="11">
        <x:v>20.399999999999999</x:v>
      </x:c>
      <x:c r="M3037" s="11">
        <x:v>8.5</x:v>
      </x:c>
      <x:c r="N3037" s="11">
        <x:v>0</x:v>
      </x:c>
      <x:c r="O3037" s="11">
        <x:v>101.1</x:v>
      </x:c>
      <x:c r="P3037" s="11">
        <x:v>23.7</x:v>
      </x:c>
      <x:c r="Q3037" s="11">
        <x:v>26.4</x:v>
      </x:c>
      <x:c r="R3037" s="11">
        <x:v>0.3</x:v>
      </x:c>
      <x:c r="S3037" s="11">
        <x:v>18.2</x:v>
      </x:c>
      <x:c r="T3037" s="11">
        <x:v>19.899999999999999</x:v>
      </x:c>
      <x:c r="U3037" s="11">
        <x:v>305.76010000000002</x:v>
      </x:c>
      <x:c r="V3037" s="11">
        <x:v>18</x:v>
      </x:c>
      <x:c r="W3037" s="12">
        <x:v>0</x:v>
      </x:c>
      <x:c r="X3037" s="8">
        <x:v>0</x:v>
      </x:c>
      <x:c r="Y3037" s="13">
        <x:f t="shared" si="282"/>
        <x:v>1.8839285714285716</x:v>
      </x:c>
      <x:c r="Z3037" s="13">
        <x:f t="shared" si="283"/>
        <x:v>0.27329842931937176</x:v>
      </x:c>
      <x:c r="AA3037" s="13">
        <x:f t="shared" si="284"/>
        <x:v>0.19057591623036649</x:v>
      </x:c>
      <x:c r="AB3037" s="13">
        <x:f t="shared" si="285"/>
        <x:v>0.24816753926701571</x:v>
      </x:c>
      <x:c r="AC3037" s="13">
        <x:f t="shared" si="286"/>
        <x:v>0.76245210727969337</x:v>
      </x:c>
      <x:c r="AD3037" s="13">
        <x:f t="shared" si="287"/>
        <x:v>0.53507853403141359</x:v>
      </x:c>
      <x:c r="AE3037" s="50" t="n">
        <x:f>IF(OR(NOT(ISNUMBER(Q3037)),NOT(ISNUMBER(R3037))),"",IF(Q3037&lt;R3037,1,0))</x:f>
        <x:v>0</x:v>
      </x:c>
      <x:c r="AF3037" s="50" t="n">
        <x:f>IFERROR(IF(AND(A3037=A3036,C3037=C3036+1,ISNUMBER(AE3036)),AE3036,""),"")</x:f>
        <x:v>0</x:v>
      </x:c>
      <x:c r="AG3037" s="52" t="n">
        <x:f>IFERROR(IF(AND(A3037=A3036,C3037=C3036+1,ISNUMBER(U3037),ISNUMBER(U3036),U3036&lt;&gt;0),U3037/U3036-1,""),"")</x:f>
        <x:v>0.5748263756548899</x:v>
      </x:c>
      <x:c r="AH3037" s="50" t="n">
        <x:f>IF(AND(ISNUMBER(AE3037),ISNUMBER(AF3037),ISNUMBER(AG3037)),IF(AND(AE3037=1,AF3037=1,AG3037&lt;0),1,0),"")</x:f>
        <x:v>0</x:v>
      </x:c>
      <x:c r="AI3037" s="50" t="n">
        <x:f>IF(AND(A3037=A3038,C3038=C3037+1,ISNUMBER(AH3038)),C3038,"")</x:f>
        <x:v>2014</x:v>
      </x:c>
      <x:c r="AJ3037" s="50" t="n">
        <x:f>IF(AND(A3037=A3038,C3038=C3037+1,ISNUMBER(AH3038)),AH3038,"")</x:f>
        <x:v>0</x:v>
      </x:c>
    </x:row>
    <x:row r="3038" ht="15">
      <x:c r="A3038" s="9" t="s">
        <x:v>215</x:v>
      </x:c>
      <x:c r="B3038" s="10">
        <x:v>42004</x:v>
      </x:c>
      <x:c r="C3038" s="9">
        <x:v>2014</x:v>
      </x:c>
      <x:c r="D3038" s="11">
        <x:v>103.1</x:v>
      </x:c>
      <x:c r="E3038" s="11">
        <x:v>47</x:v>
      </x:c>
      <x:c r="F3038" s="11">
        <x:v>18.600000000000001</x:v>
      </x:c>
      <x:c r="G3038" s="11">
        <x:v>22.8</x:v>
      </x:c>
      <x:c r="H3038" s="11">
        <x:v>2.5</x:v>
      </x:c>
      <x:c r="I3038" s="11">
        <x:v>80.3</x:v>
      </x:c>
      <x:c r="J3038" s="11">
        <x:v>59.6</x:v>
      </x:c>
      <x:c r="K3038" s="11">
        <x:v>3.8</x:v>
      </x:c>
      <x:c r="L3038" s="11">
        <x:v>25.2</x:v>
      </x:c>
      <x:c r="M3038" s="11">
        <x:v>2.5</x:v>
      </x:c>
      <x:c r="N3038" s="11">
        <x:v>0</x:v>
      </x:c>
      <x:c r="O3038" s="11">
        <x:v>101.1</x:v>
      </x:c>
      <x:c r="P3038" s="11">
        <x:v>24.4</x:v>
      </x:c>
      <x:c r="Q3038" s="11">
        <x:v>27.5</x:v>
      </x:c>
      <x:c r="R3038" s="11">
        <x:v>0.1</x:v>
      </x:c>
      <x:c r="S3038" s="11">
        <x:v>19.399999999999999</x:v>
      </x:c>
      <x:c r="T3038" s="11">
        <x:v>21.7</x:v>
      </x:c>
      <x:c r="U3038" s="11">
        <x:v>269.00729999999999</x:v>
      </x:c>
      <x:c r="V3038" s="11">
        <x:v>18</x:v>
      </x:c>
      <x:c r="W3038" s="12">
        <x:v>0</x:v>
      </x:c>
      <x:c r="X3038" s="8">
        <x:v>0</x:v>
      </x:c>
      <x:c r="Y3038" s="13">
        <x:f t="shared" si="282"/>
        <x:v>2.5268817204301075</x:v>
      </x:c>
      <x:c r="Z3038" s="13">
        <x:f t="shared" si="283"/>
        <x:v>0.22114451988360817</x:v>
      </x:c>
      <x:c r="AA3038" s="13">
        <x:f t="shared" si="284"/>
        <x:v>0.18816682832201745</x:v>
      </x:c>
      <x:c r="AB3038" s="13">
        <x:f t="shared" si="285"/>
        <x:v>0.23666343355965083</x:v>
      </x:c>
      <x:c r="AC3038" s="13">
        <x:f t="shared" si="286"/>
        <x:v>0.95175438596491224</x:v>
      </x:c>
      <x:c r="AD3038" s="13">
        <x:f t="shared" si="287"/>
        <x:v>0.57807953443258975</x:v>
      </x:c>
      <x:c r="AE3038" s="50" t="n">
        <x:f>IF(OR(NOT(ISNUMBER(Q3038)),NOT(ISNUMBER(R3038))),"",IF(Q3038&lt;R3038,1,0))</x:f>
        <x:v>0</x:v>
      </x:c>
      <x:c r="AF3038" s="50" t="n">
        <x:f>IFERROR(IF(AND(A3038=A3037,C3038=C3037+1,ISNUMBER(AE3037)),AE3037,""),"")</x:f>
        <x:v>0</x:v>
      </x:c>
      <x:c r="AG3038" s="52" t="n">
        <x:f>IFERROR(IF(AND(A3038=A3037,C3038=C3037+1,ISNUMBER(U3038),ISNUMBER(U3037),U3037&lt;&gt;0),U3038/U3037-1,""),"")</x:f>
        <x:v>-0.12020142588912042</x:v>
      </x:c>
      <x:c r="AH3038" s="50" t="n">
        <x:f>IF(AND(ISNUMBER(AE3038),ISNUMBER(AF3038),ISNUMBER(AG3038)),IF(AND(AE3038=1,AF3038=1,AG3038&lt;0),1,0),"")</x:f>
        <x:v>0</x:v>
      </x:c>
      <x:c r="AI3038" s="50" t="n">
        <x:f>IF(AND(A3038=A3039,C3039=C3038+1,ISNUMBER(AH3039)),C3039,"")</x:f>
        <x:v>2015</x:v>
      </x:c>
      <x:c r="AJ3038" s="50" t="n">
        <x:f>IF(AND(A3038=A3039,C3039=C3038+1,ISNUMBER(AH3039)),AH3039,"")</x:f>
        <x:v>0</x:v>
      </x:c>
    </x:row>
    <x:row r="3039" ht="15">
      <x:c r="A3039" s="9" t="s">
        <x:v>215</x:v>
      </x:c>
      <x:c r="B3039" s="10">
        <x:v>42369</x:v>
      </x:c>
      <x:c r="C3039" s="9">
        <x:v>2015</x:v>
      </x:c>
      <x:c r="D3039" s="11">
        <x:v>118.9</x:v>
      </x:c>
      <x:c r="E3039" s="11">
        <x:v>53.5</x:v>
      </x:c>
      <x:c r="F3039" s="11">
        <x:v>19.8</x:v>
      </x:c>
      <x:c r="G3039" s="11">
        <x:v>29.8</x:v>
      </x:c>
      <x:c r="H3039" s="11">
        <x:v>8.6</x:v>
      </x:c>
      <x:c r="I3039" s="11">
        <x:v>89.1</x:v>
      </x:c>
      <x:c r="J3039" s="11">
        <x:v>67.099999999999994</x:v>
      </x:c>
      <x:c r="K3039" s="11">
        <x:v>4.9000000000000004</x:v>
      </x:c>
      <x:c r="L3039" s="11">
        <x:v>28.7</x:v>
      </x:c>
      <x:c r="M3039" s="11">
        <x:v>4</x:v>
      </x:c>
      <x:c r="N3039" s="11">
        <x:v>4.5999999999999996</x:v>
      </x:c>
      <x:c r="O3039" s="11">
        <x:v>109.7</x:v>
      </x:c>
      <x:c r="P3039" s="11">
        <x:v>25.4</x:v>
      </x:c>
      <x:c r="Q3039" s="11">
        <x:v>29.2</x:v>
      </x:c>
      <x:c r="R3039" s="11">
        <x:v>0.1</x:v>
      </x:c>
      <x:c r="S3039" s="11">
        <x:v>19.7</x:v>
      </x:c>
      <x:c r="T3039" s="11">
        <x:v>20.9</x:v>
      </x:c>
      <x:c r="U3039" s="11">
        <x:v>279.3981</x:v>
      </x:c>
      <x:c r="V3039" s="11">
        <x:v>18</x:v>
      </x:c>
      <x:c r="W3039" s="12">
        <x:v>0</x:v>
      </x:c>
      <x:c r="X3039" s="8">
        <x:v>0</x:v>
      </x:c>
      <x:c r="Y3039" s="13">
        <x:f t="shared" si="282"/>
        <x:v>2.702020202020202</x:v>
      </x:c>
      <x:c r="Z3039" s="13">
        <x:f t="shared" si="283"/>
        <x:v>0.25063078216989065</x:v>
      </x:c>
      <x:c r="AA3039" s="13">
        <x:f t="shared" si="284"/>
        <x:v>0.16568544995794784</x:v>
      </x:c>
      <x:c r="AB3039" s="13">
        <x:f t="shared" si="285"/>
        <x:v>0.21362489486963834</x:v>
      </x:c>
      <x:c r="AC3039" s="13">
        <x:f t="shared" si="286"/>
        <x:v>0.70134228187919456</x:v>
      </x:c>
      <x:c r="AD3039" s="13">
        <x:f t="shared" si="287"/>
        <x:v>0.56433978132884766</x:v>
      </x:c>
      <x:c r="AE3039" s="50" t="n">
        <x:f>IF(OR(NOT(ISNUMBER(Q3039)),NOT(ISNUMBER(R3039))),"",IF(Q3039&lt;R3039,1,0))</x:f>
        <x:v>0</x:v>
      </x:c>
      <x:c r="AF3039" s="50" t="n">
        <x:f>IFERROR(IF(AND(A3039=A3038,C3039=C3038+1,ISNUMBER(AE3038)),AE3038,""),"")</x:f>
        <x:v>0</x:v>
      </x:c>
      <x:c r="AG3039" s="52" t="n">
        <x:f>IFERROR(IF(AND(A3039=A3038,C3039=C3038+1,ISNUMBER(U3039),ISNUMBER(U3038),U3038&lt;&gt;0),U3039/U3038-1,""),"")</x:f>
        <x:v>0.0386264610662983</x:v>
      </x:c>
      <x:c r="AH3039" s="50" t="n">
        <x:f>IF(AND(ISNUMBER(AE3039),ISNUMBER(AF3039),ISNUMBER(AG3039)),IF(AND(AE3039=1,AF3039=1,AG3039&lt;0),1,0),"")</x:f>
        <x:v>0</x:v>
      </x:c>
      <x:c r="AI3039" s="50" t="n">
        <x:f>IF(AND(A3039=A3040,C3040=C3039+1,ISNUMBER(AH3040)),C3040,"")</x:f>
        <x:v>2016</x:v>
      </x:c>
      <x:c r="AJ3039" s="50" t="n">
        <x:f>IF(AND(A3039=A3040,C3040=C3039+1,ISNUMBER(AH3040)),AH3040,"")</x:f>
        <x:v>0</x:v>
      </x:c>
    </x:row>
    <x:row r="3040" ht="15">
      <x:c r="A3040" s="9" t="s">
        <x:v>215</x:v>
      </x:c>
      <x:c r="B3040" s="10">
        <x:v>42735</x:v>
      </x:c>
      <x:c r="C3040" s="9">
        <x:v>2016</x:v>
      </x:c>
      <x:c r="D3040" s="11">
        <x:v>138.9</x:v>
      </x:c>
      <x:c r="E3040" s="11">
        <x:v>65.7</x:v>
      </x:c>
      <x:c r="F3040" s="11">
        <x:v>25.8</x:v>
      </x:c>
      <x:c r="G3040" s="11">
        <x:v>32</x:v>
      </x:c>
      <x:c r="H3040" s="11">
        <x:v>5.5</x:v>
      </x:c>
      <x:c r="I3040" s="11">
        <x:v>106.9</x:v>
      </x:c>
      <x:c r="J3040" s="11">
        <x:v>75.400000000000006</x:v>
      </x:c>
      <x:c r="K3040" s="11">
        <x:v>9.1999999999999993</x:v>
      </x:c>
      <x:c r="L3040" s="11">
        <x:v>32.200000000000003</x:v>
      </x:c>
      <x:c r="M3040" s="11">
        <x:v>5.5</x:v>
      </x:c>
      <x:c r="N3040" s="11">
        <x:v>0</x:v>
      </x:c>
      <x:c r="O3040" s="11">
        <x:v>129.80000000000001</x:v>
      </x:c>
      <x:c r="P3040" s="11">
        <x:v>27.5</x:v>
      </x:c>
      <x:c r="Q3040" s="11">
        <x:v>32.1</x:v>
      </x:c>
      <x:c r="R3040" s="11">
        <x:v>0.1</x:v>
      </x:c>
      <x:c r="S3040" s="11">
        <x:v>21.3</x:v>
      </x:c>
      <x:c r="T3040" s="11">
        <x:v>27.7</x:v>
      </x:c>
      <x:c r="U3040" s="11">
        <x:v>334.04629999999997</x:v>
      </x:c>
      <x:c r="V3040" s="11">
        <x:v>18</x:v>
      </x:c>
      <x:c r="W3040" s="12">
        <x:v>0</x:v>
      </x:c>
      <x:c r="X3040" s="8">
        <x:v>0</x:v>
      </x:c>
      <x:c r="Y3040" s="13">
        <x:f t="shared" si="282"/>
        <x:v>2.5465116279069768</x:v>
      </x:c>
      <x:c r="Z3040" s="13">
        <x:f t="shared" si="283"/>
        <x:v>0.23038156947444202</x:v>
      </x:c>
      <x:c r="AA3040" s="13">
        <x:f t="shared" si="284"/>
        <x:v>0.15334773218142547</x:v>
      </x:c>
      <x:c r="AB3040" s="13">
        <x:f t="shared" si="285"/>
        <x:v>0.19798416126709861</x:v>
      </x:c>
      <x:c r="AC3040" s="13">
        <x:f t="shared" si="286"/>
        <x:v>0.86562499999999998</x:v>
      </x:c>
      <x:c r="AD3040" s="13">
        <x:f t="shared" si="287"/>
        <x:v>0.54283657307415412</x:v>
      </x:c>
      <x:c r="AE3040" s="50" t="n">
        <x:f>IF(OR(NOT(ISNUMBER(Q3040)),NOT(ISNUMBER(R3040))),"",IF(Q3040&lt;R3040,1,0))</x:f>
        <x:v>0</x:v>
      </x:c>
      <x:c r="AF3040" s="50" t="n">
        <x:f>IFERROR(IF(AND(A3040=A3039,C3040=C3039+1,ISNUMBER(AE3039)),AE3039,""),"")</x:f>
        <x:v>0</x:v>
      </x:c>
      <x:c r="AG3040" s="52" t="n">
        <x:f>IFERROR(IF(AND(A3040=A3039,C3040=C3039+1,ISNUMBER(U3040),ISNUMBER(U3039),U3039&lt;&gt;0),U3040/U3039-1,""),"")</x:f>
        <x:v>0.19559259708637944</x:v>
      </x:c>
      <x:c r="AH3040" s="50" t="n">
        <x:f>IF(AND(ISNUMBER(AE3040),ISNUMBER(AF3040),ISNUMBER(AG3040)),IF(AND(AE3040=1,AF3040=1,AG3040&lt;0),1,0),"")</x:f>
        <x:v>0</x:v>
      </x:c>
      <x:c r="AI3040" s="50" t="n">
        <x:f>IF(AND(A3040=A3041,C3041=C3040+1,ISNUMBER(AH3041)),C3041,"")</x:f>
        <x:v>2017</x:v>
      </x:c>
      <x:c r="AJ3040" s="50" t="n">
        <x:f>IF(AND(A3040=A3041,C3041=C3040+1,ISNUMBER(AH3041)),AH3041,"")</x:f>
        <x:v>0</x:v>
      </x:c>
    </x:row>
    <x:row r="3041" ht="15">
      <x:c r="A3041" s="9" t="s">
        <x:v>215</x:v>
      </x:c>
      <x:c r="B3041" s="10">
        <x:v>43100</x:v>
      </x:c>
      <x:c r="C3041" s="9">
        <x:v>2017</x:v>
      </x:c>
      <x:c r="D3041" s="11">
        <x:v>171.6</x:v>
      </x:c>
      <x:c r="E3041" s="11">
        <x:v>83.5</x:v>
      </x:c>
      <x:c r="F3041" s="11">
        <x:v>25.1</x:v>
      </x:c>
      <x:c r="G3041" s="11">
        <x:v>54.7</x:v>
      </x:c>
      <x:c r="H3041" s="11">
        <x:v>24</x:v>
      </x:c>
      <x:c r="I3041" s="11">
        <x:v>116.9</x:v>
      </x:c>
      <x:c r="J3041" s="11">
        <x:v>89.6</x:v>
      </x:c>
      <x:c r="K3041" s="11">
        <x:v>15</x:v>
      </x:c>
      <x:c r="L3041" s="11">
        <x:v>37.799999999999997</x:v>
      </x:c>
      <x:c r="M3041" s="11">
        <x:v>0</x:v>
      </x:c>
      <x:c r="N3041" s="11">
        <x:v>24</x:v>
      </x:c>
      <x:c r="O3041" s="11">
        <x:v>166.8</x:v>
      </x:c>
      <x:c r="P3041" s="11">
        <x:v>32.700000000000003</x:v>
      </x:c>
      <x:c r="Q3041" s="11">
        <x:v>38.6</x:v>
      </x:c>
      <x:c r="R3041" s="11">
        <x:v>0.2</x:v>
      </x:c>
      <x:c r="S3041" s="11">
        <x:v>28.3</x:v>
      </x:c>
      <x:c r="T3041" s="11">
        <x:v>29.5</x:v>
      </x:c>
      <x:c r="U3041" s="11">
        <x:v>660.01080000000002</x:v>
      </x:c>
      <x:c r="V3041" s="11">
        <x:v>18</x:v>
      </x:c>
      <x:c r="W3041" s="12">
        <x:v>0</x:v>
      </x:c>
      <x:c r="X3041" s="8">
        <x:v>0</x:v>
      </x:c>
      <x:c r="Y3041" s="13">
        <x:f t="shared" si="282"/>
        <x:v>3.3266932270916332</x:v>
      </x:c>
      <x:c r="Z3041" s="13">
        <x:f t="shared" si="283"/>
        <x:v>0.31876456876456877</x:v>
      </x:c>
      <x:c r="AA3041" s="13">
        <x:f t="shared" si="284"/>
        <x:v>0.16491841491841494</x:v>
      </x:c>
      <x:c r="AB3041" s="13">
        <x:f t="shared" si="285"/>
        <x:v>0.19055944055944057</x:v>
      </x:c>
      <x:c r="AC3041" s="13">
        <x:f t="shared" si="286"/>
        <x:v>0.53930530164533819</x:v>
      </x:c>
      <x:c r="AD3041" s="13">
        <x:f t="shared" si="287"/>
        <x:v>0.52214452214452212</x:v>
      </x:c>
      <x:c r="AE3041" s="50" t="n">
        <x:f>IF(OR(NOT(ISNUMBER(Q3041)),NOT(ISNUMBER(R3041))),"",IF(Q3041&lt;R3041,1,0))</x:f>
        <x:v>0</x:v>
      </x:c>
      <x:c r="AF3041" s="50" t="n">
        <x:f>IFERROR(IF(AND(A3041=A3040,C3041=C3040+1,ISNUMBER(AE3040)),AE3040,""),"")</x:f>
        <x:v>0</x:v>
      </x:c>
      <x:c r="AG3041" s="52" t="n">
        <x:f>IFERROR(IF(AND(A3041=A3040,C3041=C3040+1,ISNUMBER(U3041),ISNUMBER(U3040),U3040&lt;&gt;0),U3041/U3040-1,""),"")</x:f>
        <x:v>0.975806347802685</x:v>
      </x:c>
      <x:c r="AH3041" s="50" t="n">
        <x:f>IF(AND(ISNUMBER(AE3041),ISNUMBER(AF3041),ISNUMBER(AG3041)),IF(AND(AE3041=1,AF3041=1,AG3041&lt;0),1,0),"")</x:f>
        <x:v>0</x:v>
      </x:c>
      <x:c r="AI3041" s="50" t="n">
        <x:f>IF(AND(A3041=A3042,C3042=C3041+1,ISNUMBER(AH3042)),C3042,"")</x:f>
        <x:v>2018</x:v>
      </x:c>
      <x:c r="AJ3041" s="50" t="n">
        <x:f>IF(AND(A3041=A3042,C3042=C3041+1,ISNUMBER(AH3042)),AH3042,"")</x:f>
        <x:v>0</x:v>
      </x:c>
    </x:row>
    <x:row r="3042" ht="15">
      <x:c r="A3042" s="9" t="s">
        <x:v>215</x:v>
      </x:c>
      <x:c r="B3042" s="10">
        <x:v>43465</x:v>
      </x:c>
      <x:c r="C3042" s="9">
        <x:v>2018</x:v>
      </x:c>
      <x:c r="D3042" s="11">
        <x:v>234.3</x:v>
      </x:c>
      <x:c r="E3042" s="11">
        <x:v>105.1</x:v>
      </x:c>
      <x:c r="F3042" s="11">
        <x:v>26.8</x:v>
      </x:c>
      <x:c r="G3042" s="11">
        <x:v>96.9</x:v>
      </x:c>
      <x:c r="H3042" s="11">
        <x:v>63.5</x:v>
      </x:c>
      <x:c r="I3042" s="11">
        <x:v>137.4</x:v>
      </x:c>
      <x:c r="J3042" s="11">
        <x:v>104.6</x:v>
      </x:c>
      <x:c r="K3042" s="11">
        <x:v>11.5</x:v>
      </x:c>
      <x:c r="L3042" s="11">
        <x:v>56.5</x:v>
      </x:c>
      <x:c r="M3042" s="11">
        <x:v>0</x:v>
      </x:c>
      <x:c r="N3042" s="11">
        <x:v>63.5</x:v>
      </x:c>
      <x:c r="O3042" s="11">
        <x:v>195.1</x:v>
      </x:c>
      <x:c r="P3042" s="11">
        <x:v>39.4</x:v>
      </x:c>
      <x:c r="Q3042" s="11">
        <x:v>48.5</x:v>
      </x:c>
      <x:c r="R3042" s="11">
        <x:v>1.5</x:v>
      </x:c>
      <x:c r="S3042" s="11">
        <x:v>30.2</x:v>
      </x:c>
      <x:c r="T3042" s="11">
        <x:v>25.2</x:v>
      </x:c>
      <x:c r="U3042" s="11">
        <x:v>405.05029999999999</x:v>
      </x:c>
      <x:c r="V3042" s="11">
        <x:v>18</x:v>
      </x:c>
      <x:c r="W3042" s="12">
        <x:v>0</x:v>
      </x:c>
      <x:c r="X3042" s="8">
        <x:v>0</x:v>
      </x:c>
      <x:c r="Y3042" s="13">
        <x:f t="shared" si="282"/>
        <x:v>3.9216417910447756</x:v>
      </x:c>
      <x:c r="Z3042" s="13">
        <x:f t="shared" si="283"/>
        <x:v>0.41357234314980795</x:v>
      </x:c>
      <x:c r="AA3042" s="13">
        <x:f t="shared" si="284"/>
        <x:v>0.12889457959880493</x:v>
      </x:c>
      <x:c r="AB3042" s="13">
        <x:f t="shared" si="285"/>
        <x:v>0.16816047801963294</x:v>
      </x:c>
      <x:c r="AC3042" s="13">
        <x:f t="shared" si="286"/>
        <x:v>0.26006191950464397</x:v>
      </x:c>
      <x:c r="AD3042" s="13">
        <x:f t="shared" si="287"/>
        <x:v>0.44643619291506609</x:v>
      </x:c>
      <x:c r="AE3042" s="50" t="n">
        <x:f>IF(OR(NOT(ISNUMBER(Q3042)),NOT(ISNUMBER(R3042))),"",IF(Q3042&lt;R3042,1,0))</x:f>
        <x:v>0</x:v>
      </x:c>
      <x:c r="AF3042" s="50" t="n">
        <x:f>IFERROR(IF(AND(A3042=A3041,C3042=C3041+1,ISNUMBER(AE3041)),AE3041,""),"")</x:f>
        <x:v>0</x:v>
      </x:c>
      <x:c r="AG3042" s="52" t="n">
        <x:f>IFERROR(IF(AND(A3042=A3041,C3042=C3041+1,ISNUMBER(U3042),ISNUMBER(U3041),U3041&lt;&gt;0),U3042/U3041-1,""),"")</x:f>
        <x:v>-0.3862974666475155</x:v>
      </x:c>
      <x:c r="AH3042" s="50" t="n">
        <x:f>IF(AND(ISNUMBER(AE3042),ISNUMBER(AF3042),ISNUMBER(AG3042)),IF(AND(AE3042=1,AF3042=1,AG3042&lt;0),1,0),"")</x:f>
        <x:v>0</x:v>
      </x:c>
      <x:c r="AI3042" s="50" t="n">
        <x:f>IF(AND(A3042=A3043,C3043=C3042+1,ISNUMBER(AH3043)),C3043,"")</x:f>
        <x:v>2019</x:v>
      </x:c>
      <x:c r="AJ3042" s="50" t="n">
        <x:f>IF(AND(A3042=A3043,C3043=C3042+1,ISNUMBER(AH3043)),AH3043,"")</x:f>
        <x:v>0</x:v>
      </x:c>
    </x:row>
    <x:row r="3043" ht="15">
      <x:c r="A3043" s="9" t="s">
        <x:v>215</x:v>
      </x:c>
      <x:c r="B3043" s="10">
        <x:v>43830</x:v>
      </x:c>
      <x:c r="C3043" s="9">
        <x:v>2019</x:v>
      </x:c>
      <x:c r="D3043" s="11">
        <x:v>233.4</x:v>
      </x:c>
      <x:c r="E3043" s="11">
        <x:v>96</x:v>
      </x:c>
      <x:c r="F3043" s="11">
        <x:v>30.4</x:v>
      </x:c>
      <x:c r="G3043" s="11">
        <x:v>94.5</x:v>
      </x:c>
      <x:c r="H3043" s="11">
        <x:v>58.9</x:v>
      </x:c>
      <x:c r="I3043" s="11">
        <x:v>138.9</x:v>
      </x:c>
      <x:c r="J3043" s="11">
        <x:v>108.4</x:v>
      </x:c>
      <x:c r="K3043" s="11">
        <x:v>11.2</x:v>
      </x:c>
      <x:c r="L3043" s="11">
        <x:v>44.1</x:v>
      </x:c>
      <x:c r="M3043" s="11">
        <x:v>1.6</x:v>
      </x:c>
      <x:c r="N3043" s="11">
        <x:v>57.3</x:v>
      </x:c>
      <x:c r="O3043" s="11">
        <x:v>199.9</x:v>
      </x:c>
      <x:c r="P3043" s="11">
        <x:v>26.7</x:v>
      </x:c>
      <x:c r="Q3043" s="11">
        <x:v>39.4</x:v>
      </x:c>
      <x:c r="R3043" s="11">
        <x:v>3</x:v>
      </x:c>
      <x:c r="S3043" s="11">
        <x:v>20.5</x:v>
      </x:c>
      <x:c r="T3043" s="11">
        <x:v>43.5</x:v>
      </x:c>
      <x:c r="U3043" s="11">
        <x:v>596.51120000000003</x:v>
      </x:c>
      <x:c r="V3043" s="11">
        <x:v>18</x:v>
      </x:c>
      <x:c r="W3043" s="12">
        <x:v>0</x:v>
      </x:c>
      <x:c r="X3043" s="8">
        <x:v>0</x:v>
      </x:c>
      <x:c r="Y3043" s="13">
        <x:f t="shared" si="282"/>
        <x:v>3.1578947368421053</x:v>
      </x:c>
      <x:c r="Z3043" s="13">
        <x:f t="shared" si="283"/>
        <x:v>0.40488431876606684</x:v>
      </x:c>
      <x:c r="AA3043" s="13">
        <x:f t="shared" si="284"/>
        <x:v>8.783204798628963E-2</x:v>
      </x:c>
      <x:c r="AB3043" s="13">
        <x:f t="shared" si="285"/>
        <x:v>0.11439588688946015</x:v>
      </x:c>
      <x:c r="AC3043" s="13">
        <x:f t="shared" si="286"/>
        <x:v>0.46031746031746029</x:v>
      </x:c>
      <x:c r="AD3043" s="13">
        <x:f t="shared" si="287"/>
        <x:v>0.46443873179091688</x:v>
      </x:c>
      <x:c r="AE3043" s="50" t="n">
        <x:f>IF(OR(NOT(ISNUMBER(Q3043)),NOT(ISNUMBER(R3043))),"",IF(Q3043&lt;R3043,1,0))</x:f>
        <x:v>0</x:v>
      </x:c>
      <x:c r="AF3043" s="50" t="n">
        <x:f>IFERROR(IF(AND(A3043=A3042,C3043=C3042+1,ISNUMBER(AE3042)),AE3042,""),"")</x:f>
        <x:v>0</x:v>
      </x:c>
      <x:c r="AG3043" s="52" t="n">
        <x:f>IFERROR(IF(AND(A3043=A3042,C3043=C3042+1,ISNUMBER(U3043),ISNUMBER(U3042),U3042&lt;&gt;0),U3043/U3042-1,""),"")</x:f>
        <x:v>0.4726842567453968</x:v>
      </x:c>
      <x:c r="AH3043" s="50" t="n">
        <x:f>IF(AND(ISNUMBER(AE3043),ISNUMBER(AF3043),ISNUMBER(AG3043)),IF(AND(AE3043=1,AF3043=1,AG3043&lt;0),1,0),"")</x:f>
        <x:v>0</x:v>
      </x:c>
      <x:c r="AI3043" s="50" t="n">
        <x:f>IF(AND(A3043=A3044,C3044=C3043+1,ISNUMBER(AH3044)),C3044,"")</x:f>
        <x:v>2020</x:v>
      </x:c>
      <x:c r="AJ3043" s="50" t="n">
        <x:f>IF(AND(A3043=A3044,C3044=C3043+1,ISNUMBER(AH3044)),AH3044,"")</x:f>
        <x:v>0</x:v>
      </x:c>
    </x:row>
    <x:row r="3044" ht="15">
      <x:c r="A3044" s="9" t="s">
        <x:v>215</x:v>
      </x:c>
      <x:c r="B3044" s="10">
        <x:v>44196</x:v>
      </x:c>
      <x:c r="C3044" s="9">
        <x:v>2020</x:v>
      </x:c>
      <x:c r="D3044" s="11">
        <x:v>242.2</x:v>
      </x:c>
      <x:c r="E3044" s="11">
        <x:v>107</x:v>
      </x:c>
      <x:c r="F3044" s="11">
        <x:v>34.700000000000003</x:v>
      </x:c>
      <x:c r="G3044" s="11">
        <x:v>77.7</x:v>
      </x:c>
      <x:c r="H3044" s="11">
        <x:v>36.700000000000003</x:v>
      </x:c>
      <x:c r="I3044" s="11">
        <x:v>164.5</x:v>
      </x:c>
      <x:c r="J3044" s="11">
        <x:v>132.6</x:v>
      </x:c>
      <x:c r="K3044" s="11">
        <x:v>13.9</x:v>
      </x:c>
      <x:c r="L3044" s="11">
        <x:v>54.2</x:v>
      </x:c>
      <x:c r="M3044" s="11">
        <x:v>1.5</x:v>
      </x:c>
      <x:c r="N3044" s="11">
        <x:v>35.200000000000003</x:v>
      </x:c>
      <x:c r="O3044" s="11">
        <x:v>233.3</x:v>
      </x:c>
      <x:c r="P3044" s="11">
        <x:v>37.4</x:v>
      </x:c>
      <x:c r="Q3044" s="11">
        <x:v>51.4</x:v>
      </x:c>
      <x:c r="R3044" s="11">
        <x:v>1.8</x:v>
      </x:c>
      <x:c r="S3044" s="11">
        <x:v>31.5</x:v>
      </x:c>
      <x:c r="T3044" s="11">
        <x:v>44.3</x:v>
      </x:c>
      <x:c r="U3044" s="11">
        <x:v>902.46370000000002</x:v>
      </x:c>
      <x:c r="V3044" s="11">
        <x:v>18</x:v>
      </x:c>
      <x:c r="W3044" s="12">
        <x:v>0</x:v>
      </x:c>
      <x:c r="X3044" s="8">
        <x:v>0</x:v>
      </x:c>
      <x:c r="Y3044" s="13">
        <x:f t="shared" si="282"/>
        <x:v>3.0835734870317002</x:v>
      </x:c>
      <x:c r="Z3044" s="13">
        <x:f t="shared" si="283"/>
        <x:v>0.32080924855491333</x:v>
      </x:c>
      <x:c r="AA3044" s="13">
        <x:f t="shared" si="284"/>
        <x:v>0.13005780346820811</x:v>
      </x:c>
      <x:c r="AB3044" s="13">
        <x:f t="shared" si="285"/>
        <x:v>0.15441783649876137</x:v>
      </x:c>
      <x:c r="AC3044" s="13">
        <x:f t="shared" si="286"/>
        <x:v>0.57014157014157008</x:v>
      </x:c>
      <x:c r="AD3044" s="13">
        <x:f t="shared" si="287"/>
        <x:v>0.54748142031379021</x:v>
      </x:c>
      <x:c r="AE3044" s="50" t="n">
        <x:f>IF(OR(NOT(ISNUMBER(Q3044)),NOT(ISNUMBER(R3044))),"",IF(Q3044&lt;R3044,1,0))</x:f>
        <x:v>0</x:v>
      </x:c>
      <x:c r="AF3044" s="50" t="n">
        <x:f>IFERROR(IF(AND(A3044=A3043,C3044=C3043+1,ISNUMBER(AE3043)),AE3043,""),"")</x:f>
        <x:v>0</x:v>
      </x:c>
      <x:c r="AG3044" s="52" t="n">
        <x:f>IFERROR(IF(AND(A3044=A3043,C3044=C3043+1,ISNUMBER(U3044),ISNUMBER(U3043),U3043&lt;&gt;0),U3044/U3043-1,""),"")</x:f>
        <x:v>0.5129031944412779</x:v>
      </x:c>
      <x:c r="AH3044" s="50" t="n">
        <x:f>IF(AND(ISNUMBER(AE3044),ISNUMBER(AF3044),ISNUMBER(AG3044)),IF(AND(AE3044=1,AF3044=1,AG3044&lt;0),1,0),"")</x:f>
        <x:v>0</x:v>
      </x:c>
      <x:c r="AI3044" s="50" t="n">
        <x:f>IF(AND(A3044=A3045,C3045=C3044+1,ISNUMBER(AH3045)),C3045,"")</x:f>
        <x:v>2021</x:v>
      </x:c>
      <x:c r="AJ3044" s="50" t="n">
        <x:f>IF(AND(A3044=A3045,C3045=C3044+1,ISNUMBER(AH3045)),AH3045,"")</x:f>
        <x:v>0</x:v>
      </x:c>
    </x:row>
    <x:row r="3045" ht="15">
      <x:c r="A3045" s="9" t="s">
        <x:v>215</x:v>
      </x:c>
      <x:c r="B3045" s="10">
        <x:v>44561</x:v>
      </x:c>
      <x:c r="C3045" s="9">
        <x:v>2021</x:v>
      </x:c>
      <x:c r="D3045" s="11">
        <x:v>272.2</x:v>
      </x:c>
      <x:c r="E3045" s="11">
        <x:v>121.7</x:v>
      </x:c>
      <x:c r="F3045" s="11">
        <x:v>49</x:v>
      </x:c>
      <x:c r="G3045" s="11">
        <x:v>99.8</x:v>
      </x:c>
      <x:c r="H3045" s="11">
        <x:v>41.7</x:v>
      </x:c>
      <x:c r="I3045" s="11">
        <x:v>172.4</x:v>
      </x:c>
      <x:c r="J3045" s="11">
        <x:v>137</x:v>
      </x:c>
      <x:c r="K3045" s="11">
        <x:v>9</x:v>
      </x:c>
      <x:c r="L3045" s="11">
        <x:v>74</x:v>
      </x:c>
      <x:c r="M3045" s="11">
        <x:v>1.8</x:v>
      </x:c>
      <x:c r="N3045" s="11">
        <x:v>39.9</x:v>
      </x:c>
      <x:c r="O3045" s="11">
        <x:v>240.3</x:v>
      </x:c>
      <x:c r="P3045" s="11">
        <x:v>29.7</x:v>
      </x:c>
      <x:c r="Q3045" s="11">
        <x:v>42.9</x:v>
      </x:c>
      <x:c r="R3045" s="11">
        <x:v>1.4</x:v>
      </x:c>
      <x:c r="S3045" s="11">
        <x:v>22.6</x:v>
      </x:c>
      <x:c r="T3045" s="11">
        <x:v>35.5</x:v>
      </x:c>
      <x:c r="U3045" s="11">
        <x:v>981.35709999999995</x:v>
      </x:c>
      <x:c r="V3045" s="11">
        <x:v>18</x:v>
      </x:c>
      <x:c r="W3045" s="12">
        <x:v>0</x:v>
      </x:c>
      <x:c r="X3045" s="8">
        <x:v>0</x:v>
      </x:c>
      <x:c r="Y3045" s="13">
        <x:f t="shared" si="282"/>
        <x:v>2.4836734693877554</x:v>
      </x:c>
      <x:c r="Z3045" s="13">
        <x:f t="shared" si="283"/>
        <x:v>0.36664217487141809</x:v>
      </x:c>
      <x:c r="AA3045" s="13">
        <x:f t="shared" si="284"/>
        <x:v>8.3027185892725952E-2</x:v>
      </x:c>
      <x:c r="AB3045" s="13">
        <x:f t="shared" si="285"/>
        <x:v>0.10911094783247612</x:v>
      </x:c>
      <x:c r="AC3045" s="13">
        <x:f t="shared" si="286"/>
        <x:v>0.35571142284569141</x:v>
      </x:c>
      <x:c r="AD3045" s="13">
        <x:f t="shared" si="287"/>
        <x:v>0.5033063923585599</x:v>
      </x:c>
      <x:c r="AE3045" s="50" t="n">
        <x:f>IF(OR(NOT(ISNUMBER(Q3045)),NOT(ISNUMBER(R3045))),"",IF(Q3045&lt;R3045,1,0))</x:f>
        <x:v>0</x:v>
      </x:c>
      <x:c r="AF3045" s="50" t="n">
        <x:f>IFERROR(IF(AND(A3045=A3044,C3045=C3044+1,ISNUMBER(AE3044)),AE3044,""),"")</x:f>
        <x:v>0</x:v>
      </x:c>
      <x:c r="AG3045" s="52" t="n">
        <x:f>IFERROR(IF(AND(A3045=A3044,C3045=C3044+1,ISNUMBER(U3045),ISNUMBER(U3044),U3044&lt;&gt;0),U3045/U3044-1,""),"")</x:f>
        <x:v>0.0874200258691844</x:v>
      </x:c>
      <x:c r="AH3045" s="50" t="n">
        <x:f>IF(AND(ISNUMBER(AE3045),ISNUMBER(AF3045),ISNUMBER(AG3045)),IF(AND(AE3045=1,AF3045=1,AG3045&lt;0),1,0),"")</x:f>
        <x:v>0</x:v>
      </x:c>
      <x:c r="AI3045" s="50" t="n">
        <x:f>IF(AND(A3045=A3046,C3046=C3045+1,ISNUMBER(AH3046)),C3046,"")</x:f>
        <x:v>2022</x:v>
      </x:c>
      <x:c r="AJ3045" s="50" t="n">
        <x:f>IF(AND(A3045=A3046,C3046=C3045+1,ISNUMBER(AH3046)),AH3046,"")</x:f>
        <x:v>0</x:v>
      </x:c>
    </x:row>
    <x:row r="3046" ht="15">
      <x:c r="A3046" s="9" t="s">
        <x:v>215</x:v>
      </x:c>
      <x:c r="B3046" s="10">
        <x:v>44926</x:v>
      </x:c>
      <x:c r="C3046" s="9">
        <x:v>2022</x:v>
      </x:c>
      <x:c r="D3046" s="11">
        <x:v>481.7</x:v>
      </x:c>
      <x:c r="E3046" s="11">
        <x:v>226.6</x:v>
      </x:c>
      <x:c r="F3046" s="11">
        <x:v>106.2</x:v>
      </x:c>
      <x:c r="G3046" s="11">
        <x:v>342.2</x:v>
      </x:c>
      <x:c r="H3046" s="11">
        <x:v>225.7</x:v>
      </x:c>
      <x:c r="I3046" s="11">
        <x:v>139.5</x:v>
      </x:c>
      <x:c r="J3046" s="11">
        <x:v>98.4</x:v>
      </x:c>
      <x:c r="K3046" s="11">
        <x:v>22.3</x:v>
      </x:c>
      <x:c r="L3046" s="11">
        <x:v>114.4</x:v>
      </x:c>
      <x:c r="M3046" s="11">
        <x:v>2.6</x:v>
      </x:c>
      <x:c r="N3046" s="11">
        <x:v>223.1</x:v>
      </x:c>
      <x:c r="O3046" s="11">
        <x:v>290.39999999999998</x:v>
      </x:c>
      <x:c r="P3046" s="11">
        <x:v>-24.1</x:v>
      </x:c>
      <x:c r="Q3046" s="11">
        <x:v>-6.5</x:v>
      </x:c>
      <x:c r="R3046" s="11">
        <x:v>5.2</x:v>
      </x:c>
      <x:c r="S3046" s="11">
        <x:v>-20</x:v>
      </x:c>
      <x:c r="T3046" s="11">
        <x:v>-7.5</x:v>
      </x:c>
      <x:c r="U3046" s="11">
        <x:v>401.75569999999999</x:v>
      </x:c>
      <x:c r="V3046" s="11">
        <x:v>18</x:v>
      </x:c>
      <x:c r="W3046" s="12">
        <x:v>0</x:v>
      </x:c>
      <x:c r="X3046" s="8">
        <x:v>0</x:v>
      </x:c>
      <x:c r="Y3046" s="13">
        <x:f t="shared" si="282"/>
        <x:v>2.1337099811676081</x:v>
      </x:c>
      <x:c r="Z3046" s="13">
        <x:f t="shared" si="283"/>
        <x:v>0.71040066431388826</x:v>
      </x:c>
      <x:c r="AA3046" s="13">
        <x:f t="shared" si="284"/>
        <x:v>-4.1519618019514225E-2</x:v>
      </x:c>
      <x:c r="AB3046" s="13">
        <x:f t="shared" si="285"/>
        <x:v>-5.0031139713514639E-2</x:v>
      </x:c>
      <x:c r="AC3046" s="13">
        <x:f t="shared" si="286"/>
        <x:v>-2.1917007597895968E-2</x:v>
      </x:c>
      <x:c r="AD3046" s="13">
        <x:f t="shared" si="287"/>
        <x:v>0.20427652065600999</x:v>
      </x:c>
      <x:c r="AE3046" s="50" t="n">
        <x:f>IF(OR(NOT(ISNUMBER(Q3046)),NOT(ISNUMBER(R3046))),"",IF(Q3046&lt;R3046,1,0))</x:f>
        <x:v>1</x:v>
      </x:c>
      <x:c r="AF3046" s="50" t="n">
        <x:f>IFERROR(IF(AND(A3046=A3045,C3046=C3045+1,ISNUMBER(AE3045)),AE3045,""),"")</x:f>
        <x:v>0</x:v>
      </x:c>
      <x:c r="AG3046" s="52" t="n">
        <x:f>IFERROR(IF(AND(A3046=A3045,C3046=C3045+1,ISNUMBER(U3046),ISNUMBER(U3045),U3045&lt;&gt;0),U3046/U3045-1,""),"")</x:f>
        <x:v>-0.5906121227430872</x:v>
      </x:c>
      <x:c r="AH3046" s="50" t="n">
        <x:f>IF(AND(ISNUMBER(AE3046),ISNUMBER(AF3046),ISNUMBER(AG3046)),IF(AND(AE3046=1,AF3046=1,AG3046&lt;0),1,0),"")</x:f>
        <x:v>0</x:v>
      </x:c>
      <x:c r="AI3046" s="50" t="n">
        <x:f>IF(AND(A3046=A3047,C3047=C3046+1,ISNUMBER(AH3047)),C3047,"")</x:f>
        <x:v>2023</x:v>
      </x:c>
      <x:c r="AJ3046" s="50" t="n">
        <x:f>IF(AND(A3046=A3047,C3047=C3046+1,ISNUMBER(AH3047)),AH3047,"")</x:f>
        <x:v>0</x:v>
      </x:c>
    </x:row>
    <x:row r="3047" ht="15">
      <x:c r="A3047" s="9" t="s">
        <x:v>215</x:v>
      </x:c>
      <x:c r="B3047" s="10">
        <x:v>45291</x:v>
      </x:c>
      <x:c r="C3047" s="9">
        <x:v>2023</x:v>
      </x:c>
      <x:c r="D3047" s="11">
        <x:v>446.3</x:v>
      </x:c>
      <x:c r="E3047" s="11">
        <x:v>192</x:v>
      </x:c>
      <x:c r="F3047" s="11">
        <x:v>100</x:v>
      </x:c>
      <x:c r="G3047" s="11">
        <x:v>291</x:v>
      </x:c>
      <x:c r="H3047" s="11">
        <x:v>180.8</x:v>
      </x:c>
      <x:c r="I3047" s="11">
        <x:v>155.30000000000001</x:v>
      </x:c>
      <x:c r="J3047" s="11">
        <x:v>74.400000000000006</x:v>
      </x:c>
      <x:c r="K3047" s="11">
        <x:v>12</x:v>
      </x:c>
      <x:c r="L3047" s="11">
        <x:v>91.6</x:v>
      </x:c>
      <x:c r="M3047" s="11">
        <x:v>1.8</x:v>
      </x:c>
      <x:c r="N3047" s="11">
        <x:v>179</x:v>
      </x:c>
      <x:c r="O3047" s="11">
        <x:v>316.39999999999998</x:v>
      </x:c>
      <x:c r="P3047" s="11">
        <x:v>24.5</x:v>
      </x:c>
      <x:c r="Q3047" s="11">
        <x:v>44.6</x:v>
      </x:c>
      <x:c r="R3047" s="11">
        <x:v>16.899999999999999</x:v>
      </x:c>
      <x:c r="S3047" s="11">
        <x:v>-9.1999999999999993</x:v>
      </x:c>
      <x:c r="T3047" s="11">
        <x:v>45.5</x:v>
      </x:c>
      <x:c r="U3047" s="11">
        <x:v>321.22629999999998</x:v>
      </x:c>
      <x:c r="V3047" s="11">
        <x:v>18</x:v>
      </x:c>
      <x:c r="W3047" s="12">
        <x:v>0</x:v>
      </x:c>
      <x:c r="X3047" s="8">
        <x:v>0</x:v>
      </x:c>
      <x:c r="Y3047" s="13">
        <x:f t="shared" si="282"/>
        <x:v>1.92</x:v>
      </x:c>
      <x:c r="Z3047" s="13">
        <x:f t="shared" si="283"/>
        <x:v>0.65202778400179251</x:v>
      </x:c>
      <x:c r="AA3047" s="13">
        <x:f t="shared" si="284"/>
        <x:v>-2.0613936813802372E-2</x:v>
      </x:c>
      <x:c r="AB3047" s="13">
        <x:f t="shared" si="285"/>
        <x:v>5.4895809993278061E-2</x:v>
      </x:c>
      <x:c r="AC3047" s="13">
        <x:f t="shared" si="286"/>
        <x:v>0.1563573883161512</x:v>
      </x:c>
      <x:c r="AD3047" s="13">
        <x:f t="shared" si="287"/>
        <x:v>0.16670401075509747</x:v>
      </x:c>
      <x:c r="AE3047" s="50" t="n">
        <x:f>IF(OR(NOT(ISNUMBER(Q3047)),NOT(ISNUMBER(R3047))),"",IF(Q3047&lt;R3047,1,0))</x:f>
        <x:v>0</x:v>
      </x:c>
      <x:c r="AF3047" s="50" t="n">
        <x:f>IFERROR(IF(AND(A3047=A3046,C3047=C3046+1,ISNUMBER(AE3046)),AE3046,""),"")</x:f>
        <x:v>1</x:v>
      </x:c>
      <x:c r="AG3047" s="52" t="n">
        <x:f>IFERROR(IF(AND(A3047=A3046,C3047=C3046+1,ISNUMBER(U3047),ISNUMBER(U3046),U3046&lt;&gt;0),U3047/U3046-1,""),"")</x:f>
        <x:v>-0.20044370247889454</x:v>
      </x:c>
      <x:c r="AH3047" s="50" t="n">
        <x:f>IF(AND(ISNUMBER(AE3047),ISNUMBER(AF3047),ISNUMBER(AG3047)),IF(AND(AE3047=1,AF3047=1,AG3047&lt;0),1,0),"")</x:f>
        <x:v>0</x:v>
      </x:c>
      <x:c r="AI3047" s="50" t="n">
        <x:f>IF(AND(A3047=A3048,C3048=C3047+1,ISNUMBER(AH3048)),C3048,"")</x:f>
        <x:v>2024</x:v>
      </x:c>
      <x:c r="AJ3047" s="50" t="n">
        <x:f>IF(AND(A3047=A3048,C3048=C3047+1,ISNUMBER(AH3048)),AH3048,"")</x:f>
        <x:v>0</x:v>
      </x:c>
    </x:row>
    <x:row r="3048" ht="15">
      <x:c r="A3048" s="9" t="s">
        <x:v>215</x:v>
      </x:c>
      <x:c r="B3048" s="10">
        <x:v>45657</x:v>
      </x:c>
      <x:c r="C3048" s="9">
        <x:v>2024</x:v>
      </x:c>
      <x:c r="D3048" s="11">
        <x:v>416.2</x:v>
      </x:c>
      <x:c r="E3048" s="11">
        <x:v>160.69999999999999</x:v>
      </x:c>
      <x:c r="F3048" s="11">
        <x:v>97.9</x:v>
      </x:c>
      <x:c r="G3048" s="11">
        <x:v>270.3</x:v>
      </x:c>
      <x:c r="H3048" s="11">
        <x:v>163.19999999999999</x:v>
      </x:c>
      <x:c r="I3048" s="11">
        <x:v>145.9</x:v>
      </x:c>
      <x:c r="J3048" s="11">
        <x:v>64.8</x:v>
      </x:c>
      <x:c r="K3048" s="11">
        <x:v>13.9</x:v>
      </x:c>
      <x:c r="L3048" s="11">
        <x:v>71.099999999999994</x:v>
      </x:c>
      <x:c r="M3048" s="11">
        <x:v>1.9</x:v>
      </x:c>
      <x:c r="N3048" s="11">
        <x:v>161.30000000000001</x:v>
      </x:c>
      <x:c r="O3048" s="11">
        <x:v>247.3</x:v>
      </x:c>
      <x:c r="P3048" s="11">
        <x:v>3.6</x:v>
      </x:c>
      <x:c r="Q3048" s="11">
        <x:v>22.3</x:v>
      </x:c>
      <x:c r="R3048" s="11">
        <x:v>13.9</x:v>
      </x:c>
      <x:c r="S3048" s="11">
        <x:v>-9.6</x:v>
      </x:c>
      <x:c r="T3048" s="11">
        <x:v>43.4</x:v>
      </x:c>
      <x:c r="U3048" s="11">
        <x:v>309.38170000000002</x:v>
      </x:c>
      <x:c r="V3048" s="11">
        <x:v>18</x:v>
      </x:c>
      <x:c r="W3048" s="12">
        <x:v>0</x:v>
      </x:c>
      <x:c r="X3048" s="8">
        <x:v>0</x:v>
      </x:c>
      <x:c r="Y3048" s="13">
        <x:f t="shared" si="282"/>
        <x:v>1.6414708886618996</x:v>
      </x:c>
      <x:c r="Z3048" s="13">
        <x:f t="shared" si="283"/>
        <x:v>0.64944738106679489</x:v>
      </x:c>
      <x:c r="AA3048" s="13">
        <x:f t="shared" si="284"/>
        <x:v>-2.3065833733781835E-2</x:v>
      </x:c>
      <x:c r="AB3048" s="13">
        <x:f t="shared" si="285"/>
        <x:v>8.649687650168188E-3</x:v>
      </x:c>
      <x:c r="AC3048" s="13">
        <x:f t="shared" si="286"/>
        <x:v>0.16056233814280427</x:v>
      </x:c>
      <x:c r="AD3048" s="13">
        <x:f t="shared" si="287"/>
        <x:v>0.15569437770302738</x:v>
      </x:c>
      <x:c r="AE3048" s="50" t="n">
        <x:f>IF(OR(NOT(ISNUMBER(Q3048)),NOT(ISNUMBER(R3048))),"",IF(Q3048&lt;R3048,1,0))</x:f>
        <x:v>0</x:v>
      </x:c>
      <x:c r="AF3048" s="50" t="n">
        <x:f>IFERROR(IF(AND(A3048=A3047,C3048=C3047+1,ISNUMBER(AE3047)),AE3047,""),"")</x:f>
        <x:v>0</x:v>
      </x:c>
      <x:c r="AG3048" s="52" t="n">
        <x:f>IFERROR(IF(AND(A3048=A3047,C3048=C3047+1,ISNUMBER(U3048),ISNUMBER(U3047),U3047&lt;&gt;0),U3048/U3047-1,""),"")</x:f>
        <x:v>-0.03687307048021893</x:v>
      </x:c>
      <x:c r="AH3048" s="50" t="n">
        <x:f>IF(AND(ISNUMBER(AE3048),ISNUMBER(AF3048),ISNUMBER(AG3048)),IF(AND(AE3048=1,AF3048=1,AG3048&lt;0),1,0),"")</x:f>
        <x:v>0</x:v>
      </x:c>
      <x:c r="AI3048" s="50" t="str">
        <x:f>IF(AND(A3048=A3049,C3049=C3048+1,ISNUMBER(AH3049)),C3049,"")</x:f>
      </x:c>
      <x:c r="AJ3048" s="50" t="str">
        <x:f>IF(AND(A3048=A3049,C3049=C3048+1,ISNUMBER(AH3049)),AH3049,"")</x:f>
      </x:c>
    </x:row>
    <x:row r="3049" ht="15">
      <x:c r="A3049" s="9" t="s">
        <x:v>216</x:v>
      </x:c>
      <x:c r="B3049" s="10">
        <x:v>44561</x:v>
      </x:c>
      <x:c r="C3049" s="9">
        <x:v>2021</x:v>
      </x:c>
      <x:c r="D3049" s="11">
        <x:v>126.78400000000001</x:v>
      </x:c>
      <x:c r="E3049" s="11">
        <x:v>95.739000000000004</x:v>
      </x:c>
      <x:c r="F3049" s="11">
        <x:v>23.097999999999999</x:v>
      </x:c>
      <x:c r="G3049" s="11">
        <x:v>31.263000000000002</x:v>
      </x:c>
      <x:c r="H3049" s="11">
        <x:v>2.1160000000000001</x:v>
      </x:c>
      <x:c r="I3049" s="11">
        <x:v>95.521000000000001</x:v>
      </x:c>
      <x:c r="J3049" s="11">
        <x:v>48.892000000000003</x:v>
      </x:c>
      <x:c r="K3049" s="11">
        <x:v>34.429000000000002</x:v>
      </x:c>
      <x:c r="L3049" s="11">
        <x:v>40.576000000000001</x:v>
      </x:c>
      <x:c r="M3049" s="11">
        <x:v>0.16500000000000001</x:v>
      </x:c>
      <x:c r="N3049" s="11">
        <x:v>1.9510000000000001</x:v>
      </x:c>
      <x:c r="O3049" s="11">
        <x:v>140.58699999999999</x:v>
      </x:c>
      <x:c r="P3049" s="11">
        <x:v>18.765000000000001</x:v>
      </x:c>
      <x:c r="Q3049" s="11">
        <x:v>22.574000000000002</x:v>
      </x:c>
      <x:c r="R3049" s="11">
        <x:v>0.29199999999999998</x:v>
      </x:c>
      <x:c r="S3049" s="11">
        <x:v>14.851000000000001</x:v>
      </x:c>
      <x:c r="T3049" s="11">
        <x:v>0.51</x:v>
      </x:c>
      <x:c r="U3049" s="11" t="s">
        <x:v>40</x:v>
      </x:c>
      <x:c r="V3049" s="11">
        <x:v>17</x:v>
      </x:c>
      <x:c r="W3049" s="12">
        <x:v>1</x:v>
      </x:c>
      <x:c r="X3049" s="8">
        <x:v>0</x:v>
      </x:c>
      <x:c r="Y3049" s="13">
        <x:f t="shared" si="282"/>
        <x:v>4.1449043207204088</x:v>
      </x:c>
      <x:c r="Z3049" s="13">
        <x:f t="shared" si="283"/>
        <x:v>0.24658474255426552</x:v>
      </x:c>
      <x:c r="AA3049" s="13">
        <x:f t="shared" si="284"/>
        <x:v>0.11713623170116103</x:v>
      </x:c>
      <x:c r="AB3049" s="13">
        <x:f t="shared" si="285"/>
        <x:v>0.1480076350328117</x:v>
      </x:c>
      <x:c r="AC3049" s="13">
        <x:f t="shared" si="286"/>
        <x:v>1.6313213703099509E-2</x:v>
      </x:c>
      <x:c r="AD3049" s="13">
        <x:f t="shared" si="287"/>
        <x:v>0.38563225643614335</x:v>
      </x:c>
      <x:c r="AE3049" s="50" t="n">
        <x:f>IF(OR(NOT(ISNUMBER(Q3049)),NOT(ISNUMBER(R3049))),"",IF(Q3049&lt;R3049,1,0))</x:f>
        <x:v>0</x:v>
      </x:c>
      <x:c r="AF3049" s="50" t="str">
        <x:f>IFERROR(IF(AND(A3049=A3048,C3049=C3048+1,ISNUMBER(AE3048)),AE3048,""),"")</x:f>
      </x:c>
      <x:c r="AG3049" s="52" t="str">
        <x:f>IFERROR(IF(AND(A3049=A3048,C3049=C3048+1,ISNUMBER(U3049),ISNUMBER(U3048),U3048&lt;&gt;0),U3049/U3048-1,""),"")</x:f>
      </x:c>
      <x:c r="AH3049" s="50" t="str">
        <x:f>IF(AND(ISNUMBER(AE3049),ISNUMBER(AF3049),ISNUMBER(AG3049)),IF(AND(AE3049=1,AF3049=1,AG3049&lt;0),1,0),"")</x:f>
      </x:c>
      <x:c r="AI3049" s="50" t="str">
        <x:f>IF(AND(A3049=A3050,C3050=C3049+1,ISNUMBER(AH3050)),C3050,"")</x:f>
      </x:c>
      <x:c r="AJ3049" s="50" t="str">
        <x:f>IF(AND(A3049=A3050,C3050=C3049+1,ISNUMBER(AH3050)),AH3050,"")</x:f>
      </x:c>
    </x:row>
    <x:row r="3050" ht="15">
      <x:c r="A3050" s="9" t="s">
        <x:v>216</x:v>
      </x:c>
      <x:c r="B3050" s="10">
        <x:v>44926</x:v>
      </x:c>
      <x:c r="C3050" s="9">
        <x:v>2022</x:v>
      </x:c>
      <x:c r="D3050" s="11">
        <x:v>147.40199999999999</x:v>
      </x:c>
      <x:c r="E3050" s="11">
        <x:v>106.759</x:v>
      </x:c>
      <x:c r="F3050" s="11">
        <x:v>27.518999999999998</x:v>
      </x:c>
      <x:c r="G3050" s="11">
        <x:v>40.250999999999998</x:v>
      </x:c>
      <x:c r="H3050" s="11">
        <x:v>1.6220000000000001</x:v>
      </x:c>
      <x:c r="I3050" s="11">
        <x:v>107.151</x:v>
      </x:c>
      <x:c r="J3050" s="11">
        <x:v>60.914000000000001</x:v>
      </x:c>
      <x:c r="K3050" s="11">
        <x:v>32.843000000000004</x:v>
      </x:c>
      <x:c r="L3050" s="11">
        <x:v>47.889000000000003</x:v>
      </x:c>
      <x:c r="M3050" s="11">
        <x:v>0.26300000000000001</x:v>
      </x:c>
      <x:c r="N3050" s="11">
        <x:v>1.359</x:v>
      </x:c>
      <x:c r="O3050" s="11">
        <x:v>187.85900000000001</x:v>
      </x:c>
      <x:c r="P3050" s="11">
        <x:v>20.068000000000001</x:v>
      </x:c>
      <x:c r="Q3050" s="11">
        <x:v>25.216000000000001</x:v>
      </x:c>
      <x:c r="R3050" s="11">
        <x:v>2.9000000000000001E-2</x:v>
      </x:c>
      <x:c r="S3050" s="11">
        <x:v>17.067</x:v>
      </x:c>
      <x:c r="T3050" s="11">
        <x:v>14.339</x:v>
      </x:c>
      <x:c r="U3050" s="11" t="s">
        <x:v>40</x:v>
      </x:c>
      <x:c r="V3050" s="11">
        <x:v>17</x:v>
      </x:c>
      <x:c r="W3050" s="12">
        <x:v>1</x:v>
      </x:c>
      <x:c r="X3050" s="8">
        <x:v>0</x:v>
      </x:c>
      <x:c r="Y3050" s="13">
        <x:f t="shared" si="282"/>
        <x:v>3.879465096842182</x:v>
      </x:c>
      <x:c r="Z3050" s="13">
        <x:f t="shared" si="283"/>
        <x:v>0.2730695648634347</x:v>
      </x:c>
      <x:c r="AA3050" s="13">
        <x:f t="shared" si="284"/>
        <x:v>0.11578540318313185</x:v>
      </x:c>
      <x:c r="AB3050" s="13">
        <x:f t="shared" si="285"/>
        <x:v>0.13614469274501026</x:v>
      </x:c>
      <x:c r="AC3050" s="13">
        <x:f t="shared" si="286"/>
        <x:v>0.35623959653176324</x:v>
      </x:c>
      <x:c r="AD3050" s="13">
        <x:f t="shared" si="287"/>
        <x:v>0.41325083784480543</x:v>
      </x:c>
      <x:c r="AE3050" s="50" t="n">
        <x:f>IF(OR(NOT(ISNUMBER(Q3050)),NOT(ISNUMBER(R3050))),"",IF(Q3050&lt;R3050,1,0))</x:f>
        <x:v>0</x:v>
      </x:c>
      <x:c r="AF3050" s="50" t="n">
        <x:f>IFERROR(IF(AND(A3050=A3049,C3050=C3049+1,ISNUMBER(AE3049)),AE3049,""),"")</x:f>
        <x:v>0</x:v>
      </x:c>
      <x:c r="AG3050" s="52" t="str">
        <x:f>IFERROR(IF(AND(A3050=A3049,C3050=C3049+1,ISNUMBER(U3050),ISNUMBER(U3049),U3049&lt;&gt;0),U3050/U3049-1,""),"")</x:f>
      </x:c>
      <x:c r="AH3050" s="50" t="str">
        <x:f>IF(AND(ISNUMBER(AE3050),ISNUMBER(AF3050),ISNUMBER(AG3050)),IF(AND(AE3050=1,AF3050=1,AG3050&lt;0),1,0),"")</x:f>
      </x:c>
      <x:c r="AI3050" s="50" t="str">
        <x:f>IF(AND(A3050=A3051,C3051=C3050+1,ISNUMBER(AH3051)),C3051,"")</x:f>
      </x:c>
      <x:c r="AJ3050" s="50" t="str">
        <x:f>IF(AND(A3050=A3051,C3051=C3050+1,ISNUMBER(AH3051)),AH3051,"")</x:f>
      </x:c>
    </x:row>
    <x:row r="3051" ht="15">
      <x:c r="A3051" s="9" t="s">
        <x:v>216</x:v>
      </x:c>
      <x:c r="B3051" s="10">
        <x:v>45291</x:v>
      </x:c>
      <x:c r="C3051" s="9">
        <x:v>2023</x:v>
      </x:c>
      <x:c r="D3051" s="11">
        <x:v>265.35399999999998</x:v>
      </x:c>
      <x:c r="E3051" s="11">
        <x:v>192.22499999999999</x:v>
      </x:c>
      <x:c r="F3051" s="11">
        <x:v>82.887</x:v>
      </x:c>
      <x:c r="G3051" s="11">
        <x:v>106.14</x:v>
      </x:c>
      <x:c r="H3051" s="11">
        <x:v>7.08</x:v>
      </x:c>
      <x:c r="I3051" s="11">
        <x:v>159.214</x:v>
      </x:c>
      <x:c r="J3051" s="11">
        <x:v>92.486000000000004</x:v>
      </x:c>
      <x:c r="K3051" s="11">
        <x:v>42.207000000000001</x:v>
      </x:c>
      <x:c r="L3051" s="11">
        <x:v>108.057</x:v>
      </x:c>
      <x:c r="M3051" s="11">
        <x:v>1.252</x:v>
      </x:c>
      <x:c r="N3051" s="11">
        <x:v>5.8280000000000003</x:v>
      </x:c>
      <x:c r="O3051" s="11">
        <x:v>265.79700000000003</x:v>
      </x:c>
      <x:c r="P3051" s="11">
        <x:v>37.531999999999996</x:v>
      </x:c>
      <x:c r="Q3051" s="11">
        <x:v>43.668999999999997</x:v>
      </x:c>
      <x:c r="R3051" s="11">
        <x:v>0.77900000000000003</x:v>
      </x:c>
      <x:c r="S3051" s="11">
        <x:v>31.571999999999999</x:v>
      </x:c>
      <x:c r="T3051" s="11">
        <x:v>16.484999999999999</x:v>
      </x:c>
      <x:c r="U3051" s="11" t="s">
        <x:v>40</x:v>
      </x:c>
      <x:c r="V3051" s="11">
        <x:v>17</x:v>
      </x:c>
      <x:c r="W3051" s="12">
        <x:v>1</x:v>
      </x:c>
      <x:c r="X3051" s="8">
        <x:v>0</x:v>
      </x:c>
      <x:c r="Y3051" s="13">
        <x:f t="shared" si="282"/>
        <x:v>2.3191212132179957</x:v>
      </x:c>
      <x:c r="Z3051" s="13">
        <x:f t="shared" si="283"/>
        <x:v>0.39999397031889478</x:v>
      </x:c>
      <x:c r="AA3051" s="13">
        <x:f t="shared" si="284"/>
        <x:v>0.11898068240915909</x:v>
      </x:c>
      <x:c r="AB3051" s="13">
        <x:f t="shared" si="285"/>
        <x:v>0.14144124452618012</x:v>
      </x:c>
      <x:c r="AC3051" s="13">
        <x:f t="shared" si="286"/>
        <x:v>0.15531373657433578</x:v>
      </x:c>
      <x:c r="AD3051" s="13">
        <x:f t="shared" si="287"/>
        <x:v>0.34853817918704827</x:v>
      </x:c>
      <x:c r="AE3051" s="50" t="n">
        <x:f>IF(OR(NOT(ISNUMBER(Q3051)),NOT(ISNUMBER(R3051))),"",IF(Q3051&lt;R3051,1,0))</x:f>
        <x:v>0</x:v>
      </x:c>
      <x:c r="AF3051" s="50" t="n">
        <x:f>IFERROR(IF(AND(A3051=A3050,C3051=C3050+1,ISNUMBER(AE3050)),AE3050,""),"")</x:f>
        <x:v>0</x:v>
      </x:c>
      <x:c r="AG3051" s="52" t="str">
        <x:f>IFERROR(IF(AND(A3051=A3050,C3051=C3050+1,ISNUMBER(U3051),ISNUMBER(U3050),U3050&lt;&gt;0),U3051/U3050-1,""),"")</x:f>
      </x:c>
      <x:c r="AH3051" s="50" t="str">
        <x:f>IF(AND(ISNUMBER(AE3051),ISNUMBER(AF3051),ISNUMBER(AG3051)),IF(AND(AE3051=1,AF3051=1,AG3051&lt;0),1,0),"")</x:f>
      </x:c>
      <x:c r="AI3051" s="50" t="str">
        <x:f>IF(AND(A3051=A3052,C3052=C3051+1,ISNUMBER(AH3052)),C3052,"")</x:f>
      </x:c>
      <x:c r="AJ3051" s="50" t="str">
        <x:f>IF(AND(A3051=A3052,C3052=C3051+1,ISNUMBER(AH3052)),AH3052,"")</x:f>
      </x:c>
    </x:row>
    <x:row r="3052" ht="15">
      <x:c r="A3052" s="9" t="s">
        <x:v>216</x:v>
      </x:c>
      <x:c r="B3052" s="10">
        <x:v>45657</x:v>
      </x:c>
      <x:c r="C3052" s="9">
        <x:v>2024</x:v>
      </x:c>
      <x:c r="D3052" s="11">
        <x:v>331.4</x:v>
      </x:c>
      <x:c r="E3052" s="11">
        <x:v>245.3</x:v>
      </x:c>
      <x:c r="F3052" s="11">
        <x:v>98.2</x:v>
      </x:c>
      <x:c r="G3052" s="11">
        <x:v>121</x:v>
      </x:c>
      <x:c r="H3052" s="11">
        <x:v>6.2</x:v>
      </x:c>
      <x:c r="I3052" s="11">
        <x:v>210.4</x:v>
      </x:c>
      <x:c r="J3052" s="11">
        <x:v>396.4</x:v>
      </x:c>
      <x:c r="K3052" s="11">
        <x:v>45.8</x:v>
      </x:c>
      <x:c r="L3052" s="11">
        <x:v>156.69999999999999</x:v>
      </x:c>
      <x:c r="M3052" s="11">
        <x:v>1.4</x:v>
      </x:c>
      <x:c r="N3052" s="11">
        <x:v>4.8</x:v>
      </x:c>
      <x:c r="O3052" s="11">
        <x:v>259.5</x:v>
      </x:c>
      <x:c r="P3052" s="11">
        <x:v>17.600000000000001</x:v>
      </x:c>
      <x:c r="Q3052" s="11">
        <x:v>28.3</x:v>
      </x:c>
      <x:c r="R3052" s="11">
        <x:v>2.4</x:v>
      </x:c>
      <x:c r="S3052" s="11">
        <x:v>11.7</x:v>
      </x:c>
      <x:c r="T3052" s="11">
        <x:v>-3.2</x:v>
      </x:c>
      <x:c r="U3052" s="11">
        <x:v>1513.3570999999999</x:v>
      </x:c>
      <x:c r="V3052" s="11">
        <x:v>18</x:v>
      </x:c>
      <x:c r="W3052" s="12">
        <x:v>0</x:v>
      </x:c>
      <x:c r="X3052" s="8">
        <x:v>0</x:v>
      </x:c>
      <x:c r="Y3052" s="13">
        <x:f t="shared" si="282"/>
        <x:v>2.4979633401221997</x:v>
      </x:c>
      <x:c r="Z3052" s="13">
        <x:f t="shared" si="283"/>
        <x:v>0.36511768255884131</x:v>
      </x:c>
      <x:c r="AA3052" s="13">
        <x:f t="shared" si="284"/>
        <x:v>3.5304767652383828E-2</x:v>
      </x:c>
      <x:c r="AB3052" s="13">
        <x:f t="shared" si="285"/>
        <x:v>5.3108026554013282E-2</x:v>
      </x:c>
      <x:c r="AC3052" s="13">
        <x:f t="shared" si="286"/>
        <x:v>-2.644628099173554E-2</x:v>
      </x:c>
      <x:c r="AD3052" s="13">
        <x:f t="shared" si="287"/>
        <x:v>1.1961375980687992</x:v>
      </x:c>
      <x:c r="AE3052" s="50" t="n">
        <x:f>IF(OR(NOT(ISNUMBER(Q3052)),NOT(ISNUMBER(R3052))),"",IF(Q3052&lt;R3052,1,0))</x:f>
        <x:v>0</x:v>
      </x:c>
      <x:c r="AF3052" s="50" t="n">
        <x:f>IFERROR(IF(AND(A3052=A3051,C3052=C3051+1,ISNUMBER(AE3051)),AE3051,""),"")</x:f>
        <x:v>0</x:v>
      </x:c>
      <x:c r="AG3052" s="52" t="str">
        <x:f>IFERROR(IF(AND(A3052=A3051,C3052=C3051+1,ISNUMBER(U3052),ISNUMBER(U3051),U3051&lt;&gt;0),U3052/U3051-1,""),"")</x:f>
      </x:c>
      <x:c r="AH3052" s="50" t="str">
        <x:f>IF(AND(ISNUMBER(AE3052),ISNUMBER(AF3052),ISNUMBER(AG3052)),IF(AND(AE3052=1,AF3052=1,AG3052&lt;0),1,0),"")</x:f>
      </x:c>
      <x:c r="AI3052" s="50" t="str">
        <x:f>IF(AND(A3052=A3053,C3053=C3052+1,ISNUMBER(AH3053)),C3053,"")</x:f>
      </x:c>
      <x:c r="AJ3052" s="50" t="str">
        <x:f>IF(AND(A3052=A3053,C3053=C3052+1,ISNUMBER(AH3053)),AH3053,"")</x:f>
      </x:c>
    </x:row>
    <x:row r="3053" ht="15">
      <x:c r="A3053" s="9" t="s">
        <x:v>217</x:v>
      </x:c>
      <x:c r="B3053" s="10">
        <x:v>39447</x:v>
      </x:c>
      <x:c r="C3053" s="9">
        <x:v>2007</x:v>
      </x:c>
      <x:c r="D3053" s="11">
        <x:v>410.51900000000001</x:v>
      </x:c>
      <x:c r="E3053" s="11">
        <x:v>134.00399999999999</x:v>
      </x:c>
      <x:c r="F3053" s="11">
        <x:v>104.02</x:v>
      </x:c>
      <x:c r="G3053" s="11">
        <x:v>209.87799999999999</x:v>
      </x:c>
      <x:c r="H3053" s="11">
        <x:v>96.944999999999993</x:v>
      </x:c>
      <x:c r="I3053" s="11">
        <x:v>200.64099999999999</x:v>
      </x:c>
      <x:c r="J3053" s="11">
        <x:v>308.67200000000003</x:v>
      </x:c>
      <x:c r="K3053" s="11">
        <x:v>1.9E-2</x:v>
      </x:c>
      <x:c r="L3053" s="11">
        <x:v>82.92</x:v>
      </x:c>
      <x:c r="M3053" s="11">
        <x:v>35.073999999999998</x:v>
      </x:c>
      <x:c r="N3053" s="11">
        <x:v>61.871000000000002</x:v>
      </x:c>
      <x:c r="O3053" s="11">
        <x:v>402.92599999999999</x:v>
      </x:c>
      <x:c r="P3053" s="11">
        <x:v>46.652999999999999</x:v>
      </x:c>
      <x:c r="Q3053" s="11">
        <x:v>68.373000000000005</x:v>
      </x:c>
      <x:c r="R3053" s="11">
        <x:v>17.596</x:v>
      </x:c>
      <x:c r="S3053" s="11">
        <x:v>30.251000000000001</x:v>
      </x:c>
      <x:c r="T3053" s="11">
        <x:v>27.722000000000001</x:v>
      </x:c>
      <x:c r="U3053" s="11">
        <x:v>344.8861</x:v>
      </x:c>
      <x:c r="V3053" s="11">
        <x:v>18</x:v>
      </x:c>
      <x:c r="W3053" s="12">
        <x:v>0</x:v>
      </x:c>
      <x:c r="X3053" s="8">
        <x:v>0</x:v>
      </x:c>
      <x:c r="Y3053" s="13">
        <x:f t="shared" si="282"/>
        <x:v>1.2882522591809267</x:v>
      </x:c>
      <x:c r="Z3053" s="13">
        <x:f t="shared" si="283"/>
        <x:v>0.51125039279546136</x:v>
      </x:c>
      <x:c r="AA3053" s="13">
        <x:f t="shared" si="284"/>
        <x:v>7.3689646520623889E-2</x:v>
      </x:c>
      <x:c r="AB3053" s="13">
        <x:f t="shared" si="285"/>
        <x:v>0.1136439482703602</x:v>
      </x:c>
      <x:c r="AC3053" s="13">
        <x:f t="shared" si="286"/>
        <x:v>0.13208625963655077</x:v>
      </x:c>
      <x:c r="AD3053" s="13">
        <x:f t="shared" si="287"/>
        <x:v>0.75190673269690322</x:v>
      </x:c>
      <x:c r="AE3053" s="50" t="n">
        <x:f>IF(OR(NOT(ISNUMBER(Q3053)),NOT(ISNUMBER(R3053))),"",IF(Q3053&lt;R3053,1,0))</x:f>
        <x:v>0</x:v>
      </x:c>
      <x:c r="AF3053" s="50" t="str">
        <x:f>IFERROR(IF(AND(A3053=A3052,C3053=C3052+1,ISNUMBER(AE3052)),AE3052,""),"")</x:f>
      </x:c>
      <x:c r="AG3053" s="52" t="str">
        <x:f>IFERROR(IF(AND(A3053=A3052,C3053=C3052+1,ISNUMBER(U3053),ISNUMBER(U3052),U3052&lt;&gt;0),U3053/U3052-1,""),"")</x:f>
      </x:c>
      <x:c r="AH3053" s="50" t="str">
        <x:f>IF(AND(ISNUMBER(AE3053),ISNUMBER(AF3053),ISNUMBER(AG3053)),IF(AND(AE3053=1,AF3053=1,AG3053&lt;0),1,0),"")</x:f>
      </x:c>
      <x:c r="AI3053" s="50" t="n">
        <x:f>IF(AND(A3053=A3054,C3054=C3053+1,ISNUMBER(AH3054)),C3054,"")</x:f>
        <x:v>2008</x:v>
      </x:c>
      <x:c r="AJ3053" s="50" t="n">
        <x:f>IF(AND(A3053=A3054,C3054=C3053+1,ISNUMBER(AH3054)),AH3054,"")</x:f>
        <x:v>0</x:v>
      </x:c>
    </x:row>
    <x:row r="3054" ht="15">
      <x:c r="A3054" s="9" t="s">
        <x:v>217</x:v>
      </x:c>
      <x:c r="B3054" s="10">
        <x:v>39813</x:v>
      </x:c>
      <x:c r="C3054" s="9">
        <x:v>2008</x:v>
      </x:c>
      <x:c r="D3054" s="11">
        <x:v>400.19200000000001</x:v>
      </x:c>
      <x:c r="E3054" s="11">
        <x:v>122.577</x:v>
      </x:c>
      <x:c r="F3054" s="11">
        <x:v>89.063999999999993</x:v>
      </x:c>
      <x:c r="G3054" s="11">
        <x:v>206.95500000000001</x:v>
      </x:c>
      <x:c r="H3054" s="11">
        <x:v>111.86799999999999</x:v>
      </x:c>
      <x:c r="I3054" s="11">
        <x:v>193.23699999999999</x:v>
      </x:c>
      <x:c r="J3054" s="11">
        <x:v>301.995</x:v>
      </x:c>
      <x:c r="K3054" s="11">
        <x:v>0.53800000000000003</x:v>
      </x:c>
      <x:c r="L3054" s="11">
        <x:v>89.813999999999993</x:v>
      </x:c>
      <x:c r="M3054" s="11">
        <x:v>23.428999999999998</x:v>
      </x:c>
      <x:c r="N3054" s="11">
        <x:v>88.438999999999993</x:v>
      </x:c>
      <x:c r="O3054" s="11">
        <x:v>378.06299999999999</x:v>
      </x:c>
      <x:c r="P3054" s="11">
        <x:v>28.387</x:v>
      </x:c>
      <x:c r="Q3054" s="11">
        <x:v>50.665999999999997</x:v>
      </x:c>
      <x:c r="R3054" s="11">
        <x:v>19.626999999999999</x:v>
      </x:c>
      <x:c r="S3054" s="11">
        <x:v>-6.2210000000000001</x:v>
      </x:c>
      <x:c r="T3054" s="11">
        <x:v>22.202999999999999</x:v>
      </x:c>
      <x:c r="U3054" s="11">
        <x:v>128.79560000000001</x:v>
      </x:c>
      <x:c r="V3054" s="11">
        <x:v>18</x:v>
      </x:c>
      <x:c r="W3054" s="12">
        <x:v>0</x:v>
      </x:c>
      <x:c r="X3054" s="8">
        <x:v>0</x:v>
      </x:c>
      <x:c r="Y3054" s="13">
        <x:f t="shared" si="282"/>
        <x:v>1.3762799784424684</x:v>
      </x:c>
      <x:c r="Z3054" s="13">
        <x:f t="shared" si="283"/>
        <x:v>0.51713927314888852</x:v>
      </x:c>
      <x:c r="AA3054" s="13">
        <x:f t="shared" si="284"/>
        <x:v>-1.5545038381576844E-2</x:v>
      </x:c>
      <x:c r="AB3054" s="13">
        <x:f t="shared" si="285"/>
        <x:v>7.0933451943067327E-2</x:v>
      </x:c>
      <x:c r="AC3054" s="13">
        <x:f t="shared" si="286"/>
        <x:v>0.10728419221569906</x:v>
      </x:c>
      <x:c r="AD3054" s="13">
        <x:f t="shared" si="287"/>
        <x:v>0.75462527986566452</x:v>
      </x:c>
      <x:c r="AE3054" s="50" t="n">
        <x:f>IF(OR(NOT(ISNUMBER(Q3054)),NOT(ISNUMBER(R3054))),"",IF(Q3054&lt;R3054,1,0))</x:f>
        <x:v>0</x:v>
      </x:c>
      <x:c r="AF3054" s="50" t="n">
        <x:f>IFERROR(IF(AND(A3054=A3053,C3054=C3053+1,ISNUMBER(AE3053)),AE3053,""),"")</x:f>
        <x:v>0</x:v>
      </x:c>
      <x:c r="AG3054" s="52" t="n">
        <x:f>IFERROR(IF(AND(A3054=A3053,C3054=C3053+1,ISNUMBER(U3054),ISNUMBER(U3053),U3053&lt;&gt;0),U3054/U3053-1,""),"")</x:f>
        <x:v>-0.6265561296903528</x:v>
      </x:c>
      <x:c r="AH3054" s="50" t="n">
        <x:f>IF(AND(ISNUMBER(AE3054),ISNUMBER(AF3054),ISNUMBER(AG3054)),IF(AND(AE3054=1,AF3054=1,AG3054&lt;0),1,0),"")</x:f>
        <x:v>0</x:v>
      </x:c>
      <x:c r="AI3054" s="50" t="n">
        <x:f>IF(AND(A3054=A3055,C3055=C3054+1,ISNUMBER(AH3055)),C3055,"")</x:f>
        <x:v>2009</x:v>
      </x:c>
      <x:c r="AJ3054" s="50" t="n">
        <x:f>IF(AND(A3054=A3055,C3055=C3054+1,ISNUMBER(AH3055)),AH3055,"")</x:f>
        <x:v>0</x:v>
      </x:c>
    </x:row>
    <x:row r="3055" ht="15">
      <x:c r="A3055" s="9" t="s">
        <x:v>217</x:v>
      </x:c>
      <x:c r="B3055" s="10">
        <x:v>40178</x:v>
      </x:c>
      <x:c r="C3055" s="9">
        <x:v>2009</x:v>
      </x:c>
      <x:c r="D3055" s="11">
        <x:v>379.68</x:v>
      </x:c>
      <x:c r="E3055" s="11">
        <x:v>122.73699999999999</x:v>
      </x:c>
      <x:c r="F3055" s="11">
        <x:v>77.132000000000005</x:v>
      </x:c>
      <x:c r="G3055" s="11">
        <x:v>198.58099999999999</x:v>
      </x:c>
      <x:c r="H3055" s="11">
        <x:v>78.438999999999993</x:v>
      </x:c>
      <x:c r="I3055" s="11">
        <x:v>181.09899999999999</x:v>
      </x:c>
      <x:c r="J3055" s="11">
        <x:v>255.70599999999999</x:v>
      </x:c>
      <x:c r="K3055" s="11">
        <x:v>9.2829999999999995</x:v>
      </x:c>
      <x:c r="L3055" s="11">
        <x:v>82.186999999999998</x:v>
      </x:c>
      <x:c r="M3055" s="11">
        <x:v>20.039000000000001</x:v>
      </x:c>
      <x:c r="N3055" s="11">
        <x:v>58.4</x:v>
      </x:c>
      <x:c r="O3055" s="11">
        <x:v>311.685</x:v>
      </x:c>
      <x:c r="P3055" s="11">
        <x:v>9.1869999999999994</x:v>
      </x:c>
      <x:c r="Q3055" s="11">
        <x:v>28.837</x:v>
      </x:c>
      <x:c r="R3055" s="11">
        <x:v>4.2949999999999999</x:v>
      </x:c>
      <x:c r="S3055" s="11">
        <x:v>-0.752</x:v>
      </x:c>
      <x:c r="T3055" s="11">
        <x:v>28.422999999999998</x:v>
      </x:c>
      <x:c r="U3055" s="11">
        <x:v>171.4657</x:v>
      </x:c>
      <x:c r="V3055" s="11">
        <x:v>18</x:v>
      </x:c>
      <x:c r="W3055" s="12">
        <x:v>0</x:v>
      </x:c>
      <x:c r="X3055" s="8">
        <x:v>0</x:v>
      </x:c>
      <x:c r="Y3055" s="13">
        <x:f t="shared" si="282"/>
        <x:v>1.5912591401752838</x:v>
      </x:c>
      <x:c r="Z3055" s="13">
        <x:f t="shared" si="283"/>
        <x:v>0.52302201854192998</x:v>
      </x:c>
      <x:c r="AA3055" s="13">
        <x:f t="shared" si="284"/>
        <x:v>-1.980615254951538E-3</x:v>
      </x:c>
      <x:c r="AB3055" s="13">
        <x:f t="shared" si="285"/>
        <x:v>2.4196691951116726E-2</x:v>
      </x:c>
      <x:c r="AC3055" s="13">
        <x:f t="shared" si="286"/>
        <x:v>0.14313051097537025</x:v>
      </x:c>
      <x:c r="AD3055" s="13">
        <x:f t="shared" si="287"/>
        <x:v>0.67347766540244414</x:v>
      </x:c>
      <x:c r="AE3055" s="50" t="n">
        <x:f>IF(OR(NOT(ISNUMBER(Q3055)),NOT(ISNUMBER(R3055))),"",IF(Q3055&lt;R3055,1,0))</x:f>
        <x:v>0</x:v>
      </x:c>
      <x:c r="AF3055" s="50" t="n">
        <x:f>IFERROR(IF(AND(A3055=A3054,C3055=C3054+1,ISNUMBER(AE3054)),AE3054,""),"")</x:f>
        <x:v>0</x:v>
      </x:c>
      <x:c r="AG3055" s="52" t="n">
        <x:f>IFERROR(IF(AND(A3055=A3054,C3055=C3054+1,ISNUMBER(U3055),ISNUMBER(U3054),U3054&lt;&gt;0),U3055/U3054-1,""),"")</x:f>
        <x:v>0.33130091400637895</x:v>
      </x:c>
      <x:c r="AH3055" s="50" t="n">
        <x:f>IF(AND(ISNUMBER(AE3055),ISNUMBER(AF3055),ISNUMBER(AG3055)),IF(AND(AE3055=1,AF3055=1,AG3055&lt;0),1,0),"")</x:f>
        <x:v>0</x:v>
      </x:c>
      <x:c r="AI3055" s="50" t="n">
        <x:f>IF(AND(A3055=A3056,C3056=C3055+1,ISNUMBER(AH3056)),C3056,"")</x:f>
        <x:v>2010</x:v>
      </x:c>
      <x:c r="AJ3055" s="50" t="n">
        <x:f>IF(AND(A3055=A3056,C3056=C3055+1,ISNUMBER(AH3056)),AH3056,"")</x:f>
        <x:v>0</x:v>
      </x:c>
    </x:row>
    <x:row r="3056" ht="15">
      <x:c r="A3056" s="9" t="s">
        <x:v>217</x:v>
      </x:c>
      <x:c r="B3056" s="10">
        <x:v>40543</x:v>
      </x:c>
      <x:c r="C3056" s="9">
        <x:v>2010</x:v>
      </x:c>
      <x:c r="D3056" s="11">
        <x:v>350.51600000000002</x:v>
      </x:c>
      <x:c r="E3056" s="11">
        <x:v>113.61</x:v>
      </x:c>
      <x:c r="F3056" s="11">
        <x:v>94.616</x:v>
      </x:c>
      <x:c r="G3056" s="11">
        <x:v>152.27600000000001</x:v>
      </x:c>
      <x:c r="H3056" s="11">
        <x:v>70.900000000000006</x:v>
      </x:c>
      <x:c r="I3056" s="11">
        <x:v>198.24</x:v>
      </x:c>
      <x:c r="J3056" s="11">
        <x:v>273.06599999999997</x:v>
      </x:c>
      <x:c r="K3056" s="11">
        <x:v>4.0590000000000002</x:v>
      </x:c>
      <x:c r="L3056" s="11">
        <x:v>81.626000000000005</x:v>
      </x:c>
      <x:c r="M3056" s="11">
        <x:v>40.9</x:v>
      </x:c>
      <x:c r="N3056" s="11">
        <x:v>30</x:v>
      </x:c>
      <x:c r="O3056" s="11">
        <x:v>308.84300000000002</x:v>
      </x:c>
      <x:c r="P3056" s="11">
        <x:v>13.044</x:v>
      </x:c>
      <x:c r="Q3056" s="11">
        <x:v>32.369</x:v>
      </x:c>
      <x:c r="R3056" s="11">
        <x:v>2.1859999999999999</x:v>
      </x:c>
      <x:c r="S3056" s="11">
        <x:v>7.35</x:v>
      </x:c>
      <x:c r="T3056" s="11">
        <x:v>20.780999999999999</x:v>
      </x:c>
      <x:c r="U3056" s="11">
        <x:v>208.8492</x:v>
      </x:c>
      <x:c r="V3056" s="11">
        <x:v>18</x:v>
      </x:c>
      <x:c r="W3056" s="12">
        <x:v>0</x:v>
      </x:c>
      <x:c r="X3056" s="8">
        <x:v>0</x:v>
      </x:c>
      <x:c r="Y3056" s="13">
        <x:f t="shared" si="282"/>
        <x:v>1.2007482878160143</x:v>
      </x:c>
      <x:c r="Z3056" s="13">
        <x:f t="shared" si="283"/>
        <x:v>0.43443380616006116</x:v>
      </x:c>
      <x:c r="AA3056" s="13">
        <x:f t="shared" si="284"/>
        <x:v>2.0969085576692647E-2</x:v>
      </x:c>
      <x:c r="AB3056" s="13">
        <x:f t="shared" si="285"/>
        <x:v>3.7213707790799848E-2</x:v>
      </x:c>
      <x:c r="AC3056" s="13">
        <x:f t="shared" si="286"/>
        <x:v>0.1364693057343245</x:v>
      </x:c>
      <x:c r="AD3056" s="13">
        <x:f t="shared" si="287"/>
        <x:v>0.77904004382110936</x:v>
      </x:c>
      <x:c r="AE3056" s="50" t="n">
        <x:f>IF(OR(NOT(ISNUMBER(Q3056)),NOT(ISNUMBER(R3056))),"",IF(Q3056&lt;R3056,1,0))</x:f>
        <x:v>0</x:v>
      </x:c>
      <x:c r="AF3056" s="50" t="n">
        <x:f>IFERROR(IF(AND(A3056=A3055,C3056=C3055+1,ISNUMBER(AE3055)),AE3055,""),"")</x:f>
        <x:v>0</x:v>
      </x:c>
      <x:c r="AG3056" s="52" t="n">
        <x:f>IFERROR(IF(AND(A3056=A3055,C3056=C3055+1,ISNUMBER(U3056),ISNUMBER(U3055),U3055&lt;&gt;0),U3056/U3055-1,""),"")</x:f>
        <x:v>0.21802319647602997</x:v>
      </x:c>
      <x:c r="AH3056" s="50" t="n">
        <x:f>IF(AND(ISNUMBER(AE3056),ISNUMBER(AF3056),ISNUMBER(AG3056)),IF(AND(AE3056=1,AF3056=1,AG3056&lt;0),1,0),"")</x:f>
        <x:v>0</x:v>
      </x:c>
      <x:c r="AI3056" s="50" t="n">
        <x:f>IF(AND(A3056=A3057,C3057=C3056+1,ISNUMBER(AH3057)),C3057,"")</x:f>
        <x:v>2011</x:v>
      </x:c>
      <x:c r="AJ3056" s="50" t="n">
        <x:f>IF(AND(A3056=A3057,C3057=C3056+1,ISNUMBER(AH3057)),AH3057,"")</x:f>
        <x:v>0</x:v>
      </x:c>
    </x:row>
    <x:row r="3057" ht="15">
      <x:c r="A3057" s="9" t="s">
        <x:v>217</x:v>
      </x:c>
      <x:c r="B3057" s="10">
        <x:v>40908</x:v>
      </x:c>
      <x:c r="C3057" s="9">
        <x:v>2011</x:v>
      </x:c>
      <x:c r="D3057" s="11">
        <x:v>377.911</x:v>
      </x:c>
      <x:c r="E3057" s="11">
        <x:v>128.63999999999999</x:v>
      </x:c>
      <x:c r="F3057" s="11">
        <x:v>88.55</x:v>
      </x:c>
      <x:c r="G3057" s="11">
        <x:v>171.84700000000001</x:v>
      </x:c>
      <x:c r="H3057" s="11">
        <x:v>83.099000000000004</x:v>
      </x:c>
      <x:c r="I3057" s="11">
        <x:v>206.06399999999999</x:v>
      </x:c>
      <x:c r="J3057" s="11">
        <x:v>277.62099999999998</x:v>
      </x:c>
      <x:c r="K3057" s="11">
        <x:v>5.9980000000000002</x:v>
      </x:c>
      <x:c r="L3057" s="11">
        <x:v>82.337999999999994</x:v>
      </x:c>
      <x:c r="M3057" s="11">
        <x:v>25.088000000000001</x:v>
      </x:c>
      <x:c r="N3057" s="11">
        <x:v>58.011000000000003</x:v>
      </x:c>
      <x:c r="O3057" s="11">
        <x:v>334.12700000000001</x:v>
      </x:c>
      <x:c r="P3057" s="11">
        <x:v>16.632000000000001</x:v>
      </x:c>
      <x:c r="Q3057" s="11">
        <x:v>35.131999999999998</x:v>
      </x:c>
      <x:c r="R3057" s="11">
        <x:v>3.496</x:v>
      </x:c>
      <x:c r="S3057" s="11">
        <x:v>7.39</x:v>
      </x:c>
      <x:c r="T3057" s="11">
        <x:v>11.79</x:v>
      </x:c>
      <x:c r="U3057" s="11">
        <x:v>180.43780000000001</x:v>
      </x:c>
      <x:c r="V3057" s="11">
        <x:v>18</x:v>
      </x:c>
      <x:c r="W3057" s="12">
        <x:v>0</x:v>
      </x:c>
      <x:c r="X3057" s="8">
        <x:v>0</x:v>
      </x:c>
      <x:c r="Y3057" s="13">
        <x:f t="shared" si="282"/>
        <x:v>1.452738565782044</x:v>
      </x:c>
      <x:c r="Z3057" s="13">
        <x:f t="shared" si="283"/>
        <x:v>0.45472875888767461</x:v>
      </x:c>
      <x:c r="AA3057" s="13">
        <x:f t="shared" si="284"/>
        <x:v>1.9554868738935888E-2</x:v>
      </x:c>
      <x:c r="AB3057" s="13">
        <x:f t="shared" si="285"/>
        <x:v>4.4010362228143668E-2</x:v>
      </x:c>
      <x:c r="AC3057" s="13">
        <x:f t="shared" si="286"/>
        <x:v>6.8607540428404334E-2</x:v>
      </x:c>
      <x:c r="AD3057" s="13">
        <x:f t="shared" si="287"/>
        <x:v>0.73462005604494174</x:v>
      </x:c>
      <x:c r="AE3057" s="50" t="n">
        <x:f>IF(OR(NOT(ISNUMBER(Q3057)),NOT(ISNUMBER(R3057))),"",IF(Q3057&lt;R3057,1,0))</x:f>
        <x:v>0</x:v>
      </x:c>
      <x:c r="AF3057" s="50" t="n">
        <x:f>IFERROR(IF(AND(A3057=A3056,C3057=C3056+1,ISNUMBER(AE3056)),AE3056,""),"")</x:f>
        <x:v>0</x:v>
      </x:c>
      <x:c r="AG3057" s="52" t="n">
        <x:f>IFERROR(IF(AND(A3057=A3056,C3057=C3056+1,ISNUMBER(U3057),ISNUMBER(U3056),U3056&lt;&gt;0),U3057/U3056-1,""),"")</x:f>
        <x:v>-0.13603786847160526</x:v>
      </x:c>
      <x:c r="AH3057" s="50" t="n">
        <x:f>IF(AND(ISNUMBER(AE3057),ISNUMBER(AF3057),ISNUMBER(AG3057)),IF(AND(AE3057=1,AF3057=1,AG3057&lt;0),1,0),"")</x:f>
        <x:v>0</x:v>
      </x:c>
      <x:c r="AI3057" s="50" t="n">
        <x:f>IF(AND(A3057=A3058,C3058=C3057+1,ISNUMBER(AH3058)),C3058,"")</x:f>
        <x:v>2012</x:v>
      </x:c>
      <x:c r="AJ3057" s="50" t="n">
        <x:f>IF(AND(A3057=A3058,C3058=C3057+1,ISNUMBER(AH3058)),AH3058,"")</x:f>
        <x:v>0</x:v>
      </x:c>
    </x:row>
    <x:row r="3058" ht="15">
      <x:c r="A3058" s="9" t="s">
        <x:v>217</x:v>
      </x:c>
      <x:c r="B3058" s="10">
        <x:v>41274</x:v>
      </x:c>
      <x:c r="C3058" s="9">
        <x:v>2012</x:v>
      </x:c>
      <x:c r="D3058" s="11">
        <x:v>342.61700000000002</x:v>
      </x:c>
      <x:c r="E3058" s="11">
        <x:v>116.735</x:v>
      </x:c>
      <x:c r="F3058" s="11">
        <x:v>64.44</x:v>
      </x:c>
      <x:c r="G3058" s="11">
        <x:v>159.04300000000001</x:v>
      </x:c>
      <x:c r="H3058" s="11">
        <x:v>74.644000000000005</x:v>
      </x:c>
      <x:c r="I3058" s="11">
        <x:v>183.57400000000001</x:v>
      </x:c>
      <x:c r="J3058" s="11">
        <x:v>255.61</x:v>
      </x:c>
      <x:c r="K3058" s="11">
        <x:v>11.101000000000001</x:v>
      </x:c>
      <x:c r="L3058" s="11">
        <x:v>75.415999999999997</x:v>
      </x:c>
      <x:c r="M3058" s="11">
        <x:v>9.9000000000000005E-2</x:v>
      </x:c>
      <x:c r="N3058" s="11">
        <x:v>74.545000000000002</x:v>
      </x:c>
      <x:c r="O3058" s="11">
        <x:v>300.93799999999999</x:v>
      </x:c>
      <x:c r="P3058" s="11">
        <x:v>-8.6980000000000004</x:v>
      </x:c>
      <x:c r="Q3058" s="11">
        <x:v>7.3319999999999999</x:v>
      </x:c>
      <x:c r="R3058" s="11">
        <x:v>4.2910000000000004</x:v>
      </x:c>
      <x:c r="S3058" s="11">
        <x:v>-5.6840000000000002</x:v>
      </x:c>
      <x:c r="T3058" s="11">
        <x:v>24.692</x:v>
      </x:c>
      <x:c r="U3058" s="11">
        <x:v>194.39429999999999</x:v>
      </x:c>
      <x:c r="V3058" s="11">
        <x:v>18</x:v>
      </x:c>
      <x:c r="W3058" s="12">
        <x:v>0</x:v>
      </x:c>
      <x:c r="X3058" s="8">
        <x:v>0</x:v>
      </x:c>
      <x:c r="Y3058" s="13">
        <x:f t="shared" si="282"/>
        <x:v>1.811530105524519</x:v>
      </x:c>
      <x:c r="Z3058" s="13">
        <x:f t="shared" si="283"/>
        <x:v>0.46420055046889092</x:v>
      </x:c>
      <x:c r="AA3058" s="13">
        <x:f t="shared" si="284"/>
        <x:v>-1.6589953213062981E-2</x:v>
      </x:c>
      <x:c r="AB3058" s="13">
        <x:f t="shared" si="285"/>
        <x:v>-2.5386948108237477E-2</x:v>
      </x:c>
      <x:c r="AC3058" s="13">
        <x:f t="shared" si="286"/>
        <x:v>0.15525361065875265</x:v>
      </x:c>
      <x:c r="AD3058" s="13">
        <x:f t="shared" si="287"/>
        <x:v>0.7460517137211522</x:v>
      </x:c>
      <x:c r="AE3058" s="50" t="n">
        <x:f>IF(OR(NOT(ISNUMBER(Q3058)),NOT(ISNUMBER(R3058))),"",IF(Q3058&lt;R3058,1,0))</x:f>
        <x:v>0</x:v>
      </x:c>
      <x:c r="AF3058" s="50" t="n">
        <x:f>IFERROR(IF(AND(A3058=A3057,C3058=C3057+1,ISNUMBER(AE3057)),AE3057,""),"")</x:f>
        <x:v>0</x:v>
      </x:c>
      <x:c r="AG3058" s="52" t="n">
        <x:f>IFERROR(IF(AND(A3058=A3057,C3058=C3057+1,ISNUMBER(U3058),ISNUMBER(U3057),U3057&lt;&gt;0),U3058/U3057-1,""),"")</x:f>
        <x:v>0.07734798362649054</x:v>
      </x:c>
      <x:c r="AH3058" s="50" t="n">
        <x:f>IF(AND(ISNUMBER(AE3058),ISNUMBER(AF3058),ISNUMBER(AG3058)),IF(AND(AE3058=1,AF3058=1,AG3058&lt;0),1,0),"")</x:f>
        <x:v>0</x:v>
      </x:c>
      <x:c r="AI3058" s="50" t="n">
        <x:f>IF(AND(A3058=A3059,C3059=C3058+1,ISNUMBER(AH3059)),C3059,"")</x:f>
        <x:v>2013</x:v>
      </x:c>
      <x:c r="AJ3058" s="50" t="n">
        <x:f>IF(AND(A3058=A3059,C3059=C3058+1,ISNUMBER(AH3059)),AH3059,"")</x:f>
        <x:v>0</x:v>
      </x:c>
    </x:row>
    <x:row r="3059" ht="15">
      <x:c r="A3059" s="9" t="s">
        <x:v>217</x:v>
      </x:c>
      <x:c r="B3059" s="10">
        <x:v>41639</x:v>
      </x:c>
      <x:c r="C3059" s="9">
        <x:v>2013</x:v>
      </x:c>
      <x:c r="D3059" s="11">
        <x:v>318.91399999999999</x:v>
      </x:c>
      <x:c r="E3059" s="11">
        <x:v>120.83199999999999</x:v>
      </x:c>
      <x:c r="F3059" s="11">
        <x:v>74.137</x:v>
      </x:c>
      <x:c r="G3059" s="11">
        <x:v>143.482</x:v>
      </x:c>
      <x:c r="H3059" s="11">
        <x:v>53.220999999999997</x:v>
      </x:c>
      <x:c r="I3059" s="11">
        <x:v>175.43199999999999</x:v>
      </x:c>
      <x:c r="J3059" s="11">
        <x:v>246.94399999999999</x:v>
      </x:c>
      <x:c r="K3059" s="11">
        <x:v>17.652000000000001</x:v>
      </x:c>
      <x:c r="L3059" s="11">
        <x:v>70.807000000000002</x:v>
      </x:c>
      <x:c r="M3059" s="11">
        <x:v>3.4529999999999998</x:v>
      </x:c>
      <x:c r="N3059" s="11">
        <x:v>49.768000000000001</x:v>
      </x:c>
      <x:c r="O3059" s="11">
        <x:v>307.39</x:v>
      </x:c>
      <x:c r="P3059" s="11">
        <x:v>16.076000000000001</x:v>
      </x:c>
      <x:c r="Q3059" s="11">
        <x:v>30.469000000000001</x:v>
      </x:c>
      <x:c r="R3059" s="11">
        <x:v>3.649</x:v>
      </x:c>
      <x:c r="S3059" s="11">
        <x:v>14.096</x:v>
      </x:c>
      <x:c r="T3059" s="11">
        <x:v>27.132999999999999</x:v>
      </x:c>
      <x:c r="U3059" s="11">
        <x:v>351.4051</x:v>
      </x:c>
      <x:c r="V3059" s="11">
        <x:v>18</x:v>
      </x:c>
      <x:c r="W3059" s="12">
        <x:v>0</x:v>
      </x:c>
      <x:c r="X3059" s="8">
        <x:v>0</x:v>
      </x:c>
      <x:c r="Y3059" s="13">
        <x:f t="shared" si="282"/>
        <x:v>1.6298474445958158</x:v>
      </x:c>
      <x:c r="Z3059" s="13">
        <x:f t="shared" si="283"/>
        <x:v>0.44990812570159983</x:v>
      </x:c>
      <x:c r="AA3059" s="13">
        <x:f t="shared" si="284"/>
        <x:v>4.4200003762769904E-2</x:v>
      </x:c>
      <x:c r="AB3059" s="13">
        <x:f t="shared" si="285"/>
        <x:v>5.0408574098346266E-2</x:v>
      </x:c>
      <x:c r="AC3059" s="13">
        <x:f t="shared" si="286"/>
        <x:v>0.18910385971759525</x:v>
      </x:c>
      <x:c r="AD3059" s="13">
        <x:f t="shared" si="287"/>
        <x:v>0.77432787522655011</x:v>
      </x:c>
      <x:c r="AE3059" s="50" t="n">
        <x:f>IF(OR(NOT(ISNUMBER(Q3059)),NOT(ISNUMBER(R3059))),"",IF(Q3059&lt;R3059,1,0))</x:f>
        <x:v>0</x:v>
      </x:c>
      <x:c r="AF3059" s="50" t="n">
        <x:f>IFERROR(IF(AND(A3059=A3058,C3059=C3058+1,ISNUMBER(AE3058)),AE3058,""),"")</x:f>
        <x:v>0</x:v>
      </x:c>
      <x:c r="AG3059" s="52" t="n">
        <x:f>IFERROR(IF(AND(A3059=A3058,C3059=C3058+1,ISNUMBER(U3059),ISNUMBER(U3058),U3058&lt;&gt;0),U3059/U3058-1,""),"")</x:f>
        <x:v>0.8076924066189184</x:v>
      </x:c>
      <x:c r="AH3059" s="50" t="n">
        <x:f>IF(AND(ISNUMBER(AE3059),ISNUMBER(AF3059),ISNUMBER(AG3059)),IF(AND(AE3059=1,AF3059=1,AG3059&lt;0),1,0),"")</x:f>
        <x:v>0</x:v>
      </x:c>
      <x:c r="AI3059" s="50" t="n">
        <x:f>IF(AND(A3059=A3060,C3060=C3059+1,ISNUMBER(AH3060)),C3060,"")</x:f>
        <x:v>2014</x:v>
      </x:c>
      <x:c r="AJ3059" s="50" t="n">
        <x:f>IF(AND(A3059=A3060,C3060=C3059+1,ISNUMBER(AH3060)),AH3060,"")</x:f>
        <x:v>0</x:v>
      </x:c>
    </x:row>
    <x:row r="3060" ht="15">
      <x:c r="A3060" s="9" t="s">
        <x:v>217</x:v>
      </x:c>
      <x:c r="B3060" s="10">
        <x:v>42004</x:v>
      </x:c>
      <x:c r="C3060" s="9">
        <x:v>2014</x:v>
      </x:c>
      <x:c r="D3060" s="11">
        <x:v>328.54399999999998</x:v>
      </x:c>
      <x:c r="E3060" s="11">
        <x:v>132.59299999999999</x:v>
      </x:c>
      <x:c r="F3060" s="11">
        <x:v>80.968999999999994</x:v>
      </x:c>
      <x:c r="G3060" s="11">
        <x:v>146.65</x:v>
      </x:c>
      <x:c r="H3060" s="11">
        <x:v>50.8</x:v>
      </x:c>
      <x:c r="I3060" s="11">
        <x:v>181.89400000000001</x:v>
      </x:c>
      <x:c r="J3060" s="11">
        <x:v>254.72900000000001</x:v>
      </x:c>
      <x:c r="K3060" s="11">
        <x:v>20.32</x:v>
      </x:c>
      <x:c r="L3060" s="11">
        <x:v>67.322999999999993</x:v>
      </x:c>
      <x:c r="M3060" s="11">
        <x:v>8.5000000000000006E-2</x:v>
      </x:c>
      <x:c r="N3060" s="11">
        <x:v>50.715000000000003</x:v>
      </x:c>
      <x:c r="O3060" s="11">
        <x:v>358.51600000000002</x:v>
      </x:c>
      <x:c r="P3060" s="11">
        <x:v>25.187000000000001</x:v>
      </x:c>
      <x:c r="Q3060" s="11">
        <x:v>38.4</x:v>
      </x:c>
      <x:c r="R3060" s="11">
        <x:v>2.8410000000000002</x:v>
      </x:c>
      <x:c r="S3060" s="11">
        <x:v>19.856999999999999</x:v>
      </x:c>
      <x:c r="T3060" s="11">
        <x:v>29.122</x:v>
      </x:c>
      <x:c r="U3060" s="11">
        <x:v>466.54629999999997</x:v>
      </x:c>
      <x:c r="V3060" s="11">
        <x:v>18</x:v>
      </x:c>
      <x:c r="W3060" s="12">
        <x:v>0</x:v>
      </x:c>
      <x:c r="X3060" s="8">
        <x:v>0</x:v>
      </x:c>
      <x:c r="Y3060" s="13">
        <x:f t="shared" si="282"/>
        <x:v>1.637577344415764</x:v>
      </x:c>
      <x:c r="Z3060" s="13">
        <x:f t="shared" si="283"/>
        <x:v>0.4463633485925782</x:v>
      </x:c>
      <x:c r="AA3060" s="13">
        <x:f t="shared" si="284"/>
        <x:v>6.0439393201519434E-2</x:v>
      </x:c>
      <x:c r="AB3060" s="13">
        <x:f t="shared" si="285"/>
        <x:v>7.6662486607577685E-2</x:v>
      </x:c>
      <x:c r="AC3060" s="13">
        <x:f t="shared" si="286"/>
        <x:v>0.19858165700647801</x:v>
      </x:c>
      <x:c r="AD3060" s="13">
        <x:f t="shared" si="287"/>
        <x:v>0.77532689685399836</x:v>
      </x:c>
      <x:c r="AE3060" s="50" t="n">
        <x:f>IF(OR(NOT(ISNUMBER(Q3060)),NOT(ISNUMBER(R3060))),"",IF(Q3060&lt;R3060,1,0))</x:f>
        <x:v>0</x:v>
      </x:c>
      <x:c r="AF3060" s="50" t="n">
        <x:f>IFERROR(IF(AND(A3060=A3059,C3060=C3059+1,ISNUMBER(AE3059)),AE3059,""),"")</x:f>
        <x:v>0</x:v>
      </x:c>
      <x:c r="AG3060" s="52" t="n">
        <x:f>IFERROR(IF(AND(A3060=A3059,C3060=C3059+1,ISNUMBER(U3060),ISNUMBER(U3059),U3059&lt;&gt;0),U3060/U3059-1,""),"")</x:f>
        <x:v>0.32765944489707177</x:v>
      </x:c>
      <x:c r="AH3060" s="50" t="n">
        <x:f>IF(AND(ISNUMBER(AE3060),ISNUMBER(AF3060),ISNUMBER(AG3060)),IF(AND(AE3060=1,AF3060=1,AG3060&lt;0),1,0),"")</x:f>
        <x:v>0</x:v>
      </x:c>
      <x:c r="AI3060" s="50" t="n">
        <x:f>IF(AND(A3060=A3061,C3061=C3060+1,ISNUMBER(AH3061)),C3061,"")</x:f>
        <x:v>2015</x:v>
      </x:c>
      <x:c r="AJ3060" s="50" t="n">
        <x:f>IF(AND(A3060=A3061,C3061=C3060+1,ISNUMBER(AH3061)),AH3061,"")</x:f>
        <x:v>0</x:v>
      </x:c>
    </x:row>
    <x:row r="3061" ht="15">
      <x:c r="A3061" s="9" t="s">
        <x:v>217</x:v>
      </x:c>
      <x:c r="B3061" s="10">
        <x:v>42369</x:v>
      </x:c>
      <x:c r="C3061" s="9">
        <x:v>2015</x:v>
      </x:c>
      <x:c r="D3061" s="11">
        <x:v>329.83199999999999</x:v>
      </x:c>
      <x:c r="E3061" s="11">
        <x:v>137.017</x:v>
      </x:c>
      <x:c r="F3061" s="11">
        <x:v>87.070999999999998</x:v>
      </x:c>
      <x:c r="G3061" s="11">
        <x:v>137.114</x:v>
      </x:c>
      <x:c r="H3061" s="11">
        <x:v>36.451999999999998</x:v>
      </x:c>
      <x:c r="I3061" s="11">
        <x:v>192.71799999999999</x:v>
      </x:c>
      <x:c r="J3061" s="11">
        <x:v>263.89400000000001</x:v>
      </x:c>
      <x:c r="K3061" s="11">
        <x:v>24.99</x:v>
      </x:c>
      <x:c r="L3061" s="11">
        <x:v>65.254000000000005</x:v>
      </x:c>
      <x:c r="M3061" s="11">
        <x:v>3.4000000000000002E-2</x:v>
      </x:c>
      <x:c r="N3061" s="11">
        <x:v>36.417999999999999</x:v>
      </x:c>
      <x:c r="O3061" s="11">
        <x:v>386.20400000000001</x:v>
      </x:c>
      <x:c r="P3061" s="11">
        <x:v>38.033999999999999</x:v>
      </x:c>
      <x:c r="Q3061" s="11">
        <x:v>52.41</x:v>
      </x:c>
      <x:c r="R3061" s="11">
        <x:v>1.7749999999999999</x:v>
      </x:c>
      <x:c r="S3061" s="11">
        <x:v>28.149000000000001</x:v>
      </x:c>
      <x:c r="T3061" s="11">
        <x:v>49.692</x:v>
      </x:c>
      <x:c r="U3061" s="11">
        <x:v>647.98099999999999</x:v>
      </x:c>
      <x:c r="V3061" s="11">
        <x:v>18</x:v>
      </x:c>
      <x:c r="W3061" s="12">
        <x:v>0</x:v>
      </x:c>
      <x:c r="X3061" s="8">
        <x:v>0</x:v>
      </x:c>
      <x:c r="Y3061" s="13">
        <x:f t="shared" si="282"/>
        <x:v>1.5736238242353942</x:v>
      </x:c>
      <x:c r="Z3061" s="13">
        <x:f t="shared" si="283"/>
        <x:v>0.41570860316767327</x:v>
      </x:c>
      <x:c r="AA3061" s="13">
        <x:f t="shared" si="284"/>
        <x:v>8.5343447573310055E-2</x:v>
      </x:c>
      <x:c r="AB3061" s="13">
        <x:f t="shared" si="285"/>
        <x:v>0.11531325038201266</x:v>
      </x:c>
      <x:c r="AC3061" s="13">
        <x:f t="shared" si="286"/>
        <x:v>0.36241375789489039</x:v>
      </x:c>
      <x:c r="AD3061" s="13">
        <x:f t="shared" si="287"/>
        <x:v>0.80008610444104877</x:v>
      </x:c>
      <x:c r="AE3061" s="50" t="n">
        <x:f>IF(OR(NOT(ISNUMBER(Q3061)),NOT(ISNUMBER(R3061))),"",IF(Q3061&lt;R3061,1,0))</x:f>
        <x:v>0</x:v>
      </x:c>
      <x:c r="AF3061" s="50" t="n">
        <x:f>IFERROR(IF(AND(A3061=A3060,C3061=C3060+1,ISNUMBER(AE3060)),AE3060,""),"")</x:f>
        <x:v>0</x:v>
      </x:c>
      <x:c r="AG3061" s="52" t="n">
        <x:f>IFERROR(IF(AND(A3061=A3060,C3061=C3060+1,ISNUMBER(U3061),ISNUMBER(U3060),U3060&lt;&gt;0),U3061/U3060-1,""),"")</x:f>
        <x:v>0.3888889484280553</x:v>
      </x:c>
      <x:c r="AH3061" s="50" t="n">
        <x:f>IF(AND(ISNUMBER(AE3061),ISNUMBER(AF3061),ISNUMBER(AG3061)),IF(AND(AE3061=1,AF3061=1,AG3061&lt;0),1,0),"")</x:f>
        <x:v>0</x:v>
      </x:c>
      <x:c r="AI3061" s="50" t="n">
        <x:f>IF(AND(A3061=A3062,C3062=C3061+1,ISNUMBER(AH3062)),C3062,"")</x:f>
        <x:v>2016</x:v>
      </x:c>
      <x:c r="AJ3061" s="50" t="n">
        <x:f>IF(AND(A3061=A3062,C3062=C3061+1,ISNUMBER(AH3062)),AH3062,"")</x:f>
        <x:v>0</x:v>
      </x:c>
    </x:row>
    <x:row r="3062" ht="15">
      <x:c r="A3062" s="9" t="s">
        <x:v>217</x:v>
      </x:c>
      <x:c r="B3062" s="10">
        <x:v>42735</x:v>
      </x:c>
      <x:c r="C3062" s="9">
        <x:v>2016</x:v>
      </x:c>
      <x:c r="D3062" s="11">
        <x:v>333.07799999999997</x:v>
      </x:c>
      <x:c r="E3062" s="11">
        <x:v>139.685</x:v>
      </x:c>
      <x:c r="F3062" s="11">
        <x:v>87.067999999999998</x:v>
      </x:c>
      <x:c r="G3062" s="11">
        <x:v>115.95699999999999</x:v>
      </x:c>
      <x:c r="H3062" s="11">
        <x:v>15.268000000000001</x:v>
      </x:c>
      <x:c r="I3062" s="11">
        <x:v>217.12100000000001</x:v>
      </x:c>
      <x:c r="J3062" s="11">
        <x:v>283.82100000000003</x:v>
      </x:c>
      <x:c r="K3062" s="11">
        <x:v>20.681000000000001</x:v>
      </x:c>
      <x:c r="L3062" s="11">
        <x:v>68.712999999999994</x:v>
      </x:c>
      <x:c r="M3062" s="11">
        <x:v>3.4000000000000002E-2</x:v>
      </x:c>
      <x:c r="N3062" s="11">
        <x:v>15.234</x:v>
      </x:c>
      <x:c r="O3062" s="11">
        <x:v>396.92200000000003</x:v>
      </x:c>
      <x:c r="P3062" s="11">
        <x:v>47.639000000000003</x:v>
      </x:c>
      <x:c r="Q3062" s="11">
        <x:v>60.793999999999997</x:v>
      </x:c>
      <x:c r="R3062" s="11">
        <x:v>1.149</x:v>
      </x:c>
      <x:c r="S3062" s="11">
        <x:v>37.35</x:v>
      </x:c>
      <x:c r="T3062" s="11">
        <x:v>49.393999999999998</x:v>
      </x:c>
      <x:c r="U3062" s="11">
        <x:v>583.18290000000002</x:v>
      </x:c>
      <x:c r="V3062" s="11">
        <x:v>18</x:v>
      </x:c>
      <x:c r="W3062" s="12">
        <x:v>0</x:v>
      </x:c>
      <x:c r="X3062" s="8">
        <x:v>0</x:v>
      </x:c>
      <x:c r="Y3062" s="13">
        <x:f t="shared" si="282"/>
        <x:v>1.6043207607846741</x:v>
      </x:c>
      <x:c r="Z3062" s="13">
        <x:f t="shared" si="283"/>
        <x:v>0.34813767345786872</x:v>
      </x:c>
      <x:c r="AA3062" s="13">
        <x:f t="shared" si="284"/>
        <x:v>0.11213589609640986</x:v>
      </x:c>
      <x:c r="AB3062" s="13">
        <x:f t="shared" si="285"/>
        <x:v>0.1430265583436913</x:v>
      </x:c>
      <x:c r="AC3062" s="13">
        <x:f t="shared" si="286"/>
        <x:v>0.42596824685012546</x:v>
      </x:c>
      <x:c r="AD3062" s="13">
        <x:f t="shared" si="287"/>
        <x:v>0.85211572064201191</x:v>
      </x:c>
      <x:c r="AE3062" s="50" t="n">
        <x:f>IF(OR(NOT(ISNUMBER(Q3062)),NOT(ISNUMBER(R3062))),"",IF(Q3062&lt;R3062,1,0))</x:f>
        <x:v>0</x:v>
      </x:c>
      <x:c r="AF3062" s="50" t="n">
        <x:f>IFERROR(IF(AND(A3062=A3061,C3062=C3061+1,ISNUMBER(AE3061)),AE3061,""),"")</x:f>
        <x:v>0</x:v>
      </x:c>
      <x:c r="AG3062" s="52" t="n">
        <x:f>IFERROR(IF(AND(A3062=A3061,C3062=C3061+1,ISNUMBER(U3062),ISNUMBER(U3061),U3061&lt;&gt;0),U3062/U3061-1,""),"")</x:f>
        <x:v>-0.09999999999999998</x:v>
      </x:c>
      <x:c r="AH3062" s="50" t="n">
        <x:f>IF(AND(ISNUMBER(AE3062),ISNUMBER(AF3062),ISNUMBER(AG3062)),IF(AND(AE3062=1,AF3062=1,AG3062&lt;0),1,0),"")</x:f>
        <x:v>0</x:v>
      </x:c>
      <x:c r="AI3062" s="50" t="n">
        <x:f>IF(AND(A3062=A3063,C3063=C3062+1,ISNUMBER(AH3063)),C3063,"")</x:f>
        <x:v>2017</x:v>
      </x:c>
      <x:c r="AJ3062" s="50" t="n">
        <x:f>IF(AND(A3062=A3063,C3063=C3062+1,ISNUMBER(AH3063)),AH3063,"")</x:f>
        <x:v>0</x:v>
      </x:c>
    </x:row>
    <x:row r="3063" ht="15">
      <x:c r="A3063" s="9" t="s">
        <x:v>217</x:v>
      </x:c>
      <x:c r="B3063" s="10">
        <x:v>43100</x:v>
      </x:c>
      <x:c r="C3063" s="9">
        <x:v>2017</x:v>
      </x:c>
      <x:c r="D3063" s="11">
        <x:v>414.42700000000002</x:v>
      </x:c>
      <x:c r="E3063" s="11">
        <x:v>166.37200000000001</x:v>
      </x:c>
      <x:c r="F3063" s="11">
        <x:v>109.50700000000001</x:v>
      </x:c>
      <x:c r="G3063" s="11">
        <x:v>176.8</x:v>
      </x:c>
      <x:c r="H3063" s="11">
        <x:v>44.142000000000003</x:v>
      </x:c>
      <x:c r="I3063" s="11">
        <x:v>237.62700000000001</x:v>
      </x:c>
      <x:c r="J3063" s="11">
        <x:v>303.274</x:v>
      </x:c>
      <x:c r="K3063" s="11">
        <x:v>19.844999999999999</x:v>
      </x:c>
      <x:c r="L3063" s="11">
        <x:v>77.858999999999995</x:v>
      </x:c>
      <x:c r="M3063" s="11">
        <x:v>3.5000000000000003E-2</x:v>
      </x:c>
      <x:c r="N3063" s="11">
        <x:v>44.106999999999999</x:v>
      </x:c>
      <x:c r="O3063" s="11">
        <x:v>430.19400000000002</x:v>
      </x:c>
      <x:c r="P3063" s="11">
        <x:v>53.439</x:v>
      </x:c>
      <x:c r="Q3063" s="11">
        <x:v>67.894999999999996</x:v>
      </x:c>
      <x:c r="R3063" s="11">
        <x:v>1.0109999999999999</x:v>
      </x:c>
      <x:c r="S3063" s="11">
        <x:v>42.503</x:v>
      </x:c>
      <x:c r="T3063" s="11">
        <x:v>57.305</x:v>
      </x:c>
      <x:c r="U3063" s="11">
        <x:v>906.97400000000005</x:v>
      </x:c>
      <x:c r="V3063" s="11">
        <x:v>18</x:v>
      </x:c>
      <x:c r="W3063" s="12">
        <x:v>0</x:v>
      </x:c>
      <x:c r="X3063" s="8">
        <x:v>0</x:v>
      </x:c>
      <x:c r="Y3063" s="13">
        <x:f t="shared" si="282"/>
        <x:v>1.5192818723917194</x:v>
      </x:c>
      <x:c r="Z3063" s="13">
        <x:f t="shared" si="283"/>
        <x:v>0.42661313090122027</x:v>
      </x:c>
      <x:c r="AA3063" s="13">
        <x:f t="shared" si="284"/>
        <x:v>0.10255847230030861</x:v>
      </x:c>
      <x:c r="AB3063" s="13">
        <x:f t="shared" si="285"/>
        <x:v>0.12894671437913069</x:v>
      </x:c>
      <x:c r="AC3063" s="13">
        <x:f t="shared" si="286"/>
        <x:v>0.32412330316742077</x:v>
      </x:c>
      <x:c r="AD3063" s="13">
        <x:f t="shared" si="287"/>
        <x:v>0.73179112364783183</x:v>
      </x:c>
      <x:c r="AE3063" s="50" t="n">
        <x:f>IF(OR(NOT(ISNUMBER(Q3063)),NOT(ISNUMBER(R3063))),"",IF(Q3063&lt;R3063,1,0))</x:f>
        <x:v>0</x:v>
      </x:c>
      <x:c r="AF3063" s="50" t="n">
        <x:f>IFERROR(IF(AND(A3063=A3062,C3063=C3062+1,ISNUMBER(AE3062)),AE3062,""),"")</x:f>
        <x:v>0</x:v>
      </x:c>
      <x:c r="AG3063" s="52" t="n">
        <x:f>IFERROR(IF(AND(A3063=A3062,C3063=C3062+1,ISNUMBER(U3063),ISNUMBER(U3062),U3062&lt;&gt;0),U3063/U3062-1,""),"")</x:f>
        <x:v>0.5552136388086826</x:v>
      </x:c>
      <x:c r="AH3063" s="50" t="n">
        <x:f>IF(AND(ISNUMBER(AE3063),ISNUMBER(AF3063),ISNUMBER(AG3063)),IF(AND(AE3063=1,AF3063=1,AG3063&lt;0),1,0),"")</x:f>
        <x:v>0</x:v>
      </x:c>
      <x:c r="AI3063" s="50" t="n">
        <x:f>IF(AND(A3063=A3064,C3064=C3063+1,ISNUMBER(AH3064)),C3064,"")</x:f>
        <x:v>2018</x:v>
      </x:c>
      <x:c r="AJ3063" s="50" t="n">
        <x:f>IF(AND(A3063=A3064,C3064=C3063+1,ISNUMBER(AH3064)),AH3064,"")</x:f>
        <x:v>0</x:v>
      </x:c>
    </x:row>
    <x:row r="3064" ht="15">
      <x:c r="A3064" s="9" t="s">
        <x:v>217</x:v>
      </x:c>
      <x:c r="B3064" s="10">
        <x:v>43465</x:v>
      </x:c>
      <x:c r="C3064" s="9">
        <x:v>2018</x:v>
      </x:c>
      <x:c r="D3064" s="11">
        <x:v>513.56100000000004</x:v>
      </x:c>
      <x:c r="E3064" s="11">
        <x:v>210.77600000000001</x:v>
      </x:c>
      <x:c r="F3064" s="11">
        <x:v>141.19</x:v>
      </x:c>
      <x:c r="G3064" s="11">
        <x:v>246.846</x:v>
      </x:c>
      <x:c r="H3064" s="11">
        <x:v>83.141999999999996</x:v>
      </x:c>
      <x:c r="I3064" s="11">
        <x:v>266.71499999999997</x:v>
      </x:c>
      <x:c r="J3064" s="11">
        <x:v>329.58499999999998</x:v>
      </x:c>
      <x:c r="K3064" s="11">
        <x:v>45.709000000000003</x:v>
      </x:c>
      <x:c r="L3064" s="11">
        <x:v>84.361000000000004</x:v>
      </x:c>
      <x:c r="M3064" s="11">
        <x:v>2.9740000000000002</x:v>
      </x:c>
      <x:c r="N3064" s="11">
        <x:v>80.168000000000006</x:v>
      </x:c>
      <x:c r="O3064" s="11">
        <x:v>490.988</x:v>
      </x:c>
      <x:c r="P3064" s="11">
        <x:v>64.834000000000003</x:v>
      </x:c>
      <x:c r="Q3064" s="11">
        <x:v>80.792000000000002</x:v>
      </x:c>
      <x:c r="R3064" s="11">
        <x:v>1.4079999999999999</x:v>
      </x:c>
      <x:c r="S3064" s="11">
        <x:v>51.957999999999998</x:v>
      </x:c>
      <x:c r="T3064" s="11">
        <x:v>63.26</x:v>
      </x:c>
      <x:c r="U3064" s="11">
        <x:v>926.90219999999999</x:v>
      </x:c>
      <x:c r="V3064" s="11">
        <x:v>18</x:v>
      </x:c>
      <x:c r="W3064" s="12">
        <x:v>0</x:v>
      </x:c>
      <x:c r="X3064" s="8">
        <x:v>0</x:v>
      </x:c>
      <x:c r="Y3064" s="13">
        <x:f t="shared" si="282"/>
        <x:v>1.4928536015298535</x:v>
      </x:c>
      <x:c r="Z3064" s="13">
        <x:f t="shared" si="283"/>
        <x:v>0.48065565726369408</x:v>
      </x:c>
      <x:c r="AA3064" s="13">
        <x:f t="shared" si="284"/>
        <x:v>0.10117201267230182</x:v>
      </x:c>
      <x:c r="AB3064" s="13">
        <x:f t="shared" si="285"/>
        <x:v>0.12624400996181565</x:v>
      </x:c>
      <x:c r="AC3064" s="13">
        <x:f t="shared" si="286"/>
        <x:v>0.25627314195895418</x:v>
      </x:c>
      <x:c r="AD3064" s="13">
        <x:f t="shared" si="287"/>
        <x:v>0.64176407476424413</x:v>
      </x:c>
      <x:c r="AE3064" s="50" t="n">
        <x:f>IF(OR(NOT(ISNUMBER(Q3064)),NOT(ISNUMBER(R3064))),"",IF(Q3064&lt;R3064,1,0))</x:f>
        <x:v>0</x:v>
      </x:c>
      <x:c r="AF3064" s="50" t="n">
        <x:f>IFERROR(IF(AND(A3064=A3063,C3064=C3063+1,ISNUMBER(AE3063)),AE3063,""),"")</x:f>
        <x:v>0</x:v>
      </x:c>
      <x:c r="AG3064" s="52" t="n">
        <x:f>IFERROR(IF(AND(A3064=A3063,C3064=C3063+1,ISNUMBER(U3064),ISNUMBER(U3063),U3063&lt;&gt;0),U3064/U3063-1,""),"")</x:f>
        <x:v>0.021972184428660446</x:v>
      </x:c>
      <x:c r="AH3064" s="50" t="n">
        <x:f>IF(AND(ISNUMBER(AE3064),ISNUMBER(AF3064),ISNUMBER(AG3064)),IF(AND(AE3064=1,AF3064=1,AG3064&lt;0),1,0),"")</x:f>
        <x:v>0</x:v>
      </x:c>
      <x:c r="AI3064" s="50" t="n">
        <x:f>IF(AND(A3064=A3065,C3065=C3064+1,ISNUMBER(AH3065)),C3065,"")</x:f>
        <x:v>2019</x:v>
      </x:c>
      <x:c r="AJ3064" s="50" t="n">
        <x:f>IF(AND(A3064=A3065,C3065=C3064+1,ISNUMBER(AH3065)),AH3065,"")</x:f>
        <x:v>0</x:v>
      </x:c>
    </x:row>
    <x:row r="3065" ht="15">
      <x:c r="A3065" s="9" t="s">
        <x:v>217</x:v>
      </x:c>
      <x:c r="B3065" s="10">
        <x:v>43830</x:v>
      </x:c>
      <x:c r="C3065" s="9">
        <x:v>2019</x:v>
      </x:c>
      <x:c r="D3065" s="11">
        <x:v>562.56899999999996</x:v>
      </x:c>
      <x:c r="E3065" s="11">
        <x:v>212.53399999999999</x:v>
      </x:c>
      <x:c r="F3065" s="11">
        <x:v>162.34899999999999</x:v>
      </x:c>
      <x:c r="G3065" s="11">
        <x:v>266.803</x:v>
      </x:c>
      <x:c r="H3065" s="11">
        <x:v>113.23399999999999</x:v>
      </x:c>
      <x:c r="I3065" s="11">
        <x:v>295.76600000000002</x:v>
      </x:c>
      <x:c r="J3065" s="11">
        <x:v>359.053</x:v>
      </x:c>
      <x:c r="K3065" s="11">
        <x:v>53.258000000000003</x:v>
      </x:c>
      <x:c r="L3065" s="11">
        <x:v>89.238</x:v>
      </x:c>
      <x:c r="M3065" s="11">
        <x:v>29.736000000000001</x:v>
      </x:c>
      <x:c r="N3065" s="11">
        <x:v>83.498000000000005</x:v>
      </x:c>
      <x:c r="O3065" s="11">
        <x:v>541.83199999999999</x:v>
      </x:c>
      <x:c r="P3065" s="11">
        <x:v>73.680999999999997</x:v>
      </x:c>
      <x:c r="Q3065" s="11">
        <x:v>103.875</x:v>
      </x:c>
      <x:c r="R3065" s="11">
        <x:v>1.9510000000000001</x:v>
      </x:c>
      <x:c r="S3065" s="11">
        <x:v>58.24</x:v>
      </x:c>
      <x:c r="T3065" s="11">
        <x:v>88.132000000000005</x:v>
      </x:c>
      <x:c r="U3065" s="11">
        <x:v>1720.4485999999999</x:v>
      </x:c>
      <x:c r="V3065" s="11">
        <x:v>18</x:v>
      </x:c>
      <x:c r="W3065" s="12">
        <x:v>0</x:v>
      </x:c>
      <x:c r="X3065" s="8">
        <x:v>0</x:v>
      </x:c>
      <x:c r="Y3065" s="13">
        <x:f t="shared" si="282"/>
        <x:v>1.309118011198098</x:v>
      </x:c>
      <x:c r="Z3065" s="13">
        <x:f t="shared" si="283"/>
        <x:v>0.47425826876347615</x:v>
      </x:c>
      <x:c r="AA3065" s="13">
        <x:f t="shared" si="284"/>
        <x:v>0.10352507870145708</x:v>
      </x:c>
      <x:c r="AB3065" s="13">
        <x:f t="shared" si="285"/>
        <x:v>0.13097237849934854</x:v>
      </x:c>
      <x:c r="AC3065" s="13">
        <x:f t="shared" si="286"/>
        <x:v>0.33032612077075596</x:v>
      </x:c>
      <x:c r="AD3065" s="13">
        <x:f t="shared" si="287"/>
        <x:v>0.63823815389756633</x:v>
      </x:c>
      <x:c r="AE3065" s="50" t="n">
        <x:f>IF(OR(NOT(ISNUMBER(Q3065)),NOT(ISNUMBER(R3065))),"",IF(Q3065&lt;R3065,1,0))</x:f>
        <x:v>0</x:v>
      </x:c>
      <x:c r="AF3065" s="50" t="n">
        <x:f>IFERROR(IF(AND(A3065=A3064,C3065=C3064+1,ISNUMBER(AE3064)),AE3064,""),"")</x:f>
        <x:v>0</x:v>
      </x:c>
      <x:c r="AG3065" s="52" t="n">
        <x:f>IFERROR(IF(AND(A3065=A3064,C3065=C3064+1,ISNUMBER(U3065),ISNUMBER(U3064),U3064&lt;&gt;0),U3065/U3064-1,""),"")</x:f>
        <x:v>0.8561274317829863</x:v>
      </x:c>
      <x:c r="AH3065" s="50" t="n">
        <x:f>IF(AND(ISNUMBER(AE3065),ISNUMBER(AF3065),ISNUMBER(AG3065)),IF(AND(AE3065=1,AF3065=1,AG3065&lt;0),1,0),"")</x:f>
        <x:v>0</x:v>
      </x:c>
      <x:c r="AI3065" s="50" t="n">
        <x:f>IF(AND(A3065=A3066,C3066=C3065+1,ISNUMBER(AH3066)),C3066,"")</x:f>
        <x:v>2020</x:v>
      </x:c>
      <x:c r="AJ3065" s="50" t="n">
        <x:f>IF(AND(A3065=A3066,C3066=C3065+1,ISNUMBER(AH3066)),AH3066,"")</x:f>
        <x:v>0</x:v>
      </x:c>
    </x:row>
    <x:row r="3066" ht="15">
      <x:c r="A3066" s="9" t="s">
        <x:v>217</x:v>
      </x:c>
      <x:c r="B3066" s="10">
        <x:v>44196</x:v>
      </x:c>
      <x:c r="C3066" s="9">
        <x:v>2020</x:v>
      </x:c>
      <x:c r="D3066" s="11">
        <x:v>614.42899999999997</x:v>
      </x:c>
      <x:c r="E3066" s="11">
        <x:v>290.01299999999998</x:v>
      </x:c>
      <x:c r="F3066" s="11">
        <x:v>157.15799999999999</x:v>
      </x:c>
      <x:c r="G3066" s="11">
        <x:v>326.58100000000002</x:v>
      </x:c>
      <x:c r="H3066" s="11">
        <x:v>179.273</x:v>
      </x:c>
      <x:c r="I3066" s="11">
        <x:v>287.84800000000001</x:v>
      </x:c>
      <x:c r="J3066" s="11">
        <x:v>350.56900000000002</x:v>
      </x:c>
      <x:c r="K3066" s="11">
        <x:v>103.70699999999999</x:v>
      </x:c>
      <x:c r="L3066" s="11">
        <x:v>89.781999999999996</x:v>
      </x:c>
      <x:c r="M3066" s="11">
        <x:v>30.065000000000001</x:v>
      </x:c>
      <x:c r="N3066" s="11">
        <x:v>149.208</x:v>
      </x:c>
      <x:c r="O3066" s="11">
        <x:v>469.45400000000001</x:v>
      </x:c>
      <x:c r="P3066" s="11">
        <x:v>9.3729999999999993</x:v>
      </x:c>
      <x:c r="Q3066" s="11">
        <x:v>39.808999999999997</x:v>
      </x:c>
      <x:c r="R3066" s="11">
        <x:v>2.972</x:v>
      </x:c>
      <x:c r="S3066" s="11">
        <x:v>2.37</x:v>
      </x:c>
      <x:c r="T3066" s="11">
        <x:v>12.382</x:v>
      </x:c>
      <x:c r="U3066" s="11">
        <x:v>1495.3898999999999</x:v>
      </x:c>
      <x:c r="V3066" s="11">
        <x:v>18</x:v>
      </x:c>
      <x:c r="W3066" s="12">
        <x:v>0</x:v>
      </x:c>
      <x:c r="X3066" s="8">
        <x:v>0</x:v>
      </x:c>
      <x:c r="Y3066" s="13">
        <x:f t="shared" si="282"/>
        <x:v>1.8453594471805443</x:v>
      </x:c>
      <x:c r="Z3066" s="13">
        <x:f t="shared" si="283"/>
        <x:v>0.53151950835653916</x:v>
      </x:c>
      <x:c r="AA3066" s="13">
        <x:f t="shared" si="284"/>
        <x:v>3.8572398112719291E-3</x:v>
      </x:c>
      <x:c r="AB3066" s="13">
        <x:f t="shared" si="285"/>
        <x:v>1.5254813819009193E-2</x:v>
      </x:c>
      <x:c r="AC3066" s="13">
        <x:f t="shared" si="286"/>
        <x:v>3.7914024392110987E-2</x:v>
      </x:c>
      <x:c r="AD3066" s="13">
        <x:f t="shared" si="287"/>
        <x:v>0.57056063434505866</x:v>
      </x:c>
      <x:c r="AE3066" s="50" t="n">
        <x:f>IF(OR(NOT(ISNUMBER(Q3066)),NOT(ISNUMBER(R3066))),"",IF(Q3066&lt;R3066,1,0))</x:f>
        <x:v>0</x:v>
      </x:c>
      <x:c r="AF3066" s="50" t="n">
        <x:f>IFERROR(IF(AND(A3066=A3065,C3066=C3065+1,ISNUMBER(AE3065)),AE3065,""),"")</x:f>
        <x:v>0</x:v>
      </x:c>
      <x:c r="AG3066" s="52" t="n">
        <x:f>IFERROR(IF(AND(A3066=A3065,C3066=C3065+1,ISNUMBER(U3066),ISNUMBER(U3065),U3065&lt;&gt;0),U3066/U3065-1,""),"")</x:f>
        <x:v>-0.1308139632884121</x:v>
      </x:c>
      <x:c r="AH3066" s="50" t="n">
        <x:f>IF(AND(ISNUMBER(AE3066),ISNUMBER(AF3066),ISNUMBER(AG3066)),IF(AND(AE3066=1,AF3066=1,AG3066&lt;0),1,0),"")</x:f>
        <x:v>0</x:v>
      </x:c>
      <x:c r="AI3066" s="50" t="n">
        <x:f>IF(AND(A3066=A3067,C3067=C3066+1,ISNUMBER(AH3067)),C3067,"")</x:f>
        <x:v>2021</x:v>
      </x:c>
      <x:c r="AJ3066" s="50" t="n">
        <x:f>IF(AND(A3066=A3067,C3067=C3066+1,ISNUMBER(AH3067)),AH3067,"")</x:f>
        <x:v>0</x:v>
      </x:c>
    </x:row>
    <x:row r="3067" ht="15">
      <x:c r="A3067" s="9" t="s">
        <x:v>217</x:v>
      </x:c>
      <x:c r="B3067" s="10">
        <x:v>44561</x:v>
      </x:c>
      <x:c r="C3067" s="9">
        <x:v>2021</x:v>
      </x:c>
      <x:c r="D3067" s="11">
        <x:v>595.97199999999998</x:v>
      </x:c>
      <x:c r="E3067" s="11">
        <x:v>263.23</x:v>
      </x:c>
      <x:c r="F3067" s="11">
        <x:v>150.63399999999999</x:v>
      </x:c>
      <x:c r="G3067" s="11">
        <x:v>251.655</x:v>
      </x:c>
      <x:c r="H3067" s="11">
        <x:v>82.334999999999994</x:v>
      </x:c>
      <x:c r="I3067" s="11">
        <x:v>344.31700000000001</x:v>
      </x:c>
      <x:c r="J3067" s="11">
        <x:v>406.27699999999999</x:v>
      </x:c>
      <x:c r="K3067" s="11">
        <x:v>41.212000000000003</x:v>
      </x:c>
      <x:c r="L3067" s="11">
        <x:v>107.43600000000001</x:v>
      </x:c>
      <x:c r="M3067" s="11">
        <x:v>10.218</x:v>
      </x:c>
      <x:c r="N3067" s="11">
        <x:v>72.117000000000004</x:v>
      </x:c>
      <x:c r="O3067" s="11">
        <x:v>589.26400000000001</x:v>
      </x:c>
      <x:c r="P3067" s="11">
        <x:v>76.222999999999999</x:v>
      </x:c>
      <x:c r="Q3067" s="11">
        <x:v>107.139</x:v>
      </x:c>
      <x:c r="R3067" s="11">
        <x:v>1.762</x:v>
      </x:c>
      <x:c r="S3067" s="11">
        <x:v>54.805999999999997</x:v>
      </x:c>
      <x:c r="T3067" s="11">
        <x:v>65.537999999999997</x:v>
      </x:c>
      <x:c r="U3067" s="11">
        <x:v>1385.3612000000001</x:v>
      </x:c>
      <x:c r="V3067" s="11">
        <x:v>18</x:v>
      </x:c>
      <x:c r="W3067" s="12">
        <x:v>0</x:v>
      </x:c>
      <x:c r="X3067" s="8">
        <x:v>0</x:v>
      </x:c>
      <x:c r="Y3067" s="13">
        <x:f t="shared" si="282"/>
        <x:v>1.7474806484591794</x:v>
      </x:c>
      <x:c r="Z3067" s="13">
        <x:f t="shared" si="283"/>
        <x:v>0.42225977059324937</x:v>
      </x:c>
      <x:c r="AA3067" s="13">
        <x:f t="shared" si="284"/>
        <x:v>9.1960696140087117E-2</x:v>
      </x:c>
      <x:c r="AB3067" s="13">
        <x:f t="shared" si="285"/>
        <x:v>0.12789694817877351</x:v>
      </x:c>
      <x:c r="AC3067" s="13">
        <x:f t="shared" si="286"/>
        <x:v>0.26042796685939079</x:v>
      </x:c>
      <x:c r="AD3067" s="13">
        <x:f t="shared" si="287"/>
        <x:v>0.68170484519406949</x:v>
      </x:c>
      <x:c r="AE3067" s="50" t="n">
        <x:f>IF(OR(NOT(ISNUMBER(Q3067)),NOT(ISNUMBER(R3067))),"",IF(Q3067&lt;R3067,1,0))</x:f>
        <x:v>0</x:v>
      </x:c>
      <x:c r="AF3067" s="50" t="n">
        <x:f>IFERROR(IF(AND(A3067=A3066,C3067=C3066+1,ISNUMBER(AE3066)),AE3066,""),"")</x:f>
        <x:v>0</x:v>
      </x:c>
      <x:c r="AG3067" s="52" t="n">
        <x:f>IFERROR(IF(AND(A3067=A3066,C3067=C3066+1,ISNUMBER(U3067),ISNUMBER(U3066),U3066&lt;&gt;0),U3067/U3066-1,""),"")</x:f>
        <x:v>-0.07357860314557418</x:v>
      </x:c>
      <x:c r="AH3067" s="50" t="n">
        <x:f>IF(AND(ISNUMBER(AE3067),ISNUMBER(AF3067),ISNUMBER(AG3067)),IF(AND(AE3067=1,AF3067=1,AG3067&lt;0),1,0),"")</x:f>
        <x:v>0</x:v>
      </x:c>
      <x:c r="AI3067" s="50" t="n">
        <x:f>IF(AND(A3067=A3068,C3068=C3067+1,ISNUMBER(AH3068)),C3068,"")</x:f>
        <x:v>2022</x:v>
      </x:c>
      <x:c r="AJ3067" s="50" t="n">
        <x:f>IF(AND(A3067=A3068,C3068=C3067+1,ISNUMBER(AH3068)),AH3068,"")</x:f>
        <x:v>0</x:v>
      </x:c>
    </x:row>
    <x:row r="3068" ht="15">
      <x:c r="A3068" s="9" t="s">
        <x:v>217</x:v>
      </x:c>
      <x:c r="B3068" s="10">
        <x:v>44926</x:v>
      </x:c>
      <x:c r="C3068" s="9">
        <x:v>2022</x:v>
      </x:c>
      <x:c r="D3068" s="11">
        <x:v>1208.866</x:v>
      </x:c>
      <x:c r="E3068" s="11">
        <x:v>321.971</x:v>
      </x:c>
      <x:c r="F3068" s="11">
        <x:v>167.33199999999999</x:v>
      </x:c>
      <x:c r="G3068" s="11">
        <x:v>547.79700000000003</x:v>
      </x:c>
      <x:c r="H3068" s="11">
        <x:v>292.86900000000003</x:v>
      </x:c>
      <x:c r="I3068" s="11">
        <x:v>661.06899999999996</x:v>
      </x:c>
      <x:c r="J3068" s="11">
        <x:v>391.173</x:v>
      </x:c>
      <x:c r="K3068" s="11">
        <x:v>56.264000000000003</x:v>
      </x:c>
      <x:c r="L3068" s="11">
        <x:v>138.76499999999999</x:v>
      </x:c>
      <x:c r="M3068" s="11">
        <x:v>9.7639999999999993</x:v>
      </x:c>
      <x:c r="N3068" s="11">
        <x:v>283.10500000000002</x:v>
      </x:c>
      <x:c r="O3068" s="11">
        <x:v>719.37300000000005</x:v>
      </x:c>
      <x:c r="P3068" s="11">
        <x:v>47.911999999999999</x:v>
      </x:c>
      <x:c r="Q3068" s="11">
        <x:v>82.822000000000003</x:v>
      </x:c>
      <x:c r="R3068" s="11">
        <x:v>8.2379999999999995</x:v>
      </x:c>
      <x:c r="S3068" s="11">
        <x:v>26.791</x:v>
      </x:c>
      <x:c r="T3068" s="11">
        <x:v>85.343999999999994</x:v>
      </x:c>
      <x:c r="U3068" s="11">
        <x:v>691.11059999999998</x:v>
      </x:c>
      <x:c r="V3068" s="11">
        <x:v>18</x:v>
      </x:c>
      <x:c r="W3068" s="12">
        <x:v>0</x:v>
      </x:c>
      <x:c r="X3068" s="8">
        <x:v>0</x:v>
      </x:c>
      <x:c r="Y3068" s="13">
        <x:f t="shared" si="282"/>
        <x:v>1.9241448139028998</x:v>
      </x:c>
      <x:c r="Z3068" s="13">
        <x:f t="shared" si="283"/>
        <x:v>0.45314948058759202</x:v>
      </x:c>
      <x:c r="AA3068" s="13">
        <x:f t="shared" si="284"/>
        <x:v>2.2162092407264328E-2</x:v>
      </x:c>
      <x:c r="AB3068" s="13">
        <x:f t="shared" si="285"/>
        <x:v>3.9633838655401009E-2</x:v>
      </x:c>
      <x:c r="AC3068" s="13">
        <x:f t="shared" si="286"/>
        <x:v>0.15579493863602756</x:v>
      </x:c>
      <x:c r="AD3068" s="13">
        <x:f t="shared" si="287"/>
        <x:v>0.32358673335175281</x:v>
      </x:c>
      <x:c r="AE3068" s="50" t="n">
        <x:f>IF(OR(NOT(ISNUMBER(Q3068)),NOT(ISNUMBER(R3068))),"",IF(Q3068&lt;R3068,1,0))</x:f>
        <x:v>0</x:v>
      </x:c>
      <x:c r="AF3068" s="50" t="n">
        <x:f>IFERROR(IF(AND(A3068=A3067,C3068=C3067+1,ISNUMBER(AE3067)),AE3067,""),"")</x:f>
        <x:v>0</x:v>
      </x:c>
      <x:c r="AG3068" s="52" t="n">
        <x:f>IFERROR(IF(AND(A3068=A3067,C3068=C3067+1,ISNUMBER(U3068),ISNUMBER(U3067),U3067&lt;&gt;0),U3068/U3067-1,""),"")</x:f>
        <x:v>-0.5011332784547453</x:v>
      </x:c>
      <x:c r="AH3068" s="50" t="n">
        <x:f>IF(AND(ISNUMBER(AE3068),ISNUMBER(AF3068),ISNUMBER(AG3068)),IF(AND(AE3068=1,AF3068=1,AG3068&lt;0),1,0),"")</x:f>
        <x:v>0</x:v>
      </x:c>
      <x:c r="AI3068" s="50" t="n">
        <x:f>IF(AND(A3068=A3069,C3069=C3068+1,ISNUMBER(AH3069)),C3069,"")</x:f>
        <x:v>2023</x:v>
      </x:c>
      <x:c r="AJ3068" s="50" t="n">
        <x:f>IF(AND(A3068=A3069,C3069=C3068+1,ISNUMBER(AH3069)),AH3069,"")</x:f>
        <x:v>0</x:v>
      </x:c>
    </x:row>
    <x:row r="3069" ht="15">
      <x:c r="A3069" s="9" t="s">
        <x:v>217</x:v>
      </x:c>
      <x:c r="B3069" s="10">
        <x:v>45291</x:v>
      </x:c>
      <x:c r="C3069" s="9">
        <x:v>2023</x:v>
      </x:c>
      <x:c r="D3069" s="11">
        <x:v>1114.0999999999999</x:v>
      </x:c>
      <x:c r="E3069" s="11">
        <x:v>259</x:v>
      </x:c>
      <x:c r="F3069" s="11">
        <x:v>138.5</x:v>
      </x:c>
      <x:c r="G3069" s="11">
        <x:v>472.8</x:v>
      </x:c>
      <x:c r="H3069" s="11">
        <x:v>252.1</x:v>
      </x:c>
      <x:c r="I3069" s="11">
        <x:v>641.29999999999995</x:v>
      </x:c>
      <x:c r="J3069" s="11">
        <x:v>373.1</x:v>
      </x:c>
      <x:c r="K3069" s="11">
        <x:v>34.5</x:v>
      </x:c>
      <x:c r="L3069" s="11">
        <x:v>125.1</x:v>
      </x:c>
      <x:c r="M3069" s="11">
        <x:v>8</x:v>
      </x:c>
      <x:c r="N3069" s="11">
        <x:v>244.1</x:v>
      </x:c>
      <x:c r="O3069" s="11">
        <x:v>671.2</x:v>
      </x:c>
      <x:c r="P3069" s="11">
        <x:v>41</x:v>
      </x:c>
      <x:c r="Q3069" s="11">
        <x:v>84.3</x:v>
      </x:c>
      <x:c r="R3069" s="11">
        <x:v>14.7</x:v>
      </x:c>
      <x:c r="S3069" s="11">
        <x:v>18.600000000000001</x:v>
      </x:c>
      <x:c r="T3069" s="11">
        <x:v>77.8</x:v>
      </x:c>
      <x:c r="U3069" s="11">
        <x:v>706.79459999999995</x:v>
      </x:c>
      <x:c r="V3069" s="11">
        <x:v>18</x:v>
      </x:c>
      <x:c r="W3069" s="12">
        <x:v>0</x:v>
      </x:c>
      <x:c r="X3069" s="8">
        <x:v>0</x:v>
      </x:c>
      <x:c r="Y3069" s="13">
        <x:f t="shared" si="282"/>
        <x:v>1.8700361010830324</x:v>
      </x:c>
      <x:c r="Z3069" s="13">
        <x:f t="shared" si="283"/>
        <x:v>0.42437842204469978</x:v>
      </x:c>
      <x:c r="AA3069" s="13">
        <x:f t="shared" si="284"/>
        <x:v>1.6695090207342254E-2</x:v>
      </x:c>
      <x:c r="AB3069" s="13">
        <x:f t="shared" si="285"/>
        <x:v>3.6801005295754426E-2</x:v>
      </x:c>
      <x:c r="AC3069" s="13">
        <x:f t="shared" si="286"/>
        <x:v>0.16455160744500846</x:v>
      </x:c>
      <x:c r="AD3069" s="13">
        <x:f t="shared" si="287"/>
        <x:v>0.33488914819136528</x:v>
      </x:c>
      <x:c r="AE3069" s="50" t="n">
        <x:f>IF(OR(NOT(ISNUMBER(Q3069)),NOT(ISNUMBER(R3069))),"",IF(Q3069&lt;R3069,1,0))</x:f>
        <x:v>0</x:v>
      </x:c>
      <x:c r="AF3069" s="50" t="n">
        <x:f>IFERROR(IF(AND(A3069=A3068,C3069=C3068+1,ISNUMBER(AE3068)),AE3068,""),"")</x:f>
        <x:v>0</x:v>
      </x:c>
      <x:c r="AG3069" s="52" t="n">
        <x:f>IFERROR(IF(AND(A3069=A3068,C3069=C3068+1,ISNUMBER(U3069),ISNUMBER(U3068),U3068&lt;&gt;0),U3069/U3068-1,""),"")</x:f>
        <x:v>0.022693907458516627</x:v>
      </x:c>
      <x:c r="AH3069" s="50" t="n">
        <x:f>IF(AND(ISNUMBER(AE3069),ISNUMBER(AF3069),ISNUMBER(AG3069)),IF(AND(AE3069=1,AF3069=1,AG3069&lt;0),1,0),"")</x:f>
        <x:v>0</x:v>
      </x:c>
      <x:c r="AI3069" s="50" t="n">
        <x:f>IF(AND(A3069=A3070,C3070=C3069+1,ISNUMBER(AH3070)),C3070,"")</x:f>
        <x:v>2024</x:v>
      </x:c>
      <x:c r="AJ3069" s="50" t="n">
        <x:f>IF(AND(A3069=A3070,C3070=C3069+1,ISNUMBER(AH3070)),AH3070,"")</x:f>
        <x:v>0</x:v>
      </x:c>
    </x:row>
    <x:row r="3070" ht="15">
      <x:c r="A3070" s="9" t="s">
        <x:v>217</x:v>
      </x:c>
      <x:c r="B3070" s="10">
        <x:v>45657</x:v>
      </x:c>
      <x:c r="C3070" s="9">
        <x:v>2024</x:v>
      </x:c>
      <x:c r="D3070" s="11">
        <x:v>1076.0999999999999</x:v>
      </x:c>
      <x:c r="E3070" s="11">
        <x:v>240.5</x:v>
      </x:c>
      <x:c r="F3070" s="11">
        <x:v>148.6</x:v>
      </x:c>
      <x:c r="G3070" s="11">
        <x:v>414.8</x:v>
      </x:c>
      <x:c r="H3070" s="11">
        <x:v>188.2</x:v>
      </x:c>
      <x:c r="I3070" s="11">
        <x:v>661.3</x:v>
      </x:c>
      <x:c r="J3070" s="11">
        <x:v>393.7</x:v>
      </x:c>
      <x:c r="K3070" s="11">
        <x:v>18.899999999999999</x:v>
      </x:c>
      <x:c r="L3070" s="11">
        <x:v>138.19999999999999</x:v>
      </x:c>
      <x:c r="M3070" s="11">
        <x:v>5.7</x:v>
      </x:c>
      <x:c r="N3070" s="11">
        <x:v>182.5</x:v>
      </x:c>
      <x:c r="O3070" s="11">
        <x:v>619.20000000000005</x:v>
      </x:c>
      <x:c r="P3070" s="11">
        <x:v>53.9</x:v>
      </x:c>
      <x:c r="Q3070" s="11">
        <x:v>95.4</x:v>
      </x:c>
      <x:c r="R3070" s="11">
        <x:v>12.5</x:v>
      </x:c>
      <x:c r="S3070" s="11">
        <x:v>31</x:v>
      </x:c>
      <x:c r="T3070" s="11">
        <x:v>76.7</x:v>
      </x:c>
      <x:c r="U3070" s="11">
        <x:v>744.99289999999996</x:v>
      </x:c>
      <x:c r="V3070" s="11">
        <x:v>18</x:v>
      </x:c>
      <x:c r="W3070" s="12">
        <x:v>0</x:v>
      </x:c>
      <x:c r="X3070" s="8">
        <x:v>0</x:v>
      </x:c>
      <x:c r="Y3070" s="13">
        <x:f t="shared" si="282"/>
        <x:v>1.6184387617765814</x:v>
      </x:c>
      <x:c r="Z3070" s="13">
        <x:f t="shared" si="283"/>
        <x:v>0.3854660347551343</x:v>
      </x:c>
      <x:c r="AA3070" s="13">
        <x:f t="shared" si="284"/>
        <x:v>2.8807731623455072E-2</x:v>
      </x:c>
      <x:c r="AB3070" s="13">
        <x:f t="shared" si="285"/>
        <x:v>5.008828175820091E-2</x:v>
      </x:c>
      <x:c r="AC3070" s="13">
        <x:f t="shared" si="286"/>
        <x:v>0.18490838958534234</x:v>
      </x:c>
      <x:c r="AD3070" s="13">
        <x:f t="shared" si="287"/>
        <x:v>0.36585819161787941</x:v>
      </x:c>
      <x:c r="AE3070" s="50" t="n">
        <x:f>IF(OR(NOT(ISNUMBER(Q3070)),NOT(ISNUMBER(R3070))),"",IF(Q3070&lt;R3070,1,0))</x:f>
        <x:v>0</x:v>
      </x:c>
      <x:c r="AF3070" s="50" t="n">
        <x:f>IFERROR(IF(AND(A3070=A3069,C3070=C3069+1,ISNUMBER(AE3069)),AE3069,""),"")</x:f>
        <x:v>0</x:v>
      </x:c>
      <x:c r="AG3070" s="52" t="n">
        <x:f>IFERROR(IF(AND(A3070=A3069,C3070=C3069+1,ISNUMBER(U3070),ISNUMBER(U3069),U3069&lt;&gt;0),U3070/U3069-1,""),"")</x:f>
        <x:v>0.05404441403485549</x:v>
      </x:c>
      <x:c r="AH3070" s="50" t="n">
        <x:f>IF(AND(ISNUMBER(AE3070),ISNUMBER(AF3070),ISNUMBER(AG3070)),IF(AND(AE3070=1,AF3070=1,AG3070&lt;0),1,0),"")</x:f>
        <x:v>0</x:v>
      </x:c>
      <x:c r="AI3070" s="50" t="str">
        <x:f>IF(AND(A3070=A3071,C3071=C3070+1,ISNUMBER(AH3071)),C3071,"")</x:f>
      </x:c>
      <x:c r="AJ3070" s="50" t="str">
        <x:f>IF(AND(A3070=A3071,C3071=C3070+1,ISNUMBER(AH3071)),AH3071,"")</x:f>
      </x:c>
    </x:row>
    <x:row r="3071" ht="15">
      <x:c r="A3071" s="9" t="s">
        <x:v>218</x:v>
      </x:c>
      <x:c r="B3071" s="10">
        <x:v>42369</x:v>
      </x:c>
      <x:c r="C3071" s="9">
        <x:v>2015</x:v>
      </x:c>
      <x:c r="D3071" s="11">
        <x:v>209.208</x:v>
      </x:c>
      <x:c r="E3071" s="11">
        <x:v>1.921</x:v>
      </x:c>
      <x:c r="F3071" s="11">
        <x:v>5.4109999999999996</x:v>
      </x:c>
      <x:c r="G3071" s="11">
        <x:v>29.222000000000001</x:v>
      </x:c>
      <x:c r="H3071" s="11">
        <x:v>23.811</x:v>
      </x:c>
      <x:c r="I3071" s="11">
        <x:v>179.98599999999999</x:v>
      </x:c>
      <x:c r="J3071" s="11">
        <x:v>3.2010000000000001</x:v>
      </x:c>
      <x:c r="K3071" s="11">
        <x:v>0.84899999999999998</x:v>
      </x:c>
      <x:c r="L3071" s="11" t="s">
        <x:v>40</x:v>
      </x:c>
      <x:c r="M3071" s="11" t="s">
        <x:v>40</x:v>
      </x:c>
      <x:c r="N3071" s="11">
        <x:v>23.811</x:v>
      </x:c>
      <x:c r="O3071" s="11">
        <x:v>11.57</x:v>
      </x:c>
      <x:c r="P3071" s="11">
        <x:v>8.7669999999999995</x:v>
      </x:c>
      <x:c r="Q3071" s="11" t="s">
        <x:v>40</x:v>
      </x:c>
      <x:c r="R3071" s="11">
        <x:v>0.373</x:v>
      </x:c>
      <x:c r="S3071" s="11">
        <x:v>8.7449999999999992</x:v>
      </x:c>
      <x:c r="T3071" s="11">
        <x:v>6.6779999999999999</x:v>
      </x:c>
      <x:c r="U3071" s="11">
        <x:v>194.47819999999999</x:v>
      </x:c>
      <x:c r="V3071" s="11">
        <x:v>15</x:v>
      </x:c>
      <x:c r="W3071" s="12">
        <x:v>3</x:v>
      </x:c>
      <x:c r="X3071" s="8">
        <x:v>0</x:v>
      </x:c>
      <x:c r="Y3071" s="13">
        <x:f t="shared" si="282"/>
        <x:v>0.35501755682868236</x:v>
      </x:c>
      <x:c r="Z3071" s="13">
        <x:f t="shared" si="283"/>
        <x:v>0.13967917096860541</x:v>
      </x:c>
      <x:c r="AA3071" s="13">
        <x:f t="shared" si="284"/>
        <x:v>4.18005047608122E-2</x:v>
      </x:c>
      <x:c r="AB3071" s="13">
        <x:f t="shared" si="285"/>
        <x:v>4.1905663263355125E-2</x:v>
      </x:c>
      <x:c r="AC3071" s="13">
        <x:f t="shared" si="286"/>
        <x:v>0.22852645267264388</x:v>
      </x:c>
      <x:c r="AD3071" s="13">
        <x:f t="shared" si="287"/>
        <x:v>1.5300562119995411E-2</x:v>
      </x:c>
      <x:c r="AE3071" s="50" t="str">
        <x:f>IF(OR(NOT(ISNUMBER(Q3071)),NOT(ISNUMBER(R3071))),"",IF(Q3071&lt;R3071,1,0))</x:f>
      </x:c>
      <x:c r="AF3071" s="50" t="str">
        <x:f>IFERROR(IF(AND(A3071=A3070,C3071=C3070+1,ISNUMBER(AE3070)),AE3070,""),"")</x:f>
      </x:c>
      <x:c r="AG3071" s="52" t="str">
        <x:f>IFERROR(IF(AND(A3071=A3070,C3071=C3070+1,ISNUMBER(U3071),ISNUMBER(U3070),U3070&lt;&gt;0),U3071/U3070-1,""),"")</x:f>
      </x:c>
      <x:c r="AH3071" s="50" t="str">
        <x:f>IF(AND(ISNUMBER(AE3071),ISNUMBER(AF3071),ISNUMBER(AG3071)),IF(AND(AE3071=1,AF3071=1,AG3071&lt;0),1,0),"")</x:f>
      </x:c>
      <x:c r="AI3071" s="50" t="str">
        <x:f>IF(AND(A3071=A3072,C3072=C3071+1,ISNUMBER(AH3072)),C3072,"")</x:f>
      </x:c>
      <x:c r="AJ3071" s="50" t="str">
        <x:f>IF(AND(A3071=A3072,C3072=C3071+1,ISNUMBER(AH3072)),AH3072,"")</x:f>
      </x:c>
    </x:row>
    <x:row r="3072" ht="15">
      <x:c r="A3072" s="9" t="s">
        <x:v>218</x:v>
      </x:c>
      <x:c r="B3072" s="10">
        <x:v>42735</x:v>
      </x:c>
      <x:c r="C3072" s="9">
        <x:v>2016</x:v>
      </x:c>
      <x:c r="D3072" s="11">
        <x:v>328.93900000000002</x:v>
      </x:c>
      <x:c r="E3072" s="11">
        <x:v>9.9730000000000008</x:v>
      </x:c>
      <x:c r="F3072" s="11">
        <x:v>8.1649999999999991</x:v>
      </x:c>
      <x:c r="G3072" s="11">
        <x:v>73.879000000000005</x:v>
      </x:c>
      <x:c r="H3072" s="11">
        <x:v>65.143000000000001</x:v>
      </x:c>
      <x:c r="I3072" s="11">
        <x:v>255.06</x:v>
      </x:c>
      <x:c r="J3072" s="11">
        <x:v>183.67400000000001</x:v>
      </x:c>
      <x:c r="K3072" s="11">
        <x:v>5.4550000000000001</x:v>
      </x:c>
      <x:c r="L3072" s="11" t="s">
        <x:v>40</x:v>
      </x:c>
      <x:c r="M3072" s="11">
        <x:v>0</x:v>
      </x:c>
      <x:c r="N3072" s="11">
        <x:v>65.143000000000001</x:v>
      </x:c>
      <x:c r="O3072" s="11">
        <x:v>19.012</x:v>
      </x:c>
      <x:c r="P3072" s="11">
        <x:v>12.423999999999999</x:v>
      </x:c>
      <x:c r="Q3072" s="11" t="s">
        <x:v>40</x:v>
      </x:c>
      <x:c r="R3072" s="11">
        <x:v>1.494</x:v>
      </x:c>
      <x:c r="S3072" s="11">
        <x:v>11.207000000000001</x:v>
      </x:c>
      <x:c r="T3072" s="11">
        <x:v>12.66</x:v>
      </x:c>
      <x:c r="U3072" s="11">
        <x:v>269.45710000000003</x:v>
      </x:c>
      <x:c r="V3072" s="11">
        <x:v>16</x:v>
      </x:c>
      <x:c r="W3072" s="12">
        <x:v>2</x:v>
      </x:c>
      <x:c r="X3072" s="8">
        <x:v>0</x:v>
      </x:c>
      <x:c r="Y3072" s="13">
        <x:f t="shared" si="282"/>
        <x:v>1.2214329454990818</x:v>
      </x:c>
      <x:c r="Z3072" s="13">
        <x:f t="shared" si="283"/>
        <x:v>0.2245978737699087</x:v>
      </x:c>
      <x:c r="AA3072" s="13">
        <x:f t="shared" si="284"/>
        <x:v>3.4070146744533181E-2</x:v>
      </x:c>
      <x:c r="AB3072" s="13">
        <x:f t="shared" si="285"/>
        <x:v>3.7769920866786849E-2</x:v>
      </x:c>
      <x:c r="AC3072" s="13">
        <x:f t="shared" si="286"/>
        <x:v>0.17136127993069747</x:v>
      </x:c>
      <x:c r="AD3072" s="13">
        <x:f t="shared" si="287"/>
        <x:v>0.55838316526772436</x:v>
      </x:c>
      <x:c r="AE3072" s="50" t="str">
        <x:f>IF(OR(NOT(ISNUMBER(Q3072)),NOT(ISNUMBER(R3072))),"",IF(Q3072&lt;R3072,1,0))</x:f>
      </x:c>
      <x:c r="AF3072" s="50" t="str">
        <x:f>IFERROR(IF(AND(A3072=A3071,C3072=C3071+1,ISNUMBER(AE3071)),AE3071,""),"")</x:f>
      </x:c>
      <x:c r="AG3072" s="52" t="n">
        <x:f>IFERROR(IF(AND(A3072=A3071,C3072=C3071+1,ISNUMBER(U3072),ISNUMBER(U3071),U3071&lt;&gt;0),U3072/U3071-1,""),"")</x:f>
        <x:v>0.38553884188562026</x:v>
      </x:c>
      <x:c r="AH3072" s="50" t="str">
        <x:f>IF(AND(ISNUMBER(AE3072),ISNUMBER(AF3072),ISNUMBER(AG3072)),IF(AND(AE3072=1,AF3072=1,AG3072&lt;0),1,0),"")</x:f>
      </x:c>
      <x:c r="AI3072" s="50" t="str">
        <x:f>IF(AND(A3072=A3073,C3073=C3072+1,ISNUMBER(AH3073)),C3073,"")</x:f>
      </x:c>
      <x:c r="AJ3072" s="50" t="str">
        <x:f>IF(AND(A3072=A3073,C3073=C3072+1,ISNUMBER(AH3073)),AH3073,"")</x:f>
      </x:c>
    </x:row>
    <x:row r="3073" ht="15">
      <x:c r="A3073" s="9" t="s">
        <x:v>218</x:v>
      </x:c>
      <x:c r="B3073" s="10">
        <x:v>43100</x:v>
      </x:c>
      <x:c r="C3073" s="9">
        <x:v>2017</x:v>
      </x:c>
      <x:c r="D3073" s="11">
        <x:v>428.80799999999999</x:v>
      </x:c>
      <x:c r="E3073" s="11">
        <x:v>12.996</x:v>
      </x:c>
      <x:c r="F3073" s="11">
        <x:v>12.571999999999999</x:v>
      </x:c>
      <x:c r="G3073" s="11">
        <x:v>76.930999999999997</x:v>
      </x:c>
      <x:c r="H3073" s="11">
        <x:v>63.787999999999997</x:v>
      </x:c>
      <x:c r="I3073" s="11">
        <x:v>351.87700000000001</x:v>
      </x:c>
      <x:c r="J3073" s="11">
        <x:v>189.386</x:v>
      </x:c>
      <x:c r="K3073" s="11">
        <x:v>5.8070000000000004</x:v>
      </x:c>
      <x:c r="L3073" s="11" t="s">
        <x:v>40</x:v>
      </x:c>
      <x:c r="M3073" s="11">
        <x:v>0</x:v>
      </x:c>
      <x:c r="N3073" s="11">
        <x:v>63.787999999999997</x:v>
      </x:c>
      <x:c r="O3073" s="11">
        <x:v>27.61</x:v>
      </x:c>
      <x:c r="P3073" s="11">
        <x:v>25.010999999999999</x:v>
      </x:c>
      <x:c r="Q3073" s="11" t="s">
        <x:v>40</x:v>
      </x:c>
      <x:c r="R3073" s="11">
        <x:v>2.5910000000000002</x:v>
      </x:c>
      <x:c r="S3073" s="11">
        <x:v>24.204999999999998</x:v>
      </x:c>
      <x:c r="T3073" s="11">
        <x:v>20.866</x:v>
      </x:c>
      <x:c r="U3073" s="11">
        <x:v>379.69490000000002</x:v>
      </x:c>
      <x:c r="V3073" s="11">
        <x:v>16</x:v>
      </x:c>
      <x:c r="W3073" s="12">
        <x:v>2</x:v>
      </x:c>
      <x:c r="X3073" s="8">
        <x:v>0</x:v>
      </x:c>
      <x:c r="Y3073" s="13">
        <x:f t="shared" si="282"/>
        <x:v>1.0337257397391029</x:v>
      </x:c>
      <x:c r="Z3073" s="13">
        <x:f t="shared" si="283"/>
        <x:v>0.17940663420458572</x:v>
      </x:c>
      <x:c r="AA3073" s="13">
        <x:f t="shared" si="284"/>
        <x:v>5.6447174493013189E-2</x:v>
      </x:c>
      <x:c r="AB3073" s="13">
        <x:f t="shared" si="285"/>
        <x:v>5.8326803604410365E-2</x:v>
      </x:c>
      <x:c r="AC3073" s="13">
        <x:f t="shared" si="286"/>
        <x:v>0.27123006330347976</x:v>
      </x:c>
      <x:c r="AD3073" s="13">
        <x:f t="shared" si="287"/>
        <x:v>0.44165687207328219</x:v>
      </x:c>
      <x:c r="AE3073" s="50" t="str">
        <x:f>IF(OR(NOT(ISNUMBER(Q3073)),NOT(ISNUMBER(R3073))),"",IF(Q3073&lt;R3073,1,0))</x:f>
      </x:c>
      <x:c r="AF3073" s="50" t="str">
        <x:f>IFERROR(IF(AND(A3073=A3072,C3073=C3072+1,ISNUMBER(AE3072)),AE3072,""),"")</x:f>
      </x:c>
      <x:c r="AG3073" s="52" t="n">
        <x:f>IFERROR(IF(AND(A3073=A3072,C3073=C3072+1,ISNUMBER(U3073),ISNUMBER(U3072),U3072&lt;&gt;0),U3073/U3072-1,""),"")</x:f>
        <x:v>0.40911076382845346</x:v>
      </x:c>
      <x:c r="AH3073" s="50" t="str">
        <x:f>IF(AND(ISNUMBER(AE3073),ISNUMBER(AF3073),ISNUMBER(AG3073)),IF(AND(AE3073=1,AF3073=1,AG3073&lt;0),1,0),"")</x:f>
      </x:c>
      <x:c r="AI3073" s="50" t="str">
        <x:f>IF(AND(A3073=A3074,C3074=C3073+1,ISNUMBER(AH3074)),C3074,"")</x:f>
      </x:c>
      <x:c r="AJ3073" s="50" t="str">
        <x:f>IF(AND(A3073=A3074,C3074=C3073+1,ISNUMBER(AH3074)),AH3074,"")</x:f>
      </x:c>
    </x:row>
    <x:row r="3074" ht="15">
      <x:c r="A3074" s="9" t="s">
        <x:v>218</x:v>
      </x:c>
      <x:c r="B3074" s="10">
        <x:v>43465</x:v>
      </x:c>
      <x:c r="C3074" s="9">
        <x:v>2018</x:v>
      </x:c>
      <x:c r="D3074" s="11">
        <x:v>541.88499999999999</x:v>
      </x:c>
      <x:c r="E3074" s="11">
        <x:v>12.942</x:v>
      </x:c>
      <x:c r="F3074" s="11">
        <x:v>12.755000000000001</x:v>
      </x:c>
      <x:c r="G3074" s="11">
        <x:v>126.68300000000001</x:v>
      </x:c>
      <x:c r="H3074" s="11">
        <x:v>113.357</x:v>
      </x:c>
      <x:c r="I3074" s="11">
        <x:v>415.202</x:v>
      </x:c>
      <x:c r="J3074" s="11">
        <x:v>198.79900000000001</x:v>
      </x:c>
      <x:c r="K3074" s="11">
        <x:v>5.0590000000000002</x:v>
      </x:c>
      <x:c r="L3074" s="11" t="s">
        <x:v>40</x:v>
      </x:c>
      <x:c r="M3074" s="11">
        <x:v>0</x:v>
      </x:c>
      <x:c r="N3074" s="11">
        <x:v>113.357</x:v>
      </x:c>
      <x:c r="O3074" s="11">
        <x:v>34.813000000000002</x:v>
      </x:c>
      <x:c r="P3074" s="11">
        <x:v>34.472999999999999</x:v>
      </x:c>
      <x:c r="Q3074" s="11" t="s">
        <x:v>40</x:v>
      </x:c>
      <x:c r="R3074" s="11">
        <x:v>3.601</x:v>
      </x:c>
      <x:c r="S3074" s="11">
        <x:v>32.42</x:v>
      </x:c>
      <x:c r="T3074" s="11">
        <x:v>24.867000000000001</x:v>
      </x:c>
      <x:c r="U3074" s="11">
        <x:v>437.14429999999999</x:v>
      </x:c>
      <x:c r="V3074" s="11">
        <x:v>16</x:v>
      </x:c>
      <x:c r="W3074" s="12">
        <x:v>2</x:v>
      </x:c>
      <x:c r="X3074" s="8">
        <x:v>0</x:v>
      </x:c>
      <x:c r="Y3074" s="13">
        <x:f t="shared" si="282"/>
        <x:v>1.0146609172873382</x:v>
      </x:c>
      <x:c r="Z3074" s="13">
        <x:f t="shared" si="283"/>
        <x:v>0.23378207553263147</x:v>
      </x:c>
      <x:c r="AA3074" s="13">
        <x:f t="shared" si="284"/>
        <x:v>5.9828192328630618E-2</x:v>
      </x:c>
      <x:c r="AB3074" s="13">
        <x:f t="shared" si="285"/>
        <x:v>6.3616819066776159E-2</x:v>
      </x:c>
      <x:c r="AC3074" s="13">
        <x:f t="shared" si="286"/>
        <x:v>0.19629310957271298</x:v>
      </x:c>
      <x:c r="AD3074" s="13">
        <x:f t="shared" si="287"/>
        <x:v>0.3668656633787612</x:v>
      </x:c>
      <x:c r="AE3074" s="50" t="str">
        <x:f>IF(OR(NOT(ISNUMBER(Q3074)),NOT(ISNUMBER(R3074))),"",IF(Q3074&lt;R3074,1,0))</x:f>
      </x:c>
      <x:c r="AF3074" s="50" t="str">
        <x:f>IFERROR(IF(AND(A3074=A3073,C3074=C3073+1,ISNUMBER(AE3073)),AE3073,""),"")</x:f>
      </x:c>
      <x:c r="AG3074" s="52" t="n">
        <x:f>IFERROR(IF(AND(A3074=A3073,C3074=C3073+1,ISNUMBER(U3074),ISNUMBER(U3073),U3073&lt;&gt;0),U3074/U3073-1,""),"")</x:f>
        <x:v>0.15130411285482093</x:v>
      </x:c>
      <x:c r="AH3074" s="50" t="str">
        <x:f>IF(AND(ISNUMBER(AE3074),ISNUMBER(AF3074),ISNUMBER(AG3074)),IF(AND(AE3074=1,AF3074=1,AG3074&lt;0),1,0),"")</x:f>
      </x:c>
      <x:c r="AI3074" s="50" t="str">
        <x:f>IF(AND(A3074=A3075,C3075=C3074+1,ISNUMBER(AH3075)),C3075,"")</x:f>
      </x:c>
      <x:c r="AJ3074" s="50" t="str">
        <x:f>IF(AND(A3074=A3075,C3075=C3074+1,ISNUMBER(AH3075)),AH3075,"")</x:f>
      </x:c>
    </x:row>
    <x:row r="3075" ht="15">
      <x:c r="A3075" s="9" t="s">
        <x:v>218</x:v>
      </x:c>
      <x:c r="B3075" s="10">
        <x:v>43830</x:v>
      </x:c>
      <x:c r="C3075" s="9">
        <x:v>2019</x:v>
      </x:c>
      <x:c r="D3075" s="11">
        <x:v>578.89099999999996</x:v>
      </x:c>
      <x:c r="E3075" s="11">
        <x:v>6.1459999999999999</x:v>
      </x:c>
      <x:c r="F3075" s="11">
        <x:v>14.16</x:v>
      </x:c>
      <x:c r="G3075" s="11">
        <x:v>152.268</x:v>
      </x:c>
      <x:c r="H3075" s="11">
        <x:v>137.53200000000001</x:v>
      </x:c>
      <x:c r="I3075" s="11">
        <x:v>426.62299999999999</x:v>
      </x:c>
      <x:c r="J3075" s="11">
        <x:v>196.96100000000001</x:v>
      </x:c>
      <x:c r="K3075" s="11">
        <x:v>2.472</x:v>
      </x:c>
      <x:c r="L3075" s="11" t="s">
        <x:v>40</x:v>
      </x:c>
      <x:c r="M3075" s="11">
        <x:v>0</x:v>
      </x:c>
      <x:c r="N3075" s="11">
        <x:v>137.53200000000001</x:v>
      </x:c>
      <x:c r="O3075" s="11">
        <x:v>39.973999999999997</x:v>
      </x:c>
      <x:c r="P3075" s="11">
        <x:v>23.768999999999998</x:v>
      </x:c>
      <x:c r="Q3075" s="11" t="s">
        <x:v>40</x:v>
      </x:c>
      <x:c r="R3075" s="11">
        <x:v>4.4000000000000004</x:v>
      </x:c>
      <x:c r="S3075" s="11">
        <x:v>23.646000000000001</x:v>
      </x:c>
      <x:c r="T3075" s="11">
        <x:v>31.837</x:v>
      </x:c>
      <x:c r="U3075" s="11">
        <x:v>429.40719999999999</x:v>
      </x:c>
      <x:c r="V3075" s="11">
        <x:v>16</x:v>
      </x:c>
      <x:c r="W3075" s="12">
        <x:v>2</x:v>
      </x:c>
      <x:c r="X3075" s="8">
        <x:v>0</x:v>
      </x:c>
      <x:c r="Y3075" s="13" t="n">
        <x:f t="shared" ref="Y3075:Y3138" si="288">IF(AND(ISNUMBER(E3075),ISNUMBER(F3075),F3075&lt;&gt;0),E3075/F3075,"")</x:f>
        <x:v>0.43403954802259886</x:v>
      </x:c>
      <x:c r="Z3075" s="13" t="n">
        <x:f t="shared" ref="Z3075:Z3138" si="289">IF(AND(ISNUMBER(G3075),ISNUMBER(D3075),D3075&lt;&gt;0),G3075/D3075,"")</x:f>
        <x:v>0.2630339735805186</x:v>
      </x:c>
      <x:c r="AA3075" s="13" t="n">
        <x:f t="shared" ref="AA3075:AA3138" si="290">IF(AND(ISNUMBER(S3075),ISNUMBER(D3075),D3075&lt;&gt;0),S3075/D3075,"")</x:f>
        <x:v>0.04084706792815919</x:v>
      </x:c>
      <x:c r="AB3075" s="13" t="n">
        <x:f t="shared" ref="AB3075:AB3138" si="291">IF(AND(ISNUMBER(P3075),ISNUMBER(D3075),D3075&lt;&gt;0),P3075/D3075,"")</x:f>
        <x:v>0.041059543160975036</x:v>
      </x:c>
      <x:c r="AC3075" s="13" t="n">
        <x:f t="shared" ref="AC3075:AC3138" si="292">IF(AND(ISNUMBER(T3075),ISNUMBER(G3075),G3075&lt;&gt;0),T3075/G3075,"")</x:f>
        <x:v>0.20908529697638376</x:v>
      </x:c>
      <x:c r="AD3075" s="13" t="n">
        <x:f t="shared" ref="AD3075:AD3138" si="293">IF(AND(ISNUMBER(J3075),ISNUMBER(D3075),D3075&lt;&gt;0),J3075/D3075,"")</x:f>
        <x:v>0.34023849049302896</x:v>
      </x:c>
      <x:c r="AE3075" s="50" t="str">
        <x:f>IF(OR(NOT(ISNUMBER(Q3075)),NOT(ISNUMBER(R3075))),"",IF(Q3075&lt;R3075,1,0))</x:f>
      </x:c>
      <x:c r="AF3075" s="50" t="str">
        <x:f>IFERROR(IF(AND(A3075=A3074,C3075=C3074+1,ISNUMBER(AE3074)),AE3074,""),"")</x:f>
      </x:c>
      <x:c r="AG3075" s="52" t="n">
        <x:f>IFERROR(IF(AND(A3075=A3074,C3075=C3074+1,ISNUMBER(U3075),ISNUMBER(U3074),U3074&lt;&gt;0),U3075/U3074-1,""),"")</x:f>
        <x:v>-0.017699189947118166</x:v>
      </x:c>
      <x:c r="AH3075" s="50" t="str">
        <x:f>IF(AND(ISNUMBER(AE3075),ISNUMBER(AF3075),ISNUMBER(AG3075)),IF(AND(AE3075=1,AF3075=1,AG3075&lt;0),1,0),"")</x:f>
      </x:c>
      <x:c r="AI3075" s="50" t="str">
        <x:f>IF(AND(A3075=A3076,C3076=C3075+1,ISNUMBER(AH3076)),C3076,"")</x:f>
      </x:c>
      <x:c r="AJ3075" s="50" t="str">
        <x:f>IF(AND(A3075=A3076,C3076=C3075+1,ISNUMBER(AH3076)),AH3076,"")</x:f>
      </x:c>
    </x:row>
    <x:row r="3076" ht="15">
      <x:c r="A3076" s="9" t="s">
        <x:v>218</x:v>
      </x:c>
      <x:c r="B3076" s="10">
        <x:v>44196</x:v>
      </x:c>
      <x:c r="C3076" s="9">
        <x:v>2020</x:v>
      </x:c>
      <x:c r="D3076" s="11">
        <x:v>590.51300000000003</x:v>
      </x:c>
      <x:c r="E3076" s="11">
        <x:v>30.696000000000002</x:v>
      </x:c>
      <x:c r="F3076" s="11">
        <x:v>14.862</x:v>
      </x:c>
      <x:c r="G3076" s="11">
        <x:v>163.761</x:v>
      </x:c>
      <x:c r="H3076" s="11">
        <x:v>148.32300000000001</x:v>
      </x:c>
      <x:c r="I3076" s="11">
        <x:v>426.75200000000001</x:v>
      </x:c>
      <x:c r="J3076" s="11">
        <x:v>172.08199999999999</x:v>
      </x:c>
      <x:c r="K3076" s="11">
        <x:v>25.399000000000001</x:v>
      </x:c>
      <x:c r="L3076" s="11" t="s">
        <x:v>40</x:v>
      </x:c>
      <x:c r="M3076" s="11">
        <x:v>0</x:v>
      </x:c>
      <x:c r="N3076" s="11">
        <x:v>148.32300000000001</x:v>
      </x:c>
      <x:c r="O3076" s="11">
        <x:v>40.902999999999999</x:v>
      </x:c>
      <x:c r="P3076" s="11">
        <x:v>6.9089999999999998</x:v>
      </x:c>
      <x:c r="Q3076" s="11">
        <x:v>6.9160000000000004</x:v>
      </x:c>
      <x:c r="R3076" s="11">
        <x:v>4.7210000000000001</x:v>
      </x:c>
      <x:c r="S3076" s="11">
        <x:v>2.1230000000000002</x:v>
      </x:c>
      <x:c r="T3076" s="11">
        <x:v>26.643000000000001</x:v>
      </x:c>
      <x:c r="U3076" s="11">
        <x:v>415.8528</x:v>
      </x:c>
      <x:c r="V3076" s="11">
        <x:v>17</x:v>
      </x:c>
      <x:c r="W3076" s="12">
        <x:v>1</x:v>
      </x:c>
      <x:c r="X3076" s="8">
        <x:v>0</x:v>
      </x:c>
      <x:c r="Y3076" s="13">
        <x:f t="shared" si="288"/>
        <x:v>2.0654016955995158</x:v>
      </x:c>
      <x:c r="Z3076" s="13">
        <x:f t="shared" si="289"/>
        <x:v>0.27731988965526583</x:v>
      </x:c>
      <x:c r="AA3076" s="13">
        <x:f t="shared" si="290"/>
        <x:v>3.5951791069798633E-3</x:v>
      </x:c>
      <x:c r="AB3076" s="13">
        <x:f t="shared" si="291"/>
        <x:v>1.1699996443770077E-2</x:v>
      </x:c>
      <x:c r="AC3076" s="13">
        <x:f t="shared" si="292"/>
        <x:v>0.16269441442101601</x:v>
      </x:c>
      <x:c r="AD3076" s="13">
        <x:f t="shared" si="293"/>
        <x:v>0.29141102736095564</x:v>
      </x:c>
      <x:c r="AE3076" s="50" t="n">
        <x:f>IF(OR(NOT(ISNUMBER(Q3076)),NOT(ISNUMBER(R3076))),"",IF(Q3076&lt;R3076,1,0))</x:f>
        <x:v>0</x:v>
      </x:c>
      <x:c r="AF3076" s="50" t="str">
        <x:f>IFERROR(IF(AND(A3076=A3075,C3076=C3075+1,ISNUMBER(AE3075)),AE3075,""),"")</x:f>
      </x:c>
      <x:c r="AG3076" s="52" t="n">
        <x:f>IFERROR(IF(AND(A3076=A3075,C3076=C3075+1,ISNUMBER(U3076),ISNUMBER(U3075),U3075&lt;&gt;0),U3076/U3075-1,""),"")</x:f>
        <x:v>-0.03156537664016812</x:v>
      </x:c>
      <x:c r="AH3076" s="50" t="str">
        <x:f>IF(AND(ISNUMBER(AE3076),ISNUMBER(AF3076),ISNUMBER(AG3076)),IF(AND(AE3076=1,AF3076=1,AG3076&lt;0),1,0),"")</x:f>
      </x:c>
      <x:c r="AI3076" s="50" t="n">
        <x:f>IF(AND(A3076=A3077,C3077=C3076+1,ISNUMBER(AH3077)),C3077,"")</x:f>
        <x:v>2021</x:v>
      </x:c>
      <x:c r="AJ3076" s="50" t="n">
        <x:f>IF(AND(A3076=A3077,C3077=C3076+1,ISNUMBER(AH3077)),AH3077,"")</x:f>
        <x:v>0</x:v>
      </x:c>
    </x:row>
    <x:row r="3077" ht="15">
      <x:c r="A3077" s="9" t="s">
        <x:v>218</x:v>
      </x:c>
      <x:c r="B3077" s="10">
        <x:v>44561</x:v>
      </x:c>
      <x:c r="C3077" s="9">
        <x:v>2021</x:v>
      </x:c>
      <x:c r="D3077" s="11">
        <x:v>561.84299999999996</x:v>
      </x:c>
      <x:c r="E3077" s="11">
        <x:v>9.9209999999999994</x:v>
      </x:c>
      <x:c r="F3077" s="11">
        <x:v>12.801</x:v>
      </x:c>
      <x:c r="G3077" s="11">
        <x:v>151.977</x:v>
      </x:c>
      <x:c r="H3077" s="11">
        <x:v>138.60400000000001</x:v>
      </x:c>
      <x:c r="I3077" s="11">
        <x:v>409.86599999999999</x:v>
      </x:c>
      <x:c r="J3077" s="11">
        <x:v>155.196</x:v>
      </x:c>
      <x:c r="K3077" s="11">
        <x:v>3.92</x:v>
      </x:c>
      <x:c r="L3077" s="11" t="s">
        <x:v>40</x:v>
      </x:c>
      <x:c r="M3077" s="11">
        <x:v>0</x:v>
      </x:c>
      <x:c r="N3077" s="11">
        <x:v>138.60400000000001</x:v>
      </x:c>
      <x:c r="O3077" s="11">
        <x:v>39.578000000000003</x:v>
      </x:c>
      <x:c r="P3077" s="11">
        <x:v>8.1980000000000004</x:v>
      </x:c>
      <x:c r="Q3077" s="11">
        <x:v>8.2050000000000001</x:v>
      </x:c>
      <x:c r="R3077" s="11">
        <x:v>4.9029999999999996</x:v>
      </x:c>
      <x:c r="S3077" s="11">
        <x:v>3.7490000000000001</x:v>
      </x:c>
      <x:c r="T3077" s="11">
        <x:v>19.327000000000002</x:v>
      </x:c>
      <x:c r="U3077" s="11">
        <x:v>385.60899999999998</x:v>
      </x:c>
      <x:c r="V3077" s="11">
        <x:v>17</x:v>
      </x:c>
      <x:c r="W3077" s="12">
        <x:v>1</x:v>
      </x:c>
      <x:c r="X3077" s="8">
        <x:v>0</x:v>
      </x:c>
      <x:c r="Y3077" s="13">
        <x:f t="shared" si="288"/>
        <x:v>0.77501757675181615</x:v>
      </x:c>
      <x:c r="Z3077" s="13">
        <x:f t="shared" si="289"/>
        <x:v>0.27049727414954</x:v>
      </x:c>
      <x:c r="AA3077" s="13">
        <x:f t="shared" si="290"/>
        <x:v>6.672682582144835E-3</x:v>
      </x:c>
      <x:c r="AB3077" s="13">
        <x:f t="shared" si="291"/>
        <x:v>1.4591264819531437E-2</x:v>
      </x:c>
      <x:c r="AC3077" s="13">
        <x:f t="shared" si="292"/>
        <x:v>0.12717055870296165</x:v>
      </x:c>
      <x:c r="AD3077" s="13">
        <x:f t="shared" si="293"/>
        <x:v>0.27622663270700182</x:v>
      </x:c>
      <x:c r="AE3077" s="50" t="n">
        <x:f>IF(OR(NOT(ISNUMBER(Q3077)),NOT(ISNUMBER(R3077))),"",IF(Q3077&lt;R3077,1,0))</x:f>
        <x:v>0</x:v>
      </x:c>
      <x:c r="AF3077" s="50" t="n">
        <x:f>IFERROR(IF(AND(A3077=A3076,C3077=C3076+1,ISNUMBER(AE3076)),AE3076,""),"")</x:f>
        <x:v>0</x:v>
      </x:c>
      <x:c r="AG3077" s="52" t="n">
        <x:f>IFERROR(IF(AND(A3077=A3076,C3077=C3076+1,ISNUMBER(U3077),ISNUMBER(U3076),U3076&lt;&gt;0),U3077/U3076-1,""),"")</x:f>
        <x:v>-0.07272717653939087</x:v>
      </x:c>
      <x:c r="AH3077" s="50" t="n">
        <x:f>IF(AND(ISNUMBER(AE3077),ISNUMBER(AF3077),ISNUMBER(AG3077)),IF(AND(AE3077=1,AF3077=1,AG3077&lt;0),1,0),"")</x:f>
        <x:v>0</x:v>
      </x:c>
      <x:c r="AI3077" s="50" t="n">
        <x:f>IF(AND(A3077=A3078,C3078=C3077+1,ISNUMBER(AH3078)),C3078,"")</x:f>
        <x:v>2022</x:v>
      </x:c>
      <x:c r="AJ3077" s="50" t="n">
        <x:f>IF(AND(A3077=A3078,C3078=C3077+1,ISNUMBER(AH3078)),AH3078,"")</x:f>
        <x:v>0</x:v>
      </x:c>
    </x:row>
    <x:row r="3078" ht="15">
      <x:c r="A3078" s="9" t="s">
        <x:v>218</x:v>
      </x:c>
      <x:c r="B3078" s="10">
        <x:v>44926</x:v>
      </x:c>
      <x:c r="C3078" s="9">
        <x:v>2022</x:v>
      </x:c>
      <x:c r="D3078" s="11">
        <x:v>682.01099999999997</x:v>
      </x:c>
      <x:c r="E3078" s="11">
        <x:v>16.824999999999999</x:v>
      </x:c>
      <x:c r="F3078" s="11">
        <x:v>39.917999999999999</x:v>
      </x:c>
      <x:c r="G3078" s="11">
        <x:v>154.37100000000001</x:v>
      </x:c>
      <x:c r="H3078" s="11">
        <x:v>136.61000000000001</x:v>
      </x:c>
      <x:c r="I3078" s="11">
        <x:v>527.64</x:v>
      </x:c>
      <x:c r="J3078" s="11">
        <x:v>253.33</x:v>
      </x:c>
      <x:c r="K3078" s="11">
        <x:v>11.624000000000001</x:v>
      </x:c>
      <x:c r="L3078" s="11" t="s">
        <x:v>40</x:v>
      </x:c>
      <x:c r="M3078" s="11">
        <x:v>22.727</x:v>
      </x:c>
      <x:c r="N3078" s="11">
        <x:v>113.883</x:v>
      </x:c>
      <x:c r="O3078" s="11">
        <x:v>39.890999999999998</x:v>
      </x:c>
      <x:c r="P3078" s="11">
        <x:v>121.783</x:v>
      </x:c>
      <x:c r="Q3078" s="11">
        <x:v>121.79</x:v>
      </x:c>
      <x:c r="R3078" s="11">
        <x:v>4.827</x:v>
      </x:c>
      <x:c r="S3078" s="11">
        <x:v>122.325</x:v>
      </x:c>
      <x:c r="T3078" s="11">
        <x:v>28.135999999999999</x:v>
      </x:c>
      <x:c r="U3078" s="11">
        <x:v>448.78570000000002</x:v>
      </x:c>
      <x:c r="V3078" s="11">
        <x:v>17</x:v>
      </x:c>
      <x:c r="W3078" s="12">
        <x:v>1</x:v>
      </x:c>
      <x:c r="X3078" s="8">
        <x:v>0</x:v>
      </x:c>
      <x:c r="Y3078" s="13">
        <x:f t="shared" si="288"/>
        <x:v>0.42148905255774338</x:v>
      </x:c>
      <x:c r="Z3078" s="13">
        <x:f t="shared" si="289"/>
        <x:v>0.2263467891280346</x:v>
      </x:c>
      <x:c r="AA3078" s="13">
        <x:f t="shared" si="290"/>
        <x:v>0.17935927719640887</x:v>
      </x:c>
      <x:c r="AB3078" s="13">
        <x:f t="shared" si="291"/>
        <x:v>0.17856456860666473</x:v>
      </x:c>
      <x:c r="AC3078" s="13">
        <x:f t="shared" si="292"/>
        <x:v>0.18226221246218524</x:v>
      </x:c>
      <x:c r="AD3078" s="13">
        <x:f t="shared" si="293"/>
        <x:v>0.371445621844809</x:v>
      </x:c>
      <x:c r="AE3078" s="50" t="n">
        <x:f>IF(OR(NOT(ISNUMBER(Q3078)),NOT(ISNUMBER(R3078))),"",IF(Q3078&lt;R3078,1,0))</x:f>
        <x:v>0</x:v>
      </x:c>
      <x:c r="AF3078" s="50" t="n">
        <x:f>IFERROR(IF(AND(A3078=A3077,C3078=C3077+1,ISNUMBER(AE3077)),AE3077,""),"")</x:f>
        <x:v>0</x:v>
      </x:c>
      <x:c r="AG3078" s="52" t="n">
        <x:f>IFERROR(IF(AND(A3078=A3077,C3078=C3077+1,ISNUMBER(U3078),ISNUMBER(U3077),U3077&lt;&gt;0),U3078/U3077-1,""),"")</x:f>
        <x:v>0.16383616564966075</x:v>
      </x:c>
      <x:c r="AH3078" s="50" t="n">
        <x:f>IF(AND(ISNUMBER(AE3078),ISNUMBER(AF3078),ISNUMBER(AG3078)),IF(AND(AE3078=1,AF3078=1,AG3078&lt;0),1,0),"")</x:f>
        <x:v>0</x:v>
      </x:c>
      <x:c r="AI3078" s="50" t="n">
        <x:f>IF(AND(A3078=A3079,C3079=C3078+1,ISNUMBER(AH3079)),C3079,"")</x:f>
        <x:v>2023</x:v>
      </x:c>
      <x:c r="AJ3078" s="50" t="n">
        <x:f>IF(AND(A3078=A3079,C3079=C3078+1,ISNUMBER(AH3079)),AH3079,"")</x:f>
        <x:v>0</x:v>
      </x:c>
    </x:row>
    <x:row r="3079" ht="15">
      <x:c r="A3079" s="9" t="s">
        <x:v>218</x:v>
      </x:c>
      <x:c r="B3079" s="10">
        <x:v>45291</x:v>
      </x:c>
      <x:c r="C3079" s="9">
        <x:v>2023</x:v>
      </x:c>
      <x:c r="D3079" s="11">
        <x:v>625.32799999999997</x:v>
      </x:c>
      <x:c r="E3079" s="11">
        <x:v>10.628</x:v>
      </x:c>
      <x:c r="F3079" s="11">
        <x:v>15.087</x:v>
      </x:c>
      <x:c r="G3079" s="11">
        <x:v>187.75899999999999</x:v>
      </x:c>
      <x:c r="H3079" s="11">
        <x:v>172.102</x:v>
      </x:c>
      <x:c r="I3079" s="11">
        <x:v>437.56900000000002</x:v>
      </x:c>
      <x:c r="J3079" s="11">
        <x:v>163.25899999999999</x:v>
      </x:c>
      <x:c r="K3079" s="11">
        <x:v>6.88</x:v>
      </x:c>
      <x:c r="L3079" s="11" t="s">
        <x:v>40</x:v>
      </x:c>
      <x:c r="M3079" s="11">
        <x:v>0</x:v>
      </x:c>
      <x:c r="N3079" s="11">
        <x:v>172.102</x:v>
      </x:c>
      <x:c r="O3079" s="11">
        <x:v>44.146999999999998</x:v>
      </x:c>
      <x:c r="P3079" s="11">
        <x:v>-63.929000000000002</x:v>
      </x:c>
      <x:c r="Q3079" s="11">
        <x:v>-63.808999999999997</x:v>
      </x:c>
      <x:c r="R3079" s="11">
        <x:v>6.282</x:v>
      </x:c>
      <x:c r="S3079" s="11">
        <x:v>-65.820999999999998</x:v>
      </x:c>
      <x:c r="T3079" s="11">
        <x:v>24.268999999999998</x:v>
      </x:c>
      <x:c r="U3079" s="11">
        <x:v>393.23860000000002</x:v>
      </x:c>
      <x:c r="V3079" s="11">
        <x:v>17</x:v>
      </x:c>
      <x:c r="W3079" s="12">
        <x:v>1</x:v>
      </x:c>
      <x:c r="X3079" s="8">
        <x:v>0</x:v>
      </x:c>
      <x:c r="Y3079" s="13">
        <x:f t="shared" si="288"/>
        <x:v>0.70444753761516543</x:v>
      </x:c>
      <x:c r="Z3079" s="13">
        <x:f t="shared" si="289"/>
        <x:v>0.30025682521812552</x:v>
      </x:c>
      <x:c r="AA3079" s="13">
        <x:f t="shared" si="290"/>
        <x:v>-0.10525836041245555</x:v>
      </x:c>
      <x:c r="AB3079" s="13">
        <x:f t="shared" si="291"/>
        <x:v>-0.10223274825371646</x:v>
      </x:c>
      <x:c r="AC3079" s="13">
        <x:f t="shared" si="292"/>
        <x:v>0.12925612087836003</x:v>
      </x:c>
      <x:c r="AD3079" s="13">
        <x:f t="shared" si="293"/>
        <x:v>0.26107738658751883</x:v>
      </x:c>
      <x:c r="AE3079" s="50" t="n">
        <x:f>IF(OR(NOT(ISNUMBER(Q3079)),NOT(ISNUMBER(R3079))),"",IF(Q3079&lt;R3079,1,0))</x:f>
        <x:v>1</x:v>
      </x:c>
      <x:c r="AF3079" s="50" t="n">
        <x:f>IFERROR(IF(AND(A3079=A3078,C3079=C3078+1,ISNUMBER(AE3078)),AE3078,""),"")</x:f>
        <x:v>0</x:v>
      </x:c>
      <x:c r="AG3079" s="52" t="n">
        <x:f>IFERROR(IF(AND(A3079=A3078,C3079=C3078+1,ISNUMBER(U3079),ISNUMBER(U3078),U3078&lt;&gt;0),U3079/U3078-1,""),"")</x:f>
        <x:v>-0.12377199184376864</x:v>
      </x:c>
      <x:c r="AH3079" s="50" t="n">
        <x:f>IF(AND(ISNUMBER(AE3079),ISNUMBER(AF3079),ISNUMBER(AG3079)),IF(AND(AE3079=1,AF3079=1,AG3079&lt;0),1,0),"")</x:f>
        <x:v>0</x:v>
      </x:c>
      <x:c r="AI3079" s="50" t="n">
        <x:f>IF(AND(A3079=A3080,C3080=C3079+1,ISNUMBER(AH3080)),C3080,"")</x:f>
        <x:v>2024</x:v>
      </x:c>
      <x:c r="AJ3079" s="50" t="n">
        <x:f>IF(AND(A3079=A3080,C3080=C3079+1,ISNUMBER(AH3080)),AH3080,"")</x:f>
        <x:v>0</x:v>
      </x:c>
    </x:row>
    <x:row r="3080" ht="15">
      <x:c r="A3080" s="9" t="s">
        <x:v>218</x:v>
      </x:c>
      <x:c r="B3080" s="10">
        <x:v>45657</x:v>
      </x:c>
      <x:c r="C3080" s="9">
        <x:v>2024</x:v>
      </x:c>
      <x:c r="D3080" s="11">
        <x:v>605.12300000000005</x:v>
      </x:c>
      <x:c r="E3080" s="11">
        <x:v>24.044</x:v>
      </x:c>
      <x:c r="F3080" s="11">
        <x:v>15.444000000000001</x:v>
      </x:c>
      <x:c r="G3080" s="11">
        <x:v>193.303</x:v>
      </x:c>
      <x:c r="H3080" s="11">
        <x:v>177.29</x:v>
      </x:c>
      <x:c r="I3080" s="11">
        <x:v>411.82</x:v>
      </x:c>
      <x:c r="J3080" s="11">
        <x:v>137.51</x:v>
      </x:c>
      <x:c r="K3080" s="11">
        <x:v>9.7140000000000004</x:v>
      </x:c>
      <x:c r="L3080" s="11" t="s">
        <x:v>40</x:v>
      </x:c>
      <x:c r="M3080" s="11">
        <x:v>0</x:v>
      </x:c>
      <x:c r="N3080" s="11">
        <x:v>177.29</x:v>
      </x:c>
      <x:c r="O3080" s="11">
        <x:v>46.243000000000002</x:v>
      </x:c>
      <x:c r="P3080" s="11">
        <x:v>32.1</x:v>
      </x:c>
      <x:c r="Q3080" s="11">
        <x:v>32.24</x:v>
      </x:c>
      <x:c r="R3080" s="11">
        <x:v>8.1259999999999994</x:v>
      </x:c>
      <x:c r="S3080" s="11">
        <x:v>-1.502</x:v>
      </x:c>
      <x:c r="T3080" s="11">
        <x:v>23.216000000000001</x:v>
      </x:c>
      <x:c r="U3080" s="11">
        <x:v>358.85219999999998</x:v>
      </x:c>
      <x:c r="V3080" s="11">
        <x:v>17</x:v>
      </x:c>
      <x:c r="W3080" s="12">
        <x:v>1</x:v>
      </x:c>
      <x:c r="X3080" s="8">
        <x:v>0</x:v>
      </x:c>
      <x:c r="Y3080" s="13">
        <x:f t="shared" si="288"/>
        <x:v>1.5568505568505568</x:v>
      </x:c>
      <x:c r="Z3080" s="13">
        <x:f t="shared" si="289"/>
        <x:v>0.31944414606617166</x:v>
      </x:c>
      <x:c r="AA3080" s="13">
        <x:f t="shared" si="290"/>
        <x:v>-2.4821399946787677E-3</x:v>
      </x:c>
      <x:c r="AB3080" s="13">
        <x:f t="shared" si="291"/>
        <x:v>5.3047066464173398E-2</x:v>
      </x:c>
      <x:c r="AC3080" s="13">
        <x:f t="shared" si="292"/>
        <x:v>0.12010160214792322</x:v>
      </x:c>
      <x:c r="AD3080" s="13">
        <x:f t="shared" si="293"/>
        <x:v>0.22724305637035772</x:v>
      </x:c>
      <x:c r="AE3080" s="50" t="n">
        <x:f>IF(OR(NOT(ISNUMBER(Q3080)),NOT(ISNUMBER(R3080))),"",IF(Q3080&lt;R3080,1,0))</x:f>
        <x:v>0</x:v>
      </x:c>
      <x:c r="AF3080" s="50" t="n">
        <x:f>IFERROR(IF(AND(A3080=A3079,C3080=C3079+1,ISNUMBER(AE3079)),AE3079,""),"")</x:f>
        <x:v>1</x:v>
      </x:c>
      <x:c r="AG3080" s="52" t="n">
        <x:f>IFERROR(IF(AND(A3080=A3079,C3080=C3079+1,ISNUMBER(U3080),ISNUMBER(U3079),U3079&lt;&gt;0),U3080/U3079-1,""),"")</x:f>
        <x:v>-0.08744411153940645</x:v>
      </x:c>
      <x:c r="AH3080" s="50" t="n">
        <x:f>IF(AND(ISNUMBER(AE3080),ISNUMBER(AF3080),ISNUMBER(AG3080)),IF(AND(AE3080=1,AF3080=1,AG3080&lt;0),1,0),"")</x:f>
        <x:v>0</x:v>
      </x:c>
      <x:c r="AI3080" s="50" t="str">
        <x:f>IF(AND(A3080=A3081,C3081=C3080+1,ISNUMBER(AH3081)),C3081,"")</x:f>
      </x:c>
      <x:c r="AJ3080" s="50" t="str">
        <x:f>IF(AND(A3080=A3081,C3081=C3080+1,ISNUMBER(AH3081)),AH3081,"")</x:f>
      </x:c>
    </x:row>
    <x:row r="3081" ht="15">
      <x:c r="A3081" s="9" t="s">
        <x:v>219</x:v>
      </x:c>
      <x:c r="B3081" s="10">
        <x:v>39447</x:v>
      </x:c>
      <x:c r="C3081" s="9">
        <x:v>2007</x:v>
      </x:c>
      <x:c r="D3081" s="11">
        <x:v>61.161999999999999</x:v>
      </x:c>
      <x:c r="E3081" s="11">
        <x:v>45.323999999999998</x:v>
      </x:c>
      <x:c r="F3081" s="11">
        <x:v>21.161000000000001</x:v>
      </x:c>
      <x:c r="G3081" s="11">
        <x:v>29.23</x:v>
      </x:c>
      <x:c r="H3081" s="11">
        <x:v>0</x:v>
      </x:c>
      <x:c r="I3081" s="11">
        <x:v>31.931999999999999</x:v>
      </x:c>
      <x:c r="J3081" s="11">
        <x:v>-96.200999999999993</x:v>
      </x:c>
      <x:c r="K3081" s="11">
        <x:v>10.962</x:v>
      </x:c>
      <x:c r="L3081" s="11">
        <x:v>0</x:v>
      </x:c>
      <x:c r="M3081" s="11">
        <x:v>0</x:v>
      </x:c>
      <x:c r="N3081" s="11">
        <x:v>0</x:v>
      </x:c>
      <x:c r="O3081" s="11">
        <x:v>7.2190000000000003</x:v>
      </x:c>
      <x:c r="P3081" s="11">
        <x:v>-19.486000000000001</x:v>
      </x:c>
      <x:c r="Q3081" s="11">
        <x:v>-19.172000000000001</x:v>
      </x:c>
      <x:c r="R3081" s="11">
        <x:v>0.03</x:v>
      </x:c>
      <x:c r="S3081" s="11">
        <x:v>-15.289</x:v>
      </x:c>
      <x:c r="T3081" s="11">
        <x:v>6.2969999999999997</x:v>
      </x:c>
      <x:c r="U3081" s="11">
        <x:v>127.8493</x:v>
      </x:c>
      <x:c r="V3081" s="11">
        <x:v>18</x:v>
      </x:c>
      <x:c r="W3081" s="12">
        <x:v>0</x:v>
      </x:c>
      <x:c r="X3081" s="8">
        <x:v>0</x:v>
      </x:c>
      <x:c r="Y3081" s="13">
        <x:f t="shared" si="288"/>
        <x:v>2.1418647511932325</x:v>
      </x:c>
      <x:c r="Z3081" s="13">
        <x:f t="shared" si="289"/>
        <x:v>0.47791112128445767</x:v>
      </x:c>
      <x:c r="AA3081" s="13">
        <x:f t="shared" si="290"/>
        <x:v>-0.24997547496811745</x:v>
      </x:c>
      <x:c r="AB3081" s="13">
        <x:f t="shared" si="291"/>
        <x:v>-0.31859651417546847</x:v>
      </x:c>
      <x:c r="AC3081" s="13">
        <x:f t="shared" si="292"/>
        <x:v>0.21542935340403693</x:v>
      </x:c>
      <x:c r="AD3081" s="13">
        <x:f t="shared" si="293"/>
        <x:v>-1.572888394754913</x:v>
      </x:c>
      <x:c r="AE3081" s="50" t="n">
        <x:f>IF(OR(NOT(ISNUMBER(Q3081)),NOT(ISNUMBER(R3081))),"",IF(Q3081&lt;R3081,1,0))</x:f>
        <x:v>1</x:v>
      </x:c>
      <x:c r="AF3081" s="50" t="str">
        <x:f>IFERROR(IF(AND(A3081=A3080,C3081=C3080+1,ISNUMBER(AE3080)),AE3080,""),"")</x:f>
      </x:c>
      <x:c r="AG3081" s="52" t="str">
        <x:f>IFERROR(IF(AND(A3081=A3080,C3081=C3080+1,ISNUMBER(U3081),ISNUMBER(U3080),U3080&lt;&gt;0),U3081/U3080-1,""),"")</x:f>
      </x:c>
      <x:c r="AH3081" s="50" t="str">
        <x:f>IF(AND(ISNUMBER(AE3081),ISNUMBER(AF3081),ISNUMBER(AG3081)),IF(AND(AE3081=1,AF3081=1,AG3081&lt;0),1,0),"")</x:f>
      </x:c>
      <x:c r="AI3081" s="50" t="n">
        <x:f>IF(AND(A3081=A3082,C3082=C3081+1,ISNUMBER(AH3082)),C3082,"")</x:f>
        <x:v>2008</x:v>
      </x:c>
      <x:c r="AJ3081" s="50" t="n">
        <x:f>IF(AND(A3081=A3082,C3082=C3081+1,ISNUMBER(AH3082)),AH3082,"")</x:f>
        <x:v>1</x:v>
      </x:c>
    </x:row>
    <x:row r="3082" ht="15">
      <x:c r="A3082" s="9" t="s">
        <x:v>219</x:v>
      </x:c>
      <x:c r="B3082" s="10">
        <x:v>39813</x:v>
      </x:c>
      <x:c r="C3082" s="9">
        <x:v>2008</x:v>
      </x:c>
      <x:c r="D3082" s="11">
        <x:v>43.122</x:v>
      </x:c>
      <x:c r="E3082" s="11">
        <x:v>31.155000000000001</x:v>
      </x:c>
      <x:c r="F3082" s="11">
        <x:v>15.132</x:v>
      </x:c>
      <x:c r="G3082" s="11">
        <x:v>19.850999999999999</x:v>
      </x:c>
      <x:c r="H3082" s="11">
        <x:v>0</x:v>
      </x:c>
      <x:c r="I3082" s="11">
        <x:v>23.271000000000001</x:v>
      </x:c>
      <x:c r="J3082" s="11">
        <x:v>-105.40600000000001</x:v>
      </x:c>
      <x:c r="K3082" s="11">
        <x:v>8.141</x:v>
      </x:c>
      <x:c r="L3082" s="11">
        <x:v>0</x:v>
      </x:c>
      <x:c r="M3082" s="11">
        <x:v>0</x:v>
      </x:c>
      <x:c r="N3082" s="11">
        <x:v>0</x:v>
      </x:c>
      <x:c r="O3082" s="11">
        <x:v>18.393999999999998</x:v>
      </x:c>
      <x:c r="P3082" s="11">
        <x:v>-9.8149999999999995</x:v>
      </x:c>
      <x:c r="Q3082" s="11">
        <x:v>-9.5079999999999991</x:v>
      </x:c>
      <x:c r="R3082" s="11">
        <x:v>2.4E-2</x:v>
      </x:c>
      <x:c r="S3082" s="11">
        <x:v>-10.041</x:v>
      </x:c>
      <x:c r="T3082" s="11">
        <x:v>-15.971</x:v>
      </x:c>
      <x:c r="U3082" s="11">
        <x:v>35.447699999999998</x:v>
      </x:c>
      <x:c r="V3082" s="11">
        <x:v>18</x:v>
      </x:c>
      <x:c r="W3082" s="12">
        <x:v>0</x:v>
      </x:c>
      <x:c r="X3082" s="8">
        <x:v>0</x:v>
      </x:c>
      <x:c r="Y3082" s="13">
        <x:f t="shared" si="288"/>
        <x:v>2.0588818398096751</x:v>
      </x:c>
      <x:c r="Z3082" s="13">
        <x:f t="shared" si="289"/>
        <x:v>0.46034506748295534</x:v>
      </x:c>
      <x:c r="AA3082" s="13">
        <x:f t="shared" si="290"/>
        <x:v>-0.23285098093780437</x:v>
      </x:c>
      <x:c r="AB3082" s="13">
        <x:f t="shared" si="291"/>
        <x:v>-0.22761003664023002</x:v>
      </x:c>
      <x:c r="AC3082" s="13">
        <x:f t="shared" si="292"/>
        <x:v>-0.80454385169512876</x:v>
      </x:c>
      <x:c r="AD3082" s="13">
        <x:f t="shared" si="293"/>
        <x:v>-2.4443671443810584</x:v>
      </x:c>
      <x:c r="AE3082" s="50" t="n">
        <x:f>IF(OR(NOT(ISNUMBER(Q3082)),NOT(ISNUMBER(R3082))),"",IF(Q3082&lt;R3082,1,0))</x:f>
        <x:v>1</x:v>
      </x:c>
      <x:c r="AF3082" s="50" t="n">
        <x:f>IFERROR(IF(AND(A3082=A3081,C3082=C3081+1,ISNUMBER(AE3081)),AE3081,""),"")</x:f>
        <x:v>1</x:v>
      </x:c>
      <x:c r="AG3082" s="52" t="n">
        <x:f>IFERROR(IF(AND(A3082=A3081,C3082=C3081+1,ISNUMBER(U3082),ISNUMBER(U3081),U3081&lt;&gt;0),U3082/U3081-1,""),"")</x:f>
        <x:v>-0.7227384115517254</x:v>
      </x:c>
      <x:c r="AH3082" s="50" t="n">
        <x:f>IF(AND(ISNUMBER(AE3082),ISNUMBER(AF3082),ISNUMBER(AG3082)),IF(AND(AE3082=1,AF3082=1,AG3082&lt;0),1,0),"")</x:f>
        <x:v>1</x:v>
      </x:c>
      <x:c r="AI3082" s="50" t="n">
        <x:f>IF(AND(A3082=A3083,C3083=C3082+1,ISNUMBER(AH3083)),C3083,"")</x:f>
        <x:v>2009</x:v>
      </x:c>
      <x:c r="AJ3082" s="50" t="n">
        <x:f>IF(AND(A3082=A3083,C3083=C3082+1,ISNUMBER(AH3083)),AH3083,"")</x:f>
        <x:v>0</x:v>
      </x:c>
    </x:row>
    <x:row r="3083" ht="15">
      <x:c r="A3083" s="9" t="s">
        <x:v>219</x:v>
      </x:c>
      <x:c r="B3083" s="10">
        <x:v>40178</x:v>
      </x:c>
      <x:c r="C3083" s="9">
        <x:v>2009</x:v>
      </x:c>
      <x:c r="D3083" s="11">
        <x:v>43.948999999999998</x:v>
      </x:c>
      <x:c r="E3083" s="11">
        <x:v>32.198999999999998</x:v>
      </x:c>
      <x:c r="F3083" s="11">
        <x:v>13.308</x:v>
      </x:c>
      <x:c r="G3083" s="11">
        <x:v>22.972999999999999</x:v>
      </x:c>
      <x:c r="H3083" s="11">
        <x:v>0</x:v>
      </x:c>
      <x:c r="I3083" s="11">
        <x:v>20.975999999999999</x:v>
      </x:c>
      <x:c r="J3083" s="11">
        <x:v>-108.113</x:v>
      </x:c>
      <x:c r="K3083" s="11">
        <x:v>6.8019999999999996</x:v>
      </x:c>
      <x:c r="L3083" s="11">
        <x:v>0</x:v>
      </x:c>
      <x:c r="M3083" s="11">
        <x:v>0</x:v>
      </x:c>
      <x:c r="N3083" s="11">
        <x:v>0</x:v>
      </x:c>
      <x:c r="O3083" s="11">
        <x:v>19.12</x:v>
      </x:c>
      <x:c r="P3083" s="11">
        <x:v>-5.73</x:v>
      </x:c>
      <x:c r="Q3083" s="11">
        <x:v>-5.4189999999999996</x:v>
      </x:c>
      <x:c r="R3083" s="11">
        <x:v>2.3E-2</x:v>
      </x:c>
      <x:c r="S3083" s="11">
        <x:v>-3.5150000000000001</x:v>
      </x:c>
      <x:c r="T3083" s="11">
        <x:v>3.3130000000000002</x:v>
      </x:c>
      <x:c r="U3083" s="11">
        <x:v>60.883400000000002</x:v>
      </x:c>
      <x:c r="V3083" s="11">
        <x:v>18</x:v>
      </x:c>
      <x:c r="W3083" s="12">
        <x:v>0</x:v>
      </x:c>
      <x:c r="X3083" s="8">
        <x:v>0</x:v>
      </x:c>
      <x:c r="Y3083" s="13">
        <x:f t="shared" si="288"/>
        <x:v>2.419522091974752</x:v>
      </x:c>
      <x:c r="Z3083" s="13">
        <x:f t="shared" si="289"/>
        <x:v>0.52271951580240739</x:v>
      </x:c>
      <x:c r="AA3083" s="13">
        <x:f t="shared" si="290"/>
        <x:v>-7.9979066645429933E-2</x:v>
      </x:c>
      <x:c r="AB3083" s="13">
        <x:f t="shared" si="291"/>
        <x:v>-0.1303783931375003</x:v>
      </x:c>
      <x:c r="AC3083" s="13">
        <x:f t="shared" si="292"/>
        <x:v>0.14421277151438647</x:v>
      </x:c>
      <x:c r="AD3083" s="13">
        <x:f t="shared" si="293"/>
        <x:v>-2.4599649593847417</x:v>
      </x:c>
      <x:c r="AE3083" s="50" t="n">
        <x:f>IF(OR(NOT(ISNUMBER(Q3083)),NOT(ISNUMBER(R3083))),"",IF(Q3083&lt;R3083,1,0))</x:f>
        <x:v>1</x:v>
      </x:c>
      <x:c r="AF3083" s="50" t="n">
        <x:f>IFERROR(IF(AND(A3083=A3082,C3083=C3082+1,ISNUMBER(AE3082)),AE3082,""),"")</x:f>
        <x:v>1</x:v>
      </x:c>
      <x:c r="AG3083" s="52" t="n">
        <x:f>IFERROR(IF(AND(A3083=A3082,C3083=C3082+1,ISNUMBER(U3083),ISNUMBER(U3082),U3082&lt;&gt;0),U3083/U3082-1,""),"")</x:f>
        <x:v>0.7175557229383007</x:v>
      </x:c>
      <x:c r="AH3083" s="50" t="n">
        <x:f>IF(AND(ISNUMBER(AE3083),ISNUMBER(AF3083),ISNUMBER(AG3083)),IF(AND(AE3083=1,AF3083=1,AG3083&lt;0),1,0),"")</x:f>
        <x:v>0</x:v>
      </x:c>
      <x:c r="AI3083" s="50" t="n">
        <x:f>IF(AND(A3083=A3084,C3084=C3083+1,ISNUMBER(AH3084)),C3084,"")</x:f>
        <x:v>2010</x:v>
      </x:c>
      <x:c r="AJ3083" s="50" t="n">
        <x:f>IF(AND(A3083=A3084,C3084=C3083+1,ISNUMBER(AH3084)),AH3084,"")</x:f>
        <x:v>1</x:v>
      </x:c>
    </x:row>
    <x:row r="3084" ht="15">
      <x:c r="A3084" s="9" t="s">
        <x:v>219</x:v>
      </x:c>
      <x:c r="B3084" s="10">
        <x:v>40543</x:v>
      </x:c>
      <x:c r="C3084" s="9">
        <x:v>2010</x:v>
      </x:c>
      <x:c r="D3084" s="11">
        <x:v>25.645</x:v>
      </x:c>
      <x:c r="E3084" s="11">
        <x:v>18.382000000000001</x:v>
      </x:c>
      <x:c r="F3084" s="11">
        <x:v>9.218</x:v>
      </x:c>
      <x:c r="G3084" s="11">
        <x:v>14.04</x:v>
      </x:c>
      <x:c r="H3084" s="11">
        <x:v>0</x:v>
      </x:c>
      <x:c r="I3084" s="11">
        <x:v>11.605</x:v>
      </x:c>
      <x:c r="J3084" s="11">
        <x:v>-117.861</x:v>
      </x:c>
      <x:c r="K3084" s="11">
        <x:v>6.6529999999999996</x:v>
      </x:c>
      <x:c r="L3084" s="11">
        <x:v>0</x:v>
      </x:c>
      <x:c r="M3084" s="11">
        <x:v>0</x:v>
      </x:c>
      <x:c r="N3084" s="11">
        <x:v>0</x:v>
      </x:c>
      <x:c r="O3084" s="11">
        <x:v>11.153</x:v>
      </x:c>
      <x:c r="P3084" s="11">
        <x:v>-12.010999999999999</x:v>
      </x:c>
      <x:c r="Q3084" s="11">
        <x:v>-10.967000000000001</x:v>
      </x:c>
      <x:c r="R3084" s="11">
        <x:v>1E-3</x:v>
      </x:c>
      <x:c r="S3084" s="11">
        <x:v>-10.29</x:v>
      </x:c>
      <x:c r="T3084" s="11">
        <x:v>-12.519</x:v>
      </x:c>
      <x:c r="U3084" s="11">
        <x:v>30.131599999999999</x:v>
      </x:c>
      <x:c r="V3084" s="11">
        <x:v>18</x:v>
      </x:c>
      <x:c r="W3084" s="12">
        <x:v>0</x:v>
      </x:c>
      <x:c r="X3084" s="8">
        <x:v>0</x:v>
      </x:c>
      <x:c r="Y3084" s="13">
        <x:f t="shared" si="288"/>
        <x:v>1.9941418962898678</x:v>
      </x:c>
      <x:c r="Z3084" s="13">
        <x:f t="shared" si="289"/>
        <x:v>0.54747514135309028</x:v>
      </x:c>
      <x:c r="AA3084" s="13">
        <x:f t="shared" si="290"/>
        <x:v>-0.40124780658997855</x:v>
      </x:c>
      <x:c r="AB3084" s="13">
        <x:f t="shared" si="291"/>
        <x:v>-0.46835640475726259</x:v>
      </x:c>
      <x:c r="AC3084" s="13">
        <x:f t="shared" si="292"/>
        <x:v>-0.89166666666666672</x:v>
      </x:c>
      <x:c r="AD3084" s="13">
        <x:f t="shared" si="293"/>
        <x:v>-4.5958666406706961</x:v>
      </x:c>
      <x:c r="AE3084" s="50" t="n">
        <x:f>IF(OR(NOT(ISNUMBER(Q3084)),NOT(ISNUMBER(R3084))),"",IF(Q3084&lt;R3084,1,0))</x:f>
        <x:v>1</x:v>
      </x:c>
      <x:c r="AF3084" s="50" t="n">
        <x:f>IFERROR(IF(AND(A3084=A3083,C3084=C3083+1,ISNUMBER(AE3083)),AE3083,""),"")</x:f>
        <x:v>1</x:v>
      </x:c>
      <x:c r="AG3084" s="52" t="n">
        <x:f>IFERROR(IF(AND(A3084=A3083,C3084=C3083+1,ISNUMBER(U3084),ISNUMBER(U3083),U3083&lt;&gt;0),U3084/U3083-1,""),"")</x:f>
        <x:v>-0.5050933423560445</x:v>
      </x:c>
      <x:c r="AH3084" s="50" t="n">
        <x:f>IF(AND(ISNUMBER(AE3084),ISNUMBER(AF3084),ISNUMBER(AG3084)),IF(AND(AE3084=1,AF3084=1,AG3084&lt;0),1,0),"")</x:f>
        <x:v>1</x:v>
      </x:c>
      <x:c r="AI3084" s="50" t="n">
        <x:f>IF(AND(A3084=A3085,C3085=C3084+1,ISNUMBER(AH3085)),C3085,"")</x:f>
        <x:v>2011</x:v>
      </x:c>
      <x:c r="AJ3084" s="50" t="n">
        <x:f>IF(AND(A3084=A3085,C3085=C3084+1,ISNUMBER(AH3085)),AH3085,"")</x:f>
        <x:v>0</x:v>
      </x:c>
    </x:row>
    <x:row r="3085" ht="15">
      <x:c r="A3085" s="9" t="s">
        <x:v>219</x:v>
      </x:c>
      <x:c r="B3085" s="10">
        <x:v>40908</x:v>
      </x:c>
      <x:c r="C3085" s="9">
        <x:v>2011</x:v>
      </x:c>
      <x:c r="D3085" s="11">
        <x:v>26.094999999999999</x:v>
      </x:c>
      <x:c r="E3085" s="11">
        <x:v>18.776</x:v>
      </x:c>
      <x:c r="F3085" s="11">
        <x:v>7.6529999999999996</x:v>
      </x:c>
      <x:c r="G3085" s="11">
        <x:v>8.3239999999999998</x:v>
      </x:c>
      <x:c r="H3085" s="11">
        <x:v>0</x:v>
      </x:c>
      <x:c r="I3085" s="11">
        <x:v>17.771000000000001</x:v>
      </x:c>
      <x:c r="J3085" s="11">
        <x:v>-130.06100000000001</x:v>
      </x:c>
      <x:c r="K3085" s="11">
        <x:v>6.835</x:v>
      </x:c>
      <x:c r="L3085" s="11">
        <x:v>0</x:v>
      </x:c>
      <x:c r="M3085" s="11">
        <x:v>0</x:v>
      </x:c>
      <x:c r="N3085" s="11">
        <x:v>0</x:v>
      </x:c>
      <x:c r="O3085" s="11">
        <x:v>7.718</x:v>
      </x:c>
      <x:c r="P3085" s="11">
        <x:v>-14.438000000000001</x:v>
      </x:c>
      <x:c r="Q3085" s="11">
        <x:v>-13.651999999999999</x:v>
      </x:c>
      <x:c r="R3085" s="11">
        <x:v>0</x:v>
      </x:c>
      <x:c r="S3085" s="11">
        <x:v>-12.631</x:v>
      </x:c>
      <x:c r="T3085" s="11">
        <x:v>-12.839</x:v>
      </x:c>
      <x:c r="U3085" s="11">
        <x:v>33.070599999999999</x:v>
      </x:c>
      <x:c r="V3085" s="11">
        <x:v>18</x:v>
      </x:c>
      <x:c r="W3085" s="12">
        <x:v>0</x:v>
      </x:c>
      <x:c r="X3085" s="8">
        <x:v>0</x:v>
      </x:c>
      <x:c r="Y3085" s="13">
        <x:f t="shared" si="288"/>
        <x:v>2.4534169606690188</x:v>
      </x:c>
      <x:c r="Z3085" s="13">
        <x:f t="shared" si="289"/>
        <x:v>0.31898831193715271</x:v>
      </x:c>
      <x:c r="AA3085" s="13">
        <x:f t="shared" si="290"/>
        <x:v>-0.48403908794788275</x:v>
      </x:c>
      <x:c r="AB3085" s="13">
        <x:f t="shared" si="291"/>
        <x:v>-0.55328607012837716</x:v>
      </x:c>
      <x:c r="AC3085" s="13">
        <x:f t="shared" si="292"/>
        <x:v>-1.5424074963959635</x:v>
      </x:c>
      <x:c r="AD3085" s="13">
        <x:f t="shared" si="293"/>
        <x:v>-4.9841348917417134</x:v>
      </x:c>
      <x:c r="AE3085" s="50" t="n">
        <x:f>IF(OR(NOT(ISNUMBER(Q3085)),NOT(ISNUMBER(R3085))),"",IF(Q3085&lt;R3085,1,0))</x:f>
        <x:v>1</x:v>
      </x:c>
      <x:c r="AF3085" s="50" t="n">
        <x:f>IFERROR(IF(AND(A3085=A3084,C3085=C3084+1,ISNUMBER(AE3084)),AE3084,""),"")</x:f>
        <x:v>1</x:v>
      </x:c>
      <x:c r="AG3085" s="52" t="n">
        <x:f>IFERROR(IF(AND(A3085=A3084,C3085=C3084+1,ISNUMBER(U3085),ISNUMBER(U3084),U3084&lt;&gt;0),U3085/U3084-1,""),"")</x:f>
        <x:v>0.09753879647944341</x:v>
      </x:c>
      <x:c r="AH3085" s="50" t="n">
        <x:f>IF(AND(ISNUMBER(AE3085),ISNUMBER(AF3085),ISNUMBER(AG3085)),IF(AND(AE3085=1,AF3085=1,AG3085&lt;0),1,0),"")</x:f>
        <x:v>0</x:v>
      </x:c>
      <x:c r="AI3085" s="50" t="n">
        <x:f>IF(AND(A3085=A3086,C3086=C3085+1,ISNUMBER(AH3086)),C3086,"")</x:f>
        <x:v>2012</x:v>
      </x:c>
      <x:c r="AJ3085" s="50" t="n">
        <x:f>IF(AND(A3085=A3086,C3086=C3085+1,ISNUMBER(AH3086)),AH3086,"")</x:f>
        <x:v>1</x:v>
      </x:c>
    </x:row>
    <x:row r="3086" ht="15">
      <x:c r="A3086" s="9" t="s">
        <x:v>219</x:v>
      </x:c>
      <x:c r="B3086" s="10">
        <x:v>41274</x:v>
      </x:c>
      <x:c r="C3086" s="9">
        <x:v>2012</x:v>
      </x:c>
      <x:c r="D3086" s="11">
        <x:v>24.422999999999998</x:v>
      </x:c>
      <x:c r="E3086" s="11">
        <x:v>17.59</x:v>
      </x:c>
      <x:c r="F3086" s="11">
        <x:v>4.2699999999999996</x:v>
      </x:c>
      <x:c r="G3086" s="11">
        <x:v>4.78</x:v>
      </x:c>
      <x:c r="H3086" s="11">
        <x:v>0</x:v>
      </x:c>
      <x:c r="I3086" s="11">
        <x:v>19.643000000000001</x:v>
      </x:c>
      <x:c r="J3086" s="11">
        <x:v>-138.45099999999999</x:v>
      </x:c>
      <x:c r="K3086" s="11">
        <x:v>8.9559999999999995</x:v>
      </x:c>
      <x:c r="L3086" s="11">
        <x:v>0</x:v>
      </x:c>
      <x:c r="M3086" s="11">
        <x:v>0</x:v>
      </x:c>
      <x:c r="N3086" s="11">
        <x:v>0</x:v>
      </x:c>
      <x:c r="O3086" s="11">
        <x:v>7.7560000000000002</x:v>
      </x:c>
      <x:c r="P3086" s="11">
        <x:v>-10.487</x:v>
      </x:c>
      <x:c r="Q3086" s="11">
        <x:v>-9.516</x:v>
      </x:c>
      <x:c r="R3086" s="11">
        <x:v>0</x:v>
      </x:c>
      <x:c r="S3086" s="11">
        <x:v>-8.73</x:v>
      </x:c>
      <x:c r="T3086" s="11">
        <x:v>-9.8650000000000002</x:v>
      </x:c>
      <x:c r="U3086" s="11">
        <x:v>32.571399999999997</x:v>
      </x:c>
      <x:c r="V3086" s="11">
        <x:v>18</x:v>
      </x:c>
      <x:c r="W3086" s="12">
        <x:v>0</x:v>
      </x:c>
      <x:c r="X3086" s="8">
        <x:v>0</x:v>
      </x:c>
      <x:c r="Y3086" s="13">
        <x:f t="shared" si="288"/>
        <x:v>4.1194379391100711</x:v>
      </x:c>
      <x:c r="Z3086" s="13">
        <x:f t="shared" si="289"/>
        <x:v>0.19571715186504526</x:v>
      </x:c>
      <x:c r="AA3086" s="13">
        <x:f t="shared" si="290"/>
        <x:v>-0.35744994472423541</x:v>
      </x:c>
      <x:c r="AB3086" s="13">
        <x:f t="shared" si="291"/>
        <x:v>-0.42939032878843714</x:v>
      </x:c>
      <x:c r="AC3086" s="13">
        <x:f t="shared" si="292"/>
        <x:v>-2.0638075313807529</x:v>
      </x:c>
      <x:c r="AD3086" s="13">
        <x:f t="shared" si="293"/>
        <x:v>-5.6688776972525901</x:v>
      </x:c>
      <x:c r="AE3086" s="50" t="n">
        <x:f>IF(OR(NOT(ISNUMBER(Q3086)),NOT(ISNUMBER(R3086))),"",IF(Q3086&lt;R3086,1,0))</x:f>
        <x:v>1</x:v>
      </x:c>
      <x:c r="AF3086" s="50" t="n">
        <x:f>IFERROR(IF(AND(A3086=A3085,C3086=C3085+1,ISNUMBER(AE3085)),AE3085,""),"")</x:f>
        <x:v>1</x:v>
      </x:c>
      <x:c r="AG3086" s="52" t="n">
        <x:f>IFERROR(IF(AND(A3086=A3085,C3086=C3085+1,ISNUMBER(U3086),ISNUMBER(U3085),U3085&lt;&gt;0),U3086/U3085-1,""),"")</x:f>
        <x:v>-0.01509497862149467</x:v>
      </x:c>
      <x:c r="AH3086" s="50" t="n">
        <x:f>IF(AND(ISNUMBER(AE3086),ISNUMBER(AF3086),ISNUMBER(AG3086)),IF(AND(AE3086=1,AF3086=1,AG3086&lt;0),1,0),"")</x:f>
        <x:v>1</x:v>
      </x:c>
      <x:c r="AI3086" s="50" t="n">
        <x:f>IF(AND(A3086=A3087,C3087=C3086+1,ISNUMBER(AH3087)),C3087,"")</x:f>
        <x:v>2013</x:v>
      </x:c>
      <x:c r="AJ3086" s="50" t="n">
        <x:f>IF(AND(A3086=A3087,C3087=C3086+1,ISNUMBER(AH3087)),AH3087,"")</x:f>
        <x:v>0</x:v>
      </x:c>
    </x:row>
    <x:row r="3087" ht="15">
      <x:c r="A3087" s="9" t="s">
        <x:v>219</x:v>
      </x:c>
      <x:c r="B3087" s="10">
        <x:v>41639</x:v>
      </x:c>
      <x:c r="C3087" s="9">
        <x:v>2013</x:v>
      </x:c>
      <x:c r="D3087" s="11">
        <x:v>13.644</x:v>
      </x:c>
      <x:c r="E3087" s="11">
        <x:v>6.9409999999999998</x:v>
      </x:c>
      <x:c r="F3087" s="11">
        <x:v>4.2140000000000004</x:v>
      </x:c>
      <x:c r="G3087" s="11">
        <x:v>4.7460000000000004</x:v>
      </x:c>
      <x:c r="H3087" s="11">
        <x:v>0</x:v>
      </x:c>
      <x:c r="I3087" s="11">
        <x:v>8.8979999999999997</x:v>
      </x:c>
      <x:c r="J3087" s="11">
        <x:v>-149.196</x:v>
      </x:c>
      <x:c r="K3087" s="11">
        <x:v>2.169</x:v>
      </x:c>
      <x:c r="L3087" s="11">
        <x:v>0.68</x:v>
      </x:c>
      <x:c r="M3087" s="11">
        <x:v>0</x:v>
      </x:c>
      <x:c r="N3087" s="11">
        <x:v>0</x:v>
      </x:c>
      <x:c r="O3087" s="11">
        <x:v>5.375</x:v>
      </x:c>
      <x:c r="P3087" s="11">
        <x:v>-12.823</x:v>
      </x:c>
      <x:c r="Q3087" s="11">
        <x:v>-11.756</x:v>
      </x:c>
      <x:c r="R3087" s="11">
        <x:v>0</x:v>
      </x:c>
      <x:c r="S3087" s="11">
        <x:v>-11.096</x:v>
      </x:c>
      <x:c r="T3087" s="11">
        <x:v>-10.955</x:v>
      </x:c>
      <x:c r="U3087" s="11">
        <x:v>32.9255</x:v>
      </x:c>
      <x:c r="V3087" s="11">
        <x:v>18</x:v>
      </x:c>
      <x:c r="W3087" s="12">
        <x:v>0</x:v>
      </x:c>
      <x:c r="X3087" s="8">
        <x:v>0</x:v>
      </x:c>
      <x:c r="Y3087" s="13">
        <x:f t="shared" si="288"/>
        <x:v>1.6471286188894161</x:v>
      </x:c>
      <x:c r="Z3087" s="13">
        <x:f t="shared" si="289"/>
        <x:v>0.34784520668425684</x:v>
      </x:c>
      <x:c r="AA3087" s="13">
        <x:f t="shared" si="290"/>
        <x:v>-0.81325124596892406</x:v>
      </x:c>
      <x:c r="AB3087" s="13">
        <x:f t="shared" si="291"/>
        <x:v>-0.93982703019642333</x:v>
      </x:c>
      <x:c r="AC3087" s="13">
        <x:f t="shared" si="292"/>
        <x:v>-2.3082595870206486</x:v>
      </x:c>
      <x:c r="AD3087" s="13">
        <x:f t="shared" si="293"/>
        <x:v>-10.934916446789797</x:v>
      </x:c>
      <x:c r="AE3087" s="50" t="n">
        <x:f>IF(OR(NOT(ISNUMBER(Q3087)),NOT(ISNUMBER(R3087))),"",IF(Q3087&lt;R3087,1,0))</x:f>
        <x:v>1</x:v>
      </x:c>
      <x:c r="AF3087" s="50" t="n">
        <x:f>IFERROR(IF(AND(A3087=A3086,C3087=C3086+1,ISNUMBER(AE3086)),AE3086,""),"")</x:f>
        <x:v>1</x:v>
      </x:c>
      <x:c r="AG3087" s="52" t="n">
        <x:f>IFERROR(IF(AND(A3087=A3086,C3087=C3086+1,ISNUMBER(U3087),ISNUMBER(U3086),U3086&lt;&gt;0),U3087/U3086-1,""),"")</x:f>
        <x:v>0.010871500764474407</x:v>
      </x:c>
      <x:c r="AH3087" s="50" t="n">
        <x:f>IF(AND(ISNUMBER(AE3087),ISNUMBER(AF3087),ISNUMBER(AG3087)),IF(AND(AE3087=1,AF3087=1,AG3087&lt;0),1,0),"")</x:f>
        <x:v>0</x:v>
      </x:c>
      <x:c r="AI3087" s="50" t="n">
        <x:f>IF(AND(A3087=A3088,C3088=C3087+1,ISNUMBER(AH3088)),C3088,"")</x:f>
        <x:v>2014</x:v>
      </x:c>
      <x:c r="AJ3087" s="50" t="n">
        <x:f>IF(AND(A3087=A3088,C3088=C3087+1,ISNUMBER(AH3088)),AH3088,"")</x:f>
        <x:v>0</x:v>
      </x:c>
    </x:row>
    <x:row r="3088" ht="15">
      <x:c r="A3088" s="9" t="s">
        <x:v>219</x:v>
      </x:c>
      <x:c r="B3088" s="10">
        <x:v>42004</x:v>
      </x:c>
      <x:c r="C3088" s="9">
        <x:v>2014</x:v>
      </x:c>
      <x:c r="D3088" s="11">
        <x:v>33.805</x:v>
      </x:c>
      <x:c r="E3088" s="11">
        <x:v>22.754999999999999</x:v>
      </x:c>
      <x:c r="F3088" s="11">
        <x:v>9.2309999999999999</x:v>
      </x:c>
      <x:c r="G3088" s="11">
        <x:v>10.766</x:v>
      </x:c>
      <x:c r="H3088" s="11">
        <x:v>1</x:v>
      </x:c>
      <x:c r="I3088" s="11">
        <x:v>23.039000000000001</x:v>
      </x:c>
      <x:c r="J3088" s="11">
        <x:v>-145.61799999999999</x:v>
      </x:c>
      <x:c r="K3088" s="11">
        <x:v>14.195</x:v>
      </x:c>
      <x:c r="L3088" s="11">
        <x:v>1.407</x:v>
      </x:c>
      <x:c r="M3088" s="11">
        <x:v>0</x:v>
      </x:c>
      <x:c r="N3088" s="11">
        <x:v>1</x:v>
      </x:c>
      <x:c r="O3088" s="11">
        <x:v>13.618</x:v>
      </x:c>
      <x:c r="P3088" s="11">
        <x:v>-10.613</x:v>
      </x:c>
      <x:c r="Q3088" s="11">
        <x:v>-9.5139999999999993</x:v>
      </x:c>
      <x:c r="R3088" s="11">
        <x:v>0.23499999999999999</x:v>
      </x:c>
      <x:c r="S3088" s="11">
        <x:v>-8.6609999999999996</x:v>
      </x:c>
      <x:c r="T3088" s="11">
        <x:v>-5.9790000000000001</x:v>
      </x:c>
      <x:c r="U3088" s="11">
        <x:v>134.70959999999999</x:v>
      </x:c>
      <x:c r="V3088" s="11">
        <x:v>18</x:v>
      </x:c>
      <x:c r="W3088" s="12">
        <x:v>0</x:v>
      </x:c>
      <x:c r="X3088" s="8">
        <x:v>0</x:v>
      </x:c>
      <x:c r="Y3088" s="13">
        <x:f t="shared" si="288"/>
        <x:v>2.4650633734156644</x:v>
      </x:c>
      <x:c r="Z3088" s="13">
        <x:f t="shared" si="289"/>
        <x:v>0.31847359858009172</x:v>
      </x:c>
      <x:c r="AA3088" s="13">
        <x:f t="shared" si="290"/>
        <x:v>-0.25620470344623575</x:v>
      </x:c>
      <x:c r="AB3088" s="13">
        <x:f t="shared" si="291"/>
        <x:v>-0.31394764088152638</x:v>
      </x:c>
      <x:c r="AC3088" s="13">
        <x:f t="shared" si="292"/>
        <x:v>-0.55535946498235189</x:v>
      </x:c>
      <x:c r="AD3088" s="13">
        <x:f t="shared" si="293"/>
        <x:v>-4.307587634965242</x:v>
      </x:c>
      <x:c r="AE3088" s="50" t="n">
        <x:f>IF(OR(NOT(ISNUMBER(Q3088)),NOT(ISNUMBER(R3088))),"",IF(Q3088&lt;R3088,1,0))</x:f>
        <x:v>1</x:v>
      </x:c>
      <x:c r="AF3088" s="50" t="n">
        <x:f>IFERROR(IF(AND(A3088=A3087,C3088=C3087+1,ISNUMBER(AE3087)),AE3087,""),"")</x:f>
        <x:v>1</x:v>
      </x:c>
      <x:c r="AG3088" s="52" t="n">
        <x:f>IFERROR(IF(AND(A3088=A3087,C3088=C3087+1,ISNUMBER(U3088),ISNUMBER(U3087),U3087&lt;&gt;0),U3088/U3087-1,""),"")</x:f>
        <x:v>3.0913456135821775</x:v>
      </x:c>
      <x:c r="AH3088" s="50" t="n">
        <x:f>IF(AND(ISNUMBER(AE3088),ISNUMBER(AF3088),ISNUMBER(AG3088)),IF(AND(AE3088=1,AF3088=1,AG3088&lt;0),1,0),"")</x:f>
        <x:v>0</x:v>
      </x:c>
      <x:c r="AI3088" s="50" t="n">
        <x:f>IF(AND(A3088=A3089,C3089=C3088+1,ISNUMBER(AH3089)),C3089,"")</x:f>
        <x:v>2015</x:v>
      </x:c>
      <x:c r="AJ3088" s="50" t="n">
        <x:f>IF(AND(A3088=A3089,C3089=C3088+1,ISNUMBER(AH3089)),AH3089,"")</x:f>
        <x:v>0</x:v>
      </x:c>
    </x:row>
    <x:row r="3089" ht="15">
      <x:c r="A3089" s="9" t="s">
        <x:v>219</x:v>
      </x:c>
      <x:c r="B3089" s="10">
        <x:v>42369</x:v>
      </x:c>
      <x:c r="C3089" s="9">
        <x:v>2015</x:v>
      </x:c>
      <x:c r="D3089" s="11">
        <x:v>51.850999999999999</x:v>
      </x:c>
      <x:c r="E3089" s="11">
        <x:v>25.712</x:v>
      </x:c>
      <x:c r="F3089" s="11">
        <x:v>13.169</x:v>
      </x:c>
      <x:c r="G3089" s="11">
        <x:v>40.957000000000001</x:v>
      </x:c>
      <x:c r="H3089" s="11">
        <x:v>27.254999999999999</x:v>
      </x:c>
      <x:c r="I3089" s="11">
        <x:v>10.894</x:v>
      </x:c>
      <x:c r="J3089" s="11">
        <x:v>-158.71299999999999</x:v>
      </x:c>
      <x:c r="K3089" s="11">
        <x:v>9.3550000000000004</x:v>
      </x:c>
      <x:c r="L3089" s="11">
        <x:v>2.706</x:v>
      </x:c>
      <x:c r="M3089" s="11">
        <x:v>0</x:v>
      </x:c>
      <x:c r="N3089" s="11">
        <x:v>27.254999999999999</x:v>
      </x:c>
      <x:c r="O3089" s="11">
        <x:v>15.909000000000001</x:v>
      </x:c>
      <x:c r="P3089" s="11">
        <x:v>-14.083</x:v>
      </x:c>
      <x:c r="Q3089" s="11">
        <x:v>-12.456</x:v>
      </x:c>
      <x:c r="R3089" s="11">
        <x:v>1.891</x:v>
      </x:c>
      <x:c r="S3089" s="11">
        <x:v>-13.019</x:v>
      </x:c>
      <x:c r="T3089" s="11">
        <x:v>-13.08</x:v>
      </x:c>
      <x:c r="U3089" s="11">
        <x:v>167.32640000000001</x:v>
      </x:c>
      <x:c r="V3089" s="11">
        <x:v>18</x:v>
      </x:c>
      <x:c r="W3089" s="12">
        <x:v>0</x:v>
      </x:c>
      <x:c r="X3089" s="8">
        <x:v>0</x:v>
      </x:c>
      <x:c r="Y3089" s="13">
        <x:f t="shared" si="288"/>
        <x:v>1.9524641202824815</x:v>
      </x:c>
      <x:c r="Z3089" s="13">
        <x:f t="shared" si="289"/>
        <x:v>0.7898979768953347</x:v>
      </x:c>
      <x:c r="AA3089" s="13">
        <x:f t="shared" si="290"/>
        <x:v>-0.25108483925093056</x:v>
      </x:c>
      <x:c r="AB3089" s="13">
        <x:f t="shared" si="291"/>
        <x:v>-0.27160517637075465</x:v>
      </x:c>
      <x:c r="AC3089" s="13">
        <x:f t="shared" si="292"/>
        <x:v>-0.31935932807578682</x:v>
      </x:c>
      <x:c r="AD3089" s="13">
        <x:f t="shared" si="293"/>
        <x:v>-3.0609438583633874</x:v>
      </x:c>
      <x:c r="AE3089" s="50" t="n">
        <x:f>IF(OR(NOT(ISNUMBER(Q3089)),NOT(ISNUMBER(R3089))),"",IF(Q3089&lt;R3089,1,0))</x:f>
        <x:v>1</x:v>
      </x:c>
      <x:c r="AF3089" s="50" t="n">
        <x:f>IFERROR(IF(AND(A3089=A3088,C3089=C3088+1,ISNUMBER(AE3088)),AE3088,""),"")</x:f>
        <x:v>1</x:v>
      </x:c>
      <x:c r="AG3089" s="52" t="n">
        <x:f>IFERROR(IF(AND(A3089=A3088,C3089=C3088+1,ISNUMBER(U3089),ISNUMBER(U3088),U3088&lt;&gt;0),U3089/U3088-1,""),"")</x:f>
        <x:v>0.2421267675058052</x:v>
      </x:c>
      <x:c r="AH3089" s="50" t="n">
        <x:f>IF(AND(ISNUMBER(AE3089),ISNUMBER(AF3089),ISNUMBER(AG3089)),IF(AND(AE3089=1,AF3089=1,AG3089&lt;0),1,0),"")</x:f>
        <x:v>0</x:v>
      </x:c>
      <x:c r="AI3089" s="50" t="n">
        <x:f>IF(AND(A3089=A3090,C3090=C3089+1,ISNUMBER(AH3090)),C3090,"")</x:f>
        <x:v>2016</x:v>
      </x:c>
      <x:c r="AJ3089" s="50" t="n">
        <x:f>IF(AND(A3089=A3090,C3090=C3089+1,ISNUMBER(AH3090)),AH3090,"")</x:f>
        <x:v>1</x:v>
      </x:c>
    </x:row>
    <x:row r="3090" ht="15">
      <x:c r="A3090" s="9" t="s">
        <x:v>219</x:v>
      </x:c>
      <x:c r="B3090" s="10">
        <x:v>42735</x:v>
      </x:c>
      <x:c r="C3090" s="9">
        <x:v>2016</x:v>
      </x:c>
      <x:c r="D3090" s="11">
        <x:v>56.942</x:v>
      </x:c>
      <x:c r="E3090" s="11">
        <x:v>27.440999999999999</x:v>
      </x:c>
      <x:c r="F3090" s="11">
        <x:v>9.3160000000000007</x:v>
      </x:c>
      <x:c r="G3090" s="11">
        <x:v>44.326999999999998</x:v>
      </x:c>
      <x:c r="H3090" s="11">
        <x:v>34.389000000000003</x:v>
      </x:c>
      <x:c r="I3090" s="11">
        <x:v>12.615</x:v>
      </x:c>
      <x:c r="J3090" s="11">
        <x:v>-174.489</x:v>
      </x:c>
      <x:c r="K3090" s="11">
        <x:v>15.335000000000001</x:v>
      </x:c>
      <x:c r="L3090" s="11">
        <x:v>2.202</x:v>
      </x:c>
      <x:c r="M3090" s="11">
        <x:v>0</x:v>
      </x:c>
      <x:c r="N3090" s="11">
        <x:v>34.389000000000003</x:v>
      </x:c>
      <x:c r="O3090" s="11">
        <x:v>27.776</x:v>
      </x:c>
      <x:c r="P3090" s="11">
        <x:v>-11.313000000000001</x:v>
      </x:c>
      <x:c r="Q3090" s="11">
        <x:v>-7.6379999999999999</x:v>
      </x:c>
      <x:c r="R3090" s="11">
        <x:v>4.9189999999999996</x:v>
      </x:c>
      <x:c r="S3090" s="11">
        <x:v>-16.640999999999998</x:v>
      </x:c>
      <x:c r="T3090" s="11">
        <x:v>-5.0590000000000002</x:v>
      </x:c>
      <x:c r="U3090" s="11">
        <x:v>125.6835</x:v>
      </x:c>
      <x:c r="V3090" s="11">
        <x:v>18</x:v>
      </x:c>
      <x:c r="W3090" s="12">
        <x:v>0</x:v>
      </x:c>
      <x:c r="X3090" s="8">
        <x:v>0</x:v>
      </x:c>
      <x:c r="Y3090" s="13">
        <x:f t="shared" si="288"/>
        <x:v>2.9455775010734215</x:v>
      </x:c>
      <x:c r="Z3090" s="13">
        <x:f t="shared" si="289"/>
        <x:v>0.7784587826209125</x:v>
      </x:c>
      <x:c r="AA3090" s="13">
        <x:f t="shared" si="290"/>
        <x:v>-0.29224474026202096</x:v>
      </x:c>
      <x:c r="AB3090" s="13">
        <x:f t="shared" si="291"/>
        <x:v>-0.19867584559727444</x:v>
      </x:c>
      <x:c r="AC3090" s="13">
        <x:f t="shared" si="292"/>
        <x:v>-0.11412908611004581</x:v>
      </x:c>
      <x:c r="AD3090" s="13">
        <x:f t="shared" si="293"/>
        <x:v>-3.0643286150820135</x:v>
      </x:c>
      <x:c r="AE3090" s="50" t="n">
        <x:f>IF(OR(NOT(ISNUMBER(Q3090)),NOT(ISNUMBER(R3090))),"",IF(Q3090&lt;R3090,1,0))</x:f>
        <x:v>1</x:v>
      </x:c>
      <x:c r="AF3090" s="50" t="n">
        <x:f>IFERROR(IF(AND(A3090=A3089,C3090=C3089+1,ISNUMBER(AE3089)),AE3089,""),"")</x:f>
        <x:v>1</x:v>
      </x:c>
      <x:c r="AG3090" s="52" t="n">
        <x:f>IFERROR(IF(AND(A3090=A3089,C3090=C3089+1,ISNUMBER(U3090),ISNUMBER(U3089),U3089&lt;&gt;0),U3090/U3089-1,""),"")</x:f>
        <x:v>-0.24887226403006346</x:v>
      </x:c>
      <x:c r="AH3090" s="50" t="n">
        <x:f>IF(AND(ISNUMBER(AE3090),ISNUMBER(AF3090),ISNUMBER(AG3090)),IF(AND(AE3090=1,AF3090=1,AG3090&lt;0),1,0),"")</x:f>
        <x:v>1</x:v>
      </x:c>
      <x:c r="AI3090" s="50" t="n">
        <x:f>IF(AND(A3090=A3091,C3091=C3090+1,ISNUMBER(AH3091)),C3091,"")</x:f>
        <x:v>2017</x:v>
      </x:c>
      <x:c r="AJ3090" s="50" t="n">
        <x:f>IF(AND(A3090=A3091,C3091=C3090+1,ISNUMBER(AH3091)),AH3091,"")</x:f>
        <x:v>0</x:v>
      </x:c>
    </x:row>
    <x:row r="3091" ht="15">
      <x:c r="A3091" s="9" t="s">
        <x:v>219</x:v>
      </x:c>
      <x:c r="B3091" s="10">
        <x:v>43100</x:v>
      </x:c>
      <x:c r="C3091" s="9">
        <x:v>2017</x:v>
      </x:c>
      <x:c r="D3091" s="11">
        <x:v>65.402000000000001</x:v>
      </x:c>
      <x:c r="E3091" s="11">
        <x:v>36.981000000000002</x:v>
      </x:c>
      <x:c r="F3091" s="11">
        <x:v>21.762</x:v>
      </x:c>
      <x:c r="G3091" s="11">
        <x:v>59.256</x:v>
      </x:c>
      <x:c r="H3091" s="11">
        <x:v>36.863999999999997</x:v>
      </x:c>
      <x:c r="I3091" s="11">
        <x:v>6.1459999999999999</x:v>
      </x:c>
      <x:c r="J3091" s="11">
        <x:v>-182.66300000000001</x:v>
      </x:c>
      <x:c r="K3091" s="11">
        <x:v>14.329000000000001</x:v>
      </x:c>
      <x:c r="L3091" s="11">
        <x:v>3.3319999999999999</x:v>
      </x:c>
      <x:c r="M3091" s="11">
        <x:v>0</x:v>
      </x:c>
      <x:c r="N3091" s="11">
        <x:v>36.863999999999997</x:v>
      </x:c>
      <x:c r="O3091" s="11">
        <x:v>37.590000000000003</x:v>
      </x:c>
      <x:c r="P3091" s="11">
        <x:v>-5.6680000000000001</x:v>
      </x:c>
      <x:c r="Q3091" s="11">
        <x:v>-1.2929999999999999</x:v>
      </x:c>
      <x:c r="R3091" s="11">
        <x:v>9.4139999999999997</x:v>
      </x:c>
      <x:c r="S3091" s="11">
        <x:v>-9.0169999999999995</x:v>
      </x:c>
      <x:c r="T3091" s="11">
        <x:v>-7.7830000000000004</x:v>
      </x:c>
      <x:c r="U3091" s="11">
        <x:v>275.03179999999998</x:v>
      </x:c>
      <x:c r="V3091" s="11">
        <x:v>18</x:v>
      </x:c>
      <x:c r="W3091" s="12">
        <x:v>0</x:v>
      </x:c>
      <x:c r="X3091" s="8">
        <x:v>0</x:v>
      </x:c>
      <x:c r="Y3091" s="13">
        <x:f t="shared" si="288"/>
        <x:v>1.6993382961124897</x:v>
      </x:c>
      <x:c r="Z3091" s="13">
        <x:f t="shared" si="289"/>
        <x:v>0.90602733861349805</x:v>
      </x:c>
      <x:c r="AA3091" s="13">
        <x:f t="shared" si="290"/>
        <x:v>-0.13787040151677318</x:v>
      </x:c>
      <x:c r="AB3091" s="13">
        <x:f t="shared" si="291"/>
        <x:v>-8.6664016390936058E-2</x:v>
      </x:c>
      <x:c r="AC3091" s="13">
        <x:f t="shared" si="292"/>
        <x:v>-0.1313453489941947</x:v>
      </x:c>
      <x:c r="AD3091" s="13">
        <x:f t="shared" si="293"/>
        <x:v>-2.7929268218097305</x:v>
      </x:c>
      <x:c r="AE3091" s="50" t="n">
        <x:f>IF(OR(NOT(ISNUMBER(Q3091)),NOT(ISNUMBER(R3091))),"",IF(Q3091&lt;R3091,1,0))</x:f>
        <x:v>1</x:v>
      </x:c>
      <x:c r="AF3091" s="50" t="n">
        <x:f>IFERROR(IF(AND(A3091=A3090,C3091=C3090+1,ISNUMBER(AE3090)),AE3090,""),"")</x:f>
        <x:v>1</x:v>
      </x:c>
      <x:c r="AG3091" s="52" t="n">
        <x:f>IFERROR(IF(AND(A3091=A3090,C3091=C3090+1,ISNUMBER(U3091),ISNUMBER(U3090),U3090&lt;&gt;0),U3091/U3090-1,""),"")</x:f>
        <x:v>1.1882888366412456</x:v>
      </x:c>
      <x:c r="AH3091" s="50" t="n">
        <x:f>IF(AND(ISNUMBER(AE3091),ISNUMBER(AF3091),ISNUMBER(AG3091)),IF(AND(AE3091=1,AF3091=1,AG3091&lt;0),1,0),"")</x:f>
        <x:v>0</x:v>
      </x:c>
      <x:c r="AI3091" s="50" t="n">
        <x:f>IF(AND(A3091=A3092,C3092=C3091+1,ISNUMBER(AH3092)),C3092,"")</x:f>
        <x:v>2018</x:v>
      </x:c>
      <x:c r="AJ3091" s="50" t="n">
        <x:f>IF(AND(A3091=A3092,C3092=C3091+1,ISNUMBER(AH3092)),AH3092,"")</x:f>
        <x:v>0</x:v>
      </x:c>
    </x:row>
    <x:row r="3092" ht="15">
      <x:c r="A3092" s="9" t="s">
        <x:v>219</x:v>
      </x:c>
      <x:c r="B3092" s="10">
        <x:v>43465</x:v>
      </x:c>
      <x:c r="C3092" s="9">
        <x:v>2018</x:v>
      </x:c>
      <x:c r="D3092" s="11">
        <x:v>112.4</x:v>
      </x:c>
      <x:c r="E3092" s="11">
        <x:v>65.926000000000002</x:v>
      </x:c>
      <x:c r="F3092" s="11">
        <x:v>28.506</x:v>
      </x:c>
      <x:c r="G3092" s="11">
        <x:v>77.659000000000006</x:v>
      </x:c>
      <x:c r="H3092" s="11">
        <x:v>41.152999999999999</x:v>
      </x:c>
      <x:c r="I3092" s="11">
        <x:v>34.741</x:v>
      </x:c>
      <x:c r="J3092" s="11">
        <x:v>-173.876</x:v>
      </x:c>
      <x:c r="K3092" s="11">
        <x:v>32.244</x:v>
      </x:c>
      <x:c r="L3092" s="11">
        <x:v>4.2510000000000003</x:v>
      </x:c>
      <x:c r="M3092" s="11">
        <x:v>0</x:v>
      </x:c>
      <x:c r="N3092" s="11">
        <x:v>41.152999999999999</x:v>
      </x:c>
      <x:c r="O3092" s="11">
        <x:v>66.778000000000006</x:v>
      </x:c>
      <x:c r="P3092" s="11">
        <x:v>13.914999999999999</x:v>
      </x:c>
      <x:c r="Q3092" s="11">
        <x:v>18.271999999999998</x:v>
      </x:c>
      <x:c r="R3092" s="11">
        <x:v>6.22</x:v>
      </x:c>
      <x:c r="S3092" s="11">
        <x:v>7.5410000000000004</x:v>
      </x:c>
      <x:c r="T3092" s="11">
        <x:v>8.2550000000000008</x:v>
      </x:c>
      <x:c r="U3092" s="11">
        <x:v>467.48419999999999</x:v>
      </x:c>
      <x:c r="V3092" s="11">
        <x:v>18</x:v>
      </x:c>
      <x:c r="W3092" s="12">
        <x:v>0</x:v>
      </x:c>
      <x:c r="X3092" s="8">
        <x:v>0</x:v>
      </x:c>
      <x:c r="Y3092" s="13">
        <x:f t="shared" si="288"/>
        <x:v>2.3127060969620432</x:v>
      </x:c>
      <x:c r="Z3092" s="13">
        <x:f t="shared" si="289"/>
        <x:v>0.69091637010676155</x:v>
      </x:c>
      <x:c r="AA3092" s="13">
        <x:f t="shared" si="290"/>
        <x:v>6.7090747330960848E-2</x:v>
      </x:c>
      <x:c r="AB3092" s="13">
        <x:f t="shared" si="291"/>
        <x:v>0.12379893238434163</x:v>
      </x:c>
      <x:c r="AC3092" s="13">
        <x:f t="shared" si="292"/>
        <x:v>0.10629804658828983</x:v>
      </x:c>
      <x:c r="AD3092" s="13">
        <x:f t="shared" si="293"/>
        <x:v>-1.5469395017793595</x:v>
      </x:c>
      <x:c r="AE3092" s="50" t="n">
        <x:f>IF(OR(NOT(ISNUMBER(Q3092)),NOT(ISNUMBER(R3092))),"",IF(Q3092&lt;R3092,1,0))</x:f>
        <x:v>0</x:v>
      </x:c>
      <x:c r="AF3092" s="50" t="n">
        <x:f>IFERROR(IF(AND(A3092=A3091,C3092=C3091+1,ISNUMBER(AE3091)),AE3091,""),"")</x:f>
        <x:v>1</x:v>
      </x:c>
      <x:c r="AG3092" s="52" t="n">
        <x:f>IFERROR(IF(AND(A3092=A3091,C3092=C3091+1,ISNUMBER(U3092),ISNUMBER(U3091),U3091&lt;&gt;0),U3092/U3091-1,""),"")</x:f>
        <x:v>0.6997459930088086</x:v>
      </x:c>
      <x:c r="AH3092" s="50" t="n">
        <x:f>IF(AND(ISNUMBER(AE3092),ISNUMBER(AF3092),ISNUMBER(AG3092)),IF(AND(AE3092=1,AF3092=1,AG3092&lt;0),1,0),"")</x:f>
        <x:v>0</x:v>
      </x:c>
      <x:c r="AI3092" s="50" t="n">
        <x:f>IF(AND(A3092=A3093,C3093=C3092+1,ISNUMBER(AH3093)),C3093,"")</x:f>
        <x:v>2019</x:v>
      </x:c>
      <x:c r="AJ3092" s="50" t="n">
        <x:f>IF(AND(A3092=A3093,C3093=C3092+1,ISNUMBER(AH3093)),AH3093,"")</x:f>
        <x:v>0</x:v>
      </x:c>
    </x:row>
    <x:row r="3093" ht="15">
      <x:c r="A3093" s="9" t="s">
        <x:v>219</x:v>
      </x:c>
      <x:c r="B3093" s="10">
        <x:v>43830</x:v>
      </x:c>
      <x:c r="C3093" s="9">
        <x:v>2019</x:v>
      </x:c>
      <x:c r="D3093" s="11">
        <x:v>122.928</x:v>
      </x:c>
      <x:c r="E3093" s="11">
        <x:v>56.936999999999998</x:v>
      </x:c>
      <x:c r="F3093" s="11">
        <x:v>28.940999999999999</x:v>
      </x:c>
      <x:c r="G3093" s="11">
        <x:v>47.298000000000002</x:v>
      </x:c>
      <x:c r="H3093" s="11">
        <x:v>8.3889999999999993</x:v>
      </x:c>
      <x:c r="I3093" s="11">
        <x:v>75.63</x:v>
      </x:c>
      <x:c r="J3093" s="11">
        <x:v>-187.69499999999999</x:v>
      </x:c>
      <x:c r="K3093" s="11">
        <x:v>16.242999999999999</x:v>
      </x:c>
      <x:c r="L3093" s="11">
        <x:v>2.5790000000000002</x:v>
      </x:c>
      <x:c r="M3093" s="11">
        <x:v>0.48199999999999998</x:v>
      </x:c>
      <x:c r="N3093" s="11">
        <x:v>7.907</x:v>
      </x:c>
      <x:c r="O3093" s="11">
        <x:v>64.06</x:v>
      </x:c>
      <x:c r="P3093" s="11">
        <x:v>-12.584</x:v>
      </x:c>
      <x:c r="Q3093" s="11">
        <x:v>-6.7969999999999997</x:v>
      </x:c>
      <x:c r="R3093" s="11">
        <x:v>6.1539999999999999</x:v>
      </x:c>
      <x:c r="S3093" s="11">
        <x:v>-16.065999999999999</x:v>
      </x:c>
      <x:c r="T3093" s="11">
        <x:v>-5.9169999999999998</x:v>
      </x:c>
      <x:c r="U3093" s="11">
        <x:v>495.7414</x:v>
      </x:c>
      <x:c r="V3093" s="11">
        <x:v>18</x:v>
      </x:c>
      <x:c r="W3093" s="12">
        <x:v>0</x:v>
      </x:c>
      <x:c r="X3093" s="8">
        <x:v>0</x:v>
      </x:c>
      <x:c r="Y3093" s="13">
        <x:f t="shared" si="288"/>
        <x:v>1.9673473618741577</x:v>
      </x:c>
      <x:c r="Z3093" s="13">
        <x:f t="shared" si="289"/>
        <x:v>0.38476181179226865</x:v>
      </x:c>
      <x:c r="AA3093" s="13">
        <x:f t="shared" si="290"/>
        <x:v>-0.1306943902121567</x:v>
      </x:c>
      <x:c r="AB3093" s="13">
        <x:f t="shared" si="291"/>
        <x:v>-0.10236886632825719</x:v>
      </x:c>
      <x:c r="AC3093" s="13">
        <x:f t="shared" si="292"/>
        <x:v>-0.12510042707936911</x:v>
      </x:c>
      <x:c r="AD3093" s="13">
        <x:f t="shared" si="293"/>
        <x:v>-1.5268693869582195</x:v>
      </x:c>
      <x:c r="AE3093" s="50" t="n">
        <x:f>IF(OR(NOT(ISNUMBER(Q3093)),NOT(ISNUMBER(R3093))),"",IF(Q3093&lt;R3093,1,0))</x:f>
        <x:v>1</x:v>
      </x:c>
      <x:c r="AF3093" s="50" t="n">
        <x:f>IFERROR(IF(AND(A3093=A3092,C3093=C3092+1,ISNUMBER(AE3092)),AE3092,""),"")</x:f>
        <x:v>0</x:v>
      </x:c>
      <x:c r="AG3093" s="52" t="n">
        <x:f>IFERROR(IF(AND(A3093=A3092,C3093=C3092+1,ISNUMBER(U3093),ISNUMBER(U3092),U3092&lt;&gt;0),U3093/U3092-1,""),"")</x:f>
        <x:v>0.060445251411705536</x:v>
      </x:c>
      <x:c r="AH3093" s="50" t="n">
        <x:f>IF(AND(ISNUMBER(AE3093),ISNUMBER(AF3093),ISNUMBER(AG3093)),IF(AND(AE3093=1,AF3093=1,AG3093&lt;0),1,0),"")</x:f>
        <x:v>0</x:v>
      </x:c>
      <x:c r="AI3093" s="50" t="n">
        <x:f>IF(AND(A3093=A3094,C3094=C3093+1,ISNUMBER(AH3094)),C3094,"")</x:f>
        <x:v>2020</x:v>
      </x:c>
      <x:c r="AJ3093" s="50" t="n">
        <x:f>IF(AND(A3093=A3094,C3094=C3093+1,ISNUMBER(AH3094)),AH3094,"")</x:f>
        <x:v>0</x:v>
      </x:c>
    </x:row>
    <x:row r="3094" ht="15">
      <x:c r="A3094" s="9" t="s">
        <x:v>219</x:v>
      </x:c>
      <x:c r="B3094" s="10">
        <x:v>44196</x:v>
      </x:c>
      <x:c r="C3094" s="9">
        <x:v>2020</x:v>
      </x:c>
      <x:c r="D3094" s="11">
        <x:v>183.928</x:v>
      </x:c>
      <x:c r="E3094" s="11">
        <x:v>107.946</x:v>
      </x:c>
      <x:c r="F3094" s="11">
        <x:v>52.454999999999998</x:v>
      </x:c>
      <x:c r="G3094" s="11">
        <x:v>71.182000000000002</x:v>
      </x:c>
      <x:c r="H3094" s="11">
        <x:v>13.845000000000001</x:v>
      </x:c>
      <x:c r="I3094" s="11">
        <x:v>112.746</x:v>
      </x:c>
      <x:c r="J3094" s="11">
        <x:v>-188.72300000000001</x:v>
      </x:c>
      <x:c r="K3094" s="11">
        <x:v>46.743000000000002</x:v>
      </x:c>
      <x:c r="L3094" s="11">
        <x:v>6.9119999999999999</x:v>
      </x:c>
      <x:c r="M3094" s="11">
        <x:v>4.4749999999999996</x:v>
      </x:c>
      <x:c r="N3094" s="11">
        <x:v>9.3699999999999992</x:v>
      </x:c>
      <x:c r="O3094" s="11">
        <x:v>87.727999999999994</x:v>
      </x:c>
      <x:c r="P3094" s="11">
        <x:v>-4.8630000000000004</x:v>
      </x:c>
      <x:c r="Q3094" s="11">
        <x:v>4.976</x:v>
      </x:c>
      <x:c r="R3094" s="11">
        <x:v>0</x:v>
      </x:c>
      <x:c r="S3094" s="11">
        <x:v>-6.2450000000000001</x:v>
      </x:c>
      <x:c r="T3094" s="11">
        <x:v>3.15</x:v>
      </x:c>
      <x:c r="U3094" s="11">
        <x:v>847.62819999999999</x:v>
      </x:c>
      <x:c r="V3094" s="11">
        <x:v>18</x:v>
      </x:c>
      <x:c r="W3094" s="12">
        <x:v>0</x:v>
      </x:c>
      <x:c r="X3094" s="8">
        <x:v>0</x:v>
      </x:c>
      <x:c r="Y3094" s="13">
        <x:f t="shared" si="288"/>
        <x:v>2.0578781812982556</x:v>
      </x:c>
      <x:c r="Z3094" s="13">
        <x:f t="shared" si="289"/>
        <x:v>0.38701013440041759</x:v>
      </x:c>
      <x:c r="AA3094" s="13">
        <x:f t="shared" si="290"/>
        <x:v>-3.3953503544865385E-2</x:v>
      </x:c>
      <x:c r="AB3094" s="13">
        <x:f t="shared" si="291"/>
        <x:v>-2.6439693793223439E-2</x:v>
      </x:c>
      <x:c r="AC3094" s="13">
        <x:f t="shared" si="292"/>
        <x:v>4.4252760529347304E-2</x:v>
      </x:c>
      <x:c r="AD3094" s="13">
        <x:f t="shared" si="293"/>
        <x:v>-1.0260699839067462</x:v>
      </x:c>
      <x:c r="AE3094" s="50" t="n">
        <x:f>IF(OR(NOT(ISNUMBER(Q3094)),NOT(ISNUMBER(R3094))),"",IF(Q3094&lt;R3094,1,0))</x:f>
        <x:v>0</x:v>
      </x:c>
      <x:c r="AF3094" s="50" t="n">
        <x:f>IFERROR(IF(AND(A3094=A3093,C3094=C3093+1,ISNUMBER(AE3093)),AE3093,""),"")</x:f>
        <x:v>1</x:v>
      </x:c>
      <x:c r="AG3094" s="52" t="n">
        <x:f>IFERROR(IF(AND(A3094=A3093,C3094=C3093+1,ISNUMBER(U3094),ISNUMBER(U3093),U3093&lt;&gt;0),U3094/U3093-1,""),"")</x:f>
        <x:v>0.7098192727095216</x:v>
      </x:c>
      <x:c r="AH3094" s="50" t="n">
        <x:f>IF(AND(ISNUMBER(AE3094),ISNUMBER(AF3094),ISNUMBER(AG3094)),IF(AND(AE3094=1,AF3094=1,AG3094&lt;0),1,0),"")</x:f>
        <x:v>0</x:v>
      </x:c>
      <x:c r="AI3094" s="50" t="n">
        <x:f>IF(AND(A3094=A3095,C3095=C3094+1,ISNUMBER(AH3095)),C3095,"")</x:f>
        <x:v>2021</x:v>
      </x:c>
      <x:c r="AJ3094" s="50" t="n">
        <x:f>IF(AND(A3094=A3095,C3095=C3094+1,ISNUMBER(AH3095)),AH3095,"")</x:f>
        <x:v>0</x:v>
      </x:c>
    </x:row>
    <x:row r="3095" ht="15">
      <x:c r="A3095" s="9" t="s">
        <x:v>219</x:v>
      </x:c>
      <x:c r="B3095" s="10">
        <x:v>44561</x:v>
      </x:c>
      <x:c r="C3095" s="9">
        <x:v>2021</x:v>
      </x:c>
      <x:c r="D3095" s="11">
        <x:v>237.22900000000001</x:v>
      </x:c>
      <x:c r="E3095" s="11">
        <x:v>163.84399999999999</x:v>
      </x:c>
      <x:c r="F3095" s="11">
        <x:v>33.307000000000002</x:v>
      </x:c>
      <x:c r="G3095" s="11">
        <x:v>49.890999999999998</x:v>
      </x:c>
      <x:c r="H3095" s="11">
        <x:v>9.3409999999999993</x:v>
      </x:c>
      <x:c r="I3095" s="11">
        <x:v>187.33799999999999</x:v>
      </x:c>
      <x:c r="J3095" s="11">
        <x:v>-165.80600000000001</x:v>
      </x:c>
      <x:c r="K3095" s="11">
        <x:v>108.944</x:v>
      </x:c>
      <x:c r="L3095" s="11">
        <x:v>9.5210000000000008</x:v>
      </x:c>
      <x:c r="M3095" s="11">
        <x:v>0.85299999999999998</x:v>
      </x:c>
      <x:c r="N3095" s="11">
        <x:v>8.4879999999999995</x:v>
      </x:c>
      <x:c r="O3095" s="11">
        <x:v>142.797</x:v>
      </x:c>
      <x:c r="P3095" s="11">
        <x:v>20.933</x:v>
      </x:c>
      <x:c r="Q3095" s="11">
        <x:v>33.389000000000003</x:v>
      </x:c>
      <x:c r="R3095" s="11">
        <x:v>0</x:v>
      </x:c>
      <x:c r="S3095" s="11">
        <x:v>19.010999999999999</x:v>
      </x:c>
      <x:c r="T3095" s="11">
        <x:v>24.582000000000001</x:v>
      </x:c>
      <x:c r="U3095" s="11">
        <x:v>1181.5871999999999</x:v>
      </x:c>
      <x:c r="V3095" s="11">
        <x:v>18</x:v>
      </x:c>
      <x:c r="W3095" s="12">
        <x:v>0</x:v>
      </x:c>
      <x:c r="X3095" s="8">
        <x:v>0</x:v>
      </x:c>
      <x:c r="Y3095" s="13">
        <x:f t="shared" si="288"/>
        <x:v>4.9192061728765717</x:v>
      </x:c>
      <x:c r="Z3095" s="13">
        <x:f t="shared" si="289"/>
        <x:v>0.21030734016498825</x:v>
      </x:c>
      <x:c r="AA3095" s="13">
        <x:f t="shared" si="290"/>
        <x:v>8.0137757188202111E-2</x:v>
      </x:c>
      <x:c r="AB3095" s="13">
        <x:f t="shared" si="291"/>
        <x:v>8.8239633434360892E-2</x:v>
      </x:c>
      <x:c r="AC3095" s="13">
        <x:f t="shared" si="292"/>
        <x:v>0.49271411677456861</x:v>
      </x:c>
      <x:c r="AD3095" s="13">
        <x:f t="shared" si="293"/>
        <x:v>-0.69892803999511022</x:v>
      </x:c>
      <x:c r="AE3095" s="50" t="n">
        <x:f>IF(OR(NOT(ISNUMBER(Q3095)),NOT(ISNUMBER(R3095))),"",IF(Q3095&lt;R3095,1,0))</x:f>
        <x:v>0</x:v>
      </x:c>
      <x:c r="AF3095" s="50" t="n">
        <x:f>IFERROR(IF(AND(A3095=A3094,C3095=C3094+1,ISNUMBER(AE3094)),AE3094,""),"")</x:f>
        <x:v>0</x:v>
      </x:c>
      <x:c r="AG3095" s="52" t="n">
        <x:f>IFERROR(IF(AND(A3095=A3094,C3095=C3094+1,ISNUMBER(U3095),ISNUMBER(U3094),U3094&lt;&gt;0),U3095/U3094-1,""),"")</x:f>
        <x:v>0.39399231880204066</x:v>
      </x:c>
      <x:c r="AH3095" s="50" t="n">
        <x:f>IF(AND(ISNUMBER(AE3095),ISNUMBER(AF3095),ISNUMBER(AG3095)),IF(AND(AE3095=1,AF3095=1,AG3095&lt;0),1,0),"")</x:f>
        <x:v>0</x:v>
      </x:c>
      <x:c r="AI3095" s="50" t="n">
        <x:f>IF(AND(A3095=A3096,C3096=C3095+1,ISNUMBER(AH3096)),C3096,"")</x:f>
        <x:v>2022</x:v>
      </x:c>
      <x:c r="AJ3095" s="50" t="n">
        <x:f>IF(AND(A3095=A3096,C3096=C3095+1,ISNUMBER(AH3096)),AH3096,"")</x:f>
        <x:v>0</x:v>
      </x:c>
    </x:row>
    <x:row r="3096" ht="15">
      <x:c r="A3096" s="9" t="s">
        <x:v>219</x:v>
      </x:c>
      <x:c r="B3096" s="10">
        <x:v>44926</x:v>
      </x:c>
      <x:c r="C3096" s="9">
        <x:v>2022</x:v>
      </x:c>
      <x:c r="D3096" s="11">
        <x:v>460.18</x:v>
      </x:c>
      <x:c r="E3096" s="11">
        <x:v>215.50399999999999</x:v>
      </x:c>
      <x:c r="F3096" s="11">
        <x:v>59.662999999999997</x:v>
      </x:c>
      <x:c r="G3096" s="11">
        <x:v>223.988</x:v>
      </x:c>
      <x:c r="H3096" s="11">
        <x:v>74.501000000000005</x:v>
      </x:c>
      <x:c r="I3096" s="11">
        <x:v>236.19200000000001</x:v>
      </x:c>
      <x:c r="J3096" s="11">
        <x:v>-198.54499999999999</x:v>
      </x:c>
      <x:c r="K3096" s="11">
        <x:v>141.285</x:v>
      </x:c>
      <x:c r="L3096" s="11">
        <x:v>12.625</x:v>
      </x:c>
      <x:c r="M3096" s="11">
        <x:v>3.2949999999999999</x:v>
      </x:c>
      <x:c r="N3096" s="11">
        <x:v>71.206000000000003</x:v>
      </x:c>
      <x:c r="O3096" s="11">
        <x:v>139.989</x:v>
      </x:c>
      <x:c r="P3096" s="11">
        <x:v>-30.22</x:v>
      </x:c>
      <x:c r="Q3096" s="11">
        <x:v>-3.2730000000000001</x:v>
      </x:c>
      <x:c r="R3096" s="11">
        <x:v>0</x:v>
      </x:c>
      <x:c r="S3096" s="11">
        <x:v>-39.156999999999996</x:v>
      </x:c>
      <x:c r="T3096" s="11">
        <x:v>-19.832999999999998</x:v>
      </x:c>
      <x:c r="U3096" s="11">
        <x:v>426.79599999999999</x:v>
      </x:c>
      <x:c r="V3096" s="11">
        <x:v>18</x:v>
      </x:c>
      <x:c r="W3096" s="12">
        <x:v>0</x:v>
      </x:c>
      <x:c r="X3096" s="8">
        <x:v>0</x:v>
      </x:c>
      <x:c r="Y3096" s="13">
        <x:f t="shared" si="288"/>
        <x:v>3.6120208504433235</x:v>
      </x:c>
      <x:c r="Z3096" s="13">
        <x:f t="shared" si="289"/>
        <x:v>0.48673997131557217</x:v>
      </x:c>
      <x:c r="AA3096" s="13">
        <x:f t="shared" si="290"/>
        <x:v>-8.5090616715198394E-2</x:v>
      </x:c>
      <x:c r="AB3096" s="13">
        <x:f t="shared" si="291"/>
        <x:v>-6.5669955234908081E-2</x:v>
      </x:c>
      <x:c r="AC3096" s="13">
        <x:f t="shared" si="292"/>
        <x:v>-8.85449220493955E-2</x:v>
      </x:c>
      <x:c r="AD3096" s="13">
        <x:f t="shared" si="293"/>
        <x:v>-0.43145073666826023</x:v>
      </x:c>
      <x:c r="AE3096" s="50" t="n">
        <x:f>IF(OR(NOT(ISNUMBER(Q3096)),NOT(ISNUMBER(R3096))),"",IF(Q3096&lt;R3096,1,0))</x:f>
        <x:v>1</x:v>
      </x:c>
      <x:c r="AF3096" s="50" t="n">
        <x:f>IFERROR(IF(AND(A3096=A3095,C3096=C3095+1,ISNUMBER(AE3095)),AE3095,""),"")</x:f>
        <x:v>0</x:v>
      </x:c>
      <x:c r="AG3096" s="52" t="n">
        <x:f>IFERROR(IF(AND(A3096=A3095,C3096=C3095+1,ISNUMBER(U3096),ISNUMBER(U3095),U3095&lt;&gt;0),U3096/U3095-1,""),"")</x:f>
        <x:v>-0.6387943268173522</x:v>
      </x:c>
      <x:c r="AH3096" s="50" t="n">
        <x:f>IF(AND(ISNUMBER(AE3096),ISNUMBER(AF3096),ISNUMBER(AG3096)),IF(AND(AE3096=1,AF3096=1,AG3096&lt;0),1,0),"")</x:f>
        <x:v>0</x:v>
      </x:c>
      <x:c r="AI3096" s="50" t="n">
        <x:f>IF(AND(A3096=A3097,C3097=C3096+1,ISNUMBER(AH3097)),C3097,"")</x:f>
        <x:v>2023</x:v>
      </x:c>
      <x:c r="AJ3096" s="50" t="n">
        <x:f>IF(AND(A3096=A3097,C3097=C3096+1,ISNUMBER(AH3097)),AH3097,"")</x:f>
        <x:v>1</x:v>
      </x:c>
    </x:row>
    <x:row r="3097" ht="15">
      <x:c r="A3097" s="9" t="s">
        <x:v>219</x:v>
      </x:c>
      <x:c r="B3097" s="10">
        <x:v>45291</x:v>
      </x:c>
      <x:c r="C3097" s="9">
        <x:v>2023</x:v>
      </x:c>
      <x:c r="D3097" s="11">
        <x:v>252.34200000000001</x:v>
      </x:c>
      <x:c r="E3097" s="11">
        <x:v>141.32900000000001</x:v>
      </x:c>
      <x:c r="F3097" s="11">
        <x:v>44.314999999999998</x:v>
      </x:c>
      <x:c r="G3097" s="11">
        <x:v>174.50800000000001</x:v>
      </x:c>
      <x:c r="H3097" s="11">
        <x:v>72.924000000000007</x:v>
      </x:c>
      <x:c r="I3097" s="11">
        <x:v>77.834000000000003</x:v>
      </x:c>
      <x:c r="J3097" s="11">
        <x:v>-352.91800000000001</x:v>
      </x:c>
      <x:c r="K3097" s="11">
        <x:v>103.71599999999999</x:v>
      </x:c>
      <x:c r="L3097" s="11">
        <x:v>12.872</x:v>
      </x:c>
      <x:c r="M3097" s="11">
        <x:v>3.6539999999999999</x:v>
      </x:c>
      <x:c r="N3097" s="11">
        <x:v>69.27</x:v>
      </x:c>
      <x:c r="O3097" s="11">
        <x:v>89.539000000000001</x:v>
      </x:c>
      <x:c r="P3097" s="11">
        <x:v>-184.17400000000001</x:v>
      </x:c>
      <x:c r="Q3097" s="11">
        <x:v>-155.464</x:v>
      </x:c>
      <x:c r="R3097" s="11">
        <x:v>0</x:v>
      </x:c>
      <x:c r="S3097" s="11">
        <x:v>-157.49</x:v>
      </x:c>
      <x:c r="T3097" s="11">
        <x:v>-34.506</x:v>
      </x:c>
      <x:c r="U3097" s="11">
        <x:v>220.00069999999999</x:v>
      </x:c>
      <x:c r="V3097" s="11">
        <x:v>18</x:v>
      </x:c>
      <x:c r="W3097" s="12">
        <x:v>0</x:v>
      </x:c>
      <x:c r="X3097" s="8">
        <x:v>0</x:v>
      </x:c>
      <x:c r="Y3097" s="13">
        <x:f t="shared" si="288"/>
        <x:v>3.1891910188423789</x:v>
      </x:c>
      <x:c r="Z3097" s="13">
        <x:f t="shared" si="289"/>
        <x:v>0.69155352656315638</x:v>
      </x:c>
      <x:c r="AA3097" s="13">
        <x:f t="shared" si="290"/>
        <x:v>-0.62411330654429309</x:v>
      </x:c>
      <x:c r="AB3097" s="13">
        <x:f t="shared" si="291"/>
        <x:v>-0.72985868384969599</x:v>
      </x:c>
      <x:c r="AC3097" s="13">
        <x:f t="shared" si="292"/>
        <x:v>-0.19773305521809886</x:v>
      </x:c>
      <x:c r="AD3097" s="13">
        <x:f t="shared" si="293"/>
        <x:v>-1.3985701944186857</x:v>
      </x:c>
      <x:c r="AE3097" s="50" t="n">
        <x:f>IF(OR(NOT(ISNUMBER(Q3097)),NOT(ISNUMBER(R3097))),"",IF(Q3097&lt;R3097,1,0))</x:f>
        <x:v>1</x:v>
      </x:c>
      <x:c r="AF3097" s="50" t="n">
        <x:f>IFERROR(IF(AND(A3097=A3096,C3097=C3096+1,ISNUMBER(AE3096)),AE3096,""),"")</x:f>
        <x:v>1</x:v>
      </x:c>
      <x:c r="AG3097" s="52" t="n">
        <x:f>IFERROR(IF(AND(A3097=A3096,C3097=C3096+1,ISNUMBER(U3097),ISNUMBER(U3096),U3096&lt;&gt;0),U3097/U3096-1,""),"")</x:f>
        <x:v>-0.4845296113365636</x:v>
      </x:c>
      <x:c r="AH3097" s="50" t="n">
        <x:f>IF(AND(ISNUMBER(AE3097),ISNUMBER(AF3097),ISNUMBER(AG3097)),IF(AND(AE3097=1,AF3097=1,AG3097&lt;0),1,0),"")</x:f>
        <x:v>1</x:v>
      </x:c>
      <x:c r="AI3097" s="50" t="n">
        <x:f>IF(AND(A3097=A3098,C3098=C3097+1,ISNUMBER(AH3098)),C3098,"")</x:f>
        <x:v>2024</x:v>
      </x:c>
      <x:c r="AJ3097" s="50" t="n">
        <x:f>IF(AND(A3097=A3098,C3098=C3097+1,ISNUMBER(AH3098)),AH3098,"")</x:f>
        <x:v>0</x:v>
      </x:c>
    </x:row>
    <x:row r="3098" ht="15">
      <x:c r="A3098" s="9" t="s">
        <x:v>219</x:v>
      </x:c>
      <x:c r="B3098" s="10">
        <x:v>45657</x:v>
      </x:c>
      <x:c r="C3098" s="9">
        <x:v>2024</x:v>
      </x:c>
      <x:c r="D3098" s="11">
        <x:v>231.643</x:v>
      </x:c>
      <x:c r="E3098" s="11">
        <x:v>133.19399999999999</x:v>
      </x:c>
      <x:c r="F3098" s="11">
        <x:v>58.320999999999998</x:v>
      </x:c>
      <x:c r="G3098" s="11">
        <x:v>171.15600000000001</x:v>
      </x:c>
      <x:c r="H3098" s="11">
        <x:v>68.69</x:v>
      </x:c>
      <x:c r="I3098" s="11">
        <x:v>60.487000000000002</x:v>
      </x:c>
      <x:c r="J3098" s="11">
        <x:v>-399.5</x:v>
      </x:c>
      <x:c r="K3098" s="11">
        <x:v>60.65</x:v>
      </x:c>
      <x:c r="L3098" s="11">
        <x:v>13.573</x:v>
      </x:c>
      <x:c r="M3098" s="11">
        <x:v>4.1390000000000002</x:v>
      </x:c>
      <x:c r="N3098" s="11">
        <x:v>64.551000000000002</x:v>
      </x:c>
      <x:c r="O3098" s="11">
        <x:v>128.797</x:v>
      </x:c>
      <x:c r="P3098" s="11">
        <x:v>-39.375</x:v>
      </x:c>
      <x:c r="Q3098" s="11">
        <x:v>-16.948</x:v>
      </x:c>
      <x:c r="R3098" s="11">
        <x:v>11.1</x:v>
      </x:c>
      <x:c r="S3098" s="11">
        <x:v>-43.19</x:v>
      </x:c>
      <x:c r="T3098" s="11">
        <x:v>-60.094999999999999</x:v>
      </x:c>
      <x:c r="U3098" s="11">
        <x:v>445.03699999999998</x:v>
      </x:c>
      <x:c r="V3098" s="11">
        <x:v>18</x:v>
      </x:c>
      <x:c r="W3098" s="12">
        <x:v>0</x:v>
      </x:c>
      <x:c r="X3098" s="8">
        <x:v>0</x:v>
      </x:c>
      <x:c r="Y3098" s="13">
        <x:f t="shared" si="288"/>
        <x:v>2.2838085766704959</x:v>
      </x:c>
      <x:c r="Z3098" s="13">
        <x:f t="shared" si="289"/>
        <x:v>0.73887836023536224</x:v>
      </x:c>
      <x:c r="AA3098" s="13">
        <x:f t="shared" si="290"/>
        <x:v>-0.18645070215806217</x:v>
      </x:c>
      <x:c r="AB3098" s="13">
        <x:f t="shared" si="291"/>
        <x:v>-0.16998139378267421</x:v>
      </x:c>
      <x:c r="AC3098" s="13">
        <x:f t="shared" si="292"/>
        <x:v>-0.35111243543901466</x:v>
      </x:c>
      <x:c r="AD3098" s="13">
        <x:f t="shared" si="293"/>
        <x:v>-1.7246366175537358</x:v>
      </x:c>
      <x:c r="AE3098" s="50" t="n">
        <x:f>IF(OR(NOT(ISNUMBER(Q3098)),NOT(ISNUMBER(R3098))),"",IF(Q3098&lt;R3098,1,0))</x:f>
        <x:v>1</x:v>
      </x:c>
      <x:c r="AF3098" s="50" t="n">
        <x:f>IFERROR(IF(AND(A3098=A3097,C3098=C3097+1,ISNUMBER(AE3097)),AE3097,""),"")</x:f>
        <x:v>1</x:v>
      </x:c>
      <x:c r="AG3098" s="52" t="n">
        <x:f>IFERROR(IF(AND(A3098=A3097,C3098=C3097+1,ISNUMBER(U3098),ISNUMBER(U3097),U3097&lt;&gt;0),U3098/U3097-1,""),"")</x:f>
        <x:v>1.022889018080397</x:v>
      </x:c>
      <x:c r="AH3098" s="50" t="n">
        <x:f>IF(AND(ISNUMBER(AE3098),ISNUMBER(AF3098),ISNUMBER(AG3098)),IF(AND(AE3098=1,AF3098=1,AG3098&lt;0),1,0),"")</x:f>
        <x:v>0</x:v>
      </x:c>
      <x:c r="AI3098" s="50" t="str">
        <x:f>IF(AND(A3098=A3099,C3099=C3098+1,ISNUMBER(AH3099)),C3099,"")</x:f>
      </x:c>
      <x:c r="AJ3098" s="50" t="str">
        <x:f>IF(AND(A3098=A3099,C3099=C3098+1,ISNUMBER(AH3099)),AH3099,"")</x:f>
      </x:c>
    </x:row>
    <x:row r="3099" ht="15">
      <x:c r="A3099" s="9" t="s">
        <x:v>220</x:v>
      </x:c>
      <x:c r="B3099" s="10">
        <x:v>39447</x:v>
      </x:c>
      <x:c r="C3099" s="9">
        <x:v>2007</x:v>
      </x:c>
      <x:c r="D3099" s="11">
        <x:v>144.87</x:v>
      </x:c>
      <x:c r="E3099" s="11">
        <x:v>72.745999999999995</x:v>
      </x:c>
      <x:c r="F3099" s="11">
        <x:v>55.262999999999998</x:v>
      </x:c>
      <x:c r="G3099" s="11">
        <x:v>62.174999999999997</x:v>
      </x:c>
      <x:c r="H3099" s="11">
        <x:v>5.0999999999999997E-2</x:v>
      </x:c>
      <x:c r="I3099" s="11">
        <x:v>82.694999999999993</x:v>
      </x:c>
      <x:c r="J3099" s="11">
        <x:v>37.372999999999998</x:v>
      </x:c>
      <x:c r="K3099" s="11">
        <x:v>15.25</x:v>
      </x:c>
      <x:c r="L3099" s="11">
        <x:v>9.2769999999999992</x:v>
      </x:c>
      <x:c r="M3099" s="11">
        <x:v>3.7999999999999999E-2</x:v>
      </x:c>
      <x:c r="N3099" s="11">
        <x:v>1.2999999999999999E-2</x:v>
      </x:c>
      <x:c r="O3099" s="11">
        <x:v>304.62</x:v>
      </x:c>
      <x:c r="P3099" s="11">
        <x:v>15.576000000000001</x:v>
      </x:c>
      <x:c r="Q3099" s="11">
        <x:v>18.797000000000001</x:v>
      </x:c>
      <x:c r="R3099" s="11">
        <x:v>0.34499999999999997</x:v>
      </x:c>
      <x:c r="S3099" s="11">
        <x:v>10.933999999999999</x:v>
      </x:c>
      <x:c r="T3099" s="11">
        <x:v>12.226000000000001</x:v>
      </x:c>
      <x:c r="U3099" s="11">
        <x:v>171.94049999999999</x:v>
      </x:c>
      <x:c r="V3099" s="11">
        <x:v>18</x:v>
      </x:c>
      <x:c r="W3099" s="12">
        <x:v>0</x:v>
      </x:c>
      <x:c r="X3099" s="8">
        <x:v>0</x:v>
      </x:c>
      <x:c r="Y3099" s="13">
        <x:f t="shared" si="288"/>
        <x:v>1.3163599515046234</x:v>
      </x:c>
      <x:c r="Z3099" s="13">
        <x:f t="shared" si="289"/>
        <x:v>0.42917788361979703</x:v>
      </x:c>
      <x:c r="AA3099" s="13">
        <x:f t="shared" si="290"/>
        <x:v>7.5474563401670455E-2</x:v>
      </x:c>
      <x:c r="AB3099" s="13">
        <x:f t="shared" si="291"/>
        <x:v>0.10751708428246014</x:v>
      </x:c>
      <x:c r="AC3099" s="13">
        <x:f t="shared" si="292"/>
        <x:v>0.19663852030558909</x:v>
      </x:c>
      <x:c r="AD3099" s="13">
        <x:f t="shared" si="293"/>
        <x:v>0.25797611651825775</x:v>
      </x:c>
      <x:c r="AE3099" s="50" t="n">
        <x:f>IF(OR(NOT(ISNUMBER(Q3099)),NOT(ISNUMBER(R3099))),"",IF(Q3099&lt;R3099,1,0))</x:f>
        <x:v>0</x:v>
      </x:c>
      <x:c r="AF3099" s="50" t="str">
        <x:f>IFERROR(IF(AND(A3099=A3098,C3099=C3098+1,ISNUMBER(AE3098)),AE3098,""),"")</x:f>
      </x:c>
      <x:c r="AG3099" s="52" t="str">
        <x:f>IFERROR(IF(AND(A3099=A3098,C3099=C3098+1,ISNUMBER(U3099),ISNUMBER(U3098),U3098&lt;&gt;0),U3099/U3098-1,""),"")</x:f>
      </x:c>
      <x:c r="AH3099" s="50" t="str">
        <x:f>IF(AND(ISNUMBER(AE3099),ISNUMBER(AF3099),ISNUMBER(AG3099)),IF(AND(AE3099=1,AF3099=1,AG3099&lt;0),1,0),"")</x:f>
      </x:c>
      <x:c r="AI3099" s="50" t="n">
        <x:f>IF(AND(A3099=A3100,C3100=C3099+1,ISNUMBER(AH3100)),C3100,"")</x:f>
        <x:v>2008</x:v>
      </x:c>
      <x:c r="AJ3099" s="50" t="n">
        <x:f>IF(AND(A3099=A3100,C3100=C3099+1,ISNUMBER(AH3100)),AH3100,"")</x:f>
        <x:v>0</x:v>
      </x:c>
    </x:row>
    <x:row r="3100" ht="15">
      <x:c r="A3100" s="9" t="s">
        <x:v>220</x:v>
      </x:c>
      <x:c r="B3100" s="10">
        <x:v>39813</x:v>
      </x:c>
      <x:c r="C3100" s="9">
        <x:v>2008</x:v>
      </x:c>
      <x:c r="D3100" s="11">
        <x:v>186.64500000000001</x:v>
      </x:c>
      <x:c r="E3100" s="11">
        <x:v>110.14</x:v>
      </x:c>
      <x:c r="F3100" s="11">
        <x:v>87.293999999999997</x:v>
      </x:c>
      <x:c r="G3100" s="11">
        <x:v>90.941000000000003</x:v>
      </x:c>
      <x:c r="H3100" s="11">
        <x:v>9.5280000000000005</x:v>
      </x:c>
      <x:c r="I3100" s="11">
        <x:v>95.703999999999994</x:v>
      </x:c>
      <x:c r="J3100" s="11">
        <x:v>48.241</x:v>
      </x:c>
      <x:c r="K3100" s="11">
        <x:v>16.094000000000001</x:v>
      </x:c>
      <x:c r="L3100" s="11">
        <x:v>8.3919999999999995</x:v>
      </x:c>
      <x:c r="M3100" s="11">
        <x:v>9.5280000000000005</x:v>
      </x:c>
      <x:c r="N3100" s="11">
        <x:v>0</x:v>
      </x:c>
      <x:c r="O3100" s="11">
        <x:v>420.37599999999998</x:v>
      </x:c>
      <x:c r="P3100" s="11">
        <x:v>17.428999999999998</x:v>
      </x:c>
      <x:c r="Q3100" s="11">
        <x:v>23.13</x:v>
      </x:c>
      <x:c r="R3100" s="11">
        <x:v>1.1100000000000001</x:v>
      </x:c>
      <x:c r="S3100" s="11">
        <x:v>12.782</x:v>
      </x:c>
      <x:c r="T3100" s="11">
        <x:v>3.3039999999999998</x:v>
      </x:c>
      <x:c r="U3100" s="11">
        <x:v>195.36490000000001</x:v>
      </x:c>
      <x:c r="V3100" s="11">
        <x:v>18</x:v>
      </x:c>
      <x:c r="W3100" s="12">
        <x:v>0</x:v>
      </x:c>
      <x:c r="X3100" s="8">
        <x:v>0</x:v>
      </x:c>
      <x:c r="Y3100" s="13">
        <x:f t="shared" si="288"/>
        <x:v>1.2617132907187207</x:v>
      </x:c>
      <x:c r="Z3100" s="13">
        <x:f t="shared" si="289"/>
        <x:v>0.48724048327037961</x:v>
      </x:c>
      <x:c r="AA3100" s="13">
        <x:f t="shared" si="290"/>
        <x:v>6.848294891371319E-2</x:v>
      </x:c>
      <x:c r="AB3100" s="13">
        <x:f t="shared" si="291"/>
        <x:v>9.3380481663050158E-2</x:v>
      </x:c>
      <x:c r="AC3100" s="13">
        <x:f t="shared" si="292"/>
        <x:v>3.6331247732046046E-2</x:v>
      </x:c>
      <x:c r="AD3100" s="13">
        <x:f t="shared" si="293"/>
        <x:v>0.25846392884888425</x:v>
      </x:c>
      <x:c r="AE3100" s="50" t="n">
        <x:f>IF(OR(NOT(ISNUMBER(Q3100)),NOT(ISNUMBER(R3100))),"",IF(Q3100&lt;R3100,1,0))</x:f>
        <x:v>0</x:v>
      </x:c>
      <x:c r="AF3100" s="50" t="n">
        <x:f>IFERROR(IF(AND(A3100=A3099,C3100=C3099+1,ISNUMBER(AE3099)),AE3099,""),"")</x:f>
        <x:v>0</x:v>
      </x:c>
      <x:c r="AG3100" s="52" t="n">
        <x:f>IFERROR(IF(AND(A3100=A3099,C3100=C3099+1,ISNUMBER(U3100),ISNUMBER(U3099),U3099&lt;&gt;0),U3100/U3099-1,""),"")</x:f>
        <x:v>0.13623550007124563</x:v>
      </x:c>
      <x:c r="AH3100" s="50" t="n">
        <x:f>IF(AND(ISNUMBER(AE3100),ISNUMBER(AF3100),ISNUMBER(AG3100)),IF(AND(AE3100=1,AF3100=1,AG3100&lt;0),1,0),"")</x:f>
        <x:v>0</x:v>
      </x:c>
      <x:c r="AI3100" s="50" t="n">
        <x:f>IF(AND(A3100=A3101,C3101=C3100+1,ISNUMBER(AH3101)),C3101,"")</x:f>
        <x:v>2009</x:v>
      </x:c>
      <x:c r="AJ3100" s="50" t="n">
        <x:f>IF(AND(A3100=A3101,C3101=C3100+1,ISNUMBER(AH3101)),AH3101,"")</x:f>
        <x:v>0</x:v>
      </x:c>
    </x:row>
    <x:row r="3101" ht="15">
      <x:c r="A3101" s="9" t="s">
        <x:v>220</x:v>
      </x:c>
      <x:c r="B3101" s="10">
        <x:v>40178</x:v>
      </x:c>
      <x:c r="C3101" s="9">
        <x:v>2009</x:v>
      </x:c>
      <x:c r="D3101" s="11">
        <x:v>213.61699999999999</x:v>
      </x:c>
      <x:c r="E3101" s="11">
        <x:v>123.79300000000001</x:v>
      </x:c>
      <x:c r="F3101" s="11">
        <x:v>98.608000000000004</x:v>
      </x:c>
      <x:c r="G3101" s="11">
        <x:v>107.68899999999999</x:v>
      </x:c>
      <x:c r="H3101" s="11">
        <x:v>17</x:v>
      </x:c>
      <x:c r="I3101" s="11">
        <x:v>105.928</x:v>
      </x:c>
      <x:c r="J3101" s="11">
        <x:v>58.481999999999999</x:v>
      </x:c>
      <x:c r="K3101" s="11">
        <x:v>23.510999999999999</x:v>
      </x:c>
      <x:c r="L3101" s="11">
        <x:v>17.349</x:v>
      </x:c>
      <x:c r="M3101" s="11">
        <x:v>17</x:v>
      </x:c>
      <x:c r="N3101" s="11">
        <x:v>0</x:v>
      </x:c>
      <x:c r="O3101" s="11">
        <x:v>470.14600000000002</x:v>
      </x:c>
      <x:c r="P3101" s="11">
        <x:v>19.773</x:v>
      </x:c>
      <x:c r="Q3101" s="11">
        <x:v>27.132999999999999</x:v>
      </x:c>
      <x:c r="R3101" s="11">
        <x:v>0.89600000000000002</x:v>
      </x:c>
      <x:c r="S3101" s="11">
        <x:v>13.956</x:v>
      </x:c>
      <x:c r="T3101" s="11">
        <x:v>19.38</x:v>
      </x:c>
      <x:c r="U3101" s="11">
        <x:v>207.55260000000001</x:v>
      </x:c>
      <x:c r="V3101" s="11">
        <x:v>18</x:v>
      </x:c>
      <x:c r="W3101" s="12">
        <x:v>0</x:v>
      </x:c>
      <x:c r="X3101" s="8">
        <x:v>0</x:v>
      </x:c>
      <x:c r="Y3101" s="13">
        <x:f t="shared" si="288"/>
        <x:v>1.2554052409540808</x:v>
      </x:c>
      <x:c r="Z3101" s="13">
        <x:f t="shared" si="289"/>
        <x:v>0.50412186296034489</x:v>
      </x:c>
      <x:c r="AA3101" s="13">
        <x:f t="shared" si="290"/>
        <x:v>6.5331879017119426E-2</x:v>
      </x:c>
      <x:c r="AB3101" s="13">
        <x:f t="shared" si="291"/>
        <x:v>9.2562857824985842E-2</x:v>
      </x:c>
      <x:c r="AC3101" s="13">
        <x:f t="shared" si="292"/>
        <x:v>0.17996267028201582</x:v>
      </x:c>
      <x:c r="AD3101" s="13">
        <x:f t="shared" si="293"/>
        <x:v>0.27377034599306238</x:v>
      </x:c>
      <x:c r="AE3101" s="50" t="n">
        <x:f>IF(OR(NOT(ISNUMBER(Q3101)),NOT(ISNUMBER(R3101))),"",IF(Q3101&lt;R3101,1,0))</x:f>
        <x:v>0</x:v>
      </x:c>
      <x:c r="AF3101" s="50" t="n">
        <x:f>IFERROR(IF(AND(A3101=A3100,C3101=C3100+1,ISNUMBER(AE3100)),AE3100,""),"")</x:f>
        <x:v>0</x:v>
      </x:c>
      <x:c r="AG3101" s="52" t="n">
        <x:f>IFERROR(IF(AND(A3101=A3100,C3101=C3100+1,ISNUMBER(U3101),ISNUMBER(U3100),U3100&lt;&gt;0),U3101/U3100-1,""),"")</x:f>
        <x:v>0.06238428704439736</x:v>
      </x:c>
      <x:c r="AH3101" s="50" t="n">
        <x:f>IF(AND(ISNUMBER(AE3101),ISNUMBER(AF3101),ISNUMBER(AG3101)),IF(AND(AE3101=1,AF3101=1,AG3101&lt;0),1,0),"")</x:f>
        <x:v>0</x:v>
      </x:c>
      <x:c r="AI3101" s="50" t="n">
        <x:f>IF(AND(A3101=A3102,C3102=C3101+1,ISNUMBER(AH3102)),C3102,"")</x:f>
        <x:v>2010</x:v>
      </x:c>
      <x:c r="AJ3101" s="50" t="n">
        <x:f>IF(AND(A3101=A3102,C3102=C3101+1,ISNUMBER(AH3102)),AH3102,"")</x:f>
        <x:v>0</x:v>
      </x:c>
    </x:row>
    <x:row r="3102" ht="15">
      <x:c r="A3102" s="9" t="s">
        <x:v>220</x:v>
      </x:c>
      <x:c r="B3102" s="10">
        <x:v>40543</x:v>
      </x:c>
      <x:c r="C3102" s="9">
        <x:v>2010</x:v>
      </x:c>
      <x:c r="D3102" s="11">
        <x:v>290.30799999999999</x:v>
      </x:c>
      <x:c r="E3102" s="11">
        <x:v>143.66900000000001</x:v>
      </x:c>
      <x:c r="F3102" s="11">
        <x:v>133.119</x:v>
      </x:c>
      <x:c r="G3102" s="11">
        <x:v>148.75399999999999</x:v>
      </x:c>
      <x:c r="H3102" s="11">
        <x:v>34.124000000000002</x:v>
      </x:c>
      <x:c r="I3102" s="11">
        <x:v>141.554</x:v>
      </x:c>
      <x:c r="J3102" s="11">
        <x:v>66.314999999999998</x:v>
      </x:c>
      <x:c r="K3102" s="11">
        <x:v>21.757000000000001</x:v>
      </x:c>
      <x:c r="L3102" s="11">
        <x:v>12.147</x:v>
      </x:c>
      <x:c r="M3102" s="11">
        <x:v>34.124000000000002</x:v>
      </x:c>
      <x:c r="N3102" s="11">
        <x:v>0</x:v>
      </x:c>
      <x:c r="O3102" s="11">
        <x:v>523.93499999999995</x:v>
      </x:c>
      <x:c r="P3102" s="11">
        <x:v>18.751000000000001</x:v>
      </x:c>
      <x:c r="Q3102" s="11">
        <x:v>32.444000000000003</x:v>
      </x:c>
      <x:c r="R3102" s="11">
        <x:v>0.92</x:v>
      </x:c>
      <x:c r="S3102" s="11">
        <x:v>14.763999999999999</x:v>
      </x:c>
      <x:c r="T3102" s="11">
        <x:v>16.887</x:v>
      </x:c>
      <x:c r="U3102" s="11">
        <x:v>256.99090000000001</x:v>
      </x:c>
      <x:c r="V3102" s="11">
        <x:v>18</x:v>
      </x:c>
      <x:c r="W3102" s="12">
        <x:v>0</x:v>
      </x:c>
      <x:c r="X3102" s="8">
        <x:v>0</x:v>
      </x:c>
      <x:c r="Y3102" s="13">
        <x:f t="shared" si="288"/>
        <x:v>1.079252398230155</x:v>
      </x:c>
      <x:c r="Z3102" s="13">
        <x:f t="shared" si="289"/>
        <x:v>0.51240062278683329</x:v>
      </x:c>
      <x:c r="AA3102" s="13">
        <x:f t="shared" si="290"/>
        <x:v>5.0856331895779656E-2</x:v>
      </x:c>
      <x:c r="AB3102" s="13">
        <x:f t="shared" si="291"/>
        <x:v>6.4590021632197528E-2</x:v>
      </x:c>
      <x:c r="AC3102" s="13">
        <x:f t="shared" si="292"/>
        <x:v>0.11352299770090217</x:v>
      </x:c>
      <x:c r="AD3102" s="13">
        <x:f t="shared" si="293"/>
        <x:v>0.22842980558579165</x:v>
      </x:c>
      <x:c r="AE3102" s="50" t="n">
        <x:f>IF(OR(NOT(ISNUMBER(Q3102)),NOT(ISNUMBER(R3102))),"",IF(Q3102&lt;R3102,1,0))</x:f>
        <x:v>0</x:v>
      </x:c>
      <x:c r="AF3102" s="50" t="n">
        <x:f>IFERROR(IF(AND(A3102=A3101,C3102=C3101+1,ISNUMBER(AE3101)),AE3101,""),"")</x:f>
        <x:v>0</x:v>
      </x:c>
      <x:c r="AG3102" s="52" t="n">
        <x:f>IFERROR(IF(AND(A3102=A3101,C3102=C3101+1,ISNUMBER(U3102),ISNUMBER(U3101),U3101&lt;&gt;0),U3102/U3101-1,""),"")</x:f>
        <x:v>0.23819648609557276</x:v>
      </x:c>
      <x:c r="AH3102" s="50" t="n">
        <x:f>IF(AND(ISNUMBER(AE3102),ISNUMBER(AF3102),ISNUMBER(AG3102)),IF(AND(AE3102=1,AF3102=1,AG3102&lt;0),1,0),"")</x:f>
        <x:v>0</x:v>
      </x:c>
      <x:c r="AI3102" s="50" t="n">
        <x:f>IF(AND(A3102=A3103,C3103=C3102+1,ISNUMBER(AH3103)),C3103,"")</x:f>
        <x:v>2011</x:v>
      </x:c>
      <x:c r="AJ3102" s="50" t="n">
        <x:f>IF(AND(A3102=A3103,C3103=C3102+1,ISNUMBER(AH3103)),AH3103,"")</x:f>
        <x:v>0</x:v>
      </x:c>
    </x:row>
    <x:row r="3103" ht="15">
      <x:c r="A3103" s="9" t="s">
        <x:v>220</x:v>
      </x:c>
      <x:c r="B3103" s="10">
        <x:v>40908</x:v>
      </x:c>
      <x:c r="C3103" s="9">
        <x:v>2011</x:v>
      </x:c>
      <x:c r="D3103" s="11">
        <x:v>334.13</x:v>
      </x:c>
      <x:c r="E3103" s="11">
        <x:v>184.20699999999999</x:v>
      </x:c>
      <x:c r="F3103" s="11">
        <x:v>169.00399999999999</x:v>
      </x:c>
      <x:c r="G3103" s="11">
        <x:v>182.345</x:v>
      </x:c>
      <x:c r="H3103" s="11">
        <x:v>60</x:v>
      </x:c>
      <x:c r="I3103" s="11">
        <x:v>151.785</x:v>
      </x:c>
      <x:c r="J3103" s="11">
        <x:v>77.424999999999997</x:v>
      </x:c>
      <x:c r="K3103" s="11">
        <x:v>46.570999999999998</x:v>
      </x:c>
      <x:c r="L3103" s="11">
        <x:v>12.541</x:v>
      </x:c>
      <x:c r="M3103" s="11">
        <x:v>60</x:v>
      </x:c>
      <x:c r="N3103" s="11">
        <x:v>0</x:v>
      </x:c>
      <x:c r="O3103" s="11">
        <x:v>588.971</x:v>
      </x:c>
      <x:c r="P3103" s="11">
        <x:v>22.731000000000002</x:v>
      </x:c>
      <x:c r="Q3103" s="11">
        <x:v>34.372999999999998</x:v>
      </x:c>
      <x:c r="R3103" s="11">
        <x:v>1.994</x:v>
      </x:c>
      <x:c r="S3103" s="11">
        <x:v>16.914000000000001</x:v>
      </x:c>
      <x:c r="T3103" s="11">
        <x:v>15.515000000000001</x:v>
      </x:c>
      <x:c r="U3103" s="11">
        <x:v>188.44929999999999</x:v>
      </x:c>
      <x:c r="V3103" s="11">
        <x:v>18</x:v>
      </x:c>
      <x:c r="W3103" s="12">
        <x:v>0</x:v>
      </x:c>
      <x:c r="X3103" s="8">
        <x:v>0</x:v>
      </x:c>
      <x:c r="Y3103" s="13">
        <x:f t="shared" si="288"/>
        <x:v>1.0899564507348938</x:v>
      </x:c>
      <x:c r="Z3103" s="13">
        <x:f t="shared" si="289"/>
        <x:v>0.54573070361835219</x:v>
      </x:c>
      <x:c r="AA3103" s="13">
        <x:f t="shared" si="290"/>
        <x:v>5.0621015772304198E-2</x:v>
      </x:c>
      <x:c r="AB3103" s="13">
        <x:f t="shared" si="291"/>
        <x:v>6.8030407326489697E-2</x:v>
      </x:c>
      <x:c r="AC3103" s="13">
        <x:f t="shared" si="292"/>
        <x:v>8.508596342098769E-2</x:v>
      </x:c>
      <x:c r="AD3103" s="13">
        <x:f t="shared" si="293"/>
        <x:v>0.23172118636458863</x:v>
      </x:c>
      <x:c r="AE3103" s="50" t="n">
        <x:f>IF(OR(NOT(ISNUMBER(Q3103)),NOT(ISNUMBER(R3103))),"",IF(Q3103&lt;R3103,1,0))</x:f>
        <x:v>0</x:v>
      </x:c>
      <x:c r="AF3103" s="50" t="n">
        <x:f>IFERROR(IF(AND(A3103=A3102,C3103=C3102+1,ISNUMBER(AE3102)),AE3102,""),"")</x:f>
        <x:v>0</x:v>
      </x:c>
      <x:c r="AG3103" s="52" t="n">
        <x:f>IFERROR(IF(AND(A3103=A3102,C3103=C3102+1,ISNUMBER(U3103),ISNUMBER(U3102),U3102&lt;&gt;0),U3103/U3102-1,""),"")</x:f>
        <x:v>-0.2667082764409169</x:v>
      </x:c>
      <x:c r="AH3103" s="50" t="n">
        <x:f>IF(AND(ISNUMBER(AE3103),ISNUMBER(AF3103),ISNUMBER(AG3103)),IF(AND(AE3103=1,AF3103=1,AG3103&lt;0),1,0),"")</x:f>
        <x:v>0</x:v>
      </x:c>
      <x:c r="AI3103" s="50" t="n">
        <x:f>IF(AND(A3103=A3104,C3104=C3103+1,ISNUMBER(AH3104)),C3104,"")</x:f>
        <x:v>2012</x:v>
      </x:c>
      <x:c r="AJ3103" s="50" t="n">
        <x:f>IF(AND(A3103=A3104,C3104=C3103+1,ISNUMBER(AH3104)),AH3104,"")</x:f>
        <x:v>0</x:v>
      </x:c>
    </x:row>
    <x:row r="3104" ht="15">
      <x:c r="A3104" s="9" t="s">
        <x:v>220</x:v>
      </x:c>
      <x:c r="B3104" s="10">
        <x:v>41274</x:v>
      </x:c>
      <x:c r="C3104" s="9">
        <x:v>2012</x:v>
      </x:c>
      <x:c r="D3104" s="11">
        <x:v>475.68299999999999</x:v>
      </x:c>
      <x:c r="E3104" s="11">
        <x:v>249.71899999999999</x:v>
      </x:c>
      <x:c r="F3104" s="11">
        <x:v>231.934</x:v>
      </x:c>
      <x:c r="G3104" s="11">
        <x:v>306.86500000000001</x:v>
      </x:c>
      <x:c r="H3104" s="11">
        <x:v>70</x:v>
      </x:c>
      <x:c r="I3104" s="11">
        <x:v>168.81800000000001</x:v>
      </x:c>
      <x:c r="J3104" s="11">
        <x:v>87.341999999999999</x:v>
      </x:c>
      <x:c r="K3104" s="11">
        <x:v>57.616</x:v>
      </x:c>
      <x:c r="L3104" s="11">
        <x:v>11.833</x:v>
      </x:c>
      <x:c r="M3104" s="11">
        <x:v>15</x:v>
      </x:c>
      <x:c r="N3104" s="11">
        <x:v>55</x:v>
      </x:c>
      <x:c r="O3104" s="11">
        <x:v>617.23599999999999</x:v>
      </x:c>
      <x:c r="P3104" s="11">
        <x:v>21.920999999999999</x:v>
      </x:c>
      <x:c r="Q3104" s="11">
        <x:v>34.220999999999997</x:v>
      </x:c>
      <x:c r="R3104" s="11">
        <x:v>2.0539999999999998</x:v>
      </x:c>
      <x:c r="S3104" s="11">
        <x:v>17.623999999999999</x:v>
      </x:c>
      <x:c r="T3104" s="11">
        <x:v>30.760999999999999</x:v>
      </x:c>
      <x:c r="U3104" s="11">
        <x:v>301.3005</x:v>
      </x:c>
      <x:c r="V3104" s="11">
        <x:v>18</x:v>
      </x:c>
      <x:c r="W3104" s="12">
        <x:v>0</x:v>
      </x:c>
      <x:c r="X3104" s="8">
        <x:v>0</x:v>
      </x:c>
      <x:c r="Y3104" s="13">
        <x:f t="shared" si="288"/>
        <x:v>1.0766812972656015</x:v>
      </x:c>
      <x:c r="Z3104" s="13">
        <x:f t="shared" si="289"/>
        <x:v>0.6451039873192862</x:v>
      </x:c>
      <x:c r="AA3104" s="13">
        <x:f t="shared" si="290"/>
        <x:v>3.7049884061444278E-2</x:v>
      </x:c>
      <x:c r="AB3104" s="13">
        <x:f t="shared" si="291"/>
        <x:v>4.6083210877832508E-2</x:v>
      </x:c>
      <x:c r="AC3104" s="13">
        <x:f t="shared" si="292"/>
        <x:v>0.10024277776872566</x:v>
      </x:c>
      <x:c r="AD3104" s="13">
        <x:f t="shared" si="293"/>
        <x:v>0.18361387730904824</x:v>
      </x:c>
      <x:c r="AE3104" s="50" t="n">
        <x:f>IF(OR(NOT(ISNUMBER(Q3104)),NOT(ISNUMBER(R3104))),"",IF(Q3104&lt;R3104,1,0))</x:f>
        <x:v>0</x:v>
      </x:c>
      <x:c r="AF3104" s="50" t="n">
        <x:f>IFERROR(IF(AND(A3104=A3103,C3104=C3103+1,ISNUMBER(AE3103)),AE3103,""),"")</x:f>
        <x:v>0</x:v>
      </x:c>
      <x:c r="AG3104" s="52" t="n">
        <x:f>IFERROR(IF(AND(A3104=A3103,C3104=C3103+1,ISNUMBER(U3104),ISNUMBER(U3103),U3103&lt;&gt;0),U3104/U3103-1,""),"")</x:f>
        <x:v>0.5988411737268327</x:v>
      </x:c>
      <x:c r="AH3104" s="50" t="n">
        <x:f>IF(AND(ISNUMBER(AE3104),ISNUMBER(AF3104),ISNUMBER(AG3104)),IF(AND(AE3104=1,AF3104=1,AG3104&lt;0),1,0),"")</x:f>
        <x:v>0</x:v>
      </x:c>
      <x:c r="AI3104" s="50" t="n">
        <x:f>IF(AND(A3104=A3105,C3105=C3104+1,ISNUMBER(AH3105)),C3105,"")</x:f>
        <x:v>2013</x:v>
      </x:c>
      <x:c r="AJ3104" s="50" t="n">
        <x:f>IF(AND(A3104=A3105,C3105=C3104+1,ISNUMBER(AH3105)),AH3105,"")</x:f>
        <x:v>0</x:v>
      </x:c>
    </x:row>
    <x:row r="3105" ht="15">
      <x:c r="A3105" s="9" t="s">
        <x:v>220</x:v>
      </x:c>
      <x:c r="B3105" s="10">
        <x:v>41639</x:v>
      </x:c>
      <x:c r="C3105" s="9">
        <x:v>2013</x:v>
      </x:c>
      <x:c r="D3105" s="11">
        <x:v>475.65699999999998</x:v>
      </x:c>
      <x:c r="E3105" s="11">
        <x:v>241.697</x:v>
      </x:c>
      <x:c r="F3105" s="11">
        <x:v>222.506</x:v>
      </x:c>
      <x:c r="G3105" s="11">
        <x:v>295.35599999999999</x:v>
      </x:c>
      <x:c r="H3105" s="11">
        <x:v>80</x:v>
      </x:c>
      <x:c r="I3105" s="11">
        <x:v>180.30099999999999</x:v>
      </x:c>
      <x:c r="J3105" s="11">
        <x:v>77.366</x:v>
      </x:c>
      <x:c r="K3105" s="11">
        <x:v>79.552000000000007</x:v>
      </x:c>
      <x:c r="L3105" s="11">
        <x:v>10.452</x:v>
      </x:c>
      <x:c r="M3105" s="11">
        <x:v>25</x:v>
      </x:c>
      <x:c r="N3105" s="11">
        <x:v>55</x:v>
      </x:c>
      <x:c r="O3105" s="11">
        <x:v>865.57399999999996</x:v>
      </x:c>
      <x:c r="P3105" s="11">
        <x:v>23.591999999999999</x:v>
      </x:c>
      <x:c r="Q3105" s="11">
        <x:v>40.244</x:v>
      </x:c>
      <x:c r="R3105" s="11">
        <x:v>2.4009999999999998</x:v>
      </x:c>
      <x:c r="S3105" s="11">
        <x:v>-0.94199999999999995</x:v>
      </x:c>
      <x:c r="T3105" s="11">
        <x:v>28.622</x:v>
      </x:c>
      <x:c r="U3105" s="11">
        <x:v>478.14280000000002</x:v>
      </x:c>
      <x:c r="V3105" s="11">
        <x:v>18</x:v>
      </x:c>
      <x:c r="W3105" s="12">
        <x:v>0</x:v>
      </x:c>
      <x:c r="X3105" s="8">
        <x:v>0</x:v>
      </x:c>
      <x:c r="Y3105" s="13">
        <x:f t="shared" si="288"/>
        <x:v>1.086249359567832</x:v>
      </x:c>
      <x:c r="Z3105" s="13">
        <x:f t="shared" si="289"/>
        <x:v>0.62094324271481338</x:v>
      </x:c>
      <x:c r="AA3105" s="13">
        <x:f t="shared" si="290"/>
        <x:v>-1.9804186630281904E-3</x:v>
      </x:c>
      <x:c r="AB3105" s="13">
        <x:f t="shared" si="291"/>
        <x:v>4.9598765496986275E-2</x:v>
      </x:c>
      <x:c r="AC3105" s="13">
        <x:f t="shared" si="292"/>
        <x:v>9.6906783678002137E-2</x:v>
      </x:c>
      <x:c r="AD3105" s="13">
        <x:f t="shared" si="293"/>
        <x:v>0.16265081771108172</x:v>
      </x:c>
      <x:c r="AE3105" s="50" t="n">
        <x:f>IF(OR(NOT(ISNUMBER(Q3105)),NOT(ISNUMBER(R3105))),"",IF(Q3105&lt;R3105,1,0))</x:f>
        <x:v>0</x:v>
      </x:c>
      <x:c r="AF3105" s="50" t="n">
        <x:f>IFERROR(IF(AND(A3105=A3104,C3105=C3104+1,ISNUMBER(AE3104)),AE3104,""),"")</x:f>
        <x:v>0</x:v>
      </x:c>
      <x:c r="AG3105" s="52" t="n">
        <x:f>IFERROR(IF(AND(A3105=A3104,C3105=C3104+1,ISNUMBER(U3105),ISNUMBER(U3104),U3104&lt;&gt;0),U3105/U3104-1,""),"")</x:f>
        <x:v>0.5869299918187989</x:v>
      </x:c>
      <x:c r="AH3105" s="50" t="n">
        <x:f>IF(AND(ISNUMBER(AE3105),ISNUMBER(AF3105),ISNUMBER(AG3105)),IF(AND(AE3105=1,AF3105=1,AG3105&lt;0),1,0),"")</x:f>
        <x:v>0</x:v>
      </x:c>
      <x:c r="AI3105" s="50" t="n">
        <x:f>IF(AND(A3105=A3106,C3106=C3105+1,ISNUMBER(AH3106)),C3106,"")</x:f>
        <x:v>2014</x:v>
      </x:c>
      <x:c r="AJ3105" s="50" t="n">
        <x:f>IF(AND(A3105=A3106,C3106=C3105+1,ISNUMBER(AH3106)),AH3106,"")</x:f>
        <x:v>0</x:v>
      </x:c>
    </x:row>
    <x:row r="3106" ht="15">
      <x:c r="A3106" s="9" t="s">
        <x:v>220</x:v>
      </x:c>
      <x:c r="B3106" s="10">
        <x:v>42004</x:v>
      </x:c>
      <x:c r="C3106" s="9">
        <x:v>2014</x:v>
      </x:c>
      <x:c r="D3106" s="11">
        <x:v>486.536</x:v>
      </x:c>
      <x:c r="E3106" s="11">
        <x:v>217.71799999999999</x:v>
      </x:c>
      <x:c r="F3106" s="11">
        <x:v>190.04</x:v>
      </x:c>
      <x:c r="G3106" s="11">
        <x:v>292.07400000000001</x:v>
      </x:c>
      <x:c r="H3106" s="11">
        <x:v>62.8</x:v>
      </x:c>
      <x:c r="I3106" s="11">
        <x:v>194.46199999999999</x:v>
      </x:c>
      <x:c r="J3106" s="11">
        <x:v>92.179000000000002</x:v>
      </x:c>
      <x:c r="K3106" s="11">
        <x:v>66.634</x:v>
      </x:c>
      <x:c r="L3106" s="11">
        <x:v>8.468</x:v>
      </x:c>
      <x:c r="M3106" s="11">
        <x:v>5.3</x:v>
      </x:c>
      <x:c r="N3106" s="11">
        <x:v>57.5</x:v>
      </x:c>
      <x:c r="O3106" s="11">
        <x:v>838.74</x:v>
      </x:c>
      <x:c r="P3106" s="11">
        <x:v>30.667000000000002</x:v>
      </x:c>
      <x:c r="Q3106" s="11">
        <x:v>48.509</x:v>
      </x:c>
      <x:c r="R3106" s="11">
        <x:v>1.9750000000000001</x:v>
      </x:c>
      <x:c r="S3106" s="11">
        <x:v>25.286000000000001</x:v>
      </x:c>
      <x:c r="T3106" s="11">
        <x:v>40.521000000000001</x:v>
      </x:c>
      <x:c r="U3106" s="11">
        <x:v>379.75869999999998</x:v>
      </x:c>
      <x:c r="V3106" s="11">
        <x:v>18</x:v>
      </x:c>
      <x:c r="W3106" s="12">
        <x:v>0</x:v>
      </x:c>
      <x:c r="X3106" s="8">
        <x:v>0</x:v>
      </x:c>
      <x:c r="Y3106" s="13">
        <x:f t="shared" si="288"/>
        <x:v>1.1456430225215744</x:v>
      </x:c>
      <x:c r="Z3106" s="13">
        <x:f t="shared" si="289"/>
        <x:v>0.60031323478632626</x:v>
      </x:c>
      <x:c r="AA3106" s="13">
        <x:f t="shared" si="290"/>
        <x:v>5.1971488235197399E-2</x:v>
      </x:c>
      <x:c r="AB3106" s="13">
        <x:f t="shared" si="291"/>
        <x:v>6.3031307035861683E-2</x:v>
      </x:c>
      <x:c r="AC3106" s="13">
        <x:f t="shared" si="292"/>
        <x:v>0.13873538897676616</x:v>
      </x:c>
      <x:c r="AD3106" s="13">
        <x:f t="shared" si="293"/>
        <x:v>0.18945977276090567</x:v>
      </x:c>
      <x:c r="AE3106" s="50" t="n">
        <x:f>IF(OR(NOT(ISNUMBER(Q3106)),NOT(ISNUMBER(R3106))),"",IF(Q3106&lt;R3106,1,0))</x:f>
        <x:v>0</x:v>
      </x:c>
      <x:c r="AF3106" s="50" t="n">
        <x:f>IFERROR(IF(AND(A3106=A3105,C3106=C3105+1,ISNUMBER(AE3105)),AE3105,""),"")</x:f>
        <x:v>0</x:v>
      </x:c>
      <x:c r="AG3106" s="52" t="n">
        <x:f>IFERROR(IF(AND(A3106=A3105,C3106=C3105+1,ISNUMBER(U3106),ISNUMBER(U3105),U3105&lt;&gt;0),U3106/U3105-1,""),"")</x:f>
        <x:v>-0.2057630063654624</x:v>
      </x:c>
      <x:c r="AH3106" s="50" t="n">
        <x:f>IF(AND(ISNUMBER(AE3106),ISNUMBER(AF3106),ISNUMBER(AG3106)),IF(AND(AE3106=1,AF3106=1,AG3106&lt;0),1,0),"")</x:f>
        <x:v>0</x:v>
      </x:c>
      <x:c r="AI3106" s="50" t="n">
        <x:f>IF(AND(A3106=A3107,C3107=C3106+1,ISNUMBER(AH3107)),C3107,"")</x:f>
        <x:v>2015</x:v>
      </x:c>
      <x:c r="AJ3106" s="50" t="n">
        <x:f>IF(AND(A3106=A3107,C3107=C3106+1,ISNUMBER(AH3107)),AH3107,"")</x:f>
        <x:v>0</x:v>
      </x:c>
    </x:row>
    <x:row r="3107" ht="15">
      <x:c r="A3107" s="9" t="s">
        <x:v>220</x:v>
      </x:c>
      <x:c r="B3107" s="10">
        <x:v>42369</x:v>
      </x:c>
      <x:c r="C3107" s="9">
        <x:v>2015</x:v>
      </x:c>
      <x:c r="D3107" s="11">
        <x:v>495.96800000000002</x:v>
      </x:c>
      <x:c r="E3107" s="11">
        <x:v>237.767</x:v>
      </x:c>
      <x:c r="F3107" s="11">
        <x:v>219.88200000000001</x:v>
      </x:c>
      <x:c r="G3107" s="11">
        <x:v>304.33999999999997</x:v>
      </x:c>
      <x:c r="H3107" s="11">
        <x:v>67.790000000000006</x:v>
      </x:c>
      <x:c r="I3107" s="11">
        <x:v>191.62799999999999</x:v>
      </x:c>
      <x:c r="J3107" s="11">
        <x:v>86.438000000000002</x:v>
      </x:c>
      <x:c r="K3107" s="11">
        <x:v>68.611999999999995</x:v>
      </x:c>
      <x:c r="L3107" s="11">
        <x:v>9.0210000000000008</x:v>
      </x:c>
      <x:c r="M3107" s="11">
        <x:v>10.29</x:v>
      </x:c>
      <x:c r="N3107" s="11">
        <x:v>57.5</x:v>
      </x:c>
      <x:c r="O3107" s="11">
        <x:v>881.13900000000001</x:v>
      </x:c>
      <x:c r="P3107" s="11">
        <x:v>27.824999999999999</x:v>
      </x:c>
      <x:c r="Q3107" s="11">
        <x:v>44.939</x:v>
      </x:c>
      <x:c r="R3107" s="11">
        <x:v>2.1360000000000001</x:v>
      </x:c>
      <x:c r="S3107" s="11">
        <x:v>12.874000000000001</x:v>
      </x:c>
      <x:c r="T3107" s="11">
        <x:v>31.466999999999999</x:v>
      </x:c>
      <x:c r="U3107" s="11">
        <x:v>477.07139999999998</x:v>
      </x:c>
      <x:c r="V3107" s="11">
        <x:v>18</x:v>
      </x:c>
      <x:c r="W3107" s="12">
        <x:v>0</x:v>
      </x:c>
      <x:c r="X3107" s="8">
        <x:v>0</x:v>
      </x:c>
      <x:c r="Y3107" s="13">
        <x:f t="shared" si="288"/>
        <x:v>1.0813390818711854</x:v>
      </x:c>
      <x:c r="Z3107" s="13">
        <x:f t="shared" si="289"/>
        <x:v>0.61362829859990964</x:v>
      </x:c>
      <x:c r="AA3107" s="13">
        <x:f t="shared" si="290"/>
        <x:v>2.5957319827085618E-2</x:v>
      </x:c>
      <x:c r="AB3107" s="13">
        <x:f t="shared" si="291"/>
        <x:v>5.6102409832892441E-2</x:v>
      </x:c>
      <x:c r="AC3107" s="13">
        <x:f t="shared" si="292"/>
        <x:v>0.10339423013734639</x:v>
      </x:c>
      <x:c r="AD3107" s="13">
        <x:f t="shared" si="293"/>
        <x:v>0.17428140525195174</x:v>
      </x:c>
      <x:c r="AE3107" s="50" t="n">
        <x:f>IF(OR(NOT(ISNUMBER(Q3107)),NOT(ISNUMBER(R3107))),"",IF(Q3107&lt;R3107,1,0))</x:f>
        <x:v>0</x:v>
      </x:c>
      <x:c r="AF3107" s="50" t="n">
        <x:f>IFERROR(IF(AND(A3107=A3106,C3107=C3106+1,ISNUMBER(AE3106)),AE3106,""),"")</x:f>
        <x:v>0</x:v>
      </x:c>
      <x:c r="AG3107" s="52" t="n">
        <x:f>IFERROR(IF(AND(A3107=A3106,C3107=C3106+1,ISNUMBER(U3107),ISNUMBER(U3106),U3106&lt;&gt;0),U3107/U3106-1,""),"")</x:f>
        <x:v>0.25624877060091067</x:v>
      </x:c>
      <x:c r="AH3107" s="50" t="n">
        <x:f>IF(AND(ISNUMBER(AE3107),ISNUMBER(AF3107),ISNUMBER(AG3107)),IF(AND(AE3107=1,AF3107=1,AG3107&lt;0),1,0),"")</x:f>
        <x:v>0</x:v>
      </x:c>
      <x:c r="AI3107" s="50" t="n">
        <x:f>IF(AND(A3107=A3108,C3108=C3107+1,ISNUMBER(AH3108)),C3108,"")</x:f>
        <x:v>2016</x:v>
      </x:c>
      <x:c r="AJ3107" s="50" t="n">
        <x:f>IF(AND(A3107=A3108,C3108=C3107+1,ISNUMBER(AH3108)),AH3108,"")</x:f>
        <x:v>0</x:v>
      </x:c>
    </x:row>
    <x:row r="3108" ht="15">
      <x:c r="A3108" s="9" t="s">
        <x:v>220</x:v>
      </x:c>
      <x:c r="B3108" s="10">
        <x:v>42735</x:v>
      </x:c>
      <x:c r="C3108" s="9">
        <x:v>2016</x:v>
      </x:c>
      <x:c r="D3108" s="11">
        <x:v>484.42099999999999</x:v>
      </x:c>
      <x:c r="E3108" s="11">
        <x:v>222.15799999999999</x:v>
      </x:c>
      <x:c r="F3108" s="11">
        <x:v>194.56700000000001</x:v>
      </x:c>
      <x:c r="G3108" s="11">
        <x:v>285.74700000000001</x:v>
      </x:c>
      <x:c r="H3108" s="11">
        <x:v>65.278000000000006</x:v>
      </x:c>
      <x:c r="I3108" s="11">
        <x:v>198.67400000000001</x:v>
      </x:c>
      <x:c r="J3108" s="11">
        <x:v>92.555000000000007</x:v>
      </x:c>
      <x:c r="K3108" s="11">
        <x:v>52.904000000000003</x:v>
      </x:c>
      <x:c r="L3108" s="11">
        <x:v>11.234</x:v>
      </x:c>
      <x:c r="M3108" s="11">
        <x:v>5.2779999999999996</x:v>
      </x:c>
      <x:c r="N3108" s="11">
        <x:v>60</x:v>
      </x:c>
      <x:c r="O3108" s="11">
        <x:v>940.1</x:v>
      </x:c>
      <x:c r="P3108" s="11">
        <x:v>31.16</x:v>
      </x:c>
      <x:c r="Q3108" s="11">
        <x:v>49.26</x:v>
      </x:c>
      <x:c r="R3108" s="11">
        <x:v>2.1339999999999999</x:v>
      </x:c>
      <x:c r="S3108" s="11">
        <x:v>21.526</x:v>
      </x:c>
      <x:c r="T3108" s="11">
        <x:v>22.925999999999998</x:v>
      </x:c>
      <x:c r="U3108" s="11">
        <x:v>467.67270000000002</x:v>
      </x:c>
      <x:c r="V3108" s="11">
        <x:v>18</x:v>
      </x:c>
      <x:c r="W3108" s="12">
        <x:v>0</x:v>
      </x:c>
      <x:c r="X3108" s="8">
        <x:v>0</x:v>
      </x:c>
      <x:c r="Y3108" s="13">
        <x:f t="shared" si="288"/>
        <x:v>1.1418071923810307</x:v>
      </x:c>
      <x:c r="Z3108" s="13">
        <x:f t="shared" si="289"/>
        <x:v>0.5898732713899687</x:v>
      </x:c>
      <x:c r="AA3108" s="13">
        <x:f t="shared" si="290"/>
        <x:v>4.4436554154340953E-2</x:v>
      </x:c>
      <x:c r="AB3108" s="13">
        <x:f t="shared" si="291"/>
        <x:v>6.4324213855303555E-2</x:v>
      </x:c>
      <x:c r="AC3108" s="13">
        <x:f t="shared" si="292"/>
        <x:v>8.0231813457359122E-2</x:v>
      </x:c>
      <x:c r="AD3108" s="13">
        <x:f t="shared" si="293"/>
        <x:v>0.19106314548708667</x:v>
      </x:c>
      <x:c r="AE3108" s="50" t="n">
        <x:f>IF(OR(NOT(ISNUMBER(Q3108)),NOT(ISNUMBER(R3108))),"",IF(Q3108&lt;R3108,1,0))</x:f>
        <x:v>0</x:v>
      </x:c>
      <x:c r="AF3108" s="50" t="n">
        <x:f>IFERROR(IF(AND(A3108=A3107,C3108=C3107+1,ISNUMBER(AE3107)),AE3107,""),"")</x:f>
        <x:v>0</x:v>
      </x:c>
      <x:c r="AG3108" s="52" t="n">
        <x:f>IFERROR(IF(AND(A3108=A3107,C3108=C3107+1,ISNUMBER(U3108),ISNUMBER(U3107),U3107&lt;&gt;0),U3108/U3107-1,""),"")</x:f>
        <x:v>-0.019700824656434968</x:v>
      </x:c>
      <x:c r="AH3108" s="50" t="n">
        <x:f>IF(AND(ISNUMBER(AE3108),ISNUMBER(AF3108),ISNUMBER(AG3108)),IF(AND(AE3108=1,AF3108=1,AG3108&lt;0),1,0),"")</x:f>
        <x:v>0</x:v>
      </x:c>
      <x:c r="AI3108" s="50" t="n">
        <x:f>IF(AND(A3108=A3109,C3109=C3108+1,ISNUMBER(AH3109)),C3109,"")</x:f>
        <x:v>2017</x:v>
      </x:c>
      <x:c r="AJ3108" s="50" t="n">
        <x:f>IF(AND(A3108=A3109,C3109=C3108+1,ISNUMBER(AH3109)),AH3109,"")</x:f>
        <x:v>0</x:v>
      </x:c>
    </x:row>
    <x:row r="3109" ht="15">
      <x:c r="A3109" s="9" t="s">
        <x:v>220</x:v>
      </x:c>
      <x:c r="B3109" s="10">
        <x:v>43100</x:v>
      </x:c>
      <x:c r="C3109" s="9">
        <x:v>2017</x:v>
      </x:c>
      <x:c r="D3109" s="11">
        <x:v>476.00599999999997</x:v>
      </x:c>
      <x:c r="E3109" s="11">
        <x:v>211.43899999999999</x:v>
      </x:c>
      <x:c r="F3109" s="11">
        <x:v>198.678</x:v>
      </x:c>
      <x:c r="G3109" s="11">
        <x:v>266.416</x:v>
      </x:c>
      <x:c r="H3109" s="11">
        <x:v>64.5</x:v>
      </x:c>
      <x:c r="I3109" s="11">
        <x:v>209.59</x:v>
      </x:c>
      <x:c r="J3109" s="11">
        <x:v>100.89700000000001</x:v>
      </x:c>
      <x:c r="K3109" s="11">
        <x:v>24.77</x:v>
      </x:c>
      <x:c r="L3109" s="11">
        <x:v>18.704999999999998</x:v>
      </x:c>
      <x:c r="M3109" s="11">
        <x:v>13.941000000000001</x:v>
      </x:c>
      <x:c r="N3109" s="11">
        <x:v>50.558999999999997</x:v>
      </x:c>
      <x:c r="O3109" s="11">
        <x:v>900.18399999999997</x:v>
      </x:c>
      <x:c r="P3109" s="11">
        <x:v>28.513000000000002</x:v>
      </x:c>
      <x:c r="Q3109" s="11">
        <x:v>47.386000000000003</x:v>
      </x:c>
      <x:c r="R3109" s="11">
        <x:v>2.6659999999999999</x:v>
      </x:c>
      <x:c r="S3109" s="11">
        <x:v>7.5819999999999999</x:v>
      </x:c>
      <x:c r="T3109" s="11">
        <x:v>13.301</x:v>
      </x:c>
      <x:c r="U3109" s="11">
        <x:v>424.62509999999997</x:v>
      </x:c>
      <x:c r="V3109" s="11">
        <x:v>18</x:v>
      </x:c>
      <x:c r="W3109" s="12">
        <x:v>0</x:v>
      </x:c>
      <x:c r="X3109" s="8">
        <x:v>0</x:v>
      </x:c>
      <x:c r="Y3109" s="13">
        <x:f t="shared" si="288"/>
        <x:v>1.0642295573742437</x:v>
      </x:c>
      <x:c r="Z3109" s="13">
        <x:f t="shared" si="289"/>
        <x:v>0.55969042407028491</x:v>
      </x:c>
      <x:c r="AA3109" s="13">
        <x:f t="shared" si="290"/>
        <x:v>1.5928370650790117E-2</x:v>
      </x:c>
      <x:c r="AB3109" s="13">
        <x:f t="shared" si="291"/>
        <x:v>5.9900505455813588E-2</x:v>
      </x:c>
      <x:c r="AC3109" s="13">
        <x:f t="shared" si="292"/>
        <x:v>4.992568013933097E-2</x:v>
      </x:c>
      <x:c r="AD3109" s="13">
        <x:f t="shared" si="293"/>
        <x:v>0.2119658155569468</x:v>
      </x:c>
      <x:c r="AE3109" s="50" t="n">
        <x:f>IF(OR(NOT(ISNUMBER(Q3109)),NOT(ISNUMBER(R3109))),"",IF(Q3109&lt;R3109,1,0))</x:f>
        <x:v>0</x:v>
      </x:c>
      <x:c r="AF3109" s="50" t="n">
        <x:f>IFERROR(IF(AND(A3109=A3108,C3109=C3108+1,ISNUMBER(AE3108)),AE3108,""),"")</x:f>
        <x:v>0</x:v>
      </x:c>
      <x:c r="AG3109" s="52" t="n">
        <x:f>IFERROR(IF(AND(A3109=A3108,C3109=C3108+1,ISNUMBER(U3109),ISNUMBER(U3108),U3108&lt;&gt;0),U3109/U3108-1,""),"")</x:f>
        <x:v>-0.09204642477527558</x:v>
      </x:c>
      <x:c r="AH3109" s="50" t="n">
        <x:f>IF(AND(ISNUMBER(AE3109),ISNUMBER(AF3109),ISNUMBER(AG3109)),IF(AND(AE3109=1,AF3109=1,AG3109&lt;0),1,0),"")</x:f>
        <x:v>0</x:v>
      </x:c>
      <x:c r="AI3109" s="50" t="n">
        <x:f>IF(AND(A3109=A3110,C3110=C3109+1,ISNUMBER(AH3110)),C3110,"")</x:f>
        <x:v>2018</x:v>
      </x:c>
      <x:c r="AJ3109" s="50" t="n">
        <x:f>IF(AND(A3109=A3110,C3110=C3109+1,ISNUMBER(AH3110)),AH3110,"")</x:f>
        <x:v>0</x:v>
      </x:c>
    </x:row>
    <x:row r="3110" ht="15">
      <x:c r="A3110" s="9" t="s">
        <x:v>220</x:v>
      </x:c>
      <x:c r="B3110" s="10">
        <x:v>43465</x:v>
      </x:c>
      <x:c r="C3110" s="9">
        <x:v>2018</x:v>
      </x:c>
      <x:c r="D3110" s="11">
        <x:v>525.33900000000006</x:v>
      </x:c>
      <x:c r="E3110" s="11">
        <x:v>248.87200000000001</x:v>
      </x:c>
      <x:c r="F3110" s="11">
        <x:v>217.274</x:v>
      </x:c>
      <x:c r="G3110" s="11">
        <x:v>315.05900000000003</x:v>
      </x:c>
      <x:c r="H3110" s="11">
        <x:v>108.78</x:v>
      </x:c>
      <x:c r="I3110" s="11">
        <x:v>210.28</x:v>
      </x:c>
      <x:c r="J3110" s="11">
        <x:v>79.188999999999993</x:v>
      </x:c>
      <x:c r="K3110" s="11">
        <x:v>27.876000000000001</x:v>
      </x:c>
      <x:c r="L3110" s="11">
        <x:v>29.751000000000001</x:v>
      </x:c>
      <x:c r="M3110" s="11">
        <x:v>30</x:v>
      </x:c>
      <x:c r="N3110" s="11">
        <x:v>78.78</x:v>
      </x:c>
      <x:c r="O3110" s="11">
        <x:v>869.84299999999996</x:v>
      </x:c>
      <x:c r="P3110" s="11">
        <x:v>30.75</x:v>
      </x:c>
      <x:c r="Q3110" s="11">
        <x:v>43.396999999999998</x:v>
      </x:c>
      <x:c r="R3110" s="11">
        <x:v>3.0390000000000001</x:v>
      </x:c>
      <x:c r="S3110" s="11">
        <x:v>24.064</x:v>
      </x:c>
      <x:c r="T3110" s="11">
        <x:v>-2.569</x:v>
      </x:c>
      <x:c r="U3110" s="11">
        <x:v>360.18950000000001</x:v>
      </x:c>
      <x:c r="V3110" s="11">
        <x:v>18</x:v>
      </x:c>
      <x:c r="W3110" s="12">
        <x:v>0</x:v>
      </x:c>
      <x:c r="X3110" s="8">
        <x:v>0</x:v>
      </x:c>
      <x:c r="Y3110" s="13">
        <x:f t="shared" si="288"/>
        <x:v>1.1454292736360541</x:v>
      </x:c>
      <x:c r="Z3110" s="13">
        <x:f t="shared" si="289"/>
        <x:v>0.599725129868523</x:v>
      </x:c>
      <x:c r="AA3110" s="13">
        <x:f t="shared" si="290"/>
        <x:v>4.580661249212413E-2</x:v>
      </x:c>
      <x:c r="AB3110" s="13">
        <x:f t="shared" si="291"/>
        <x:v>5.8533632568684213E-2</x:v>
      </x:c>
      <x:c r="AC3110" s="13">
        <x:f t="shared" si="292"/>
        <x:v>-8.154028293113352E-3</x:v>
      </x:c>
      <x:c r="AD3110" s="13">
        <x:f t="shared" si="293"/>
        <x:v>0.15073885624330191</x:v>
      </x:c>
      <x:c r="AE3110" s="50" t="n">
        <x:f>IF(OR(NOT(ISNUMBER(Q3110)),NOT(ISNUMBER(R3110))),"",IF(Q3110&lt;R3110,1,0))</x:f>
        <x:v>0</x:v>
      </x:c>
      <x:c r="AF3110" s="50" t="n">
        <x:f>IFERROR(IF(AND(A3110=A3109,C3110=C3109+1,ISNUMBER(AE3109)),AE3109,""),"")</x:f>
        <x:v>0</x:v>
      </x:c>
      <x:c r="AG3110" s="52" t="n">
        <x:f>IFERROR(IF(AND(A3110=A3109,C3110=C3109+1,ISNUMBER(U3110),ISNUMBER(U3109),U3109&lt;&gt;0),U3110/U3109-1,""),"")</x:f>
        <x:v>-0.15174703520823418</x:v>
      </x:c>
      <x:c r="AH3110" s="50" t="n">
        <x:f>IF(AND(ISNUMBER(AE3110),ISNUMBER(AF3110),ISNUMBER(AG3110)),IF(AND(AE3110=1,AF3110=1,AG3110&lt;0),1,0),"")</x:f>
        <x:v>0</x:v>
      </x:c>
      <x:c r="AI3110" s="50" t="n">
        <x:f>IF(AND(A3110=A3111,C3111=C3110+1,ISNUMBER(AH3111)),C3111,"")</x:f>
        <x:v>2019</x:v>
      </x:c>
      <x:c r="AJ3110" s="50" t="n">
        <x:f>IF(AND(A3110=A3111,C3111=C3110+1,ISNUMBER(AH3111)),AH3111,"")</x:f>
        <x:v>0</x:v>
      </x:c>
    </x:row>
    <x:row r="3111" ht="15">
      <x:c r="A3111" s="9" t="s">
        <x:v>220</x:v>
      </x:c>
      <x:c r="B3111" s="10">
        <x:v>43830</x:v>
      </x:c>
      <x:c r="C3111" s="9">
        <x:v>2019</x:v>
      </x:c>
      <x:c r="D3111" s="11">
        <x:v>693.38099999999997</x:v>
      </x:c>
      <x:c r="E3111" s="11">
        <x:v>284.23</x:v>
      </x:c>
      <x:c r="F3111" s="11">
        <x:v>248.715</x:v>
      </x:c>
      <x:c r="G3111" s="11">
        <x:v>575.04399999999998</x:v>
      </x:c>
      <x:c r="H3111" s="11">
        <x:v>329.22199999999998</x:v>
      </x:c>
      <x:c r="I3111" s="11">
        <x:v>118.337</x:v>
      </x:c>
      <x:c r="J3111" s="11">
        <x:v>19.84</x:v>
      </x:c>
      <x:c r="K3111" s="11">
        <x:v>72.909000000000006</x:v>
      </x:c>
      <x:c r="L3111" s="11">
        <x:v>36.045000000000002</x:v>
      </x:c>
      <x:c r="M3111" s="11">
        <x:v>39.174999999999997</x:v>
      </x:c>
      <x:c r="N3111" s="11">
        <x:v>290.04700000000003</x:v>
      </x:c>
      <x:c r="O3111" s="11">
        <x:v>881.45699999999999</x:v>
      </x:c>
      <x:c r="P3111" s="11">
        <x:v>28.088999999999999</x:v>
      </x:c>
      <x:c r="Q3111" s="11">
        <x:v>75.507000000000005</x:v>
      </x:c>
      <x:c r="R3111" s="11">
        <x:v>9.423</x:v>
      </x:c>
      <x:c r="S3111" s="11">
        <x:v>-66.388000000000005</x:v>
      </x:c>
      <x:c r="T3111" s="11">
        <x:v>79.361999999999995</x:v>
      </x:c>
      <x:c r="U3111" s="11">
        <x:v>324.84190000000001</x:v>
      </x:c>
      <x:c r="V3111" s="11">
        <x:v>18</x:v>
      </x:c>
      <x:c r="W3111" s="12">
        <x:v>0</x:v>
      </x:c>
      <x:c r="X3111" s="8">
        <x:v>0</x:v>
      </x:c>
      <x:c r="Y3111" s="13">
        <x:f t="shared" si="288"/>
        <x:v>1.1427939609593309</x:v>
      </x:c>
      <x:c r="Z3111" s="13">
        <x:f t="shared" si="289"/>
        <x:v>0.82933336794633827</x:v>
      </x:c>
      <x:c r="AA3111" s="13">
        <x:f t="shared" si="290"/>
        <x:v>-9.5745340584757893E-2</x:v>
      </x:c>
      <x:c r="AB3111" s="13">
        <x:f t="shared" si="291"/>
        <x:v>4.0510195693276858E-2</x:v>
      </x:c>
      <x:c r="AC3111" s="13">
        <x:f t="shared" si="292"/>
        <x:v>0.13801030877637188</x:v>
      </x:c>
      <x:c r="AD3111" s="13">
        <x:f t="shared" si="293"/>
        <x:v>2.8613417442935416E-2</x:v>
      </x:c>
      <x:c r="AE3111" s="50" t="n">
        <x:f>IF(OR(NOT(ISNUMBER(Q3111)),NOT(ISNUMBER(R3111))),"",IF(Q3111&lt;R3111,1,0))</x:f>
        <x:v>0</x:v>
      </x:c>
      <x:c r="AF3111" s="50" t="n">
        <x:f>IFERROR(IF(AND(A3111=A3110,C3111=C3110+1,ISNUMBER(AE3110)),AE3110,""),"")</x:f>
        <x:v>0</x:v>
      </x:c>
      <x:c r="AG3111" s="52" t="n">
        <x:f>IFERROR(IF(AND(A3111=A3110,C3111=C3110+1,ISNUMBER(U3111),ISNUMBER(U3110),U3110&lt;&gt;0),U3111/U3110-1,""),"")</x:f>
        <x:v>-0.09813612001460337</x:v>
      </x:c>
      <x:c r="AH3111" s="50" t="n">
        <x:f>IF(AND(ISNUMBER(AE3111),ISNUMBER(AF3111),ISNUMBER(AG3111)),IF(AND(AE3111=1,AF3111=1,AG3111&lt;0),1,0),"")</x:f>
        <x:v>0</x:v>
      </x:c>
      <x:c r="AI3111" s="50" t="n">
        <x:f>IF(AND(A3111=A3112,C3112=C3111+1,ISNUMBER(AH3112)),C3112,"")</x:f>
        <x:v>2020</x:v>
      </x:c>
      <x:c r="AJ3111" s="50" t="n">
        <x:f>IF(AND(A3111=A3112,C3112=C3111+1,ISNUMBER(AH3112)),AH3112,"")</x:f>
        <x:v>0</x:v>
      </x:c>
    </x:row>
    <x:row r="3112" ht="15">
      <x:c r="A3112" s="9" t="s">
        <x:v>220</x:v>
      </x:c>
      <x:c r="B3112" s="10">
        <x:v>44196</x:v>
      </x:c>
      <x:c r="C3112" s="9">
        <x:v>2020</x:v>
      </x:c>
      <x:c r="D3112" s="11">
        <x:v>676.08900000000006</x:v>
      </x:c>
      <x:c r="E3112" s="11">
        <x:v>267.72000000000003</x:v>
      </x:c>
      <x:c r="F3112" s="11">
        <x:v>264.72000000000003</x:v>
      </x:c>
      <x:c r="G3112" s="11">
        <x:v>520.03800000000001</x:v>
      </x:c>
      <x:c r="H3112" s="11">
        <x:v>248.42400000000001</x:v>
      </x:c>
      <x:c r="I3112" s="11">
        <x:v>156.05099999999999</x:v>
      </x:c>
      <x:c r="J3112" s="11">
        <x:v>63.536000000000001</x:v>
      </x:c>
      <x:c r="K3112" s="11">
        <x:v>96.22</x:v>
      </x:c>
      <x:c r="L3112" s="11">
        <x:v>31.257999999999999</x:v>
      </x:c>
      <x:c r="M3112" s="11">
        <x:v>42.887999999999998</x:v>
      </x:c>
      <x:c r="N3112" s="11">
        <x:v>205.536</x:v>
      </x:c>
      <x:c r="O3112" s="11">
        <x:v>805.81700000000001</x:v>
      </x:c>
      <x:c r="P3112" s="11">
        <x:v>-6.2759999999999998</x:v>
      </x:c>
      <x:c r="Q3112" s="11">
        <x:v>53.148000000000003</x:v>
      </x:c>
      <x:c r="R3112" s="11">
        <x:v>9.8049999999999997</x:v>
      </x:c>
      <x:c r="S3112" s="11">
        <x:v>44.518999999999998</x:v>
      </x:c>
      <x:c r="T3112" s="11">
        <x:v>95.820999999999998</x:v>
      </x:c>
      <x:c r="U3112" s="11">
        <x:v>170.75810000000001</x:v>
      </x:c>
      <x:c r="V3112" s="11">
        <x:v>18</x:v>
      </x:c>
      <x:c r="W3112" s="12">
        <x:v>0</x:v>
      </x:c>
      <x:c r="X3112" s="8">
        <x:v>0</x:v>
      </x:c>
      <x:c r="Y3112" s="13">
        <x:f t="shared" si="288"/>
        <x:v>1.0113327289211242</x:v>
      </x:c>
      <x:c r="Z3112" s="13">
        <x:f t="shared" si="289"/>
        <x:v>0.76918571371520605</x:v>
      </x:c>
      <x:c r="AA3112" s="13">
        <x:f t="shared" si="290"/>
        <x:v>6.5847839559584606E-2</x:v>
      </x:c>
      <x:c r="AB3112" s="13">
        <x:f t="shared" si="291"/>
        <x:v>-9.28280152465134E-3</x:v>
      </x:c>
      <x:c r="AC3112" s="13">
        <x:f t="shared" si="292"/>
        <x:v>0.18425768886119859</x:v>
      </x:c>
      <x:c r="AD3112" s="13">
        <x:f t="shared" si="293"/>
        <x:v>9.3975793127827834E-2</x:v>
      </x:c>
      <x:c r="AE3112" s="50" t="n">
        <x:f>IF(OR(NOT(ISNUMBER(Q3112)),NOT(ISNUMBER(R3112))),"",IF(Q3112&lt;R3112,1,0))</x:f>
        <x:v>0</x:v>
      </x:c>
      <x:c r="AF3112" s="50" t="n">
        <x:f>IFERROR(IF(AND(A3112=A3111,C3112=C3111+1,ISNUMBER(AE3111)),AE3111,""),"")</x:f>
        <x:v>0</x:v>
      </x:c>
      <x:c r="AG3112" s="52" t="n">
        <x:f>IFERROR(IF(AND(A3112=A3111,C3112=C3111+1,ISNUMBER(U3112),ISNUMBER(U3111),U3111&lt;&gt;0),U3112/U3111-1,""),"")</x:f>
        <x:v>-0.47433474561009525</x:v>
      </x:c>
      <x:c r="AH3112" s="50" t="n">
        <x:f>IF(AND(ISNUMBER(AE3112),ISNUMBER(AF3112),ISNUMBER(AG3112)),IF(AND(AE3112=1,AF3112=1,AG3112&lt;0),1,0),"")</x:f>
        <x:v>0</x:v>
      </x:c>
      <x:c r="AI3112" s="50" t="n">
        <x:f>IF(AND(A3112=A3113,C3113=C3112+1,ISNUMBER(AH3113)),C3113,"")</x:f>
        <x:v>2021</x:v>
      </x:c>
      <x:c r="AJ3112" s="50" t="n">
        <x:f>IF(AND(A3112=A3113,C3113=C3112+1,ISNUMBER(AH3113)),AH3113,"")</x:f>
        <x:v>0</x:v>
      </x:c>
    </x:row>
    <x:row r="3113" ht="15">
      <x:c r="A3113" s="9" t="s">
        <x:v>220</x:v>
      </x:c>
      <x:c r="B3113" s="10">
        <x:v>44561</x:v>
      </x:c>
      <x:c r="C3113" s="9">
        <x:v>2021</x:v>
      </x:c>
      <x:c r="D3113" s="11">
        <x:v>633.91899999999998</x:v>
      </x:c>
      <x:c r="E3113" s="11">
        <x:v>227.96</x:v>
      </x:c>
      <x:c r="F3113" s="11">
        <x:v>230.12</x:v>
      </x:c>
      <x:c r="G3113" s="11">
        <x:v>432.88099999999997</x:v>
      </x:c>
      <x:c r="H3113" s="11">
        <x:v>216.89</x:v>
      </x:c>
      <x:c r="I3113" s="11">
        <x:v>201.03800000000001</x:v>
      </x:c>
      <x:c r="J3113" s="11">
        <x:v>107.578</x:v>
      </x:c>
      <x:c r="K3113" s="11">
        <x:v>54.631999999999998</x:v>
      </x:c>
      <x:c r="L3113" s="11">
        <x:v>22.869</x:v>
      </x:c>
      <x:c r="M3113" s="11">
        <x:v>41.6</x:v>
      </x:c>
      <x:c r="N3113" s="11">
        <x:v>175.29</x:v>
      </x:c>
      <x:c r="O3113" s="11">
        <x:v>878.42</x:v>
      </x:c>
      <x:c r="P3113" s="11">
        <x:v>23.547000000000001</x:v>
      </x:c>
      <x:c r="Q3113" s="11">
        <x:v>82.347999999999999</x:v>
      </x:c>
      <x:c r="R3113" s="11">
        <x:v>8.3629999999999995</x:v>
      </x:c>
      <x:c r="S3113" s="11">
        <x:v>14.119</x:v>
      </x:c>
      <x:c r="T3113" s="11">
        <x:v>48.238</x:v>
      </x:c>
      <x:c r="U3113" s="11">
        <x:v>209.09649999999999</x:v>
      </x:c>
      <x:c r="V3113" s="11">
        <x:v>18</x:v>
      </x:c>
      <x:c r="W3113" s="12">
        <x:v>0</x:v>
      </x:c>
      <x:c r="X3113" s="8">
        <x:v>0</x:v>
      </x:c>
      <x:c r="Y3113" s="13">
        <x:f t="shared" si="288"/>
        <x:v>0.99061359290804796</x:v>
      </x:c>
      <x:c r="Z3113" s="13">
        <x:f t="shared" si="289"/>
        <x:v>0.68286484550865334</x:v>
      </x:c>
      <x:c r="AA3113" s="13">
        <x:f t="shared" si="290"/>
        <x:v>2.227256163642358E-2</x:v>
      </x:c>
      <x:c r="AB3113" s="13">
        <x:f t="shared" si="291"/>
        <x:v>3.7145124219340325E-2</x:v>
      </x:c>
      <x:c r="AC3113" s="13">
        <x:f t="shared" si="292"/>
        <x:v>0.11143478230737779</x:v>
      </x:c>
      <x:c r="AD3113" s="13">
        <x:f t="shared" si="293"/>
        <x:v>0.16970306931958185</x:v>
      </x:c>
      <x:c r="AE3113" s="50" t="n">
        <x:f>IF(OR(NOT(ISNUMBER(Q3113)),NOT(ISNUMBER(R3113))),"",IF(Q3113&lt;R3113,1,0))</x:f>
        <x:v>0</x:v>
      </x:c>
      <x:c r="AF3113" s="50" t="n">
        <x:f>IFERROR(IF(AND(A3113=A3112,C3113=C3112+1,ISNUMBER(AE3112)),AE3112,""),"")</x:f>
        <x:v>0</x:v>
      </x:c>
      <x:c r="AG3113" s="52" t="n">
        <x:f>IFERROR(IF(AND(A3113=A3112,C3113=C3112+1,ISNUMBER(U3113),ISNUMBER(U3112),U3112&lt;&gt;0),U3113/U3112-1,""),"")</x:f>
        <x:v>0.2245187783185687</x:v>
      </x:c>
      <x:c r="AH3113" s="50" t="n">
        <x:f>IF(AND(ISNUMBER(AE3113),ISNUMBER(AF3113),ISNUMBER(AG3113)),IF(AND(AE3113=1,AF3113=1,AG3113&lt;0),1,0),"")</x:f>
        <x:v>0</x:v>
      </x:c>
      <x:c r="AI3113" s="50" t="n">
        <x:f>IF(AND(A3113=A3114,C3114=C3113+1,ISNUMBER(AH3114)),C3114,"")</x:f>
        <x:v>2022</x:v>
      </x:c>
      <x:c r="AJ3113" s="50" t="n">
        <x:f>IF(AND(A3113=A3114,C3114=C3113+1,ISNUMBER(AH3114)),AH3114,"")</x:f>
        <x:v>0</x:v>
      </x:c>
    </x:row>
    <x:row r="3114" ht="15">
      <x:c r="A3114" s="9" t="s">
        <x:v>220</x:v>
      </x:c>
      <x:c r="B3114" s="10">
        <x:v>44926</x:v>
      </x:c>
      <x:c r="C3114" s="9">
        <x:v>2022</x:v>
      </x:c>
      <x:c r="D3114" s="11">
        <x:v>630.86500000000001</x:v>
      </x:c>
      <x:c r="E3114" s="11">
        <x:v>235.773</x:v>
      </x:c>
      <x:c r="F3114" s="11">
        <x:v>224.16900000000001</x:v>
      </x:c>
      <x:c r="G3114" s="11">
        <x:v>417.04</x:v>
      </x:c>
      <x:c r="H3114" s="11">
        <x:v>225.42099999999999</x:v>
      </x:c>
      <x:c r="I3114" s="11">
        <x:v>213.82499999999999</x:v>
      </x:c>
      <x:c r="J3114" s="11">
        <x:v>119.1</x:v>
      </x:c>
      <x:c r="K3114" s="11">
        <x:v>98.138000000000005</x:v>
      </x:c>
      <x:c r="L3114" s="11">
        <x:v>6.8789999999999996</x:v>
      </x:c>
      <x:c r="M3114" s="11">
        <x:v>44.375999999999998</x:v>
      </x:c>
      <x:c r="N3114" s="11">
        <x:v>181.04499999999999</x:v>
      </x:c>
      <x:c r="O3114" s="11">
        <x:v>959.61300000000006</x:v>
      </x:c>
      <x:c r="P3114" s="11">
        <x:v>40.427</x:v>
      </x:c>
      <x:c r="Q3114" s="11">
        <x:v>94.233999999999995</x:v>
      </x:c>
      <x:c r="R3114" s="11">
        <x:v>8.3000000000000007</x:v>
      </x:c>
      <x:c r="S3114" s="11">
        <x:v>28.306999999999999</x:v>
      </x:c>
      <x:c r="T3114" s="11">
        <x:v>103.271</x:v>
      </x:c>
      <x:c r="U3114" s="11">
        <x:v>230.8818</x:v>
      </x:c>
      <x:c r="V3114" s="11">
        <x:v>18</x:v>
      </x:c>
      <x:c r="W3114" s="12">
        <x:v>0</x:v>
      </x:c>
      <x:c r="X3114" s="8">
        <x:v>0</x:v>
      </x:c>
      <x:c r="Y3114" s="13">
        <x:f t="shared" si="288"/>
        <x:v>1.051764516949266</x:v>
      </x:c>
      <x:c r="Z3114" s="13">
        <x:f t="shared" si="289"/>
        <x:v>0.66106060726145854</x:v>
      </x:c>
      <x:c r="AA3114" s="13">
        <x:f t="shared" si="290"/>
        <x:v>4.4870138619197447E-2</x:v>
      </x:c>
      <x:c r="AB3114" s="13">
        <x:f t="shared" si="291"/>
        <x:v>6.4081855864566897E-2</x:v>
      </x:c>
      <x:c r="AC3114" s="13">
        <x:f t="shared" si="292"/>
        <x:v>0.24762852484174178</x:v>
      </x:c>
      <x:c r="AD3114" s="13">
        <x:f t="shared" si="293"/>
        <x:v>0.18878840956464535</x:v>
      </x:c>
      <x:c r="AE3114" s="50" t="n">
        <x:f>IF(OR(NOT(ISNUMBER(Q3114)),NOT(ISNUMBER(R3114))),"",IF(Q3114&lt;R3114,1,0))</x:f>
        <x:v>0</x:v>
      </x:c>
      <x:c r="AF3114" s="50" t="n">
        <x:f>IFERROR(IF(AND(A3114=A3113,C3114=C3113+1,ISNUMBER(AE3113)),AE3113,""),"")</x:f>
        <x:v>0</x:v>
      </x:c>
      <x:c r="AG3114" s="52" t="n">
        <x:f>IFERROR(IF(AND(A3114=A3113,C3114=C3113+1,ISNUMBER(U3114),ISNUMBER(U3113),U3113&lt;&gt;0),U3114/U3113-1,""),"")</x:f>
        <x:v>0.10418777932677026</x:v>
      </x:c>
      <x:c r="AH3114" s="50" t="n">
        <x:f>IF(AND(ISNUMBER(AE3114),ISNUMBER(AF3114),ISNUMBER(AG3114)),IF(AND(AE3114=1,AF3114=1,AG3114&lt;0),1,0),"")</x:f>
        <x:v>0</x:v>
      </x:c>
      <x:c r="AI3114" s="50" t="n">
        <x:f>IF(AND(A3114=A3115,C3115=C3114+1,ISNUMBER(AH3115)),C3115,"")</x:f>
        <x:v>2023</x:v>
      </x:c>
      <x:c r="AJ3114" s="50" t="n">
        <x:f>IF(AND(A3114=A3115,C3115=C3114+1,ISNUMBER(AH3115)),AH3115,"")</x:f>
        <x:v>0</x:v>
      </x:c>
    </x:row>
    <x:row r="3115" ht="15">
      <x:c r="A3115" s="9" t="s">
        <x:v>220</x:v>
      </x:c>
      <x:c r="B3115" s="10">
        <x:v>45291</x:v>
      </x:c>
      <x:c r="C3115" s="9">
        <x:v>2023</x:v>
      </x:c>
      <x:c r="D3115" s="11">
        <x:v>700.01</x:v>
      </x:c>
      <x:c r="E3115" s="11">
        <x:v>273.99900000000002</x:v>
      </x:c>
      <x:c r="F3115" s="11">
        <x:v>286.74400000000003</x:v>
      </x:c>
      <x:c r="G3115" s="11">
        <x:v>499.55399999999997</x:v>
      </x:c>
      <x:c r="H3115" s="11">
        <x:v>291.13900000000001</x:v>
      </x:c>
      <x:c r="I3115" s="11">
        <x:v>200.45599999999999</x:v>
      </x:c>
      <x:c r="J3115" s="11">
        <x:v>189.428</x:v>
      </x:c>
      <x:c r="K3115" s="11">
        <x:v>138.756</x:v>
      </x:c>
      <x:c r="L3115" s="11">
        <x:v>1.4630000000000001</x:v>
      </x:c>
      <x:c r="M3115" s="11">
        <x:v>91.191000000000003</x:v>
      </x:c>
      <x:c r="N3115" s="11">
        <x:v>199.94800000000001</x:v>
      </x:c>
      <x:c r="O3115" s="11">
        <x:v>1089.327</x:v>
      </x:c>
      <x:c r="P3115" s="11">
        <x:v>51.673999999999999</x:v>
      </x:c>
      <x:c r="Q3115" s="11">
        <x:v>111.76600000000001</x:v>
      </x:c>
      <x:c r="R3115" s="11">
        <x:v>11.179</x:v>
      </x:c>
      <x:c r="S3115" s="11">
        <x:v>35.204000000000001</x:v>
      </x:c>
      <x:c r="T3115" s="11">
        <x:v>128.97900000000001</x:v>
      </x:c>
      <x:c r="U3115" s="11">
        <x:v>331.66899999999998</x:v>
      </x:c>
      <x:c r="V3115" s="11">
        <x:v>18</x:v>
      </x:c>
      <x:c r="W3115" s="12">
        <x:v>0</x:v>
      </x:c>
      <x:c r="X3115" s="8">
        <x:v>0</x:v>
      </x:c>
      <x:c r="Y3115" s="13">
        <x:f t="shared" si="288"/>
        <x:v>0.95555268811204419</x:v>
      </x:c>
      <x:c r="Z3115" s="13">
        <x:f t="shared" si="289"/>
        <x:v>0.71363837659462004</x:v>
      </x:c>
      <x:c r="AA3115" s="13">
        <x:f t="shared" si="290"/>
        <x:v>5.0290710132712392E-2</x:v>
      </x:c>
      <x:c r="AB3115" s="13">
        <x:f t="shared" si="291"/>
        <x:v>7.3818945443636513E-2</x:v>
      </x:c>
      <x:c r="AC3115" s="13">
        <x:f t="shared" si="292"/>
        <x:v>0.25818830396713871</x:v>
      </x:c>
      <x:c r="AD3115" s="13">
        <x:f t="shared" si="293"/>
        <x:v>0.27060756274910358</x:v>
      </x:c>
      <x:c r="AE3115" s="50" t="n">
        <x:f>IF(OR(NOT(ISNUMBER(Q3115)),NOT(ISNUMBER(R3115))),"",IF(Q3115&lt;R3115,1,0))</x:f>
        <x:v>0</x:v>
      </x:c>
      <x:c r="AF3115" s="50" t="n">
        <x:f>IFERROR(IF(AND(A3115=A3114,C3115=C3114+1,ISNUMBER(AE3114)),AE3114,""),"")</x:f>
        <x:v>0</x:v>
      </x:c>
      <x:c r="AG3115" s="52" t="n">
        <x:f>IFERROR(IF(AND(A3115=A3114,C3115=C3114+1,ISNUMBER(U3115),ISNUMBER(U3114),U3114&lt;&gt;0),U3115/U3114-1,""),"")</x:f>
        <x:v>0.4365315932221594</x:v>
      </x:c>
      <x:c r="AH3115" s="50" t="n">
        <x:f>IF(AND(ISNUMBER(AE3115),ISNUMBER(AF3115),ISNUMBER(AG3115)),IF(AND(AE3115=1,AF3115=1,AG3115&lt;0),1,0),"")</x:f>
        <x:v>0</x:v>
      </x:c>
      <x:c r="AI3115" s="50" t="n">
        <x:f>IF(AND(A3115=A3116,C3116=C3115+1,ISNUMBER(AH3116)),C3116,"")</x:f>
        <x:v>2024</x:v>
      </x:c>
      <x:c r="AJ3115" s="50" t="n">
        <x:f>IF(AND(A3115=A3116,C3116=C3115+1,ISNUMBER(AH3116)),AH3116,"")</x:f>
        <x:v>0</x:v>
      </x:c>
    </x:row>
    <x:row r="3116" ht="15">
      <x:c r="A3116" s="9" t="s">
        <x:v>220</x:v>
      </x:c>
      <x:c r="B3116" s="10">
        <x:v>45657</x:v>
      </x:c>
      <x:c r="C3116" s="9">
        <x:v>2024</x:v>
      </x:c>
      <x:c r="D3116" s="11">
        <x:v>701.34500000000003</x:v>
      </x:c>
      <x:c r="E3116" s="11">
        <x:v>226.512</x:v>
      </x:c>
      <x:c r="F3116" s="11">
        <x:v>269.95600000000002</x:v>
      </x:c>
      <x:c r="G3116" s="11">
        <x:v>513.88</x:v>
      </x:c>
      <x:c r="H3116" s="11">
        <x:v>297.50200000000001</x:v>
      </x:c>
      <x:c r="I3116" s="11">
        <x:v>187.465</x:v>
      </x:c>
      <x:c r="J3116" s="11">
        <x:v>184.02799999999999</x:v>
      </x:c>
      <x:c r="K3116" s="11">
        <x:v>91.403999999999996</x:v>
      </x:c>
      <x:c r="L3116" s="11">
        <x:v>1.173</x:v>
      </x:c>
      <x:c r="M3116" s="11">
        <x:v>66.861000000000004</x:v>
      </x:c>
      <x:c r="N3116" s="11">
        <x:v>230.64099999999999</x:v>
      </x:c>
      <x:c r="O3116" s="11">
        <x:v>1132.51</x:v>
      </x:c>
      <x:c r="P3116" s="11">
        <x:v>71.545000000000002</x:v>
      </x:c>
      <x:c r="Q3116" s="11">
        <x:v>142.821</x:v>
      </x:c>
      <x:c r="R3116" s="11">
        <x:v>13.747999999999999</x:v>
      </x:c>
      <x:c r="S3116" s="11">
        <x:v>46.526000000000003</x:v>
      </x:c>
      <x:c r="T3116" s="11">
        <x:v>119.575</x:v>
      </x:c>
      <x:c r="U3116" s="11">
        <x:v>335.06720000000001</x:v>
      </x:c>
      <x:c r="V3116" s="11">
        <x:v>18</x:v>
      </x:c>
      <x:c r="W3116" s="12">
        <x:v>0</x:v>
      </x:c>
      <x:c r="X3116" s="8">
        <x:v>0</x:v>
      </x:c>
      <x:c r="Y3116" s="13">
        <x:f t="shared" si="288"/>
        <x:v>0.83907007067818451</x:v>
      </x:c>
      <x:c r="Z3116" s="13">
        <x:f t="shared" si="289"/>
        <x:v>0.73270644262096396</x:v>
      </x:c>
      <x:c r="AA3116" s="13">
        <x:f t="shared" si="290"/>
        <x:v>6.6338250076638461E-2</x:v>
      </x:c>
      <x:c r="AB3116" s="13">
        <x:f t="shared" si="291"/>
        <x:v>0.10201113574631601</x:v>
      </x:c>
      <x:c r="AC3116" s="13">
        <x:f t="shared" si="292"/>
        <x:v>0.23269051140344049</x:v>
      </x:c>
      <x:c r="AD3116" s="13">
        <x:f t="shared" si="293"/>
        <x:v>0.26239297350091606</x:v>
      </x:c>
      <x:c r="AE3116" s="50" t="n">
        <x:f>IF(OR(NOT(ISNUMBER(Q3116)),NOT(ISNUMBER(R3116))),"",IF(Q3116&lt;R3116,1,0))</x:f>
        <x:v>0</x:v>
      </x:c>
      <x:c r="AF3116" s="50" t="n">
        <x:f>IFERROR(IF(AND(A3116=A3115,C3116=C3115+1,ISNUMBER(AE3115)),AE3115,""),"")</x:f>
        <x:v>0</x:v>
      </x:c>
      <x:c r="AG3116" s="52" t="n">
        <x:f>IFERROR(IF(AND(A3116=A3115,C3116=C3115+1,ISNUMBER(U3116),ISNUMBER(U3115),U3115&lt;&gt;0),U3116/U3115-1,""),"")</x:f>
        <x:v>0.01024575706502584</x:v>
      </x:c>
      <x:c r="AH3116" s="50" t="n">
        <x:f>IF(AND(ISNUMBER(AE3116),ISNUMBER(AF3116),ISNUMBER(AG3116)),IF(AND(AE3116=1,AF3116=1,AG3116&lt;0),1,0),"")</x:f>
        <x:v>0</x:v>
      </x:c>
      <x:c r="AI3116" s="50" t="str">
        <x:f>IF(AND(A3116=A3117,C3117=C3116+1,ISNUMBER(AH3117)),C3117,"")</x:f>
      </x:c>
      <x:c r="AJ3116" s="50" t="str">
        <x:f>IF(AND(A3116=A3117,C3117=C3116+1,ISNUMBER(AH3117)),AH3117,"")</x:f>
      </x:c>
    </x:row>
    <x:row r="3117" ht="15">
      <x:c r="A3117" s="9" t="s">
        <x:v>221</x:v>
      </x:c>
      <x:c r="B3117" s="10">
        <x:v>39447</x:v>
      </x:c>
      <x:c r="C3117" s="9">
        <x:v>2007</x:v>
      </x:c>
      <x:c r="D3117" s="11">
        <x:v>931.3</x:v>
      </x:c>
      <x:c r="E3117" s="11">
        <x:v>279.60000000000002</x:v>
      </x:c>
      <x:c r="F3117" s="11">
        <x:v>172.9</x:v>
      </x:c>
      <x:c r="G3117" s="11">
        <x:v>546.79999999999995</x:v>
      </x:c>
      <x:c r="H3117" s="11">
        <x:v>346.1</x:v>
      </x:c>
      <x:c r="I3117" s="11">
        <x:v>384.5</x:v>
      </x:c>
      <x:c r="J3117" s="11">
        <x:v>315.3</x:v>
      </x:c>
      <x:c r="K3117" s="11">
        <x:v>40.700000000000003</x:v>
      </x:c>
      <x:c r="L3117" s="11">
        <x:v>97.8</x:v>
      </x:c>
      <x:c r="M3117" s="11">
        <x:v>30</x:v>
      </x:c>
      <x:c r="N3117" s="11">
        <x:v>316.10000000000002</x:v>
      </x:c>
      <x:c r="O3117" s="11">
        <x:v>598.70000000000005</x:v>
      </x:c>
      <x:c r="P3117" s="11">
        <x:v>199.6</x:v>
      </x:c>
      <x:c r="Q3117" s="11">
        <x:v>221</x:v>
      </x:c>
      <x:c r="R3117" s="11">
        <x:v>16.3</x:v>
      </x:c>
      <x:c r="S3117" s="11">
        <x:v>208.2</x:v>
      </x:c>
      <x:c r="T3117" s="11">
        <x:v>150.5</x:v>
      </x:c>
      <x:c r="U3117" s="11">
        <x:v>3439.4701</x:v>
      </x:c>
      <x:c r="V3117" s="11">
        <x:v>18</x:v>
      </x:c>
      <x:c r="W3117" s="12">
        <x:v>0</x:v>
      </x:c>
      <x:c r="X3117" s="8">
        <x:v>0</x:v>
      </x:c>
      <x:c r="Y3117" s="13">
        <x:f t="shared" si="288"/>
        <x:v>1.6171197223828804</x:v>
      </x:c>
      <x:c r="Z3117" s="13">
        <x:f t="shared" si="289"/>
        <x:v>0.58713626114034145</x:v>
      </x:c>
      <x:c r="AA3117" s="13">
        <x:f t="shared" si="290"/>
        <x:v>0.22355846665950821</x:v>
      </x:c>
      <x:c r="AB3117" s="13">
        <x:f t="shared" si="291"/>
        <x:v>0.21432406313754968</x:v>
      </x:c>
      <x:c r="AC3117" s="13">
        <x:f t="shared" si="292"/>
        <x:v>0.27523774689100222</x:v>
      </x:c>
      <x:c r="AD3117" s="13">
        <x:f t="shared" si="293"/>
        <x:v>0.33855900354343393</x:v>
      </x:c>
      <x:c r="AE3117" s="50" t="n">
        <x:f>IF(OR(NOT(ISNUMBER(Q3117)),NOT(ISNUMBER(R3117))),"",IF(Q3117&lt;R3117,1,0))</x:f>
        <x:v>0</x:v>
      </x:c>
      <x:c r="AF3117" s="50" t="str">
        <x:f>IFERROR(IF(AND(A3117=A3116,C3117=C3116+1,ISNUMBER(AE3116)),AE3116,""),"")</x:f>
      </x:c>
      <x:c r="AG3117" s="52" t="str">
        <x:f>IFERROR(IF(AND(A3117=A3116,C3117=C3116+1,ISNUMBER(U3117),ISNUMBER(U3116),U3116&lt;&gt;0),U3117/U3116-1,""),"")</x:f>
      </x:c>
      <x:c r="AH3117" s="50" t="str">
        <x:f>IF(AND(ISNUMBER(AE3117),ISNUMBER(AF3117),ISNUMBER(AG3117)),IF(AND(AE3117=1,AF3117=1,AG3117&lt;0),1,0),"")</x:f>
      </x:c>
      <x:c r="AI3117" s="50" t="n">
        <x:f>IF(AND(A3117=A3118,C3118=C3117+1,ISNUMBER(AH3118)),C3118,"")</x:f>
        <x:v>2008</x:v>
      </x:c>
      <x:c r="AJ3117" s="50" t="n">
        <x:f>IF(AND(A3117=A3118,C3118=C3117+1,ISNUMBER(AH3118)),AH3118,"")</x:f>
        <x:v>0</x:v>
      </x:c>
    </x:row>
    <x:row r="3118" ht="15">
      <x:c r="A3118" s="9" t="s">
        <x:v>221</x:v>
      </x:c>
      <x:c r="B3118" s="10">
        <x:v>39813</x:v>
      </x:c>
      <x:c r="C3118" s="9">
        <x:v>2008</x:v>
      </x:c>
      <x:c r="D3118" s="11">
        <x:v>833</x:v>
      </x:c>
      <x:c r="E3118" s="11">
        <x:v>204.7</x:v>
      </x:c>
      <x:c r="F3118" s="11">
        <x:v>89.3</x:v>
      </x:c>
      <x:c r="G3118" s="11">
        <x:v>413.8</x:v>
      </x:c>
      <x:c r="H3118" s="11">
        <x:v>288.89999999999998</x:v>
      </x:c>
      <x:c r="I3118" s="11">
        <x:v>419.2</x:v>
      </x:c>
      <x:c r="J3118" s="11">
        <x:v>327.7</x:v>
      </x:c>
      <x:c r="K3118" s="11">
        <x:v>32.700000000000003</x:v>
      </x:c>
      <x:c r="L3118" s="11">
        <x:v>78.8</x:v>
      </x:c>
      <x:c r="M3118" s="11">
        <x:v>30</x:v>
      </x:c>
      <x:c r="N3118" s="11">
        <x:v>288.89999999999998</x:v>
      </x:c>
      <x:c r="O3118" s="11">
        <x:v>597.5</x:v>
      </x:c>
      <x:c r="P3118" s="11">
        <x:v>108</x:v>
      </x:c>
      <x:c r="Q3118" s="11">
        <x:v>128.30000000000001</x:v>
      </x:c>
      <x:c r="R3118" s="11">
        <x:v>16.899999999999999</x:v>
      </x:c>
      <x:c r="S3118" s="11">
        <x:v>234.9</x:v>
      </x:c>
      <x:c r="T3118" s="11">
        <x:v>134.9</x:v>
      </x:c>
      <x:c r="U3118" s="11">
        <x:v>1385.7757999999999</x:v>
      </x:c>
      <x:c r="V3118" s="11">
        <x:v>18</x:v>
      </x:c>
      <x:c r="W3118" s="12">
        <x:v>0</x:v>
      </x:c>
      <x:c r="X3118" s="8">
        <x:v>0</x:v>
      </x:c>
      <x:c r="Y3118" s="13">
        <x:f t="shared" si="288"/>
        <x:v>2.2922732362821949</x:v>
      </x:c>
      <x:c r="Z3118" s="13">
        <x:f t="shared" si="289"/>
        <x:v>0.49675870348139256</x:v>
      </x:c>
      <x:c r="AA3118" s="13">
        <x:f t="shared" si="290"/>
        <x:v>0.28199279711884756</x:v>
      </x:c>
      <x:c r="AB3118" s="13">
        <x:f t="shared" si="291"/>
        <x:v>0.12965186074429771</x:v>
      </x:c>
      <x:c r="AC3118" s="13">
        <x:f t="shared" si="292"/>
        <x:v>0.32600289995166748</x:v>
      </x:c>
      <x:c r="AD3118" s="13">
        <x:f t="shared" si="293"/>
        <x:v>0.39339735894357741</x:v>
      </x:c>
      <x:c r="AE3118" s="50" t="n">
        <x:f>IF(OR(NOT(ISNUMBER(Q3118)),NOT(ISNUMBER(R3118))),"",IF(Q3118&lt;R3118,1,0))</x:f>
        <x:v>0</x:v>
      </x:c>
      <x:c r="AF3118" s="50" t="n">
        <x:f>IFERROR(IF(AND(A3118=A3117,C3118=C3117+1,ISNUMBER(AE3117)),AE3117,""),"")</x:f>
        <x:v>0</x:v>
      </x:c>
      <x:c r="AG3118" s="52" t="n">
        <x:f>IFERROR(IF(AND(A3118=A3117,C3118=C3117+1,ISNUMBER(U3118),ISNUMBER(U3117),U3117&lt;&gt;0),U3118/U3117-1,""),"")</x:f>
        <x:v>-0.5970961340818168</x:v>
      </x:c>
      <x:c r="AH3118" s="50" t="n">
        <x:f>IF(AND(ISNUMBER(AE3118),ISNUMBER(AF3118),ISNUMBER(AG3118)),IF(AND(AE3118=1,AF3118=1,AG3118&lt;0),1,0),"")</x:f>
        <x:v>0</x:v>
      </x:c>
      <x:c r="AI3118" s="50" t="n">
        <x:f>IF(AND(A3118=A3119,C3119=C3118+1,ISNUMBER(AH3119)),C3119,"")</x:f>
        <x:v>2009</x:v>
      </x:c>
      <x:c r="AJ3118" s="50" t="n">
        <x:f>IF(AND(A3118=A3119,C3119=C3118+1,ISNUMBER(AH3119)),AH3119,"")</x:f>
        <x:v>0</x:v>
      </x:c>
    </x:row>
    <x:row r="3119" ht="15">
      <x:c r="A3119" s="9" t="s">
        <x:v>221</x:v>
      </x:c>
      <x:c r="B3119" s="10">
        <x:v>40178</x:v>
      </x:c>
      <x:c r="C3119" s="9">
        <x:v>2009</x:v>
      </x:c>
      <x:c r="D3119" s="11">
        <x:v>702.4</x:v>
      </x:c>
      <x:c r="E3119" s="11">
        <x:v>197</x:v>
      </x:c>
      <x:c r="F3119" s="11">
        <x:v>93.4</x:v>
      </x:c>
      <x:c r="G3119" s="11">
        <x:v>452.7</x:v>
      </x:c>
      <x:c r="H3119" s="11">
        <x:v>309.2</x:v>
      </x:c>
      <x:c r="I3119" s="11">
        <x:v>249.7</x:v>
      </x:c>
      <x:c r="J3119" s="11">
        <x:v>167.3</x:v>
      </x:c>
      <x:c r="K3119" s="11">
        <x:v>83</x:v>
      </x:c>
      <x:c r="L3119" s="11">
        <x:v>44.5</x:v>
      </x:c>
      <x:c r="M3119" s="11">
        <x:v>0</x:v>
      </x:c>
      <x:c r="N3119" s="11">
        <x:v>309.2</x:v>
      </x:c>
      <x:c r="O3119" s="11">
        <x:v>514.4</x:v>
      </x:c>
      <x:c r="P3119" s="11">
        <x:v>-59.2</x:v>
      </x:c>
      <x:c r="Q3119" s="11">
        <x:v>-39.799999999999997</x:v>
      </x:c>
      <x:c r="R3119" s="11">
        <x:v>13.5</x:v>
      </x:c>
      <x:c r="S3119" s="11">
        <x:v>-60.9</x:v>
      </x:c>
      <x:c r="T3119" s="11">
        <x:v>94.6</x:v>
      </x:c>
      <x:c r="U3119" s="11">
        <x:v>293.67860000000002</x:v>
      </x:c>
      <x:c r="V3119" s="11">
        <x:v>18</x:v>
      </x:c>
      <x:c r="W3119" s="12">
        <x:v>0</x:v>
      </x:c>
      <x:c r="X3119" s="8">
        <x:v>0</x:v>
      </x:c>
      <x:c r="Y3119" s="13">
        <x:f t="shared" si="288"/>
        <x:v>2.1092077087794432</x:v>
      </x:c>
      <x:c r="Z3119" s="13">
        <x:f t="shared" si="289"/>
        <x:v>0.64450455580865607</x:v>
      </x:c>
      <x:c r="AA3119" s="13">
        <x:f t="shared" si="290"/>
        <x:v>-8.6702733485193625E-2</x:v>
      </x:c>
      <x:c r="AB3119" s="13">
        <x:f t="shared" si="291"/>
        <x:v>-8.4282460136674273E-2</x:v>
      </x:c>
      <x:c r="AC3119" s="13">
        <x:f t="shared" si="292"/>
        <x:v>0.20896841175171194</x:v>
      </x:c>
      <x:c r="AD3119" s="13">
        <x:f t="shared" si="293"/>
        <x:v>0.2381833712984055</x:v>
      </x:c>
      <x:c r="AE3119" s="50" t="n">
        <x:f>IF(OR(NOT(ISNUMBER(Q3119)),NOT(ISNUMBER(R3119))),"",IF(Q3119&lt;R3119,1,0))</x:f>
        <x:v>1</x:v>
      </x:c>
      <x:c r="AF3119" s="50" t="n">
        <x:f>IFERROR(IF(AND(A3119=A3118,C3119=C3118+1,ISNUMBER(AE3118)),AE3118,""),"")</x:f>
        <x:v>0</x:v>
      </x:c>
      <x:c r="AG3119" s="52" t="n">
        <x:f>IFERROR(IF(AND(A3119=A3118,C3119=C3118+1,ISNUMBER(U3119),ISNUMBER(U3118),U3118&lt;&gt;0),U3119/U3118-1,""),"")</x:f>
        <x:v>-0.7880763973508558</x:v>
      </x:c>
      <x:c r="AH3119" s="50" t="n">
        <x:f>IF(AND(ISNUMBER(AE3119),ISNUMBER(AF3119),ISNUMBER(AG3119)),IF(AND(AE3119=1,AF3119=1,AG3119&lt;0),1,0),"")</x:f>
        <x:v>0</x:v>
      </x:c>
      <x:c r="AI3119" s="50" t="n">
        <x:f>IF(AND(A3119=A3120,C3120=C3119+1,ISNUMBER(AH3120)),C3120,"")</x:f>
        <x:v>2010</x:v>
      </x:c>
      <x:c r="AJ3119" s="50" t="n">
        <x:f>IF(AND(A3119=A3120,C3120=C3119+1,ISNUMBER(AH3120)),AH3120,"")</x:f>
        <x:v>0</x:v>
      </x:c>
    </x:row>
    <x:row r="3120" ht="15">
      <x:c r="A3120" s="9" t="s">
        <x:v>221</x:v>
      </x:c>
      <x:c r="B3120" s="10">
        <x:v>40543</x:v>
      </x:c>
      <x:c r="C3120" s="9">
        <x:v>2010</x:v>
      </x:c>
      <x:c r="D3120" s="11">
        <x:v>1021</x:v>
      </x:c>
      <x:c r="E3120" s="11">
        <x:v>294</x:v>
      </x:c>
      <x:c r="F3120" s="11">
        <x:v>197.7</x:v>
      </x:c>
      <x:c r="G3120" s="11">
        <x:v>691.6</x:v>
      </x:c>
      <x:c r="H3120" s="11">
        <x:v>478.4</x:v>
      </x:c>
      <x:c r="I3120" s="11">
        <x:v>329.4</x:v>
      </x:c>
      <x:c r="J3120" s="11">
        <x:v>237.2</x:v>
      </x:c>
      <x:c r="K3120" s="11">
        <x:v>113.5</x:v>
      </x:c>
      <x:c r="L3120" s="11">
        <x:v>54.7</x:v>
      </x:c>
      <x:c r="M3120" s="11">
        <x:v>16.7</x:v>
      </x:c>
      <x:c r="N3120" s="11">
        <x:v>461.7</x:v>
      </x:c>
      <x:c r="O3120" s="11">
        <x:v>362.7</x:v>
      </x:c>
      <x:c r="P3120" s="11">
        <x:v>71.3</x:v>
      </x:c>
      <x:c r="Q3120" s="11">
        <x:v>88.1</x:v>
      </x:c>
      <x:c r="R3120" s="11">
        <x:v>4.9000000000000004</x:v>
      </x:c>
      <x:c r="S3120" s="11">
        <x:v>73.5</x:v>
      </x:c>
      <x:c r="T3120" s="11">
        <x:v>115.3</x:v>
      </x:c>
      <x:c r="U3120" s="11">
        <x:v>908.66539999999998</x:v>
      </x:c>
      <x:c r="V3120" s="11">
        <x:v>18</x:v>
      </x:c>
      <x:c r="W3120" s="12">
        <x:v>0</x:v>
      </x:c>
      <x:c r="X3120" s="8">
        <x:v>0</x:v>
      </x:c>
      <x:c r="Y3120" s="13">
        <x:f t="shared" si="288"/>
        <x:v>1.4871016691957513</x:v>
      </x:c>
      <x:c r="Z3120" s="13">
        <x:f t="shared" si="289"/>
        <x:v>0.67737512242899123</x:v>
      </x:c>
      <x:c r="AA3120" s="13">
        <x:f t="shared" si="290"/>
        <x:v>7.1988246816846235E-2</x:v>
      </x:c>
      <x:c r="AB3120" s="13">
        <x:f t="shared" si="291"/>
        <x:v>6.9833496571988243E-2</x:v>
      </x:c>
      <x:c r="AC3120" s="13">
        <x:f t="shared" si="292"/>
        <x:v>0.16671486408328512</x:v>
      </x:c>
      <x:c r="AD3120" s="13">
        <x:f t="shared" si="293"/>
        <x:v>0.23232125367286974</x:v>
      </x:c>
      <x:c r="AE3120" s="50" t="n">
        <x:f>IF(OR(NOT(ISNUMBER(Q3120)),NOT(ISNUMBER(R3120))),"",IF(Q3120&lt;R3120,1,0))</x:f>
        <x:v>0</x:v>
      </x:c>
      <x:c r="AF3120" s="50" t="n">
        <x:f>IFERROR(IF(AND(A3120=A3119,C3120=C3119+1,ISNUMBER(AE3119)),AE3119,""),"")</x:f>
        <x:v>1</x:v>
      </x:c>
      <x:c r="AG3120" s="52" t="n">
        <x:f>IFERROR(IF(AND(A3120=A3119,C3120=C3119+1,ISNUMBER(U3120),ISNUMBER(U3119),U3119&lt;&gt;0),U3120/U3119-1,""),"")</x:f>
        <x:v>2.094081080473688</x:v>
      </x:c>
      <x:c r="AH3120" s="50" t="n">
        <x:f>IF(AND(ISNUMBER(AE3120),ISNUMBER(AF3120),ISNUMBER(AG3120)),IF(AND(AE3120=1,AF3120=1,AG3120&lt;0),1,0),"")</x:f>
        <x:v>0</x:v>
      </x:c>
      <x:c r="AI3120" s="50" t="n">
        <x:f>IF(AND(A3120=A3121,C3121=C3120+1,ISNUMBER(AH3121)),C3121,"")</x:f>
        <x:v>2011</x:v>
      </x:c>
      <x:c r="AJ3120" s="50" t="n">
        <x:f>IF(AND(A3120=A3121,C3121=C3120+1,ISNUMBER(AH3121)),AH3121,"")</x:f>
        <x:v>0</x:v>
      </x:c>
    </x:row>
    <x:row r="3121" ht="15">
      <x:c r="A3121" s="9" t="s">
        <x:v>221</x:v>
      </x:c>
      <x:c r="B3121" s="10">
        <x:v>40908</x:v>
      </x:c>
      <x:c r="C3121" s="9">
        <x:v>2011</x:v>
      </x:c>
      <x:c r="D3121" s="11">
        <x:v>957.5</x:v>
      </x:c>
      <x:c r="E3121" s="11">
        <x:v>275.3</x:v>
      </x:c>
      <x:c r="F3121" s="11">
        <x:v>180.6</x:v>
      </x:c>
      <x:c r="G3121" s="11">
        <x:v>313.8</x:v>
      </x:c>
      <x:c r="H3121" s="11">
        <x:v>135</x:v>
      </x:c>
      <x:c r="I3121" s="11">
        <x:v>643.70000000000005</x:v>
      </x:c>
      <x:c r="J3121" s="11">
        <x:v>518.5</x:v>
      </x:c>
      <x:c r="K3121" s="11">
        <x:v>128.69999999999999</x:v>
      </x:c>
      <x:c r="L3121" s="11">
        <x:v>40.700000000000003</x:v>
      </x:c>
      <x:c r="M3121" s="11">
        <x:v>35.200000000000003</x:v>
      </x:c>
      <x:c r="N3121" s="11">
        <x:v>99.8</x:v>
      </x:c>
      <x:c r="O3121" s="11">
        <x:v>509.9</x:v>
      </x:c>
      <x:c r="P3121" s="11">
        <x:v>88.9</x:v>
      </x:c>
      <x:c r="Q3121" s="11">
        <x:v>110.2</x:v>
      </x:c>
      <x:c r="R3121" s="11">
        <x:v>6.6</x:v>
      </x:c>
      <x:c r="S3121" s="11">
        <x:v>300.39999999999998</x:v>
      </x:c>
      <x:c r="T3121" s="11">
        <x:v>127.9</x:v>
      </x:c>
      <x:c r="U3121" s="11">
        <x:v>1139.3324</x:v>
      </x:c>
      <x:c r="V3121" s="11">
        <x:v>18</x:v>
      </x:c>
      <x:c r="W3121" s="12">
        <x:v>0</x:v>
      </x:c>
      <x:c r="X3121" s="8">
        <x:v>0</x:v>
      </x:c>
      <x:c r="Y3121" s="13">
        <x:f t="shared" si="288"/>
        <x:v>1.5243632336655593</x:v>
      </x:c>
      <x:c r="Z3121" s="13">
        <x:f t="shared" si="289"/>
        <x:v>0.32772845953002611</x:v>
      </x:c>
      <x:c r="AA3121" s="13">
        <x:f t="shared" si="290"/>
        <x:v>0.31373368146214098</x:v>
      </x:c>
      <x:c r="AB3121" s="13">
        <x:f t="shared" si="291"/>
        <x:v>9.2845953002610976E-2</x:v>
      </x:c>
      <x:c r="AC3121" s="13">
        <x:f t="shared" si="292"/>
        <x:v>0.4075844486934353</x:v>
      </x:c>
      <x:c r="AD3121" s="13">
        <x:f t="shared" si="293"/>
        <x:v>0.5415143603133159</x:v>
      </x:c>
      <x:c r="AE3121" s="50" t="n">
        <x:f>IF(OR(NOT(ISNUMBER(Q3121)),NOT(ISNUMBER(R3121))),"",IF(Q3121&lt;R3121,1,0))</x:f>
        <x:v>0</x:v>
      </x:c>
      <x:c r="AF3121" s="50" t="n">
        <x:f>IFERROR(IF(AND(A3121=A3120,C3121=C3120+1,ISNUMBER(AE3120)),AE3120,""),"")</x:f>
        <x:v>0</x:v>
      </x:c>
      <x:c r="AG3121" s="52" t="n">
        <x:f>IFERROR(IF(AND(A3121=A3120,C3121=C3120+1,ISNUMBER(U3121),ISNUMBER(U3120),U3120&lt;&gt;0),U3121/U3120-1,""),"")</x:f>
        <x:v>0.25385251820967336</x:v>
      </x:c>
      <x:c r="AH3121" s="50" t="n">
        <x:f>IF(AND(ISNUMBER(AE3121),ISNUMBER(AF3121),ISNUMBER(AG3121)),IF(AND(AE3121=1,AF3121=1,AG3121&lt;0),1,0),"")</x:f>
        <x:v>0</x:v>
      </x:c>
      <x:c r="AI3121" s="50" t="n">
        <x:f>IF(AND(A3121=A3122,C3122=C3121+1,ISNUMBER(AH3122)),C3122,"")</x:f>
        <x:v>2012</x:v>
      </x:c>
      <x:c r="AJ3121" s="50" t="n">
        <x:f>IF(AND(A3121=A3122,C3122=C3121+1,ISNUMBER(AH3122)),AH3122,"")</x:f>
        <x:v>0</x:v>
      </x:c>
    </x:row>
    <x:row r="3122" ht="15">
      <x:c r="A3122" s="9" t="s">
        <x:v>221</x:v>
      </x:c>
      <x:c r="B3122" s="10">
        <x:v>41274</x:v>
      </x:c>
      <x:c r="C3122" s="9">
        <x:v>2012</x:v>
      </x:c>
      <x:c r="D3122" s="11">
        <x:v>960.8</x:v>
      </x:c>
      <x:c r="E3122" s="11">
        <x:v>267.89999999999998</x:v>
      </x:c>
      <x:c r="F3122" s="11">
        <x:v>212.6</x:v>
      </x:c>
      <x:c r="G3122" s="11">
        <x:v>246.6</x:v>
      </x:c>
      <x:c r="H3122" s="11">
        <x:v>60</x:v>
      </x:c>
      <x:c r="I3122" s="11">
        <x:v>714.2</x:v>
      </x:c>
      <x:c r="J3122" s="11">
        <x:v>577.79999999999995</x:v>
      </x:c>
      <x:c r="K3122" s="11">
        <x:v>128.30000000000001</x:v>
      </x:c>
      <x:c r="L3122" s="11">
        <x:v>46.1</x:v>
      </x:c>
      <x:c r="M3122" s="11">
        <x:v>60</x:v>
      </x:c>
      <x:c r="N3122" s="11">
        <x:v>0</x:v>
      </x:c>
      <x:c r="O3122" s="11">
        <x:v>480.8</x:v>
      </x:c>
      <x:c r="P3122" s="11">
        <x:v>116</x:v>
      </x:c>
      <x:c r="Q3122" s="11">
        <x:v>136.30000000000001</x:v>
      </x:c>
      <x:c r="R3122" s="11">
        <x:v>2.4</x:v>
      </x:c>
      <x:c r="S3122" s="11">
        <x:v>95.7</x:v>
      </x:c>
      <x:c r="T3122" s="11">
        <x:v>120.3</x:v>
      </x:c>
      <x:c r="U3122" s="11">
        <x:v>1193.7465</x:v>
      </x:c>
      <x:c r="V3122" s="11">
        <x:v>18</x:v>
      </x:c>
      <x:c r="W3122" s="12">
        <x:v>0</x:v>
      </x:c>
      <x:c r="X3122" s="8">
        <x:v>0</x:v>
      </x:c>
      <x:c r="Y3122" s="13">
        <x:f t="shared" si="288"/>
        <x:v>1.2601128880526811</x:v>
      </x:c>
      <x:c r="Z3122" s="13">
        <x:f t="shared" si="289"/>
        <x:v>0.25666111573688594</x:v>
      </x:c>
      <x:c r="AA3122" s="13">
        <x:f t="shared" si="290"/>
        <x:v>9.9604496253122399E-2</x:v>
      </x:c>
      <x:c r="AB3122" s="13">
        <x:f t="shared" si="291"/>
        <x:v>0.12073272273105745</x:v>
      </x:c>
      <x:c r="AC3122" s="13">
        <x:f t="shared" si="292"/>
        <x:v>0.48783454987834551</x:v>
      </x:c>
      <x:c r="AD3122" s="13">
        <x:f t="shared" si="293"/>
        <x:v>0.60137385512073271</x:v>
      </x:c>
      <x:c r="AE3122" s="50" t="n">
        <x:f>IF(OR(NOT(ISNUMBER(Q3122)),NOT(ISNUMBER(R3122))),"",IF(Q3122&lt;R3122,1,0))</x:f>
        <x:v>0</x:v>
      </x:c>
      <x:c r="AF3122" s="50" t="n">
        <x:f>IFERROR(IF(AND(A3122=A3121,C3122=C3121+1,ISNUMBER(AE3121)),AE3121,""),"")</x:f>
        <x:v>0</x:v>
      </x:c>
      <x:c r="AG3122" s="52" t="n">
        <x:f>IFERROR(IF(AND(A3122=A3121,C3122=C3121+1,ISNUMBER(U3122),ISNUMBER(U3121),U3121&lt;&gt;0),U3122/U3121-1,""),"")</x:f>
        <x:v>0.0477596353794556</x:v>
      </x:c>
      <x:c r="AH3122" s="50" t="n">
        <x:f>IF(AND(ISNUMBER(AE3122),ISNUMBER(AF3122),ISNUMBER(AG3122)),IF(AND(AE3122=1,AF3122=1,AG3122&lt;0),1,0),"")</x:f>
        <x:v>0</x:v>
      </x:c>
      <x:c r="AI3122" s="50" t="n">
        <x:f>IF(AND(A3122=A3123,C3123=C3122+1,ISNUMBER(AH3123)),C3123,"")</x:f>
        <x:v>2013</x:v>
      </x:c>
      <x:c r="AJ3122" s="50" t="n">
        <x:f>IF(AND(A3122=A3123,C3123=C3122+1,ISNUMBER(AH3123)),AH3123,"")</x:f>
        <x:v>0</x:v>
      </x:c>
    </x:row>
    <x:row r="3123" ht="15">
      <x:c r="A3123" s="9" t="s">
        <x:v>221</x:v>
      </x:c>
      <x:c r="B3123" s="10">
        <x:v>41639</x:v>
      </x:c>
      <x:c r="C3123" s="9">
        <x:v>2013</x:v>
      </x:c>
      <x:c r="D3123" s="11">
        <x:v>1200.3</x:v>
      </x:c>
      <x:c r="E3123" s="11">
        <x:v>267.7</x:v>
      </x:c>
      <x:c r="F3123" s="11">
        <x:v>135.80000000000001</x:v>
      </x:c>
      <x:c r="G3123" s="11">
        <x:v>420.6</x:v>
      </x:c>
      <x:c r="H3123" s="11">
        <x:v>244.4</x:v>
      </x:c>
      <x:c r="I3123" s="11">
        <x:v>779.7</x:v>
      </x:c>
      <x:c r="J3123" s="11">
        <x:v>632.29999999999995</x:v>
      </x:c>
      <x:c r="K3123" s="11">
        <x:v>121</x:v>
      </x:c>
      <x:c r="L3123" s="11">
        <x:v>48.9</x:v>
      </x:c>
      <x:c r="M3123" s="11">
        <x:v>0</x:v>
      </x:c>
      <x:c r="N3123" s="11">
        <x:v>244.4</x:v>
      </x:c>
      <x:c r="O3123" s="11">
        <x:v>476.9</x:v>
      </x:c>
      <x:c r="P3123" s="11">
        <x:v>110</x:v>
      </x:c>
      <x:c r="Q3123" s="11">
        <x:v>131.69999999999999</x:v>
      </x:c>
      <x:c r="R3123" s="11">
        <x:v>4</x:v>
      </x:c>
      <x:c r="S3123" s="11">
        <x:v>89.4</x:v>
      </x:c>
      <x:c r="T3123" s="11">
        <x:v>78.900000000000006</x:v>
      </x:c>
      <x:c r="U3123" s="11">
        <x:v>1670.0088000000001</x:v>
      </x:c>
      <x:c r="V3123" s="11">
        <x:v>18</x:v>
      </x:c>
      <x:c r="W3123" s="12">
        <x:v>0</x:v>
      </x:c>
      <x:c r="X3123" s="8">
        <x:v>0</x:v>
      </x:c>
      <x:c r="Y3123" s="13">
        <x:f t="shared" si="288"/>
        <x:v>1.9712812960235637</x:v>
      </x:c>
      <x:c r="Z3123" s="13">
        <x:f t="shared" si="289"/>
        <x:v>0.35041239690077486</x:v>
      </x:c>
      <x:c r="AA3123" s="13">
        <x:f t="shared" si="290"/>
        <x:v>7.4481379655086236E-2</x:v>
      </x:c>
      <x:c r="AB3123" s="13">
        <x:f t="shared" si="291"/>
        <x:v>9.1643755727734741E-2</x:v>
      </x:c>
      <x:c r="AC3123" s="13">
        <x:f t="shared" si="292"/>
        <x:v>0.18758915834522111</x:v>
      </x:c>
      <x:c r="AD3123" s="13">
        <x:f t="shared" si="293"/>
        <x:v>0.52678497042406058</x:v>
      </x:c>
      <x:c r="AE3123" s="50" t="n">
        <x:f>IF(OR(NOT(ISNUMBER(Q3123)),NOT(ISNUMBER(R3123))),"",IF(Q3123&lt;R3123,1,0))</x:f>
        <x:v>0</x:v>
      </x:c>
      <x:c r="AF3123" s="50" t="n">
        <x:f>IFERROR(IF(AND(A3123=A3122,C3123=C3122+1,ISNUMBER(AE3122)),AE3122,""),"")</x:f>
        <x:v>0</x:v>
      </x:c>
      <x:c r="AG3123" s="52" t="n">
        <x:f>IFERROR(IF(AND(A3123=A3122,C3123=C3122+1,ISNUMBER(U3123),ISNUMBER(U3122),U3122&lt;&gt;0),U3123/U3122-1,""),"")</x:f>
        <x:v>0.3989643529844906</x:v>
      </x:c>
      <x:c r="AH3123" s="50" t="n">
        <x:f>IF(AND(ISNUMBER(AE3123),ISNUMBER(AF3123),ISNUMBER(AG3123)),IF(AND(AE3123=1,AF3123=1,AG3123&lt;0),1,0),"")</x:f>
        <x:v>0</x:v>
      </x:c>
      <x:c r="AI3123" s="50" t="n">
        <x:f>IF(AND(A3123=A3124,C3124=C3123+1,ISNUMBER(AH3124)),C3124,"")</x:f>
        <x:v>2014</x:v>
      </x:c>
      <x:c r="AJ3123" s="50" t="n">
        <x:f>IF(AND(A3123=A3124,C3124=C3123+1,ISNUMBER(AH3124)),AH3124,"")</x:f>
        <x:v>0</x:v>
      </x:c>
    </x:row>
    <x:row r="3124" ht="15">
      <x:c r="A3124" s="9" t="s">
        <x:v>221</x:v>
      </x:c>
      <x:c r="B3124" s="10">
        <x:v>42004</x:v>
      </x:c>
      <x:c r="C3124" s="9">
        <x:v>2014</x:v>
      </x:c>
      <x:c r="D3124" s="11">
        <x:v>1380.5</x:v>
      </x:c>
      <x:c r="E3124" s="11">
        <x:v>375.8</x:v>
      </x:c>
      <x:c r="F3124" s="11">
        <x:v>181</x:v>
      </x:c>
      <x:c r="G3124" s="11">
        <x:v>528.4</x:v>
      </x:c>
      <x:c r="H3124" s="11">
        <x:v>308</x:v>
      </x:c>
      <x:c r="I3124" s="11">
        <x:v>852.1</x:v>
      </x:c>
      <x:c r="J3124" s="11">
        <x:v>679.2</x:v>
      </x:c>
      <x:c r="K3124" s="11">
        <x:v>162.80000000000001</x:v>
      </x:c>
      <x:c r="L3124" s="11">
        <x:v>72.2</x:v>
      </x:c>
      <x:c r="M3124" s="11">
        <x:v>0.1</x:v>
      </x:c>
      <x:c r="N3124" s="11">
        <x:v>307.89999999999998</x:v>
      </x:c>
      <x:c r="O3124" s="11">
        <x:v>620.20000000000005</x:v>
      </x:c>
      <x:c r="P3124" s="11">
        <x:v>106</x:v>
      </x:c>
      <x:c r="Q3124" s="11">
        <x:v>130</x:v>
      </x:c>
      <x:c r="R3124" s="11">
        <x:v>10</x:v>
      </x:c>
      <x:c r="S3124" s="11">
        <x:v>83.3</x:v>
      </x:c>
      <x:c r="T3124" s="11">
        <x:v>90.1</x:v>
      </x:c>
      <x:c r="U3124" s="11">
        <x:v>1701.9458999999999</x:v>
      </x:c>
      <x:c r="V3124" s="11">
        <x:v>18</x:v>
      </x:c>
      <x:c r="W3124" s="12">
        <x:v>0</x:v>
      </x:c>
      <x:c r="X3124" s="8">
        <x:v>0</x:v>
      </x:c>
      <x:c r="Y3124" s="13">
        <x:f t="shared" si="288"/>
        <x:v>2.0762430939226522</x:v>
      </x:c>
      <x:c r="Z3124" s="13">
        <x:f t="shared" si="289"/>
        <x:v>0.38275986961245922</x:v>
      </x:c>
      <x:c r="AA3124" s="13">
        <x:f t="shared" si="290"/>
        <x:v>6.0340456356392611E-2</x:v>
      </x:c>
      <x:c r="AB3124" s="13">
        <x:f t="shared" si="291"/>
        <x:v>7.6783773994929375E-2</x:v>
      </x:c>
      <x:c r="AC3124" s="13">
        <x:f t="shared" si="292"/>
        <x:v>0.17051476154428463</x:v>
      </x:c>
      <x:c r="AD3124" s="13">
        <x:f t="shared" si="293"/>
        <x:v>0.49199565374864185</x:v>
      </x:c>
      <x:c r="AE3124" s="50" t="n">
        <x:f>IF(OR(NOT(ISNUMBER(Q3124)),NOT(ISNUMBER(R3124))),"",IF(Q3124&lt;R3124,1,0))</x:f>
        <x:v>0</x:v>
      </x:c>
      <x:c r="AF3124" s="50" t="n">
        <x:f>IFERROR(IF(AND(A3124=A3123,C3124=C3123+1,ISNUMBER(AE3123)),AE3123,""),"")</x:f>
        <x:v>0</x:v>
      </x:c>
      <x:c r="AG3124" s="52" t="n">
        <x:f>IFERROR(IF(AND(A3124=A3123,C3124=C3123+1,ISNUMBER(U3124),ISNUMBER(U3123),U3123&lt;&gt;0),U3124/U3123-1,""),"")</x:f>
        <x:v>0.019123911203342114</x:v>
      </x:c>
      <x:c r="AH3124" s="50" t="n">
        <x:f>IF(AND(ISNUMBER(AE3124),ISNUMBER(AF3124),ISNUMBER(AG3124)),IF(AND(AE3124=1,AF3124=1,AG3124&lt;0),1,0),"")</x:f>
        <x:v>0</x:v>
      </x:c>
      <x:c r="AI3124" s="50" t="n">
        <x:f>IF(AND(A3124=A3125,C3125=C3124+1,ISNUMBER(AH3125)),C3125,"")</x:f>
        <x:v>2015</x:v>
      </x:c>
      <x:c r="AJ3124" s="50" t="n">
        <x:f>IF(AND(A3124=A3125,C3125=C3124+1,ISNUMBER(AH3125)),AH3125,"")</x:f>
        <x:v>0</x:v>
      </x:c>
    </x:row>
    <x:row r="3125" ht="15">
      <x:c r="A3125" s="9" t="s">
        <x:v>221</x:v>
      </x:c>
      <x:c r="B3125" s="10">
        <x:v>42369</x:v>
      </x:c>
      <x:c r="C3125" s="9">
        <x:v>2015</x:v>
      </x:c>
      <x:c r="D3125" s="11">
        <x:v>1350.5</x:v>
      </x:c>
      <x:c r="E3125" s="11">
        <x:v>423.6</x:v>
      </x:c>
      <x:c r="F3125" s="11">
        <x:v>185</x:v>
      </x:c>
      <x:c r="G3125" s="11">
        <x:v>577.29999999999995</x:v>
      </x:c>
      <x:c r="H3125" s="11">
        <x:v>339.7</x:v>
      </x:c>
      <x:c r="I3125" s="11">
        <x:v>773.2</x:v>
      </x:c>
      <x:c r="J3125" s="11">
        <x:v>545.20000000000005</x:v>
      </x:c>
      <x:c r="K3125" s="11">
        <x:v>181.9</x:v>
      </x:c>
      <x:c r="L3125" s="11">
        <x:v>93.5</x:v>
      </x:c>
      <x:c r="M3125" s="11">
        <x:v>0</x:v>
      </x:c>
      <x:c r="N3125" s="11">
        <x:v>339.7</x:v>
      </x:c>
      <x:c r="O3125" s="11">
        <x:v>683.9</x:v>
      </x:c>
      <x:c r="P3125" s="11">
        <x:v>-58.4</x:v>
      </x:c>
      <x:c r="Q3125" s="11">
        <x:v>-33.5</x:v>
      </x:c>
      <x:c r="R3125" s="11">
        <x:v>8.3000000000000007</x:v>
      </x:c>
      <x:c r="S3125" s="11">
        <x:v>-81</x:v>
      </x:c>
      <x:c r="T3125" s="11">
        <x:v>86.4</x:v>
      </x:c>
      <x:c r="U3125" s="11">
        <x:v>1342.7773</x:v>
      </x:c>
      <x:c r="V3125" s="11">
        <x:v>18</x:v>
      </x:c>
      <x:c r="W3125" s="12">
        <x:v>0</x:v>
      </x:c>
      <x:c r="X3125" s="8">
        <x:v>0</x:v>
      </x:c>
      <x:c r="Y3125" s="13">
        <x:f t="shared" si="288"/>
        <x:v>2.2897297297297299</x:v>
      </x:c>
      <x:c r="Z3125" s="13">
        <x:f t="shared" si="289"/>
        <x:v>0.42747130692336166</x:v>
      </x:c>
      <x:c r="AA3125" s="13">
        <x:f t="shared" si="290"/>
        <x:v>-5.9977786005183269E-2</x:v>
      </x:c>
      <x:c r="AB3125" s="13">
        <x:f t="shared" si="291"/>
        <x:v>-4.3243243243243246E-2</x:v>
      </x:c>
      <x:c r="AC3125" s="13">
        <x:f t="shared" si="292"/>
        <x:v>0.14966222068248747</x:v>
      </x:c>
      <x:c r="AD3125" s="13">
        <x:f t="shared" si="293"/>
        <x:v>0.4037023324694558</x:v>
      </x:c>
      <x:c r="AE3125" s="50" t="n">
        <x:f>IF(OR(NOT(ISNUMBER(Q3125)),NOT(ISNUMBER(R3125))),"",IF(Q3125&lt;R3125,1,0))</x:f>
        <x:v>1</x:v>
      </x:c>
      <x:c r="AF3125" s="50" t="n">
        <x:f>IFERROR(IF(AND(A3125=A3124,C3125=C3124+1,ISNUMBER(AE3124)),AE3124,""),"")</x:f>
        <x:v>0</x:v>
      </x:c>
      <x:c r="AG3125" s="52" t="n">
        <x:f>IFERROR(IF(AND(A3125=A3124,C3125=C3124+1,ISNUMBER(U3125),ISNUMBER(U3124),U3124&lt;&gt;0),U3125/U3124-1,""),"")</x:f>
        <x:v>-0.2110340875112423</x:v>
      </x:c>
      <x:c r="AH3125" s="50" t="n">
        <x:f>IF(AND(ISNUMBER(AE3125),ISNUMBER(AF3125),ISNUMBER(AG3125)),IF(AND(AE3125=1,AF3125=1,AG3125&lt;0),1,0),"")</x:f>
        <x:v>0</x:v>
      </x:c>
      <x:c r="AI3125" s="50" t="n">
        <x:f>IF(AND(A3125=A3126,C3126=C3125+1,ISNUMBER(AH3126)),C3126,"")</x:f>
        <x:v>2016</x:v>
      </x:c>
      <x:c r="AJ3125" s="50" t="n">
        <x:f>IF(AND(A3125=A3126,C3126=C3125+1,ISNUMBER(AH3126)),AH3126,"")</x:f>
        <x:v>0</x:v>
      </x:c>
    </x:row>
    <x:row r="3126" ht="15">
      <x:c r="A3126" s="9" t="s">
        <x:v>221</x:v>
      </x:c>
      <x:c r="B3126" s="10">
        <x:v>42735</x:v>
      </x:c>
      <x:c r="C3126" s="9">
        <x:v>2016</x:v>
      </x:c>
      <x:c r="D3126" s="11">
        <x:v>1267.0999999999999</x:v>
      </x:c>
      <x:c r="E3126" s="11">
        <x:v>387.6</x:v>
      </x:c>
      <x:c r="F3126" s="11">
        <x:v>186.8</x:v>
      </x:c>
      <x:c r="G3126" s="11">
        <x:v>582.4</x:v>
      </x:c>
      <x:c r="H3126" s="11">
        <x:v>361.3</x:v>
      </x:c>
      <x:c r="I3126" s="11">
        <x:v>684.7</x:v>
      </x:c>
      <x:c r="J3126" s="11">
        <x:v>471.8</x:v>
      </x:c>
      <x:c r="K3126" s="11">
        <x:v>197.3</x:v>
      </x:c>
      <x:c r="L3126" s="11">
        <x:v>85.9</x:v>
      </x:c>
      <x:c r="M3126" s="11">
        <x:v>0.2</x:v>
      </x:c>
      <x:c r="N3126" s="11">
        <x:v>361.1</x:v>
      </x:c>
      <x:c r="O3126" s="11">
        <x:v>662.6</x:v>
      </x:c>
      <x:c r="P3126" s="11">
        <x:v>64.8</x:v>
      </x:c>
      <x:c r="Q3126" s="11">
        <x:v>84.2</x:v>
      </x:c>
      <x:c r="R3126" s="11">
        <x:v>7.6</x:v>
      </x:c>
      <x:c r="S3126" s="11">
        <x:v>47.4</x:v>
      </x:c>
      <x:c r="T3126" s="11">
        <x:v>122.6</x:v>
      </x:c>
      <x:c r="U3126" s="11">
        <x:v>1082.1427000000001</x:v>
      </x:c>
      <x:c r="V3126" s="11">
        <x:v>18</x:v>
      </x:c>
      <x:c r="W3126" s="12">
        <x:v>0</x:v>
      </x:c>
      <x:c r="X3126" s="8">
        <x:v>0</x:v>
      </x:c>
      <x:c r="Y3126" s="13">
        <x:f t="shared" si="288"/>
        <x:v>2.074946466809422</x:v>
      </x:c>
      <x:c r="Z3126" s="13">
        <x:f t="shared" si="289"/>
        <x:v>0.45963223107884149</x:v>
      </x:c>
      <x:c r="AA3126" s="13">
        <x:f t="shared" si="290"/>
        <x:v>3.7408255070633729E-2</x:v>
      </x:c>
      <x:c r="AB3126" s="13">
        <x:f t="shared" si="291"/>
        <x:v>5.1140399337068897E-2</x:v>
      </x:c>
      <x:c r="AC3126" s="13">
        <x:f t="shared" si="292"/>
        <x:v>0.21050824175824176</x:v>
      </x:c>
      <x:c r="AD3126" s="13">
        <x:f t="shared" si="293"/>
        <x:v>0.37234630258069612</x:v>
      </x:c>
      <x:c r="AE3126" s="50" t="n">
        <x:f>IF(OR(NOT(ISNUMBER(Q3126)),NOT(ISNUMBER(R3126))),"",IF(Q3126&lt;R3126,1,0))</x:f>
        <x:v>0</x:v>
      </x:c>
      <x:c r="AF3126" s="50" t="n">
        <x:f>IFERROR(IF(AND(A3126=A3125,C3126=C3125+1,ISNUMBER(AE3125)),AE3125,""),"")</x:f>
        <x:v>1</x:v>
      </x:c>
      <x:c r="AG3126" s="52" t="n">
        <x:f>IFERROR(IF(AND(A3126=A3125,C3126=C3125+1,ISNUMBER(U3126),ISNUMBER(U3125),U3125&lt;&gt;0),U3126/U3125-1,""),"")</x:f>
        <x:v>-0.1941011365026798</x:v>
      </x:c>
      <x:c r="AH3126" s="50" t="n">
        <x:f>IF(AND(ISNUMBER(AE3126),ISNUMBER(AF3126),ISNUMBER(AG3126)),IF(AND(AE3126=1,AF3126=1,AG3126&lt;0),1,0),"")</x:f>
        <x:v>0</x:v>
      </x:c>
      <x:c r="AI3126" s="50" t="n">
        <x:f>IF(AND(A3126=A3127,C3127=C3126+1,ISNUMBER(AH3127)),C3127,"")</x:f>
        <x:v>2017</x:v>
      </x:c>
      <x:c r="AJ3126" s="50" t="n">
        <x:f>IF(AND(A3126=A3127,C3127=C3126+1,ISNUMBER(AH3127)),AH3127,"")</x:f>
        <x:v>0</x:v>
      </x:c>
    </x:row>
    <x:row r="3127" ht="15">
      <x:c r="A3127" s="9" t="s">
        <x:v>221</x:v>
      </x:c>
      <x:c r="B3127" s="10">
        <x:v>43100</x:v>
      </x:c>
      <x:c r="C3127" s="9">
        <x:v>2017</x:v>
      </x:c>
      <x:c r="D3127" s="11">
        <x:v>1088.0999999999999</x:v>
      </x:c>
      <x:c r="E3127" s="11">
        <x:v>353.6</x:v>
      </x:c>
      <x:c r="F3127" s="11">
        <x:v>155.1</x:v>
      </x:c>
      <x:c r="G3127" s="11">
        <x:v>549.70000000000005</x:v>
      </x:c>
      <x:c r="H3127" s="11">
        <x:v>358.6</x:v>
      </x:c>
      <x:c r="I3127" s="11">
        <x:v>538.4</x:v>
      </x:c>
      <x:c r="J3127" s="11">
        <x:v>337.1</x:v>
      </x:c>
      <x:c r="K3127" s="11">
        <x:v>187.6</x:v>
      </x:c>
      <x:c r="L3127" s="11">
        <x:v>85.8</x:v>
      </x:c>
      <x:c r="M3127" s="11">
        <x:v>0</x:v>
      </x:c>
      <x:c r="N3127" s="11">
        <x:v>358.6</x:v>
      </x:c>
      <x:c r="O3127" s="11">
        <x:v>596.5</x:v>
      </x:c>
      <x:c r="P3127" s="11">
        <x:v>-55.1</x:v>
      </x:c>
      <x:c r="Q3127" s="11">
        <x:v>-40.1</x:v>
      </x:c>
      <x:c r="R3127" s="11">
        <x:v>6.5</x:v>
      </x:c>
      <x:c r="S3127" s="11">
        <x:v>-72.900000000000006</x:v>
      </x:c>
      <x:c r="T3127" s="11">
        <x:v>51.4</x:v>
      </x:c>
      <x:c r="U3127" s="11">
        <x:v>1274.5126</x:v>
      </x:c>
      <x:c r="V3127" s="11">
        <x:v>18</x:v>
      </x:c>
      <x:c r="W3127" s="12">
        <x:v>0</x:v>
      </x:c>
      <x:c r="X3127" s="8">
        <x:v>0</x:v>
      </x:c>
      <x:c r="Y3127" s="13">
        <x:f t="shared" si="288"/>
        <x:v>2.2798194713088331</x:v>
      </x:c>
      <x:c r="Z3127" s="13">
        <x:f t="shared" si="289"/>
        <x:v>0.505192537450602</x:v>
      </x:c>
      <x:c r="AA3127" s="13">
        <x:f t="shared" si="290"/>
        <x:v>-6.6997518610421844E-2</x:v>
      </x:c>
      <x:c r="AB3127" s="13">
        <x:f t="shared" si="291"/>
        <x:v>-5.0638728058082901E-2</x:v>
      </x:c>
      <x:c r="AC3127" s="13">
        <x:f t="shared" si="292"/>
        <x:v>9.3505548480989617E-2</x:v>
      </x:c>
      <x:c r="AD3127" s="13">
        <x:f t="shared" si="293"/>
        <x:v>0.30980608399963244</x:v>
      </x:c>
      <x:c r="AE3127" s="50" t="n">
        <x:f>IF(OR(NOT(ISNUMBER(Q3127)),NOT(ISNUMBER(R3127))),"",IF(Q3127&lt;R3127,1,0))</x:f>
        <x:v>1</x:v>
      </x:c>
      <x:c r="AF3127" s="50" t="n">
        <x:f>IFERROR(IF(AND(A3127=A3126,C3127=C3126+1,ISNUMBER(AE3126)),AE3126,""),"")</x:f>
        <x:v>0</x:v>
      </x:c>
      <x:c r="AG3127" s="52" t="n">
        <x:f>IFERROR(IF(AND(A3127=A3126,C3127=C3126+1,ISNUMBER(U3127),ISNUMBER(U3126),U3126&lt;&gt;0),U3127/U3126-1,""),"")</x:f>
        <x:v>0.17776759017087107</x:v>
      </x:c>
      <x:c r="AH3127" s="50" t="n">
        <x:f>IF(AND(ISNUMBER(AE3127),ISNUMBER(AF3127),ISNUMBER(AG3127)),IF(AND(AE3127=1,AF3127=1,AG3127&lt;0),1,0),"")</x:f>
        <x:v>0</x:v>
      </x:c>
      <x:c r="AI3127" s="50" t="n">
        <x:f>IF(AND(A3127=A3128,C3128=C3127+1,ISNUMBER(AH3128)),C3128,"")</x:f>
        <x:v>2018</x:v>
      </x:c>
      <x:c r="AJ3127" s="50" t="n">
        <x:f>IF(AND(A3127=A3128,C3128=C3127+1,ISNUMBER(AH3128)),AH3128,"")</x:f>
        <x:v>0</x:v>
      </x:c>
    </x:row>
    <x:row r="3128" ht="15">
      <x:c r="A3128" s="9" t="s">
        <x:v>221</x:v>
      </x:c>
      <x:c r="B3128" s="10">
        <x:v>43465</x:v>
      </x:c>
      <x:c r="C3128" s="9">
        <x:v>2018</x:v>
      </x:c>
      <x:c r="D3128" s="11">
        <x:v>1098.4000000000001</x:v>
      </x:c>
      <x:c r="E3128" s="11">
        <x:v>313.5</x:v>
      </x:c>
      <x:c r="F3128" s="11">
        <x:v>145.19999999999999</x:v>
      </x:c>
      <x:c r="G3128" s="11">
        <x:v>551.5</x:v>
      </x:c>
      <x:c r="H3128" s="11">
        <x:v>383.5</x:v>
      </x:c>
      <x:c r="I3128" s="11">
        <x:v>546.9</x:v>
      </x:c>
      <x:c r="J3128" s="11">
        <x:v>355</x:v>
      </x:c>
      <x:c r="K3128" s="11">
        <x:v>145.5</x:v>
      </x:c>
      <x:c r="L3128" s="11">
        <x:v>88.1</x:v>
      </x:c>
      <x:c r="M3128" s="11">
        <x:v>0</x:v>
      </x:c>
      <x:c r="N3128" s="11">
        <x:v>383.5</x:v>
      </x:c>
      <x:c r="O3128" s="11">
        <x:v>548.20000000000005</x:v>
      </x:c>
      <x:c r="P3128" s="11">
        <x:v>79.099999999999994</x:v>
      </x:c>
      <x:c r="Q3128" s="11">
        <x:v>93.4</x:v>
      </x:c>
      <x:c r="R3128" s="11">
        <x:v>7.2</x:v>
      </x:c>
      <x:c r="S3128" s="11">
        <x:v>79.599999999999994</x:v>
      </x:c>
      <x:c r="T3128" s="11">
        <x:v>76.3</x:v>
      </x:c>
      <x:c r="U3128" s="11">
        <x:v>925.01919999999996</x:v>
      </x:c>
      <x:c r="V3128" s="11">
        <x:v>18</x:v>
      </x:c>
      <x:c r="W3128" s="12">
        <x:v>0</x:v>
      </x:c>
      <x:c r="X3128" s="8">
        <x:v>0</x:v>
      </x:c>
      <x:c r="Y3128" s="13">
        <x:f t="shared" si="288"/>
        <x:v>2.1590909090909092</x:v>
      </x:c>
      <x:c r="Z3128" s="13">
        <x:f t="shared" si="289"/>
        <x:v>0.50209395484340857</x:v>
      </x:c>
      <x:c r="AA3128" s="13">
        <x:f t="shared" si="290"/>
        <x:v>7.2469045884923519E-2</x:v>
      </x:c>
      <x:c r="AB3128" s="13">
        <x:f t="shared" si="291"/>
        <x:v>7.2013838310269473E-2</x:v>
      </x:c>
      <x:c r="AC3128" s="13">
        <x:f t="shared" si="292"/>
        <x:v>0.13834995466908431</x:v>
      </x:c>
      <x:c r="AD3128" s="13">
        <x:f t="shared" si="293"/>
        <x:v>0.32319737800436998</x:v>
      </x:c>
      <x:c r="AE3128" s="50" t="n">
        <x:f>IF(OR(NOT(ISNUMBER(Q3128)),NOT(ISNUMBER(R3128))),"",IF(Q3128&lt;R3128,1,0))</x:f>
        <x:v>0</x:v>
      </x:c>
      <x:c r="AF3128" s="50" t="n">
        <x:f>IFERROR(IF(AND(A3128=A3127,C3128=C3127+1,ISNUMBER(AE3127)),AE3127,""),"")</x:f>
        <x:v>1</x:v>
      </x:c>
      <x:c r="AG3128" s="52" t="n">
        <x:f>IFERROR(IF(AND(A3128=A3127,C3128=C3127+1,ISNUMBER(U3128),ISNUMBER(U3127),U3127&lt;&gt;0),U3128/U3127-1,""),"")</x:f>
        <x:v>-0.2742172968709764</x:v>
      </x:c>
      <x:c r="AH3128" s="50" t="n">
        <x:f>IF(AND(ISNUMBER(AE3128),ISNUMBER(AF3128),ISNUMBER(AG3128)),IF(AND(AE3128=1,AF3128=1,AG3128&lt;0),1,0),"")</x:f>
        <x:v>0</x:v>
      </x:c>
      <x:c r="AI3128" s="50" t="n">
        <x:f>IF(AND(A3128=A3129,C3129=C3128+1,ISNUMBER(AH3129)),C3129,"")</x:f>
        <x:v>2019</x:v>
      </x:c>
      <x:c r="AJ3128" s="50" t="n">
        <x:f>IF(AND(A3128=A3129,C3129=C3128+1,ISNUMBER(AH3129)),AH3129,"")</x:f>
        <x:v>0</x:v>
      </x:c>
    </x:row>
    <x:row r="3129" ht="15">
      <x:c r="A3129" s="9" t="s">
        <x:v>221</x:v>
      </x:c>
      <x:c r="B3129" s="10">
        <x:v>43830</x:v>
      </x:c>
      <x:c r="C3129" s="9">
        <x:v>2019</x:v>
      </x:c>
      <x:c r="D3129" s="11">
        <x:v>1429.4</x:v>
      </x:c>
      <x:c r="E3129" s="11">
        <x:v>491.1</x:v>
      </x:c>
      <x:c r="F3129" s="11">
        <x:v>400.4</x:v>
      </x:c>
      <x:c r="G3129" s="11">
        <x:v>831.4</x:v>
      </x:c>
      <x:c r="H3129" s="11">
        <x:v>446</x:v>
      </x:c>
      <x:c r="I3129" s="11">
        <x:v>598</x:v>
      </x:c>
      <x:c r="J3129" s="11">
        <x:v>383.7</x:v>
      </x:c>
      <x:c r="K3129" s="11">
        <x:v>144.4</x:v>
      </x:c>
      <x:c r="L3129" s="11">
        <x:v>184.1</x:v>
      </x:c>
      <x:c r="M3129" s="11">
        <x:v>55.2</x:v>
      </x:c>
      <x:c r="N3129" s="11">
        <x:v>390.8</x:v>
      </x:c>
      <x:c r="O3129" s="11">
        <x:v>1574.9</x:v>
      </x:c>
      <x:c r="P3129" s="11">
        <x:v>96.7</x:v>
      </x:c>
      <x:c r="Q3129" s="11">
        <x:v>112.2</x:v>
      </x:c>
      <x:c r="R3129" s="11">
        <x:v>12.4</x:v>
      </x:c>
      <x:c r="S3129" s="11">
        <x:v>72.3</x:v>
      </x:c>
      <x:c r="T3129" s="11">
        <x:v>113</x:v>
      </x:c>
      <x:c r="U3129" s="11">
        <x:v>975.7826</x:v>
      </x:c>
      <x:c r="V3129" s="11">
        <x:v>18</x:v>
      </x:c>
      <x:c r="W3129" s="12">
        <x:v>0</x:v>
      </x:c>
      <x:c r="X3129" s="8">
        <x:v>0</x:v>
      </x:c>
      <x:c r="Y3129" s="13">
        <x:f t="shared" si="288"/>
        <x:v>1.2265234765234767</x:v>
      </x:c>
      <x:c r="Z3129" s="13">
        <x:f t="shared" si="289"/>
        <x:v>0.58164264726458648</x:v>
      </x:c>
      <x:c r="AA3129" s="13">
        <x:f t="shared" si="290"/>
        <x:v>5.0580663215335102E-2</x:v>
      </x:c>
      <x:c r="AB3129" s="13">
        <x:f t="shared" si="291"/>
        <x:v>6.7650762557716529E-2</x:v>
      </x:c>
      <x:c r="AC3129" s="13">
        <x:f t="shared" si="292"/>
        <x:v>0.13591532355063748</x:v>
      </x:c>
      <x:c r="AD3129" s="13">
        <x:f t="shared" si="293"/>
        <x:v>0.2684343081013012</x:v>
      </x:c>
      <x:c r="AE3129" s="50" t="n">
        <x:f>IF(OR(NOT(ISNUMBER(Q3129)),NOT(ISNUMBER(R3129))),"",IF(Q3129&lt;R3129,1,0))</x:f>
        <x:v>0</x:v>
      </x:c>
      <x:c r="AF3129" s="50" t="n">
        <x:f>IFERROR(IF(AND(A3129=A3128,C3129=C3128+1,ISNUMBER(AE3128)),AE3128,""),"")</x:f>
        <x:v>0</x:v>
      </x:c>
      <x:c r="AG3129" s="52" t="n">
        <x:f>IFERROR(IF(AND(A3129=A3128,C3129=C3128+1,ISNUMBER(U3129),ISNUMBER(U3128),U3128&lt;&gt;0),U3129/U3128-1,""),"")</x:f>
        <x:v>0.05487821225764833</x:v>
      </x:c>
      <x:c r="AH3129" s="50" t="n">
        <x:f>IF(AND(ISNUMBER(AE3129),ISNUMBER(AF3129),ISNUMBER(AG3129)),IF(AND(AE3129=1,AF3129=1,AG3129&lt;0),1,0),"")</x:f>
        <x:v>0</x:v>
      </x:c>
      <x:c r="AI3129" s="50" t="n">
        <x:f>IF(AND(A3129=A3130,C3130=C3129+1,ISNUMBER(AH3130)),C3130,"")</x:f>
        <x:v>2020</x:v>
      </x:c>
      <x:c r="AJ3129" s="50" t="n">
        <x:f>IF(AND(A3129=A3130,C3130=C3129+1,ISNUMBER(AH3130)),AH3130,"")</x:f>
        <x:v>0</x:v>
      </x:c>
    </x:row>
    <x:row r="3130" ht="15">
      <x:c r="A3130" s="9" t="s">
        <x:v>221</x:v>
      </x:c>
      <x:c r="B3130" s="10">
        <x:v>44196</x:v>
      </x:c>
      <x:c r="C3130" s="9">
        <x:v>2020</x:v>
      </x:c>
      <x:c r="D3130" s="11">
        <x:v>1441.9</x:v>
      </x:c>
      <x:c r="E3130" s="11">
        <x:v>435.2</x:v>
      </x:c>
      <x:c r="F3130" s="11">
        <x:v>450</x:v>
      </x:c>
      <x:c r="G3130" s="11">
        <x:v>886.5</x:v>
      </x:c>
      <x:c r="H3130" s="11">
        <x:v>450.3</x:v>
      </x:c>
      <x:c r="I3130" s="11">
        <x:v>555.4</x:v>
      </x:c>
      <x:c r="J3130" s="11">
        <x:v>315.39999999999998</x:v>
      </x:c>
      <x:c r="K3130" s="11">
        <x:v>123.4</x:v>
      </x:c>
      <x:c r="L3130" s="11">
        <x:v>145.80000000000001</x:v>
      </x:c>
      <x:c r="M3130" s="11">
        <x:v>52.1</x:v>
      </x:c>
      <x:c r="N3130" s="11">
        <x:v>398.2</x:v>
      </x:c>
      <x:c r="O3130" s="11">
        <x:v>1719.3</x:v>
      </x:c>
      <x:c r="P3130" s="11">
        <x:v>29.8</x:v>
      </x:c>
      <x:c r="Q3130" s="11">
        <x:v>62.6</x:v>
      </x:c>
      <x:c r="R3130" s="11">
        <x:v>12.8</x:v>
      </x:c>
      <x:c r="S3130" s="11">
        <x:v>9.1</x:v>
      </x:c>
      <x:c r="T3130" s="11">
        <x:v>165</x:v>
      </x:c>
      <x:c r="U3130" s="11">
        <x:v>1215.5997</x:v>
      </x:c>
      <x:c r="V3130" s="11">
        <x:v>18</x:v>
      </x:c>
      <x:c r="W3130" s="12">
        <x:v>0</x:v>
      </x:c>
      <x:c r="X3130" s="8">
        <x:v>0</x:v>
      </x:c>
      <x:c r="Y3130" s="13">
        <x:f t="shared" si="288"/>
        <x:v>0.96711111111111103</x:v>
      </x:c>
      <x:c r="Z3130" s="13">
        <x:f t="shared" si="289"/>
        <x:v>0.6148137873638948</x:v>
      </x:c>
      <x:c r="AA3130" s="13">
        <x:f t="shared" si="290"/>
        <x:v>6.3111172758166306E-3</x:v>
      </x:c>
      <x:c r="AB3130" s="13">
        <x:f t="shared" si="291"/>
        <x:v>2.0667175254872043E-2</x:v>
      </x:c>
      <x:c r="AC3130" s="13">
        <x:f t="shared" si="292"/>
        <x:v>0.18612521150592218</x:v>
      </x:c>
      <x:c r="AD3130" s="13">
        <x:f t="shared" si="293"/>
        <x:v>0.21873916360357859</x:v>
      </x:c>
      <x:c r="AE3130" s="50" t="n">
        <x:f>IF(OR(NOT(ISNUMBER(Q3130)),NOT(ISNUMBER(R3130))),"",IF(Q3130&lt;R3130,1,0))</x:f>
        <x:v>0</x:v>
      </x:c>
      <x:c r="AF3130" s="50" t="n">
        <x:f>IFERROR(IF(AND(A3130=A3129,C3130=C3129+1,ISNUMBER(AE3129)),AE3129,""),"")</x:f>
        <x:v>0</x:v>
      </x:c>
      <x:c r="AG3130" s="52" t="n">
        <x:f>IFERROR(IF(AND(A3130=A3129,C3130=C3129+1,ISNUMBER(U3130),ISNUMBER(U3129),U3129&lt;&gt;0),U3130/U3129-1,""),"")</x:f>
        <x:v>0.24576898583762397</x:v>
      </x:c>
      <x:c r="AH3130" s="50" t="n">
        <x:f>IF(AND(ISNUMBER(AE3130),ISNUMBER(AF3130),ISNUMBER(AG3130)),IF(AND(AE3130=1,AF3130=1,AG3130&lt;0),1,0),"")</x:f>
        <x:v>0</x:v>
      </x:c>
      <x:c r="AI3130" s="50" t="n">
        <x:f>IF(AND(A3130=A3131,C3131=C3130+1,ISNUMBER(AH3131)),C3131,"")</x:f>
        <x:v>2021</x:v>
      </x:c>
      <x:c r="AJ3130" s="50" t="n">
        <x:f>IF(AND(A3130=A3131,C3131=C3130+1,ISNUMBER(AH3131)),AH3131,"")</x:f>
        <x:v>0</x:v>
      </x:c>
    </x:row>
    <x:row r="3131" ht="15">
      <x:c r="A3131" s="9" t="s">
        <x:v>221</x:v>
      </x:c>
      <x:c r="B3131" s="10">
        <x:v>44561</x:v>
      </x:c>
      <x:c r="C3131" s="9">
        <x:v>2021</x:v>
      </x:c>
      <x:c r="D3131" s="11">
        <x:v>1335.6</x:v>
      </x:c>
      <x:c r="E3131" s="11">
        <x:v>345.7</x:v>
      </x:c>
      <x:c r="F3131" s="11">
        <x:v>379.2</x:v>
      </x:c>
      <x:c r="G3131" s="11">
        <x:v>889.5</x:v>
      </x:c>
      <x:c r="H3131" s="11">
        <x:v>549.6</x:v>
      </x:c>
      <x:c r="I3131" s="11">
        <x:v>446.1</x:v>
      </x:c>
      <x:c r="J3131" s="11">
        <x:v>225</x:v>
      </x:c>
      <x:c r="K3131" s="11">
        <x:v>107.7</x:v>
      </x:c>
      <x:c r="L3131" s="11">
        <x:v>121.3</x:v>
      </x:c>
      <x:c r="M3131" s="11">
        <x:v>68.599999999999994</x:v>
      </x:c>
      <x:c r="N3131" s="11">
        <x:v>481</x:v>
      </x:c>
      <x:c r="O3131" s="11">
        <x:v>736.9</x:v>
      </x:c>
      <x:c r="P3131" s="11">
        <x:v>-84.8</x:v>
      </x:c>
      <x:c r="Q3131" s="11">
        <x:v>-54</x:v>
      </x:c>
      <x:c r="R3131" s="11">
        <x:v>13.1</x:v>
      </x:c>
      <x:c r="S3131" s="11">
        <x:v>-104.5</x:v>
      </x:c>
      <x:c r="T3131" s="11">
        <x:v>-94.6</x:v>
      </x:c>
      <x:c r="U3131" s="11">
        <x:v>952.6422</x:v>
      </x:c>
      <x:c r="V3131" s="11">
        <x:v>18</x:v>
      </x:c>
      <x:c r="W3131" s="12">
        <x:v>0</x:v>
      </x:c>
      <x:c r="X3131" s="8">
        <x:v>0</x:v>
      </x:c>
      <x:c r="Y3131" s="13">
        <x:f t="shared" si="288"/>
        <x:v>0.91165611814345993</x:v>
      </x:c>
      <x:c r="Z3131" s="13">
        <x:f t="shared" si="289"/>
        <x:v>0.66599281221922735</x:v>
      </x:c>
      <x:c r="AA3131" s="13">
        <x:f t="shared" si="290"/>
        <x:v>-7.8241988619347114E-2</x:v>
      </x:c>
      <x:c r="AB3131" s="13">
        <x:f t="shared" si="291"/>
        <x:v>-6.3492063492063489E-2</x:v>
      </x:c>
      <x:c r="AC3131" s="13">
        <x:f t="shared" si="292"/>
        <x:v>-0.10635188308038224</x:v>
      </x:c>
      <x:c r="AD3131" s="13">
        <x:f t="shared" si="293"/>
        <x:v>0.1684636118598383</x:v>
      </x:c>
      <x:c r="AE3131" s="50" t="n">
        <x:f>IF(OR(NOT(ISNUMBER(Q3131)),NOT(ISNUMBER(R3131))),"",IF(Q3131&lt;R3131,1,0))</x:f>
        <x:v>1</x:v>
      </x:c>
      <x:c r="AF3131" s="50" t="n">
        <x:f>IFERROR(IF(AND(A3131=A3130,C3131=C3130+1,ISNUMBER(AE3130)),AE3130,""),"")</x:f>
        <x:v>0</x:v>
      </x:c>
      <x:c r="AG3131" s="52" t="n">
        <x:f>IFERROR(IF(AND(A3131=A3130,C3131=C3130+1,ISNUMBER(U3131),ISNUMBER(U3130),U3130&lt;&gt;0),U3131/U3130-1,""),"")</x:f>
        <x:v>-0.21631915506395727</x:v>
      </x:c>
      <x:c r="AH3131" s="50" t="n">
        <x:f>IF(AND(ISNUMBER(AE3131),ISNUMBER(AF3131),ISNUMBER(AG3131)),IF(AND(AE3131=1,AF3131=1,AG3131&lt;0),1,0),"")</x:f>
        <x:v>0</x:v>
      </x:c>
      <x:c r="AI3131" s="50" t="n">
        <x:f>IF(AND(A3131=A3132,C3132=C3131+1,ISNUMBER(AH3132)),C3132,"")</x:f>
        <x:v>2022</x:v>
      </x:c>
      <x:c r="AJ3131" s="50" t="n">
        <x:f>IF(AND(A3131=A3132,C3132=C3131+1,ISNUMBER(AH3132)),AH3132,"")</x:f>
        <x:v>0</x:v>
      </x:c>
    </x:row>
    <x:row r="3132" ht="15">
      <x:c r="A3132" s="9" t="s">
        <x:v>221</x:v>
      </x:c>
      <x:c r="B3132" s="10">
        <x:v>44926</x:v>
      </x:c>
      <x:c r="C3132" s="9">
        <x:v>2022</x:v>
      </x:c>
      <x:c r="D3132" s="11">
        <x:v>1468.7</x:v>
      </x:c>
      <x:c r="E3132" s="11">
        <x:v>485</x:v>
      </x:c>
      <x:c r="F3132" s="11">
        <x:v>456.4</x:v>
      </x:c>
      <x:c r="G3132" s="11">
        <x:v>769.7</x:v>
      </x:c>
      <x:c r="H3132" s="11">
        <x:v>336</x:v>
      </x:c>
      <x:c r="I3132" s="11">
        <x:v>699</x:v>
      </x:c>
      <x:c r="J3132" s="11">
        <x:v>285.5</x:v>
      </x:c>
      <x:c r="K3132" s="11">
        <x:v>64.7</x:v>
      </x:c>
      <x:c r="L3132" s="11">
        <x:v>168.2</x:v>
      </x:c>
      <x:c r="M3132" s="11">
        <x:v>56.8</x:v>
      </x:c>
      <x:c r="N3132" s="11">
        <x:v>279.2</x:v>
      </x:c>
      <x:c r="O3132" s="11">
        <x:v>1438.1</x:v>
      </x:c>
      <x:c r="P3132" s="11">
        <x:v>58.5</x:v>
      </x:c>
      <x:c r="Q3132" s="11">
        <x:v>90.3</x:v>
      </x:c>
      <x:c r="R3132" s="11">
        <x:v>9.4</x:v>
      </x:c>
      <x:c r="S3132" s="11">
        <x:v>37.1</x:v>
      </x:c>
      <x:c r="T3132" s="11">
        <x:v>33</x:v>
      </x:c>
      <x:c r="U3132" s="11">
        <x:v>1012.5231</x:v>
      </x:c>
      <x:c r="V3132" s="11">
        <x:v>18</x:v>
      </x:c>
      <x:c r="W3132" s="12">
        <x:v>0</x:v>
      </x:c>
      <x:c r="X3132" s="8">
        <x:v>0</x:v>
      </x:c>
      <x:c r="Y3132" s="13">
        <x:f t="shared" si="288"/>
        <x:v>1.0626643295354952</x:v>
      </x:c>
      <x:c r="Z3132" s="13">
        <x:f t="shared" si="289"/>
        <x:v>0.52406890447334376</x:v>
      </x:c>
      <x:c r="AA3132" s="13">
        <x:f t="shared" si="290"/>
        <x:v>2.5260434397766731E-2</x:v>
      </x:c>
      <x:c r="AB3132" s="13">
        <x:f t="shared" si="291"/>
        <x:v>3.9831143187853205E-2</x:v>
      </x:c>
      <x:c r="AC3132" s="13">
        <x:f t="shared" si="292"/>
        <x:v>4.2873846953358448E-2</x:v>
      </x:c>
      <x:c r="AD3132" s="13">
        <x:f t="shared" si="293"/>
        <x:v>0.19438959624157418</x:v>
      </x:c>
      <x:c r="AE3132" s="50" t="n">
        <x:f>IF(OR(NOT(ISNUMBER(Q3132)),NOT(ISNUMBER(R3132))),"",IF(Q3132&lt;R3132,1,0))</x:f>
        <x:v>0</x:v>
      </x:c>
      <x:c r="AF3132" s="50" t="n">
        <x:f>IFERROR(IF(AND(A3132=A3131,C3132=C3131+1,ISNUMBER(AE3131)),AE3131,""),"")</x:f>
        <x:v>1</x:v>
      </x:c>
      <x:c r="AG3132" s="52" t="n">
        <x:f>IFERROR(IF(AND(A3132=A3131,C3132=C3131+1,ISNUMBER(U3132),ISNUMBER(U3131),U3131&lt;&gt;0),U3132/U3131-1,""),"")</x:f>
        <x:v>0.06285770250362632</x:v>
      </x:c>
      <x:c r="AH3132" s="50" t="n">
        <x:f>IF(AND(ISNUMBER(AE3132),ISNUMBER(AF3132),ISNUMBER(AG3132)),IF(AND(AE3132=1,AF3132=1,AG3132&lt;0),1,0),"")</x:f>
        <x:v>0</x:v>
      </x:c>
      <x:c r="AI3132" s="50" t="n">
        <x:f>IF(AND(A3132=A3133,C3133=C3132+1,ISNUMBER(AH3133)),C3133,"")</x:f>
        <x:v>2023</x:v>
      </x:c>
      <x:c r="AJ3132" s="50" t="n">
        <x:f>IF(AND(A3132=A3133,C3133=C3132+1,ISNUMBER(AH3133)),AH3133,"")</x:f>
        <x:v>0</x:v>
      </x:c>
    </x:row>
    <x:row r="3133" ht="15">
      <x:c r="A3133" s="9" t="s">
        <x:v>221</x:v>
      </x:c>
      <x:c r="B3133" s="10">
        <x:v>45291</x:v>
      </x:c>
      <x:c r="C3133" s="9">
        <x:v>2023</x:v>
      </x:c>
      <x:c r="D3133" s="11">
        <x:v>1414.9</x:v>
      </x:c>
      <x:c r="E3133" s="11">
        <x:v>442.4</x:v>
      </x:c>
      <x:c r="F3133" s="11">
        <x:v>482.5</x:v>
      </x:c>
      <x:c r="G3133" s="11">
        <x:v>692.8</x:v>
      </x:c>
      <x:c r="H3133" s="11">
        <x:v>270.8</x:v>
      </x:c>
      <x:c r="I3133" s="11">
        <x:v>722.1</x:v>
      </x:c>
      <x:c r="J3133" s="11">
        <x:v>326.2</x:v>
      </x:c>
      <x:c r="K3133" s="11">
        <x:v>115.3</x:v>
      </x:c>
      <x:c r="L3133" s="11">
        <x:v>162.69999999999999</x:v>
      </x:c>
      <x:c r="M3133" s="11">
        <x:v>110.5</x:v>
      </x:c>
      <x:c r="N3133" s="11">
        <x:v>160.30000000000001</x:v>
      </x:c>
      <x:c r="O3133" s="11">
        <x:v>1686.2</x:v>
      </x:c>
      <x:c r="P3133" s="11">
        <x:v>70.2</x:v>
      </x:c>
      <x:c r="Q3133" s="11">
        <x:v>103.6</x:v>
      </x:c>
      <x:c r="R3133" s="11">
        <x:v>10.8</x:v>
      </x:c>
      <x:c r="S3133" s="11">
        <x:v>40.299999999999997</x:v>
      </x:c>
      <x:c r="T3133" s="11">
        <x:v>86</x:v>
      </x:c>
      <x:c r="U3133" s="11">
        <x:v>682.90779999999995</x:v>
      </x:c>
      <x:c r="V3133" s="11">
        <x:v>18</x:v>
      </x:c>
      <x:c r="W3133" s="12">
        <x:v>0</x:v>
      </x:c>
      <x:c r="X3133" s="8">
        <x:v>0</x:v>
      </x:c>
      <x:c r="Y3133" s="13">
        <x:f t="shared" si="288"/>
        <x:v>0.91689119170984457</x:v>
      </x:c>
      <x:c r="Z3133" s="13">
        <x:f t="shared" si="289"/>
        <x:v>0.48964591137182834</x:v>
      </x:c>
      <x:c r="AA3133" s="13">
        <x:f t="shared" si="290"/>
        <x:v>2.848257827408297E-2</x:v>
      </x:c>
      <x:c r="AB3133" s="13">
        <x:f t="shared" si="291"/>
        <x:v>4.9614813767757435E-2</x:v>
      </x:c>
      <x:c r="AC3133" s="13">
        <x:f t="shared" si="292"/>
        <x:v>0.12413394919168592</x:v>
      </x:c>
      <x:c r="AD3133" s="13">
        <x:f t="shared" si="293"/>
        <x:v>0.23054632836242842</x:v>
      </x:c>
      <x:c r="AE3133" s="50" t="n">
        <x:f>IF(OR(NOT(ISNUMBER(Q3133)),NOT(ISNUMBER(R3133))),"",IF(Q3133&lt;R3133,1,0))</x:f>
        <x:v>0</x:v>
      </x:c>
      <x:c r="AF3133" s="50" t="n">
        <x:f>IFERROR(IF(AND(A3133=A3132,C3133=C3132+1,ISNUMBER(AE3132)),AE3132,""),"")</x:f>
        <x:v>0</x:v>
      </x:c>
      <x:c r="AG3133" s="52" t="n">
        <x:f>IFERROR(IF(AND(A3133=A3132,C3133=C3132+1,ISNUMBER(U3133),ISNUMBER(U3132),U3132&lt;&gt;0),U3133/U3132-1,""),"")</x:f>
        <x:v>-0.3255385482069496</x:v>
      </x:c>
      <x:c r="AH3133" s="50" t="n">
        <x:f>IF(AND(ISNUMBER(AE3133),ISNUMBER(AF3133),ISNUMBER(AG3133)),IF(AND(AE3133=1,AF3133=1,AG3133&lt;0),1,0),"")</x:f>
        <x:v>0</x:v>
      </x:c>
      <x:c r="AI3133" s="50" t="n">
        <x:f>IF(AND(A3133=A3134,C3134=C3133+1,ISNUMBER(AH3134)),C3134,"")</x:f>
        <x:v>2024</x:v>
      </x:c>
      <x:c r="AJ3133" s="50" t="n">
        <x:f>IF(AND(A3133=A3134,C3134=C3133+1,ISNUMBER(AH3134)),AH3134,"")</x:f>
        <x:v>0</x:v>
      </x:c>
    </x:row>
    <x:row r="3134" ht="15">
      <x:c r="A3134" s="9" t="s">
        <x:v>221</x:v>
      </x:c>
      <x:c r="B3134" s="10">
        <x:v>45657</x:v>
      </x:c>
      <x:c r="C3134" s="9">
        <x:v>2024</x:v>
      </x:c>
      <x:c r="D3134" s="11">
        <x:v>1367.6</x:v>
      </x:c>
      <x:c r="E3134" s="11">
        <x:v>491</x:v>
      </x:c>
      <x:c r="F3134" s="11">
        <x:v>421.7</x:v>
      </x:c>
      <x:c r="G3134" s="11">
        <x:v>780.6</x:v>
      </x:c>
      <x:c r="H3134" s="11">
        <x:v>328.8</x:v>
      </x:c>
      <x:c r="I3134" s="11">
        <x:v>587</x:v>
      </x:c>
      <x:c r="J3134" s="11">
        <x:v>182.9</x:v>
      </x:c>
      <x:c r="K3134" s="11">
        <x:v>160.1</x:v>
      </x:c>
      <x:c r="L3134" s="11">
        <x:v>170.7</x:v>
      </x:c>
      <x:c r="M3134" s="11">
        <x:v>19.3</x:v>
      </x:c>
      <x:c r="N3134" s="11">
        <x:v>309.5</x:v>
      </x:c>
      <x:c r="O3134" s="11">
        <x:v>1652.5</x:v>
      </x:c>
      <x:c r="P3134" s="11">
        <x:v>-84.4</x:v>
      </x:c>
      <x:c r="Q3134" s="11">
        <x:v>-50.7</x:v>
      </x:c>
      <x:c r="R3134" s="11">
        <x:v>13.7</x:v>
      </x:c>
      <x:c r="S3134" s="11">
        <x:v>-113.5</x:v>
      </x:c>
      <x:c r="T3134" s="11">
        <x:v>83.3</x:v>
      </x:c>
      <x:c r="U3134" s="11">
        <x:v>674.69460000000004</x:v>
      </x:c>
      <x:c r="V3134" s="11">
        <x:v>18</x:v>
      </x:c>
      <x:c r="W3134" s="12">
        <x:v>0</x:v>
      </x:c>
      <x:c r="X3134" s="8">
        <x:v>0</x:v>
      </x:c>
      <x:c r="Y3134" s="13">
        <x:f t="shared" si="288"/>
        <x:v>1.164334835190894</x:v>
      </x:c>
      <x:c r="Z3134" s="13">
        <x:f t="shared" si="289"/>
        <x:v>0.57078093009651953</x:v>
      </x:c>
      <x:c r="AA3134" s="13">
        <x:f t="shared" si="290"/>
        <x:v>-8.2992102954080146E-2</x:v>
      </x:c>
      <x:c r="AB3134" s="13">
        <x:f t="shared" si="291"/>
        <x:v>-6.1713951447791758E-2</x:v>
      </x:c>
      <x:c r="AC3134" s="13">
        <x:f t="shared" si="292"/>
        <x:v>0.1067127850371509</x:v>
      </x:c>
      <x:c r="AD3134" s="13">
        <x:f t="shared" si="293"/>
        <x:v>0.13373793506873355</x:v>
      </x:c>
      <x:c r="AE3134" s="50" t="n">
        <x:f>IF(OR(NOT(ISNUMBER(Q3134)),NOT(ISNUMBER(R3134))),"",IF(Q3134&lt;R3134,1,0))</x:f>
        <x:v>1</x:v>
      </x:c>
      <x:c r="AF3134" s="50" t="n">
        <x:f>IFERROR(IF(AND(A3134=A3133,C3134=C3133+1,ISNUMBER(AE3133)),AE3133,""),"")</x:f>
        <x:v>0</x:v>
      </x:c>
      <x:c r="AG3134" s="52" t="n">
        <x:f>IFERROR(IF(AND(A3134=A3133,C3134=C3133+1,ISNUMBER(U3134),ISNUMBER(U3133),U3133&lt;&gt;0),U3134/U3133-1,""),"")</x:f>
        <x:v>-0.012026806546945212</x:v>
      </x:c>
      <x:c r="AH3134" s="50" t="n">
        <x:f>IF(AND(ISNUMBER(AE3134),ISNUMBER(AF3134),ISNUMBER(AG3134)),IF(AND(AE3134=1,AF3134=1,AG3134&lt;0),1,0),"")</x:f>
        <x:v>0</x:v>
      </x:c>
      <x:c r="AI3134" s="50" t="str">
        <x:f>IF(AND(A3134=A3135,C3135=C3134+1,ISNUMBER(AH3135)),C3135,"")</x:f>
      </x:c>
      <x:c r="AJ3134" s="50" t="str">
        <x:f>IF(AND(A3134=A3135,C3135=C3134+1,ISNUMBER(AH3135)),AH3135,"")</x:f>
      </x:c>
    </x:row>
    <x:row r="3135" ht="15">
      <x:c r="A3135" s="9" t="s">
        <x:v>222</x:v>
      </x:c>
      <x:c r="B3135" s="10">
        <x:v>43465</x:v>
      </x:c>
      <x:c r="C3135" s="9">
        <x:v>2018</x:v>
      </x:c>
      <x:c r="D3135" s="11">
        <x:v>60.383200000000002</x:v>
      </x:c>
      <x:c r="E3135" s="11">
        <x:v>9.6837</x:v>
      </x:c>
      <x:c r="F3135" s="11">
        <x:v>11.1027</x:v>
      </x:c>
      <x:c r="G3135" s="11">
        <x:v>99.359200000000001</x:v>
      </x:c>
      <x:c r="H3135" s="11">
        <x:v>87.146600000000007</x:v>
      </x:c>
      <x:c r="I3135" s="11">
        <x:v>-38.975999999999999</x:v>
      </x:c>
      <x:c r="J3135" s="11">
        <x:v>-39.967199999999998</x:v>
      </x:c>
      <x:c r="K3135" s="11">
        <x:v>5.5598000000000001</x:v>
      </x:c>
      <x:c r="L3135" s="11">
        <x:v>0</x:v>
      </x:c>
      <x:c r="M3135" s="11">
        <x:v>2.7427000000000001</x:v>
      </x:c>
      <x:c r="N3135" s="11">
        <x:v>84.403899999999993</x:v>
      </x:c>
      <x:c r="O3135" s="11">
        <x:v>29.878599999999999</x:v>
      </x:c>
      <x:c r="P3135" s="11">
        <x:v>3.8281999999999998</x:v>
      </x:c>
      <x:c r="Q3135" s="11">
        <x:v>5.1832000000000003</x:v>
      </x:c>
      <x:c r="R3135" s="11">
        <x:v>1.2097</x:v>
      </x:c>
      <x:c r="S3135" s="11">
        <x:v>-4.6906999999999996</x:v>
      </x:c>
      <x:c r="T3135" s="11">
        <x:v>4.9180999999999999</x:v>
      </x:c>
      <x:c r="U3135" s="11" t="s">
        <x:v>40</x:v>
      </x:c>
      <x:c r="V3135" s="11">
        <x:v>17</x:v>
      </x:c>
      <x:c r="W3135" s="12">
        <x:v>1</x:v>
      </x:c>
      <x:c r="X3135" s="8">
        <x:v>0</x:v>
      </x:c>
      <x:c r="Y3135" s="13">
        <x:f t="shared" si="288"/>
        <x:v>0.8721932502904699</x:v>
      </x:c>
      <x:c r="Z3135" s="13">
        <x:f t="shared" si="289"/>
        <x:v>1.6454775500470329</x:v>
      </x:c>
      <x:c r="AA3135" s="13">
        <x:f t="shared" si="290"/>
        <x:v>-7.7682202996860045E-2</x:v>
      </x:c>
      <x:c r="AB3135" s="13">
        <x:f t="shared" si="291"/>
        <x:v>6.3398428702023071E-2</x:v>
      </x:c>
      <x:c r="AC3135" s="13">
        <x:f t="shared" si="292"/>
        <x:v>4.9498184365413568E-2</x:v>
      </x:c>
      <x:c r="AD3135" s="13">
        <x:f t="shared" si="293"/>
        <x:v>-0.66189271188012555</x:v>
      </x:c>
      <x:c r="AE3135" s="50" t="n">
        <x:f>IF(OR(NOT(ISNUMBER(Q3135)),NOT(ISNUMBER(R3135))),"",IF(Q3135&lt;R3135,1,0))</x:f>
        <x:v>0</x:v>
      </x:c>
      <x:c r="AF3135" s="50" t="str">
        <x:f>IFERROR(IF(AND(A3135=A3134,C3135=C3134+1,ISNUMBER(AE3134)),AE3134,""),"")</x:f>
      </x:c>
      <x:c r="AG3135" s="52" t="str">
        <x:f>IFERROR(IF(AND(A3135=A3134,C3135=C3134+1,ISNUMBER(U3135),ISNUMBER(U3134),U3134&lt;&gt;0),U3135/U3134-1,""),"")</x:f>
      </x:c>
      <x:c r="AH3135" s="50" t="str">
        <x:f>IF(AND(ISNUMBER(AE3135),ISNUMBER(AF3135),ISNUMBER(AG3135)),IF(AND(AE3135=1,AF3135=1,AG3135&lt;0),1,0),"")</x:f>
      </x:c>
      <x:c r="AI3135" s="50" t="str">
        <x:f>IF(AND(A3135=A3136,C3136=C3135+1,ISNUMBER(AH3136)),C3136,"")</x:f>
      </x:c>
      <x:c r="AJ3135" s="50" t="str">
        <x:f>IF(AND(A3135=A3136,C3136=C3135+1,ISNUMBER(AH3136)),AH3136,"")</x:f>
      </x:c>
    </x:row>
    <x:row r="3136" ht="15">
      <x:c r="A3136" s="9" t="s">
        <x:v>222</x:v>
      </x:c>
      <x:c r="B3136" s="10">
        <x:v>43830</x:v>
      </x:c>
      <x:c r="C3136" s="9">
        <x:v>2019</x:v>
      </x:c>
      <x:c r="D3136" s="11">
        <x:v>61.402099999999997</x:v>
      </x:c>
      <x:c r="E3136" s="11">
        <x:v>14.3781</x:v>
      </x:c>
      <x:c r="F3136" s="11">
        <x:v>9.6930999999999994</x:v>
      </x:c>
      <x:c r="G3136" s="11">
        <x:v>108.973</x:v>
      </x:c>
      <x:c r="H3136" s="11">
        <x:v>99.0488</x:v>
      </x:c>
      <x:c r="I3136" s="11">
        <x:v>-47.570900000000002</x:v>
      </x:c>
      <x:c r="J3136" s="11">
        <x:v>-48.431199999999997</x:v>
      </x:c>
      <x:c r="K3136" s="11">
        <x:v>9.4804999999999993</x:v>
      </x:c>
      <x:c r="L3136" s="11">
        <x:v>0</x:v>
      </x:c>
      <x:c r="M3136" s="11">
        <x:v>1.7341</x:v>
      </x:c>
      <x:c r="N3136" s="11">
        <x:v>97.314700000000002</x:v>
      </x:c>
      <x:c r="O3136" s="11">
        <x:v>31.619</x:v>
      </x:c>
      <x:c r="P3136" s="11">
        <x:v>9.6891999999999996</x:v>
      </x:c>
      <x:c r="Q3136" s="11">
        <x:v>10.9681</x:v>
      </x:c>
      <x:c r="R3136" s="11">
        <x:v>1.2253000000000001</x:v>
      </x:c>
      <x:c r="S3136" s="11">
        <x:v>-11.1838</x:v>
      </x:c>
      <x:c r="T3136" s="11">
        <x:v>8.3719000000000001</x:v>
      </x:c>
      <x:c r="U3136" s="11" t="s">
        <x:v>40</x:v>
      </x:c>
      <x:c r="V3136" s="11">
        <x:v>17</x:v>
      </x:c>
      <x:c r="W3136" s="12">
        <x:v>1</x:v>
      </x:c>
      <x:c r="X3136" s="8">
        <x:v>0</x:v>
      </x:c>
      <x:c r="Y3136" s="13">
        <x:f t="shared" si="288"/>
        <x:v>1.4833335052769496</x:v>
      </x:c>
      <x:c r="Z3136" s="13">
        <x:f t="shared" si="289"/>
        <x:v>1.7747438605520007</x:v>
      </x:c>
      <x:c r="AA3136" s="13">
        <x:f t="shared" si="290"/>
        <x:v>-0.18214035024860714</x:v>
      </x:c>
      <x:c r="AB3136" s="13">
        <x:f t="shared" si="291"/>
        <x:v>0.1577991632208019</x:v>
      </x:c>
      <x:c r="AC3136" s="13">
        <x:f t="shared" si="292"/>
        <x:v>7.6825452176227146E-2</x:v>
      </x:c>
      <x:c r="AD3136" s="13">
        <x:f t="shared" si="293"/>
        <x:v>-0.78875478200256988</x:v>
      </x:c>
      <x:c r="AE3136" s="50" t="n">
        <x:f>IF(OR(NOT(ISNUMBER(Q3136)),NOT(ISNUMBER(R3136))),"",IF(Q3136&lt;R3136,1,0))</x:f>
        <x:v>0</x:v>
      </x:c>
      <x:c r="AF3136" s="50" t="n">
        <x:f>IFERROR(IF(AND(A3136=A3135,C3136=C3135+1,ISNUMBER(AE3135)),AE3135,""),"")</x:f>
        <x:v>0</x:v>
      </x:c>
      <x:c r="AG3136" s="52" t="str">
        <x:f>IFERROR(IF(AND(A3136=A3135,C3136=C3135+1,ISNUMBER(U3136),ISNUMBER(U3135),U3135&lt;&gt;0),U3136/U3135-1,""),"")</x:f>
      </x:c>
      <x:c r="AH3136" s="50" t="str">
        <x:f>IF(AND(ISNUMBER(AE3136),ISNUMBER(AF3136),ISNUMBER(AG3136)),IF(AND(AE3136=1,AF3136=1,AG3136&lt;0),1,0),"")</x:f>
      </x:c>
      <x:c r="AI3136" s="50" t="str">
        <x:f>IF(AND(A3136=A3137,C3137=C3136+1,ISNUMBER(AH3137)),C3137,"")</x:f>
      </x:c>
      <x:c r="AJ3136" s="50" t="str">
        <x:f>IF(AND(A3136=A3137,C3137=C3136+1,ISNUMBER(AH3137)),AH3137,"")</x:f>
      </x:c>
    </x:row>
    <x:row r="3137" ht="15">
      <x:c r="A3137" s="9" t="s">
        <x:v>222</x:v>
      </x:c>
      <x:c r="B3137" s="10">
        <x:v>44196</x:v>
      </x:c>
      <x:c r="C3137" s="9">
        <x:v>2020</x:v>
      </x:c>
      <x:c r="D3137" s="11">
        <x:v>288.93529999999998</x:v>
      </x:c>
      <x:c r="E3137" s="11">
        <x:v>29.496500000000001</x:v>
      </x:c>
      <x:c r="F3137" s="11">
        <x:v>13.9787</x:v>
      </x:c>
      <x:c r="G3137" s="11">
        <x:v>308.7885</x:v>
      </x:c>
      <x:c r="H3137" s="11">
        <x:v>279.60969999999998</x:v>
      </x:c>
      <x:c r="I3137" s="11">
        <x:v>-19.853200000000001</x:v>
      </x:c>
      <x:c r="J3137" s="11">
        <x:v>-21.1082</x:v>
      </x:c>
      <x:c r="K3137" s="11">
        <x:v>18.3246</x:v>
      </x:c>
      <x:c r="L3137" s="11">
        <x:v>0</x:v>
      </x:c>
      <x:c r="M3137" s="11">
        <x:v>2.4725000000000001</x:v>
      </x:c>
      <x:c r="N3137" s="11">
        <x:v>277.13720000000001</x:v>
      </x:c>
      <x:c r="O3137" s="11">
        <x:v>57.794199999999996</x:v>
      </x:c>
      <x:c r="P3137" s="11">
        <x:v>-2.3719999999999999</x:v>
      </x:c>
      <x:c r="Q3137" s="11">
        <x:v>11.801399999999999</x:v>
      </x:c>
      <x:c r="R3137" s="11">
        <x:v>16.9739</x:v>
      </x:c>
      <x:c r="S3137" s="11">
        <x:v>-20.341899999999999</x:v>
      </x:c>
      <x:c r="T3137" s="11">
        <x:v>6.9107000000000003</x:v>
      </x:c>
      <x:c r="U3137" s="11" t="s">
        <x:v>40</x:v>
      </x:c>
      <x:c r="V3137" s="11">
        <x:v>17</x:v>
      </x:c>
      <x:c r="W3137" s="12">
        <x:v>1</x:v>
      </x:c>
      <x:c r="X3137" s="8">
        <x:v>0</x:v>
      </x:c>
      <x:c r="Y3137" s="13">
        <x:f t="shared" si="288"/>
        <x:v>2.1101032284833354</x:v>
      </x:c>
      <x:c r="Z3137" s="13">
        <x:f t="shared" si="289"/>
        <x:v>1.0687115766055584</x:v>
      </x:c>
      <x:c r="AA3137" s="13">
        <x:f t="shared" si="290"/>
        <x:v>-7.0402958724669507E-2</x:v>
      </x:c>
      <x:c r="AB3137" s="13">
        <x:f t="shared" si="291"/>
        <x:v>-8.2094503509955348E-3</x:v>
      </x:c>
      <x:c r="AC3137" s="13">
        <x:f t="shared" si="292"/>
        <x:v>2.2380043298244591E-2</x:v>
      </x:c>
      <x:c r="AD3137" s="13">
        <x:f t="shared" si="293"/>
        <x:v>-7.3055109569512625E-2</x:v>
      </x:c>
      <x:c r="AE3137" s="50" t="n">
        <x:f>IF(OR(NOT(ISNUMBER(Q3137)),NOT(ISNUMBER(R3137))),"",IF(Q3137&lt;R3137,1,0))</x:f>
        <x:v>1</x:v>
      </x:c>
      <x:c r="AF3137" s="50" t="n">
        <x:f>IFERROR(IF(AND(A3137=A3136,C3137=C3136+1,ISNUMBER(AE3136)),AE3136,""),"")</x:f>
        <x:v>0</x:v>
      </x:c>
      <x:c r="AG3137" s="52" t="str">
        <x:f>IFERROR(IF(AND(A3137=A3136,C3137=C3136+1,ISNUMBER(U3137),ISNUMBER(U3136),U3136&lt;&gt;0),U3137/U3136-1,""),"")</x:f>
      </x:c>
      <x:c r="AH3137" s="50" t="str">
        <x:f>IF(AND(ISNUMBER(AE3137),ISNUMBER(AF3137),ISNUMBER(AG3137)),IF(AND(AE3137=1,AF3137=1,AG3137&lt;0),1,0),"")</x:f>
      </x:c>
      <x:c r="AI3137" s="50" t="str">
        <x:f>IF(AND(A3137=A3138,C3138=C3137+1,ISNUMBER(AH3138)),C3138,"")</x:f>
      </x:c>
      <x:c r="AJ3137" s="50" t="str">
        <x:f>IF(AND(A3137=A3138,C3138=C3137+1,ISNUMBER(AH3138)),AH3138,"")</x:f>
      </x:c>
    </x:row>
    <x:row r="3138" ht="15">
      <x:c r="A3138" s="9" t="s">
        <x:v>222</x:v>
      </x:c>
      <x:c r="B3138" s="10">
        <x:v>44561</x:v>
      </x:c>
      <x:c r="C3138" s="9">
        <x:v>2021</x:v>
      </x:c>
      <x:c r="D3138" s="11">
        <x:v>833.30989999999997</x:v>
      </x:c>
      <x:c r="E3138" s="11">
        <x:v>548.65290000000005</x:v>
      </x:c>
      <x:c r="F3138" s="11">
        <x:v>26.232800000000001</x:v>
      </x:c>
      <x:c r="G3138" s="11">
        <x:v>241.76089999999999</x:v>
      </x:c>
      <x:c r="H3138" s="11">
        <x:v>202.54900000000001</x:v>
      </x:c>
      <x:c r="I3138" s="11">
        <x:v>591.54899999999998</x:v>
      </x:c>
      <x:c r="J3138" s="11">
        <x:v>-44.807600000000001</x:v>
      </x:c>
      <x:c r="K3138" s="11">
        <x:v>535.00879999999995</x:v>
      </x:c>
      <x:c r="L3138" s="11">
        <x:v>0</x:v>
      </x:c>
      <x:c r="M3138" s="11">
        <x:v>1.3595999999999999</x:v>
      </x:c>
      <x:c r="N3138" s="11">
        <x:v>201.18950000000001</x:v>
      </x:c>
      <x:c r="O3138" s="11">
        <x:v>95.942800000000005</x:v>
      </x:c>
      <x:c r="P3138" s="11">
        <x:v>-28.235199999999999</x:v>
      </x:c>
      <x:c r="Q3138" s="11">
        <x:v>-2.5436999999999999</x:v>
      </x:c>
      <x:c r="R3138" s="11">
        <x:v>14.7173</x:v>
      </x:c>
      <x:c r="S3138" s="11">
        <x:v>-37.462600000000002</x:v>
      </x:c>
      <x:c r="T3138" s="11">
        <x:v>-22.898700000000002</x:v>
      </x:c>
      <x:c r="U3138" s="11">
        <x:v>2148.4133999999999</x:v>
      </x:c>
      <x:c r="V3138" s="11">
        <x:v>18</x:v>
      </x:c>
      <x:c r="W3138" s="12">
        <x:v>0</x:v>
      </x:c>
      <x:c r="X3138" s="8">
        <x:v>0</x:v>
      </x:c>
      <x:c r="Y3138" s="13">
        <x:f t="shared" si="288"/>
        <x:v>20.914767009240339</x:v>
      </x:c>
      <x:c r="Z3138" s="13">
        <x:f t="shared" si="289"/>
        <x:v>0.29012123820921842</x:v>
      </x:c>
      <x:c r="AA3138" s="13">
        <x:f t="shared" si="290"/>
        <x:v>-4.4956384173522962E-2</x:v>
      </x:c>
      <x:c r="AB3138" s="13">
        <x:f t="shared" si="291"/>
        <x:v>-3.3883192795381406E-2</x:v>
      </x:c>
      <x:c r="AC3138" s="13">
        <x:f t="shared" si="292"/>
        <x:v>-9.4716308551134623E-2</x:v>
      </x:c>
      <x:c r="AD3138" s="13">
        <x:f t="shared" si="293"/>
        <x:v>-5.3770632030172689E-2</x:v>
      </x:c>
      <x:c r="AE3138" s="50" t="n">
        <x:f>IF(OR(NOT(ISNUMBER(Q3138)),NOT(ISNUMBER(R3138))),"",IF(Q3138&lt;R3138,1,0))</x:f>
        <x:v>1</x:v>
      </x:c>
      <x:c r="AF3138" s="50" t="n">
        <x:f>IFERROR(IF(AND(A3138=A3137,C3138=C3137+1,ISNUMBER(AE3137)),AE3137,""),"")</x:f>
        <x:v>1</x:v>
      </x:c>
      <x:c r="AG3138" s="52" t="str">
        <x:f>IFERROR(IF(AND(A3138=A3137,C3138=C3137+1,ISNUMBER(U3138),ISNUMBER(U3137),U3137&lt;&gt;0),U3138/U3137-1,""),"")</x:f>
      </x:c>
      <x:c r="AH3138" s="50" t="str">
        <x:f>IF(AND(ISNUMBER(AE3138),ISNUMBER(AF3138),ISNUMBER(AG3138)),IF(AND(AE3138=1,AF3138=1,AG3138&lt;0),1,0),"")</x:f>
      </x:c>
      <x:c r="AI3138" s="50" t="n">
        <x:f>IF(AND(A3138=A3139,C3139=C3138+1,ISNUMBER(AH3139)),C3139,"")</x:f>
        <x:v>2022</x:v>
      </x:c>
      <x:c r="AJ3138" s="50" t="n">
        <x:f>IF(AND(A3138=A3139,C3139=C3138+1,ISNUMBER(AH3139)),AH3139,"")</x:f>
        <x:v>0</x:v>
      </x:c>
    </x:row>
    <x:row r="3139" ht="15">
      <x:c r="A3139" s="9" t="s">
        <x:v>222</x:v>
      </x:c>
      <x:c r="B3139" s="10">
        <x:v>44926</x:v>
      </x:c>
      <x:c r="C3139" s="9">
        <x:v>2022</x:v>
      </x:c>
      <x:c r="D3139" s="11">
        <x:v>898.14089999999999</x:v>
      </x:c>
      <x:c r="E3139" s="11">
        <x:v>76.988399999999999</x:v>
      </x:c>
      <x:c r="F3139" s="11">
        <x:v>56.745199999999997</x:v>
      </x:c>
      <x:c r="G3139" s="11">
        <x:v>297.87439999999998</x:v>
      </x:c>
      <x:c r="H3139" s="11">
        <x:v>203.32839999999999</x:v>
      </x:c>
      <x:c r="I3139" s="11">
        <x:v>600.26649999999995</x:v>
      </x:c>
      <x:c r="J3139" s="11">
        <x:v>-40.526600000000002</x:v>
      </x:c>
      <x:c r="K3139" s="11">
        <x:v>57.6723</x:v>
      </x:c>
      <x:c r="L3139" s="11">
        <x:v>0</x:v>
      </x:c>
      <x:c r="M3139" s="11">
        <x:v>35.314399999999999</x:v>
      </x:c>
      <x:c r="N3139" s="11">
        <x:v>168.01400000000001</x:v>
      </x:c>
      <x:c r="O3139" s="11">
        <x:v>153.39410000000001</x:v>
      </x:c>
      <x:c r="P3139" s="11">
        <x:v>21.5245</x:v>
      </x:c>
      <x:c r="Q3139" s="11">
        <x:v>62.365699999999997</x:v>
      </x:c>
      <x:c r="R3139" s="11">
        <x:v>10.0039</x:v>
      </x:c>
      <x:c r="S3139" s="11">
        <x:v>-7.8421000000000003</x:v>
      </x:c>
      <x:c r="T3139" s="11">
        <x:v>40.9679</x:v>
      </x:c>
      <x:c r="U3139" s="11">
        <x:v>955.13909999999998</x:v>
      </x:c>
      <x:c r="V3139" s="11">
        <x:v>18</x:v>
      </x:c>
      <x:c r="W3139" s="12">
        <x:v>0</x:v>
      </x:c>
      <x:c r="X3139" s="8">
        <x:v>0</x:v>
      </x:c>
      <x:c r="Y3139" s="13" t="n">
        <x:f t="shared" ref="Y3139:Y3202" si="294">IF(AND(ISNUMBER(E3139),ISNUMBER(F3139),F3139&lt;&gt;0),E3139/F3139,"")</x:f>
        <x:v>1.3567385435243862</x:v>
      </x:c>
      <x:c r="Z3139" s="13" t="n">
        <x:f t="shared" ref="Z3139:Z3202" si="295">IF(AND(ISNUMBER(G3139),ISNUMBER(D3139),D3139&lt;&gt;0),G3139/D3139,"")</x:f>
        <x:v>0.3316566476373584</x:v>
      </x:c>
      <x:c r="AA3139" s="13" t="n">
        <x:f t="shared" ref="AA3139:AA3202" si="296">IF(AND(ISNUMBER(S3139),ISNUMBER(D3139),D3139&lt;&gt;0),S3139/D3139,"")</x:f>
        <x:v>-0.008731480773228344</x:v>
      </x:c>
      <x:c r="AB3139" s="13" t="n">
        <x:f t="shared" ref="AB3139:AB3202" si="297">IF(AND(ISNUMBER(P3139),ISNUMBER(D3139),D3139&lt;&gt;0),P3139/D3139,"")</x:f>
        <x:v>0.023965616085404862</x:v>
      </x:c>
      <x:c r="AC3139" s="13" t="n">
        <x:f t="shared" ref="AC3139:AC3202" si="298">IF(AND(ISNUMBER(T3139),ISNUMBER(G3139),G3139&lt;&gt;0),T3139/G3139,"")</x:f>
        <x:v>0.13753414190679025</x:v>
      </x:c>
      <x:c r="AD3139" s="13" t="n">
        <x:f t="shared" ref="AD3139:AD3202" si="299">IF(AND(ISNUMBER(J3139),ISNUMBER(D3139),D3139&lt;&gt;0),J3139/D3139,"")</x:f>
        <x:v>-0.045122764145358485</x:v>
      </x:c>
      <x:c r="AE3139" s="50" t="n">
        <x:f>IF(OR(NOT(ISNUMBER(Q3139)),NOT(ISNUMBER(R3139))),"",IF(Q3139&lt;R3139,1,0))</x:f>
        <x:v>0</x:v>
      </x:c>
      <x:c r="AF3139" s="50" t="n">
        <x:f>IFERROR(IF(AND(A3139=A3138,C3139=C3138+1,ISNUMBER(AE3138)),AE3138,""),"")</x:f>
        <x:v>1</x:v>
      </x:c>
      <x:c r="AG3139" s="52" t="n">
        <x:f>IFERROR(IF(AND(A3139=A3138,C3139=C3138+1,ISNUMBER(U3139),ISNUMBER(U3138),U3138&lt;&gt;0),U3139/U3138-1,""),"")</x:f>
        <x:v>-0.555421177320901</x:v>
      </x:c>
      <x:c r="AH3139" s="50" t="n">
        <x:f>IF(AND(ISNUMBER(AE3139),ISNUMBER(AF3139),ISNUMBER(AG3139)),IF(AND(AE3139=1,AF3139=1,AG3139&lt;0),1,0),"")</x:f>
        <x:v>0</x:v>
      </x:c>
      <x:c r="AI3139" s="50" t="n">
        <x:f>IF(AND(A3139=A3140,C3140=C3139+1,ISNUMBER(AH3140)),C3140,"")</x:f>
        <x:v>2023</x:v>
      </x:c>
      <x:c r="AJ3139" s="50" t="n">
        <x:f>IF(AND(A3139=A3140,C3140=C3139+1,ISNUMBER(AH3140)),AH3140,"")</x:f>
        <x:v>0</x:v>
      </x:c>
    </x:row>
    <x:row r="3140" ht="15">
      <x:c r="A3140" s="9" t="s">
        <x:v>222</x:v>
      </x:c>
      <x:c r="B3140" s="10">
        <x:v>45291</x:v>
      </x:c>
      <x:c r="C3140" s="9">
        <x:v>2023</x:v>
      </x:c>
      <x:c r="D3140" s="11">
        <x:v>876.45500000000004</x:v>
      </x:c>
      <x:c r="E3140" s="11">
        <x:v>32.360999999999997</x:v>
      </x:c>
      <x:c r="F3140" s="11">
        <x:v>52.392000000000003</x:v>
      </x:c>
      <x:c r="G3140" s="11">
        <x:v>237.661</x:v>
      </x:c>
      <x:c r="H3140" s="11">
        <x:v>152.58199999999999</x:v>
      </x:c>
      <x:c r="I3140" s="11">
        <x:v>638.79399999999998</x:v>
      </x:c>
      <x:c r="J3140" s="11">
        <x:v>-15.856</x:v>
      </x:c>
      <x:c r="K3140" s="11">
        <x:v>10.416</x:v>
      </x:c>
      <x:c r="L3140" s="11">
        <x:v>0</x:v>
      </x:c>
      <x:c r="M3140" s="11">
        <x:v>16.419</x:v>
      </x:c>
      <x:c r="N3140" s="11">
        <x:v>136.16300000000001</x:v>
      </x:c>
      <x:c r="O3140" s="11">
        <x:v>165.886</x:v>
      </x:c>
      <x:c r="P3140" s="11">
        <x:v>27.626999999999999</x:v>
      </x:c>
      <x:c r="Q3140" s="11">
        <x:v>66.466999999999999</x:v>
      </x:c>
      <x:c r="R3140" s="11">
        <x:v>14.188000000000001</x:v>
      </x:c>
      <x:c r="S3140" s="11">
        <x:v>20.542999999999999</x:v>
      </x:c>
      <x:c r="T3140" s="11">
        <x:v>47.68</x:v>
      </x:c>
      <x:c r="U3140" s="11">
        <x:v>968.34950000000003</x:v>
      </x:c>
      <x:c r="V3140" s="11">
        <x:v>18</x:v>
      </x:c>
      <x:c r="W3140" s="12">
        <x:v>0</x:v>
      </x:c>
      <x:c r="X3140" s="8">
        <x:v>0</x:v>
      </x:c>
      <x:c r="Y3140" s="13">
        <x:f t="shared" si="294"/>
        <x:v>0.61767063673843325</x:v>
      </x:c>
      <x:c r="Z3140" s="13">
        <x:f t="shared" si="295"/>
        <x:v>0.27116166831155047</x:v>
      </x:c>
      <x:c r="AA3140" s="13">
        <x:f t="shared" si="296"/>
        <x:v>2.3438739011130062E-2</x:v>
      </x:c>
      <x:c r="AB3140" s="13">
        <x:f t="shared" si="297"/>
        <x:v>3.1521298868738265E-2</x:v>
      </x:c>
      <x:c r="AC3140" s="13">
        <x:f t="shared" si="298"/>
        <x:v>0.2006218942106614</x:v>
      </x:c>
      <x:c r="AD3140" s="13">
        <x:f t="shared" si="299"/>
        <x:v>-1.8091060008785392E-2</x:v>
      </x:c>
      <x:c r="AE3140" s="50" t="n">
        <x:f>IF(OR(NOT(ISNUMBER(Q3140)),NOT(ISNUMBER(R3140))),"",IF(Q3140&lt;R3140,1,0))</x:f>
        <x:v>0</x:v>
      </x:c>
      <x:c r="AF3140" s="50" t="n">
        <x:f>IFERROR(IF(AND(A3140=A3139,C3140=C3139+1,ISNUMBER(AE3139)),AE3139,""),"")</x:f>
        <x:v>0</x:v>
      </x:c>
      <x:c r="AG3140" s="52" t="n">
        <x:f>IFERROR(IF(AND(A3140=A3139,C3140=C3139+1,ISNUMBER(U3140),ISNUMBER(U3139),U3139&lt;&gt;0),U3140/U3139-1,""),"")</x:f>
        <x:v>0.01383086505410569</x:v>
      </x:c>
      <x:c r="AH3140" s="50" t="n">
        <x:f>IF(AND(ISNUMBER(AE3140),ISNUMBER(AF3140),ISNUMBER(AG3140)),IF(AND(AE3140=1,AF3140=1,AG3140&lt;0),1,0),"")</x:f>
        <x:v>0</x:v>
      </x:c>
      <x:c r="AI3140" s="50" t="n">
        <x:f>IF(AND(A3140=A3141,C3141=C3140+1,ISNUMBER(AH3141)),C3141,"")</x:f>
        <x:v>2024</x:v>
      </x:c>
      <x:c r="AJ3140" s="50" t="n">
        <x:f>IF(AND(A3140=A3141,C3141=C3140+1,ISNUMBER(AH3141)),AH3141,"")</x:f>
        <x:v>0</x:v>
      </x:c>
    </x:row>
    <x:row r="3141" ht="15">
      <x:c r="A3141" s="9" t="s">
        <x:v>222</x:v>
      </x:c>
      <x:c r="B3141" s="10">
        <x:v>45657</x:v>
      </x:c>
      <x:c r="C3141" s="9">
        <x:v>2024</x:v>
      </x:c>
      <x:c r="D3141" s="11">
        <x:v>855.80399999999997</x:v>
      </x:c>
      <x:c r="E3141" s="11">
        <x:v>25.748000000000001</x:v>
      </x:c>
      <x:c r="F3141" s="11">
        <x:v>41.451999999999998</x:v>
      </x:c>
      <x:c r="G3141" s="11">
        <x:v>176.38800000000001</x:v>
      </x:c>
      <x:c r="H3141" s="11">
        <x:v>124.91800000000001</x:v>
      </x:c>
      <x:c r="I3141" s="11">
        <x:v>679.41600000000005</x:v>
      </x:c>
      <x:c r="J3141" s="11">
        <x:v>12.063000000000001</x:v>
      </x:c>
      <x:c r="K3141" s="11">
        <x:v>6.8259999999999996</x:v>
      </x:c>
      <x:c r="L3141" s="11">
        <x:v>0</x:v>
      </x:c>
      <x:c r="M3141" s="11">
        <x:v>23.838999999999999</x:v>
      </x:c>
      <x:c r="N3141" s="11">
        <x:v>101.07899999999999</x:v>
      </x:c>
      <x:c r="O3141" s="11">
        <x:v>174.148</x:v>
      </x:c>
      <x:c r="P3141" s="11">
        <x:v>32.427999999999997</x:v>
      </x:c>
      <x:c r="Q3141" s="11">
        <x:v>72.808999999999997</x:v>
      </x:c>
      <x:c r="R3141" s="11">
        <x:v>13.778</x:v>
      </x:c>
      <x:c r="S3141" s="11">
        <x:v>24.192</x:v>
      </x:c>
      <x:c r="T3141" s="11">
        <x:v>46.021000000000001</x:v>
      </x:c>
      <x:c r="U3141" s="11">
        <x:v>685.70039999999995</x:v>
      </x:c>
      <x:c r="V3141" s="11">
        <x:v>18</x:v>
      </x:c>
      <x:c r="W3141" s="12">
        <x:v>0</x:v>
      </x:c>
      <x:c r="X3141" s="8">
        <x:v>0</x:v>
      </x:c>
      <x:c r="Y3141" s="13">
        <x:f t="shared" si="294"/>
        <x:v>0.62115217601080774</x:v>
      </x:c>
      <x:c r="Z3141" s="13">
        <x:f t="shared" si="295"/>
        <x:v>0.20610794060322224</x:v>
      </x:c>
      <x:c r="AA3141" s="13">
        <x:f t="shared" si="296"/>
        <x:v>2.8268154857888021E-2</x:v>
      </x:c>
      <x:c r="AB3141" s="13">
        <x:f t="shared" si="297"/>
        <x:v>3.7891853742211996E-2</x:v>
      </x:c>
      <x:c r="AC3141" s="13">
        <x:f t="shared" si="298"/>
        <x:v>0.2609077715037304</x:v>
      </x:c>
      <x:c r="AD3141" s="13">
        <x:f t="shared" si="299"/>
        <x:v>1.4095517197863063E-2</x:v>
      </x:c>
      <x:c r="AE3141" s="50" t="n">
        <x:f>IF(OR(NOT(ISNUMBER(Q3141)),NOT(ISNUMBER(R3141))),"",IF(Q3141&lt;R3141,1,0))</x:f>
        <x:v>0</x:v>
      </x:c>
      <x:c r="AF3141" s="50" t="n">
        <x:f>IFERROR(IF(AND(A3141=A3140,C3141=C3140+1,ISNUMBER(AE3140)),AE3140,""),"")</x:f>
        <x:v>0</x:v>
      </x:c>
      <x:c r="AG3141" s="52" t="n">
        <x:f>IFERROR(IF(AND(A3141=A3140,C3141=C3140+1,ISNUMBER(U3141),ISNUMBER(U3140),U3140&lt;&gt;0),U3141/U3140-1,""),"")</x:f>
        <x:v>-0.2918874848388935</x:v>
      </x:c>
      <x:c r="AH3141" s="50" t="n">
        <x:f>IF(AND(ISNUMBER(AE3141),ISNUMBER(AF3141),ISNUMBER(AG3141)),IF(AND(AE3141=1,AF3141=1,AG3141&lt;0),1,0),"")</x:f>
        <x:v>0</x:v>
      </x:c>
      <x:c r="AI3141" s="50" t="str">
        <x:f>IF(AND(A3141=A3142,C3142=C3141+1,ISNUMBER(AH3142)),C3142,"")</x:f>
      </x:c>
      <x:c r="AJ3141" s="50" t="str">
        <x:f>IF(AND(A3141=A3142,C3142=C3141+1,ISNUMBER(AH3142)),AH3142,"")</x:f>
      </x:c>
    </x:row>
    <x:row r="3142" ht="15">
      <x:c r="A3142" s="9" t="s">
        <x:v>223</x:v>
      </x:c>
      <x:c r="B3142" s="10">
        <x:v>43465</x:v>
      </x:c>
      <x:c r="C3142" s="9">
        <x:v>2018</x:v>
      </x:c>
      <x:c r="D3142" s="11">
        <x:v>721.31200000000001</x:v>
      </x:c>
      <x:c r="E3142" s="11">
        <x:v>50.633000000000003</x:v>
      </x:c>
      <x:c r="F3142" s="11" t="s">
        <x:v>40</x:v>
      </x:c>
      <x:c r="G3142" s="11">
        <x:v>233.95699999999999</x:v>
      </x:c>
      <x:c r="H3142" s="11">
        <x:v>212.48599999999999</x:v>
      </x:c>
      <x:c r="I3142" s="11">
        <x:v>487.35500000000002</x:v>
      </x:c>
      <x:c r="J3142" s="11">
        <x:v>330.15699999999998</x:v>
      </x:c>
      <x:c r="K3142" s="11">
        <x:v>31.51</x:v>
      </x:c>
      <x:c r="L3142" s="11" t="s">
        <x:v>40</x:v>
      </x:c>
      <x:c r="M3142" s="11">
        <x:v>0.71199999999999997</x:v>
      </x:c>
      <x:c r="N3142" s="11">
        <x:v>211.774</x:v>
      </x:c>
      <x:c r="O3142" s="11">
        <x:v>48.781999999999996</x:v>
      </x:c>
      <x:c r="P3142" s="11">
        <x:v>70.912999999999997</x:v>
      </x:c>
      <x:c r="Q3142" s="11">
        <x:v>70.924999999999997</x:v>
      </x:c>
      <x:c r="R3142" s="11">
        <x:v>8.8940000000000001</x:v>
      </x:c>
      <x:c r="S3142" s="11">
        <x:v>64.168000000000006</x:v>
      </x:c>
      <x:c r="T3142" s="11">
        <x:v>25.635000000000002</x:v>
      </x:c>
      <x:c r="U3142" s="11">
        <x:v>454.7423</x:v>
      </x:c>
      <x:c r="V3142" s="11">
        <x:v>16</x:v>
      </x:c>
      <x:c r="W3142" s="12">
        <x:v>2</x:v>
      </x:c>
      <x:c r="X3142" s="8">
        <x:v>0</x:v>
      </x:c>
      <x:c r="Y3142" s="13" t="str">
        <x:f t="shared" si="294"/>
      </x:c>
      <x:c r="Z3142" s="13">
        <x:f t="shared" si="295"/>
        <x:v>0.32434924138236987</x:v>
      </x:c>
      <x:c r="AA3142" s="13">
        <x:f t="shared" si="296"/>
        <x:v>8.8960117119914833E-2</x:v>
      </x:c>
      <x:c r="AB3142" s="13">
        <x:f t="shared" si="297"/>
        <x:v>9.8311133046448687E-2</x:v>
      </x:c>
      <x:c r="AC3142" s="13">
        <x:f t="shared" si="298"/>
        <x:v>0.10957141696978505</x:v>
      </x:c>
      <x:c r="AD3142" s="13">
        <x:f t="shared" si="299"/>
        <x:v>0.45771732620558092</x:v>
      </x:c>
      <x:c r="AE3142" s="50" t="n">
        <x:f>IF(OR(NOT(ISNUMBER(Q3142)),NOT(ISNUMBER(R3142))),"",IF(Q3142&lt;R3142,1,0))</x:f>
        <x:v>0</x:v>
      </x:c>
      <x:c r="AF3142" s="50" t="str">
        <x:f>IFERROR(IF(AND(A3142=A3141,C3142=C3141+1,ISNUMBER(AE3141)),AE3141,""),"")</x:f>
      </x:c>
      <x:c r="AG3142" s="52" t="str">
        <x:f>IFERROR(IF(AND(A3142=A3141,C3142=C3141+1,ISNUMBER(U3142),ISNUMBER(U3141),U3141&lt;&gt;0),U3142/U3141-1,""),"")</x:f>
      </x:c>
      <x:c r="AH3142" s="50" t="str">
        <x:f>IF(AND(ISNUMBER(AE3142),ISNUMBER(AF3142),ISNUMBER(AG3142)),IF(AND(AE3142=1,AF3142=1,AG3142&lt;0),1,0),"")</x:f>
      </x:c>
      <x:c r="AI3142" s="50" t="n">
        <x:f>IF(AND(A3142=A3143,C3143=C3142+1,ISNUMBER(AH3143)),C3143,"")</x:f>
        <x:v>2019</x:v>
      </x:c>
      <x:c r="AJ3142" s="50" t="n">
        <x:f>IF(AND(A3142=A3143,C3143=C3142+1,ISNUMBER(AH3143)),AH3143,"")</x:f>
        <x:v>0</x:v>
      </x:c>
    </x:row>
    <x:row r="3143" ht="15">
      <x:c r="A3143" s="9" t="s">
        <x:v>223</x:v>
      </x:c>
      <x:c r="B3143" s="10">
        <x:v>43830</x:v>
      </x:c>
      <x:c r="C3143" s="9">
        <x:v>2019</x:v>
      </x:c>
      <x:c r="D3143" s="11">
        <x:v>695.67399999999998</x:v>
      </x:c>
      <x:c r="E3143" s="11">
        <x:v>41.167999999999999</x:v>
      </x:c>
      <x:c r="F3143" s="11">
        <x:v>20.434000000000001</x:v>
      </x:c>
      <x:c r="G3143" s="11">
        <x:v>186.39099999999999</x:v>
      </x:c>
      <x:c r="H3143" s="11">
        <x:v>166.953</x:v>
      </x:c>
      <x:c r="I3143" s="11">
        <x:v>509.28300000000002</x:v>
      </x:c>
      <x:c r="J3143" s="11">
        <x:v>345.66699999999997</x:v>
      </x:c>
      <x:c r="K3143" s="11">
        <x:v>23.567</x:v>
      </x:c>
      <x:c r="L3143" s="11" t="s">
        <x:v>40</x:v>
      </x:c>
      <x:c r="M3143" s="11">
        <x:v>0.88800000000000001</x:v>
      </x:c>
      <x:c r="N3143" s="11">
        <x:v>166.065</x:v>
      </x:c>
      <x:c r="O3143" s="11">
        <x:v>45.664000000000001</x:v>
      </x:c>
      <x:c r="P3143" s="11">
        <x:v>27.192</x:v>
      </x:c>
      <x:c r="Q3143" s="11">
        <x:v>27.201000000000001</x:v>
      </x:c>
      <x:c r="R3143" s="11">
        <x:v>8.2949999999999999</x:v>
      </x:c>
      <x:c r="S3143" s="11">
        <x:v>22.507999999999999</x:v>
      </x:c>
      <x:c r="T3143" s="11">
        <x:v>13.541</x:v>
      </x:c>
      <x:c r="U3143" s="11">
        <x:v>485.49669999999998</x:v>
      </x:c>
      <x:c r="V3143" s="11">
        <x:v>17</x:v>
      </x:c>
      <x:c r="W3143" s="12">
        <x:v>1</x:v>
      </x:c>
      <x:c r="X3143" s="8">
        <x:v>0</x:v>
      </x:c>
      <x:c r="Y3143" s="13">
        <x:f t="shared" si="294"/>
        <x:v>2.0146814133307234</x:v>
      </x:c>
      <x:c r="Z3143" s="13">
        <x:f t="shared" si="295"/>
        <x:v>0.2679286562384105</x:v>
      </x:c>
      <x:c r="AA3143" s="13">
        <x:f t="shared" si="296"/>
        <x:v>3.2354234885880455E-2</x:v>
      </x:c>
      <x:c r="AB3143" s="13">
        <x:f t="shared" si="297"/>
        <x:v>3.9087273636789648E-2</x:v>
      </x:c>
      <x:c r="AC3143" s="13">
        <x:f t="shared" si="298"/>
        <x:v>7.2648357485071716E-2</x:v>
      </x:c>
      <x:c r="AD3143" s="13">
        <x:f t="shared" si="299"/>
        <x:v>0.49688072286731999</x:v>
      </x:c>
      <x:c r="AE3143" s="50" t="n">
        <x:f>IF(OR(NOT(ISNUMBER(Q3143)),NOT(ISNUMBER(R3143))),"",IF(Q3143&lt;R3143,1,0))</x:f>
        <x:v>0</x:v>
      </x:c>
      <x:c r="AF3143" s="50" t="n">
        <x:f>IFERROR(IF(AND(A3143=A3142,C3143=C3142+1,ISNUMBER(AE3142)),AE3142,""),"")</x:f>
        <x:v>0</x:v>
      </x:c>
      <x:c r="AG3143" s="52" t="n">
        <x:f>IFERROR(IF(AND(A3143=A3142,C3143=C3142+1,ISNUMBER(U3143),ISNUMBER(U3142),U3142&lt;&gt;0),U3143/U3142-1,""),"")</x:f>
        <x:v>0.06763039198244813</x:v>
      </x:c>
      <x:c r="AH3143" s="50" t="n">
        <x:f>IF(AND(ISNUMBER(AE3143),ISNUMBER(AF3143),ISNUMBER(AG3143)),IF(AND(AE3143=1,AF3143=1,AG3143&lt;0),1,0),"")</x:f>
        <x:v>0</x:v>
      </x:c>
      <x:c r="AI3143" s="50" t="n">
        <x:f>IF(AND(A3143=A3144,C3144=C3143+1,ISNUMBER(AH3144)),C3144,"")</x:f>
        <x:v>2020</x:v>
      </x:c>
      <x:c r="AJ3143" s="50" t="n">
        <x:f>IF(AND(A3143=A3144,C3144=C3143+1,ISNUMBER(AH3144)),AH3144,"")</x:f>
        <x:v>0</x:v>
      </x:c>
    </x:row>
    <x:row r="3144" ht="15">
      <x:c r="A3144" s="9" t="s">
        <x:v>223</x:v>
      </x:c>
      <x:c r="B3144" s="10">
        <x:v>44196</x:v>
      </x:c>
      <x:c r="C3144" s="9">
        <x:v>2020</x:v>
      </x:c>
      <x:c r="D3144" s="11">
        <x:v>712.471</x:v>
      </x:c>
      <x:c r="E3144" s="11">
        <x:v>42.942</x:v>
      </x:c>
      <x:c r="F3144" s="11">
        <x:v>19.856000000000002</x:v>
      </x:c>
      <x:c r="G3144" s="11">
        <x:v>184.274</x:v>
      </x:c>
      <x:c r="H3144" s="11">
        <x:v>165.46899999999999</x:v>
      </x:c>
      <x:c r="I3144" s="11">
        <x:v>528.197</x:v>
      </x:c>
      <x:c r="J3144" s="11">
        <x:v>364.46600000000001</x:v>
      </x:c>
      <x:c r="K3144" s="11">
        <x:v>23.358000000000001</x:v>
      </x:c>
      <x:c r="L3144" s="11" t="s">
        <x:v>40</x:v>
      </x:c>
      <x:c r="M3144" s="11">
        <x:v>0.94399999999999995</x:v>
      </x:c>
      <x:c r="N3144" s="11">
        <x:v>164.52500000000001</x:v>
      </x:c>
      <x:c r="O3144" s="11">
        <x:v>43.331000000000003</x:v>
      </x:c>
      <x:c r="P3144" s="11">
        <x:v>40.927</x:v>
      </x:c>
      <x:c r="Q3144" s="11">
        <x:v>40.933999999999997</x:v>
      </x:c>
      <x:c r="R3144" s="11">
        <x:v>7.9989999999999997</x:v>
      </x:c>
      <x:c r="S3144" s="11">
        <x:v>33.801000000000002</x:v>
      </x:c>
      <x:c r="T3144" s="11">
        <x:v>18.568999999999999</x:v>
      </x:c>
      <x:c r="U3144" s="11">
        <x:v>468.08479999999997</x:v>
      </x:c>
      <x:c r="V3144" s="11">
        <x:v>17</x:v>
      </x:c>
      <x:c r="W3144" s="12">
        <x:v>1</x:v>
      </x:c>
      <x:c r="X3144" s="8">
        <x:v>0</x:v>
      </x:c>
      <x:c r="Y3144" s="13">
        <x:f t="shared" si="294"/>
        <x:v>2.1626712328767121</x:v>
      </x:c>
      <x:c r="Z3144" s="13">
        <x:f t="shared" si="295"/>
        <x:v>0.25864070256894667</x:v>
      </x:c>
      <x:c r="AA3144" s="13">
        <x:f t="shared" si="296"/>
        <x:v>4.7441930969821931E-2</x:v>
      </x:c>
      <x:c r="AB3144" s="13">
        <x:f t="shared" si="297"/>
        <x:v>5.7443741569832313E-2</x:v>
      </x:c>
      <x:c r="AC3144" s="13">
        <x:f t="shared" si="298"/>
        <x:v>0.10076842093838523</x:v>
      </x:c>
      <x:c r="AD3144" s="13">
        <x:f t="shared" si="299"/>
        <x:v>0.51155204913603503</x:v>
      </x:c>
      <x:c r="AE3144" s="50" t="n">
        <x:f>IF(OR(NOT(ISNUMBER(Q3144)),NOT(ISNUMBER(R3144))),"",IF(Q3144&lt;R3144,1,0))</x:f>
        <x:v>0</x:v>
      </x:c>
      <x:c r="AF3144" s="50" t="n">
        <x:f>IFERROR(IF(AND(A3144=A3143,C3144=C3143+1,ISNUMBER(AE3143)),AE3143,""),"")</x:f>
        <x:v>0</x:v>
      </x:c>
      <x:c r="AG3144" s="52" t="n">
        <x:f>IFERROR(IF(AND(A3144=A3143,C3144=C3143+1,ISNUMBER(U3144),ISNUMBER(U3143),U3143&lt;&gt;0),U3144/U3143-1,""),"")</x:f>
        <x:v>-0.035864095471709656</x:v>
      </x:c>
      <x:c r="AH3144" s="50" t="n">
        <x:f>IF(AND(ISNUMBER(AE3144),ISNUMBER(AF3144),ISNUMBER(AG3144)),IF(AND(AE3144=1,AF3144=1,AG3144&lt;0),1,0),"")</x:f>
        <x:v>0</x:v>
      </x:c>
      <x:c r="AI3144" s="50" t="n">
        <x:f>IF(AND(A3144=A3145,C3145=C3144+1,ISNUMBER(AH3145)),C3145,"")</x:f>
        <x:v>2021</x:v>
      </x:c>
      <x:c r="AJ3144" s="50" t="n">
        <x:f>IF(AND(A3144=A3145,C3145=C3144+1,ISNUMBER(AH3145)),AH3145,"")</x:f>
        <x:v>0</x:v>
      </x:c>
    </x:row>
    <x:row r="3145" ht="15">
      <x:c r="A3145" s="9" t="s">
        <x:v>223</x:v>
      </x:c>
      <x:c r="B3145" s="10">
        <x:v>44561</x:v>
      </x:c>
      <x:c r="C3145" s="9">
        <x:v>2021</x:v>
      </x:c>
      <x:c r="D3145" s="11">
        <x:v>895.80700000000002</x:v>
      </x:c>
      <x:c r="E3145" s="11">
        <x:v>61.396999999999998</x:v>
      </x:c>
      <x:c r="F3145" s="11">
        <x:v>20.32</x:v>
      </x:c>
      <x:c r="G3145" s="11">
        <x:v>238.67699999999999</x:v>
      </x:c>
      <x:c r="H3145" s="11">
        <x:v>219.53899999999999</x:v>
      </x:c>
      <x:c r="I3145" s="11">
        <x:v>657.13</x:v>
      </x:c>
      <x:c r="J3145" s="11">
        <x:v>493.02699999999999</x:v>
      </x:c>
      <x:c r="K3145" s="11">
        <x:v>38.546999999999997</x:v>
      </x:c>
      <x:c r="L3145" s="11" t="s">
        <x:v>40</x:v>
      </x:c>
      <x:c r="M3145" s="11">
        <x:v>1.0680000000000001</x:v>
      </x:c>
      <x:c r="N3145" s="11">
        <x:v>218.471</x:v>
      </x:c>
      <x:c r="O3145" s="11">
        <x:v>46.542999999999999</x:v>
      </x:c>
      <x:c r="P3145" s="11">
        <x:v>159.49100000000001</x:v>
      </x:c>
      <x:c r="Q3145" s="11">
        <x:v>159.65600000000001</x:v>
      </x:c>
      <x:c r="R3145" s="11">
        <x:v>8.5020000000000007</x:v>
      </x:c>
      <x:c r="S3145" s="11">
        <x:v>147.41999999999999</x:v>
      </x:c>
      <x:c r="T3145" s="11">
        <x:v>20.013000000000002</x:v>
      </x:c>
      <x:c r="U3145" s="11">
        <x:v>536.35559999999998</x:v>
      </x:c>
      <x:c r="V3145" s="11">
        <x:v>17</x:v>
      </x:c>
      <x:c r="W3145" s="12">
        <x:v>1</x:v>
      </x:c>
      <x:c r="X3145" s="8">
        <x:v>0</x:v>
      </x:c>
      <x:c r="Y3145" s="13">
        <x:f t="shared" si="294"/>
        <x:v>3.0215059055118108</x:v>
      </x:c>
      <x:c r="Z3145" s="13">
        <x:f t="shared" si="295"/>
        <x:v>0.26643797157200155</x:v>
      </x:c>
      <x:c r="AA3145" s="13">
        <x:f t="shared" si="296"/>
        <x:v>0.1645666979606098</x:v>
      </x:c>
      <x:c r="AB3145" s="13">
        <x:f t="shared" si="297"/>
        <x:v>0.17804169871412034</x:v>
      </x:c>
      <x:c r="AC3145" s="13">
        <x:f t="shared" si="298"/>
        <x:v>8.3849721590266352E-2</x:v>
      </x:c>
      <x:c r="AD3145" s="13">
        <x:f t="shared" si="299"/>
        <x:v>0.55037189930420283</x:v>
      </x:c>
      <x:c r="AE3145" s="50" t="n">
        <x:f>IF(OR(NOT(ISNUMBER(Q3145)),NOT(ISNUMBER(R3145))),"",IF(Q3145&lt;R3145,1,0))</x:f>
        <x:v>0</x:v>
      </x:c>
      <x:c r="AF3145" s="50" t="n">
        <x:f>IFERROR(IF(AND(A3145=A3144,C3145=C3144+1,ISNUMBER(AE3144)),AE3144,""),"")</x:f>
        <x:v>0</x:v>
      </x:c>
      <x:c r="AG3145" s="52" t="n">
        <x:f>IFERROR(IF(AND(A3145=A3144,C3145=C3144+1,ISNUMBER(U3145),ISNUMBER(U3144),U3144&lt;&gt;0),U3145/U3144-1,""),"")</x:f>
        <x:v>0.14585135001179284</x:v>
      </x:c>
      <x:c r="AH3145" s="50" t="n">
        <x:f>IF(AND(ISNUMBER(AE3145),ISNUMBER(AF3145),ISNUMBER(AG3145)),IF(AND(AE3145=1,AF3145=1,AG3145&lt;0),1,0),"")</x:f>
        <x:v>0</x:v>
      </x:c>
      <x:c r="AI3145" s="50" t="n">
        <x:f>IF(AND(A3145=A3146,C3146=C3145+1,ISNUMBER(AH3146)),C3146,"")</x:f>
        <x:v>2022</x:v>
      </x:c>
      <x:c r="AJ3145" s="50" t="n">
        <x:f>IF(AND(A3145=A3146,C3146=C3145+1,ISNUMBER(AH3146)),AH3146,"")</x:f>
        <x:v>0</x:v>
      </x:c>
    </x:row>
    <x:row r="3146" ht="15">
      <x:c r="A3146" s="9" t="s">
        <x:v>223</x:v>
      </x:c>
      <x:c r="B3146" s="10">
        <x:v>44926</x:v>
      </x:c>
      <x:c r="C3146" s="9">
        <x:v>2022</x:v>
      </x:c>
      <x:c r="D3146" s="11">
        <x:v>792.55600000000004</x:v>
      </x:c>
      <x:c r="E3146" s="11">
        <x:v>42.798999999999999</x:v>
      </x:c>
      <x:c r="F3146" s="11">
        <x:v>20.713999999999999</x:v>
      </x:c>
      <x:c r="G3146" s="11">
        <x:v>244.93199999999999</x:v>
      </x:c>
      <x:c r="H3146" s="11">
        <x:v>225.46100000000001</x:v>
      </x:c>
      <x:c r="I3146" s="11">
        <x:v>547.62400000000002</x:v>
      </x:c>
      <x:c r="J3146" s="11">
        <x:v>384.40600000000001</x:v>
      </x:c>
      <x:c r="K3146" s="11">
        <x:v>20.05</x:v>
      </x:c>
      <x:c r="L3146" s="11" t="s">
        <x:v>40</x:v>
      </x:c>
      <x:c r="M3146" s="11">
        <x:v>1.129</x:v>
      </x:c>
      <x:c r="N3146" s="11">
        <x:v>224.33199999999999</x:v>
      </x:c>
      <x:c r="O3146" s="11">
        <x:v>51.816000000000003</x:v>
      </x:c>
      <x:c r="P3146" s="11">
        <x:v>-80.138000000000005</x:v>
      </x:c>
      <x:c r="Q3146" s="11">
        <x:v>-79.972999999999999</x:v>
      </x:c>
      <x:c r="R3146" s="11">
        <x:v>9.0340000000000007</x:v>
      </x:c>
      <x:c r="S3146" s="11">
        <x:v>-89.53</x:v>
      </x:c>
      <x:c r="T3146" s="11">
        <x:v>23.032</x:v>
      </x:c>
      <x:c r="U3146" s="11">
        <x:v>377.83530000000002</x:v>
      </x:c>
      <x:c r="V3146" s="11">
        <x:v>17</x:v>
      </x:c>
      <x:c r="W3146" s="12">
        <x:v>1</x:v>
      </x:c>
      <x:c r="X3146" s="8">
        <x:v>0</x:v>
      </x:c>
      <x:c r="Y3146" s="13">
        <x:f t="shared" si="294"/>
        <x:v>2.0661871198223425</x:v>
      </x:c>
      <x:c r="Z3146" s="13">
        <x:f t="shared" si="295"/>
        <x:v>0.30904062299698692</x:v>
      </x:c>
      <x:c r="AA3146" s="13">
        <x:f t="shared" si="296"/>
        <x:v>-0.11296362654500124</x:v>
      </x:c>
      <x:c r="AB3146" s="13">
        <x:f t="shared" si="297"/>
        <x:v>-0.10111335981306054</x:v>
      </x:c>
      <x:c r="AC3146" s="13">
        <x:f t="shared" si="298"/>
        <x:v>9.4034262570835997E-2</x:v>
      </x:c>
      <x:c r="AD3146" s="13">
        <x:f t="shared" si="299"/>
        <x:v>0.48502061683969333</x:v>
      </x:c>
      <x:c r="AE3146" s="50" t="n">
        <x:f>IF(OR(NOT(ISNUMBER(Q3146)),NOT(ISNUMBER(R3146))),"",IF(Q3146&lt;R3146,1,0))</x:f>
        <x:v>1</x:v>
      </x:c>
      <x:c r="AF3146" s="50" t="n">
        <x:f>IFERROR(IF(AND(A3146=A3145,C3146=C3145+1,ISNUMBER(AE3145)),AE3145,""),"")</x:f>
        <x:v>0</x:v>
      </x:c>
      <x:c r="AG3146" s="52" t="n">
        <x:f>IFERROR(IF(AND(A3146=A3145,C3146=C3145+1,ISNUMBER(U3146),ISNUMBER(U3145),U3145&lt;&gt;0),U3146/U3145-1,""),"")</x:f>
        <x:v>-0.2955507502858178</x:v>
      </x:c>
      <x:c r="AH3146" s="50" t="n">
        <x:f>IF(AND(ISNUMBER(AE3146),ISNUMBER(AF3146),ISNUMBER(AG3146)),IF(AND(AE3146=1,AF3146=1,AG3146&lt;0),1,0),"")</x:f>
        <x:v>0</x:v>
      </x:c>
      <x:c r="AI3146" s="50" t="n">
        <x:f>IF(AND(A3146=A3147,C3147=C3146+1,ISNUMBER(AH3147)),C3147,"")</x:f>
        <x:v>2023</x:v>
      </x:c>
      <x:c r="AJ3146" s="50" t="n">
        <x:f>IF(AND(A3146=A3147,C3147=C3146+1,ISNUMBER(AH3147)),AH3147,"")</x:f>
        <x:v>1</x:v>
      </x:c>
    </x:row>
    <x:row r="3147" ht="15">
      <x:c r="A3147" s="9" t="s">
        <x:v>223</x:v>
      </x:c>
      <x:c r="B3147" s="10">
        <x:v>45291</x:v>
      </x:c>
      <x:c r="C3147" s="9">
        <x:v>2023</x:v>
      </x:c>
      <x:c r="D3147" s="11">
        <x:v>773.91600000000005</x:v>
      </x:c>
      <x:c r="E3147" s="11">
        <x:v>82.106999999999999</x:v>
      </x:c>
      <x:c r="F3147" s="11">
        <x:v>21.93</x:v>
      </x:c>
      <x:c r="G3147" s="11">
        <x:v>249.441</x:v>
      </x:c>
      <x:c r="H3147" s="11">
        <x:v>228.81899999999999</x:v>
      </x:c>
      <x:c r="I3147" s="11">
        <x:v>524.47500000000002</x:v>
      </x:c>
      <x:c r="J3147" s="11">
        <x:v>360.52800000000002</x:v>
      </x:c>
      <x:c r="K3147" s="11">
        <x:v>19.773</x:v>
      </x:c>
      <x:c r="L3147" s="11" t="s">
        <x:v>40</x:v>
      </x:c>
      <x:c r="M3147" s="11">
        <x:v>1.194</x:v>
      </x:c>
      <x:c r="N3147" s="11">
        <x:v>227.625</x:v>
      </x:c>
      <x:c r="O3147" s="11">
        <x:v>54.69</x:v>
      </x:c>
      <x:c r="P3147" s="11">
        <x:v>4.1379999999999999</x:v>
      </x:c>
      <x:c r="Q3147" s="11">
        <x:v>4.2809999999999997</x:v>
      </x:c>
      <x:c r="R3147" s="11">
        <x:v>9.5310000000000006</x:v>
      </x:c>
      <x:c r="S3147" s="11">
        <x:v>-4.7889999999999997</x:v>
      </x:c>
      <x:c r="T3147" s="11">
        <x:v>20.207000000000001</x:v>
      </x:c>
      <x:c r="U3147" s="11">
        <x:v>355.96800000000002</x:v>
      </x:c>
      <x:c r="V3147" s="11">
        <x:v>17</x:v>
      </x:c>
      <x:c r="W3147" s="12">
        <x:v>1</x:v>
      </x:c>
      <x:c r="X3147" s="8">
        <x:v>0</x:v>
      </x:c>
      <x:c r="Y3147" s="13">
        <x:f t="shared" si="294"/>
        <x:v>3.7440492476060192</x:v>
      </x:c>
      <x:c r="Z3147" s="13">
        <x:f t="shared" si="295"/>
        <x:v>0.32231017319709115</x:v>
      </x:c>
      <x:c r="AA3147" s="13">
        <x:f t="shared" si="296"/>
        <x:v>-6.1880100682761424E-3</x:v>
      </x:c>
      <x:c r="AB3147" s="13">
        <x:f t="shared" si="297"/>
        <x:v>5.3468335064787388E-3</x:v>
      </x:c>
      <x:c r="AC3147" s="13">
        <x:f t="shared" si="298"/>
        <x:v>8.100913642905537E-2</x:v>
      </x:c>
      <x:c r="AD3147" s="13">
        <x:f t="shared" si="299"/>
        <x:v>0.46584900686896252</x:v>
      </x:c>
      <x:c r="AE3147" s="50" t="n">
        <x:f>IF(OR(NOT(ISNUMBER(Q3147)),NOT(ISNUMBER(R3147))),"",IF(Q3147&lt;R3147,1,0))</x:f>
        <x:v>1</x:v>
      </x:c>
      <x:c r="AF3147" s="50" t="n">
        <x:f>IFERROR(IF(AND(A3147=A3146,C3147=C3146+1,ISNUMBER(AE3146)),AE3146,""),"")</x:f>
        <x:v>1</x:v>
      </x:c>
      <x:c r="AG3147" s="52" t="n">
        <x:f>IFERROR(IF(AND(A3147=A3146,C3147=C3146+1,ISNUMBER(U3147),ISNUMBER(U3146),U3146&lt;&gt;0),U3147/U3146-1,""),"")</x:f>
        <x:v>-0.05787521705886134</x:v>
      </x:c>
      <x:c r="AH3147" s="50" t="n">
        <x:f>IF(AND(ISNUMBER(AE3147),ISNUMBER(AF3147),ISNUMBER(AG3147)),IF(AND(AE3147=1,AF3147=1,AG3147&lt;0),1,0),"")</x:f>
        <x:v>1</x:v>
      </x:c>
      <x:c r="AI3147" s="50" t="str">
        <x:f>IF(AND(A3147=A3148,C3148=C3147+1,ISNUMBER(AH3148)),C3148,"")</x:f>
      </x:c>
      <x:c r="AJ3147" s="50" t="str">
        <x:f>IF(AND(A3147=A3148,C3148=C3147+1,ISNUMBER(AH3148)),AH3148,"")</x:f>
      </x:c>
    </x:row>
    <x:row r="3148" ht="15">
      <x:c r="A3148" s="9" t="s">
        <x:v>224</x:v>
      </x:c>
      <x:c r="B3148" s="10">
        <x:v>40178</x:v>
      </x:c>
      <x:c r="C3148" s="9">
        <x:v>2009</x:v>
      </x:c>
      <x:c r="D3148" s="11">
        <x:v>657.322</x:v>
      </x:c>
      <x:c r="E3148" s="11">
        <x:v>45.524000000000001</x:v>
      </x:c>
      <x:c r="F3148" s="11">
        <x:v>35.441000000000003</x:v>
      </x:c>
      <x:c r="G3148" s="11">
        <x:v>497.12200000000001</x:v>
      </x:c>
      <x:c r="H3148" s="11">
        <x:v>156</x:v>
      </x:c>
      <x:c r="I3148" s="11">
        <x:v>160.19999999999999</x:v>
      </x:c>
      <x:c r="J3148" s="11">
        <x:v>77.168000000000006</x:v>
      </x:c>
      <x:c r="K3148" s="11">
        <x:v>7.8929999999999998</x:v>
      </x:c>
      <x:c r="L3148" s="11">
        <x:v>1.2969999999999999</x:v>
      </x:c>
      <x:c r="M3148" s="11">
        <x:v>0</x:v>
      </x:c>
      <x:c r="N3148" s="11">
        <x:v>156</x:v>
      </x:c>
      <x:c r="O3148" s="11">
        <x:v>234.017</x:v>
      </x:c>
      <x:c r="P3148" s="11">
        <x:v>42.02</x:v>
      </x:c>
      <x:c r="Q3148" s="11">
        <x:v>94.44</x:v>
      </x:c>
      <x:c r="R3148" s="11">
        <x:v>3.0990000000000002</x:v>
      </x:c>
      <x:c r="S3148" s="11">
        <x:v>7.992</x:v>
      </x:c>
      <x:c r="T3148" s="11">
        <x:v>55.439</x:v>
      </x:c>
      <x:c r="U3148" s="11" t="s">
        <x:v>40</x:v>
      </x:c>
      <x:c r="V3148" s="11">
        <x:v>17</x:v>
      </x:c>
      <x:c r="W3148" s="12">
        <x:v>1</x:v>
      </x:c>
      <x:c r="X3148" s="8">
        <x:v>0</x:v>
      </x:c>
      <x:c r="Y3148" s="13">
        <x:f t="shared" si="294"/>
        <x:v>1.2845010016647385</x:v>
      </x:c>
      <x:c r="Z3148" s="13">
        <x:f t="shared" si="295"/>
        <x:v>0.75628383045143788</x:v>
      </x:c>
      <x:c r="AA3148" s="13">
        <x:f t="shared" si="296"/>
        <x:v>1.215842463815299E-2</x:v>
      </x:c>
      <x:c r="AB3148" s="13">
        <x:f t="shared" si="297"/>
        <x:v>6.3926051463361944E-2</x:v>
      </x:c>
      <x:c r="AC3148" s="13">
        <x:f t="shared" si="298"/>
        <x:v>0.11151990859386629</x:v>
      </x:c>
      <x:c r="AD3148" s="13">
        <x:f t="shared" si="299"/>
        <x:v>0.117397561621245</x:v>
      </x:c>
      <x:c r="AE3148" s="50" t="n">
        <x:f>IF(OR(NOT(ISNUMBER(Q3148)),NOT(ISNUMBER(R3148))),"",IF(Q3148&lt;R3148,1,0))</x:f>
        <x:v>0</x:v>
      </x:c>
      <x:c r="AF3148" s="50" t="str">
        <x:f>IFERROR(IF(AND(A3148=A3147,C3148=C3147+1,ISNUMBER(AE3147)),AE3147,""),"")</x:f>
      </x:c>
      <x:c r="AG3148" s="52" t="str">
        <x:f>IFERROR(IF(AND(A3148=A3147,C3148=C3147+1,ISNUMBER(U3148),ISNUMBER(U3147),U3147&lt;&gt;0),U3148/U3147-1,""),"")</x:f>
      </x:c>
      <x:c r="AH3148" s="50" t="str">
        <x:f>IF(AND(ISNUMBER(AE3148),ISNUMBER(AF3148),ISNUMBER(AG3148)),IF(AND(AE3148=1,AF3148=1,AG3148&lt;0),1,0),"")</x:f>
      </x:c>
      <x:c r="AI3148" s="50" t="str">
        <x:f>IF(AND(A3148=A3149,C3149=C3148+1,ISNUMBER(AH3149)),C3149,"")</x:f>
      </x:c>
      <x:c r="AJ3148" s="50" t="str">
        <x:f>IF(AND(A3148=A3149,C3149=C3148+1,ISNUMBER(AH3149)),AH3149,"")</x:f>
      </x:c>
    </x:row>
    <x:row r="3149" ht="15">
      <x:c r="A3149" s="9" t="s">
        <x:v>224</x:v>
      </x:c>
      <x:c r="B3149" s="10">
        <x:v>40543</x:v>
      </x:c>
      <x:c r="C3149" s="9">
        <x:v>2010</x:v>
      </x:c>
      <x:c r="D3149" s="11">
        <x:v>1461.0319999999999</x:v>
      </x:c>
      <x:c r="E3149" s="11">
        <x:v>186.416</x:v>
      </x:c>
      <x:c r="F3149" s="11">
        <x:v>143.32900000000001</x:v>
      </x:c>
      <x:c r="G3149" s="11">
        <x:v>578.13599999999997</x:v>
      </x:c>
      <x:c r="H3149" s="11">
        <x:v>0</x:v>
      </x:c>
      <x:c r="I3149" s="11">
        <x:v>882.89599999999996</x:v>
      </x:c>
      <x:c r="J3149" s="11">
        <x:v>104.327</x:v>
      </x:c>
      <x:c r="K3149" s="11">
        <x:v>41.395000000000003</x:v>
      </x:c>
      <x:c r="L3149" s="11">
        <x:v>12.404</x:v>
      </x:c>
      <x:c r="M3149" s="11">
        <x:v>0</x:v>
      </x:c>
      <x:c r="N3149" s="11">
        <x:v>0</x:v>
      </x:c>
      <x:c r="O3149" s="11">
        <x:v>583.46799999999996</x:v>
      </x:c>
      <x:c r="P3149" s="11">
        <x:v>76.152000000000001</x:v>
      </x:c>
      <x:c r="Q3149" s="11">
        <x:v>254.18199999999999</x:v>
      </x:c>
      <x:c r="R3149" s="11">
        <x:v>1.6930000000000001</x:v>
      </x:c>
      <x:c r="S3149" s="11">
        <x:v>27.076000000000001</x:v>
      </x:c>
      <x:c r="T3149" s="11">
        <x:v>259.25099999999998</x:v>
      </x:c>
      <x:c r="U3149" s="11">
        <x:v>1738.787</x:v>
      </x:c>
      <x:c r="V3149" s="11">
        <x:v>18</x:v>
      </x:c>
      <x:c r="W3149" s="12">
        <x:v>0</x:v>
      </x:c>
      <x:c r="X3149" s="8">
        <x:v>0</x:v>
      </x:c>
      <x:c r="Y3149" s="13">
        <x:f t="shared" si="294"/>
        <x:v>1.3006160651368528</x:v>
      </x:c>
      <x:c r="Z3149" s="13">
        <x:f t="shared" si="295"/>
        <x:v>0.39570385864238428</x:v>
      </x:c>
      <x:c r="AA3149" s="13">
        <x:f t="shared" si="296"/>
        <x:v>1.8532106072967604E-2</x:v>
      </x:c>
      <x:c r="AB3149" s="13">
        <x:f t="shared" si="297"/>
        <x:v>5.2122061666000474E-2</x:v>
      </x:c>
      <x:c r="AC3149" s="13">
        <x:f t="shared" si="298"/>
        <x:v>0.44842562995558138</x:v>
      </x:c>
      <x:c r="AD3149" s="13">
        <x:f t="shared" si="299"/>
        <x:v>7.1406375767265884E-2</x:v>
      </x:c>
      <x:c r="AE3149" s="50" t="n">
        <x:f>IF(OR(NOT(ISNUMBER(Q3149)),NOT(ISNUMBER(R3149))),"",IF(Q3149&lt;R3149,1,0))</x:f>
        <x:v>0</x:v>
      </x:c>
      <x:c r="AF3149" s="50" t="n">
        <x:f>IFERROR(IF(AND(A3149=A3148,C3149=C3148+1,ISNUMBER(AE3148)),AE3148,""),"")</x:f>
        <x:v>0</x:v>
      </x:c>
      <x:c r="AG3149" s="52" t="str">
        <x:f>IFERROR(IF(AND(A3149=A3148,C3149=C3148+1,ISNUMBER(U3149),ISNUMBER(U3148),U3148&lt;&gt;0),U3149/U3148-1,""),"")</x:f>
      </x:c>
      <x:c r="AH3149" s="50" t="str">
        <x:f>IF(AND(ISNUMBER(AE3149),ISNUMBER(AF3149),ISNUMBER(AG3149)),IF(AND(AE3149=1,AF3149=1,AG3149&lt;0),1,0),"")</x:f>
      </x:c>
      <x:c r="AI3149" s="50" t="n">
        <x:f>IF(AND(A3149=A3150,C3150=C3149+1,ISNUMBER(AH3150)),C3150,"")</x:f>
        <x:v>2011</x:v>
      </x:c>
      <x:c r="AJ3149" s="50" t="n">
        <x:f>IF(AND(A3149=A3150,C3150=C3149+1,ISNUMBER(AH3150)),AH3150,"")</x:f>
        <x:v>0</x:v>
      </x:c>
    </x:row>
    <x:row r="3150" ht="15">
      <x:c r="A3150" s="9" t="s">
        <x:v>224</x:v>
      </x:c>
      <x:c r="B3150" s="10">
        <x:v>40908</x:v>
      </x:c>
      <x:c r="C3150" s="9">
        <x:v>2011</x:v>
      </x:c>
      <x:c r="D3150" s="11">
        <x:v>1948.701</x:v>
      </x:c>
      <x:c r="E3150" s="11">
        <x:v>522.43100000000004</x:v>
      </x:c>
      <x:c r="F3150" s="11">
        <x:v>242.911</x:v>
      </x:c>
      <x:c r="G3150" s="11">
        <x:v>1014.4930000000001</x:v>
      </x:c>
      <x:c r="H3150" s="11">
        <x:v>0</x:v>
      </x:c>
      <x:c r="I3150" s="11">
        <x:v>934.20799999999997</x:v>
      </x:c>
      <x:c r="J3150" s="11">
        <x:v>166.48099999999999</x:v>
      </x:c>
      <x:c r="K3150" s="11">
        <x:v>378.90699999999998</x:v>
      </x:c>
      <x:c r="L3150" s="11">
        <x:v>11.842000000000001</x:v>
      </x:c>
      <x:c r="M3150" s="11">
        <x:v>0</x:v>
      </x:c>
      <x:c r="N3150" s="11">
        <x:v>0</x:v>
      </x:c>
      <x:c r="O3150" s="11">
        <x:v>935.97400000000005</x:v>
      </x:c>
      <x:c r="P3150" s="11">
        <x:v>390.892</x:v>
      </x:c>
      <x:c r="Q3150" s="11">
        <x:v>609.90899999999999</x:v>
      </x:c>
      <x:c r="R3150" s="11">
        <x:v>0</x:v>
      </x:c>
      <x:c r="S3150" s="11">
        <x:v>60.991</x:v>
      </x:c>
      <x:c r="T3150" s="11">
        <x:v>638.11800000000005</x:v>
      </x:c>
      <x:c r="U3150" s="11">
        <x:v>1150.8606</x:v>
      </x:c>
      <x:c r="V3150" s="11">
        <x:v>18</x:v>
      </x:c>
      <x:c r="W3150" s="12">
        <x:v>0</x:v>
      </x:c>
      <x:c r="X3150" s="8">
        <x:v>0</x:v>
      </x:c>
      <x:c r="Y3150" s="13">
        <x:f t="shared" si="294"/>
        <x:v>2.1507095191242884</x:v>
      </x:c>
      <x:c r="Z3150" s="13">
        <x:f t="shared" si="295"/>
        <x:v>0.5205996199519578</x:v>
      </x:c>
      <x:c r="AA3150" s="13">
        <x:f t="shared" si="296"/>
        <x:v>3.1298285370613549E-2</x:v>
      </x:c>
      <x:c r="AB3150" s="13">
        <x:f t="shared" si="297"/>
        <x:v>0.20059106040382799</x:v>
      </x:c>
      <x:c r="AC3150" s="13">
        <x:f t="shared" si="298"/>
        <x:v>0.62900187581383016</x:v>
      </x:c>
      <x:c r="AD3150" s="13">
        <x:f t="shared" si="299"/>
        <x:v>8.543178250537152E-2</x:v>
      </x:c>
      <x:c r="AE3150" s="50" t="n">
        <x:f>IF(OR(NOT(ISNUMBER(Q3150)),NOT(ISNUMBER(R3150))),"",IF(Q3150&lt;R3150,1,0))</x:f>
        <x:v>0</x:v>
      </x:c>
      <x:c r="AF3150" s="50" t="n">
        <x:f>IFERROR(IF(AND(A3150=A3149,C3150=C3149+1,ISNUMBER(AE3149)),AE3149,""),"")</x:f>
        <x:v>0</x:v>
      </x:c>
      <x:c r="AG3150" s="52" t="n">
        <x:f>IFERROR(IF(AND(A3150=A3149,C3150=C3149+1,ISNUMBER(U3150),ISNUMBER(U3149),U3149&lt;&gt;0),U3150/U3149-1,""),"")</x:f>
        <x:v>-0.3381244511259861</x:v>
      </x:c>
      <x:c r="AH3150" s="50" t="n">
        <x:f>IF(AND(ISNUMBER(AE3150),ISNUMBER(AF3150),ISNUMBER(AG3150)),IF(AND(AE3150=1,AF3150=1,AG3150&lt;0),1,0),"")</x:f>
        <x:v>0</x:v>
      </x:c>
      <x:c r="AI3150" s="50" t="n">
        <x:f>IF(AND(A3150=A3151,C3151=C3150+1,ISNUMBER(AH3151)),C3151,"")</x:f>
        <x:v>2012</x:v>
      </x:c>
      <x:c r="AJ3150" s="50" t="n">
        <x:f>IF(AND(A3150=A3151,C3151=C3150+1,ISNUMBER(AH3151)),AH3151,"")</x:f>
        <x:v>0</x:v>
      </x:c>
    </x:row>
    <x:row r="3151" ht="15">
      <x:c r="A3151" s="9" t="s">
        <x:v>224</x:v>
      </x:c>
      <x:c r="B3151" s="10">
        <x:v>41274</x:v>
      </x:c>
      <x:c r="C3151" s="9">
        <x:v>2012</x:v>
      </x:c>
      <x:c r="D3151" s="11">
        <x:v>2544.788</x:v>
      </x:c>
      <x:c r="E3151" s="11">
        <x:v>478.024</x:v>
      </x:c>
      <x:c r="F3151" s="11">
        <x:v>351.03</x:v>
      </x:c>
      <x:c r="G3151" s="11">
        <x:v>1250.9190000000001</x:v>
      </x:c>
      <x:c r="H3151" s="11">
        <x:v>34.741</x:v>
      </x:c>
      <x:c r="I3151" s="11">
        <x:v>1293.8689999999999</x:v>
      </x:c>
      <x:c r="J3151" s="11">
        <x:v>528.69899999999996</x:v>
      </x:c>
      <x:c r="K3151" s="11">
        <x:v>124.52200000000001</x:v>
      </x:c>
      <x:c r="L3151" s="11">
        <x:v>15.301</x:v>
      </x:c>
      <x:c r="M3151" s="11">
        <x:v>3.4000000000000002E-2</x:v>
      </x:c>
      <x:c r="N3151" s="11">
        <x:v>34.707000000000001</x:v>
      </x:c>
      <x:c r="O3151" s="11">
        <x:v>889.51</x:v>
      </x:c>
      <x:c r="P3151" s="11">
        <x:v>430.89600000000002</x:v>
      </x:c>
      <x:c r="Q3151" s="11">
        <x:v>649.15899999999999</x:v>
      </x:c>
      <x:c r="R3151" s="11">
        <x:v>0.67100000000000004</x:v>
      </x:c>
      <x:c r="S3151" s="11">
        <x:v>362.21800000000002</x:v>
      </x:c>
      <x:c r="T3151" s="11">
        <x:v>579.65899999999999</x:v>
      </x:c>
      <x:c r="U3151" s="11">
        <x:v>1564.4178999999999</x:v>
      </x:c>
      <x:c r="V3151" s="11">
        <x:v>18</x:v>
      </x:c>
      <x:c r="W3151" s="12">
        <x:v>0</x:v>
      </x:c>
      <x:c r="X3151" s="8">
        <x:v>0</x:v>
      </x:c>
      <x:c r="Y3151" s="13">
        <x:f t="shared" si="294"/>
        <x:v>1.3617753468364528</x:v>
      </x:c>
      <x:c r="Z3151" s="13">
        <x:f t="shared" si="295"/>
        <x:v>0.49156118309265845</x:v>
      </x:c>
      <x:c r="AA3151" s="13">
        <x:f t="shared" si="296"/>
        <x:v>0.14233720058409582</x:v>
      </x:c>
      <x:c r="AB3151" s="13">
        <x:f t="shared" si="297"/>
        <x:v>0.16932491036581437</x:v>
      </x:c>
      <x:c r="AC3151" s="13">
        <x:f t="shared" si="298"/>
        <x:v>0.46338651823179594</x:v>
      </x:c>
      <x:c r="AD3151" s="13">
        <x:f t="shared" si="299"/>
        <x:v>0.20775758137809514</x:v>
      </x:c>
      <x:c r="AE3151" s="50" t="n">
        <x:f>IF(OR(NOT(ISNUMBER(Q3151)),NOT(ISNUMBER(R3151))),"",IF(Q3151&lt;R3151,1,0))</x:f>
        <x:v>0</x:v>
      </x:c>
      <x:c r="AF3151" s="50" t="n">
        <x:f>IFERROR(IF(AND(A3151=A3150,C3151=C3150+1,ISNUMBER(AE3150)),AE3150,""),"")</x:f>
        <x:v>0</x:v>
      </x:c>
      <x:c r="AG3151" s="52" t="n">
        <x:f>IFERROR(IF(AND(A3151=A3150,C3151=C3150+1,ISNUMBER(U3151),ISNUMBER(U3150),U3150&lt;&gt;0),U3151/U3150-1,""),"")</x:f>
        <x:v>0.35934612758486995</x:v>
      </x:c>
      <x:c r="AH3151" s="50" t="n">
        <x:f>IF(AND(ISNUMBER(AE3151),ISNUMBER(AF3151),ISNUMBER(AG3151)),IF(AND(AE3151=1,AF3151=1,AG3151&lt;0),1,0),"")</x:f>
        <x:v>0</x:v>
      </x:c>
      <x:c r="AI3151" s="50" t="n">
        <x:f>IF(AND(A3151=A3152,C3152=C3151+1,ISNUMBER(AH3152)),C3152,"")</x:f>
        <x:v>2013</x:v>
      </x:c>
      <x:c r="AJ3151" s="50" t="n">
        <x:f>IF(AND(A3151=A3152,C3152=C3151+1,ISNUMBER(AH3152)),AH3152,"")</x:f>
        <x:v>0</x:v>
      </x:c>
    </x:row>
    <x:row r="3152" ht="15">
      <x:c r="A3152" s="9" t="s">
        <x:v>224</x:v>
      </x:c>
      <x:c r="B3152" s="10">
        <x:v>41639</x:v>
      </x:c>
      <x:c r="C3152" s="9">
        <x:v>2013</x:v>
      </x:c>
      <x:c r="D3152" s="11">
        <x:v>3550.4580000000001</x:v>
      </x:c>
      <x:c r="E3152" s="11">
        <x:v>401.53300000000002</x:v>
      </x:c>
      <x:c r="F3152" s="11">
        <x:v>541.52300000000002</x:v>
      </x:c>
      <x:c r="G3152" s="11">
        <x:v>2065.7489999999998</x:v>
      </x:c>
      <x:c r="H3152" s="11">
        <x:v>458.29399999999998</x:v>
      </x:c>
      <x:c r="I3152" s="11">
        <x:v>1484.7090000000001</x:v>
      </x:c>
      <x:c r="J3152" s="11">
        <x:v>718.303</x:v>
      </x:c>
      <x:c r="K3152" s="11">
        <x:v>72.808999999999997</x:v>
      </x:c>
      <x:c r="L3152" s="11">
        <x:v>46.814</x:v>
      </x:c>
      <x:c r="M3152" s="11">
        <x:v>4.3259999999999996</x:v>
      </x:c>
      <x:c r="N3152" s="11">
        <x:v>453.96800000000002</x:v>
      </x:c>
      <x:c r="O3152" s="11">
        <x:v>955.245</x:v>
      </x:c>
      <x:c r="P3152" s="11">
        <x:v>394.125</x:v>
      </x:c>
      <x:c r="Q3152" s="11">
        <x:v>626.69299999999998</x:v>
      </x:c>
      <x:c r="R3152" s="11">
        <x:v>13.316000000000001</x:v>
      </x:c>
      <x:c r="S3152" s="11">
        <x:v>189.60400000000001</x:v>
      </x:c>
      <x:c r="T3152" s="11">
        <x:v>542.97</x:v>
      </x:c>
      <x:c r="U3152" s="11">
        <x:v>1789.7601</x:v>
      </x:c>
      <x:c r="V3152" s="11">
        <x:v>18</x:v>
      </x:c>
      <x:c r="W3152" s="12">
        <x:v>0</x:v>
      </x:c>
      <x:c r="X3152" s="8">
        <x:v>0</x:v>
      </x:c>
      <x:c r="Y3152" s="13">
        <x:f t="shared" si="294"/>
        <x:v>0.7414883578352166</x:v>
      </x:c>
      <x:c r="Z3152" s="13">
        <x:f t="shared" si="295"/>
        <x:v>0.58182606300370254</x:v>
      </x:c>
      <x:c r="AA3152" s="13">
        <x:f t="shared" si="296"/>
        <x:v>5.3402687765916397E-2</x:v>
      </x:c>
      <x:c r="AB3152" s="13">
        <x:f t="shared" si="297"/>
        <x:v>0.11100680531920107</x:v>
      </x:c>
      <x:c r="AC3152" s="13">
        <x:f t="shared" si="298"/>
        <x:v>0.26284413062768036</x:v>
      </x:c>
      <x:c r="AD3152" s="13">
        <x:f t="shared" si="299"/>
        <x:v>0.20231277204236747</x:v>
      </x:c>
      <x:c r="AE3152" s="50" t="n">
        <x:f>IF(OR(NOT(ISNUMBER(Q3152)),NOT(ISNUMBER(R3152))),"",IF(Q3152&lt;R3152,1,0))</x:f>
        <x:v>0</x:v>
      </x:c>
      <x:c r="AF3152" s="50" t="n">
        <x:f>IFERROR(IF(AND(A3152=A3151,C3152=C3151+1,ISNUMBER(AE3151)),AE3151,""),"")</x:f>
        <x:v>0</x:v>
      </x:c>
      <x:c r="AG3152" s="52" t="n">
        <x:f>IFERROR(IF(AND(A3152=A3151,C3152=C3151+1,ISNUMBER(U3152),ISNUMBER(U3151),U3151&lt;&gt;0),U3152/U3151-1,""),"")</x:f>
        <x:v>0.14404220253424627</x:v>
      </x:c>
      <x:c r="AH3152" s="50" t="n">
        <x:f>IF(AND(ISNUMBER(AE3152),ISNUMBER(AF3152),ISNUMBER(AG3152)),IF(AND(AE3152=1,AF3152=1,AG3152&lt;0),1,0),"")</x:f>
        <x:v>0</x:v>
      </x:c>
      <x:c r="AI3152" s="50" t="n">
        <x:f>IF(AND(A3152=A3153,C3153=C3152+1,ISNUMBER(AH3153)),C3153,"")</x:f>
        <x:v>2014</x:v>
      </x:c>
      <x:c r="AJ3152" s="50" t="n">
        <x:f>IF(AND(A3152=A3153,C3153=C3152+1,ISNUMBER(AH3153)),AH3153,"")</x:f>
        <x:v>0</x:v>
      </x:c>
    </x:row>
    <x:row r="3153" ht="15">
      <x:c r="A3153" s="9" t="s">
        <x:v>224</x:v>
      </x:c>
      <x:c r="B3153" s="10">
        <x:v>42004</x:v>
      </x:c>
      <x:c r="C3153" s="9">
        <x:v>2014</x:v>
      </x:c>
      <x:c r="D3153" s="11">
        <x:v>4259.2110000000002</x:v>
      </x:c>
      <x:c r="E3153" s="11">
        <x:v>664.54600000000005</x:v>
      </x:c>
      <x:c r="F3153" s="11">
        <x:v>543.27300000000002</x:v>
      </x:c>
      <x:c r="G3153" s="11">
        <x:v>2913.0410000000002</x:v>
      </x:c>
      <x:c r="H3153" s="11">
        <x:v>1122.357</x:v>
      </x:c>
      <x:c r="I3153" s="11">
        <x:v>1346.17</x:v>
      </x:c>
      <x:c r="J3153" s="11">
        <x:v>528.19100000000003</x:v>
      </x:c>
      <x:c r="K3153" s="11">
        <x:v>176.791</x:v>
      </x:c>
      <x:c r="L3153" s="11">
        <x:v>89.397000000000006</x:v>
      </x:c>
      <x:c r="M3153" s="11">
        <x:v>12.725</x:v>
      </x:c>
      <x:c r="N3153" s="11">
        <x:v>1109.6320000000001</x:v>
      </x:c>
      <x:c r="O3153" s="11">
        <x:v>1028.4949999999999</x:v>
      </x:c>
      <x:c r="P3153" s="11">
        <x:v>-505.31</x:v>
      </x:c>
      <x:c r="Q3153" s="11">
        <x:v>-253.34100000000001</x:v>
      </x:c>
      <x:c r="R3153" s="11">
        <x:v>58.887999999999998</x:v>
      </x:c>
      <x:c r="S3153" s="11">
        <x:v>-176.40899999999999</x:v>
      </x:c>
      <x:c r="T3153" s="11">
        <x:v>670.01099999999997</x:v>
      </x:c>
      <x:c r="U3153" s="11">
        <x:v>443.97210000000001</x:v>
      </x:c>
      <x:c r="V3153" s="11">
        <x:v>18</x:v>
      </x:c>
      <x:c r="W3153" s="12">
        <x:v>0</x:v>
      </x:c>
      <x:c r="X3153" s="8">
        <x:v>0</x:v>
      </x:c>
      <x:c r="Y3153" s="13">
        <x:f t="shared" si="294"/>
        <x:v>1.2232266282329511</x:v>
      </x:c>
      <x:c r="Z3153" s="13">
        <x:f t="shared" si="295"/>
        <x:v>0.68393911454492395</x:v>
      </x:c>
      <x:c r="AA3153" s="13">
        <x:f t="shared" si="296"/>
        <x:v>-4.1418234503996156E-2</x:v>
      </x:c>
      <x:c r="AB3153" s="13">
        <x:f t="shared" si="297"/>
        <x:v>-0.11863934423535251</x:v>
      </x:c>
      <x:c r="AC3153" s="13">
        <x:f t="shared" si="298"/>
        <x:v>0.23000397179442375</x:v>
      </x:c>
      <x:c r="AD3153" s="13">
        <x:f t="shared" si="299"/>
        <x:v>0.12401146597339273</x:v>
      </x:c>
      <x:c r="AE3153" s="50" t="n">
        <x:f>IF(OR(NOT(ISNUMBER(Q3153)),NOT(ISNUMBER(R3153))),"",IF(Q3153&lt;R3153,1,0))</x:f>
        <x:v>1</x:v>
      </x:c>
      <x:c r="AF3153" s="50" t="n">
        <x:f>IFERROR(IF(AND(A3153=A3152,C3153=C3152+1,ISNUMBER(AE3152)),AE3152,""),"")</x:f>
        <x:v>0</x:v>
      </x:c>
      <x:c r="AG3153" s="52" t="n">
        <x:f>IFERROR(IF(AND(A3153=A3152,C3153=C3152+1,ISNUMBER(U3153),ISNUMBER(U3152),U3152&lt;&gt;0),U3153/U3152-1,""),"")</x:f>
        <x:v>-0.7519376479562819</x:v>
      </x:c>
      <x:c r="AH3153" s="50" t="n">
        <x:f>IF(AND(ISNUMBER(AE3153),ISNUMBER(AF3153),ISNUMBER(AG3153)),IF(AND(AE3153=1,AF3153=1,AG3153&lt;0),1,0),"")</x:f>
        <x:v>0</x:v>
      </x:c>
      <x:c r="AI3153" s="50" t="n">
        <x:f>IF(AND(A3153=A3154,C3154=C3153+1,ISNUMBER(AH3154)),C3154,"")</x:f>
        <x:v>2015</x:v>
      </x:c>
      <x:c r="AJ3153" s="50" t="n">
        <x:f>IF(AND(A3153=A3154,C3154=C3153+1,ISNUMBER(AH3154)),AH3154,"")</x:f>
        <x:v>1</x:v>
      </x:c>
    </x:row>
    <x:row r="3154" ht="15">
      <x:c r="A3154" s="9" t="s">
        <x:v>224</x:v>
      </x:c>
      <x:c r="B3154" s="10">
        <x:v>42369</x:v>
      </x:c>
      <x:c r="C3154" s="9">
        <x:v>2015</x:v>
      </x:c>
      <x:c r="D3154" s="11">
        <x:v>3777.3380000000002</x:v>
      </x:c>
      <x:c r="E3154" s="11">
        <x:v>950.90899999999999</x:v>
      </x:c>
      <x:c r="F3154" s="11">
        <x:v>579.32600000000002</x:v>
      </x:c>
      <x:c r="G3154" s="11">
        <x:v>3110.1390000000001</x:v>
      </x:c>
      <x:c r="H3154" s="11">
        <x:v>1799.8589999999999</x:v>
      </x:c>
      <x:c r="I3154" s="11">
        <x:v>667.19899999999996</x:v>
      </x:c>
      <x:c r="J3154" s="11">
        <x:v>-231.29300000000001</x:v>
      </x:c>
      <x:c r="K3154" s="11">
        <x:v>269.04899999999998</x:v>
      </x:c>
      <x:c r="L3154" s="11">
        <x:v>67.629000000000005</x:v>
      </x:c>
      <x:c r="M3154" s="11">
        <x:v>22.504999999999999</x:v>
      </x:c>
      <x:c r="N3154" s="11">
        <x:v>1777.354</x:v>
      </x:c>
      <x:c r="O3154" s="11">
        <x:v>908.51400000000001</x:v>
      </x:c>
      <x:c r="P3154" s="11">
        <x:v>-1130.454</x:v>
      </x:c>
      <x:c r="Q3154" s="11">
        <x:v>-820.75</x:v>
      </x:c>
      <x:c r="R3154" s="11">
        <x:v>87.5</x:v>
      </x:c>
      <x:c r="S3154" s="11">
        <x:v>-759.48400000000004</x:v>
      </x:c>
      <x:c r="T3154" s="11">
        <x:v>168.852</x:v>
      </x:c>
      <x:c r="U3154" s="11">
        <x:v>224.70169999999999</x:v>
      </x:c>
      <x:c r="V3154" s="11">
        <x:v>18</x:v>
      </x:c>
      <x:c r="W3154" s="12">
        <x:v>0</x:v>
      </x:c>
      <x:c r="X3154" s="8">
        <x:v>0</x:v>
      </x:c>
      <x:c r="Y3154" s="13">
        <x:f t="shared" si="294"/>
        <x:v>1.6414057024887541</x:v>
      </x:c>
      <x:c r="Z3154" s="13">
        <x:f t="shared" si="295"/>
        <x:v>0.82336793794995311</x:v>
      </x:c>
      <x:c r="AA3154" s="13">
        <x:f t="shared" si="296"/>
        <x:v>-0.2010632884851713</x:v>
      </x:c>
      <x:c r="AB3154" s="13">
        <x:f t="shared" si="297"/>
        <x:v>-0.29927266238816858</x:v>
      </x:c>
      <x:c r="AC3154" s="13">
        <x:f t="shared" si="298"/>
        <x:v>5.429082108548846E-2</x:v>
      </x:c>
      <x:c r="AD3154" s="13">
        <x:f t="shared" si="299"/>
        <x:v>-6.1231745742636741E-2</x:v>
      </x:c>
      <x:c r="AE3154" s="50" t="n">
        <x:f>IF(OR(NOT(ISNUMBER(Q3154)),NOT(ISNUMBER(R3154))),"",IF(Q3154&lt;R3154,1,0))</x:f>
        <x:v>1</x:v>
      </x:c>
      <x:c r="AF3154" s="50" t="n">
        <x:f>IFERROR(IF(AND(A3154=A3153,C3154=C3153+1,ISNUMBER(AE3153)),AE3153,""),"")</x:f>
        <x:v>1</x:v>
      </x:c>
      <x:c r="AG3154" s="52" t="n">
        <x:f>IFERROR(IF(AND(A3154=A3153,C3154=C3153+1,ISNUMBER(U3154),ISNUMBER(U3153),U3153&lt;&gt;0),U3154/U3153-1,""),"")</x:f>
        <x:v>-0.4938832868101397</x:v>
      </x:c>
      <x:c r="AH3154" s="50" t="n">
        <x:f>IF(AND(ISNUMBER(AE3154),ISNUMBER(AF3154),ISNUMBER(AG3154)),IF(AND(AE3154=1,AF3154=1,AG3154&lt;0),1,0),"")</x:f>
        <x:v>1</x:v>
      </x:c>
      <x:c r="AI3154" s="50" t="n">
        <x:f>IF(AND(A3154=A3155,C3155=C3154+1,ISNUMBER(AH3155)),C3155,"")</x:f>
        <x:v>2016</x:v>
      </x:c>
      <x:c r="AJ3154" s="50" t="n">
        <x:f>IF(AND(A3154=A3155,C3155=C3154+1,ISNUMBER(AH3155)),AH3155,"")</x:f>
        <x:v>0</x:v>
      </x:c>
    </x:row>
    <x:row r="3155" ht="15">
      <x:c r="A3155" s="9" t="s">
        <x:v>224</x:v>
      </x:c>
      <x:c r="B3155" s="10">
        <x:v>42735</x:v>
      </x:c>
      <x:c r="C3155" s="9">
        <x:v>2016</x:v>
      </x:c>
      <x:c r="D3155" s="11">
        <x:v>3925.989</x:v>
      </x:c>
      <x:c r="E3155" s="11">
        <x:v>492.55200000000002</x:v>
      </x:c>
      <x:c r="F3155" s="11">
        <x:v>537.67600000000004</x:v>
      </x:c>
      <x:c r="G3155" s="11">
        <x:v>3107.1370000000002</x:v>
      </x:c>
      <x:c r="H3155" s="11">
        <x:v>1957.415</x:v>
      </x:c>
      <x:c r="I3155" s="11">
        <x:v>818.85199999999998</x:v>
      </x:c>
      <x:c r="J3155" s="11">
        <x:v>-46.081000000000003</x:v>
      </x:c>
      <x:c r="K3155" s="11">
        <x:v>174.63399999999999</x:v>
      </x:c>
      <x:c r="L3155" s="11">
        <x:v>74.984999999999999</x:v>
      </x:c>
      <x:c r="M3155" s="11">
        <x:v>49.600999999999999</x:v>
      </x:c>
      <x:c r="N3155" s="11">
        <x:v>1907.8140000000001</x:v>
      </x:c>
      <x:c r="O3155" s="11">
        <x:v>798.12300000000005</x:v>
      </x:c>
      <x:c r="P3155" s="11">
        <x:v>293.21199999999999</x:v>
      </x:c>
      <x:c r="Q3155" s="11">
        <x:v>539.02099999999996</x:v>
      </x:c>
      <x:c r="R3155" s="11">
        <x:v>116.38800000000001</x:v>
      </x:c>
      <x:c r="S3155" s="11">
        <x:v>185.21199999999999</x:v>
      </x:c>
      <x:c r="T3155" s="11">
        <x:v>296.67599999999999</x:v>
      </x:c>
      <x:c r="U3155" s="11">
        <x:v>601.13670000000002</x:v>
      </x:c>
      <x:c r="V3155" s="11">
        <x:v>18</x:v>
      </x:c>
      <x:c r="W3155" s="12">
        <x:v>0</x:v>
      </x:c>
      <x:c r="X3155" s="8">
        <x:v>0</x:v>
      </x:c>
      <x:c r="Y3155" s="13">
        <x:f t="shared" si="294"/>
        <x:v>0.91607585237206046</x:v>
      </x:c>
      <x:c r="Z3155" s="13">
        <x:f t="shared" si="295"/>
        <x:v>0.79142784149420697</x:v>
      </x:c>
      <x:c r="AA3155" s="13">
        <x:f t="shared" si="296"/>
        <x:v>4.7175883579908144E-2</x:v>
      </x:c>
      <x:c r="AB3155" s="13">
        <x:f t="shared" si="297"/>
        <x:v>7.4684875581668711E-2</x:v>
      </x:c>
      <x:c r="AC3155" s="13">
        <x:f t="shared" si="298"/>
        <x:v>9.5482111023749511E-2</x:v>
      </x:c>
      <x:c r="AD3155" s="13">
        <x:f t="shared" si="299"/>
        <x:v>-1.1737424633640085E-2</x:v>
      </x:c>
      <x:c r="AE3155" s="50" t="n">
        <x:f>IF(OR(NOT(ISNUMBER(Q3155)),NOT(ISNUMBER(R3155))),"",IF(Q3155&lt;R3155,1,0))</x:f>
        <x:v>0</x:v>
      </x:c>
      <x:c r="AF3155" s="50" t="n">
        <x:f>IFERROR(IF(AND(A3155=A3154,C3155=C3154+1,ISNUMBER(AE3154)),AE3154,""),"")</x:f>
        <x:v>1</x:v>
      </x:c>
      <x:c r="AG3155" s="52" t="n">
        <x:f>IFERROR(IF(AND(A3155=A3154,C3155=C3154+1,ISNUMBER(U3155),ISNUMBER(U3154),U3154&lt;&gt;0),U3155/U3154-1,""),"")</x:f>
        <x:v>1.6752654741819937</x:v>
      </x:c>
      <x:c r="AH3155" s="50" t="n">
        <x:f>IF(AND(ISNUMBER(AE3155),ISNUMBER(AF3155),ISNUMBER(AG3155)),IF(AND(AE3155=1,AF3155=1,AG3155&lt;0),1,0),"")</x:f>
        <x:v>0</x:v>
      </x:c>
      <x:c r="AI3155" s="50" t="n">
        <x:f>IF(AND(A3155=A3156,C3156=C3155+1,ISNUMBER(AH3156)),C3156,"")</x:f>
        <x:v>2017</x:v>
      </x:c>
      <x:c r="AJ3155" s="50" t="n">
        <x:f>IF(AND(A3155=A3156,C3156=C3155+1,ISNUMBER(AH3156)),AH3156,"")</x:f>
        <x:v>0</x:v>
      </x:c>
    </x:row>
    <x:row r="3156" ht="15">
      <x:c r="A3156" s="9" t="s">
        <x:v>224</x:v>
      </x:c>
      <x:c r="B3156" s="10">
        <x:v>43100</x:v>
      </x:c>
      <x:c r="C3156" s="9">
        <x:v>2017</x:v>
      </x:c>
      <x:c r="D3156" s="11">
        <x:v>5038.4709999999995</x:v>
      </x:c>
      <x:c r="E3156" s="11">
        <x:v>541.82299999999998</x:v>
      </x:c>
      <x:c r="F3156" s="11">
        <x:v>919.755</x:v>
      </x:c>
      <x:c r="G3156" s="11">
        <x:v>4277.6049999999996</x:v>
      </x:c>
      <x:c r="H3156" s="11">
        <x:v>2951.2890000000002</x:v>
      </x:c>
      <x:c r="I3156" s="11">
        <x:v>760.86599999999999</x:v>
      </x:c>
      <x:c r="J3156" s="11">
        <x:v>-106.911</x:v>
      </x:c>
      <x:c r="K3156" s="11">
        <x:v>173.12799999999999</x:v>
      </x:c>
      <x:c r="L3156" s="11">
        <x:v>78.045000000000002</x:v>
      </x:c>
      <x:c r="M3156" s="11">
        <x:v>448.02100000000002</x:v>
      </x:c>
      <x:c r="N3156" s="11">
        <x:v>2503.268</x:v>
      </x:c>
      <x:c r="O3156" s="11">
        <x:v>627.45100000000002</x:v>
      </x:c>
      <x:c r="P3156" s="11">
        <x:v>-96.694000000000003</x:v>
      </x:c>
      <x:c r="Q3156" s="11">
        <x:v>132.50399999999999</x:v>
      </x:c>
      <x:c r="R3156" s="11">
        <x:v>171.93</x:v>
      </x:c>
      <x:c r="S3156" s="11">
        <x:v>-60.83</x:v>
      </x:c>
      <x:c r="T3156" s="11">
        <x:v>256.06900000000002</x:v>
      </x:c>
      <x:c r="U3156" s="11">
        <x:v>457.15719999999999</x:v>
      </x:c>
      <x:c r="V3156" s="11">
        <x:v>18</x:v>
      </x:c>
      <x:c r="W3156" s="12">
        <x:v>0</x:v>
      </x:c>
      <x:c r="X3156" s="8">
        <x:v>0</x:v>
      </x:c>
      <x:c r="Y3156" s="13">
        <x:f t="shared" si="294"/>
        <x:v>0.58909492201727631</x:v>
      </x:c>
      <x:c r="Z3156" s="13">
        <x:f t="shared" si="295"/>
        <x:v>0.84898871105936702</x:v>
      </x:c>
      <x:c r="AA3156" s="13">
        <x:f t="shared" si="296"/>
        <x:v>-1.2073107099356134E-2</x:v>
      </x:c>
      <x:c r="AB3156" s="13">
        <x:f t="shared" si="297"/>
        <x:v>-1.9191139534195992E-2</x:v>
      </x:c>
      <x:c r="AC3156" s="13">
        <x:f t="shared" si="298"/>
        <x:v>5.9862703545558796E-2</x:v>
      </x:c>
      <x:c r="AD3156" s="13">
        <x:f t="shared" si="299"/>
        <x:v>-2.1218937252988061E-2</x:v>
      </x:c>
      <x:c r="AE3156" s="50" t="n">
        <x:f>IF(OR(NOT(ISNUMBER(Q3156)),NOT(ISNUMBER(R3156))),"",IF(Q3156&lt;R3156,1,0))</x:f>
        <x:v>1</x:v>
      </x:c>
      <x:c r="AF3156" s="50" t="n">
        <x:f>IFERROR(IF(AND(A3156=A3155,C3156=C3155+1,ISNUMBER(AE3155)),AE3155,""),"")</x:f>
        <x:v>0</x:v>
      </x:c>
      <x:c r="AG3156" s="52" t="n">
        <x:f>IFERROR(IF(AND(A3156=A3155,C3156=C3155+1,ISNUMBER(U3156),ISNUMBER(U3155),U3155&lt;&gt;0),U3156/U3155-1,""),"")</x:f>
        <x:v>-0.23951207770212668</x:v>
      </x:c>
      <x:c r="AH3156" s="50" t="n">
        <x:f>IF(AND(ISNUMBER(AE3156),ISNUMBER(AF3156),ISNUMBER(AG3156)),IF(AND(AE3156=1,AF3156=1,AG3156&lt;0),1,0),"")</x:f>
        <x:v>0</x:v>
      </x:c>
      <x:c r="AI3156" s="50" t="n">
        <x:f>IF(AND(A3156=A3157,C3157=C3156+1,ISNUMBER(AH3157)),C3157,"")</x:f>
        <x:v>2018</x:v>
      </x:c>
      <x:c r="AJ3156" s="50" t="n">
        <x:f>IF(AND(A3156=A3157,C3157=C3156+1,ISNUMBER(AH3157)),AH3157,"")</x:f>
        <x:v>0</x:v>
      </x:c>
    </x:row>
    <x:row r="3157" ht="15">
      <x:c r="A3157" s="9" t="s">
        <x:v>224</x:v>
      </x:c>
      <x:c r="B3157" s="10">
        <x:v>43465</x:v>
      </x:c>
      <x:c r="C3157" s="9">
        <x:v>2018</x:v>
      </x:c>
      <x:c r="D3157" s="11">
        <x:v>5661.9160000000002</x:v>
      </x:c>
      <x:c r="E3157" s="11">
        <x:v>683.54</x:v>
      </x:c>
      <x:c r="F3157" s="11">
        <x:v>984.71500000000003</x:v>
      </x:c>
      <x:c r="G3157" s="11">
        <x:v>4678.3639999999996</x:v>
      </x:c>
      <x:c r="H3157" s="11">
        <x:v>2745.9630000000002</x:v>
      </x:c>
      <x:c r="I3157" s="11">
        <x:v>983.55200000000002</x:v>
      </x:c>
      <x:c r="J3157" s="11">
        <x:v>-17.75</x:v>
      </x:c>
      <x:c r="K3157" s="11">
        <x:v>240.60400000000001</x:v>
      </x:c>
      <x:c r="L3157" s="11">
        <x:v>100.532</x:v>
      </x:c>
      <x:c r="M3157" s="11">
        <x:v>404.43</x:v>
      </x:c>
      <x:c r="N3157" s="11">
        <x:v>2341.5329999999999</x:v>
      </x:c>
      <x:c r="O3157" s="11">
        <x:v>1298.4369999999999</x:v>
      </x:c>
      <x:c r="P3157" s="11">
        <x:v>304.827</x:v>
      </x:c>
      <x:c r="Q3157" s="11">
        <x:v>747.21799999999996</x:v>
      </x:c>
      <x:c r="R3157" s="11">
        <x:v>222.018</x:v>
      </x:c>
      <x:c r="S3157" s="11">
        <x:v>127.27800000000001</x:v>
      </x:c>
      <x:c r="T3157" s="11">
        <x:v>659.55</x:v>
      </x:c>
      <x:c r="U3157" s="11">
        <x:v>474.05200000000002</x:v>
      </x:c>
      <x:c r="V3157" s="11">
        <x:v>18</x:v>
      </x:c>
      <x:c r="W3157" s="12">
        <x:v>0</x:v>
      </x:c>
      <x:c r="X3157" s="8">
        <x:v>0</x:v>
      </x:c>
      <x:c r="Y3157" s="13">
        <x:f t="shared" si="294"/>
        <x:v>0.69415008403446676</x:v>
      </x:c>
      <x:c r="Z3157" s="13">
        <x:f t="shared" si="295"/>
        <x:v>0.82628636666457067</x:v>
      </x:c>
      <x:c r="AA3157" s="13">
        <x:f t="shared" si="296"/>
        <x:v>2.2479669426392054E-2</x:v>
      </x:c>
      <x:c r="AB3157" s="13">
        <x:f t="shared" si="297"/>
        <x:v>5.383813535912578E-2</x:v>
      </x:c>
      <x:c r="AC3157" s="13">
        <x:f t="shared" si="298"/>
        <x:v>0.14097876950147531</x:v>
      </x:c>
      <x:c r="AD3157" s="13">
        <x:f t="shared" si="299"/>
        <x:v>-3.1349811618540438E-3</x:v>
      </x:c>
      <x:c r="AE3157" s="50" t="n">
        <x:f>IF(OR(NOT(ISNUMBER(Q3157)),NOT(ISNUMBER(R3157))),"",IF(Q3157&lt;R3157,1,0))</x:f>
        <x:v>0</x:v>
      </x:c>
      <x:c r="AF3157" s="50" t="n">
        <x:f>IFERROR(IF(AND(A3157=A3156,C3157=C3156+1,ISNUMBER(AE3156)),AE3156,""),"")</x:f>
        <x:v>1</x:v>
      </x:c>
      <x:c r="AG3157" s="52" t="n">
        <x:f>IFERROR(IF(AND(A3157=A3156,C3157=C3156+1,ISNUMBER(U3157),ISNUMBER(U3156),U3156&lt;&gt;0),U3157/U3156-1,""),"")</x:f>
        <x:v>0.03695621549873884</x:v>
      </x:c>
      <x:c r="AH3157" s="50" t="n">
        <x:f>IF(AND(ISNUMBER(AE3157),ISNUMBER(AF3157),ISNUMBER(AG3157)),IF(AND(AE3157=1,AF3157=1,AG3157&lt;0),1,0),"")</x:f>
        <x:v>0</x:v>
      </x:c>
      <x:c r="AI3157" s="50" t="n">
        <x:f>IF(AND(A3157=A3158,C3158=C3157+1,ISNUMBER(AH3158)),C3158,"")</x:f>
        <x:v>2019</x:v>
      </x:c>
      <x:c r="AJ3157" s="50" t="n">
        <x:f>IF(AND(A3157=A3158,C3158=C3157+1,ISNUMBER(AH3158)),AH3158,"")</x:f>
        <x:v>0</x:v>
      </x:c>
    </x:row>
    <x:row r="3158" ht="15">
      <x:c r="A3158" s="9" t="s">
        <x:v>224</x:v>
      </x:c>
      <x:c r="B3158" s="10">
        <x:v>43830</x:v>
      </x:c>
      <x:c r="C3158" s="9">
        <x:v>2019</x:v>
      </x:c>
      <x:c r="D3158" s="11">
        <x:v>4776.616</x:v>
      </x:c>
      <x:c r="E3158" s="11">
        <x:v>587.68499999999995</x:v>
      </x:c>
      <x:c r="F3158" s="11">
        <x:v>870.423</x:v>
      </x:c>
      <x:c r="G3158" s="11">
        <x:v>4217.5550000000003</x:v>
      </x:c>
      <x:c r="H3158" s="11">
        <x:v>2341.41</x:v>
      </x:c>
      <x:c r="I3158" s="11">
        <x:v>559.06100000000004</x:v>
      </x:c>
      <x:c r="J3158" s="11">
        <x:v>-448.12900000000002</x:v>
      </x:c>
      <x:c r="K3158" s="11">
        <x:v>220.45599999999999</x:v>
      </x:c>
      <x:c r="L3158" s="11">
        <x:v>78.644000000000005</x:v>
      </x:c>
      <x:c r="M3158" s="11">
        <x:v>266.93700000000001</x:v>
      </x:c>
      <x:c r="N3158" s="11">
        <x:v>2074.473</x:v>
      </x:c>
      <x:c r="O3158" s="11">
        <x:v>1646.4590000000001</x:v>
      </x:c>
      <x:c r="P3158" s="11">
        <x:v>-467.76799999999997</x:v>
      </x:c>
      <x:c r="Q3158" s="11">
        <x:v>65.584000000000003</x:v>
      </x:c>
      <x:c r="R3158" s="11">
        <x:v>191.85599999999999</x:v>
      </x:c>
      <x:c r="S3158" s="11">
        <x:v>-449.30099999999999</x:v>
      </x:c>
      <x:c r="T3158" s="11">
        <x:v>817.44899999999996</x:v>
      </x:c>
      <x:c r="U3158" s="11">
        <x:v>484.46519999999998</x:v>
      </x:c>
      <x:c r="V3158" s="11">
        <x:v>18</x:v>
      </x:c>
      <x:c r="W3158" s="12">
        <x:v>0</x:v>
      </x:c>
      <x:c r="X3158" s="8">
        <x:v>0</x:v>
      </x:c>
      <x:c r="Y3158" s="13">
        <x:f t="shared" si="294"/>
        <x:v>0.67517172685004867</x:v>
      </x:c>
      <x:c r="Z3158" s="13">
        <x:f t="shared" si="295"/>
        <x:v>0.88295877248663079</x:v>
      </x:c>
      <x:c r="AA3158" s="13">
        <x:f t="shared" si="296"/>
        <x:v>-9.4062616714427116E-2</x:v>
      </x:c>
      <x:c r="AB3158" s="13">
        <x:f t="shared" si="297"/>
        <x:v>-9.7928742858961235E-2</x:v>
      </x:c>
      <x:c r="AC3158" s="13">
        <x:f t="shared" si="298"/>
        <x:v>0.19382059036574506</x:v>
      </x:c>
      <x:c r="AD3158" s="13">
        <x:f t="shared" si="299"/>
        <x:v>-9.381725472593988E-2</x:v>
      </x:c>
      <x:c r="AE3158" s="50" t="n">
        <x:f>IF(OR(NOT(ISNUMBER(Q3158)),NOT(ISNUMBER(R3158))),"",IF(Q3158&lt;R3158,1,0))</x:f>
        <x:v>1</x:v>
      </x:c>
      <x:c r="AF3158" s="50" t="n">
        <x:f>IFERROR(IF(AND(A3158=A3157,C3158=C3157+1,ISNUMBER(AE3157)),AE3157,""),"")</x:f>
        <x:v>0</x:v>
      </x:c>
      <x:c r="AG3158" s="52" t="n">
        <x:f>IFERROR(IF(AND(A3158=A3157,C3158=C3157+1,ISNUMBER(U3158),ISNUMBER(U3157),U3157&lt;&gt;0),U3158/U3157-1,""),"")</x:f>
        <x:v>0.021966366558942907</x:v>
      </x:c>
      <x:c r="AH3158" s="50" t="n">
        <x:f>IF(AND(ISNUMBER(AE3158),ISNUMBER(AF3158),ISNUMBER(AG3158)),IF(AND(AE3158=1,AF3158=1,AG3158&lt;0),1,0),"")</x:f>
        <x:v>0</x:v>
      </x:c>
      <x:c r="AI3158" s="50" t="n">
        <x:f>IF(AND(A3158=A3159,C3159=C3158+1,ISNUMBER(AH3159)),C3159,"")</x:f>
        <x:v>2020</x:v>
      </x:c>
      <x:c r="AJ3158" s="50" t="n">
        <x:f>IF(AND(A3158=A3159,C3159=C3158+1,ISNUMBER(AH3159)),AH3159,"")</x:f>
        <x:v>0</x:v>
      </x:c>
    </x:row>
    <x:row r="3159" ht="15">
      <x:c r="A3159" s="9" t="s">
        <x:v>224</x:v>
      </x:c>
      <x:c r="B3159" s="10">
        <x:v>44196</x:v>
      </x:c>
      <x:c r="C3159" s="9">
        <x:v>2020</x:v>
      </x:c>
      <x:c r="D3159" s="11">
        <x:v>3706.7460000000001</x:v>
      </x:c>
      <x:c r="E3159" s="11">
        <x:v>406.93</x:v>
      </x:c>
      <x:c r="F3159" s="11">
        <x:v>943.86199999999997</x:v>
      </x:c>
      <x:c r="G3159" s="11">
        <x:v>3771.386</x:v>
      </x:c>
      <x:c r="H3159" s="11">
        <x:v>2145.1709999999998</x:v>
      </x:c>
      <x:c r="I3159" s="11">
        <x:v>-64.64</x:v>
      </x:c>
      <x:c r="J3159" s="11">
        <x:v>-411.07600000000002</x:v>
      </x:c>
      <x:c r="K3159" s="11">
        <x:v>222.83</x:v>
      </x:c>
      <x:c r="L3159" s="11">
        <x:v>59.783999999999999</x:v>
      </x:c>
      <x:c r="M3159" s="11">
        <x:v>513.86900000000003</x:v>
      </x:c>
      <x:c r="N3159" s="11">
        <x:v>1631.3019999999999</x:v>
      </x:c>
      <x:c r="O3159" s="11">
        <x:v>865.64800000000002</x:v>
      </x:c>
      <x:c r="P3159" s="11">
        <x:v>-310.06900000000002</x:v>
      </x:c>
      <x:c r="Q3159" s="11">
        <x:v>135.79400000000001</x:v>
      </x:c>
      <x:c r="R3159" s="11">
        <x:v>111.684</x:v>
      </x:c>
      <x:c r="S3159" s="11">
        <x:v>-625.80200000000002</x:v>
      </x:c>
      <x:c r="T3159" s="11">
        <x:v>479.92</x:v>
      </x:c>
      <x:c r="U3159" s="11">
        <x:v>261.5881</x:v>
      </x:c>
      <x:c r="V3159" s="11">
        <x:v>18</x:v>
      </x:c>
      <x:c r="W3159" s="12">
        <x:v>0</x:v>
      </x:c>
      <x:c r="X3159" s="8">
        <x:v>0</x:v>
      </x:c>
      <x:c r="Y3159" s="13">
        <x:f t="shared" si="294"/>
        <x:v>0.43113294104434763</x:v>
      </x:c>
      <x:c r="Z3159" s="13">
        <x:f t="shared" si="295"/>
        <x:v>1.0174384756873009</x:v>
      </x:c>
      <x:c r="AA3159" s="13">
        <x:f t="shared" si="296"/>
        <x:v>-0.16882786141807396</x:v>
      </x:c>
      <x:c r="AB3159" s="13">
        <x:f t="shared" si="297"/>
        <x:v>-8.3649918284123062E-2</x:v>
      </x:c>
      <x:c r="AC3159" s="13">
        <x:f t="shared" si="298"/>
        <x:v>0.12725295156740785</x:v>
      </x:c>
      <x:c r="AD3159" s="13">
        <x:f t="shared" si="299"/>
        <x:v>-0.11089942499432116</x:v>
      </x:c>
      <x:c r="AE3159" s="50" t="n">
        <x:f>IF(OR(NOT(ISNUMBER(Q3159)),NOT(ISNUMBER(R3159))),"",IF(Q3159&lt;R3159,1,0))</x:f>
        <x:v>0</x:v>
      </x:c>
      <x:c r="AF3159" s="50" t="n">
        <x:f>IFERROR(IF(AND(A3159=A3158,C3159=C3158+1,ISNUMBER(AE3158)),AE3158,""),"")</x:f>
        <x:v>1</x:v>
      </x:c>
      <x:c r="AG3159" s="52" t="n">
        <x:f>IFERROR(IF(AND(A3159=A3158,C3159=C3158+1,ISNUMBER(U3159),ISNUMBER(U3158),U3158&lt;&gt;0),U3159/U3158-1,""),"")</x:f>
        <x:v>-0.46004769795642697</x:v>
      </x:c>
      <x:c r="AH3159" s="50" t="n">
        <x:f>IF(AND(ISNUMBER(AE3159),ISNUMBER(AF3159),ISNUMBER(AG3159)),IF(AND(AE3159=1,AF3159=1,AG3159&lt;0),1,0),"")</x:f>
        <x:v>0</x:v>
      </x:c>
      <x:c r="AI3159" s="50" t="n">
        <x:f>IF(AND(A3159=A3160,C3160=C3159+1,ISNUMBER(AH3160)),C3160,"")</x:f>
        <x:v>2021</x:v>
      </x:c>
      <x:c r="AJ3159" s="50" t="n">
        <x:f>IF(AND(A3159=A3160,C3160=C3159+1,ISNUMBER(AH3160)),AH3160,"")</x:f>
        <x:v>0</x:v>
      </x:c>
    </x:row>
    <x:row r="3160" ht="15">
      <x:c r="A3160" s="9" t="s">
        <x:v>224</x:v>
      </x:c>
      <x:c r="B3160" s="10">
        <x:v>44561</x:v>
      </x:c>
      <x:c r="C3160" s="9">
        <x:v>2021</x:v>
      </x:c>
      <x:c r="D3160" s="11">
        <x:v>4365.6329999999998</x:v>
      </x:c>
      <x:c r="E3160" s="11">
        <x:v>658.59199999999998</x:v>
      </x:c>
      <x:c r="F3160" s="11">
        <x:v>991.68700000000001</x:v>
      </x:c>
      <x:c r="G3160" s="11">
        <x:v>3844.877</x:v>
      </x:c>
      <x:c r="H3160" s="11">
        <x:v>2053.991</x:v>
      </x:c>
      <x:c r="I3160" s="11">
        <x:v>520.75599999999997</x:v>
      </x:c>
      <x:c r="J3160" s="11">
        <x:v>121.76900000000001</x:v>
      </x:c>
      <x:c r="K3160" s="11">
        <x:v>286.661</x:v>
      </x:c>
      <x:c r="L3160" s="11">
        <x:v>73.022999999999996</x:v>
      </x:c>
      <x:c r="M3160" s="11">
        <x:v>338.786</x:v>
      </x:c>
      <x:c r="N3160" s="11">
        <x:v>1715.2049999999999</x:v>
      </x:c>
      <x:c r="O3160" s="11">
        <x:v>1265.8140000000001</x:v>
      </x:c>
      <x:c r="P3160" s="11">
        <x:v>580.05899999999997</x:v>
      </x:c>
      <x:c r="Q3160" s="11">
        <x:v>893.12900000000002</x:v>
      </x:c>
      <x:c r="R3160" s="11">
        <x:v>148.273</x:v>
      </x:c>
      <x:c r="S3160" s="11">
        <x:v>376.988</x:v>
      </x:c>
      <x:c r="T3160" s="11">
        <x:v>611.36900000000003</x:v>
      </x:c>
      <x:c r="U3160" s="11">
        <x:v>477.84649999999999</x:v>
      </x:c>
      <x:c r="V3160" s="11">
        <x:v>18</x:v>
      </x:c>
      <x:c r="W3160" s="12">
        <x:v>0</x:v>
      </x:c>
      <x:c r="X3160" s="8">
        <x:v>0</x:v>
      </x:c>
      <x:c r="Y3160" s="13">
        <x:f t="shared" si="294"/>
        <x:v>0.66411276945245823</x:v>
      </x:c>
      <x:c r="Z3160" s="13">
        <x:f t="shared" si="295"/>
        <x:v>0.88071466382996466</x:v>
      </x:c>
      <x:c r="AA3160" s="13">
        <x:f t="shared" si="296"/>
        <x:v>8.635357117742147E-2</x:v>
      </x:c>
      <x:c r="AB3160" s="13">
        <x:f t="shared" si="297"/>
        <x:v>0.13286939144907509</x:v>
      </x:c>
      <x:c r="AC3160" s="13">
        <x:f t="shared" si="298"/>
        <x:v>0.15900872771742763</x:v>
      </x:c>
      <x:c r="AD3160" s="13">
        <x:f t="shared" si="299"/>
        <x:v>2.7892633210350026E-2</x:v>
      </x:c>
      <x:c r="AE3160" s="50" t="n">
        <x:f>IF(OR(NOT(ISNUMBER(Q3160)),NOT(ISNUMBER(R3160))),"",IF(Q3160&lt;R3160,1,0))</x:f>
        <x:v>0</x:v>
      </x:c>
      <x:c r="AF3160" s="50" t="n">
        <x:f>IFERROR(IF(AND(A3160=A3159,C3160=C3159+1,ISNUMBER(AE3159)),AE3159,""),"")</x:f>
        <x:v>0</x:v>
      </x:c>
      <x:c r="AG3160" s="52" t="n">
        <x:f>IFERROR(IF(AND(A3160=A3159,C3160=C3159+1,ISNUMBER(U3160),ISNUMBER(U3159),U3159&lt;&gt;0),U3160/U3159-1,""),"")</x:f>
        <x:v>0.8267134475918438</x:v>
      </x:c>
      <x:c r="AH3160" s="50" t="n">
        <x:f>IF(AND(ISNUMBER(AE3160),ISNUMBER(AF3160),ISNUMBER(AG3160)),IF(AND(AE3160=1,AF3160=1,AG3160&lt;0),1,0),"")</x:f>
        <x:v>0</x:v>
      </x:c>
      <x:c r="AI3160" s="50" t="n">
        <x:f>IF(AND(A3160=A3161,C3161=C3160+1,ISNUMBER(AH3161)),C3161,"")</x:f>
        <x:v>2022</x:v>
      </x:c>
      <x:c r="AJ3160" s="50" t="n">
        <x:f>IF(AND(A3160=A3161,C3161=C3160+1,ISNUMBER(AH3161)),AH3161,"")</x:f>
        <x:v>0</x:v>
      </x:c>
    </x:row>
    <x:row r="3161" ht="15">
      <x:c r="A3161" s="9" t="s">
        <x:v>224</x:v>
      </x:c>
      <x:c r="B3161" s="10">
        <x:v>44926</x:v>
      </x:c>
      <x:c r="C3161" s="9">
        <x:v>2022</x:v>
      </x:c>
      <x:c r="D3161" s="11">
        <x:v>4024.2750000000001</x:v>
      </x:c>
      <x:c r="E3161" s="11">
        <x:v>660.58799999999997</x:v>
      </x:c>
      <x:c r="F3161" s="11">
        <x:v>1095.914</x:v>
      </x:c>
      <x:c r="G3161" s="11">
        <x:v>3540.0340000000001</x:v>
      </x:c>
      <x:c r="H3161" s="11">
        <x:v>1347.81</x:v>
      </x:c>
      <x:c r="I3161" s="11">
        <x:v>484.24099999999999</x:v>
      </x:c>
      <x:c r="J3161" s="11">
        <x:v>80.534999999999997</x:v>
      </x:c>
      <x:c r="K3161" s="11">
        <x:v>301.61099999999999</x:v>
      </x:c>
      <x:c r="L3161" s="11">
        <x:v>76.418000000000006</x:v>
      </x:c>
      <x:c r="M3161" s="11">
        <x:v>251.036</x:v>
      </x:c>
      <x:c r="N3161" s="11">
        <x:v>1096.7739999999999</x:v>
      </x:c>
      <x:c r="O3161" s="11">
        <x:v>1853.6220000000001</x:v>
      </x:c>
      <x:c r="P3161" s="11">
        <x:v>411.887</x:v>
      </x:c>
      <x:c r="Q3161" s="11">
        <x:v>745.13499999999999</x:v>
      </x:c>
      <x:c r="R3161" s="11">
        <x:v>151.21100000000001</x:v>
      </x:c>
      <x:c r="S3161" s="11">
        <x:v>-41.234000000000002</x:v>
      </x:c>
      <x:c r="T3161" s="11">
        <x:v>829.92899999999997</x:v>
      </x:c>
      <x:c r="U3161" s="11">
        <x:v>488.26049999999998</x:v>
      </x:c>
      <x:c r="V3161" s="11">
        <x:v>18</x:v>
      </x:c>
      <x:c r="W3161" s="12">
        <x:v>0</x:v>
      </x:c>
      <x:c r="X3161" s="8">
        <x:v>0</x:v>
      </x:c>
      <x:c r="Y3161" s="13">
        <x:f t="shared" si="294"/>
        <x:v>0.60277357529879172</x:v>
      </x:c>
      <x:c r="Z3161" s="13">
        <x:f t="shared" si="295"/>
        <x:v>0.87967000267128859</x:v>
      </x:c>
      <x:c r="AA3161" s="13">
        <x:f t="shared" si="296"/>
        <x:v>-1.0246317659702679E-2</x:v>
      </x:c>
      <x:c r="AB3161" s="13">
        <x:f t="shared" si="297"/>
        <x:v>0.10235060973715762</x:v>
      </x:c>
      <x:c r="AC3161" s="13">
        <x:f t="shared" si="298"/>
        <x:v>0.23444096864606384</x:v>
      </x:c>
      <x:c r="AD3161" s="13">
        <x:f t="shared" si="299"/>
        <x:v>2.0012300352237358E-2</x:v>
      </x:c>
      <x:c r="AE3161" s="50" t="n">
        <x:f>IF(OR(NOT(ISNUMBER(Q3161)),NOT(ISNUMBER(R3161))),"",IF(Q3161&lt;R3161,1,0))</x:f>
        <x:v>0</x:v>
      </x:c>
      <x:c r="AF3161" s="50" t="n">
        <x:f>IFERROR(IF(AND(A3161=A3160,C3161=C3160+1,ISNUMBER(AE3160)),AE3160,""),"")</x:f>
        <x:v>0</x:v>
      </x:c>
      <x:c r="AG3161" s="52" t="n">
        <x:f>IFERROR(IF(AND(A3161=A3160,C3161=C3160+1,ISNUMBER(U3161),ISNUMBER(U3160),U3160&lt;&gt;0),U3161/U3160-1,""),"")</x:f>
        <x:v>0.02179360945408204</x:v>
      </x:c>
      <x:c r="AH3161" s="50" t="n">
        <x:f>IF(AND(ISNUMBER(AE3161),ISNUMBER(AF3161),ISNUMBER(AG3161)),IF(AND(AE3161=1,AF3161=1,AG3161&lt;0),1,0),"")</x:f>
        <x:v>0</x:v>
      </x:c>
      <x:c r="AI3161" s="50" t="n">
        <x:f>IF(AND(A3161=A3162,C3162=C3161+1,ISNUMBER(AH3162)),C3162,"")</x:f>
        <x:v>2023</x:v>
      </x:c>
      <x:c r="AJ3161" s="50" t="n">
        <x:f>IF(AND(A3161=A3162,C3162=C3161+1,ISNUMBER(AH3162)),AH3162,"")</x:f>
        <x:v>0</x:v>
      </x:c>
    </x:row>
    <x:row r="3162" ht="15">
      <x:c r="A3162" s="9" t="s">
        <x:v>224</x:v>
      </x:c>
      <x:c r="B3162" s="10">
        <x:v>45291</x:v>
      </x:c>
      <x:c r="C3162" s="9">
        <x:v>2023</x:v>
      </x:c>
      <x:c r="D3162" s="11">
        <x:v>3765.7820000000002</x:v>
      </x:c>
      <x:c r="E3162" s="11">
        <x:v>739.91499999999996</x:v>
      </x:c>
      <x:c r="F3162" s="11">
        <x:v>846.66700000000003</x:v>
      </x:c>
      <x:c r="G3162" s="11">
        <x:v>3309.0540000000001</x:v>
      </x:c>
      <x:c r="H3162" s="11">
        <x:v>1197.3499999999999</x:v>
      </x:c>
      <x:c r="I3162" s="11">
        <x:v>456.72800000000001</x:v>
      </x:c>
      <x:c r="J3162" s="11">
        <x:v>49.701999999999998</x:v>
      </x:c>
      <x:c r="K3162" s="11">
        <x:v>313.572</x:v>
      </x:c>
      <x:c r="L3162" s="11">
        <x:v>84.796999999999997</x:v>
      </x:c>
      <x:c r="M3162" s="11">
        <x:v>160.64599999999999</x:v>
      </x:c>
      <x:c r="N3162" s="11">
        <x:v>1036.704</x:v>
      </x:c>
      <x:c r="O3162" s="11">
        <x:v>1487.4190000000001</x:v>
      </x:c>
      <x:c r="P3162" s="11">
        <x:v>456.22699999999998</x:v>
      </x:c>
      <x:c r="Q3162" s="11">
        <x:v>754.53499999999997</x:v>
      </x:c>
      <x:c r="R3162" s="11">
        <x:v>141.40700000000001</x:v>
      </x:c>
      <x:c r="S3162" s="11">
        <x:v>-30.832999999999998</x:v>
      </x:c>
      <x:c r="T3162" s="11">
        <x:v>654.26199999999994</x:v>
      </x:c>
      <x:c r="U3162" s="11">
        <x:v>368.05349999999999</x:v>
      </x:c>
      <x:c r="V3162" s="11">
        <x:v>18</x:v>
      </x:c>
      <x:c r="W3162" s="12">
        <x:v>0</x:v>
      </x:c>
      <x:c r="X3162" s="8">
        <x:v>0</x:v>
      </x:c>
      <x:c r="Y3162" s="13">
        <x:f t="shared" si="294"/>
        <x:v>0.87391501026968088</x:v>
      </x:c>
      <x:c r="Z3162" s="13">
        <x:f t="shared" si="295"/>
        <x:v>0.87871629318956856</x:v>
      </x:c>
      <x:c r="AA3162" s="13">
        <x:f t="shared" si="296"/>
        <x:v>-8.1876752292087008E-3</x:v>
      </x:c>
      <x:c r="AB3162" s="13">
        <x:f t="shared" si="297"/>
        <x:v>0.12115066671411143</x:v>
      </x:c>
      <x:c r="AC3162" s="13">
        <x:f t="shared" si="298"/>
        <x:v>0.19771874378598836</x:v>
      </x:c>
      <x:c r="AD3162" s="13">
        <x:f t="shared" si="299"/>
        <x:v>1.3198321092405242E-2</x:v>
      </x:c>
      <x:c r="AE3162" s="50" t="n">
        <x:f>IF(OR(NOT(ISNUMBER(Q3162)),NOT(ISNUMBER(R3162))),"",IF(Q3162&lt;R3162,1,0))</x:f>
        <x:v>0</x:v>
      </x:c>
      <x:c r="AF3162" s="50" t="n">
        <x:f>IFERROR(IF(AND(A3162=A3161,C3162=C3161+1,ISNUMBER(AE3161)),AE3161,""),"")</x:f>
        <x:v>0</x:v>
      </x:c>
      <x:c r="AG3162" s="52" t="n">
        <x:f>IFERROR(IF(AND(A3162=A3161,C3162=C3161+1,ISNUMBER(U3162),ISNUMBER(U3161),U3161&lt;&gt;0),U3162/U3161-1,""),"")</x:f>
        <x:v>-0.24619439827714917</x:v>
      </x:c>
      <x:c r="AH3162" s="50" t="n">
        <x:f>IF(AND(ISNUMBER(AE3162),ISNUMBER(AF3162),ISNUMBER(AG3162)),IF(AND(AE3162=1,AF3162=1,AG3162&lt;0),1,0),"")</x:f>
        <x:v>0</x:v>
      </x:c>
      <x:c r="AI3162" s="50" t="n">
        <x:f>IF(AND(A3162=A3163,C3163=C3162+1,ISNUMBER(AH3163)),C3163,"")</x:f>
        <x:v>2024</x:v>
      </x:c>
      <x:c r="AJ3162" s="50" t="n">
        <x:f>IF(AND(A3162=A3163,C3163=C3162+1,ISNUMBER(AH3163)),AH3163,"")</x:f>
        <x:v>0</x:v>
      </x:c>
    </x:row>
    <x:row r="3163" ht="15">
      <x:c r="A3163" s="9" t="s">
        <x:v>224</x:v>
      </x:c>
      <x:c r="B3163" s="10">
        <x:v>45657</x:v>
      </x:c>
      <x:c r="C3163" s="9">
        <x:v>2024</x:v>
      </x:c>
      <x:c r="D3163" s="11">
        <x:v>3562.6080000000002</x:v>
      </x:c>
      <x:c r="E3163" s="11">
        <x:v>562.649</x:v>
      </x:c>
      <x:c r="F3163" s="11">
        <x:v>703.78</x:v>
      </x:c>
      <x:c r="G3163" s="11">
        <x:v>3020.1419999999998</x:v>
      </x:c>
      <x:c r="H3163" s="11">
        <x:v>1000.1130000000001</x:v>
      </x:c>
      <x:c r="I3163" s="11">
        <x:v>542.46600000000001</x:v>
      </x:c>
      <x:c r="J3163" s="11">
        <x:v>138.88200000000001</x:v>
      </x:c>
      <x:c r="K3163" s="11">
        <x:v>280.23899999999998</x:v>
      </x:c>
      <x:c r="L3163" s="11">
        <x:v>48.975999999999999</x:v>
      </x:c>
      <x:c r="M3163" s="11">
        <x:v>90.411000000000001</x:v>
      </x:c>
      <x:c r="N3163" s="11">
        <x:v>909.702</x:v>
      </x:c>
      <x:c r="O3163" s="11">
        <x:v>1180.7090000000001</x:v>
      </x:c>
      <x:c r="P3163" s="11">
        <x:v>311.52800000000002</x:v>
      </x:c>
      <x:c r="Q3163" s="11">
        <x:v>580.82000000000005</x:v>
      </x:c>
      <x:c r="R3163" s="11">
        <x:v>115.64100000000001</x:v>
      </x:c>
      <x:c r="S3163" s="11">
        <x:v>93.772999999999996</x:v>
      </x:c>
      <x:c r="T3163" s="11">
        <x:v>435.70699999999999</x:v>
      </x:c>
      <x:c r="U3163" s="11">
        <x:v>296.39940000000001</x:v>
      </x:c>
      <x:c r="V3163" s="11">
        <x:v>18</x:v>
      </x:c>
      <x:c r="W3163" s="12">
        <x:v>0</x:v>
      </x:c>
      <x:c r="X3163" s="8">
        <x:v>0</x:v>
      </x:c>
      <x:c r="Y3163" s="13">
        <x:f t="shared" si="294"/>
        <x:v>0.79946716303390264</x:v>
      </x:c>
      <x:c r="Z3163" s="13">
        <x:f t="shared" si="295"/>
        <x:v>0.84773345818568857</x:v>
      </x:c>
      <x:c r="AA3163" s="13">
        <x:f t="shared" si="296"/>
        <x:v>2.6321447658569225E-2</x:v>
      </x:c>
      <x:c r="AB3163" s="13">
        <x:f t="shared" si="297"/>
        <x:v>8.7443805212361281E-2</x:v>
      </x:c>
      <x:c r="AC3163" s="13">
        <x:f t="shared" si="298"/>
        <x:v>0.14426705764166056</x:v>
      </x:c>
      <x:c r="AD3163" s="13">
        <x:f t="shared" si="299"/>
        <x:v>3.8983239244957626E-2</x:v>
      </x:c>
      <x:c r="AE3163" s="50" t="n">
        <x:f>IF(OR(NOT(ISNUMBER(Q3163)),NOT(ISNUMBER(R3163))),"",IF(Q3163&lt;R3163,1,0))</x:f>
        <x:v>0</x:v>
      </x:c>
      <x:c r="AF3163" s="50" t="n">
        <x:f>IFERROR(IF(AND(A3163=A3162,C3163=C3162+1,ISNUMBER(AE3162)),AE3162,""),"")</x:f>
        <x:v>0</x:v>
      </x:c>
      <x:c r="AG3163" s="52" t="n">
        <x:f>IFERROR(IF(AND(A3163=A3162,C3163=C3162+1,ISNUMBER(U3163),ISNUMBER(U3162),U3162&lt;&gt;0),U3163/U3162-1,""),"")</x:f>
        <x:v>-0.19468392502720389</x:v>
      </x:c>
      <x:c r="AH3163" s="50" t="n">
        <x:f>IF(AND(ISNUMBER(AE3163),ISNUMBER(AF3163),ISNUMBER(AG3163)),IF(AND(AE3163=1,AF3163=1,AG3163&lt;0),1,0),"")</x:f>
        <x:v>0</x:v>
      </x:c>
      <x:c r="AI3163" s="50" t="str">
        <x:f>IF(AND(A3163=A3164,C3164=C3163+1,ISNUMBER(AH3164)),C3164,"")</x:f>
      </x:c>
      <x:c r="AJ3163" s="50" t="str">
        <x:f>IF(AND(A3163=A3164,C3164=C3163+1,ISNUMBER(AH3164)),AH3164,"")</x:f>
      </x:c>
    </x:row>
    <x:row r="3164" ht="15">
      <x:c r="A3164" s="9" t="s">
        <x:v>225</x:v>
      </x:c>
      <x:c r="B3164" s="10">
        <x:v>41274</x:v>
      </x:c>
      <x:c r="C3164" s="9">
        <x:v>2012</x:v>
      </x:c>
      <x:c r="D3164" s="11">
        <x:v>553.62800000000004</x:v>
      </x:c>
      <x:c r="E3164" s="11">
        <x:v>313.11799999999999</x:v>
      </x:c>
      <x:c r="F3164" s="11">
        <x:v>78.971000000000004</x:v>
      </x:c>
      <x:c r="G3164" s="11">
        <x:v>149.453</x:v>
      </x:c>
      <x:c r="H3164" s="11">
        <x:v>0.98499999999999999</x:v>
      </x:c>
      <x:c r="I3164" s="11">
        <x:v>404.17500000000001</x:v>
      </x:c>
      <x:c r="J3164" s="11">
        <x:v>0</x:v>
      </x:c>
      <x:c r="K3164" s="11">
        <x:v>27.681000000000001</x:v>
      </x:c>
      <x:c r="L3164" s="11">
        <x:v>70.465999999999994</x:v>
      </x:c>
      <x:c r="M3164" s="11">
        <x:v>0.98499999999999999</x:v>
      </x:c>
      <x:c r="N3164" s="11">
        <x:v>0</x:v>
      </x:c>
      <x:c r="O3164" s="11">
        <x:v>277.95</x:v>
      </x:c>
      <x:c r="P3164" s="11">
        <x:v>14.419</x:v>
      </x:c>
      <x:c r="Q3164" s="11">
        <x:v>32.152000000000001</x:v>
      </x:c>
      <x:c r="R3164" s="11">
        <x:v>1.8620000000000001</x:v>
      </x:c>
      <x:c r="S3164" s="11">
        <x:v>11.116</x:v>
      </x:c>
      <x:c r="T3164" s="11">
        <x:v>28.835999999999999</x:v>
      </x:c>
      <x:c r="U3164" s="11" t="s">
        <x:v>40</x:v>
      </x:c>
      <x:c r="V3164" s="11">
        <x:v>17</x:v>
      </x:c>
      <x:c r="W3164" s="12">
        <x:v>1</x:v>
      </x:c>
      <x:c r="X3164" s="8">
        <x:v>0</x:v>
      </x:c>
      <x:c r="Y3164" s="13">
        <x:f t="shared" si="294"/>
        <x:v>3.9649744843043648</x:v>
      </x:c>
      <x:c r="Z3164" s="13">
        <x:f t="shared" si="295"/>
        <x:v>0.26995202554784076</x:v>
      </x:c>
      <x:c r="AA3164" s="13">
        <x:f t="shared" si="296"/>
        <x:v>2.0078464239525456E-2</x:v>
      </x:c>
      <x:c r="AB3164" s="13">
        <x:f t="shared" si="297"/>
        <x:v>2.6044564220017774E-2</x:v>
      </x:c>
      <x:c r="AC3164" s="13">
        <x:f t="shared" si="298"/>
        <x:v>0.19294360099830715</x:v>
      </x:c>
      <x:c r="AD3164" s="13">
        <x:f t="shared" si="299"/>
        <x:v>0</x:v>
      </x:c>
      <x:c r="AE3164" s="50" t="n">
        <x:f>IF(OR(NOT(ISNUMBER(Q3164)),NOT(ISNUMBER(R3164))),"",IF(Q3164&lt;R3164,1,0))</x:f>
        <x:v>0</x:v>
      </x:c>
      <x:c r="AF3164" s="50" t="str">
        <x:f>IFERROR(IF(AND(A3164=A3163,C3164=C3163+1,ISNUMBER(AE3163)),AE3163,""),"")</x:f>
      </x:c>
      <x:c r="AG3164" s="52" t="str">
        <x:f>IFERROR(IF(AND(A3164=A3163,C3164=C3163+1,ISNUMBER(U3164),ISNUMBER(U3163),U3163&lt;&gt;0),U3164/U3163-1,""),"")</x:f>
      </x:c>
      <x:c r="AH3164" s="50" t="str">
        <x:f>IF(AND(ISNUMBER(AE3164),ISNUMBER(AF3164),ISNUMBER(AG3164)),IF(AND(AE3164=1,AF3164=1,AG3164&lt;0),1,0),"")</x:f>
      </x:c>
      <x:c r="AI3164" s="50" t="str">
        <x:f>IF(AND(A3164=A3165,C3165=C3164+1,ISNUMBER(AH3165)),C3165,"")</x:f>
      </x:c>
      <x:c r="AJ3164" s="50" t="str">
        <x:f>IF(AND(A3164=A3165,C3165=C3164+1,ISNUMBER(AH3165)),AH3165,"")</x:f>
      </x:c>
    </x:row>
    <x:row r="3165" ht="15">
      <x:c r="A3165" s="9" t="s">
        <x:v>225</x:v>
      </x:c>
      <x:c r="B3165" s="10">
        <x:v>41639</x:v>
      </x:c>
      <x:c r="C3165" s="9">
        <x:v>2013</x:v>
      </x:c>
      <x:c r="D3165" s="11">
        <x:v>573.96799999999996</x:v>
      </x:c>
      <x:c r="E3165" s="11">
        <x:v>345.81400000000002</x:v>
      </x:c>
      <x:c r="F3165" s="11">
        <x:v>91.792000000000002</x:v>
      </x:c>
      <x:c r="G3165" s="11">
        <x:v>147.23599999999999</x:v>
      </x:c>
      <x:c r="H3165" s="11">
        <x:v>0</x:v>
      </x:c>
      <x:c r="I3165" s="11">
        <x:v>426.73200000000003</x:v>
      </x:c>
      <x:c r="J3165" s="11">
        <x:v>0</x:v>
      </x:c>
      <x:c r="K3165" s="11">
        <x:v>14.265000000000001</x:v>
      </x:c>
      <x:c r="L3165" s="11">
        <x:v>64.471000000000004</x:v>
      </x:c>
      <x:c r="M3165" s="11">
        <x:v>0</x:v>
      </x:c>
      <x:c r="N3165" s="11">
        <x:v>0</x:v>
      </x:c>
      <x:c r="O3165" s="11">
        <x:v>317.21800000000002</x:v>
      </x:c>
      <x:c r="P3165" s="11">
        <x:v>15.46</x:v>
      </x:c>
      <x:c r="Q3165" s="11">
        <x:v>32.683999999999997</x:v>
      </x:c>
      <x:c r="R3165" s="11">
        <x:v>1.8120000000000001</x:v>
      </x:c>
      <x:c r="S3165" s="11">
        <x:v>9.7569999999999997</x:v>
      </x:c>
      <x:c r="T3165" s="11">
        <x:v>28.331</x:v>
      </x:c>
      <x:c r="U3165" s="11" t="s">
        <x:v>40</x:v>
      </x:c>
      <x:c r="V3165" s="11">
        <x:v>17</x:v>
      </x:c>
      <x:c r="W3165" s="12">
        <x:v>1</x:v>
      </x:c>
      <x:c r="X3165" s="8">
        <x:v>0</x:v>
      </x:c>
      <x:c r="Y3165" s="13">
        <x:f t="shared" si="294"/>
        <x:v>3.7673653477427229</x:v>
      </x:c>
      <x:c r="Z3165" s="13">
        <x:f t="shared" si="295"/>
        <x:v>0.25652301173584591</x:v>
      </x:c>
      <x:c r="AA3165" s="13">
        <x:f t="shared" si="296"/>
        <x:v>1.6999205530621918E-2</x:v>
      </x:c>
      <x:c r="AB3165" s="13">
        <x:f t="shared" si="297"/>
        <x:v>2.6935299528893602E-2</x:v>
      </x:c>
      <x:c r="AC3165" s="13">
        <x:f t="shared" si="298"/>
        <x:v>0.19241897362058194</x:v>
      </x:c>
      <x:c r="AD3165" s="13">
        <x:f t="shared" si="299"/>
        <x:v>0</x:v>
      </x:c>
      <x:c r="AE3165" s="50" t="n">
        <x:f>IF(OR(NOT(ISNUMBER(Q3165)),NOT(ISNUMBER(R3165))),"",IF(Q3165&lt;R3165,1,0))</x:f>
        <x:v>0</x:v>
      </x:c>
      <x:c r="AF3165" s="50" t="n">
        <x:f>IFERROR(IF(AND(A3165=A3164,C3165=C3164+1,ISNUMBER(AE3164)),AE3164,""),"")</x:f>
        <x:v>0</x:v>
      </x:c>
      <x:c r="AG3165" s="52" t="str">
        <x:f>IFERROR(IF(AND(A3165=A3164,C3165=C3164+1,ISNUMBER(U3165),ISNUMBER(U3164),U3164&lt;&gt;0),U3165/U3164-1,""),"")</x:f>
      </x:c>
      <x:c r="AH3165" s="50" t="str">
        <x:f>IF(AND(ISNUMBER(AE3165),ISNUMBER(AF3165),ISNUMBER(AG3165)),IF(AND(AE3165=1,AF3165=1,AG3165&lt;0),1,0),"")</x:f>
      </x:c>
      <x:c r="AI3165" s="50" t="str">
        <x:f>IF(AND(A3165=A3166,C3166=C3165+1,ISNUMBER(AH3166)),C3166,"")</x:f>
      </x:c>
      <x:c r="AJ3165" s="50" t="str">
        <x:f>IF(AND(A3165=A3166,C3166=C3165+1,ISNUMBER(AH3166)),AH3166,"")</x:f>
      </x:c>
    </x:row>
    <x:row r="3166" ht="15">
      <x:c r="A3166" s="9" t="s">
        <x:v>225</x:v>
      </x:c>
      <x:c r="B3166" s="10">
        <x:v>42004</x:v>
      </x:c>
      <x:c r="C3166" s="9">
        <x:v>2014</x:v>
      </x:c>
      <x:c r="D3166" s="11">
        <x:v>394.92200000000003</x:v>
      </x:c>
      <x:c r="E3166" s="11">
        <x:v>180.28</x:v>
      </x:c>
      <x:c r="F3166" s="11">
        <x:v>90.200999999999993</x:v>
      </x:c>
      <x:c r="G3166" s="11">
        <x:v>174.80099999999999</x:v>
      </x:c>
      <x:c r="H3166" s="11">
        <x:v>0</x:v>
      </x:c>
      <x:c r="I3166" s="11">
        <x:v>220.12100000000001</x:v>
      </x:c>
      <x:c r="J3166" s="11">
        <x:v>0</x:v>
      </x:c>
      <x:c r="K3166" s="11">
        <x:v>53.996000000000002</x:v>
      </x:c>
      <x:c r="L3166" s="11">
        <x:v>73.05</x:v>
      </x:c>
      <x:c r="M3166" s="11">
        <x:v>0</x:v>
      </x:c>
      <x:c r="N3166" s="11">
        <x:v>0</x:v>
      </x:c>
      <x:c r="O3166" s="11">
        <x:v>373.233</x:v>
      </x:c>
      <x:c r="P3166" s="11">
        <x:v>43.171999999999997</x:v>
      </x:c>
      <x:c r="Q3166" s="11">
        <x:v>60.13</x:v>
      </x:c>
      <x:c r="R3166" s="11">
        <x:v>2.1560000000000001</x:v>
      </x:c>
      <x:c r="S3166" s="11">
        <x:v>33.359000000000002</x:v>
      </x:c>
      <x:c r="T3166" s="11">
        <x:v>55.61</x:v>
      </x:c>
      <x:c r="U3166" s="11" t="s">
        <x:v>40</x:v>
      </x:c>
      <x:c r="V3166" s="11">
        <x:v>17</x:v>
      </x:c>
      <x:c r="W3166" s="12">
        <x:v>1</x:v>
      </x:c>
      <x:c r="X3166" s="8">
        <x:v>0</x:v>
      </x:c>
      <x:c r="Y3166" s="13">
        <x:f t="shared" si="294"/>
        <x:v>1.9986474651057085</x:v>
      </x:c>
      <x:c r="Z3166" s="13">
        <x:f t="shared" si="295"/>
        <x:v>0.44262158097041943</x:v>
      </x:c>
      <x:c r="AA3166" s="13">
        <x:f t="shared" si="296"/>
        <x:v>8.4469844678189618E-2</x:v>
      </x:c>
      <x:c r="AB3166" s="13">
        <x:f t="shared" si="297"/>
        <x:v>0.10931778933561563</x:v>
      </x:c>
      <x:c r="AC3166" s="13">
        <x:f t="shared" si="298"/>
        <x:v>0.31813319145771479</x:v>
      </x:c>
      <x:c r="AD3166" s="13">
        <x:f t="shared" si="299"/>
        <x:v>0</x:v>
      </x:c>
      <x:c r="AE3166" s="50" t="n">
        <x:f>IF(OR(NOT(ISNUMBER(Q3166)),NOT(ISNUMBER(R3166))),"",IF(Q3166&lt;R3166,1,0))</x:f>
        <x:v>0</x:v>
      </x:c>
      <x:c r="AF3166" s="50" t="n">
        <x:f>IFERROR(IF(AND(A3166=A3165,C3166=C3165+1,ISNUMBER(AE3165)),AE3165,""),"")</x:f>
        <x:v>0</x:v>
      </x:c>
      <x:c r="AG3166" s="52" t="str">
        <x:f>IFERROR(IF(AND(A3166=A3165,C3166=C3165+1,ISNUMBER(U3166),ISNUMBER(U3165),U3165&lt;&gt;0),U3166/U3165-1,""),"")</x:f>
      </x:c>
      <x:c r="AH3166" s="50" t="str">
        <x:f>IF(AND(ISNUMBER(AE3166),ISNUMBER(AF3166),ISNUMBER(AG3166)),IF(AND(AE3166=1,AF3166=1,AG3166&lt;0),1,0),"")</x:f>
      </x:c>
      <x:c r="AI3166" s="50" t="str">
        <x:f>IF(AND(A3166=A3167,C3167=C3166+1,ISNUMBER(AH3167)),C3167,"")</x:f>
      </x:c>
      <x:c r="AJ3166" s="50" t="str">
        <x:f>IF(AND(A3166=A3167,C3167=C3166+1,ISNUMBER(AH3167)),AH3167,"")</x:f>
      </x:c>
    </x:row>
    <x:row r="3167" ht="15">
      <x:c r="A3167" s="9" t="s">
        <x:v>225</x:v>
      </x:c>
      <x:c r="B3167" s="10">
        <x:v>42369</x:v>
      </x:c>
      <x:c r="C3167" s="9">
        <x:v>2015</x:v>
      </x:c>
      <x:c r="D3167" s="11">
        <x:v>668.64099999999996</x:v>
      </x:c>
      <x:c r="E3167" s="11">
        <x:v>193.62200000000001</x:v>
      </x:c>
      <x:c r="F3167" s="11">
        <x:v>94.623999999999995</x:v>
      </x:c>
      <x:c r="G3167" s="11">
        <x:v>352.13299999999998</x:v>
      </x:c>
      <x:c r="H3167" s="11">
        <x:v>195.755</x:v>
      </x:c>
      <x:c r="I3167" s="11">
        <x:v>316.50799999999998</x:v>
      </x:c>
      <x:c r="J3167" s="11">
        <x:v>679.36599999999999</x:v>
      </x:c>
      <x:c r="K3167" s="11">
        <x:v>51.024000000000001</x:v>
      </x:c>
      <x:c r="L3167" s="11">
        <x:v>83.057000000000002</x:v>
      </x:c>
      <x:c r="M3167" s="11">
        <x:v>14.097</x:v>
      </x:c>
      <x:c r="N3167" s="11">
        <x:v>181.65799999999999</x:v>
      </x:c>
      <x:c r="O3167" s="11">
        <x:v>373.233</x:v>
      </x:c>
      <x:c r="P3167" s="11">
        <x:v>43.171999999999997</x:v>
      </x:c>
      <x:c r="Q3167" s="11">
        <x:v>60.13</x:v>
      </x:c>
      <x:c r="R3167" s="11">
        <x:v>2.1560000000000001</x:v>
      </x:c>
      <x:c r="S3167" s="11">
        <x:v>33.359000000000002</x:v>
      </x:c>
      <x:c r="T3167" s="11">
        <x:v>55.61</x:v>
      </x:c>
      <x:c r="U3167" s="11">
        <x:v>900.6155</x:v>
      </x:c>
      <x:c r="V3167" s="11">
        <x:v>18</x:v>
      </x:c>
      <x:c r="W3167" s="12">
        <x:v>0</x:v>
      </x:c>
      <x:c r="X3167" s="8">
        <x:v>0</x:v>
      </x:c>
      <x:c r="Y3167" s="13">
        <x:f t="shared" si="294"/>
        <x:v>2.0462250591816034</x:v>
      </x:c>
      <x:c r="Z3167" s="13">
        <x:f t="shared" si="295"/>
        <x:v>0.52663985606625974</x:v>
      </x:c>
      <x:c r="AA3167" s="13">
        <x:f t="shared" si="296"/>
        <x:v>4.9890748548174588E-2</x:v>
      </x:c>
      <x:c r="AB3167" s="13">
        <x:f t="shared" si="297"/>
        <x:v>6.4566785464845858E-2</x:v>
      </x:c>
      <x:c r="AC3167" s="13">
        <x:f t="shared" si="298"/>
        <x:v>0.15792328466800898</x:v>
      </x:c>
      <x:c r="AD3167" s="13">
        <x:f t="shared" si="299"/>
        <x:v>1.0160399975472638</x:v>
      </x:c>
      <x:c r="AE3167" s="50" t="n">
        <x:f>IF(OR(NOT(ISNUMBER(Q3167)),NOT(ISNUMBER(R3167))),"",IF(Q3167&lt;R3167,1,0))</x:f>
        <x:v>0</x:v>
      </x:c>
      <x:c r="AF3167" s="50" t="n">
        <x:f>IFERROR(IF(AND(A3167=A3166,C3167=C3166+1,ISNUMBER(AE3166)),AE3166,""),"")</x:f>
        <x:v>0</x:v>
      </x:c>
      <x:c r="AG3167" s="52" t="str">
        <x:f>IFERROR(IF(AND(A3167=A3166,C3167=C3166+1,ISNUMBER(U3167),ISNUMBER(U3166),U3166&lt;&gt;0),U3167/U3166-1,""),"")</x:f>
      </x:c>
      <x:c r="AH3167" s="50" t="str">
        <x:f>IF(AND(ISNUMBER(AE3167),ISNUMBER(AF3167),ISNUMBER(AG3167)),IF(AND(AE3167=1,AF3167=1,AG3167&lt;0),1,0),"")</x:f>
      </x:c>
      <x:c r="AI3167" s="50" t="n">
        <x:f>IF(AND(A3167=A3168,C3168=C3167+1,ISNUMBER(AH3168)),C3168,"")</x:f>
        <x:v>2016</x:v>
      </x:c>
      <x:c r="AJ3167" s="50" t="n">
        <x:f>IF(AND(A3167=A3168,C3168=C3167+1,ISNUMBER(AH3168)),AH3168,"")</x:f>
        <x:v>0</x:v>
      </x:c>
    </x:row>
    <x:row r="3168" ht="15">
      <x:c r="A3168" s="9" t="s">
        <x:v>225</x:v>
      </x:c>
      <x:c r="B3168" s="10">
        <x:v>42735</x:v>
      </x:c>
      <x:c r="C3168" s="9">
        <x:v>2016</x:v>
      </x:c>
      <x:c r="D3168" s="11">
        <x:v>705.08600000000001</x:v>
      </x:c>
      <x:c r="E3168" s="11">
        <x:v>189.49700000000001</x:v>
      </x:c>
      <x:c r="F3168" s="11">
        <x:v>100.824</x:v>
      </x:c>
      <x:c r="G3168" s="11">
        <x:v>375.62900000000002</x:v>
      </x:c>
      <x:c r="H3168" s="11">
        <x:v>178.6</x:v>
      </x:c>
      <x:c r="I3168" s="11">
        <x:v>329.45699999999999</x:v>
      </x:c>
      <x:c r="J3168" s="11">
        <x:v>677.36099999999999</x:v>
      </x:c>
      <x:c r="K3168" s="11">
        <x:v>45.829000000000001</x:v>
      </x:c>
      <x:c r="L3168" s="11">
        <x:v>88.757000000000005</x:v>
      </x:c>
      <x:c r="M3168" s="11">
        <x:v>13.044</x:v>
      </x:c>
      <x:c r="N3168" s="11">
        <x:v>165.55600000000001</x:v>
      </x:c>
      <x:c r="O3168" s="11">
        <x:v>434.68700000000001</x:v>
      </x:c>
      <x:c r="P3168" s="11">
        <x:v>113.946</x:v>
      </x:c>
      <x:c r="Q3168" s="11">
        <x:v>139.857</x:v>
      </x:c>
      <x:c r="R3168" s="11">
        <x:v>2.3570000000000002</x:v>
      </x:c>
      <x:c r="S3168" s="11">
        <x:v>90.363</x:v>
      </x:c>
      <x:c r="T3168" s="11">
        <x:v>93.26</x:v>
      </x:c>
      <x:c r="U3168" s="11">
        <x:v>756.96879999999999</x:v>
      </x:c>
      <x:c r="V3168" s="11">
        <x:v>18</x:v>
      </x:c>
      <x:c r="W3168" s="12">
        <x:v>0</x:v>
      </x:c>
      <x:c r="X3168" s="8">
        <x:v>0</x:v>
      </x:c>
      <x:c r="Y3168" s="13">
        <x:f t="shared" si="294"/>
        <x:v>1.8794830595889869</x:v>
      </x:c>
      <x:c r="Z3168" s="13">
        <x:f t="shared" si="295"/>
        <x:v>0.53274210521837051</x:v>
      </x:c>
      <x:c r="AA3168" s="13">
        <x:f t="shared" si="296"/>
        <x:v>0.12815883452515012</x:v>
      </x:c>
      <x:c r="AB3168" s="13">
        <x:f t="shared" si="297"/>
        <x:v>0.16160581829734244</x:v>
      </x:c>
      <x:c r="AC3168" s="13">
        <x:f t="shared" si="298"/>
        <x:v>0.24827689022945512</x:v>
      </x:c>
      <x:c r="AD3168" s="13">
        <x:f t="shared" si="299"/>
        <x:v>0.96067855552372328</x:v>
      </x:c>
      <x:c r="AE3168" s="50" t="n">
        <x:f>IF(OR(NOT(ISNUMBER(Q3168)),NOT(ISNUMBER(R3168))),"",IF(Q3168&lt;R3168,1,0))</x:f>
        <x:v>0</x:v>
      </x:c>
      <x:c r="AF3168" s="50" t="n">
        <x:f>IFERROR(IF(AND(A3168=A3167,C3168=C3167+1,ISNUMBER(AE3167)),AE3167,""),"")</x:f>
        <x:v>0</x:v>
      </x:c>
      <x:c r="AG3168" s="52" t="n">
        <x:f>IFERROR(IF(AND(A3168=A3167,C3168=C3167+1,ISNUMBER(U3168),ISNUMBER(U3167),U3167&lt;&gt;0),U3168/U3167-1,""),"")</x:f>
        <x:v>-0.15949836528463035</x:v>
      </x:c>
      <x:c r="AH3168" s="50" t="n">
        <x:f>IF(AND(ISNUMBER(AE3168),ISNUMBER(AF3168),ISNUMBER(AG3168)),IF(AND(AE3168=1,AF3168=1,AG3168&lt;0),1,0),"")</x:f>
        <x:v>0</x:v>
      </x:c>
      <x:c r="AI3168" s="50" t="n">
        <x:f>IF(AND(A3168=A3169,C3169=C3168+1,ISNUMBER(AH3169)),C3169,"")</x:f>
        <x:v>2017</x:v>
      </x:c>
      <x:c r="AJ3168" s="50" t="n">
        <x:f>IF(AND(A3168=A3169,C3169=C3168+1,ISNUMBER(AH3169)),AH3169,"")</x:f>
        <x:v>0</x:v>
      </x:c>
    </x:row>
    <x:row r="3169" ht="15">
      <x:c r="A3169" s="9" t="s">
        <x:v>225</x:v>
      </x:c>
      <x:c r="B3169" s="10">
        <x:v>43100</x:v>
      </x:c>
      <x:c r="C3169" s="9">
        <x:v>2017</x:v>
      </x:c>
      <x:c r="D3169" s="11">
        <x:v>744.84299999999996</x:v>
      </x:c>
      <x:c r="E3169" s="11">
        <x:v>180.87700000000001</x:v>
      </x:c>
      <x:c r="F3169" s="11">
        <x:v>89.977999999999994</x:v>
      </x:c>
      <x:c r="G3169" s="11">
        <x:v>324.01499999999999</x:v>
      </x:c>
      <x:c r="H3169" s="11">
        <x:v>148.53100000000001</x:v>
      </x:c>
      <x:c r="I3169" s="11">
        <x:v>420.82799999999997</x:v>
      </x:c>
      <x:c r="J3169" s="11">
        <x:v>776.91200000000003</x:v>
      </x:c>
      <x:c r="K3169" s="11">
        <x:v>31.49</x:v>
      </x:c>
      <x:c r="L3169" s="11">
        <x:v>91.117999999999995</x:v>
      </x:c>
      <x:c r="M3169" s="11">
        <x:v>0.55100000000000005</x:v>
      </x:c>
      <x:c r="N3169" s="11">
        <x:v>147.97999999999999</x:v>
      </x:c>
      <x:c r="O3169" s="11">
        <x:v>362.589</x:v>
      </x:c>
      <x:c r="P3169" s="11">
        <x:v>88.423000000000002</x:v>
      </x:c>
      <x:c r="Q3169" s="11">
        <x:v>114.758</x:v>
      </x:c>
      <x:c r="R3169" s="11">
        <x:v>4.7220000000000004</x:v>
      </x:c>
      <x:c r="S3169" s="11">
        <x:v>73.55</x:v>
      </x:c>
      <x:c r="T3169" s="11">
        <x:v>93.864000000000004</x:v>
      </x:c>
      <x:c r="U3169" s="11">
        <x:v>1082.8352</x:v>
      </x:c>
      <x:c r="V3169" s="11">
        <x:v>18</x:v>
      </x:c>
      <x:c r="W3169" s="12">
        <x:v>0</x:v>
      </x:c>
      <x:c r="X3169" s="8">
        <x:v>0</x:v>
      </x:c>
      <x:c r="Y3169" s="13">
        <x:f t="shared" si="294"/>
        <x:v>2.010235835426438</x:v>
      </x:c>
      <x:c r="Z3169" s="13">
        <x:f t="shared" si="295"/>
        <x:v>0.43501113657509033</x:v>
      </x:c>
      <x:c r="AA3169" s="13">
        <x:f t="shared" si="296"/>
        <x:v>9.8745641698988917E-2</x:v>
      </x:c>
      <x:c r="AB3169" s="13">
        <x:f t="shared" si="297"/>
        <x:v>0.11871360810264714</x:v>
      </x:c>
      <x:c r="AC3169" s="13">
        <x:f t="shared" si="298"/>
        <x:v>0.28969029211610575</x:v>
      </x:c>
      <x:c r="AD3169" s="13">
        <x:f t="shared" si="299"/>
        <x:v>1.04305471085853</x:v>
      </x:c>
      <x:c r="AE3169" s="50" t="n">
        <x:f>IF(OR(NOT(ISNUMBER(Q3169)),NOT(ISNUMBER(R3169))),"",IF(Q3169&lt;R3169,1,0))</x:f>
        <x:v>0</x:v>
      </x:c>
      <x:c r="AF3169" s="50" t="n">
        <x:f>IFERROR(IF(AND(A3169=A3168,C3169=C3168+1,ISNUMBER(AE3168)),AE3168,""),"")</x:f>
        <x:v>0</x:v>
      </x:c>
      <x:c r="AG3169" s="52" t="n">
        <x:f>IFERROR(IF(AND(A3169=A3168,C3169=C3168+1,ISNUMBER(U3169),ISNUMBER(U3168),U3168&lt;&gt;0),U3169/U3168-1,""),"")</x:f>
        <x:v>0.43048854853727136</x:v>
      </x:c>
      <x:c r="AH3169" s="50" t="n">
        <x:f>IF(AND(ISNUMBER(AE3169),ISNUMBER(AF3169),ISNUMBER(AG3169)),IF(AND(AE3169=1,AF3169=1,AG3169&lt;0),1,0),"")</x:f>
        <x:v>0</x:v>
      </x:c>
      <x:c r="AI3169" s="50" t="n">
        <x:f>IF(AND(A3169=A3170,C3170=C3169+1,ISNUMBER(AH3170)),C3170,"")</x:f>
        <x:v>2018</x:v>
      </x:c>
      <x:c r="AJ3169" s="50" t="n">
        <x:f>IF(AND(A3169=A3170,C3170=C3169+1,ISNUMBER(AH3170)),AH3170,"")</x:f>
        <x:v>0</x:v>
      </x:c>
    </x:row>
    <x:row r="3170" ht="15">
      <x:c r="A3170" s="9" t="s">
        <x:v>225</x:v>
      </x:c>
      <x:c r="B3170" s="10">
        <x:v>43465</x:v>
      </x:c>
      <x:c r="C3170" s="9">
        <x:v>2018</x:v>
      </x:c>
      <x:c r="D3170" s="11">
        <x:v>706.97699999999998</x:v>
      </x:c>
      <x:c r="E3170" s="11">
        <x:v>160.20699999999999</x:v>
      </x:c>
      <x:c r="F3170" s="11">
        <x:v>100.13500000000001</x:v>
      </x:c>
      <x:c r="G3170" s="11">
        <x:v>258.94600000000003</x:v>
      </x:c>
      <x:c r="H3170" s="11">
        <x:v>84.43</x:v>
      </x:c>
      <x:c r="I3170" s="11">
        <x:v>448.03100000000001</x:v>
      </x:c>
      <x:c r="J3170" s="11">
        <x:v>813.851</x:v>
      </x:c>
      <x:c r="K3170" s="11">
        <x:v>36.048000000000002</x:v>
      </x:c>
      <x:c r="L3170" s="11">
        <x:v>68.426000000000002</x:v>
      </x:c>
      <x:c r="M3170" s="11">
        <x:v>0.54800000000000004</x:v>
      </x:c>
      <x:c r="N3170" s="11">
        <x:v>83.882000000000005</x:v>
      </x:c>
      <x:c r="O3170" s="11">
        <x:v>391.40199999999999</x:v>
      </x:c>
      <x:c r="P3170" s="11">
        <x:v>95.991</x:v>
      </x:c>
      <x:c r="Q3170" s="11">
        <x:v>124.956</x:v>
      </x:c>
      <x:c r="R3170" s="11">
        <x:v>4.7370000000000001</x:v>
      </x:c>
      <x:c r="S3170" s="11">
        <x:v>77.066000000000003</x:v>
      </x:c>
      <x:c r="T3170" s="11">
        <x:v>80.069999999999993</x:v>
      </x:c>
      <x:c r="U3170" s="11">
        <x:v>807.68669999999997</x:v>
      </x:c>
      <x:c r="V3170" s="11">
        <x:v>18</x:v>
      </x:c>
      <x:c r="W3170" s="12">
        <x:v>0</x:v>
      </x:c>
      <x:c r="X3170" s="8">
        <x:v>0</x:v>
      </x:c>
      <x:c r="Y3170" s="13">
        <x:f t="shared" si="294"/>
        <x:v>1.5999101213361959</x:v>
      </x:c>
      <x:c r="Z3170" s="13">
        <x:f t="shared" si="295"/>
        <x:v>0.36627217009888585</x:v>
      </x:c>
      <x:c r="AA3170" s="13">
        <x:f t="shared" si="296"/>
        <x:v>0.10900778950376039</x:v>
      </x:c>
      <x:c r="AB3170" s="13">
        <x:f t="shared" si="297"/>
        <x:v>0.13577669429132772</x:v>
      </x:c>
      <x:c r="AC3170" s="13">
        <x:f t="shared" si="298"/>
        <x:v>0.30921504869741173</x:v>
      </x:c>
      <x:c r="AD3170" s="13">
        <x:f t="shared" si="299"/>
        <x:v>1.151170405826498</x:v>
      </x:c>
      <x:c r="AE3170" s="50" t="n">
        <x:f>IF(OR(NOT(ISNUMBER(Q3170)),NOT(ISNUMBER(R3170))),"",IF(Q3170&lt;R3170,1,0))</x:f>
        <x:v>0</x:v>
      </x:c>
      <x:c r="AF3170" s="50" t="n">
        <x:f>IFERROR(IF(AND(A3170=A3169,C3170=C3169+1,ISNUMBER(AE3169)),AE3169,""),"")</x:f>
        <x:v>0</x:v>
      </x:c>
      <x:c r="AG3170" s="52" t="n">
        <x:f>IFERROR(IF(AND(A3170=A3169,C3170=C3169+1,ISNUMBER(U3170),ISNUMBER(U3169),U3169&lt;&gt;0),U3170/U3169-1,""),"")</x:f>
        <x:v>-0.2541000698905983</x:v>
      </x:c>
      <x:c r="AH3170" s="50" t="n">
        <x:f>IF(AND(ISNUMBER(AE3170),ISNUMBER(AF3170),ISNUMBER(AG3170)),IF(AND(AE3170=1,AF3170=1,AG3170&lt;0),1,0),"")</x:f>
        <x:v>0</x:v>
      </x:c>
      <x:c r="AI3170" s="50" t="n">
        <x:f>IF(AND(A3170=A3171,C3171=C3170+1,ISNUMBER(AH3171)),C3171,"")</x:f>
        <x:v>2019</x:v>
      </x:c>
      <x:c r="AJ3170" s="50" t="n">
        <x:f>IF(AND(A3170=A3171,C3171=C3170+1,ISNUMBER(AH3171)),AH3171,"")</x:f>
        <x:v>0</x:v>
      </x:c>
    </x:row>
    <x:row r="3171" ht="15">
      <x:c r="A3171" s="9" t="s">
        <x:v>225</x:v>
      </x:c>
      <x:c r="B3171" s="10">
        <x:v>43830</x:v>
      </x:c>
      <x:c r="C3171" s="9">
        <x:v>2019</x:v>
      </x:c>
      <x:c r="D3171" s="11">
        <x:v>771.07899999999995</x:v>
      </x:c>
      <x:c r="E3171" s="11">
        <x:v>163.095</x:v>
      </x:c>
      <x:c r="F3171" s="11">
        <x:v>102.21899999999999</x:v>
      </x:c>
      <x:c r="G3171" s="11">
        <x:v>306.77800000000002</x:v>
      </x:c>
      <x:c r="H3171" s="11">
        <x:v>134.70599999999999</x:v>
      </x:c>
      <x:c r="I3171" s="11">
        <x:v>464.30099999999999</x:v>
      </x:c>
      <x:c r="J3171" s="11">
        <x:v>822.32100000000003</x:v>
      </x:c>
      <x:c r="K3171" s="11">
        <x:v>19.494</x:v>
      </x:c>
      <x:c r="L3171" s="11">
        <x:v>84.326999999999998</x:v>
      </x:c>
      <x:c r="M3171" s="11">
        <x:v>6.9809999999999999</x:v>
      </x:c>
      <x:c r="N3171" s="11">
        <x:v>127.72499999999999</x:v>
      </x:c>
      <x:c r="O3171" s="11">
        <x:v>409.25700000000001</x:v>
      </x:c>
      <x:c r="P3171" s="11">
        <x:v>84.022999999999996</x:v>
      </x:c>
      <x:c r="Q3171" s="11">
        <x:v>119.432</x:v>
      </x:c>
      <x:c r="R3171" s="11">
        <x:v>2.9369999999999998</x:v>
      </x:c>
      <x:c r="S3171" s="11">
        <x:v>66.091999999999999</x:v>
      </x:c>
      <x:c r="T3171" s="11">
        <x:v>76.253</x:v>
      </x:c>
      <x:c r="U3171" s="11">
        <x:v>1289.1683</x:v>
      </x:c>
      <x:c r="V3171" s="11">
        <x:v>18</x:v>
      </x:c>
      <x:c r="W3171" s="12">
        <x:v>0</x:v>
      </x:c>
      <x:c r="X3171" s="8">
        <x:v>0</x:v>
      </x:c>
      <x:c r="Y3171" s="13">
        <x:f t="shared" si="294"/>
        <x:v>1.5955448595662256</x:v>
      </x:c>
      <x:c r="Z3171" s="13">
        <x:f t="shared" si="295"/>
        <x:v>0.39785547265584986</x:v>
      </x:c>
      <x:c r="AA3171" s="13">
        <x:f t="shared" si="296"/>
        <x:v>8.5713655799211239E-2</x:v>
      </x:c>
      <x:c r="AB3171" s="13">
        <x:f t="shared" si="297"/>
        <x:v>0.10896808238844528</x:v>
      </x:c>
      <x:c r="AC3171" s="13">
        <x:f t="shared" si="298"/>
        <x:v>0.24856084856150049</x:v>
      </x:c>
      <x:c r="AD3171" s="13">
        <x:f t="shared" si="299"/>
        <x:v>1.0664549287427101</x:v>
      </x:c>
      <x:c r="AE3171" s="50" t="n">
        <x:f>IF(OR(NOT(ISNUMBER(Q3171)),NOT(ISNUMBER(R3171))),"",IF(Q3171&lt;R3171,1,0))</x:f>
        <x:v>0</x:v>
      </x:c>
      <x:c r="AF3171" s="50" t="n">
        <x:f>IFERROR(IF(AND(A3171=A3170,C3171=C3170+1,ISNUMBER(AE3170)),AE3170,""),"")</x:f>
        <x:v>0</x:v>
      </x:c>
      <x:c r="AG3171" s="52" t="n">
        <x:f>IFERROR(IF(AND(A3171=A3170,C3171=C3170+1,ISNUMBER(U3171),ISNUMBER(U3170),U3170&lt;&gt;0),U3171/U3170-1,""),"")</x:f>
        <x:v>0.5961242149957404</x:v>
      </x:c>
      <x:c r="AH3171" s="50" t="n">
        <x:f>IF(AND(ISNUMBER(AE3171),ISNUMBER(AF3171),ISNUMBER(AG3171)),IF(AND(AE3171=1,AF3171=1,AG3171&lt;0),1,0),"")</x:f>
        <x:v>0</x:v>
      </x:c>
      <x:c r="AI3171" s="50" t="n">
        <x:f>IF(AND(A3171=A3172,C3172=C3171+1,ISNUMBER(AH3172)),C3172,"")</x:f>
        <x:v>2020</x:v>
      </x:c>
      <x:c r="AJ3171" s="50" t="n">
        <x:f>IF(AND(A3171=A3172,C3172=C3171+1,ISNUMBER(AH3172)),AH3172,"")</x:f>
        <x:v>0</x:v>
      </x:c>
    </x:row>
    <x:row r="3172" ht="15">
      <x:c r="A3172" s="9" t="s">
        <x:v>225</x:v>
      </x:c>
      <x:c r="B3172" s="10">
        <x:v>44196</x:v>
      </x:c>
      <x:c r="C3172" s="9">
        <x:v>2020</x:v>
      </x:c>
      <x:c r="D3172" s="11">
        <x:v>679.81700000000001</x:v>
      </x:c>
      <x:c r="E3172" s="11">
        <x:v>143.03</x:v>
      </x:c>
      <x:c r="F3172" s="11">
        <x:v>98.01</x:v>
      </x:c>
      <x:c r="G3172" s="11">
        <x:v>281.94600000000003</x:v>
      </x:c>
      <x:c r="H3172" s="11">
        <x:v>117.812</x:v>
      </x:c>
      <x:c r="I3172" s="11">
        <x:v>397.87099999999998</x:v>
      </x:c>
      <x:c r="J3172" s="11">
        <x:v>759.48299999999995</x:v>
      </x:c>
      <x:c r="K3172" s="11">
        <x:v>19.552</x:v>
      </x:c>
      <x:c r="L3172" s="11">
        <x:v>63.386000000000003</x:v>
      </x:c>
      <x:c r="M3172" s="11">
        <x:v>6.8630000000000004</x:v>
      </x:c>
      <x:c r="N3172" s="11">
        <x:v>110.949</x:v>
      </x:c>
      <x:c r="O3172" s="11">
        <x:v>316.17200000000003</x:v>
      </x:c>
      <x:c r="P3172" s="11">
        <x:v>-19.611999999999998</x:v>
      </x:c>
      <x:c r="Q3172" s="11">
        <x:v>16.864999999999998</x:v>
      </x:c>
      <x:c r="R3172" s="11">
        <x:v>3.2160000000000002</x:v>
      </x:c>
      <x:c r="S3172" s="11">
        <x:v>-28.021000000000001</x:v>
      </x:c>
      <x:c r="T3172" s="11">
        <x:v>43.343000000000004</x:v>
      </x:c>
      <x:c r="U3172" s="11">
        <x:v>846.15049999999997</x:v>
      </x:c>
      <x:c r="V3172" s="11">
        <x:v>18</x:v>
      </x:c>
      <x:c r="W3172" s="12">
        <x:v>0</x:v>
      </x:c>
      <x:c r="X3172" s="8">
        <x:v>0</x:v>
      </x:c>
      <x:c r="Y3172" s="13">
        <x:f t="shared" si="294"/>
        <x:v>1.4593408835833077</x:v>
      </x:c>
      <x:c r="Z3172" s="13">
        <x:f t="shared" si="295"/>
        <x:v>0.41473808392552702</x:v>
      </x:c>
      <x:c r="AA3172" s="13">
        <x:f t="shared" si="296"/>
        <x:v>-4.1218445552258919E-2</x:v>
      </x:c>
      <x:c r="AB3172" s="13">
        <x:f t="shared" si="297"/>
        <x:v>-2.8848940229502937E-2</x:v>
      </x:c>
      <x:c r="AC3172" s="13">
        <x:f t="shared" si="298"/>
        <x:v>0.15372801884048717</x:v>
      </x:c>
      <x:c r="AD3172" s="13">
        <x:f t="shared" si="299"/>
        <x:v>1.1171874195555567</x:v>
      </x:c>
      <x:c r="AE3172" s="50" t="n">
        <x:f>IF(OR(NOT(ISNUMBER(Q3172)),NOT(ISNUMBER(R3172))),"",IF(Q3172&lt;R3172,1,0))</x:f>
        <x:v>0</x:v>
      </x:c>
      <x:c r="AF3172" s="50" t="n">
        <x:f>IFERROR(IF(AND(A3172=A3171,C3172=C3171+1,ISNUMBER(AE3171)),AE3171,""),"")</x:f>
        <x:v>0</x:v>
      </x:c>
      <x:c r="AG3172" s="52" t="n">
        <x:f>IFERROR(IF(AND(A3172=A3171,C3172=C3171+1,ISNUMBER(U3172),ISNUMBER(U3171),U3171&lt;&gt;0),U3172/U3171-1,""),"")</x:f>
        <x:v>-0.34364620973072335</x:v>
      </x:c>
      <x:c r="AH3172" s="50" t="n">
        <x:f>IF(AND(ISNUMBER(AE3172),ISNUMBER(AF3172),ISNUMBER(AG3172)),IF(AND(AE3172=1,AF3172=1,AG3172&lt;0),1,0),"")</x:f>
        <x:v>0</x:v>
      </x:c>
      <x:c r="AI3172" s="50" t="n">
        <x:f>IF(AND(A3172=A3173,C3173=C3172+1,ISNUMBER(AH3173)),C3173,"")</x:f>
        <x:v>2021</x:v>
      </x:c>
      <x:c r="AJ3172" s="50" t="n">
        <x:f>IF(AND(A3172=A3173,C3173=C3172+1,ISNUMBER(AH3173)),AH3173,"")</x:f>
        <x:v>0</x:v>
      </x:c>
    </x:row>
    <x:row r="3173" ht="15">
      <x:c r="A3173" s="9" t="s">
        <x:v>225</x:v>
      </x:c>
      <x:c r="B3173" s="10">
        <x:v>44561</x:v>
      </x:c>
      <x:c r="C3173" s="9">
        <x:v>2021</x:v>
      </x:c>
      <x:c r="D3173" s="11">
        <x:v>756.14300000000003</x:v>
      </x:c>
      <x:c r="E3173" s="11">
        <x:v>202.85</x:v>
      </x:c>
      <x:c r="F3173" s="11">
        <x:v>112.268</x:v>
      </x:c>
      <x:c r="G3173" s="11">
        <x:v>332.91399999999999</x:v>
      </x:c>
      <x:c r="H3173" s="11">
        <x:v>127.255</x:v>
      </x:c>
      <x:c r="I3173" s="11">
        <x:v>423.22899999999998</x:v>
      </x:c>
      <x:c r="J3173" s="11">
        <x:v>785.60900000000004</x:v>
      </x:c>
      <x:c r="K3173" s="11">
        <x:v>61.198999999999998</x:v>
      </x:c>
      <x:c r="L3173" s="11">
        <x:v>72.820999999999998</x:v>
      </x:c>
      <x:c r="M3173" s="11">
        <x:v>7.1929999999999996</x:v>
      </x:c>
      <x:c r="N3173" s="11">
        <x:v>120.062</x:v>
      </x:c>
      <x:c r="O3173" s="11">
        <x:v>408.65600000000001</x:v>
      </x:c>
      <x:c r="P3173" s="11">
        <x:v>69.933999999999997</x:v>
      </x:c>
      <x:c r="Q3173" s="11">
        <x:v>108.283</x:v>
      </x:c>
      <x:c r="R3173" s="11">
        <x:v>4.3449999999999998</x:v>
      </x:c>
      <x:c r="S3173" s="11">
        <x:v>31.812999999999999</x:v>
      </x:c>
      <x:c r="T3173" s="11">
        <x:v>86.501999999999995</x:v>
      </x:c>
      <x:c r="U3173" s="11">
        <x:v>834.82920000000001</x:v>
      </x:c>
      <x:c r="V3173" s="11">
        <x:v>18</x:v>
      </x:c>
      <x:c r="W3173" s="12">
        <x:v>0</x:v>
      </x:c>
      <x:c r="X3173" s="8">
        <x:v>0</x:v>
      </x:c>
      <x:c r="Y3173" s="13">
        <x:f t="shared" si="294"/>
        <x:v>1.8068372109594897</x:v>
      </x:c>
      <x:c r="Z3173" s="13">
        <x:f t="shared" si="295"/>
        <x:v>0.440279153546353</x:v>
      </x:c>
      <x:c r="AA3173" s="13">
        <x:f t="shared" si="296"/>
        <x:v>4.2072729629183896E-2</x:v>
      </x:c>
      <x:c r="AB3173" s="13">
        <x:f t="shared" si="297"/>
        <x:v>9.2487796620480511E-2</x:v>
      </x:c>
      <x:c r="AC3173" s="13">
        <x:f t="shared" si="298"/>
        <x:v>0.25983286975014569</x:v>
      </x:c>
      <x:c r="AD3173" s="13">
        <x:f t="shared" si="299"/>
        <x:v>1.0389688193899831</x:v>
      </x:c>
      <x:c r="AE3173" s="50" t="n">
        <x:f>IF(OR(NOT(ISNUMBER(Q3173)),NOT(ISNUMBER(R3173))),"",IF(Q3173&lt;R3173,1,0))</x:f>
        <x:v>0</x:v>
      </x:c>
      <x:c r="AF3173" s="50" t="n">
        <x:f>IFERROR(IF(AND(A3173=A3172,C3173=C3172+1,ISNUMBER(AE3172)),AE3172,""),"")</x:f>
        <x:v>0</x:v>
      </x:c>
      <x:c r="AG3173" s="52" t="n">
        <x:f>IFERROR(IF(AND(A3173=A3172,C3173=C3172+1,ISNUMBER(U3173),ISNUMBER(U3172),U3172&lt;&gt;0),U3173/U3172-1,""),"")</x:f>
        <x:v>-0.01337977109273103</x:v>
      </x:c>
      <x:c r="AH3173" s="50" t="n">
        <x:f>IF(AND(ISNUMBER(AE3173),ISNUMBER(AF3173),ISNUMBER(AG3173)),IF(AND(AE3173=1,AF3173=1,AG3173&lt;0),1,0),"")</x:f>
        <x:v>0</x:v>
      </x:c>
      <x:c r="AI3173" s="50" t="n">
        <x:f>IF(AND(A3173=A3174,C3174=C3173+1,ISNUMBER(AH3174)),C3174,"")</x:f>
        <x:v>2022</x:v>
      </x:c>
      <x:c r="AJ3173" s="50" t="n">
        <x:f>IF(AND(A3173=A3174,C3174=C3173+1,ISNUMBER(AH3174)),AH3174,"")</x:f>
        <x:v>0</x:v>
      </x:c>
    </x:row>
    <x:row r="3174" ht="15">
      <x:c r="A3174" s="9" t="s">
        <x:v>225</x:v>
      </x:c>
      <x:c r="B3174" s="10">
        <x:v>44926</x:v>
      </x:c>
      <x:c r="C3174" s="9">
        <x:v>2022</x:v>
      </x:c>
      <x:c r="D3174" s="11">
        <x:v>762.78200000000004</x:v>
      </x:c>
      <x:c r="E3174" s="11">
        <x:v>216.661</x:v>
      </x:c>
      <x:c r="F3174" s="11">
        <x:v>129.74199999999999</x:v>
      </x:c>
      <x:c r="G3174" s="11">
        <x:v>346.57299999999998</x:v>
      </x:c>
      <x:c r="H3174" s="11">
        <x:v>133.309</x:v>
      </x:c>
      <x:c r="I3174" s="11">
        <x:v>416.209</x:v>
      </x:c>
      <x:c r="J3174" s="11">
        <x:v>807.89400000000001</x:v>
      </x:c>
      <x:c r="K3174" s="11">
        <x:v>54.283000000000001</x:v>
      </x:c>
      <x:c r="L3174" s="11">
        <x:v>94.275000000000006</x:v>
      </x:c>
      <x:c r="M3174" s="11">
        <x:v>8.1259999999999994</x:v>
      </x:c>
      <x:c r="N3174" s="11">
        <x:v>125.18300000000001</x:v>
      </x:c>
      <x:c r="O3174" s="11">
        <x:v>512.88599999999997</x:v>
      </x:c>
      <x:c r="P3174" s="11">
        <x:v>107.42700000000001</x:v>
      </x:c>
      <x:c r="Q3174" s="11">
        <x:v>145.94499999999999</x:v>
      </x:c>
      <x:c r="R3174" s="11">
        <x:v>3.2130000000000001</x:v>
      </x:c>
      <x:c r="S3174" s="11">
        <x:v>86.908000000000001</x:v>
      </x:c>
      <x:c r="T3174" s="11">
        <x:v>122.02800000000001</x:v>
      </x:c>
      <x:c r="U3174" s="11">
        <x:v>634.10969999999998</x:v>
      </x:c>
      <x:c r="V3174" s="11">
        <x:v>18</x:v>
      </x:c>
      <x:c r="W3174" s="12">
        <x:v>0</x:v>
      </x:c>
      <x:c r="X3174" s="8">
        <x:v>0</x:v>
      </x:c>
      <x:c r="Y3174" s="13">
        <x:f t="shared" si="294"/>
        <x:v>1.6699372601008156</x:v>
      </x:c>
      <x:c r="Z3174" s="13">
        <x:f t="shared" si="295"/>
        <x:v>0.45435393074299074</x:v>
      </x:c>
      <x:c r="AA3174" s="13">
        <x:f t="shared" si="296"/>
        <x:v>0.11393556743604333</x:v>
      </x:c>
      <x:c r="AB3174" s="13">
        <x:f t="shared" si="297"/>
        <x:v>0.140835782700693</x:v>
      </x:c>
      <x:c r="AC3174" s="13">
        <x:f t="shared" si="298"/>
        <x:v>0.35209898058994787</x:v>
      </x:c>
      <x:c r="AD3174" s="13">
        <x:f t="shared" si="299"/>
        <x:v>1.0591414060635935</x:v>
      </x:c>
      <x:c r="AE3174" s="50" t="n">
        <x:f>IF(OR(NOT(ISNUMBER(Q3174)),NOT(ISNUMBER(R3174))),"",IF(Q3174&lt;R3174,1,0))</x:f>
        <x:v>0</x:v>
      </x:c>
      <x:c r="AF3174" s="50" t="n">
        <x:f>IFERROR(IF(AND(A3174=A3173,C3174=C3173+1,ISNUMBER(AE3173)),AE3173,""),"")</x:f>
        <x:v>0</x:v>
      </x:c>
      <x:c r="AG3174" s="52" t="n">
        <x:f>IFERROR(IF(AND(A3174=A3173,C3174=C3173+1,ISNUMBER(U3174),ISNUMBER(U3173),U3173&lt;&gt;0),U3174/U3173-1,""),"")</x:f>
        <x:v>-0.24043181527431</x:v>
      </x:c>
      <x:c r="AH3174" s="50" t="n">
        <x:f>IF(AND(ISNUMBER(AE3174),ISNUMBER(AF3174),ISNUMBER(AG3174)),IF(AND(AE3174=1,AF3174=1,AG3174&lt;0),1,0),"")</x:f>
        <x:v>0</x:v>
      </x:c>
      <x:c r="AI3174" s="50" t="n">
        <x:f>IF(AND(A3174=A3175,C3175=C3174+1,ISNUMBER(AH3175)),C3175,"")</x:f>
        <x:v>2023</x:v>
      </x:c>
      <x:c r="AJ3174" s="50" t="n">
        <x:f>IF(AND(A3174=A3175,C3175=C3174+1,ISNUMBER(AH3175)),AH3175,"")</x:f>
        <x:v>0</x:v>
      </x:c>
    </x:row>
    <x:row r="3175" ht="15">
      <x:c r="A3175" s="9" t="s">
        <x:v>225</x:v>
      </x:c>
      <x:c r="B3175" s="10">
        <x:v>45291</x:v>
      </x:c>
      <x:c r="C3175" s="9">
        <x:v>2023</x:v>
      </x:c>
      <x:c r="D3175" s="11">
        <x:v>754.23099999999999</x:v>
      </x:c>
      <x:c r="E3175" s="11">
        <x:v>182.15100000000001</x:v>
      </x:c>
      <x:c r="F3175" s="11">
        <x:v>121.34</x:v>
      </x:c>
      <x:c r="G3175" s="11">
        <x:v>354.36399999999998</x:v>
      </x:c>
      <x:c r="H3175" s="11">
        <x:v>168.321</x:v>
      </x:c>
      <x:c r="I3175" s="11">
        <x:v>399.86700000000002</x:v>
      </x:c>
      <x:c r="J3175" s="11">
        <x:v>790.971</x:v>
      </x:c>
      <x:c r="K3175" s="11">
        <x:v>23.872</x:v>
      </x:c>
      <x:c r="L3175" s="11">
        <x:v>119.18899999999999</x:v>
      </x:c>
      <x:c r="M3175" s="11">
        <x:v>34.787999999999997</x:v>
      </x:c>
      <x:c r="N3175" s="11">
        <x:v>133.53299999999999</x:v>
      </x:c>
      <x:c r="O3175" s="11">
        <x:v>405.839</x:v>
      </x:c>
      <x:c r="P3175" s="11">
        <x:v>35.030999999999999</x:v>
      </x:c>
      <x:c r="Q3175" s="11">
        <x:v>76.594999999999999</x:v>
      </x:c>
      <x:c r="R3175" s="11">
        <x:v>4.1109999999999998</x:v>
      </x:c>
      <x:c r="S3175" s="11">
        <x:v>21.06</x:v>
      </x:c>
      <x:c r="T3175" s="11">
        <x:v>58.508000000000003</x:v>
      </x:c>
      <x:c r="U3175" s="11">
        <x:v>620.59190000000001</x:v>
      </x:c>
      <x:c r="V3175" s="11">
        <x:v>18</x:v>
      </x:c>
      <x:c r="W3175" s="12">
        <x:v>0</x:v>
      </x:c>
      <x:c r="X3175" s="8">
        <x:v>0</x:v>
      </x:c>
      <x:c r="Y3175" s="13">
        <x:f t="shared" si="294"/>
        <x:v>1.501162024064612</x:v>
      </x:c>
      <x:c r="Z3175" s="13">
        <x:f t="shared" si="295"/>
        <x:v>0.46983483839831558</x:v>
      </x:c>
      <x:c r="AA3175" s="13">
        <x:f t="shared" si="296"/>
        <x:v>2.7922479982923003E-2</x:v>
      </x:c>
      <x:c r="AB3175" s="13">
        <x:f t="shared" si="297"/>
        <x:v>4.6445982729429049E-2</x:v>
      </x:c>
      <x:c r="AC3175" s="13">
        <x:f t="shared" si="298"/>
        <x:v>0.16510706505175471</x:v>
      </x:c>
      <x:c r="AD3175" s="13">
        <x:f t="shared" si="299"/>
        <x:v>1.048711866788822</x:v>
      </x:c>
      <x:c r="AE3175" s="50" t="n">
        <x:f>IF(OR(NOT(ISNUMBER(Q3175)),NOT(ISNUMBER(R3175))),"",IF(Q3175&lt;R3175,1,0))</x:f>
        <x:v>0</x:v>
      </x:c>
      <x:c r="AF3175" s="50" t="n">
        <x:f>IFERROR(IF(AND(A3175=A3174,C3175=C3174+1,ISNUMBER(AE3174)),AE3174,""),"")</x:f>
        <x:v>0</x:v>
      </x:c>
      <x:c r="AG3175" s="52" t="n">
        <x:f>IFERROR(IF(AND(A3175=A3174,C3175=C3174+1,ISNUMBER(U3175),ISNUMBER(U3174),U3174&lt;&gt;0),U3175/U3174-1,""),"")</x:f>
        <x:v>-0.021317762525947748</x:v>
      </x:c>
      <x:c r="AH3175" s="50" t="n">
        <x:f>IF(AND(ISNUMBER(AE3175),ISNUMBER(AF3175),ISNUMBER(AG3175)),IF(AND(AE3175=1,AF3175=1,AG3175&lt;0),1,0),"")</x:f>
        <x:v>0</x:v>
      </x:c>
      <x:c r="AI3175" s="50" t="n">
        <x:f>IF(AND(A3175=A3176,C3176=C3175+1,ISNUMBER(AH3176)),C3176,"")</x:f>
        <x:v>2024</x:v>
      </x:c>
      <x:c r="AJ3175" s="50" t="n">
        <x:f>IF(AND(A3175=A3176,C3176=C3175+1,ISNUMBER(AH3176)),AH3176,"")</x:f>
        <x:v>0</x:v>
      </x:c>
    </x:row>
    <x:row r="3176" ht="15">
      <x:c r="A3176" s="9" t="s">
        <x:v>225</x:v>
      </x:c>
      <x:c r="B3176" s="10">
        <x:v>45657</x:v>
      </x:c>
      <x:c r="C3176" s="9">
        <x:v>2024</x:v>
      </x:c>
      <x:c r="D3176" s="11">
        <x:v>752.10500000000002</x:v>
      </x:c>
      <x:c r="E3176" s="11">
        <x:v>179.44900000000001</x:v>
      </x:c>
      <x:c r="F3176" s="11">
        <x:v>132.83699999999999</x:v>
      </x:c>
      <x:c r="G3176" s="11">
        <x:v>356.84199999999998</x:v>
      </x:c>
      <x:c r="H3176" s="11">
        <x:v>165.934</x:v>
      </x:c>
      <x:c r="I3176" s="11">
        <x:v>395.26299999999998</x:v>
      </x:c>
      <x:c r="J3176" s="11">
        <x:v>783.8</x:v>
      </x:c>
      <x:c r="K3176" s="11">
        <x:v>9.2919999999999998</x:v>
      </x:c>
      <x:c r="L3176" s="11">
        <x:v>124.819</x:v>
      </x:c>
      <x:c r="M3176" s="11">
        <x:v>40.896000000000001</x:v>
      </x:c>
      <x:c r="N3176" s="11">
        <x:v>125.038</x:v>
      </x:c>
      <x:c r="O3176" s="11">
        <x:v>366.20699999999999</x:v>
      </x:c>
      <x:c r="P3176" s="11">
        <x:v>27.073</x:v>
      </x:c>
      <x:c r="Q3176" s="11">
        <x:v>67.63</x:v>
      </x:c>
      <x:c r="R3176" s="11">
        <x:v>6.4569999999999999</x:v>
      </x:c>
      <x:c r="S3176" s="11">
        <x:v>15.092000000000001</x:v>
      </x:c>
      <x:c r="T3176" s="11">
        <x:v>53.793999999999997</x:v>
      </x:c>
      <x:c r="U3176" s="11">
        <x:v>693.51750000000004</x:v>
      </x:c>
      <x:c r="V3176" s="11">
        <x:v>18</x:v>
      </x:c>
      <x:c r="W3176" s="12">
        <x:v>0</x:v>
      </x:c>
      <x:c r="X3176" s="8">
        <x:v>0</x:v>
      </x:c>
      <x:c r="Y3176" s="13">
        <x:f t="shared" si="294"/>
        <x:v>1.3508962111459912</x:v>
      </x:c>
      <x:c r="Z3176" s="13">
        <x:f t="shared" si="295"/>
        <x:v>0.47445768875356498</x:v>
      </x:c>
      <x:c r="AA3176" s="13">
        <x:f t="shared" si="296"/>
        <x:v>2.0066347119085767E-2</x:v>
      </x:c>
      <x:c r="AB3176" s="13">
        <x:f t="shared" si="297"/>
        <x:v>3.5996303707594018E-2</x:v>
      </x:c>
      <x:c r="AC3176" s="13">
        <x:f t="shared" si="298"/>
        <x:v>0.15075019196170855</x:v>
      </x:c>
      <x:c r="AD3176" s="13">
        <x:f t="shared" si="299"/>
        <x:v>1.0421417222329328</x:v>
      </x:c>
      <x:c r="AE3176" s="50" t="n">
        <x:f>IF(OR(NOT(ISNUMBER(Q3176)),NOT(ISNUMBER(R3176))),"",IF(Q3176&lt;R3176,1,0))</x:f>
        <x:v>0</x:v>
      </x:c>
      <x:c r="AF3176" s="50" t="n">
        <x:f>IFERROR(IF(AND(A3176=A3175,C3176=C3175+1,ISNUMBER(AE3175)),AE3175,""),"")</x:f>
        <x:v>0</x:v>
      </x:c>
      <x:c r="AG3176" s="52" t="n">
        <x:f>IFERROR(IF(AND(A3176=A3175,C3176=C3175+1,ISNUMBER(U3176),ISNUMBER(U3175),U3175&lt;&gt;0),U3176/U3175-1,""),"")</x:f>
        <x:v>0.11750975157748589</x:v>
      </x:c>
      <x:c r="AH3176" s="50" t="n">
        <x:f>IF(AND(ISNUMBER(AE3176),ISNUMBER(AF3176),ISNUMBER(AG3176)),IF(AND(AE3176=1,AF3176=1,AG3176&lt;0),1,0),"")</x:f>
        <x:v>0</x:v>
      </x:c>
      <x:c r="AI3176" s="50" t="str">
        <x:f>IF(AND(A3176=A3177,C3177=C3176+1,ISNUMBER(AH3177)),C3177,"")</x:f>
      </x:c>
      <x:c r="AJ3176" s="50" t="str">
        <x:f>IF(AND(A3176=A3177,C3177=C3176+1,ISNUMBER(AH3177)),AH3177,"")</x:f>
      </x:c>
    </x:row>
    <x:row r="3177" ht="15">
      <x:c r="A3177" s="9" t="s">
        <x:v>226</x:v>
      </x:c>
      <x:c r="B3177" s="10">
        <x:v>42735</x:v>
      </x:c>
      <x:c r="C3177" s="9">
        <x:v>2016</x:v>
      </x:c>
      <x:c r="D3177" s="11">
        <x:v>37.591700000000003</x:v>
      </x:c>
      <x:c r="E3177" s="11">
        <x:v>9.8635999999999999</x:v>
      </x:c>
      <x:c r="F3177" s="11">
        <x:v>5.8128000000000002</x:v>
      </x:c>
      <x:c r="G3177" s="11">
        <x:v>11.6074</x:v>
      </x:c>
      <x:c r="H3177" s="11">
        <x:v>8.0953999999999997</x:v>
      </x:c>
      <x:c r="I3177" s="11">
        <x:v>25.984300000000001</x:v>
      </x:c>
      <x:c r="J3177" s="11">
        <x:v>-24.851400000000002</x:v>
      </x:c>
      <x:c r="K3177" s="11">
        <x:v>4.1729000000000003</x:v>
      </x:c>
      <x:c r="L3177" s="11">
        <x:v>1.3083</x:v>
      </x:c>
      <x:c r="M3177" s="11">
        <x:v>2.3008999999999999</x:v>
      </x:c>
      <x:c r="N3177" s="11">
        <x:v>5.7946</x:v>
      </x:c>
      <x:c r="O3177" s="11">
        <x:v>5.9523000000000001</x:v>
      </x:c>
      <x:c r="P3177" s="11">
        <x:v>-11.644500000000001</x:v>
      </x:c>
      <x:c r="Q3177" s="11">
        <x:v>-10.776999999999999</x:v>
      </x:c>
      <x:c r="R3177" s="11" t="s">
        <x:v>40</x:v>
      </x:c>
      <x:c r="S3177" s="11">
        <x:v>-9.3347999999999995</x:v>
      </x:c>
      <x:c r="T3177" s="11">
        <x:v>-12.5549</x:v>
      </x:c>
      <x:c r="U3177" s="11" t="s">
        <x:v>40</x:v>
      </x:c>
      <x:c r="V3177" s="11">
        <x:v>16</x:v>
      </x:c>
      <x:c r="W3177" s="12">
        <x:v>2</x:v>
      </x:c>
      <x:c r="X3177" s="8">
        <x:v>0</x:v>
      </x:c>
      <x:c r="Y3177" s="13">
        <x:f t="shared" si="294"/>
        <x:v>1.6968758601706577</x:v>
      </x:c>
      <x:c r="Z3177" s="13">
        <x:f t="shared" si="295"/>
        <x:v>0.30877560738141663</x:v>
      </x:c>
      <x:c r="AA3177" s="13">
        <x:f t="shared" si="296"/>
        <x:v>-0.24832077293657906</x:v>
      </x:c>
      <x:c r="AB3177" s="13">
        <x:f t="shared" si="297"/>
        <x:v>-0.3097625273664133</x:v>
      </x:c>
      <x:c r="AC3177" s="13">
        <x:f t="shared" si="298"/>
        <x:v>-1.0816289608353291</x:v>
      </x:c>
      <x:c r="AD3177" s="13">
        <x:f t="shared" si="299"/>
        <x:v>-0.66108742089344186</x:v>
      </x:c>
      <x:c r="AE3177" s="50" t="str">
        <x:f>IF(OR(NOT(ISNUMBER(Q3177)),NOT(ISNUMBER(R3177))),"",IF(Q3177&lt;R3177,1,0))</x:f>
      </x:c>
      <x:c r="AF3177" s="50" t="str">
        <x:f>IFERROR(IF(AND(A3177=A3176,C3177=C3176+1,ISNUMBER(AE3176)),AE3176,""),"")</x:f>
      </x:c>
      <x:c r="AG3177" s="52" t="str">
        <x:f>IFERROR(IF(AND(A3177=A3176,C3177=C3176+1,ISNUMBER(U3177),ISNUMBER(U3176),U3176&lt;&gt;0),U3177/U3176-1,""),"")</x:f>
      </x:c>
      <x:c r="AH3177" s="50" t="str">
        <x:f>IF(AND(ISNUMBER(AE3177),ISNUMBER(AF3177),ISNUMBER(AG3177)),IF(AND(AE3177=1,AF3177=1,AG3177&lt;0),1,0),"")</x:f>
      </x:c>
      <x:c r="AI3177" s="50" t="str">
        <x:f>IF(AND(A3177=A3178,C3178=C3177+1,ISNUMBER(AH3178)),C3178,"")</x:f>
      </x:c>
      <x:c r="AJ3177" s="50" t="str">
        <x:f>IF(AND(A3177=A3178,C3178=C3177+1,ISNUMBER(AH3178)),AH3178,"")</x:f>
      </x:c>
    </x:row>
    <x:row r="3178" ht="15">
      <x:c r="A3178" s="9" t="s">
        <x:v>226</x:v>
      </x:c>
      <x:c r="B3178" s="10">
        <x:v>43100</x:v>
      </x:c>
      <x:c r="C3178" s="9">
        <x:v>2017</x:v>
      </x:c>
      <x:c r="D3178" s="11">
        <x:v>33.733699999999999</x:v>
      </x:c>
      <x:c r="E3178" s="11">
        <x:v>4.6664000000000003</x:v>
      </x:c>
      <x:c r="F3178" s="11">
        <x:v>16.681799999999999</x:v>
      </x:c>
      <x:c r="G3178" s="11">
        <x:v>18.892499999999998</x:v>
      </x:c>
      <x:c r="H3178" s="11">
        <x:v>12.829499999999999</x:v>
      </x:c>
      <x:c r="I3178" s="11">
        <x:v>14.8413</x:v>
      </x:c>
      <x:c r="J3178" s="11">
        <x:v>-39.440199999999997</x:v>
      </x:c>
      <x:c r="K3178" s="11">
        <x:v>1.5935999999999999</x:v>
      </x:c>
      <x:c r="L3178" s="11">
        <x:v>0.94750000000000001</x:v>
      </x:c>
      <x:c r="M3178" s="11">
        <x:v>12.829499999999999</x:v>
      </x:c>
      <x:c r="N3178" s="11">
        <x:v>0</x:v>
      </x:c>
      <x:c r="O3178" s="11">
        <x:v>10.4567</x:v>
      </x:c>
      <x:c r="P3178" s="11">
        <x:v>-12.104699999999999</x:v>
      </x:c>
      <x:c r="Q3178" s="11">
        <x:v>-11.187200000000001</x:v>
      </x:c>
      <x:c r="R3178" s="11" t="s">
        <x:v>40</x:v>
      </x:c>
      <x:c r="S3178" s="11">
        <x:v>-14.588800000000001</x:v>
      </x:c>
      <x:c r="T3178" s="11">
        <x:v>-7.1586999999999996</x:v>
      </x:c>
      <x:c r="U3178" s="11" t="s">
        <x:v>40</x:v>
      </x:c>
      <x:c r="V3178" s="11">
        <x:v>16</x:v>
      </x:c>
      <x:c r="W3178" s="12">
        <x:v>2</x:v>
      </x:c>
      <x:c r="X3178" s="8">
        <x:v>0</x:v>
      </x:c>
      <x:c r="Y3178" s="13">
        <x:f t="shared" si="294"/>
        <x:v>0.27973000515531898</x:v>
      </x:c>
      <x:c r="Z3178" s="13">
        <x:f t="shared" si="295"/>
        <x:v>0.56004826034499622</x:v>
      </x:c>
      <x:c r="AA3178" s="13">
        <x:f t="shared" si="296"/>
        <x:v>-0.43246960754379155</x:v>
      </x:c>
      <x:c r="AB3178" s="13">
        <x:f t="shared" si="297"/>
        <x:v>-0.35883107989932916</x:v>
      </x:c>
      <x:c r="AC3178" s="13">
        <x:f t="shared" si="298"/>
        <x:v>-0.37891755987825859</x:v>
      </x:c>
      <x:c r="AD3178" s="13">
        <x:f t="shared" si="299"/>
        <x:v>-1.1691631810326173</x:v>
      </x:c>
      <x:c r="AE3178" s="50" t="str">
        <x:f>IF(OR(NOT(ISNUMBER(Q3178)),NOT(ISNUMBER(R3178))),"",IF(Q3178&lt;R3178,1,0))</x:f>
      </x:c>
      <x:c r="AF3178" s="50" t="str">
        <x:f>IFERROR(IF(AND(A3178=A3177,C3178=C3177+1,ISNUMBER(AE3177)),AE3177,""),"")</x:f>
      </x:c>
      <x:c r="AG3178" s="52" t="str">
        <x:f>IFERROR(IF(AND(A3178=A3177,C3178=C3177+1,ISNUMBER(U3178),ISNUMBER(U3177),U3177&lt;&gt;0),U3178/U3177-1,""),"")</x:f>
      </x:c>
      <x:c r="AH3178" s="50" t="str">
        <x:f>IF(AND(ISNUMBER(AE3178),ISNUMBER(AF3178),ISNUMBER(AG3178)),IF(AND(AE3178=1,AF3178=1,AG3178&lt;0),1,0),"")</x:f>
      </x:c>
      <x:c r="AI3178" s="50" t="str">
        <x:f>IF(AND(A3178=A3179,C3179=C3178+1,ISNUMBER(AH3179)),C3179,"")</x:f>
      </x:c>
      <x:c r="AJ3178" s="50" t="str">
        <x:f>IF(AND(A3178=A3179,C3179=C3178+1,ISNUMBER(AH3179)),AH3179,"")</x:f>
      </x:c>
    </x:row>
    <x:row r="3179" ht="15">
      <x:c r="A3179" s="9" t="s">
        <x:v>226</x:v>
      </x:c>
      <x:c r="B3179" s="10">
        <x:v>43465</x:v>
      </x:c>
      <x:c r="C3179" s="9">
        <x:v>2018</x:v>
      </x:c>
      <x:c r="D3179" s="11">
        <x:v>20.850100000000001</x:v>
      </x:c>
      <x:c r="E3179" s="11">
        <x:v>1.8001</x:v>
      </x:c>
      <x:c r="F3179" s="11">
        <x:v>2.4075000000000002</x:v>
      </x:c>
      <x:c r="G3179" s="11">
        <x:v>20.339500000000001</x:v>
      </x:c>
      <x:c r="H3179" s="11">
        <x:v>17.712399999999999</x:v>
      </x:c>
      <x:c r="I3179" s="11">
        <x:v>0.51060000000000005</x:v>
      </x:c>
      <x:c r="J3179" s="11">
        <x:v>-50.531199999999998</x:v>
      </x:c>
      <x:c r="K3179" s="11">
        <x:v>0.20169999999999999</x:v>
      </x:c>
      <x:c r="L3179" s="11">
        <x:v>0.1232</x:v>
      </x:c>
      <x:c r="M3179" s="11">
        <x:v>0</x:v>
      </x:c>
      <x:c r="N3179" s="11">
        <x:v>17.712399999999999</x:v>
      </x:c>
      <x:c r="O3179" s="11">
        <x:v>10.222300000000001</x:v>
      </x:c>
      <x:c r="P3179" s="11">
        <x:v>-11.0525</x:v>
      </x:c>
      <x:c r="Q3179" s="11">
        <x:v>-10.0303</x:v>
      </x:c>
      <x:c r="R3179" s="11" t="s">
        <x:v>40</x:v>
      </x:c>
      <x:c r="S3179" s="11">
        <x:v>-11.090999999999999</x:v>
      </x:c>
      <x:c r="T3179" s="11">
        <x:v>-4.6022999999999996</x:v>
      </x:c>
      <x:c r="U3179" s="11" t="s">
        <x:v>40</x:v>
      </x:c>
      <x:c r="V3179" s="11">
        <x:v>16</x:v>
      </x:c>
      <x:c r="W3179" s="12">
        <x:v>2</x:v>
      </x:c>
      <x:c r="X3179" s="8">
        <x:v>0</x:v>
      </x:c>
      <x:c r="Y3179" s="13">
        <x:f t="shared" si="294"/>
        <x:v>0.74770508826583593</x:v>
      </x:c>
      <x:c r="Z3179" s="13">
        <x:f t="shared" si="295"/>
        <x:v>0.97551090882058122</x:v>
      </x:c>
      <x:c r="AA3179" s="13">
        <x:f t="shared" si="296"/>
        <x:v>-0.53193989477268688</x:v>
      </x:c>
      <x:c r="AB3179" s="13">
        <x:f t="shared" si="297"/>
        <x:v>-0.53009338084709423</x:v>
      </x:c>
      <x:c r="AC3179" s="13">
        <x:f t="shared" si="298"/>
        <x:v>-0.22627399886919539</x:v>
      </x:c>
      <x:c r="AD3179" s="13">
        <x:f t="shared" si="299"/>
        <x:v>-2.423547129270363</x:v>
      </x:c>
      <x:c r="AE3179" s="50" t="str">
        <x:f>IF(OR(NOT(ISNUMBER(Q3179)),NOT(ISNUMBER(R3179))),"",IF(Q3179&lt;R3179,1,0))</x:f>
      </x:c>
      <x:c r="AF3179" s="50" t="str">
        <x:f>IFERROR(IF(AND(A3179=A3178,C3179=C3178+1,ISNUMBER(AE3178)),AE3178,""),"")</x:f>
      </x:c>
      <x:c r="AG3179" s="52" t="str">
        <x:f>IFERROR(IF(AND(A3179=A3178,C3179=C3178+1,ISNUMBER(U3179),ISNUMBER(U3178),U3178&lt;&gt;0),U3179/U3178-1,""),"")</x:f>
      </x:c>
      <x:c r="AH3179" s="50" t="str">
        <x:f>IF(AND(ISNUMBER(AE3179),ISNUMBER(AF3179),ISNUMBER(AG3179)),IF(AND(AE3179=1,AF3179=1,AG3179&lt;0),1,0),"")</x:f>
      </x:c>
      <x:c r="AI3179" s="50" t="str">
        <x:f>IF(AND(A3179=A3180,C3180=C3179+1,ISNUMBER(AH3180)),C3180,"")</x:f>
      </x:c>
      <x:c r="AJ3179" s="50" t="str">
        <x:f>IF(AND(A3179=A3180,C3180=C3179+1,ISNUMBER(AH3180)),AH3180,"")</x:f>
      </x:c>
    </x:row>
    <x:row r="3180" ht="15">
      <x:c r="A3180" s="9" t="s">
        <x:v>226</x:v>
      </x:c>
      <x:c r="B3180" s="10">
        <x:v>43830</x:v>
      </x:c>
      <x:c r="C3180" s="9">
        <x:v>2019</x:v>
      </x:c>
      <x:c r="D3180" s="11">
        <x:v>10.0601</x:v>
      </x:c>
      <x:c r="E3180" s="11">
        <x:v>1.7828999999999999</x:v>
      </x:c>
      <x:c r="F3180" s="11">
        <x:v>27.940300000000001</x:v>
      </x:c>
      <x:c r="G3180" s="11">
        <x:v>28.1296</x:v>
      </x:c>
      <x:c r="H3180" s="11">
        <x:v>24.786100000000001</x:v>
      </x:c>
      <x:c r="I3180" s="11">
        <x:v>-18.069600000000001</x:v>
      </x:c>
      <x:c r="J3180" s="11">
        <x:v>-68.877899999999997</x:v>
      </x:c>
      <x:c r="K3180" s="11">
        <x:v>0.53029999999999999</x:v>
      </x:c>
      <x:c r="L3180" s="11">
        <x:v>0.24990000000000001</x:v>
      </x:c>
      <x:c r="M3180" s="11">
        <x:v>24.786100000000001</x:v>
      </x:c>
      <x:c r="N3180" s="11">
        <x:v>0</x:v>
      </x:c>
      <x:c r="O3180" s="11">
        <x:v>6.2625000000000002</x:v>
      </x:c>
      <x:c r="P3180" s="11">
        <x:v>-15.5642</x:v>
      </x:c>
      <x:c r="Q3180" s="11">
        <x:v>-14.649100000000001</x:v>
      </x:c>
      <x:c r="R3180" s="11" t="s">
        <x:v>40</x:v>
      </x:c>
      <x:c r="S3180" s="11">
        <x:v>-17.8032</x:v>
      </x:c>
      <x:c r="T3180" s="11">
        <x:v>-4.7163000000000004</x:v>
      </x:c>
      <x:c r="U3180" s="11" t="s">
        <x:v>40</x:v>
      </x:c>
      <x:c r="V3180" s="11">
        <x:v>16</x:v>
      </x:c>
      <x:c r="W3180" s="12">
        <x:v>2</x:v>
      </x:c>
      <x:c r="X3180" s="8">
        <x:v>0</x:v>
      </x:c>
      <x:c r="Y3180" s="13">
        <x:f t="shared" si="294"/>
        <x:v>6.3811054283597526E-2</x:v>
      </x:c>
      <x:c r="Z3180" s="13">
        <x:f t="shared" si="295"/>
        <x:v>2.7961551078021092</x:v>
      </x:c>
      <x:c r="AA3180" s="13">
        <x:f t="shared" si="296"/>
        <x:v>-1.7696841979701992</x:v>
      </x:c>
      <x:c r="AB3180" s="13">
        <x:f t="shared" si="297"/>
        <x:v>-1.5471217979940557</x:v>
      </x:c>
      <x:c r="AC3180" s="13">
        <x:f t="shared" si="298"/>
        <x:v>-0.1676632444115807</x:v>
      </x:c>
      <x:c r="AD3180" s="13">
        <x:f t="shared" si="299"/>
        <x:v>-6.8466416834822708</x:v>
      </x:c>
      <x:c r="AE3180" s="50" t="str">
        <x:f>IF(OR(NOT(ISNUMBER(Q3180)),NOT(ISNUMBER(R3180))),"",IF(Q3180&lt;R3180,1,0))</x:f>
      </x:c>
      <x:c r="AF3180" s="50" t="str">
        <x:f>IFERROR(IF(AND(A3180=A3179,C3180=C3179+1,ISNUMBER(AE3179)),AE3179,""),"")</x:f>
      </x:c>
      <x:c r="AG3180" s="52" t="str">
        <x:f>IFERROR(IF(AND(A3180=A3179,C3180=C3179+1,ISNUMBER(U3180),ISNUMBER(U3179),U3179&lt;&gt;0),U3180/U3179-1,""),"")</x:f>
      </x:c>
      <x:c r="AH3180" s="50" t="str">
        <x:f>IF(AND(ISNUMBER(AE3180),ISNUMBER(AF3180),ISNUMBER(AG3180)),IF(AND(AE3180=1,AF3180=1,AG3180&lt;0),1,0),"")</x:f>
      </x:c>
      <x:c r="AI3180" s="50" t="str">
        <x:f>IF(AND(A3180=A3181,C3181=C3180+1,ISNUMBER(AH3181)),C3181,"")</x:f>
      </x:c>
      <x:c r="AJ3180" s="50" t="str">
        <x:f>IF(AND(A3180=A3181,C3181=C3180+1,ISNUMBER(AH3181)),AH3181,"")</x:f>
      </x:c>
    </x:row>
    <x:row r="3181" ht="15">
      <x:c r="A3181" s="9" t="s">
        <x:v>226</x:v>
      </x:c>
      <x:c r="B3181" s="10">
        <x:v>44196</x:v>
      </x:c>
      <x:c r="C3181" s="9">
        <x:v>2020</x:v>
      </x:c>
      <x:c r="D3181" s="11">
        <x:v>10.939</x:v>
      </x:c>
      <x:c r="E3181" s="11">
        <x:v>4.7103000000000002</x:v>
      </x:c>
      <x:c r="F3181" s="11">
        <x:v>1.349</x:v>
      </x:c>
      <x:c r="G3181" s="11">
        <x:v>7.7149999999999999</x:v>
      </x:c>
      <x:c r="H3181" s="11">
        <x:v>0</x:v>
      </x:c>
      <x:c r="I3181" s="11">
        <x:v>3.2240000000000002</x:v>
      </x:c>
      <x:c r="J3181" s="11">
        <x:v>-76.4101</x:v>
      </x:c>
      <x:c r="K3181" s="11">
        <x:v>4.5160999999999998</x:v>
      </x:c>
      <x:c r="L3181" s="11">
        <x:v>1.0999999999999999E-2</x:v>
      </x:c>
      <x:c r="M3181" s="11">
        <x:v>0</x:v>
      </x:c>
      <x:c r="N3181" s="11">
        <x:v>0</x:v>
      </x:c>
      <x:c r="O3181" s="11">
        <x:v>0.24099999999999999</x:v>
      </x:c>
      <x:c r="P3181" s="11">
        <x:v>-2.5661999999999998</x:v>
      </x:c>
      <x:c r="Q3181" s="11">
        <x:v>-2.4868999999999999</x:v>
      </x:c>
      <x:c r="R3181" s="11" t="s">
        <x:v>40</x:v>
      </x:c>
      <x:c r="S3181" s="11">
        <x:v>-7.5323000000000002</x:v>
      </x:c>
      <x:c r="T3181" s="11">
        <x:v>-2.1974</x:v>
      </x:c>
      <x:c r="U3181" s="11" t="s">
        <x:v>40</x:v>
      </x:c>
      <x:c r="V3181" s="11">
        <x:v>16</x:v>
      </x:c>
      <x:c r="W3181" s="12">
        <x:v>2</x:v>
      </x:c>
      <x:c r="X3181" s="8">
        <x:v>0</x:v>
      </x:c>
      <x:c r="Y3181" s="13">
        <x:f t="shared" si="294"/>
        <x:v>3.491697553743514</x:v>
      </x:c>
      <x:c r="Z3181" s="13">
        <x:f t="shared" si="295"/>
        <x:v>0.70527470518328916</x:v>
      </x:c>
      <x:c r="AA3181" s="13">
        <x:f t="shared" si="296"/>
        <x:v>-0.68857299570344643</x:v>
      </x:c>
      <x:c r="AB3181" s="13">
        <x:f t="shared" si="297"/>
        <x:v>-0.23459182740652709</x:v>
      </x:c>
      <x:c r="AC3181" s="13">
        <x:f t="shared" si="298"/>
        <x:v>-0.28482177576150358</x:v>
      </x:c>
      <x:c r="AD3181" s="13">
        <x:f t="shared" si="299"/>
        <x:v>-6.9851083280007309</x:v>
      </x:c>
      <x:c r="AE3181" s="50" t="str">
        <x:f>IF(OR(NOT(ISNUMBER(Q3181)),NOT(ISNUMBER(R3181))),"",IF(Q3181&lt;R3181,1,0))</x:f>
      </x:c>
      <x:c r="AF3181" s="50" t="str">
        <x:f>IFERROR(IF(AND(A3181=A3180,C3181=C3180+1,ISNUMBER(AE3180)),AE3180,""),"")</x:f>
      </x:c>
      <x:c r="AG3181" s="52" t="str">
        <x:f>IFERROR(IF(AND(A3181=A3180,C3181=C3180+1,ISNUMBER(U3181),ISNUMBER(U3180),U3180&lt;&gt;0),U3181/U3180-1,""),"")</x:f>
      </x:c>
      <x:c r="AH3181" s="50" t="str">
        <x:f>IF(AND(ISNUMBER(AE3181),ISNUMBER(AF3181),ISNUMBER(AG3181)),IF(AND(AE3181=1,AF3181=1,AG3181&lt;0),1,0),"")</x:f>
      </x:c>
      <x:c r="AI3181" s="50" t="str">
        <x:f>IF(AND(A3181=A3182,C3182=C3181+1,ISNUMBER(AH3182)),C3182,"")</x:f>
      </x:c>
      <x:c r="AJ3181" s="50" t="str">
        <x:f>IF(AND(A3181=A3182,C3182=C3181+1,ISNUMBER(AH3182)),AH3182,"")</x:f>
      </x:c>
    </x:row>
    <x:row r="3182" ht="15">
      <x:c r="A3182" s="9" t="s">
        <x:v>226</x:v>
      </x:c>
      <x:c r="B3182" s="10">
        <x:v>44561</x:v>
      </x:c>
      <x:c r="C3182" s="9">
        <x:v>2021</x:v>
      </x:c>
      <x:c r="D3182" s="11">
        <x:v>16.186599999999999</x:v>
      </x:c>
      <x:c r="E3182" s="11">
        <x:v>9.3816000000000006</x:v>
      </x:c>
      <x:c r="F3182" s="11">
        <x:v>2.1669999999999998</x:v>
      </x:c>
      <x:c r="G3182" s="11">
        <x:v>19.9023</x:v>
      </x:c>
      <x:c r="H3182" s="11">
        <x:v>0</x:v>
      </x:c>
      <x:c r="I3182" s="11">
        <x:v>-3.7157</x:v>
      </x:c>
      <x:c r="J3182" s="11">
        <x:v>-113.9922</x:v>
      </x:c>
      <x:c r="K3182" s="11">
        <x:v>9.0597999999999992</x:v>
      </x:c>
      <x:c r="L3182" s="11">
        <x:v>0</x:v>
      </x:c>
      <x:c r="M3182" s="11">
        <x:v>0</x:v>
      </x:c>
      <x:c r="N3182" s="11">
        <x:v>0</x:v>
      </x:c>
      <x:c r="O3182" s="11">
        <x:v>0</x:v>
      </x:c>
      <x:c r="P3182" s="11">
        <x:v>-9.4140999999999995</x:v>
      </x:c>
      <x:c r="Q3182" s="11">
        <x:v>-9.3659999999999997</x:v>
      </x:c>
      <x:c r="R3182" s="11" t="s">
        <x:v>40</x:v>
      </x:c>
      <x:c r="S3182" s="11">
        <x:v>-37.582099999999997</x:v>
      </x:c>
      <x:c r="T3182" s="11">
        <x:v>-6.4936999999999996</x:v>
      </x:c>
      <x:c r="U3182" s="11" t="s">
        <x:v>40</x:v>
      </x:c>
      <x:c r="V3182" s="11">
        <x:v>16</x:v>
      </x:c>
      <x:c r="W3182" s="12">
        <x:v>2</x:v>
      </x:c>
      <x:c r="X3182" s="8">
        <x:v>0</x:v>
      </x:c>
      <x:c r="Y3182" s="13">
        <x:f t="shared" si="294"/>
        <x:v>4.3293031841255196</x:v>
      </x:c>
      <x:c r="Z3182" s="13">
        <x:f t="shared" si="295"/>
        <x:v>1.2295540755933922</x:v>
      </x:c>
      <x:c r="AA3182" s="13">
        <x:f t="shared" si="296"/>
        <x:v>-2.3218032199473639</x:v>
      </x:c>
      <x:c r="AB3182" s="13">
        <x:f t="shared" si="297"/>
        <x:v>-0.58159835913656976</x:v>
      </x:c>
      <x:c r="AC3182" s="13">
        <x:f t="shared" si="298"/>
        <x:v>-0.32627887229114222</x:v>
      </x:c>
      <x:c r="AD3182" s="13">
        <x:f t="shared" si="299"/>
        <x:v>-7.0423807346817746</x:v>
      </x:c>
      <x:c r="AE3182" s="50" t="str">
        <x:f>IF(OR(NOT(ISNUMBER(Q3182)),NOT(ISNUMBER(R3182))),"",IF(Q3182&lt;R3182,1,0))</x:f>
      </x:c>
      <x:c r="AF3182" s="50" t="str">
        <x:f>IFERROR(IF(AND(A3182=A3181,C3182=C3181+1,ISNUMBER(AE3181)),AE3181,""),"")</x:f>
      </x:c>
      <x:c r="AG3182" s="52" t="str">
        <x:f>IFERROR(IF(AND(A3182=A3181,C3182=C3181+1,ISNUMBER(U3182),ISNUMBER(U3181),U3181&lt;&gt;0),U3182/U3181-1,""),"")</x:f>
      </x:c>
      <x:c r="AH3182" s="50" t="str">
        <x:f>IF(AND(ISNUMBER(AE3182),ISNUMBER(AF3182),ISNUMBER(AG3182)),IF(AND(AE3182=1,AF3182=1,AG3182&lt;0),1,0),"")</x:f>
      </x:c>
      <x:c r="AI3182" s="50" t="str">
        <x:f>IF(AND(A3182=A3183,C3183=C3182+1,ISNUMBER(AH3183)),C3183,"")</x:f>
      </x:c>
      <x:c r="AJ3182" s="50" t="str">
        <x:f>IF(AND(A3182=A3183,C3183=C3182+1,ISNUMBER(AH3183)),AH3183,"")</x:f>
      </x:c>
    </x:row>
    <x:row r="3183" ht="15">
      <x:c r="A3183" s="9" t="s">
        <x:v>226</x:v>
      </x:c>
      <x:c r="B3183" s="10">
        <x:v>44926</x:v>
      </x:c>
      <x:c r="C3183" s="9">
        <x:v>2022</x:v>
      </x:c>
      <x:c r="D3183" s="11">
        <x:v>15.253299999999999</x:v>
      </x:c>
      <x:c r="E3183" s="11">
        <x:v>6.3913000000000002</x:v>
      </x:c>
      <x:c r="F3183" s="11">
        <x:v>3.5112999999999999</x:v>
      </x:c>
      <x:c r="G3183" s="11">
        <x:v>3.6299000000000001</x:v>
      </x:c>
      <x:c r="H3183" s="11">
        <x:v>0</x:v>
      </x:c>
      <x:c r="I3183" s="11">
        <x:v>11.6234</x:v>
      </x:c>
      <x:c r="J3183" s="11">
        <x:v>-113.1921</x:v>
      </x:c>
      <x:c r="K3183" s="11">
        <x:v>6.1749000000000001</x:v>
      </x:c>
      <x:c r="L3183" s="11">
        <x:v>0</x:v>
      </x:c>
      <x:c r="M3183" s="11">
        <x:v>0</x:v>
      </x:c>
      <x:c r="N3183" s="11">
        <x:v>0</x:v>
      </x:c>
      <x:c r="O3183" s="11">
        <x:v>0</x:v>
      </x:c>
      <x:c r="P3183" s="11">
        <x:v>-9.1935000000000002</x:v>
      </x:c>
      <x:c r="Q3183" s="11">
        <x:v>-9.0603999999999996</x:v>
      </x:c>
      <x:c r="R3183" s="11" t="s">
        <x:v>40</x:v>
      </x:c>
      <x:c r="S3183" s="11">
        <x:v>0.80010000000000003</x:v>
      </x:c>
      <x:c r="T3183" s="11">
        <x:v>-9.0538000000000007</x:v>
      </x:c>
      <x:c r="U3183" s="11" t="s">
        <x:v>40</x:v>
      </x:c>
      <x:c r="V3183" s="11">
        <x:v>16</x:v>
      </x:c>
      <x:c r="W3183" s="12">
        <x:v>2</x:v>
      </x:c>
      <x:c r="X3183" s="8">
        <x:v>0</x:v>
      </x:c>
      <x:c r="Y3183" s="13">
        <x:f t="shared" si="294"/>
        <x:v>1.8202090393871218</x:v>
      </x:c>
      <x:c r="Z3183" s="13">
        <x:f t="shared" si="295"/>
        <x:v>0.2379747333363928</x:v>
      </x:c>
      <x:c r="AA3183" s="13">
        <x:f t="shared" si="296"/>
        <x:v>5.2454223020592272E-2</x:v>
      </x:c>
      <x:c r="AB3183" s="13">
        <x:f t="shared" si="297"/>
        <x:v>-0.6027220339205287</x:v>
      </x:c>
      <x:c r="AC3183" s="13">
        <x:f t="shared" si="298"/>
        <x:v>-2.4942284911430068</x:v>
      </x:c>
      <x:c r="AD3183" s="13">
        <x:f t="shared" si="299"/>
        <x:v>-7.4208269685904034</x:v>
      </x:c>
      <x:c r="AE3183" s="50" t="str">
        <x:f>IF(OR(NOT(ISNUMBER(Q3183)),NOT(ISNUMBER(R3183))),"",IF(Q3183&lt;R3183,1,0))</x:f>
      </x:c>
      <x:c r="AF3183" s="50" t="str">
        <x:f>IFERROR(IF(AND(A3183=A3182,C3183=C3182+1,ISNUMBER(AE3182)),AE3182,""),"")</x:f>
      </x:c>
      <x:c r="AG3183" s="52" t="str">
        <x:f>IFERROR(IF(AND(A3183=A3182,C3183=C3182+1,ISNUMBER(U3183),ISNUMBER(U3182),U3182&lt;&gt;0),U3183/U3182-1,""),"")</x:f>
      </x:c>
      <x:c r="AH3183" s="50" t="str">
        <x:f>IF(AND(ISNUMBER(AE3183),ISNUMBER(AF3183),ISNUMBER(AG3183)),IF(AND(AE3183=1,AF3183=1,AG3183&lt;0),1,0),"")</x:f>
      </x:c>
      <x:c r="AI3183" s="50" t="str">
        <x:f>IF(AND(A3183=A3184,C3184=C3183+1,ISNUMBER(AH3184)),C3184,"")</x:f>
      </x:c>
      <x:c r="AJ3183" s="50" t="str">
        <x:f>IF(AND(A3183=A3184,C3184=C3183+1,ISNUMBER(AH3184)),AH3184,"")</x:f>
      </x:c>
    </x:row>
    <x:row r="3184" ht="15">
      <x:c r="A3184" s="9" t="s">
        <x:v>226</x:v>
      </x:c>
      <x:c r="B3184" s="10">
        <x:v>45291</x:v>
      </x:c>
      <x:c r="C3184" s="9">
        <x:v>2023</x:v>
      </x:c>
      <x:c r="D3184" s="11">
        <x:v>17.4512</x:v>
      </x:c>
      <x:c r="E3184" s="11">
        <x:v>7.4817</x:v>
      </x:c>
      <x:c r="F3184" s="11">
        <x:v>2.4022999999999999</x:v>
      </x:c>
      <x:c r="G3184" s="11">
        <x:v>2.4321999999999999</x:v>
      </x:c>
      <x:c r="H3184" s="11">
        <x:v>0</x:v>
      </x:c>
      <x:c r="I3184" s="11">
        <x:v>15.019</x:v>
      </x:c>
      <x:c r="J3184" s="11">
        <x:v>-125.178</x:v>
      </x:c>
      <x:c r="K3184" s="11">
        <x:v>7.0959000000000003</x:v>
      </x:c>
      <x:c r="L3184" s="11">
        <x:v>0</x:v>
      </x:c>
      <x:c r="M3184" s="11">
        <x:v>0</x:v>
      </x:c>
      <x:c r="N3184" s="11">
        <x:v>0</x:v>
      </x:c>
      <x:c r="O3184" s="11">
        <x:v>0</x:v>
      </x:c>
      <x:c r="P3184" s="11">
        <x:v>-12.353400000000001</x:v>
      </x:c>
      <x:c r="Q3184" s="11">
        <x:v>-12.1782</x:v>
      </x:c>
      <x:c r="R3184" s="11" t="s">
        <x:v>40</x:v>
      </x:c>
      <x:c r="S3184" s="11">
        <x:v>-11.985900000000001</x:v>
      </x:c>
      <x:c r="T3184" s="11">
        <x:v>-10.5992</x:v>
      </x:c>
      <x:c r="U3184" s="11" t="s">
        <x:v>40</x:v>
      </x:c>
      <x:c r="V3184" s="11">
        <x:v>16</x:v>
      </x:c>
      <x:c r="W3184" s="12">
        <x:v>2</x:v>
      </x:c>
      <x:c r="X3184" s="8">
        <x:v>0</x:v>
      </x:c>
      <x:c r="Y3184" s="13">
        <x:f t="shared" si="294"/>
        <x:v>3.1143903758897724</x:v>
      </x:c>
      <x:c r="Z3184" s="13">
        <x:f t="shared" si="295"/>
        <x:v>0.13937150453836986</x:v>
      </x:c>
      <x:c r="AA3184" s="13">
        <x:f t="shared" si="296"/>
        <x:v>-0.68682382873384074</x:v>
      </x:c>
      <x:c r="AB3184" s="13">
        <x:f t="shared" si="297"/>
        <x:v>-0.70788255248922716</x:v>
      </x:c>
      <x:c r="AC3184" s="13">
        <x:f t="shared" si="298"/>
        <x:v>-4.3578653071293481</x:v>
      </x:c>
      <x:c r="AD3184" s="13">
        <x:f t="shared" si="299"/>
        <x:v>-7.1730310809571831</x:v>
      </x:c>
      <x:c r="AE3184" s="50" t="str">
        <x:f>IF(OR(NOT(ISNUMBER(Q3184)),NOT(ISNUMBER(R3184))),"",IF(Q3184&lt;R3184,1,0))</x:f>
      </x:c>
      <x:c r="AF3184" s="50" t="str">
        <x:f>IFERROR(IF(AND(A3184=A3183,C3184=C3183+1,ISNUMBER(AE3183)),AE3183,""),"")</x:f>
      </x:c>
      <x:c r="AG3184" s="52" t="str">
        <x:f>IFERROR(IF(AND(A3184=A3183,C3184=C3183+1,ISNUMBER(U3184),ISNUMBER(U3183),U3183&lt;&gt;0),U3184/U3183-1,""),"")</x:f>
      </x:c>
      <x:c r="AH3184" s="50" t="str">
        <x:f>IF(AND(ISNUMBER(AE3184),ISNUMBER(AF3184),ISNUMBER(AG3184)),IF(AND(AE3184=1,AF3184=1,AG3184&lt;0),1,0),"")</x:f>
      </x:c>
      <x:c r="AI3184" s="50" t="str">
        <x:f>IF(AND(A3184=A3185,C3185=C3184+1,ISNUMBER(AH3185)),C3185,"")</x:f>
      </x:c>
      <x:c r="AJ3184" s="50" t="str">
        <x:f>IF(AND(A3184=A3185,C3185=C3184+1,ISNUMBER(AH3185)),AH3185,"")</x:f>
      </x:c>
    </x:row>
    <x:row r="3185" ht="15">
      <x:c r="A3185" s="9" t="s">
        <x:v>226</x:v>
      </x:c>
      <x:c r="B3185" s="10">
        <x:v>45657</x:v>
      </x:c>
      <x:c r="C3185" s="9">
        <x:v>2024</x:v>
      </x:c>
      <x:c r="D3185" s="11">
        <x:v>11.231999999999999</x:v>
      </x:c>
      <x:c r="E3185" s="11">
        <x:v>8.0935000000000006</x:v>
      </x:c>
      <x:c r="F3185" s="11">
        <x:v>2.0425</x:v>
      </x:c>
      <x:c r="G3185" s="11">
        <x:v>2.0425</x:v>
      </x:c>
      <x:c r="H3185" s="11">
        <x:v>0</x:v>
      </x:c>
      <x:c r="I3185" s="11">
        <x:v>9.1895000000000007</x:v>
      </x:c>
      <x:c r="J3185" s="11">
        <x:v>-143.41290000000001</x:v>
      </x:c>
      <x:c r="K3185" s="11">
        <x:v>7.7108999999999996</x:v>
      </x:c>
      <x:c r="L3185" s="11">
        <x:v>0</x:v>
      </x:c>
      <x:c r="M3185" s="11">
        <x:v>0</x:v>
      </x:c>
      <x:c r="N3185" s="11">
        <x:v>0</x:v>
      </x:c>
      <x:c r="O3185" s="11">
        <x:v>0</x:v>
      </x:c>
      <x:c r="P3185" s="11">
        <x:v>-17.788900000000002</x:v>
      </x:c>
      <x:c r="Q3185" s="11">
        <x:v>-17.5943</x:v>
      </x:c>
      <x:c r="R3185" s="11" t="s">
        <x:v>40</x:v>
      </x:c>
      <x:c r="S3185" s="11">
        <x:v>-18.2349</x:v>
      </x:c>
      <x:c r="T3185" s="11">
        <x:v>-12.121499999999999</x:v>
      </x:c>
      <x:c r="U3185" s="11" t="s">
        <x:v>40</x:v>
      </x:c>
      <x:c r="V3185" s="11">
        <x:v>16</x:v>
      </x:c>
      <x:c r="W3185" s="12">
        <x:v>2</x:v>
      </x:c>
      <x:c r="X3185" s="8">
        <x:v>0</x:v>
      </x:c>
      <x:c r="Y3185" s="13">
        <x:f t="shared" si="294"/>
        <x:v>3.9625458996328033</x:v>
      </x:c>
      <x:c r="Z3185" s="13">
        <x:f t="shared" si="295"/>
        <x:v>0.18184650997150997</x:v>
      </x:c>
      <x:c r="AA3185" s="13">
        <x:f t="shared" si="296"/>
        <x:v>-1.6234775641025643</x:v>
      </x:c>
      <x:c r="AB3185" s="13">
        <x:f t="shared" si="297"/>
        <x:v>-1.5837695868945871</x:v>
      </x:c>
      <x:c r="AC3185" s="13">
        <x:f t="shared" si="298"/>
        <x:v>-5.9346389228886167</x:v>
      </x:c>
      <x:c r="AD3185" s="13">
        <x:f t="shared" si="299"/>
        <x:v>-12.768242521367522</x:v>
      </x:c>
      <x:c r="AE3185" s="50" t="str">
        <x:f>IF(OR(NOT(ISNUMBER(Q3185)),NOT(ISNUMBER(R3185))),"",IF(Q3185&lt;R3185,1,0))</x:f>
      </x:c>
      <x:c r="AF3185" s="50" t="str">
        <x:f>IFERROR(IF(AND(A3185=A3184,C3185=C3184+1,ISNUMBER(AE3184)),AE3184,""),"")</x:f>
      </x:c>
      <x:c r="AG3185" s="52" t="str">
        <x:f>IFERROR(IF(AND(A3185=A3184,C3185=C3184+1,ISNUMBER(U3185),ISNUMBER(U3184),U3184&lt;&gt;0),U3185/U3184-1,""),"")</x:f>
      </x:c>
      <x:c r="AH3185" s="50" t="str">
        <x:f>IF(AND(ISNUMBER(AE3185),ISNUMBER(AF3185),ISNUMBER(AG3185)),IF(AND(AE3185=1,AF3185=1,AG3185&lt;0),1,0),"")</x:f>
      </x:c>
      <x:c r="AI3185" s="50" t="str">
        <x:f>IF(AND(A3185=A3186,C3186=C3185+1,ISNUMBER(AH3186)),C3186,"")</x:f>
      </x:c>
      <x:c r="AJ3185" s="50" t="str">
        <x:f>IF(AND(A3185=A3186,C3186=C3185+1,ISNUMBER(AH3186)),AH3186,"")</x:f>
      </x:c>
    </x:row>
    <x:row r="3186" ht="15">
      <x:c r="A3186" s="9" t="s">
        <x:v>227</x:v>
      </x:c>
      <x:c r="B3186" s="10">
        <x:v>43100</x:v>
      </x:c>
      <x:c r="C3186" s="9">
        <x:v>2017</x:v>
      </x:c>
      <x:c r="D3186" s="11">
        <x:v>208.69900000000001</x:v>
      </x:c>
      <x:c r="E3186" s="11" t="s">
        <x:v>40</x:v>
      </x:c>
      <x:c r="F3186" s="11">
        <x:v>5.8760000000000003</x:v>
      </x:c>
      <x:c r="G3186" s="11">
        <x:v>7.0270000000000001</x:v>
      </x:c>
      <x:c r="H3186" s="11">
        <x:v>0</x:v>
      </x:c>
      <x:c r="I3186" s="11">
        <x:v>201.672</x:v>
      </x:c>
      <x:c r="J3186" s="11">
        <x:v>5.6719999999999997</x:v>
      </x:c>
      <x:c r="K3186" s="11">
        <x:v>58.185000000000002</x:v>
      </x:c>
      <x:c r="L3186" s="11" t="s">
        <x:v>40</x:v>
      </x:c>
      <x:c r="M3186" s="11">
        <x:v>0</x:v>
      </x:c>
      <x:c r="N3186" s="11">
        <x:v>0</x:v>
      </x:c>
      <x:c r="O3186" s="11" t="s">
        <x:v>40</x:v>
      </x:c>
      <x:c r="P3186" s="11" t="s">
        <x:v>40</x:v>
      </x:c>
      <x:c r="Q3186" s="11" t="s">
        <x:v>40</x:v>
      </x:c>
      <x:c r="R3186" s="11" t="s">
        <x:v>40</x:v>
      </x:c>
      <x:c r="S3186" s="11" t="s">
        <x:v>40</x:v>
      </x:c>
      <x:c r="T3186" s="11" t="s">
        <x:v>40</x:v>
      </x:c>
      <x:c r="U3186" s="11">
        <x:v>208.75</x:v>
      </x:c>
      <x:c r="V3186" s="11">
        <x:v>10</x:v>
      </x:c>
      <x:c r="W3186" s="12">
        <x:v>8</x:v>
      </x:c>
      <x:c r="X3186" s="8">
        <x:v>0</x:v>
      </x:c>
      <x:c r="Y3186" s="13" t="str">
        <x:f t="shared" si="294"/>
      </x:c>
      <x:c r="Z3186" s="13">
        <x:f t="shared" si="295"/>
        <x:v>3.3670501535704528E-2</x:v>
      </x:c>
      <x:c r="AA3186" s="13" t="str">
        <x:f t="shared" si="296"/>
      </x:c>
      <x:c r="AB3186" s="13" t="str">
        <x:f t="shared" si="297"/>
      </x:c>
      <x:c r="AC3186" s="13" t="str">
        <x:f t="shared" si="298"/>
      </x:c>
      <x:c r="AD3186" s="13">
        <x:f t="shared" si="299"/>
        <x:v>2.7177897354563267E-2</x:v>
      </x:c>
      <x:c r="AE3186" s="50" t="str">
        <x:f>IF(OR(NOT(ISNUMBER(Q3186)),NOT(ISNUMBER(R3186))),"",IF(Q3186&lt;R3186,1,0))</x:f>
      </x:c>
      <x:c r="AF3186" s="50" t="str">
        <x:f>IFERROR(IF(AND(A3186=A3185,C3186=C3185+1,ISNUMBER(AE3185)),AE3185,""),"")</x:f>
      </x:c>
      <x:c r="AG3186" s="52" t="str">
        <x:f>IFERROR(IF(AND(A3186=A3185,C3186=C3185+1,ISNUMBER(U3186),ISNUMBER(U3185),U3185&lt;&gt;0),U3186/U3185-1,""),"")</x:f>
      </x:c>
      <x:c r="AH3186" s="50" t="str">
        <x:f>IF(AND(ISNUMBER(AE3186),ISNUMBER(AF3186),ISNUMBER(AG3186)),IF(AND(AE3186=1,AF3186=1,AG3186&lt;0),1,0),"")</x:f>
      </x:c>
      <x:c r="AI3186" s="50" t="str">
        <x:f>IF(AND(A3186=A3187,C3187=C3186+1,ISNUMBER(AH3187)),C3187,"")</x:f>
      </x:c>
      <x:c r="AJ3186" s="50" t="str">
        <x:f>IF(AND(A3186=A3187,C3187=C3186+1,ISNUMBER(AH3187)),AH3187,"")</x:f>
      </x:c>
    </x:row>
    <x:row r="3187" ht="15">
      <x:c r="A3187" s="9" t="s">
        <x:v>227</x:v>
      </x:c>
      <x:c r="B3187" s="10">
        <x:v>43465</x:v>
      </x:c>
      <x:c r="C3187" s="9">
        <x:v>2018</x:v>
      </x:c>
      <x:c r="D3187" s="11">
        <x:v>442.08499999999998</x:v>
      </x:c>
      <x:c r="E3187" s="11">
        <x:v>118.01600000000001</x:v>
      </x:c>
      <x:c r="F3187" s="11">
        <x:v>8.9979999999999993</x:v>
      </x:c>
      <x:c r="G3187" s="11">
        <x:v>77.924000000000007</x:v>
      </x:c>
      <x:c r="H3187" s="11">
        <x:v>67.361000000000004</x:v>
      </x:c>
      <x:c r="I3187" s="11">
        <x:v>364.161</x:v>
      </x:c>
      <x:c r="J3187" s="11">
        <x:v>25.568999999999999</x:v>
      </x:c>
      <x:c r="K3187" s="11">
        <x:v>114.624</x:v>
      </x:c>
      <x:c r="L3187" s="11" t="s">
        <x:v>40</x:v>
      </x:c>
      <x:c r="M3187" s="11">
        <x:v>0</x:v>
      </x:c>
      <x:c r="N3187" s="11">
        <x:v>67.361000000000004</x:v>
      </x:c>
      <x:c r="O3187" s="11">
        <x:v>11.49</x:v>
      </x:c>
      <x:c r="P3187" s="11">
        <x:v>21.504000000000001</x:v>
      </x:c>
      <x:c r="Q3187" s="11" t="s">
        <x:v>40</x:v>
      </x:c>
      <x:c r="R3187" s="11">
        <x:v>1.776</x:v>
      </x:c>
      <x:c r="S3187" s="11">
        <x:v>19.896999999999998</x:v>
      </x:c>
      <x:c r="T3187" s="11">
        <x:v>3.9929999999999999</x:v>
      </x:c>
      <x:c r="U3187" s="11">
        <x:v>349.9468</x:v>
      </x:c>
      <x:c r="V3187" s="11">
        <x:v>16</x:v>
      </x:c>
      <x:c r="W3187" s="12">
        <x:v>2</x:v>
      </x:c>
      <x:c r="X3187" s="8">
        <x:v>0</x:v>
      </x:c>
      <x:c r="Y3187" s="13">
        <x:f t="shared" si="294"/>
        <x:v>13.115803511891533</x:v>
      </x:c>
      <x:c r="Z3187" s="13">
        <x:f t="shared" si="295"/>
        <x:v>0.17626474546750062</x:v>
      </x:c>
      <x:c r="AA3187" s="13">
        <x:f t="shared" si="296"/>
        <x:v>4.5007181876788399E-2</x:v>
      </x:c>
      <x:c r="AB3187" s="13">
        <x:f t="shared" si="297"/>
        <x:v>4.8642229435515799E-2</x:v>
      </x:c>
      <x:c r="AC3187" s="13">
        <x:f t="shared" si="298"/>
        <x:v>5.1242236024844713E-2</x:v>
      </x:c>
      <x:c r="AD3187" s="13">
        <x:f t="shared" si="299"/>
        <x:v>5.7837293733105623E-2</x:v>
      </x:c>
      <x:c r="AE3187" s="50" t="str">
        <x:f>IF(OR(NOT(ISNUMBER(Q3187)),NOT(ISNUMBER(R3187))),"",IF(Q3187&lt;R3187,1,0))</x:f>
      </x:c>
      <x:c r="AF3187" s="50" t="str">
        <x:f>IFERROR(IF(AND(A3187=A3186,C3187=C3186+1,ISNUMBER(AE3186)),AE3186,""),"")</x:f>
      </x:c>
      <x:c r="AG3187" s="52" t="n">
        <x:f>IFERROR(IF(AND(A3187=A3186,C3187=C3186+1,ISNUMBER(U3187),ISNUMBER(U3186),U3186&lt;&gt;0),U3187/U3186-1,""),"")</x:f>
        <x:v>0.6763918562874252</x:v>
      </x:c>
      <x:c r="AH3187" s="50" t="str">
        <x:f>IF(AND(ISNUMBER(AE3187),ISNUMBER(AF3187),ISNUMBER(AG3187)),IF(AND(AE3187=1,AF3187=1,AG3187&lt;0),1,0),"")</x:f>
      </x:c>
      <x:c r="AI3187" s="50" t="str">
        <x:f>IF(AND(A3187=A3188,C3188=C3187+1,ISNUMBER(AH3188)),C3188,"")</x:f>
      </x:c>
      <x:c r="AJ3187" s="50" t="str">
        <x:f>IF(AND(A3187=A3188,C3188=C3187+1,ISNUMBER(AH3188)),AH3188,"")</x:f>
      </x:c>
    </x:row>
    <x:row r="3188" ht="15">
      <x:c r="A3188" s="9" t="s">
        <x:v>227</x:v>
      </x:c>
      <x:c r="B3188" s="10">
        <x:v>43830</x:v>
      </x:c>
      <x:c r="C3188" s="9">
        <x:v>2019</x:v>
      </x:c>
      <x:c r="D3188" s="11">
        <x:v>544.34699999999998</x:v>
      </x:c>
      <x:c r="E3188" s="11">
        <x:v>71.998000000000005</x:v>
      </x:c>
      <x:c r="F3188" s="11">
        <x:v>8.1449999999999996</x:v>
      </x:c>
      <x:c r="G3188" s="11">
        <x:v>174.614</x:v>
      </x:c>
      <x:c r="H3188" s="11">
        <x:v>166.40799999999999</x:v>
      </x:c>
      <x:c r="I3188" s="11">
        <x:v>369.733</x:v>
      </x:c>
      <x:c r="J3188" s="11">
        <x:v>49.286000000000001</x:v>
      </x:c>
      <x:c r="K3188" s="11">
        <x:v>67.710999999999999</x:v>
      </x:c>
      <x:c r="L3188" s="11" t="s">
        <x:v>40</x:v>
      </x:c>
      <x:c r="M3188" s="11">
        <x:v>0</x:v>
      </x:c>
      <x:c r="N3188" s="11">
        <x:v>166.40799999999999</x:v>
      </x:c>
      <x:c r="O3188" s="11">
        <x:v>21.111999999999998</x:v>
      </x:c>
      <x:c r="P3188" s="11">
        <x:v>26.936</x:v>
      </x:c>
      <x:c r="Q3188" s="11" t="s">
        <x:v>40</x:v>
      </x:c>
      <x:c r="R3188" s="11">
        <x:v>3.448</x:v>
      </x:c>
      <x:c r="S3188" s="11">
        <x:v>23.716999999999999</x:v>
      </x:c>
      <x:c r="T3188" s="11">
        <x:v>13.569000000000001</x:v>
      </x:c>
      <x:c r="U3188" s="11">
        <x:v>315.81200000000001</x:v>
      </x:c>
      <x:c r="V3188" s="11">
        <x:v>16</x:v>
      </x:c>
      <x:c r="W3188" s="12">
        <x:v>2</x:v>
      </x:c>
      <x:c r="X3188" s="8">
        <x:v>0</x:v>
      </x:c>
      <x:c r="Y3188" s="13">
        <x:f t="shared" si="294"/>
        <x:v>8.8395334561080432</x:v>
      </x:c>
      <x:c r="Z3188" s="13">
        <x:f t="shared" si="295"/>
        <x:v>0.32077700437404821</x:v>
      </x:c>
      <x:c r="AA3188" s="13">
        <x:f t="shared" si="296"/>
        <x:v>4.3569634810148673E-2</x:v>
      </x:c>
      <x:c r="AB3188" s="13">
        <x:f t="shared" si="297"/>
        <x:v>4.9483142186877126E-2</x:v>
      </x:c>
      <x:c r="AC3188" s="13">
        <x:f t="shared" si="298"/>
        <x:v>7.7708545706529839E-2</x:v>
      </x:c>
      <x:c r="AD3188" s="13">
        <x:f t="shared" si="299"/>
        <x:v>9.0541511205168762E-2</x:v>
      </x:c>
      <x:c r="AE3188" s="50" t="str">
        <x:f>IF(OR(NOT(ISNUMBER(Q3188)),NOT(ISNUMBER(R3188))),"",IF(Q3188&lt;R3188,1,0))</x:f>
      </x:c>
      <x:c r="AF3188" s="50" t="str">
        <x:f>IFERROR(IF(AND(A3188=A3187,C3188=C3187+1,ISNUMBER(AE3187)),AE3187,""),"")</x:f>
      </x:c>
      <x:c r="AG3188" s="52" t="n">
        <x:f>IFERROR(IF(AND(A3188=A3187,C3188=C3187+1,ISNUMBER(U3188),ISNUMBER(U3187),U3187&lt;&gt;0),U3188/U3187-1,""),"")</x:f>
        <x:v>-0.09754282650962942</x:v>
      </x:c>
      <x:c r="AH3188" s="50" t="str">
        <x:f>IF(AND(ISNUMBER(AE3188),ISNUMBER(AF3188),ISNUMBER(AG3188)),IF(AND(AE3188=1,AF3188=1,AG3188&lt;0),1,0),"")</x:f>
      </x:c>
      <x:c r="AI3188" s="50" t="str">
        <x:f>IF(AND(A3188=A3189,C3189=C3188+1,ISNUMBER(AH3189)),C3189,"")</x:f>
      </x:c>
      <x:c r="AJ3188" s="50" t="str">
        <x:f>IF(AND(A3188=A3189,C3189=C3188+1,ISNUMBER(AH3189)),AH3189,"")</x:f>
      </x:c>
    </x:row>
    <x:row r="3189" ht="15">
      <x:c r="A3189" s="9" t="s">
        <x:v>227</x:v>
      </x:c>
      <x:c r="B3189" s="10">
        <x:v>44196</x:v>
      </x:c>
      <x:c r="C3189" s="9">
        <x:v>2020</x:v>
      </x:c>
      <x:c r="D3189" s="11">
        <x:v>630.06399999999996</x:v>
      </x:c>
      <x:c r="E3189" s="11">
        <x:v>57.963000000000001</x:v>
      </x:c>
      <x:c r="F3189" s="11">
        <x:v>4.9690000000000003</x:v>
      </x:c>
      <x:c r="G3189" s="11">
        <x:v>201.41300000000001</x:v>
      </x:c>
      <x:c r="H3189" s="11">
        <x:v>194.92699999999999</x:v>
      </x:c>
      <x:c r="I3189" s="11">
        <x:v>428.65100000000001</x:v>
      </x:c>
      <x:c r="J3189" s="11">
        <x:v>55.066000000000003</x:v>
      </x:c>
      <x:c r="K3189" s="11">
        <x:v>53.701000000000001</x:v>
      </x:c>
      <x:c r="L3189" s="11" t="s">
        <x:v>40</x:v>
      </x:c>
      <x:c r="M3189" s="11">
        <x:v>0</x:v>
      </x:c>
      <x:c r="N3189" s="11">
        <x:v>194.92699999999999</x:v>
      </x:c>
      <x:c r="O3189" s="11">
        <x:v>28.928000000000001</x:v>
      </x:c>
      <x:c r="P3189" s="11">
        <x:v>30.215</x:v>
      </x:c>
      <x:c r="Q3189" s="11" t="s">
        <x:v>40</x:v>
      </x:c>
      <x:c r="R3189" s="11">
        <x:v>5.7229999999999999</x:v>
      </x:c>
      <x:c r="S3189" s="11">
        <x:v>24.594000000000001</x:v>
      </x:c>
      <x:c r="T3189" s="11">
        <x:v>19.920999999999999</x:v>
      </x:c>
      <x:c r="U3189" s="11">
        <x:v>449.61149999999998</x:v>
      </x:c>
      <x:c r="V3189" s="11">
        <x:v>16</x:v>
      </x:c>
      <x:c r="W3189" s="12">
        <x:v>2</x:v>
      </x:c>
      <x:c r="X3189" s="8">
        <x:v>0</x:v>
      </x:c>
      <x:c r="Y3189" s="13">
        <x:f t="shared" si="294"/>
        <x:v>11.664922519621653</x:v>
      </x:c>
      <x:c r="Z3189" s="13">
        <x:f t="shared" si="295"/>
        <x:v>0.319670700119353</x:v>
      </x:c>
      <x:c r="AA3189" s="13">
        <x:f t="shared" si="296"/>
        <x:v>3.9034129866172329E-2</x:v>
      </x:c>
      <x:c r="AB3189" s="13">
        <x:f t="shared" si="297"/>
        <x:v>4.7955445795982633E-2</x:v>
      </x:c>
      <x:c r="AC3189" s="13">
        <x:f t="shared" si="298"/>
        <x:v>9.8906227502693456E-2</x:v>
      </x:c>
      <x:c r="AD3189" s="13">
        <x:f t="shared" si="299"/>
        <x:v>8.739747073313188E-2</x:v>
      </x:c>
      <x:c r="AE3189" s="50" t="str">
        <x:f>IF(OR(NOT(ISNUMBER(Q3189)),NOT(ISNUMBER(R3189))),"",IF(Q3189&lt;R3189,1,0))</x:f>
      </x:c>
      <x:c r="AF3189" s="50" t="str">
        <x:f>IFERROR(IF(AND(A3189=A3188,C3189=C3188+1,ISNUMBER(AE3188)),AE3188,""),"")</x:f>
      </x:c>
      <x:c r="AG3189" s="52" t="n">
        <x:f>IFERROR(IF(AND(A3189=A3188,C3189=C3188+1,ISNUMBER(U3189),ISNUMBER(U3188),U3188&lt;&gt;0),U3189/U3188-1,""),"")</x:f>
        <x:v>0.42366819500208974</x:v>
      </x:c>
      <x:c r="AH3189" s="50" t="str">
        <x:f>IF(AND(ISNUMBER(AE3189),ISNUMBER(AF3189),ISNUMBER(AG3189)),IF(AND(AE3189=1,AF3189=1,AG3189&lt;0),1,0),"")</x:f>
      </x:c>
      <x:c r="AI3189" s="50" t="str">
        <x:f>IF(AND(A3189=A3190,C3190=C3189+1,ISNUMBER(AH3190)),C3190,"")</x:f>
      </x:c>
      <x:c r="AJ3189" s="50" t="str">
        <x:f>IF(AND(A3189=A3190,C3190=C3189+1,ISNUMBER(AH3190)),AH3190,"")</x:f>
      </x:c>
    </x:row>
    <x:row r="3190" ht="15">
      <x:c r="A3190" s="9" t="s">
        <x:v>227</x:v>
      </x:c>
      <x:c r="B3190" s="10">
        <x:v>44561</x:v>
      </x:c>
      <x:c r="C3190" s="9">
        <x:v>2021</x:v>
      </x:c>
      <x:c r="D3190" s="11">
        <x:v>699.98900000000003</x:v>
      </x:c>
      <x:c r="E3190" s="11">
        <x:v>56.384999999999998</x:v>
      </x:c>
      <x:c r="F3190" s="11">
        <x:v>3.6509999999999998</x:v>
      </x:c>
      <x:c r="G3190" s="11">
        <x:v>263.87599999999998</x:v>
      </x:c>
      <x:c r="H3190" s="11">
        <x:v>258.702</x:v>
      </x:c>
      <x:c r="I3190" s="11">
        <x:v>436.113</x:v>
      </x:c>
      <x:c r="J3190" s="11">
        <x:v>68.311000000000007</x:v>
      </x:c>
      <x:c r="K3190" s="11">
        <x:v>52.47</x:v>
      </x:c>
      <x:c r="L3190" s="11" t="s">
        <x:v>40</x:v>
      </x:c>
      <x:c r="M3190" s="11">
        <x:v>0</x:v>
      </x:c>
      <x:c r="N3190" s="11">
        <x:v>258.702</x:v>
      </x:c>
      <x:c r="O3190" s="11">
        <x:v>33.116999999999997</x:v>
      </x:c>
      <x:c r="P3190" s="11">
        <x:v>35.189</x:v>
      </x:c>
      <x:c r="Q3190" s="11" t="s">
        <x:v>40</x:v>
      </x:c>
      <x:c r="R3190" s="11">
        <x:v>6.8230000000000004</x:v>
      </x:c>
      <x:c r="S3190" s="11">
        <x:v>28.41</x:v>
      </x:c>
      <x:c r="T3190" s="11">
        <x:v>19.097000000000001</x:v>
      </x:c>
      <x:c r="U3190" s="11">
        <x:v>390.33539999999999</x:v>
      </x:c>
      <x:c r="V3190" s="11">
        <x:v>16</x:v>
      </x:c>
      <x:c r="W3190" s="12">
        <x:v>2</x:v>
      </x:c>
      <x:c r="X3190" s="8">
        <x:v>0</x:v>
      </x:c>
      <x:c r="Y3190" s="13">
        <x:f t="shared" si="294"/>
        <x:v>15.443714050944948</x:v>
      </x:c>
      <x:c r="Z3190" s="13">
        <x:f t="shared" si="295"/>
        <x:v>0.37697163812574191</x:v>
      </x:c>
      <x:c r="AA3190" s="13">
        <x:f t="shared" si="296"/>
        <x:v>4.0586352071246834E-2</x:v>
      </x:c>
      <x:c r="AB3190" s="13">
        <x:f t="shared" si="297"/>
        <x:v>5.027078996955666E-2</x:v>
      </x:c>
      <x:c r="AC3190" s="13">
        <x:f t="shared" si="298"/>
        <x:v>7.2371113704922024E-2</x:v>
      </x:c>
      <x:c r="AD3190" s="13">
        <x:f t="shared" si="299"/>
        <x:v>9.7588676393486187E-2</x:v>
      </x:c>
      <x:c r="AE3190" s="50" t="str">
        <x:f>IF(OR(NOT(ISNUMBER(Q3190)),NOT(ISNUMBER(R3190))),"",IF(Q3190&lt;R3190,1,0))</x:f>
      </x:c>
      <x:c r="AF3190" s="50" t="str">
        <x:f>IFERROR(IF(AND(A3190=A3189,C3190=C3189+1,ISNUMBER(AE3189)),AE3189,""),"")</x:f>
      </x:c>
      <x:c r="AG3190" s="52" t="n">
        <x:f>IFERROR(IF(AND(A3190=A3189,C3190=C3189+1,ISNUMBER(U3190),ISNUMBER(U3189),U3189&lt;&gt;0),U3190/U3189-1,""),"")</x:f>
        <x:v>-0.13183848722730618</x:v>
      </x:c>
      <x:c r="AH3190" s="50" t="str">
        <x:f>IF(AND(ISNUMBER(AE3190),ISNUMBER(AF3190),ISNUMBER(AG3190)),IF(AND(AE3190=1,AF3190=1,AG3190&lt;0),1,0),"")</x:f>
      </x:c>
      <x:c r="AI3190" s="50" t="str">
        <x:f>IF(AND(A3190=A3191,C3191=C3190+1,ISNUMBER(AH3191)),C3191,"")</x:f>
      </x:c>
      <x:c r="AJ3190" s="50" t="str">
        <x:f>IF(AND(A3190=A3191,C3191=C3190+1,ISNUMBER(AH3191)),AH3191,"")</x:f>
      </x:c>
    </x:row>
    <x:row r="3191" ht="15">
      <x:c r="A3191" s="9" t="s">
        <x:v>227</x:v>
      </x:c>
      <x:c r="B3191" s="10">
        <x:v>44926</x:v>
      </x:c>
      <x:c r="C3191" s="9">
        <x:v>2022</x:v>
      </x:c>
      <x:c r="D3191" s="11">
        <x:v>705.01300000000003</x:v>
      </x:c>
      <x:c r="E3191" s="11">
        <x:v>34.411000000000001</x:v>
      </x:c>
      <x:c r="F3191" s="11">
        <x:v>3.12</x:v>
      </x:c>
      <x:c r="G3191" s="11">
        <x:v>265.72800000000001</x:v>
      </x:c>
      <x:c r="H3191" s="11">
        <x:v>261.08800000000002</x:v>
      </x:c>
      <x:c r="I3191" s="11">
        <x:v>439.28500000000003</x:v>
      </x:c>
      <x:c r="J3191" s="11">
        <x:v>71.483000000000004</x:v>
      </x:c>
      <x:c r="K3191" s="11">
        <x:v>30.138999999999999</x:v>
      </x:c>
      <x:c r="L3191" s="11" t="s">
        <x:v>40</x:v>
      </x:c>
      <x:c r="M3191" s="11">
        <x:v>0</x:v>
      </x:c>
      <x:c r="N3191" s="11">
        <x:v>261.08800000000002</x:v>
      </x:c>
      <x:c r="O3191" s="11">
        <x:v>35.337000000000003</x:v>
      </x:c>
      <x:c r="P3191" s="11">
        <x:v>35.734999999999999</x:v>
      </x:c>
      <x:c r="Q3191" s="11" t="s">
        <x:v>40</x:v>
      </x:c>
      <x:c r="R3191" s="11">
        <x:v>8.2690000000000001</x:v>
      </x:c>
      <x:c r="S3191" s="11">
        <x:v>24.902000000000001</x:v>
      </x:c>
      <x:c r="T3191" s="11">
        <x:v>18.489000000000001</x:v>
      </x:c>
      <x:c r="U3191" s="11">
        <x:v>246.90969999999999</x:v>
      </x:c>
      <x:c r="V3191" s="11">
        <x:v>16</x:v>
      </x:c>
      <x:c r="W3191" s="12">
        <x:v>2</x:v>
      </x:c>
      <x:c r="X3191" s="8">
        <x:v>0</x:v>
      </x:c>
      <x:c r="Y3191" s="13">
        <x:f t="shared" si="294"/>
        <x:v>11.029166666666667</x:v>
      </x:c>
      <x:c r="Z3191" s="13">
        <x:f t="shared" si="295"/>
        <x:v>0.3769121987821501</x:v>
      </x:c>
      <x:c r="AA3191" s="13">
        <x:f t="shared" si="296"/>
        <x:v>3.5321334500214886E-2</x:v>
      </x:c>
      <x:c r="AB3191" s="13">
        <x:f t="shared" si="297"/>
        <x:v>5.0687008608351902E-2</x:v>
      </x:c>
      <x:c r="AC3191" s="13">
        <x:f t="shared" si="298"/>
        <x:v>6.957866690751445E-2</x:v>
      </x:c>
      <x:c r="AD3191" s="13">
        <x:f t="shared" si="299"/>
        <x:v>0.10139245659299899</x:v>
      </x:c>
      <x:c r="AE3191" s="50" t="str">
        <x:f>IF(OR(NOT(ISNUMBER(Q3191)),NOT(ISNUMBER(R3191))),"",IF(Q3191&lt;R3191,1,0))</x:f>
      </x:c>
      <x:c r="AF3191" s="50" t="str">
        <x:f>IFERROR(IF(AND(A3191=A3190,C3191=C3190+1,ISNUMBER(AE3190)),AE3190,""),"")</x:f>
      </x:c>
      <x:c r="AG3191" s="52" t="n">
        <x:f>IFERROR(IF(AND(A3191=A3190,C3191=C3190+1,ISNUMBER(U3191),ISNUMBER(U3190),U3190&lt;&gt;0),U3191/U3190-1,""),"")</x:f>
        <x:v>-0.3674422048320496</x:v>
      </x:c>
      <x:c r="AH3191" s="50" t="str">
        <x:f>IF(AND(ISNUMBER(AE3191),ISNUMBER(AF3191),ISNUMBER(AG3191)),IF(AND(AE3191=1,AF3191=1,AG3191&lt;0),1,0),"")</x:f>
      </x:c>
      <x:c r="AI3191" s="50" t="str">
        <x:f>IF(AND(A3191=A3192,C3192=C3191+1,ISNUMBER(AH3192)),C3192,"")</x:f>
      </x:c>
      <x:c r="AJ3191" s="50" t="str">
        <x:f>IF(AND(A3191=A3192,C3192=C3191+1,ISNUMBER(AH3192)),AH3192,"")</x:f>
      </x:c>
    </x:row>
    <x:row r="3192" ht="15">
      <x:c r="A3192" s="9" t="s">
        <x:v>227</x:v>
      </x:c>
      <x:c r="B3192" s="10">
        <x:v>45291</x:v>
      </x:c>
      <x:c r="C3192" s="9">
        <x:v>2023</x:v>
      </x:c>
      <x:c r="D3192" s="11">
        <x:v>713.04600000000005</x:v>
      </x:c>
      <x:c r="E3192" s="11">
        <x:v>33.316000000000003</x:v>
      </x:c>
      <x:c r="F3192" s="11">
        <x:v>2.722</x:v>
      </x:c>
      <x:c r="G3192" s="11">
        <x:v>265.42899999999997</x:v>
      </x:c>
      <x:c r="H3192" s="11">
        <x:v>261.18299999999999</x:v>
      </x:c>
      <x:c r="I3192" s="11">
        <x:v>447.61700000000002</x:v>
      </x:c>
      <x:c r="J3192" s="11">
        <x:v>84.85</x:v>
      </x:c>
      <x:c r="K3192" s="11">
        <x:v>29.452000000000002</x:v>
      </x:c>
      <x:c r="L3192" s="11" t="s">
        <x:v>40</x:v>
      </x:c>
      <x:c r="M3192" s="11">
        <x:v>0</x:v>
      </x:c>
      <x:c r="N3192" s="11">
        <x:v>261.18299999999999</x:v>
      </x:c>
      <x:c r="O3192" s="11">
        <x:v>35.246000000000002</x:v>
      </x:c>
      <x:c r="P3192" s="11">
        <x:v>42.515000000000001</x:v>
      </x:c>
      <x:c r="Q3192" s="11" t="s">
        <x:v>40</x:v>
      </x:c>
      <x:c r="R3192" s="11">
        <x:v>7.5780000000000003</x:v>
      </x:c>
      <x:c r="S3192" s="11">
        <x:v>34.988999999999997</x:v>
      </x:c>
      <x:c r="T3192" s="11">
        <x:v>18.643000000000001</x:v>
      </x:c>
      <x:c r="U3192" s="11">
        <x:v>250.90899999999999</x:v>
      </x:c>
      <x:c r="V3192" s="11">
        <x:v>16</x:v>
      </x:c>
      <x:c r="W3192" s="12">
        <x:v>2</x:v>
      </x:c>
      <x:c r="X3192" s="8">
        <x:v>0</x:v>
      </x:c>
      <x:c r="Y3192" s="13">
        <x:f t="shared" si="294"/>
        <x:v>12.239529757531228</x:v>
      </x:c>
      <x:c r="Z3192" s="13">
        <x:f t="shared" si="295"/>
        <x:v>0.37224667132274769</x:v>
      </x:c>
      <x:c r="AA3192" s="13">
        <x:f t="shared" si="296"/>
        <x:v>4.9069765484975714E-2</x:v>
      </x:c>
      <x:c r="AB3192" s="13">
        <x:f t="shared" si="297"/>
        <x:v>5.9624484254872753E-2</x:v>
      </x:c>
      <x:c r="AC3192" s="13">
        <x:f t="shared" si="298"/>
        <x:v>7.0237238583576028E-2</x:v>
      </x:c>
      <x:c r="AD3192" s="13">
        <x:f t="shared" si="299"/>
        <x:v>0.11899653037812426</x:v>
      </x:c>
      <x:c r="AE3192" s="50" t="str">
        <x:f>IF(OR(NOT(ISNUMBER(Q3192)),NOT(ISNUMBER(R3192))),"",IF(Q3192&lt;R3192,1,0))</x:f>
      </x:c>
      <x:c r="AF3192" s="50" t="str">
        <x:f>IFERROR(IF(AND(A3192=A3191,C3192=C3191+1,ISNUMBER(AE3191)),AE3191,""),"")</x:f>
      </x:c>
      <x:c r="AG3192" s="52" t="n">
        <x:f>IFERROR(IF(AND(A3192=A3191,C3192=C3191+1,ISNUMBER(U3192),ISNUMBER(U3191),U3191&lt;&gt;0),U3192/U3191-1,""),"")</x:f>
        <x:v>0.016197419542448133</x:v>
      </x:c>
      <x:c r="AH3192" s="50" t="str">
        <x:f>IF(AND(ISNUMBER(AE3192),ISNUMBER(AF3192),ISNUMBER(AG3192)),IF(AND(AE3192=1,AF3192=1,AG3192&lt;0),1,0),"")</x:f>
      </x:c>
      <x:c r="AI3192" s="50" t="str">
        <x:f>IF(AND(A3192=A3193,C3193=C3192+1,ISNUMBER(AH3193)),C3193,"")</x:f>
      </x:c>
      <x:c r="AJ3192" s="50" t="str">
        <x:f>IF(AND(A3192=A3193,C3193=C3192+1,ISNUMBER(AH3193)),AH3193,"")</x:f>
      </x:c>
    </x:row>
    <x:row r="3193" ht="15">
      <x:c r="A3193" s="9" t="s">
        <x:v>227</x:v>
      </x:c>
      <x:c r="B3193" s="10">
        <x:v>45657</x:v>
      </x:c>
      <x:c r="C3193" s="9">
        <x:v>2024</x:v>
      </x:c>
      <x:c r="D3193" s="11">
        <x:v>658.80799999999999</x:v>
      </x:c>
      <x:c r="E3193" s="11">
        <x:v>61.613999999999997</x:v>
      </x:c>
      <x:c r="F3193" s="11">
        <x:v>6.0949999999999998</x:v>
      </x:c>
      <x:c r="G3193" s="11">
        <x:v>269.06400000000002</x:v>
      </x:c>
      <x:c r="H3193" s="11">
        <x:v>261.44099999999997</x:v>
      </x:c>
      <x:c r="I3193" s="11">
        <x:v>389.74400000000003</x:v>
      </x:c>
      <x:c r="J3193" s="11">
        <x:v>26.977</x:v>
      </x:c>
      <x:c r="K3193" s="11">
        <x:v>27.492000000000001</x:v>
      </x:c>
      <x:c r="L3193" s="11" t="s">
        <x:v>40</x:v>
      </x:c>
      <x:c r="M3193" s="11">
        <x:v>0</x:v>
      </x:c>
      <x:c r="N3193" s="11">
        <x:v>261.44099999999997</x:v>
      </x:c>
      <x:c r="O3193" s="11">
        <x:v>35.848999999999997</x:v>
      </x:c>
      <x:c r="P3193" s="11">
        <x:v>-28.858000000000001</x:v>
      </x:c>
      <x:c r="Q3193" s="11" t="s">
        <x:v>40</x:v>
      </x:c>
      <x:c r="R3193" s="11">
        <x:v>7.5579999999999998</x:v>
      </x:c>
      <x:c r="S3193" s="11">
        <x:v>-36.389000000000003</x:v>
      </x:c>
      <x:c r="T3193" s="11">
        <x:v>21.824000000000002</x:v>
      </x:c>
      <x:c r="U3193" s="11">
        <x:v>233.7191</x:v>
      </x:c>
      <x:c r="V3193" s="11">
        <x:v>16</x:v>
      </x:c>
      <x:c r="W3193" s="12">
        <x:v>2</x:v>
      </x:c>
      <x:c r="X3193" s="8">
        <x:v>0</x:v>
      </x:c>
      <x:c r="Y3193" s="13">
        <x:f t="shared" si="294"/>
        <x:v>10.108941755537325</x:v>
      </x:c>
      <x:c r="Z3193" s="13">
        <x:f t="shared" si="295"/>
        <x:v>0.40841034110089741</x:v>
      </x:c>
      <x:c r="AA3193" s="13">
        <x:f t="shared" si="296"/>
        <x:v>-5.5234605529987497E-2</x:v>
      </x:c>
      <x:c r="AB3193" s="13">
        <x:f t="shared" si="297"/>
        <x:v>-4.3803353936199926E-2</x:v>
      </x:c>
      <x:c r="AC3193" s="13">
        <x:f t="shared" si="298"/>
        <x:v>8.1110813784081109E-2</x:v>
      </x:c>
      <x:c r="AD3193" s="13">
        <x:f t="shared" si="299"/>
        <x:v>4.0948197350366117E-2</x:v>
      </x:c>
      <x:c r="AE3193" s="50" t="str">
        <x:f>IF(OR(NOT(ISNUMBER(Q3193)),NOT(ISNUMBER(R3193))),"",IF(Q3193&lt;R3193,1,0))</x:f>
      </x:c>
      <x:c r="AF3193" s="50" t="str">
        <x:f>IFERROR(IF(AND(A3193=A3192,C3193=C3192+1,ISNUMBER(AE3192)),AE3192,""),"")</x:f>
      </x:c>
      <x:c r="AG3193" s="52" t="n">
        <x:f>IFERROR(IF(AND(A3193=A3192,C3193=C3192+1,ISNUMBER(U3193),ISNUMBER(U3192),U3192&lt;&gt;0),U3193/U3192-1,""),"")</x:f>
        <x:v>-0.0685104958371362</x:v>
      </x:c>
      <x:c r="AH3193" s="50" t="str">
        <x:f>IF(AND(ISNUMBER(AE3193),ISNUMBER(AF3193),ISNUMBER(AG3193)),IF(AND(AE3193=1,AF3193=1,AG3193&lt;0),1,0),"")</x:f>
      </x:c>
      <x:c r="AI3193" s="50" t="str">
        <x:f>IF(AND(A3193=A3194,C3194=C3193+1,ISNUMBER(AH3194)),C3194,"")</x:f>
      </x:c>
      <x:c r="AJ3193" s="50" t="str">
        <x:f>IF(AND(A3193=A3194,C3194=C3193+1,ISNUMBER(AH3194)),AH3194,"")</x:f>
      </x:c>
    </x:row>
    <x:row r="3194" ht="15">
      <x:c r="A3194" s="9" t="s">
        <x:v>228</x:v>
      </x:c>
      <x:c r="B3194" s="10">
        <x:v>41274</x:v>
      </x:c>
      <x:c r="C3194" s="9">
        <x:v>2012</x:v>
      </x:c>
      <x:c r="D3194" s="11">
        <x:v>49.817999999999998</x:v>
      </x:c>
      <x:c r="E3194" s="11">
        <x:v>5.8959999999999999</x:v>
      </x:c>
      <x:c r="F3194" s="11">
        <x:v>28.405999999999999</x:v>
      </x:c>
      <x:c r="G3194" s="11">
        <x:v>53.578000000000003</x:v>
      </x:c>
      <x:c r="H3194" s="11">
        <x:v>42.421999999999997</x:v>
      </x:c>
      <x:c r="I3194" s="11">
        <x:v>-3.76</x:v>
      </x:c>
      <x:c r="J3194" s="11">
        <x:v>-4.2190000000000003</x:v>
      </x:c>
      <x:c r="K3194" s="11">
        <x:v>3.2930000000000001</x:v>
      </x:c>
      <x:c r="L3194" s="11">
        <x:v>0.10199999999999999</x:v>
      </x:c>
      <x:c r="M3194" s="11">
        <x:v>17.356999999999999</x:v>
      </x:c>
      <x:c r="N3194" s="11">
        <x:v>25.065000000000001</x:v>
      </x:c>
      <x:c r="O3194" s="11">
        <x:v>22.263999999999999</x:v>
      </x:c>
      <x:c r="P3194" s="11">
        <x:v>1.921</x:v>
      </x:c>
      <x:c r="Q3194" s="11">
        <x:v>5.8079999999999998</x:v>
      </x:c>
      <x:c r="R3194" s="11">
        <x:v>2.9769999999999999</x:v>
      </x:c>
      <x:c r="S3194" s="11">
        <x:v>-1.232</x:v>
      </x:c>
      <x:c r="T3194" s="11">
        <x:v>7.9240000000000004</x:v>
      </x:c>
      <x:c r="U3194" s="11" t="s">
        <x:v>40</x:v>
      </x:c>
      <x:c r="V3194" s="11">
        <x:v>17</x:v>
      </x:c>
      <x:c r="W3194" s="12">
        <x:v>1</x:v>
      </x:c>
      <x:c r="X3194" s="8">
        <x:v>0</x:v>
      </x:c>
      <x:c r="Y3194" s="13">
        <x:f t="shared" si="294"/>
        <x:v>0.20756178272196016</x:v>
      </x:c>
      <x:c r="Z3194" s="13">
        <x:f t="shared" si="295"/>
        <x:v>1.0754747280099564</x:v>
      </x:c>
      <x:c r="AA3194" s="13">
        <x:f t="shared" si="296"/>
        <x:v>-2.4730017262836728E-2</x:v>
      </x:c>
      <x:c r="AB3194" s="13">
        <x:f t="shared" si="297"/>
        <x:v>3.8560359709342004E-2</x:v>
      </x:c>
      <x:c r="AC3194" s="13">
        <x:f t="shared" si="298"/>
        <x:v>0.14789652469297099</x:v>
      </x:c>
      <x:c r="AD3194" s="13">
        <x:f t="shared" si="299"/>
        <x:v>-8.4688265285639733E-2</x:v>
      </x:c>
      <x:c r="AE3194" s="50" t="n">
        <x:f>IF(OR(NOT(ISNUMBER(Q3194)),NOT(ISNUMBER(R3194))),"",IF(Q3194&lt;R3194,1,0))</x:f>
        <x:v>0</x:v>
      </x:c>
      <x:c r="AF3194" s="50" t="str">
        <x:f>IFERROR(IF(AND(A3194=A3193,C3194=C3193+1,ISNUMBER(AE3193)),AE3193,""),"")</x:f>
      </x:c>
      <x:c r="AG3194" s="52" t="str">
        <x:f>IFERROR(IF(AND(A3194=A3193,C3194=C3193+1,ISNUMBER(U3194),ISNUMBER(U3193),U3193&lt;&gt;0),U3194/U3193-1,""),"")</x:f>
      </x:c>
      <x:c r="AH3194" s="50" t="str">
        <x:f>IF(AND(ISNUMBER(AE3194),ISNUMBER(AF3194),ISNUMBER(AG3194)),IF(AND(AE3194=1,AF3194=1,AG3194&lt;0),1,0),"")</x:f>
      </x:c>
      <x:c r="AI3194" s="50" t="str">
        <x:f>IF(AND(A3194=A3195,C3195=C3194+1,ISNUMBER(AH3195)),C3195,"")</x:f>
      </x:c>
      <x:c r="AJ3194" s="50" t="str">
        <x:f>IF(AND(A3194=A3195,C3195=C3194+1,ISNUMBER(AH3195)),AH3195,"")</x:f>
      </x:c>
    </x:row>
    <x:row r="3195" ht="15">
      <x:c r="A3195" s="9" t="s">
        <x:v>228</x:v>
      </x:c>
      <x:c r="B3195" s="10">
        <x:v>41639</x:v>
      </x:c>
      <x:c r="C3195" s="9">
        <x:v>2013</x:v>
      </x:c>
      <x:c r="D3195" s="11">
        <x:v>111.44499999999999</x:v>
      </x:c>
      <x:c r="E3195" s="11">
        <x:v>7.2889999999999997</x:v>
      </x:c>
      <x:c r="F3195" s="11">
        <x:v>16.488</x:v>
      </x:c>
      <x:c r="G3195" s="11">
        <x:v>124.699</x:v>
      </x:c>
      <x:c r="H3195" s="11">
        <x:v>108.55800000000001</x:v>
      </x:c>
      <x:c r="I3195" s="11">
        <x:v>-13.254</x:v>
      </x:c>
      <x:c r="J3195" s="11">
        <x:v>-13.811999999999999</x:v>
      </x:c>
      <x:c r="K3195" s="11">
        <x:v>4.0910000000000002</x:v>
      </x:c>
      <x:c r="L3195" s="11">
        <x:v>0.13800000000000001</x:v>
      </x:c>
      <x:c r="M3195" s="11">
        <x:v>2.363</x:v>
      </x:c>
      <x:c r="N3195" s="11">
        <x:v>106.19499999999999</x:v>
      </x:c>
      <x:c r="O3195" s="11">
        <x:v>35.734000000000002</x:v>
      </x:c>
      <x:c r="P3195" s="11">
        <x:v>-0.193</x:v>
      </x:c>
      <x:c r="Q3195" s="11">
        <x:v>6.9770000000000003</x:v>
      </x:c>
      <x:c r="R3195" s="11">
        <x:v>8.7420000000000009</x:v>
      </x:c>
      <x:c r="S3195" s="11">
        <x:v>-9.2680000000000007</x:v>
      </x:c>
      <x:c r="T3195" s="11">
        <x:v>1.3080000000000001</x:v>
      </x:c>
      <x:c r="U3195" s="11" t="s">
        <x:v>40</x:v>
      </x:c>
      <x:c r="V3195" s="11">
        <x:v>17</x:v>
      </x:c>
      <x:c r="W3195" s="12">
        <x:v>1</x:v>
      </x:c>
      <x:c r="X3195" s="8">
        <x:v>0</x:v>
      </x:c>
      <x:c r="Y3195" s="13">
        <x:f t="shared" si="294"/>
        <x:v>0.44207908782144589</x:v>
      </x:c>
      <x:c r="Z3195" s="13">
        <x:f t="shared" si="295"/>
        <x:v>1.1189286194984074</x:v>
      </x:c>
      <x:c r="AA3195" s="13">
        <x:f t="shared" si="296"/>
        <x:v>-8.3162097895823059E-2</x:v>
      </x:c>
      <x:c r="AB3195" s="13">
        <x:f t="shared" si="297"/>
        <x:v>-1.7317959531607521E-3</x:v>
      </x:c>
      <x:c r="AC3195" s="13">
        <x:f t="shared" si="298"/>
        <x:v>1.0489258133585675E-2</x:v>
      </x:c>
      <x:c r="AD3195" s="13">
        <x:f t="shared" si="299"/>
        <x:v>-0.12393557360132801</x:v>
      </x:c>
      <x:c r="AE3195" s="50" t="n">
        <x:f>IF(OR(NOT(ISNUMBER(Q3195)),NOT(ISNUMBER(R3195))),"",IF(Q3195&lt;R3195,1,0))</x:f>
        <x:v>1</x:v>
      </x:c>
      <x:c r="AF3195" s="50" t="n">
        <x:f>IFERROR(IF(AND(A3195=A3194,C3195=C3194+1,ISNUMBER(AE3194)),AE3194,""),"")</x:f>
        <x:v>0</x:v>
      </x:c>
      <x:c r="AG3195" s="52" t="str">
        <x:f>IFERROR(IF(AND(A3195=A3194,C3195=C3194+1,ISNUMBER(U3195),ISNUMBER(U3194),U3194&lt;&gt;0),U3195/U3194-1,""),"")</x:f>
      </x:c>
      <x:c r="AH3195" s="50" t="str">
        <x:f>IF(AND(ISNUMBER(AE3195),ISNUMBER(AF3195),ISNUMBER(AG3195)),IF(AND(AE3195=1,AF3195=1,AG3195&lt;0),1,0),"")</x:f>
      </x:c>
      <x:c r="AI3195" s="50" t="str">
        <x:f>IF(AND(A3195=A3196,C3196=C3195+1,ISNUMBER(AH3196)),C3196,"")</x:f>
      </x:c>
      <x:c r="AJ3195" s="50" t="str">
        <x:f>IF(AND(A3195=A3196,C3196=C3195+1,ISNUMBER(AH3196)),AH3196,"")</x:f>
      </x:c>
    </x:row>
    <x:row r="3196" ht="15">
      <x:c r="A3196" s="9" t="s">
        <x:v>228</x:v>
      </x:c>
      <x:c r="B3196" s="10">
        <x:v>42004</x:v>
      </x:c>
      <x:c r="C3196" s="9">
        <x:v>2014</x:v>
      </x:c>
      <x:c r="D3196" s="11">
        <x:v>128.31299999999999</x:v>
      </x:c>
      <x:c r="E3196" s="11">
        <x:v>9.9329999999999998</x:v>
      </x:c>
      <x:c r="F3196" s="11">
        <x:v>24.655999999999999</x:v>
      </x:c>
      <x:c r="G3196" s="11">
        <x:v>96.727999999999994</x:v>
      </x:c>
      <x:c r="H3196" s="11">
        <x:v>73.866</x:v>
      </x:c>
      <x:c r="I3196" s="11">
        <x:v>31.585000000000001</x:v>
      </x:c>
      <x:c r="J3196" s="11">
        <x:v>-17.398</x:v>
      </x:c>
      <x:c r="K3196" s="11">
        <x:v>5.5759999999999996</x:v>
      </x:c>
      <x:c r="L3196" s="11">
        <x:v>7.4999999999999997E-2</x:v>
      </x:c>
      <x:c r="M3196" s="11">
        <x:v>3.613</x:v>
      </x:c>
      <x:c r="N3196" s="11">
        <x:v>70.253</x:v>
      </x:c>
      <x:c r="O3196" s="11">
        <x:v>45.48</x:v>
      </x:c>
      <x:c r="P3196" s="11">
        <x:v>2.335</x:v>
      </x:c>
      <x:c r="Q3196" s="11">
        <x:v>12.035</x:v>
      </x:c>
      <x:c r="R3196" s="11">
        <x:v>10.933999999999999</x:v>
      </x:c>
      <x:c r="S3196" s="11">
        <x:v>-8.7829999999999995</x:v>
      </x:c>
      <x:c r="T3196" s="11">
        <x:v>9.4719999999999995</x:v>
      </x:c>
      <x:c r="U3196" s="11" t="s">
        <x:v>40</x:v>
      </x:c>
      <x:c r="V3196" s="11">
        <x:v>17</x:v>
      </x:c>
      <x:c r="W3196" s="12">
        <x:v>1</x:v>
      </x:c>
      <x:c r="X3196" s="8">
        <x:v>0</x:v>
      </x:c>
      <x:c r="Y3196" s="13">
        <x:f t="shared" si="294"/>
        <x:v>0.40286340038935758</x:v>
      </x:c>
      <x:c r="Z3196" s="13">
        <x:f t="shared" si="295"/>
        <x:v>0.75384411556116682</x:v>
      </x:c>
      <x:c r="AA3196" s="13">
        <x:f t="shared" si="296"/>
        <x:v>-6.844980633295146E-2</x:v>
      </x:c>
      <x:c r="AB3196" s="13">
        <x:f t="shared" si="297"/>
        <x:v>1.8197688464925612E-2</x:v>
      </x:c>
      <x:c r="AC3196" s="13">
        <x:f t="shared" si="298"/>
        <x:v>9.7924075758828888E-2</x:v>
      </x:c>
      <x:c r="AD3196" s="13">
        <x:f t="shared" si="299"/>
        <x:v>-0.13559031430953997</x:v>
      </x:c>
      <x:c r="AE3196" s="50" t="n">
        <x:f>IF(OR(NOT(ISNUMBER(Q3196)),NOT(ISNUMBER(R3196))),"",IF(Q3196&lt;R3196,1,0))</x:f>
        <x:v>0</x:v>
      </x:c>
      <x:c r="AF3196" s="50" t="n">
        <x:f>IFERROR(IF(AND(A3196=A3195,C3196=C3195+1,ISNUMBER(AE3195)),AE3195,""),"")</x:f>
        <x:v>1</x:v>
      </x:c>
      <x:c r="AG3196" s="52" t="str">
        <x:f>IFERROR(IF(AND(A3196=A3195,C3196=C3195+1,ISNUMBER(U3196),ISNUMBER(U3195),U3195&lt;&gt;0),U3196/U3195-1,""),"")</x:f>
      </x:c>
      <x:c r="AH3196" s="50" t="str">
        <x:f>IF(AND(ISNUMBER(AE3196),ISNUMBER(AF3196),ISNUMBER(AG3196)),IF(AND(AE3196=1,AF3196=1,AG3196&lt;0),1,0),"")</x:f>
      </x:c>
      <x:c r="AI3196" s="50" t="str">
        <x:f>IF(AND(A3196=A3197,C3197=C3196+1,ISNUMBER(AH3197)),C3197,"")</x:f>
      </x:c>
      <x:c r="AJ3196" s="50" t="str">
        <x:f>IF(AND(A3196=A3197,C3197=C3196+1,ISNUMBER(AH3197)),AH3197,"")</x:f>
      </x:c>
    </x:row>
    <x:row r="3197" ht="15">
      <x:c r="A3197" s="9" t="s">
        <x:v>228</x:v>
      </x:c>
      <x:c r="B3197" s="10">
        <x:v>42369</x:v>
      </x:c>
      <x:c r="C3197" s="9">
        <x:v>2015</x:v>
      </x:c>
      <x:c r="D3197" s="11">
        <x:v>143.18700000000001</x:v>
      </x:c>
      <x:c r="E3197" s="11">
        <x:v>8.6359999999999992</x:v>
      </x:c>
      <x:c r="F3197" s="11">
        <x:v>25.545999999999999</x:v>
      </x:c>
      <x:c r="G3197" s="11">
        <x:v>34.744</x:v>
      </x:c>
      <x:c r="H3197" s="11">
        <x:v>8.9659999999999993</x:v>
      </x:c>
      <x:c r="I3197" s="11">
        <x:v>108.443</x:v>
      </x:c>
      <x:c r="J3197" s="11">
        <x:v>-27.901</x:v>
      </x:c>
      <x:c r="K3197" s="11">
        <x:v>2.86</x:v>
      </x:c>
      <x:c r="L3197" s="11">
        <x:v>0.122</x:v>
      </x:c>
      <x:c r="M3197" s="11">
        <x:v>0</x:v>
      </x:c>
      <x:c r="N3197" s="11">
        <x:v>8.9659999999999993</x:v>
      </x:c>
      <x:c r="O3197" s="11">
        <x:v>59.978999999999999</x:v>
      </x:c>
      <x:c r="P3197" s="11">
        <x:v>-2.7010000000000001</x:v>
      </x:c>
      <x:c r="Q3197" s="11">
        <x:v>10.513999999999999</x:v>
      </x:c>
      <x:c r="R3197" s="11">
        <x:v>8.3140000000000001</x:v>
      </x:c>
      <x:c r="S3197" s="11">
        <x:v>-11.473000000000001</x:v>
      </x:c>
      <x:c r="T3197" s="11">
        <x:v>11.287000000000001</x:v>
      </x:c>
      <x:c r="U3197" s="11">
        <x:v>264.53739999999999</x:v>
      </x:c>
      <x:c r="V3197" s="11">
        <x:v>18</x:v>
      </x:c>
      <x:c r="W3197" s="12">
        <x:v>0</x:v>
      </x:c>
      <x:c r="X3197" s="8">
        <x:v>0</x:v>
      </x:c>
      <x:c r="Y3197" s="13">
        <x:f t="shared" si="294"/>
        <x:v>0.3380568386440147</x:v>
      </x:c>
      <x:c r="Z3197" s="13">
        <x:f t="shared" si="295"/>
        <x:v>0.24264772639974297</x:v>
      </x:c>
      <x:c r="AA3197" s="13">
        <x:f t="shared" si="296"/>
        <x:v>-8.012598909118844E-2</x:v>
      </x:c>
      <x:c r="AB3197" s="13">
        <x:f t="shared" si="297"/>
        <x:v>-1.8863444307094916E-2</x:v>
      </x:c>
      <x:c r="AC3197" s="13">
        <x:f t="shared" si="298"/>
        <x:v>0.32486184664978129</x:v>
      </x:c>
      <x:c r="AD3197" s="13">
        <x:f t="shared" si="299"/>
        <x:v>-0.19485707501379312</x:v>
      </x:c>
      <x:c r="AE3197" s="50" t="n">
        <x:f>IF(OR(NOT(ISNUMBER(Q3197)),NOT(ISNUMBER(R3197))),"",IF(Q3197&lt;R3197,1,0))</x:f>
        <x:v>0</x:v>
      </x:c>
      <x:c r="AF3197" s="50" t="n">
        <x:f>IFERROR(IF(AND(A3197=A3196,C3197=C3196+1,ISNUMBER(AE3196)),AE3196,""),"")</x:f>
        <x:v>0</x:v>
      </x:c>
      <x:c r="AG3197" s="52" t="str">
        <x:f>IFERROR(IF(AND(A3197=A3196,C3197=C3196+1,ISNUMBER(U3197),ISNUMBER(U3196),U3196&lt;&gt;0),U3197/U3196-1,""),"")</x:f>
      </x:c>
      <x:c r="AH3197" s="50" t="str">
        <x:f>IF(AND(ISNUMBER(AE3197),ISNUMBER(AF3197),ISNUMBER(AG3197)),IF(AND(AE3197=1,AF3197=1,AG3197&lt;0),1,0),"")</x:f>
      </x:c>
      <x:c r="AI3197" s="50" t="n">
        <x:f>IF(AND(A3197=A3198,C3198=C3197+1,ISNUMBER(AH3198)),C3198,"")</x:f>
        <x:v>2016</x:v>
      </x:c>
      <x:c r="AJ3197" s="50" t="n">
        <x:f>IF(AND(A3197=A3198,C3198=C3197+1,ISNUMBER(AH3198)),AH3198,"")</x:f>
        <x:v>0</x:v>
      </x:c>
    </x:row>
    <x:row r="3198" ht="15">
      <x:c r="A3198" s="9" t="s">
        <x:v>228</x:v>
      </x:c>
      <x:c r="B3198" s="10">
        <x:v>42735</x:v>
      </x:c>
      <x:c r="C3198" s="9">
        <x:v>2016</x:v>
      </x:c>
      <x:c r="D3198" s="11">
        <x:v>158.952</x:v>
      </x:c>
      <x:c r="E3198" s="11">
        <x:v>10.795</x:v>
      </x:c>
      <x:c r="F3198" s="11">
        <x:v>34.256999999999998</x:v>
      </x:c>
      <x:c r="G3198" s="11">
        <x:v>44.661999999999999</x:v>
      </x:c>
      <x:c r="H3198" s="11">
        <x:v>9.1780000000000008</x:v>
      </x:c>
      <x:c r="I3198" s="11">
        <x:v>114.29</x:v>
      </x:c>
      <x:c r="J3198" s="11">
        <x:v>-22.053999999999998</x:v>
      </x:c>
      <x:c r="K3198" s="11">
        <x:v>4.8220000000000001</x:v>
      </x:c>
      <x:c r="L3198" s="11">
        <x:v>0.159</x:v>
      </x:c>
      <x:c r="M3198" s="11">
        <x:v>0</x:v>
      </x:c>
      <x:c r="N3198" s="11">
        <x:v>9.1780000000000008</x:v>
      </x:c>
      <x:c r="O3198" s="11">
        <x:v>73.539000000000001</x:v>
      </x:c>
      <x:c r="P3198" s="11">
        <x:v>7.7160000000000002</x:v>
      </x:c>
      <x:c r="Q3198" s="11">
        <x:v>21.850999999999999</x:v>
      </x:c>
      <x:c r="R3198" s="11">
        <x:v>0.77800000000000002</x:v>
      </x:c>
      <x:c r="S3198" s="11">
        <x:v>5.7030000000000003</x:v>
      </x:c>
      <x:c r="T3198" s="11">
        <x:v>26.116</x:v>
      </x:c>
      <x:c r="U3198" s="11">
        <x:v>217.779</x:v>
      </x:c>
      <x:c r="V3198" s="11">
        <x:v>18</x:v>
      </x:c>
      <x:c r="W3198" s="12">
        <x:v>0</x:v>
      </x:c>
      <x:c r="X3198" s="8">
        <x:v>0</x:v>
      </x:c>
      <x:c r="Y3198" s="13">
        <x:f t="shared" si="294"/>
        <x:v>0.31511807805703945</x:v>
      </x:c>
      <x:c r="Z3198" s="13">
        <x:f t="shared" si="295"/>
        <x:v>0.28097790527958127</x:v>
      </x:c>
      <x:c r="AA3198" s="13">
        <x:f t="shared" si="296"/>
        <x:v>3.587875585082289E-2</x:v>
      </x:c>
      <x:c r="AB3198" s="13">
        <x:f t="shared" si="297"/>
        <x:v>4.8542956364185416E-2</x:v>
      </x:c>
      <x:c r="AC3198" s="13">
        <x:f t="shared" si="298"/>
        <x:v>0.58474766020330482</x:v>
      </x:c>
      <x:c r="AD3198" s="13">
        <x:f t="shared" si="299"/>
        <x:v>-0.13874628818762896</x:v>
      </x:c>
      <x:c r="AE3198" s="50" t="n">
        <x:f>IF(OR(NOT(ISNUMBER(Q3198)),NOT(ISNUMBER(R3198))),"",IF(Q3198&lt;R3198,1,0))</x:f>
        <x:v>0</x:v>
      </x:c>
      <x:c r="AF3198" s="50" t="n">
        <x:f>IFERROR(IF(AND(A3198=A3197,C3198=C3197+1,ISNUMBER(AE3197)),AE3197,""),"")</x:f>
        <x:v>0</x:v>
      </x:c>
      <x:c r="AG3198" s="52" t="n">
        <x:f>IFERROR(IF(AND(A3198=A3197,C3198=C3197+1,ISNUMBER(U3198),ISNUMBER(U3197),U3197&lt;&gt;0),U3198/U3197-1,""),"")</x:f>
        <x:v>-0.17675534725902653</x:v>
      </x:c>
      <x:c r="AH3198" s="50" t="n">
        <x:f>IF(AND(ISNUMBER(AE3198),ISNUMBER(AF3198),ISNUMBER(AG3198)),IF(AND(AE3198=1,AF3198=1,AG3198&lt;0),1,0),"")</x:f>
        <x:v>0</x:v>
      </x:c>
      <x:c r="AI3198" s="50" t="n">
        <x:f>IF(AND(A3198=A3199,C3199=C3198+1,ISNUMBER(AH3199)),C3199,"")</x:f>
        <x:v>2017</x:v>
      </x:c>
      <x:c r="AJ3198" s="50" t="n">
        <x:f>IF(AND(A3198=A3199,C3199=C3198+1,ISNUMBER(AH3199)),AH3199,"")</x:f>
        <x:v>0</x:v>
      </x:c>
    </x:row>
    <x:row r="3199" ht="15">
      <x:c r="A3199" s="9" t="s">
        <x:v>228</x:v>
      </x:c>
      <x:c r="B3199" s="10">
        <x:v>43100</x:v>
      </x:c>
      <x:c r="C3199" s="9">
        <x:v>2017</x:v>
      </x:c>
      <x:c r="D3199" s="11">
        <x:v>206.41399999999999</x:v>
      </x:c>
      <x:c r="E3199" s="11">
        <x:v>9.6910000000000007</x:v>
      </x:c>
      <x:c r="F3199" s="11">
        <x:v>45.401000000000003</x:v>
      </x:c>
      <x:c r="G3199" s="11">
        <x:v>85.53</x:v>
      </x:c>
      <x:c r="H3199" s="11">
        <x:v>37.113</x:v>
      </x:c>
      <x:c r="I3199" s="11">
        <x:v>120.884</x:v>
      </x:c>
      <x:c r="J3199" s="11">
        <x:v>-15.46</x:v>
      </x:c>
      <x:c r="K3199" s="11">
        <x:v>0.45700000000000002</x:v>
      </x:c>
      <x:c r="L3199" s="11">
        <x:v>0.19700000000000001</x:v>
      </x:c>
      <x:c r="M3199" s="11">
        <x:v>0</x:v>
      </x:c>
      <x:c r="N3199" s="11">
        <x:v>37.113</x:v>
      </x:c>
      <x:c r="O3199" s="11">
        <x:v>91.376999999999995</x:v>
      </x:c>
      <x:c r="P3199" s="11">
        <x:v>9.9420000000000002</x:v>
      </x:c>
      <x:c r="Q3199" s="11">
        <x:v>25.524999999999999</x:v>
      </x:c>
      <x:c r="R3199" s="11">
        <x:v>0.92600000000000005</x:v>
      </x:c>
      <x:c r="S3199" s="11">
        <x:v>7.1710000000000003</x:v>
      </x:c>
      <x:c r="T3199" s="11">
        <x:v>27.988</x:v>
      </x:c>
      <x:c r="U3199" s="11">
        <x:v>281.83159999999998</x:v>
      </x:c>
      <x:c r="V3199" s="11">
        <x:v>18</x:v>
      </x:c>
      <x:c r="W3199" s="12">
        <x:v>0</x:v>
      </x:c>
      <x:c r="X3199" s="8">
        <x:v>0</x:v>
      </x:c>
      <x:c r="Y3199" s="13">
        <x:f t="shared" si="294"/>
        <x:v>0.21345344816193476</x:v>
      </x:c>
      <x:c r="Z3199" s="13">
        <x:f t="shared" si="295"/>
        <x:v>0.41436142897284101</x:v>
      </x:c>
      <x:c r="AA3199" s="13">
        <x:f t="shared" si="296"/>
        <x:v>3.4740860600540664E-2</x:v>
      </x:c>
      <x:c r="AB3199" s="13">
        <x:f t="shared" si="297"/>
        <x:v>4.8165337622448096E-2</x:v>
      </x:c>
      <x:c r="AC3199" s="13">
        <x:f t="shared" si="298"/>
        <x:v>0.32723021162165322</x:v>
      </x:c>
      <x:c r="AD3199" s="13">
        <x:f t="shared" si="299"/>
        <x:v>-7.4898020483106773E-2</x:v>
      </x:c>
      <x:c r="AE3199" s="50" t="n">
        <x:f>IF(OR(NOT(ISNUMBER(Q3199)),NOT(ISNUMBER(R3199))),"",IF(Q3199&lt;R3199,1,0))</x:f>
        <x:v>0</x:v>
      </x:c>
      <x:c r="AF3199" s="50" t="n">
        <x:f>IFERROR(IF(AND(A3199=A3198,C3199=C3198+1,ISNUMBER(AE3198)),AE3198,""),"")</x:f>
        <x:v>0</x:v>
      </x:c>
      <x:c r="AG3199" s="52" t="n">
        <x:f>IFERROR(IF(AND(A3199=A3198,C3199=C3198+1,ISNUMBER(U3199),ISNUMBER(U3198),U3198&lt;&gt;0),U3199/U3198-1,""),"")</x:f>
        <x:v>0.29411743097360166</x:v>
      </x:c>
      <x:c r="AH3199" s="50" t="n">
        <x:f>IF(AND(ISNUMBER(AE3199),ISNUMBER(AF3199),ISNUMBER(AG3199)),IF(AND(AE3199=1,AF3199=1,AG3199&lt;0),1,0),"")</x:f>
        <x:v>0</x:v>
      </x:c>
      <x:c r="AI3199" s="50" t="n">
        <x:f>IF(AND(A3199=A3200,C3200=C3199+1,ISNUMBER(AH3200)),C3200,"")</x:f>
        <x:v>2018</x:v>
      </x:c>
      <x:c r="AJ3199" s="50" t="n">
        <x:f>IF(AND(A3199=A3200,C3200=C3199+1,ISNUMBER(AH3200)),AH3200,"")</x:f>
        <x:v>0</x:v>
      </x:c>
    </x:row>
    <x:row r="3200" ht="15">
      <x:c r="A3200" s="9" t="s">
        <x:v>228</x:v>
      </x:c>
      <x:c r="B3200" s="10">
        <x:v>43465</x:v>
      </x:c>
      <x:c r="C3200" s="9">
        <x:v>2018</x:v>
      </x:c>
      <x:c r="D3200" s="11">
        <x:v>480.02199999999999</x:v>
      </x:c>
      <x:c r="E3200" s="11">
        <x:v>11.102</x:v>
      </x:c>
      <x:c r="F3200" s="11">
        <x:v>47.777999999999999</x:v>
      </x:c>
      <x:c r="G3200" s="11">
        <x:v>332.78300000000002</x:v>
      </x:c>
      <x:c r="H3200" s="11">
        <x:v>300.02100000000002</x:v>
      </x:c>
      <x:c r="I3200" s="11">
        <x:v>147.239</x:v>
      </x:c>
      <x:c r="J3200" s="11">
        <x:v>-12.29</x:v>
      </x:c>
      <x:c r="K3200" s="11">
        <x:v>3.0270000000000001</x:v>
      </x:c>
      <x:c r="L3200" s="11">
        <x:v>0.379</x:v>
      </x:c>
      <x:c r="M3200" s="11">
        <x:v>16.298999999999999</x:v>
      </x:c>
      <x:c r="N3200" s="11">
        <x:v>283.72199999999998</x:v>
      </x:c>
      <x:c r="O3200" s="11">
        <x:v>123.884</x:v>
      </x:c>
      <x:c r="P3200" s="11">
        <x:v>19.614999999999998</x:v>
      </x:c>
      <x:c r="Q3200" s="11">
        <x:v>55.143000000000001</x:v>
      </x:c>
      <x:c r="R3200" s="11">
        <x:v>1.8520000000000001</x:v>
      </x:c>
      <x:c r="S3200" s="11">
        <x:v>4.9260000000000002</x:v>
      </x:c>
      <x:c r="T3200" s="11">
        <x:v>36.826999999999998</x:v>
      </x:c>
      <x:c r="U3200" s="11">
        <x:v>376.14679999999998</x:v>
      </x:c>
      <x:c r="V3200" s="11">
        <x:v>18</x:v>
      </x:c>
      <x:c r="W3200" s="12">
        <x:v>0</x:v>
      </x:c>
      <x:c r="X3200" s="8">
        <x:v>0</x:v>
      </x:c>
      <x:c r="Y3200" s="13">
        <x:f t="shared" si="294"/>
        <x:v>0.23236636108669265</x:v>
      </x:c>
      <x:c r="Z3200" s="13">
        <x:f t="shared" si="295"/>
        <x:v>0.69326614196849312</x:v>
      </x:c>
      <x:c r="AA3200" s="13">
        <x:f t="shared" si="296"/>
        <x:v>1.0262029656974056E-2</x:v>
      </x:c>
      <x:c r="AB3200" s="13">
        <x:f t="shared" si="297"/>
        <x:v>4.0862710459103953E-2</x:v>
      </x:c>
      <x:c r="AC3200" s="13">
        <x:f t="shared" si="298"/>
        <x:v>0.11066370577823986</x:v>
      </x:c>
      <x:c r="AD3200" s="13">
        <x:f t="shared" si="299"/>
        <x:v>-2.5602993196145174E-2</x:v>
      </x:c>
      <x:c r="AE3200" s="50" t="n">
        <x:f>IF(OR(NOT(ISNUMBER(Q3200)),NOT(ISNUMBER(R3200))),"",IF(Q3200&lt;R3200,1,0))</x:f>
        <x:v>0</x:v>
      </x:c>
      <x:c r="AF3200" s="50" t="n">
        <x:f>IFERROR(IF(AND(A3200=A3199,C3200=C3199+1,ISNUMBER(AE3199)),AE3199,""),"")</x:f>
        <x:v>0</x:v>
      </x:c>
      <x:c r="AG3200" s="52" t="n">
        <x:f>IFERROR(IF(AND(A3200=A3199,C3200=C3199+1,ISNUMBER(U3200),ISNUMBER(U3199),U3199&lt;&gt;0),U3200/U3199-1,""),"")</x:f>
        <x:v>0.3346509050085229</x:v>
      </x:c>
      <x:c r="AH3200" s="50" t="n">
        <x:f>IF(AND(ISNUMBER(AE3200),ISNUMBER(AF3200),ISNUMBER(AG3200)),IF(AND(AE3200=1,AF3200=1,AG3200&lt;0),1,0),"")</x:f>
        <x:v>0</x:v>
      </x:c>
      <x:c r="AI3200" s="50" t="n">
        <x:f>IF(AND(A3200=A3201,C3201=C3200+1,ISNUMBER(AH3201)),C3201,"")</x:f>
        <x:v>2019</x:v>
      </x:c>
      <x:c r="AJ3200" s="50" t="n">
        <x:f>IF(AND(A3200=A3201,C3201=C3200+1,ISNUMBER(AH3201)),AH3201,"")</x:f>
        <x:v>0</x:v>
      </x:c>
    </x:row>
    <x:row r="3201" ht="15">
      <x:c r="A3201" s="9" t="s">
        <x:v>228</x:v>
      </x:c>
      <x:c r="B3201" s="10">
        <x:v>43830</x:v>
      </x:c>
      <x:c r="C3201" s="9">
        <x:v>2019</x:v>
      </x:c>
      <x:c r="D3201" s="11">
        <x:v>513.12300000000005</x:v>
      </x:c>
      <x:c r="E3201" s="11">
        <x:v>12.028</x:v>
      </x:c>
      <x:c r="F3201" s="11">
        <x:v>49.627000000000002</x:v>
      </x:c>
      <x:c r="G3201" s="11">
        <x:v>362.96</x:v>
      </x:c>
      <x:c r="H3201" s="11">
        <x:v>327.459</x:v>
      </x:c>
      <x:c r="I3201" s="11">
        <x:v>150.16300000000001</x:v>
      </x:c>
      <x:c r="J3201" s="11">
        <x:v>-9.2110000000000003</x:v>
      </x:c>
      <x:c r="K3201" s="11">
        <x:v>2.605</x:v>
      </x:c>
      <x:c r="L3201" s="11">
        <x:v>0.65400000000000003</x:v>
      </x:c>
      <x:c r="M3201" s="11">
        <x:v>15.637</x:v>
      </x:c>
      <x:c r="N3201" s="11">
        <x:v>311.822</x:v>
      </x:c>
      <x:c r="O3201" s="11">
        <x:v>153.13399999999999</x:v>
      </x:c>
      <x:c r="P3201" s="11">
        <x:v>21.574999999999999</x:v>
      </x:c>
      <x:c r="Q3201" s="11">
        <x:v>66.466999999999999</x:v>
      </x:c>
      <x:c r="R3201" s="11">
        <x:v>2.2010000000000001</x:v>
      </x:c>
      <x:c r="S3201" s="11">
        <x:v>3.5950000000000002</x:v>
      </x:c>
      <x:c r="T3201" s="11">
        <x:v>44.183</x:v>
      </x:c>
      <x:c r="U3201" s="11">
        <x:v>398.63010000000003</x:v>
      </x:c>
      <x:c r="V3201" s="11">
        <x:v>18</x:v>
      </x:c>
      <x:c r="W3201" s="12">
        <x:v>0</x:v>
      </x:c>
      <x:c r="X3201" s="8">
        <x:v>0</x:v>
      </x:c>
      <x:c r="Y3201" s="13">
        <x:f t="shared" si="294"/>
        <x:v>0.24236806577064904</x:v>
      </x:c>
      <x:c r="Z3201" s="13">
        <x:f t="shared" si="295"/>
        <x:v>0.70735476679080833</x:v>
      </x:c>
      <x:c r="AA3201" s="13">
        <x:f t="shared" si="296"/>
        <x:v>7.0061174416270562E-3</x:v>
      </x:c>
      <x:c r="AB3201" s="13">
        <x:f t="shared" si="297"/>
        <x:v>4.2046448902115084E-2</x:v>
      </x:c>
      <x:c r="AC3201" s="13">
        <x:f t="shared" si="298"/>
        <x:v>0.12172966718095658</x:v>
      </x:c>
      <x:c r="AD3201" s="13">
        <x:f t="shared" si="299"/>
        <x:v>-1.7950861684235552E-2</x:v>
      </x:c>
      <x:c r="AE3201" s="50" t="n">
        <x:f>IF(OR(NOT(ISNUMBER(Q3201)),NOT(ISNUMBER(R3201))),"",IF(Q3201&lt;R3201,1,0))</x:f>
        <x:v>0</x:v>
      </x:c>
      <x:c r="AF3201" s="50" t="n">
        <x:f>IFERROR(IF(AND(A3201=A3200,C3201=C3200+1,ISNUMBER(AE3200)),AE3200,""),"")</x:f>
        <x:v>0</x:v>
      </x:c>
      <x:c r="AG3201" s="52" t="n">
        <x:f>IFERROR(IF(AND(A3201=A3200,C3201=C3200+1,ISNUMBER(U3201),ISNUMBER(U3200),U3200&lt;&gt;0),U3201/U3200-1,""),"")</x:f>
        <x:v>0.05977267386031215</x:v>
      </x:c>
      <x:c r="AH3201" s="50" t="n">
        <x:f>IF(AND(ISNUMBER(AE3201),ISNUMBER(AF3201),ISNUMBER(AG3201)),IF(AND(AE3201=1,AF3201=1,AG3201&lt;0),1,0),"")</x:f>
        <x:v>0</x:v>
      </x:c>
      <x:c r="AI3201" s="50" t="n">
        <x:f>IF(AND(A3201=A3202,C3202=C3201+1,ISNUMBER(AH3202)),C3202,"")</x:f>
        <x:v>2020</x:v>
      </x:c>
      <x:c r="AJ3201" s="50" t="n">
        <x:f>IF(AND(A3201=A3202,C3202=C3201+1,ISNUMBER(AH3202)),AH3202,"")</x:f>
        <x:v>0</x:v>
      </x:c>
    </x:row>
    <x:row r="3202" ht="15">
      <x:c r="A3202" s="9" t="s">
        <x:v>228</x:v>
      </x:c>
      <x:c r="B3202" s="10">
        <x:v>44196</x:v>
      </x:c>
      <x:c r="C3202" s="9">
        <x:v>2020</x:v>
      </x:c>
      <x:c r="D3202" s="11">
        <x:v>532.48800000000006</x:v>
      </x:c>
      <x:c r="E3202" s="11">
        <x:v>10.542999999999999</x:v>
      </x:c>
      <x:c r="F3202" s="11">
        <x:v>43.094999999999999</x:v>
      </x:c>
      <x:c r="G3202" s="11">
        <x:v>378.04399999999998</x:v>
      </x:c>
      <x:c r="H3202" s="11">
        <x:v>355.495</x:v>
      </x:c>
      <x:c r="I3202" s="11">
        <x:v>154.44399999999999</x:v>
      </x:c>
      <x:c r="J3202" s="11">
        <x:v>-44.856000000000002</x:v>
      </x:c>
      <x:c r="K3202" s="11">
        <x:v>3.7360000000000002</x:v>
      </x:c>
      <x:c r="L3202" s="11">
        <x:v>0.28999999999999998</x:v>
      </x:c>
      <x:c r="M3202" s="11">
        <x:v>21.841999999999999</x:v>
      </x:c>
      <x:c r="N3202" s="11">
        <x:v>333.65300000000002</x:v>
      </x:c>
      <x:c r="O3202" s="11">
        <x:v>80.47</x:v>
      </x:c>
      <x:c r="P3202" s="11">
        <x:v>-33.914999999999999</x:v>
      </x:c>
      <x:c r="Q3202" s="11">
        <x:v>16.626000000000001</x:v>
      </x:c>
      <x:c r="R3202" s="11">
        <x:v>1.9219999999999999</x:v>
      </x:c>
      <x:c r="S3202" s="11">
        <x:v>-36.368000000000002</x:v>
      </x:c>
      <x:c r="T3202" s="11">
        <x:v>0.79700000000000004</x:v>
      </x:c>
      <x:c r="U3202" s="11">
        <x:v>359.6816</x:v>
      </x:c>
      <x:c r="V3202" s="11">
        <x:v>18</x:v>
      </x:c>
      <x:c r="W3202" s="12">
        <x:v>0</x:v>
      </x:c>
      <x:c r="X3202" s="8">
        <x:v>0</x:v>
      </x:c>
      <x:c r="Y3202" s="13">
        <x:f t="shared" si="294"/>
        <x:v>0.24464555052790346</x:v>
      </x:c>
      <x:c r="Z3202" s="13">
        <x:f t="shared" si="295"/>
        <x:v>0.70995778308619151</x:v>
      </x:c>
      <x:c r="AA3202" s="13">
        <x:f t="shared" si="296"/>
        <x:v>-6.8298252730577963E-2</x:v>
      </x:c>
      <x:c r="AB3202" s="13">
        <x:f t="shared" si="297"/>
        <x:v>-6.3691576148194887E-2</x:v>
      </x:c>
      <x:c r="AC3202" s="13">
        <x:f t="shared" si="298"/>
        <x:v>2.1082202071716523E-3</x:v>
      </x:c>
      <x:c r="AD3202" s="13">
        <x:f t="shared" si="299"/>
        <x:v>-8.4238518051111003E-2</x:v>
      </x:c>
      <x:c r="AE3202" s="50" t="n">
        <x:f>IF(OR(NOT(ISNUMBER(Q3202)),NOT(ISNUMBER(R3202))),"",IF(Q3202&lt;R3202,1,0))</x:f>
        <x:v>0</x:v>
      </x:c>
      <x:c r="AF3202" s="50" t="n">
        <x:f>IFERROR(IF(AND(A3202=A3201,C3202=C3201+1,ISNUMBER(AE3201)),AE3201,""),"")</x:f>
        <x:v>0</x:v>
      </x:c>
      <x:c r="AG3202" s="52" t="n">
        <x:f>IFERROR(IF(AND(A3202=A3201,C3202=C3201+1,ISNUMBER(U3202),ISNUMBER(U3201),U3201&lt;&gt;0),U3202/U3201-1,""),"")</x:f>
        <x:v>-0.0977058681720222</x:v>
      </x:c>
      <x:c r="AH3202" s="50" t="n">
        <x:f>IF(AND(ISNUMBER(AE3202),ISNUMBER(AF3202),ISNUMBER(AG3202)),IF(AND(AE3202=1,AF3202=1,AG3202&lt;0),1,0),"")</x:f>
        <x:v>0</x:v>
      </x:c>
      <x:c r="AI3202" s="50" t="n">
        <x:f>IF(AND(A3202=A3203,C3203=C3202+1,ISNUMBER(AH3203)),C3203,"")</x:f>
        <x:v>2021</x:v>
      </x:c>
      <x:c r="AJ3202" s="50" t="n">
        <x:f>IF(AND(A3202=A3203,C3203=C3202+1,ISNUMBER(AH3203)),AH3203,"")</x:f>
        <x:v>0</x:v>
      </x:c>
    </x:row>
    <x:row r="3203" ht="15">
      <x:c r="A3203" s="9" t="s">
        <x:v>228</x:v>
      </x:c>
      <x:c r="B3203" s="10">
        <x:v>44561</x:v>
      </x:c>
      <x:c r="C3203" s="9">
        <x:v>2021</x:v>
      </x:c>
      <x:c r="D3203" s="11">
        <x:v>564.70000000000005</x:v>
      </x:c>
      <x:c r="E3203" s="11">
        <x:v>14.8</x:v>
      </x:c>
      <x:c r="F3203" s="11">
        <x:v>57.4</x:v>
      </x:c>
      <x:c r="G3203" s="11">
        <x:v>412.6</x:v>
      </x:c>
      <x:c r="H3203" s="11">
        <x:v>380.6</x:v>
      </x:c>
      <x:c r="I3203" s="11">
        <x:v>152.1</x:v>
      </x:c>
      <x:c r="J3203" s="11">
        <x:v>-77.5</x:v>
      </x:c>
      <x:c r="K3203" s="11">
        <x:v>7.3</x:v>
      </x:c>
      <x:c r="L3203" s="11">
        <x:v>0.3</x:v>
      </x:c>
      <x:c r="M3203" s="11">
        <x:v>27</x:v>
      </x:c>
      <x:c r="N3203" s="11">
        <x:v>353.6</x:v>
      </x:c>
      <x:c r="O3203" s="11">
        <x:v>106</x:v>
      </x:c>
      <x:c r="P3203" s="11">
        <x:v>-26.7</x:v>
      </x:c>
      <x:c r="Q3203" s="11">
        <x:v>25.8</x:v>
      </x:c>
      <x:c r="R3203" s="11">
        <x:v>2.6</x:v>
      </x:c>
      <x:c r="S3203" s="11">
        <x:v>-35.4</x:v>
      </x:c>
      <x:c r="T3203" s="11">
        <x:v>22.9</x:v>
      </x:c>
      <x:c r="U3203" s="11">
        <x:v>451.78629999999998</x:v>
      </x:c>
      <x:c r="V3203" s="11">
        <x:v>18</x:v>
      </x:c>
      <x:c r="W3203" s="12">
        <x:v>0</x:v>
      </x:c>
      <x:c r="X3203" s="8">
        <x:v>0</x:v>
      </x:c>
      <x:c r="Y3203" s="13" t="n">
        <x:f t="shared" ref="Y3203:Y3266" si="300">IF(AND(ISNUMBER(E3203),ISNUMBER(F3203),F3203&lt;&gt;0),E3203/F3203,"")</x:f>
        <x:v>0.2578397212543554</x:v>
      </x:c>
      <x:c r="Z3203" s="13" t="n">
        <x:f t="shared" ref="Z3203:Z3266" si="301">IF(AND(ISNUMBER(G3203),ISNUMBER(D3203),D3203&lt;&gt;0),G3203/D3203,"")</x:f>
        <x:v>0.7306534443067115</x:v>
      </x:c>
      <x:c r="AA3203" s="13" t="n">
        <x:f t="shared" ref="AA3203:AA3266" si="302">IF(AND(ISNUMBER(S3203),ISNUMBER(D3203),D3203&lt;&gt;0),S3203/D3203,"")</x:f>
        <x:v>-0.06268815300159376</x:v>
      </x:c>
      <x:c r="AB3203" s="13" t="n">
        <x:f t="shared" ref="AB3203:AB3266" si="303">IF(AND(ISNUMBER(P3203),ISNUMBER(D3203),D3203&lt;&gt;0),P3203/D3203,"")</x:f>
        <x:v>-0.047281742518151225</x:v>
      </x:c>
      <x:c r="AC3203" s="13" t="n">
        <x:f t="shared" ref="AC3203:AC3266" si="304">IF(AND(ISNUMBER(T3203),ISNUMBER(G3203),G3203&lt;&gt;0),T3203/G3203,"")</x:f>
        <x:v>0.05550169655841008</x:v>
      </x:c>
      <x:c r="AD3203" s="13" t="n">
        <x:f t="shared" ref="AD3203:AD3266" si="305">IF(AND(ISNUMBER(J3203),ISNUMBER(D3203),D3203&lt;&gt;0),J3203/D3203,"")</x:f>
        <x:v>-0.137241012927218</x:v>
      </x:c>
      <x:c r="AE3203" s="50" t="n">
        <x:f>IF(OR(NOT(ISNUMBER(Q3203)),NOT(ISNUMBER(R3203))),"",IF(Q3203&lt;R3203,1,0))</x:f>
        <x:v>0</x:v>
      </x:c>
      <x:c r="AF3203" s="50" t="n">
        <x:f>IFERROR(IF(AND(A3203=A3202,C3203=C3202+1,ISNUMBER(AE3202)),AE3202,""),"")</x:f>
        <x:v>0</x:v>
      </x:c>
      <x:c r="AG3203" s="52" t="n">
        <x:f>IFERROR(IF(AND(A3203=A3202,C3203=C3202+1,ISNUMBER(U3203),ISNUMBER(U3202),U3202&lt;&gt;0),U3203/U3202-1,""),"")</x:f>
        <x:v>0.2560728711171214</x:v>
      </x:c>
      <x:c r="AH3203" s="50" t="n">
        <x:f>IF(AND(ISNUMBER(AE3203),ISNUMBER(AF3203),ISNUMBER(AG3203)),IF(AND(AE3203=1,AF3203=1,AG3203&lt;0),1,0),"")</x:f>
        <x:v>0</x:v>
      </x:c>
      <x:c r="AI3203" s="50" t="n">
        <x:f>IF(AND(A3203=A3204,C3204=C3203+1,ISNUMBER(AH3204)),C3204,"")</x:f>
        <x:v>2022</x:v>
      </x:c>
      <x:c r="AJ3203" s="50" t="n">
        <x:f>IF(AND(A3203=A3204,C3204=C3203+1,ISNUMBER(AH3204)),AH3204,"")</x:f>
        <x:v>0</x:v>
      </x:c>
    </x:row>
    <x:row r="3204" ht="15">
      <x:c r="A3204" s="9" t="s">
        <x:v>228</x:v>
      </x:c>
      <x:c r="B3204" s="10">
        <x:v>44926</x:v>
      </x:c>
      <x:c r="C3204" s="9">
        <x:v>2022</x:v>
      </x:c>
      <x:c r="D3204" s="11">
        <x:v>595.6</x:v>
      </x:c>
      <x:c r="E3204" s="11">
        <x:v>15.2</x:v>
      </x:c>
      <x:c r="F3204" s="11">
        <x:v>64.7</x:v>
      </x:c>
      <x:c r="G3204" s="11">
        <x:v>461.6</x:v>
      </x:c>
      <x:c r="H3204" s="11">
        <x:v>420.4</x:v>
      </x:c>
      <x:c r="I3204" s="11">
        <x:v>134</x:v>
      </x:c>
      <x:c r="J3204" s="11">
        <x:v>-95.8</x:v>
      </x:c>
      <x:c r="K3204" s="11">
        <x:v>5.4</x:v>
      </x:c>
      <x:c r="L3204" s="11">
        <x:v>0.9</x:v>
      </x:c>
      <x:c r="M3204" s="11">
        <x:v>25.3</x:v>
      </x:c>
      <x:c r="N3204" s="11">
        <x:v>395.1</x:v>
      </x:c>
      <x:c r="O3204" s="11">
        <x:v>172.9</x:v>
      </x:c>
      <x:c r="P3204" s="11">
        <x:v>-2.2999999999999998</x:v>
      </x:c>
      <x:c r="Q3204" s="11">
        <x:v>57</x:v>
      </x:c>
      <x:c r="R3204" s="11">
        <x:v>3</x:v>
      </x:c>
      <x:c r="S3204" s="11">
        <x:v>-19.3</x:v>
      </x:c>
      <x:c r="T3204" s="11">
        <x:v>49.8</x:v>
      </x:c>
      <x:c r="U3204" s="11">
        <x:v>194.0625</x:v>
      </x:c>
      <x:c r="V3204" s="11">
        <x:v>18</x:v>
      </x:c>
      <x:c r="W3204" s="12">
        <x:v>0</x:v>
      </x:c>
      <x:c r="X3204" s="8">
        <x:v>0</x:v>
      </x:c>
      <x:c r="Y3204" s="13">
        <x:f t="shared" si="300"/>
        <x:v>0.23493044822256567</x:v>
      </x:c>
      <x:c r="Z3204" s="13">
        <x:f t="shared" si="301"/>
        <x:v>0.77501678979180655</x:v>
      </x:c>
      <x:c r="AA3204" s="13">
        <x:f t="shared" si="302"/>
        <x:v>-3.2404298186702485E-2</x:v>
      </x:c>
      <x:c r="AB3204" s="13">
        <x:f t="shared" si="303"/>
        <x:v>-3.8616521155137671E-3</x:v>
      </x:c>
      <x:c r="AC3204" s="13">
        <x:f t="shared" si="304"/>
        <x:v>0.10788561525129982</x:v>
      </x:c>
      <x:c r="AD3204" s="13">
        <x:f t="shared" si="305"/>
        <x:v>-0.1608462055070517</x:v>
      </x:c>
      <x:c r="AE3204" s="50" t="n">
        <x:f>IF(OR(NOT(ISNUMBER(Q3204)),NOT(ISNUMBER(R3204))),"",IF(Q3204&lt;R3204,1,0))</x:f>
        <x:v>0</x:v>
      </x:c>
      <x:c r="AF3204" s="50" t="n">
        <x:f>IFERROR(IF(AND(A3204=A3203,C3204=C3203+1,ISNUMBER(AE3203)),AE3203,""),"")</x:f>
        <x:v>0</x:v>
      </x:c>
      <x:c r="AG3204" s="52" t="n">
        <x:f>IFERROR(IF(AND(A3204=A3203,C3204=C3203+1,ISNUMBER(U3204),ISNUMBER(U3203),U3203&lt;&gt;0),U3204/U3203-1,""),"")</x:f>
        <x:v>-0.570455102334887</x:v>
      </x:c>
      <x:c r="AH3204" s="50" t="n">
        <x:f>IF(AND(ISNUMBER(AE3204),ISNUMBER(AF3204),ISNUMBER(AG3204)),IF(AND(AE3204=1,AF3204=1,AG3204&lt;0),1,0),"")</x:f>
        <x:v>0</x:v>
      </x:c>
      <x:c r="AI3204" s="50" t="n">
        <x:f>IF(AND(A3204=A3205,C3205=C3204+1,ISNUMBER(AH3205)),C3205,"")</x:f>
        <x:v>2023</x:v>
      </x:c>
      <x:c r="AJ3204" s="50" t="n">
        <x:f>IF(AND(A3204=A3205,C3205=C3204+1,ISNUMBER(AH3205)),AH3205,"")</x:f>
        <x:v>0</x:v>
      </x:c>
    </x:row>
    <x:row r="3205" ht="15">
      <x:c r="A3205" s="9" t="s">
        <x:v>228</x:v>
      </x:c>
      <x:c r="B3205" s="10">
        <x:v>45291</x:v>
      </x:c>
      <x:c r="C3205" s="9">
        <x:v>2023</x:v>
      </x:c>
      <x:c r="D3205" s="11">
        <x:v>571.5</x:v>
      </x:c>
      <x:c r="E3205" s="11">
        <x:v>13</x:v>
      </x:c>
      <x:c r="F3205" s="11">
        <x:v>72.3</x:v>
      </x:c>
      <x:c r="G3205" s="11">
        <x:v>443.5</x:v>
      </x:c>
      <x:c r="H3205" s="11">
        <x:v>398.1</x:v>
      </x:c>
      <x:c r="I3205" s="11">
        <x:v>128</x:v>
      </x:c>
      <x:c r="J3205" s="11">
        <x:v>-101.8</x:v>
      </x:c>
      <x:c r="K3205" s="11">
        <x:v>1.5</x:v>
      </x:c>
      <x:c r="L3205" s="11">
        <x:v>0.7</x:v>
      </x:c>
      <x:c r="M3205" s="11">
        <x:v>28.6</x:v>
      </x:c>
      <x:c r="N3205" s="11">
        <x:v>369.5</x:v>
      </x:c>
      <x:c r="O3205" s="11">
        <x:v>204</x:v>
      </x:c>
      <x:c r="P3205" s="11">
        <x:v>13.3</x:v>
      </x:c>
      <x:c r="Q3205" s="11">
        <x:v>70.8</x:v>
      </x:c>
      <x:c r="R3205" s="11">
        <x:v>6</x:v>
      </x:c>
      <x:c r="S3205" s="11">
        <x:v>-8.4</x:v>
      </x:c>
      <x:c r="T3205" s="11">
        <x:v>59.8</x:v>
      </x:c>
      <x:c r="U3205" s="11">
        <x:v>189.18010000000001</x:v>
      </x:c>
      <x:c r="V3205" s="11">
        <x:v>18</x:v>
      </x:c>
      <x:c r="W3205" s="12">
        <x:v>0</x:v>
      </x:c>
      <x:c r="X3205" s="8">
        <x:v>0</x:v>
      </x:c>
      <x:c r="Y3205" s="13">
        <x:f t="shared" si="300"/>
        <x:v>0.17980636237897649</x:v>
      </x:c>
      <x:c r="Z3205" s="13">
        <x:f t="shared" si="301"/>
        <x:v>0.77602799650043741</x:v>
      </x:c>
      <x:c r="AA3205" s="13">
        <x:f t="shared" si="302"/>
        <x:v>-1.4698162729658792E-2</x:v>
      </x:c>
      <x:c r="AB3205" s="13">
        <x:f t="shared" si="303"/>
        <x:v>2.3272090988626423E-2</x:v>
      </x:c>
      <x:c r="AC3205" s="13">
        <x:f t="shared" si="304"/>
        <x:v>0.13483652762119502</x:v>
      </x:c>
      <x:c r="AD3205" s="13">
        <x:f t="shared" si="305"/>
        <x:v>-0.17812773403324583</x:v>
      </x:c>
      <x:c r="AE3205" s="50" t="n">
        <x:f>IF(OR(NOT(ISNUMBER(Q3205)),NOT(ISNUMBER(R3205))),"",IF(Q3205&lt;R3205,1,0))</x:f>
        <x:v>0</x:v>
      </x:c>
      <x:c r="AF3205" s="50" t="n">
        <x:f>IFERROR(IF(AND(A3205=A3204,C3205=C3204+1,ISNUMBER(AE3204)),AE3204,""),"")</x:f>
        <x:v>0</x:v>
      </x:c>
      <x:c r="AG3205" s="52" t="n">
        <x:f>IFERROR(IF(AND(A3205=A3204,C3205=C3204+1,ISNUMBER(U3205),ISNUMBER(U3204),U3204&lt;&gt;0),U3205/U3204-1,""),"")</x:f>
        <x:v>-0.025158904991948394</x:v>
      </x:c>
      <x:c r="AH3205" s="50" t="n">
        <x:f>IF(AND(ISNUMBER(AE3205),ISNUMBER(AF3205),ISNUMBER(AG3205)),IF(AND(AE3205=1,AF3205=1,AG3205&lt;0),1,0),"")</x:f>
        <x:v>0</x:v>
      </x:c>
      <x:c r="AI3205" s="50" t="n">
        <x:f>IF(AND(A3205=A3206,C3206=C3205+1,ISNUMBER(AH3206)),C3206,"")</x:f>
        <x:v>2024</x:v>
      </x:c>
      <x:c r="AJ3205" s="50" t="n">
        <x:f>IF(AND(A3205=A3206,C3206=C3205+1,ISNUMBER(AH3206)),AH3206,"")</x:f>
        <x:v>0</x:v>
      </x:c>
    </x:row>
    <x:row r="3206" ht="15">
      <x:c r="A3206" s="9" t="s">
        <x:v>228</x:v>
      </x:c>
      <x:c r="B3206" s="10">
        <x:v>45657</x:v>
      </x:c>
      <x:c r="C3206" s="9">
        <x:v>2024</x:v>
      </x:c>
      <x:c r="D3206" s="11">
        <x:v>585.6</x:v>
      </x:c>
      <x:c r="E3206" s="11">
        <x:v>12.5</x:v>
      </x:c>
      <x:c r="F3206" s="11">
        <x:v>77.599999999999994</x:v>
      </x:c>
      <x:c r="G3206" s="11">
        <x:v>454</x:v>
      </x:c>
      <x:c r="H3206" s="11">
        <x:v>401.8</x:v>
      </x:c>
      <x:c r="I3206" s="11">
        <x:v>131.6</x:v>
      </x:c>
      <x:c r="J3206" s="11">
        <x:v>-95.3</x:v>
      </x:c>
      <x:c r="K3206" s="11">
        <x:v>3</x:v>
      </x:c>
      <x:c r="L3206" s="11">
        <x:v>0.7</x:v>
      </x:c>
      <x:c r="M3206" s="11">
        <x:v>27.6</x:v>
      </x:c>
      <x:c r="N3206" s="11">
        <x:v>374.2</x:v>
      </x:c>
      <x:c r="O3206" s="11">
        <x:v>226.3</x:v>
      </x:c>
      <x:c r="P3206" s="11">
        <x:v>22.9</x:v>
      </x:c>
      <x:c r="Q3206" s="11">
        <x:v>83</x:v>
      </x:c>
      <x:c r="R3206" s="11">
        <x:v>5.6</x:v>
      </x:c>
      <x:c r="S3206" s="11">
        <x:v>4.4000000000000004</x:v>
      </x:c>
      <x:c r="T3206" s="11">
        <x:v>74.3</x:v>
      </x:c>
      <x:c r="U3206" s="11">
        <x:v>267.13889999999998</x:v>
      </x:c>
      <x:c r="V3206" s="11">
        <x:v>18</x:v>
      </x:c>
      <x:c r="W3206" s="12">
        <x:v>0</x:v>
      </x:c>
      <x:c r="X3206" s="8">
        <x:v>0</x:v>
      </x:c>
      <x:c r="Y3206" s="13">
        <x:f t="shared" si="300"/>
        <x:v>0.16108247422680413</x:v>
      </x:c>
      <x:c r="Z3206" s="13">
        <x:f t="shared" si="301"/>
        <x:v>0.77527322404371579</x:v>
      </x:c>
      <x:c r="AA3206" s="13">
        <x:f t="shared" si="302"/>
        <x:v>7.5136612021857929E-3</x:v>
      </x:c>
      <x:c r="AB3206" s="13">
        <x:f t="shared" si="303"/>
        <x:v>3.9105191256830596E-2</x:v>
      </x:c>
      <x:c r="AC3206" s="13">
        <x:f t="shared" si="304"/>
        <x:v>0.16365638766519824</x:v>
      </x:c>
      <x:c r="AD3206" s="13">
        <x:f t="shared" si="305"/>
        <x:v>-0.16273907103825136</x:v>
      </x:c>
      <x:c r="AE3206" s="50" t="n">
        <x:f>IF(OR(NOT(ISNUMBER(Q3206)),NOT(ISNUMBER(R3206))),"",IF(Q3206&lt;R3206,1,0))</x:f>
        <x:v>0</x:v>
      </x:c>
      <x:c r="AF3206" s="50" t="n">
        <x:f>IFERROR(IF(AND(A3206=A3205,C3206=C3205+1,ISNUMBER(AE3205)),AE3205,""),"")</x:f>
        <x:v>0</x:v>
      </x:c>
      <x:c r="AG3206" s="52" t="n">
        <x:f>IFERROR(IF(AND(A3206=A3205,C3206=C3205+1,ISNUMBER(U3206),ISNUMBER(U3205),U3205&lt;&gt;0),U3206/U3205-1,""),"")</x:f>
        <x:v>0.41208774072960086</x:v>
      </x:c>
      <x:c r="AH3206" s="50" t="n">
        <x:f>IF(AND(ISNUMBER(AE3206),ISNUMBER(AF3206),ISNUMBER(AG3206)),IF(AND(AE3206=1,AF3206=1,AG3206&lt;0),1,0),"")</x:f>
        <x:v>0</x:v>
      </x:c>
      <x:c r="AI3206" s="50" t="str">
        <x:f>IF(AND(A3206=A3207,C3207=C3206+1,ISNUMBER(AH3207)),C3207,"")</x:f>
      </x:c>
      <x:c r="AJ3206" s="50" t="str">
        <x:f>IF(AND(A3206=A3207,C3207=C3206+1,ISNUMBER(AH3207)),AH3207,"")</x:f>
      </x:c>
    </x:row>
    <x:row r="3207" ht="15">
      <x:c r="A3207" s="9" t="s">
        <x:v>229</x:v>
      </x:c>
      <x:c r="B3207" s="10">
        <x:v>40543</x:v>
      </x:c>
      <x:c r="C3207" s="9">
        <x:v>2010</x:v>
      </x:c>
      <x:c r="D3207" s="11">
        <x:v>33.335000000000001</x:v>
      </x:c>
      <x:c r="E3207" s="11">
        <x:v>8.2349999999999994</x:v>
      </x:c>
      <x:c r="F3207" s="11" t="s">
        <x:v>40</x:v>
      </x:c>
      <x:c r="G3207" s="11">
        <x:v>7.21</x:v>
      </x:c>
      <x:c r="H3207" s="11">
        <x:v>6.6929999999999996</x:v>
      </x:c>
      <x:c r="I3207" s="11">
        <x:v>26.125</x:v>
      </x:c>
      <x:c r="J3207" s="11">
        <x:v>0.84599999999999997</x:v>
      </x:c>
      <x:c r="K3207" s="11">
        <x:v>8.1679999999999993</x:v>
      </x:c>
      <x:c r="L3207" s="11" t="s">
        <x:v>40</x:v>
      </x:c>
      <x:c r="M3207" s="11">
        <x:v>0</x:v>
      </x:c>
      <x:c r="N3207" s="11">
        <x:v>6.6929999999999996</x:v>
      </x:c>
      <x:c r="O3207" s="11" t="s">
        <x:v>40</x:v>
      </x:c>
      <x:c r="P3207" s="11" t="s">
        <x:v>40</x:v>
      </x:c>
      <x:c r="Q3207" s="11" t="s">
        <x:v>40</x:v>
      </x:c>
      <x:c r="R3207" s="11" t="s">
        <x:v>40</x:v>
      </x:c>
      <x:c r="S3207" s="11" t="s">
        <x:v>40</x:v>
      </x:c>
      <x:c r="T3207" s="11" t="s">
        <x:v>40</x:v>
      </x:c>
      <x:c r="U3207" s="11">
        <x:v>28</x:v>
      </x:c>
      <x:c r="V3207" s="11">
        <x:v>10</x:v>
      </x:c>
      <x:c r="W3207" s="12">
        <x:v>8</x:v>
      </x:c>
      <x:c r="X3207" s="8">
        <x:v>0</x:v>
      </x:c>
      <x:c r="Y3207" s="13" t="str">
        <x:f t="shared" si="300"/>
      </x:c>
      <x:c r="Z3207" s="13">
        <x:f t="shared" si="301"/>
        <x:v>0.21628918554072296</x:v>
      </x:c>
      <x:c r="AA3207" s="13" t="str">
        <x:f t="shared" si="302"/>
      </x:c>
      <x:c r="AB3207" s="13" t="str">
        <x:f t="shared" si="303"/>
      </x:c>
      <x:c r="AC3207" s="13" t="str">
        <x:f t="shared" si="304"/>
      </x:c>
      <x:c r="AD3207" s="13">
        <x:f t="shared" si="305"/>
        <x:v>2.5378731063446826E-2</x:v>
      </x:c>
      <x:c r="AE3207" s="50" t="str">
        <x:f>IF(OR(NOT(ISNUMBER(Q3207)),NOT(ISNUMBER(R3207))),"",IF(Q3207&lt;R3207,1,0))</x:f>
      </x:c>
      <x:c r="AF3207" s="50" t="str">
        <x:f>IFERROR(IF(AND(A3207=A3206,C3207=C3206+1,ISNUMBER(AE3206)),AE3206,""),"")</x:f>
      </x:c>
      <x:c r="AG3207" s="52" t="str">
        <x:f>IFERROR(IF(AND(A3207=A3206,C3207=C3206+1,ISNUMBER(U3207),ISNUMBER(U3206),U3206&lt;&gt;0),U3207/U3206-1,""),"")</x:f>
      </x:c>
      <x:c r="AH3207" s="50" t="str">
        <x:f>IF(AND(ISNUMBER(AE3207),ISNUMBER(AF3207),ISNUMBER(AG3207)),IF(AND(AE3207=1,AF3207=1,AG3207&lt;0),1,0),"")</x:f>
      </x:c>
      <x:c r="AI3207" s="50" t="str">
        <x:f>IF(AND(A3207=A3208,C3208=C3207+1,ISNUMBER(AH3208)),C3208,"")</x:f>
      </x:c>
      <x:c r="AJ3207" s="50" t="str">
        <x:f>IF(AND(A3207=A3208,C3208=C3207+1,ISNUMBER(AH3208)),AH3208,"")</x:f>
      </x:c>
    </x:row>
    <x:row r="3208" ht="15">
      <x:c r="A3208" s="9" t="s">
        <x:v>229</x:v>
      </x:c>
      <x:c r="B3208" s="10">
        <x:v>40908</x:v>
      </x:c>
      <x:c r="C3208" s="9">
        <x:v>2011</x:v>
      </x:c>
      <x:c r="D3208" s="11">
        <x:v>129.797</x:v>
      </x:c>
      <x:c r="E3208" s="11">
        <x:v>12.064</x:v>
      </x:c>
      <x:c r="F3208" s="11">
        <x:v>5.0960000000000001</x:v>
      </x:c>
      <x:c r="G3208" s="11">
        <x:v>91.022999999999996</x:v>
      </x:c>
      <x:c r="H3208" s="11">
        <x:v>84.725999999999999</x:v>
      </x:c>
      <x:c r="I3208" s="11">
        <x:v>38.774000000000001</x:v>
      </x:c>
      <x:c r="J3208" s="11">
        <x:v>0.318</x:v>
      </x:c>
      <x:c r="K3208" s="11">
        <x:v>10.651</x:v>
      </x:c>
      <x:c r="L3208" s="11" t="s">
        <x:v>40</x:v>
      </x:c>
      <x:c r="M3208" s="11">
        <x:v>24.474</x:v>
      </x:c>
      <x:c r="N3208" s="11">
        <x:v>60.252000000000002</x:v>
      </x:c>
      <x:c r="O3208" s="11">
        <x:v>4.7779999999999996</x:v>
      </x:c>
      <x:c r="P3208" s="11">
        <x:v>4.84</x:v>
      </x:c>
      <x:c r="Q3208" s="11">
        <x:v>4.8390000000000004</x:v>
      </x:c>
      <x:c r="R3208" s="11">
        <x:v>1.774</x:v>
      </x:c>
      <x:c r="S3208" s="11">
        <x:v>3.1880000000000002</x:v>
      </x:c>
      <x:c r="T3208" s="11">
        <x:v>2.056</x:v>
      </x:c>
      <x:c r="U3208" s="11">
        <x:v>33.296300000000002</x:v>
      </x:c>
      <x:c r="V3208" s="11">
        <x:v>17</x:v>
      </x:c>
      <x:c r="W3208" s="12">
        <x:v>1</x:v>
      </x:c>
      <x:c r="X3208" s="8">
        <x:v>0</x:v>
      </x:c>
      <x:c r="Y3208" s="13">
        <x:f t="shared" si="300"/>
        <x:v>2.3673469387755102</x:v>
      </x:c>
      <x:c r="Z3208" s="13">
        <x:f t="shared" si="301"/>
        <x:v>0.70127198625546039</x:v>
      </x:c>
      <x:c r="AA3208" s="13">
        <x:f t="shared" si="302"/>
        <x:v>2.4561430541537942E-2</x:v>
      </x:c>
      <x:c r="AB3208" s="13">
        <x:f t="shared" si="303"/>
        <x:v>3.7288997434455344E-2</x:v>
      </x:c>
      <x:c r="AC3208" s="13">
        <x:f t="shared" si="304"/>
        <x:v>2.2587697614888547E-2</x:v>
      </x:c>
      <x:c r="AD3208" s="13">
        <x:f t="shared" si="305"/>
        <x:v>2.4499795835034709E-3</x:v>
      </x:c>
      <x:c r="AE3208" s="50" t="n">
        <x:f>IF(OR(NOT(ISNUMBER(Q3208)),NOT(ISNUMBER(R3208))),"",IF(Q3208&lt;R3208,1,0))</x:f>
        <x:v>0</x:v>
      </x:c>
      <x:c r="AF3208" s="50" t="str">
        <x:f>IFERROR(IF(AND(A3208=A3207,C3208=C3207+1,ISNUMBER(AE3207)),AE3207,""),"")</x:f>
      </x:c>
      <x:c r="AG3208" s="52" t="n">
        <x:f>IFERROR(IF(AND(A3208=A3207,C3208=C3207+1,ISNUMBER(U3208),ISNUMBER(U3207),U3207&lt;&gt;0),U3208/U3207-1,""),"")</x:f>
        <x:v>0.18915357142857148</x:v>
      </x:c>
      <x:c r="AH3208" s="50" t="str">
        <x:f>IF(AND(ISNUMBER(AE3208),ISNUMBER(AF3208),ISNUMBER(AG3208)),IF(AND(AE3208=1,AF3208=1,AG3208&lt;0),1,0),"")</x:f>
      </x:c>
      <x:c r="AI3208" s="50" t="n">
        <x:f>IF(AND(A3208=A3209,C3209=C3208+1,ISNUMBER(AH3209)),C3209,"")</x:f>
        <x:v>2012</x:v>
      </x:c>
      <x:c r="AJ3208" s="50" t="n">
        <x:f>IF(AND(A3208=A3209,C3209=C3208+1,ISNUMBER(AH3209)),AH3209,"")</x:f>
        <x:v>0</x:v>
      </x:c>
    </x:row>
    <x:row r="3209" ht="15">
      <x:c r="A3209" s="9" t="s">
        <x:v>229</x:v>
      </x:c>
      <x:c r="B3209" s="10">
        <x:v>41274</x:v>
      </x:c>
      <x:c r="C3209" s="9">
        <x:v>2012</x:v>
      </x:c>
      <x:c r="D3209" s="11">
        <x:v>221.02199999999999</x:v>
      </x:c>
      <x:c r="E3209" s="11">
        <x:v>11.606999999999999</x:v>
      </x:c>
      <x:c r="F3209" s="11">
        <x:v>7.4029999999999996</x:v>
      </x:c>
      <x:c r="G3209" s="11">
        <x:v>141.946</x:v>
      </x:c>
      <x:c r="H3209" s="11">
        <x:v>132.423</x:v>
      </x:c>
      <x:c r="I3209" s="11">
        <x:v>79.075999999999993</x:v>
      </x:c>
      <x:c r="J3209" s="11">
        <x:v>1.9359999999999999</x:v>
      </x:c>
      <x:c r="K3209" s="11">
        <x:v>8.5619999999999994</x:v>
      </x:c>
      <x:c r="L3209" s="11" t="s">
        <x:v>40</x:v>
      </x:c>
      <x:c r="M3209" s="11">
        <x:v>24.581</x:v>
      </x:c>
      <x:c r="N3209" s="11">
        <x:v>107.842</x:v>
      </x:c>
      <x:c r="O3209" s="11">
        <x:v>15.010999999999999</x:v>
      </x:c>
      <x:c r="P3209" s="11">
        <x:v>8.5060000000000002</x:v>
      </x:c>
      <x:c r="Q3209" s="11">
        <x:v>8.5169999999999995</x:v>
      </x:c>
      <x:c r="R3209" s="11">
        <x:v>5.3390000000000004</x:v>
      </x:c>
      <x:c r="S3209" s="11">
        <x:v>3.85</x:v>
      </x:c>
      <x:c r="T3209" s="11">
        <x:v>4.9749999999999996</x:v>
      </x:c>
      <x:c r="U3209" s="11">
        <x:v>59.538800000000002</x:v>
      </x:c>
      <x:c r="V3209" s="11">
        <x:v>17</x:v>
      </x:c>
      <x:c r="W3209" s="12">
        <x:v>1</x:v>
      </x:c>
      <x:c r="X3209" s="8">
        <x:v>0</x:v>
      </x:c>
      <x:c r="Y3209" s="13">
        <x:f t="shared" si="300"/>
        <x:v>1.5678778873429691</x:v>
      </x:c>
      <x:c r="Z3209" s="13">
        <x:f t="shared" si="301"/>
        <x:v>0.64222566079394816</x:v>
      </x:c>
      <x:c r="AA3209" s="13">
        <x:f t="shared" si="302"/>
        <x:v>1.7419080453529513E-2</x:v>
      </x:c>
      <x:c r="AB3209" s="13">
        <x:f t="shared" si="303"/>
        <x:v>3.8484856711096638E-2</x:v>
      </x:c>
      <x:c r="AC3209" s="13">
        <x:f t="shared" si="304"/>
        <x:v>3.5048539585476164E-2</x:v>
      </x:c>
      <x:c r="AD3209" s="13">
        <x:f t="shared" si="305"/>
        <x:v>8.7593090280605555E-3</x:v>
      </x:c>
      <x:c r="AE3209" s="50" t="n">
        <x:f>IF(OR(NOT(ISNUMBER(Q3209)),NOT(ISNUMBER(R3209))),"",IF(Q3209&lt;R3209,1,0))</x:f>
        <x:v>0</x:v>
      </x:c>
      <x:c r="AF3209" s="50" t="n">
        <x:f>IFERROR(IF(AND(A3209=A3208,C3209=C3208+1,ISNUMBER(AE3208)),AE3208,""),"")</x:f>
        <x:v>0</x:v>
      </x:c>
      <x:c r="AG3209" s="52" t="n">
        <x:f>IFERROR(IF(AND(A3209=A3208,C3209=C3208+1,ISNUMBER(U3209),ISNUMBER(U3208),U3208&lt;&gt;0),U3209/U3208-1,""),"")</x:f>
        <x:v>0.7881506353558803</x:v>
      </x:c>
      <x:c r="AH3209" s="50" t="n">
        <x:f>IF(AND(ISNUMBER(AE3209),ISNUMBER(AF3209),ISNUMBER(AG3209)),IF(AND(AE3209=1,AF3209=1,AG3209&lt;0),1,0),"")</x:f>
        <x:v>0</x:v>
      </x:c>
      <x:c r="AI3209" s="50" t="n">
        <x:f>IF(AND(A3209=A3210,C3210=C3209+1,ISNUMBER(AH3210)),C3210,"")</x:f>
        <x:v>2013</x:v>
      </x:c>
      <x:c r="AJ3209" s="50" t="n">
        <x:f>IF(AND(A3209=A3210,C3210=C3209+1,ISNUMBER(AH3210)),AH3210,"")</x:f>
        <x:v>0</x:v>
      </x:c>
    </x:row>
    <x:row r="3210" ht="15">
      <x:c r="A3210" s="9" t="s">
        <x:v>229</x:v>
      </x:c>
      <x:c r="B3210" s="10">
        <x:v>41639</x:v>
      </x:c>
      <x:c r="C3210" s="9">
        <x:v>2013</x:v>
      </x:c>
      <x:c r="D3210" s="11">
        <x:v>230.89599999999999</x:v>
      </x:c>
      <x:c r="E3210" s="11">
        <x:v>9.5259999999999998</x:v>
      </x:c>
      <x:c r="F3210" s="11">
        <x:v>11.417999999999999</x:v>
      </x:c>
      <x:c r="G3210" s="11">
        <x:v>151.108</x:v>
      </x:c>
      <x:c r="H3210" s="11">
        <x:v>137.38999999999999</x:v>
      </x:c>
      <x:c r="I3210" s="11">
        <x:v>79.787999999999997</x:v>
      </x:c>
      <x:c r="J3210" s="11">
        <x:v>0.85399999999999998</x:v>
      </x:c>
      <x:c r="K3210" s="11">
        <x:v>7.5449999999999999</x:v>
      </x:c>
      <x:c r="L3210" s="11" t="s">
        <x:v>40</x:v>
      </x:c>
      <x:c r="M3210" s="11">
        <x:v>24.693000000000001</x:v>
      </x:c>
      <x:c r="N3210" s="11">
        <x:v>112.697</x:v>
      </x:c>
      <x:c r="O3210" s="11">
        <x:v>17.978000000000002</x:v>
      </x:c>
      <x:c r="P3210" s="11">
        <x:v>7.4329999999999998</x:v>
      </x:c>
      <x:c r="Q3210" s="11">
        <x:v>7.4859999999999998</x:v>
      </x:c>
      <x:c r="R3210" s="11">
        <x:v>6.22</x:v>
      </x:c>
      <x:c r="S3210" s="11">
        <x:v>1.498</x:v>
      </x:c>
      <x:c r="T3210" s="11">
        <x:v>6.1440000000000001</x:v>
      </x:c>
      <x:c r="U3210" s="11">
        <x:v>67.145099999999999</x:v>
      </x:c>
      <x:c r="V3210" s="11">
        <x:v>17</x:v>
      </x:c>
      <x:c r="W3210" s="12">
        <x:v>1</x:v>
      </x:c>
      <x:c r="X3210" s="8">
        <x:v>0</x:v>
      </x:c>
      <x:c r="Y3210" s="13">
        <x:f t="shared" si="300"/>
        <x:v>0.83429672447013492</x:v>
      </x:c>
      <x:c r="Z3210" s="13">
        <x:f t="shared" si="301"/>
        <x:v>0.65444182662324168</x:v>
      </x:c>
      <x:c r="AA3210" s="13">
        <x:f t="shared" si="302"/>
        <x:v>6.4877693853509812E-3</x:v>
      </x:c>
      <x:c r="AB3210" s="13">
        <x:f t="shared" si="303"/>
        <x:v>3.2191982537592687E-2</x:v>
      </x:c>
      <x:c r="AC3210" s="13">
        <x:f t="shared" si="304"/>
        <x:v>4.0659660640072003E-2</x:v>
      </x:c>
      <x:c r="AD3210" s="13">
        <x:f t="shared" si="305"/>
        <x:v>3.698634883237475E-3</x:v>
      </x:c>
      <x:c r="AE3210" s="50" t="n">
        <x:f>IF(OR(NOT(ISNUMBER(Q3210)),NOT(ISNUMBER(R3210))),"",IF(Q3210&lt;R3210,1,0))</x:f>
        <x:v>0</x:v>
      </x:c>
      <x:c r="AF3210" s="50" t="n">
        <x:f>IFERROR(IF(AND(A3210=A3209,C3210=C3209+1,ISNUMBER(AE3209)),AE3209,""),"")</x:f>
        <x:v>0</x:v>
      </x:c>
      <x:c r="AG3210" s="52" t="n">
        <x:f>IFERROR(IF(AND(A3210=A3209,C3210=C3209+1,ISNUMBER(U3210),ISNUMBER(U3209),U3209&lt;&gt;0),U3210/U3209-1,""),"")</x:f>
        <x:v>0.12775366651662434</x:v>
      </x:c>
      <x:c r="AH3210" s="50" t="n">
        <x:f>IF(AND(ISNUMBER(AE3210),ISNUMBER(AF3210),ISNUMBER(AG3210)),IF(AND(AE3210=1,AF3210=1,AG3210&lt;0),1,0),"")</x:f>
        <x:v>0</x:v>
      </x:c>
      <x:c r="AI3210" s="50" t="n">
        <x:f>IF(AND(A3210=A3211,C3211=C3210+1,ISNUMBER(AH3211)),C3211,"")</x:f>
        <x:v>2014</x:v>
      </x:c>
      <x:c r="AJ3210" s="50" t="n">
        <x:f>IF(AND(A3210=A3211,C3211=C3210+1,ISNUMBER(AH3211)),AH3211,"")</x:f>
        <x:v>0</x:v>
      </x:c>
    </x:row>
    <x:row r="3211" ht="15">
      <x:c r="A3211" s="9" t="s">
        <x:v>229</x:v>
      </x:c>
      <x:c r="B3211" s="10">
        <x:v>42004</x:v>
      </x:c>
      <x:c r="C3211" s="9">
        <x:v>2014</x:v>
      </x:c>
      <x:c r="D3211" s="11">
        <x:v>382.50900000000001</x:v>
      </x:c>
      <x:c r="E3211" s="11">
        <x:v>93.15</x:v>
      </x:c>
      <x:c r="F3211" s="11">
        <x:v>10.420999999999999</x:v>
      </x:c>
      <x:c r="G3211" s="11">
        <x:v>142.88200000000001</x:v>
      </x:c>
      <x:c r="H3211" s="11">
        <x:v>131.56200000000001</x:v>
      </x:c>
      <x:c r="I3211" s="11">
        <x:v>239.62700000000001</x:v>
      </x:c>
      <x:c r="J3211" s="11">
        <x:v>26.106999999999999</x:v>
      </x:c>
      <x:c r="K3211" s="11">
        <x:v>89.555000000000007</x:v>
      </x:c>
      <x:c r="L3211" s="11" t="s">
        <x:v>40</x:v>
      </x:c>
      <x:c r="M3211" s="11">
        <x:v>23.306000000000001</x:v>
      </x:c>
      <x:c r="N3211" s="11">
        <x:v>108.256</x:v>
      </x:c>
      <x:c r="O3211" s="11">
        <x:v>18.196999999999999</x:v>
      </x:c>
      <x:c r="P3211" s="11">
        <x:v>7.6310000000000002</x:v>
      </x:c>
      <x:c r="Q3211" s="11">
        <x:v>7.6909999999999998</x:v>
      </x:c>
      <x:c r="R3211" s="11">
        <x:v>5.508</x:v>
      </x:c>
      <x:c r="S3211" s="11">
        <x:v>23.047999999999998</x:v>
      </x:c>
      <x:c r="T3211" s="11">
        <x:v>1.526</x:v>
      </x:c>
      <x:c r="U3211" s="11">
        <x:v>270.58730000000003</x:v>
      </x:c>
      <x:c r="V3211" s="11">
        <x:v>17</x:v>
      </x:c>
      <x:c r="W3211" s="12">
        <x:v>1</x:v>
      </x:c>
      <x:c r="X3211" s="8">
        <x:v>0</x:v>
      </x:c>
      <x:c r="Y3211" s="13">
        <x:f t="shared" si="300"/>
        <x:v>8.9386815084924685</x:v>
      </x:c>
      <x:c r="Z3211" s="13">
        <x:f t="shared" si="301"/>
        <x:v>0.37353892326716498</x:v>
      </x:c>
      <x:c r="AA3211" s="13">
        <x:f t="shared" si="302"/>
        <x:v>6.0254791390529368E-2</x:v>
      </x:c>
      <x:c r="AB3211" s="13">
        <x:f t="shared" si="303"/>
        <x:v>1.9949857388976467E-2</x:v>
      </x:c>
      <x:c r="AC3211" s="13">
        <x:f t="shared" si="304"/>
        <x:v>1.0680141655351968E-2</x:v>
      </x:c>
      <x:c r="AD3211" s="13">
        <x:f t="shared" si="305"/>
        <x:v>6.8251988842092604E-2</x:v>
      </x:c>
      <x:c r="AE3211" s="50" t="n">
        <x:f>IF(OR(NOT(ISNUMBER(Q3211)),NOT(ISNUMBER(R3211))),"",IF(Q3211&lt;R3211,1,0))</x:f>
        <x:v>0</x:v>
      </x:c>
      <x:c r="AF3211" s="50" t="n">
        <x:f>IFERROR(IF(AND(A3211=A3210,C3211=C3210+1,ISNUMBER(AE3210)),AE3210,""),"")</x:f>
        <x:v>0</x:v>
      </x:c>
      <x:c r="AG3211" s="52" t="n">
        <x:f>IFERROR(IF(AND(A3211=A3210,C3211=C3210+1,ISNUMBER(U3211),ISNUMBER(U3210),U3210&lt;&gt;0),U3211/U3210-1,""),"")</x:f>
        <x:v>3.0298890015801607</x:v>
      </x:c>
      <x:c r="AH3211" s="50" t="n">
        <x:f>IF(AND(ISNUMBER(AE3211),ISNUMBER(AF3211),ISNUMBER(AG3211)),IF(AND(AE3211=1,AF3211=1,AG3211&lt;0),1,0),"")</x:f>
        <x:v>0</x:v>
      </x:c>
      <x:c r="AI3211" s="50" t="n">
        <x:f>IF(AND(A3211=A3212,C3212=C3211+1,ISNUMBER(AH3212)),C3212,"")</x:f>
        <x:v>2015</x:v>
      </x:c>
      <x:c r="AJ3211" s="50" t="n">
        <x:f>IF(AND(A3211=A3212,C3212=C3211+1,ISNUMBER(AH3212)),AH3212,"")</x:f>
        <x:v>0</x:v>
      </x:c>
    </x:row>
    <x:row r="3212" ht="15">
      <x:c r="A3212" s="9" t="s">
        <x:v>229</x:v>
      </x:c>
      <x:c r="B3212" s="10">
        <x:v>42369</x:v>
      </x:c>
      <x:c r="C3212" s="9">
        <x:v>2015</x:v>
      </x:c>
      <x:c r="D3212" s="11">
        <x:v>539.21600000000001</x:v>
      </x:c>
      <x:c r="E3212" s="11">
        <x:v>21.577999999999999</x:v>
      </x:c>
      <x:c r="F3212" s="11">
        <x:v>16.196999999999999</x:v>
      </x:c>
      <x:c r="G3212" s="11">
        <x:v>199.52099999999999</x:v>
      </x:c>
      <x:c r="H3212" s="11">
        <x:v>181.34100000000001</x:v>
      </x:c>
      <x:c r="I3212" s="11">
        <x:v>339.69499999999999</x:v>
      </x:c>
      <x:c r="J3212" s="11">
        <x:v>58.253999999999998</x:v>
      </x:c>
      <x:c r="K3212" s="11">
        <x:v>15.412000000000001</x:v>
      </x:c>
      <x:c r="L3212" s="11" t="s">
        <x:v>40</x:v>
      </x:c>
      <x:c r="M3212" s="11">
        <x:v>23.42</x:v>
      </x:c>
      <x:c r="N3212" s="11">
        <x:v>157.92099999999999</x:v>
      </x:c>
      <x:c r="O3212" s="11">
        <x:v>32.328000000000003</x:v>
      </x:c>
      <x:c r="P3212" s="11">
        <x:v>21.103999999999999</x:v>
      </x:c>
      <x:c r="Q3212" s="11">
        <x:v>21.18</x:v>
      </x:c>
      <x:c r="R3212" s="11">
        <x:v>7.3230000000000004</x:v>
      </x:c>
      <x:c r="S3212" s="11">
        <x:v>39.527999999999999</x:v>
      </x:c>
      <x:c r="T3212" s="11">
        <x:v>14.615</x:v>
      </x:c>
      <x:c r="U3212" s="11">
        <x:v>391.40019999999998</x:v>
      </x:c>
      <x:c r="V3212" s="11">
        <x:v>17</x:v>
      </x:c>
      <x:c r="W3212" s="12">
        <x:v>1</x:v>
      </x:c>
      <x:c r="X3212" s="8">
        <x:v>0</x:v>
      </x:c>
      <x:c r="Y3212" s="13">
        <x:f t="shared" si="300"/>
        <x:v>1.3322220164227945</x:v>
      </x:c>
      <x:c r="Z3212" s="13">
        <x:f t="shared" si="301"/>
        <x:v>0.37002054835168091</x:v>
      </x:c>
      <x:c r="AA3212" s="13">
        <x:f t="shared" si="302"/>
        <x:v>7.3306430076258866E-2</x:v>
      </x:c>
      <x:c r="AB3212" s="13">
        <x:f t="shared" si="303"/>
        <x:v>3.9138304501350106E-2</x:v>
      </x:c>
      <x:c r="AC3212" s="13">
        <x:f t="shared" si="304"/>
        <x:v>7.3250434791325231E-2</x:v>
      </x:c>
      <x:c r="AD3212" s="13">
        <x:f t="shared" si="305"/>
        <x:v>0.10803462805258003</x:v>
      </x:c>
      <x:c r="AE3212" s="50" t="n">
        <x:f>IF(OR(NOT(ISNUMBER(Q3212)),NOT(ISNUMBER(R3212))),"",IF(Q3212&lt;R3212,1,0))</x:f>
        <x:v>0</x:v>
      </x:c>
      <x:c r="AF3212" s="50" t="n">
        <x:f>IFERROR(IF(AND(A3212=A3211,C3212=C3211+1,ISNUMBER(AE3211)),AE3211,""),"")</x:f>
        <x:v>0</x:v>
      </x:c>
      <x:c r="AG3212" s="52" t="n">
        <x:f>IFERROR(IF(AND(A3212=A3211,C3212=C3211+1,ISNUMBER(U3212),ISNUMBER(U3211),U3211&lt;&gt;0),U3212/U3211-1,""),"")</x:f>
        <x:v>0.4464839998033905</x:v>
      </x:c>
      <x:c r="AH3212" s="50" t="n">
        <x:f>IF(AND(ISNUMBER(AE3212),ISNUMBER(AF3212),ISNUMBER(AG3212)),IF(AND(AE3212=1,AF3212=1,AG3212&lt;0),1,0),"")</x:f>
        <x:v>0</x:v>
      </x:c>
      <x:c r="AI3212" s="50" t="n">
        <x:f>IF(AND(A3212=A3213,C3213=C3212+1,ISNUMBER(AH3213)),C3213,"")</x:f>
        <x:v>2016</x:v>
      </x:c>
      <x:c r="AJ3212" s="50" t="n">
        <x:f>IF(AND(A3212=A3213,C3213=C3212+1,ISNUMBER(AH3213)),AH3213,"")</x:f>
        <x:v>0</x:v>
      </x:c>
    </x:row>
    <x:row r="3213" ht="15">
      <x:c r="A3213" s="9" t="s">
        <x:v>229</x:v>
      </x:c>
      <x:c r="B3213" s="10">
        <x:v>42735</x:v>
      </x:c>
      <x:c r="C3213" s="9">
        <x:v>2016</x:v>
      </x:c>
      <x:c r="D3213" s="11">
        <x:v>1032.7</x:v>
      </x:c>
      <x:c r="E3213" s="11">
        <x:v>122.917</x:v>
      </x:c>
      <x:c r="F3213" s="11">
        <x:v>25.768000000000001</x:v>
      </x:c>
      <x:c r="G3213" s="11">
        <x:v>342.83300000000003</x:v>
      </x:c>
      <x:c r="H3213" s="11">
        <x:v>314.10500000000002</x:v>
      </x:c>
      <x:c r="I3213" s="11">
        <x:v>689.86699999999996</x:v>
      </x:c>
      <x:c r="J3213" s="11">
        <x:v>118.248</x:v>
      </x:c>
      <x:c r="K3213" s="11">
        <x:v>114.071</x:v>
      </x:c>
      <x:c r="L3213" s="11" t="s">
        <x:v>40</x:v>
      </x:c>
      <x:c r="M3213" s="11">
        <x:v>0</x:v>
      </x:c>
      <x:c r="N3213" s="11">
        <x:v>314.10500000000002</x:v>
      </x:c>
      <x:c r="O3213" s="11">
        <x:v>74.334000000000003</x:v>
      </x:c>
      <x:c r="P3213" s="11">
        <x:v>60.353000000000002</x:v>
      </x:c>
      <x:c r="Q3213" s="11">
        <x:v>60.478000000000002</x:v>
      </x:c>
      <x:c r="R3213" s="11">
        <x:v>12.237</x:v>
      </x:c>
      <x:c r="S3213" s="11">
        <x:v>69.409000000000006</x:v>
      </x:c>
      <x:c r="T3213" s="11">
        <x:v>50.667999999999999</x:v>
      </x:c>
      <x:c r="U3213" s="11">
        <x:v>773.7002</x:v>
      </x:c>
      <x:c r="V3213" s="11">
        <x:v>17</x:v>
      </x:c>
      <x:c r="W3213" s="12">
        <x:v>1</x:v>
      </x:c>
      <x:c r="X3213" s="8">
        <x:v>0</x:v>
      </x:c>
      <x:c r="Y3213" s="13">
        <x:f t="shared" si="300"/>
        <x:v>4.7701412604781126</x:v>
      </x:c>
      <x:c r="Z3213" s="13">
        <x:f t="shared" si="301"/>
        <x:v>0.33197734095090542</x:v>
      </x:c>
      <x:c r="AA3213" s="13">
        <x:f t="shared" si="302"/>
        <x:v>6.7211193957586915E-2</x:v>
      </x:c>
      <x:c r="AB3213" s="13">
        <x:f t="shared" si="303"/>
        <x:v>5.844194829088796E-2</x:v>
      </x:c>
      <x:c r="AC3213" s="13">
        <x:f t="shared" si="304"/>
        <x:v>0.14779207369185579</x:v>
      </x:c>
      <x:c r="AD3213" s="13">
        <x:f t="shared" si="305"/>
        <x:v>0.11450372809141086</x:v>
      </x:c>
      <x:c r="AE3213" s="50" t="n">
        <x:f>IF(OR(NOT(ISNUMBER(Q3213)),NOT(ISNUMBER(R3213))),"",IF(Q3213&lt;R3213,1,0))</x:f>
        <x:v>0</x:v>
      </x:c>
      <x:c r="AF3213" s="50" t="n">
        <x:f>IFERROR(IF(AND(A3213=A3212,C3213=C3212+1,ISNUMBER(AE3212)),AE3212,""),"")</x:f>
        <x:v>0</x:v>
      </x:c>
      <x:c r="AG3213" s="52" t="n">
        <x:f>IFERROR(IF(AND(A3213=A3212,C3213=C3212+1,ISNUMBER(U3213),ISNUMBER(U3212),U3212&lt;&gt;0),U3213/U3212-1,""),"")</x:f>
        <x:v>0.9767496286409665</x:v>
      </x:c>
      <x:c r="AH3213" s="50" t="n">
        <x:f>IF(AND(ISNUMBER(AE3213),ISNUMBER(AF3213),ISNUMBER(AG3213)),IF(AND(AE3213=1,AF3213=1,AG3213&lt;0),1,0),"")</x:f>
        <x:v>0</x:v>
      </x:c>
      <x:c r="AI3213" s="50" t="n">
        <x:f>IF(AND(A3213=A3214,C3214=C3213+1,ISNUMBER(AH3214)),C3214,"")</x:f>
        <x:v>2017</x:v>
      </x:c>
      <x:c r="AJ3213" s="50" t="n">
        <x:f>IF(AND(A3213=A3214,C3214=C3213+1,ISNUMBER(AH3214)),AH3214,"")</x:f>
        <x:v>0</x:v>
      </x:c>
    </x:row>
    <x:row r="3214" ht="15">
      <x:c r="A3214" s="9" t="s">
        <x:v>229</x:v>
      </x:c>
      <x:c r="B3214" s="10">
        <x:v>43100</x:v>
      </x:c>
      <x:c r="C3214" s="9">
        <x:v>2017</x:v>
      </x:c>
      <x:c r="D3214" s="11">
        <x:v>1119.9970000000001</x:v>
      </x:c>
      <x:c r="E3214" s="11">
        <x:v>51.329000000000001</x:v>
      </x:c>
      <x:c r="F3214" s="11">
        <x:v>130.173</x:v>
      </x:c>
      <x:c r="G3214" s="11">
        <x:v>435.459</x:v>
      </x:c>
      <x:c r="H3214" s="11">
        <x:v>403.07900000000001</x:v>
      </x:c>
      <x:c r="I3214" s="11">
        <x:v>684.53800000000001</x:v>
      </x:c>
      <x:c r="J3214" s="11">
        <x:v>682.84199999999998</x:v>
      </x:c>
      <x:c r="K3214" s="11">
        <x:v>24.756</x:v>
      </x:c>
      <x:c r="L3214" s="11" t="s">
        <x:v>40</x:v>
      </x:c>
      <x:c r="M3214" s="11">
        <x:v>100.084</x:v>
      </x:c>
      <x:c r="N3214" s="11">
        <x:v>302.995</x:v>
      </x:c>
      <x:c r="O3214" s="11">
        <x:v>96.1</x:v>
      </x:c>
      <x:c r="P3214" s="11">
        <x:v>49.99</x:v>
      </x:c>
      <x:c r="Q3214" s="11">
        <x:v>50.095999999999997</x:v>
      </x:c>
      <x:c r="R3214" s="11">
        <x:v>15.2</x:v>
      </x:c>
      <x:c r="S3214" s="11">
        <x:v>36.201000000000001</x:v>
      </x:c>
      <x:c r="T3214" s="11">
        <x:v>59.564</x:v>
      </x:c>
      <x:c r="U3214" s="11">
        <x:v>790.36760000000004</x:v>
      </x:c>
      <x:c r="V3214" s="11">
        <x:v>17</x:v>
      </x:c>
      <x:c r="W3214" s="12">
        <x:v>1</x:v>
      </x:c>
      <x:c r="X3214" s="8">
        <x:v>0</x:v>
      </x:c>
      <x:c r="Y3214" s="13">
        <x:f t="shared" si="300"/>
        <x:v>0.39431372097132278</x:v>
      </x:c>
      <x:c r="Z3214" s="13">
        <x:f t="shared" si="301"/>
        <x:v>0.38880372000996427</x:v>
      </x:c>
      <x:c r="AA3214" s="13">
        <x:f t="shared" si="302"/>
        <x:v>3.2322408006450018E-2</x:v>
      </x:c>
      <x:c r="AB3214" s="13">
        <x:f t="shared" si="303"/>
        <x:v>4.4634048126914627E-2</x:v>
      </x:c>
      <x:c r="AC3214" s="13">
        <x:f t="shared" si="304"/>
        <x:v>0.13678440450191637</x:v>
      </x:c>
      <x:c r="AD3214" s="13">
        <x:f t="shared" si="305"/>
        <x:v>0.60968199021961655</x:v>
      </x:c>
      <x:c r="AE3214" s="50" t="n">
        <x:f>IF(OR(NOT(ISNUMBER(Q3214)),NOT(ISNUMBER(R3214))),"",IF(Q3214&lt;R3214,1,0))</x:f>
        <x:v>0</x:v>
      </x:c>
      <x:c r="AF3214" s="50" t="n">
        <x:f>IFERROR(IF(AND(A3214=A3213,C3214=C3213+1,ISNUMBER(AE3213)),AE3213,""),"")</x:f>
        <x:v>0</x:v>
      </x:c>
      <x:c r="AG3214" s="52" t="n">
        <x:f>IFERROR(IF(AND(A3214=A3213,C3214=C3213+1,ISNUMBER(U3214),ISNUMBER(U3213),U3213&lt;&gt;0),U3214/U3213-1,""),"")</x:f>
        <x:v>0.021542452748493535</x:v>
      </x:c>
      <x:c r="AH3214" s="50" t="n">
        <x:f>IF(AND(ISNUMBER(AE3214),ISNUMBER(AF3214),ISNUMBER(AG3214)),IF(AND(AE3214=1,AF3214=1,AG3214&lt;0),1,0),"")</x:f>
        <x:v>0</x:v>
      </x:c>
      <x:c r="AI3214" s="50" t="n">
        <x:f>IF(AND(A3214=A3215,C3215=C3214+1,ISNUMBER(AH3215)),C3215,"")</x:f>
        <x:v>2018</x:v>
      </x:c>
      <x:c r="AJ3214" s="50" t="n">
        <x:f>IF(AND(A3214=A3215,C3215=C3214+1,ISNUMBER(AH3215)),AH3215,"")</x:f>
        <x:v>0</x:v>
      </x:c>
    </x:row>
    <x:row r="3215" ht="15">
      <x:c r="A3215" s="9" t="s">
        <x:v>229</x:v>
      </x:c>
      <x:c r="B3215" s="10">
        <x:v>43465</x:v>
      </x:c>
      <x:c r="C3215" s="9">
        <x:v>2018</x:v>
      </x:c>
      <x:c r="D3215" s="11">
        <x:v>1390.3610000000001</x:v>
      </x:c>
      <x:c r="E3215" s="11">
        <x:v>150.35</x:v>
      </x:c>
      <x:c r="F3215" s="11">
        <x:v>40.856000000000002</x:v>
      </x:c>
      <x:c r="G3215" s="11">
        <x:v>497.98099999999999</x:v>
      </x:c>
      <x:c r="H3215" s="11">
        <x:v>456.952</x:v>
      </x:c>
      <x:c r="I3215" s="11">
        <x:v>892.38</x:v>
      </x:c>
      <x:c r="J3215" s="11">
        <x:v>668.399</x:v>
      </x:c>
      <x:c r="K3215" s="11">
        <x:v>115.801</x:v>
      </x:c>
      <x:c r="L3215" s="11" t="s">
        <x:v>40</x:v>
      </x:c>
      <x:c r="M3215" s="11">
        <x:v>0</x:v>
      </x:c>
      <x:c r="N3215" s="11">
        <x:v>456.952</x:v>
      </x:c>
      <x:c r="O3215" s="11">
        <x:v>106.297</x:v>
      </x:c>
      <x:c r="P3215" s="11">
        <x:v>56.752000000000002</x:v>
      </x:c>
      <x:c r="Q3215" s="11">
        <x:v>57.064999999999998</x:v>
      </x:c>
      <x:c r="R3215" s="11">
        <x:v>14.667999999999999</x:v>
      </x:c>
      <x:c r="S3215" s="11">
        <x:v>45.731999999999999</x:v>
      </x:c>
      <x:c r="T3215" s="11">
        <x:v>41.731999999999999</x:v>
      </x:c>
      <x:c r="U3215" s="11">
        <x:v>872.49310000000003</x:v>
      </x:c>
      <x:c r="V3215" s="11">
        <x:v>17</x:v>
      </x:c>
      <x:c r="W3215" s="12">
        <x:v>1</x:v>
      </x:c>
      <x:c r="X3215" s="8">
        <x:v>0</x:v>
      </x:c>
      <x:c r="Y3215" s="13">
        <x:f t="shared" si="300"/>
        <x:v>3.6799980419032696</x:v>
      </x:c>
      <x:c r="Z3215" s="13">
        <x:f t="shared" si="301"/>
        <x:v>0.3581666919598579</x:v>
      </x:c>
      <x:c r="AA3215" s="13">
        <x:f t="shared" si="302"/>
        <x:v>3.2892176923834886E-2</x:v>
      </x:c>
      <x:c r="AB3215" s="13">
        <x:f t="shared" si="303"/>
        <x:v>4.0818175998895249E-2</x:v>
      </x:c>
      <x:c r="AC3215" s="13">
        <x:f t="shared" si="304"/>
        <x:v>8.3802394067243532E-2</x:v>
      </x:c>
      <x:c r="AD3215" s="13">
        <x:f t="shared" si="305"/>
        <x:v>0.48073773645837303</x:v>
      </x:c>
      <x:c r="AE3215" s="50" t="n">
        <x:f>IF(OR(NOT(ISNUMBER(Q3215)),NOT(ISNUMBER(R3215))),"",IF(Q3215&lt;R3215,1,0))</x:f>
        <x:v>0</x:v>
      </x:c>
      <x:c r="AF3215" s="50" t="n">
        <x:f>IFERROR(IF(AND(A3215=A3214,C3215=C3214+1,ISNUMBER(AE3214)),AE3214,""),"")</x:f>
        <x:v>0</x:v>
      </x:c>
      <x:c r="AG3215" s="52" t="n">
        <x:f>IFERROR(IF(AND(A3215=A3214,C3215=C3214+1,ISNUMBER(U3215),ISNUMBER(U3214),U3214&lt;&gt;0),U3215/U3214-1,""),"")</x:f>
        <x:v>0.10390797902140725</x:v>
      </x:c>
      <x:c r="AH3215" s="50" t="n">
        <x:f>IF(AND(ISNUMBER(AE3215),ISNUMBER(AF3215),ISNUMBER(AG3215)),IF(AND(AE3215=1,AF3215=1,AG3215&lt;0),1,0),"")</x:f>
        <x:v>0</x:v>
      </x:c>
      <x:c r="AI3215" s="50" t="n">
        <x:f>IF(AND(A3215=A3216,C3216=C3215+1,ISNUMBER(AH3216)),C3216,"")</x:f>
        <x:v>2019</x:v>
      </x:c>
      <x:c r="AJ3215" s="50" t="n">
        <x:f>IF(AND(A3215=A3216,C3216=C3215+1,ISNUMBER(AH3216)),AH3216,"")</x:f>
        <x:v>0</x:v>
      </x:c>
    </x:row>
    <x:row r="3216" ht="15">
      <x:c r="A3216" s="9" t="s">
        <x:v>229</x:v>
      </x:c>
      <x:c r="B3216" s="10">
        <x:v>43830</x:v>
      </x:c>
      <x:c r="C3216" s="9">
        <x:v>2019</x:v>
      </x:c>
      <x:c r="D3216" s="11">
        <x:v>1352.2</x:v>
      </x:c>
      <x:c r="E3216" s="11">
        <x:v>61.7</x:v>
      </x:c>
      <x:c r="F3216" s="11">
        <x:v>51.2</x:v>
      </x:c>
      <x:c r="G3216" s="11">
        <x:v>556.1</x:v>
      </x:c>
      <x:c r="H3216" s="11">
        <x:v>502.7</x:v>
      </x:c>
      <x:c r="I3216" s="11">
        <x:v>796.1</x:v>
      </x:c>
      <x:c r="J3216" s="11">
        <x:v>570.29999999999995</x:v>
      </x:c>
      <x:c r="K3216" s="11">
        <x:v>27.1</x:v>
      </x:c>
      <x:c r="L3216" s="11" t="s">
        <x:v>40</x:v>
      </x:c>
      <x:c r="M3216" s="11">
        <x:v>0</x:v>
      </x:c>
      <x:c r="N3216" s="11">
        <x:v>502.7</x:v>
      </x:c>
      <x:c r="O3216" s="11">
        <x:v>140.19999999999999</x:v>
      </x:c>
      <x:c r="P3216" s="11">
        <x:v>74.2</x:v>
      </x:c>
      <x:c r="Q3216" s="11">
        <x:v>75.2</x:v>
      </x:c>
      <x:c r="R3216" s="11">
        <x:v>18.7</x:v>
      </x:c>
      <x:c r="S3216" s="11">
        <x:v>-36.9</x:v>
      </x:c>
      <x:c r="T3216" s="11">
        <x:v>35.6</x:v>
      </x:c>
      <x:c r="U3216" s="11">
        <x:v>726.94799999999998</x:v>
      </x:c>
      <x:c r="V3216" s="11">
        <x:v>17</x:v>
      </x:c>
      <x:c r="W3216" s="12">
        <x:v>1</x:v>
      </x:c>
      <x:c r="X3216" s="8">
        <x:v>0</x:v>
      </x:c>
      <x:c r="Y3216" s="13">
        <x:f t="shared" si="300"/>
        <x:v>1.205078125</x:v>
      </x:c>
      <x:c r="Z3216" s="13">
        <x:f t="shared" si="301"/>
        <x:v>0.41125573140068039</x:v>
      </x:c>
      <x:c r="AA3216" s="13">
        <x:f t="shared" si="302"/>
        <x:v>-2.7288862594290784E-2</x:v>
      </x:c>
      <x:c r="AB3216" s="13">
        <x:f t="shared" si="303"/>
        <x:v>5.4873539417245973E-2</x:v>
      </x:c>
      <x:c r="AC3216" s="13">
        <x:f t="shared" si="304"/>
        <x:v>6.4017263082179462E-2</x:v>
      </x:c>
      <x:c r="AD3216" s="13">
        <x:f t="shared" si="305"/>
        <x:v>0.42175713651826646</x:v>
      </x:c>
      <x:c r="AE3216" s="50" t="n">
        <x:f>IF(OR(NOT(ISNUMBER(Q3216)),NOT(ISNUMBER(R3216))),"",IF(Q3216&lt;R3216,1,0))</x:f>
        <x:v>0</x:v>
      </x:c>
      <x:c r="AF3216" s="50" t="n">
        <x:f>IFERROR(IF(AND(A3216=A3215,C3216=C3215+1,ISNUMBER(AE3215)),AE3215,""),"")</x:f>
        <x:v>0</x:v>
      </x:c>
      <x:c r="AG3216" s="52" t="n">
        <x:f>IFERROR(IF(AND(A3216=A3215,C3216=C3215+1,ISNUMBER(U3216),ISNUMBER(U3215),U3215&lt;&gt;0),U3216/U3215-1,""),"")</x:f>
        <x:v>-0.16681518742096646</x:v>
      </x:c>
      <x:c r="AH3216" s="50" t="n">
        <x:f>IF(AND(ISNUMBER(AE3216),ISNUMBER(AF3216),ISNUMBER(AG3216)),IF(AND(AE3216=1,AF3216=1,AG3216&lt;0),1,0),"")</x:f>
        <x:v>0</x:v>
      </x:c>
      <x:c r="AI3216" s="50" t="n">
        <x:f>IF(AND(A3216=A3217,C3217=C3216+1,ISNUMBER(AH3217)),C3217,"")</x:f>
        <x:v>2020</x:v>
      </x:c>
      <x:c r="AJ3216" s="50" t="n">
        <x:f>IF(AND(A3216=A3217,C3217=C3216+1,ISNUMBER(AH3217)),AH3217,"")</x:f>
        <x:v>0</x:v>
      </x:c>
    </x:row>
    <x:row r="3217" ht="15">
      <x:c r="A3217" s="9" t="s">
        <x:v>229</x:v>
      </x:c>
      <x:c r="B3217" s="10">
        <x:v>44196</x:v>
      </x:c>
      <x:c r="C3217" s="9">
        <x:v>2020</x:v>
      </x:c>
      <x:c r="D3217" s="11">
        <x:v>1377.1</x:v>
      </x:c>
      <x:c r="E3217" s="11">
        <x:v>108.2</x:v>
      </x:c>
      <x:c r="F3217" s="11">
        <x:v>47.6</x:v>
      </x:c>
      <x:c r="G3217" s="11">
        <x:v>766.5</x:v>
      </x:c>
      <x:c r="H3217" s="11">
        <x:v>628.6</x:v>
      </x:c>
      <x:c r="I3217" s="11">
        <x:v>610.6</x:v>
      </x:c>
      <x:c r="J3217" s="11">
        <x:v>382.4</x:v>
      </x:c>
      <x:c r="K3217" s="11">
        <x:v>80.8</x:v>
      </x:c>
      <x:c r="L3217" s="11" t="s">
        <x:v>40</x:v>
      </x:c>
      <x:c r="M3217" s="11">
        <x:v>0</x:v>
      </x:c>
      <x:c r="N3217" s="11">
        <x:v>628.6</x:v>
      </x:c>
      <x:c r="O3217" s="11">
        <x:v>144.80000000000001</x:v>
      </x:c>
      <x:c r="P3217" s="11">
        <x:v>70.2</x:v>
      </x:c>
      <x:c r="Q3217" s="11">
        <x:v>71.400000000000006</x:v>
      </x:c>
      <x:c r="R3217" s="11">
        <x:v>21.5</x:v>
      </x:c>
      <x:c r="S3217" s="11">
        <x:v>-121.1</x:v>
      </x:c>
      <x:c r="T3217" s="11">
        <x:v>45.6</x:v>
      </x:c>
      <x:c r="U3217" s="11">
        <x:v>182.8014</x:v>
      </x:c>
      <x:c r="V3217" s="11">
        <x:v>17</x:v>
      </x:c>
      <x:c r="W3217" s="12">
        <x:v>1</x:v>
      </x:c>
      <x:c r="X3217" s="8">
        <x:v>0</x:v>
      </x:c>
      <x:c r="Y3217" s="13">
        <x:f t="shared" si="300"/>
        <x:v>2.2731092436974789</x:v>
      </x:c>
      <x:c r="Z3217" s="13">
        <x:f t="shared" si="301"/>
        <x:v>0.55660445864497865</x:v>
      </x:c>
      <x:c r="AA3217" s="13">
        <x:f t="shared" si="302"/>
        <x:v>-8.7938421320165563E-2</x:v>
      </x:c>
      <x:c r="AB3217" s="13">
        <x:f t="shared" si="303"/>
        <x:v>5.0976690145958903E-2</x:v>
      </x:c>
      <x:c r="AC3217" s="13">
        <x:f t="shared" si="304"/>
        <x:v>5.949119373776908E-2</x:v>
      </x:c>
      <x:c r="AD3217" s="13">
        <x:f t="shared" si="305"/>
        <x:v>0.27768499019679038</x:v>
      </x:c>
      <x:c r="AE3217" s="50" t="n">
        <x:f>IF(OR(NOT(ISNUMBER(Q3217)),NOT(ISNUMBER(R3217))),"",IF(Q3217&lt;R3217,1,0))</x:f>
        <x:v>0</x:v>
      </x:c>
      <x:c r="AF3217" s="50" t="n">
        <x:f>IFERROR(IF(AND(A3217=A3216,C3217=C3216+1,ISNUMBER(AE3216)),AE3216,""),"")</x:f>
        <x:v>0</x:v>
      </x:c>
      <x:c r="AG3217" s="52" t="n">
        <x:f>IFERROR(IF(AND(A3217=A3216,C3217=C3216+1,ISNUMBER(U3217),ISNUMBER(U3216),U3216&lt;&gt;0),U3217/U3216-1,""),"")</x:f>
        <x:v>-0.748535796233018</x:v>
      </x:c>
      <x:c r="AH3217" s="50" t="n">
        <x:f>IF(AND(ISNUMBER(AE3217),ISNUMBER(AF3217),ISNUMBER(AG3217)),IF(AND(AE3217=1,AF3217=1,AG3217&lt;0),1,0),"")</x:f>
        <x:v>0</x:v>
      </x:c>
      <x:c r="AI3217" s="50" t="n">
        <x:f>IF(AND(A3217=A3218,C3218=C3217+1,ISNUMBER(AH3218)),C3218,"")</x:f>
        <x:v>2021</x:v>
      </x:c>
      <x:c r="AJ3217" s="50" t="n">
        <x:f>IF(AND(A3217=A3218,C3218=C3217+1,ISNUMBER(AH3218)),AH3218,"")</x:f>
        <x:v>0</x:v>
      </x:c>
    </x:row>
    <x:row r="3218" ht="15">
      <x:c r="A3218" s="9" t="s">
        <x:v>229</x:v>
      </x:c>
      <x:c r="B3218" s="10">
        <x:v>44561</x:v>
      </x:c>
      <x:c r="C3218" s="9">
        <x:v>2021</x:v>
      </x:c>
      <x:c r="D3218" s="11">
        <x:v>1225.9000000000001</x:v>
      </x:c>
      <x:c r="E3218" s="11">
        <x:v>202</x:v>
      </x:c>
      <x:c r="F3218" s="11">
        <x:v>47.6</x:v>
      </x:c>
      <x:c r="G3218" s="11">
        <x:v>765.5</x:v>
      </x:c>
      <x:c r="H3218" s="11">
        <x:v>629.70000000000005</x:v>
      </x:c>
      <x:c r="I3218" s="11">
        <x:v>460.4</x:v>
      </x:c>
      <x:c r="J3218" s="11">
        <x:v>232.2</x:v>
      </x:c>
      <x:c r="K3218" s="11">
        <x:v>150.5</x:v>
      </x:c>
      <x:c r="L3218" s="11" t="s">
        <x:v>40</x:v>
      </x:c>
      <x:c r="M3218" s="11">
        <x:v>0</x:v>
      </x:c>
      <x:c r="N3218" s="11">
        <x:v>629.70000000000005</x:v>
      </x:c>
      <x:c r="O3218" s="11">
        <x:v>91.1</x:v>
      </x:c>
      <x:c r="P3218" s="11">
        <x:v>24.5</x:v>
      </x:c>
      <x:c r="Q3218" s="11">
        <x:v>26.4</x:v>
      </x:c>
      <x:c r="R3218" s="11">
        <x:v>23.2</x:v>
      </x:c>
      <x:c r="S3218" s="11">
        <x:v>-150.5</x:v>
      </x:c>
      <x:c r="T3218" s="11">
        <x:v>8.9</x:v>
      </x:c>
      <x:c r="U3218" s="11">
        <x:v>287.30939999999998</x:v>
      </x:c>
      <x:c r="V3218" s="11">
        <x:v>17</x:v>
      </x:c>
      <x:c r="W3218" s="12">
        <x:v>1</x:v>
      </x:c>
      <x:c r="X3218" s="8">
        <x:v>0</x:v>
      </x:c>
      <x:c r="Y3218" s="13">
        <x:f t="shared" si="300"/>
        <x:v>4.2436974789915967</x:v>
      </x:c>
      <x:c r="Z3218" s="13">
        <x:f t="shared" si="301"/>
        <x:v>0.62443918753568806</x:v>
      </x:c>
      <x:c r="AA3218" s="13">
        <x:f t="shared" si="302"/>
        <x:v>-0.12276694673301247</x:v>
      </x:c>
      <x:c r="AB3218" s="13">
        <x:f t="shared" si="303"/>
        <x:v>1.9985316910025287E-2</x:v>
      </x:c>
      <x:c r="AC3218" s="13">
        <x:f t="shared" si="304"/>
        <x:v>1.1626387981711301E-2</x:v>
      </x:c>
      <x:c r="AD3218" s="13">
        <x:f t="shared" si="305"/>
        <x:v>0.18941186067379065</x:v>
      </x:c>
      <x:c r="AE3218" s="50" t="n">
        <x:f>IF(OR(NOT(ISNUMBER(Q3218)),NOT(ISNUMBER(R3218))),"",IF(Q3218&lt;R3218,1,0))</x:f>
        <x:v>0</x:v>
      </x:c>
      <x:c r="AF3218" s="50" t="n">
        <x:f>IFERROR(IF(AND(A3218=A3217,C3218=C3217+1,ISNUMBER(AE3217)),AE3217,""),"")</x:f>
        <x:v>0</x:v>
      </x:c>
      <x:c r="AG3218" s="52" t="n">
        <x:f>IFERROR(IF(AND(A3218=A3217,C3218=C3217+1,ISNUMBER(U3218),ISNUMBER(U3217),U3217&lt;&gt;0),U3218/U3217-1,""),"")</x:f>
        <x:v>0.5717024049049952</x:v>
      </x:c>
      <x:c r="AH3218" s="50" t="n">
        <x:f>IF(AND(ISNUMBER(AE3218),ISNUMBER(AF3218),ISNUMBER(AG3218)),IF(AND(AE3218=1,AF3218=1,AG3218&lt;0),1,0),"")</x:f>
        <x:v>0</x:v>
      </x:c>
      <x:c r="AI3218" s="50" t="n">
        <x:f>IF(AND(A3218=A3219,C3219=C3218+1,ISNUMBER(AH3219)),C3219,"")</x:f>
        <x:v>2022</x:v>
      </x:c>
      <x:c r="AJ3218" s="50" t="n">
        <x:f>IF(AND(A3218=A3219,C3219=C3218+1,ISNUMBER(AH3219)),AH3219,"")</x:f>
        <x:v>0</x:v>
      </x:c>
    </x:row>
    <x:row r="3219" ht="15">
      <x:c r="A3219" s="9" t="s">
        <x:v>229</x:v>
      </x:c>
      <x:c r="B3219" s="10">
        <x:v>44926</x:v>
      </x:c>
      <x:c r="C3219" s="9">
        <x:v>2022</x:v>
      </x:c>
      <x:c r="D3219" s="11">
        <x:v>819.1</x:v>
      </x:c>
      <x:c r="E3219" s="11">
        <x:v>101.7</x:v>
      </x:c>
      <x:c r="F3219" s="11">
        <x:v>34.200000000000003</x:v>
      </x:c>
      <x:c r="G3219" s="11">
        <x:v>405</x:v>
      </x:c>
      <x:c r="H3219" s="11">
        <x:v>295.8</x:v>
      </x:c>
      <x:c r="I3219" s="11">
        <x:v>414.1</x:v>
      </x:c>
      <x:c r="J3219" s="11">
        <x:v>412.2</x:v>
      </x:c>
      <x:c r="K3219" s="11">
        <x:v>82.8</x:v>
      </x:c>
      <x:c r="L3219" s="11" t="s">
        <x:v>40</x:v>
      </x:c>
      <x:c r="M3219" s="11">
        <x:v>0</x:v>
      </x:c>
      <x:c r="N3219" s="11">
        <x:v>295.8</x:v>
      </x:c>
      <x:c r="O3219" s="11">
        <x:v>73.7</x:v>
      </x:c>
      <x:c r="P3219" s="11">
        <x:v>33.299999999999997</x:v>
      </x:c>
      <x:c r="Q3219" s="11">
        <x:v>34.5</x:v>
      </x:c>
      <x:c r="R3219" s="11">
        <x:v>19.8</x:v>
      </x:c>
      <x:c r="S3219" s="11">
        <x:v>-26.6</x:v>
      </x:c>
      <x:c r="T3219" s="11">
        <x:v>47.5</x:v>
      </x:c>
      <x:c r="U3219" s="11">
        <x:v>263.81920000000002</x:v>
      </x:c>
      <x:c r="V3219" s="11">
        <x:v>17</x:v>
      </x:c>
      <x:c r="W3219" s="12">
        <x:v>1</x:v>
      </x:c>
      <x:c r="X3219" s="8">
        <x:v>0</x:v>
      </x:c>
      <x:c r="Y3219" s="13">
        <x:f t="shared" si="300"/>
        <x:v>2.9736842105263155</x:v>
      </x:c>
      <x:c r="Z3219" s="13">
        <x:f t="shared" si="301"/>
        <x:v>0.49444512269564156</x:v>
      </x:c>
      <x:c r="AA3219" s="13">
        <x:f t="shared" si="302"/>
        <x:v>-3.2474667317787816E-2</x:v>
      </x:c>
      <x:c r="AB3219" s="13">
        <x:f t="shared" si="303"/>
        <x:v>4.065437675497497E-2</x:v>
      </x:c>
      <x:c r="AC3219" s="13">
        <x:f t="shared" si="304"/>
        <x:v>0.11728395061728394</x:v>
      </x:c>
      <x:c r="AD3219" s="13">
        <x:f t="shared" si="305"/>
        <x:v>0.50323525821023074</x:v>
      </x:c>
      <x:c r="AE3219" s="50" t="n">
        <x:f>IF(OR(NOT(ISNUMBER(Q3219)),NOT(ISNUMBER(R3219))),"",IF(Q3219&lt;R3219,1,0))</x:f>
        <x:v>0</x:v>
      </x:c>
      <x:c r="AF3219" s="50" t="n">
        <x:f>IFERROR(IF(AND(A3219=A3218,C3219=C3218+1,ISNUMBER(AE3218)),AE3218,""),"")</x:f>
        <x:v>0</x:v>
      </x:c>
      <x:c r="AG3219" s="52" t="n">
        <x:f>IFERROR(IF(AND(A3219=A3218,C3219=C3218+1,ISNUMBER(U3219),ISNUMBER(U3218),U3218&lt;&gt;0),U3219/U3218-1,""),"")</x:f>
        <x:v>-0.08175924630381037</x:v>
      </x:c>
      <x:c r="AH3219" s="50" t="n">
        <x:f>IF(AND(ISNUMBER(AE3219),ISNUMBER(AF3219),ISNUMBER(AG3219)),IF(AND(AE3219=1,AF3219=1,AG3219&lt;0),1,0),"")</x:f>
        <x:v>0</x:v>
      </x:c>
      <x:c r="AI3219" s="50" t="n">
        <x:f>IF(AND(A3219=A3220,C3220=C3219+1,ISNUMBER(AH3220)),C3220,"")</x:f>
        <x:v>2023</x:v>
      </x:c>
      <x:c r="AJ3219" s="50" t="n">
        <x:f>IF(AND(A3219=A3220,C3220=C3219+1,ISNUMBER(AH3220)),AH3220,"")</x:f>
        <x:v>0</x:v>
      </x:c>
    </x:row>
    <x:row r="3220" ht="15">
      <x:c r="A3220" s="9" t="s">
        <x:v>229</x:v>
      </x:c>
      <x:c r="B3220" s="10">
        <x:v>45291</x:v>
      </x:c>
      <x:c r="C3220" s="9">
        <x:v>2023</x:v>
      </x:c>
      <x:c r="D3220" s="11">
        <x:v>781.5</x:v>
      </x:c>
      <x:c r="E3220" s="11">
        <x:v>123.6</x:v>
      </x:c>
      <x:c r="F3220" s="11">
        <x:v>29.9</x:v>
      </x:c>
      <x:c r="G3220" s="11">
        <x:v>402.9</x:v>
      </x:c>
      <x:c r="H3220" s="11">
        <x:v>296.7</x:v>
      </x:c>
      <x:c r="I3220" s="11">
        <x:v>378.6</x:v>
      </x:c>
      <x:c r="J3220" s="11">
        <x:v>375.4</x:v>
      </x:c>
      <x:c r="K3220" s="11">
        <x:v>108.6</x:v>
      </x:c>
      <x:c r="L3220" s="11" t="s">
        <x:v>40</x:v>
      </x:c>
      <x:c r="M3220" s="11">
        <x:v>0</x:v>
      </x:c>
      <x:c r="N3220" s="11">
        <x:v>296.7</x:v>
      </x:c>
      <x:c r="O3220" s="11">
        <x:v>72.2</x:v>
      </x:c>
      <x:c r="P3220" s="11">
        <x:v>34.799999999999997</x:v>
      </x:c>
      <x:c r="Q3220" s="11">
        <x:v>35.6</x:v>
      </x:c>
      <x:c r="R3220" s="11">
        <x:v>15.4</x:v>
      </x:c>
      <x:c r="S3220" s="11">
        <x:v>-16.8</x:v>
      </x:c>
      <x:c r="T3220" s="11">
        <x:v>27</x:v>
      </x:c>
      <x:c r="U3220" s="11">
        <x:v>244.9845</x:v>
      </x:c>
      <x:c r="V3220" s="11">
        <x:v>17</x:v>
      </x:c>
      <x:c r="W3220" s="12">
        <x:v>1</x:v>
      </x:c>
      <x:c r="X3220" s="8">
        <x:v>0</x:v>
      </x:c>
      <x:c r="Y3220" s="13">
        <x:f t="shared" si="300"/>
        <x:v>4.1337792642140467</x:v>
      </x:c>
      <x:c r="Z3220" s="13">
        <x:f t="shared" si="301"/>
        <x:v>0.51554702495201532</x:v>
      </x:c>
      <x:c r="AA3220" s="13">
        <x:f t="shared" si="302"/>
        <x:v>-2.1497120921305183E-2</x:v>
      </x:c>
      <x:c r="AB3220" s="13">
        <x:f t="shared" si="303"/>
        <x:v>4.4529750479846447E-2</x:v>
      </x:c>
      <x:c r="AC3220" s="13">
        <x:f t="shared" si="304"/>
        <x:v>6.7014147431124355E-2</x:v>
      </x:c>
      <x:c r="AD3220" s="13">
        <x:f t="shared" si="305"/>
        <x:v>0.48035828534868841</x:v>
      </x:c>
      <x:c r="AE3220" s="50" t="n">
        <x:f>IF(OR(NOT(ISNUMBER(Q3220)),NOT(ISNUMBER(R3220))),"",IF(Q3220&lt;R3220,1,0))</x:f>
        <x:v>0</x:v>
      </x:c>
      <x:c r="AF3220" s="50" t="n">
        <x:f>IFERROR(IF(AND(A3220=A3219,C3220=C3219+1,ISNUMBER(AE3219)),AE3219,""),"")</x:f>
        <x:v>0</x:v>
      </x:c>
      <x:c r="AG3220" s="52" t="n">
        <x:f>IFERROR(IF(AND(A3220=A3219,C3220=C3219+1,ISNUMBER(U3220),ISNUMBER(U3219),U3219&lt;&gt;0),U3220/U3219-1,""),"")</x:f>
        <x:v>-0.07139245361975177</x:v>
      </x:c>
      <x:c r="AH3220" s="50" t="n">
        <x:f>IF(AND(ISNUMBER(AE3220),ISNUMBER(AF3220),ISNUMBER(AG3220)),IF(AND(AE3220=1,AF3220=1,AG3220&lt;0),1,0),"")</x:f>
        <x:v>0</x:v>
      </x:c>
      <x:c r="AI3220" s="50" t="n">
        <x:f>IF(AND(A3220=A3221,C3221=C3220+1,ISNUMBER(AH3221)),C3221,"")</x:f>
        <x:v>2024</x:v>
      </x:c>
      <x:c r="AJ3220" s="50" t="n">
        <x:f>IF(AND(A3220=A3221,C3221=C3220+1,ISNUMBER(AH3221)),AH3221,"")</x:f>
        <x:v>0</x:v>
      </x:c>
    </x:row>
    <x:row r="3221" ht="15">
      <x:c r="A3221" s="9" t="s">
        <x:v>229</x:v>
      </x:c>
      <x:c r="B3221" s="10">
        <x:v>45657</x:v>
      </x:c>
      <x:c r="C3221" s="9">
        <x:v>2024</x:v>
      </x:c>
      <x:c r="D3221" s="11">
        <x:v>759.6</x:v>
      </x:c>
      <x:c r="E3221" s="11">
        <x:v>144.19999999999999</x:v>
      </x:c>
      <x:c r="F3221" s="11">
        <x:v>26.7</x:v>
      </x:c>
      <x:c r="G3221" s="11">
        <x:v>398.5</x:v>
      </x:c>
      <x:c r="H3221" s="11">
        <x:v>296.60000000000002</x:v>
      </x:c>
      <x:c r="I3221" s="11">
        <x:v>361.1</x:v>
      </x:c>
      <x:c r="J3221" s="11">
        <x:v>359.3</x:v>
      </x:c>
      <x:c r="K3221" s="11">
        <x:v>132.80000000000001</x:v>
      </x:c>
      <x:c r="L3221" s="11" t="s">
        <x:v>40</x:v>
      </x:c>
      <x:c r="M3221" s="11">
        <x:v>0</x:v>
      </x:c>
      <x:c r="N3221" s="11">
        <x:v>296.60000000000002</x:v>
      </x:c>
      <x:c r="O3221" s="11">
        <x:v>65</x:v>
      </x:c>
      <x:c r="P3221" s="11">
        <x:v>26</x:v>
      </x:c>
      <x:c r="Q3221" s="11">
        <x:v>26.3</x:v>
      </x:c>
      <x:c r="R3221" s="11">
        <x:v>15.3</x:v>
      </x:c>
      <x:c r="S3221" s="11">
        <x:v>3</x:v>
      </x:c>
      <x:c r="T3221" s="11">
        <x:v>22.7</x:v>
      </x:c>
      <x:c r="U3221" s="11">
        <x:v>251.11359999999999</x:v>
      </x:c>
      <x:c r="V3221" s="11">
        <x:v>17</x:v>
      </x:c>
      <x:c r="W3221" s="12">
        <x:v>1</x:v>
      </x:c>
      <x:c r="X3221" s="8">
        <x:v>0</x:v>
      </x:c>
      <x:c r="Y3221" s="13">
        <x:f t="shared" si="300"/>
        <x:v>5.4007490636704114</x:v>
      </x:c>
      <x:c r="Z3221" s="13">
        <x:f t="shared" si="301"/>
        <x:v>0.52461822011585046</x:v>
      </x:c>
      <x:c r="AA3221" s="13">
        <x:f t="shared" si="302"/>
        <x:v>3.9494470774091624E-3</x:v>
      </x:c>
      <x:c r="AB3221" s="13">
        <x:f t="shared" si="303"/>
        <x:v>3.4228541337546076E-2</x:v>
      </x:c>
      <x:c r="AC3221" s="13">
        <x:f t="shared" si="304"/>
        <x:v>5.6963613550815556E-2</x:v>
      </x:c>
      <x:c r="AD3221" s="13">
        <x:f t="shared" si="305"/>
        <x:v>0.47301211163770407</x:v>
      </x:c>
      <x:c r="AE3221" s="50" t="n">
        <x:f>IF(OR(NOT(ISNUMBER(Q3221)),NOT(ISNUMBER(R3221))),"",IF(Q3221&lt;R3221,1,0))</x:f>
        <x:v>0</x:v>
      </x:c>
      <x:c r="AF3221" s="50" t="n">
        <x:f>IFERROR(IF(AND(A3221=A3220,C3221=C3220+1,ISNUMBER(AE3220)),AE3220,""),"")</x:f>
        <x:v>0</x:v>
      </x:c>
      <x:c r="AG3221" s="52" t="n">
        <x:f>IFERROR(IF(AND(A3221=A3220,C3221=C3220+1,ISNUMBER(U3221),ISNUMBER(U3220),U3220&lt;&gt;0),U3221/U3220-1,""),"")</x:f>
        <x:v>0.02501831748539196</x:v>
      </x:c>
      <x:c r="AH3221" s="50" t="n">
        <x:f>IF(AND(ISNUMBER(AE3221),ISNUMBER(AF3221),ISNUMBER(AG3221)),IF(AND(AE3221=1,AF3221=1,AG3221&lt;0),1,0),"")</x:f>
        <x:v>0</x:v>
      </x:c>
      <x:c r="AI3221" s="50" t="str">
        <x:f>IF(AND(A3221=A3222,C3222=C3221+1,ISNUMBER(AH3222)),C3222,"")</x:f>
      </x:c>
      <x:c r="AJ3221" s="50" t="str">
        <x:f>IF(AND(A3221=A3222,C3222=C3221+1,ISNUMBER(AH3222)),AH3222,"")</x:f>
      </x:c>
    </x:row>
    <x:row r="3222" ht="15">
      <x:c r="A3222" s="9" t="s">
        <x:v>230</x:v>
      </x:c>
      <x:c r="B3222" s="10">
        <x:v>39447</x:v>
      </x:c>
      <x:c r="C3222" s="9">
        <x:v>2007</x:v>
      </x:c>
      <x:c r="D3222" s="11">
        <x:v>176.29300000000001</x:v>
      </x:c>
      <x:c r="E3222" s="11">
        <x:v>155.85599999999999</x:v>
      </x:c>
      <x:c r="F3222" s="11">
        <x:v>79.608000000000004</x:v>
      </x:c>
      <x:c r="G3222" s="11">
        <x:v>82.86</x:v>
      </x:c>
      <x:c r="H3222" s="11">
        <x:v>1.2669999999999999</x:v>
      </x:c>
      <x:c r="I3222" s="11">
        <x:v>93.433000000000007</x:v>
      </x:c>
      <x:c r="J3222" s="11">
        <x:v>85.751000000000005</x:v>
      </x:c>
      <x:c r="K3222" s="11">
        <x:v>4.7709999999999999</x:v>
      </x:c>
      <x:c r="L3222" s="11" t="s">
        <x:v>40</x:v>
      </x:c>
      <x:c r="M3222" s="11">
        <x:v>1.2669999999999999</x:v>
      </x:c>
      <x:c r="N3222" s="11">
        <x:v>0</x:v>
      </x:c>
      <x:c r="O3222" s="11">
        <x:v>522.69799999999998</x:v>
      </x:c>
      <x:c r="P3222" s="11">
        <x:v>50.061999999999998</x:v>
      </x:c>
      <x:c r="Q3222" s="11">
        <x:v>53.823</x:v>
      </x:c>
      <x:c r="R3222" s="11">
        <x:v>1.9850000000000001</x:v>
      </x:c>
      <x:c r="S3222" s="11">
        <x:v>32.648000000000003</x:v>
      </x:c>
      <x:c r="T3222" s="11">
        <x:v>25.224</x:v>
      </x:c>
      <x:c r="U3222" s="11">
        <x:v>270.67750000000001</x:v>
      </x:c>
      <x:c r="V3222" s="11">
        <x:v>17</x:v>
      </x:c>
      <x:c r="W3222" s="12">
        <x:v>1</x:v>
      </x:c>
      <x:c r="X3222" s="8">
        <x:v>0</x:v>
      </x:c>
      <x:c r="Y3222" s="13">
        <x:f t="shared" si="300"/>
        <x:v>1.9577931866144105</x:v>
      </x:c>
      <x:c r="Z3222" s="13">
        <x:f t="shared" si="301"/>
        <x:v>0.47001298973867367</x:v>
      </x:c>
      <x:c r="AA3222" s="13">
        <x:f t="shared" si="302"/>
        <x:v>0.1851916979119988</x:v>
      </x:c>
      <x:c r="AB3222" s="13">
        <x:f t="shared" si="303"/>
        <x:v>0.28397043558167367</x:v>
      </x:c>
      <x:c r="AC3222" s="13">
        <x:f t="shared" si="304"/>
        <x:v>0.30441708906589426</x:v>
      </x:c>
      <x:c r="AD3222" s="13">
        <x:f t="shared" si="305"/>
        <x:v>0.48641182576733055</x:v>
      </x:c>
      <x:c r="AE3222" s="50" t="n">
        <x:f>IF(OR(NOT(ISNUMBER(Q3222)),NOT(ISNUMBER(R3222))),"",IF(Q3222&lt;R3222,1,0))</x:f>
        <x:v>0</x:v>
      </x:c>
      <x:c r="AF3222" s="50" t="str">
        <x:f>IFERROR(IF(AND(A3222=A3221,C3222=C3221+1,ISNUMBER(AE3221)),AE3221,""),"")</x:f>
      </x:c>
      <x:c r="AG3222" s="52" t="str">
        <x:f>IFERROR(IF(AND(A3222=A3221,C3222=C3221+1,ISNUMBER(U3222),ISNUMBER(U3221),U3221&lt;&gt;0),U3222/U3221-1,""),"")</x:f>
      </x:c>
      <x:c r="AH3222" s="50" t="str">
        <x:f>IF(AND(ISNUMBER(AE3222),ISNUMBER(AF3222),ISNUMBER(AG3222)),IF(AND(AE3222=1,AF3222=1,AG3222&lt;0),1,0),"")</x:f>
      </x:c>
      <x:c r="AI3222" s="50" t="n">
        <x:f>IF(AND(A3222=A3223,C3223=C3222+1,ISNUMBER(AH3223)),C3223,"")</x:f>
        <x:v>2008</x:v>
      </x:c>
      <x:c r="AJ3222" s="50" t="n">
        <x:f>IF(AND(A3222=A3223,C3223=C3222+1,ISNUMBER(AH3223)),AH3223,"")</x:f>
        <x:v>0</x:v>
      </x:c>
    </x:row>
    <x:row r="3223" ht="15">
      <x:c r="A3223" s="9" t="s">
        <x:v>230</x:v>
      </x:c>
      <x:c r="B3223" s="10">
        <x:v>39813</x:v>
      </x:c>
      <x:c r="C3223" s="9">
        <x:v>2008</x:v>
      </x:c>
      <x:c r="D3223" s="11">
        <x:v>186.50399999999999</x:v>
      </x:c>
      <x:c r="E3223" s="11">
        <x:v>164.52099999999999</x:v>
      </x:c>
      <x:c r="F3223" s="11">
        <x:v>92.396000000000001</x:v>
      </x:c>
      <x:c r="G3223" s="11">
        <x:v>95.930999999999997</x:v>
      </x:c>
      <x:c r="H3223" s="11">
        <x:v>0</x:v>
      </x:c>
      <x:c r="I3223" s="11">
        <x:v>90.572999999999993</x:v>
      </x:c>
      <x:c r="J3223" s="11">
        <x:v>78.906000000000006</x:v>
      </x:c>
      <x:c r="K3223" s="11">
        <x:v>24.584</x:v>
      </x:c>
      <x:c r="L3223" s="11">
        <x:v>0</x:v>
      </x:c>
      <x:c r="M3223" s="11">
        <x:v>0</x:v>
      </x:c>
      <x:c r="N3223" s="11">
        <x:v>0</x:v>
      </x:c>
      <x:c r="O3223" s="11">
        <x:v>631.52</x:v>
      </x:c>
      <x:c r="P3223" s="11">
        <x:v>56.81</x:v>
      </x:c>
      <x:c r="Q3223" s="11">
        <x:v>62.704999999999998</x:v>
      </x:c>
      <x:c r="R3223" s="11">
        <x:v>0.82699999999999996</x:v>
      </x:c>
      <x:c r="S3223" s="11">
        <x:v>35.878</x:v>
      </x:c>
      <x:c r="T3223" s="11">
        <x:v>74.72</x:v>
      </x:c>
      <x:c r="U3223" s="11">
        <x:v>155.81030000000001</x:v>
      </x:c>
      <x:c r="V3223" s="11">
        <x:v>18</x:v>
      </x:c>
      <x:c r="W3223" s="12">
        <x:v>0</x:v>
      </x:c>
      <x:c r="X3223" s="8">
        <x:v>0</x:v>
      </x:c>
      <x:c r="Y3223" s="13">
        <x:f t="shared" si="300"/>
        <x:v>1.7806073856011082</x:v>
      </x:c>
      <x:c r="Z3223" s="13">
        <x:f t="shared" si="301"/>
        <x:v>0.51436430317848414</x:v>
      </x:c>
      <x:c r="AA3223" s="13">
        <x:f t="shared" si="302"/>
        <x:v>0.1923712091965856</x:v>
      </x:c>
      <x:c r="AB3223" s="13">
        <x:f t="shared" si="303"/>
        <x:v>0.30460472697636515</x:v>
      </x:c>
      <x:c r="AC3223" s="13">
        <x:f t="shared" si="304"/>
        <x:v>0.7788931627940916</x:v>
      </x:c>
      <x:c r="AD3223" s="13">
        <x:f t="shared" si="305"/>
        <x:v>0.42307939776090597</x:v>
      </x:c>
      <x:c r="AE3223" s="50" t="n">
        <x:f>IF(OR(NOT(ISNUMBER(Q3223)),NOT(ISNUMBER(R3223))),"",IF(Q3223&lt;R3223,1,0))</x:f>
        <x:v>0</x:v>
      </x:c>
      <x:c r="AF3223" s="50" t="n">
        <x:f>IFERROR(IF(AND(A3223=A3222,C3223=C3222+1,ISNUMBER(AE3222)),AE3222,""),"")</x:f>
        <x:v>0</x:v>
      </x:c>
      <x:c r="AG3223" s="52" t="n">
        <x:f>IFERROR(IF(AND(A3223=A3222,C3223=C3222+1,ISNUMBER(U3223),ISNUMBER(U3222),U3222&lt;&gt;0),U3223/U3222-1,""),"")</x:f>
        <x:v>-0.4243692216752408</x:v>
      </x:c>
      <x:c r="AH3223" s="50" t="n">
        <x:f>IF(AND(ISNUMBER(AE3223),ISNUMBER(AF3223),ISNUMBER(AG3223)),IF(AND(AE3223=1,AF3223=1,AG3223&lt;0),1,0),"")</x:f>
        <x:v>0</x:v>
      </x:c>
      <x:c r="AI3223" s="50" t="n">
        <x:f>IF(AND(A3223=A3224,C3224=C3223+1,ISNUMBER(AH3224)),C3224,"")</x:f>
        <x:v>2009</x:v>
      </x:c>
      <x:c r="AJ3223" s="50" t="n">
        <x:f>IF(AND(A3223=A3224,C3224=C3223+1,ISNUMBER(AH3224)),AH3224,"")</x:f>
        <x:v>0</x:v>
      </x:c>
    </x:row>
    <x:row r="3224" ht="15">
      <x:c r="A3224" s="9" t="s">
        <x:v>230</x:v>
      </x:c>
      <x:c r="B3224" s="10">
        <x:v>40178</x:v>
      </x:c>
      <x:c r="C3224" s="9">
        <x:v>2009</x:v>
      </x:c>
      <x:c r="D3224" s="11">
        <x:v>166.82499999999999</x:v>
      </x:c>
      <x:c r="E3224" s="11">
        <x:v>145.01300000000001</x:v>
      </x:c>
      <x:c r="F3224" s="11">
        <x:v>79.119</x:v>
      </x:c>
      <x:c r="G3224" s="11">
        <x:v>82.007999999999996</x:v>
      </x:c>
      <x:c r="H3224" s="11">
        <x:v>0</x:v>
      </x:c>
      <x:c r="I3224" s="11">
        <x:v>84.816999999999993</x:v>
      </x:c>
      <x:c r="J3224" s="11">
        <x:v>72.561999999999998</x:v>
      </x:c>
      <x:c r="K3224" s="11">
        <x:v>45.271999999999998</x:v>
      </x:c>
      <x:c r="L3224" s="11">
        <x:v>0</x:v>
      </x:c>
      <x:c r="M3224" s="11">
        <x:v>0</x:v>
      </x:c>
      <x:c r="N3224" s="11">
        <x:v>0</x:v>
      </x:c>
      <x:c r="O3224" s="11">
        <x:v>519.37199999999996</x:v>
      </x:c>
      <x:c r="P3224" s="11">
        <x:v>8.9459999999999997</x:v>
      </x:c>
      <x:c r="Q3224" s="11">
        <x:v>15.074</x:v>
      </x:c>
      <x:c r="R3224" s="11">
        <x:v>0.378</x:v>
      </x:c>
      <x:c r="S3224" s="11">
        <x:v>4.798</x:v>
      </x:c>
      <x:c r="T3224" s="11">
        <x:v>45.399000000000001</x:v>
      </x:c>
      <x:c r="U3224" s="11">
        <x:v>304.39069999999998</x:v>
      </x:c>
      <x:c r="V3224" s="11">
        <x:v>18</x:v>
      </x:c>
      <x:c r="W3224" s="12">
        <x:v>0</x:v>
      </x:c>
      <x:c r="X3224" s="8">
        <x:v>0</x:v>
      </x:c>
      <x:c r="Y3224" s="13">
        <x:f t="shared" si="300"/>
        <x:v>1.8328467245541527</x:v>
      </x:c>
      <x:c r="Z3224" s="13">
        <x:f t="shared" si="301"/>
        <x:v>0.49158099805185074</x:v>
      </x:c>
      <x:c r="AA3224" s="13">
        <x:f t="shared" si="302"/>
        <x:v>2.8760677356511315E-2</x:v>
      </x:c>
      <x:c r="AB3224" s="13">
        <x:f t="shared" si="303"/>
        <x:v>5.3625056196613216E-2</x:v>
      </x:c>
      <x:c r="AC3224" s="13">
        <x:f t="shared" si="304"/>
        <x:v>0.55359233245537021</x:v>
      </x:c>
      <x:c r="AD3224" s="13">
        <x:f t="shared" si="305"/>
        <x:v>0.43495878915030722</x:v>
      </x:c>
      <x:c r="AE3224" s="50" t="n">
        <x:f>IF(OR(NOT(ISNUMBER(Q3224)),NOT(ISNUMBER(R3224))),"",IF(Q3224&lt;R3224,1,0))</x:f>
        <x:v>0</x:v>
      </x:c>
      <x:c r="AF3224" s="50" t="n">
        <x:f>IFERROR(IF(AND(A3224=A3223,C3224=C3223+1,ISNUMBER(AE3223)),AE3223,""),"")</x:f>
        <x:v>0</x:v>
      </x:c>
      <x:c r="AG3224" s="52" t="n">
        <x:f>IFERROR(IF(AND(A3224=A3223,C3224=C3223+1,ISNUMBER(U3224),ISNUMBER(U3223),U3223&lt;&gt;0),U3224/U3223-1,""),"")</x:f>
        <x:v>0.953598061232152</x:v>
      </x:c>
      <x:c r="AH3224" s="50" t="n">
        <x:f>IF(AND(ISNUMBER(AE3224),ISNUMBER(AF3224),ISNUMBER(AG3224)),IF(AND(AE3224=1,AF3224=1,AG3224&lt;0),1,0),"")</x:f>
        <x:v>0</x:v>
      </x:c>
      <x:c r="AI3224" s="50" t="n">
        <x:f>IF(AND(A3224=A3225,C3225=C3224+1,ISNUMBER(AH3225)),C3225,"")</x:f>
        <x:v>2010</x:v>
      </x:c>
      <x:c r="AJ3224" s="50" t="n">
        <x:f>IF(AND(A3224=A3225,C3225=C3224+1,ISNUMBER(AH3225)),AH3225,"")</x:f>
        <x:v>0</x:v>
      </x:c>
    </x:row>
    <x:row r="3225" ht="15">
      <x:c r="A3225" s="9" t="s">
        <x:v>230</x:v>
      </x:c>
      <x:c r="B3225" s="10">
        <x:v>40543</x:v>
      </x:c>
      <x:c r="C3225" s="9">
        <x:v>2010</x:v>
      </x:c>
      <x:c r="D3225" s="11">
        <x:v>177.43100000000001</x:v>
      </x:c>
      <x:c r="E3225" s="11">
        <x:v>153.15299999999999</x:v>
      </x:c>
      <x:c r="F3225" s="11">
        <x:v>94.159000000000006</x:v>
      </x:c>
      <x:c r="G3225" s="11">
        <x:v>95.513000000000005</x:v>
      </x:c>
      <x:c r="H3225" s="11">
        <x:v>0</x:v>
      </x:c>
      <x:c r="I3225" s="11">
        <x:v>81.918000000000006</x:v>
      </x:c>
      <x:c r="J3225" s="11">
        <x:v>78.057000000000002</x:v>
      </x:c>
      <x:c r="K3225" s="11">
        <x:v>51.718000000000004</x:v>
      </x:c>
      <x:c r="L3225" s="11">
        <x:v>0</x:v>
      </x:c>
      <x:c r="M3225" s="11">
        <x:v>0</x:v>
      </x:c>
      <x:c r="N3225" s="11">
        <x:v>0</x:v>
      </x:c>
      <x:c r="O3225" s="11">
        <x:v>474.45100000000002</x:v>
      </x:c>
      <x:c r="P3225" s="11">
        <x:v>21.216000000000001</x:v>
      </x:c>
      <x:c r="Q3225" s="11">
        <x:v>27.529</x:v>
      </x:c>
      <x:c r="R3225" s="11">
        <x:v>1.7999999999999999E-2</x:v>
      </x:c>
      <x:c r="S3225" s="11">
        <x:v>14.215999999999999</x:v>
      </x:c>
      <x:c r="T3225" s="11">
        <x:v>29.007000000000001</x:v>
      </x:c>
      <x:c r="U3225" s="11">
        <x:v>339.46570000000003</x:v>
      </x:c>
      <x:c r="V3225" s="11">
        <x:v>18</x:v>
      </x:c>
      <x:c r="W3225" s="12">
        <x:v>0</x:v>
      </x:c>
      <x:c r="X3225" s="8">
        <x:v>0</x:v>
      </x:c>
      <x:c r="Y3225" s="13">
        <x:f t="shared" si="300"/>
        <x:v>1.626535965760044</x:v>
      </x:c>
      <x:c r="Z3225" s="13">
        <x:f t="shared" si="301"/>
        <x:v>0.5383106672452953</x:v>
      </x:c>
      <x:c r="AA3225" s="13">
        <x:f t="shared" si="302"/>
        <x:v>8.0121286584644166E-2</x:v>
      </x:c>
      <x:c r="AB3225" s="13">
        <x:f t="shared" si="303"/>
        <x:v>0.11957324255626131</x:v>
      </x:c>
      <x:c r="AC3225" s="13">
        <x:f t="shared" si="304"/>
        <x:v>0.3036968789588852</x:v>
      </x:c>
      <x:c r="AD3225" s="13">
        <x:f t="shared" si="305"/>
        <x:v>0.43992876103950268</x:v>
      </x:c>
      <x:c r="AE3225" s="50" t="n">
        <x:f>IF(OR(NOT(ISNUMBER(Q3225)),NOT(ISNUMBER(R3225))),"",IF(Q3225&lt;R3225,1,0))</x:f>
        <x:v>0</x:v>
      </x:c>
      <x:c r="AF3225" s="50" t="n">
        <x:f>IFERROR(IF(AND(A3225=A3224,C3225=C3224+1,ISNUMBER(AE3224)),AE3224,""),"")</x:f>
        <x:v>0</x:v>
      </x:c>
      <x:c r="AG3225" s="52" t="n">
        <x:f>IFERROR(IF(AND(A3225=A3224,C3225=C3224+1,ISNUMBER(U3225),ISNUMBER(U3224),U3224&lt;&gt;0),U3225/U3224-1,""),"")</x:f>
        <x:v>0.11523019592911354</x:v>
      </x:c>
      <x:c r="AH3225" s="50" t="n">
        <x:f>IF(AND(ISNUMBER(AE3225),ISNUMBER(AF3225),ISNUMBER(AG3225)),IF(AND(AE3225=1,AF3225=1,AG3225&lt;0),1,0),"")</x:f>
        <x:v>0</x:v>
      </x:c>
      <x:c r="AI3225" s="50" t="n">
        <x:f>IF(AND(A3225=A3226,C3226=C3225+1,ISNUMBER(AH3226)),C3226,"")</x:f>
        <x:v>2011</x:v>
      </x:c>
      <x:c r="AJ3225" s="50" t="n">
        <x:f>IF(AND(A3225=A3226,C3226=C3225+1,ISNUMBER(AH3226)),AH3226,"")</x:f>
        <x:v>0</x:v>
      </x:c>
    </x:row>
    <x:row r="3226" ht="15">
      <x:c r="A3226" s="9" t="s">
        <x:v>230</x:v>
      </x:c>
      <x:c r="B3226" s="10">
        <x:v>40908</x:v>
      </x:c>
      <x:c r="C3226" s="9">
        <x:v>2011</x:v>
      </x:c>
      <x:c r="D3226" s="11">
        <x:v>186.904</x:v>
      </x:c>
      <x:c r="E3226" s="11">
        <x:v>166.69800000000001</x:v>
      </x:c>
      <x:c r="F3226" s="11">
        <x:v>102.759</x:v>
      </x:c>
      <x:c r="G3226" s="11">
        <x:v>104.437</x:v>
      </x:c>
      <x:c r="H3226" s="11">
        <x:v>0</x:v>
      </x:c>
      <x:c r="I3226" s="11">
        <x:v>82.466999999999999</x:v>
      </x:c>
      <x:c r="J3226" s="11">
        <x:v>86.399000000000001</x:v>
      </x:c>
      <x:c r="K3226" s="11">
        <x:v>55.604999999999997</x:v>
      </x:c>
      <x:c r="L3226" s="11">
        <x:v>0</x:v>
      </x:c>
      <x:c r="M3226" s="11">
        <x:v>0</x:v>
      </x:c>
      <x:c r="N3226" s="11">
        <x:v>0</x:v>
      </x:c>
      <x:c r="O3226" s="11">
        <x:v>542.45000000000005</x:v>
      </x:c>
      <x:c r="P3226" s="11">
        <x:v>29.963000000000001</x:v>
      </x:c>
      <x:c r="Q3226" s="11">
        <x:v>37.622</x:v>
      </x:c>
      <x:c r="R3226" s="11">
        <x:v>2.5000000000000001E-2</x:v>
      </x:c>
      <x:c r="S3226" s="11">
        <x:v>20.265000000000001</x:v>
      </x:c>
      <x:c r="T3226" s="11">
        <x:v>28.416</x:v>
      </x:c>
      <x:c r="U3226" s="11">
        <x:v>263.01299999999998</x:v>
      </x:c>
      <x:c r="V3226" s="11">
        <x:v>18</x:v>
      </x:c>
      <x:c r="W3226" s="12">
        <x:v>0</x:v>
      </x:c>
      <x:c r="X3226" s="8">
        <x:v>0</x:v>
      </x:c>
      <x:c r="Y3226" s="13">
        <x:f t="shared" si="300"/>
        <x:v>1.6222228709894024</x:v>
      </x:c>
      <x:c r="Z3226" s="13">
        <x:f t="shared" si="301"/>
        <x:v>0.55877348799383642</x:v>
      </x:c>
      <x:c r="AA3226" s="13">
        <x:f t="shared" si="302"/>
        <x:v>0.10842464580747337</x:v>
      </x:c>
      <x:c r="AB3226" s="13">
        <x:f t="shared" si="303"/>
        <x:v>0.16031224585883663</x:v>
      </x:c>
      <x:c r="AC3226" s="13">
        <x:f t="shared" si="304"/>
        <x:v>0.27208747857560062</x:v>
      </x:c>
      <x:c r="AD3226" s="13">
        <x:f t="shared" si="305"/>
        <x:v>0.46226404999357962</x:v>
      </x:c>
      <x:c r="AE3226" s="50" t="n">
        <x:f>IF(OR(NOT(ISNUMBER(Q3226)),NOT(ISNUMBER(R3226))),"",IF(Q3226&lt;R3226,1,0))</x:f>
        <x:v>0</x:v>
      </x:c>
      <x:c r="AF3226" s="50" t="n">
        <x:f>IFERROR(IF(AND(A3226=A3225,C3226=C3225+1,ISNUMBER(AE3225)),AE3225,""),"")</x:f>
        <x:v>0</x:v>
      </x:c>
      <x:c r="AG3226" s="52" t="n">
        <x:f>IFERROR(IF(AND(A3226=A3225,C3226=C3225+1,ISNUMBER(U3226),ISNUMBER(U3225),U3225&lt;&gt;0),U3226/U3225-1,""),"")</x:f>
        <x:v>-0.2252148007884156</x:v>
      </x:c>
      <x:c r="AH3226" s="50" t="n">
        <x:f>IF(AND(ISNUMBER(AE3226),ISNUMBER(AF3226),ISNUMBER(AG3226)),IF(AND(AE3226=1,AF3226=1,AG3226&lt;0),1,0),"")</x:f>
        <x:v>0</x:v>
      </x:c>
      <x:c r="AI3226" s="50" t="n">
        <x:f>IF(AND(A3226=A3227,C3227=C3226+1,ISNUMBER(AH3227)),C3227,"")</x:f>
        <x:v>2012</x:v>
      </x:c>
      <x:c r="AJ3226" s="50" t="n">
        <x:f>IF(AND(A3226=A3227,C3227=C3226+1,ISNUMBER(AH3227)),AH3227,"")</x:f>
        <x:v>0</x:v>
      </x:c>
    </x:row>
    <x:row r="3227" ht="15">
      <x:c r="A3227" s="9" t="s">
        <x:v>230</x:v>
      </x:c>
      <x:c r="B3227" s="10">
        <x:v>41274</x:v>
      </x:c>
      <x:c r="C3227" s="9">
        <x:v>2012</x:v>
      </x:c>
      <x:c r="D3227" s="11">
        <x:v>167.95599999999999</x:v>
      </x:c>
      <x:c r="E3227" s="11">
        <x:v>142.93799999999999</x:v>
      </x:c>
      <x:c r="F3227" s="11">
        <x:v>103.413</x:v>
      </x:c>
      <x:c r="G3227" s="11">
        <x:v>106.033</x:v>
      </x:c>
      <x:c r="H3227" s="11">
        <x:v>0</x:v>
      </x:c>
      <x:c r="I3227" s="11">
        <x:v>61.923000000000002</x:v>
      </x:c>
      <x:c r="J3227" s="11">
        <x:v>65.503</x:v>
      </x:c>
      <x:c r="K3227" s="11">
        <x:v>28.291</x:v>
      </x:c>
      <x:c r="L3227" s="11">
        <x:v>0</x:v>
      </x:c>
      <x:c r="M3227" s="11">
        <x:v>0</x:v>
      </x:c>
      <x:c r="N3227" s="11">
        <x:v>0</x:v>
      </x:c>
      <x:c r="O3227" s="11">
        <x:v>577.45699999999999</x:v>
      </x:c>
      <x:c r="P3227" s="11">
        <x:v>25.091000000000001</x:v>
      </x:c>
      <x:c r="Q3227" s="11">
        <x:v>31.931999999999999</x:v>
      </x:c>
      <x:c r="R3227" s="11">
        <x:v>4.5999999999999999E-2</x:v>
      </x:c>
      <x:c r="S3227" s="11">
        <x:v>16.824999999999999</x:v>
      </x:c>
      <x:c r="T3227" s="11">
        <x:v>23.161999999999999</x:v>
      </x:c>
      <x:c r="U3227" s="11">
        <x:v>368.83530000000002</x:v>
      </x:c>
      <x:c r="V3227" s="11">
        <x:v>18</x:v>
      </x:c>
      <x:c r="W3227" s="12">
        <x:v>0</x:v>
      </x:c>
      <x:c r="X3227" s="8">
        <x:v>0</x:v>
      </x:c>
      <x:c r="Y3227" s="13">
        <x:f t="shared" si="300"/>
        <x:v>1.3822053320182182</x:v>
      </x:c>
      <x:c r="Z3227" s="13">
        <x:f t="shared" si="301"/>
        <x:v>0.63131415370692334</x:v>
      </x:c>
      <x:c r="AA3227" s="13">
        <x:f t="shared" si="302"/>
        <x:v>0.10017504584534045</x:v>
      </x:c>
      <x:c r="AB3227" s="13">
        <x:f t="shared" si="303"/>
        <x:v>0.14939031651146731</x:v>
      </x:c>
      <x:c r="AC3227" s="13">
        <x:f t="shared" si="304"/>
        <x:v>0.21844142861184723</x:v>
      </x:c>
      <x:c r="AD3227" s="13">
        <x:f t="shared" si="305"/>
        <x:v>0.39000095263045087</x:v>
      </x:c>
      <x:c r="AE3227" s="50" t="n">
        <x:f>IF(OR(NOT(ISNUMBER(Q3227)),NOT(ISNUMBER(R3227))),"",IF(Q3227&lt;R3227,1,0))</x:f>
        <x:v>0</x:v>
      </x:c>
      <x:c r="AF3227" s="50" t="n">
        <x:f>IFERROR(IF(AND(A3227=A3226,C3227=C3226+1,ISNUMBER(AE3226)),AE3226,""),"")</x:f>
        <x:v>0</x:v>
      </x:c>
      <x:c r="AG3227" s="52" t="n">
        <x:f>IFERROR(IF(AND(A3227=A3226,C3227=C3226+1,ISNUMBER(U3227),ISNUMBER(U3226),U3226&lt;&gt;0),U3227/U3226-1,""),"")</x:f>
        <x:v>0.4023462718572848</x:v>
      </x:c>
      <x:c r="AH3227" s="50" t="n">
        <x:f>IF(AND(ISNUMBER(AE3227),ISNUMBER(AF3227),ISNUMBER(AG3227)),IF(AND(AE3227=1,AF3227=1,AG3227&lt;0),1,0),"")</x:f>
        <x:v>0</x:v>
      </x:c>
      <x:c r="AI3227" s="50" t="n">
        <x:f>IF(AND(A3227=A3228,C3228=C3227+1,ISNUMBER(AH3228)),C3228,"")</x:f>
        <x:v>2013</x:v>
      </x:c>
      <x:c r="AJ3227" s="50" t="n">
        <x:f>IF(AND(A3227=A3228,C3228=C3227+1,ISNUMBER(AH3228)),AH3228,"")</x:f>
        <x:v>0</x:v>
      </x:c>
    </x:row>
    <x:row r="3228" ht="15">
      <x:c r="A3228" s="9" t="s">
        <x:v>230</x:v>
      </x:c>
      <x:c r="B3228" s="10">
        <x:v>41639</x:v>
      </x:c>
      <x:c r="C3228" s="9">
        <x:v>2013</x:v>
      </x:c>
      <x:c r="D3228" s="11">
        <x:v>160.018</x:v>
      </x:c>
      <x:c r="E3228" s="11">
        <x:v>139.10499999999999</x:v>
      </x:c>
      <x:c r="F3228" s="11">
        <x:v>102.89700000000001</x:v>
      </x:c>
      <x:c r="G3228" s="11">
        <x:v>108.40300000000001</x:v>
      </x:c>
      <x:c r="H3228" s="11">
        <x:v>5</x:v>
      </x:c>
      <x:c r="I3228" s="11">
        <x:v>51.615000000000002</x:v>
      </x:c>
      <x:c r="J3228" s="11">
        <x:v>50.853999999999999</x:v>
      </x:c>
      <x:c r="K3228" s="11">
        <x:v>13.69</x:v>
      </x:c>
      <x:c r="L3228" s="11">
        <x:v>0</x:v>
      </x:c>
      <x:c r="M3228" s="11">
        <x:v>5</x:v>
      </x:c>
      <x:c r="N3228" s="11">
        <x:v>0</x:v>
      </x:c>
      <x:c r="O3228" s="11">
        <x:v>634.29700000000003</x:v>
      </x:c>
      <x:c r="P3228" s="11">
        <x:v>15.677</x:v>
      </x:c>
      <x:c r="Q3228" s="11">
        <x:v>21.477</x:v>
      </x:c>
      <x:c r="R3228" s="11">
        <x:v>0.28499999999999998</x:v>
      </x:c>
      <x:c r="S3228" s="11">
        <x:v>7.3869999999999996</x:v>
      </x:c>
      <x:c r="T3228" s="11">
        <x:v>-0.16900000000000001</x:v>
      </x:c>
      <x:c r="U3228" s="11">
        <x:v>401.26729999999998</x:v>
      </x:c>
      <x:c r="V3228" s="11">
        <x:v>18</x:v>
      </x:c>
      <x:c r="W3228" s="12">
        <x:v>0</x:v>
      </x:c>
      <x:c r="X3228" s="8">
        <x:v>0</x:v>
      </x:c>
      <x:c r="Y3228" s="13">
        <x:f t="shared" si="300"/>
        <x:v>1.351885866448973</x:v>
      </x:c>
      <x:c r="Z3228" s="13">
        <x:f t="shared" si="301"/>
        <x:v>0.67744253771450713</x:v>
      </x:c>
      <x:c r="AA3228" s="13">
        <x:f t="shared" si="302"/>
        <x:v>4.6163556599882513E-2</x:v>
      </x:c>
      <x:c r="AB3228" s="13">
        <x:f t="shared" si="303"/>
        <x:v>9.7970228349310698E-2</x:v>
      </x:c>
      <x:c r="AC3228" s="13">
        <x:f t="shared" si="304"/>
        <x:v>-1.5589974447201647E-3</x:v>
      </x:c>
      <x:c r="AD3228" s="13">
        <x:f t="shared" si="305"/>
        <x:v>0.31780174730342836</x:v>
      </x:c>
      <x:c r="AE3228" s="50" t="n">
        <x:f>IF(OR(NOT(ISNUMBER(Q3228)),NOT(ISNUMBER(R3228))),"",IF(Q3228&lt;R3228,1,0))</x:f>
        <x:v>0</x:v>
      </x:c>
      <x:c r="AF3228" s="50" t="n">
        <x:f>IFERROR(IF(AND(A3228=A3227,C3228=C3227+1,ISNUMBER(AE3227)),AE3227,""),"")</x:f>
        <x:v>0</x:v>
      </x:c>
      <x:c r="AG3228" s="52" t="n">
        <x:f>IFERROR(IF(AND(A3228=A3227,C3228=C3227+1,ISNUMBER(U3228),ISNUMBER(U3227),U3227&lt;&gt;0),U3228/U3227-1,""),"")</x:f>
        <x:v>0.08793084609851598</x:v>
      </x:c>
      <x:c r="AH3228" s="50" t="n">
        <x:f>IF(AND(ISNUMBER(AE3228),ISNUMBER(AF3228),ISNUMBER(AG3228)),IF(AND(AE3228=1,AF3228=1,AG3228&lt;0),1,0),"")</x:f>
        <x:v>0</x:v>
      </x:c>
      <x:c r="AI3228" s="50" t="n">
        <x:f>IF(AND(A3228=A3229,C3229=C3228+1,ISNUMBER(AH3229)),C3229,"")</x:f>
        <x:v>2014</x:v>
      </x:c>
      <x:c r="AJ3228" s="50" t="n">
        <x:f>IF(AND(A3228=A3229,C3229=C3228+1,ISNUMBER(AH3229)),AH3229,"")</x:f>
        <x:v>0</x:v>
      </x:c>
    </x:row>
    <x:row r="3229" ht="15">
      <x:c r="A3229" s="9" t="s">
        <x:v>230</x:v>
      </x:c>
      <x:c r="B3229" s="10">
        <x:v>42004</x:v>
      </x:c>
      <x:c r="C3229" s="9">
        <x:v>2014</x:v>
      </x:c>
      <x:c r="D3229" s="11">
        <x:v>203.42500000000001</x:v>
      </x:c>
      <x:c r="E3229" s="11">
        <x:v>184.702</x:v>
      </x:c>
      <x:c r="F3229" s="11">
        <x:v>148.48400000000001</x:v>
      </x:c>
      <x:c r="G3229" s="11">
        <x:v>152.07900000000001</x:v>
      </x:c>
      <x:c r="H3229" s="11">
        <x:v>24</x:v>
      </x:c>
      <x:c r="I3229" s="11">
        <x:v>51.345999999999997</x:v>
      </x:c>
      <x:c r="J3229" s="11">
        <x:v>41.29</x:v>
      </x:c>
      <x:c r="K3229" s="11">
        <x:v>14.071</x:v>
      </x:c>
      <x:c r="L3229" s="11">
        <x:v>0</x:v>
      </x:c>
      <x:c r="M3229" s="11">
        <x:v>24</x:v>
      </x:c>
      <x:c r="N3229" s="11">
        <x:v>0</x:v>
      </x:c>
      <x:c r="O3229" s="11">
        <x:v>746.92399999999998</x:v>
      </x:c>
      <x:c r="P3229" s="11">
        <x:v>24.468</x:v>
      </x:c>
      <x:c r="Q3229" s="11">
        <x:v>29.678000000000001</x:v>
      </x:c>
      <x:c r="R3229" s="11">
        <x:v>0.54700000000000004</x:v>
      </x:c>
      <x:c r="S3229" s="11">
        <x:v>15.919</x:v>
      </x:c>
      <x:c r="T3229" s="11">
        <x:v>5.984</x:v>
      </x:c>
      <x:c r="U3229" s="11">
        <x:v>392.35520000000002</x:v>
      </x:c>
      <x:c r="V3229" s="11">
        <x:v>18</x:v>
      </x:c>
      <x:c r="W3229" s="12">
        <x:v>0</x:v>
      </x:c>
      <x:c r="X3229" s="8">
        <x:v>0</x:v>
      </x:c>
      <x:c r="Y3229" s="13">
        <x:f t="shared" si="300"/>
        <x:v>1.2439185366773524</x:v>
      </x:c>
      <x:c r="Z3229" s="13">
        <x:f t="shared" si="301"/>
        <x:v>0.74759247880054069</x:v>
      </x:c>
      <x:c r="AA3229" s="13">
        <x:f t="shared" si="302"/>
        <x:v>7.8254885092786039E-2</x:v>
      </x:c>
      <x:c r="AB3229" s="13">
        <x:f t="shared" si="303"/>
        <x:v>0.12028020154848224</x:v>
      </x:c>
      <x:c r="AC3229" s="13">
        <x:f t="shared" si="304"/>
        <x:v>3.9347970462720032E-2</x:v>
      </x:c>
      <x:c r="AD3229" s="13">
        <x:f t="shared" si="305"/>
        <x:v>0.20297406906722379</x:v>
      </x:c>
      <x:c r="AE3229" s="50" t="n">
        <x:f>IF(OR(NOT(ISNUMBER(Q3229)),NOT(ISNUMBER(R3229))),"",IF(Q3229&lt;R3229,1,0))</x:f>
        <x:v>0</x:v>
      </x:c>
      <x:c r="AF3229" s="50" t="n">
        <x:f>IFERROR(IF(AND(A3229=A3228,C3229=C3228+1,ISNUMBER(AE3228)),AE3228,""),"")</x:f>
        <x:v>0</x:v>
      </x:c>
      <x:c r="AG3229" s="52" t="n">
        <x:f>IFERROR(IF(AND(A3229=A3228,C3229=C3228+1,ISNUMBER(U3229),ISNUMBER(U3228),U3228&lt;&gt;0),U3229/U3228-1,""),"")</x:f>
        <x:v>-0.022209883536485453</x:v>
      </x:c>
      <x:c r="AH3229" s="50" t="n">
        <x:f>IF(AND(ISNUMBER(AE3229),ISNUMBER(AF3229),ISNUMBER(AG3229)),IF(AND(AE3229=1,AF3229=1,AG3229&lt;0),1,0),"")</x:f>
        <x:v>0</x:v>
      </x:c>
      <x:c r="AI3229" s="50" t="n">
        <x:f>IF(AND(A3229=A3230,C3230=C3229+1,ISNUMBER(AH3230)),C3230,"")</x:f>
        <x:v>2015</x:v>
      </x:c>
      <x:c r="AJ3229" s="50" t="n">
        <x:f>IF(AND(A3229=A3230,C3230=C3229+1,ISNUMBER(AH3230)),AH3230,"")</x:f>
        <x:v>0</x:v>
      </x:c>
    </x:row>
    <x:row r="3230" ht="15">
      <x:c r="A3230" s="9" t="s">
        <x:v>230</x:v>
      </x:c>
      <x:c r="B3230" s="10">
        <x:v>42369</x:v>
      </x:c>
      <x:c r="C3230" s="9">
        <x:v>2015</x:v>
      </x:c>
      <x:c r="D3230" s="11">
        <x:v>204.898</x:v>
      </x:c>
      <x:c r="E3230" s="11">
        <x:v>186.411</x:v>
      </x:c>
      <x:c r="F3230" s="11">
        <x:v>144.35900000000001</x:v>
      </x:c>
      <x:c r="G3230" s="11">
        <x:v>145.49199999999999</x:v>
      </x:c>
      <x:c r="H3230" s="11">
        <x:v>19.806999999999999</x:v>
      </x:c>
      <x:c r="I3230" s="11">
        <x:v>59.405999999999999</x:v>
      </x:c>
      <x:c r="J3230" s="11">
        <x:v>46.000999999999998</x:v>
      </x:c>
      <x:c r="K3230" s="11">
        <x:v>25.966000000000001</x:v>
      </x:c>
      <x:c r="L3230" s="11">
        <x:v>0</x:v>
      </x:c>
      <x:c r="M3230" s="11">
        <x:v>19.806999999999999</x:v>
      </x:c>
      <x:c r="N3230" s="11">
        <x:v>0</x:v>
      </x:c>
      <x:c r="O3230" s="11">
        <x:v>848.84100000000001</x:v>
      </x:c>
      <x:c r="P3230" s="11">
        <x:v>38.398000000000003</x:v>
      </x:c>
      <x:c r="Q3230" s="11">
        <x:v>43.488999999999997</x:v>
      </x:c>
      <x:c r="R3230" s="11">
        <x:v>0.751</x:v>
      </x:c>
      <x:c r="S3230" s="11">
        <x:v>26.664999999999999</x:v>
      </x:c>
      <x:c r="T3230" s="11">
        <x:v>45.734999999999999</x:v>
      </x:c>
      <x:c r="U3230" s="11">
        <x:v>422.49540000000002</x:v>
      </x:c>
      <x:c r="V3230" s="11">
        <x:v>18</x:v>
      </x:c>
      <x:c r="W3230" s="12">
        <x:v>0</x:v>
      </x:c>
      <x:c r="X3230" s="8">
        <x:v>0</x:v>
      </x:c>
      <x:c r="Y3230" s="13">
        <x:f t="shared" si="300"/>
        <x:v>1.2913015468380911</x:v>
      </x:c>
      <x:c r="Z3230" s="13">
        <x:f t="shared" si="301"/>
        <x:v>0.71007037648000471</x:v>
      </x:c>
      <x:c r="AA3230" s="13">
        <x:f t="shared" si="302"/>
        <x:v>0.13013792228328241</x:v>
      </x:c>
      <x:c r="AB3230" s="13">
        <x:f t="shared" si="303"/>
        <x:v>0.18740056027877286</x:v>
      </x:c>
      <x:c r="AC3230" s="13">
        <x:f t="shared" si="304"/>
        <x:v>0.31434718060099526</x:v>
      </x:c>
      <x:c r="AD3230" s="13">
        <x:f t="shared" si="305"/>
        <x:v>0.22450682778748449</x:v>
      </x:c>
      <x:c r="AE3230" s="50" t="n">
        <x:f>IF(OR(NOT(ISNUMBER(Q3230)),NOT(ISNUMBER(R3230))),"",IF(Q3230&lt;R3230,1,0))</x:f>
        <x:v>0</x:v>
      </x:c>
      <x:c r="AF3230" s="50" t="n">
        <x:f>IFERROR(IF(AND(A3230=A3229,C3230=C3229+1,ISNUMBER(AE3229)),AE3229,""),"")</x:f>
        <x:v>0</x:v>
      </x:c>
      <x:c r="AG3230" s="52" t="n">
        <x:f>IFERROR(IF(AND(A3230=A3229,C3230=C3229+1,ISNUMBER(U3230),ISNUMBER(U3229),U3229&lt;&gt;0),U3230/U3229-1,""),"")</x:f>
        <x:v>0.0768186581954311</x:v>
      </x:c>
      <x:c r="AH3230" s="50" t="n">
        <x:f>IF(AND(ISNUMBER(AE3230),ISNUMBER(AF3230),ISNUMBER(AG3230)),IF(AND(AE3230=1,AF3230=1,AG3230&lt;0),1,0),"")</x:f>
        <x:v>0</x:v>
      </x:c>
      <x:c r="AI3230" s="50" t="n">
        <x:f>IF(AND(A3230=A3231,C3231=C3230+1,ISNUMBER(AH3231)),C3231,"")</x:f>
        <x:v>2016</x:v>
      </x:c>
      <x:c r="AJ3230" s="50" t="n">
        <x:f>IF(AND(A3230=A3231,C3231=C3230+1,ISNUMBER(AH3231)),AH3231,"")</x:f>
        <x:v>0</x:v>
      </x:c>
    </x:row>
    <x:row r="3231" ht="15">
      <x:c r="A3231" s="9" t="s">
        <x:v>230</x:v>
      </x:c>
      <x:c r="B3231" s="10">
        <x:v>42735</x:v>
      </x:c>
      <x:c r="C3231" s="9">
        <x:v>2016</x:v>
      </x:c>
      <x:c r="D3231" s="11">
        <x:v>231.45099999999999</x:v>
      </x:c>
      <x:c r="E3231" s="11">
        <x:v>209.52600000000001</x:v>
      </x:c>
      <x:c r="F3231" s="11">
        <x:v>154.874</x:v>
      </x:c>
      <x:c r="G3231" s="11">
        <x:v>155.78100000000001</x:v>
      </x:c>
      <x:c r="H3231" s="11">
        <x:v>5.6849999999999996</x:v>
      </x:c>
      <x:c r="I3231" s="11">
        <x:v>75.67</x:v>
      </x:c>
      <x:c r="J3231" s="11">
        <x:v>52.332999999999998</x:v>
      </x:c>
      <x:c r="K3231" s="11">
        <x:v>15.707000000000001</x:v>
      </x:c>
      <x:c r="L3231" s="11">
        <x:v>0</x:v>
      </x:c>
      <x:c r="M3231" s="11">
        <x:v>5.6849999999999996</x:v>
      </x:c>
      <x:c r="N3231" s="11">
        <x:v>0</x:v>
      </x:c>
      <x:c r="O3231" s="11">
        <x:v>959.86099999999999</x:v>
      </x:c>
      <x:c r="P3231" s="11">
        <x:v>36.918999999999997</x:v>
      </x:c>
      <x:c r="Q3231" s="11">
        <x:v>42.634999999999998</x:v>
      </x:c>
      <x:c r="R3231" s="11">
        <x:v>0.54900000000000004</x:v>
      </x:c>
      <x:c r="S3231" s="11">
        <x:v>27.242000000000001</x:v>
      </x:c>
      <x:c r="T3231" s="11">
        <x:v>33.249000000000002</x:v>
      </x:c>
      <x:c r="U3231" s="11">
        <x:v>355.4375</x:v>
      </x:c>
      <x:c r="V3231" s="11">
        <x:v>18</x:v>
      </x:c>
      <x:c r="W3231" s="12">
        <x:v>0</x:v>
      </x:c>
      <x:c r="X3231" s="8">
        <x:v>0</x:v>
      </x:c>
      <x:c r="Y3231" s="13">
        <x:f t="shared" si="300"/>
        <x:v>1.3528804060074642</x:v>
      </x:c>
      <x:c r="Z3231" s="13">
        <x:f t="shared" si="301"/>
        <x:v>0.67306254887643613</x:v>
      </x:c>
      <x:c r="AA3231" s="13">
        <x:f t="shared" si="302"/>
        <x:v>0.11770093885962904</x:v>
      </x:c>
      <x:c r="AB3231" s="13">
        <x:f t="shared" si="303"/>
        <x:v>0.15951108441959636</x:v>
      </x:c>
      <x:c r="AC3231" s="13">
        <x:f t="shared" si="304"/>
        <x:v>0.2134342442274732</x:v>
      </x:c>
      <x:c r="AD3231" s="13">
        <x:f t="shared" si="305"/>
        <x:v>0.22610833394541394</x:v>
      </x:c>
      <x:c r="AE3231" s="50" t="n">
        <x:f>IF(OR(NOT(ISNUMBER(Q3231)),NOT(ISNUMBER(R3231))),"",IF(Q3231&lt;R3231,1,0))</x:f>
        <x:v>0</x:v>
      </x:c>
      <x:c r="AF3231" s="50" t="n">
        <x:f>IFERROR(IF(AND(A3231=A3230,C3231=C3230+1,ISNUMBER(AE3230)),AE3230,""),"")</x:f>
        <x:v>0</x:v>
      </x:c>
      <x:c r="AG3231" s="52" t="n">
        <x:f>IFERROR(IF(AND(A3231=A3230,C3231=C3230+1,ISNUMBER(U3231),ISNUMBER(U3230),U3230&lt;&gt;0),U3231/U3230-1,""),"")</x:f>
        <x:v>-0.1587186511379769</x:v>
      </x:c>
      <x:c r="AH3231" s="50" t="n">
        <x:f>IF(AND(ISNUMBER(AE3231),ISNUMBER(AF3231),ISNUMBER(AG3231)),IF(AND(AE3231=1,AF3231=1,AG3231&lt;0),1,0),"")</x:f>
        <x:v>0</x:v>
      </x:c>
      <x:c r="AI3231" s="50" t="n">
        <x:f>IF(AND(A3231=A3232,C3232=C3231+1,ISNUMBER(AH3232)),C3232,"")</x:f>
        <x:v>2017</x:v>
      </x:c>
      <x:c r="AJ3231" s="50" t="n">
        <x:f>IF(AND(A3231=A3232,C3232=C3231+1,ISNUMBER(AH3232)),AH3232,"")</x:f>
        <x:v>0</x:v>
      </x:c>
    </x:row>
    <x:row r="3232" ht="15">
      <x:c r="A3232" s="9" t="s">
        <x:v>230</x:v>
      </x:c>
      <x:c r="B3232" s="10">
        <x:v>43100</x:v>
      </x:c>
      <x:c r="C3232" s="9">
        <x:v>2017</x:v>
      </x:c>
      <x:c r="D3232" s="11">
        <x:v>273.52600000000001</x:v>
      </x:c>
      <x:c r="E3232" s="11">
        <x:v>249.43</x:v>
      </x:c>
      <x:c r="F3232" s="11">
        <x:v>190.649</x:v>
      </x:c>
      <x:c r="G3232" s="11">
        <x:v>192.821</x:v>
      </x:c>
      <x:c r="H3232" s="11">
        <x:v>15.717000000000001</x:v>
      </x:c>
      <x:c r="I3232" s="11">
        <x:v>80.704999999999998</x:v>
      </x:c>
      <x:c r="J3232" s="11">
        <x:v>59.137999999999998</x:v>
      </x:c>
      <x:c r="K3232" s="11">
        <x:v>21.338000000000001</x:v>
      </x:c>
      <x:c r="L3232" s="11">
        <x:v>0</x:v>
      </x:c>
      <x:c r="M3232" s="11">
        <x:v>15.717000000000001</x:v>
      </x:c>
      <x:c r="N3232" s="11">
        <x:v>0</x:v>
      </x:c>
      <x:c r="O3232" s="11">
        <x:v>1114.53</x:v>
      </x:c>
      <x:c r="P3232" s="11">
        <x:v>37.834000000000003</x:v>
      </x:c>
      <x:c r="Q3232" s="11">
        <x:v>43.578000000000003</x:v>
      </x:c>
      <x:c r="R3232" s="11">
        <x:v>0.439</x:v>
      </x:c>
      <x:c r="S3232" s="11">
        <x:v>27.628</x:v>
      </x:c>
      <x:c r="T3232" s="11">
        <x:v>28.850999999999999</x:v>
      </x:c>
      <x:c r="U3232" s="11">
        <x:v>439.86360000000002</x:v>
      </x:c>
      <x:c r="V3232" s="11">
        <x:v>18</x:v>
      </x:c>
      <x:c r="W3232" s="12">
        <x:v>0</x:v>
      </x:c>
      <x:c r="X3232" s="8">
        <x:v>0</x:v>
      </x:c>
      <x:c r="Y3232" s="13">
        <x:f t="shared" si="300"/>
        <x:v>1.3083205262026028</x:v>
      </x:c>
      <x:c r="Z3232" s="13">
        <x:f t="shared" si="301"/>
        <x:v>0.70494578211943282</x:v>
      </x:c>
      <x:c r="AA3232" s="13">
        <x:f t="shared" si="302"/>
        <x:v>0.10100685126825237</x:v>
      </x:c>
      <x:c r="AB3232" s="13">
        <x:f t="shared" si="303"/>
        <x:v>0.1383195747387817</x:v>
      </x:c>
      <x:c r="AC3232" s="13">
        <x:f t="shared" si="304"/>
        <x:v>0.14962581876455366</x:v>
      </x:c>
      <x:c r="AD3232" s="13">
        <x:f t="shared" si="305"/>
        <x:v>0.2162061376249424</x:v>
      </x:c>
      <x:c r="AE3232" s="50" t="n">
        <x:f>IF(OR(NOT(ISNUMBER(Q3232)),NOT(ISNUMBER(R3232))),"",IF(Q3232&lt;R3232,1,0))</x:f>
        <x:v>0</x:v>
      </x:c>
      <x:c r="AF3232" s="50" t="n">
        <x:f>IFERROR(IF(AND(A3232=A3231,C3232=C3231+1,ISNUMBER(AE3231)),AE3231,""),"")</x:f>
        <x:v>0</x:v>
      </x:c>
      <x:c r="AG3232" s="52" t="n">
        <x:f>IFERROR(IF(AND(A3232=A3231,C3232=C3231+1,ISNUMBER(U3232),ISNUMBER(U3231),U3231&lt;&gt;0),U3232/U3231-1,""),"")</x:f>
        <x:v>0.2375272727272728</x:v>
      </x:c>
      <x:c r="AH3232" s="50" t="n">
        <x:f>IF(AND(ISNUMBER(AE3232),ISNUMBER(AF3232),ISNUMBER(AG3232)),IF(AND(AE3232=1,AF3232=1,AG3232&lt;0),1,0),"")</x:f>
        <x:v>0</x:v>
      </x:c>
      <x:c r="AI3232" s="50" t="n">
        <x:f>IF(AND(A3232=A3233,C3233=C3232+1,ISNUMBER(AH3233)),C3233,"")</x:f>
        <x:v>2018</x:v>
      </x:c>
      <x:c r="AJ3232" s="50" t="n">
        <x:f>IF(AND(A3232=A3233,C3233=C3232+1,ISNUMBER(AH3233)),AH3233,"")</x:f>
        <x:v>0</x:v>
      </x:c>
    </x:row>
    <x:row r="3233" ht="15">
      <x:c r="A3233" s="9" t="s">
        <x:v>230</x:v>
      </x:c>
      <x:c r="B3233" s="10">
        <x:v>43465</x:v>
      </x:c>
      <x:c r="C3233" s="9">
        <x:v>2018</x:v>
      </x:c>
      <x:c r="D3233" s="11">
        <x:v>360.464</x:v>
      </x:c>
      <x:c r="E3233" s="11">
        <x:v>339.21300000000002</x:v>
      </x:c>
      <x:c r="F3233" s="11">
        <x:v>257.22399999999999</x:v>
      </x:c>
      <x:c r="G3233" s="11">
        <x:v>258.79300000000001</x:v>
      </x:c>
      <x:c r="H3233" s="11">
        <x:v>54.948999999999998</x:v>
      </x:c>
      <x:c r="I3233" s="11">
        <x:v>101.67100000000001</x:v>
      </x:c>
      <x:c r="J3233" s="11">
        <x:v>75.116</x:v>
      </x:c>
      <x:c r="K3233" s="11">
        <x:v>50.844000000000001</x:v>
      </x:c>
      <x:c r="L3233" s="11">
        <x:v>0</x:v>
      </x:c>
      <x:c r="M3233" s="11">
        <x:v>54.948999999999998</x:v>
      </x:c>
      <x:c r="N3233" s="11">
        <x:v>0</x:v>
      </x:c>
      <x:c r="O3233" s="11">
        <x:v>1258.152</x:v>
      </x:c>
      <x:c r="P3233" s="11">
        <x:v>47.518000000000001</x:v>
      </x:c>
      <x:c r="Q3233" s="11">
        <x:v>53.662999999999997</x:v>
      </x:c>
      <x:c r="R3233" s="11">
        <x:v>0.74299999999999999</x:v>
      </x:c>
      <x:c r="S3233" s="11">
        <x:v>34.271999999999998</x:v>
      </x:c>
      <x:c r="T3233" s="11">
        <x:v>15.173</x:v>
      </x:c>
      <x:c r="U3233" s="11">
        <x:v>372.7011</x:v>
      </x:c>
      <x:c r="V3233" s="11">
        <x:v>18</x:v>
      </x:c>
      <x:c r="W3233" s="12">
        <x:v>0</x:v>
      </x:c>
      <x:c r="X3233" s="8">
        <x:v>0</x:v>
      </x:c>
      <x:c r="Y3233" s="13">
        <x:f t="shared" si="300"/>
        <x:v>1.3187455291885672</x:v>
      </x:c>
      <x:c r="Z3233" s="13">
        <x:f t="shared" si="301"/>
        <x:v>0.71794409427848549</x:v>
      </x:c>
      <x:c r="AA3233" s="13">
        <x:f t="shared" si="302"/>
        <x:v>9.5077455723733856E-2</x:v>
      </x:c>
      <x:c r="AB3233" s="13">
        <x:f t="shared" si="303"/>
        <x:v>0.13182453726308313</x:v>
      </x:c>
      <x:c r="AC3233" s="13">
        <x:f t="shared" si="304"/>
        <x:v>5.8629870205144652E-2</x:v>
      </x:c>
      <x:c r="AD3233" s="13">
        <x:f t="shared" si="305"/>
        <x:v>0.20838696790802966</x:v>
      </x:c>
      <x:c r="AE3233" s="50" t="n">
        <x:f>IF(OR(NOT(ISNUMBER(Q3233)),NOT(ISNUMBER(R3233))),"",IF(Q3233&lt;R3233,1,0))</x:f>
        <x:v>0</x:v>
      </x:c>
      <x:c r="AF3233" s="50" t="n">
        <x:f>IFERROR(IF(AND(A3233=A3232,C3233=C3232+1,ISNUMBER(AE3232)),AE3232,""),"")</x:f>
        <x:v>0</x:v>
      </x:c>
      <x:c r="AG3233" s="52" t="n">
        <x:f>IFERROR(IF(AND(A3233=A3232,C3233=C3232+1,ISNUMBER(U3233),ISNUMBER(U3232),U3232&lt;&gt;0),U3233/U3232-1,""),"")</x:f>
        <x:v>-0.1526893791620857</x:v>
      </x:c>
      <x:c r="AH3233" s="50" t="n">
        <x:f>IF(AND(ISNUMBER(AE3233),ISNUMBER(AF3233),ISNUMBER(AG3233)),IF(AND(AE3233=1,AF3233=1,AG3233&lt;0),1,0),"")</x:f>
        <x:v>0</x:v>
      </x:c>
      <x:c r="AI3233" s="50" t="n">
        <x:f>IF(AND(A3233=A3234,C3234=C3233+1,ISNUMBER(AH3234)),C3234,"")</x:f>
        <x:v>2019</x:v>
      </x:c>
      <x:c r="AJ3233" s="50" t="n">
        <x:f>IF(AND(A3233=A3234,C3234=C3233+1,ISNUMBER(AH3234)),AH3234,"")</x:f>
        <x:v>0</x:v>
      </x:c>
    </x:row>
    <x:row r="3234" ht="15">
      <x:c r="A3234" s="9" t="s">
        <x:v>230</x:v>
      </x:c>
      <x:c r="B3234" s="10">
        <x:v>43830</x:v>
      </x:c>
      <x:c r="C3234" s="9">
        <x:v>2019</x:v>
      </x:c>
      <x:c r="D3234" s="11">
        <x:v>305.08199999999999</x:v>
      </x:c>
      <x:c r="E3234" s="11">
        <x:v>286.06700000000001</x:v>
      </x:c>
      <x:c r="F3234" s="11">
        <x:v>186.90799999999999</x:v>
      </x:c>
      <x:c r="G3234" s="11">
        <x:v>188.31100000000001</x:v>
      </x:c>
      <x:c r="H3234" s="11">
        <x:v>4.5380000000000003</x:v>
      </x:c>
      <x:c r="I3234" s="11">
        <x:v>116.771</x:v>
      </x:c>
      <x:c r="J3234" s="11">
        <x:v>91.622</x:v>
      </x:c>
      <x:c r="K3234" s="11">
        <x:v>15.093</x:v>
      </x:c>
      <x:c r="L3234" s="11">
        <x:v>0</x:v>
      </x:c>
      <x:c r="M3234" s="11">
        <x:v>4.5380000000000003</x:v>
      </x:c>
      <x:c r="N3234" s="11">
        <x:v>0</x:v>
      </x:c>
      <x:c r="O3234" s="11">
        <x:v>1324.703</x:v>
      </x:c>
      <x:c r="P3234" s="11">
        <x:v>57.755000000000003</x:v>
      </x:c>
      <x:c r="Q3234" s="11">
        <x:v>63.795000000000002</x:v>
      </x:c>
      <x:c r="R3234" s="11">
        <x:v>1.0089999999999999</x:v>
      </x:c>
      <x:c r="S3234" s="11">
        <x:v>41.319000000000003</x:v>
      </x:c>
      <x:c r="T3234" s="11">
        <x:v>39.320999999999998</x:v>
      </x:c>
      <x:c r="U3234" s="11">
        <x:v>448.23</x:v>
      </x:c>
      <x:c r="V3234" s="11">
        <x:v>18</x:v>
      </x:c>
      <x:c r="W3234" s="12">
        <x:v>0</x:v>
      </x:c>
      <x:c r="X3234" s="8">
        <x:v>0</x:v>
      </x:c>
      <x:c r="Y3234" s="13">
        <x:f t="shared" si="300"/>
        <x:v>1.5305230380722068</x:v>
      </x:c>
      <x:c r="Z3234" s="13">
        <x:f t="shared" si="301"/>
        <x:v>0.61724716633560817</x:v>
      </x:c>
      <x:c r="AA3234" s="13">
        <x:f t="shared" si="302"/>
        <x:v>0.1354357189214703</x:v>
      </x:c>
      <x:c r="AB3234" s="13">
        <x:f t="shared" si="303"/>
        <x:v>0.18930975934338967</x:v>
      </x:c>
      <x:c r="AC3234" s="13">
        <x:f t="shared" si="304"/>
        <x:v>0.20880883219780041</x:v>
      </x:c>
      <x:c r="AD3234" s="13">
        <x:f t="shared" si="305"/>
        <x:v>0.30031925842888141</x:v>
      </x:c>
      <x:c r="AE3234" s="50" t="n">
        <x:f>IF(OR(NOT(ISNUMBER(Q3234)),NOT(ISNUMBER(R3234))),"",IF(Q3234&lt;R3234,1,0))</x:f>
        <x:v>0</x:v>
      </x:c>
      <x:c r="AF3234" s="50" t="n">
        <x:f>IFERROR(IF(AND(A3234=A3233,C3234=C3233+1,ISNUMBER(AE3233)),AE3233,""),"")</x:f>
        <x:v>0</x:v>
      </x:c>
      <x:c r="AG3234" s="52" t="n">
        <x:f>IFERROR(IF(AND(A3234=A3233,C3234=C3233+1,ISNUMBER(U3234),ISNUMBER(U3233),U3233&lt;&gt;0),U3234/U3233-1,""),"")</x:f>
        <x:v>0.20265274237183628</x:v>
      </x:c>
      <x:c r="AH3234" s="50" t="n">
        <x:f>IF(AND(ISNUMBER(AE3234),ISNUMBER(AF3234),ISNUMBER(AG3234)),IF(AND(AE3234=1,AF3234=1,AG3234&lt;0),1,0),"")</x:f>
        <x:v>0</x:v>
      </x:c>
      <x:c r="AI3234" s="50" t="n">
        <x:f>IF(AND(A3234=A3235,C3235=C3234+1,ISNUMBER(AH3235)),C3235,"")</x:f>
        <x:v>2020</x:v>
      </x:c>
      <x:c r="AJ3234" s="50" t="n">
        <x:f>IF(AND(A3234=A3235,C3235=C3234+1,ISNUMBER(AH3235)),AH3235,"")</x:f>
        <x:v>0</x:v>
      </x:c>
    </x:row>
    <x:row r="3235" ht="15">
      <x:c r="A3235" s="9" t="s">
        <x:v>230</x:v>
      </x:c>
      <x:c r="B3235" s="10">
        <x:v>44196</x:v>
      </x:c>
      <x:c r="C3235" s="9">
        <x:v>2020</x:v>
      </x:c>
      <x:c r="D3235" s="11">
        <x:v>334.49200000000002</x:v>
      </x:c>
      <x:c r="E3235" s="11">
        <x:v>287.78199999999998</x:v>
      </x:c>
      <x:c r="F3235" s="11">
        <x:v>179.96</x:v>
      </x:c>
      <x:c r="G3235" s="11">
        <x:v>205.97499999999999</x:v>
      </x:c>
      <x:c r="H3235" s="11">
        <x:v>35.972000000000001</x:v>
      </x:c>
      <x:c r="I3235" s="11">
        <x:v>128.517</x:v>
      </x:c>
      <x:c r="J3235" s="11">
        <x:v>94.278999999999996</x:v>
      </x:c>
      <x:c r="K3235" s="11">
        <x:v>50.363</x:v>
      </x:c>
      <x:c r="L3235" s="11">
        <x:v>0</x:v>
      </x:c>
      <x:c r="M3235" s="11">
        <x:v>12.545999999999999</x:v>
      </x:c>
      <x:c r="N3235" s="11">
        <x:v>23.425999999999998</x:v>
      </x:c>
      <x:c r="O3235" s="11">
        <x:v>1202.6220000000001</x:v>
      </x:c>
      <x:c r="P3235" s="11">
        <x:v>31.76</x:v>
      </x:c>
      <x:c r="Q3235" s="11">
        <x:v>51.2</x:v>
      </x:c>
      <x:c r="R3235" s="11">
        <x:v>1.2789999999999999</x:v>
      </x:c>
      <x:c r="S3235" s="11">
        <x:v>16.952999999999999</x:v>
      </x:c>
      <x:c r="T3235" s="11">
        <x:v>66.022000000000006</x:v>
      </x:c>
      <x:c r="U3235" s="11">
        <x:v>400.58100000000002</x:v>
      </x:c>
      <x:c r="V3235" s="11">
        <x:v>18</x:v>
      </x:c>
      <x:c r="W3235" s="12">
        <x:v>0</x:v>
      </x:c>
      <x:c r="X3235" s="8">
        <x:v>0</x:v>
      </x:c>
      <x:c r="Y3235" s="13">
        <x:f t="shared" si="300"/>
        <x:v>1.5991442542787284</x:v>
      </x:c>
      <x:c r="Z3235" s="13">
        <x:f t="shared" si="301"/>
        <x:v>0.61578453296341906</x:v>
      </x:c>
      <x:c r="AA3235" s="13">
        <x:f t="shared" si="302"/>
        <x:v>5.0682826495103014E-2</x:v>
      </x:c>
      <x:c r="AB3235" s="13">
        <x:f t="shared" si="303"/>
        <x:v>9.4949953960034916E-2</x:v>
      </x:c>
      <x:c r="AC3235" s="13">
        <x:f t="shared" si="304"/>
        <x:v>0.32053404539385849</x:v>
      </x:c>
      <x:c r="AD3235" s="13">
        <x:f t="shared" si="305"/>
        <x:v>0.28185726414981521</x:v>
      </x:c>
      <x:c r="AE3235" s="50" t="n">
        <x:f>IF(OR(NOT(ISNUMBER(Q3235)),NOT(ISNUMBER(R3235))),"",IF(Q3235&lt;R3235,1,0))</x:f>
        <x:v>0</x:v>
      </x:c>
      <x:c r="AF3235" s="50" t="n">
        <x:f>IFERROR(IF(AND(A3235=A3234,C3235=C3234+1,ISNUMBER(AE3234)),AE3234,""),"")</x:f>
        <x:v>0</x:v>
      </x:c>
      <x:c r="AG3235" s="52" t="n">
        <x:f>IFERROR(IF(AND(A3235=A3234,C3235=C3234+1,ISNUMBER(U3235),ISNUMBER(U3234),U3234&lt;&gt;0),U3235/U3234-1,""),"")</x:f>
        <x:v>-0.10630479887557731</x:v>
      </x:c>
      <x:c r="AH3235" s="50" t="n">
        <x:f>IF(AND(ISNUMBER(AE3235),ISNUMBER(AF3235),ISNUMBER(AG3235)),IF(AND(AE3235=1,AF3235=1,AG3235&lt;0),1,0),"")</x:f>
        <x:v>0</x:v>
      </x:c>
      <x:c r="AI3235" s="50" t="n">
        <x:f>IF(AND(A3235=A3236,C3236=C3235+1,ISNUMBER(AH3236)),C3236,"")</x:f>
        <x:v>2021</x:v>
      </x:c>
      <x:c r="AJ3235" s="50" t="n">
        <x:f>IF(AND(A3235=A3236,C3236=C3235+1,ISNUMBER(AH3236)),AH3236,"")</x:f>
        <x:v>0</x:v>
      </x:c>
    </x:row>
    <x:row r="3236" ht="15">
      <x:c r="A3236" s="9" t="s">
        <x:v>230</x:v>
      </x:c>
      <x:c r="B3236" s="10">
        <x:v>44561</x:v>
      </x:c>
      <x:c r="C3236" s="9">
        <x:v>2021</x:v>
      </x:c>
      <x:c r="D3236" s="11">
        <x:v>400.57400000000001</x:v>
      </x:c>
      <x:c r="E3236" s="11">
        <x:v>355.55</x:v>
      </x:c>
      <x:c r="F3236" s="11">
        <x:v>218.43</x:v>
      </x:c>
      <x:c r="G3236" s="11">
        <x:v>242.42099999999999</x:v>
      </x:c>
      <x:c r="H3236" s="11">
        <x:v>35.091999999999999</x:v>
      </x:c>
      <x:c r="I3236" s="11">
        <x:v>158.15299999999999</x:v>
      </x:c>
      <x:c r="J3236" s="11">
        <x:v>126.033</x:v>
      </x:c>
      <x:c r="K3236" s="11">
        <x:v>57.526000000000003</x:v>
      </x:c>
      <x:c r="L3236" s="11">
        <x:v>0</x:v>
      </x:c>
      <x:c r="M3236" s="11">
        <x:v>13.105</x:v>
      </x:c>
      <x:c r="N3236" s="11">
        <x:v>21.986999999999998</x:v>
      </x:c>
      <x:c r="O3236" s="11">
        <x:v>1330.7260000000001</x:v>
      </x:c>
      <x:c r="P3236" s="11">
        <x:v>60.993000000000002</x:v>
      </x:c>
      <x:c r="Q3236" s="11">
        <x:v>78.709999999999994</x:v>
      </x:c>
      <x:c r="R3236" s="11">
        <x:v>0.26200000000000001</x:v>
      </x:c>
      <x:c r="S3236" s="11">
        <x:v>41.981999999999999</x:v>
      </x:c>
      <x:c r="T3236" s="11">
        <x:v>36.921999999999997</x:v>
      </x:c>
      <x:c r="U3236" s="11">
        <x:v>694.69410000000005</x:v>
      </x:c>
      <x:c r="V3236" s="11">
        <x:v>18</x:v>
      </x:c>
      <x:c r="W3236" s="12">
        <x:v>0</x:v>
      </x:c>
      <x:c r="X3236" s="8">
        <x:v>0</x:v>
      </x:c>
      <x:c r="Y3236" s="13">
        <x:f t="shared" si="300"/>
        <x:v>1.6277525980863434</x:v>
      </x:c>
      <x:c r="Z3236" s="13">
        <x:f t="shared" si="301"/>
        <x:v>0.60518406087264776</x:v>
      </x:c>
      <x:c r="AA3236" s="13">
        <x:f t="shared" si="302"/>
        <x:v>0.10480460539126353</x:v>
      </x:c>
      <x:c r="AB3236" s="13">
        <x:f t="shared" si="303"/>
        <x:v>0.1522640011583378</x:v>
      </x:c>
      <x:c r="AC3236" s="13">
        <x:f t="shared" si="304"/>
        <x:v>0.15230528708321472</x:v>
      </x:c>
      <x:c r="AD3236" s="13">
        <x:f t="shared" si="305"/>
        <x:v>0.31463100450853027</x:v>
      </x:c>
      <x:c r="AE3236" s="50" t="n">
        <x:f>IF(OR(NOT(ISNUMBER(Q3236)),NOT(ISNUMBER(R3236))),"",IF(Q3236&lt;R3236,1,0))</x:f>
        <x:v>0</x:v>
      </x:c>
      <x:c r="AF3236" s="50" t="n">
        <x:f>IFERROR(IF(AND(A3236=A3235,C3236=C3235+1,ISNUMBER(AE3235)),AE3235,""),"")</x:f>
        <x:v>0</x:v>
      </x:c>
      <x:c r="AG3236" s="52" t="n">
        <x:f>IFERROR(IF(AND(A3236=A3235,C3236=C3235+1,ISNUMBER(U3236),ISNUMBER(U3235),U3235&lt;&gt;0),U3236/U3235-1,""),"")</x:f>
        <x:v>0.7342163008230547</x:v>
      </x:c>
      <x:c r="AH3236" s="50" t="n">
        <x:f>IF(AND(ISNUMBER(AE3236),ISNUMBER(AF3236),ISNUMBER(AG3236)),IF(AND(AE3236=1,AF3236=1,AG3236&lt;0),1,0),"")</x:f>
        <x:v>0</x:v>
      </x:c>
      <x:c r="AI3236" s="50" t="n">
        <x:f>IF(AND(A3236=A3237,C3237=C3236+1,ISNUMBER(AH3237)),C3237,"")</x:f>
        <x:v>2022</x:v>
      </x:c>
      <x:c r="AJ3236" s="50" t="n">
        <x:f>IF(AND(A3236=A3237,C3237=C3236+1,ISNUMBER(AH3237)),AH3237,"")</x:f>
        <x:v>0</x:v>
      </x:c>
    </x:row>
    <x:row r="3237" ht="15">
      <x:c r="A3237" s="9" t="s">
        <x:v>230</x:v>
      </x:c>
      <x:c r="B3237" s="10">
        <x:v>44926</x:v>
      </x:c>
      <x:c r="C3237" s="9">
        <x:v>2022</x:v>
      </x:c>
      <x:c r="D3237" s="11">
        <x:v>470.404</x:v>
      </x:c>
      <x:c r="E3237" s="11">
        <x:v>429.69299999999998</x:v>
      </x:c>
      <x:c r="F3237" s="11">
        <x:v>243.62899999999999</x:v>
      </x:c>
      <x:c r="G3237" s="11">
        <x:v>270.012</x:v>
      </x:c>
      <x:c r="H3237" s="11">
        <x:v>34.125</x:v>
      </x:c>
      <x:c r="I3237" s="11">
        <x:v>200.392</x:v>
      </x:c>
      <x:c r="J3237" s="11">
        <x:v>161.61000000000001</x:v>
      </x:c>
      <x:c r="K3237" s="11">
        <x:v>65.808999999999997</x:v>
      </x:c>
      <x:c r="L3237" s="11">
        <x:v>0</x:v>
      </x:c>
      <x:c r="M3237" s="11">
        <x:v>11.525</x:v>
      </x:c>
      <x:c r="N3237" s="11">
        <x:v>22.6</x:v>
      </x:c>
      <x:c r="O3237" s="11">
        <x:v>1639.4459999999999</x:v>
      </x:c>
      <x:c r="P3237" s="11">
        <x:v>77.552000000000007</x:v>
      </x:c>
      <x:c r="Q3237" s="11">
        <x:v>96.453999999999994</x:v>
      </x:c>
      <x:c r="R3237" s="11">
        <x:v>0.66700000000000004</x:v>
      </x:c>
      <x:c r="S3237" s="11">
        <x:v>54.201999999999998</x:v>
      </x:c>
      <x:c r="T3237" s="11">
        <x:v>44.932000000000002</x:v>
      </x:c>
      <x:c r="U3237" s="11">
        <x:v>541.7278</x:v>
      </x:c>
      <x:c r="V3237" s="11">
        <x:v>18</x:v>
      </x:c>
      <x:c r="W3237" s="12">
        <x:v>0</x:v>
      </x:c>
      <x:c r="X3237" s="8">
        <x:v>0</x:v>
      </x:c>
      <x:c r="Y3237" s="13">
        <x:f t="shared" si="300"/>
        <x:v>1.7637186049279847</x:v>
      </x:c>
      <x:c r="Z3237" s="13">
        <x:f t="shared" si="301"/>
        <x:v>0.57400022108655535</x:v>
      </x:c>
      <x:c r="AA3237" s="13">
        <x:f t="shared" si="302"/>
        <x:v>0.11522436033707197</x:v>
      </x:c>
      <x:c r="AB3237" s="13">
        <x:f t="shared" si="303"/>
        <x:v>0.16486254368585301</x:v>
      </x:c>
      <x:c r="AC3237" s="13">
        <x:f t="shared" si="304"/>
        <x:v>0.16640741892952907</x:v>
      </x:c>
      <x:c r="AD3237" s="13">
        <x:f t="shared" si="305"/>
        <x:v>0.34355575207693817</x:v>
      </x:c>
      <x:c r="AE3237" s="50" t="n">
        <x:f>IF(OR(NOT(ISNUMBER(Q3237)),NOT(ISNUMBER(R3237))),"",IF(Q3237&lt;R3237,1,0))</x:f>
        <x:v>0</x:v>
      </x:c>
      <x:c r="AF3237" s="50" t="n">
        <x:f>IFERROR(IF(AND(A3237=A3236,C3237=C3236+1,ISNUMBER(AE3236)),AE3236,""),"")</x:f>
        <x:v>0</x:v>
      </x:c>
      <x:c r="AG3237" s="52" t="n">
        <x:f>IFERROR(IF(AND(A3237=A3236,C3237=C3236+1,ISNUMBER(U3237),ISNUMBER(U3236),U3236&lt;&gt;0),U3237/U3236-1,""),"")</x:f>
        <x:v>-0.22019231198307287</x:v>
      </x:c>
      <x:c r="AH3237" s="50" t="n">
        <x:f>IF(AND(ISNUMBER(AE3237),ISNUMBER(AF3237),ISNUMBER(AG3237)),IF(AND(AE3237=1,AF3237=1,AG3237&lt;0),1,0),"")</x:f>
        <x:v>0</x:v>
      </x:c>
      <x:c r="AI3237" s="50" t="n">
        <x:f>IF(AND(A3237=A3238,C3238=C3237+1,ISNUMBER(AH3238)),C3238,"")</x:f>
        <x:v>2023</x:v>
      </x:c>
      <x:c r="AJ3237" s="50" t="n">
        <x:f>IF(AND(A3237=A3238,C3238=C3237+1,ISNUMBER(AH3238)),AH3238,"")</x:f>
        <x:v>0</x:v>
      </x:c>
    </x:row>
    <x:row r="3238" ht="15">
      <x:c r="A3238" s="9" t="s">
        <x:v>230</x:v>
      </x:c>
      <x:c r="B3238" s="10">
        <x:v>45291</x:v>
      </x:c>
      <x:c r="C3238" s="9">
        <x:v>2023</x:v>
      </x:c>
      <x:c r="D3238" s="11">
        <x:v>472.303</x:v>
      </x:c>
      <x:c r="E3238" s="11">
        <x:v>428.322</x:v>
      </x:c>
      <x:c r="F3238" s="11">
        <x:v>229.548</x:v>
      </x:c>
      <x:c r="G3238" s="11">
        <x:v>249.41900000000001</x:v>
      </x:c>
      <x:c r="H3238" s="11">
        <x:v>29.016999999999999</x:v>
      </x:c>
      <x:c r="I3238" s="11">
        <x:v>222.88399999999999</x:v>
      </x:c>
      <x:c r="J3238" s="11">
        <x:v>185.43199999999999</x:v>
      </x:c>
      <x:c r="K3238" s="11">
        <x:v>83.201999999999998</x:v>
      </x:c>
      <x:c r="L3238" s="11">
        <x:v>0</x:v>
      </x:c>
      <x:c r="M3238" s="11">
        <x:v>11.297000000000001</x:v>
      </x:c>
      <x:c r="N3238" s="11">
        <x:v>17.72</x:v>
      </x:c>
      <x:c r="O3238" s="11">
        <x:v>1663.1669999999999</x:v>
      </x:c>
      <x:c r="P3238" s="11">
        <x:v>76.355999999999995</x:v>
      </x:c>
      <x:c r="Q3238" s="11">
        <x:v>92.27</x:v>
      </x:c>
      <x:c r="R3238" s="11">
        <x:v>9.2999999999999999E-2</x:v>
      </x:c>
      <x:c r="S3238" s="11">
        <x:v>56.051000000000002</x:v>
      </x:c>
      <x:c r="T3238" s="11">
        <x:v>75.343000000000004</x:v>
      </x:c>
      <x:c r="U3238" s="11">
        <x:v>544.74019999999996</x:v>
      </x:c>
      <x:c r="V3238" s="11">
        <x:v>18</x:v>
      </x:c>
      <x:c r="W3238" s="12">
        <x:v>0</x:v>
      </x:c>
      <x:c r="X3238" s="8">
        <x:v>0</x:v>
      </x:c>
      <x:c r="Y3238" s="13">
        <x:f t="shared" si="300"/>
        <x:v>1.8659365361493021</x:v>
      </x:c>
      <x:c r="Z3238" s="13">
        <x:f t="shared" si="301"/>
        <x:v>0.52809107712633629</x:v>
      </x:c>
      <x:c r="AA3238" s="13">
        <x:f t="shared" si="302"/>
        <x:v>0.11867593472834177</x:v>
      </x:c>
      <x:c r="AB3238" s="13">
        <x:f t="shared" si="303"/>
        <x:v>0.16166740418756603</x:v>
      </x:c>
      <x:c r="AC3238" s="13">
        <x:f t="shared" si="304"/>
        <x:v>0.30207402002253236</x:v>
      </x:c>
      <x:c r="AD3238" s="13">
        <x:f t="shared" si="305"/>
        <x:v>0.39261236960171753</x:v>
      </x:c>
      <x:c r="AE3238" s="50" t="n">
        <x:f>IF(OR(NOT(ISNUMBER(Q3238)),NOT(ISNUMBER(R3238))),"",IF(Q3238&lt;R3238,1,0))</x:f>
        <x:v>0</x:v>
      </x:c>
      <x:c r="AF3238" s="50" t="n">
        <x:f>IFERROR(IF(AND(A3238=A3237,C3238=C3237+1,ISNUMBER(AE3237)),AE3237,""),"")</x:f>
        <x:v>0</x:v>
      </x:c>
      <x:c r="AG3238" s="52" t="n">
        <x:f>IFERROR(IF(AND(A3238=A3237,C3238=C3237+1,ISNUMBER(U3238),ISNUMBER(U3237),U3237&lt;&gt;0),U3238/U3237-1,""),"")</x:f>
        <x:v>0.00556072625403381</x:v>
      </x:c>
      <x:c r="AH3238" s="50" t="n">
        <x:f>IF(AND(ISNUMBER(AE3238),ISNUMBER(AF3238),ISNUMBER(AG3238)),IF(AND(AE3238=1,AF3238=1,AG3238&lt;0),1,0),"")</x:f>
        <x:v>0</x:v>
      </x:c>
      <x:c r="AI3238" s="50" t="n">
        <x:f>IF(AND(A3238=A3239,C3239=C3238+1,ISNUMBER(AH3239)),C3239,"")</x:f>
        <x:v>2024</x:v>
      </x:c>
      <x:c r="AJ3238" s="50" t="n">
        <x:f>IF(AND(A3238=A3239,C3239=C3238+1,ISNUMBER(AH3239)),AH3239,"")</x:f>
        <x:v>0</x:v>
      </x:c>
    </x:row>
    <x:row r="3239" ht="15">
      <x:c r="A3239" s="9" t="s">
        <x:v>230</x:v>
      </x:c>
      <x:c r="B3239" s="10">
        <x:v>45657</x:v>
      </x:c>
      <x:c r="C3239" s="9">
        <x:v>2024</x:v>
      </x:c>
      <x:c r="D3239" s="11">
        <x:v>506.72500000000002</x:v>
      </x:c>
      <x:c r="E3239" s="11">
        <x:v>444.97800000000001</x:v>
      </x:c>
      <x:c r="F3239" s="11">
        <x:v>225.07300000000001</x:v>
      </x:c>
      <x:c r="G3239" s="11">
        <x:v>258.08100000000002</x:v>
      </x:c>
      <x:c r="H3239" s="11">
        <x:v>39.869</x:v>
      </x:c>
      <x:c r="I3239" s="11">
        <x:v>248.64400000000001</x:v>
      </x:c>
      <x:c r="J3239" s="11">
        <x:v>212.38499999999999</x:v>
      </x:c>
      <x:c r="K3239" s="11">
        <x:v>69.756</x:v>
      </x:c>
      <x:c r="L3239" s="11">
        <x:v>0</x:v>
      </x:c>
      <x:c r="M3239" s="11">
        <x:v>10.507</x:v>
      </x:c>
      <x:c r="N3239" s="11">
        <x:v>29.361999999999998</x:v>
      </x:c>
      <x:c r="O3239" s="11">
        <x:v>1492.9059999999999</x:v>
      </x:c>
      <x:c r="P3239" s="11">
        <x:v>66.194000000000003</x:v>
      </x:c>
      <x:c r="Q3239" s="11">
        <x:v>81.447999999999993</x:v>
      </x:c>
      <x:c r="R3239" s="11">
        <x:v>0.108</x:v>
      </x:c>
      <x:c r="S3239" s="11">
        <x:v>49.692</x:v>
      </x:c>
      <x:c r="T3239" s="11">
        <x:v>38.232999999999997</x:v>
      </x:c>
      <x:c r="U3239" s="11">
        <x:v>485.34429999999998</x:v>
      </x:c>
      <x:c r="V3239" s="11">
        <x:v>18</x:v>
      </x:c>
      <x:c r="W3239" s="12">
        <x:v>0</x:v>
      </x:c>
      <x:c r="X3239" s="8">
        <x:v>0</x:v>
      </x:c>
      <x:c r="Y3239" s="13">
        <x:f t="shared" si="300"/>
        <x:v>1.9770385608224887</x:v>
      </x:c>
      <x:c r="Z3239" s="13">
        <x:f t="shared" si="301"/>
        <x:v>0.50931175687009722</x:v>
      </x:c>
      <x:c r="AA3239" s="13">
        <x:f t="shared" si="302"/>
        <x:v>9.8065025408258913E-2</x:v>
      </x:c>
      <x:c r="AB3239" s="13">
        <x:f t="shared" si="303"/>
        <x:v>0.13063101287680695</x:v>
      </x:c>
      <x:c r="AC3239" s="13">
        <x:f t="shared" si="304"/>
        <x:v>0.14814341233953679</x:v>
      </x:c>
      <x:c r="AD3239" s="13">
        <x:f t="shared" si="305"/>
        <x:v>0.41913266564704715</x:v>
      </x:c>
      <x:c r="AE3239" s="50" t="n">
        <x:f>IF(OR(NOT(ISNUMBER(Q3239)),NOT(ISNUMBER(R3239))),"",IF(Q3239&lt;R3239,1,0))</x:f>
        <x:v>0</x:v>
      </x:c>
      <x:c r="AF3239" s="50" t="n">
        <x:f>IFERROR(IF(AND(A3239=A3238,C3239=C3238+1,ISNUMBER(AE3238)),AE3238,""),"")</x:f>
        <x:v>0</x:v>
      </x:c>
      <x:c r="AG3239" s="52" t="n">
        <x:f>IFERROR(IF(AND(A3239=A3238,C3239=C3238+1,ISNUMBER(U3239),ISNUMBER(U3238),U3238&lt;&gt;0),U3239/U3238-1,""),"")</x:f>
        <x:v>-0.1090352795699675</x:v>
      </x:c>
      <x:c r="AH3239" s="50" t="n">
        <x:f>IF(AND(ISNUMBER(AE3239),ISNUMBER(AF3239),ISNUMBER(AG3239)),IF(AND(AE3239=1,AF3239=1,AG3239&lt;0),1,0),"")</x:f>
        <x:v>0</x:v>
      </x:c>
      <x:c r="AI3239" s="50" t="str">
        <x:f>IF(AND(A3239=A3240,C3240=C3239+1,ISNUMBER(AH3240)),C3240,"")</x:f>
      </x:c>
      <x:c r="AJ3239" s="50" t="str">
        <x:f>IF(AND(A3239=A3240,C3240=C3239+1,ISNUMBER(AH3240)),AH3240,"")</x:f>
      </x:c>
    </x:row>
    <x:row r="3240" ht="15">
      <x:c r="A3240" s="9" t="s">
        <x:v>231</x:v>
      </x:c>
      <x:c r="B3240" s="10">
        <x:v>39447</x:v>
      </x:c>
      <x:c r="C3240" s="9">
        <x:v>2007</x:v>
      </x:c>
      <x:c r="D3240" s="11">
        <x:v>54.923000000000002</x:v>
      </x:c>
      <x:c r="E3240" s="11">
        <x:v>12.134</x:v>
      </x:c>
      <x:c r="F3240" s="11">
        <x:v>13.73</x:v>
      </x:c>
      <x:c r="G3240" s="11">
        <x:v>21.484999999999999</x:v>
      </x:c>
      <x:c r="H3240" s="11">
        <x:v>3.5</x:v>
      </x:c>
      <x:c r="I3240" s="11">
        <x:v>33.438000000000002</x:v>
      </x:c>
      <x:c r="J3240" s="11">
        <x:v>13.144</x:v>
      </x:c>
      <x:c r="K3240" s="11">
        <x:v>4.3769999999999998</x:v>
      </x:c>
      <x:c r="L3240" s="11">
        <x:v>0</x:v>
      </x:c>
      <x:c r="M3240" s="11">
        <x:v>0</x:v>
      </x:c>
      <x:c r="N3240" s="11">
        <x:v>3.5</x:v>
      </x:c>
      <x:c r="O3240" s="11">
        <x:v>25.4</x:v>
      </x:c>
      <x:c r="P3240" s="11">
        <x:v>7.9630000000000001</x:v>
      </x:c>
      <x:c r="Q3240" s="11">
        <x:v>8.8810000000000002</x:v>
      </x:c>
      <x:c r="R3240" s="11">
        <x:v>0.17399999999999999</x:v>
      </x:c>
      <x:c r="S3240" s="11">
        <x:v>5.3739999999999997</x:v>
      </x:c>
      <x:c r="T3240" s="11">
        <x:v>5.2770000000000001</x:v>
      </x:c>
      <x:c r="U3240" s="11">
        <x:v>117.41030000000001</x:v>
      </x:c>
      <x:c r="V3240" s="11">
        <x:v>18</x:v>
      </x:c>
      <x:c r="W3240" s="12">
        <x:v>0</x:v>
      </x:c>
      <x:c r="X3240" s="8">
        <x:v>0</x:v>
      </x:c>
      <x:c r="Y3240" s="13">
        <x:f t="shared" si="300"/>
        <x:v>0.88375819373634379</x:v>
      </x:c>
      <x:c r="Z3240" s="13">
        <x:f t="shared" si="301"/>
        <x:v>0.39118402126613622</x:v>
      </x:c>
      <x:c r="AA3240" s="13">
        <x:f t="shared" si="302"/>
        <x:v>9.7846075414671441E-2</x:v>
      </x:c>
      <x:c r="AB3240" s="13">
        <x:f t="shared" si="303"/>
        <x:v>0.14498479689747465</x:v>
      </x:c>
      <x:c r="AC3240" s="13">
        <x:f t="shared" si="304"/>
        <x:v>0.24561321852455203</x:v>
      </x:c>
      <x:c r="AD3240" s="13">
        <x:f t="shared" si="305"/>
        <x:v>0.23931686178832182</x:v>
      </x:c>
      <x:c r="AE3240" s="50" t="n">
        <x:f>IF(OR(NOT(ISNUMBER(Q3240)),NOT(ISNUMBER(R3240))),"",IF(Q3240&lt;R3240,1,0))</x:f>
        <x:v>0</x:v>
      </x:c>
      <x:c r="AF3240" s="50" t="str">
        <x:f>IFERROR(IF(AND(A3240=A3239,C3240=C3239+1,ISNUMBER(AE3239)),AE3239,""),"")</x:f>
      </x:c>
      <x:c r="AG3240" s="52" t="str">
        <x:f>IFERROR(IF(AND(A3240=A3239,C3240=C3239+1,ISNUMBER(U3240),ISNUMBER(U3239),U3239&lt;&gt;0),U3240/U3239-1,""),"")</x:f>
      </x:c>
      <x:c r="AH3240" s="50" t="str">
        <x:f>IF(AND(ISNUMBER(AE3240),ISNUMBER(AF3240),ISNUMBER(AG3240)),IF(AND(AE3240=1,AF3240=1,AG3240&lt;0),1,0),"")</x:f>
      </x:c>
      <x:c r="AI3240" s="50" t="n">
        <x:f>IF(AND(A3240=A3241,C3241=C3240+1,ISNUMBER(AH3241)),C3241,"")</x:f>
        <x:v>2008</x:v>
      </x:c>
      <x:c r="AJ3240" s="50" t="n">
        <x:f>IF(AND(A3240=A3241,C3241=C3240+1,ISNUMBER(AH3241)),AH3241,"")</x:f>
        <x:v>0</x:v>
      </x:c>
    </x:row>
    <x:row r="3241" ht="15">
      <x:c r="A3241" s="9" t="s">
        <x:v>231</x:v>
      </x:c>
      <x:c r="B3241" s="10">
        <x:v>39813</x:v>
      </x:c>
      <x:c r="C3241" s="9">
        <x:v>2008</x:v>
      </x:c>
      <x:c r="D3241" s="11">
        <x:v>68.41</x:v>
      </x:c>
      <x:c r="E3241" s="11">
        <x:v>13.493</x:v>
      </x:c>
      <x:c r="F3241" s="11">
        <x:v>27.311</x:v>
      </x:c>
      <x:c r="G3241" s="11">
        <x:v>28.956</x:v>
      </x:c>
      <x:c r="H3241" s="11">
        <x:v>4.6459999999999999</x:v>
      </x:c>
      <x:c r="I3241" s="11">
        <x:v>39.454000000000001</x:v>
      </x:c>
      <x:c r="J3241" s="11">
        <x:v>17.568999999999999</x:v>
      </x:c>
      <x:c r="K3241" s="11">
        <x:v>1.1419999999999999</x:v>
      </x:c>
      <x:c r="L3241" s="11">
        <x:v>0</x:v>
      </x:c>
      <x:c r="M3241" s="11">
        <x:v>4.5</x:v>
      </x:c>
      <x:c r="N3241" s="11">
        <x:v>0.14599999999999999</x:v>
      </x:c>
      <x:c r="O3241" s="11">
        <x:v>35.744999999999997</x:v>
      </x:c>
      <x:c r="P3241" s="11">
        <x:v>9.9429999999999996</x:v>
      </x:c>
      <x:c r="Q3241" s="11">
        <x:v>11.728</x:v>
      </x:c>
      <x:c r="R3241" s="11">
        <x:v>0.26900000000000002</x:v>
      </x:c>
      <x:c r="S3241" s="11">
        <x:v>6.3529999999999998</x:v>
      </x:c>
      <x:c r="T3241" s="11">
        <x:v>8.3729999999999993</x:v>
      </x:c>
      <x:c r="U3241" s="11">
        <x:v>129.4348</x:v>
      </x:c>
      <x:c r="V3241" s="11">
        <x:v>18</x:v>
      </x:c>
      <x:c r="W3241" s="12">
        <x:v>0</x:v>
      </x:c>
      <x:c r="X3241" s="8">
        <x:v>0</x:v>
      </x:c>
      <x:c r="Y3241" s="13">
        <x:f t="shared" si="300"/>
        <x:v>0.49405001647687746</x:v>
      </x:c>
      <x:c r="Z3241" s="13">
        <x:f t="shared" si="301"/>
        <x:v>0.42327145154217222</x:v>
      </x:c>
      <x:c r="AA3241" s="13">
        <x:f t="shared" si="302"/>
        <x:v>9.2866539979535159E-2</x:v>
      </x:c>
      <x:c r="AB3241" s="13">
        <x:f t="shared" si="303"/>
        <x:v>0.1453442479169712</x:v>
      </x:c>
      <x:c r="AC3241" s="13">
        <x:f t="shared" si="304"/>
        <x:v>0.2891628677994198</x:v>
      </x:c>
      <x:c r="AD3241" s="13">
        <x:f t="shared" si="305"/>
        <x:v>0.25681917848267799</x:v>
      </x:c>
      <x:c r="AE3241" s="50" t="n">
        <x:f>IF(OR(NOT(ISNUMBER(Q3241)),NOT(ISNUMBER(R3241))),"",IF(Q3241&lt;R3241,1,0))</x:f>
        <x:v>0</x:v>
      </x:c>
      <x:c r="AF3241" s="50" t="n">
        <x:f>IFERROR(IF(AND(A3241=A3240,C3241=C3240+1,ISNUMBER(AE3240)),AE3240,""),"")</x:f>
        <x:v>0</x:v>
      </x:c>
      <x:c r="AG3241" s="52" t="n">
        <x:f>IFERROR(IF(AND(A3241=A3240,C3241=C3240+1,ISNUMBER(U3241),ISNUMBER(U3240),U3240&lt;&gt;0),U3241/U3240-1,""),"")</x:f>
        <x:v>0.10241435376623675</x:v>
      </x:c>
      <x:c r="AH3241" s="50" t="n">
        <x:f>IF(AND(ISNUMBER(AE3241),ISNUMBER(AF3241),ISNUMBER(AG3241)),IF(AND(AE3241=1,AF3241=1,AG3241&lt;0),1,0),"")</x:f>
        <x:v>0</x:v>
      </x:c>
      <x:c r="AI3241" s="50" t="n">
        <x:f>IF(AND(A3241=A3242,C3242=C3241+1,ISNUMBER(AH3242)),C3242,"")</x:f>
        <x:v>2009</x:v>
      </x:c>
      <x:c r="AJ3241" s="50" t="n">
        <x:f>IF(AND(A3241=A3242,C3242=C3241+1,ISNUMBER(AH3242)),AH3242,"")</x:f>
        <x:v>0</x:v>
      </x:c>
    </x:row>
    <x:row r="3242" ht="15">
      <x:c r="A3242" s="9" t="s">
        <x:v>231</x:v>
      </x:c>
      <x:c r="B3242" s="10">
        <x:v>40178</x:v>
      </x:c>
      <x:c r="C3242" s="9">
        <x:v>2009</x:v>
      </x:c>
      <x:c r="D3242" s="11">
        <x:v>81.067999999999998</x:v>
      </x:c>
      <x:c r="E3242" s="11">
        <x:v>18.140999999999998</x:v>
      </x:c>
      <x:c r="F3242" s="11">
        <x:v>25.718</x:v>
      </x:c>
      <x:c r="G3242" s="11">
        <x:v>36.314</x:v>
      </x:c>
      <x:c r="H3242" s="11">
        <x:v>8.9320000000000004</x:v>
      </x:c>
      <x:c r="I3242" s="11">
        <x:v>44.753999999999998</x:v>
      </x:c>
      <x:c r="J3242" s="11">
        <x:v>22.890999999999998</x:v>
      </x:c>
      <x:c r="K3242" s="11">
        <x:v>3.3559999999999999</x:v>
      </x:c>
      <x:c r="L3242" s="11">
        <x:v>0</x:v>
      </x:c>
      <x:c r="M3242" s="11">
        <x:v>0</x:v>
      </x:c>
      <x:c r="N3242" s="11">
        <x:v>8.9320000000000004</x:v>
      </x:c>
      <x:c r="O3242" s="11">
        <x:v>46.835999999999999</x:v>
      </x:c>
      <x:c r="P3242" s="11">
        <x:v>11.486000000000001</x:v>
      </x:c>
      <x:c r="Q3242" s="11">
        <x:v>14.006</x:v>
      </x:c>
      <x:c r="R3242" s="11">
        <x:v>0.46600000000000003</x:v>
      </x:c>
      <x:c r="S3242" s="11">
        <x:v>7.6970000000000001</x:v>
      </x:c>
      <x:c r="T3242" s="11">
        <x:v>13.91</x:v>
      </x:c>
      <x:c r="U3242" s="11">
        <x:v>112.1028</x:v>
      </x:c>
      <x:c r="V3242" s="11">
        <x:v>18</x:v>
      </x:c>
      <x:c r="W3242" s="12">
        <x:v>0</x:v>
      </x:c>
      <x:c r="X3242" s="8">
        <x:v>0</x:v>
      </x:c>
      <x:c r="Y3242" s="13">
        <x:f t="shared" si="300"/>
        <x:v>0.70538144490240295</x:v>
      </x:c>
      <x:c r="Z3242" s="13">
        <x:f t="shared" si="301"/>
        <x:v>0.44794493511619876</x:v>
      </x:c>
      <x:c r="AA3242" s="13">
        <x:f t="shared" si="302"/>
        <x:v>9.4944984457492484E-2</x:v>
      </x:c>
      <x:c r="AB3242" s="13">
        <x:f t="shared" si="303"/>
        <x:v>0.14168352494202399</x:v>
      </x:c>
      <x:c r="AC3242" s="13">
        <x:f t="shared" si="304"/>
        <x:v>0.38304786032934957</x:v>
      </x:c>
      <x:c r="AD3242" s="13">
        <x:f t="shared" si="305"/>
        <x:v>0.28236788868604135</x:v>
      </x:c>
      <x:c r="AE3242" s="50" t="n">
        <x:f>IF(OR(NOT(ISNUMBER(Q3242)),NOT(ISNUMBER(R3242))),"",IF(Q3242&lt;R3242,1,0))</x:f>
        <x:v>0</x:v>
      </x:c>
      <x:c r="AF3242" s="50" t="n">
        <x:f>IFERROR(IF(AND(A3242=A3241,C3242=C3241+1,ISNUMBER(AE3241)),AE3241,""),"")</x:f>
        <x:v>0</x:v>
      </x:c>
      <x:c r="AG3242" s="52" t="n">
        <x:f>IFERROR(IF(AND(A3242=A3241,C3242=C3241+1,ISNUMBER(U3242),ISNUMBER(U3241),U3241&lt;&gt;0),U3242/U3241-1,""),"")</x:f>
        <x:v>-0.13390525577356316</x:v>
      </x:c>
      <x:c r="AH3242" s="50" t="n">
        <x:f>IF(AND(ISNUMBER(AE3242),ISNUMBER(AF3242),ISNUMBER(AG3242)),IF(AND(AE3242=1,AF3242=1,AG3242&lt;0),1,0),"")</x:f>
        <x:v>0</x:v>
      </x:c>
      <x:c r="AI3242" s="50" t="n">
        <x:f>IF(AND(A3242=A3243,C3243=C3242+1,ISNUMBER(AH3243)),C3243,"")</x:f>
        <x:v>2010</x:v>
      </x:c>
      <x:c r="AJ3242" s="50" t="n">
        <x:f>IF(AND(A3242=A3243,C3243=C3242+1,ISNUMBER(AH3243)),AH3243,"")</x:f>
        <x:v>0</x:v>
      </x:c>
    </x:row>
    <x:row r="3243" ht="15">
      <x:c r="A3243" s="9" t="s">
        <x:v>231</x:v>
      </x:c>
      <x:c r="B3243" s="10">
        <x:v>40543</x:v>
      </x:c>
      <x:c r="C3243" s="9">
        <x:v>2010</x:v>
      </x:c>
      <x:c r="D3243" s="11">
        <x:v>99.769000000000005</x:v>
      </x:c>
      <x:c r="E3243" s="11">
        <x:v>21.597999999999999</x:v>
      </x:c>
      <x:c r="F3243" s="11">
        <x:v>40.631999999999998</x:v>
      </x:c>
      <x:c r="G3243" s="11">
        <x:v>49.496000000000002</x:v>
      </x:c>
      <x:c r="H3243" s="11">
        <x:v>16.565999999999999</x:v>
      </x:c>
      <x:c r="I3243" s="11">
        <x:v>50.273000000000003</x:v>
      </x:c>
      <x:c r="J3243" s="11">
        <x:v>28.963000000000001</x:v>
      </x:c>
      <x:c r="K3243" s="11">
        <x:v>4.6310000000000002</x:v>
      </x:c>
      <x:c r="L3243" s="11">
        <x:v>0</x:v>
      </x:c>
      <x:c r="M3243" s="11">
        <x:v>16.504999999999999</x:v>
      </x:c>
      <x:c r="N3243" s="11">
        <x:v>6.0999999999999999E-2</x:v>
      </x:c>
      <x:c r="O3243" s="11">
        <x:v>47.575000000000003</x:v>
      </x:c>
      <x:c r="P3243" s="11">
        <x:v>13.321999999999999</x:v>
      </x:c>
      <x:c r="Q3243" s="11">
        <x:v>16.061</x:v>
      </x:c>
      <x:c r="R3243" s="11">
        <x:v>0.30599999999999999</x:v>
      </x:c>
      <x:c r="S3243" s="11">
        <x:v>9.4149999999999991</x:v>
      </x:c>
      <x:c r="T3243" s="11">
        <x:v>14.638999999999999</x:v>
      </x:c>
      <x:c r="U3243" s="11">
        <x:v>130.40870000000001</x:v>
      </x:c>
      <x:c r="V3243" s="11">
        <x:v>18</x:v>
      </x:c>
      <x:c r="W3243" s="12">
        <x:v>0</x:v>
      </x:c>
      <x:c r="X3243" s="8">
        <x:v>0</x:v>
      </x:c>
      <x:c r="Y3243" s="13">
        <x:f t="shared" si="300"/>
        <x:v>0.53155148651309314</x:v>
      </x:c>
      <x:c r="Z3243" s="13">
        <x:f t="shared" si="301"/>
        <x:v>0.49610600487125261</x:v>
      </x:c>
      <x:c r="AA3243" s="13">
        <x:f t="shared" si="302"/>
        <x:v>9.4367990057031725E-2</x:v>
      </x:c>
      <x:c r="AB3243" s="13">
        <x:f t="shared" si="303"/>
        <x:v>0.13352845072116587</x:v>
      </x:c>
      <x:c r="AC3243" s="13">
        <x:f t="shared" si="304"/>
        <x:v>0.29576127363827376</x:v>
      </x:c>
      <x:c r="AD3243" s="13">
        <x:f t="shared" si="305"/>
        <x:v>0.29030059437300165</x:v>
      </x:c>
      <x:c r="AE3243" s="50" t="n">
        <x:f>IF(OR(NOT(ISNUMBER(Q3243)),NOT(ISNUMBER(R3243))),"",IF(Q3243&lt;R3243,1,0))</x:f>
        <x:v>0</x:v>
      </x:c>
      <x:c r="AF3243" s="50" t="n">
        <x:f>IFERROR(IF(AND(A3243=A3242,C3243=C3242+1,ISNUMBER(AE3242)),AE3242,""),"")</x:f>
        <x:v>0</x:v>
      </x:c>
      <x:c r="AG3243" s="52" t="n">
        <x:f>IFERROR(IF(AND(A3243=A3242,C3243=C3242+1,ISNUMBER(U3243),ISNUMBER(U3242),U3242&lt;&gt;0),U3243/U3242-1,""),"")</x:f>
        <x:v>0.1632956536322019</x:v>
      </x:c>
      <x:c r="AH3243" s="50" t="n">
        <x:f>IF(AND(ISNUMBER(AE3243),ISNUMBER(AF3243),ISNUMBER(AG3243)),IF(AND(AE3243=1,AF3243=1,AG3243&lt;0),1,0),"")</x:f>
        <x:v>0</x:v>
      </x:c>
      <x:c r="AI3243" s="50" t="n">
        <x:f>IF(AND(A3243=A3244,C3244=C3243+1,ISNUMBER(AH3244)),C3244,"")</x:f>
        <x:v>2011</x:v>
      </x:c>
      <x:c r="AJ3243" s="50" t="n">
        <x:f>IF(AND(A3243=A3244,C3244=C3243+1,ISNUMBER(AH3244)),AH3244,"")</x:f>
        <x:v>0</x:v>
      </x:c>
    </x:row>
    <x:row r="3244" ht="15">
      <x:c r="A3244" s="9" t="s">
        <x:v>231</x:v>
      </x:c>
      <x:c r="B3244" s="10">
        <x:v>40908</x:v>
      </x:c>
      <x:c r="C3244" s="9">
        <x:v>2011</x:v>
      </x:c>
      <x:c r="D3244" s="11">
        <x:v>120.754</x:v>
      </x:c>
      <x:c r="E3244" s="11">
        <x:v>23.09</x:v>
      </x:c>
      <x:c r="F3244" s="11">
        <x:v>33.226999999999997</x:v>
      </x:c>
      <x:c r="G3244" s="11">
        <x:v>64.668999999999997</x:v>
      </x:c>
      <x:c r="H3244" s="11">
        <x:v>25.181999999999999</x:v>
      </x:c>
      <x:c r="I3244" s="11">
        <x:v>56.085000000000001</x:v>
      </x:c>
      <x:c r="J3244" s="11">
        <x:v>33.229999999999997</x:v>
      </x:c>
      <x:c r="K3244" s="11">
        <x:v>4.7009999999999996</x:v>
      </x:c>
      <x:c r="L3244" s="11">
        <x:v>0</x:v>
      </x:c>
      <x:c r="M3244" s="11">
        <x:v>0</x:v>
      </x:c>
      <x:c r="N3244" s="11">
        <x:v>25.181999999999999</x:v>
      </x:c>
      <x:c r="O3244" s="11">
        <x:v>70.995000000000005</x:v>
      </x:c>
      <x:c r="P3244" s="11">
        <x:v>13.472</x:v>
      </x:c>
      <x:c r="Q3244" s="11">
        <x:v>17.937000000000001</x:v>
      </x:c>
      <x:c r="R3244" s="11">
        <x:v>0.70799999999999996</x:v>
      </x:c>
      <x:c r="S3244" s="11">
        <x:v>8.2289999999999992</x:v>
      </x:c>
      <x:c r="T3244" s="11">
        <x:v>13.058999999999999</x:v>
      </x:c>
      <x:c r="U3244" s="11">
        <x:v>186.67760000000001</x:v>
      </x:c>
      <x:c r="V3244" s="11">
        <x:v>18</x:v>
      </x:c>
      <x:c r="W3244" s="12">
        <x:v>0</x:v>
      </x:c>
      <x:c r="X3244" s="8">
        <x:v>0</x:v>
      </x:c>
      <x:c r="Y3244" s="13">
        <x:f t="shared" si="300"/>
        <x:v>0.69491678454269123</x:v>
      </x:c>
      <x:c r="Z3244" s="13">
        <x:f t="shared" si="301"/>
        <x:v>0.53554333603855764</x:v>
      </x:c>
      <x:c r="AA3244" s="13">
        <x:f t="shared" si="302"/>
        <x:v>6.8146810871689542E-2</x:v>
      </x:c>
      <x:c r="AB3244" s="13">
        <x:f t="shared" si="303"/>
        <x:v>0.11156566242112062</x:v>
      </x:c>
      <x:c r="AC3244" s="13">
        <x:f t="shared" si="304"/>
        <x:v>0.2019360126181014</x:v>
      </x:c>
      <x:c r="AD3244" s="13">
        <x:f t="shared" si="305"/>
        <x:v>0.27518757142620531</x:v>
      </x:c>
      <x:c r="AE3244" s="50" t="n">
        <x:f>IF(OR(NOT(ISNUMBER(Q3244)),NOT(ISNUMBER(R3244))),"",IF(Q3244&lt;R3244,1,0))</x:f>
        <x:v>0</x:v>
      </x:c>
      <x:c r="AF3244" s="50" t="n">
        <x:f>IFERROR(IF(AND(A3244=A3243,C3244=C3243+1,ISNUMBER(AE3243)),AE3243,""),"")</x:f>
        <x:v>0</x:v>
      </x:c>
      <x:c r="AG3244" s="52" t="n">
        <x:f>IFERROR(IF(AND(A3244=A3243,C3244=C3243+1,ISNUMBER(U3244),ISNUMBER(U3243),U3243&lt;&gt;0),U3244/U3243-1,""),"")</x:f>
        <x:v>0.4314811818536646</x:v>
      </x:c>
      <x:c r="AH3244" s="50" t="n">
        <x:f>IF(AND(ISNUMBER(AE3244),ISNUMBER(AF3244),ISNUMBER(AG3244)),IF(AND(AE3244=1,AF3244=1,AG3244&lt;0),1,0),"")</x:f>
        <x:v>0</x:v>
      </x:c>
      <x:c r="AI3244" s="50" t="n">
        <x:f>IF(AND(A3244=A3245,C3245=C3244+1,ISNUMBER(AH3245)),C3245,"")</x:f>
        <x:v>2012</x:v>
      </x:c>
      <x:c r="AJ3244" s="50" t="n">
        <x:f>IF(AND(A3244=A3245,C3245=C3244+1,ISNUMBER(AH3245)),AH3245,"")</x:f>
        <x:v>0</x:v>
      </x:c>
    </x:row>
    <x:row r="3245" ht="15">
      <x:c r="A3245" s="9" t="s">
        <x:v>231</x:v>
      </x:c>
      <x:c r="B3245" s="10">
        <x:v>41274</x:v>
      </x:c>
      <x:c r="C3245" s="9">
        <x:v>2012</x:v>
      </x:c>
      <x:c r="D3245" s="11">
        <x:v>123.307</x:v>
      </x:c>
      <x:c r="E3245" s="11">
        <x:v>26.797000000000001</x:v>
      </x:c>
      <x:c r="F3245" s="11">
        <x:v>32.628</x:v>
      </x:c>
      <x:c r="G3245" s="11">
        <x:v>62.948999999999998</x:v>
      </x:c>
      <x:c r="H3245" s="11">
        <x:v>28.149000000000001</x:v>
      </x:c>
      <x:c r="I3245" s="11">
        <x:v>60.357999999999997</x:v>
      </x:c>
      <x:c r="J3245" s="11">
        <x:v>36.729999999999997</x:v>
      </x:c>
      <x:c r="K3245" s="11">
        <x:v>5.45</x:v>
      </x:c>
      <x:c r="L3245" s="11">
        <x:v>0</x:v>
      </x:c>
      <x:c r="M3245" s="11">
        <x:v>0</x:v>
      </x:c>
      <x:c r="N3245" s="11">
        <x:v>28.149000000000001</x:v>
      </x:c>
      <x:c r="O3245" s="11">
        <x:v>87.712999999999994</x:v>
      </x:c>
      <x:c r="P3245" s="11">
        <x:v>11.619</x:v>
      </x:c>
      <x:c r="Q3245" s="11">
        <x:v>16.919</x:v>
      </x:c>
      <x:c r="R3245" s="11">
        <x:v>0.83199999999999996</x:v>
      </x:c>
      <x:c r="S3245" s="11">
        <x:v>7.6150000000000002</x:v>
      </x:c>
      <x:c r="T3245" s="11">
        <x:v>18.456</x:v>
      </x:c>
      <x:c r="U3245" s="11">
        <x:v>262.70350000000002</x:v>
      </x:c>
      <x:c r="V3245" s="11">
        <x:v>18</x:v>
      </x:c>
      <x:c r="W3245" s="12">
        <x:v>0</x:v>
      </x:c>
      <x:c r="X3245" s="8">
        <x:v>0</x:v>
      </x:c>
      <x:c r="Y3245" s="13">
        <x:f t="shared" si="300"/>
        <x:v>0.82128846389604027</x:v>
      </x:c>
      <x:c r="Z3245" s="13">
        <x:f t="shared" si="301"/>
        <x:v>0.51050629729050256</x:v>
      </x:c>
      <x:c r="AA3245" s="13">
        <x:f t="shared" si="302"/>
        <x:v>6.1756429075397183E-2</x:v>
      </x:c>
      <x:c r="AB3245" s="13">
        <x:f t="shared" si="303"/>
        <x:v>9.4228227107950077E-2</x:v>
      </x:c>
      <x:c r="AC3245" s="13">
        <x:f t="shared" si="304"/>
        <x:v>0.29318972501548873</x:v>
      </x:c>
      <x:c r="AD3245" s="13">
        <x:f t="shared" si="305"/>
        <x:v>0.29787441102289403</x:v>
      </x:c>
      <x:c r="AE3245" s="50" t="n">
        <x:f>IF(OR(NOT(ISNUMBER(Q3245)),NOT(ISNUMBER(R3245))),"",IF(Q3245&lt;R3245,1,0))</x:f>
        <x:v>0</x:v>
      </x:c>
      <x:c r="AF3245" s="50" t="n">
        <x:f>IFERROR(IF(AND(A3245=A3244,C3245=C3244+1,ISNUMBER(AE3244)),AE3244,""),"")</x:f>
        <x:v>0</x:v>
      </x:c>
      <x:c r="AG3245" s="52" t="n">
        <x:f>IFERROR(IF(AND(A3245=A3244,C3245=C3244+1,ISNUMBER(U3245),ISNUMBER(U3244),U3244&lt;&gt;0),U3245/U3244-1,""),"")</x:f>
        <x:v>0.40725775347443927</x:v>
      </x:c>
      <x:c r="AH3245" s="50" t="n">
        <x:f>IF(AND(ISNUMBER(AE3245),ISNUMBER(AF3245),ISNUMBER(AG3245)),IF(AND(AE3245=1,AF3245=1,AG3245&lt;0),1,0),"")</x:f>
        <x:v>0</x:v>
      </x:c>
      <x:c r="AI3245" s="50" t="n">
        <x:f>IF(AND(A3245=A3246,C3246=C3245+1,ISNUMBER(AH3246)),C3246,"")</x:f>
        <x:v>2013</x:v>
      </x:c>
      <x:c r="AJ3245" s="50" t="n">
        <x:f>IF(AND(A3245=A3246,C3246=C3245+1,ISNUMBER(AH3246)),AH3246,"")</x:f>
        <x:v>0</x:v>
      </x:c>
    </x:row>
    <x:row r="3246" ht="15">
      <x:c r="A3246" s="9" t="s">
        <x:v>231</x:v>
      </x:c>
      <x:c r="B3246" s="10">
        <x:v>41639</x:v>
      </x:c>
      <x:c r="C3246" s="9">
        <x:v>2013</x:v>
      </x:c>
      <x:c r="D3246" s="11">
        <x:v>140.86099999999999</x:v>
      </x:c>
      <x:c r="E3246" s="11">
        <x:v>29.062999999999999</x:v>
      </x:c>
      <x:c r="F3246" s="11">
        <x:v>34.149000000000001</x:v>
      </x:c>
      <x:c r="G3246" s="11">
        <x:v>70.391000000000005</x:v>
      </x:c>
      <x:c r="H3246" s="11">
        <x:v>29.852</x:v>
      </x:c>
      <x:c r="I3246" s="11">
        <x:v>70.47</x:v>
      </x:c>
      <x:c r="J3246" s="11">
        <x:v>44.392000000000003</x:v>
      </x:c>
      <x:c r="K3246" s="11">
        <x:v>4.5890000000000004</x:v>
      </x:c>
      <x:c r="L3246" s="11">
        <x:v>0</x:v>
      </x:c>
      <x:c r="M3246" s="11">
        <x:v>0</x:v>
      </x:c>
      <x:c r="N3246" s="11">
        <x:v>29.852</x:v>
      </x:c>
      <x:c r="O3246" s="11">
        <x:v>99.224999999999994</x:v>
      </x:c>
      <x:c r="P3246" s="11">
        <x:v>19.827000000000002</x:v>
      </x:c>
      <x:c r="Q3246" s="11">
        <x:v>25.72</x:v>
      </x:c>
      <x:c r="R3246" s="11">
        <x:v>0.79100000000000004</x:v>
      </x:c>
      <x:c r="S3246" s="11">
        <x:v>14.484</x:v>
      </x:c>
      <x:c r="T3246" s="11">
        <x:v>19.184999999999999</x:v>
      </x:c>
      <x:c r="U3246" s="11">
        <x:v>228.3169</x:v>
      </x:c>
      <x:c r="V3246" s="11">
        <x:v>18</x:v>
      </x:c>
      <x:c r="W3246" s="12">
        <x:v>0</x:v>
      </x:c>
      <x:c r="X3246" s="8">
        <x:v>0</x:v>
      </x:c>
      <x:c r="Y3246" s="13">
        <x:f t="shared" si="300"/>
        <x:v>0.85106445283902887</x:v>
      </x:c>
      <x:c r="Z3246" s="13">
        <x:f t="shared" si="301"/>
        <x:v>0.49971958171530806</x:v>
      </x:c>
      <x:c r="AA3246" s="13">
        <x:f t="shared" si="302"/>
        <x:v>0.10282477051845437</x:v>
      </x:c>
      <x:c r="AB3246" s="13">
        <x:f t="shared" si="303"/>
        <x:v>0.14075578052122306</x:v>
      </x:c>
      <x:c r="AC3246" s="13">
        <x:f t="shared" si="304"/>
        <x:v>0.2725490474634541</x:v>
      </x:c>
      <x:c r="AD3246" s="13">
        <x:f t="shared" si="305"/>
        <x:v>0.31514755681132467</x:v>
      </x:c>
      <x:c r="AE3246" s="50" t="n">
        <x:f>IF(OR(NOT(ISNUMBER(Q3246)),NOT(ISNUMBER(R3246))),"",IF(Q3246&lt;R3246,1,0))</x:f>
        <x:v>0</x:v>
      </x:c>
      <x:c r="AF3246" s="50" t="n">
        <x:f>IFERROR(IF(AND(A3246=A3245,C3246=C3245+1,ISNUMBER(AE3245)),AE3245,""),"")</x:f>
        <x:v>0</x:v>
      </x:c>
      <x:c r="AG3246" s="52" t="n">
        <x:f>IFERROR(IF(AND(A3246=A3245,C3246=C3245+1,ISNUMBER(U3246),ISNUMBER(U3245),U3245&lt;&gt;0),U3246/U3245-1,""),"")</x:f>
        <x:v>-0.13089509656323584</x:v>
      </x:c>
      <x:c r="AH3246" s="50" t="n">
        <x:f>IF(AND(ISNUMBER(AE3246),ISNUMBER(AF3246),ISNUMBER(AG3246)),IF(AND(AE3246=1,AF3246=1,AG3246&lt;0),1,0),"")</x:f>
        <x:v>0</x:v>
      </x:c>
      <x:c r="AI3246" s="50" t="n">
        <x:f>IF(AND(A3246=A3247,C3247=C3246+1,ISNUMBER(AH3247)),C3247,"")</x:f>
        <x:v>2014</x:v>
      </x:c>
      <x:c r="AJ3246" s="50" t="n">
        <x:f>IF(AND(A3246=A3247,C3247=C3246+1,ISNUMBER(AH3247)),AH3247,"")</x:f>
        <x:v>0</x:v>
      </x:c>
    </x:row>
    <x:row r="3247" ht="15">
      <x:c r="A3247" s="9" t="s">
        <x:v>231</x:v>
      </x:c>
      <x:c r="B3247" s="10">
        <x:v>42004</x:v>
      </x:c>
      <x:c r="C3247" s="9">
        <x:v>2014</x:v>
      </x:c>
      <x:c r="D3247" s="11">
        <x:v>158.51</x:v>
      </x:c>
      <x:c r="E3247" s="11">
        <x:v>39.902999999999999</x:v>
      </x:c>
      <x:c r="F3247" s="11">
        <x:v>40.198999999999998</x:v>
      </x:c>
      <x:c r="G3247" s="11">
        <x:v>78.914000000000001</x:v>
      </x:c>
      <x:c r="H3247" s="11">
        <x:v>34.786000000000001</x:v>
      </x:c>
      <x:c r="I3247" s="11">
        <x:v>79.596000000000004</x:v>
      </x:c>
      <x:c r="J3247" s="11">
        <x:v>56.003</x:v>
      </x:c>
      <x:c r="K3247" s="11">
        <x:v>11.212</x:v>
      </x:c>
      <x:c r="L3247" s="11">
        <x:v>0</x:v>
      </x:c>
      <x:c r="M3247" s="11">
        <x:v>0</x:v>
      </x:c>
      <x:c r="N3247" s="11">
        <x:v>34.786000000000001</x:v>
      </x:c>
      <x:c r="O3247" s="11">
        <x:v>110.661</x:v>
      </x:c>
      <x:c r="P3247" s="11">
        <x:v>24.071999999999999</x:v>
      </x:c>
      <x:c r="Q3247" s="11">
        <x:v>28.602</x:v>
      </x:c>
      <x:c r="R3247" s="11">
        <x:v>0.68</x:v>
      </x:c>
      <x:c r="S3247" s="11">
        <x:v>18.106999999999999</x:v>
      </x:c>
      <x:c r="T3247" s="11">
        <x:v>23.588999999999999</x:v>
      </x:c>
      <x:c r="U3247" s="11">
        <x:v>376.81009999999998</x:v>
      </x:c>
      <x:c r="V3247" s="11">
        <x:v>18</x:v>
      </x:c>
      <x:c r="W3247" s="12">
        <x:v>0</x:v>
      </x:c>
      <x:c r="X3247" s="8">
        <x:v>0</x:v>
      </x:c>
      <x:c r="Y3247" s="13">
        <x:f t="shared" si="300"/>
        <x:v>0.99263663275205849</x:v>
      </x:c>
      <x:c r="Z3247" s="13">
        <x:f t="shared" si="301"/>
        <x:v>0.49784871616932691</x:v>
      </x:c>
      <x:c r="AA3247" s="13">
        <x:f t="shared" si="302"/>
        <x:v>0.11423254053372027</x:v>
      </x:c>
      <x:c r="AB3247" s="13">
        <x:f t="shared" si="303"/>
        <x:v>0.15186423569490884</x:v>
      </x:c>
      <x:c r="AC3247" s="13">
        <x:f t="shared" si="304"/>
        <x:v>0.29892034366525583</x:v>
      </x:c>
      <x:c r="AD3247" s="13">
        <x:f t="shared" si="305"/>
        <x:v>0.35330893949908526</x:v>
      </x:c>
      <x:c r="AE3247" s="50" t="n">
        <x:f>IF(OR(NOT(ISNUMBER(Q3247)),NOT(ISNUMBER(R3247))),"",IF(Q3247&lt;R3247,1,0))</x:f>
        <x:v>0</x:v>
      </x:c>
      <x:c r="AF3247" s="50" t="n">
        <x:f>IFERROR(IF(AND(A3247=A3246,C3247=C3246+1,ISNUMBER(AE3246)),AE3246,""),"")</x:f>
        <x:v>0</x:v>
      </x:c>
      <x:c r="AG3247" s="52" t="n">
        <x:f>IFERROR(IF(AND(A3247=A3246,C3247=C3246+1,ISNUMBER(U3247),ISNUMBER(U3246),U3246&lt;&gt;0),U3247/U3246-1,""),"")</x:f>
        <x:v>0.6503819909958481</x:v>
      </x:c>
      <x:c r="AH3247" s="50" t="n">
        <x:f>IF(AND(ISNUMBER(AE3247),ISNUMBER(AF3247),ISNUMBER(AG3247)),IF(AND(AE3247=1,AF3247=1,AG3247&lt;0),1,0),"")</x:f>
        <x:v>0</x:v>
      </x:c>
      <x:c r="AI3247" s="50" t="n">
        <x:f>IF(AND(A3247=A3248,C3248=C3247+1,ISNUMBER(AH3248)),C3248,"")</x:f>
        <x:v>2015</x:v>
      </x:c>
      <x:c r="AJ3247" s="50" t="n">
        <x:f>IF(AND(A3247=A3248,C3248=C3247+1,ISNUMBER(AH3248)),AH3248,"")</x:f>
        <x:v>0</x:v>
      </x:c>
    </x:row>
    <x:row r="3248" ht="15">
      <x:c r="A3248" s="9" t="s">
        <x:v>231</x:v>
      </x:c>
      <x:c r="B3248" s="10">
        <x:v>42369</x:v>
      </x:c>
      <x:c r="C3248" s="9">
        <x:v>2015</x:v>
      </x:c>
      <x:c r="D3248" s="11">
        <x:v>279.96499999999997</x:v>
      </x:c>
      <x:c r="E3248" s="11">
        <x:v>60.781999999999996</x:v>
      </x:c>
      <x:c r="F3248" s="11">
        <x:v>72.510999999999996</x:v>
      </x:c>
      <x:c r="G3248" s="11">
        <x:v>148.239</x:v>
      </x:c>
      <x:c r="H3248" s="11">
        <x:v>67.08</x:v>
      </x:c>
      <x:c r="I3248" s="11">
        <x:v>131.726</x:v>
      </x:c>
      <x:c r="J3248" s="11">
        <x:v>65.063999999999993</x:v>
      </x:c>
      <x:c r="K3248" s="11">
        <x:v>16.353000000000002</x:v>
      </x:c>
      <x:c r="L3248" s="11">
        <x:v>0</x:v>
      </x:c>
      <x:c r="M3248" s="11">
        <x:v>9.8610000000000007</x:v>
      </x:c>
      <x:c r="N3248" s="11">
        <x:v>57.219000000000001</x:v>
      </x:c>
      <x:c r="O3248" s="11">
        <x:v>133.696</x:v>
      </x:c>
      <x:c r="P3248" s="11">
        <x:v>22.609000000000002</x:v>
      </x:c>
      <x:c r="Q3248" s="11">
        <x:v>27.954999999999998</x:v>
      </x:c>
      <x:c r="R3248" s="11">
        <x:v>0.93600000000000005</x:v>
      </x:c>
      <x:c r="S3248" s="11">
        <x:v>16.788</x:v>
      </x:c>
      <x:c r="T3248" s="11">
        <x:v>19.806999999999999</x:v>
      </x:c>
      <x:c r="U3248" s="11">
        <x:v>486.1506</x:v>
      </x:c>
      <x:c r="V3248" s="11">
        <x:v>18</x:v>
      </x:c>
      <x:c r="W3248" s="12">
        <x:v>0</x:v>
      </x:c>
      <x:c r="X3248" s="8">
        <x:v>0</x:v>
      </x:c>
      <x:c r="Y3248" s="13">
        <x:f t="shared" si="300"/>
        <x:v>0.83824523175794019</x:v>
      </x:c>
      <x:c r="Z3248" s="13">
        <x:f t="shared" si="301"/>
        <x:v>0.52949118639829984</x:v>
      </x:c>
      <x:c r="AA3248" s="13">
        <x:f t="shared" si="302"/>
        <x:v>5.9964638436947479E-2</x:v>
      </x:c>
      <x:c r="AB3248" s="13">
        <x:f t="shared" si="303"/>
        <x:v>8.075652313682069E-2</x:v>
      </x:c>
      <x:c r="AC3248" s="13">
        <x:f t="shared" si="304"/>
        <x:v>0.1336153104108905</x:v>
      </x:c>
      <x:c r="AD3248" s="13">
        <x:f t="shared" si="305"/>
        <x:v>0.23240047863125748</x:v>
      </x:c>
      <x:c r="AE3248" s="50" t="n">
        <x:f>IF(OR(NOT(ISNUMBER(Q3248)),NOT(ISNUMBER(R3248))),"",IF(Q3248&lt;R3248,1,0))</x:f>
        <x:v>0</x:v>
      </x:c>
      <x:c r="AF3248" s="50" t="n">
        <x:f>IFERROR(IF(AND(A3248=A3247,C3248=C3247+1,ISNUMBER(AE3247)),AE3247,""),"")</x:f>
        <x:v>0</x:v>
      </x:c>
      <x:c r="AG3248" s="52" t="n">
        <x:f>IFERROR(IF(AND(A3248=A3247,C3248=C3247+1,ISNUMBER(U3248),ISNUMBER(U3247),U3247&lt;&gt;0),U3248/U3247-1,""),"")</x:f>
        <x:v>0.2901740160361945</x:v>
      </x:c>
      <x:c r="AH3248" s="50" t="n">
        <x:f>IF(AND(ISNUMBER(AE3248),ISNUMBER(AF3248),ISNUMBER(AG3248)),IF(AND(AE3248=1,AF3248=1,AG3248&lt;0),1,0),"")</x:f>
        <x:v>0</x:v>
      </x:c>
      <x:c r="AI3248" s="50" t="n">
        <x:f>IF(AND(A3248=A3249,C3249=C3248+1,ISNUMBER(AH3249)),C3249,"")</x:f>
        <x:v>2016</x:v>
      </x:c>
      <x:c r="AJ3248" s="50" t="n">
        <x:f>IF(AND(A3248=A3249,C3249=C3248+1,ISNUMBER(AH3249)),AH3249,"")</x:f>
        <x:v>0</x:v>
      </x:c>
    </x:row>
    <x:row r="3249" ht="15">
      <x:c r="A3249" s="9" t="s">
        <x:v>231</x:v>
      </x:c>
      <x:c r="B3249" s="10">
        <x:v>42735</x:v>
      </x:c>
      <x:c r="C3249" s="9">
        <x:v>2016</x:v>
      </x:c>
      <x:c r="D3249" s="11">
        <x:v>403.32</x:v>
      </x:c>
      <x:c r="E3249" s="11">
        <x:v>87.463999999999999</x:v>
      </x:c>
      <x:c r="F3249" s="11">
        <x:v>72.587999999999994</x:v>
      </x:c>
      <x:c r="G3249" s="11">
        <x:v>140.39500000000001</x:v>
      </x:c>
      <x:c r="H3249" s="11">
        <x:v>33.433</x:v>
      </x:c>
      <x:c r="I3249" s="11">
        <x:v>262.92500000000001</x:v>
      </x:c>
      <x:c r="J3249" s="11">
        <x:v>62.49</x:v>
      </x:c>
      <x:c r="K3249" s="11">
        <x:v>20.663</x:v>
      </x:c>
      <x:c r="L3249" s="11">
        <x:v>0.33400000000000002</x:v>
      </x:c>
      <x:c r="M3249" s="11">
        <x:v>3.7999999999999999E-2</x:v>
      </x:c>
      <x:c r="N3249" s="11">
        <x:v>33.395000000000003</x:v>
      </x:c>
      <x:c r="O3249" s="11">
        <x:v>209.102</x:v>
      </x:c>
      <x:c r="P3249" s="11">
        <x:v>11.456</x:v>
      </x:c>
      <x:c r="Q3249" s="11">
        <x:v>23.547000000000001</x:v>
      </x:c>
      <x:c r="R3249" s="11">
        <x:v>1.4119999999999999</x:v>
      </x:c>
      <x:c r="S3249" s="11">
        <x:v>6.2830000000000004</x:v>
      </x:c>
      <x:c r="T3249" s="11">
        <x:v>13.77</x:v>
      </x:c>
      <x:c r="U3249" s="11">
        <x:v>796.63810000000001</x:v>
      </x:c>
      <x:c r="V3249" s="11">
        <x:v>18</x:v>
      </x:c>
      <x:c r="W3249" s="12">
        <x:v>0</x:v>
      </x:c>
      <x:c r="X3249" s="8">
        <x:v>0</x:v>
      </x:c>
      <x:c r="Y3249" s="13">
        <x:f t="shared" si="300"/>
        <x:v>1.2049374552267593</x:v>
      </x:c>
      <x:c r="Z3249" s="13">
        <x:f t="shared" si="301"/>
        <x:v>0.34809828424080136</x:v>
      </x:c>
      <x:c r="AA3249" s="13">
        <x:f t="shared" si="302"/>
        <x:v>1.5578200932262224E-2</x:v>
      </x:c>
      <x:c r="AB3249" s="13">
        <x:f t="shared" si="303"/>
        <x:v>2.8404244768422095E-2</x:v>
      </x:c>
      <x:c r="AC3249" s="13">
        <x:f t="shared" si="304"/>
        <x:v>9.8080415969229659E-2</x:v>
      </x:c>
      <x:c r="AD3249" s="13">
        <x:f t="shared" si="305"/>
        <x:v>0.15493900624814044</x:v>
      </x:c>
      <x:c r="AE3249" s="50" t="n">
        <x:f>IF(OR(NOT(ISNUMBER(Q3249)),NOT(ISNUMBER(R3249))),"",IF(Q3249&lt;R3249,1,0))</x:f>
        <x:v>0</x:v>
      </x:c>
      <x:c r="AF3249" s="50" t="n">
        <x:f>IFERROR(IF(AND(A3249=A3248,C3249=C3248+1,ISNUMBER(AE3248)),AE3248,""),"")</x:f>
        <x:v>0</x:v>
      </x:c>
      <x:c r="AG3249" s="52" t="n">
        <x:f>IFERROR(IF(AND(A3249=A3248,C3249=C3248+1,ISNUMBER(U3249),ISNUMBER(U3248),U3248&lt;&gt;0),U3249/U3248-1,""),"")</x:f>
        <x:v>0.6386652613408272</x:v>
      </x:c>
      <x:c r="AH3249" s="50" t="n">
        <x:f>IF(AND(ISNUMBER(AE3249),ISNUMBER(AF3249),ISNUMBER(AG3249)),IF(AND(AE3249=1,AF3249=1,AG3249&lt;0),1,0),"")</x:f>
        <x:v>0</x:v>
      </x:c>
      <x:c r="AI3249" s="50" t="n">
        <x:f>IF(AND(A3249=A3250,C3250=C3249+1,ISNUMBER(AH3250)),C3250,"")</x:f>
        <x:v>2017</x:v>
      </x:c>
      <x:c r="AJ3249" s="50" t="n">
        <x:f>IF(AND(A3249=A3250,C3250=C3249+1,ISNUMBER(AH3250)),AH3250,"")</x:f>
        <x:v>0</x:v>
      </x:c>
    </x:row>
    <x:row r="3250" ht="15">
      <x:c r="A3250" s="9" t="s">
        <x:v>231</x:v>
      </x:c>
      <x:c r="B3250" s="10">
        <x:v>43100</x:v>
      </x:c>
      <x:c r="C3250" s="9">
        <x:v>2017</x:v>
      </x:c>
      <x:c r="D3250" s="11">
        <x:v>370.6</x:v>
      </x:c>
      <x:c r="E3250" s="11">
        <x:v>80.099999999999994</x:v>
      </x:c>
      <x:c r="F3250" s="11">
        <x:v>82.7</x:v>
      </x:c>
      <x:c r="G3250" s="11">
        <x:v>158.5</x:v>
      </x:c>
      <x:c r="H3250" s="11">
        <x:v>56</x:v>
      </x:c>
      <x:c r="I3250" s="11">
        <x:v>212.1</x:v>
      </x:c>
      <x:c r="J3250" s="11">
        <x:v>-7.1</x:v>
      </x:c>
      <x:c r="K3250" s="11">
        <x:v>12.3</x:v>
      </x:c>
      <x:c r="L3250" s="11">
        <x:v>1.1000000000000001</x:v>
      </x:c>
      <x:c r="M3250" s="11">
        <x:v>0</x:v>
      </x:c>
      <x:c r="N3250" s="11">
        <x:v>56</x:v>
      </x:c>
      <x:c r="O3250" s="11">
        <x:v>215.3</x:v>
      </x:c>
      <x:c r="P3250" s="11">
        <x:v>-42.9</x:v>
      </x:c>
      <x:c r="Q3250" s="11">
        <x:v>-19.5</x:v>
      </x:c>
      <x:c r="R3250" s="11">
        <x:v>1.4</x:v>
      </x:c>
      <x:c r="S3250" s="11">
        <x:v>-56.6</x:v>
      </x:c>
      <x:c r="T3250" s="11">
        <x:v>31.5</x:v>
      </x:c>
      <x:c r="U3250" s="11">
        <x:v>457.62430000000001</x:v>
      </x:c>
      <x:c r="V3250" s="11">
        <x:v>18</x:v>
      </x:c>
      <x:c r="W3250" s="12">
        <x:v>0</x:v>
      </x:c>
      <x:c r="X3250" s="8">
        <x:v>0</x:v>
      </x:c>
      <x:c r="Y3250" s="13">
        <x:f t="shared" si="300"/>
        <x:v>0.96856106408706155</x:v>
      </x:c>
      <x:c r="Z3250" s="13">
        <x:f t="shared" si="301"/>
        <x:v>0.42768483540205071</x:v>
      </x:c>
      <x:c r="AA3250" s="13">
        <x:f t="shared" si="302"/>
        <x:v>-0.15272531030760927</x:v>
      </x:c>
      <x:c r="AB3250" s="13">
        <x:f t="shared" si="303"/>
        <x:v>-0.11575822989746357</x:v>
      </x:c>
      <x:c r="AC3250" s="13">
        <x:f t="shared" si="304"/>
        <x:v>0.19873817034700317</x:v>
      </x:c>
      <x:c r="AD3250" s="13">
        <x:f t="shared" si="305"/>
        <x:v>-1.9158121964382081E-2</x:v>
      </x:c>
      <x:c r="AE3250" s="50" t="n">
        <x:f>IF(OR(NOT(ISNUMBER(Q3250)),NOT(ISNUMBER(R3250))),"",IF(Q3250&lt;R3250,1,0))</x:f>
        <x:v>1</x:v>
      </x:c>
      <x:c r="AF3250" s="50" t="n">
        <x:f>IFERROR(IF(AND(A3250=A3249,C3250=C3249+1,ISNUMBER(AE3249)),AE3249,""),"")</x:f>
        <x:v>0</x:v>
      </x:c>
      <x:c r="AG3250" s="52" t="n">
        <x:f>IFERROR(IF(AND(A3250=A3249,C3250=C3249+1,ISNUMBER(U3250),ISNUMBER(U3249),U3249&lt;&gt;0),U3250/U3249-1,""),"")</x:f>
        <x:v>-0.4255555941901348</x:v>
      </x:c>
      <x:c r="AH3250" s="50" t="n">
        <x:f>IF(AND(ISNUMBER(AE3250),ISNUMBER(AF3250),ISNUMBER(AG3250)),IF(AND(AE3250=1,AF3250=1,AG3250&lt;0),1,0),"")</x:f>
        <x:v>0</x:v>
      </x:c>
      <x:c r="AI3250" s="50" t="n">
        <x:f>IF(AND(A3250=A3251,C3251=C3250+1,ISNUMBER(AH3251)),C3251,"")</x:f>
        <x:v>2018</x:v>
      </x:c>
      <x:c r="AJ3250" s="50" t="n">
        <x:f>IF(AND(A3250=A3251,C3251=C3250+1,ISNUMBER(AH3251)),AH3251,"")</x:f>
        <x:v>0</x:v>
      </x:c>
    </x:row>
    <x:row r="3251" ht="15">
      <x:c r="A3251" s="9" t="s">
        <x:v>231</x:v>
      </x:c>
      <x:c r="B3251" s="10">
        <x:v>43465</x:v>
      </x:c>
      <x:c r="C3251" s="9">
        <x:v>2018</x:v>
      </x:c>
      <x:c r="D3251" s="11">
        <x:v>353.8</x:v>
      </x:c>
      <x:c r="E3251" s="11">
        <x:v>89.5</x:v>
      </x:c>
      <x:c r="F3251" s="11">
        <x:v>82.1</x:v>
      </x:c>
      <x:c r="G3251" s="11">
        <x:v>147.19999999999999</x:v>
      </x:c>
      <x:c r="H3251" s="11">
        <x:v>49</x:v>
      </x:c>
      <x:c r="I3251" s="11">
        <x:v>206.6</x:v>
      </x:c>
      <x:c r="J3251" s="11">
        <x:v>-14.4</x:v>
      </x:c>
      <x:c r="K3251" s="11">
        <x:v>21.2</x:v>
      </x:c>
      <x:c r="L3251" s="11">
        <x:v>0.8</x:v>
      </x:c>
      <x:c r="M3251" s="11">
        <x:v>0</x:v>
      </x:c>
      <x:c r="N3251" s="11">
        <x:v>49</x:v>
      </x:c>
      <x:c r="O3251" s="11">
        <x:v>233</x:v>
      </x:c>
      <x:c r="P3251" s="11">
        <x:v>13.5</x:v>
      </x:c>
      <x:c r="Q3251" s="11">
        <x:v>35.299999999999997</x:v>
      </x:c>
      <x:c r="R3251" s="11">
        <x:v>1.5</x:v>
      </x:c>
      <x:c r="S3251" s="11">
        <x:v>6.7</x:v>
      </x:c>
      <x:c r="T3251" s="11">
        <x:v>33</x:v>
      </x:c>
      <x:c r="U3251" s="11">
        <x:v>587.86059999999998</x:v>
      </x:c>
      <x:c r="V3251" s="11">
        <x:v>18</x:v>
      </x:c>
      <x:c r="W3251" s="12">
        <x:v>0</x:v>
      </x:c>
      <x:c r="X3251" s="8">
        <x:v>0</x:v>
      </x:c>
      <x:c r="Y3251" s="13">
        <x:f t="shared" si="300"/>
        <x:v>1.0901339829476249</x:v>
      </x:c>
      <x:c r="Z3251" s="13">
        <x:f t="shared" si="301"/>
        <x:v>0.41605426794799316</x:v>
      </x:c>
      <x:c r="AA3251" s="13">
        <x:f t="shared" si="302"/>
        <x:v>1.8937252685132844E-2</x:v>
      </x:c>
      <x:c r="AB3251" s="13">
        <x:f t="shared" si="303"/>
        <x:v>3.8157150932730352E-2</x:v>
      </x:c>
      <x:c r="AC3251" s="13">
        <x:f t="shared" si="304"/>
        <x:v>0.22418478260869568</x:v>
      </x:c>
      <x:c r="AD3251" s="13">
        <x:f t="shared" si="305"/>
        <x:v>-4.0700960994912383E-2</x:v>
      </x:c>
      <x:c r="AE3251" s="50" t="n">
        <x:f>IF(OR(NOT(ISNUMBER(Q3251)),NOT(ISNUMBER(R3251))),"",IF(Q3251&lt;R3251,1,0))</x:f>
        <x:v>0</x:v>
      </x:c>
      <x:c r="AF3251" s="50" t="n">
        <x:f>IFERROR(IF(AND(A3251=A3250,C3251=C3250+1,ISNUMBER(AE3250)),AE3250,""),"")</x:f>
        <x:v>1</x:v>
      </x:c>
      <x:c r="AG3251" s="52" t="n">
        <x:f>IFERROR(IF(AND(A3251=A3250,C3251=C3250+1,ISNUMBER(U3251),ISNUMBER(U3250),U3250&lt;&gt;0),U3251/U3250-1,""),"")</x:f>
        <x:v>0.2845921862103913</x:v>
      </x:c>
      <x:c r="AH3251" s="50" t="n">
        <x:f>IF(AND(ISNUMBER(AE3251),ISNUMBER(AF3251),ISNUMBER(AG3251)),IF(AND(AE3251=1,AF3251=1,AG3251&lt;0),1,0),"")</x:f>
        <x:v>0</x:v>
      </x:c>
      <x:c r="AI3251" s="50" t="n">
        <x:f>IF(AND(A3251=A3252,C3252=C3251+1,ISNUMBER(AH3252)),C3252,"")</x:f>
        <x:v>2019</x:v>
      </x:c>
      <x:c r="AJ3251" s="50" t="n">
        <x:f>IF(AND(A3251=A3252,C3252=C3251+1,ISNUMBER(AH3252)),AH3252,"")</x:f>
        <x:v>0</x:v>
      </x:c>
    </x:row>
    <x:row r="3252" ht="15">
      <x:c r="A3252" s="9" t="s">
        <x:v>231</x:v>
      </x:c>
      <x:c r="B3252" s="10">
        <x:v>43830</x:v>
      </x:c>
      <x:c r="C3252" s="9">
        <x:v>2019</x:v>
      </x:c>
      <x:c r="D3252" s="11">
        <x:v>347.3</x:v>
      </x:c>
      <x:c r="E3252" s="11">
        <x:v>97.8</x:v>
      </x:c>
      <x:c r="F3252" s="11">
        <x:v>75.5</x:v>
      </x:c>
      <x:c r="G3252" s="11">
        <x:v>136.5</x:v>
      </x:c>
      <x:c r="H3252" s="11">
        <x:v>55.1</x:v>
      </x:c>
      <x:c r="I3252" s="11">
        <x:v>210.8</x:v>
      </x:c>
      <x:c r="J3252" s="11">
        <x:v>-12</x:v>
      </x:c>
      <x:c r="K3252" s="11">
        <x:v>34.9</x:v>
      </x:c>
      <x:c r="L3252" s="11">
        <x:v>0.7</x:v>
      </x:c>
      <x:c r="M3252" s="11">
        <x:v>5</x:v>
      </x:c>
      <x:c r="N3252" s="11">
        <x:v>50.1</x:v>
      </x:c>
      <x:c r="O3252" s="11">
        <x:v>250.7</x:v>
      </x:c>
      <x:c r="P3252" s="11">
        <x:v>19.5</x:v>
      </x:c>
      <x:c r="Q3252" s="11">
        <x:v>38.5</x:v>
      </x:c>
      <x:c r="R3252" s="11">
        <x:v>1.7</x:v>
      </x:c>
      <x:c r="S3252" s="11">
        <x:v>13.5</x:v>
      </x:c>
      <x:c r="T3252" s="11">
        <x:v>39.799999999999997</x:v>
      </x:c>
      <x:c r="U3252" s="11">
        <x:v>459.80509999999998</x:v>
      </x:c>
      <x:c r="V3252" s="11">
        <x:v>18</x:v>
      </x:c>
      <x:c r="W3252" s="12">
        <x:v>0</x:v>
      </x:c>
      <x:c r="X3252" s="8">
        <x:v>0</x:v>
      </x:c>
      <x:c r="Y3252" s="13">
        <x:f t="shared" si="300"/>
        <x:v>1.2953642384105959</x:v>
      </x:c>
      <x:c r="Z3252" s="13">
        <x:f t="shared" si="301"/>
        <x:v>0.39303196084077163</x:v>
      </x:c>
      <x:c r="AA3252" s="13">
        <x:f t="shared" si="302"/>
        <x:v>3.8871292830405989E-2</x:v>
      </x:c>
      <x:c r="AB3252" s="13">
        <x:f t="shared" si="303"/>
        <x:v>5.6147422977253093E-2</x:v>
      </x:c>
      <x:c r="AC3252" s="13">
        <x:f t="shared" si="304"/>
        <x:v>0.29157509157509154</x:v>
      </x:c>
      <x:c r="AD3252" s="13">
        <x:f t="shared" si="305"/>
        <x:v>-3.4552260293694209E-2</x:v>
      </x:c>
      <x:c r="AE3252" s="50" t="n">
        <x:f>IF(OR(NOT(ISNUMBER(Q3252)),NOT(ISNUMBER(R3252))),"",IF(Q3252&lt;R3252,1,0))</x:f>
        <x:v>0</x:v>
      </x:c>
      <x:c r="AF3252" s="50" t="n">
        <x:f>IFERROR(IF(AND(A3252=A3251,C3252=C3251+1,ISNUMBER(AE3251)),AE3251,""),"")</x:f>
        <x:v>0</x:v>
      </x:c>
      <x:c r="AG3252" s="52" t="n">
        <x:f>IFERROR(IF(AND(A3252=A3251,C3252=C3251+1,ISNUMBER(U3252),ISNUMBER(U3251),U3251&lt;&gt;0),U3252/U3251-1,""),"")</x:f>
        <x:v>-0.21783310533143396</x:v>
      </x:c>
      <x:c r="AH3252" s="50" t="n">
        <x:f>IF(AND(ISNUMBER(AE3252),ISNUMBER(AF3252),ISNUMBER(AG3252)),IF(AND(AE3252=1,AF3252=1,AG3252&lt;0),1,0),"")</x:f>
        <x:v>0</x:v>
      </x:c>
      <x:c r="AI3252" s="50" t="n">
        <x:f>IF(AND(A3252=A3253,C3253=C3252+1,ISNUMBER(AH3253)),C3253,"")</x:f>
        <x:v>2020</x:v>
      </x:c>
      <x:c r="AJ3252" s="50" t="n">
        <x:f>IF(AND(A3252=A3253,C3253=C3252+1,ISNUMBER(AH3253)),AH3253,"")</x:f>
        <x:v>0</x:v>
      </x:c>
    </x:row>
    <x:row r="3253" ht="15">
      <x:c r="A3253" s="9" t="s">
        <x:v>231</x:v>
      </x:c>
      <x:c r="B3253" s="10">
        <x:v>44196</x:v>
      </x:c>
      <x:c r="C3253" s="9">
        <x:v>2020</x:v>
      </x:c>
      <x:c r="D3253" s="11">
        <x:v>437.2</x:v>
      </x:c>
      <x:c r="E3253" s="11">
        <x:v>169.9</x:v>
      </x:c>
      <x:c r="F3253" s="11">
        <x:v>93.2</x:v>
      </x:c>
      <x:c r="G3253" s="11">
        <x:v>231.3</x:v>
      </x:c>
      <x:c r="H3253" s="11">
        <x:v>137.4</x:v>
      </x:c>
      <x:c r="I3253" s="11">
        <x:v>205.9</x:v>
      </x:c>
      <x:c r="J3253" s="11">
        <x:v>-22</x:v>
      </x:c>
      <x:c r="K3253" s="11">
        <x:v>95</x:v>
      </x:c>
      <x:c r="L3253" s="11">
        <x:v>0.9</x:v>
      </x:c>
      <x:c r="M3253" s="11">
        <x:v>5.3</x:v>
      </x:c>
      <x:c r="N3253" s="11">
        <x:v>132.1</x:v>
      </x:c>
      <x:c r="O3253" s="11">
        <x:v>263.7</x:v>
      </x:c>
      <x:c r="P3253" s="11">
        <x:v>12.6</x:v>
      </x:c>
      <x:c r="Q3253" s="11">
        <x:v>36.200000000000003</x:v>
      </x:c>
      <x:c r="R3253" s="11">
        <x:v>3</x:v>
      </x:c>
      <x:c r="S3253" s="11">
        <x:v>6.4</x:v>
      </x:c>
      <x:c r="T3253" s="11">
        <x:v>39.200000000000003</x:v>
      </x:c>
      <x:c r="U3253" s="11">
        <x:v>426.19220000000001</x:v>
      </x:c>
      <x:c r="V3253" s="11">
        <x:v>18</x:v>
      </x:c>
      <x:c r="W3253" s="12">
        <x:v>0</x:v>
      </x:c>
      <x:c r="X3253" s="8">
        <x:v>0</x:v>
      </x:c>
      <x:c r="Y3253" s="13">
        <x:f t="shared" si="300"/>
        <x:v>1.8229613733905579</x:v>
      </x:c>
      <x:c r="Z3253" s="13">
        <x:f t="shared" si="301"/>
        <x:v>0.52904849039341262</x:v>
      </x:c>
      <x:c r="AA3253" s="13">
        <x:f t="shared" si="302"/>
        <x:v>1.463860933211345E-2</x:v>
      </x:c>
      <x:c r="AB3253" s="13">
        <x:f t="shared" si="303"/>
        <x:v>2.8819762122598354E-2</x:v>
      </x:c>
      <x:c r="AC3253" s="13">
        <x:f t="shared" si="304"/>
        <x:v>0.16947686986597493</x:v>
      </x:c>
      <x:c r="AD3253" s="13">
        <x:f t="shared" si="305"/>
        <x:v>-5.0320219579139985E-2</x:v>
      </x:c>
      <x:c r="AE3253" s="50" t="n">
        <x:f>IF(OR(NOT(ISNUMBER(Q3253)),NOT(ISNUMBER(R3253))),"",IF(Q3253&lt;R3253,1,0))</x:f>
        <x:v>0</x:v>
      </x:c>
      <x:c r="AF3253" s="50" t="n">
        <x:f>IFERROR(IF(AND(A3253=A3252,C3253=C3252+1,ISNUMBER(AE3252)),AE3252,""),"")</x:f>
        <x:v>0</x:v>
      </x:c>
      <x:c r="AG3253" s="52" t="n">
        <x:f>IFERROR(IF(AND(A3253=A3252,C3253=C3252+1,ISNUMBER(U3253),ISNUMBER(U3252),U3252&lt;&gt;0),U3253/U3252-1,""),"")</x:f>
        <x:v>-0.07310249494840304</x:v>
      </x:c>
      <x:c r="AH3253" s="50" t="n">
        <x:f>IF(AND(ISNUMBER(AE3253),ISNUMBER(AF3253),ISNUMBER(AG3253)),IF(AND(AE3253=1,AF3253=1,AG3253&lt;0),1,0),"")</x:f>
        <x:v>0</x:v>
      </x:c>
      <x:c r="AI3253" s="50" t="n">
        <x:f>IF(AND(A3253=A3254,C3254=C3253+1,ISNUMBER(AH3254)),C3254,"")</x:f>
        <x:v>2021</x:v>
      </x:c>
      <x:c r="AJ3253" s="50" t="n">
        <x:f>IF(AND(A3253=A3254,C3254=C3253+1,ISNUMBER(AH3254)),AH3254,"")</x:f>
        <x:v>0</x:v>
      </x:c>
    </x:row>
    <x:row r="3254" ht="15">
      <x:c r="A3254" s="9" t="s">
        <x:v>231</x:v>
      </x:c>
      <x:c r="B3254" s="10">
        <x:v>44561</x:v>
      </x:c>
      <x:c r="C3254" s="9">
        <x:v>2021</x:v>
      </x:c>
      <x:c r="D3254" s="11">
        <x:v>432.3</x:v>
      </x:c>
      <x:c r="E3254" s="11">
        <x:v>190.8</x:v>
      </x:c>
      <x:c r="F3254" s="11">
        <x:v>101.1</x:v>
      </x:c>
      <x:c r="G3254" s="11">
        <x:v>166.1</x:v>
      </x:c>
      <x:c r="H3254" s="11">
        <x:v>67.599999999999994</x:v>
      </x:c>
      <x:c r="I3254" s="11">
        <x:v>266.2</x:v>
      </x:c>
      <x:c r="J3254" s="11">
        <x:v>-21.9</x:v>
      </x:c>
      <x:c r="K3254" s="11">
        <x:v>116.5</x:v>
      </x:c>
      <x:c r="L3254" s="11">
        <x:v>1.1000000000000001</x:v>
      </x:c>
      <x:c r="M3254" s="11">
        <x:v>5.0999999999999996</x:v>
      </x:c>
      <x:c r="N3254" s="11">
        <x:v>62.5</x:v>
      </x:c>
      <x:c r="O3254" s="11">
        <x:v>270.5</x:v>
      </x:c>
      <x:c r="P3254" s="11">
        <x:v>17.3</x:v>
      </x:c>
      <x:c r="Q3254" s="11">
        <x:v>37</x:v>
      </x:c>
      <x:c r="R3254" s="11">
        <x:v>2.5</x:v>
      </x:c>
      <x:c r="S3254" s="11">
        <x:v>10</x:v>
      </x:c>
      <x:c r="T3254" s="11">
        <x:v>38.9</x:v>
      </x:c>
      <x:c r="U3254" s="11">
        <x:v>914.50990000000002</x:v>
      </x:c>
      <x:c r="V3254" s="11">
        <x:v>18</x:v>
      </x:c>
      <x:c r="W3254" s="12">
        <x:v>0</x:v>
      </x:c>
      <x:c r="X3254" s="8">
        <x:v>0</x:v>
      </x:c>
      <x:c r="Y3254" s="13">
        <x:f t="shared" si="300"/>
        <x:v>1.8872403560830864</x:v>
      </x:c>
      <x:c r="Z3254" s="13">
        <x:f t="shared" si="301"/>
        <x:v>0.38422391857506361</x:v>
      </x:c>
      <x:c r="AA3254" s="13">
        <x:f t="shared" si="302"/>
        <x:v>2.3132084200786489E-2</x:v>
      </x:c>
      <x:c r="AB3254" s="13">
        <x:f t="shared" si="303"/>
        <x:v>4.0018505667360628E-2</x:v>
      </x:c>
      <x:c r="AC3254" s="13">
        <x:f t="shared" si="304"/>
        <x:v>0.2341962673088501</x:v>
      </x:c>
      <x:c r="AD3254" s="13">
        <x:f t="shared" si="305"/>
        <x:v>-5.065926439972241E-2</x:v>
      </x:c>
      <x:c r="AE3254" s="50" t="n">
        <x:f>IF(OR(NOT(ISNUMBER(Q3254)),NOT(ISNUMBER(R3254))),"",IF(Q3254&lt;R3254,1,0))</x:f>
        <x:v>0</x:v>
      </x:c>
      <x:c r="AF3254" s="50" t="n">
        <x:f>IFERROR(IF(AND(A3254=A3253,C3254=C3253+1,ISNUMBER(AE3253)),AE3253,""),"")</x:f>
        <x:v>0</x:v>
      </x:c>
      <x:c r="AG3254" s="52" t="n">
        <x:f>IFERROR(IF(AND(A3254=A3253,C3254=C3253+1,ISNUMBER(U3254),ISNUMBER(U3253),U3253&lt;&gt;0),U3254/U3253-1,""),"")</x:f>
        <x:v>1.1457687400191743</x:v>
      </x:c>
      <x:c r="AH3254" s="50" t="n">
        <x:f>IF(AND(ISNUMBER(AE3254),ISNUMBER(AF3254),ISNUMBER(AG3254)),IF(AND(AE3254=1,AF3254=1,AG3254&lt;0),1,0),"")</x:f>
        <x:v>0</x:v>
      </x:c>
      <x:c r="AI3254" s="50" t="n">
        <x:f>IF(AND(A3254=A3255,C3255=C3254+1,ISNUMBER(AH3255)),C3255,"")</x:f>
        <x:v>2022</x:v>
      </x:c>
      <x:c r="AJ3254" s="50" t="n">
        <x:f>IF(AND(A3254=A3255,C3255=C3254+1,ISNUMBER(AH3255)),AH3255,"")</x:f>
        <x:v>0</x:v>
      </x:c>
    </x:row>
    <x:row r="3255" ht="15">
      <x:c r="A3255" s="9" t="s">
        <x:v>231</x:v>
      </x:c>
      <x:c r="B3255" s="10">
        <x:v>44926</x:v>
      </x:c>
      <x:c r="C3255" s="9">
        <x:v>2022</x:v>
      </x:c>
      <x:c r="D3255" s="11">
        <x:v>576.4</x:v>
      </x:c>
      <x:c r="E3255" s="11">
        <x:v>155.1</x:v>
      </x:c>
      <x:c r="F3255" s="11">
        <x:v>145.9</x:v>
      </x:c>
      <x:c r="G3255" s="11">
        <x:v>283.2</x:v>
      </x:c>
      <x:c r="H3255" s="11">
        <x:v>158.19999999999999</x:v>
      </x:c>
      <x:c r="I3255" s="11">
        <x:v>293.2</x:v>
      </x:c>
      <x:c r="J3255" s="11">
        <x:v>-11.3</x:v>
      </x:c>
      <x:c r="K3255" s="11">
        <x:v>73.2</x:v>
      </x:c>
      <x:c r="L3255" s="11">
        <x:v>0.9</x:v>
      </x:c>
      <x:c r="M3255" s="11">
        <x:v>23.9</x:v>
      </x:c>
      <x:c r="N3255" s="11">
        <x:v>134.30000000000001</x:v>
      </x:c>
      <x:c r="O3255" s="11">
        <x:v>314.8</x:v>
      </x:c>
      <x:c r="P3255" s="11">
        <x:v>34.700000000000003</x:v>
      </x:c>
      <x:c r="Q3255" s="11">
        <x:v>54.4</x:v>
      </x:c>
      <x:c r="R3255" s="11">
        <x:v>3.7</x:v>
      </x:c>
      <x:c r="S3255" s="11">
        <x:v>23</x:v>
      </x:c>
      <x:c r="T3255" s="11">
        <x:v>54.8</x:v>
      </x:c>
      <x:c r="U3255" s="11">
        <x:v>666.42960000000005</x:v>
      </x:c>
      <x:c r="V3255" s="11">
        <x:v>18</x:v>
      </x:c>
      <x:c r="W3255" s="12">
        <x:v>0</x:v>
      </x:c>
      <x:c r="X3255" s="8">
        <x:v>0</x:v>
      </x:c>
      <x:c r="Y3255" s="13">
        <x:f t="shared" si="300"/>
        <x:v>1.0630568882796436</x:v>
      </x:c>
      <x:c r="Z3255" s="13">
        <x:f t="shared" si="301"/>
        <x:v>0.49132546842470509</x:v>
      </x:c>
      <x:c r="AA3255" s="13">
        <x:f t="shared" si="302"/>
        <x:v>3.9902845246356698E-2</x:v>
      </x:c>
      <x:c r="AB3255" s="13">
        <x:f t="shared" si="303"/>
        <x:v>6.0201249132546847E-2</x:v>
      </x:c>
      <x:c r="AC3255" s="13">
        <x:f t="shared" si="304"/>
        <x:v>0.19350282485875706</x:v>
      </x:c>
      <x:c r="AD3255" s="13">
        <x:f t="shared" si="305"/>
        <x:v>-1.9604441360166553E-2</x:v>
      </x:c>
      <x:c r="AE3255" s="50" t="n">
        <x:f>IF(OR(NOT(ISNUMBER(Q3255)),NOT(ISNUMBER(R3255))),"",IF(Q3255&lt;R3255,1,0))</x:f>
        <x:v>0</x:v>
      </x:c>
      <x:c r="AF3255" s="50" t="n">
        <x:f>IFERROR(IF(AND(A3255=A3254,C3255=C3254+1,ISNUMBER(AE3254)),AE3254,""),"")</x:f>
        <x:v>0</x:v>
      </x:c>
      <x:c r="AG3255" s="52" t="n">
        <x:f>IFERROR(IF(AND(A3255=A3254,C3255=C3254+1,ISNUMBER(U3255),ISNUMBER(U3254),U3254&lt;&gt;0),U3255/U3254-1,""),"")</x:f>
        <x:v>-0.2712713115516846</x:v>
      </x:c>
      <x:c r="AH3255" s="50" t="n">
        <x:f>IF(AND(ISNUMBER(AE3255),ISNUMBER(AF3255),ISNUMBER(AG3255)),IF(AND(AE3255=1,AF3255=1,AG3255&lt;0),1,0),"")</x:f>
        <x:v>0</x:v>
      </x:c>
      <x:c r="AI3255" s="50" t="n">
        <x:f>IF(AND(A3255=A3256,C3256=C3255+1,ISNUMBER(AH3256)),C3256,"")</x:f>
        <x:v>2023</x:v>
      </x:c>
      <x:c r="AJ3255" s="50" t="n">
        <x:f>IF(AND(A3255=A3256,C3256=C3255+1,ISNUMBER(AH3256)),AH3256,"")</x:f>
        <x:v>0</x:v>
      </x:c>
    </x:row>
    <x:row r="3256" ht="15">
      <x:c r="A3256" s="9" t="s">
        <x:v>231</x:v>
      </x:c>
      <x:c r="B3256" s="10">
        <x:v>45291</x:v>
      </x:c>
      <x:c r="C3256" s="9">
        <x:v>2023</x:v>
      </x:c>
      <x:c r="D3256" s="11">
        <x:v>501.4</x:v>
      </x:c>
      <x:c r="E3256" s="11">
        <x:v>100.4</x:v>
      </x:c>
      <x:c r="F3256" s="11">
        <x:v>111.1</x:v>
      </x:c>
      <x:c r="G3256" s="11">
        <x:v>223.2</x:v>
      </x:c>
      <x:c r="H3256" s="11">
        <x:v>113.7</x:v>
      </x:c>
      <x:c r="I3256" s="11">
        <x:v>278.2</x:v>
      </x:c>
      <x:c r="J3256" s="11">
        <x:v>-28.8</x:v>
      </x:c>
      <x:c r="K3256" s="11">
        <x:v>34.1</x:v>
      </x:c>
      <x:c r="L3256" s="11">
        <x:v>0.8</x:v>
      </x:c>
      <x:c r="M3256" s="11">
        <x:v>7.8</x:v>
      </x:c>
      <x:c r="N3256" s="11">
        <x:v>105.9</x:v>
      </x:c>
      <x:c r="O3256" s="11">
        <x:v>335.1</x:v>
      </x:c>
      <x:c r="P3256" s="11">
        <x:v>1.9</x:v>
      </x:c>
      <x:c r="Q3256" s="11">
        <x:v>22.2</x:v>
      </x:c>
      <x:c r="R3256" s="11">
        <x:v>5.6</x:v>
      </x:c>
      <x:c r="S3256" s="11">
        <x:v>-4.5999999999999996</x:v>
      </x:c>
      <x:c r="T3256" s="11">
        <x:v>32.1</x:v>
      </x:c>
      <x:c r="U3256" s="11">
        <x:v>283.72519999999997</x:v>
      </x:c>
      <x:c r="V3256" s="11">
        <x:v>18</x:v>
      </x:c>
      <x:c r="W3256" s="12">
        <x:v>0</x:v>
      </x:c>
      <x:c r="X3256" s="8">
        <x:v>0</x:v>
      </x:c>
      <x:c r="Y3256" s="13">
        <x:f t="shared" si="300"/>
        <x:v>0.90369036903690381</x:v>
      </x:c>
      <x:c r="Z3256" s="13">
        <x:f t="shared" si="301"/>
        <x:v>0.44515357000398881</x:v>
      </x:c>
      <x:c r="AA3256" s="13">
        <x:f t="shared" si="302"/>
        <x:v>-9.1743119266055051E-3</x:v>
      </x:c>
      <x:c r="AB3256" s="13">
        <x:f t="shared" si="303"/>
        <x:v>3.789389708815317E-3</x:v>
      </x:c>
      <x:c r="AC3256" s="13">
        <x:f t="shared" si="304"/>
        <x:v>0.14381720430107528</x:v>
      </x:c>
      <x:c r="AD3256" s="13">
        <x:f t="shared" si="305"/>
        <x:v>-5.743917032309534E-2</x:v>
      </x:c>
      <x:c r="AE3256" s="50" t="n">
        <x:f>IF(OR(NOT(ISNUMBER(Q3256)),NOT(ISNUMBER(R3256))),"",IF(Q3256&lt;R3256,1,0))</x:f>
        <x:v>0</x:v>
      </x:c>
      <x:c r="AF3256" s="50" t="n">
        <x:f>IFERROR(IF(AND(A3256=A3255,C3256=C3255+1,ISNUMBER(AE3255)),AE3255,""),"")</x:f>
        <x:v>0</x:v>
      </x:c>
      <x:c r="AG3256" s="52" t="n">
        <x:f>IFERROR(IF(AND(A3256=A3255,C3256=C3255+1,ISNUMBER(U3256),ISNUMBER(U3255),U3255&lt;&gt;0),U3256/U3255-1,""),"")</x:f>
        <x:v>-0.5742608071430202</x:v>
      </x:c>
      <x:c r="AH3256" s="50" t="n">
        <x:f>IF(AND(ISNUMBER(AE3256),ISNUMBER(AF3256),ISNUMBER(AG3256)),IF(AND(AE3256=1,AF3256=1,AG3256&lt;0),1,0),"")</x:f>
        <x:v>0</x:v>
      </x:c>
      <x:c r="AI3256" s="50" t="n">
        <x:f>IF(AND(A3256=A3257,C3257=C3256+1,ISNUMBER(AH3257)),C3257,"")</x:f>
        <x:v>2024</x:v>
      </x:c>
      <x:c r="AJ3256" s="50" t="n">
        <x:f>IF(AND(A3256=A3257,C3257=C3256+1,ISNUMBER(AH3257)),AH3257,"")</x:f>
        <x:v>0</x:v>
      </x:c>
    </x:row>
    <x:row r="3257" ht="15">
      <x:c r="A3257" s="9" t="s">
        <x:v>231</x:v>
      </x:c>
      <x:c r="B3257" s="10">
        <x:v>45657</x:v>
      </x:c>
      <x:c r="C3257" s="9">
        <x:v>2024</x:v>
      </x:c>
      <x:c r="D3257" s="11">
        <x:v>433.3</x:v>
      </x:c>
      <x:c r="E3257" s="11">
        <x:v>84.7</x:v>
      </x:c>
      <x:c r="F3257" s="11">
        <x:v>113.7</x:v>
      </x:c>
      <x:c r="G3257" s="11">
        <x:v>198.3</x:v>
      </x:c>
      <x:c r="H3257" s="11">
        <x:v>87.3</x:v>
      </x:c>
      <x:c r="I3257" s="11">
        <x:v>235</x:v>
      </x:c>
      <x:c r="J3257" s="11">
        <x:v>-66.900000000000006</x:v>
      </x:c>
      <x:c r="K3257" s="11">
        <x:v>18</x:v>
      </x:c>
      <x:c r="L3257" s="11">
        <x:v>0.6</x:v>
      </x:c>
      <x:c r="M3257" s="11">
        <x:v>11.2</x:v>
      </x:c>
      <x:c r="N3257" s="11">
        <x:v>76.099999999999994</x:v>
      </x:c>
      <x:c r="O3257" s="11">
        <x:v>324.39999999999998</x:v>
      </x:c>
      <x:c r="P3257" s="11">
        <x:v>-21.5</x:v>
      </x:c>
      <x:c r="Q3257" s="11">
        <x:v>-1.5</x:v>
      </x:c>
      <x:c r="R3257" s="11">
        <x:v>6.2</x:v>
      </x:c>
      <x:c r="S3257" s="11">
        <x:v>-24.9</x:v>
      </x:c>
      <x:c r="T3257" s="11">
        <x:v>27.3</x:v>
      </x:c>
      <x:c r="U3257" s="11">
        <x:v>561.32159999999999</x:v>
      </x:c>
      <x:c r="V3257" s="11">
        <x:v>18</x:v>
      </x:c>
      <x:c r="W3257" s="12">
        <x:v>0</x:v>
      </x:c>
      <x:c r="X3257" s="8">
        <x:v>0</x:v>
      </x:c>
      <x:c r="Y3257" s="13">
        <x:f t="shared" si="300"/>
        <x:v>0.74494283201407208</x:v>
      </x:c>
      <x:c r="Z3257" s="13">
        <x:f t="shared" si="301"/>
        <x:v>0.45765058850680823</x:v>
      </x:c>
      <x:c r="AA3257" s="13">
        <x:f t="shared" si="302"/>
        <x:v>-5.7465958919916911E-2</x:v>
      </x:c>
      <x:c r="AB3257" s="13">
        <x:f t="shared" si="303"/>
        <x:v>-4.9619201477036697E-2</x:v>
      </x:c>
      <x:c r="AC3257" s="13">
        <x:f t="shared" si="304"/>
        <x:v>0.13767019667170952</x:v>
      </x:c>
      <x:c r="AD3257" s="13">
        <x:f t="shared" si="305"/>
        <x:v>-0.15439649203784908</x:v>
      </x:c>
      <x:c r="AE3257" s="50" t="n">
        <x:f>IF(OR(NOT(ISNUMBER(Q3257)),NOT(ISNUMBER(R3257))),"",IF(Q3257&lt;R3257,1,0))</x:f>
        <x:v>1</x:v>
      </x:c>
      <x:c r="AF3257" s="50" t="n">
        <x:f>IFERROR(IF(AND(A3257=A3256,C3257=C3256+1,ISNUMBER(AE3256)),AE3256,""),"")</x:f>
        <x:v>0</x:v>
      </x:c>
      <x:c r="AG3257" s="52" t="n">
        <x:f>IFERROR(IF(AND(A3257=A3256,C3257=C3256+1,ISNUMBER(U3257),ISNUMBER(U3256),U3256&lt;&gt;0),U3257/U3256-1,""),"")</x:f>
        <x:v>0.9783988168833788</x:v>
      </x:c>
      <x:c r="AH3257" s="50" t="n">
        <x:f>IF(AND(ISNUMBER(AE3257),ISNUMBER(AF3257),ISNUMBER(AG3257)),IF(AND(AE3257=1,AF3257=1,AG3257&lt;0),1,0),"")</x:f>
        <x:v>0</x:v>
      </x:c>
      <x:c r="AI3257" s="50" t="str">
        <x:f>IF(AND(A3257=A3258,C3258=C3257+1,ISNUMBER(AH3258)),C3258,"")</x:f>
      </x:c>
      <x:c r="AJ3257" s="50" t="str">
        <x:f>IF(AND(A3257=A3258,C3258=C3257+1,ISNUMBER(AH3258)),AH3258,"")</x:f>
      </x:c>
    </x:row>
    <x:row r="3258" ht="15">
      <x:c r="A3258" s="9" t="s">
        <x:v>232</x:v>
      </x:c>
      <x:c r="B3258" s="10">
        <x:v>43465</x:v>
      </x:c>
      <x:c r="C3258" s="9">
        <x:v>2018</x:v>
      </x:c>
      <x:c r="D3258" s="11">
        <x:v>79.573999999999998</x:v>
      </x:c>
      <x:c r="E3258" s="11">
        <x:v>15.254</x:v>
      </x:c>
      <x:c r="F3258" s="11">
        <x:v>11.307</x:v>
      </x:c>
      <x:c r="G3258" s="11">
        <x:v>37.557000000000002</x:v>
      </x:c>
      <x:c r="H3258" s="11">
        <x:v>27.728000000000002</x:v>
      </x:c>
      <x:c r="I3258" s="11">
        <x:v>42.017000000000003</x:v>
      </x:c>
      <x:c r="J3258" s="11" t="s">
        <x:v>40</x:v>
      </x:c>
      <x:c r="K3258" s="11">
        <x:v>2.65</x:v>
      </x:c>
      <x:c r="L3258" s="11">
        <x:v>4.3999999999999997E-2</x:v>
      </x:c>
      <x:c r="M3258" s="11">
        <x:v>1.6180000000000001</x:v>
      </x:c>
      <x:c r="N3258" s="11">
        <x:v>26.11</x:v>
      </x:c>
      <x:c r="O3258" s="11">
        <x:v>37.71</x:v>
      </x:c>
      <x:c r="P3258" s="11">
        <x:v>4.2750000000000004</x:v>
      </x:c>
      <x:c r="Q3258" s="11">
        <x:v>13.603</x:v>
      </x:c>
      <x:c r="R3258" s="11">
        <x:v>2.6379999999999999</x:v>
      </x:c>
      <x:c r="S3258" s="11">
        <x:v>2.629</x:v>
      </x:c>
      <x:c r="T3258" s="11">
        <x:v>9.6329999999999991</x:v>
      </x:c>
      <x:c r="U3258" s="11" t="s">
        <x:v>40</x:v>
      </x:c>
      <x:c r="V3258" s="11">
        <x:v>16</x:v>
      </x:c>
      <x:c r="W3258" s="12">
        <x:v>2</x:v>
      </x:c>
      <x:c r="X3258" s="8">
        <x:v>0</x:v>
      </x:c>
      <x:c r="Y3258" s="13">
        <x:f t="shared" si="300"/>
        <x:v>1.3490757937560802</x:v>
      </x:c>
      <x:c r="Z3258" s="13">
        <x:f t="shared" si="301"/>
        <x:v>0.47197577098047105</x:v>
      </x:c>
      <x:c r="AA3258" s="13">
        <x:f t="shared" si="302"/>
        <x:v>3.3038429637821401E-2</x:v>
      </x:c>
      <x:c r="AB3258" s="13">
        <x:f t="shared" si="303"/>
        <x:v>5.3723578053132937E-2</x:v>
      </x:c>
      <x:c r="AC3258" s="13">
        <x:f t="shared" si="304"/>
        <x:v>0.25649013499480783</x:v>
      </x:c>
      <x:c r="AD3258" s="13" t="str">
        <x:f t="shared" si="305"/>
      </x:c>
      <x:c r="AE3258" s="50" t="n">
        <x:f>IF(OR(NOT(ISNUMBER(Q3258)),NOT(ISNUMBER(R3258))),"",IF(Q3258&lt;R3258,1,0))</x:f>
        <x:v>0</x:v>
      </x:c>
      <x:c r="AF3258" s="50" t="str">
        <x:f>IFERROR(IF(AND(A3258=A3257,C3258=C3257+1,ISNUMBER(AE3257)),AE3257,""),"")</x:f>
      </x:c>
      <x:c r="AG3258" s="52" t="str">
        <x:f>IFERROR(IF(AND(A3258=A3257,C3258=C3257+1,ISNUMBER(U3258),ISNUMBER(U3257),U3257&lt;&gt;0),U3258/U3257-1,""),"")</x:f>
      </x:c>
      <x:c r="AH3258" s="50" t="str">
        <x:f>IF(AND(ISNUMBER(AE3258),ISNUMBER(AF3258),ISNUMBER(AG3258)),IF(AND(AE3258=1,AF3258=1,AG3258&lt;0),1,0),"")</x:f>
      </x:c>
      <x:c r="AI3258" s="50" t="str">
        <x:f>IF(AND(A3258=A3259,C3259=C3258+1,ISNUMBER(AH3259)),C3259,"")</x:f>
      </x:c>
      <x:c r="AJ3258" s="50" t="str">
        <x:f>IF(AND(A3258=A3259,C3259=C3258+1,ISNUMBER(AH3259)),AH3259,"")</x:f>
      </x:c>
    </x:row>
    <x:row r="3259" ht="15">
      <x:c r="A3259" s="9" t="s">
        <x:v>232</x:v>
      </x:c>
      <x:c r="B3259" s="10">
        <x:v>43830</x:v>
      </x:c>
      <x:c r="C3259" s="9">
        <x:v>2019</x:v>
      </x:c>
      <x:c r="D3259" s="11">
        <x:v>106.783</x:v>
      </x:c>
      <x:c r="E3259" s="11">
        <x:v>22.821999999999999</x:v>
      </x:c>
      <x:c r="F3259" s="11">
        <x:v>16.318999999999999</x:v>
      </x:c>
      <x:c r="G3259" s="11">
        <x:v>60.63</x:v>
      </x:c>
      <x:c r="H3259" s="11">
        <x:v>51.98</x:v>
      </x:c>
      <x:c r="I3259" s="11">
        <x:v>46.152999999999999</x:v>
      </x:c>
      <x:c r="J3259" s="11" t="s">
        <x:v>40</x:v>
      </x:c>
      <x:c r="K3259" s="11">
        <x:v>4.8550000000000004</x:v>
      </x:c>
      <x:c r="L3259" s="11">
        <x:v>1.107</x:v>
      </x:c>
      <x:c r="M3259" s="11">
        <x:v>7.7809999999999997</x:v>
      </x:c>
      <x:c r="N3259" s="11">
        <x:v>44.198999999999998</x:v>
      </x:c>
      <x:c r="O3259" s="11">
        <x:v>47.78</x:v>
      </x:c>
      <x:c r="P3259" s="11">
        <x:v>8.76</x:v>
      </x:c>
      <x:c r="Q3259" s="11">
        <x:v>19.334</x:v>
      </x:c>
      <x:c r="R3259" s="11">
        <x:v>3.4980000000000002</x:v>
      </x:c>
      <x:c r="S3259" s="11">
        <x:v>5.0350000000000001</x:v>
      </x:c>
      <x:c r="T3259" s="11">
        <x:v>11.417999999999999</x:v>
      </x:c>
      <x:c r="U3259" s="11" t="s">
        <x:v>40</x:v>
      </x:c>
      <x:c r="V3259" s="11">
        <x:v>16</x:v>
      </x:c>
      <x:c r="W3259" s="12">
        <x:v>2</x:v>
      </x:c>
      <x:c r="X3259" s="8">
        <x:v>0</x:v>
      </x:c>
      <x:c r="Y3259" s="13">
        <x:f t="shared" si="300"/>
        <x:v>1.3984925546908511</x:v>
      </x:c>
      <x:c r="Z3259" s="13">
        <x:f t="shared" si="301"/>
        <x:v>0.56778700729516873</x:v>
      </x:c>
      <x:c r="AA3259" s="13">
        <x:f t="shared" si="302"/>
        <x:v>4.7151700176994465E-2</x:v>
      </x:c>
      <x:c r="AB3259" s="13">
        <x:f t="shared" si="303"/>
        <x:v>8.2035530000093643E-2</x:v>
      </x:c>
      <x:c r="AC3259" s="13">
        <x:f t="shared" si="304"/>
        <x:v>0.18832261256803562</x:v>
      </x:c>
      <x:c r="AD3259" s="13" t="str">
        <x:f t="shared" si="305"/>
      </x:c>
      <x:c r="AE3259" s="50" t="n">
        <x:f>IF(OR(NOT(ISNUMBER(Q3259)),NOT(ISNUMBER(R3259))),"",IF(Q3259&lt;R3259,1,0))</x:f>
        <x:v>0</x:v>
      </x:c>
      <x:c r="AF3259" s="50" t="n">
        <x:f>IFERROR(IF(AND(A3259=A3258,C3259=C3258+1,ISNUMBER(AE3258)),AE3258,""),"")</x:f>
        <x:v>0</x:v>
      </x:c>
      <x:c r="AG3259" s="52" t="str">
        <x:f>IFERROR(IF(AND(A3259=A3258,C3259=C3258+1,ISNUMBER(U3259),ISNUMBER(U3258),U3258&lt;&gt;0),U3259/U3258-1,""),"")</x:f>
      </x:c>
      <x:c r="AH3259" s="50" t="str">
        <x:f>IF(AND(ISNUMBER(AE3259),ISNUMBER(AF3259),ISNUMBER(AG3259)),IF(AND(AE3259=1,AF3259=1,AG3259&lt;0),1,0),"")</x:f>
      </x:c>
      <x:c r="AI3259" s="50" t="str">
        <x:f>IF(AND(A3259=A3260,C3260=C3259+1,ISNUMBER(AH3260)),C3260,"")</x:f>
      </x:c>
      <x:c r="AJ3259" s="50" t="str">
        <x:f>IF(AND(A3259=A3260,C3260=C3259+1,ISNUMBER(AH3260)),AH3260,"")</x:f>
      </x:c>
    </x:row>
    <x:row r="3260" ht="15">
      <x:c r="A3260" s="9" t="s">
        <x:v>232</x:v>
      </x:c>
      <x:c r="B3260" s="10">
        <x:v>44196</x:v>
      </x:c>
      <x:c r="C3260" s="9">
        <x:v>2020</x:v>
      </x:c>
      <x:c r="D3260" s="11">
        <x:v>99.896000000000001</x:v>
      </x:c>
      <x:c r="E3260" s="11">
        <x:v>23.459</x:v>
      </x:c>
      <x:c r="F3260" s="11">
        <x:v>16.478999999999999</x:v>
      </x:c>
      <x:c r="G3260" s="11">
        <x:v>55.110999999999997</x:v>
      </x:c>
      <x:c r="H3260" s="11">
        <x:v>47.180999999999997</x:v>
      </x:c>
      <x:c r="I3260" s="11">
        <x:v>44.784999999999997</x:v>
      </x:c>
      <x:c r="J3260" s="11">
        <x:v>33.659999999999997</x:v>
      </x:c>
      <x:c r="K3260" s="11">
        <x:v>10.958</x:v>
      </x:c>
      <x:c r="L3260" s="11">
        <x:v>1.2450000000000001</x:v>
      </x:c>
      <x:c r="M3260" s="11">
        <x:v>8.6829999999999998</x:v>
      </x:c>
      <x:c r="N3260" s="11">
        <x:v>38.497999999999998</x:v>
      </x:c>
      <x:c r="O3260" s="11">
        <x:v>42.401000000000003</x:v>
      </x:c>
      <x:c r="P3260" s="11">
        <x:v>3.1080000000000001</x:v>
      </x:c>
      <x:c r="Q3260" s="11">
        <x:v>15.428000000000001</x:v>
      </x:c>
      <x:c r="R3260" s="11">
        <x:v>3.8490000000000002</x:v>
      </x:c>
      <x:c r="S3260" s="11">
        <x:v>-0.998</x:v>
      </x:c>
      <x:c r="T3260" s="11">
        <x:v>14.981999999999999</x:v>
      </x:c>
      <x:c r="U3260" s="11" t="s">
        <x:v>40</x:v>
      </x:c>
      <x:c r="V3260" s="11">
        <x:v>17</x:v>
      </x:c>
      <x:c r="W3260" s="12">
        <x:v>1</x:v>
      </x:c>
      <x:c r="X3260" s="8">
        <x:v>0</x:v>
      </x:c>
      <x:c r="Y3260" s="13">
        <x:f t="shared" si="300"/>
        <x:v>1.4235693913465624</x:v>
      </x:c>
      <x:c r="Z3260" s="13">
        <x:f t="shared" si="301"/>
        <x:v>0.5516837511011452</x:v>
      </x:c>
      <x:c r="AA3260" s="13">
        <x:f t="shared" si="302"/>
        <x:v>-9.9903900056058301E-3</x:v>
      </x:c>
      <x:c r="AB3260" s="13">
        <x:f t="shared" si="303"/>
        <x:v>3.1112356851125171E-2</x:v>
      </x:c>
      <x:c r="AC3260" s="13">
        <x:f t="shared" si="304"/>
        <x:v>0.27185135453902126</x:v>
      </x:c>
      <x:c r="AD3260" s="13">
        <x:f t="shared" si="305"/>
        <x:v>0.33695042844558337</x:v>
      </x:c>
      <x:c r="AE3260" s="50" t="n">
        <x:f>IF(OR(NOT(ISNUMBER(Q3260)),NOT(ISNUMBER(R3260))),"",IF(Q3260&lt;R3260,1,0))</x:f>
        <x:v>0</x:v>
      </x:c>
      <x:c r="AF3260" s="50" t="n">
        <x:f>IFERROR(IF(AND(A3260=A3259,C3260=C3259+1,ISNUMBER(AE3259)),AE3259,""),"")</x:f>
        <x:v>0</x:v>
      </x:c>
      <x:c r="AG3260" s="52" t="str">
        <x:f>IFERROR(IF(AND(A3260=A3259,C3260=C3259+1,ISNUMBER(U3260),ISNUMBER(U3259),U3259&lt;&gt;0),U3260/U3259-1,""),"")</x:f>
      </x:c>
      <x:c r="AH3260" s="50" t="str">
        <x:f>IF(AND(ISNUMBER(AE3260),ISNUMBER(AF3260),ISNUMBER(AG3260)),IF(AND(AE3260=1,AF3260=1,AG3260&lt;0),1,0),"")</x:f>
      </x:c>
      <x:c r="AI3260" s="50" t="str">
        <x:f>IF(AND(A3260=A3261,C3261=C3260+1,ISNUMBER(AH3261)),C3261,"")</x:f>
      </x:c>
      <x:c r="AJ3260" s="50" t="str">
        <x:f>IF(AND(A3260=A3261,C3261=C3260+1,ISNUMBER(AH3261)),AH3261,"")</x:f>
      </x:c>
    </x:row>
    <x:row r="3261" ht="15">
      <x:c r="A3261" s="9" t="s">
        <x:v>232</x:v>
      </x:c>
      <x:c r="B3261" s="10">
        <x:v>44561</x:v>
      </x:c>
      <x:c r="C3261" s="9">
        <x:v>2021</x:v>
      </x:c>
      <x:c r="D3261" s="11">
        <x:v>99.034999999999997</x:v>
      </x:c>
      <x:c r="E3261" s="11">
        <x:v>23.859000000000002</x:v>
      </x:c>
      <x:c r="F3261" s="11">
        <x:v>11.019</x:v>
      </x:c>
      <x:c r="G3261" s="11">
        <x:v>37.902999999999999</x:v>
      </x:c>
      <x:c r="H3261" s="11">
        <x:v>27.559000000000001</x:v>
      </x:c>
      <x:c r="I3261" s="11">
        <x:v>61.131999999999998</x:v>
      </x:c>
      <x:c r="J3261" s="11">
        <x:v>34.893000000000001</x:v>
      </x:c>
      <x:c r="K3261" s="11">
        <x:v>4.8570000000000002</x:v>
      </x:c>
      <x:c r="L3261" s="11">
        <x:v>1.778</x:v>
      </x:c>
      <x:c r="M3261" s="11">
        <x:v>0.78300000000000003</x:v>
      </x:c>
      <x:c r="N3261" s="11">
        <x:v>26.776</x:v>
      </x:c>
      <x:c r="O3261" s="11">
        <x:v>55.805</x:v>
      </x:c>
      <x:c r="P3261" s="11">
        <x:v>7.6079999999999997</x:v>
      </x:c>
      <x:c r="Q3261" s="11">
        <x:v>17.837</x:v>
      </x:c>
      <x:c r="R3261" s="11">
        <x:v>4.0190000000000001</x:v>
      </x:c>
      <x:c r="S3261" s="11">
        <x:v>2.5289999999999999</x:v>
      </x:c>
      <x:c r="T3261" s="11">
        <x:v>7.2359999999999998</x:v>
      </x:c>
      <x:c r="U3261" s="11">
        <x:v>143.04509999999999</x:v>
      </x:c>
      <x:c r="V3261" s="11">
        <x:v>18</x:v>
      </x:c>
      <x:c r="W3261" s="12">
        <x:v>0</x:v>
      </x:c>
      <x:c r="X3261" s="8">
        <x:v>0</x:v>
      </x:c>
      <x:c r="Y3261" s="13">
        <x:f t="shared" si="300"/>
        <x:v>2.1652600054451403</x:v>
      </x:c>
      <x:c r="Z3261" s="13">
        <x:f t="shared" si="301"/>
        <x:v>0.38272327964860908</x:v>
      </x:c>
      <x:c r="AA3261" s="13">
        <x:f t="shared" si="302"/>
        <x:v>2.5536426515878227E-2</x:v>
      </x:c>
      <x:c r="AB3261" s="13">
        <x:f t="shared" si="303"/>
        <x:v>7.6821325793911238E-2</x:v>
      </x:c>
      <x:c r="AC3261" s="13">
        <x:f t="shared" si="304"/>
        <x:v>0.19090837136902092</x:v>
      </x:c>
      <x:c r="AD3261" s="13">
        <x:f t="shared" si="305"/>
        <x:v>0.35232998434896756</x:v>
      </x:c>
      <x:c r="AE3261" s="50" t="n">
        <x:f>IF(OR(NOT(ISNUMBER(Q3261)),NOT(ISNUMBER(R3261))),"",IF(Q3261&lt;R3261,1,0))</x:f>
        <x:v>0</x:v>
      </x:c>
      <x:c r="AF3261" s="50" t="n">
        <x:f>IFERROR(IF(AND(A3261=A3260,C3261=C3260+1,ISNUMBER(AE3260)),AE3260,""),"")</x:f>
        <x:v>0</x:v>
      </x:c>
      <x:c r="AG3261" s="52" t="str">
        <x:f>IFERROR(IF(AND(A3261=A3260,C3261=C3260+1,ISNUMBER(U3261),ISNUMBER(U3260),U3260&lt;&gt;0),U3261/U3260-1,""),"")</x:f>
      </x:c>
      <x:c r="AH3261" s="50" t="str">
        <x:f>IF(AND(ISNUMBER(AE3261),ISNUMBER(AF3261),ISNUMBER(AG3261)),IF(AND(AE3261=1,AF3261=1,AG3261&lt;0),1,0),"")</x:f>
      </x:c>
      <x:c r="AI3261" s="50" t="n">
        <x:f>IF(AND(A3261=A3262,C3262=C3261+1,ISNUMBER(AH3262)),C3262,"")</x:f>
        <x:v>2022</x:v>
      </x:c>
      <x:c r="AJ3261" s="50" t="n">
        <x:f>IF(AND(A3261=A3262,C3262=C3261+1,ISNUMBER(AH3262)),AH3262,"")</x:f>
        <x:v>0</x:v>
      </x:c>
    </x:row>
    <x:row r="3262" ht="15">
      <x:c r="A3262" s="9" t="s">
        <x:v>232</x:v>
      </x:c>
      <x:c r="B3262" s="10">
        <x:v>44926</x:v>
      </x:c>
      <x:c r="C3262" s="9">
        <x:v>2022</x:v>
      </x:c>
      <x:c r="D3262" s="11">
        <x:v>135.75399999999999</x:v>
      </x:c>
      <x:c r="E3262" s="11">
        <x:v>30.686</x:v>
      </x:c>
      <x:c r="F3262" s="11">
        <x:v>21.783000000000001</x:v>
      </x:c>
      <x:c r="G3262" s="11">
        <x:v>60.817999999999998</x:v>
      </x:c>
      <x:c r="H3262" s="11">
        <x:v>37.720999999999997</x:v>
      </x:c>
      <x:c r="I3262" s="11">
        <x:v>74.936000000000007</x:v>
      </x:c>
      <x:c r="J3262" s="11">
        <x:v>46.691000000000003</x:v>
      </x:c>
      <x:c r="K3262" s="11">
        <x:v>9.0370000000000008</x:v>
      </x:c>
      <x:c r="L3262" s="11">
        <x:v>1.865</x:v>
      </x:c>
      <x:c r="M3262" s="11">
        <x:v>0.86499999999999999</x:v>
      </x:c>
      <x:c r="N3262" s="11">
        <x:v>36.856000000000002</x:v>
      </x:c>
      <x:c r="O3262" s="11">
        <x:v>73.12</x:v>
      </x:c>
      <x:c r="P3262" s="11">
        <x:v>18.527999999999999</x:v>
      </x:c>
      <x:c r="Q3262" s="11">
        <x:v>27.837</x:v>
      </x:c>
      <x:c r="R3262" s="11">
        <x:v>1.321</x:v>
      </x:c>
      <x:c r="S3262" s="11">
        <x:v>12.374000000000001</x:v>
      </x:c>
      <x:c r="T3262" s="11">
        <x:v>32.15</x:v>
      </x:c>
      <x:c r="U3262" s="11">
        <x:v>250.6833</x:v>
      </x:c>
      <x:c r="V3262" s="11">
        <x:v>18</x:v>
      </x:c>
      <x:c r="W3262" s="12">
        <x:v>0</x:v>
      </x:c>
      <x:c r="X3262" s="8">
        <x:v>0</x:v>
      </x:c>
      <x:c r="Y3262" s="13">
        <x:f t="shared" si="300"/>
        <x:v>1.4087132167286416</x:v>
      </x:c>
      <x:c r="Z3262" s="13">
        <x:f t="shared" si="301"/>
        <x:v>0.44800153218321376</x:v>
      </x:c>
      <x:c r="AA3262" s="13">
        <x:f t="shared" si="302"/>
        <x:v>9.1150168687478828E-2</x:v>
      </x:c>
      <x:c r="AB3262" s="13">
        <x:f t="shared" si="303"/>
        <x:v>0.13648216627134374</x:v>
      </x:c>
      <x:c r="AC3262" s="13">
        <x:f t="shared" si="304"/>
        <x:v>0.52862639350192375</x:v>
      </x:c>
      <x:c r="AD3262" s="13">
        <x:f t="shared" si="305"/>
        <x:v>0.34393830016058463</x:v>
      </x:c>
      <x:c r="AE3262" s="50" t="n">
        <x:f>IF(OR(NOT(ISNUMBER(Q3262)),NOT(ISNUMBER(R3262))),"",IF(Q3262&lt;R3262,1,0))</x:f>
        <x:v>0</x:v>
      </x:c>
      <x:c r="AF3262" s="50" t="n">
        <x:f>IFERROR(IF(AND(A3262=A3261,C3262=C3261+1,ISNUMBER(AE3261)),AE3261,""),"")</x:f>
        <x:v>0</x:v>
      </x:c>
      <x:c r="AG3262" s="52" t="n">
        <x:f>IFERROR(IF(AND(A3262=A3261,C3262=C3261+1,ISNUMBER(U3262),ISNUMBER(U3261),U3261&lt;&gt;0),U3262/U3261-1,""),"")</x:f>
        <x:v>0.7524773655301722</x:v>
      </x:c>
      <x:c r="AH3262" s="50" t="n">
        <x:f>IF(AND(ISNUMBER(AE3262),ISNUMBER(AF3262),ISNUMBER(AG3262)),IF(AND(AE3262=1,AF3262=1,AG3262&lt;0),1,0),"")</x:f>
        <x:v>0</x:v>
      </x:c>
      <x:c r="AI3262" s="50" t="n">
        <x:f>IF(AND(A3262=A3263,C3263=C3262+1,ISNUMBER(AH3263)),C3263,"")</x:f>
        <x:v>2023</x:v>
      </x:c>
      <x:c r="AJ3262" s="50" t="n">
        <x:f>IF(AND(A3262=A3263,C3263=C3262+1,ISNUMBER(AH3263)),AH3263,"")</x:f>
        <x:v>0</x:v>
      </x:c>
    </x:row>
    <x:row r="3263" ht="15">
      <x:c r="A3263" s="9" t="s">
        <x:v>232</x:v>
      </x:c>
      <x:c r="B3263" s="10">
        <x:v>45291</x:v>
      </x:c>
      <x:c r="C3263" s="9">
        <x:v>2023</x:v>
      </x:c>
      <x:c r="D3263" s="11">
        <x:v>213.69399999999999</x:v>
      </x:c>
      <x:c r="E3263" s="11">
        <x:v>46.902999999999999</x:v>
      </x:c>
      <x:c r="F3263" s="11">
        <x:v>35.405000000000001</x:v>
      </x:c>
      <x:c r="G3263" s="11">
        <x:v>116.108</x:v>
      </x:c>
      <x:c r="H3263" s="11">
        <x:v>72.506</x:v>
      </x:c>
      <x:c r="I3263" s="11">
        <x:v>97.585999999999999</x:v>
      </x:c>
      <x:c r="J3263" s="11">
        <x:v>68.165999999999997</x:v>
      </x:c>
      <x:c r="K3263" s="11">
        <x:v>10.824</x:v>
      </x:c>
      <x:c r="L3263" s="11">
        <x:v>4.0640000000000001</x:v>
      </x:c>
      <x:c r="M3263" s="11">
        <x:v>1.177</x:v>
      </x:c>
      <x:c r="N3263" s="11">
        <x:v>71.328999999999994</x:v>
      </x:c>
      <x:c r="O3263" s="11">
        <x:v>110.46599999999999</x:v>
      </x:c>
      <x:c r="P3263" s="11">
        <x:v>31.710999999999999</x:v>
      </x:c>
      <x:c r="Q3263" s="11">
        <x:v>45.170999999999999</x:v>
      </x:c>
      <x:c r="R3263" s="11">
        <x:v>3.8759999999999999</x:v>
      </x:c>
      <x:c r="S3263" s="11">
        <x:v>21.579000000000001</x:v>
      </x:c>
      <x:c r="T3263" s="11">
        <x:v>39.331000000000003</x:v>
      </x:c>
      <x:c r="U3263" s="11">
        <x:v>490.8802</x:v>
      </x:c>
      <x:c r="V3263" s="11">
        <x:v>18</x:v>
      </x:c>
      <x:c r="W3263" s="12">
        <x:v>0</x:v>
      </x:c>
      <x:c r="X3263" s="8">
        <x:v>0</x:v>
      </x:c>
      <x:c r="Y3263" s="13">
        <x:f t="shared" si="300"/>
        <x:v>1.3247563903403474</x:v>
      </x:c>
      <x:c r="Z3263" s="13">
        <x:f t="shared" si="301"/>
        <x:v>0.54333766975207543</x:v>
      </x:c>
      <x:c r="AA3263" s="13">
        <x:f t="shared" si="302"/>
        <x:v>0.10098084176439208</x:v>
      </x:c>
      <x:c r="AB3263" s="13">
        <x:f t="shared" si="303"/>
        <x:v>0.14839443316143644</x:v>
      </x:c>
      <x:c r="AC3263" s="13">
        <x:f t="shared" si="304"/>
        <x:v>0.33874496158748751</x:v>
      </x:c>
      <x:c r="AD3263" s="13">
        <x:f t="shared" si="305"/>
        <x:v>0.31898883450167059</x:v>
      </x:c>
      <x:c r="AE3263" s="50" t="n">
        <x:f>IF(OR(NOT(ISNUMBER(Q3263)),NOT(ISNUMBER(R3263))),"",IF(Q3263&lt;R3263,1,0))</x:f>
        <x:v>0</x:v>
      </x:c>
      <x:c r="AF3263" s="50" t="n">
        <x:f>IFERROR(IF(AND(A3263=A3262,C3263=C3262+1,ISNUMBER(AE3262)),AE3262,""),"")</x:f>
        <x:v>0</x:v>
      </x:c>
      <x:c r="AG3263" s="52" t="n">
        <x:f>IFERROR(IF(AND(A3263=A3262,C3263=C3262+1,ISNUMBER(U3263),ISNUMBER(U3262),U3262&lt;&gt;0),U3263/U3262-1,""),"")</x:f>
        <x:v>0.9581687332183675</x:v>
      </x:c>
      <x:c r="AH3263" s="50" t="n">
        <x:f>IF(AND(ISNUMBER(AE3263),ISNUMBER(AF3263),ISNUMBER(AG3263)),IF(AND(AE3263=1,AF3263=1,AG3263&lt;0),1,0),"")</x:f>
        <x:v>0</x:v>
      </x:c>
      <x:c r="AI3263" s="50" t="n">
        <x:f>IF(AND(A3263=A3264,C3264=C3263+1,ISNUMBER(AH3264)),C3264,"")</x:f>
        <x:v>2024</x:v>
      </x:c>
      <x:c r="AJ3263" s="50" t="n">
        <x:f>IF(AND(A3263=A3264,C3264=C3263+1,ISNUMBER(AH3264)),AH3264,"")</x:f>
        <x:v>0</x:v>
      </x:c>
    </x:row>
    <x:row r="3264" ht="15">
      <x:c r="A3264" s="9" t="s">
        <x:v>232</x:v>
      </x:c>
      <x:c r="B3264" s="10">
        <x:v>45657</x:v>
      </x:c>
      <x:c r="C3264" s="9">
        <x:v>2024</x:v>
      </x:c>
      <x:c r="D3264" s="11">
        <x:v>313.60300000000001</x:v>
      </x:c>
      <x:c r="E3264" s="11">
        <x:v>76.242000000000004</x:v>
      </x:c>
      <x:c r="F3264" s="11">
        <x:v>36.091000000000001</x:v>
      </x:c>
      <x:c r="G3264" s="11">
        <x:v>186.27500000000001</x:v>
      </x:c>
      <x:c r="H3264" s="11">
        <x:v>140.523</x:v>
      </x:c>
      <x:c r="I3264" s="11">
        <x:v>127.328</x:v>
      </x:c>
      <x:c r="J3264" s="11">
        <x:v>96.44</x:v>
      </x:c>
      <x:c r="K3264" s="11">
        <x:v>12.167999999999999</x:v>
      </x:c>
      <x:c r="L3264" s="11">
        <x:v>7.766</x:v>
      </x:c>
      <x:c r="M3264" s="11">
        <x:v>1.1379999999999999</x:v>
      </x:c>
      <x:c r="N3264" s="11">
        <x:v>139.38499999999999</x:v>
      </x:c>
      <x:c r="O3264" s="11">
        <x:v>168.04400000000001</x:v>
      </x:c>
      <x:c r="P3264" s="11">
        <x:v>42.792999999999999</x:v>
      </x:c>
      <x:c r="Q3264" s="11">
        <x:v>65.759</x:v>
      </x:c>
      <x:c r="R3264" s="11">
        <x:v>6.7919999999999998</x:v>
      </x:c>
      <x:c r="S3264" s="11">
        <x:v>28.777999999999999</x:v>
      </x:c>
      <x:c r="T3264" s="11">
        <x:v>30.31</x:v>
      </x:c>
      <x:c r="U3264" s="11">
        <x:v>448.95440000000002</x:v>
      </x:c>
      <x:c r="V3264" s="11">
        <x:v>18</x:v>
      </x:c>
      <x:c r="W3264" s="12">
        <x:v>0</x:v>
      </x:c>
      <x:c r="X3264" s="8">
        <x:v>0</x:v>
      </x:c>
      <x:c r="Y3264" s="13">
        <x:f t="shared" si="300"/>
        <x:v>2.1124934194120417</x:v>
      </x:c>
      <x:c r="Z3264" s="13">
        <x:f t="shared" si="301"/>
        <x:v>0.59398347592338085</x:v>
      </x:c>
      <x:c r="AA3264" s="13">
        <x:f t="shared" si="302"/>
        <x:v>9.1765703771966467E-2</x:v>
      </x:c>
      <x:c r="AB3264" s="13">
        <x:f t="shared" si="303"/>
        <x:v>0.13645596502584478</x:v>
      </x:c>
      <x:c r="AC3264" s="13">
        <x:f t="shared" si="304"/>
        <x:v>0.16271641390417393</x:v>
      </x:c>
      <x:c r="AD3264" s="13">
        <x:f t="shared" si="305"/>
        <x:v>0.3075225683427773</x:v>
      </x:c>
      <x:c r="AE3264" s="50" t="n">
        <x:f>IF(OR(NOT(ISNUMBER(Q3264)),NOT(ISNUMBER(R3264))),"",IF(Q3264&lt;R3264,1,0))</x:f>
        <x:v>0</x:v>
      </x:c>
      <x:c r="AF3264" s="50" t="n">
        <x:f>IFERROR(IF(AND(A3264=A3263,C3264=C3263+1,ISNUMBER(AE3263)),AE3263,""),"")</x:f>
        <x:v>0</x:v>
      </x:c>
      <x:c r="AG3264" s="52" t="n">
        <x:f>IFERROR(IF(AND(A3264=A3263,C3264=C3263+1,ISNUMBER(U3264),ISNUMBER(U3263),U3263&lt;&gt;0),U3264/U3263-1,""),"")</x:f>
        <x:v>-0.08540943391075861</x:v>
      </x:c>
      <x:c r="AH3264" s="50" t="n">
        <x:f>IF(AND(ISNUMBER(AE3264),ISNUMBER(AF3264),ISNUMBER(AG3264)),IF(AND(AE3264=1,AF3264=1,AG3264&lt;0),1,0),"")</x:f>
        <x:v>0</x:v>
      </x:c>
      <x:c r="AI3264" s="50" t="str">
        <x:f>IF(AND(A3264=A3265,C3265=C3264+1,ISNUMBER(AH3265)),C3265,"")</x:f>
      </x:c>
      <x:c r="AJ3264" s="50" t="str">
        <x:f>IF(AND(A3264=A3265,C3265=C3264+1,ISNUMBER(AH3265)),AH3265,"")</x:f>
      </x:c>
    </x:row>
    <x:row r="3265" ht="15">
      <x:c r="A3265" s="9" t="s">
        <x:v>233</x:v>
      </x:c>
      <x:c r="B3265" s="10">
        <x:v>39447</x:v>
      </x:c>
      <x:c r="C3265" s="9">
        <x:v>2007</x:v>
      </x:c>
      <x:c r="D3265" s="11">
        <x:v>1923.1</x:v>
      </x:c>
      <x:c r="E3265" s="11">
        <x:v>1104.7</x:v>
      </x:c>
      <x:c r="F3265" s="11">
        <x:v>1180.9000000000001</x:v>
      </x:c>
      <x:c r="G3265" s="11">
        <x:v>1615.9</x:v>
      </x:c>
      <x:c r="H3265" s="11">
        <x:v>379</x:v>
      </x:c>
      <x:c r="I3265" s="11">
        <x:v>307.2</x:v>
      </x:c>
      <x:c r="J3265" s="11">
        <x:v>202.9</x:v>
      </x:c>
      <x:c r="K3265" s="11">
        <x:v>52.6</x:v>
      </x:c>
      <x:c r="L3265" s="11">
        <x:v>786.5</x:v>
      </x:c>
      <x:c r="M3265" s="11">
        <x:v>81.8</x:v>
      </x:c>
      <x:c r="N3265" s="11">
        <x:v>297.2</x:v>
      </x:c>
      <x:c r="O3265" s="11">
        <x:v>5039.8999999999996</x:v>
      </x:c>
      <x:c r="P3265" s="11">
        <x:v>154.80000000000001</x:v>
      </x:c>
      <x:c r="Q3265" s="11">
        <x:v>214.1</x:v>
      </x:c>
      <x:c r="R3265" s="11">
        <x:v>83.4</x:v>
      </x:c>
      <x:c r="S3265" s="11">
        <x:v>41.2</x:v>
      </x:c>
      <x:c r="T3265" s="11">
        <x:v>92</x:v>
      </x:c>
      <x:c r="U3265" s="11">
        <x:v>231.24959999999999</x:v>
      </x:c>
      <x:c r="V3265" s="11">
        <x:v>18</x:v>
      </x:c>
      <x:c r="W3265" s="12">
        <x:v>0</x:v>
      </x:c>
      <x:c r="X3265" s="8">
        <x:v>0</x:v>
      </x:c>
      <x:c r="Y3265" s="13">
        <x:f t="shared" si="300"/>
        <x:v>0.93547294436446771</x:v>
      </x:c>
      <x:c r="Z3265" s="13">
        <x:f t="shared" si="301"/>
        <x:v>0.84025791690499718</x:v>
      </x:c>
      <x:c r="AA3265" s="13">
        <x:f t="shared" si="302"/>
        <x:v>2.1423742915085021E-2</x:v>
      </x:c>
      <x:c r="AB3265" s="13">
        <x:f t="shared" si="303"/>
        <x:v>8.0495034059591297E-2</x:v>
      </x:c>
      <x:c r="AC3265" s="13">
        <x:f t="shared" si="304"/>
        <x:v>5.6934216226251624E-2</x:v>
      </x:c>
      <x:c r="AD3265" s="13">
        <x:f t="shared" si="305"/>
        <x:v>0.10550673391919298</x:v>
      </x:c>
      <x:c r="AE3265" s="50" t="n">
        <x:f>IF(OR(NOT(ISNUMBER(Q3265)),NOT(ISNUMBER(R3265))),"",IF(Q3265&lt;R3265,1,0))</x:f>
        <x:v>0</x:v>
      </x:c>
      <x:c r="AF3265" s="50" t="str">
        <x:f>IFERROR(IF(AND(A3265=A3264,C3265=C3264+1,ISNUMBER(AE3264)),AE3264,""),"")</x:f>
      </x:c>
      <x:c r="AG3265" s="52" t="str">
        <x:f>IFERROR(IF(AND(A3265=A3264,C3265=C3264+1,ISNUMBER(U3265),ISNUMBER(U3264),U3264&lt;&gt;0),U3265/U3264-1,""),"")</x:f>
      </x:c>
      <x:c r="AH3265" s="50" t="str">
        <x:f>IF(AND(ISNUMBER(AE3265),ISNUMBER(AF3265),ISNUMBER(AG3265)),IF(AND(AE3265=1,AF3265=1,AG3265&lt;0),1,0),"")</x:f>
      </x:c>
      <x:c r="AI3265" s="50" t="n">
        <x:f>IF(AND(A3265=A3266,C3266=C3265+1,ISNUMBER(AH3266)),C3266,"")</x:f>
        <x:v>2008</x:v>
      </x:c>
      <x:c r="AJ3265" s="50" t="n">
        <x:f>IF(AND(A3265=A3266,C3266=C3265+1,ISNUMBER(AH3266)),AH3266,"")</x:f>
        <x:v>0</x:v>
      </x:c>
    </x:row>
    <x:row r="3266" ht="15">
      <x:c r="A3266" s="9" t="s">
        <x:v>233</x:v>
      </x:c>
      <x:c r="B3266" s="10">
        <x:v>39813</x:v>
      </x:c>
      <x:c r="C3266" s="9">
        <x:v>2008</x:v>
      </x:c>
      <x:c r="D3266" s="11">
        <x:v>1730.7</x:v>
      </x:c>
      <x:c r="E3266" s="11">
        <x:v>981.3</x:v>
      </x:c>
      <x:c r="F3266" s="11">
        <x:v>1051.3</x:v>
      </x:c>
      <x:c r="G3266" s="11">
        <x:v>1617</x:v>
      </x:c>
      <x:c r="H3266" s="11">
        <x:v>550.4</x:v>
      </x:c>
      <x:c r="I3266" s="11">
        <x:v>113.7</x:v>
      </x:c>
      <x:c r="J3266" s="11">
        <x:v>10.7</x:v>
      </x:c>
      <x:c r="K3266" s="11">
        <x:v>154.6</x:v>
      </x:c>
      <x:c r="L3266" s="11">
        <x:v>655.8</x:v>
      </x:c>
      <x:c r="M3266" s="11">
        <x:v>82.2</x:v>
      </x:c>
      <x:c r="N3266" s="11">
        <x:v>468.2</x:v>
      </x:c>
      <x:c r="O3266" s="11">
        <x:v>4025.5</x:v>
      </x:c>
      <x:c r="P3266" s="11">
        <x:v>25.8</x:v>
      </x:c>
      <x:c r="Q3266" s="11">
        <x:v>82.1</x:v>
      </x:c>
      <x:c r="R3266" s="11">
        <x:v>30.8</x:v>
      </x:c>
      <x:c r="S3266" s="11">
        <x:v>-155.30000000000001</x:v>
      </x:c>
      <x:c r="T3266" s="11">
        <x:v>4.5</x:v>
      </x:c>
      <x:c r="U3266" s="11">
        <x:v>10.8245</x:v>
      </x:c>
      <x:c r="V3266" s="11">
        <x:v>18</x:v>
      </x:c>
      <x:c r="W3266" s="12">
        <x:v>0</x:v>
      </x:c>
      <x:c r="X3266" s="8">
        <x:v>0</x:v>
      </x:c>
      <x:c r="Y3266" s="13">
        <x:f t="shared" si="300"/>
        <x:v>0.93341577095025208</x:v>
      </x:c>
      <x:c r="Z3266" s="13">
        <x:f t="shared" si="301"/>
        <x:v>0.93430403882821977</x:v>
      </x:c>
      <x:c r="AA3266" s="13">
        <x:f t="shared" si="302"/>
        <x:v>-8.9732478188016412E-2</x:v>
      </x:c>
      <x:c r="AB3266" s="13">
        <x:f t="shared" si="303"/>
        <x:v>1.4907262957184954E-2</x:v>
      </x:c>
      <x:c r="AC3266" s="13">
        <x:f t="shared" si="304"/>
        <x:v>2.7829313543599257E-3</x:v>
      </x:c>
      <x:c r="AD3266" s="13">
        <x:f t="shared" si="305"/>
        <x:v>6.1824695210030613E-3</x:v>
      </x:c>
      <x:c r="AE3266" s="50" t="n">
        <x:f>IF(OR(NOT(ISNUMBER(Q3266)),NOT(ISNUMBER(R3266))),"",IF(Q3266&lt;R3266,1,0))</x:f>
        <x:v>0</x:v>
      </x:c>
      <x:c r="AF3266" s="50" t="n">
        <x:f>IFERROR(IF(AND(A3266=A3265,C3266=C3265+1,ISNUMBER(AE3265)),AE3265,""),"")</x:f>
        <x:v>0</x:v>
      </x:c>
      <x:c r="AG3266" s="52" t="n">
        <x:f>IFERROR(IF(AND(A3266=A3265,C3266=C3265+1,ISNUMBER(U3266),ISNUMBER(U3265),U3265&lt;&gt;0),U3266/U3265-1,""),"")</x:f>
        <x:v>-0.9531912703849001</x:v>
      </x:c>
      <x:c r="AH3266" s="50" t="n">
        <x:f>IF(AND(ISNUMBER(AE3266),ISNUMBER(AF3266),ISNUMBER(AG3266)),IF(AND(AE3266=1,AF3266=1,AG3266&lt;0),1,0),"")</x:f>
        <x:v>0</x:v>
      </x:c>
      <x:c r="AI3266" s="50" t="n">
        <x:f>IF(AND(A3266=A3267,C3267=C3266+1,ISNUMBER(AH3267)),C3267,"")</x:f>
        <x:v>2009</x:v>
      </x:c>
      <x:c r="AJ3266" s="50" t="n">
        <x:f>IF(AND(A3266=A3267,C3267=C3266+1,ISNUMBER(AH3267)),AH3267,"")</x:f>
        <x:v>0</x:v>
      </x:c>
    </x:row>
    <x:row r="3267" ht="15">
      <x:c r="A3267" s="9" t="s">
        <x:v>233</x:v>
      </x:c>
      <x:c r="B3267" s="10">
        <x:v>40178</x:v>
      </x:c>
      <x:c r="C3267" s="9">
        <x:v>2009</x:v>
      </x:c>
      <x:c r="D3267" s="11">
        <x:v>1375.1</x:v>
      </x:c>
      <x:c r="E3267" s="11">
        <x:v>666</x:v>
      </x:c>
      <x:c r="F3267" s="11">
        <x:v>801.1</x:v>
      </x:c>
      <x:c r="G3267" s="11">
        <x:v>1269.2</x:v>
      </x:c>
      <x:c r="H3267" s="11">
        <x:v>425.5</x:v>
      </x:c>
      <x:c r="I3267" s="11">
        <x:v>105.9</x:v>
      </x:c>
      <x:c r="J3267" s="11">
        <x:v>1.5</x:v>
      </x:c>
      <x:c r="K3267" s="11">
        <x:v>86.8</x:v>
      </x:c>
      <x:c r="L3267" s="11">
        <x:v>445.2</x:v>
      </x:c>
      <x:c r="M3267" s="11">
        <x:v>66.900000000000006</x:v>
      </x:c>
      <x:c r="N3267" s="11">
        <x:v>358.6</x:v>
      </x:c>
      <x:c r="O3267" s="11">
        <x:v>3191.7</x:v>
      </x:c>
      <x:c r="P3267" s="11">
        <x:v>56.7</x:v>
      </x:c>
      <x:c r="Q3267" s="11">
        <x:v>104.5</x:v>
      </x:c>
      <x:c r="R3267" s="11">
        <x:v>31.7</x:v>
      </x:c>
      <x:c r="S3267" s="11">
        <x:v>0.8</x:v>
      </x:c>
      <x:c r="T3267" s="11">
        <x:v>49.2</x:v>
      </x:c>
      <x:c r="U3267" s="11">
        <x:v>152.25489999999999</x:v>
      </x:c>
      <x:c r="V3267" s="11">
        <x:v>18</x:v>
      </x:c>
      <x:c r="W3267" s="12">
        <x:v>0</x:v>
      </x:c>
      <x:c r="X3267" s="8">
        <x:v>0</x:v>
      </x:c>
      <x:c r="Y3267" s="13" t="n">
        <x:f t="shared" ref="Y3267:Y3330" si="306">IF(AND(ISNUMBER(E3267),ISNUMBER(F3267),F3267&lt;&gt;0),E3267/F3267,"")</x:f>
        <x:v>0.8313568842841094</x:v>
      </x:c>
      <x:c r="Z3267" s="13" t="n">
        <x:f t="shared" ref="Z3267:Z3330" si="307">IF(AND(ISNUMBER(G3267),ISNUMBER(D3267),D3267&lt;&gt;0),G3267/D3267,"")</x:f>
        <x:v>0.922987419096793</x:v>
      </x:c>
      <x:c r="AA3267" s="13" t="n">
        <x:f t="shared" ref="AA3267:AA3330" si="308">IF(AND(ISNUMBER(S3267),ISNUMBER(D3267),D3267&lt;&gt;0),S3267/D3267,"")</x:f>
        <x:v>0.0005817758708457567</x:v>
      </x:c>
      <x:c r="AB3267" s="13" t="n">
        <x:f t="shared" ref="AB3267:AB3330" si="309">IF(AND(ISNUMBER(P3267),ISNUMBER(D3267),D3267&lt;&gt;0),P3267/D3267,"")</x:f>
        <x:v>0.041233364846193006</x:v>
      </x:c>
      <x:c r="AC3267" s="13" t="n">
        <x:f t="shared" ref="AC3267:AC3330" si="310">IF(AND(ISNUMBER(T3267),ISNUMBER(G3267),G3267&lt;&gt;0),T3267/G3267,"")</x:f>
        <x:v>0.038764576110936026</x:v>
      </x:c>
      <x:c r="AD3267" s="13" t="n">
        <x:f t="shared" ref="AD3267:AD3330" si="311">IF(AND(ISNUMBER(J3267),ISNUMBER(D3267),D3267&lt;&gt;0),J3267/D3267,"")</x:f>
        <x:v>0.0010908297578357939</x:v>
      </x:c>
      <x:c r="AE3267" s="50" t="n">
        <x:f>IF(OR(NOT(ISNUMBER(Q3267)),NOT(ISNUMBER(R3267))),"",IF(Q3267&lt;R3267,1,0))</x:f>
        <x:v>0</x:v>
      </x:c>
      <x:c r="AF3267" s="50" t="n">
        <x:f>IFERROR(IF(AND(A3267=A3266,C3267=C3266+1,ISNUMBER(AE3266)),AE3266,""),"")</x:f>
        <x:v>0</x:v>
      </x:c>
      <x:c r="AG3267" s="52" t="n">
        <x:f>IFERROR(IF(AND(A3267=A3266,C3267=C3266+1,ISNUMBER(U3267),ISNUMBER(U3266),U3266&lt;&gt;0),U3267/U3266-1,""),"")</x:f>
        <x:v>13.065767471938656</x:v>
      </x:c>
      <x:c r="AH3267" s="50" t="n">
        <x:f>IF(AND(ISNUMBER(AE3267),ISNUMBER(AF3267),ISNUMBER(AG3267)),IF(AND(AE3267=1,AF3267=1,AG3267&lt;0),1,0),"")</x:f>
        <x:v>0</x:v>
      </x:c>
      <x:c r="AI3267" s="50" t="n">
        <x:f>IF(AND(A3267=A3268,C3268=C3267+1,ISNUMBER(AH3268)),C3268,"")</x:f>
        <x:v>2010</x:v>
      </x:c>
      <x:c r="AJ3267" s="50" t="n">
        <x:f>IF(AND(A3267=A3268,C3268=C3267+1,ISNUMBER(AH3268)),AH3268,"")</x:f>
        <x:v>0</x:v>
      </x:c>
    </x:row>
    <x:row r="3268" ht="15">
      <x:c r="A3268" s="9" t="s">
        <x:v>233</x:v>
      </x:c>
      <x:c r="B3268" s="10">
        <x:v>40543</x:v>
      </x:c>
      <x:c r="C3268" s="9">
        <x:v>2010</x:v>
      </x:c>
      <x:c r="D3268" s="11">
        <x:v>1402.1</x:v>
      </x:c>
      <x:c r="E3268" s="11">
        <x:v>719.3</x:v>
      </x:c>
      <x:c r="F3268" s="11">
        <x:v>817.8</x:v>
      </x:c>
      <x:c r="G3268" s="11">
        <x:v>1290.9000000000001</x:v>
      </x:c>
      <x:c r="H3268" s="11">
        <x:v>443.7</x:v>
      </x:c>
      <x:c r="I3268" s="11">
        <x:v>111.2</x:v>
      </x:c>
      <x:c r="J3268" s="11">
        <x:v>6.4</x:v>
      </x:c>
      <x:c r="K3268" s="11">
        <x:v>91.2</x:v>
      </x:c>
      <x:c r="L3268" s="11">
        <x:v>492.8</x:v>
      </x:c>
      <x:c r="M3268" s="11">
        <x:v>67.400000000000006</x:v>
      </x:c>
      <x:c r="N3268" s="11">
        <x:v>376.3</x:v>
      </x:c>
      <x:c r="O3268" s="11">
        <x:v>3575</x:v>
      </x:c>
      <x:c r="P3268" s="11">
        <x:v>63.2</x:v>
      </x:c>
      <x:c r="Q3268" s="11">
        <x:v>103.2</x:v>
      </x:c>
      <x:c r="R3268" s="11">
        <x:v>38.9</x:v>
      </x:c>
      <x:c r="S3268" s="11">
        <x:v>5.6</x:v>
      </x:c>
      <x:c r="T3268" s="11">
        <x:v>6.5</x:v>
      </x:c>
      <x:c r="U3268" s="11">
        <x:v>136.95410000000001</x:v>
      </x:c>
      <x:c r="V3268" s="11">
        <x:v>18</x:v>
      </x:c>
      <x:c r="W3268" s="12">
        <x:v>0</x:v>
      </x:c>
      <x:c r="X3268" s="8">
        <x:v>0</x:v>
      </x:c>
      <x:c r="Y3268" s="13">
        <x:f t="shared" si="306"/>
        <x:v>0.87955490339936415</x:v>
      </x:c>
      <x:c r="Z3268" s="13">
        <x:f t="shared" si="307"/>
        <x:v>0.92069039298195576</x:v>
      </x:c>
      <x:c r="AA3268" s="13">
        <x:f t="shared" si="308"/>
        <x:v>3.99400898652022E-3</x:v>
      </x:c>
      <x:c r="AB3268" s="13">
        <x:f t="shared" si="309"/>
        <x:v>4.5075244276442487E-2</x:v>
      </x:c>
      <x:c r="AC3268" s="13">
        <x:f t="shared" si="310"/>
        <x:v>5.0352467270896274E-3</x:v>
      </x:c>
      <x:c r="AD3268" s="13">
        <x:f t="shared" si="311"/>
        <x:v>4.5645816988802513E-3</x:v>
      </x:c>
      <x:c r="AE3268" s="50" t="n">
        <x:f>IF(OR(NOT(ISNUMBER(Q3268)),NOT(ISNUMBER(R3268))),"",IF(Q3268&lt;R3268,1,0))</x:f>
        <x:v>0</x:v>
      </x:c>
      <x:c r="AF3268" s="50" t="n">
        <x:f>IFERROR(IF(AND(A3268=A3267,C3268=C3267+1,ISNUMBER(AE3267)),AE3267,""),"")</x:f>
        <x:v>0</x:v>
      </x:c>
      <x:c r="AG3268" s="52" t="n">
        <x:f>IFERROR(IF(AND(A3268=A3267,C3268=C3267+1,ISNUMBER(U3268),ISNUMBER(U3267),U3267&lt;&gt;0),U3268/U3267-1,""),"")</x:f>
        <x:v>-0.10049463104307299</x:v>
      </x:c>
      <x:c r="AH3268" s="50" t="n">
        <x:f>IF(AND(ISNUMBER(AE3268),ISNUMBER(AF3268),ISNUMBER(AG3268)),IF(AND(AE3268=1,AF3268=1,AG3268&lt;0),1,0),"")</x:f>
        <x:v>0</x:v>
      </x:c>
      <x:c r="AI3268" s="50" t="n">
        <x:f>IF(AND(A3268=A3269,C3269=C3268+1,ISNUMBER(AH3269)),C3269,"")</x:f>
        <x:v>2011</x:v>
      </x:c>
      <x:c r="AJ3268" s="50" t="n">
        <x:f>IF(AND(A3268=A3269,C3269=C3268+1,ISNUMBER(AH3269)),AH3269,"")</x:f>
        <x:v>0</x:v>
      </x:c>
    </x:row>
    <x:row r="3269" ht="15">
      <x:c r="A3269" s="9" t="s">
        <x:v>233</x:v>
      </x:c>
      <x:c r="B3269" s="10">
        <x:v>40908</x:v>
      </x:c>
      <x:c r="C3269" s="9">
        <x:v>2011</x:v>
      </x:c>
      <x:c r="D3269" s="11">
        <x:v>1503.2</x:v>
      </x:c>
      <x:c r="E3269" s="11">
        <x:v>797.1</x:v>
      </x:c>
      <x:c r="F3269" s="11">
        <x:v>848.4</x:v>
      </x:c>
      <x:c r="G3269" s="11">
        <x:v>1236</x:v>
      </x:c>
      <x:c r="H3269" s="11">
        <x:v>369.7</x:v>
      </x:c>
      <x:c r="I3269" s="11">
        <x:v>267.2</x:v>
      </x:c>
      <x:c r="J3269" s="11">
        <x:v>90.3</x:v>
      </x:c>
      <x:c r="K3269" s="11">
        <x:v>101.4</x:v>
      </x:c>
      <x:c r="L3269" s="11">
        <x:v>565.4</x:v>
      </x:c>
      <x:c r="M3269" s="11">
        <x:v>64.3</x:v>
      </x:c>
      <x:c r="N3269" s="11">
        <x:v>305.39999999999998</x:v>
      </x:c>
      <x:c r="O3269" s="11">
        <x:v>3465.8</x:v>
      </x:c>
      <x:c r="P3269" s="11">
        <x:v>78</x:v>
      </x:c>
      <x:c r="Q3269" s="11">
        <x:v>97.1</x:v>
      </x:c>
      <x:c r="R3269" s="11">
        <x:v>28.9</x:v>
      </x:c>
      <x:c r="S3269" s="11">
        <x:v>39.799999999999997</x:v>
      </x:c>
      <x:c r="T3269" s="11">
        <x:v>52.6</x:v>
      </x:c>
      <x:c r="U3269" s="11">
        <x:v>107.8931</x:v>
      </x:c>
      <x:c r="V3269" s="11">
        <x:v>18</x:v>
      </x:c>
      <x:c r="W3269" s="12">
        <x:v>0</x:v>
      </x:c>
      <x:c r="X3269" s="8">
        <x:v>0</x:v>
      </x:c>
      <x:c r="Y3269" s="13">
        <x:f t="shared" si="306"/>
        <x:v>0.93953323903818964</x:v>
      </x:c>
      <x:c r="Z3269" s="13">
        <x:f t="shared" si="307"/>
        <x:v>0.82224587546567318</x:v>
      </x:c>
      <x:c r="AA3269" s="13">
        <x:f t="shared" si="308"/>
        <x:v>2.6476849387972325E-2</x:v>
      </x:c>
      <x:c r="AB3269" s="13">
        <x:f t="shared" si="309"/>
        <x:v>5.1889302820649283E-2</x:v>
      </x:c>
      <x:c r="AC3269" s="13">
        <x:f t="shared" si="310"/>
        <x:v>4.2556634304207121E-2</x:v>
      </x:c>
      <x:c r="AD3269" s="13">
        <x:f t="shared" si="311"/>
        <x:v>6.0071846726982431E-2</x:v>
      </x:c>
      <x:c r="AE3269" s="50" t="n">
        <x:f>IF(OR(NOT(ISNUMBER(Q3269)),NOT(ISNUMBER(R3269))),"",IF(Q3269&lt;R3269,1,0))</x:f>
        <x:v>0</x:v>
      </x:c>
      <x:c r="AF3269" s="50" t="n">
        <x:f>IFERROR(IF(AND(A3269=A3268,C3269=C3268+1,ISNUMBER(AE3268)),AE3268,""),"")</x:f>
        <x:v>0</x:v>
      </x:c>
      <x:c r="AG3269" s="52" t="n">
        <x:f>IFERROR(IF(AND(A3269=A3268,C3269=C3268+1,ISNUMBER(U3269),ISNUMBER(U3268),U3268&lt;&gt;0),U3269/U3268-1,""),"")</x:f>
        <x:v>-0.2121951807211322</x:v>
      </x:c>
      <x:c r="AH3269" s="50" t="n">
        <x:f>IF(AND(ISNUMBER(AE3269),ISNUMBER(AF3269),ISNUMBER(AG3269)),IF(AND(AE3269=1,AF3269=1,AG3269&lt;0),1,0),"")</x:f>
        <x:v>0</x:v>
      </x:c>
      <x:c r="AI3269" s="50" t="n">
        <x:f>IF(AND(A3269=A3270,C3270=C3269+1,ISNUMBER(AH3270)),C3270,"")</x:f>
        <x:v>2012</x:v>
      </x:c>
      <x:c r="AJ3269" s="50" t="n">
        <x:f>IF(AND(A3269=A3270,C3270=C3269+1,ISNUMBER(AH3270)),AH3270,"")</x:f>
        <x:v>0</x:v>
      </x:c>
    </x:row>
    <x:row r="3270" ht="15">
      <x:c r="A3270" s="9" t="s">
        <x:v>233</x:v>
      </x:c>
      <x:c r="B3270" s="10">
        <x:v>41274</x:v>
      </x:c>
      <x:c r="C3270" s="9">
        <x:v>2012</x:v>
      </x:c>
      <x:c r="D3270" s="11">
        <x:v>1456.5</x:v>
      </x:c>
      <x:c r="E3270" s="11">
        <x:v>769</x:v>
      </x:c>
      <x:c r="F3270" s="11">
        <x:v>851.1</x:v>
      </x:c>
      <x:c r="G3270" s="11">
        <x:v>1181.0999999999999</x:v>
      </x:c>
      <x:c r="H3270" s="11">
        <x:v>288.60000000000002</x:v>
      </x:c>
      <x:c r="I3270" s="11">
        <x:v>275.39999999999998</x:v>
      </x:c>
      <x:c r="J3270" s="11">
        <x:v>98.3</x:v>
      </x:c>
      <x:c r="K3270" s="11">
        <x:v>58</x:v>
      </x:c>
      <x:c r="L3270" s="11">
        <x:v>590</x:v>
      </x:c>
      <x:c r="M3270" s="11">
        <x:v>60.4</x:v>
      </x:c>
      <x:c r="N3270" s="11">
        <x:v>228.2</x:v>
      </x:c>
      <x:c r="O3270" s="11">
        <x:v>3635.1</x:v>
      </x:c>
      <x:c r="P3270" s="11">
        <x:v>67.900000000000006</x:v>
      </x:c>
      <x:c r="Q3270" s="11">
        <x:v>87.1</x:v>
      </x:c>
      <x:c r="R3270" s="11">
        <x:v>19.600000000000001</x:v>
      </x:c>
      <x:c r="S3270" s="11">
        <x:v>24.1</x:v>
      </x:c>
      <x:c r="T3270" s="11">
        <x:v>43.2</x:v>
      </x:c>
      <x:c r="U3270" s="11">
        <x:v>251.4177</x:v>
      </x:c>
      <x:c r="V3270" s="11">
        <x:v>18</x:v>
      </x:c>
      <x:c r="W3270" s="12">
        <x:v>0</x:v>
      </x:c>
      <x:c r="X3270" s="8">
        <x:v>0</x:v>
      </x:c>
      <x:c r="Y3270" s="13">
        <x:f t="shared" si="306"/>
        <x:v>0.90353659969451294</x:v>
      </x:c>
      <x:c r="Z3270" s="13">
        <x:f t="shared" si="307"/>
        <x:v>0.81091658084449014</x:v>
      </x:c>
      <x:c r="AA3270" s="13">
        <x:f t="shared" si="308"/>
        <x:v>1.6546515619636114E-2</x:v>
      </x:c>
      <x:c r="AB3270" s="13">
        <x:f t="shared" si="309"/>
        <x:v>4.6618606247854452E-2</x:v>
      </x:c>
      <x:c r="AC3270" s="13">
        <x:f t="shared" si="310"/>
        <x:v>3.657607315214631E-2</x:v>
      </x:c>
      <x:c r="AD3270" s="13">
        <x:f t="shared" si="311"/>
        <x:v>6.7490559560590455E-2</x:v>
      </x:c>
      <x:c r="AE3270" s="50" t="n">
        <x:f>IF(OR(NOT(ISNUMBER(Q3270)),NOT(ISNUMBER(R3270))),"",IF(Q3270&lt;R3270,1,0))</x:f>
        <x:v>0</x:v>
      </x:c>
      <x:c r="AF3270" s="50" t="n">
        <x:f>IFERROR(IF(AND(A3270=A3269,C3270=C3269+1,ISNUMBER(AE3269)),AE3269,""),"")</x:f>
        <x:v>0</x:v>
      </x:c>
      <x:c r="AG3270" s="52" t="n">
        <x:f>IFERROR(IF(AND(A3270=A3269,C3270=C3269+1,ISNUMBER(U3270),ISNUMBER(U3269),U3269&lt;&gt;0),U3270/U3269-1,""),"")</x:f>
        <x:v>1.3302481808382556</x:v>
      </x:c>
      <x:c r="AH3270" s="50" t="n">
        <x:f>IF(AND(ISNUMBER(AE3270),ISNUMBER(AF3270),ISNUMBER(AG3270)),IF(AND(AE3270=1,AF3270=1,AG3270&lt;0),1,0),"")</x:f>
        <x:v>0</x:v>
      </x:c>
      <x:c r="AI3270" s="50" t="n">
        <x:f>IF(AND(A3270=A3271,C3271=C3270+1,ISNUMBER(AH3271)),C3271,"")</x:f>
        <x:v>2013</x:v>
      </x:c>
      <x:c r="AJ3270" s="50" t="n">
        <x:f>IF(AND(A3270=A3271,C3271=C3270+1,ISNUMBER(AH3271)),AH3271,"")</x:f>
        <x:v>0</x:v>
      </x:c>
    </x:row>
    <x:row r="3271" ht="15">
      <x:c r="A3271" s="9" t="s">
        <x:v>233</x:v>
      </x:c>
      <x:c r="B3271" s="10">
        <x:v>41639</x:v>
      </x:c>
      <x:c r="C3271" s="9">
        <x:v>2013</x:v>
      </x:c>
      <x:c r="D3271" s="11">
        <x:v>1476</x:v>
      </x:c>
      <x:c r="E3271" s="11">
        <x:v>777.2</x:v>
      </x:c>
      <x:c r="F3271" s="11">
        <x:v>854.3</x:v>
      </x:c>
      <x:c r="G3271" s="11">
        <x:v>1170.8</x:v>
      </x:c>
      <x:c r="H3271" s="11">
        <x:v>198</x:v>
      </x:c>
      <x:c r="I3271" s="11">
        <x:v>305.2</x:v>
      </x:c>
      <x:c r="J3271" s="11">
        <x:v>162.30000000000001</x:v>
      </x:c>
      <x:c r="K3271" s="11">
        <x:v>58.4</x:v>
      </x:c>
      <x:c r="L3271" s="11">
        <x:v>602.5</x:v>
      </x:c>
      <x:c r="M3271" s="11">
        <x:v>0</x:v>
      </x:c>
      <x:c r="N3271" s="11">
        <x:v>198</x:v>
      </x:c>
      <x:c r="O3271" s="11">
        <x:v>3848.9</x:v>
      </x:c>
      <x:c r="P3271" s="11">
        <x:v>77.2</x:v>
      </x:c>
      <x:c r="Q3271" s="11">
        <x:v>97</x:v>
      </x:c>
      <x:c r="R3271" s="11">
        <x:v>16.2</x:v>
      </x:c>
      <x:c r="S3271" s="11">
        <x:v>39.200000000000003</x:v>
      </x:c>
      <x:c r="T3271" s="11">
        <x:v>105</x:v>
      </x:c>
      <x:c r="U3271" s="11">
        <x:v>492.88229999999999</x:v>
      </x:c>
      <x:c r="V3271" s="11">
        <x:v>18</x:v>
      </x:c>
      <x:c r="W3271" s="12">
        <x:v>0</x:v>
      </x:c>
      <x:c r="X3271" s="8">
        <x:v>0</x:v>
      </x:c>
      <x:c r="Y3271" s="13">
        <x:f t="shared" si="306"/>
        <x:v>0.90975067306566793</x:v>
      </x:c>
      <x:c r="Z3271" s="13">
        <x:f t="shared" si="307"/>
        <x:v>0.79322493224932245</x:v>
      </x:c>
      <x:c r="AA3271" s="13">
        <x:f t="shared" si="308"/>
        <x:v>2.6558265582655827E-2</x:v>
      </x:c>
      <x:c r="AB3271" s="13">
        <x:f t="shared" si="309"/>
        <x:v>5.2303523035230351E-2</x:v>
      </x:c>
      <x:c r="AC3271" s="13">
        <x:f t="shared" si="310"/>
        <x:v>8.9682268534335502E-2</x:v>
      </x:c>
      <x:c r="AD3271" s="13">
        <x:f t="shared" si="311"/>
        <x:v>0.10995934959349594</x:v>
      </x:c>
      <x:c r="AE3271" s="50" t="n">
        <x:f>IF(OR(NOT(ISNUMBER(Q3271)),NOT(ISNUMBER(R3271))),"",IF(Q3271&lt;R3271,1,0))</x:f>
        <x:v>0</x:v>
      </x:c>
      <x:c r="AF3271" s="50" t="n">
        <x:f>IFERROR(IF(AND(A3271=A3270,C3271=C3270+1,ISNUMBER(AE3270)),AE3270,""),"")</x:f>
        <x:v>0</x:v>
      </x:c>
      <x:c r="AG3271" s="52" t="n">
        <x:f>IFERROR(IF(AND(A3271=A3270,C3271=C3270+1,ISNUMBER(U3271),ISNUMBER(U3270),U3270&lt;&gt;0),U3271/U3270-1,""),"")</x:f>
        <x:v>0.960412095091157</x:v>
      </x:c>
      <x:c r="AH3271" s="50" t="n">
        <x:f>IF(AND(ISNUMBER(AE3271),ISNUMBER(AF3271),ISNUMBER(AG3271)),IF(AND(AE3271=1,AF3271=1,AG3271&lt;0),1,0),"")</x:f>
        <x:v>0</x:v>
      </x:c>
      <x:c r="AI3271" s="50" t="n">
        <x:f>IF(AND(A3271=A3272,C3272=C3271+1,ISNUMBER(AH3272)),C3272,"")</x:f>
        <x:v>2014</x:v>
      </x:c>
      <x:c r="AJ3271" s="50" t="n">
        <x:f>IF(AND(A3271=A3272,C3272=C3271+1,ISNUMBER(AH3272)),AH3272,"")</x:f>
        <x:v>0</x:v>
      </x:c>
    </x:row>
    <x:row r="3272" ht="15">
      <x:c r="A3272" s="9" t="s">
        <x:v>233</x:v>
      </x:c>
      <x:c r="B3272" s="10">
        <x:v>42004</x:v>
      </x:c>
      <x:c r="C3272" s="9">
        <x:v>2014</x:v>
      </x:c>
      <x:c r="D3272" s="11">
        <x:v>1628.4</x:v>
      </x:c>
      <x:c r="E3272" s="11">
        <x:v>897</x:v>
      </x:c>
      <x:c r="F3272" s="11">
        <x:v>945.8</x:v>
      </x:c>
      <x:c r="G3272" s="11">
        <x:v>1288.5</x:v>
      </x:c>
      <x:c r="H3272" s="11">
        <x:v>200.2</x:v>
      </x:c>
      <x:c r="I3272" s="11">
        <x:v>339.9</x:v>
      </x:c>
      <x:c r="J3272" s="11">
        <x:v>195.8</x:v>
      </x:c>
      <x:c r="K3272" s="11">
        <x:v>91.4</x:v>
      </x:c>
      <x:c r="L3272" s="11">
        <x:v>676.1</x:v>
      </x:c>
      <x:c r="M3272" s="11">
        <x:v>0</x:v>
      </x:c>
      <x:c r="N3272" s="11">
        <x:v>200.2</x:v>
      </x:c>
      <x:c r="O3272" s="11">
        <x:v>4000.4</x:v>
      </x:c>
      <x:c r="P3272" s="11">
        <x:v>97.2</x:v>
      </x:c>
      <x:c r="Q3272" s="11">
        <x:v>124.2</x:v>
      </x:c>
      <x:c r="R3272" s="11">
        <x:v>15</x:v>
      </x:c>
      <x:c r="S3272" s="11">
        <x:v>49.8</x:v>
      </x:c>
      <x:c r="T3272" s="11">
        <x:v>73.3</x:v>
      </x:c>
      <x:c r="U3272" s="11">
        <x:v>472.97919999999999</x:v>
      </x:c>
      <x:c r="V3272" s="11">
        <x:v>18</x:v>
      </x:c>
      <x:c r="W3272" s="12">
        <x:v>0</x:v>
      </x:c>
      <x:c r="X3272" s="8">
        <x:v>0</x:v>
      </x:c>
      <x:c r="Y3272" s="13">
        <x:f t="shared" si="306"/>
        <x:v>0.94840346796362873</x:v>
      </x:c>
      <x:c r="Z3272" s="13">
        <x:f t="shared" si="307"/>
        <x:v>0.7912675018422991</x:v>
      </x:c>
      <x:c r="AA3272" s="13">
        <x:f t="shared" si="308"/>
        <x:v>3.0582166543846719E-2</x:v>
      </x:c>
      <x:c r="AB3272" s="13">
        <x:f t="shared" si="309"/>
        <x:v>5.9690493736182758E-2</x:v>
      </x:c>
      <x:c r="AC3272" s="13">
        <x:f t="shared" si="310"/>
        <x:v>5.688785409390764E-2</x:v>
      </x:c>
      <x:c r="AD3272" s="13">
        <x:f t="shared" si="311"/>
        <x:v>0.12024072709408008</x:v>
      </x:c>
      <x:c r="AE3272" s="50" t="n">
        <x:f>IF(OR(NOT(ISNUMBER(Q3272)),NOT(ISNUMBER(R3272))),"",IF(Q3272&lt;R3272,1,0))</x:f>
        <x:v>0</x:v>
      </x:c>
      <x:c r="AF3272" s="50" t="n">
        <x:f>IFERROR(IF(AND(A3272=A3271,C3272=C3271+1,ISNUMBER(AE3271)),AE3271,""),"")</x:f>
        <x:v>0</x:v>
      </x:c>
      <x:c r="AG3272" s="52" t="n">
        <x:f>IFERROR(IF(AND(A3272=A3271,C3272=C3271+1,ISNUMBER(U3272),ISNUMBER(U3271),U3271&lt;&gt;0),U3272/U3271-1,""),"")</x:f>
        <x:v>-0.04038104026052469</x:v>
      </x:c>
      <x:c r="AH3272" s="50" t="n">
        <x:f>IF(AND(ISNUMBER(AE3272),ISNUMBER(AF3272),ISNUMBER(AG3272)),IF(AND(AE3272=1,AF3272=1,AG3272&lt;0),1,0),"")</x:f>
        <x:v>0</x:v>
      </x:c>
      <x:c r="AI3272" s="50" t="n">
        <x:f>IF(AND(A3272=A3273,C3273=C3272+1,ISNUMBER(AH3273)),C3273,"")</x:f>
        <x:v>2015</x:v>
      </x:c>
      <x:c r="AJ3272" s="50" t="n">
        <x:f>IF(AND(A3272=A3273,C3273=C3272+1,ISNUMBER(AH3273)),AH3273,"")</x:f>
        <x:v>0</x:v>
      </x:c>
    </x:row>
    <x:row r="3273" ht="15">
      <x:c r="A3273" s="9" t="s">
        <x:v>233</x:v>
      </x:c>
      <x:c r="B3273" s="10">
        <x:v>42369</x:v>
      </x:c>
      <x:c r="C3273" s="9">
        <x:v>2015</x:v>
      </x:c>
      <x:c r="D3273" s="11">
        <x:v>1850.9</x:v>
      </x:c>
      <x:c r="E3273" s="11">
        <x:v>1120.0999999999999</x:v>
      </x:c>
      <x:c r="F3273" s="11">
        <x:v>1098</x:v>
      </x:c>
      <x:c r="G3273" s="11">
        <x:v>1455.8</x:v>
      </x:c>
      <x:c r="H3273" s="11">
        <x:v>218.4</x:v>
      </x:c>
      <x:c r="I3273" s="11">
        <x:v>395.1</x:v>
      </x:c>
      <x:c r="J3273" s="11">
        <x:v>265.7</x:v>
      </x:c>
      <x:c r="K3273" s="11">
        <x:v>138.80000000000001</x:v>
      </x:c>
      <x:c r="L3273" s="11">
        <x:v>830.6</x:v>
      </x:c>
      <x:c r="M3273" s="11">
        <x:v>0</x:v>
      </x:c>
      <x:c r="N3273" s="11">
        <x:v>218.4</x:v>
      </x:c>
      <x:c r="O3273" s="11">
        <x:v>4453.8999999999996</x:v>
      </x:c>
      <x:c r="P3273" s="11">
        <x:v>121.7</x:v>
      </x:c>
      <x:c r="Q3273" s="11">
        <x:v>169.1</x:v>
      </x:c>
      <x:c r="R3273" s="11">
        <x:v>14.1</x:v>
      </x:c>
      <x:c r="S3273" s="11">
        <x:v>72.900000000000006</x:v>
      </x:c>
      <x:c r="T3273" s="11">
        <x:v>74.5</x:v>
      </x:c>
      <x:c r="U3273" s="11">
        <x:v>682.69989999999996</x:v>
      </x:c>
      <x:c r="V3273" s="11">
        <x:v>18</x:v>
      </x:c>
      <x:c r="W3273" s="12">
        <x:v>0</x:v>
      </x:c>
      <x:c r="X3273" s="8">
        <x:v>0</x:v>
      </x:c>
      <x:c r="Y3273" s="13">
        <x:f t="shared" si="306"/>
        <x:v>1.0201275045537339</x:v>
      </x:c>
      <x:c r="Z3273" s="13">
        <x:f t="shared" si="307"/>
        <x:v>0.78653627964773887</x:v>
      </x:c>
      <x:c r="AA3273" s="13">
        <x:f t="shared" si="308"/>
        <x:v>3.9386244529688259E-2</x:v>
      </x:c>
      <x:c r="AB3273" s="13">
        <x:f t="shared" si="309"/>
        <x:v>6.5751796423361611E-2</x:v>
      </x:c>
      <x:c r="AC3273" s="13">
        <x:f t="shared" si="310"/>
        <x:v>5.1174611897238632E-2</x:v>
      </x:c>
      <x:c r="AD3273" s="13">
        <x:f t="shared" si="311"/>
        <x:v>0.14355178561780754</x:v>
      </x:c>
      <x:c r="AE3273" s="50" t="n">
        <x:f>IF(OR(NOT(ISNUMBER(Q3273)),NOT(ISNUMBER(R3273))),"",IF(Q3273&lt;R3273,1,0))</x:f>
        <x:v>0</x:v>
      </x:c>
      <x:c r="AF3273" s="50" t="n">
        <x:f>IFERROR(IF(AND(A3273=A3272,C3273=C3272+1,ISNUMBER(AE3272)),AE3272,""),"")</x:f>
        <x:v>0</x:v>
      </x:c>
      <x:c r="AG3273" s="52" t="n">
        <x:f>IFERROR(IF(AND(A3273=A3272,C3273=C3272+1,ISNUMBER(U3273),ISNUMBER(U3272),U3272&lt;&gt;0),U3273/U3272-1,""),"")</x:f>
        <x:v>0.4434036422743326</x:v>
      </x:c>
      <x:c r="AH3273" s="50" t="n">
        <x:f>IF(AND(ISNUMBER(AE3273),ISNUMBER(AF3273),ISNUMBER(AG3273)),IF(AND(AE3273=1,AF3273=1,AG3273&lt;0),1,0),"")</x:f>
        <x:v>0</x:v>
      </x:c>
      <x:c r="AI3273" s="50" t="n">
        <x:f>IF(AND(A3273=A3274,C3274=C3273+1,ISNUMBER(AH3274)),C3274,"")</x:f>
        <x:v>2016</x:v>
      </x:c>
      <x:c r="AJ3273" s="50" t="n">
        <x:f>IF(AND(A3273=A3274,C3274=C3273+1,ISNUMBER(AH3274)),AH3274,"")</x:f>
        <x:v>0</x:v>
      </x:c>
    </x:row>
    <x:row r="3274" ht="15">
      <x:c r="A3274" s="9" t="s">
        <x:v>233</x:v>
      </x:c>
      <x:c r="B3274" s="10">
        <x:v>42735</x:v>
      </x:c>
      <x:c r="C3274" s="9">
        <x:v>2016</x:v>
      </x:c>
      <x:c r="D3274" s="11">
        <x:v>1876.4</x:v>
      </x:c>
      <x:c r="E3274" s="11">
        <x:v>1089.9000000000001</x:v>
      </x:c>
      <x:c r="F3274" s="11">
        <x:v>1119.4000000000001</x:v>
      </x:c>
      <x:c r="G3274" s="11">
        <x:v>1503.6</x:v>
      </x:c>
      <x:c r="H3274" s="11">
        <x:v>175.7</x:v>
      </x:c>
      <x:c r="I3274" s="11">
        <x:v>372.8</x:v>
      </x:c>
      <x:c r="J3274" s="11">
        <x:v>228.1</x:v>
      </x:c>
      <x:c r="K3274" s="11">
        <x:v>84</x:v>
      </x:c>
      <x:c r="L3274" s="11">
        <x:v>846.2</x:v>
      </x:c>
      <x:c r="M3274" s="11">
        <x:v>0.1</x:v>
      </x:c>
      <x:c r="N3274" s="11">
        <x:v>175.6</x:v>
      </x:c>
      <x:c r="O3274" s="11">
        <x:v>4537</x:v>
      </x:c>
      <x:c r="P3274" s="11">
        <x:v>100.4</x:v>
      </x:c>
      <x:c r="Q3274" s="11">
        <x:v>158.5</x:v>
      </x:c>
      <x:c r="R3274" s="11">
        <x:v>7.4</x:v>
      </x:c>
      <x:c r="S3274" s="11">
        <x:v>55.5</x:v>
      </x:c>
      <x:c r="T3274" s="11">
        <x:v>60.1</x:v>
      </x:c>
      <x:c r="U3274" s="11">
        <x:v>449.03030000000001</x:v>
      </x:c>
      <x:c r="V3274" s="11">
        <x:v>18</x:v>
      </x:c>
      <x:c r="W3274" s="12">
        <x:v>0</x:v>
      </x:c>
      <x:c r="X3274" s="8">
        <x:v>0</x:v>
      </x:c>
      <x:c r="Y3274" s="13">
        <x:f t="shared" si="306"/>
        <x:v>0.97364659639092366</x:v>
      </x:c>
      <x:c r="Z3274" s="13">
        <x:f t="shared" si="307"/>
        <x:v>0.80132167981240665</x:v>
      </x:c>
      <x:c r="AA3274" s="13">
        <x:f t="shared" si="308"/>
        <x:v>2.957791515668301E-2</x:v>
      </x:c>
      <x:c r="AB3274" s="13">
        <x:f t="shared" si="309"/>
        <x:v>5.3506714986143677E-2</x:v>
      </x:c>
      <x:c r="AC3274" s="13">
        <x:f t="shared" si="310"/>
        <x:v>3.9970736898111203E-2</x:v>
      </x:c>
      <x:c r="AD3274" s="13">
        <x:f t="shared" si="311"/>
        <x:v>0.12156256661692602</x:v>
      </x:c>
      <x:c r="AE3274" s="50" t="n">
        <x:f>IF(OR(NOT(ISNUMBER(Q3274)),NOT(ISNUMBER(R3274))),"",IF(Q3274&lt;R3274,1,0))</x:f>
        <x:v>0</x:v>
      </x:c>
      <x:c r="AF3274" s="50" t="n">
        <x:f>IFERROR(IF(AND(A3274=A3273,C3274=C3273+1,ISNUMBER(AE3273)),AE3273,""),"")</x:f>
        <x:v>0</x:v>
      </x:c>
      <x:c r="AG3274" s="52" t="n">
        <x:f>IFERROR(IF(AND(A3274=A3273,C3274=C3273+1,ISNUMBER(U3274),ISNUMBER(U3273),U3273&lt;&gt;0),U3274/U3273-1,""),"")</x:f>
        <x:v>-0.3422727907240062</x:v>
      </x:c>
      <x:c r="AH3274" s="50" t="n">
        <x:f>IF(AND(ISNUMBER(AE3274),ISNUMBER(AF3274),ISNUMBER(AG3274)),IF(AND(AE3274=1,AF3274=1,AG3274&lt;0),1,0),"")</x:f>
        <x:v>0</x:v>
      </x:c>
      <x:c r="AI3274" s="50" t="n">
        <x:f>IF(AND(A3274=A3275,C3275=C3274+1,ISNUMBER(AH3275)),C3275,"")</x:f>
        <x:v>2017</x:v>
      </x:c>
      <x:c r="AJ3274" s="50" t="n">
        <x:f>IF(AND(A3274=A3275,C3275=C3274+1,ISNUMBER(AH3275)),AH3275,"")</x:f>
        <x:v>0</x:v>
      </x:c>
    </x:row>
    <x:row r="3275" ht="15">
      <x:c r="A3275" s="9" t="s">
        <x:v>233</x:v>
      </x:c>
      <x:c r="B3275" s="10">
        <x:v>43100</x:v>
      </x:c>
      <x:c r="C3275" s="9">
        <x:v>2017</x:v>
      </x:c>
      <x:c r="D3275" s="11">
        <x:v>2060.6</x:v>
      </x:c>
      <x:c r="E3275" s="11">
        <x:v>1200.5999999999999</x:v>
      </x:c>
      <x:c r="F3275" s="11">
        <x:v>1277.3</x:v>
      </x:c>
      <x:c r="G3275" s="11">
        <x:v>1635.2</x:v>
      </x:c>
      <x:c r="H3275" s="11">
        <x:v>177.5</x:v>
      </x:c>
      <x:c r="I3275" s="11">
        <x:v>425.4</x:v>
      </x:c>
      <x:c r="J3275" s="11">
        <x:v>281.3</x:v>
      </x:c>
      <x:c r="K3275" s="11">
        <x:v>53.3</x:v>
      </x:c>
      <x:c r="L3275" s="11">
        <x:v>1003.5</x:v>
      </x:c>
      <x:c r="M3275" s="11">
        <x:v>0.1</x:v>
      </x:c>
      <x:c r="N3275" s="11">
        <x:v>177.4</x:v>
      </x:c>
      <x:c r="O3275" s="11">
        <x:v>4739.1000000000004</x:v>
      </x:c>
      <x:c r="P3275" s="11">
        <x:v>91.4</x:v>
      </x:c>
      <x:c r="Q3275" s="11">
        <x:v>153.6</x:v>
      </x:c>
      <x:c r="R3275" s="11">
        <x:v>6.3</x:v>
      </x:c>
      <x:c r="S3275" s="11">
        <x:v>53.3</x:v>
      </x:c>
      <x:c r="T3275" s="11">
        <x:v>92.8</x:v>
      </x:c>
      <x:c r="U3275" s="11">
        <x:v>406.072</x:v>
      </x:c>
      <x:c r="V3275" s="11">
        <x:v>18</x:v>
      </x:c>
      <x:c r="W3275" s="12">
        <x:v>0</x:v>
      </x:c>
      <x:c r="X3275" s="8">
        <x:v>0</x:v>
      </x:c>
      <x:c r="Y3275" s="13">
        <x:f t="shared" si="306"/>
        <x:v>0.93995146011117192</x:v>
      </x:c>
      <x:c r="Z3275" s="13">
        <x:f t="shared" si="307"/>
        <x:v>0.79355527516257407</x:v>
      </x:c>
      <x:c r="AA3275" s="13">
        <x:f t="shared" si="308"/>
        <x:v>2.5866252547801612E-2</x:v>
      </x:c>
      <x:c r="AB3275" s="13">
        <x:f t="shared" si="309"/>
        <x:v>4.4356012811802389E-2</x:v>
      </x:c>
      <x:c r="AC3275" s="13">
        <x:f t="shared" si="310"/>
        <x:v>5.6751467710371817E-2</x:v>
      </x:c>
      <x:c r="AD3275" s="13">
        <x:f t="shared" si="311"/>
        <x:v>0.13651363680481415</x:v>
      </x:c>
      <x:c r="AE3275" s="50" t="n">
        <x:f>IF(OR(NOT(ISNUMBER(Q3275)),NOT(ISNUMBER(R3275))),"",IF(Q3275&lt;R3275,1,0))</x:f>
        <x:v>0</x:v>
      </x:c>
      <x:c r="AF3275" s="50" t="n">
        <x:f>IFERROR(IF(AND(A3275=A3274,C3275=C3274+1,ISNUMBER(AE3274)),AE3274,""),"")</x:f>
        <x:v>0</x:v>
      </x:c>
      <x:c r="AG3275" s="52" t="n">
        <x:f>IFERROR(IF(AND(A3275=A3274,C3275=C3274+1,ISNUMBER(U3275),ISNUMBER(U3274),U3274&lt;&gt;0),U3275/U3274-1,""),"")</x:f>
        <x:v>-0.09566904505108009</x:v>
      </x:c>
      <x:c r="AH3275" s="50" t="n">
        <x:f>IF(AND(ISNUMBER(AE3275),ISNUMBER(AF3275),ISNUMBER(AG3275)),IF(AND(AE3275=1,AF3275=1,AG3275&lt;0),1,0),"")</x:f>
        <x:v>0</x:v>
      </x:c>
      <x:c r="AI3275" s="50" t="n">
        <x:f>IF(AND(A3275=A3276,C3276=C3275+1,ISNUMBER(AH3276)),C3276,"")</x:f>
        <x:v>2018</x:v>
      </x:c>
      <x:c r="AJ3275" s="50" t="n">
        <x:f>IF(AND(A3275=A3276,C3276=C3275+1,ISNUMBER(AH3276)),AH3276,"")</x:f>
        <x:v>0</x:v>
      </x:c>
    </x:row>
    <x:row r="3276" ht="15">
      <x:c r="A3276" s="9" t="s">
        <x:v>233</x:v>
      </x:c>
      <x:c r="B3276" s="10">
        <x:v>43465</x:v>
      </x:c>
      <x:c r="C3276" s="9">
        <x:v>2018</x:v>
      </x:c>
      <x:c r="D3276" s="11">
        <x:v>2015.5</x:v>
      </x:c>
      <x:c r="E3276" s="11">
        <x:v>1267.7</x:v>
      </x:c>
      <x:c r="F3276" s="11">
        <x:v>1314.4</x:v>
      </x:c>
      <x:c r="G3276" s="11">
        <x:v>1669.9</x:v>
      </x:c>
      <x:c r="H3276" s="11">
        <x:v>179.1</x:v>
      </x:c>
      <x:c r="I3276" s="11">
        <x:v>345.6</x:v>
      </x:c>
      <x:c r="J3276" s="11">
        <x:v>201.5</x:v>
      </x:c>
      <x:c r="K3276" s="11">
        <x:v>51.4</x:v>
      </x:c>
      <x:c r="L3276" s="11">
        <x:v>959.6</x:v>
      </x:c>
      <x:c r="M3276" s="11">
        <x:v>0.1</x:v>
      </x:c>
      <x:c r="N3276" s="11">
        <x:v>179</x:v>
      </x:c>
      <x:c r="O3276" s="11">
        <x:v>4627</x:v>
      </x:c>
      <x:c r="P3276" s="11">
        <x:v>-14.4</x:v>
      </x:c>
      <x:c r="Q3276" s="11">
        <x:v>50.9</x:v>
      </x:c>
      <x:c r="R3276" s="11">
        <x:v>7.5</x:v>
      </x:c>
      <x:c r="S3276" s="11">
        <x:v>-50.5</x:v>
      </x:c>
      <x:c r="T3276" s="11">
        <x:v>52.4</x:v>
      </x:c>
      <x:c r="U3276" s="11">
        <x:v>314.80849999999998</x:v>
      </x:c>
      <x:c r="V3276" s="11">
        <x:v>18</x:v>
      </x:c>
      <x:c r="W3276" s="12">
        <x:v>0</x:v>
      </x:c>
      <x:c r="X3276" s="8">
        <x:v>0</x:v>
      </x:c>
      <x:c r="Y3276" s="13">
        <x:f t="shared" si="306"/>
        <x:v>0.96447048082775411</x:v>
      </x:c>
      <x:c r="Z3276" s="13">
        <x:f t="shared" si="307"/>
        <x:v>0.8285289010171174</x:v>
      </x:c>
      <x:c r="AA3276" s="13">
        <x:f t="shared" si="308"/>
        <x:v>-2.5055817415033491E-2</x:v>
      </x:c>
      <x:c r="AB3276" s="13">
        <x:f t="shared" si="309"/>
        <x:v>-7.1446291242867775E-3</x:v>
      </x:c>
      <x:c r="AC3276" s="13">
        <x:f t="shared" si="310"/>
        <x:v>3.1379124498472959E-2</x:v>
      </x:c>
      <x:c r="AD3276" s="13">
        <x:f t="shared" si="311"/>
        <x:v>9.9975192259985121E-2</x:v>
      </x:c>
      <x:c r="AE3276" s="50" t="n">
        <x:f>IF(OR(NOT(ISNUMBER(Q3276)),NOT(ISNUMBER(R3276))),"",IF(Q3276&lt;R3276,1,0))</x:f>
        <x:v>0</x:v>
      </x:c>
      <x:c r="AF3276" s="50" t="n">
        <x:f>IFERROR(IF(AND(A3276=A3275,C3276=C3275+1,ISNUMBER(AE3275)),AE3275,""),"")</x:f>
        <x:v>0</x:v>
      </x:c>
      <x:c r="AG3276" s="52" t="n">
        <x:f>IFERROR(IF(AND(A3276=A3275,C3276=C3275+1,ISNUMBER(U3276),ISNUMBER(U3275),U3275&lt;&gt;0),U3276/U3275-1,""),"")</x:f>
        <x:v>-0.22474708918615427</x:v>
      </x:c>
      <x:c r="AH3276" s="50" t="n">
        <x:f>IF(AND(ISNUMBER(AE3276),ISNUMBER(AF3276),ISNUMBER(AG3276)),IF(AND(AE3276=1,AF3276=1,AG3276&lt;0),1,0),"")</x:f>
        <x:v>0</x:v>
      </x:c>
      <x:c r="AI3276" s="50" t="n">
        <x:f>IF(AND(A3276=A3277,C3277=C3276+1,ISNUMBER(AH3277)),C3277,"")</x:f>
        <x:v>2019</x:v>
      </x:c>
      <x:c r="AJ3276" s="50" t="n">
        <x:f>IF(AND(A3276=A3277,C3277=C3276+1,ISNUMBER(AH3277)),AH3277,"")</x:f>
        <x:v>0</x:v>
      </x:c>
    </x:row>
    <x:row r="3277" ht="15">
      <x:c r="A3277" s="9" t="s">
        <x:v>233</x:v>
      </x:c>
      <x:c r="B3277" s="10">
        <x:v>43830</x:v>
      </x:c>
      <x:c r="C3277" s="9">
        <x:v>2019</x:v>
      </x:c>
      <x:c r="D3277" s="11">
        <x:v>2000.8</x:v>
      </x:c>
      <x:c r="E3277" s="11">
        <x:v>1154.0999999999999</x:v>
      </x:c>
      <x:c r="F3277" s="11">
        <x:v>1252.7</x:v>
      </x:c>
      <x:c r="G3277" s="11">
        <x:v>1831.9</x:v>
      </x:c>
      <x:c r="H3277" s="11">
        <x:v>437.1</x:v>
      </x:c>
      <x:c r="I3277" s="11">
        <x:v>168.9</x:v>
      </x:c>
      <x:c r="J3277" s="11">
        <x:v>25</x:v>
      </x:c>
      <x:c r="K3277" s="11">
        <x:v>55.7</x:v>
      </x:c>
      <x:c r="L3277" s="11">
        <x:v>839</x:v>
      </x:c>
      <x:c r="M3277" s="11">
        <x:v>23.9</x:v>
      </x:c>
      <x:c r="N3277" s="11">
        <x:v>413.2</x:v>
      </x:c>
      <x:c r="O3277" s="11">
        <x:v>4506.1000000000004</x:v>
      </x:c>
      <x:c r="P3277" s="11">
        <x:v>-71.099999999999994</x:v>
      </x:c>
      <x:c r="Q3277" s="11">
        <x:v>15.7</x:v>
      </x:c>
      <x:c r="R3277" s="11">
        <x:v>21.8</x:v>
      </x:c>
      <x:c r="S3277" s="11">
        <x:v>-117.4</x:v>
      </x:c>
      <x:c r="T3277" s="11">
        <x:v>20.7</x:v>
      </x:c>
      <x:c r="U3277" s="11">
        <x:v>181.6028</x:v>
      </x:c>
      <x:c r="V3277" s="11">
        <x:v>18</x:v>
      </x:c>
      <x:c r="W3277" s="12">
        <x:v>0</x:v>
      </x:c>
      <x:c r="X3277" s="8">
        <x:v>0</x:v>
      </x:c>
      <x:c r="Y3277" s="13">
        <x:f t="shared" si="306"/>
        <x:v>0.92129001357068718</x:v>
      </x:c>
      <x:c r="Z3277" s="13">
        <x:f t="shared" si="307"/>
        <x:v>0.91558376649340267</x:v>
      </x:c>
      <x:c r="AA3277" s="13">
        <x:f t="shared" si="308"/>
        <x:v>-5.8676529388244705E-2</x:v>
      </x:c>
      <x:c r="AB3277" s="13">
        <x:f t="shared" si="309"/>
        <x:v>-3.5535785685725706E-2</x:v>
      </x:c>
      <x:c r="AC3277" s="13">
        <x:f t="shared" si="310"/>
        <x:v>1.1299743435777061E-2</x:v>
      </x:c>
      <x:c r="AD3277" s="13">
        <x:f t="shared" si="311"/>
        <x:v>1.249500199920032E-2</x:v>
      </x:c>
      <x:c r="AE3277" s="50" t="n">
        <x:f>IF(OR(NOT(ISNUMBER(Q3277)),NOT(ISNUMBER(R3277))),"",IF(Q3277&lt;R3277,1,0))</x:f>
        <x:v>1</x:v>
      </x:c>
      <x:c r="AF3277" s="50" t="n">
        <x:f>IFERROR(IF(AND(A3277=A3276,C3277=C3276+1,ISNUMBER(AE3276)),AE3276,""),"")</x:f>
        <x:v>0</x:v>
      </x:c>
      <x:c r="AG3277" s="52" t="n">
        <x:f>IFERROR(IF(AND(A3277=A3276,C3277=C3276+1,ISNUMBER(U3277),ISNUMBER(U3276),U3276&lt;&gt;0),U3277/U3276-1,""),"")</x:f>
        <x:v>-0.42313247577495516</x:v>
      </x:c>
      <x:c r="AH3277" s="50" t="n">
        <x:f>IF(AND(ISNUMBER(AE3277),ISNUMBER(AF3277),ISNUMBER(AG3277)),IF(AND(AE3277=1,AF3277=1,AG3277&lt;0),1,0),"")</x:f>
        <x:v>0</x:v>
      </x:c>
      <x:c r="AI3277" s="50" t="n">
        <x:f>IF(AND(A3277=A3278,C3278=C3277+1,ISNUMBER(AH3278)),C3278,"")</x:f>
        <x:v>2020</x:v>
      </x:c>
      <x:c r="AJ3277" s="50" t="n">
        <x:f>IF(AND(A3277=A3278,C3278=C3277+1,ISNUMBER(AH3278)),AH3278,"")</x:f>
        <x:v>0</x:v>
      </x:c>
    </x:row>
    <x:row r="3278" ht="15">
      <x:c r="A3278" s="9" t="s">
        <x:v>233</x:v>
      </x:c>
      <x:c r="B3278" s="10">
        <x:v>44196</x:v>
      </x:c>
      <x:c r="C3278" s="9">
        <x:v>2020</x:v>
      </x:c>
      <x:c r="D3278" s="11">
        <x:v>1648.1</x:v>
      </x:c>
      <x:c r="E3278" s="11">
        <x:v>861.8</x:v>
      </x:c>
      <x:c r="F3278" s="11">
        <x:v>969.6</x:v>
      </x:c>
      <x:c r="G3278" s="11">
        <x:v>1521.4</x:v>
      </x:c>
      <x:c r="H3278" s="11">
        <x:v>399.6</x:v>
      </x:c>
      <x:c r="I3278" s="11">
        <x:v>126.7</x:v>
      </x:c>
      <x:c r="J3278" s="11">
        <x:v>-17.2</x:v>
      </x:c>
      <x:c r="K3278" s="11">
        <x:v>56</x:v>
      </x:c>
      <x:c r="L3278" s="11">
        <x:v>608.79999999999995</x:v>
      </x:c>
      <x:c r="M3278" s="11">
        <x:v>24.5</x:v>
      </x:c>
      <x:c r="N3278" s="11">
        <x:v>375.1</x:v>
      </x:c>
      <x:c r="O3278" s="11">
        <x:v>2924.6</x:v>
      </x:c>
      <x:c r="P3278" s="11">
        <x:v>9.1999999999999993</x:v>
      </x:c>
      <x:c r="Q3278" s="11">
        <x:v>93.8</x:v>
      </x:c>
      <x:c r="R3278" s="11">
        <x:v>22</x:v>
      </x:c>
      <x:c r="S3278" s="11">
        <x:v>-24.7</x:v>
      </x:c>
      <x:c r="T3278" s="11">
        <x:v>29.6</x:v>
      </x:c>
      <x:c r="U3278" s="11">
        <x:v>182.99969999999999</x:v>
      </x:c>
      <x:c r="V3278" s="11">
        <x:v>18</x:v>
      </x:c>
      <x:c r="W3278" s="12">
        <x:v>0</x:v>
      </x:c>
      <x:c r="X3278" s="8">
        <x:v>0</x:v>
      </x:c>
      <x:c r="Y3278" s="13">
        <x:f t="shared" si="306"/>
        <x:v>0.8888201320132012</x:v>
      </x:c>
      <x:c r="Z3278" s="13">
        <x:f t="shared" si="307"/>
        <x:v>0.92312359686912215</x:v>
      </x:c>
      <x:c r="AA3278" s="13">
        <x:f t="shared" si="308"/>
        <x:v>-1.4986954675080396E-2</x:v>
      </x:c>
      <x:c r="AB3278" s="13">
        <x:f t="shared" si="309"/>
        <x:v>5.5821855469935077E-3</x:v>
      </x:c>
      <x:c r="AC3278" s="13">
        <x:f t="shared" si="310"/>
        <x:v>1.9455764427500986E-2</x:v>
      </x:c>
      <x:c r="AD3278" s="13">
        <x:f t="shared" si="311"/>
        <x:v>-1.0436259935683515E-2</x:v>
      </x:c>
      <x:c r="AE3278" s="50" t="n">
        <x:f>IF(OR(NOT(ISNUMBER(Q3278)),NOT(ISNUMBER(R3278))),"",IF(Q3278&lt;R3278,1,0))</x:f>
        <x:v>0</x:v>
      </x:c>
      <x:c r="AF3278" s="50" t="n">
        <x:f>IFERROR(IF(AND(A3278=A3277,C3278=C3277+1,ISNUMBER(AE3277)),AE3277,""),"")</x:f>
        <x:v>1</x:v>
      </x:c>
      <x:c r="AG3278" s="52" t="n">
        <x:f>IFERROR(IF(AND(A3278=A3277,C3278=C3277+1,ISNUMBER(U3278),ISNUMBER(U3277),U3277&lt;&gt;0),U3278/U3277-1,""),"")</x:f>
        <x:v>0.007692062016664947</x:v>
      </x:c>
      <x:c r="AH3278" s="50" t="n">
        <x:f>IF(AND(ISNUMBER(AE3278),ISNUMBER(AF3278),ISNUMBER(AG3278)),IF(AND(AE3278=1,AF3278=1,AG3278&lt;0),1,0),"")</x:f>
        <x:v>0</x:v>
      </x:c>
      <x:c r="AI3278" s="50" t="n">
        <x:f>IF(AND(A3278=A3279,C3279=C3278+1,ISNUMBER(AH3279)),C3279,"")</x:f>
        <x:v>2021</x:v>
      </x:c>
      <x:c r="AJ3278" s="50" t="n">
        <x:f>IF(AND(A3278=A3279,C3279=C3278+1,ISNUMBER(AH3279)),AH3279,"")</x:f>
        <x:v>0</x:v>
      </x:c>
    </x:row>
    <x:row r="3279" ht="15">
      <x:c r="A3279" s="9" t="s">
        <x:v>233</x:v>
      </x:c>
      <x:c r="B3279" s="10">
        <x:v>44561</x:v>
      </x:c>
      <x:c r="C3279" s="9">
        <x:v>2021</x:v>
      </x:c>
      <x:c r="D3279" s="11">
        <x:v>1367.2</x:v>
      </x:c>
      <x:c r="E3279" s="11">
        <x:v>668.7</x:v>
      </x:c>
      <x:c r="F3279" s="11">
        <x:v>756.6</x:v>
      </x:c>
      <x:c r="G3279" s="11">
        <x:v>1141.5999999999999</x:v>
      </x:c>
      <x:c r="H3279" s="11">
        <x:v>309.39999999999998</x:v>
      </x:c>
      <x:c r="I3279" s="11">
        <x:v>225.6</x:v>
      </x:c>
      <x:c r="J3279" s="11">
        <x:v>80.7</x:v>
      </x:c>
      <x:c r="K3279" s="11">
        <x:v>37.6</x:v>
      </x:c>
      <x:c r="L3279" s="11">
        <x:v>512.79999999999995</x:v>
      </x:c>
      <x:c r="M3279" s="11">
        <x:v>26.7</x:v>
      </x:c>
      <x:c r="N3279" s="11">
        <x:v>282.7</x:v>
      </x:c>
      <x:c r="O3279" s="11">
        <x:v>3449.9</x:v>
      </x:c>
      <x:c r="P3279" s="11">
        <x:v>107.6</x:v>
      </x:c>
      <x:c r="Q3279" s="11">
        <x:v>182.2</x:v>
      </x:c>
      <x:c r="R3279" s="11">
        <x:v>21.7</x:v>
      </x:c>
      <x:c r="S3279" s="11">
        <x:v>69</x:v>
      </x:c>
      <x:c r="T3279" s="11">
        <x:v>63.2</x:v>
      </x:c>
      <x:c r="U3279" s="11">
        <x:v>324.09109999999998</x:v>
      </x:c>
      <x:c r="V3279" s="11">
        <x:v>18</x:v>
      </x:c>
      <x:c r="W3279" s="12">
        <x:v>0</x:v>
      </x:c>
      <x:c r="X3279" s="8">
        <x:v>0</x:v>
      </x:c>
      <x:c r="Y3279" s="13">
        <x:f t="shared" si="306"/>
        <x:v>0.88382236320380658</x:v>
      </x:c>
      <x:c r="Z3279" s="13">
        <x:f t="shared" si="307"/>
        <x:v>0.83499122293739014</x:v>
      </x:c>
      <x:c r="AA3279" s="13">
        <x:f t="shared" si="308"/>
        <x:v>5.0468110005851372E-2</x:v>
      </x:c>
      <x:c r="AB3279" s="13">
        <x:f t="shared" si="309"/>
        <x:v>7.8700994733762422E-2</x:v>
      </x:c>
      <x:c r="AC3279" s="13">
        <x:f t="shared" si="310"/>
        <x:v>5.5360896986685358E-2</x:v>
      </x:c>
      <x:c r="AD3279" s="13">
        <x:f t="shared" si="311"/>
        <x:v>5.9025746050321827E-2</x:v>
      </x:c>
      <x:c r="AE3279" s="50" t="n">
        <x:f>IF(OR(NOT(ISNUMBER(Q3279)),NOT(ISNUMBER(R3279))),"",IF(Q3279&lt;R3279,1,0))</x:f>
        <x:v>0</x:v>
      </x:c>
      <x:c r="AF3279" s="50" t="n">
        <x:f>IFERROR(IF(AND(A3279=A3278,C3279=C3278+1,ISNUMBER(AE3278)),AE3278,""),"")</x:f>
        <x:v>0</x:v>
      </x:c>
      <x:c r="AG3279" s="52" t="n">
        <x:f>IFERROR(IF(AND(A3279=A3278,C3279=C3278+1,ISNUMBER(U3279),ISNUMBER(U3278),U3278&lt;&gt;0),U3279/U3278-1,""),"")</x:f>
        <x:v>0.7709925207527664</x:v>
      </x:c>
      <x:c r="AH3279" s="50" t="n">
        <x:f>IF(AND(ISNUMBER(AE3279),ISNUMBER(AF3279),ISNUMBER(AG3279)),IF(AND(AE3279=1,AF3279=1,AG3279&lt;0),1,0),"")</x:f>
        <x:v>0</x:v>
      </x:c>
      <x:c r="AI3279" s="50" t="n">
        <x:f>IF(AND(A3279=A3280,C3280=C3279+1,ISNUMBER(AH3280)),C3280,"")</x:f>
        <x:v>2022</x:v>
      </x:c>
      <x:c r="AJ3279" s="50" t="n">
        <x:f>IF(AND(A3279=A3280,C3280=C3279+1,ISNUMBER(AH3280)),AH3280,"")</x:f>
        <x:v>0</x:v>
      </x:c>
    </x:row>
    <x:row r="3280" ht="15">
      <x:c r="A3280" s="9" t="s">
        <x:v>233</x:v>
      </x:c>
      <x:c r="B3280" s="10">
        <x:v>44926</x:v>
      </x:c>
      <x:c r="C3280" s="9">
        <x:v>2022</x:v>
      </x:c>
      <x:c r="D3280" s="11">
        <x:v>1619</x:v>
      </x:c>
      <x:c r="E3280" s="11">
        <x:v>919.7</x:v>
      </x:c>
      <x:c r="F3280" s="11">
        <x:v>974.4</x:v>
      </x:c>
      <x:c r="G3280" s="11">
        <x:v>1338</x:v>
      </x:c>
      <x:c r="H3280" s="11">
        <x:v>411.4</x:v>
      </x:c>
      <x:c r="I3280" s="11">
        <x:v>281</x:v>
      </x:c>
      <x:c r="J3280" s="11">
        <x:v>135.6</x:v>
      </x:c>
      <x:c r="K3280" s="11">
        <x:v>171.9</x:v>
      </x:c>
      <x:c r="L3280" s="11">
        <x:v>620.29999999999995</x:v>
      </x:c>
      <x:c r="M3280" s="11">
        <x:v>122.5</x:v>
      </x:c>
      <x:c r="N3280" s="11">
        <x:v>288.89999999999998</x:v>
      </x:c>
      <x:c r="O3280" s="11">
        <x:v>3620</x:v>
      </x:c>
      <x:c r="P3280" s="11">
        <x:v>101</x:v>
      </x:c>
      <x:c r="Q3280" s="11">
        <x:v>170.6</x:v>
      </x:c>
      <x:c r="R3280" s="11">
        <x:v>24.7</x:v>
      </x:c>
      <x:c r="S3280" s="11">
        <x:v>44.5</x:v>
      </x:c>
      <x:c r="T3280" s="11">
        <x:v>76.099999999999994</x:v>
      </x:c>
      <x:c r="U3280" s="11">
        <x:v>268.2133</x:v>
      </x:c>
      <x:c r="V3280" s="11">
        <x:v>18</x:v>
      </x:c>
      <x:c r="W3280" s="12">
        <x:v>0</x:v>
      </x:c>
      <x:c r="X3280" s="8">
        <x:v>0</x:v>
      </x:c>
      <x:c r="Y3280" s="13">
        <x:f t="shared" si="306"/>
        <x:v>0.9438628899835797</x:v>
      </x:c>
      <x:c r="Z3280" s="13">
        <x:f t="shared" si="307"/>
        <x:v>0.8264360716491661</x:v>
      </x:c>
      <x:c r="AA3280" s="13">
        <x:f t="shared" si="308"/>
        <x:v>2.7486102532427423E-2</x:v>
      </x:c>
      <x:c r="AB3280" s="13">
        <x:f t="shared" si="309"/>
        <x:v>6.2384187770228534E-2</x:v>
      </x:c>
      <x:c r="AC3280" s="13">
        <x:f t="shared" si="310"/>
        <x:v>5.6875934230194318E-2</x:v>
      </x:c>
      <x:c r="AD3280" s="13">
        <x:f t="shared" si="311"/>
        <x:v>8.3755404570722669E-2</x:v>
      </x:c>
      <x:c r="AE3280" s="50" t="n">
        <x:f>IF(OR(NOT(ISNUMBER(Q3280)),NOT(ISNUMBER(R3280))),"",IF(Q3280&lt;R3280,1,0))</x:f>
        <x:v>0</x:v>
      </x:c>
      <x:c r="AF3280" s="50" t="n">
        <x:f>IFERROR(IF(AND(A3280=A3279,C3280=C3279+1,ISNUMBER(AE3279)),AE3279,""),"")</x:f>
        <x:v>0</x:v>
      </x:c>
      <x:c r="AG3280" s="52" t="n">
        <x:f>IFERROR(IF(AND(A3280=A3279,C3280=C3279+1,ISNUMBER(U3280),ISNUMBER(U3279),U3279&lt;&gt;0),U3280/U3279-1,""),"")</x:f>
        <x:v>-0.17241386758229393</x:v>
      </x:c>
      <x:c r="AH3280" s="50" t="n">
        <x:f>IF(AND(ISNUMBER(AE3280),ISNUMBER(AF3280),ISNUMBER(AG3280)),IF(AND(AE3280=1,AF3280=1,AG3280&lt;0),1,0),"")</x:f>
        <x:v>0</x:v>
      </x:c>
      <x:c r="AI3280" s="50" t="n">
        <x:f>IF(AND(A3280=A3281,C3281=C3280+1,ISNUMBER(AH3281)),C3281,"")</x:f>
        <x:v>2023</x:v>
      </x:c>
      <x:c r="AJ3280" s="50" t="n">
        <x:f>IF(AND(A3280=A3281,C3281=C3280+1,ISNUMBER(AH3281)),AH3281,"")</x:f>
        <x:v>0</x:v>
      </x:c>
    </x:row>
    <x:row r="3281" ht="15">
      <x:c r="A3281" s="9" t="s">
        <x:v>233</x:v>
      </x:c>
      <x:c r="B3281" s="10">
        <x:v>45291</x:v>
      </x:c>
      <x:c r="C3281" s="9">
        <x:v>2023</x:v>
      </x:c>
      <x:c r="D3281" s="11">
        <x:v>484.7</x:v>
      </x:c>
      <x:c r="E3281" s="11">
        <x:v>469.5</x:v>
      </x:c>
      <x:c r="F3281" s="11">
        <x:v>122.9</x:v>
      </x:c>
      <x:c r="G3281" s="11">
        <x:v>124.3</x:v>
      </x:c>
      <x:c r="H3281" s="11">
        <x:v>1.2</x:v>
      </x:c>
      <x:c r="I3281" s="11">
        <x:v>360.4</x:v>
      </x:c>
      <x:c r="J3281" s="11">
        <x:v>224.4</x:v>
      </x:c>
      <x:c r="K3281" s="11">
        <x:v>47.4</x:v>
      </x:c>
      <x:c r="L3281" s="11">
        <x:v>0</x:v>
      </x:c>
      <x:c r="M3281" s="11">
        <x:v>0.4</x:v>
      </x:c>
      <x:c r="N3281" s="11">
        <x:v>0.8</x:v>
      </x:c>
      <x:c r="O3281" s="11">
        <x:v>3620</x:v>
      </x:c>
      <x:c r="P3281" s="11">
        <x:v>101</x:v>
      </x:c>
      <x:c r="Q3281" s="11">
        <x:v>170.6</x:v>
      </x:c>
      <x:c r="R3281" s="11">
        <x:v>24.7</x:v>
      </x:c>
      <x:c r="S3281" s="11">
        <x:v>44.5</x:v>
      </x:c>
      <x:c r="T3281" s="11">
        <x:v>76.099999999999994</x:v>
      </x:c>
      <x:c r="U3281" s="11">
        <x:v>531.77269999999999</x:v>
      </x:c>
      <x:c r="V3281" s="11">
        <x:v>18</x:v>
      </x:c>
      <x:c r="W3281" s="12">
        <x:v>0</x:v>
      </x:c>
      <x:c r="X3281" s="8">
        <x:v>0</x:v>
      </x:c>
      <x:c r="Y3281" s="13">
        <x:f t="shared" si="306"/>
        <x:v>3.8201790073230266</x:v>
      </x:c>
      <x:c r="Z3281" s="13">
        <x:f t="shared" si="307"/>
        <x:v>0.2564472869816381</x:v>
      </x:c>
      <x:c r="AA3281" s="13">
        <x:f t="shared" si="308"/>
        <x:v>9.1809366618526927E-2</x:v>
      </x:c>
      <x:c r="AB3281" s="13">
        <x:f t="shared" si="309"/>
        <x:v>0.20837631524654426</x:v>
      </x:c>
      <x:c r="AC3281" s="13">
        <x:f t="shared" si="310"/>
        <x:v>0.61222847948511661</x:v>
      </x:c>
      <x:c r="AD3281" s="13">
        <x:f t="shared" si="311"/>
        <x:v>0.46296678357747062</x:v>
      </x:c>
      <x:c r="AE3281" s="50" t="n">
        <x:f>IF(OR(NOT(ISNUMBER(Q3281)),NOT(ISNUMBER(R3281))),"",IF(Q3281&lt;R3281,1,0))</x:f>
        <x:v>0</x:v>
      </x:c>
      <x:c r="AF3281" s="50" t="n">
        <x:f>IFERROR(IF(AND(A3281=A3280,C3281=C3280+1,ISNUMBER(AE3280)),AE3280,""),"")</x:f>
        <x:v>0</x:v>
      </x:c>
      <x:c r="AG3281" s="52" t="n">
        <x:f>IFERROR(IF(AND(A3281=A3280,C3281=C3280+1,ISNUMBER(U3281),ISNUMBER(U3280),U3280&lt;&gt;0),U3281/U3280-1,""),"")</x:f>
        <x:v>0.9826485114645693</x:v>
      </x:c>
      <x:c r="AH3281" s="50" t="n">
        <x:f>IF(AND(ISNUMBER(AE3281),ISNUMBER(AF3281),ISNUMBER(AG3281)),IF(AND(AE3281=1,AF3281=1,AG3281&lt;0),1,0),"")</x:f>
        <x:v>0</x:v>
      </x:c>
      <x:c r="AI3281" s="50" t="n">
        <x:f>IF(AND(A3281=A3282,C3282=C3281+1,ISNUMBER(AH3282)),C3282,"")</x:f>
        <x:v>2024</x:v>
      </x:c>
      <x:c r="AJ3281" s="50" t="n">
        <x:f>IF(AND(A3281=A3282,C3282=C3281+1,ISNUMBER(AH3282)),AH3282,"")</x:f>
        <x:v>0</x:v>
      </x:c>
    </x:row>
    <x:row r="3282" ht="15">
      <x:c r="A3282" s="9" t="s">
        <x:v>233</x:v>
      </x:c>
      <x:c r="B3282" s="10">
        <x:v>45657</x:v>
      </x:c>
      <x:c r="C3282" s="9">
        <x:v>2024</x:v>
      </x:c>
      <x:c r="D3282" s="11">
        <x:v>61.8</x:v>
      </x:c>
      <x:c r="E3282" s="11">
        <x:v>30.7</x:v>
      </x:c>
      <x:c r="F3282" s="11">
        <x:v>19.399999999999999</x:v>
      </x:c>
      <x:c r="G3282" s="11">
        <x:v>22.8</x:v>
      </x:c>
      <x:c r="H3282" s="11">
        <x:v>1.6</x:v>
      </x:c>
      <x:c r="I3282" s="11">
        <x:v>39</x:v>
      </x:c>
      <x:c r="J3282" s="11">
        <x:v>-127.1</x:v>
      </x:c>
      <x:c r="K3282" s="11">
        <x:v>9.3000000000000007</x:v>
      </x:c>
      <x:c r="L3282" s="11">
        <x:v>0</x:v>
      </x:c>
      <x:c r="M3282" s="11">
        <x:v>0.7</x:v>
      </x:c>
      <x:c r="N3282" s="11">
        <x:v>0.9</x:v>
      </x:c>
      <x:c r="O3282" s="11">
        <x:v>3620</x:v>
      </x:c>
      <x:c r="P3282" s="11">
        <x:v>101</x:v>
      </x:c>
      <x:c r="Q3282" s="11">
        <x:v>170.6</x:v>
      </x:c>
      <x:c r="R3282" s="11">
        <x:v>24.7</x:v>
      </x:c>
      <x:c r="S3282" s="11">
        <x:v>44.5</x:v>
      </x:c>
      <x:c r="T3282" s="11">
        <x:v>76.099999999999994</x:v>
      </x:c>
      <x:c r="U3282" s="11">
        <x:v>312.74509999999998</x:v>
      </x:c>
      <x:c r="V3282" s="11">
        <x:v>18</x:v>
      </x:c>
      <x:c r="W3282" s="12">
        <x:v>0</x:v>
      </x:c>
      <x:c r="X3282" s="8">
        <x:v>0</x:v>
      </x:c>
      <x:c r="Y3282" s="13">
        <x:f t="shared" si="306"/>
        <x:v>1.5824742268041239</x:v>
      </x:c>
      <x:c r="Z3282" s="13">
        <x:f t="shared" si="307"/>
        <x:v>0.36893203883495146</x:v>
      </x:c>
      <x:c r="AA3282" s="13">
        <x:f t="shared" si="308"/>
        <x:v>0.7200647249190939</x:v>
      </x:c>
      <x:c r="AB3282" s="13">
        <x:f t="shared" si="309"/>
        <x:v>1.6343042071197411</x:v>
      </x:c>
      <x:c r="AC3282" s="13">
        <x:f t="shared" si="310"/>
        <x:v>3.3377192982456139</x:v>
      </x:c>
      <x:c r="AD3282" s="13">
        <x:f t="shared" si="311"/>
        <x:v>-2.0566343042071198</x:v>
      </x:c>
      <x:c r="AE3282" s="50" t="n">
        <x:f>IF(OR(NOT(ISNUMBER(Q3282)),NOT(ISNUMBER(R3282))),"",IF(Q3282&lt;R3282,1,0))</x:f>
        <x:v>0</x:v>
      </x:c>
      <x:c r="AF3282" s="50" t="n">
        <x:f>IFERROR(IF(AND(A3282=A3281,C3282=C3281+1,ISNUMBER(AE3281)),AE3281,""),"")</x:f>
        <x:v>0</x:v>
      </x:c>
      <x:c r="AG3282" s="52" t="n">
        <x:f>IFERROR(IF(AND(A3282=A3281,C3282=C3281+1,ISNUMBER(U3282),ISNUMBER(U3281),U3281&lt;&gt;0),U3282/U3281-1,""),"")</x:f>
        <x:v>-0.41188199394214864</x:v>
      </x:c>
      <x:c r="AH3282" s="50" t="n">
        <x:f>IF(AND(ISNUMBER(AE3282),ISNUMBER(AF3282),ISNUMBER(AG3282)),IF(AND(AE3282=1,AF3282=1,AG3282&lt;0),1,0),"")</x:f>
        <x:v>0</x:v>
      </x:c>
      <x:c r="AI3282" s="50" t="str">
        <x:f>IF(AND(A3282=A3283,C3283=C3282+1,ISNUMBER(AH3283)),C3283,"")</x:f>
      </x:c>
      <x:c r="AJ3282" s="50" t="str">
        <x:f>IF(AND(A3282=A3283,C3283=C3282+1,ISNUMBER(AH3283)),AH3283,"")</x:f>
      </x:c>
    </x:row>
    <x:row r="3283" ht="15">
      <x:c r="A3283" s="9" t="s">
        <x:v>234</x:v>
      </x:c>
      <x:c r="B3283" s="10">
        <x:v>39447</x:v>
      </x:c>
      <x:c r="C3283" s="9">
        <x:v>2007</x:v>
      </x:c>
      <x:c r="D3283" s="11">
        <x:v>353.38459999999998</x:v>
      </x:c>
      <x:c r="E3283" s="11">
        <x:v>41.1965</x:v>
      </x:c>
      <x:c r="F3283" s="11">
        <x:v>5.5515999999999996</x:v>
      </x:c>
      <x:c r="G3283" s="11">
        <x:v>43.722499999999997</x:v>
      </x:c>
      <x:c r="H3283" s="11">
        <x:v>0</x:v>
      </x:c>
      <x:c r="I3283" s="11">
        <x:v>309.66210000000001</x:v>
      </x:c>
      <x:c r="J3283" s="11">
        <x:v>117.812</x:v>
      </x:c>
      <x:c r="K3283" s="11">
        <x:v>37.481000000000002</x:v>
      </x:c>
      <x:c r="L3283" s="11">
        <x:v>0</x:v>
      </x:c>
      <x:c r="M3283" s="11">
        <x:v>0</x:v>
      </x:c>
      <x:c r="N3283" s="11">
        <x:v>0</x:v>
      </x:c>
      <x:c r="O3283" s="11">
        <x:v>16.884899999999998</x:v>
      </x:c>
      <x:c r="P3283" s="11">
        <x:v>13.7216</x:v>
      </x:c>
      <x:c r="Q3283" s="11">
        <x:v>13.7416</x:v>
      </x:c>
      <x:c r="R3283" s="11" t="s">
        <x:v>40</x:v>
      </x:c>
      <x:c r="S3283" s="11">
        <x:v>59.504199999999997</x:v>
      </x:c>
      <x:c r="T3283" s="11">
        <x:v>10.724399999999999</x:v>
      </x:c>
      <x:c r="U3283" s="11">
        <x:v>376.99450000000002</x:v>
      </x:c>
      <x:c r="V3283" s="11">
        <x:v>17</x:v>
      </x:c>
      <x:c r="W3283" s="12">
        <x:v>1</x:v>
      </x:c>
      <x:c r="X3283" s="8">
        <x:v>0</x:v>
      </x:c>
      <x:c r="Y3283" s="13">
        <x:f t="shared" si="306"/>
        <x:v>7.4206535052957712</x:v>
      </x:c>
      <x:c r="Z3283" s="13">
        <x:f t="shared" si="307"/>
        <x:v>0.12372497273508806</x:v>
      </x:c>
      <x:c r="AA3283" s="13">
        <x:f t="shared" si="308"/>
        <x:v>0.16838368168844936</x:v>
      </x:c>
      <x:c r="AB3283" s="13">
        <x:f t="shared" si="309"/>
        <x:v>3.8829083100961392E-2</x:v>
      </x:c>
      <x:c r="AC3283" s="13">
        <x:f t="shared" si="310"/>
        <x:v>0.24528332094459374</x:v>
      </x:c>
      <x:c r="AD3283" s="13">
        <x:f t="shared" si="311"/>
        <x:v>0.3333818168646851</x:v>
      </x:c>
      <x:c r="AE3283" s="50" t="str">
        <x:f>IF(OR(NOT(ISNUMBER(Q3283)),NOT(ISNUMBER(R3283))),"",IF(Q3283&lt;R3283,1,0))</x:f>
      </x:c>
      <x:c r="AF3283" s="50" t="str">
        <x:f>IFERROR(IF(AND(A3283=A3282,C3283=C3282+1,ISNUMBER(AE3282)),AE3282,""),"")</x:f>
      </x:c>
      <x:c r="AG3283" s="52" t="str">
        <x:f>IFERROR(IF(AND(A3283=A3282,C3283=C3282+1,ISNUMBER(U3283),ISNUMBER(U3282),U3282&lt;&gt;0),U3283/U3282-1,""),"")</x:f>
      </x:c>
      <x:c r="AH3283" s="50" t="str">
        <x:f>IF(AND(ISNUMBER(AE3283),ISNUMBER(AF3283),ISNUMBER(AG3283)),IF(AND(AE3283=1,AF3283=1,AG3283&lt;0),1,0),"")</x:f>
      </x:c>
      <x:c r="AI3283" s="50" t="str">
        <x:f>IF(AND(A3283=A3284,C3284=C3283+1,ISNUMBER(AH3284)),C3284,"")</x:f>
      </x:c>
      <x:c r="AJ3283" s="50" t="str">
        <x:f>IF(AND(A3283=A3284,C3284=C3283+1,ISNUMBER(AH3284)),AH3284,"")</x:f>
      </x:c>
    </x:row>
    <x:row r="3284" ht="15">
      <x:c r="A3284" s="9" t="s">
        <x:v>234</x:v>
      </x:c>
      <x:c r="B3284" s="10">
        <x:v>39813</x:v>
      </x:c>
      <x:c r="C3284" s="9">
        <x:v>2008</x:v>
      </x:c>
      <x:c r="D3284" s="11">
        <x:v>257.13940000000002</x:v>
      </x:c>
      <x:c r="E3284" s="11">
        <x:v>41.846299999999999</x:v>
      </x:c>
      <x:c r="F3284" s="11">
        <x:v>2.5156000000000001</x:v>
      </x:c>
      <x:c r="G3284" s="11">
        <x:v>44.5747</x:v>
      </x:c>
      <x:c r="H3284" s="11">
        <x:v>0</x:v>
      </x:c>
      <x:c r="I3284" s="11">
        <x:v>212.56469999999999</x:v>
      </x:c>
      <x:c r="J3284" s="11">
        <x:v>117.90300000000001</x:v>
      </x:c>
      <x:c r="K3284" s="11">
        <x:v>24.9757</x:v>
      </x:c>
      <x:c r="L3284" s="11">
        <x:v>0</x:v>
      </x:c>
      <x:c r="M3284" s="11">
        <x:v>0</x:v>
      </x:c>
      <x:c r="N3284" s="11">
        <x:v>0</x:v>
      </x:c>
      <x:c r="O3284" s="11">
        <x:v>40.874499999999998</x:v>
      </x:c>
      <x:c r="P3284" s="11">
        <x:v>36.509700000000002</x:v>
      </x:c>
      <x:c r="Q3284" s="11">
        <x:v>36.526299999999999</x:v>
      </x:c>
      <x:c r="R3284" s="11" t="s">
        <x:v>40</x:v>
      </x:c>
      <x:c r="S3284" s="11">
        <x:v>54.187600000000003</x:v>
      </x:c>
      <x:c r="T3284" s="11">
        <x:v>15.6539</x:v>
      </x:c>
      <x:c r="U3284" s="11">
        <x:v>155.13140000000001</x:v>
      </x:c>
      <x:c r="V3284" s="11">
        <x:v>17</x:v>
      </x:c>
      <x:c r="W3284" s="12">
        <x:v>1</x:v>
      </x:c>
      <x:c r="X3284" s="8">
        <x:v>0</x:v>
      </x:c>
      <x:c r="Y3284" s="13">
        <x:f t="shared" si="306"/>
        <x:v>16.634719351248211</x:v>
      </x:c>
      <x:c r="Z3284" s="13">
        <x:f t="shared" si="307"/>
        <x:v>0.17334838612830239</x:v>
      </x:c>
      <x:c r="AA3284" s="13">
        <x:f t="shared" si="308"/>
        <x:v>0.21073238873544856</x:v>
      </x:c>
      <x:c r="AB3284" s="13">
        <x:f t="shared" si="309"/>
        <x:v>0.14198407556368259</x:v>
      </x:c>
      <x:c r="AC3284" s="13">
        <x:f t="shared" si="310"/>
        <x:v>0.35118351890197802</x:v>
      </x:c>
      <x:c r="AD3284" s="13">
        <x:f t="shared" si="311"/>
        <x:v>0.45851783118417477</x:v>
      </x:c>
      <x:c r="AE3284" s="50" t="str">
        <x:f>IF(OR(NOT(ISNUMBER(Q3284)),NOT(ISNUMBER(R3284))),"",IF(Q3284&lt;R3284,1,0))</x:f>
      </x:c>
      <x:c r="AF3284" s="50" t="str">
        <x:f>IFERROR(IF(AND(A3284=A3283,C3284=C3283+1,ISNUMBER(AE3283)),AE3283,""),"")</x:f>
      </x:c>
      <x:c r="AG3284" s="52" t="n">
        <x:f>IFERROR(IF(AND(A3284=A3283,C3284=C3283+1,ISNUMBER(U3284),ISNUMBER(U3283),U3283&lt;&gt;0),U3284/U3283-1,""),"")</x:f>
        <x:v>-0.5885048720869933</x:v>
      </x:c>
      <x:c r="AH3284" s="50" t="str">
        <x:f>IF(AND(ISNUMBER(AE3284),ISNUMBER(AF3284),ISNUMBER(AG3284)),IF(AND(AE3284=1,AF3284=1,AG3284&lt;0),1,0),"")</x:f>
      </x:c>
      <x:c r="AI3284" s="50" t="str">
        <x:f>IF(AND(A3284=A3285,C3285=C3284+1,ISNUMBER(AH3285)),C3285,"")</x:f>
      </x:c>
      <x:c r="AJ3284" s="50" t="str">
        <x:f>IF(AND(A3284=A3285,C3285=C3284+1,ISNUMBER(AH3285)),AH3285,"")</x:f>
      </x:c>
    </x:row>
    <x:row r="3285" ht="15">
      <x:c r="A3285" s="9" t="s">
        <x:v>234</x:v>
      </x:c>
      <x:c r="B3285" s="10">
        <x:v>40178</x:v>
      </x:c>
      <x:c r="C3285" s="9">
        <x:v>2009</x:v>
      </x:c>
      <x:c r="D3285" s="11">
        <x:v>504.5523</x:v>
      </x:c>
      <x:c r="E3285" s="11">
        <x:v>31.128499999999999</x:v>
      </x:c>
      <x:c r="F3285" s="11">
        <x:v>7.3247</x:v>
      </x:c>
      <x:c r="G3285" s="11">
        <x:v>84.646199999999993</x:v>
      </x:c>
      <x:c r="H3285" s="11">
        <x:v>0</x:v>
      </x:c>
      <x:c r="I3285" s="11">
        <x:v>419.90609999999998</x:v>
      </x:c>
      <x:c r="J3285" s="11">
        <x:v>148.92169999999999</x:v>
      </x:c>
      <x:c r="K3285" s="11">
        <x:v>22.9221</x:v>
      </x:c>
      <x:c r="L3285" s="11">
        <x:v>0</x:v>
      </x:c>
      <x:c r="M3285" s="11">
        <x:v>0</x:v>
      </x:c>
      <x:c r="N3285" s="11">
        <x:v>0</x:v>
      </x:c>
      <x:c r="O3285" s="11">
        <x:v>31.8414</x:v>
      </x:c>
      <x:c r="P3285" s="11">
        <x:v>28.5075</x:v>
      </x:c>
      <x:c r="Q3285" s="11">
        <x:v>28.526299999999999</x:v>
      </x:c>
      <x:c r="R3285" s="11">
        <x:v>0</x:v>
      </x:c>
      <x:c r="S3285" s="11">
        <x:v>32.306399999999996</x:v>
      </x:c>
      <x:c r="T3285" s="11">
        <x:v>34.938699999999997</x:v>
      </x:c>
      <x:c r="U3285" s="11">
        <x:v>392.54640000000001</x:v>
      </x:c>
      <x:c r="V3285" s="11">
        <x:v>18</x:v>
      </x:c>
      <x:c r="W3285" s="12">
        <x:v>0</x:v>
      </x:c>
      <x:c r="X3285" s="8">
        <x:v>0</x:v>
      </x:c>
      <x:c r="Y3285" s="13">
        <x:f t="shared" si="306"/>
        <x:v>4.2497986265649104</x:v>
      </x:c>
      <x:c r="Z3285" s="13">
        <x:f t="shared" si="307"/>
        <x:v>0.16776496708071689</x:v>
      </x:c>
      <x:c r="AA3285" s="13">
        <x:f t="shared" si="308"/>
        <x:v>6.4029833973603914E-2</x:v>
      </x:c>
      <x:c r="AB3285" s="13">
        <x:f t="shared" si="309"/>
        <x:v>5.6500584775849801E-2</x:v>
      </x:c>
      <x:c r="AC3285" s="13">
        <x:f t="shared" si="310"/>
        <x:v>0.41276158882501518</x:v>
      </x:c>
      <x:c r="AD3285" s="13">
        <x:f t="shared" si="311"/>
        <x:v>0.29515612157550364</x:v>
      </x:c>
      <x:c r="AE3285" s="50" t="n">
        <x:f>IF(OR(NOT(ISNUMBER(Q3285)),NOT(ISNUMBER(R3285))),"",IF(Q3285&lt;R3285,1,0))</x:f>
        <x:v>0</x:v>
      </x:c>
      <x:c r="AF3285" s="50" t="str">
        <x:f>IFERROR(IF(AND(A3285=A3284,C3285=C3284+1,ISNUMBER(AE3284)),AE3284,""),"")</x:f>
      </x:c>
      <x:c r="AG3285" s="52" t="n">
        <x:f>IFERROR(IF(AND(A3285=A3284,C3285=C3284+1,ISNUMBER(U3285),ISNUMBER(U3284),U3284&lt;&gt;0),U3285/U3284-1,""),"")</x:f>
        <x:v>1.530412282748689</x:v>
      </x:c>
      <x:c r="AH3285" s="50" t="str">
        <x:f>IF(AND(ISNUMBER(AE3285),ISNUMBER(AF3285),ISNUMBER(AG3285)),IF(AND(AE3285=1,AF3285=1,AG3285&lt;0),1,0),"")</x:f>
      </x:c>
      <x:c r="AI3285" s="50" t="n">
        <x:f>IF(AND(A3285=A3286,C3286=C3285+1,ISNUMBER(AH3286)),C3286,"")</x:f>
        <x:v>2010</x:v>
      </x:c>
      <x:c r="AJ3285" s="50" t="n">
        <x:f>IF(AND(A3285=A3286,C3286=C3285+1,ISNUMBER(AH3286)),AH3286,"")</x:f>
        <x:v>0</x:v>
      </x:c>
    </x:row>
    <x:row r="3286" ht="15">
      <x:c r="A3286" s="9" t="s">
        <x:v>234</x:v>
      </x:c>
      <x:c r="B3286" s="10">
        <x:v>40543</x:v>
      </x:c>
      <x:c r="C3286" s="9">
        <x:v>2010</x:v>
      </x:c>
      <x:c r="D3286" s="11">
        <x:v>648.00250000000005</x:v>
      </x:c>
      <x:c r="E3286" s="11">
        <x:v>57.797400000000003</x:v>
      </x:c>
      <x:c r="F3286" s="11">
        <x:v>9.1987000000000005</x:v>
      </x:c>
      <x:c r="G3286" s="11">
        <x:v>108.7285</x:v>
      </x:c>
      <x:c r="H3286" s="11">
        <x:v>0</x:v>
      </x:c>
      <x:c r="I3286" s="11">
        <x:v>539.274</x:v>
      </x:c>
      <x:c r="J3286" s="11">
        <x:v>217.892</x:v>
      </x:c>
      <x:c r="K3286" s="11">
        <x:v>44.057000000000002</x:v>
      </x:c>
      <x:c r="L3286" s="11">
        <x:v>0</x:v>
      </x:c>
      <x:c r="M3286" s="11">
        <x:v>0</x:v>
      </x:c>
      <x:c r="N3286" s="11">
        <x:v>0</x:v>
      </x:c>
      <x:c r="O3286" s="11">
        <x:v>46.576300000000003</x:v>
      </x:c>
      <x:c r="P3286" s="11">
        <x:v>41.432200000000002</x:v>
      </x:c>
      <x:c r="Q3286" s="11">
        <x:v>41.593000000000004</x:v>
      </x:c>
      <x:c r="R3286" s="11">
        <x:v>0</x:v>
      </x:c>
      <x:c r="S3286" s="11">
        <x:v>86.996099999999998</x:v>
      </x:c>
      <x:c r="T3286" s="11">
        <x:v>30.7577</x:v>
      </x:c>
      <x:c r="U3286" s="11">
        <x:v>610.51149999999996</x:v>
      </x:c>
      <x:c r="V3286" s="11">
        <x:v>18</x:v>
      </x:c>
      <x:c r="W3286" s="12">
        <x:v>0</x:v>
      </x:c>
      <x:c r="X3286" s="8">
        <x:v>0</x:v>
      </x:c>
      <x:c r="Y3286" s="13">
        <x:f t="shared" si="306"/>
        <x:v>6.2832139324034921</x:v>
      </x:c>
      <x:c r="Z3286" s="13">
        <x:f t="shared" si="307"/>
        <x:v>0.1677902477228097</x:v>
      </x:c>
      <x:c r="AA3286" s="13">
        <x:f t="shared" si="308"/>
        <x:v>0.13425272279042133</x:v>
      </x:c>
      <x:c r="AB3286" s="13">
        <x:f t="shared" si="309"/>
        <x:v>6.3938333571243941E-2</x:v>
      </x:c>
      <x:c r="AC3286" s="13">
        <x:f t="shared" si="310"/>
        <x:v>0.28288535204661153</x:v>
      </x:c>
      <x:c r="AD3286" s="13">
        <x:f t="shared" si="311"/>
        <x:v>0.33625178915204801</x:v>
      </x:c>
      <x:c r="AE3286" s="50" t="n">
        <x:f>IF(OR(NOT(ISNUMBER(Q3286)),NOT(ISNUMBER(R3286))),"",IF(Q3286&lt;R3286,1,0))</x:f>
        <x:v>0</x:v>
      </x:c>
      <x:c r="AF3286" s="50" t="n">
        <x:f>IFERROR(IF(AND(A3286=A3285,C3286=C3285+1,ISNUMBER(AE3285)),AE3285,""),"")</x:f>
        <x:v>0</x:v>
      </x:c>
      <x:c r="AG3286" s="52" t="n">
        <x:f>IFERROR(IF(AND(A3286=A3285,C3286=C3285+1,ISNUMBER(U3286),ISNUMBER(U3285),U3285&lt;&gt;0),U3286/U3285-1,""),"")</x:f>
        <x:v>0.5552594546784786</x:v>
      </x:c>
      <x:c r="AH3286" s="50" t="n">
        <x:f>IF(AND(ISNUMBER(AE3286),ISNUMBER(AF3286),ISNUMBER(AG3286)),IF(AND(AE3286=1,AF3286=1,AG3286&lt;0),1,0),"")</x:f>
        <x:v>0</x:v>
      </x:c>
      <x:c r="AI3286" s="50" t="n">
        <x:f>IF(AND(A3286=A3287,C3287=C3286+1,ISNUMBER(AH3287)),C3287,"")</x:f>
        <x:v>2011</x:v>
      </x:c>
      <x:c r="AJ3286" s="50" t="n">
        <x:f>IF(AND(A3286=A3287,C3287=C3286+1,ISNUMBER(AH3287)),AH3287,"")</x:f>
        <x:v>0</x:v>
      </x:c>
    </x:row>
    <x:row r="3287" ht="15">
      <x:c r="A3287" s="9" t="s">
        <x:v>234</x:v>
      </x:c>
      <x:c r="B3287" s="10">
        <x:v>40908</x:v>
      </x:c>
      <x:c r="C3287" s="9">
        <x:v>2011</x:v>
      </x:c>
      <x:c r="D3287" s="11">
        <x:v>575.44439999999997</x:v>
      </x:c>
      <x:c r="E3287" s="11">
        <x:v>69.007300000000001</x:v>
      </x:c>
      <x:c r="F3287" s="11">
        <x:v>16.481400000000001</x:v>
      </x:c>
      <x:c r="G3287" s="11">
        <x:v>100.6022</x:v>
      </x:c>
      <x:c r="H3287" s="11">
        <x:v>0</x:v>
      </x:c>
      <x:c r="I3287" s="11">
        <x:v>474.84219999999999</x:v>
      </x:c>
      <x:c r="J3287" s="11">
        <x:v>253.08359999999999</x:v>
      </x:c>
      <x:c r="K3287" s="11">
        <x:v>49.9343</x:v>
      </x:c>
      <x:c r="L3287" s="11">
        <x:v>0</x:v>
      </x:c>
      <x:c r="M3287" s="11">
        <x:v>0</x:v>
      </x:c>
      <x:c r="N3287" s="11">
        <x:v>0</x:v>
      </x:c>
      <x:c r="O3287" s="11">
        <x:v>55.620800000000003</x:v>
      </x:c>
      <x:c r="P3287" s="11">
        <x:v>48.546100000000003</x:v>
      </x:c>
      <x:c r="Q3287" s="11">
        <x:v>50.212499999999999</x:v>
      </x:c>
      <x:c r="R3287" s="11">
        <x:v>0</x:v>
      </x:c>
      <x:c r="S3287" s="11">
        <x:v>58.188600000000001</x:v>
      </x:c>
      <x:c r="T3287" s="11">
        <x:v>28.964400000000001</x:v>
      </x:c>
      <x:c r="U3287" s="11">
        <x:v>468.23899999999998</x:v>
      </x:c>
      <x:c r="V3287" s="11">
        <x:v>18</x:v>
      </x:c>
      <x:c r="W3287" s="12">
        <x:v>0</x:v>
      </x:c>
      <x:c r="X3287" s="8">
        <x:v>0</x:v>
      </x:c>
      <x:c r="Y3287" s="13">
        <x:f t="shared" si="306"/>
        <x:v>4.1869804749596513</x:v>
      </x:c>
      <x:c r="Z3287" s="13">
        <x:f t="shared" si="307"/>
        <x:v>0.17482523072602671</x:v>
      </x:c>
      <x:c r="AA3287" s="13">
        <x:f t="shared" si="308"/>
        <x:v>0.10111941310055325</x:v>
      </x:c>
      <x:c r="AB3287" s="13">
        <x:f t="shared" si="309"/>
        <x:v>8.4362798560555993E-2</x:v>
      </x:c>
      <x:c r="AC3287" s="13">
        <x:f t="shared" si="310"/>
        <x:v>0.28791020474701351</x:v>
      </x:c>
      <x:c r="AD3287" s="13">
        <x:f t="shared" si="311"/>
        <x:v>0.43980547903498585</x:v>
      </x:c>
      <x:c r="AE3287" s="50" t="n">
        <x:f>IF(OR(NOT(ISNUMBER(Q3287)),NOT(ISNUMBER(R3287))),"",IF(Q3287&lt;R3287,1,0))</x:f>
        <x:v>0</x:v>
      </x:c>
      <x:c r="AF3287" s="50" t="n">
        <x:f>IFERROR(IF(AND(A3287=A3286,C3287=C3286+1,ISNUMBER(AE3286)),AE3286,""),"")</x:f>
        <x:v>0</x:v>
      </x:c>
      <x:c r="AG3287" s="52" t="n">
        <x:f>IFERROR(IF(AND(A3287=A3286,C3287=C3286+1,ISNUMBER(U3287),ISNUMBER(U3286),U3286&lt;&gt;0),U3287/U3286-1,""),"")</x:f>
        <x:v>-0.23303819829765693</x:v>
      </x:c>
      <x:c r="AH3287" s="50" t="n">
        <x:f>IF(AND(ISNUMBER(AE3287),ISNUMBER(AF3287),ISNUMBER(AG3287)),IF(AND(AE3287=1,AF3287=1,AG3287&lt;0),1,0),"")</x:f>
        <x:v>0</x:v>
      </x:c>
      <x:c r="AI3287" s="50" t="n">
        <x:f>IF(AND(A3287=A3288,C3288=C3287+1,ISNUMBER(AH3288)),C3288,"")</x:f>
        <x:v>2012</x:v>
      </x:c>
      <x:c r="AJ3287" s="50" t="n">
        <x:f>IF(AND(A3287=A3288,C3288=C3287+1,ISNUMBER(AH3288)),AH3288,"")</x:f>
        <x:v>0</x:v>
      </x:c>
    </x:row>
    <x:row r="3288" ht="15">
      <x:c r="A3288" s="9" t="s">
        <x:v>234</x:v>
      </x:c>
      <x:c r="B3288" s="10">
        <x:v>41274</x:v>
      </x:c>
      <x:c r="C3288" s="9">
        <x:v>2012</x:v>
      </x:c>
      <x:c r="D3288" s="11">
        <x:v>583.54259999999999</x:v>
      </x:c>
      <x:c r="E3288" s="11">
        <x:v>42.219499999999996</x:v>
      </x:c>
      <x:c r="F3288" s="11">
        <x:v>6.4512999999999998</x:v>
      </x:c>
      <x:c r="G3288" s="11">
        <x:v>94.716800000000006</x:v>
      </x:c>
      <x:c r="H3288" s="11">
        <x:v>0</x:v>
      </x:c>
      <x:c r="I3288" s="11">
        <x:v>488.82569999999998</x:v>
      </x:c>
      <x:c r="J3288" s="11">
        <x:v>367.21539999999999</x:v>
      </x:c>
      <x:c r="K3288" s="11">
        <x:v>39.039299999999997</x:v>
      </x:c>
      <x:c r="L3288" s="11">
        <x:v>0</x:v>
      </x:c>
      <x:c r="M3288" s="11">
        <x:v>0</x:v>
      </x:c>
      <x:c r="N3288" s="11">
        <x:v>0</x:v>
      </x:c>
      <x:c r="O3288" s="11">
        <x:v>24.025200000000002</x:v>
      </x:c>
      <x:c r="P3288" s="11">
        <x:v>16.652899999999999</x:v>
      </x:c>
      <x:c r="Q3288" s="11">
        <x:v>18.299800000000001</x:v>
      </x:c>
      <x:c r="R3288" s="11">
        <x:v>0</x:v>
      </x:c>
      <x:c r="S3288" s="11">
        <x:v>18.3553</x:v>
      </x:c>
      <x:c r="T3288" s="11">
        <x:v>15.652699999999999</x:v>
      </x:c>
      <x:c r="U3288" s="11">
        <x:v>480.22129999999999</x:v>
      </x:c>
      <x:c r="V3288" s="11">
        <x:v>18</x:v>
      </x:c>
      <x:c r="W3288" s="12">
        <x:v>0</x:v>
      </x:c>
      <x:c r="X3288" s="8">
        <x:v>0</x:v>
      </x:c>
      <x:c r="Y3288" s="13">
        <x:f t="shared" si="306"/>
        <x:v>6.5443399004851734</x:v>
      </x:c>
      <x:c r="Z3288" s="13">
        <x:f t="shared" si="307"/>
        <x:v>0.16231342835981472</x:v>
      </x:c>
      <x:c r="AA3288" s="13">
        <x:f t="shared" si="308"/>
        <x:v>3.1454944334826623E-2</x:v>
      </x:c>
      <x:c r="AB3288" s="13">
        <x:f t="shared" si="309"/>
        <x:v>2.8537590914527917E-2</x:v>
      </x:c>
      <x:c r="AC3288" s="13">
        <x:f t="shared" si="310"/>
        <x:v>0.16525790567248891</x:v>
      </x:c>
      <x:c r="AD3288" s="13">
        <x:f t="shared" si="311"/>
        <x:v>0.62928636229814239</x:v>
      </x:c>
      <x:c r="AE3288" s="50" t="n">
        <x:f>IF(OR(NOT(ISNUMBER(Q3288)),NOT(ISNUMBER(R3288))),"",IF(Q3288&lt;R3288,1,0))</x:f>
        <x:v>0</x:v>
      </x:c>
      <x:c r="AF3288" s="50" t="n">
        <x:f>IFERROR(IF(AND(A3288=A3287,C3288=C3287+1,ISNUMBER(AE3287)),AE3287,""),"")</x:f>
        <x:v>0</x:v>
      </x:c>
      <x:c r="AG3288" s="52" t="n">
        <x:f>IFERROR(IF(AND(A3288=A3287,C3288=C3287+1,ISNUMBER(U3288),ISNUMBER(U3287),U3287&lt;&gt;0),U3288/U3287-1,""),"")</x:f>
        <x:v>0.025590136660978757</x:v>
      </x:c>
      <x:c r="AH3288" s="50" t="n">
        <x:f>IF(AND(ISNUMBER(AE3288),ISNUMBER(AF3288),ISNUMBER(AG3288)),IF(AND(AE3288=1,AF3288=1,AG3288&lt;0),1,0),"")</x:f>
        <x:v>0</x:v>
      </x:c>
      <x:c r="AI3288" s="50" t="n">
        <x:f>IF(AND(A3288=A3289,C3289=C3288+1,ISNUMBER(AH3289)),C3289,"")</x:f>
        <x:v>2013</x:v>
      </x:c>
      <x:c r="AJ3288" s="50" t="n">
        <x:f>IF(AND(A3288=A3289,C3289=C3288+1,ISNUMBER(AH3289)),AH3289,"")</x:f>
        <x:v>0</x:v>
      </x:c>
    </x:row>
    <x:row r="3289" ht="15">
      <x:c r="A3289" s="9" t="s">
        <x:v>234</x:v>
      </x:c>
      <x:c r="B3289" s="10">
        <x:v>41639</x:v>
      </x:c>
      <x:c r="C3289" s="9">
        <x:v>2013</x:v>
      </x:c>
      <x:c r="D3289" s="11">
        <x:v>426.21</x:v>
      </x:c>
      <x:c r="E3289" s="11">
        <x:v>34.851599999999998</x:v>
      </x:c>
      <x:c r="F3289" s="11">
        <x:v>2.0326</x:v>
      </x:c>
      <x:c r="G3289" s="11">
        <x:v>66.974699999999999</x:v>
      </x:c>
      <x:c r="H3289" s="11">
        <x:v>0</x:v>
      </x:c>
      <x:c r="I3289" s="11">
        <x:v>359.23540000000003</x:v>
      </x:c>
      <x:c r="J3289" s="11">
        <x:v>286.25389999999999</x:v>
      </x:c>
      <x:c r="K3289" s="11">
        <x:v>26.018599999999999</x:v>
      </x:c>
      <x:c r="L3289" s="11">
        <x:v>0</x:v>
      </x:c>
      <x:c r="M3289" s="11">
        <x:v>0</x:v>
      </x:c>
      <x:c r="N3289" s="11">
        <x:v>0</x:v>
      </x:c>
      <x:c r="O3289" s="11">
        <x:v>23.050799999999999</x:v>
      </x:c>
      <x:c r="P3289" s="11">
        <x:v>16.5898</x:v>
      </x:c>
      <x:c r="Q3289" s="11">
        <x:v>17.9605</x:v>
      </x:c>
      <x:c r="R3289" s="11">
        <x:v>0</x:v>
      </x:c>
      <x:c r="S3289" s="11">
        <x:v>-66.498400000000004</x:v>
      </x:c>
      <x:c r="T3289" s="11">
        <x:v>5.907</x:v>
      </x:c>
      <x:c r="U3289" s="11">
        <x:v>335.60820000000001</x:v>
      </x:c>
      <x:c r="V3289" s="11">
        <x:v>18</x:v>
      </x:c>
      <x:c r="W3289" s="12">
        <x:v>0</x:v>
      </x:c>
      <x:c r="X3289" s="8">
        <x:v>0</x:v>
      </x:c>
      <x:c r="Y3289" s="13">
        <x:f t="shared" si="306"/>
        <x:v>17.146315064449471</x:v>
      </x:c>
      <x:c r="Z3289" s="13">
        <x:f t="shared" si="307"/>
        <x:v>0.1571401421834307</x:v>
      </x:c>
      <x:c r="AA3289" s="13">
        <x:f t="shared" si="308"/>
        <x:v>-0.15602261795828348</x:v>
      </x:c>
      <x:c r="AB3289" s="13">
        <x:f t="shared" si="309"/>
        <x:v>3.892400459867202E-2</x:v>
      </x:c>
      <x:c r="AC3289" s="13">
        <x:f t="shared" si="310"/>
        <x:v>8.8197483527361828E-2</x:v>
      </x:c>
      <x:c r="AD3289" s="13">
        <x:f t="shared" si="311"/>
        <x:v>0.67162642828652541</x:v>
      </x:c>
      <x:c r="AE3289" s="50" t="n">
        <x:f>IF(OR(NOT(ISNUMBER(Q3289)),NOT(ISNUMBER(R3289))),"",IF(Q3289&lt;R3289,1,0))</x:f>
        <x:v>0</x:v>
      </x:c>
      <x:c r="AF3289" s="50" t="n">
        <x:f>IFERROR(IF(AND(A3289=A3288,C3289=C3288+1,ISNUMBER(AE3288)),AE3288,""),"")</x:f>
        <x:v>0</x:v>
      </x:c>
      <x:c r="AG3289" s="52" t="n">
        <x:f>IFERROR(IF(AND(A3289=A3288,C3289=C3288+1,ISNUMBER(U3289),ISNUMBER(U3288),U3288&lt;&gt;0),U3289/U3288-1,""),"")</x:f>
        <x:v>-0.3011384542918025</x:v>
      </x:c>
      <x:c r="AH3289" s="50" t="n">
        <x:f>IF(AND(ISNUMBER(AE3289),ISNUMBER(AF3289),ISNUMBER(AG3289)),IF(AND(AE3289=1,AF3289=1,AG3289&lt;0),1,0),"")</x:f>
        <x:v>0</x:v>
      </x:c>
      <x:c r="AI3289" s="50" t="n">
        <x:f>IF(AND(A3289=A3290,C3290=C3289+1,ISNUMBER(AH3290)),C3290,"")</x:f>
        <x:v>2014</x:v>
      </x:c>
      <x:c r="AJ3289" s="50" t="n">
        <x:f>IF(AND(A3289=A3290,C3290=C3289+1,ISNUMBER(AH3290)),AH3290,"")</x:f>
        <x:v>0</x:v>
      </x:c>
    </x:row>
    <x:row r="3290" ht="15">
      <x:c r="A3290" s="9" t="s">
        <x:v>234</x:v>
      </x:c>
      <x:c r="B3290" s="10">
        <x:v>42004</x:v>
      </x:c>
      <x:c r="C3290" s="9">
        <x:v>2014</x:v>
      </x:c>
      <x:c r="D3290" s="11">
        <x:v>311.40969999999999</x:v>
      </x:c>
      <x:c r="E3290" s="11">
        <x:v>21.877300000000002</x:v>
      </x:c>
      <x:c r="F3290" s="11">
        <x:v>5.6466000000000003</x:v>
      </x:c>
      <x:c r="G3290" s="11">
        <x:v>60.165999999999997</x:v>
      </x:c>
      <x:c r="H3290" s="11">
        <x:v>0</x:v>
      </x:c>
      <x:c r="I3290" s="11">
        <x:v>251.24359999999999</x:v>
      </x:c>
      <x:c r="J3290" s="11">
        <x:v>177.251</x:v>
      </x:c>
      <x:c r="K3290" s="11">
        <x:v>13.663</x:v>
      </x:c>
      <x:c r="L3290" s="11">
        <x:v>0</x:v>
      </x:c>
      <x:c r="M3290" s="11">
        <x:v>0</x:v>
      </x:c>
      <x:c r="N3290" s="11">
        <x:v>0</x:v>
      </x:c>
      <x:c r="O3290" s="11">
        <x:v>5.7344999999999997</x:v>
      </x:c>
      <x:c r="P3290" s="11">
        <x:v>-4.6158999999999999</x:v>
      </x:c>
      <x:c r="Q3290" s="11">
        <x:v>-3.3277000000000001</x:v>
      </x:c>
      <x:c r="R3290" s="11">
        <x:v>0</x:v>
      </x:c>
      <x:c r="S3290" s="11">
        <x:v>-78.396600000000007</x:v>
      </x:c>
      <x:c r="T3290" s="11">
        <x:v>3.4363999999999999</x:v>
      </x:c>
      <x:c r="U3290" s="11">
        <x:v>179.9676</x:v>
      </x:c>
      <x:c r="V3290" s="11">
        <x:v>18</x:v>
      </x:c>
      <x:c r="W3290" s="12">
        <x:v>0</x:v>
      </x:c>
      <x:c r="X3290" s="8">
        <x:v>0</x:v>
      </x:c>
      <x:c r="Y3290" s="13">
        <x:f t="shared" si="306"/>
        <x:v>3.8744200049587363</x:v>
      </x:c>
      <x:c r="Z3290" s="13">
        <x:f t="shared" si="307"/>
        <x:v>0.19320528551294325</x:v>
      </x:c>
      <x:c r="AA3290" s="13">
        <x:f t="shared" si="308"/>
        <x:v>-0.25174745680690103</x:v>
      </x:c>
      <x:c r="AB3290" s="13">
        <x:f t="shared" si="309"/>
        <x:v>-1.4822595442595399E-2</x:v>
      </x:c>
      <x:c r="AC3290" s="13">
        <x:f t="shared" si="310"/>
        <x:v>5.7115314297111329E-2</x:v>
      </x:c>
      <x:c r="AD3290" s="13">
        <x:f t="shared" si="311"/>
        <x:v>0.56918907792531837</x:v>
      </x:c>
      <x:c r="AE3290" s="50" t="n">
        <x:f>IF(OR(NOT(ISNUMBER(Q3290)),NOT(ISNUMBER(R3290))),"",IF(Q3290&lt;R3290,1,0))</x:f>
        <x:v>1</x:v>
      </x:c>
      <x:c r="AF3290" s="50" t="n">
        <x:f>IFERROR(IF(AND(A3290=A3289,C3290=C3289+1,ISNUMBER(AE3289)),AE3289,""),"")</x:f>
        <x:v>0</x:v>
      </x:c>
      <x:c r="AG3290" s="52" t="n">
        <x:f>IFERROR(IF(AND(A3290=A3289,C3290=C3289+1,ISNUMBER(U3290),ISNUMBER(U3289),U3289&lt;&gt;0),U3290/U3289-1,""),"")</x:f>
        <x:v>-0.4637568450353716</x:v>
      </x:c>
      <x:c r="AH3290" s="50" t="n">
        <x:f>IF(AND(ISNUMBER(AE3290),ISNUMBER(AF3290),ISNUMBER(AG3290)),IF(AND(AE3290=1,AF3290=1,AG3290&lt;0),1,0),"")</x:f>
        <x:v>0</x:v>
      </x:c>
      <x:c r="AI3290" s="50" t="n">
        <x:f>IF(AND(A3290=A3291,C3291=C3290+1,ISNUMBER(AH3291)),C3291,"")</x:f>
        <x:v>2015</x:v>
      </x:c>
      <x:c r="AJ3290" s="50" t="n">
        <x:f>IF(AND(A3290=A3291,C3291=C3290+1,ISNUMBER(AH3291)),AH3291,"")</x:f>
        <x:v>0</x:v>
      </x:c>
    </x:row>
    <x:row r="3291" ht="15">
      <x:c r="A3291" s="9" t="s">
        <x:v>234</x:v>
      </x:c>
      <x:c r="B3291" s="10">
        <x:v>42369</x:v>
      </x:c>
      <x:c r="C3291" s="9">
        <x:v>2015</x:v>
      </x:c>
      <x:c r="D3291" s="11">
        <x:v>289.87380000000002</x:v>
      </x:c>
      <x:c r="E3291" s="11">
        <x:v>15.933299999999999</x:v>
      </x:c>
      <x:c r="F3291" s="11">
        <x:v>2.5695999999999999</x:v>
      </x:c>
      <x:c r="G3291" s="11">
        <x:v>51.207999999999998</x:v>
      </x:c>
      <x:c r="H3291" s="11">
        <x:v>10.714600000000001</x:v>
      </x:c>
      <x:c r="I3291" s="11">
        <x:v>238.66579999999999</x:v>
      </x:c>
      <x:c r="J3291" s="11">
        <x:v>116.98350000000001</x:v>
      </x:c>
      <x:c r="K3291" s="11">
        <x:v>8.4101999999999997</x:v>
      </x:c>
      <x:c r="L3291" s="11">
        <x:v>0</x:v>
      </x:c>
      <x:c r="M3291" s="11">
        <x:v>0</x:v>
      </x:c>
      <x:c r="N3291" s="11">
        <x:v>10.714600000000001</x:v>
      </x:c>
      <x:c r="O3291" s="11">
        <x:v>13.2706</x:v>
      </x:c>
      <x:c r="P3291" s="11">
        <x:v>3.1331000000000002</x:v>
      </x:c>
      <x:c r="Q3291" s="11">
        <x:v>7.1266999999999996</x:v>
      </x:c>
      <x:c r="R3291" s="11">
        <x:v>0</x:v>
      </x:c>
      <x:c r="S3291" s="11">
        <x:v>-34.503799999999998</x:v>
      </x:c>
      <x:c r="T3291" s="11">
        <x:v>-0.91849999999999998</x:v>
      </x:c>
      <x:c r="U3291" s="11">
        <x:v>144.4359</x:v>
      </x:c>
      <x:c r="V3291" s="11">
        <x:v>18</x:v>
      </x:c>
      <x:c r="W3291" s="12">
        <x:v>0</x:v>
      </x:c>
      <x:c r="X3291" s="8">
        <x:v>0</x:v>
      </x:c>
      <x:c r="Y3291" s="13">
        <x:f t="shared" si="306"/>
        <x:v>6.2006927148194269</x:v>
      </x:c>
      <x:c r="Z3291" s="13">
        <x:f t="shared" si="307"/>
        <x:v>0.17665618624380677</x:v>
      </x:c>
      <x:c r="AA3291" s="13">
        <x:f t="shared" si="308"/>
        <x:v>-0.11903041944459967</x:v>
      </x:c>
      <x:c r="AB3291" s="13">
        <x:f t="shared" si="309"/>
        <x:v>1.0808496663030602E-2</x:v>
      </x:c>
      <x:c r="AC3291" s="13">
        <x:f t="shared" si="310"/>
        <x:v>-1.7936650523355725E-2</x:v>
      </x:c>
      <x:c r="AD3291" s="13">
        <x:f t="shared" si="311"/>
        <x:v>0.40356700053609534</x:v>
      </x:c>
      <x:c r="AE3291" s="50" t="n">
        <x:f>IF(OR(NOT(ISNUMBER(Q3291)),NOT(ISNUMBER(R3291))),"",IF(Q3291&lt;R3291,1,0))</x:f>
        <x:v>0</x:v>
      </x:c>
      <x:c r="AF3291" s="50" t="n">
        <x:f>IFERROR(IF(AND(A3291=A3290,C3291=C3290+1,ISNUMBER(AE3290)),AE3290,""),"")</x:f>
        <x:v>1</x:v>
      </x:c>
      <x:c r="AG3291" s="52" t="n">
        <x:f>IFERROR(IF(AND(A3291=A3290,C3291=C3290+1,ISNUMBER(U3291),ISNUMBER(U3290),U3290&lt;&gt;0),U3291/U3290-1,""),"")</x:f>
        <x:v>-0.19743387143019075</x:v>
      </x:c>
      <x:c r="AH3291" s="50" t="n">
        <x:f>IF(AND(ISNUMBER(AE3291),ISNUMBER(AF3291),ISNUMBER(AG3291)),IF(AND(AE3291=1,AF3291=1,AG3291&lt;0),1,0),"")</x:f>
        <x:v>0</x:v>
      </x:c>
      <x:c r="AI3291" s="50" t="n">
        <x:f>IF(AND(A3291=A3292,C3292=C3291+1,ISNUMBER(AH3292)),C3292,"")</x:f>
        <x:v>2016</x:v>
      </x:c>
      <x:c r="AJ3291" s="50" t="n">
        <x:f>IF(AND(A3291=A3292,C3292=C3291+1,ISNUMBER(AH3292)),AH3292,"")</x:f>
        <x:v>0</x:v>
      </x:c>
    </x:row>
    <x:row r="3292" ht="15">
      <x:c r="A3292" s="9" t="s">
        <x:v>234</x:v>
      </x:c>
      <x:c r="B3292" s="10">
        <x:v>42735</x:v>
      </x:c>
      <x:c r="C3292" s="9">
        <x:v>2016</x:v>
      </x:c>
      <x:c r="D3292" s="11">
        <x:v>316.34679999999997</x:v>
      </x:c>
      <x:c r="E3292" s="11">
        <x:v>22.384</x:v>
      </x:c>
      <x:c r="F3292" s="11">
        <x:v>2.2492999999999999</x:v>
      </x:c>
      <x:c r="G3292" s="11">
        <x:v>56.931399999999996</x:v>
      </x:c>
      <x:c r="H3292" s="11">
        <x:v>7.6132</x:v>
      </x:c>
      <x:c r="I3292" s="11">
        <x:v>259.41539999999998</x:v>
      </x:c>
      <x:c r="J3292" s="11">
        <x:v>115.9541</x:v>
      </x:c>
      <x:c r="K3292" s="11">
        <x:v>6.5811000000000002</x:v>
      </x:c>
      <x:c r="L3292" s="11">
        <x:v>0</x:v>
      </x:c>
      <x:c r="M3292" s="11">
        <x:v>0</x:v>
      </x:c>
      <x:c r="N3292" s="11">
        <x:v>7.6132</x:v>
      </x:c>
      <x:c r="O3292" s="11">
        <x:v>26.707799999999999</x:v>
      </x:c>
      <x:c r="P3292" s="11">
        <x:v>17.221499999999999</x:v>
      </x:c>
      <x:c r="Q3292" s="11">
        <x:v>21.158899999999999</x:v>
      </x:c>
      <x:c r="R3292" s="11">
        <x:v>1.4719</x:v>
      </x:c>
      <x:c r="S3292" s="11">
        <x:v>35.730600000000003</x:v>
      </x:c>
      <x:c r="T3292" s="11">
        <x:v>12.510199999999999</x:v>
      </x:c>
      <x:c r="U3292" s="11">
        <x:v>270.1875</x:v>
      </x:c>
      <x:c r="V3292" s="11">
        <x:v>18</x:v>
      </x:c>
      <x:c r="W3292" s="12">
        <x:v>0</x:v>
      </x:c>
      <x:c r="X3292" s="8">
        <x:v>0</x:v>
      </x:c>
      <x:c r="Y3292" s="13">
        <x:f t="shared" si="306"/>
        <x:v>9.9515404792602151</x:v>
      </x:c>
      <x:c r="Z3292" s="13">
        <x:f t="shared" si="307"/>
        <x:v>0.179965152168443</x:v>
      </x:c>
      <x:c r="AA3292" s="13">
        <x:f t="shared" si="308"/>
        <x:v>0.11294756261166544</x:v>
      </x:c>
      <x:c r="AB3292" s="13">
        <x:f t="shared" si="309"/>
        <x:v>5.4438673000643596E-2</x:v>
      </x:c>
      <x:c r="AC3292" s="13">
        <x:f t="shared" si="310"/>
        <x:v>0.2197416539905922</x:v>
      </x:c>
      <x:c r="AD3292" s="13">
        <x:f t="shared" si="311"/>
        <x:v>0.36654108718659395</x:v>
      </x:c>
      <x:c r="AE3292" s="50" t="n">
        <x:f>IF(OR(NOT(ISNUMBER(Q3292)),NOT(ISNUMBER(R3292))),"",IF(Q3292&lt;R3292,1,0))</x:f>
        <x:v>0</x:v>
      </x:c>
      <x:c r="AF3292" s="50" t="n">
        <x:f>IFERROR(IF(AND(A3292=A3291,C3292=C3291+1,ISNUMBER(AE3291)),AE3291,""),"")</x:f>
        <x:v>0</x:v>
      </x:c>
      <x:c r="AG3292" s="52" t="n">
        <x:f>IFERROR(IF(AND(A3292=A3291,C3292=C3291+1,ISNUMBER(U3292),ISNUMBER(U3291),U3291&lt;&gt;0),U3292/U3291-1,""),"")</x:f>
        <x:v>0.8706395016751376</x:v>
      </x:c>
      <x:c r="AH3292" s="50" t="n">
        <x:f>IF(AND(ISNUMBER(AE3292),ISNUMBER(AF3292),ISNUMBER(AG3292)),IF(AND(AE3292=1,AF3292=1,AG3292&lt;0),1,0),"")</x:f>
        <x:v>0</x:v>
      </x:c>
      <x:c r="AI3292" s="50" t="n">
        <x:f>IF(AND(A3292=A3293,C3293=C3292+1,ISNUMBER(AH3293)),C3293,"")</x:f>
        <x:v>2017</x:v>
      </x:c>
      <x:c r="AJ3292" s="50" t="n">
        <x:f>IF(AND(A3292=A3293,C3293=C3292+1,ISNUMBER(AH3293)),AH3293,"")</x:f>
        <x:v>0</x:v>
      </x:c>
    </x:row>
    <x:row r="3293" ht="15">
      <x:c r="A3293" s="9" t="s">
        <x:v>234</x:v>
      </x:c>
      <x:c r="B3293" s="10">
        <x:v>43100</x:v>
      </x:c>
      <x:c r="C3293" s="9">
        <x:v>2017</x:v>
      </x:c>
      <x:c r="D3293" s="11">
        <x:v>342.64679999999998</x:v>
      </x:c>
      <x:c r="E3293" s="11">
        <x:v>22.8569</x:v>
      </x:c>
      <x:c r="F3293" s="11">
        <x:v>3.3809999999999998</x:v>
      </x:c>
      <x:c r="G3293" s="11">
        <x:v>46.556399999999996</x:v>
      </x:c>
      <x:c r="H3293" s="11">
        <x:v>0</x:v>
      </x:c>
      <x:c r="I3293" s="11">
        <x:v>296.09039999999999</x:v>
      </x:c>
      <x:c r="J3293" s="11">
        <x:v>119.824</x:v>
      </x:c>
      <x:c r="K3293" s="11">
        <x:v>10.953099999999999</x:v>
      </x:c>
      <x:c r="L3293" s="11">
        <x:v>0</x:v>
      </x:c>
      <x:c r="M3293" s="11">
        <x:v>0</x:v>
      </x:c>
      <x:c r="N3293" s="11">
        <x:v>0</x:v>
      </x:c>
      <x:c r="O3293" s="11">
        <x:v>50.984499999999997</x:v>
      </x:c>
      <x:c r="P3293" s="11">
        <x:v>39.379399999999997</x:v>
      </x:c>
      <x:c r="Q3293" s="11">
        <x:v>43.437199999999997</x:v>
      </x:c>
      <x:c r="R3293" s="11">
        <x:v>0.48060000000000003</x:v>
      </x:c>
      <x:c r="S3293" s="11">
        <x:v>13.565</x:v>
      </x:c>
      <x:c r="T3293" s="11">
        <x:v>47.042700000000004</x:v>
      </x:c>
      <x:c r="U3293" s="11">
        <x:v>371.17140000000001</x:v>
      </x:c>
      <x:c r="V3293" s="11">
        <x:v>18</x:v>
      </x:c>
      <x:c r="W3293" s="12">
        <x:v>0</x:v>
      </x:c>
      <x:c r="X3293" s="8">
        <x:v>0</x:v>
      </x:c>
      <x:c r="Y3293" s="13">
        <x:f t="shared" si="306"/>
        <x:v>6.7603963324460219</x:v>
      </x:c>
      <x:c r="Z3293" s="13">
        <x:f t="shared" si="307"/>
        <x:v>0.135872857998382</x:v>
      </x:c>
      <x:c r="AA3293" s="13">
        <x:f t="shared" si="308"/>
        <x:v>3.9588871105756714E-2</x:v>
      </x:c>
      <x:c r="AB3293" s="13">
        <x:f t="shared" si="309"/>
        <x:v>0.11492709110372547</x:v>
      </x:c>
      <x:c r="AC3293" s="13">
        <x:f t="shared" si="310"/>
        <x:v>1.0104453952625205</x:v>
      </x:c>
      <x:c r="AD3293" s="13">
        <x:f t="shared" si="311"/>
        <x:v>0.34970120835799429</x:v>
      </x:c>
      <x:c r="AE3293" s="50" t="n">
        <x:f>IF(OR(NOT(ISNUMBER(Q3293)),NOT(ISNUMBER(R3293))),"",IF(Q3293&lt;R3293,1,0))</x:f>
        <x:v>0</x:v>
      </x:c>
      <x:c r="AF3293" s="50" t="n">
        <x:f>IFERROR(IF(AND(A3293=A3292,C3293=C3292+1,ISNUMBER(AE3292)),AE3292,""),"")</x:f>
        <x:v>0</x:v>
      </x:c>
      <x:c r="AG3293" s="52" t="n">
        <x:f>IFERROR(IF(AND(A3293=A3292,C3293=C3292+1,ISNUMBER(U3293),ISNUMBER(U3292),U3292&lt;&gt;0),U3293/U3292-1,""),"")</x:f>
        <x:v>0.3737548924358085</x:v>
      </x:c>
      <x:c r="AH3293" s="50" t="n">
        <x:f>IF(AND(ISNUMBER(AE3293),ISNUMBER(AF3293),ISNUMBER(AG3293)),IF(AND(AE3293=1,AF3293=1,AG3293&lt;0),1,0),"")</x:f>
        <x:v>0</x:v>
      </x:c>
      <x:c r="AI3293" s="50" t="n">
        <x:f>IF(AND(A3293=A3294,C3294=C3293+1,ISNUMBER(AH3294)),C3294,"")</x:f>
        <x:v>2018</x:v>
      </x:c>
      <x:c r="AJ3293" s="50" t="n">
        <x:f>IF(AND(A3293=A3294,C3294=C3293+1,ISNUMBER(AH3294)),AH3294,"")</x:f>
        <x:v>0</x:v>
      </x:c>
    </x:row>
    <x:row r="3294" ht="15">
      <x:c r="A3294" s="9" t="s">
        <x:v>234</x:v>
      </x:c>
      <x:c r="B3294" s="10">
        <x:v>43465</x:v>
      </x:c>
      <x:c r="C3294" s="9">
        <x:v>2018</x:v>
      </x:c>
      <x:c r="D3294" s="11">
        <x:v>343.18220000000002</x:v>
      </x:c>
      <x:c r="E3294" s="11">
        <x:v>19.9832</x:v>
      </x:c>
      <x:c r="F3294" s="11">
        <x:v>9.0599000000000007</x:v>
      </x:c>
      <x:c r="G3294" s="11">
        <x:v>65.181799999999996</x:v>
      </x:c>
      <x:c r="H3294" s="11">
        <x:v>10.5792</x:v>
      </x:c>
      <x:c r="I3294" s="11">
        <x:v>278.00049999999999</x:v>
      </x:c>
      <x:c r="J3294" s="11">
        <x:v>133.0874</x:v>
      </x:c>
      <x:c r="K3294" s="11">
        <x:v>6.6571999999999996</x:v>
      </x:c>
      <x:c r="L3294" s="11">
        <x:v>0</x:v>
      </x:c>
      <x:c r="M3294" s="11">
        <x:v>0</x:v>
      </x:c>
      <x:c r="N3294" s="11">
        <x:v>10.5792</x:v>
      </x:c>
      <x:c r="O3294" s="11">
        <x:v>61.552599999999998</x:v>
      </x:c>
      <x:c r="P3294" s="11">
        <x:v>49.528799999999997</x:v>
      </x:c>
      <x:c r="Q3294" s="11">
        <x:v>53.534100000000002</x:v>
      </x:c>
      <x:c r="R3294" s="11">
        <x:v>0.62480000000000002</x:v>
      </x:c>
      <x:c r="S3294" s="11">
        <x:v>38.441000000000003</x:v>
      </x:c>
      <x:c r="T3294" s="11">
        <x:v>47.593000000000004</x:v>
      </x:c>
      <x:c r="U3294" s="11">
        <x:v>342.89929999999998</x:v>
      </x:c>
      <x:c r="V3294" s="11">
        <x:v>18</x:v>
      </x:c>
      <x:c r="W3294" s="12">
        <x:v>0</x:v>
      </x:c>
      <x:c r="X3294" s="8">
        <x:v>0</x:v>
      </x:c>
      <x:c r="Y3294" s="13">
        <x:f t="shared" si="306"/>
        <x:v>2.2056755593328843</x:v>
      </x:c>
      <x:c r="Z3294" s="13">
        <x:f t="shared" si="307"/>
        <x:v>0.18993351053755117</x:v>
      </x:c>
      <x:c r="AA3294" s="13">
        <x:f t="shared" si="308"/>
        <x:v>0.11201338530961105</x:v>
      </x:c>
      <x:c r="AB3294" s="13">
        <x:f t="shared" si="309"/>
        <x:v>0.14432217055546584</x:v>
      </x:c>
      <x:c r="AC3294" s="13">
        <x:f t="shared" si="310"/>
        <x:v>0.73015780478599868</x:v>
      </x:c>
      <x:c r="AD3294" s="13">
        <x:f t="shared" si="311"/>
        <x:v>0.3878039129069048</x:v>
      </x:c>
      <x:c r="AE3294" s="50" t="n">
        <x:f>IF(OR(NOT(ISNUMBER(Q3294)),NOT(ISNUMBER(R3294))),"",IF(Q3294&lt;R3294,1,0))</x:f>
        <x:v>0</x:v>
      </x:c>
      <x:c r="AF3294" s="50" t="n">
        <x:f>IFERROR(IF(AND(A3294=A3293,C3294=C3293+1,ISNUMBER(AE3293)),AE3293,""),"")</x:f>
        <x:v>0</x:v>
      </x:c>
      <x:c r="AG3294" s="52" t="n">
        <x:f>IFERROR(IF(AND(A3294=A3293,C3294=C3293+1,ISNUMBER(U3294),ISNUMBER(U3293),U3293&lt;&gt;0),U3294/U3293-1,""),"")</x:f>
        <x:v>-0.07616993119620752</x:v>
      </x:c>
      <x:c r="AH3294" s="50" t="n">
        <x:f>IF(AND(ISNUMBER(AE3294),ISNUMBER(AF3294),ISNUMBER(AG3294)),IF(AND(AE3294=1,AF3294=1,AG3294&lt;0),1,0),"")</x:f>
        <x:v>0</x:v>
      </x:c>
      <x:c r="AI3294" s="50" t="n">
        <x:f>IF(AND(A3294=A3295,C3295=C3294+1,ISNUMBER(AH3295)),C3295,"")</x:f>
        <x:v>2019</x:v>
      </x:c>
      <x:c r="AJ3294" s="50" t="n">
        <x:f>IF(AND(A3294=A3295,C3295=C3294+1,ISNUMBER(AH3295)),AH3295,"")</x:f>
        <x:v>0</x:v>
      </x:c>
    </x:row>
    <x:row r="3295" ht="15">
      <x:c r="A3295" s="9" t="s">
        <x:v>234</x:v>
      </x:c>
      <x:c r="B3295" s="10">
        <x:v>43830</x:v>
      </x:c>
      <x:c r="C3295" s="9">
        <x:v>2019</x:v>
      </x:c>
      <x:c r="D3295" s="11">
        <x:v>408.43009999999998</x:v>
      </x:c>
      <x:c r="E3295" s="11">
        <x:v>22.736799999999999</x:v>
      </x:c>
      <x:c r="F3295" s="11">
        <x:v>18.569500000000001</x:v>
      </x:c>
      <x:c r="G3295" s="11">
        <x:v>109.0656</x:v>
      </x:c>
      <x:c r="H3295" s="11">
        <x:v>48.278599999999997</x:v>
      </x:c>
      <x:c r="I3295" s="11">
        <x:v>299.36450000000002</x:v>
      </x:c>
      <x:c r="J3295" s="11">
        <x:v>157.7687</x:v>
      </x:c>
      <x:c r="K3295" s="11">
        <x:v>10.075900000000001</x:v>
      </x:c>
      <x:c r="L3295" s="11">
        <x:v>0</x:v>
      </x:c>
      <x:c r="M3295" s="11">
        <x:v>0</x:v>
      </x:c>
      <x:c r="N3295" s="11">
        <x:v>48.278599999999997</x:v>
      </x:c>
      <x:c r="O3295" s="11">
        <x:v>71.150000000000006</x:v>
      </x:c>
      <x:c r="P3295" s="11">
        <x:v>57.222099999999998</x:v>
      </x:c>
      <x:c r="Q3295" s="11">
        <x:v>62.330300000000001</x:v>
      </x:c>
      <x:c r="R3295" s="11">
        <x:v>1.3712</x:v>
      </x:c>
      <x:c r="S3295" s="11">
        <x:v>37.018999999999998</x:v>
      </x:c>
      <x:c r="T3295" s="11">
        <x:v>58.745199999999997</x:v>
      </x:c>
      <x:c r="U3295" s="11">
        <x:v>459.76960000000003</x:v>
      </x:c>
      <x:c r="V3295" s="11">
        <x:v>18</x:v>
      </x:c>
      <x:c r="W3295" s="12">
        <x:v>0</x:v>
      </x:c>
      <x:c r="X3295" s="8">
        <x:v>0</x:v>
      </x:c>
      <x:c r="Y3295" s="13">
        <x:f t="shared" si="306"/>
        <x:v>1.2244163817011764</x:v>
      </x:c>
      <x:c r="Z3295" s="13">
        <x:f t="shared" si="307"/>
        <x:v>0.26703614645443619</x:v>
      </x:c>
      <x:c r="AA3295" s="13">
        <x:f t="shared" si="308"/>
        <x:v>9.0637296320716806E-2</x:v>
      </x:c>
      <x:c r="AB3295" s="13">
        <x:f t="shared" si="309"/>
        <x:v>0.14010255365606011</x:v>
      </x:c>
      <x:c r="AC3295" s="13">
        <x:f t="shared" si="310"/>
        <x:v>0.5386226271161576</x:v>
      </x:c>
      <x:c r="AD3295" s="13">
        <x:f t="shared" si="311"/>
        <x:v>0.38628078586764297</x:v>
      </x:c>
      <x:c r="AE3295" s="50" t="n">
        <x:f>IF(OR(NOT(ISNUMBER(Q3295)),NOT(ISNUMBER(R3295))),"",IF(Q3295&lt;R3295,1,0))</x:f>
        <x:v>0</x:v>
      </x:c>
      <x:c r="AF3295" s="50" t="n">
        <x:f>IFERROR(IF(AND(A3295=A3294,C3295=C3294+1,ISNUMBER(AE3294)),AE3294,""),"")</x:f>
        <x:v>0</x:v>
      </x:c>
      <x:c r="AG3295" s="52" t="n">
        <x:f>IFERROR(IF(AND(A3295=A3294,C3295=C3294+1,ISNUMBER(U3295),ISNUMBER(U3294),U3294&lt;&gt;0),U3295/U3294-1,""),"")</x:f>
        <x:v>0.3408298004691175</x:v>
      </x:c>
      <x:c r="AH3295" s="50" t="n">
        <x:f>IF(AND(ISNUMBER(AE3295),ISNUMBER(AF3295),ISNUMBER(AG3295)),IF(AND(AE3295=1,AF3295=1,AG3295&lt;0),1,0),"")</x:f>
        <x:v>0</x:v>
      </x:c>
      <x:c r="AI3295" s="50" t="n">
        <x:f>IF(AND(A3295=A3296,C3296=C3295+1,ISNUMBER(AH3296)),C3296,"")</x:f>
        <x:v>2020</x:v>
      </x:c>
      <x:c r="AJ3295" s="50" t="n">
        <x:f>IF(AND(A3295=A3296,C3296=C3295+1,ISNUMBER(AH3296)),AH3296,"")</x:f>
        <x:v>0</x:v>
      </x:c>
    </x:row>
    <x:row r="3296" ht="15">
      <x:c r="A3296" s="9" t="s">
        <x:v>234</x:v>
      </x:c>
      <x:c r="B3296" s="10">
        <x:v>44196</x:v>
      </x:c>
      <x:c r="C3296" s="9">
        <x:v>2020</x:v>
      </x:c>
      <x:c r="D3296" s="11">
        <x:v>390.69439999999997</x:v>
      </x:c>
      <x:c r="E3296" s="11">
        <x:v>42.241700000000002</x:v>
      </x:c>
      <x:c r="F3296" s="11">
        <x:v>6.76</x:v>
      </x:c>
      <x:c r="G3296" s="11">
        <x:v>97.189700000000002</x:v>
      </x:c>
      <x:c r="H3296" s="11">
        <x:v>60.771500000000003</x:v>
      </x:c>
      <x:c r="I3296" s="11">
        <x:v>293.50470000000001</x:v>
      </x:c>
      <x:c r="J3296" s="11">
        <x:v>112.9948</x:v>
      </x:c>
      <x:c r="K3296" s="11">
        <x:v>27.515000000000001</x:v>
      </x:c>
      <x:c r="L3296" s="11">
        <x:v>0</x:v>
      </x:c>
      <x:c r="M3296" s="11">
        <x:v>0</x:v>
      </x:c>
      <x:c r="N3296" s="11">
        <x:v>60.771500000000003</x:v>
      </x:c>
      <x:c r="O3296" s="11">
        <x:v>43.662300000000002</x:v>
      </x:c>
      <x:c r="P3296" s="11">
        <x:v>28.3538</x:v>
      </x:c>
      <x:c r="Q3296" s="11">
        <x:v>35.705100000000002</x:v>
      </x:c>
      <x:c r="R3296" s="11">
        <x:v>2.2235999999999998</x:v>
      </x:c>
      <x:c r="S3296" s="11">
        <x:v>-23.878299999999999</x:v>
      </x:c>
      <x:c r="T3296" s="11">
        <x:v>20.036999999999999</x:v>
      </x:c>
      <x:c r="U3296" s="11">
        <x:v>308.22329999999999</x:v>
      </x:c>
      <x:c r="V3296" s="11">
        <x:v>18</x:v>
      </x:c>
      <x:c r="W3296" s="12">
        <x:v>0</x:v>
      </x:c>
      <x:c r="X3296" s="8">
        <x:v>0</x:v>
      </x:c>
      <x:c r="Y3296" s="13">
        <x:f t="shared" si="306"/>
        <x:v>6.248772189349113</x:v>
      </x:c>
      <x:c r="Z3296" s="13">
        <x:f t="shared" si="307"/>
        <x:v>0.24876143604822595</x:v>
      </x:c>
      <x:c r="AA3296" s="13">
        <x:f t="shared" si="308"/>
        <x:v>-6.1117589604560499E-2</x:v>
      </x:c>
      <x:c r="AB3296" s="13">
        <x:f t="shared" si="309"/>
        <x:v>7.2572834419945623E-2</x:v>
      </x:c>
      <x:c r="AC3296" s="13">
        <x:f t="shared" si="310"/>
        <x:v>0.20616382188647561</x:v>
      </x:c>
      <x:c r="AD3296" s="13">
        <x:f t="shared" si="311"/>
        <x:v>0.28921530485207875</x:v>
      </x:c>
      <x:c r="AE3296" s="50" t="n">
        <x:f>IF(OR(NOT(ISNUMBER(Q3296)),NOT(ISNUMBER(R3296))),"",IF(Q3296&lt;R3296,1,0))</x:f>
        <x:v>0</x:v>
      </x:c>
      <x:c r="AF3296" s="50" t="n">
        <x:f>IFERROR(IF(AND(A3296=A3295,C3296=C3295+1,ISNUMBER(AE3295)),AE3295,""),"")</x:f>
        <x:v>0</x:v>
      </x:c>
      <x:c r="AG3296" s="52" t="n">
        <x:f>IFERROR(IF(AND(A3296=A3295,C3296=C3295+1,ISNUMBER(U3296),ISNUMBER(U3295),U3295&lt;&gt;0),U3296/U3295-1,""),"")</x:f>
        <x:v>-0.3296135716672003</x:v>
      </x:c>
      <x:c r="AH3296" s="50" t="n">
        <x:f>IF(AND(ISNUMBER(AE3296),ISNUMBER(AF3296),ISNUMBER(AG3296)),IF(AND(AE3296=1,AF3296=1,AG3296&lt;0),1,0),"")</x:f>
        <x:v>0</x:v>
      </x:c>
      <x:c r="AI3296" s="50" t="n">
        <x:f>IF(AND(A3296=A3297,C3297=C3296+1,ISNUMBER(AH3297)),C3297,"")</x:f>
        <x:v>2021</x:v>
      </x:c>
      <x:c r="AJ3296" s="50" t="n">
        <x:f>IF(AND(A3296=A3297,C3297=C3296+1,ISNUMBER(AH3297)),AH3297,"")</x:f>
        <x:v>0</x:v>
      </x:c>
    </x:row>
    <x:row r="3297" ht="15">
      <x:c r="A3297" s="9" t="s">
        <x:v>234</x:v>
      </x:c>
      <x:c r="B3297" s="10">
        <x:v>44561</x:v>
      </x:c>
      <x:c r="C3297" s="9">
        <x:v>2021</x:v>
      </x:c>
      <x:c r="D3297" s="11">
        <x:v>520.45899999999995</x:v>
      </x:c>
      <x:c r="E3297" s="11">
        <x:v>56.905000000000001</x:v>
      </x:c>
      <x:c r="F3297" s="11">
        <x:v>11.734999999999999</x:v>
      </x:c>
      <x:c r="G3297" s="11">
        <x:v>163.35599999999999</x:v>
      </x:c>
      <x:c r="H3297" s="11">
        <x:v>112</x:v>
      </x:c>
      <x:c r="I3297" s="11">
        <x:v>357.10300000000001</x:v>
      </x:c>
      <x:c r="J3297" s="11">
        <x:v>144.87700000000001</x:v>
      </x:c>
      <x:c r="K3297" s="11">
        <x:v>21.992000000000001</x:v>
      </x:c>
      <x:c r="L3297" s="11">
        <x:v>0</x:v>
      </x:c>
      <x:c r="M3297" s="11">
        <x:v>0</x:v>
      </x:c>
      <x:c r="N3297" s="11">
        <x:v>112</x:v>
      </x:c>
      <x:c r="O3297" s="11">
        <x:v>85.295000000000002</x:v>
      </x:c>
      <x:c r="P3297" s="11">
        <x:v>55.664000000000001</x:v>
      </x:c>
      <x:c r="Q3297" s="11">
        <x:v>70.802999999999997</x:v>
      </x:c>
      <x:c r="R3297" s="11">
        <x:v>4.99</x:v>
      </x:c>
      <x:c r="S3297" s="11">
        <x:v>37.475999999999999</x:v>
      </x:c>
      <x:c r="T3297" s="11">
        <x:v>44.905999999999999</x:v>
      </x:c>
      <x:c r="U3297" s="11">
        <x:v>378.411</x:v>
      </x:c>
      <x:c r="V3297" s="11">
        <x:v>18</x:v>
      </x:c>
      <x:c r="W3297" s="12">
        <x:v>0</x:v>
      </x:c>
      <x:c r="X3297" s="8">
        <x:v>0</x:v>
      </x:c>
      <x:c r="Y3297" s="13">
        <x:f t="shared" si="306"/>
        <x:v>4.8491691521090754</x:v>
      </x:c>
      <x:c r="Z3297" s="13">
        <x:f t="shared" si="307"/>
        <x:v>0.31386910400242862</x:v>
      </x:c>
      <x:c r="AA3297" s="13">
        <x:f t="shared" si="308"/>
        <x:v>7.2005671916519853E-2</x:v>
      </x:c>
      <x:c r="AB3297" s="13">
        <x:f t="shared" si="309"/>
        <x:v>0.10695174836058173</x:v>
      </x:c>
      <x:c r="AC3297" s="13">
        <x:f t="shared" si="310"/>
        <x:v>0.27489654496926957</x:v>
      </x:c>
      <x:c r="AD3297" s="13">
        <x:f t="shared" si="311"/>
        <x:v>0.27836390570630931</x:v>
      </x:c>
      <x:c r="AE3297" s="50" t="n">
        <x:f>IF(OR(NOT(ISNUMBER(Q3297)),NOT(ISNUMBER(R3297))),"",IF(Q3297&lt;R3297,1,0))</x:f>
        <x:v>0</x:v>
      </x:c>
      <x:c r="AF3297" s="50" t="n">
        <x:f>IFERROR(IF(AND(A3297=A3296,C3297=C3296+1,ISNUMBER(AE3296)),AE3296,""),"")</x:f>
        <x:v>0</x:v>
      </x:c>
      <x:c r="AG3297" s="52" t="n">
        <x:f>IFERROR(IF(AND(A3297=A3296,C3297=C3296+1,ISNUMBER(U3297),ISNUMBER(U3296),U3296&lt;&gt;0),U3297/U3296-1,""),"")</x:f>
        <x:v>0.2277170479973447</x:v>
      </x:c>
      <x:c r="AH3297" s="50" t="n">
        <x:f>IF(AND(ISNUMBER(AE3297),ISNUMBER(AF3297),ISNUMBER(AG3297)),IF(AND(AE3297=1,AF3297=1,AG3297&lt;0),1,0),"")</x:f>
        <x:v>0</x:v>
      </x:c>
      <x:c r="AI3297" s="50" t="n">
        <x:f>IF(AND(A3297=A3298,C3298=C3297+1,ISNUMBER(AH3298)),C3298,"")</x:f>
        <x:v>2022</x:v>
      </x:c>
      <x:c r="AJ3297" s="50" t="n">
        <x:f>IF(AND(A3297=A3298,C3298=C3297+1,ISNUMBER(AH3298)),AH3298,"")</x:f>
        <x:v>0</x:v>
      </x:c>
    </x:row>
    <x:row r="3298" ht="15">
      <x:c r="A3298" s="9" t="s">
        <x:v>234</x:v>
      </x:c>
      <x:c r="B3298" s="10">
        <x:v>44926</x:v>
      </x:c>
      <x:c r="C3298" s="9">
        <x:v>2022</x:v>
      </x:c>
      <x:c r="D3298" s="11">
        <x:v>678.93600000000004</x:v>
      </x:c>
      <x:c r="E3298" s="11">
        <x:v>27.416</x:v>
      </x:c>
      <x:c r="F3298" s="11">
        <x:v>69.575999999999993</x:v>
      </x:c>
      <x:c r="G3298" s="11">
        <x:v>175.33199999999999</x:v>
      </x:c>
      <x:c r="H3298" s="11">
        <x:v>42.25</x:v>
      </x:c>
      <x:c r="I3298" s="11">
        <x:v>503.60399999999998</x:v>
      </x:c>
      <x:c r="J3298" s="11">
        <x:v>220.88900000000001</x:v>
      </x:c>
      <x:c r="K3298" s="11">
        <x:v>5.85</x:v>
      </x:c>
      <x:c r="L3298" s="11">
        <x:v>0</x:v>
      </x:c>
      <x:c r="M3298" s="11">
        <x:v>0</x:v>
      </x:c>
      <x:c r="N3298" s="11">
        <x:v>42.25</x:v>
      </x:c>
      <x:c r="O3298" s="11">
        <x:v>141.87</x:v>
      </x:c>
      <x:c r="P3298" s="11">
        <x:v>117.405</x:v>
      </x:c>
      <x:c r="Q3298" s="11">
        <x:v>127.111</x:v>
      </x:c>
      <x:c r="R3298" s="11">
        <x:v>3.7749999999999999</x:v>
      </x:c>
      <x:c r="S3298" s="11">
        <x:v>94.637</x:v>
      </x:c>
      <x:c r="T3298" s="11">
        <x:v>128.28200000000001</x:v>
      </x:c>
      <x:c r="U3298" s="11">
        <x:v>426.45190000000002</x:v>
      </x:c>
      <x:c r="V3298" s="11">
        <x:v>18</x:v>
      </x:c>
      <x:c r="W3298" s="12">
        <x:v>0</x:v>
      </x:c>
      <x:c r="X3298" s="8">
        <x:v>0</x:v>
      </x:c>
      <x:c r="Y3298" s="13">
        <x:f t="shared" si="306"/>
        <x:v>0.39404392319190529</x:v>
      </x:c>
      <x:c r="Z3298" s="13">
        <x:f t="shared" si="307"/>
        <x:v>0.25824525433914242</x:v>
      </x:c>
      <x:c r="AA3298" s="13">
        <x:f t="shared" si="308"/>
        <x:v>0.1393901634321939</x:v>
      </x:c>
      <x:c r="AB3298" s="13">
        <x:f t="shared" si="309"/>
        <x:v>0.17292498851143553</x:v>
      </x:c>
      <x:c r="AC3298" s="13">
        <x:f t="shared" si="310"/>
        <x:v>0.73165195172586872</x:v>
      </x:c>
      <x:c r="AD3298" s="13">
        <x:f t="shared" si="311"/>
        <x:v>0.32534583524809407</x:v>
      </x:c>
      <x:c r="AE3298" s="50" t="n">
        <x:f>IF(OR(NOT(ISNUMBER(Q3298)),NOT(ISNUMBER(R3298))),"",IF(Q3298&lt;R3298,1,0))</x:f>
        <x:v>0</x:v>
      </x:c>
      <x:c r="AF3298" s="50" t="n">
        <x:f>IFERROR(IF(AND(A3298=A3297,C3298=C3297+1,ISNUMBER(AE3297)),AE3297,""),"")</x:f>
        <x:v>0</x:v>
      </x:c>
      <x:c r="AG3298" s="52" t="n">
        <x:f>IFERROR(IF(AND(A3298=A3297,C3298=C3297+1,ISNUMBER(U3298),ISNUMBER(U3297),U3297&lt;&gt;0),U3298/U3297-1,""),"")</x:f>
        <x:v>0.12695429044081696</x:v>
      </x:c>
      <x:c r="AH3298" s="50" t="n">
        <x:f>IF(AND(ISNUMBER(AE3298),ISNUMBER(AF3298),ISNUMBER(AG3298)),IF(AND(AE3298=1,AF3298=1,AG3298&lt;0),1,0),"")</x:f>
        <x:v>0</x:v>
      </x:c>
      <x:c r="AI3298" s="50" t="n">
        <x:f>IF(AND(A3298=A3299,C3299=C3298+1,ISNUMBER(AH3299)),C3299,"")</x:f>
        <x:v>2023</x:v>
      </x:c>
      <x:c r="AJ3298" s="50" t="n">
        <x:f>IF(AND(A3298=A3299,C3299=C3298+1,ISNUMBER(AH3299)),AH3299,"")</x:f>
        <x:v>0</x:v>
      </x:c>
    </x:row>
    <x:row r="3299" ht="15">
      <x:c r="A3299" s="9" t="s">
        <x:v>234</x:v>
      </x:c>
      <x:c r="B3299" s="10">
        <x:v>45291</x:v>
      </x:c>
      <x:c r="C3299" s="9">
        <x:v>2023</x:v>
      </x:c>
      <x:c r="D3299" s="11">
        <x:v>636.27700000000004</x:v>
      </x:c>
      <x:c r="E3299" s="11">
        <x:v>17.498999999999999</x:v>
      </x:c>
      <x:c r="F3299" s="11">
        <x:v>29.271000000000001</x:v>
      </x:c>
      <x:c r="G3299" s="11">
        <x:v>154.25800000000001</x:v>
      </x:c>
      <x:c r="H3299" s="11">
        <x:v>82.4</x:v>
      </x:c>
      <x:c r="I3299" s="11">
        <x:v>482.01900000000001</x:v>
      </x:c>
      <x:c r="J3299" s="11">
        <x:v>202.75200000000001</x:v>
      </x:c>
      <x:c r="K3299" s="11">
        <x:v>7.85</x:v>
      </x:c>
      <x:c r="L3299" s="11">
        <x:v>0</x:v>
      </x:c>
      <x:c r="M3299" s="11">
        <x:v>0</x:v>
      </x:c>
      <x:c r="N3299" s="11">
        <x:v>82.4</x:v>
      </x:c>
      <x:c r="O3299" s="11">
        <x:v>61.9</x:v>
      </x:c>
      <x:c r="P3299" s="11">
        <x:v>42.206000000000003</x:v>
      </x:c>
      <x:c r="Q3299" s="11">
        <x:v>50.353999999999999</x:v>
      </x:c>
      <x:c r="R3299" s="11">
        <x:v>5.8220000000000001</x:v>
      </x:c>
      <x:c r="S3299" s="11">
        <x:v>0.84699999999999998</x:v>
      </x:c>
      <x:c r="T3299" s="11">
        <x:v>27.53</x:v>
      </x:c>
      <x:c r="U3299" s="11">
        <x:v>330.46929999999998</x:v>
      </x:c>
      <x:c r="V3299" s="11">
        <x:v>18</x:v>
      </x:c>
      <x:c r="W3299" s="12">
        <x:v>0</x:v>
      </x:c>
      <x:c r="X3299" s="8">
        <x:v>0</x:v>
      </x:c>
      <x:c r="Y3299" s="13">
        <x:f t="shared" si="306"/>
        <x:v>0.59782720098390896</x:v>
      </x:c>
      <x:c r="Z3299" s="13">
        <x:f t="shared" si="307"/>
        <x:v>0.24243843483262792</x:v>
      </x:c>
      <x:c r="AA3299" s="13">
        <x:f t="shared" si="308"/>
        <x:v>1.3311812308161382E-3</x:v>
      </x:c>
      <x:c r="AB3299" s="13">
        <x:f t="shared" si="309"/>
        <x:v>6.6332745015142774E-2</x:v>
      </x:c>
      <x:c r="AC3299" s="13">
        <x:f t="shared" si="310"/>
        <x:v>0.17846724318998042</x:v>
      </x:c>
      <x:c r="AD3299" s="13">
        <x:f t="shared" si="311"/>
        <x:v>0.31865366813510465</x:v>
      </x:c>
      <x:c r="AE3299" s="50" t="n">
        <x:f>IF(OR(NOT(ISNUMBER(Q3299)),NOT(ISNUMBER(R3299))),"",IF(Q3299&lt;R3299,1,0))</x:f>
        <x:v>0</x:v>
      </x:c>
      <x:c r="AF3299" s="50" t="n">
        <x:f>IFERROR(IF(AND(A3299=A3298,C3299=C3298+1,ISNUMBER(AE3298)),AE3298,""),"")</x:f>
        <x:v>0</x:v>
      </x:c>
      <x:c r="AG3299" s="52" t="n">
        <x:f>IFERROR(IF(AND(A3299=A3298,C3299=C3298+1,ISNUMBER(U3299),ISNUMBER(U3298),U3298&lt;&gt;0),U3299/U3298-1,""),"")</x:f>
        <x:v>-0.22507251110852133</x:v>
      </x:c>
      <x:c r="AH3299" s="50" t="n">
        <x:f>IF(AND(ISNUMBER(AE3299),ISNUMBER(AF3299),ISNUMBER(AG3299)),IF(AND(AE3299=1,AF3299=1,AG3299&lt;0),1,0),"")</x:f>
        <x:v>0</x:v>
      </x:c>
      <x:c r="AI3299" s="50" t="n">
        <x:f>IF(AND(A3299=A3300,C3300=C3299+1,ISNUMBER(AH3300)),C3300,"")</x:f>
        <x:v>2024</x:v>
      </x:c>
      <x:c r="AJ3299" s="50" t="n">
        <x:f>IF(AND(A3299=A3300,C3300=C3299+1,ISNUMBER(AH3300)),AH3300,"")</x:f>
        <x:v>0</x:v>
      </x:c>
    </x:row>
    <x:row r="3300" ht="15">
      <x:c r="A3300" s="9" t="s">
        <x:v>234</x:v>
      </x:c>
      <x:c r="B3300" s="10">
        <x:v>45657</x:v>
      </x:c>
      <x:c r="C3300" s="9">
        <x:v>2024</x:v>
      </x:c>
      <x:c r="D3300" s="11">
        <x:v>553.97199999999998</x:v>
      </x:c>
      <x:c r="E3300" s="11">
        <x:v>24.044</x:v>
      </x:c>
      <x:c r="F3300" s="11">
        <x:v>8.1240000000000006</x:v>
      </x:c>
      <x:c r="G3300" s="11">
        <x:v>119.334</x:v>
      </x:c>
      <x:c r="H3300" s="11">
        <x:v>90.227999999999994</x:v>
      </x:c>
      <x:c r="I3300" s="11">
        <x:v>434.63799999999998</x:v>
      </x:c>
      <x:c r="J3300" s="11">
        <x:v>174.63</x:v>
      </x:c>
      <x:c r="K3300" s="11">
        <x:v>7.8760000000000003</x:v>
      </x:c>
      <x:c r="L3300" s="11">
        <x:v>0</x:v>
      </x:c>
      <x:c r="M3300" s="11">
        <x:v>0</x:v>
      </x:c>
      <x:c r="N3300" s="11">
        <x:v>90.227999999999994</x:v>
      </x:c>
      <x:c r="O3300" s="11">
        <x:v>59.607999999999997</x:v>
      </x:c>
      <x:c r="P3300" s="11">
        <x:v>39.475999999999999</x:v>
      </x:c>
      <x:c r="Q3300" s="11">
        <x:v>48.057000000000002</x:v>
      </x:c>
      <x:c r="R3300" s="11">
        <x:v>8.0909999999999993</x:v>
      </x:c>
      <x:c r="S3300" s="11">
        <x:v>-9.827</x:v>
      </x:c>
      <x:c r="T3300" s="11">
        <x:v>19.289000000000001</x:v>
      </x:c>
      <x:c r="U3300" s="11">
        <x:v>202.22569999999999</x:v>
      </x:c>
      <x:c r="V3300" s="11">
        <x:v>18</x:v>
      </x:c>
      <x:c r="W3300" s="12">
        <x:v>0</x:v>
      </x:c>
      <x:c r="X3300" s="8">
        <x:v>0</x:v>
      </x:c>
      <x:c r="Y3300" s="13">
        <x:f t="shared" si="306"/>
        <x:v>2.9596258000984736</x:v>
      </x:c>
      <x:c r="Z3300" s="13">
        <x:f t="shared" si="307"/>
        <x:v>0.21541521954178192</x:v>
      </x:c>
      <x:c r="AA3300" s="13">
        <x:f t="shared" si="308"/>
        <x:v>-1.7739163712245386E-2</x:v>
      </x:c>
      <x:c r="AB3300" s="13">
        <x:f t="shared" si="309"/>
        <x:v>7.1259919273898326E-2</x:v>
      </x:c>
      <x:c r="AC3300" s="13">
        <x:f t="shared" si="310"/>
        <x:v>0.16163876179462686</x:v>
      </x:c>
      <x:c r="AD3300" s="13">
        <x:f t="shared" si="311"/>
        <x:v>0.31523253882867724</x:v>
      </x:c>
      <x:c r="AE3300" s="50" t="n">
        <x:f>IF(OR(NOT(ISNUMBER(Q3300)),NOT(ISNUMBER(R3300))),"",IF(Q3300&lt;R3300,1,0))</x:f>
        <x:v>0</x:v>
      </x:c>
      <x:c r="AF3300" s="50" t="n">
        <x:f>IFERROR(IF(AND(A3300=A3299,C3300=C3299+1,ISNUMBER(AE3299)),AE3299,""),"")</x:f>
        <x:v>0</x:v>
      </x:c>
      <x:c r="AG3300" s="52" t="n">
        <x:f>IFERROR(IF(AND(A3300=A3299,C3300=C3299+1,ISNUMBER(U3300),ISNUMBER(U3299),U3299&lt;&gt;0),U3300/U3299-1,""),"")</x:f>
        <x:v>-0.38806509409497336</x:v>
      </x:c>
      <x:c r="AH3300" s="50" t="n">
        <x:f>IF(AND(ISNUMBER(AE3300),ISNUMBER(AF3300),ISNUMBER(AG3300)),IF(AND(AE3300=1,AF3300=1,AG3300&lt;0),1,0),"")</x:f>
        <x:v>0</x:v>
      </x:c>
      <x:c r="AI3300" s="50" t="str">
        <x:f>IF(AND(A3300=A3301,C3301=C3300+1,ISNUMBER(AH3301)),C3301,"")</x:f>
      </x:c>
      <x:c r="AJ3300" s="50" t="str">
        <x:f>IF(AND(A3300=A3301,C3301=C3300+1,ISNUMBER(AH3301)),AH3301,"")</x:f>
      </x:c>
    </x:row>
    <x:row r="3301" ht="15">
      <x:c r="A3301" s="9" t="s">
        <x:v>235</x:v>
      </x:c>
      <x:c r="B3301" s="10">
        <x:v>39447</x:v>
      </x:c>
      <x:c r="C3301" s="9">
        <x:v>2007</x:v>
      </x:c>
      <x:c r="D3301" s="11">
        <x:v>263.30500000000001</x:v>
      </x:c>
      <x:c r="E3301" s="11">
        <x:v>74.605000000000004</x:v>
      </x:c>
      <x:c r="F3301" s="11">
        <x:v>24.689</x:v>
      </x:c>
      <x:c r="G3301" s="11">
        <x:v>84.966999999999999</x:v>
      </x:c>
      <x:c r="H3301" s="11">
        <x:v>43.012</x:v>
      </x:c>
      <x:c r="I3301" s="11">
        <x:v>178.33799999999999</x:v>
      </x:c>
      <x:c r="J3301" s="11">
        <x:v>107.184</x:v>
      </x:c>
      <x:c r="K3301" s="11">
        <x:v>66.358000000000004</x:v>
      </x:c>
      <x:c r="L3301" s="11">
        <x:v>4.91</x:v>
      </x:c>
      <x:c r="M3301" s="11">
        <x:v>7.2930000000000001</x:v>
      </x:c>
      <x:c r="N3301" s="11">
        <x:v>35.719000000000001</x:v>
      </x:c>
      <x:c r="O3301" s="11">
        <x:v>127.898</x:v>
      </x:c>
      <x:c r="P3301" s="11">
        <x:v>52.521000000000001</x:v>
      </x:c>
      <x:c r="Q3301" s="11">
        <x:v>56.784999999999997</x:v>
      </x:c>
      <x:c r="R3301" s="11">
        <x:v>1.9450000000000001</x:v>
      </x:c>
      <x:c r="S3301" s="11">
        <x:v>31</x:v>
      </x:c>
      <x:c r="T3301" s="11">
        <x:v>48.439</x:v>
      </x:c>
      <x:c r="U3301" s="11">
        <x:v>354.49459999999999</x:v>
      </x:c>
      <x:c r="V3301" s="11">
        <x:v>18</x:v>
      </x:c>
      <x:c r="W3301" s="12">
        <x:v>0</x:v>
      </x:c>
      <x:c r="X3301" s="8">
        <x:v>0</x:v>
      </x:c>
      <x:c r="Y3301" s="13">
        <x:f t="shared" si="306"/>
        <x:v>3.0217910810482405</x:v>
      </x:c>
      <x:c r="Z3301" s="13">
        <x:f t="shared" si="307"/>
        <x:v>0.32269421393441067</x:v>
      </x:c>
      <x:c r="AA3301" s="13">
        <x:f t="shared" si="308"/>
        <x:v>0.11773418658969635</x:v>
      </x:c>
      <x:c r="AB3301" s="13">
        <x:f t="shared" si="309"/>
        <x:v>0.19946829722185297</x:v>
      </x:c>
      <x:c r="AC3301" s="13">
        <x:f t="shared" si="310"/>
        <x:v>0.57009191803876802</x:v>
      </x:c>
      <x:c r="AD3301" s="13">
        <x:f t="shared" si="311"/>
        <x:v>0.40707164694935527</x:v>
      </x:c>
      <x:c r="AE3301" s="50" t="n">
        <x:f>IF(OR(NOT(ISNUMBER(Q3301)),NOT(ISNUMBER(R3301))),"",IF(Q3301&lt;R3301,1,0))</x:f>
        <x:v>0</x:v>
      </x:c>
      <x:c r="AF3301" s="50" t="str">
        <x:f>IFERROR(IF(AND(A3301=A3300,C3301=C3300+1,ISNUMBER(AE3300)),AE3300,""),"")</x:f>
      </x:c>
      <x:c r="AG3301" s="52" t="str">
        <x:f>IFERROR(IF(AND(A3301=A3300,C3301=C3300+1,ISNUMBER(U3301),ISNUMBER(U3300),U3300&lt;&gt;0),U3301/U3300-1,""),"")</x:f>
      </x:c>
      <x:c r="AH3301" s="50" t="str">
        <x:f>IF(AND(ISNUMBER(AE3301),ISNUMBER(AF3301),ISNUMBER(AG3301)),IF(AND(AE3301=1,AF3301=1,AG3301&lt;0),1,0),"")</x:f>
      </x:c>
      <x:c r="AI3301" s="50" t="n">
        <x:f>IF(AND(A3301=A3302,C3302=C3301+1,ISNUMBER(AH3302)),C3302,"")</x:f>
        <x:v>2008</x:v>
      </x:c>
      <x:c r="AJ3301" s="50" t="n">
        <x:f>IF(AND(A3301=A3302,C3302=C3301+1,ISNUMBER(AH3302)),AH3302,"")</x:f>
        <x:v>0</x:v>
      </x:c>
    </x:row>
    <x:row r="3302" ht="15">
      <x:c r="A3302" s="9" t="s">
        <x:v>235</x:v>
      </x:c>
      <x:c r="B3302" s="10">
        <x:v>39813</x:v>
      </x:c>
      <x:c r="C3302" s="9">
        <x:v>2008</x:v>
      </x:c>
      <x:c r="D3302" s="11">
        <x:v>279.07400000000001</x:v>
      </x:c>
      <x:c r="E3302" s="11">
        <x:v>78.542000000000002</x:v>
      </x:c>
      <x:c r="F3302" s="11">
        <x:v>29.815999999999999</x:v>
      </x:c>
      <x:c r="G3302" s="11">
        <x:v>86.784999999999997</x:v>
      </x:c>
      <x:c r="H3302" s="11">
        <x:v>35.652000000000001</x:v>
      </x:c>
      <x:c r="I3302" s="11">
        <x:v>192.28899999999999</x:v>
      </x:c>
      <x:c r="J3302" s="11">
        <x:v>144.07300000000001</x:v>
      </x:c>
      <x:c r="K3302" s="11">
        <x:v>69.441999999999993</x:v>
      </x:c>
      <x:c r="L3302" s="11">
        <x:v>4.1959999999999997</x:v>
      </x:c>
      <x:c r="M3302" s="11">
        <x:v>8.6389999999999993</x:v>
      </x:c>
      <x:c r="N3302" s="11">
        <x:v>27.013000000000002</x:v>
      </x:c>
      <x:c r="O3302" s="11">
        <x:v>174.684</x:v>
      </x:c>
      <x:c r="P3302" s="11">
        <x:v>74.063999999999993</x:v>
      </x:c>
      <x:c r="Q3302" s="11">
        <x:v>78.965999999999994</x:v>
      </x:c>
      <x:c r="R3302" s="11">
        <x:v>2.6859999999999999</x:v>
      </x:c>
      <x:c r="S3302" s="11">
        <x:v>42.000999999999998</x:v>
      </x:c>
      <x:c r="T3302" s="11">
        <x:v>57.521999999999998</x:v>
      </x:c>
      <x:c r="U3302" s="11">
        <x:v>154.70310000000001</x:v>
      </x:c>
      <x:c r="V3302" s="11">
        <x:v>18</x:v>
      </x:c>
      <x:c r="W3302" s="12">
        <x:v>0</x:v>
      </x:c>
      <x:c r="X3302" s="8">
        <x:v>0</x:v>
      </x:c>
      <x:c r="Y3302" s="13">
        <x:f t="shared" si="306"/>
        <x:v>2.6342232358465254</x:v>
      </x:c>
      <x:c r="Z3302" s="13">
        <x:f t="shared" si="307"/>
        <x:v>0.31097486688118559</x:v>
      </x:c>
      <x:c r="AA3302" s="13">
        <x:f t="shared" si="308"/>
        <x:v>0.15050130073027224</x:v>
      </x:c>
      <x:c r="AB3302" s="13">
        <x:f t="shared" si="309"/>
        <x:v>0.26539197488838084</x:v>
      </x:c>
      <x:c r="AC3302" s="13">
        <x:f t="shared" si="310"/>
        <x:v>0.66281039350118109</x:v>
      </x:c>
      <x:c r="AD3302" s="13">
        <x:f t="shared" si="311"/>
        <x:v>0.51625375348473879</x:v>
      </x:c>
      <x:c r="AE3302" s="50" t="n">
        <x:f>IF(OR(NOT(ISNUMBER(Q3302)),NOT(ISNUMBER(R3302))),"",IF(Q3302&lt;R3302,1,0))</x:f>
        <x:v>0</x:v>
      </x:c>
      <x:c r="AF3302" s="50" t="n">
        <x:f>IFERROR(IF(AND(A3302=A3301,C3302=C3301+1,ISNUMBER(AE3301)),AE3301,""),"")</x:f>
        <x:v>0</x:v>
      </x:c>
      <x:c r="AG3302" s="52" t="n">
        <x:f>IFERROR(IF(AND(A3302=A3301,C3302=C3301+1,ISNUMBER(U3302),ISNUMBER(U3301),U3301&lt;&gt;0),U3302/U3301-1,""),"")</x:f>
        <x:v>-0.5635953269810033</x:v>
      </x:c>
      <x:c r="AH3302" s="50" t="n">
        <x:f>IF(AND(ISNUMBER(AE3302),ISNUMBER(AF3302),ISNUMBER(AG3302)),IF(AND(AE3302=1,AF3302=1,AG3302&lt;0),1,0),"")</x:f>
        <x:v>0</x:v>
      </x:c>
      <x:c r="AI3302" s="50" t="n">
        <x:f>IF(AND(A3302=A3303,C3303=C3302+1,ISNUMBER(AH3303)),C3303,"")</x:f>
        <x:v>2009</x:v>
      </x:c>
      <x:c r="AJ3302" s="50" t="n">
        <x:f>IF(AND(A3302=A3303,C3303=C3302+1,ISNUMBER(AH3303)),AH3303,"")</x:f>
        <x:v>0</x:v>
      </x:c>
    </x:row>
    <x:row r="3303" ht="15">
      <x:c r="A3303" s="9" t="s">
        <x:v>235</x:v>
      </x:c>
      <x:c r="B3303" s="10">
        <x:v>40178</x:v>
      </x:c>
      <x:c r="C3303" s="9">
        <x:v>2009</x:v>
      </x:c>
      <x:c r="D3303" s="11">
        <x:v>324.94299999999998</x:v>
      </x:c>
      <x:c r="E3303" s="11">
        <x:v>75.244</x:v>
      </x:c>
      <x:c r="F3303" s="11">
        <x:v>18.792000000000002</x:v>
      </x:c>
      <x:c r="G3303" s="11">
        <x:v>66.983000000000004</x:v>
      </x:c>
      <x:c r="H3303" s="11">
        <x:v>27.013000000000002</x:v>
      </x:c>
      <x:c r="I3303" s="11">
        <x:v>257.95999999999998</x:v>
      </x:c>
      <x:c r="J3303" s="11">
        <x:v>246.773</x:v>
      </x:c>
      <x:c r="K3303" s="11">
        <x:v>63.761000000000003</x:v>
      </x:c>
      <x:c r="L3303" s="11">
        <x:v>3.72</x:v>
      </x:c>
      <x:c r="M3303" s="11">
        <x:v>9.4239999999999995</x:v>
      </x:c>
      <x:c r="N3303" s="11">
        <x:v>17.588999999999999</x:v>
      </x:c>
      <x:c r="O3303" s="11">
        <x:v>150.08000000000001</x:v>
      </x:c>
      <x:c r="P3303" s="11">
        <x:v>59.843000000000004</x:v>
      </x:c>
      <x:c r="Q3303" s="11">
        <x:v>64.912999999999997</x:v>
      </x:c>
      <x:c r="R3303" s="11">
        <x:v>2.2189999999999999</x:v>
      </x:c>
      <x:c r="S3303" s="11">
        <x:v>37.494</x:v>
      </x:c>
      <x:c r="T3303" s="11">
        <x:v>35.831000000000003</x:v>
      </x:c>
      <x:c r="U3303" s="11">
        <x:v>251.1138</x:v>
      </x:c>
      <x:c r="V3303" s="11">
        <x:v>18</x:v>
      </x:c>
      <x:c r="W3303" s="12">
        <x:v>0</x:v>
      </x:c>
      <x:c r="X3303" s="8">
        <x:v>0</x:v>
      </x:c>
      <x:c r="Y3303" s="13">
        <x:f t="shared" si="306"/>
        <x:v>4.0040442741592166</x:v>
      </x:c>
      <x:c r="Z3303" s="13">
        <x:f t="shared" si="307"/>
        <x:v>0.20613769184133834</x:v>
      </x:c>
      <x:c r="AA3303" s="13">
        <x:f t="shared" si="308"/>
        <x:v>0.11538639084393264</x:v>
      </x:c>
      <x:c r="AB3303" s="13">
        <x:f t="shared" si="309"/>
        <x:v>0.18416460733113194</x:v>
      </x:c>
      <x:c r="AC3303" s="13">
        <x:f t="shared" si="310"/>
        <x:v>0.53492677246465525</x:v>
      </x:c>
      <x:c r="AD3303" s="13">
        <x:f t="shared" si="311"/>
        <x:v>0.75943473162985509</x:v>
      </x:c>
      <x:c r="AE3303" s="50" t="n">
        <x:f>IF(OR(NOT(ISNUMBER(Q3303)),NOT(ISNUMBER(R3303))),"",IF(Q3303&lt;R3303,1,0))</x:f>
        <x:v>0</x:v>
      </x:c>
      <x:c r="AF3303" s="50" t="n">
        <x:f>IFERROR(IF(AND(A3303=A3302,C3303=C3302+1,ISNUMBER(AE3302)),AE3302,""),"")</x:f>
        <x:v>0</x:v>
      </x:c>
      <x:c r="AG3303" s="52" t="n">
        <x:f>IFERROR(IF(AND(A3303=A3302,C3303=C3302+1,ISNUMBER(U3303),ISNUMBER(U3302),U3302&lt;&gt;0),U3303/U3302-1,""),"")</x:f>
        <x:v>0.6231982423105935</x:v>
      </x:c>
      <x:c r="AH3303" s="50" t="n">
        <x:f>IF(AND(ISNUMBER(AE3303),ISNUMBER(AF3303),ISNUMBER(AG3303)),IF(AND(AE3303=1,AF3303=1,AG3303&lt;0),1,0),"")</x:f>
        <x:v>0</x:v>
      </x:c>
      <x:c r="AI3303" s="50" t="n">
        <x:f>IF(AND(A3303=A3304,C3304=C3303+1,ISNUMBER(AH3304)),C3304,"")</x:f>
        <x:v>2010</x:v>
      </x:c>
      <x:c r="AJ3303" s="50" t="n">
        <x:f>IF(AND(A3303=A3304,C3304=C3303+1,ISNUMBER(AH3304)),AH3304,"")</x:f>
        <x:v>0</x:v>
      </x:c>
    </x:row>
    <x:row r="3304" ht="15">
      <x:c r="A3304" s="9" t="s">
        <x:v>235</x:v>
      </x:c>
      <x:c r="B3304" s="10">
        <x:v>40543</x:v>
      </x:c>
      <x:c r="C3304" s="9">
        <x:v>2010</x:v>
      </x:c>
      <x:c r="D3304" s="11">
        <x:v>534.649</x:v>
      </x:c>
      <x:c r="E3304" s="11">
        <x:v>88.388999999999996</x:v>
      </x:c>
      <x:c r="F3304" s="11">
        <x:v>35.950000000000003</x:v>
      </x:c>
      <x:c r="G3304" s="11">
        <x:v>105.986</x:v>
      </x:c>
      <x:c r="H3304" s="11">
        <x:v>22.088000000000001</x:v>
      </x:c>
      <x:c r="I3304" s="11">
        <x:v>428.66300000000001</x:v>
      </x:c>
      <x:c r="J3304" s="11">
        <x:v>378.45600000000002</x:v>
      </x:c>
      <x:c r="K3304" s="11">
        <x:v>70.870999999999995</x:v>
      </x:c>
      <x:c r="L3304" s="11">
        <x:v>6.82</x:v>
      </x:c>
      <x:c r="M3304" s="11">
        <x:v>15.65</x:v>
      </x:c>
      <x:c r="N3304" s="11">
        <x:v>6.4379999999999997</x:v>
      </x:c>
      <x:c r="O3304" s="11">
        <x:v>187.233</x:v>
      </x:c>
      <x:c r="P3304" s="11">
        <x:v>83.366</x:v>
      </x:c>
      <x:c r="Q3304" s="11">
        <x:v>92.319000000000003</x:v>
      </x:c>
      <x:c r="R3304" s="11">
        <x:v>1.2050000000000001</x:v>
      </x:c>
      <x:c r="S3304" s="11">
        <x:v>51.329000000000001</x:v>
      </x:c>
      <x:c r="T3304" s="11">
        <x:v>58.555</x:v>
      </x:c>
      <x:c r="U3304" s="11">
        <x:v>453.4289</x:v>
      </x:c>
      <x:c r="V3304" s="11">
        <x:v>18</x:v>
      </x:c>
      <x:c r="W3304" s="12">
        <x:v>0</x:v>
      </x:c>
      <x:c r="X3304" s="8">
        <x:v>0</x:v>
      </x:c>
      <x:c r="Y3304" s="13">
        <x:f t="shared" si="306"/>
        <x:v>2.458664812239221</x:v>
      </x:c>
      <x:c r="Z3304" s="13">
        <x:f t="shared" si="307"/>
        <x:v>0.19823472970116843</x:v>
      </x:c>
      <x:c r="AA3304" s="13">
        <x:f t="shared" si="308"/>
        <x:v>9.6005042560633233E-2</x:v>
      </x:c>
      <x:c r="AB3304" s="13">
        <x:f t="shared" si="309"/>
        <x:v>0.15592659857214733</x:v>
      </x:c>
      <x:c r="AC3304" s="13">
        <x:f t="shared" si="310"/>
        <x:v>0.55247862925292013</x:v>
      </x:c>
      <x:c r="AD3304" s="13">
        <x:f t="shared" si="311"/>
        <x:v>0.70785880082072539</x:v>
      </x:c>
      <x:c r="AE3304" s="50" t="n">
        <x:f>IF(OR(NOT(ISNUMBER(Q3304)),NOT(ISNUMBER(R3304))),"",IF(Q3304&lt;R3304,1,0))</x:f>
        <x:v>0</x:v>
      </x:c>
      <x:c r="AF3304" s="50" t="n">
        <x:f>IFERROR(IF(AND(A3304=A3303,C3304=C3303+1,ISNUMBER(AE3303)),AE3303,""),"")</x:f>
        <x:v>0</x:v>
      </x:c>
      <x:c r="AG3304" s="52" t="n">
        <x:f>IFERROR(IF(AND(A3304=A3303,C3304=C3303+1,ISNUMBER(U3304),ISNUMBER(U3303),U3303&lt;&gt;0),U3304/U3303-1,""),"")</x:f>
        <x:v>0.8056709746736341</x:v>
      </x:c>
      <x:c r="AH3304" s="50" t="n">
        <x:f>IF(AND(ISNUMBER(AE3304),ISNUMBER(AF3304),ISNUMBER(AG3304)),IF(AND(AE3304=1,AF3304=1,AG3304&lt;0),1,0),"")</x:f>
        <x:v>0</x:v>
      </x:c>
      <x:c r="AI3304" s="50" t="n">
        <x:f>IF(AND(A3304=A3305,C3305=C3304+1,ISNUMBER(AH3305)),C3305,"")</x:f>
        <x:v>2011</x:v>
      </x:c>
      <x:c r="AJ3304" s="50" t="n">
        <x:f>IF(AND(A3304=A3305,C3305=C3304+1,ISNUMBER(AH3305)),AH3305,"")</x:f>
        <x:v>0</x:v>
      </x:c>
    </x:row>
    <x:row r="3305" ht="15">
      <x:c r="A3305" s="9" t="s">
        <x:v>235</x:v>
      </x:c>
      <x:c r="B3305" s="10">
        <x:v>40908</x:v>
      </x:c>
      <x:c r="C3305" s="9">
        <x:v>2011</x:v>
      </x:c>
      <x:c r="D3305" s="11">
        <x:v>561.44500000000005</x:v>
      </x:c>
      <x:c r="E3305" s="11">
        <x:v>109.896</x:v>
      </x:c>
      <x:c r="F3305" s="11">
        <x:v>38.362000000000002</x:v>
      </x:c>
      <x:c r="G3305" s="11">
        <x:v>92.546000000000006</x:v>
      </x:c>
      <x:c r="H3305" s="11">
        <x:v>6.5229999999999997</x:v>
      </x:c>
      <x:c r="I3305" s="11">
        <x:v>468.899</x:v>
      </x:c>
      <x:c r="J3305" s="11">
        <x:v>420.113</x:v>
      </x:c>
      <x:c r="K3305" s="11">
        <x:v>90.481999999999999</x:v>
      </x:c>
      <x:c r="L3305" s="11">
        <x:v>9.4390000000000001</x:v>
      </x:c>
      <x:c r="M3305" s="11">
        <x:v>6.4649999999999999</x:v>
      </x:c>
      <x:c r="N3305" s="11">
        <x:v>5.8000000000000003E-2</x:v>
      </x:c>
      <x:c r="O3305" s="11">
        <x:v>259.03699999999998</x:v>
      </x:c>
      <x:c r="P3305" s="11">
        <x:v>119.574</x:v>
      </x:c>
      <x:c r="Q3305" s="11">
        <x:v>124.69799999999999</x:v>
      </x:c>
      <x:c r="R3305" s="11">
        <x:v>0.70699999999999996</x:v>
      </x:c>
      <x:c r="S3305" s="11">
        <x:v>76.882000000000005</x:v>
      </x:c>
      <x:c r="T3305" s="11">
        <x:v>88.078000000000003</x:v>
      </x:c>
      <x:c r="U3305" s="11">
        <x:v>424.6943</x:v>
      </x:c>
      <x:c r="V3305" s="11">
        <x:v>18</x:v>
      </x:c>
      <x:c r="W3305" s="12">
        <x:v>0</x:v>
      </x:c>
      <x:c r="X3305" s="8">
        <x:v>0</x:v>
      </x:c>
      <x:c r="Y3305" s="13">
        <x:f t="shared" si="306"/>
        <x:v>2.8647098691413375</x:v>
      </x:c>
      <x:c r="Z3305" s="13">
        <x:f t="shared" si="307"/>
        <x:v>0.16483538013518689</x:v>
      </x:c>
      <x:c r="AA3305" s="13">
        <x:f t="shared" si="308"/>
        <x:v>0.13693594207803078</x:v>
      </x:c>
      <x:c r="AB3305" s="13">
        <x:f t="shared" si="309"/>
        <x:v>0.21297544728334919</x:v>
      </x:c>
      <x:c r="AC3305" s="13">
        <x:f t="shared" si="310"/>
        <x:v>0.95172130616126027</x:v>
      </x:c>
      <x:c r="AD3305" s="13">
        <x:f t="shared" si="311"/>
        <x:v>0.74827097934793252</x:v>
      </x:c>
      <x:c r="AE3305" s="50" t="n">
        <x:f>IF(OR(NOT(ISNUMBER(Q3305)),NOT(ISNUMBER(R3305))),"",IF(Q3305&lt;R3305,1,0))</x:f>
        <x:v>0</x:v>
      </x:c>
      <x:c r="AF3305" s="50" t="n">
        <x:f>IFERROR(IF(AND(A3305=A3304,C3305=C3304+1,ISNUMBER(AE3304)),AE3304,""),"")</x:f>
        <x:v>0</x:v>
      </x:c>
      <x:c r="AG3305" s="52" t="n">
        <x:f>IFERROR(IF(AND(A3305=A3304,C3305=C3304+1,ISNUMBER(U3305),ISNUMBER(U3304),U3304&lt;&gt;0),U3305/U3304-1,""),"")</x:f>
        <x:v>-0.06337178772680785</x:v>
      </x:c>
      <x:c r="AH3305" s="50" t="n">
        <x:f>IF(AND(ISNUMBER(AE3305),ISNUMBER(AF3305),ISNUMBER(AG3305)),IF(AND(AE3305=1,AF3305=1,AG3305&lt;0),1,0),"")</x:f>
        <x:v>0</x:v>
      </x:c>
      <x:c r="AI3305" s="50" t="n">
        <x:f>IF(AND(A3305=A3306,C3306=C3305+1,ISNUMBER(AH3306)),C3306,"")</x:f>
        <x:v>2012</x:v>
      </x:c>
      <x:c r="AJ3305" s="50" t="n">
        <x:f>IF(AND(A3305=A3306,C3306=C3305+1,ISNUMBER(AH3306)),AH3306,"")</x:f>
        <x:v>0</x:v>
      </x:c>
    </x:row>
    <x:row r="3306" ht="15">
      <x:c r="A3306" s="9" t="s">
        <x:v>235</x:v>
      </x:c>
      <x:c r="B3306" s="10">
        <x:v>41274</x:v>
      </x:c>
      <x:c r="C3306" s="9">
        <x:v>2012</x:v>
      </x:c>
      <x:c r="D3306" s="11">
        <x:v>559.36699999999996</x:v>
      </x:c>
      <x:c r="E3306" s="11">
        <x:v>134.47800000000001</x:v>
      </x:c>
      <x:c r="F3306" s="11">
        <x:v>22.683</x:v>
      </x:c>
      <x:c r="G3306" s="11">
        <x:v>88.001999999999995</x:v>
      </x:c>
      <x:c r="H3306" s="11">
        <x:v>25.077999999999999</x:v>
      </x:c>
      <x:c r="I3306" s="11">
        <x:v>471.36500000000001</x:v>
      </x:c>
      <x:c r="J3306" s="11">
        <x:v>437.80500000000001</x:v>
      </x:c>
      <x:c r="K3306" s="11">
        <x:v>116.25</x:v>
      </x:c>
      <x:c r="L3306" s="11">
        <x:v>6.0750000000000002</x:v>
      </x:c>
      <x:c r="M3306" s="11">
        <x:v>5.1999999999999998E-2</x:v>
      </x:c>
      <x:c r="N3306" s="11">
        <x:v>25.026</x:v>
      </x:c>
      <x:c r="O3306" s="11">
        <x:v>237.352</x:v>
      </x:c>
      <x:c r="P3306" s="11">
        <x:v>78.667000000000002</x:v>
      </x:c>
      <x:c r="Q3306" s="11">
        <x:v>84.802000000000007</x:v>
      </x:c>
      <x:c r="R3306" s="11">
        <x:v>0.11700000000000001</x:v>
      </x:c>
      <x:c r="S3306" s="11">
        <x:v>47.331000000000003</x:v>
      </x:c>
      <x:c r="T3306" s="11">
        <x:v>61.756</x:v>
      </x:c>
      <x:c r="U3306" s="11">
        <x:v>435.0274</x:v>
      </x:c>
      <x:c r="V3306" s="11">
        <x:v>18</x:v>
      </x:c>
      <x:c r="W3306" s="12">
        <x:v>0</x:v>
      </x:c>
      <x:c r="X3306" s="8">
        <x:v>0</x:v>
      </x:c>
      <x:c r="Y3306" s="13">
        <x:f t="shared" si="306"/>
        <x:v>5.9285808755455633</x:v>
      </x:c>
      <x:c r="Z3306" s="13">
        <x:f t="shared" si="307"/>
        <x:v>0.15732426117379109</x:v>
      </x:c>
      <x:c r="AA3306" s="13">
        <x:f t="shared" si="308"/>
        <x:v>8.4615288352727289E-2</x:v>
      </x:c>
      <x:c r="AB3306" s="13">
        <x:f t="shared" si="309"/>
        <x:v>0.14063575434374928</x:v>
      </x:c>
      <x:c r="AC3306" s="13">
        <x:f t="shared" si="310"/>
        <x:v>0.70175677825503968</x:v>
      </x:c>
      <x:c r="AD3306" s="13">
        <x:f t="shared" si="311"/>
        <x:v>0.78267935005103995</x:v>
      </x:c>
      <x:c r="AE3306" s="50" t="n">
        <x:f>IF(OR(NOT(ISNUMBER(Q3306)),NOT(ISNUMBER(R3306))),"",IF(Q3306&lt;R3306,1,0))</x:f>
        <x:v>0</x:v>
      </x:c>
      <x:c r="AF3306" s="50" t="n">
        <x:f>IFERROR(IF(AND(A3306=A3305,C3306=C3305+1,ISNUMBER(AE3305)),AE3305,""),"")</x:f>
        <x:v>0</x:v>
      </x:c>
      <x:c r="AG3306" s="52" t="n">
        <x:f>IFERROR(IF(AND(A3306=A3305,C3306=C3305+1,ISNUMBER(U3306),ISNUMBER(U3305),U3305&lt;&gt;0),U3306/U3305-1,""),"")</x:f>
        <x:v>0.024330677383708643</x:v>
      </x:c>
      <x:c r="AH3306" s="50" t="n">
        <x:f>IF(AND(ISNUMBER(AE3306),ISNUMBER(AF3306),ISNUMBER(AG3306)),IF(AND(AE3306=1,AF3306=1,AG3306&lt;0),1,0),"")</x:f>
        <x:v>0</x:v>
      </x:c>
      <x:c r="AI3306" s="50" t="n">
        <x:f>IF(AND(A3306=A3307,C3307=C3306+1,ISNUMBER(AH3307)),C3307,"")</x:f>
        <x:v>2013</x:v>
      </x:c>
      <x:c r="AJ3306" s="50" t="n">
        <x:f>IF(AND(A3306=A3307,C3307=C3306+1,ISNUMBER(AH3307)),AH3307,"")</x:f>
        <x:v>0</x:v>
      </x:c>
    </x:row>
    <x:row r="3307" ht="15">
      <x:c r="A3307" s="9" t="s">
        <x:v>235</x:v>
      </x:c>
      <x:c r="B3307" s="10">
        <x:v>41639</x:v>
      </x:c>
      <x:c r="C3307" s="9">
        <x:v>2013</x:v>
      </x:c>
      <x:c r="D3307" s="11">
        <x:v>607.74699999999996</x:v>
      </x:c>
      <x:c r="E3307" s="11">
        <x:v>122.92100000000001</x:v>
      </x:c>
      <x:c r="F3307" s="11">
        <x:v>20.402999999999999</x:v>
      </x:c>
      <x:c r="G3307" s="11">
        <x:v>113.73699999999999</x:v>
      </x:c>
      <x:c r="H3307" s="11">
        <x:v>35.021000000000001</x:v>
      </x:c>
      <x:c r="I3307" s="11">
        <x:v>494.01</x:v>
      </x:c>
      <x:c r="J3307" s="11">
        <x:v>549.798</x:v>
      </x:c>
      <x:c r="K3307" s="11">
        <x:v>98.738</x:v>
      </x:c>
      <x:c r="L3307" s="11">
        <x:v>8.4480000000000004</x:v>
      </x:c>
      <x:c r="M3307" s="11">
        <x:v>8.4000000000000005E-2</x:v>
      </x:c>
      <x:c r="N3307" s="11">
        <x:v>34.936999999999998</x:v>
      </x:c>
      <x:c r="O3307" s="11">
        <x:v>201.917</x:v>
      </x:c>
      <x:c r="P3307" s="11">
        <x:v>153.28</x:v>
      </x:c>
      <x:c r="Q3307" s="11">
        <x:v>159.68600000000001</x:v>
      </x:c>
      <x:c r="R3307" s="11">
        <x:v>1.774</x:v>
      </x:c>
      <x:c r="S3307" s="11">
        <x:v>93.521000000000001</x:v>
      </x:c>
      <x:c r="T3307" s="11">
        <x:v>47.07</x:v>
      </x:c>
      <x:c r="U3307" s="11">
        <x:v>445.36090000000002</x:v>
      </x:c>
      <x:c r="V3307" s="11">
        <x:v>18</x:v>
      </x:c>
      <x:c r="W3307" s="12">
        <x:v>0</x:v>
      </x:c>
      <x:c r="X3307" s="8">
        <x:v>0</x:v>
      </x:c>
      <x:c r="Y3307" s="13">
        <x:f t="shared" si="306"/>
        <x:v>6.02465323726903</x:v>
      </x:c>
      <x:c r="Z3307" s="13">
        <x:f t="shared" si="307"/>
        <x:v>0.1871453088209403</x:v>
      </x:c>
      <x:c r="AA3307" s="13">
        <x:f t="shared" si="308"/>
        <x:v>0.15388146712365508</x:v>
      </x:c>
      <x:c r="AB3307" s="13">
        <x:f t="shared" si="309"/>
        <x:v>0.25221021247328251</x:v>
      </x:c>
      <x:c r="AC3307" s="13">
        <x:f t="shared" si="310"/>
        <x:v>0.41384949488732781</x:v>
      </x:c>
      <x:c r="AD3307" s="13">
        <x:f t="shared" si="311"/>
        <x:v>0.90464946762386333</x:v>
      </x:c>
      <x:c r="AE3307" s="50" t="n">
        <x:f>IF(OR(NOT(ISNUMBER(Q3307)),NOT(ISNUMBER(R3307))),"",IF(Q3307&lt;R3307,1,0))</x:f>
        <x:v>0</x:v>
      </x:c>
      <x:c r="AF3307" s="50" t="n">
        <x:f>IFERROR(IF(AND(A3307=A3306,C3307=C3306+1,ISNUMBER(AE3306)),AE3306,""),"")</x:f>
        <x:v>0</x:v>
      </x:c>
      <x:c r="AG3307" s="52" t="n">
        <x:f>IFERROR(IF(AND(A3307=A3306,C3307=C3306+1,ISNUMBER(U3307),ISNUMBER(U3306),U3306&lt;&gt;0),U3307/U3306-1,""),"")</x:f>
        <x:v>0.023753676205223062</x:v>
      </x:c>
      <x:c r="AH3307" s="50" t="n">
        <x:f>IF(AND(ISNUMBER(AE3307),ISNUMBER(AF3307),ISNUMBER(AG3307)),IF(AND(AE3307=1,AF3307=1,AG3307&lt;0),1,0),"")</x:f>
        <x:v>0</x:v>
      </x:c>
      <x:c r="AI3307" s="50" t="n">
        <x:f>IF(AND(A3307=A3308,C3308=C3307+1,ISNUMBER(AH3308)),C3308,"")</x:f>
        <x:v>2014</x:v>
      </x:c>
      <x:c r="AJ3307" s="50" t="n">
        <x:f>IF(AND(A3307=A3308,C3308=C3307+1,ISNUMBER(AH3308)),AH3308,"")</x:f>
        <x:v>0</x:v>
      </x:c>
    </x:row>
    <x:row r="3308" ht="15">
      <x:c r="A3308" s="9" t="s">
        <x:v>235</x:v>
      </x:c>
      <x:c r="B3308" s="10">
        <x:v>42004</x:v>
      </x:c>
      <x:c r="C3308" s="9">
        <x:v>2014</x:v>
      </x:c>
      <x:c r="D3308" s="11">
        <x:v>633.58199999999999</x:v>
      </x:c>
      <x:c r="E3308" s="11">
        <x:v>151.821</x:v>
      </x:c>
      <x:c r="F3308" s="11">
        <x:v>32.094999999999999</x:v>
      </x:c>
      <x:c r="G3308" s="11">
        <x:v>115.533</x:v>
      </x:c>
      <x:c r="H3308" s="11">
        <x:v>34.938000000000002</x:v>
      </x:c>
      <x:c r="I3308" s="11">
        <x:v>518.04899999999998</x:v>
      </x:c>
      <x:c r="J3308" s="11">
        <x:v>521.35500000000002</x:v>
      </x:c>
      <x:c r="K3308" s="11">
        <x:v>125.937</x:v>
      </x:c>
      <x:c r="L3308" s="11">
        <x:v>7.8460000000000001</x:v>
      </x:c>
      <x:c r="M3308" s="11">
        <x:v>0.313</x:v>
      </x:c>
      <x:c r="N3308" s="11">
        <x:v>34.625</x:v>
      </x:c>
      <x:c r="O3308" s="11">
        <x:v>251.25800000000001</x:v>
      </x:c>
      <x:c r="P3308" s="11">
        <x:v>45.127000000000002</x:v>
      </x:c>
      <x:c r="Q3308" s="11">
        <x:v>51.96</x:v>
      </x:c>
      <x:c r="R3308" s="11">
        <x:v>2.0190000000000001</x:v>
      </x:c>
      <x:c r="S3308" s="11">
        <x:v>30.762</x:v>
      </x:c>
      <x:c r="T3308" s="11">
        <x:v>81.284000000000006</x:v>
      </x:c>
      <x:c r="U3308" s="11">
        <x:v>342.75369999999998</x:v>
      </x:c>
      <x:c r="V3308" s="11">
        <x:v>18</x:v>
      </x:c>
      <x:c r="W3308" s="12">
        <x:v>0</x:v>
      </x:c>
      <x:c r="X3308" s="8">
        <x:v>0</x:v>
      </x:c>
      <x:c r="Y3308" s="13">
        <x:f t="shared" si="306"/>
        <x:v>4.730362984888612</x:v>
      </x:c>
      <x:c r="Z3308" s="13">
        <x:f t="shared" si="307"/>
        <x:v>0.18234893036733998</x:v>
      </x:c>
      <x:c r="AA3308" s="13">
        <x:f t="shared" si="308"/>
        <x:v>4.8552515696468651E-2</x:v>
      </x:c>
      <x:c r="AB3308" s="13">
        <x:f t="shared" si="309"/>
        <x:v>7.1225192634891785E-2</x:v>
      </x:c>
      <x:c r="AC3308" s="13">
        <x:f t="shared" si="310"/>
        <x:v>0.7035565595976907</x:v>
      </x:c>
      <x:c r="AD3308" s="13">
        <x:f t="shared" si="311"/>
        <x:v>0.82286902090021496</x:v>
      </x:c>
      <x:c r="AE3308" s="50" t="n">
        <x:f>IF(OR(NOT(ISNUMBER(Q3308)),NOT(ISNUMBER(R3308))),"",IF(Q3308&lt;R3308,1,0))</x:f>
        <x:v>0</x:v>
      </x:c>
      <x:c r="AF3308" s="50" t="n">
        <x:f>IFERROR(IF(AND(A3308=A3307,C3308=C3307+1,ISNUMBER(AE3307)),AE3307,""),"")</x:f>
        <x:v>0</x:v>
      </x:c>
      <x:c r="AG3308" s="52" t="n">
        <x:f>IFERROR(IF(AND(A3308=A3307,C3308=C3307+1,ISNUMBER(U3308),ISNUMBER(U3307),U3307&lt;&gt;0),U3308/U3307-1,""),"")</x:f>
        <x:v>-0.2303911277348326</x:v>
      </x:c>
      <x:c r="AH3308" s="50" t="n">
        <x:f>IF(AND(ISNUMBER(AE3308),ISNUMBER(AF3308),ISNUMBER(AG3308)),IF(AND(AE3308=1,AF3308=1,AG3308&lt;0),1,0),"")</x:f>
        <x:v>0</x:v>
      </x:c>
      <x:c r="AI3308" s="50" t="n">
        <x:f>IF(AND(A3308=A3309,C3309=C3308+1,ISNUMBER(AH3309)),C3309,"")</x:f>
        <x:v>2015</x:v>
      </x:c>
      <x:c r="AJ3308" s="50" t="n">
        <x:f>IF(AND(A3308=A3309,C3309=C3308+1,ISNUMBER(AH3309)),AH3309,"")</x:f>
        <x:v>0</x:v>
      </x:c>
    </x:row>
    <x:row r="3309" ht="15">
      <x:c r="A3309" s="9" t="s">
        <x:v>235</x:v>
      </x:c>
      <x:c r="B3309" s="10">
        <x:v>42369</x:v>
      </x:c>
      <x:c r="C3309" s="9">
        <x:v>2015</x:v>
      </x:c>
      <x:c r="D3309" s="11">
        <x:v>484.77300000000002</x:v>
      </x:c>
      <x:c r="E3309" s="11">
        <x:v>136.363</x:v>
      </x:c>
      <x:c r="F3309" s="11">
        <x:v>25.073</x:v>
      </x:c>
      <x:c r="G3309" s="11">
        <x:v>90.16</x:v>
      </x:c>
      <x:c r="H3309" s="11">
        <x:v>34.625</x:v>
      </x:c>
      <x:c r="I3309" s="11">
        <x:v>394.613</x:v>
      </x:c>
      <x:c r="J3309" s="11">
        <x:v>449.06200000000001</x:v>
      </x:c>
      <x:c r="K3309" s="11">
        <x:v>104.614</x:v>
      </x:c>
      <x:c r="L3309" s="11">
        <x:v>6.6929999999999996</x:v>
      </x:c>
      <x:c r="M3309" s="11">
        <x:v>1.75</x:v>
      </x:c>
      <x:c r="N3309" s="11">
        <x:v>32.875</x:v>
      </x:c>
      <x:c r="O3309" s="11">
        <x:v>196.45099999999999</x:v>
      </x:c>
      <x:c r="P3309" s="11">
        <x:v>22.934999999999999</x:v>
      </x:c>
      <x:c r="Q3309" s="11">
        <x:v>36.491</x:v>
      </x:c>
      <x:c r="R3309" s="11">
        <x:v>2.0099999999999998</x:v>
      </x:c>
      <x:c r="S3309" s="11">
        <x:v>9.7750000000000004</x:v>
      </x:c>
      <x:c r="T3309" s="11">
        <x:v>30.294</x:v>
      </x:c>
      <x:c r="U3309" s="11">
        <x:v>310.10520000000002</x:v>
      </x:c>
      <x:c r="V3309" s="11">
        <x:v>18</x:v>
      </x:c>
      <x:c r="W3309" s="12">
        <x:v>0</x:v>
      </x:c>
      <x:c r="X3309" s="8">
        <x:v>0</x:v>
      </x:c>
      <x:c r="Y3309" s="13">
        <x:f t="shared" si="306"/>
        <x:v>5.4386391736130495</x:v>
      </x:c>
      <x:c r="Z3309" s="13">
        <x:f t="shared" si="307"/>
        <x:v>0.18598395537705276</x:v>
      </x:c>
      <x:c r="AA3309" s="13">
        <x:f t="shared" si="308"/>
        <x:v>2.0164076794705974E-2</x:v>
      </x:c>
      <x:c r="AB3309" s="13">
        <x:f t="shared" si="309"/>
        <x:v>4.7310803200673303E-2</x:v>
      </x:c>
      <x:c r="AC3309" s="13">
        <x:f t="shared" si="310"/>
        <x:v>0.33600266193433898</x:v>
      </x:c>
      <x:c r="AD3309" s="13">
        <x:f t="shared" si="311"/>
        <x:v>0.92633459371705928</x:v>
      </x:c>
      <x:c r="AE3309" s="50" t="n">
        <x:f>IF(OR(NOT(ISNUMBER(Q3309)),NOT(ISNUMBER(R3309))),"",IF(Q3309&lt;R3309,1,0))</x:f>
        <x:v>0</x:v>
      </x:c>
      <x:c r="AF3309" s="50" t="n">
        <x:f>IFERROR(IF(AND(A3309=A3308,C3309=C3308+1,ISNUMBER(AE3308)),AE3308,""),"")</x:f>
        <x:v>0</x:v>
      </x:c>
      <x:c r="AG3309" s="52" t="n">
        <x:f>IFERROR(IF(AND(A3309=A3308,C3309=C3308+1,ISNUMBER(U3309),ISNUMBER(U3308),U3308&lt;&gt;0),U3309/U3308-1,""),"")</x:f>
        <x:v>-0.09525353045058293</x:v>
      </x:c>
      <x:c r="AH3309" s="50" t="n">
        <x:f>IF(AND(ISNUMBER(AE3309),ISNUMBER(AF3309),ISNUMBER(AG3309)),IF(AND(AE3309=1,AF3309=1,AG3309&lt;0),1,0),"")</x:f>
        <x:v>0</x:v>
      </x:c>
      <x:c r="AI3309" s="50" t="n">
        <x:f>IF(AND(A3309=A3310,C3310=C3309+1,ISNUMBER(AH3310)),C3310,"")</x:f>
        <x:v>2016</x:v>
      </x:c>
      <x:c r="AJ3309" s="50" t="n">
        <x:f>IF(AND(A3309=A3310,C3310=C3309+1,ISNUMBER(AH3310)),AH3310,"")</x:f>
        <x:v>0</x:v>
      </x:c>
    </x:row>
    <x:row r="3310" ht="15">
      <x:c r="A3310" s="9" t="s">
        <x:v>235</x:v>
      </x:c>
      <x:c r="B3310" s="10">
        <x:v>42735</x:v>
      </x:c>
      <x:c r="C3310" s="9">
        <x:v>2016</x:v>
      </x:c>
      <x:c r="D3310" s="11">
        <x:v>541.096</x:v>
      </x:c>
      <x:c r="E3310" s="11">
        <x:v>166.964</x:v>
      </x:c>
      <x:c r="F3310" s="11">
        <x:v>31.231000000000002</x:v>
      </x:c>
      <x:c r="G3310" s="11">
        <x:v>95.834999999999994</x:v>
      </x:c>
      <x:c r="H3310" s="11">
        <x:v>34.078000000000003</x:v>
      </x:c>
      <x:c r="I3310" s="11">
        <x:v>445.26100000000002</x:v>
      </x:c>
      <x:c r="J3310" s="11">
        <x:v>482.28800000000001</x:v>
      </x:c>
      <x:c r="K3310" s="11">
        <x:v>118.176</x:v>
      </x:c>
      <x:c r="L3310" s="11">
        <x:v>9.2189999999999994</x:v>
      </x:c>
      <x:c r="M3310" s="11">
        <x:v>6.2030000000000003</x:v>
      </x:c>
      <x:c r="N3310" s="11">
        <x:v>27.875</x:v>
      </x:c>
      <x:c r="O3310" s="11">
        <x:v>246.21</x:v>
      </x:c>
      <x:c r="P3310" s="11">
        <x:v>55.863</x:v>
      </x:c>
      <x:c r="Q3310" s="11">
        <x:v>71.540000000000006</x:v>
      </x:c>
      <x:c r="R3310" s="11">
        <x:v>1.7430000000000001</x:v>
      </x:c>
      <x:c r="S3310" s="11">
        <x:v>34.713000000000001</x:v>
      </x:c>
      <x:c r="T3310" s="11">
        <x:v>44.508000000000003</x:v>
      </x:c>
      <x:c r="U3310" s="11">
        <x:v>332.87049999999999</x:v>
      </x:c>
      <x:c r="V3310" s="11">
        <x:v>18</x:v>
      </x:c>
      <x:c r="W3310" s="12">
        <x:v>0</x:v>
      </x:c>
      <x:c r="X3310" s="8">
        <x:v>0</x:v>
      </x:c>
      <x:c r="Y3310" s="13">
        <x:f t="shared" si="306"/>
        <x:v>5.3460984278441286</x:v>
      </x:c>
      <x:c r="Z3310" s="13">
        <x:f t="shared" si="307"/>
        <x:v>0.17711274893919007</x:v>
      </x:c>
      <x:c r="AA3310" s="13">
        <x:f t="shared" si="308"/>
        <x:v>6.4153126247468106E-2</x:v>
      </x:c>
      <x:c r="AB3310" s="13">
        <x:f t="shared" si="309"/>
        <x:v>0.10324046010319796</x:v>
      </x:c>
      <x:c r="AC3310" s="13">
        <x:f t="shared" si="310"/>
        <x:v>0.46442322742213182</x:v>
      </x:c>
      <x:c r="AD3310" s="13">
        <x:f t="shared" si="311"/>
        <x:v>0.89131688277126431</x:v>
      </x:c>
      <x:c r="AE3310" s="50" t="n">
        <x:f>IF(OR(NOT(ISNUMBER(Q3310)),NOT(ISNUMBER(R3310))),"",IF(Q3310&lt;R3310,1,0))</x:f>
        <x:v>0</x:v>
      </x:c>
      <x:c r="AF3310" s="50" t="n">
        <x:f>IFERROR(IF(AND(A3310=A3309,C3310=C3309+1,ISNUMBER(AE3309)),AE3309,""),"")</x:f>
        <x:v>0</x:v>
      </x:c>
      <x:c r="AG3310" s="52" t="n">
        <x:f>IFERROR(IF(AND(A3310=A3309,C3310=C3309+1,ISNUMBER(U3310),ISNUMBER(U3309),U3309&lt;&gt;0),U3310/U3309-1,""),"")</x:f>
        <x:v>0.07341153905190878</x:v>
      </x:c>
      <x:c r="AH3310" s="50" t="n">
        <x:f>IF(AND(ISNUMBER(AE3310),ISNUMBER(AF3310),ISNUMBER(AG3310)),IF(AND(AE3310=1,AF3310=1,AG3310&lt;0),1,0),"")</x:f>
        <x:v>0</x:v>
      </x:c>
      <x:c r="AI3310" s="50" t="n">
        <x:f>IF(AND(A3310=A3311,C3311=C3310+1,ISNUMBER(AH3311)),C3311,"")</x:f>
        <x:v>2017</x:v>
      </x:c>
      <x:c r="AJ3310" s="50" t="n">
        <x:f>IF(AND(A3310=A3311,C3311=C3310+1,ISNUMBER(AH3311)),AH3311,"")</x:f>
        <x:v>0</x:v>
      </x:c>
    </x:row>
    <x:row r="3311" ht="15">
      <x:c r="A3311" s="9" t="s">
        <x:v>235</x:v>
      </x:c>
      <x:c r="B3311" s="10">
        <x:v>43100</x:v>
      </x:c>
      <x:c r="C3311" s="9">
        <x:v>2017</x:v>
      </x:c>
      <x:c r="D3311" s="11">
        <x:v>561.62</x:v>
      </x:c>
      <x:c r="E3311" s="11">
        <x:v>190.273</x:v>
      </x:c>
      <x:c r="F3311" s="11">
        <x:v>34.036000000000001</x:v>
      </x:c>
      <x:c r="G3311" s="11">
        <x:v>84.728999999999999</x:v>
      </x:c>
      <x:c r="H3311" s="11">
        <x:v>27.875</x:v>
      </x:c>
      <x:c r="I3311" s="11">
        <x:v>476.89100000000002</x:v>
      </x:c>
      <x:c r="J3311" s="11">
        <x:v>515.88400000000001</x:v>
      </x:c>
      <x:c r="K3311" s="11">
        <x:v>139.489</x:v>
      </x:c>
      <x:c r="L3311" s="11">
        <x:v>9.3979999999999997</x:v>
      </x:c>
      <x:c r="M3311" s="11">
        <x:v>8.5939999999999994</x:v>
      </x:c>
      <x:c r="N3311" s="11">
        <x:v>19.280999999999999</x:v>
      </x:c>
      <x:c r="O3311" s="11">
        <x:v>291.90699999999998</x:v>
      </x:c>
      <x:c r="P3311" s="11">
        <x:v>66.379000000000005</x:v>
      </x:c>
      <x:c r="Q3311" s="11">
        <x:v>82.662999999999997</x:v>
      </x:c>
      <x:c r="R3311" s="11">
        <x:v>1.7529999999999999</x:v>
      </x:c>
      <x:c r="S3311" s="11">
        <x:v>36.213999999999999</x:v>
      </x:c>
      <x:c r="T3311" s="11">
        <x:v>56.694000000000003</x:v>
      </x:c>
      <x:c r="U3311" s="11">
        <x:v>415.7516</x:v>
      </x:c>
      <x:c r="V3311" s="11">
        <x:v>18</x:v>
      </x:c>
      <x:c r="W3311" s="12">
        <x:v>0</x:v>
      </x:c>
      <x:c r="X3311" s="8">
        <x:v>0</x:v>
      </x:c>
      <x:c r="Y3311" s="13">
        <x:f t="shared" si="306"/>
        <x:v>5.5903455165119285</x:v>
      </x:c>
      <x:c r="Z3311" s="13">
        <x:f t="shared" si="307"/>
        <x:v>0.15086535379794166</x:v>
      </x:c>
      <x:c r="AA3311" s="13">
        <x:f t="shared" si="308"/>
        <x:v>6.4481321890246066E-2</x:v>
      </x:c>
      <x:c r="AB3311" s="13">
        <x:f t="shared" si="309"/>
        <x:v>0.1181920159538478</x:v>
      </x:c>
      <x:c r="AC3311" s="13">
        <x:f t="shared" si="310"/>
        <x:v>0.66912155224303371</x:v>
      </x:c>
      <x:c r="AD3311" s="13">
        <x:f t="shared" si="311"/>
        <x:v>0.91856415369823019</x:v>
      </x:c>
      <x:c r="AE3311" s="50" t="n">
        <x:f>IF(OR(NOT(ISNUMBER(Q3311)),NOT(ISNUMBER(R3311))),"",IF(Q3311&lt;R3311,1,0))</x:f>
        <x:v>0</x:v>
      </x:c>
      <x:c r="AF3311" s="50" t="n">
        <x:f>IFERROR(IF(AND(A3311=A3310,C3311=C3310+1,ISNUMBER(AE3310)),AE3310,""),"")</x:f>
        <x:v>0</x:v>
      </x:c>
      <x:c r="AG3311" s="52" t="n">
        <x:f>IFERROR(IF(AND(A3311=A3310,C3311=C3310+1,ISNUMBER(U3311),ISNUMBER(U3310),U3310&lt;&gt;0),U3311/U3310-1,""),"")</x:f>
        <x:v>0.24898902125601396</x:v>
      </x:c>
      <x:c r="AH3311" s="50" t="n">
        <x:f>IF(AND(ISNUMBER(AE3311),ISNUMBER(AF3311),ISNUMBER(AG3311)),IF(AND(AE3311=1,AF3311=1,AG3311&lt;0),1,0),"")</x:f>
        <x:v>0</x:v>
      </x:c>
      <x:c r="AI3311" s="50" t="n">
        <x:f>IF(AND(A3311=A3312,C3312=C3311+1,ISNUMBER(AH3312)),C3312,"")</x:f>
        <x:v>2018</x:v>
      </x:c>
      <x:c r="AJ3311" s="50" t="n">
        <x:f>IF(AND(A3311=A3312,C3312=C3311+1,ISNUMBER(AH3312)),AH3312,"")</x:f>
        <x:v>0</x:v>
      </x:c>
    </x:row>
    <x:row r="3312" ht="15">
      <x:c r="A3312" s="9" t="s">
        <x:v>235</x:v>
      </x:c>
      <x:c r="B3312" s="10">
        <x:v>43465</x:v>
      </x:c>
      <x:c r="C3312" s="9">
        <x:v>2018</x:v>
      </x:c>
      <x:c r="D3312" s="11">
        <x:v>537.89200000000005</x:v>
      </x:c>
      <x:c r="E3312" s="11">
        <x:v>175.358</x:v>
      </x:c>
      <x:c r="F3312" s="11">
        <x:v>36.823999999999998</x:v>
      </x:c>
      <x:c r="G3312" s="11">
        <x:v>73.311000000000007</x:v>
      </x:c>
      <x:c r="H3312" s="11">
        <x:v>19.280999999999999</x:v>
      </x:c>
      <x:c r="I3312" s="11">
        <x:v>464.58100000000002</x:v>
      </x:c>
      <x:c r="J3312" s="11">
        <x:v>526.48699999999997</x:v>
      </x:c>
      <x:c r="K3312" s="11">
        <x:v>112.212</x:v>
      </x:c>
      <x:c r="L3312" s="11">
        <x:v>9.5399999999999991</x:v>
      </x:c>
      <x:c r="M3312" s="11">
        <x:v>11.077999999999999</x:v>
      </x:c>
      <x:c r="N3312" s="11">
        <x:v>8.2029999999999994</x:v>
      </x:c>
      <x:c r="O3312" s="11">
        <x:v>250.85900000000001</x:v>
      </x:c>
      <x:c r="P3312" s="11">
        <x:v>28.641999999999999</x:v>
      </x:c>
      <x:c r="Q3312" s="11">
        <x:v>45.393999999999998</x:v>
      </x:c>
      <x:c r="R3312" s="11">
        <x:v>1.5109999999999999</x:v>
      </x:c>
      <x:c r="S3312" s="11">
        <x:v>11.413</x:v>
      </x:c>
      <x:c r="T3312" s="11">
        <x:v>21.869</x:v>
      </x:c>
      <x:c r="U3312" s="11">
        <x:v>289.41730000000001</x:v>
      </x:c>
      <x:c r="V3312" s="11">
        <x:v>18</x:v>
      </x:c>
      <x:c r="W3312" s="12">
        <x:v>0</x:v>
      </x:c>
      <x:c r="X3312" s="8">
        <x:v>0</x:v>
      </x:c>
      <x:c r="Y3312" s="13">
        <x:f t="shared" si="306"/>
        <x:v>4.7620573538996309</x:v>
      </x:c>
      <x:c r="Z3312" s="13">
        <x:f t="shared" si="307"/>
        <x:v>0.13629315922155377</x:v>
      </x:c>
      <x:c r="AA3312" s="13">
        <x:f t="shared" si="308"/>
        <x:v>2.1218014025120281E-2</x:v>
      </x:c>
      <x:c r="AB3312" s="13">
        <x:f t="shared" si="309"/>
        <x:v>5.3248607527161582E-2</x:v>
      </x:c>
      <x:c r="AC3312" s="13">
        <x:f t="shared" si="310"/>
        <x:v>0.29830448363819889</x:v>
      </x:c>
      <x:c r="AD3312" s="13">
        <x:f t="shared" si="311"/>
        <x:v>0.97879685884898815</x:v>
      </x:c>
      <x:c r="AE3312" s="50" t="n">
        <x:f>IF(OR(NOT(ISNUMBER(Q3312)),NOT(ISNUMBER(R3312))),"",IF(Q3312&lt;R3312,1,0))</x:f>
        <x:v>0</x:v>
      </x:c>
      <x:c r="AF3312" s="50" t="n">
        <x:f>IFERROR(IF(AND(A3312=A3311,C3312=C3311+1,ISNUMBER(AE3311)),AE3311,""),"")</x:f>
        <x:v>0</x:v>
      </x:c>
      <x:c r="AG3312" s="52" t="n">
        <x:f>IFERROR(IF(AND(A3312=A3311,C3312=C3311+1,ISNUMBER(U3312),ISNUMBER(U3311),U3311&lt;&gt;0),U3312/U3311-1,""),"")</x:f>
        <x:v>-0.3038696664065754</x:v>
      </x:c>
      <x:c r="AH3312" s="50" t="n">
        <x:f>IF(AND(ISNUMBER(AE3312),ISNUMBER(AF3312),ISNUMBER(AG3312)),IF(AND(AE3312=1,AF3312=1,AG3312&lt;0),1,0),"")</x:f>
        <x:v>0</x:v>
      </x:c>
      <x:c r="AI3312" s="50" t="n">
        <x:f>IF(AND(A3312=A3313,C3313=C3312+1,ISNUMBER(AH3313)),C3313,"")</x:f>
        <x:v>2019</x:v>
      </x:c>
      <x:c r="AJ3312" s="50" t="n">
        <x:f>IF(AND(A3312=A3313,C3313=C3312+1,ISNUMBER(AH3313)),AH3313,"")</x:f>
        <x:v>0</x:v>
      </x:c>
    </x:row>
    <x:row r="3313" ht="15">
      <x:c r="A3313" s="9" t="s">
        <x:v>235</x:v>
      </x:c>
      <x:c r="B3313" s="10">
        <x:v>43830</x:v>
      </x:c>
      <x:c r="C3313" s="9">
        <x:v>2019</x:v>
      </x:c>
      <x:c r="D3313" s="11">
        <x:v>552.11500000000001</x:v>
      </x:c>
      <x:c r="E3313" s="11">
        <x:v>156.47300000000001</x:v>
      </x:c>
      <x:c r="F3313" s="11">
        <x:v>27.456</x:v>
      </x:c>
      <x:c r="G3313" s="11">
        <x:v>56.296999999999997</x:v>
      </x:c>
      <x:c r="H3313" s="11">
        <x:v>8.8810000000000002</x:v>
      </x:c>
      <x:c r="I3313" s="11">
        <x:v>495.81799999999998</x:v>
      </x:c>
      <x:c r="J3313" s="11">
        <x:v>542.41499999999996</x:v>
      </x:c>
      <x:c r="K3313" s="11">
        <x:v>84.846000000000004</x:v>
      </x:c>
      <x:c r="L3313" s="11">
        <x:v>8.7520000000000007</x:v>
      </x:c>
      <x:c r="M3313" s="11">
        <x:v>8.4250000000000007</x:v>
      </x:c>
      <x:c r="N3313" s="11">
        <x:v>0.45600000000000002</x:v>
      </x:c>
      <x:c r="O3313" s="11">
        <x:v>219.136</x:v>
      </x:c>
      <x:c r="P3313" s="11">
        <x:v>15.433</x:v>
      </x:c>
      <x:c r="Q3313" s="11">
        <x:v>34.023000000000003</x:v>
      </x:c>
      <x:c r="R3313" s="11">
        <x:v>0.98</x:v>
      </x:c>
      <x:c r="S3313" s="11">
        <x:v>16.096</x:v>
      </x:c>
      <x:c r="T3313" s="11">
        <x:v>18.760000000000002</x:v>
      </x:c>
      <x:c r="U3313" s="11">
        <x:v>304.33780000000002</x:v>
      </x:c>
      <x:c r="V3313" s="11">
        <x:v>18</x:v>
      </x:c>
      <x:c r="W3313" s="12">
        <x:v>0</x:v>
      </x:c>
      <x:c r="X3313" s="8">
        <x:v>0</x:v>
      </x:c>
      <x:c r="Y3313" s="13">
        <x:f t="shared" si="306"/>
        <x:v>5.6990457459207464</x:v>
      </x:c>
      <x:c r="Z3313" s="13">
        <x:f t="shared" si="307"/>
        <x:v>0.10196607590809885</x:v>
      </x:c>
      <x:c r="AA3313" s="13">
        <x:f t="shared" si="308"/>
        <x:v>2.9153346675964247E-2</x:v>
      </x:c>
      <x:c r="AB3313" s="13">
        <x:f t="shared" si="309"/>
        <x:v>2.795250989377213E-2</x:v>
      </x:c>
      <x:c r="AC3313" s="13">
        <x:f t="shared" si="310"/>
        <x:v>0.33323267669680451</x:v>
      </x:c>
      <x:c r="AD3313" s="13">
        <x:f t="shared" si="311"/>
        <x:v>0.98243119639930077</x:v>
      </x:c>
      <x:c r="AE3313" s="50" t="n">
        <x:f>IF(OR(NOT(ISNUMBER(Q3313)),NOT(ISNUMBER(R3313))),"",IF(Q3313&lt;R3313,1,0))</x:f>
        <x:v>0</x:v>
      </x:c>
      <x:c r="AF3313" s="50" t="n">
        <x:f>IFERROR(IF(AND(A3313=A3312,C3313=C3312+1,ISNUMBER(AE3312)),AE3312,""),"")</x:f>
        <x:v>0</x:v>
      </x:c>
      <x:c r="AG3313" s="52" t="n">
        <x:f>IFERROR(IF(AND(A3313=A3312,C3313=C3312+1,ISNUMBER(U3313),ISNUMBER(U3312),U3312&lt;&gt;0),U3313/U3312-1,""),"")</x:f>
        <x:v>0.05155358715598557</x:v>
      </x:c>
      <x:c r="AH3313" s="50" t="n">
        <x:f>IF(AND(ISNUMBER(AE3313),ISNUMBER(AF3313),ISNUMBER(AG3313)),IF(AND(AE3313=1,AF3313=1,AG3313&lt;0),1,0),"")</x:f>
        <x:v>0</x:v>
      </x:c>
      <x:c r="AI3313" s="50" t="n">
        <x:f>IF(AND(A3313=A3314,C3314=C3313+1,ISNUMBER(AH3314)),C3314,"")</x:f>
        <x:v>2020</x:v>
      </x:c>
      <x:c r="AJ3313" s="50" t="n">
        <x:f>IF(AND(A3313=A3314,C3314=C3313+1,ISNUMBER(AH3314)),AH3314,"")</x:f>
        <x:v>0</x:v>
      </x:c>
    </x:row>
    <x:row r="3314" ht="15">
      <x:c r="A3314" s="9" t="s">
        <x:v>235</x:v>
      </x:c>
      <x:c r="B3314" s="10">
        <x:v>44196</x:v>
      </x:c>
      <x:c r="C3314" s="9">
        <x:v>2020</x:v>
      </x:c>
      <x:c r="D3314" s="11">
        <x:v>512.33000000000004</x:v>
      </x:c>
      <x:c r="E3314" s="11">
        <x:v>194.874</x:v>
      </x:c>
      <x:c r="F3314" s="11">
        <x:v>33.64</x:v>
      </x:c>
      <x:c r="G3314" s="11">
        <x:v>48.021999999999998</x:v>
      </x:c>
      <x:c r="H3314" s="11">
        <x:v>0.45300000000000001</x:v>
      </x:c>
      <x:c r="I3314" s="11">
        <x:v>464.30799999999999</x:v>
      </x:c>
      <x:c r="J3314" s="11">
        <x:v>573.67700000000002</x:v>
      </x:c>
      <x:c r="K3314" s="11">
        <x:v>115.211</x:v>
      </x:c>
      <x:c r="L3314" s="11">
        <x:v>12.541</x:v>
      </x:c>
      <x:c r="M3314" s="11">
        <x:v>0.23599999999999999</x:v>
      </x:c>
      <x:c r="N3314" s="11">
        <x:v>0.217</x:v>
      </x:c>
      <x:c r="O3314" s="11">
        <x:v>263.81799999999998</x:v>
      </x:c>
      <x:c r="P3314" s="11">
        <x:v>55.802</x:v>
      </x:c>
      <x:c r="Q3314" s="11">
        <x:v>71.978999999999999</x:v>
      </x:c>
      <x:c r="R3314" s="11">
        <x:v>0.29199999999999998</x:v>
      </x:c>
      <x:c r="S3314" s="11">
        <x:v>31.704000000000001</x:v>
      </x:c>
      <x:c r="T3314" s="11">
        <x:v>68.225999999999999</x:v>
      </x:c>
      <x:c r="U3314" s="11">
        <x:v>318.15249999999997</x:v>
      </x:c>
      <x:c r="V3314" s="11">
        <x:v>18</x:v>
      </x:c>
      <x:c r="W3314" s="12">
        <x:v>0</x:v>
      </x:c>
      <x:c r="X3314" s="8">
        <x:v>0</x:v>
      </x:c>
      <x:c r="Y3314" s="13">
        <x:f t="shared" si="306"/>
        <x:v>5.7929250891795476</x:v>
      </x:c>
      <x:c r="Z3314" s="13">
        <x:f t="shared" si="307"/>
        <x:v>9.3732555189038308E-2</x:v>
      </x:c>
      <x:c r="AA3314" s="13">
        <x:f t="shared" si="308"/>
        <x:v>6.1881990123553172E-2</x:v>
      </x:c>
      <x:c r="AB3314" s="13">
        <x:f t="shared" si="309"/>
        <x:v>0.10891808014365739</x:v>
      </x:c>
      <x:c r="AC3314" s="13">
        <x:f t="shared" si="310"/>
        <x:v>1.4207238349090001</x:v>
      </x:c>
      <x:c r="AD3314" s="13">
        <x:f t="shared" si="311"/>
        <x:v>1.1197411824410048</x:v>
      </x:c>
      <x:c r="AE3314" s="50" t="n">
        <x:f>IF(OR(NOT(ISNUMBER(Q3314)),NOT(ISNUMBER(R3314))),"",IF(Q3314&lt;R3314,1,0))</x:f>
        <x:v>0</x:v>
      </x:c>
      <x:c r="AF3314" s="50" t="n">
        <x:f>IFERROR(IF(AND(A3314=A3313,C3314=C3313+1,ISNUMBER(AE3313)),AE3313,""),"")</x:f>
        <x:v>0</x:v>
      </x:c>
      <x:c r="AG3314" s="52" t="n">
        <x:f>IFERROR(IF(AND(A3314=A3313,C3314=C3313+1,ISNUMBER(U3314),ISNUMBER(U3313),U3313&lt;&gt;0),U3314/U3313-1,""),"")</x:f>
        <x:v>0.0453926525065238</x:v>
      </x:c>
      <x:c r="AH3314" s="50" t="n">
        <x:f>IF(AND(ISNUMBER(AE3314),ISNUMBER(AF3314),ISNUMBER(AG3314)),IF(AND(AE3314=1,AF3314=1,AG3314&lt;0),1,0),"")</x:f>
        <x:v>0</x:v>
      </x:c>
      <x:c r="AI3314" s="50" t="n">
        <x:f>IF(AND(A3314=A3315,C3315=C3314+1,ISNUMBER(AH3315)),C3315,"")</x:f>
        <x:v>2021</x:v>
      </x:c>
      <x:c r="AJ3314" s="50" t="n">
        <x:f>IF(AND(A3314=A3315,C3315=C3314+1,ISNUMBER(AH3315)),AH3315,"")</x:f>
        <x:v>0</x:v>
      </x:c>
    </x:row>
    <x:row r="3315" ht="15">
      <x:c r="A3315" s="9" t="s">
        <x:v>235</x:v>
      </x:c>
      <x:c r="B3315" s="10">
        <x:v>44561</x:v>
      </x:c>
      <x:c r="C3315" s="9">
        <x:v>2021</x:v>
      </x:c>
      <x:c r="D3315" s="11">
        <x:v>602.59900000000005</x:v>
      </x:c>
      <x:c r="E3315" s="11">
        <x:v>315.69400000000002</x:v>
      </x:c>
      <x:c r="F3315" s="11">
        <x:v>47.552</x:v>
      </x:c>
      <x:c r="G3315" s="11">
        <x:v>60.491</x:v>
      </x:c>
      <x:c r="H3315" s="11">
        <x:v>0.35</x:v>
      </x:c>
      <x:c r="I3315" s="11">
        <x:v>542.10799999999995</x:v>
      </x:c>
      <x:c r="J3315" s="11">
        <x:v>642.58199999999999</x:v>
      </x:c>
      <x:c r="K3315" s="11">
        <x:v>218.249</x:v>
      </x:c>
      <x:c r="L3315" s="11">
        <x:v>14.316000000000001</x:v>
      </x:c>
      <x:c r="M3315" s="11">
        <x:v>0.24</x:v>
      </x:c>
      <x:c r="N3315" s="11">
        <x:v>0.11</x:v>
      </x:c>
      <x:c r="O3315" s="11">
        <x:v>433.42099999999999</x:v>
      </x:c>
      <x:c r="P3315" s="11">
        <x:v>133.68100000000001</x:v>
      </x:c>
      <x:c r="Q3315" s="11">
        <x:v>150.67500000000001</x:v>
      </x:c>
      <x:c r="R3315" s="11">
        <x:v>2.4E-2</x:v>
      </x:c>
      <x:c r="S3315" s="11">
        <x:v>68.340999999999994</x:v>
      </x:c>
      <x:c r="T3315" s="11">
        <x:v>134.56</x:v>
      </x:c>
      <x:c r="U3315" s="11">
        <x:v>389.57679999999999</x:v>
      </x:c>
      <x:c r="V3315" s="11">
        <x:v>18</x:v>
      </x:c>
      <x:c r="W3315" s="12">
        <x:v>0</x:v>
      </x:c>
      <x:c r="X3315" s="8">
        <x:v>0</x:v>
      </x:c>
      <x:c r="Y3315" s="13">
        <x:f t="shared" si="306"/>
        <x:v>6.6389216016150741</x:v>
      </x:c>
      <x:c r="Z3315" s="13">
        <x:f t="shared" si="307"/>
        <x:v>0.10038350544889718</x:v>
      </x:c>
      <x:c r="AA3315" s="13">
        <x:f t="shared" si="308"/>
        <x:v>0.11341041057154093</x:v>
      </x:c>
      <x:c r="AB3315" s="13">
        <x:f t="shared" si="309"/>
        <x:v>0.22184072658600495</x:v>
      </x:c>
      <x:c r="AC3315" s="13">
        <x:f t="shared" si="310"/>
        <x:v>2.2244631432775126</x:v>
      </x:c>
      <x:c r="AD3315" s="13">
        <x:f t="shared" si="311"/>
        <x:v>1.0663509232507853</x:v>
      </x:c>
      <x:c r="AE3315" s="50" t="n">
        <x:f>IF(OR(NOT(ISNUMBER(Q3315)),NOT(ISNUMBER(R3315))),"",IF(Q3315&lt;R3315,1,0))</x:f>
        <x:v>0</x:v>
      </x:c>
      <x:c r="AF3315" s="50" t="n">
        <x:f>IFERROR(IF(AND(A3315=A3314,C3315=C3314+1,ISNUMBER(AE3314)),AE3314,""),"")</x:f>
        <x:v>0</x:v>
      </x:c>
      <x:c r="AG3315" s="52" t="n">
        <x:f>IFERROR(IF(AND(A3315=A3314,C3315=C3314+1,ISNUMBER(U3315),ISNUMBER(U3314),U3314&lt;&gt;0),U3315/U3314-1,""),"")</x:f>
        <x:v>0.22449705722884472</x:v>
      </x:c>
      <x:c r="AH3315" s="50" t="n">
        <x:f>IF(AND(ISNUMBER(AE3315),ISNUMBER(AF3315),ISNUMBER(AG3315)),IF(AND(AE3315=1,AF3315=1,AG3315&lt;0),1,0),"")</x:f>
        <x:v>0</x:v>
      </x:c>
      <x:c r="AI3315" s="50" t="n">
        <x:f>IF(AND(A3315=A3316,C3316=C3315+1,ISNUMBER(AH3316)),C3316,"")</x:f>
        <x:v>2022</x:v>
      </x:c>
      <x:c r="AJ3315" s="50" t="n">
        <x:f>IF(AND(A3315=A3316,C3316=C3315+1,ISNUMBER(AH3316)),AH3316,"")</x:f>
        <x:v>0</x:v>
      </x:c>
    </x:row>
    <x:row r="3316" ht="15">
      <x:c r="A3316" s="9" t="s">
        <x:v>235</x:v>
      </x:c>
      <x:c r="B3316" s="10">
        <x:v>44926</x:v>
      </x:c>
      <x:c r="C3316" s="9">
        <x:v>2022</x:v>
      </x:c>
      <x:c r="D3316" s="11">
        <x:v>630.21</x:v>
      </x:c>
      <x:c r="E3316" s="11">
        <x:v>356.959</x:v>
      </x:c>
      <x:c r="F3316" s="11">
        <x:v>45.521999999999998</x:v>
      </x:c>
      <x:c r="G3316" s="11">
        <x:v>57.231999999999999</x:v>
      </x:c>
      <x:c r="H3316" s="11">
        <x:v>0.104</x:v>
      </x:c>
      <x:c r="I3316" s="11">
        <x:v>572.97799999999995</x:v>
      </x:c>
      <x:c r="J3316" s="11">
        <x:v>712.91899999999998</x:v>
      </x:c>
      <x:c r="K3316" s="11">
        <x:v>221.476</x:v>
      </x:c>
      <x:c r="L3316" s="11">
        <x:v>19.59</x:v>
      </x:c>
      <x:c r="M3316" s="11">
        <x:v>7.2999999999999995E-2</x:v>
      </x:c>
      <x:c r="N3316" s="11">
        <x:v>3.1E-2</x:v>
      </x:c>
      <x:c r="O3316" s="11">
        <x:v>447.61900000000003</x:v>
      </x:c>
      <x:c r="P3316" s="11">
        <x:v>127.10299999999999</x:v>
      </x:c>
      <x:c r="Q3316" s="11">
        <x:v>143.827</x:v>
      </x:c>
      <x:c r="R3316" s="11">
        <x:v>1.2E-2</x:v>
      </x:c>
      <x:c r="S3316" s="11">
        <x:v>79.644000000000005</x:v>
      </x:c>
      <x:c r="T3316" s="11">
        <x:v>125.37</x:v>
      </x:c>
      <x:c r="U3316" s="11">
        <x:v>386.90640000000002</x:v>
      </x:c>
      <x:c r="V3316" s="11">
        <x:v>18</x:v>
      </x:c>
      <x:c r="W3316" s="12">
        <x:v>0</x:v>
      </x:c>
      <x:c r="X3316" s="8">
        <x:v>0</x:v>
      </x:c>
      <x:c r="Y3316" s="13">
        <x:f t="shared" si="306"/>
        <x:v>7.8414612714731344</x:v>
      </x:c>
      <x:c r="Z3316" s="13">
        <x:f t="shared" si="307"/>
        <x:v>9.0814173053426636E-2</x:v>
      </x:c>
      <x:c r="AA3316" s="13">
        <x:f t="shared" si="308"/>
        <x:v>0.12637692197838815</x:v>
      </x:c>
      <x:c r="AB3316" s="13">
        <x:f t="shared" si="309"/>
        <x:v>0.20168356579552846</x:v>
      </x:c>
      <x:c r="AC3316" s="13">
        <x:f t="shared" si="310"/>
        <x:v>2.1905577299412915</x:v>
      </x:c>
      <x:c r="AD3316" s="13">
        <x:f t="shared" si="311"/>
        <x:v>1.13124038019073</x:v>
      </x:c>
      <x:c r="AE3316" s="50" t="n">
        <x:f>IF(OR(NOT(ISNUMBER(Q3316)),NOT(ISNUMBER(R3316))),"",IF(Q3316&lt;R3316,1,0))</x:f>
        <x:v>0</x:v>
      </x:c>
      <x:c r="AF3316" s="50" t="n">
        <x:f>IFERROR(IF(AND(A3316=A3315,C3316=C3315+1,ISNUMBER(AE3315)),AE3315,""),"")</x:f>
        <x:v>0</x:v>
      </x:c>
      <x:c r="AG3316" s="52" t="n">
        <x:f>IFERROR(IF(AND(A3316=A3315,C3316=C3315+1,ISNUMBER(U3316),ISNUMBER(U3315),U3315&lt;&gt;0),U3316/U3315-1,""),"")</x:f>
        <x:v>-0.006854617626100845</x:v>
      </x:c>
      <x:c r="AH3316" s="50" t="n">
        <x:f>IF(AND(ISNUMBER(AE3316),ISNUMBER(AF3316),ISNUMBER(AG3316)),IF(AND(AE3316=1,AF3316=1,AG3316&lt;0),1,0),"")</x:f>
        <x:v>0</x:v>
      </x:c>
      <x:c r="AI3316" s="50" t="n">
        <x:f>IF(AND(A3316=A3317,C3317=C3316+1,ISNUMBER(AH3317)),C3317,"")</x:f>
        <x:v>2023</x:v>
      </x:c>
      <x:c r="AJ3316" s="50" t="n">
        <x:f>IF(AND(A3316=A3317,C3317=C3316+1,ISNUMBER(AH3317)),AH3317,"")</x:f>
        <x:v>0</x:v>
      </x:c>
    </x:row>
    <x:row r="3317" ht="15">
      <x:c r="A3317" s="9" t="s">
        <x:v>235</x:v>
      </x:c>
      <x:c r="B3317" s="10">
        <x:v>45291</x:v>
      </x:c>
      <x:c r="C3317" s="9">
        <x:v>2023</x:v>
      </x:c>
      <x:c r="D3317" s="11">
        <x:v>564.77300000000002</x:v>
      </x:c>
      <x:c r="E3317" s="11">
        <x:v>260.613</x:v>
      </x:c>
      <x:c r="F3317" s="11">
        <x:v>31.338000000000001</x:v>
      </x:c>
      <x:c r="G3317" s="11">
        <x:v>44.158000000000001</x:v>
      </x:c>
      <x:c r="H3317" s="11">
        <x:v>1.0089999999999999</x:v>
      </x:c>
      <x:c r="I3317" s="11">
        <x:v>520.61500000000001</x:v>
      </x:c>
      <x:c r="J3317" s="11">
        <x:v>816.14</x:v>
      </x:c>
      <x:c r="K3317" s="11">
        <x:v>152.98400000000001</x:v>
      </x:c>
      <x:c r="L3317" s="11">
        <x:v>16.684000000000001</x:v>
      </x:c>
      <x:c r="M3317" s="11">
        <x:v>0.3</x:v>
      </x:c>
      <x:c r="N3317" s="11">
        <x:v>0.70899999999999996</x:v>
      </x:c>
      <x:c r="O3317" s="11">
        <x:v>369.56</x:v>
      </x:c>
      <x:c r="P3317" s="11">
        <x:v>69.712000000000003</x:v>
      </x:c>
      <x:c r="Q3317" s="11">
        <x:v>86.111999999999995</x:v>
      </x:c>
      <x:c r="R3317" s="11">
        <x:v>4.4999999999999998E-2</x:v>
      </x:c>
      <x:c r="S3317" s="11">
        <x:v>53.225000000000001</x:v>
      </x:c>
      <x:c r="T3317" s="11">
        <x:v>31.855</x:v>
      </x:c>
      <x:c r="U3317" s="11">
        <x:v>341.84550000000002</x:v>
      </x:c>
      <x:c r="V3317" s="11">
        <x:v>18</x:v>
      </x:c>
      <x:c r="W3317" s="12">
        <x:v>0</x:v>
      </x:c>
      <x:c r="X3317" s="8">
        <x:v>0</x:v>
      </x:c>
      <x:c r="Y3317" s="13">
        <x:f t="shared" si="306"/>
        <x:v>8.3161975875933365</x:v>
      </x:c>
      <x:c r="Z3317" s="13">
        <x:f t="shared" si="307"/>
        <x:v>7.8187165462938205E-2</x:v>
      </x:c>
      <x:c r="AA3317" s="13">
        <x:f t="shared" si="308"/>
        <x:v>9.4241403183225825E-2</x:v>
      </x:c>
      <x:c r="AB3317" s="13">
        <x:f t="shared" si="309"/>
        <x:v>0.12343366272821116</x:v>
      </x:c>
      <x:c r="AC3317" s="13">
        <x:f t="shared" si="310"/>
        <x:v>0.72138683817201865</x:v>
      </x:c>
      <x:c r="AD3317" s="13">
        <x:f t="shared" si="311"/>
        <x:v>1.4450761633435025</x:v>
      </x:c>
      <x:c r="AE3317" s="50" t="n">
        <x:f>IF(OR(NOT(ISNUMBER(Q3317)),NOT(ISNUMBER(R3317))),"",IF(Q3317&lt;R3317,1,0))</x:f>
        <x:v>0</x:v>
      </x:c>
      <x:c r="AF3317" s="50" t="n">
        <x:f>IFERROR(IF(AND(A3317=A3316,C3317=C3316+1,ISNUMBER(AE3316)),AE3316,""),"")</x:f>
        <x:v>0</x:v>
      </x:c>
      <x:c r="AG3317" s="52" t="n">
        <x:f>IFERROR(IF(AND(A3317=A3316,C3317=C3316+1,ISNUMBER(U3317),ISNUMBER(U3316),U3316&lt;&gt;0),U3317/U3316-1,""),"")</x:f>
        <x:v>-0.11646460229140687</x:v>
      </x:c>
      <x:c r="AH3317" s="50" t="n">
        <x:f>IF(AND(ISNUMBER(AE3317),ISNUMBER(AF3317),ISNUMBER(AG3317)),IF(AND(AE3317=1,AF3317=1,AG3317&lt;0),1,0),"")</x:f>
        <x:v>0</x:v>
      </x:c>
      <x:c r="AI3317" s="50" t="n">
        <x:f>IF(AND(A3317=A3318,C3318=C3317+1,ISNUMBER(AH3318)),C3318,"")</x:f>
        <x:v>2024</x:v>
      </x:c>
      <x:c r="AJ3317" s="50" t="n">
        <x:f>IF(AND(A3317=A3318,C3318=C3317+1,ISNUMBER(AH3318)),AH3318,"")</x:f>
        <x:v>0</x:v>
      </x:c>
    </x:row>
    <x:row r="3318" ht="15">
      <x:c r="A3318" s="9" t="s">
        <x:v>235</x:v>
      </x:c>
      <x:c r="B3318" s="10">
        <x:v>45657</x:v>
      </x:c>
      <x:c r="C3318" s="9">
        <x:v>2024</x:v>
      </x:c>
      <x:c r="D3318" s="11">
        <x:v>600.63199999999995</x:v>
      </x:c>
      <x:c r="E3318" s="11">
        <x:v>303.08800000000002</x:v>
      </x:c>
      <x:c r="F3318" s="11">
        <x:v>28.422999999999998</x:v>
      </x:c>
      <x:c r="G3318" s="11">
        <x:v>42.173999999999999</x:v>
      </x:c>
      <x:c r="H3318" s="11">
        <x:v>0.76</x:v>
      </x:c>
      <x:c r="I3318" s="11">
        <x:v>558.45799999999997</x:v>
      </x:c>
      <x:c r="J3318" s="11">
        <x:v>877.39400000000001</x:v>
      </x:c>
      <x:c r="K3318" s="11">
        <x:v>181.90799999999999</x:v>
      </x:c>
      <x:c r="L3318" s="11">
        <x:v>18.766999999999999</x:v>
      </x:c>
      <x:c r="M3318" s="11">
        <x:v>0.307</x:v>
      </x:c>
      <x:c r="N3318" s="11">
        <x:v>0.45300000000000001</x:v>
      </x:c>
      <x:c r="O3318" s="11">
        <x:v>375.20499999999998</x:v>
      </x:c>
      <x:c r="P3318" s="11">
        <x:v>81.733999999999995</x:v>
      </x:c>
      <x:c r="Q3318" s="11">
        <x:v>100.72</x:v>
      </x:c>
      <x:c r="R3318" s="11">
        <x:v>6.5000000000000002E-2</x:v>
      </x:c>
      <x:c r="S3318" s="11">
        <x:v>67.513999999999996</x:v>
      </x:c>
      <x:c r="T3318" s="11">
        <x:v>73.947000000000003</x:v>
      </x:c>
      <x:c r="U3318" s="11">
        <x:v>327.30279999999999</x:v>
      </x:c>
      <x:c r="V3318" s="11">
        <x:v>18</x:v>
      </x:c>
      <x:c r="W3318" s="12">
        <x:v>0</x:v>
      </x:c>
      <x:c r="X3318" s="8">
        <x:v>0</x:v>
      </x:c>
      <x:c r="Y3318" s="13">
        <x:f t="shared" si="306"/>
        <x:v>10.663476761777435</x:v>
      </x:c>
      <x:c r="Z3318" s="13">
        <x:f t="shared" si="307"/>
        <x:v>7.0216039105475567E-2</x:v>
      </x:c>
      <x:c r="AA3318" s="13">
        <x:f t="shared" si="308"/>
        <x:v>0.11240493347007818</x:v>
      </x:c>
      <x:c r="AB3318" s="13">
        <x:f t="shared" si="309"/>
        <x:v>0.13607999573782284</x:v>
      </x:c>
      <x:c r="AC3318" s="13">
        <x:f t="shared" si="310"/>
        <x:v>1.753378859012662</x:v>
      </x:c>
      <x:c r="AD3318" s="13">
        <x:f t="shared" si="311"/>
        <x:v>1.4607846401790117</x:v>
      </x:c>
      <x:c r="AE3318" s="50" t="n">
        <x:f>IF(OR(NOT(ISNUMBER(Q3318)),NOT(ISNUMBER(R3318))),"",IF(Q3318&lt;R3318,1,0))</x:f>
        <x:v>0</x:v>
      </x:c>
      <x:c r="AF3318" s="50" t="n">
        <x:f>IFERROR(IF(AND(A3318=A3317,C3318=C3317+1,ISNUMBER(AE3317)),AE3317,""),"")</x:f>
        <x:v>0</x:v>
      </x:c>
      <x:c r="AG3318" s="52" t="n">
        <x:f>IFERROR(IF(AND(A3318=A3317,C3318=C3317+1,ISNUMBER(U3318),ISNUMBER(U3317),U3317&lt;&gt;0),U3318/U3317-1,""),"")</x:f>
        <x:v>-0.04254173303436792</x:v>
      </x:c>
      <x:c r="AH3318" s="50" t="n">
        <x:f>IF(AND(ISNUMBER(AE3318),ISNUMBER(AF3318),ISNUMBER(AG3318)),IF(AND(AE3318=1,AF3318=1,AG3318&lt;0),1,0),"")</x:f>
        <x:v>0</x:v>
      </x:c>
      <x:c r="AI3318" s="50" t="str">
        <x:f>IF(AND(A3318=A3319,C3319=C3318+1,ISNUMBER(AH3319)),C3319,"")</x:f>
      </x:c>
      <x:c r="AJ3318" s="50" t="str">
        <x:f>IF(AND(A3318=A3319,C3319=C3318+1,ISNUMBER(AH3319)),AH3319,"")</x:f>
      </x:c>
    </x:row>
    <x:row r="3319" ht="15">
      <x:c r="A3319" s="9" t="s">
        <x:v>236</x:v>
      </x:c>
      <x:c r="B3319" s="10">
        <x:v>41639</x:v>
      </x:c>
      <x:c r="C3319" s="9">
        <x:v>2013</x:v>
      </x:c>
      <x:c r="D3319" s="11">
        <x:v>267.85599999999999</x:v>
      </x:c>
      <x:c r="E3319" s="11">
        <x:v>106.977</x:v>
      </x:c>
      <x:c r="F3319" s="11">
        <x:v>42.677</x:v>
      </x:c>
      <x:c r="G3319" s="11">
        <x:v>53.228000000000002</x:v>
      </x:c>
      <x:c r="H3319" s="11">
        <x:v>0</x:v>
      </x:c>
      <x:c r="I3319" s="11">
        <x:v>214.62799999999999</x:v>
      </x:c>
      <x:c r="J3319" s="11">
        <x:v>0</x:v>
      </x:c>
      <x:c r="K3319" s="11">
        <x:v>13.811</x:v>
      </x:c>
      <x:c r="L3319" s="11">
        <x:v>28.363</x:v>
      </x:c>
      <x:c r="M3319" s="11">
        <x:v>0</x:v>
      </x:c>
      <x:c r="N3319" s="11">
        <x:v>0</x:v>
      </x:c>
      <x:c r="O3319" s="11">
        <x:v>225.86199999999999</x:v>
      </x:c>
      <x:c r="P3319" s="11">
        <x:v>15.435</x:v>
      </x:c>
      <x:c r="Q3319" s="11">
        <x:v>26.053999999999998</x:v>
      </x:c>
      <x:c r="R3319" s="11">
        <x:v>8.3000000000000004E-2</x:v>
      </x:c>
      <x:c r="S3319" s="11">
        <x:v>-1.5489999999999999</x:v>
      </x:c>
      <x:c r="T3319" s="11">
        <x:v>37.665999999999997</x:v>
      </x:c>
      <x:c r="U3319" s="11" t="s">
        <x:v>40</x:v>
      </x:c>
      <x:c r="V3319" s="11">
        <x:v>17</x:v>
      </x:c>
      <x:c r="W3319" s="12">
        <x:v>1</x:v>
      </x:c>
      <x:c r="X3319" s="8">
        <x:v>0</x:v>
      </x:c>
      <x:c r="Y3319" s="13">
        <x:f t="shared" si="306"/>
        <x:v>2.506666354242332</x:v>
      </x:c>
      <x:c r="Z3319" s="13">
        <x:f t="shared" si="307"/>
        <x:v>0.19871871453318202</x:v>
      </x:c>
      <x:c r="AA3319" s="13">
        <x:f t="shared" si="308"/>
        <x:v>-5.7829580072874974E-3</x:v>
      </x:c>
      <x:c r="AB3319" s="13">
        <x:f t="shared" si="309"/>
        <x:v>5.7624245863449018E-2</x:v>
      </x:c>
      <x:c r="AC3319" s="13">
        <x:f t="shared" si="310"/>
        <x:v>0.70763507928158109</x:v>
      </x:c>
      <x:c r="AD3319" s="13">
        <x:f t="shared" si="311"/>
        <x:v>0</x:v>
      </x:c>
      <x:c r="AE3319" s="50" t="n">
        <x:f>IF(OR(NOT(ISNUMBER(Q3319)),NOT(ISNUMBER(R3319))),"",IF(Q3319&lt;R3319,1,0))</x:f>
        <x:v>0</x:v>
      </x:c>
      <x:c r="AF3319" s="50" t="str">
        <x:f>IFERROR(IF(AND(A3319=A3318,C3319=C3318+1,ISNUMBER(AE3318)),AE3318,""),"")</x:f>
      </x:c>
      <x:c r="AG3319" s="52" t="str">
        <x:f>IFERROR(IF(AND(A3319=A3318,C3319=C3318+1,ISNUMBER(U3319),ISNUMBER(U3318),U3318&lt;&gt;0),U3319/U3318-1,""),"")</x:f>
      </x:c>
      <x:c r="AH3319" s="50" t="str">
        <x:f>IF(AND(ISNUMBER(AE3319),ISNUMBER(AF3319),ISNUMBER(AG3319)),IF(AND(AE3319=1,AF3319=1,AG3319&lt;0),1,0),"")</x:f>
      </x:c>
      <x:c r="AI3319" s="50" t="str">
        <x:f>IF(AND(A3319=A3320,C3320=C3319+1,ISNUMBER(AH3320)),C3320,"")</x:f>
      </x:c>
      <x:c r="AJ3319" s="50" t="str">
        <x:f>IF(AND(A3319=A3320,C3320=C3319+1,ISNUMBER(AH3320)),AH3320,"")</x:f>
      </x:c>
    </x:row>
    <x:row r="3320" ht="15">
      <x:c r="A3320" s="9" t="s">
        <x:v>236</x:v>
      </x:c>
      <x:c r="B3320" s="10">
        <x:v>42004</x:v>
      </x:c>
      <x:c r="C3320" s="9">
        <x:v>2014</x:v>
      </x:c>
      <x:c r="D3320" s="11">
        <x:v>243.65799999999999</x:v>
      </x:c>
      <x:c r="E3320" s="11">
        <x:v>81.462000000000003</x:v>
      </x:c>
      <x:c r="F3320" s="11">
        <x:v>460.43599999999998</x:v>
      </x:c>
      <x:c r="G3320" s="11">
        <x:v>472.24799999999999</x:v>
      </x:c>
      <x:c r="H3320" s="11">
        <x:v>405</x:v>
      </x:c>
      <x:c r="I3320" s="11">
        <x:v>-228.59</x:v>
      </x:c>
      <x:c r="J3320" s="11">
        <x:v>-275.21600000000001</x:v>
      </x:c>
      <x:c r="K3320" s="11">
        <x:v>20.978000000000002</x:v>
      </x:c>
      <x:c r="L3320" s="11">
        <x:v>30.62</x:v>
      </x:c>
      <x:c r="M3320" s="11">
        <x:v>405</x:v>
      </x:c>
      <x:c r="N3320" s="11">
        <x:v>0</x:v>
      </x:c>
      <x:c r="O3320" s="11">
        <x:v>268.07299999999998</x:v>
      </x:c>
      <x:c r="P3320" s="11">
        <x:v>47.698</x:v>
      </x:c>
      <x:c r="Q3320" s="11">
        <x:v>57.098999999999997</x:v>
      </x:c>
      <x:c r="R3320" s="11">
        <x:v>4.1379999999999999</x:v>
      </x:c>
      <x:c r="S3320" s="11">
        <x:v>24.155000000000001</x:v>
      </x:c>
      <x:c r="T3320" s="11">
        <x:v>37.07</x:v>
      </x:c>
      <x:c r="U3320" s="11" t="s">
        <x:v>40</x:v>
      </x:c>
      <x:c r="V3320" s="11">
        <x:v>17</x:v>
      </x:c>
      <x:c r="W3320" s="12">
        <x:v>1</x:v>
      </x:c>
      <x:c r="X3320" s="8">
        <x:v>0</x:v>
      </x:c>
      <x:c r="Y3320" s="13">
        <x:f t="shared" si="306"/>
        <x:v>0.17692361153341618</x:v>
      </x:c>
      <x:c r="Z3320" s="13">
        <x:f t="shared" si="307"/>
        <x:v>1.9381592231734646</x:v>
      </x:c>
      <x:c r="AA3320" s="13">
        <x:f t="shared" si="308"/>
        <x:v>9.9134852949626123E-2</x:v>
      </x:c>
      <x:c r="AB3320" s="13">
        <x:f t="shared" si="309"/>
        <x:v>0.19575798865623129</x:v>
      </x:c>
      <x:c r="AC3320" s="13">
        <x:f t="shared" si="310"/>
        <x:v>7.8496891463807159E-2</x:v>
      </x:c>
      <x:c r="AD3320" s="13">
        <x:f t="shared" si="311"/>
        <x:v>-1.129517602541267</x:v>
      </x:c>
      <x:c r="AE3320" s="50" t="n">
        <x:f>IF(OR(NOT(ISNUMBER(Q3320)),NOT(ISNUMBER(R3320))),"",IF(Q3320&lt;R3320,1,0))</x:f>
        <x:v>0</x:v>
      </x:c>
      <x:c r="AF3320" s="50" t="n">
        <x:f>IFERROR(IF(AND(A3320=A3319,C3320=C3319+1,ISNUMBER(AE3319)),AE3319,""),"")</x:f>
        <x:v>0</x:v>
      </x:c>
      <x:c r="AG3320" s="52" t="str">
        <x:f>IFERROR(IF(AND(A3320=A3319,C3320=C3319+1,ISNUMBER(U3320),ISNUMBER(U3319),U3319&lt;&gt;0),U3320/U3319-1,""),"")</x:f>
      </x:c>
      <x:c r="AH3320" s="50" t="str">
        <x:f>IF(AND(ISNUMBER(AE3320),ISNUMBER(AF3320),ISNUMBER(AG3320)),IF(AND(AE3320=1,AF3320=1,AG3320&lt;0),1,0),"")</x:f>
      </x:c>
      <x:c r="AI3320" s="50" t="str">
        <x:f>IF(AND(A3320=A3321,C3321=C3320+1,ISNUMBER(AH3321)),C3321,"")</x:f>
      </x:c>
      <x:c r="AJ3320" s="50" t="str">
        <x:f>IF(AND(A3320=A3321,C3321=C3320+1,ISNUMBER(AH3321)),AH3321,"")</x:f>
      </x:c>
    </x:row>
    <x:row r="3321" ht="15">
      <x:c r="A3321" s="9" t="s">
        <x:v>236</x:v>
      </x:c>
      <x:c r="B3321" s="10">
        <x:v>42369</x:v>
      </x:c>
      <x:c r="C3321" s="9">
        <x:v>2015</x:v>
      </x:c>
      <x:c r="D3321" s="11">
        <x:v>281.3</x:v>
      </x:c>
      <x:c r="E3321" s="11">
        <x:v>116.7</x:v>
      </x:c>
      <x:c r="F3321" s="11">
        <x:v>480.2</x:v>
      </x:c>
      <x:c r="G3321" s="11">
        <x:v>491.9</x:v>
      </x:c>
      <x:c r="H3321" s="11">
        <x:v>405.6</x:v>
      </x:c>
      <x:c r="I3321" s="11">
        <x:v>-210.6</x:v>
      </x:c>
      <x:c r="J3321" s="11">
        <x:v>-257.2</x:v>
      </x:c>
      <x:c r="K3321" s="11">
        <x:v>24.2</x:v>
      </x:c>
      <x:c r="L3321" s="11">
        <x:v>40.9</x:v>
      </x:c>
      <x:c r="M3321" s="11">
        <x:v>405.6</x:v>
      </x:c>
      <x:c r="N3321" s="11">
        <x:v>0</x:v>
      </x:c>
      <x:c r="O3321" s="11">
        <x:v>290.2</x:v>
      </x:c>
      <x:c r="P3321" s="11">
        <x:v>61.1</x:v>
      </x:c>
      <x:c r="Q3321" s="11">
        <x:v>70.5</x:v>
      </x:c>
      <x:c r="R3321" s="11">
        <x:v>27.5</x:v>
      </x:c>
      <x:c r="S3321" s="11">
        <x:v>18</x:v>
      </x:c>
      <x:c r="T3321" s="11">
        <x:v>20.3</x:v>
      </x:c>
      <x:c r="U3321" s="11" t="s">
        <x:v>40</x:v>
      </x:c>
      <x:c r="V3321" s="11">
        <x:v>17</x:v>
      </x:c>
      <x:c r="W3321" s="12">
        <x:v>1</x:v>
      </x:c>
      <x:c r="X3321" s="8">
        <x:v>0</x:v>
      </x:c>
      <x:c r="Y3321" s="13">
        <x:f t="shared" si="306"/>
        <x:v>0.24302374010828823</x:v>
      </x:c>
      <x:c r="Z3321" s="13">
        <x:f t="shared" si="307"/>
        <x:v>1.7486669036615712</x:v>
      </x:c>
      <x:c r="AA3321" s="13">
        <x:f t="shared" si="308"/>
        <x:v>6.398862424457874E-2</x:v>
      </x:c>
      <x:c r="AB3321" s="13">
        <x:f t="shared" si="309"/>
        <x:v>0.21720583007465338</x:v>
      </x:c>
      <x:c r="AC3321" s="13">
        <x:f t="shared" si="310"/>
        <x:v>4.1268550518398055E-2</x:v>
      </x:c>
      <x:c r="AD3321" s="13">
        <x:f t="shared" si="311"/>
        <x:v>-0.91432634198364726</x:v>
      </x:c>
      <x:c r="AE3321" s="50" t="n">
        <x:f>IF(OR(NOT(ISNUMBER(Q3321)),NOT(ISNUMBER(R3321))),"",IF(Q3321&lt;R3321,1,0))</x:f>
        <x:v>0</x:v>
      </x:c>
      <x:c r="AF3321" s="50" t="n">
        <x:f>IFERROR(IF(AND(A3321=A3320,C3321=C3320+1,ISNUMBER(AE3320)),AE3320,""),"")</x:f>
        <x:v>0</x:v>
      </x:c>
      <x:c r="AG3321" s="52" t="str">
        <x:f>IFERROR(IF(AND(A3321=A3320,C3321=C3320+1,ISNUMBER(U3321),ISNUMBER(U3320),U3320&lt;&gt;0),U3321/U3320-1,""),"")</x:f>
      </x:c>
      <x:c r="AH3321" s="50" t="str">
        <x:f>IF(AND(ISNUMBER(AE3321),ISNUMBER(AF3321),ISNUMBER(AG3321)),IF(AND(AE3321=1,AF3321=1,AG3321&lt;0),1,0),"")</x:f>
      </x:c>
      <x:c r="AI3321" s="50" t="str">
        <x:f>IF(AND(A3321=A3322,C3322=C3321+1,ISNUMBER(AH3322)),C3322,"")</x:f>
      </x:c>
      <x:c r="AJ3321" s="50" t="str">
        <x:f>IF(AND(A3321=A3322,C3322=C3321+1,ISNUMBER(AH3322)),AH3322,"")</x:f>
      </x:c>
    </x:row>
    <x:row r="3322" ht="15">
      <x:c r="A3322" s="9" t="s">
        <x:v>236</x:v>
      </x:c>
      <x:c r="B3322" s="10">
        <x:v>42735</x:v>
      </x:c>
      <x:c r="C3322" s="9">
        <x:v>2016</x:v>
      </x:c>
      <x:c r="D3322" s="11">
        <x:v>288.10000000000002</x:v>
      </x:c>
      <x:c r="E3322" s="11">
        <x:v>126.8</x:v>
      </x:c>
      <x:c r="F3322" s="11">
        <x:v>72.400000000000006</x:v>
      </x:c>
      <x:c r="G3322" s="11">
        <x:v>218.9</x:v>
      </x:c>
      <x:c r="H3322" s="11">
        <x:v>148.5</x:v>
      </x:c>
      <x:c r="I3322" s="11">
        <x:v>69.2</x:v>
      </x:c>
      <x:c r="J3322" s="11">
        <x:v>67.2</x:v>
      </x:c>
      <x:c r="K3322" s="11">
        <x:v>56.2</x:v>
      </x:c>
      <x:c r="L3322" s="11">
        <x:v>39</x:v>
      </x:c>
      <x:c r="M3322" s="11">
        <x:v>10.7</x:v>
      </x:c>
      <x:c r="N3322" s="11">
        <x:v>137.80000000000001</x:v>
      </x:c>
      <x:c r="O3322" s="11">
        <x:v>294.5</x:v>
      </x:c>
      <x:c r="P3322" s="11">
        <x:v>51.3</x:v>
      </x:c>
      <x:c r="Q3322" s="11">
        <x:v>61.7</x:v>
      </x:c>
      <x:c r="R3322" s="11">
        <x:v>14</x:v>
      </x:c>
      <x:c r="S3322" s="11">
        <x:v>27.5</x:v>
      </x:c>
      <x:c r="T3322" s="11">
        <x:v>37.5</x:v>
      </x:c>
      <x:c r="U3322" s="11">
        <x:v>349.27030000000002</x:v>
      </x:c>
      <x:c r="V3322" s="11">
        <x:v>18</x:v>
      </x:c>
      <x:c r="W3322" s="12">
        <x:v>0</x:v>
      </x:c>
      <x:c r="X3322" s="8">
        <x:v>0</x:v>
      </x:c>
      <x:c r="Y3322" s="13">
        <x:f t="shared" si="306"/>
        <x:v>1.7513812154696131</x:v>
      </x:c>
      <x:c r="Z3322" s="13">
        <x:f t="shared" si="307"/>
        <x:v>0.75980562304755295</x:v>
      </x:c>
      <x:c r="AA3322" s="13">
        <x:f t="shared" si="308"/>
        <x:v>9.5452967719541815E-2</x:v>
      </x:c>
      <x:c r="AB3322" s="13">
        <x:f t="shared" si="309"/>
        <x:v>0.17806317250954529</x:v>
      </x:c>
      <x:c r="AC3322" s="13">
        <x:f t="shared" si="310"/>
        <x:v>0.17131110095934216</x:v>
      </x:c>
      <x:c r="AD3322" s="13">
        <x:f t="shared" si="311"/>
        <x:v>0.23325234293648037</x:v>
      </x:c>
      <x:c r="AE3322" s="50" t="n">
        <x:f>IF(OR(NOT(ISNUMBER(Q3322)),NOT(ISNUMBER(R3322))),"",IF(Q3322&lt;R3322,1,0))</x:f>
        <x:v>0</x:v>
      </x:c>
      <x:c r="AF3322" s="50" t="n">
        <x:f>IFERROR(IF(AND(A3322=A3321,C3322=C3321+1,ISNUMBER(AE3321)),AE3321,""),"")</x:f>
        <x:v>0</x:v>
      </x:c>
      <x:c r="AG3322" s="52" t="str">
        <x:f>IFERROR(IF(AND(A3322=A3321,C3322=C3321+1,ISNUMBER(U3322),ISNUMBER(U3321),U3321&lt;&gt;0),U3322/U3321-1,""),"")</x:f>
      </x:c>
      <x:c r="AH3322" s="50" t="str">
        <x:f>IF(AND(ISNUMBER(AE3322),ISNUMBER(AF3322),ISNUMBER(AG3322)),IF(AND(AE3322=1,AF3322=1,AG3322&lt;0),1,0),"")</x:f>
      </x:c>
      <x:c r="AI3322" s="50" t="n">
        <x:f>IF(AND(A3322=A3323,C3323=C3322+1,ISNUMBER(AH3323)),C3323,"")</x:f>
        <x:v>2017</x:v>
      </x:c>
      <x:c r="AJ3322" s="50" t="n">
        <x:f>IF(AND(A3322=A3323,C3323=C3322+1,ISNUMBER(AH3323)),AH3323,"")</x:f>
        <x:v>0</x:v>
      </x:c>
    </x:row>
    <x:row r="3323" ht="15">
      <x:c r="A3323" s="9" t="s">
        <x:v>236</x:v>
      </x:c>
      <x:c r="B3323" s="10">
        <x:v>43100</x:v>
      </x:c>
      <x:c r="C3323" s="9">
        <x:v>2017</x:v>
      </x:c>
      <x:c r="D3323" s="11">
        <x:v>279.3</x:v>
      </x:c>
      <x:c r="E3323" s="11">
        <x:v>98.3</x:v>
      </x:c>
      <x:c r="F3323" s="11">
        <x:v>75.3</x:v>
      </x:c>
      <x:c r="G3323" s="11">
        <x:v>174.6</x:v>
      </x:c>
      <x:c r="H3323" s="11">
        <x:v>89.8</x:v>
      </x:c>
      <x:c r="I3323" s="11">
        <x:v>104.7</x:v>
      </x:c>
      <x:c r="J3323" s="11">
        <x:v>102.7</x:v>
      </x:c>
      <x:c r="K3323" s="11">
        <x:v>29</x:v>
      </x:c>
      <x:c r="L3323" s="11">
        <x:v>36.299999999999997</x:v>
      </x:c>
      <x:c r="M3323" s="11">
        <x:v>0.4</x:v>
      </x:c>
      <x:c r="N3323" s="11">
        <x:v>89.4</x:v>
      </x:c>
      <x:c r="O3323" s="11">
        <x:v>331</x:v>
      </x:c>
      <x:c r="P3323" s="11">
        <x:v>64.5</x:v>
      </x:c>
      <x:c r="Q3323" s="11">
        <x:v>75.400000000000006</x:v>
      </x:c>
      <x:c r="R3323" s="11">
        <x:v>3.4</x:v>
      </x:c>
      <x:c r="S3323" s="11">
        <x:v>47.5</x:v>
      </x:c>
      <x:c r="T3323" s="11">
        <x:v>77.599999999999994</x:v>
      </x:c>
      <x:c r="U3323" s="11">
        <x:v>597.81849999999997</x:v>
      </x:c>
      <x:c r="V3323" s="11">
        <x:v>18</x:v>
      </x:c>
      <x:c r="W3323" s="12">
        <x:v>0</x:v>
      </x:c>
      <x:c r="X3323" s="8">
        <x:v>0</x:v>
      </x:c>
      <x:c r="Y3323" s="13">
        <x:f t="shared" si="306"/>
        <x:v>1.3054448871181938</x:v>
      </x:c>
      <x:c r="Z3323" s="13">
        <x:f t="shared" si="307"/>
        <x:v>0.62513426423200857</x:v>
      </x:c>
      <x:c r="AA3323" s="13">
        <x:f t="shared" si="308"/>
        <x:v>0.17006802721088435</x:v>
      </x:c>
      <x:c r="AB3323" s="13">
        <x:f t="shared" si="309"/>
        <x:v>0.23093447905477979</x:v>
      </x:c>
      <x:c r="AC3323" s="13">
        <x:f t="shared" si="310"/>
        <x:v>0.44444444444444442</x:v>
      </x:c>
      <x:c r="AD3323" s="13">
        <x:f t="shared" si="311"/>
        <x:v>0.36770497672753311</x:v>
      </x:c>
      <x:c r="AE3323" s="50" t="n">
        <x:f>IF(OR(NOT(ISNUMBER(Q3323)),NOT(ISNUMBER(R3323))),"",IF(Q3323&lt;R3323,1,0))</x:f>
        <x:v>0</x:v>
      </x:c>
      <x:c r="AF3323" s="50" t="n">
        <x:f>IFERROR(IF(AND(A3323=A3322,C3323=C3322+1,ISNUMBER(AE3322)),AE3322,""),"")</x:f>
        <x:v>0</x:v>
      </x:c>
      <x:c r="AG3323" s="52" t="n">
        <x:f>IFERROR(IF(AND(A3323=A3322,C3323=C3322+1,ISNUMBER(U3323),ISNUMBER(U3322),U3322&lt;&gt;0),U3323/U3322-1,""),"")</x:f>
        <x:v>0.7116213431259397</x:v>
      </x:c>
      <x:c r="AH3323" s="50" t="n">
        <x:f>IF(AND(ISNUMBER(AE3323),ISNUMBER(AF3323),ISNUMBER(AG3323)),IF(AND(AE3323=1,AF3323=1,AG3323&lt;0),1,0),"")</x:f>
        <x:v>0</x:v>
      </x:c>
      <x:c r="AI3323" s="50" t="n">
        <x:f>IF(AND(A3323=A3324,C3324=C3323+1,ISNUMBER(AH3324)),C3324,"")</x:f>
        <x:v>2018</x:v>
      </x:c>
      <x:c r="AJ3323" s="50" t="n">
        <x:f>IF(AND(A3323=A3324,C3324=C3323+1,ISNUMBER(AH3324)),AH3324,"")</x:f>
        <x:v>0</x:v>
      </x:c>
    </x:row>
    <x:row r="3324" ht="15">
      <x:c r="A3324" s="9" t="s">
        <x:v>236</x:v>
      </x:c>
      <x:c r="B3324" s="10">
        <x:v>43465</x:v>
      </x:c>
      <x:c r="C3324" s="9">
        <x:v>2018</x:v>
      </x:c>
      <x:c r="D3324" s="11">
        <x:v>289.10000000000002</x:v>
      </x:c>
      <x:c r="E3324" s="11">
        <x:v>101.3</x:v>
      </x:c>
      <x:c r="F3324" s="11">
        <x:v>80.400000000000006</x:v>
      </x:c>
      <x:c r="G3324" s="11">
        <x:v>154.9</x:v>
      </x:c>
      <x:c r="H3324" s="11">
        <x:v>64.8</x:v>
      </x:c>
      <x:c r="I3324" s="11">
        <x:v>134.19999999999999</x:v>
      </x:c>
      <x:c r="J3324" s="11">
        <x:v>138</x:v>
      </x:c>
      <x:c r="K3324" s="11">
        <x:v>26</x:v>
      </x:c>
      <x:c r="L3324" s="11">
        <x:v>37.4</x:v>
      </x:c>
      <x:c r="M3324" s="11">
        <x:v>0.3</x:v>
      </x:c>
      <x:c r="N3324" s="11">
        <x:v>64.5</x:v>
      </x:c>
      <x:c r="O3324" s="11">
        <x:v>367.5</x:v>
      </x:c>
      <x:c r="P3324" s="11">
        <x:v>67.099999999999994</x:v>
      </x:c>
      <x:c r="Q3324" s="11">
        <x:v>78.8</x:v>
      </x:c>
      <x:c r="R3324" s="11">
        <x:v>2.2999999999999998</x:v>
      </x:c>
      <x:c r="S3324" s="11">
        <x:v>52.8</x:v>
      </x:c>
      <x:c r="T3324" s="11">
        <x:v>65.8</x:v>
      </x:c>
      <x:c r="U3324" s="11">
        <x:v>448.99020000000002</x:v>
      </x:c>
      <x:c r="V3324" s="11">
        <x:v>18</x:v>
      </x:c>
      <x:c r="W3324" s="12">
        <x:v>0</x:v>
      </x:c>
      <x:c r="X3324" s="8">
        <x:v>0</x:v>
      </x:c>
      <x:c r="Y3324" s="13">
        <x:f t="shared" si="306"/>
        <x:v>1.2599502487562189</x:v>
      </x:c>
      <x:c r="Z3324" s="13">
        <x:f t="shared" si="307"/>
        <x:v>0.53580076098235907</x:v>
      </x:c>
      <x:c r="AA3324" s="13">
        <x:f t="shared" si="308"/>
        <x:v>0.1826357661708751</x:v>
      </x:c>
      <x:c r="AB3324" s="13">
        <x:f t="shared" si="309"/>
        <x:v>0.23209961950882044</x:v>
      </x:c>
      <x:c r="AC3324" s="13">
        <x:f t="shared" si="310"/>
        <x:v>0.42479018721755968</x:v>
      </x:c>
      <x:c r="AD3324" s="13">
        <x:f t="shared" si="311"/>
        <x:v>0.47734347976478725</x:v>
      </x:c>
      <x:c r="AE3324" s="50" t="n">
        <x:f>IF(OR(NOT(ISNUMBER(Q3324)),NOT(ISNUMBER(R3324))),"",IF(Q3324&lt;R3324,1,0))</x:f>
        <x:v>0</x:v>
      </x:c>
      <x:c r="AF3324" s="50" t="n">
        <x:f>IFERROR(IF(AND(A3324=A3323,C3324=C3323+1,ISNUMBER(AE3323)),AE3323,""),"")</x:f>
        <x:v>0</x:v>
      </x:c>
      <x:c r="AG3324" s="52" t="n">
        <x:f>IFERROR(IF(AND(A3324=A3323,C3324=C3323+1,ISNUMBER(U3324),ISNUMBER(U3323),U3323&lt;&gt;0),U3324/U3323-1,""),"")</x:f>
        <x:v>-0.248952315794844</x:v>
      </x:c>
      <x:c r="AH3324" s="50" t="n">
        <x:f>IF(AND(ISNUMBER(AE3324),ISNUMBER(AF3324),ISNUMBER(AG3324)),IF(AND(AE3324=1,AF3324=1,AG3324&lt;0),1,0),"")</x:f>
        <x:v>0</x:v>
      </x:c>
      <x:c r="AI3324" s="50" t="n">
        <x:f>IF(AND(A3324=A3325,C3325=C3324+1,ISNUMBER(AH3325)),C3325,"")</x:f>
        <x:v>2019</x:v>
      </x:c>
      <x:c r="AJ3324" s="50" t="n">
        <x:f>IF(AND(A3324=A3325,C3325=C3324+1,ISNUMBER(AH3325)),AH3325,"")</x:f>
        <x:v>0</x:v>
      </x:c>
    </x:row>
    <x:row r="3325" ht="15">
      <x:c r="A3325" s="9" t="s">
        <x:v>236</x:v>
      </x:c>
      <x:c r="B3325" s="10">
        <x:v>43830</x:v>
      </x:c>
      <x:c r="C3325" s="9">
        <x:v>2019</x:v>
      </x:c>
      <x:c r="D3325" s="11">
        <x:v>329.3</x:v>
      </x:c>
      <x:c r="E3325" s="11">
        <x:v>114.8</x:v>
      </x:c>
      <x:c r="F3325" s="11">
        <x:v>84.5</x:v>
      </x:c>
      <x:c r="G3325" s="11">
        <x:v>173.1</x:v>
      </x:c>
      <x:c r="H3325" s="11">
        <x:v>83.9</x:v>
      </x:c>
      <x:c r="I3325" s="11">
        <x:v>156.19999999999999</x:v>
      </x:c>
      <x:c r="J3325" s="11">
        <x:v>157.80000000000001</x:v>
      </x:c>
      <x:c r="K3325" s="11">
        <x:v>26.6</x:v>
      </x:c>
      <x:c r="L3325" s="11">
        <x:v>47.8</x:v>
      </x:c>
      <x:c r="M3325" s="11">
        <x:v>5.2</x:v>
      </x:c>
      <x:c r="N3325" s="11">
        <x:v>78.7</x:v>
      </x:c>
      <x:c r="O3325" s="11">
        <x:v>380</x:v>
      </x:c>
      <x:c r="P3325" s="11">
        <x:v>60.7</x:v>
      </x:c>
      <x:c r="Q3325" s="11">
        <x:v>78.400000000000006</x:v>
      </x:c>
      <x:c r="R3325" s="11">
        <x:v>2.5</x:v>
      </x:c>
      <x:c r="S3325" s="11">
        <x:v>46.8</x:v>
      </x:c>
      <x:c r="T3325" s="11">
        <x:v>52.6</x:v>
      </x:c>
      <x:c r="U3325" s="11">
        <x:v>694.53179999999998</x:v>
      </x:c>
      <x:c r="V3325" s="11">
        <x:v>18</x:v>
      </x:c>
      <x:c r="W3325" s="12">
        <x:v>0</x:v>
      </x:c>
      <x:c r="X3325" s="8">
        <x:v>0</x:v>
      </x:c>
      <x:c r="Y3325" s="13">
        <x:f t="shared" si="306"/>
        <x:v>1.3585798816568047</x:v>
      </x:c>
      <x:c r="Z3325" s="13">
        <x:f t="shared" si="307"/>
        <x:v>0.52566049195262676</x:v>
      </x:c>
      <x:c r="AA3325" s="13">
        <x:f t="shared" si="308"/>
        <x:v>0.14211964773762525</x:v>
      </x:c>
      <x:c r="AB3325" s="13">
        <x:f t="shared" si="309"/>
        <x:v>0.18433039781354388</x:v>
      </x:c>
      <x:c r="AC3325" s="13">
        <x:f t="shared" si="310"/>
        <x:v>0.30387059503177355</x:v>
      </x:c>
      <x:c r="AD3325" s="13">
        <x:f t="shared" si="311"/>
        <x:v>0.47919829942301856</x:v>
      </x:c>
      <x:c r="AE3325" s="50" t="n">
        <x:f>IF(OR(NOT(ISNUMBER(Q3325)),NOT(ISNUMBER(R3325))),"",IF(Q3325&lt;R3325,1,0))</x:f>
        <x:v>0</x:v>
      </x:c>
      <x:c r="AF3325" s="50" t="n">
        <x:f>IFERROR(IF(AND(A3325=A3324,C3325=C3324+1,ISNUMBER(AE3324)),AE3324,""),"")</x:f>
        <x:v>0</x:v>
      </x:c>
      <x:c r="AG3325" s="52" t="n">
        <x:f>IFERROR(IF(AND(A3325=A3324,C3325=C3324+1,ISNUMBER(U3325),ISNUMBER(U3324),U3324&lt;&gt;0),U3325/U3324-1,""),"")</x:f>
        <x:v>0.5468751879216962</x:v>
      </x:c>
      <x:c r="AH3325" s="50" t="n">
        <x:f>IF(AND(ISNUMBER(AE3325),ISNUMBER(AF3325),ISNUMBER(AG3325)),IF(AND(AE3325=1,AF3325=1,AG3325&lt;0),1,0),"")</x:f>
        <x:v>0</x:v>
      </x:c>
      <x:c r="AI3325" s="50" t="n">
        <x:f>IF(AND(A3325=A3326,C3326=C3325+1,ISNUMBER(AH3326)),C3326,"")</x:f>
        <x:v>2020</x:v>
      </x:c>
      <x:c r="AJ3325" s="50" t="n">
        <x:f>IF(AND(A3325=A3326,C3326=C3325+1,ISNUMBER(AH3326)),AH3326,"")</x:f>
        <x:v>0</x:v>
      </x:c>
    </x:row>
    <x:row r="3326" ht="15">
      <x:c r="A3326" s="9" t="s">
        <x:v>236</x:v>
      </x:c>
      <x:c r="B3326" s="10">
        <x:v>44196</x:v>
      </x:c>
      <x:c r="C3326" s="9">
        <x:v>2020</x:v>
      </x:c>
      <x:c r="D3326" s="11">
        <x:v>307.89999999999998</x:v>
      </x:c>
      <x:c r="E3326" s="11">
        <x:v>100.8</x:v>
      </x:c>
      <x:c r="F3326" s="11">
        <x:v>72.7</x:v>
      </x:c>
      <x:c r="G3326" s="11">
        <x:v>103.8</x:v>
      </x:c>
      <x:c r="H3326" s="11">
        <x:v>24.9</x:v>
      </x:c>
      <x:c r="I3326" s="11">
        <x:v>204.1</x:v>
      </x:c>
      <x:c r="J3326" s="11">
        <x:v>162.30000000000001</x:v>
      </x:c>
      <x:c r="K3326" s="11">
        <x:v>31.5</x:v>
      </x:c>
      <x:c r="L3326" s="11">
        <x:v>33</x:v>
      </x:c>
      <x:c r="M3326" s="11">
        <x:v>3.9</x:v>
      </x:c>
      <x:c r="N3326" s="11">
        <x:v>21</x:v>
      </x:c>
      <x:c r="O3326" s="11">
        <x:v>291.89999999999998</x:v>
      </x:c>
      <x:c r="P3326" s="11">
        <x:v>1.4</x:v>
      </x:c>
      <x:c r="Q3326" s="11">
        <x:v>18.5</x:v>
      </x:c>
      <x:c r="R3326" s="11">
        <x:v>3.2</x:v>
      </x:c>
      <x:c r="S3326" s="11">
        <x:v>-5.6</x:v>
      </x:c>
      <x:c r="T3326" s="11">
        <x:v>40.299999999999997</x:v>
      </x:c>
      <x:c r="U3326" s="11">
        <x:v>557.89919999999995</x:v>
      </x:c>
      <x:c r="V3326" s="11">
        <x:v>18</x:v>
      </x:c>
      <x:c r="W3326" s="12">
        <x:v>0</x:v>
      </x:c>
      <x:c r="X3326" s="8">
        <x:v>0</x:v>
      </x:c>
      <x:c r="Y3326" s="13">
        <x:f t="shared" si="306"/>
        <x:v>1.3865199449793673</x:v>
      </x:c>
      <x:c r="Z3326" s="13">
        <x:f t="shared" si="307"/>
        <x:v>0.33712244235141281</x:v>
      </x:c>
      <x:c r="AA3326" s="13">
        <x:f t="shared" si="308"/>
        <x:v>-1.8187723286781424E-2</x:v>
      </x:c>
      <x:c r="AB3326" s="13">
        <x:f t="shared" si="309"/>
        <x:v>4.5469308216953561E-3</x:v>
      </x:c>
      <x:c r="AC3326" s="13">
        <x:f t="shared" si="310"/>
        <x:v>0.38824662813102118</x:v>
      </x:c>
      <x:c r="AD3326" s="13">
        <x:f t="shared" si="311"/>
        <x:v>0.52711919454368306</x:v>
      </x:c>
      <x:c r="AE3326" s="50" t="n">
        <x:f>IF(OR(NOT(ISNUMBER(Q3326)),NOT(ISNUMBER(R3326))),"",IF(Q3326&lt;R3326,1,0))</x:f>
        <x:v>0</x:v>
      </x:c>
      <x:c r="AF3326" s="50" t="n">
        <x:f>IFERROR(IF(AND(A3326=A3325,C3326=C3325+1,ISNUMBER(AE3325)),AE3325,""),"")</x:f>
        <x:v>0</x:v>
      </x:c>
      <x:c r="AG3326" s="52" t="n">
        <x:f>IFERROR(IF(AND(A3326=A3325,C3326=C3325+1,ISNUMBER(U3326),ISNUMBER(U3325),U3325&lt;&gt;0),U3326/U3325-1,""),"")</x:f>
        <x:v>-0.19672619741817443</x:v>
      </x:c>
      <x:c r="AH3326" s="50" t="n">
        <x:f>IF(AND(ISNUMBER(AE3326),ISNUMBER(AF3326),ISNUMBER(AG3326)),IF(AND(AE3326=1,AF3326=1,AG3326&lt;0),1,0),"")</x:f>
        <x:v>0</x:v>
      </x:c>
      <x:c r="AI3326" s="50" t="n">
        <x:f>IF(AND(A3326=A3327,C3327=C3326+1,ISNUMBER(AH3327)),C3327,"")</x:f>
        <x:v>2021</x:v>
      </x:c>
      <x:c r="AJ3326" s="50" t="n">
        <x:f>IF(AND(A3326=A3327,C3327=C3326+1,ISNUMBER(AH3327)),AH3327,"")</x:f>
        <x:v>0</x:v>
      </x:c>
    </x:row>
    <x:row r="3327" ht="15">
      <x:c r="A3327" s="9" t="s">
        <x:v>236</x:v>
      </x:c>
      <x:c r="B3327" s="10">
        <x:v>44561</x:v>
      </x:c>
      <x:c r="C3327" s="9">
        <x:v>2021</x:v>
      </x:c>
      <x:c r="D3327" s="11">
        <x:v>350</x:v>
      </x:c>
      <x:c r="E3327" s="11">
        <x:v>114.4</x:v>
      </x:c>
      <x:c r="F3327" s="11">
        <x:v>90.8</x:v>
      </x:c>
      <x:c r="G3327" s="11">
        <x:v>115.2</x:v>
      </x:c>
      <x:c r="H3327" s="11">
        <x:v>17.100000000000001</x:v>
      </x:c>
      <x:c r="I3327" s="11">
        <x:v>234.8</x:v>
      </x:c>
      <x:c r="J3327" s="11">
        <x:v>213.4</x:v>
      </x:c>
      <x:c r="K3327" s="11">
        <x:v>41.5</x:v>
      </x:c>
      <x:c r="L3327" s="11">
        <x:v>32.799999999999997</x:v>
      </x:c>
      <x:c r="M3327" s="11">
        <x:v>5.0999999999999996</x:v>
      </x:c>
      <x:c r="N3327" s="11">
        <x:v>12</x:v>
      </x:c>
      <x:c r="O3327" s="11">
        <x:v>370.4</x:v>
      </x:c>
      <x:c r="P3327" s="11">
        <x:v>60.1</x:v>
      </x:c>
      <x:c r="Q3327" s="11">
        <x:v>76.5</x:v>
      </x:c>
      <x:c r="R3327" s="11">
        <x:v>2.9</x:v>
      </x:c>
      <x:c r="S3327" s="11">
        <x:v>45.5</x:v>
      </x:c>
      <x:c r="T3327" s="11">
        <x:v>68.2</x:v>
      </x:c>
      <x:c r="U3327" s="11">
        <x:v>631.06629999999996</x:v>
      </x:c>
      <x:c r="V3327" s="11">
        <x:v>18</x:v>
      </x:c>
      <x:c r="W3327" s="12">
        <x:v>0</x:v>
      </x:c>
      <x:c r="X3327" s="8">
        <x:v>0</x:v>
      </x:c>
      <x:c r="Y3327" s="13">
        <x:f t="shared" si="306"/>
        <x:v>1.2599118942731278</x:v>
      </x:c>
      <x:c r="Z3327" s="13">
        <x:f t="shared" si="307"/>
        <x:v>0.32914285714285713</x:v>
      </x:c>
      <x:c r="AA3327" s="13">
        <x:f t="shared" si="308"/>
        <x:v>0.13</x:v>
      </x:c>
      <x:c r="AB3327" s="13">
        <x:f t="shared" si="309"/>
        <x:v>0.17171428571428571</x:v>
      </x:c>
      <x:c r="AC3327" s="13">
        <x:f t="shared" si="310"/>
        <x:v>0.59201388888888895</x:v>
      </x:c>
      <x:c r="AD3327" s="13">
        <x:f t="shared" si="311"/>
        <x:v>0.60971428571428576</x:v>
      </x:c>
      <x:c r="AE3327" s="50" t="n">
        <x:f>IF(OR(NOT(ISNUMBER(Q3327)),NOT(ISNUMBER(R3327))),"",IF(Q3327&lt;R3327,1,0))</x:f>
        <x:v>0</x:v>
      </x:c>
      <x:c r="AF3327" s="50" t="n">
        <x:f>IFERROR(IF(AND(A3327=A3326,C3327=C3326+1,ISNUMBER(AE3326)),AE3326,""),"")</x:f>
        <x:v>0</x:v>
      </x:c>
      <x:c r="AG3327" s="52" t="n">
        <x:f>IFERROR(IF(AND(A3327=A3326,C3327=C3326+1,ISNUMBER(U3327),ISNUMBER(U3326),U3326&lt;&gt;0),U3327/U3326-1,""),"")</x:f>
        <x:v>0.13114752629148785</x:v>
      </x:c>
      <x:c r="AH3327" s="50" t="n">
        <x:f>IF(AND(ISNUMBER(AE3327),ISNUMBER(AF3327),ISNUMBER(AG3327)),IF(AND(AE3327=1,AF3327=1,AG3327&lt;0),1,0),"")</x:f>
        <x:v>0</x:v>
      </x:c>
      <x:c r="AI3327" s="50" t="n">
        <x:f>IF(AND(A3327=A3328,C3328=C3327+1,ISNUMBER(AH3328)),C3328,"")</x:f>
        <x:v>2022</x:v>
      </x:c>
      <x:c r="AJ3327" s="50" t="n">
        <x:f>IF(AND(A3327=A3328,C3328=C3327+1,ISNUMBER(AH3328)),AH3328,"")</x:f>
        <x:v>0</x:v>
      </x:c>
    </x:row>
    <x:row r="3328" ht="15">
      <x:c r="A3328" s="9" t="s">
        <x:v>236</x:v>
      </x:c>
      <x:c r="B3328" s="10">
        <x:v>44926</x:v>
      </x:c>
      <x:c r="C3328" s="9">
        <x:v>2022</x:v>
      </x:c>
      <x:c r="D3328" s="11">
        <x:v>397.6</x:v>
      </x:c>
      <x:c r="E3328" s="11">
        <x:v>122.2</x:v>
      </x:c>
      <x:c r="F3328" s="11">
        <x:v>108.8</x:v>
      </x:c>
      <x:c r="G3328" s="11">
        <x:v>177.1</x:v>
      </x:c>
      <x:c r="H3328" s="11">
        <x:v>58.2</x:v>
      </x:c>
      <x:c r="I3328" s="11">
        <x:v>220.5</x:v>
      </x:c>
      <x:c r="J3328" s="11">
        <x:v>233.4</x:v>
      </x:c>
      <x:c r="K3328" s="11">
        <x:v>34.299999999999997</x:v>
      </x:c>
      <x:c r="L3328" s="11">
        <x:v>43</x:v>
      </x:c>
      <x:c r="M3328" s="11">
        <x:v>4.9000000000000004</x:v>
      </x:c>
      <x:c r="N3328" s="11">
        <x:v>53.3</x:v>
      </x:c>
      <x:c r="O3328" s="11">
        <x:v>455.5</x:v>
      </x:c>
      <x:c r="P3328" s="11">
        <x:v>75</x:v>
      </x:c>
      <x:c r="Q3328" s="11">
        <x:v>91.5</x:v>
      </x:c>
      <x:c r="R3328" s="11">
        <x:v>5.5</x:v>
      </x:c>
      <x:c r="S3328" s="11">
        <x:v>58.8</x:v>
      </x:c>
      <x:c r="T3328" s="11">
        <x:v>75.599999999999994</x:v>
      </x:c>
      <x:c r="U3328" s="11">
        <x:v>397.09109999999998</x:v>
      </x:c>
      <x:c r="V3328" s="11">
        <x:v>18</x:v>
      </x:c>
      <x:c r="W3328" s="12">
        <x:v>0</x:v>
      </x:c>
      <x:c r="X3328" s="8">
        <x:v>0</x:v>
      </x:c>
      <x:c r="Y3328" s="13">
        <x:f t="shared" si="306"/>
        <x:v>1.1231617647058825</x:v>
      </x:c>
      <x:c r="Z3328" s="13">
        <x:f t="shared" si="307"/>
        <x:v>0.44542253521126757</x:v>
      </x:c>
      <x:c r="AA3328" s="13">
        <x:f t="shared" si="308"/>
        <x:v>0.14788732394366197</x:v>
      </x:c>
      <x:c r="AB3328" s="13">
        <x:f t="shared" si="309"/>
        <x:v>0.18863179074446679</x:v>
      </x:c>
      <x:c r="AC3328" s="13">
        <x:f t="shared" si="310"/>
        <x:v>0.4268774703557312</x:v>
      </x:c>
      <x:c r="AD3328" s="13">
        <x:f t="shared" si="311"/>
        <x:v>0.58702213279678062</x:v>
      </x:c>
      <x:c r="AE3328" s="50" t="n">
        <x:f>IF(OR(NOT(ISNUMBER(Q3328)),NOT(ISNUMBER(R3328))),"",IF(Q3328&lt;R3328,1,0))</x:f>
        <x:v>0</x:v>
      </x:c>
      <x:c r="AF3328" s="50" t="n">
        <x:f>IFERROR(IF(AND(A3328=A3327,C3328=C3327+1,ISNUMBER(AE3327)),AE3327,""),"")</x:f>
        <x:v>0</x:v>
      </x:c>
      <x:c r="AG3328" s="52" t="n">
        <x:f>IFERROR(IF(AND(A3328=A3327,C3328=C3327+1,ISNUMBER(U3328),ISNUMBER(U3327),U3327&lt;&gt;0),U3328/U3327-1,""),"")</x:f>
        <x:v>-0.3707616774972772</x:v>
      </x:c>
      <x:c r="AH3328" s="50" t="n">
        <x:f>IF(AND(ISNUMBER(AE3328),ISNUMBER(AF3328),ISNUMBER(AG3328)),IF(AND(AE3328=1,AF3328=1,AG3328&lt;0),1,0),"")</x:f>
        <x:v>0</x:v>
      </x:c>
      <x:c r="AI3328" s="50" t="n">
        <x:f>IF(AND(A3328=A3329,C3329=C3328+1,ISNUMBER(AH3329)),C3329,"")</x:f>
        <x:v>2023</x:v>
      </x:c>
      <x:c r="AJ3328" s="50" t="n">
        <x:f>IF(AND(A3328=A3329,C3329=C3328+1,ISNUMBER(AH3329)),AH3329,"")</x:f>
        <x:v>0</x:v>
      </x:c>
    </x:row>
    <x:row r="3329" ht="15">
      <x:c r="A3329" s="9" t="s">
        <x:v>236</x:v>
      </x:c>
      <x:c r="B3329" s="10">
        <x:v>45291</x:v>
      </x:c>
      <x:c r="C3329" s="9">
        <x:v>2023</x:v>
      </x:c>
      <x:c r="D3329" s="11">
        <x:v>444.7</x:v>
      </x:c>
      <x:c r="E3329" s="11">
        <x:v>146.69999999999999</x:v>
      </x:c>
      <x:c r="F3329" s="11">
        <x:v>93.9</x:v>
      </x:c>
      <x:c r="G3329" s="11">
        <x:v>236.9</x:v>
      </x:c>
      <x:c r="H3329" s="11">
        <x:v>133.4</x:v>
      </x:c>
      <x:c r="I3329" s="11">
        <x:v>207.8</x:v>
      </x:c>
      <x:c r="J3329" s="11">
        <x:v>219.8</x:v>
      </x:c>
      <x:c r="K3329" s="11">
        <x:v>16</x:v>
      </x:c>
      <x:c r="L3329" s="11">
        <x:v>95.8</x:v>
      </x:c>
      <x:c r="M3329" s="11">
        <x:v>6.1</x:v>
      </x:c>
      <x:c r="N3329" s="11">
        <x:v>127.3</x:v>
      </x:c>
      <x:c r="O3329" s="11">
        <x:v>346.4</x:v>
      </x:c>
      <x:c r="P3329" s="11">
        <x:v>24.1</x:v>
      </x:c>
      <x:c r="Q3329" s="11">
        <x:v>44.1</x:v>
      </x:c>
      <x:c r="R3329" s="11">
        <x:v>7</x:v>
      </x:c>
      <x:c r="S3329" s="11">
        <x:v>12.8</x:v>
      </x:c>
      <x:c r="T3329" s="11">
        <x:v>-20</x:v>
      </x:c>
      <x:c r="U3329" s="11">
        <x:v>376.2364</x:v>
      </x:c>
      <x:c r="V3329" s="11">
        <x:v>18</x:v>
      </x:c>
      <x:c r="W3329" s="12">
        <x:v>0</x:v>
      </x:c>
      <x:c r="X3329" s="8">
        <x:v>0</x:v>
      </x:c>
      <x:c r="Y3329" s="13">
        <x:f t="shared" si="306"/>
        <x:v>1.5623003194888176</x:v>
      </x:c>
      <x:c r="Z3329" s="13">
        <x:f t="shared" si="307"/>
        <x:v>0.5327186867551158</x:v>
      </x:c>
      <x:c r="AA3329" s="13">
        <x:f t="shared" si="308"/>
        <x:v>2.8783449516528E-2</x:v>
      </x:c>
      <x:c r="AB3329" s="13">
        <x:f t="shared" si="309"/>
        <x:v>5.4193838542837873E-2</x:v>
      </x:c>
      <x:c r="AC3329" s="13">
        <x:f t="shared" si="310"/>
        <x:v>-8.4423807513718863E-2</x:v>
      </x:c>
      <x:c r="AD3329" s="13">
        <x:f t="shared" si="311"/>
        <x:v>0.49426579716662922</x:v>
      </x:c>
      <x:c r="AE3329" s="50" t="n">
        <x:f>IF(OR(NOT(ISNUMBER(Q3329)),NOT(ISNUMBER(R3329))),"",IF(Q3329&lt;R3329,1,0))</x:f>
        <x:v>0</x:v>
      </x:c>
      <x:c r="AF3329" s="50" t="n">
        <x:f>IFERROR(IF(AND(A3329=A3328,C3329=C3328+1,ISNUMBER(AE3328)),AE3328,""),"")</x:f>
        <x:v>0</x:v>
      </x:c>
      <x:c r="AG3329" s="52" t="n">
        <x:f>IFERROR(IF(AND(A3329=A3328,C3329=C3328+1,ISNUMBER(U3329),ISNUMBER(U3328),U3328&lt;&gt;0),U3329/U3328-1,""),"")</x:f>
        <x:v>-0.05251867896308926</x:v>
      </x:c>
      <x:c r="AH3329" s="50" t="n">
        <x:f>IF(AND(ISNUMBER(AE3329),ISNUMBER(AF3329),ISNUMBER(AG3329)),IF(AND(AE3329=1,AF3329=1,AG3329&lt;0),1,0),"")</x:f>
        <x:v>0</x:v>
      </x:c>
      <x:c r="AI3329" s="50" t="n">
        <x:f>IF(AND(A3329=A3330,C3330=C3329+1,ISNUMBER(AH3330)),C3330,"")</x:f>
        <x:v>2024</x:v>
      </x:c>
      <x:c r="AJ3329" s="50" t="n">
        <x:f>IF(AND(A3329=A3330,C3330=C3329+1,ISNUMBER(AH3330)),AH3330,"")</x:f>
        <x:v>0</x:v>
      </x:c>
    </x:row>
    <x:row r="3330" ht="15">
      <x:c r="A3330" s="9" t="s">
        <x:v>236</x:v>
      </x:c>
      <x:c r="B3330" s="10">
        <x:v>45657</x:v>
      </x:c>
      <x:c r="C3330" s="9">
        <x:v>2024</x:v>
      </x:c>
      <x:c r="D3330" s="11">
        <x:v>442.4</x:v>
      </x:c>
      <x:c r="E3330" s="11">
        <x:v>143.69999999999999</x:v>
      </x:c>
      <x:c r="F3330" s="11">
        <x:v>81.900000000000006</x:v>
      </x:c>
      <x:c r="G3330" s="11">
        <x:v>217.5</x:v>
      </x:c>
      <x:c r="H3330" s="11">
        <x:v>121</x:v>
      </x:c>
      <x:c r="I3330" s="11">
        <x:v>224.9</x:v>
      </x:c>
      <x:c r="J3330" s="11">
        <x:v>228.2</x:v>
      </x:c>
      <x:c r="K3330" s="11">
        <x:v>15.2</x:v>
      </x:c>
      <x:c r="L3330" s="11">
        <x:v>82</x:v>
      </x:c>
      <x:c r="M3330" s="11">
        <x:v>6.5</x:v>
      </x:c>
      <x:c r="N3330" s="11">
        <x:v>114.5</x:v>
      </x:c>
      <x:c r="O3330" s="11">
        <x:v>344.3</x:v>
      </x:c>
      <x:c r="P3330" s="11">
        <x:v>33.9</x:v>
      </x:c>
      <x:c r="Q3330" s="11">
        <x:v>54.7</x:v>
      </x:c>
      <x:c r="R3330" s="11">
        <x:v>9.1</x:v>
      </x:c>
      <x:c r="S3330" s="11">
        <x:v>17.5</x:v>
      </x:c>
      <x:c r="T3330" s="11">
        <x:v>42.2</x:v>
      </x:c>
      <x:c r="U3330" s="11">
        <x:v>344.74149999999997</x:v>
      </x:c>
      <x:c r="V3330" s="11">
        <x:v>18</x:v>
      </x:c>
      <x:c r="W3330" s="12">
        <x:v>0</x:v>
      </x:c>
      <x:c r="X3330" s="8">
        <x:v>0</x:v>
      </x:c>
      <x:c r="Y3330" s="13">
        <x:f t="shared" si="306"/>
        <x:v>1.7545787545787543</x:v>
      </x:c>
      <x:c r="Z3330" s="13">
        <x:f t="shared" si="307"/>
        <x:v>0.4916365280289331</x:v>
      </x:c>
      <x:c r="AA3330" s="13">
        <x:f t="shared" si="308"/>
        <x:v>3.9556962025316458E-2</x:v>
      </x:c>
      <x:c r="AB3330" s="13">
        <x:f t="shared" si="309"/>
        <x:v>7.6627486437613024E-2</x:v>
      </x:c>
      <x:c r="AC3330" s="13">
        <x:f t="shared" si="310"/>
        <x:v>0.19402298850574715</x:v>
      </x:c>
      <x:c r="AD3330" s="13">
        <x:f t="shared" si="311"/>
        <x:v>0.51582278481012656</x:v>
      </x:c>
      <x:c r="AE3330" s="50" t="n">
        <x:f>IF(OR(NOT(ISNUMBER(Q3330)),NOT(ISNUMBER(R3330))),"",IF(Q3330&lt;R3330,1,0))</x:f>
        <x:v>0</x:v>
      </x:c>
      <x:c r="AF3330" s="50" t="n">
        <x:f>IFERROR(IF(AND(A3330=A3329,C3330=C3329+1,ISNUMBER(AE3329)),AE3329,""),"")</x:f>
        <x:v>0</x:v>
      </x:c>
      <x:c r="AG3330" s="52" t="n">
        <x:f>IFERROR(IF(AND(A3330=A3329,C3330=C3329+1,ISNUMBER(U3330),ISNUMBER(U3329),U3329&lt;&gt;0),U3330/U3329-1,""),"")</x:f>
        <x:v>-0.083710401226463</x:v>
      </x:c>
      <x:c r="AH3330" s="50" t="n">
        <x:f>IF(AND(ISNUMBER(AE3330),ISNUMBER(AF3330),ISNUMBER(AG3330)),IF(AND(AE3330=1,AF3330=1,AG3330&lt;0),1,0),"")</x:f>
        <x:v>0</x:v>
      </x:c>
      <x:c r="AI3330" s="50" t="str">
        <x:f>IF(AND(A3330=A3331,C3331=C3330+1,ISNUMBER(AH3331)),C3331,"")</x:f>
      </x:c>
      <x:c r="AJ3330" s="50" t="str">
        <x:f>IF(AND(A3330=A3331,C3331=C3330+1,ISNUMBER(AH3331)),AH3331,"")</x:f>
      </x:c>
    </x:row>
    <x:row r="3331" ht="15">
      <x:c r="A3331" s="9" t="s">
        <x:v>237</x:v>
      </x:c>
      <x:c r="B3331" s="10">
        <x:v>41274</x:v>
      </x:c>
      <x:c r="C3331" s="9">
        <x:v>2012</x:v>
      </x:c>
      <x:c r="D3331" s="11">
        <x:v>607.70000000000005</x:v>
      </x:c>
      <x:c r="E3331" s="11">
        <x:v>73.2</x:v>
      </x:c>
      <x:c r="F3331" s="11">
        <x:v>353.3</x:v>
      </x:c>
      <x:c r="G3331" s="11">
        <x:v>605.4</x:v>
      </x:c>
      <x:c r="H3331" s="11">
        <x:v>186.8</x:v>
      </x:c>
      <x:c r="I3331" s="11">
        <x:v>2.2999999999999998</x:v>
      </x:c>
      <x:c r="J3331" s="11">
        <x:v>-41.9</x:v>
      </x:c>
      <x:c r="K3331" s="11">
        <x:v>27</x:v>
      </x:c>
      <x:c r="L3331" s="11">
        <x:v>20.5</x:v>
      </x:c>
      <x:c r="M3331" s="11">
        <x:v>0.1</x:v>
      </x:c>
      <x:c r="N3331" s="11">
        <x:v>186.7</x:v>
      </x:c>
      <x:c r="O3331" s="11">
        <x:v>567.9</x:v>
      </x:c>
      <x:c r="P3331" s="11">
        <x:v>71.5</x:v>
      </x:c>
      <x:c r="Q3331" s="11">
        <x:v>81.2</x:v>
      </x:c>
      <x:c r="R3331" s="11">
        <x:v>56.7</x:v>
      </x:c>
      <x:c r="S3331" s="11">
        <x:v>1.4</x:v>
      </x:c>
      <x:c r="T3331" s="11">
        <x:v>35.4</x:v>
      </x:c>
      <x:c r="U3331" s="11" t="s">
        <x:v>40</x:v>
      </x:c>
      <x:c r="V3331" s="11">
        <x:v>17</x:v>
      </x:c>
      <x:c r="W3331" s="12">
        <x:v>1</x:v>
      </x:c>
      <x:c r="X3331" s="8">
        <x:v>0</x:v>
      </x:c>
      <x:c r="Y3331" s="13" t="n">
        <x:f t="shared" ref="Y3331:Y3394" si="312">IF(AND(ISNUMBER(E3331),ISNUMBER(F3331),F3331&lt;&gt;0),E3331/F3331,"")</x:f>
        <x:v>0.20718935748655534</x:v>
      </x:c>
      <x:c r="Z3331" s="13" t="n">
        <x:f t="shared" ref="Z3331:Z3394" si="313">IF(AND(ISNUMBER(G3331),ISNUMBER(D3331),D3331&lt;&gt;0),G3331/D3331,"")</x:f>
        <x:v>0.9962152377818001</x:v>
      </x:c>
      <x:c r="AA3331" s="13" t="n">
        <x:f t="shared" ref="AA3331:AA3394" si="314">IF(AND(ISNUMBER(S3331),ISNUMBER(D3331),D3331&lt;&gt;0),S3331/D3331,"")</x:f>
        <x:v>0.0023037683067302943</x:v>
      </x:c>
      <x:c r="AB3331" s="13" t="n">
        <x:f t="shared" ref="AB3331:AB3394" si="315">IF(AND(ISNUMBER(P3331),ISNUMBER(D3331),D3331&lt;&gt;0),P3331/D3331,"")</x:f>
        <x:v>0.11765673852229717</x:v>
      </x:c>
      <x:c r="AC3331" s="13" t="n">
        <x:f t="shared" ref="AC3331:AC3394" si="316">IF(AND(ISNUMBER(T3331),ISNUMBER(G3331),G3331&lt;&gt;0),T3331/G3331,"")</x:f>
        <x:v>0.05847373637264618</x:v>
      </x:c>
      <x:c r="AD3331" s="13" t="n">
        <x:f t="shared" ref="AD3331:AD3394" si="317">IF(AND(ISNUMBER(J3331),ISNUMBER(D3331),D3331&lt;&gt;0),J3331/D3331,"")</x:f>
        <x:v>-0.06894849432285667</x:v>
      </x:c>
      <x:c r="AE3331" s="50" t="n">
        <x:f>IF(OR(NOT(ISNUMBER(Q3331)),NOT(ISNUMBER(R3331))),"",IF(Q3331&lt;R3331,1,0))</x:f>
        <x:v>0</x:v>
      </x:c>
      <x:c r="AF3331" s="50" t="str">
        <x:f>IFERROR(IF(AND(A3331=A3330,C3331=C3330+1,ISNUMBER(AE3330)),AE3330,""),"")</x:f>
      </x:c>
      <x:c r="AG3331" s="52" t="str">
        <x:f>IFERROR(IF(AND(A3331=A3330,C3331=C3330+1,ISNUMBER(U3331),ISNUMBER(U3330),U3330&lt;&gt;0),U3331/U3330-1,""),"")</x:f>
      </x:c>
      <x:c r="AH3331" s="50" t="str">
        <x:f>IF(AND(ISNUMBER(AE3331),ISNUMBER(AF3331),ISNUMBER(AG3331)),IF(AND(AE3331=1,AF3331=1,AG3331&lt;0),1,0),"")</x:f>
      </x:c>
      <x:c r="AI3331" s="50" t="str">
        <x:f>IF(AND(A3331=A3332,C3332=C3331+1,ISNUMBER(AH3332)),C3332,"")</x:f>
      </x:c>
      <x:c r="AJ3331" s="50" t="str">
        <x:f>IF(AND(A3331=A3332,C3332=C3331+1,ISNUMBER(AH3332)),AH3332,"")</x:f>
      </x:c>
    </x:row>
    <x:row r="3332" ht="15">
      <x:c r="A3332" s="9" t="s">
        <x:v>237</x:v>
      </x:c>
      <x:c r="B3332" s="10">
        <x:v>41639</x:v>
      </x:c>
      <x:c r="C3332" s="9">
        <x:v>2013</x:v>
      </x:c>
      <x:c r="D3332" s="11">
        <x:v>630.9</x:v>
      </x:c>
      <x:c r="E3332" s="11">
        <x:v>89.5</x:v>
      </x:c>
      <x:c r="F3332" s="11">
        <x:v>317.7</x:v>
      </x:c>
      <x:c r="G3332" s="11">
        <x:v>695.9</x:v>
      </x:c>
      <x:c r="H3332" s="11">
        <x:v>307.7</x:v>
      </x:c>
      <x:c r="I3332" s="11">
        <x:v>-65</x:v>
      </x:c>
      <x:c r="J3332" s="11">
        <x:v>-108.7</x:v>
      </x:c>
      <x:c r="K3332" s="11">
        <x:v>38.4</x:v>
      </x:c>
      <x:c r="L3332" s="11">
        <x:v>23.1</x:v>
      </x:c>
      <x:c r="M3332" s="11">
        <x:v>0.4</x:v>
      </x:c>
      <x:c r="N3332" s="11">
        <x:v>307.3</x:v>
      </x:c>
      <x:c r="O3332" s="11">
        <x:v>614.4</x:v>
      </x:c>
      <x:c r="P3332" s="11">
        <x:v>72</x:v>
      </x:c>
      <x:c r="Q3332" s="11">
        <x:v>84.6</x:v>
      </x:c>
      <x:c r="R3332" s="11">
        <x:v>55.7</x:v>
      </x:c>
      <x:c r="S3332" s="11">
        <x:v>-14.5</x:v>
      </x:c>
      <x:c r="T3332" s="11">
        <x:v>-39.200000000000003</x:v>
      </x:c>
      <x:c r="U3332" s="11" t="s">
        <x:v>40</x:v>
      </x:c>
      <x:c r="V3332" s="11">
        <x:v>17</x:v>
      </x:c>
      <x:c r="W3332" s="12">
        <x:v>1</x:v>
      </x:c>
      <x:c r="X3332" s="8">
        <x:v>0</x:v>
      </x:c>
      <x:c r="Y3332" s="13">
        <x:f t="shared" si="312"/>
        <x:v>0.2817123072080579</x:v>
      </x:c>
      <x:c r="Z3332" s="13">
        <x:f t="shared" si="313"/>
        <x:v>1.1030274211443969</x:v>
      </x:c>
      <x:c r="AA3332" s="13">
        <x:f t="shared" si="314"/>
        <x:v>-2.2983040101442385E-2</x:v>
      </x:c>
      <x:c r="AB3332" s="13">
        <x:f t="shared" si="315"/>
        <x:v>0.11412268188302425</x:v>
      </x:c>
      <x:c r="AC3332" s="13">
        <x:f t="shared" si="316"/>
        <x:v>-5.6329932461560574E-2</x:v>
      </x:c>
      <x:c r="AD3332" s="13">
        <x:f t="shared" si="317"/>
        <x:v>-0.17229354889839912</x:v>
      </x:c>
      <x:c r="AE3332" s="50" t="n">
        <x:f>IF(OR(NOT(ISNUMBER(Q3332)),NOT(ISNUMBER(R3332))),"",IF(Q3332&lt;R3332,1,0))</x:f>
        <x:v>0</x:v>
      </x:c>
      <x:c r="AF3332" s="50" t="n">
        <x:f>IFERROR(IF(AND(A3332=A3331,C3332=C3331+1,ISNUMBER(AE3331)),AE3331,""),"")</x:f>
        <x:v>0</x:v>
      </x:c>
      <x:c r="AG3332" s="52" t="str">
        <x:f>IFERROR(IF(AND(A3332=A3331,C3332=C3331+1,ISNUMBER(U3332),ISNUMBER(U3331),U3331&lt;&gt;0),U3332/U3331-1,""),"")</x:f>
      </x:c>
      <x:c r="AH3332" s="50" t="str">
        <x:f>IF(AND(ISNUMBER(AE3332),ISNUMBER(AF3332),ISNUMBER(AG3332)),IF(AND(AE3332=1,AF3332=1,AG3332&lt;0),1,0),"")</x:f>
      </x:c>
      <x:c r="AI3332" s="50" t="str">
        <x:f>IF(AND(A3332=A3333,C3333=C3332+1,ISNUMBER(AH3333)),C3333,"")</x:f>
      </x:c>
      <x:c r="AJ3332" s="50" t="str">
        <x:f>IF(AND(A3332=A3333,C3333=C3332+1,ISNUMBER(AH3333)),AH3333,"")</x:f>
      </x:c>
    </x:row>
    <x:row r="3333" ht="15">
      <x:c r="A3333" s="9" t="s">
        <x:v>237</x:v>
      </x:c>
      <x:c r="B3333" s="10">
        <x:v>42004</x:v>
      </x:c>
      <x:c r="C3333" s="9">
        <x:v>2014</x:v>
      </x:c>
      <x:c r="D3333" s="11">
        <x:v>661</x:v>
      </x:c>
      <x:c r="E3333" s="11">
        <x:v>108.6</x:v>
      </x:c>
      <x:c r="F3333" s="11">
        <x:v>354</x:v>
      </x:c>
      <x:c r="G3333" s="11">
        <x:v>735.8</x:v>
      </x:c>
      <x:c r="H3333" s="11">
        <x:v>312.5</x:v>
      </x:c>
      <x:c r="I3333" s="11">
        <x:v>-74.8</x:v>
      </x:c>
      <x:c r="J3333" s="11">
        <x:v>-113.5</x:v>
      </x:c>
      <x:c r="K3333" s="11">
        <x:v>53.8</x:v>
      </x:c>
      <x:c r="L3333" s="11">
        <x:v>28.8</x:v>
      </x:c>
      <x:c r="M3333" s="11">
        <x:v>0.9</x:v>
      </x:c>
      <x:c r="N3333" s="11">
        <x:v>311.60000000000002</x:v>
      </x:c>
      <x:c r="O3333" s="11">
        <x:v>656.8</x:v>
      </x:c>
      <x:c r="P3333" s="11">
        <x:v>60.9</x:v>
      </x:c>
      <x:c r="Q3333" s="11">
        <x:v>75.599999999999994</x:v>
      </x:c>
      <x:c r="R3333" s="11">
        <x:v>53.9</x:v>
      </x:c>
      <x:c r="S3333" s="11">
        <x:v>-5</x:v>
      </x:c>
      <x:c r="T3333" s="11">
        <x:v>33.299999999999997</x:v>
      </x:c>
      <x:c r="U3333" s="11" t="s">
        <x:v>40</x:v>
      </x:c>
      <x:c r="V3333" s="11">
        <x:v>17</x:v>
      </x:c>
      <x:c r="W3333" s="12">
        <x:v>1</x:v>
      </x:c>
      <x:c r="X3333" s="8">
        <x:v>0</x:v>
      </x:c>
      <x:c r="Y3333" s="13">
        <x:f t="shared" si="312"/>
        <x:v>0.30677966101694915</x:v>
      </x:c>
      <x:c r="Z3333" s="13">
        <x:f t="shared" si="313"/>
        <x:v>1.1131618759455371</x:v>
      </x:c>
      <x:c r="AA3333" s="13">
        <x:f t="shared" si="314"/>
        <x:v>-7.5642965204236008E-3</x:v>
      </x:c>
      <x:c r="AB3333" s="13">
        <x:f t="shared" si="315"/>
        <x:v>9.2133131618759453E-2</x:v>
      </x:c>
      <x:c r="AC3333" s="13">
        <x:f t="shared" si="316"/>
        <x:v>4.5256863278064691E-2</x:v>
      </x:c>
      <x:c r="AD3333" s="13">
        <x:f t="shared" si="317"/>
        <x:v>-0.17170953101361575</x:v>
      </x:c>
      <x:c r="AE3333" s="50" t="n">
        <x:f>IF(OR(NOT(ISNUMBER(Q3333)),NOT(ISNUMBER(R3333))),"",IF(Q3333&lt;R3333,1,0))</x:f>
        <x:v>0</x:v>
      </x:c>
      <x:c r="AF3333" s="50" t="n">
        <x:f>IFERROR(IF(AND(A3333=A3332,C3333=C3332+1,ISNUMBER(AE3332)),AE3332,""),"")</x:f>
        <x:v>0</x:v>
      </x:c>
      <x:c r="AG3333" s="52" t="str">
        <x:f>IFERROR(IF(AND(A3333=A3332,C3333=C3332+1,ISNUMBER(U3333),ISNUMBER(U3332),U3332&lt;&gt;0),U3333/U3332-1,""),"")</x:f>
      </x:c>
      <x:c r="AH3333" s="50" t="str">
        <x:f>IF(AND(ISNUMBER(AE3333),ISNUMBER(AF3333),ISNUMBER(AG3333)),IF(AND(AE3333=1,AF3333=1,AG3333&lt;0),1,0),"")</x:f>
      </x:c>
      <x:c r="AI3333" s="50" t="str">
        <x:f>IF(AND(A3333=A3334,C3334=C3333+1,ISNUMBER(AH3334)),C3334,"")</x:f>
      </x:c>
      <x:c r="AJ3333" s="50" t="str">
        <x:f>IF(AND(A3333=A3334,C3334=C3333+1,ISNUMBER(AH3334)),AH3334,"")</x:f>
      </x:c>
    </x:row>
    <x:row r="3334" ht="15">
      <x:c r="A3334" s="9" t="s">
        <x:v>237</x:v>
      </x:c>
      <x:c r="B3334" s="10">
        <x:v>42369</x:v>
      </x:c>
      <x:c r="C3334" s="9">
        <x:v>2015</x:v>
      </x:c>
      <x:c r="D3334" s="11">
        <x:v>655.7</x:v>
      </x:c>
      <x:c r="E3334" s="11">
        <x:v>95.4</x:v>
      </x:c>
      <x:c r="F3334" s="11">
        <x:v>160.30000000000001</x:v>
      </x:c>
      <x:c r="G3334" s="11">
        <x:v>431.8</x:v>
      </x:c>
      <x:c r="H3334" s="11">
        <x:v>205.1</x:v>
      </x:c>
      <x:c r="I3334" s="11">
        <x:v>223.9</x:v>
      </x:c>
      <x:c r="J3334" s="11">
        <x:v>-156.30000000000001</x:v>
      </x:c>
      <x:c r="K3334" s="11">
        <x:v>40.700000000000003</x:v>
      </x:c>
      <x:c r="L3334" s="11">
        <x:v>28.3</x:v>
      </x:c>
      <x:c r="M3334" s="11">
        <x:v>3.6</x:v>
      </x:c>
      <x:c r="N3334" s="11">
        <x:v>201.5</x:v>
      </x:c>
      <x:c r="O3334" s="11">
        <x:v>706.1</x:v>
      </x:c>
      <x:c r="P3334" s="11">
        <x:v>60.6</x:v>
      </x:c>
      <x:c r="Q3334" s="11">
        <x:v>77.599999999999994</x:v>
      </x:c>
      <x:c r="R3334" s="11">
        <x:v>34.6</x:v>
      </x:c>
      <x:c r="S3334" s="11">
        <x:v>4.7</x:v>
      </x:c>
      <x:c r="T3334" s="11">
        <x:v>28.7</x:v>
      </x:c>
      <x:c r="U3334" s="11">
        <x:v>607.13549999999998</x:v>
      </x:c>
      <x:c r="V3334" s="11">
        <x:v>18</x:v>
      </x:c>
      <x:c r="W3334" s="12">
        <x:v>0</x:v>
      </x:c>
      <x:c r="X3334" s="8">
        <x:v>0</x:v>
      </x:c>
      <x:c r="Y3334" s="13">
        <x:f t="shared" si="312"/>
        <x:v>0.595134123518403</x:v>
      </x:c>
      <x:c r="Z3334" s="13">
        <x:f t="shared" si="313"/>
        <x:v>0.65853286563977431</x:v>
      </x:c>
      <x:c r="AA3334" s="13">
        <x:f t="shared" si="314"/>
        <x:v>7.167912154948909E-3</x:v>
      </x:c>
      <x:c r="AB3334" s="13">
        <x:f t="shared" si="315"/>
        <x:v>9.2420314168064663E-2</x:v>
      </x:c>
      <x:c r="AC3334" s="13">
        <x:f t="shared" si="316"/>
        <x:v>6.6465956461324679E-2</x:v>
      </x:c>
      <x:c r="AD3334" s="13">
        <x:f t="shared" si="317"/>
        <x:v>-0.23837120634436479</x:v>
      </x:c>
      <x:c r="AE3334" s="50" t="n">
        <x:f>IF(OR(NOT(ISNUMBER(Q3334)),NOT(ISNUMBER(R3334))),"",IF(Q3334&lt;R3334,1,0))</x:f>
        <x:v>0</x:v>
      </x:c>
      <x:c r="AF3334" s="50" t="n">
        <x:f>IFERROR(IF(AND(A3334=A3333,C3334=C3333+1,ISNUMBER(AE3333)),AE3333,""),"")</x:f>
        <x:v>0</x:v>
      </x:c>
      <x:c r="AG3334" s="52" t="str">
        <x:f>IFERROR(IF(AND(A3334=A3333,C3334=C3333+1,ISNUMBER(U3334),ISNUMBER(U3333),U3333&lt;&gt;0),U3334/U3333-1,""),"")</x:f>
      </x:c>
      <x:c r="AH3334" s="50" t="str">
        <x:f>IF(AND(ISNUMBER(AE3334),ISNUMBER(AF3334),ISNUMBER(AG3334)),IF(AND(AE3334=1,AF3334=1,AG3334&lt;0),1,0),"")</x:f>
      </x:c>
      <x:c r="AI3334" s="50" t="n">
        <x:f>IF(AND(A3334=A3335,C3335=C3334+1,ISNUMBER(AH3335)),C3335,"")</x:f>
        <x:v>2016</x:v>
      </x:c>
      <x:c r="AJ3334" s="50" t="n">
        <x:f>IF(AND(A3334=A3335,C3335=C3334+1,ISNUMBER(AH3335)),AH3335,"")</x:f>
        <x:v>0</x:v>
      </x:c>
    </x:row>
    <x:row r="3335" ht="15">
      <x:c r="A3335" s="9" t="s">
        <x:v>237</x:v>
      </x:c>
      <x:c r="B3335" s="10">
        <x:v>42735</x:v>
      </x:c>
      <x:c r="C3335" s="9">
        <x:v>2016</x:v>
      </x:c>
      <x:c r="D3335" s="11">
        <x:v>696.5</x:v>
      </x:c>
      <x:c r="E3335" s="11">
        <x:v>131.1</x:v>
      </x:c>
      <x:c r="F3335" s="11">
        <x:v>169</x:v>
      </x:c>
      <x:c r="G3335" s="11">
        <x:v>445.9</x:v>
      </x:c>
      <x:c r="H3335" s="11">
        <x:v>203.8</x:v>
      </x:c>
      <x:c r="I3335" s="11">
        <x:v>250.6</x:v>
      </x:c>
      <x:c r="J3335" s="11">
        <x:v>-121.2</x:v>
      </x:c>
      <x:c r="K3335" s="11">
        <x:v>66.7</x:v>
      </x:c>
      <x:c r="L3335" s="11">
        <x:v>34.9</x:v>
      </x:c>
      <x:c r="M3335" s="11">
        <x:v>1.8</x:v>
      </x:c>
      <x:c r="N3335" s="11">
        <x:v>202</x:v>
      </x:c>
      <x:c r="O3335" s="11">
        <x:v>756</x:v>
      </x:c>
      <x:c r="P3335" s="11">
        <x:v>75.8</x:v>
      </x:c>
      <x:c r="Q3335" s="11">
        <x:v>94.4</x:v>
      </x:c>
      <x:c r="R3335" s="11">
        <x:v>8.1999999999999993</x:v>
      </x:c>
      <x:c r="S3335" s="11">
        <x:v>60.3</x:v>
      </x:c>
      <x:c r="T3335" s="11">
        <x:v>86.2</x:v>
      </x:c>
      <x:c r="U3335" s="11">
        <x:v>458.0145</x:v>
      </x:c>
      <x:c r="V3335" s="11">
        <x:v>18</x:v>
      </x:c>
      <x:c r="W3335" s="12">
        <x:v>0</x:v>
      </x:c>
      <x:c r="X3335" s="8">
        <x:v>0</x:v>
      </x:c>
      <x:c r="Y3335" s="13">
        <x:f t="shared" si="312"/>
        <x:v>0.77573964497041414</x:v>
      </x:c>
      <x:c r="Z3335" s="13">
        <x:f t="shared" si="313"/>
        <x:v>0.64020100502512556</x:v>
      </x:c>
      <x:c r="AA3335" s="13">
        <x:f t="shared" si="314"/>
        <x:v>8.6575735821966968E-2</x:v>
      </x:c>
      <x:c r="AB3335" s="13">
        <x:f t="shared" si="315"/>
        <x:v>0.10882986360373295</x:v>
      </x:c>
      <x:c r="AC3335" s="13">
        <x:f t="shared" si="316"/>
        <x:v>0.19331688719443824</x:v>
      </x:c>
      <x:c r="AD3335" s="13">
        <x:f t="shared" si="317"/>
        <x:v>-0.17401292175161523</x:v>
      </x:c>
      <x:c r="AE3335" s="50" t="n">
        <x:f>IF(OR(NOT(ISNUMBER(Q3335)),NOT(ISNUMBER(R3335))),"",IF(Q3335&lt;R3335,1,0))</x:f>
        <x:v>0</x:v>
      </x:c>
      <x:c r="AF3335" s="50" t="n">
        <x:f>IFERROR(IF(AND(A3335=A3334,C3335=C3334+1,ISNUMBER(AE3334)),AE3334,""),"")</x:f>
        <x:v>0</x:v>
      </x:c>
      <x:c r="AG3335" s="52" t="n">
        <x:f>IFERROR(IF(AND(A3335=A3334,C3335=C3334+1,ISNUMBER(U3335),ISNUMBER(U3334),U3334&lt;&gt;0),U3335/U3334-1,""),"")</x:f>
        <x:v>-0.24561403508771928</x:v>
      </x:c>
      <x:c r="AH3335" s="50" t="n">
        <x:f>IF(AND(ISNUMBER(AE3335),ISNUMBER(AF3335),ISNUMBER(AG3335)),IF(AND(AE3335=1,AF3335=1,AG3335&lt;0),1,0),"")</x:f>
        <x:v>0</x:v>
      </x:c>
      <x:c r="AI3335" s="50" t="n">
        <x:f>IF(AND(A3335=A3336,C3336=C3335+1,ISNUMBER(AH3336)),C3336,"")</x:f>
        <x:v>2017</x:v>
      </x:c>
      <x:c r="AJ3335" s="50" t="n">
        <x:f>IF(AND(A3335=A3336,C3336=C3335+1,ISNUMBER(AH3336)),AH3336,"")</x:f>
        <x:v>0</x:v>
      </x:c>
    </x:row>
    <x:row r="3336" ht="15">
      <x:c r="A3336" s="9" t="s">
        <x:v>237</x:v>
      </x:c>
      <x:c r="B3336" s="10">
        <x:v>43100</x:v>
      </x:c>
      <x:c r="C3336" s="9">
        <x:v>2017</x:v>
      </x:c>
      <x:c r="D3336" s="11">
        <x:v>697.9</x:v>
      </x:c>
      <x:c r="E3336" s="11">
        <x:v>122.1</x:v>
      </x:c>
      <x:c r="F3336" s="11">
        <x:v>178</x:v>
      </x:c>
      <x:c r="G3336" s="11">
        <x:v>452.8</x:v>
      </x:c>
      <x:c r="H3336" s="11">
        <x:v>198.8</x:v>
      </x:c>
      <x:c r="I3336" s="11">
        <x:v>245.1</x:v>
      </x:c>
      <x:c r="J3336" s="11">
        <x:v>-122.7</x:v>
      </x:c>
      <x:c r="K3336" s="11">
        <x:v>61</x:v>
      </x:c>
      <x:c r="L3336" s="11">
        <x:v>36.6</x:v>
      </x:c>
      <x:c r="M3336" s="11">
        <x:v>0</x:v>
      </x:c>
      <x:c r="N3336" s="11">
        <x:v>198.8</x:v>
      </x:c>
      <x:c r="O3336" s="11">
        <x:v>762.7</x:v>
      </x:c>
      <x:c r="P3336" s="11">
        <x:v>60.5</x:v>
      </x:c>
      <x:c r="Q3336" s="11">
        <x:v>82.4</x:v>
      </x:c>
      <x:c r="R3336" s="11">
        <x:v>7.4</x:v>
      </x:c>
      <x:c r="S3336" s="11">
        <x:v>39.5</x:v>
      </x:c>
      <x:c r="T3336" s="11">
        <x:v>67.7</x:v>
      </x:c>
      <x:c r="U3336" s="11">
        <x:v>446.3304</x:v>
      </x:c>
      <x:c r="V3336" s="11">
        <x:v>18</x:v>
      </x:c>
      <x:c r="W3336" s="12">
        <x:v>0</x:v>
      </x:c>
      <x:c r="X3336" s="8">
        <x:v>0</x:v>
      </x:c>
      <x:c r="Y3336" s="13">
        <x:f t="shared" si="312"/>
        <x:v>0.68595505617977526</x:v>
      </x:c>
      <x:c r="Z3336" s="13">
        <x:f t="shared" si="313"/>
        <x:v>0.64880355351769603</x:v>
      </x:c>
      <x:c r="AA3336" s="13">
        <x:f t="shared" si="314"/>
        <x:v>5.6598366528155898E-2</x:v>
      </x:c>
      <x:c r="AB3336" s="13">
        <x:f t="shared" si="315"/>
        <x:v>8.6688637340593205E-2</x:v>
      </x:c>
      <x:c r="AC3336" s="13">
        <x:f t="shared" si="316"/>
        <x:v>0.14951413427561838</x:v>
      </x:c>
      <x:c r="AD3336" s="13">
        <x:f t="shared" si="317"/>
        <x:v>-0.17581315374695516</x:v>
      </x:c>
      <x:c r="AE3336" s="50" t="n">
        <x:f>IF(OR(NOT(ISNUMBER(Q3336)),NOT(ISNUMBER(R3336))),"",IF(Q3336&lt;R3336,1,0))</x:f>
        <x:v>0</x:v>
      </x:c>
      <x:c r="AF3336" s="50" t="n">
        <x:f>IFERROR(IF(AND(A3336=A3335,C3336=C3335+1,ISNUMBER(AE3335)),AE3335,""),"")</x:f>
        <x:v>0</x:v>
      </x:c>
      <x:c r="AG3336" s="52" t="n">
        <x:f>IFERROR(IF(AND(A3336=A3335,C3336=C3335+1,ISNUMBER(U3336),ISNUMBER(U3335),U3335&lt;&gt;0),U3336/U3335-1,""),"")</x:f>
        <x:v>-0.025510327729799</x:v>
      </x:c>
      <x:c r="AH3336" s="50" t="n">
        <x:f>IF(AND(ISNUMBER(AE3336),ISNUMBER(AF3336),ISNUMBER(AG3336)),IF(AND(AE3336=1,AF3336=1,AG3336&lt;0),1,0),"")</x:f>
        <x:v>0</x:v>
      </x:c>
      <x:c r="AI3336" s="50" t="n">
        <x:f>IF(AND(A3336=A3337,C3337=C3336+1,ISNUMBER(AH3337)),C3337,"")</x:f>
        <x:v>2018</x:v>
      </x:c>
      <x:c r="AJ3336" s="50" t="n">
        <x:f>IF(AND(A3336=A3337,C3337=C3336+1,ISNUMBER(AH3337)),AH3337,"")</x:f>
        <x:v>0</x:v>
      </x:c>
    </x:row>
    <x:row r="3337" ht="15">
      <x:c r="A3337" s="9" t="s">
        <x:v>237</x:v>
      </x:c>
      <x:c r="B3337" s="10">
        <x:v>43465</x:v>
      </x:c>
      <x:c r="C3337" s="9">
        <x:v>2018</x:v>
      </x:c>
      <x:c r="D3337" s="11">
        <x:v>774.2</x:v>
      </x:c>
      <x:c r="E3337" s="11">
        <x:v>136.5</x:v>
      </x:c>
      <x:c r="F3337" s="11">
        <x:v>236.2</x:v>
      </x:c>
      <x:c r="G3337" s="11">
        <x:v>521.79999999999995</x:v>
      </x:c>
      <x:c r="H3337" s="11">
        <x:v>195.7</x:v>
      </x:c>
      <x:c r="I3337" s="11">
        <x:v>252.4</x:v>
      </x:c>
      <x:c r="J3337" s="11">
        <x:v>-126.8</x:v>
      </x:c>
      <x:c r="K3337" s="11">
        <x:v>47.2</x:v>
      </x:c>
      <x:c r="L3337" s="11">
        <x:v>54.4</x:v>
      </x:c>
      <x:c r="M3337" s="11">
        <x:v>0</x:v>
      </x:c>
      <x:c r="N3337" s="11">
        <x:v>195.7</x:v>
      </x:c>
      <x:c r="O3337" s="11">
        <x:v>870.5</x:v>
      </x:c>
      <x:c r="P3337" s="11">
        <x:v>37.9</x:v>
      </x:c>
      <x:c r="Q3337" s="11">
        <x:v>66.2</x:v>
      </x:c>
      <x:c r="R3337" s="11">
        <x:v>7.5</x:v>
      </x:c>
      <x:c r="S3337" s="11">
        <x:v>18.8</x:v>
      </x:c>
      <x:c r="T3337" s="11">
        <x:v>60.2</x:v>
      </x:c>
      <x:c r="U3337" s="11">
        <x:v>430.72550000000001</x:v>
      </x:c>
      <x:c r="V3337" s="11">
        <x:v>18</x:v>
      </x:c>
      <x:c r="W3337" s="12">
        <x:v>0</x:v>
      </x:c>
      <x:c r="X3337" s="8">
        <x:v>0</x:v>
      </x:c>
      <x:c r="Y3337" s="13">
        <x:f t="shared" si="312"/>
        <x:v>0.57790008467400511</x:v>
      </x:c>
      <x:c r="Z3337" s="13">
        <x:f t="shared" si="313"/>
        <x:v>0.6739860501162489</x:v>
      </x:c>
      <x:c r="AA3337" s="13">
        <x:f t="shared" si="314"/>
        <x:v>2.4283130973908551E-2</x:v>
      </x:c>
      <x:c r="AB3337" s="13">
        <x:f t="shared" si="315"/>
        <x:v>4.895375871867734E-2</x:v>
      </x:c>
      <x:c r="AC3337" s="13">
        <x:f t="shared" si="316"/>
        <x:v>0.11536987351475662</x:v>
      </x:c>
      <x:c r="AD3337" s="13">
        <x:f t="shared" si="317"/>
        <x:v>-0.16378196848359597</x:v>
      </x:c>
      <x:c r="AE3337" s="50" t="n">
        <x:f>IF(OR(NOT(ISNUMBER(Q3337)),NOT(ISNUMBER(R3337))),"",IF(Q3337&lt;R3337,1,0))</x:f>
        <x:v>0</x:v>
      </x:c>
      <x:c r="AF3337" s="50" t="n">
        <x:f>IFERROR(IF(AND(A3337=A3336,C3337=C3336+1,ISNUMBER(AE3336)),AE3336,""),"")</x:f>
        <x:v>0</x:v>
      </x:c>
      <x:c r="AG3337" s="52" t="n">
        <x:f>IFERROR(IF(AND(A3337=A3336,C3337=C3336+1,ISNUMBER(U3337),ISNUMBER(U3336),U3336&lt;&gt;0),U3337/U3336-1,""),"")</x:f>
        <x:v>-0.034962664429758705</x:v>
      </x:c>
      <x:c r="AH3337" s="50" t="n">
        <x:f>IF(AND(ISNUMBER(AE3337),ISNUMBER(AF3337),ISNUMBER(AG3337)),IF(AND(AE3337=1,AF3337=1,AG3337&lt;0),1,0),"")</x:f>
        <x:v>0</x:v>
      </x:c>
      <x:c r="AI3337" s="50" t="n">
        <x:f>IF(AND(A3337=A3338,C3338=C3337+1,ISNUMBER(AH3338)),C3338,"")</x:f>
        <x:v>2019</x:v>
      </x:c>
      <x:c r="AJ3337" s="50" t="n">
        <x:f>IF(AND(A3337=A3338,C3338=C3337+1,ISNUMBER(AH3338)),AH3338,"")</x:f>
        <x:v>0</x:v>
      </x:c>
    </x:row>
    <x:row r="3338" ht="15">
      <x:c r="A3338" s="9" t="s">
        <x:v>237</x:v>
      </x:c>
      <x:c r="B3338" s="10">
        <x:v>43830</x:v>
      </x:c>
      <x:c r="C3338" s="9">
        <x:v>2019</x:v>
      </x:c>
      <x:c r="D3338" s="11">
        <x:v>762.7</x:v>
      </x:c>
      <x:c r="E3338" s="11">
        <x:v>123.7</x:v>
      </x:c>
      <x:c r="F3338" s="11">
        <x:v>230.9</x:v>
      </x:c>
      <x:c r="G3338" s="11">
        <x:v>510.9</x:v>
      </x:c>
      <x:c r="H3338" s="11">
        <x:v>194</x:v>
      </x:c>
      <x:c r="I3338" s="11">
        <x:v>251.8</x:v>
      </x:c>
      <x:c r="J3338" s="11">
        <x:v>-131.6</x:v>
      </x:c>
      <x:c r="K3338" s="11">
        <x:v>29.8</x:v>
      </x:c>
      <x:c r="L3338" s="11">
        <x:v>54.8</x:v>
      </x:c>
      <x:c r="M3338" s="11">
        <x:v>0</x:v>
      </x:c>
      <x:c r="N3338" s="11">
        <x:v>194</x:v>
      </x:c>
      <x:c r="O3338" s="11">
        <x:v>901</x:v>
      </x:c>
      <x:c r="P3338" s="11">
        <x:v>32.5</x:v>
      </x:c>
      <x:c r="Q3338" s="11">
        <x:v>60.7</x:v>
      </x:c>
      <x:c r="R3338" s="11">
        <x:v>7.3</x:v>
      </x:c>
      <x:c r="S3338" s="11">
        <x:v>18.100000000000001</x:v>
      </x:c>
      <x:c r="T3338" s="11">
        <x:v>35.1</x:v>
      </x:c>
      <x:c r="U3338" s="11">
        <x:v>538.5027</x:v>
      </x:c>
      <x:c r="V3338" s="11">
        <x:v>18</x:v>
      </x:c>
      <x:c r="W3338" s="12">
        <x:v>0</x:v>
      </x:c>
      <x:c r="X3338" s="8">
        <x:v>0</x:v>
      </x:c>
      <x:c r="Y3338" s="13">
        <x:f t="shared" si="312"/>
        <x:v>0.53572975313988735</x:v>
      </x:c>
      <x:c r="Z3338" s="13">
        <x:f t="shared" si="313"/>
        <x:v>0.66985708666579247</x:v>
      </x:c>
      <x:c r="AA3338" s="13">
        <x:f t="shared" si="314"/>
        <x:v>2.3731480267470829E-2</x:v>
      </x:c>
      <x:c r="AB3338" s="13">
        <x:f t="shared" si="315"/>
        <x:v>4.261177396092828E-2</x:v>
      </x:c>
      <x:c r="AC3338" s="13">
        <x:f t="shared" si="316"/>
        <x:v>6.8702290076335881E-2</x:v>
      </x:c>
      <x:c r="AD3338" s="13">
        <x:f t="shared" si="317"/>
        <x:v>-0.17254490625409727</x:v>
      </x:c>
      <x:c r="AE3338" s="50" t="n">
        <x:f>IF(OR(NOT(ISNUMBER(Q3338)),NOT(ISNUMBER(R3338))),"",IF(Q3338&lt;R3338,1,0))</x:f>
        <x:v>0</x:v>
      </x:c>
      <x:c r="AF3338" s="50" t="n">
        <x:f>IFERROR(IF(AND(A3338=A3337,C3338=C3337+1,ISNUMBER(AE3337)),AE3337,""),"")</x:f>
        <x:v>0</x:v>
      </x:c>
      <x:c r="AG3338" s="52" t="n">
        <x:f>IFERROR(IF(AND(A3338=A3337,C3338=C3337+1,ISNUMBER(U3338),ISNUMBER(U3337),U3337&lt;&gt;0),U3338/U3337-1,""),"")</x:f>
        <x:v>0.25022247347788795</x:v>
      </x:c>
      <x:c r="AH3338" s="50" t="n">
        <x:f>IF(AND(ISNUMBER(AE3338),ISNUMBER(AF3338),ISNUMBER(AG3338)),IF(AND(AE3338=1,AF3338=1,AG3338&lt;0),1,0),"")</x:f>
        <x:v>0</x:v>
      </x:c>
      <x:c r="AI3338" s="50" t="n">
        <x:f>IF(AND(A3338=A3339,C3339=C3338+1,ISNUMBER(AH3339)),C3339,"")</x:f>
        <x:v>2020</x:v>
      </x:c>
      <x:c r="AJ3338" s="50" t="n">
        <x:f>IF(AND(A3338=A3339,C3339=C3338+1,ISNUMBER(AH3339)),AH3339,"")</x:f>
        <x:v>0</x:v>
      </x:c>
    </x:row>
    <x:row r="3339" ht="15">
      <x:c r="A3339" s="9" t="s">
        <x:v>237</x:v>
      </x:c>
      <x:c r="B3339" s="10">
        <x:v>44196</x:v>
      </x:c>
      <x:c r="C3339" s="9">
        <x:v>2020</x:v>
      </x:c>
      <x:c r="D3339" s="11">
        <x:v>1171.5999999999999</x:v>
      </x:c>
      <x:c r="E3339" s="11">
        <x:v>155.69999999999999</x:v>
      </x:c>
      <x:c r="F3339" s="11">
        <x:v>316.60000000000002</x:v>
      </x:c>
      <x:c r="G3339" s="11">
        <x:v>969.7</x:v>
      </x:c>
      <x:c r="H3339" s="11">
        <x:v>735.9</x:v>
      </x:c>
      <x:c r="I3339" s="11">
        <x:v>201.9</x:v>
      </x:c>
      <x:c r="J3339" s="11">
        <x:v>-243.1</x:v>
      </x:c>
      <x:c r="K3339" s="11">
        <x:v>62.3</x:v>
      </x:c>
      <x:c r="L3339" s="11">
        <x:v>58.9</x:v>
      </x:c>
      <x:c r="M3339" s="11">
        <x:v>88.6</x:v>
      </x:c>
      <x:c r="N3339" s="11">
        <x:v>647.29999999999995</x:v>
      </x:c>
      <x:c r="O3339" s="11">
        <x:v>724.5</x:v>
      </x:c>
      <x:c r="P3339" s="11">
        <x:v>-43.7</x:v>
      </x:c>
      <x:c r="Q3339" s="11">
        <x:v>45</x:v>
      </x:c>
      <x:c r="R3339" s="11">
        <x:v>7.9</x:v>
      </x:c>
      <x:c r="S3339" s="11">
        <x:v>-69.2</x:v>
      </x:c>
      <x:c r="T3339" s="11">
        <x:v>17.600000000000001</x:v>
      </x:c>
      <x:c r="U3339" s="11">
        <x:v>432.0265</x:v>
      </x:c>
      <x:c r="V3339" s="11">
        <x:v>18</x:v>
      </x:c>
      <x:c r="W3339" s="12">
        <x:v>0</x:v>
      </x:c>
      <x:c r="X3339" s="8">
        <x:v>0</x:v>
      </x:c>
      <x:c r="Y3339" s="13">
        <x:f t="shared" si="312"/>
        <x:v>0.49178774478837645</x:v>
      </x:c>
      <x:c r="Z3339" s="13">
        <x:f t="shared" si="313"/>
        <x:v>0.8276715602594743</x:v>
      </x:c>
      <x:c r="AA3339" s="13">
        <x:f t="shared" si="314"/>
        <x:v>-5.9064527142369413E-2</x:v>
      </x:c>
      <x:c r="AB3339" s="13">
        <x:f t="shared" si="315"/>
        <x:v>-3.7299419597132136E-2</x:v>
      </x:c>
      <x:c r="AC3339" s="13">
        <x:f t="shared" si="316"/>
        <x:v>1.8149943281427248E-2</x:v>
      </x:c>
      <x:c r="AD3339" s="13">
        <x:f t="shared" si="317"/>
        <x:v>-0.20749402526459543</x:v>
      </x:c>
      <x:c r="AE3339" s="50" t="n">
        <x:f>IF(OR(NOT(ISNUMBER(Q3339)),NOT(ISNUMBER(R3339))),"",IF(Q3339&lt;R3339,1,0))</x:f>
        <x:v>0</x:v>
      </x:c>
      <x:c r="AF3339" s="50" t="n">
        <x:f>IFERROR(IF(AND(A3339=A3338,C3339=C3338+1,ISNUMBER(AE3338)),AE3338,""),"")</x:f>
        <x:v>0</x:v>
      </x:c>
      <x:c r="AG3339" s="52" t="n">
        <x:f>IFERROR(IF(AND(A3339=A3338,C3339=C3338+1,ISNUMBER(U3339),ISNUMBER(U3338),U3338&lt;&gt;0),U3339/U3338-1,""),"")</x:f>
        <x:v>-0.19772639951480286</x:v>
      </x:c>
      <x:c r="AH3339" s="50" t="n">
        <x:f>IF(AND(ISNUMBER(AE3339),ISNUMBER(AF3339),ISNUMBER(AG3339)),IF(AND(AE3339=1,AF3339=1,AG3339&lt;0),1,0),"")</x:f>
        <x:v>0</x:v>
      </x:c>
      <x:c r="AI3339" s="50" t="n">
        <x:f>IF(AND(A3339=A3340,C3340=C3339+1,ISNUMBER(AH3340)),C3340,"")</x:f>
        <x:v>2021</x:v>
      </x:c>
      <x:c r="AJ3339" s="50" t="n">
        <x:f>IF(AND(A3339=A3340,C3340=C3339+1,ISNUMBER(AH3340)),AH3340,"")</x:f>
        <x:v>0</x:v>
      </x:c>
    </x:row>
    <x:row r="3340" ht="15">
      <x:c r="A3340" s="9" t="s">
        <x:v>237</x:v>
      </x:c>
      <x:c r="B3340" s="10">
        <x:v>44561</x:v>
      </x:c>
      <x:c r="C3340" s="9">
        <x:v>2021</x:v>
      </x:c>
      <x:c r="D3340" s="11">
        <x:v>1104.8</x:v>
      </x:c>
      <x:c r="E3340" s="11">
        <x:v>107.9</x:v>
      </x:c>
      <x:c r="F3340" s="11">
        <x:v>424</x:v>
      </x:c>
      <x:c r="G3340" s="11">
        <x:v>820.3</x:v>
      </x:c>
      <x:c r="H3340" s="11">
        <x:v>477.2</x:v>
      </x:c>
      <x:c r="I3340" s="11">
        <x:v>284.5</x:v>
      </x:c>
      <x:c r="J3340" s="11">
        <x:v>-149.30000000000001</x:v>
      </x:c>
      <x:c r="K3340" s="11">
        <x:v>22.7</x:v>
      </x:c>
      <x:c r="L3340" s="11">
        <x:v>61.1</x:v>
      </x:c>
      <x:c r="M3340" s="11">
        <x:v>88.1</x:v>
      </x:c>
      <x:c r="N3340" s="11">
        <x:v>389.1</x:v>
      </x:c>
      <x:c r="O3340" s="11">
        <x:v>1067.7</x:v>
      </x:c>
      <x:c r="P3340" s="11">
        <x:v>135.19999999999999</x:v>
      </x:c>
      <x:c r="Q3340" s="11">
        <x:v>220.5</x:v>
      </x:c>
      <x:c r="R3340" s="11">
        <x:v>4.3</x:v>
      </x:c>
      <x:c r="S3340" s="11">
        <x:v>88.7</x:v>
      </x:c>
      <x:c r="T3340" s="11">
        <x:v>266.2</x:v>
      </x:c>
      <x:c r="U3340" s="11">
        <x:v>735.82230000000004</x:v>
      </x:c>
      <x:c r="V3340" s="11">
        <x:v>18</x:v>
      </x:c>
      <x:c r="W3340" s="12">
        <x:v>0</x:v>
      </x:c>
      <x:c r="X3340" s="8">
        <x:v>0</x:v>
      </x:c>
      <x:c r="Y3340" s="13">
        <x:f t="shared" si="312"/>
        <x:v>0.25448113207547174</x:v>
      </x:c>
      <x:c r="Z3340" s="13">
        <x:f t="shared" si="313"/>
        <x:v>0.74248732802317163</x:v>
      </x:c>
      <x:c r="AA3340" s="13">
        <x:f t="shared" si="314"/>
        <x:v>8.0286024619840704E-2</x:v>
      </x:c>
      <x:c r="AB3340" s="13">
        <x:f t="shared" si="315"/>
        <x:v>0.1223750905141202</x:v>
      </x:c>
      <x:c r="AC3340" s="13">
        <x:f t="shared" si="316"/>
        <x:v>0.32451542118737048</x:v>
      </x:c>
      <x:c r="AD3340" s="13">
        <x:f t="shared" si="317"/>
        <x:v>-0.13513758146270821</x:v>
      </x:c>
      <x:c r="AE3340" s="50" t="n">
        <x:f>IF(OR(NOT(ISNUMBER(Q3340)),NOT(ISNUMBER(R3340))),"",IF(Q3340&lt;R3340,1,0))</x:f>
        <x:v>0</x:v>
      </x:c>
      <x:c r="AF3340" s="50" t="n">
        <x:f>IFERROR(IF(AND(A3340=A3339,C3340=C3339+1,ISNUMBER(AE3339)),AE3339,""),"")</x:f>
        <x:v>0</x:v>
      </x:c>
      <x:c r="AG3340" s="52" t="n">
        <x:f>IFERROR(IF(AND(A3340=A3339,C3340=C3339+1,ISNUMBER(U3340),ISNUMBER(U3339),U3339&lt;&gt;0),U3340/U3339-1,""),"")</x:f>
        <x:v>0.7031878831506864</x:v>
      </x:c>
      <x:c r="AH3340" s="50" t="n">
        <x:f>IF(AND(ISNUMBER(AE3340),ISNUMBER(AF3340),ISNUMBER(AG3340)),IF(AND(AE3340=1,AF3340=1,AG3340&lt;0),1,0),"")</x:f>
        <x:v>0</x:v>
      </x:c>
      <x:c r="AI3340" s="50" t="n">
        <x:f>IF(AND(A3340=A3341,C3341=C3340+1,ISNUMBER(AH3341)),C3341,"")</x:f>
        <x:v>2022</x:v>
      </x:c>
      <x:c r="AJ3340" s="50" t="n">
        <x:f>IF(AND(A3340=A3341,C3341=C3340+1,ISNUMBER(AH3341)),AH3341,"")</x:f>
        <x:v>0</x:v>
      </x:c>
    </x:row>
    <x:row r="3341" ht="15">
      <x:c r="A3341" s="9" t="s">
        <x:v>237</x:v>
      </x:c>
      <x:c r="B3341" s="10">
        <x:v>44926</x:v>
      </x:c>
      <x:c r="C3341" s="9">
        <x:v>2022</x:v>
      </x:c>
      <x:c r="D3341" s="11">
        <x:v>1119.9000000000001</x:v>
      </x:c>
      <x:c r="E3341" s="11">
        <x:v>126.6</x:v>
      </x:c>
      <x:c r="F3341" s="11">
        <x:v>394.8</x:v>
      </x:c>
      <x:c r="G3341" s="11">
        <x:v>851</x:v>
      </x:c>
      <x:c r="H3341" s="11">
        <x:v>538.9</x:v>
      </x:c>
      <x:c r="I3341" s="11">
        <x:v>268.89999999999998</x:v>
      </x:c>
      <x:c r="J3341" s="11">
        <x:v>-179.5</x:v>
      </x:c>
      <x:c r="K3341" s="11">
        <x:v>17.3</x:v>
      </x:c>
      <x:c r="L3341" s="11">
        <x:v>64.400000000000006</x:v>
      </x:c>
      <x:c r="M3341" s="11">
        <x:v>89</x:v>
      </x:c>
      <x:c r="N3341" s="11">
        <x:v>449.9</x:v>
      </x:c>
      <x:c r="O3341" s="11">
        <x:v>1149.8</x:v>
      </x:c>
      <x:c r="P3341" s="11">
        <x:v>87.3</x:v>
      </x:c>
      <x:c r="Q3341" s="11">
        <x:v>177</x:v>
      </x:c>
      <x:c r="R3341" s="11">
        <x:v>27.3</x:v>
      </x:c>
      <x:c r="S3341" s="11">
        <x:v>31.4</x:v>
      </x:c>
      <x:c r="T3341" s="11">
        <x:v>104.1</x:v>
      </x:c>
      <x:c r="U3341" s="11">
        <x:v>404.93430000000001</x:v>
      </x:c>
      <x:c r="V3341" s="11">
        <x:v>18</x:v>
      </x:c>
      <x:c r="W3341" s="12">
        <x:v>0</x:v>
      </x:c>
      <x:c r="X3341" s="8">
        <x:v>0</x:v>
      </x:c>
      <x:c r="Y3341" s="13">
        <x:f t="shared" si="312"/>
        <x:v>0.32066869300911854</x:v>
      </x:c>
      <x:c r="Z3341" s="13">
        <x:f t="shared" si="313"/>
        <x:v>0.75988927582819887</x:v>
      </x:c>
      <x:c r="AA3341" s="13">
        <x:f t="shared" si="314"/>
        <x:v>2.8038217698008749E-2</x:v>
      </x:c>
      <x:c r="AB3341" s="13">
        <x:f t="shared" si="315"/>
        <x:v>7.7953388695419221E-2</x:v>
      </x:c>
      <x:c r="AC3341" s="13">
        <x:f t="shared" si="316"/>
        <x:v>0.12232667450058754</x:v>
      </x:c>
      <x:c r="AD3341" s="13">
        <x:f t="shared" si="317"/>
        <x:v>-0.16028216805071879</x:v>
      </x:c>
      <x:c r="AE3341" s="50" t="n">
        <x:f>IF(OR(NOT(ISNUMBER(Q3341)),NOT(ISNUMBER(R3341))),"",IF(Q3341&lt;R3341,1,0))</x:f>
        <x:v>0</x:v>
      </x:c>
      <x:c r="AF3341" s="50" t="n">
        <x:f>IFERROR(IF(AND(A3341=A3340,C3341=C3340+1,ISNUMBER(AE3340)),AE3340,""),"")</x:f>
        <x:v>0</x:v>
      </x:c>
      <x:c r="AG3341" s="52" t="n">
        <x:f>IFERROR(IF(AND(A3341=A3340,C3341=C3340+1,ISNUMBER(U3341),ISNUMBER(U3340),U3340&lt;&gt;0),U3341/U3340-1,""),"")</x:f>
        <x:v>-0.44968465891832854</x:v>
      </x:c>
      <x:c r="AH3341" s="50" t="n">
        <x:f>IF(AND(ISNUMBER(AE3341),ISNUMBER(AF3341),ISNUMBER(AG3341)),IF(AND(AE3341=1,AF3341=1,AG3341&lt;0),1,0),"")</x:f>
        <x:v>0</x:v>
      </x:c>
      <x:c r="AI3341" s="50" t="n">
        <x:f>IF(AND(A3341=A3342,C3342=C3341+1,ISNUMBER(AH3342)),C3342,"")</x:f>
        <x:v>2023</x:v>
      </x:c>
      <x:c r="AJ3341" s="50" t="n">
        <x:f>IF(AND(A3341=A3342,C3342=C3341+1,ISNUMBER(AH3342)),AH3342,"")</x:f>
        <x:v>0</x:v>
      </x:c>
    </x:row>
    <x:row r="3342" ht="15">
      <x:c r="A3342" s="9" t="s">
        <x:v>237</x:v>
      </x:c>
      <x:c r="B3342" s="10">
        <x:v>45291</x:v>
      </x:c>
      <x:c r="C3342" s="9">
        <x:v>2023</x:v>
      </x:c>
      <x:c r="D3342" s="11">
        <x:v>1059.2</x:v>
      </x:c>
      <x:c r="E3342" s="11">
        <x:v>97</x:v>
      </x:c>
      <x:c r="F3342" s="11">
        <x:v>321.89999999999998</x:v>
      </x:c>
      <x:c r="G3342" s="11">
        <x:v>822.1</x:v>
      </x:c>
      <x:c r="H3342" s="11">
        <x:v>577.20000000000005</x:v>
      </x:c>
      <x:c r="I3342" s="11">
        <x:v>237.1</x:v>
      </x:c>
      <x:c r="J3342" s="11">
        <x:v>-184</x:v>
      </x:c>
      <x:c r="K3342" s="11">
        <x:v>26.7</x:v>
      </x:c>
      <x:c r="L3342" s="11">
        <x:v>55.8</x:v>
      </x:c>
      <x:c r="M3342" s="11">
        <x:v>84.1</x:v>
      </x:c>
      <x:c r="N3342" s="11">
        <x:v>493.1</x:v>
      </x:c>
      <x:c r="O3342" s="11">
        <x:v>1088.9000000000001</x:v>
      </x:c>
      <x:c r="P3342" s="11">
        <x:v>63.8</x:v>
      </x:c>
      <x:c r="Q3342" s="11">
        <x:v>155.9</x:v>
      </x:c>
      <x:c r="R3342" s="11">
        <x:v>33.9</x:v>
      </x:c>
      <x:c r="S3342" s="11">
        <x:v>26.2</x:v>
      </x:c>
      <x:c r="T3342" s="11">
        <x:v>87.7</x:v>
      </x:c>
      <x:c r="U3342" s="11">
        <x:v>257.13420000000002</x:v>
      </x:c>
      <x:c r="V3342" s="11">
        <x:v>18</x:v>
      </x:c>
      <x:c r="W3342" s="12">
        <x:v>0</x:v>
      </x:c>
      <x:c r="X3342" s="8">
        <x:v>0</x:v>
      </x:c>
      <x:c r="Y3342" s="13">
        <x:f t="shared" si="312"/>
        <x:v>0.30133581857719793</x:v>
      </x:c>
      <x:c r="Z3342" s="13">
        <x:f t="shared" si="313"/>
        <x:v>0.77615181268882172</x:v>
      </x:c>
      <x:c r="AA3342" s="13">
        <x:f t="shared" si="314"/>
        <x:v>2.4735649546827793E-2</x:v>
      </x:c>
      <x:c r="AB3342" s="13">
        <x:f t="shared" si="315"/>
        <x:v>6.0234138972809666E-2</x:v>
      </x:c>
      <x:c r="AC3342" s="13">
        <x:f t="shared" si="316"/>
        <x:v>0.10667801970563191</x:v>
      </x:c>
      <x:c r="AD3342" s="13">
        <x:f t="shared" si="317"/>
        <x:v>-0.17371601208459214</x:v>
      </x:c>
      <x:c r="AE3342" s="50" t="n">
        <x:f>IF(OR(NOT(ISNUMBER(Q3342)),NOT(ISNUMBER(R3342))),"",IF(Q3342&lt;R3342,1,0))</x:f>
        <x:v>0</x:v>
      </x:c>
      <x:c r="AF3342" s="50" t="n">
        <x:f>IFERROR(IF(AND(A3342=A3341,C3342=C3341+1,ISNUMBER(AE3341)),AE3341,""),"")</x:f>
        <x:v>0</x:v>
      </x:c>
      <x:c r="AG3342" s="52" t="n">
        <x:f>IFERROR(IF(AND(A3342=A3341,C3342=C3341+1,ISNUMBER(U3342),ISNUMBER(U3341),U3341&lt;&gt;0),U3342/U3341-1,""),"")</x:f>
        <x:v>-0.3649977292612653</x:v>
      </x:c>
      <x:c r="AH3342" s="50" t="n">
        <x:f>IF(AND(ISNUMBER(AE3342),ISNUMBER(AF3342),ISNUMBER(AG3342)),IF(AND(AE3342=1,AF3342=1,AG3342&lt;0),1,0),"")</x:f>
        <x:v>0</x:v>
      </x:c>
      <x:c r="AI3342" s="50" t="n">
        <x:f>IF(AND(A3342=A3343,C3343=C3342+1,ISNUMBER(AH3343)),C3343,"")</x:f>
        <x:v>2024</x:v>
      </x:c>
      <x:c r="AJ3342" s="50" t="n">
        <x:f>IF(AND(A3342=A3343,C3343=C3342+1,ISNUMBER(AH3343)),AH3343,"")</x:f>
        <x:v>0</x:v>
      </x:c>
    </x:row>
    <x:row r="3343" ht="15">
      <x:c r="A3343" s="9" t="s">
        <x:v>237</x:v>
      </x:c>
      <x:c r="B3343" s="10">
        <x:v>45657</x:v>
      </x:c>
      <x:c r="C3343" s="9">
        <x:v>2024</x:v>
      </x:c>
      <x:c r="D3343" s="11">
        <x:v>1046.5</x:v>
      </x:c>
      <x:c r="E3343" s="11">
        <x:v>104</x:v>
      </x:c>
      <x:c r="F3343" s="11">
        <x:v>297.89999999999998</x:v>
      </x:c>
      <x:c r="G3343" s="11">
        <x:v>817.5</x:v>
      </x:c>
      <x:c r="H3343" s="11">
        <x:v>591.70000000000005</x:v>
      </x:c>
      <x:c r="I3343" s="11">
        <x:v>229</x:v>
      </x:c>
      <x:c r="J3343" s="11">
        <x:v>-203.8</x:v>
      </x:c>
      <x:c r="K3343" s="11">
        <x:v>26.8</x:v>
      </x:c>
      <x:c r="L3343" s="11">
        <x:v>59</x:v>
      </x:c>
      <x:c r="M3343" s="11">
        <x:v>77.7</x:v>
      </x:c>
      <x:c r="N3343" s="11">
        <x:v>514</x:v>
      </x:c>
      <x:c r="O3343" s="11">
        <x:v>987.1</x:v>
      </x:c>
      <x:c r="P3343" s="11">
        <x:v>41.3</x:v>
      </x:c>
      <x:c r="Q3343" s="11">
        <x:v>132.80000000000001</x:v>
      </x:c>
      <x:c r="R3343" s="11">
        <x:v>34.1</x:v>
      </x:c>
      <x:c r="S3343" s="11">
        <x:v>-4.4000000000000004</x:v>
      </x:c>
      <x:c r="T3343" s="11">
        <x:v>72.3</x:v>
      </x:c>
      <x:c r="U3343" s="11">
        <x:v>253.62289999999999</x:v>
      </x:c>
      <x:c r="V3343" s="11">
        <x:v>18</x:v>
      </x:c>
      <x:c r="W3343" s="12">
        <x:v>0</x:v>
      </x:c>
      <x:c r="X3343" s="8">
        <x:v>0</x:v>
      </x:c>
      <x:c r="Y3343" s="13">
        <x:f t="shared" si="312"/>
        <x:v>0.34911043974488087</x:v>
      </x:c>
      <x:c r="Z3343" s="13">
        <x:f t="shared" si="313"/>
        <x:v>0.78117534639273767</x:v>
      </x:c>
      <x:c r="AA3343" s="13">
        <x:f t="shared" si="314"/>
        <x:v>-4.2044911610129004E-3</x:v>
      </x:c>
      <x:c r="AB3343" s="13">
        <x:f t="shared" si="315"/>
        <x:v>3.9464882943143813E-2</x:v>
      </x:c>
      <x:c r="AC3343" s="13">
        <x:f t="shared" si="316"/>
        <x:v>8.8440366972477064E-2</x:v>
      </x:c>
      <x:c r="AD3343" s="13">
        <x:f t="shared" si="317"/>
        <x:v>-0.1947443860487339</x:v>
      </x:c>
      <x:c r="AE3343" s="50" t="n">
        <x:f>IF(OR(NOT(ISNUMBER(Q3343)),NOT(ISNUMBER(R3343))),"",IF(Q3343&lt;R3343,1,0))</x:f>
        <x:v>0</x:v>
      </x:c>
      <x:c r="AF3343" s="50" t="n">
        <x:f>IFERROR(IF(AND(A3343=A3342,C3343=C3342+1,ISNUMBER(AE3342)),AE3342,""),"")</x:f>
        <x:v>0</x:v>
      </x:c>
      <x:c r="AG3343" s="52" t="n">
        <x:f>IFERROR(IF(AND(A3343=A3342,C3343=C3342+1,ISNUMBER(U3343),ISNUMBER(U3342),U3342&lt;&gt;0),U3343/U3342-1,""),"")</x:f>
        <x:v>-0.013655515291237208</x:v>
      </x:c>
      <x:c r="AH3343" s="50" t="n">
        <x:f>IF(AND(ISNUMBER(AE3343),ISNUMBER(AF3343),ISNUMBER(AG3343)),IF(AND(AE3343=1,AF3343=1,AG3343&lt;0),1,0),"")</x:f>
        <x:v>0</x:v>
      </x:c>
      <x:c r="AI3343" s="50" t="str">
        <x:f>IF(AND(A3343=A3344,C3344=C3343+1,ISNUMBER(AH3344)),C3344,"")</x:f>
      </x:c>
      <x:c r="AJ3343" s="50" t="str">
        <x:f>IF(AND(A3343=A3344,C3344=C3343+1,ISNUMBER(AH3344)),AH3344,"")</x:f>
      </x:c>
    </x:row>
    <x:row r="3344" ht="15">
      <x:c r="A3344" s="9" t="s">
        <x:v>238</x:v>
      </x:c>
      <x:c r="B3344" s="10">
        <x:v>39447</x:v>
      </x:c>
      <x:c r="C3344" s="9">
        <x:v>2007</x:v>
      </x:c>
      <x:c r="D3344" s="11">
        <x:v>1439.7</x:v>
      </x:c>
      <x:c r="E3344" s="11">
        <x:v>458.1</x:v>
      </x:c>
      <x:c r="F3344" s="11">
        <x:v>610</x:v>
      </x:c>
      <x:c r="G3344" s="11">
        <x:v>1106.0999999999999</x:v>
      </x:c>
      <x:c r="H3344" s="11">
        <x:v>537.9</x:v>
      </x:c>
      <x:c r="I3344" s="11">
        <x:v>333.6</x:v>
      </x:c>
      <x:c r="J3344" s="11">
        <x:v>-62.2</x:v>
      </x:c>
      <x:c r="K3344" s="11">
        <x:v>0.8</x:v>
      </x:c>
      <x:c r="L3344" s="11">
        <x:v>0</x:v>
      </x:c>
      <x:c r="M3344" s="11">
        <x:v>57.7</x:v>
      </x:c>
      <x:c r="N3344" s="11">
        <x:v>480.2</x:v>
      </x:c>
      <x:c r="O3344" s="11">
        <x:v>2073.3000000000002</x:v>
      </x:c>
      <x:c r="P3344" s="11">
        <x:v>260.10000000000002</x:v>
      </x:c>
      <x:c r="Q3344" s="11">
        <x:v>317.39999999999998</x:v>
      </x:c>
      <x:c r="R3344" s="11">
        <x:v>35.700000000000003</x:v>
      </x:c>
      <x:c r="S3344" s="11">
        <x:v>166.2</x:v>
      </x:c>
      <x:c r="T3344" s="11">
        <x:v>256.3</x:v>
      </x:c>
      <x:c r="U3344" s="11">
        <x:v>4250.82</x:v>
      </x:c>
      <x:c r="V3344" s="11">
        <x:v>18</x:v>
      </x:c>
      <x:c r="W3344" s="12">
        <x:v>0</x:v>
      </x:c>
      <x:c r="X3344" s="8">
        <x:v>0</x:v>
      </x:c>
      <x:c r="Y3344" s="13">
        <x:f t="shared" si="312"/>
        <x:v>0.75098360655737706</x:v>
      </x:c>
      <x:c r="Z3344" s="13">
        <x:f t="shared" si="313"/>
        <x:v>0.76828505938737224</x:v>
      </x:c>
      <x:c r="AA3344" s="13">
        <x:f t="shared" si="314"/>
        <x:v>0.11544071681600332</x:v>
      </x:c>
      <x:c r="AB3344" s="13">
        <x:f t="shared" si="315"/>
        <x:v>0.18066263804959368</x:v>
      </x:c>
      <x:c r="AC3344" s="13">
        <x:f t="shared" si="316"/>
        <x:v>0.2317150348069795</x:v>
      </x:c>
      <x:c r="AD3344" s="13">
        <x:f t="shared" si="317"/>
        <x:v>-4.320344516218657E-2</x:v>
      </x:c>
      <x:c r="AE3344" s="50" t="n">
        <x:f>IF(OR(NOT(ISNUMBER(Q3344)),NOT(ISNUMBER(R3344))),"",IF(Q3344&lt;R3344,1,0))</x:f>
        <x:v>0</x:v>
      </x:c>
      <x:c r="AF3344" s="50" t="str">
        <x:f>IFERROR(IF(AND(A3344=A3343,C3344=C3343+1,ISNUMBER(AE3343)),AE3343,""),"")</x:f>
      </x:c>
      <x:c r="AG3344" s="52" t="str">
        <x:f>IFERROR(IF(AND(A3344=A3343,C3344=C3343+1,ISNUMBER(U3344),ISNUMBER(U3343),U3343&lt;&gt;0),U3344/U3343-1,""),"")</x:f>
      </x:c>
      <x:c r="AH3344" s="50" t="str">
        <x:f>IF(AND(ISNUMBER(AE3344),ISNUMBER(AF3344),ISNUMBER(AG3344)),IF(AND(AE3344=1,AF3344=1,AG3344&lt;0),1,0),"")</x:f>
      </x:c>
      <x:c r="AI3344" s="50" t="n">
        <x:f>IF(AND(A3344=A3345,C3345=C3344+1,ISNUMBER(AH3345)),C3345,"")</x:f>
        <x:v>2008</x:v>
      </x:c>
      <x:c r="AJ3344" s="50" t="n">
        <x:f>IF(AND(A3344=A3345,C3345=C3344+1,ISNUMBER(AH3345)),AH3345,"")</x:f>
        <x:v>0</x:v>
      </x:c>
    </x:row>
    <x:row r="3345" ht="15">
      <x:c r="A3345" s="9" t="s">
        <x:v>238</x:v>
      </x:c>
      <x:c r="B3345" s="10">
        <x:v>39813</x:v>
      </x:c>
      <x:c r="C3345" s="9">
        <x:v>2008</x:v>
      </x:c>
      <x:c r="D3345" s="11">
        <x:v>1845.1</x:v>
      </x:c>
      <x:c r="E3345" s="11">
        <x:v>675.5</x:v>
      </x:c>
      <x:c r="F3345" s="11">
        <x:v>539.20000000000005</x:v>
      </x:c>
      <x:c r="G3345" s="11">
        <x:v>1446.4</x:v>
      </x:c>
      <x:c r="H3345" s="11">
        <x:v>999.2</x:v>
      </x:c>
      <x:c r="I3345" s="11">
        <x:v>398.7</x:v>
      </x:c>
      <x:c r="J3345" s="11">
        <x:v>-53</x:v>
      </x:c>
      <x:c r="K3345" s="11">
        <x:v>86.7</x:v>
      </x:c>
      <x:c r="L3345" s="11">
        <x:v>0</x:v>
      </x:c>
      <x:c r="M3345" s="11">
        <x:v>116.5</x:v>
      </x:c>
      <x:c r="N3345" s="11">
        <x:v>882.7</x:v>
      </x:c>
      <x:c r="O3345" s="11">
        <x:v>2441.4</x:v>
      </x:c>
      <x:c r="P3345" s="11">
        <x:v>302.3</x:v>
      </x:c>
      <x:c r="Q3345" s="11">
        <x:v>372.4</x:v>
      </x:c>
      <x:c r="R3345" s="11">
        <x:v>81.2</x:v>
      </x:c>
      <x:c r="S3345" s="11">
        <x:v>165.8</x:v>
      </x:c>
      <x:c r="T3345" s="11">
        <x:v>295</x:v>
      </x:c>
      <x:c r="U3345" s="11">
        <x:v>4584.4560000000001</x:v>
      </x:c>
      <x:c r="V3345" s="11">
        <x:v>18</x:v>
      </x:c>
      <x:c r="W3345" s="12">
        <x:v>0</x:v>
      </x:c>
      <x:c r="X3345" s="8">
        <x:v>0</x:v>
      </x:c>
      <x:c r="Y3345" s="13">
        <x:f t="shared" si="312"/>
        <x:v>1.2527818991097921</x:v>
      </x:c>
      <x:c r="Z3345" s="13">
        <x:f t="shared" si="313"/>
        <x:v>0.7839141509945261</x:v>
      </x:c>
      <x:c r="AA3345" s="13">
        <x:f t="shared" si="314"/>
        <x:v>8.985962820443337E-2</x:v>
      </x:c>
      <x:c r="AB3345" s="13">
        <x:f t="shared" si="315"/>
        <x:v>0.16383935830036314</x:v>
      </x:c>
      <x:c r="AC3345" s="13">
        <x:f t="shared" si="316"/>
        <x:v>0.20395464601769911</x:v>
      </x:c>
      <x:c r="AD3345" s="13">
        <x:f t="shared" si="317"/>
        <x:v>-2.8724730366917785E-2</x:v>
      </x:c>
      <x:c r="AE3345" s="50" t="n">
        <x:f>IF(OR(NOT(ISNUMBER(Q3345)),NOT(ISNUMBER(R3345))),"",IF(Q3345&lt;R3345,1,0))</x:f>
        <x:v>0</x:v>
      </x:c>
      <x:c r="AF3345" s="50" t="n">
        <x:f>IFERROR(IF(AND(A3345=A3344,C3345=C3344+1,ISNUMBER(AE3344)),AE3344,""),"")</x:f>
        <x:v>0</x:v>
      </x:c>
      <x:c r="AG3345" s="52" t="n">
        <x:f>IFERROR(IF(AND(A3345=A3344,C3345=C3344+1,ISNUMBER(U3345),ISNUMBER(U3344),U3344&lt;&gt;0),U3345/U3344-1,""),"")</x:f>
        <x:v>0.07848744477536118</x:v>
      </x:c>
      <x:c r="AH3345" s="50" t="n">
        <x:f>IF(AND(ISNUMBER(AE3345),ISNUMBER(AF3345),ISNUMBER(AG3345)),IF(AND(AE3345=1,AF3345=1,AG3345&lt;0),1,0),"")</x:f>
        <x:v>0</x:v>
      </x:c>
      <x:c r="AI3345" s="50" t="n">
        <x:f>IF(AND(A3345=A3346,C3346=C3345+1,ISNUMBER(AH3346)),C3346,"")</x:f>
        <x:v>2009</x:v>
      </x:c>
      <x:c r="AJ3345" s="50" t="n">
        <x:f>IF(AND(A3345=A3346,C3346=C3345+1,ISNUMBER(AH3346)),AH3346,"")</x:f>
        <x:v>0</x:v>
      </x:c>
    </x:row>
    <x:row r="3346" ht="15">
      <x:c r="A3346" s="9" t="s">
        <x:v>238</x:v>
      </x:c>
      <x:c r="B3346" s="10">
        <x:v>40178</x:v>
      </x:c>
      <x:c r="C3346" s="9">
        <x:v>2009</x:v>
      </x:c>
      <x:c r="D3346" s="11">
        <x:v>2372.1</x:v>
      </x:c>
      <x:c r="E3346" s="11">
        <x:v>801.9</x:v>
      </x:c>
      <x:c r="F3346" s="11">
        <x:v>879.4</x:v>
      </x:c>
      <x:c r="G3346" s="11">
        <x:v>1905.9</x:v>
      </x:c>
      <x:c r="H3346" s="11">
        <x:v>939.6</x:v>
      </x:c>
      <x:c r="I3346" s="11">
        <x:v>466.2</x:v>
      </x:c>
      <x:c r="J3346" s="11">
        <x:v>4.4000000000000004</x:v>
      </x:c>
      <x:c r="K3346" s="11">
        <x:v>181.5</x:v>
      </x:c>
      <x:c r="L3346" s="11">
        <x:v>0</x:v>
      </x:c>
      <x:c r="M3346" s="11">
        <x:v>19.8</x:v>
      </x:c>
      <x:c r="N3346" s="11">
        <x:v>919.8</x:v>
      </x:c>
      <x:c r="O3346" s="11">
        <x:v>2686.8</x:v>
      </x:c>
      <x:c r="P3346" s="11">
        <x:v>299.60000000000002</x:v>
      </x:c>
      <x:c r="Q3346" s="11">
        <x:v>383.3</x:v>
      </x:c>
      <x:c r="R3346" s="11">
        <x:v>29.6</x:v>
      </x:c>
      <x:c r="S3346" s="11">
        <x:v>188.9</x:v>
      </x:c>
      <x:c r="T3346" s="11">
        <x:v>307.3</x:v>
      </x:c>
      <x:c r="U3346" s="11">
        <x:v>4690.7460000000001</x:v>
      </x:c>
      <x:c r="V3346" s="11">
        <x:v>18</x:v>
      </x:c>
      <x:c r="W3346" s="12">
        <x:v>0</x:v>
      </x:c>
      <x:c r="X3346" s="8">
        <x:v>0</x:v>
      </x:c>
      <x:c r="Y3346" s="13">
        <x:f t="shared" si="312"/>
        <x:v>0.91187173072549466</x:v>
      </x:c>
      <x:c r="Z3346" s="13">
        <x:f t="shared" si="313"/>
        <x:v>0.80346528392563554</x:v>
      </x:c>
      <x:c r="AA3346" s="13">
        <x:f t="shared" si="314"/>
        <x:v>7.9634079507609298E-2</x:v>
      </x:c>
      <x:c r="AB3346" s="13">
        <x:f t="shared" si="315"/>
        <x:v>0.12630158930905105</x:v>
      </x:c>
      <x:c r="AC3346" s="13">
        <x:f t="shared" si="316"/>
        <x:v>0.16123616139356733</x:v>
      </x:c>
      <x:c r="AD3346" s="13">
        <x:f t="shared" si="317"/>
        <x:v>1.8548965052063574E-3</x:v>
      </x:c>
      <x:c r="AE3346" s="50" t="n">
        <x:f>IF(OR(NOT(ISNUMBER(Q3346)),NOT(ISNUMBER(R3346))),"",IF(Q3346&lt;R3346,1,0))</x:f>
        <x:v>0</x:v>
      </x:c>
      <x:c r="AF3346" s="50" t="n">
        <x:f>IFERROR(IF(AND(A3346=A3345,C3346=C3345+1,ISNUMBER(AE3345)),AE3345,""),"")</x:f>
        <x:v>0</x:v>
      </x:c>
      <x:c r="AG3346" s="52" t="n">
        <x:f>IFERROR(IF(AND(A3346=A3345,C3346=C3345+1,ISNUMBER(U3346),ISNUMBER(U3345),U3345&lt;&gt;0),U3346/U3345-1,""),"")</x:f>
        <x:v>0.023184866426899875</x:v>
      </x:c>
      <x:c r="AH3346" s="50" t="n">
        <x:f>IF(AND(ISNUMBER(AE3346),ISNUMBER(AF3346),ISNUMBER(AG3346)),IF(AND(AE3346=1,AF3346=1,AG3346&lt;0),1,0),"")</x:f>
        <x:v>0</x:v>
      </x:c>
      <x:c r="AI3346" s="50" t="n">
        <x:f>IF(AND(A3346=A3347,C3347=C3346+1,ISNUMBER(AH3347)),C3347,"")</x:f>
        <x:v>2010</x:v>
      </x:c>
      <x:c r="AJ3346" s="50" t="n">
        <x:f>IF(AND(A3346=A3347,C3347=C3346+1,ISNUMBER(AH3347)),AH3347,"")</x:f>
        <x:v>0</x:v>
      </x:c>
    </x:row>
    <x:row r="3347" ht="15">
      <x:c r="A3347" s="9" t="s">
        <x:v>238</x:v>
      </x:c>
      <x:c r="B3347" s="10">
        <x:v>40543</x:v>
      </x:c>
      <x:c r="C3347" s="9">
        <x:v>2010</x:v>
      </x:c>
      <x:c r="D3347" s="11">
        <x:v>2860.3</x:v>
      </x:c>
      <x:c r="E3347" s="11">
        <x:v>848.7</x:v>
      </x:c>
      <x:c r="F3347" s="11">
        <x:v>1138.5</x:v>
      </x:c>
      <x:c r="G3347" s="11">
        <x:v>2364.8000000000002</x:v>
      </x:c>
      <x:c r="H3347" s="11">
        <x:v>1151.5</x:v>
      </x:c>
      <x:c r="I3347" s="11">
        <x:v>495.5</x:v>
      </x:c>
      <x:c r="J3347" s="11">
        <x:v>12.5</x:v>
      </x:c>
      <x:c r="K3347" s="11">
        <x:v>38.5</x:v>
      </x:c>
      <x:c r="L3347" s="11">
        <x:v>0</x:v>
      </x:c>
      <x:c r="M3347" s="11">
        <x:v>115.8</x:v>
      </x:c>
      <x:c r="N3347" s="11">
        <x:v>1035.7</x:v>
      </x:c>
      <x:c r="O3347" s="11">
        <x:v>2744</x:v>
      </x:c>
      <x:c r="P3347" s="11">
        <x:v>347.3</x:v>
      </x:c>
      <x:c r="Q3347" s="11">
        <x:v>459.1</x:v>
      </x:c>
      <x:c r="R3347" s="11">
        <x:v>22.2</x:v>
      </x:c>
      <x:c r="S3347" s="11">
        <x:v>235</x:v>
      </x:c>
      <x:c r="T3347" s="11">
        <x:v>339.8</x:v>
      </x:c>
      <x:c r="U3347" s="11">
        <x:v>4370.5375000000004</x:v>
      </x:c>
      <x:c r="V3347" s="11">
        <x:v>18</x:v>
      </x:c>
      <x:c r="W3347" s="12">
        <x:v>0</x:v>
      </x:c>
      <x:c r="X3347" s="8">
        <x:v>0</x:v>
      </x:c>
      <x:c r="Y3347" s="13">
        <x:f t="shared" si="312"/>
        <x:v>0.74545454545454548</x:v>
      </x:c>
      <x:c r="Z3347" s="13">
        <x:f t="shared" si="313"/>
        <x:v>0.82676642310247173</x:v>
      </x:c>
      <x:c r="AA3347" s="13">
        <x:f t="shared" si="314"/>
        <x:v>8.2159214068454348E-2</x:v>
      </x:c>
      <x:c r="AB3347" s="13">
        <x:f t="shared" si="315"/>
        <x:v>0.12142082998286892</x:v>
      </x:c>
      <x:c r="AC3347" s="13">
        <x:f t="shared" si="316"/>
        <x:v>0.14369079837618404</x:v>
      </x:c>
      <x:c r="AD3347" s="13">
        <x:f t="shared" si="317"/>
        <x:v>4.3701709610879979E-3</x:v>
      </x:c>
      <x:c r="AE3347" s="50" t="n">
        <x:f>IF(OR(NOT(ISNUMBER(Q3347)),NOT(ISNUMBER(R3347))),"",IF(Q3347&lt;R3347,1,0))</x:f>
        <x:v>0</x:v>
      </x:c>
      <x:c r="AF3347" s="50" t="n">
        <x:f>IFERROR(IF(AND(A3347=A3346,C3347=C3346+1,ISNUMBER(AE3346)),AE3346,""),"")</x:f>
        <x:v>0</x:v>
      </x:c>
      <x:c r="AG3347" s="52" t="n">
        <x:f>IFERROR(IF(AND(A3347=A3346,C3347=C3346+1,ISNUMBER(U3347),ISNUMBER(U3346),U3346&lt;&gt;0),U3347/U3346-1,""),"")</x:f>
        <x:v>-0.06826387529830003</x:v>
      </x:c>
      <x:c r="AH3347" s="50" t="n">
        <x:f>IF(AND(ISNUMBER(AE3347),ISNUMBER(AF3347),ISNUMBER(AG3347)),IF(AND(AE3347=1,AF3347=1,AG3347&lt;0),1,0),"")</x:f>
        <x:v>0</x:v>
      </x:c>
      <x:c r="AI3347" s="50" t="n">
        <x:f>IF(AND(A3347=A3348,C3348=C3347+1,ISNUMBER(AH3348)),C3348,"")</x:f>
        <x:v>2011</x:v>
      </x:c>
      <x:c r="AJ3347" s="50" t="n">
        <x:f>IF(AND(A3347=A3348,C3348=C3347+1,ISNUMBER(AH3348)),AH3348,"")</x:f>
        <x:v>0</x:v>
      </x:c>
    </x:row>
    <x:row r="3348" ht="15">
      <x:c r="A3348" s="9" t="s">
        <x:v>238</x:v>
      </x:c>
      <x:c r="B3348" s="10">
        <x:v>40908</x:v>
      </x:c>
      <x:c r="C3348" s="9">
        <x:v>2011</x:v>
      </x:c>
      <x:c r="D3348" s="11">
        <x:v>3537.5</x:v>
      </x:c>
      <x:c r="E3348" s="11">
        <x:v>1018.8</x:v>
      </x:c>
      <x:c r="F3348" s="11">
        <x:v>1144.0999999999999</x:v>
      </x:c>
      <x:c r="G3348" s="11">
        <x:v>3013.4</x:v>
      </x:c>
      <x:c r="H3348" s="11">
        <x:v>1676.1</x:v>
      </x:c>
      <x:c r="I3348" s="11">
        <x:v>524.1</x:v>
      </x:c>
      <x:c r="J3348" s="11">
        <x:v>50.3</x:v>
      </x:c>
      <x:c r="K3348" s="11">
        <x:v>71.5</x:v>
      </x:c>
      <x:c r="L3348" s="11">
        <x:v>0</x:v>
      </x:c>
      <x:c r="M3348" s="11">
        <x:v>36.5</x:v>
      </x:c>
      <x:c r="N3348" s="11">
        <x:v>1639.6</x:v>
      </x:c>
      <x:c r="O3348" s="11">
        <x:v>2930.2</x:v>
      </x:c>
      <x:c r="P3348" s="11">
        <x:v>355.5</x:v>
      </x:c>
      <x:c r="Q3348" s="11">
        <x:v>493.6</x:v>
      </x:c>
      <x:c r="R3348" s="11">
        <x:v>30.9</x:v>
      </x:c>
      <x:c r="S3348" s="11">
        <x:v>238</x:v>
      </x:c>
      <x:c r="T3348" s="11">
        <x:v>231.5</x:v>
      </x:c>
      <x:c r="U3348" s="11">
        <x:v>3944.4659999999999</x:v>
      </x:c>
      <x:c r="V3348" s="11">
        <x:v>18</x:v>
      </x:c>
      <x:c r="W3348" s="12">
        <x:v>0</x:v>
      </x:c>
      <x:c r="X3348" s="8">
        <x:v>0</x:v>
      </x:c>
      <x:c r="Y3348" s="13">
        <x:f t="shared" si="312"/>
        <x:v>0.89048160125863129</x:v>
      </x:c>
      <x:c r="Z3348" s="13">
        <x:f t="shared" si="313"/>
        <x:v>0.8518445229681979</x:v>
      </x:c>
      <x:c r="AA3348" s="13">
        <x:f t="shared" si="314"/>
        <x:v>6.72791519434629E-2</x:v>
      </x:c>
      <x:c r="AB3348" s="13">
        <x:f t="shared" si="315"/>
        <x:v>0.10049469964664311</x:v>
      </x:c>
      <x:c r="AC3348" s="13">
        <x:f t="shared" si="316"/>
        <x:v>7.6823521603504349E-2</x:v>
      </x:c>
      <x:c r="AD3348" s="13">
        <x:f t="shared" si="317"/>
        <x:v>1.4219081272084804E-2</x:v>
      </x:c>
      <x:c r="AE3348" s="50" t="n">
        <x:f>IF(OR(NOT(ISNUMBER(Q3348)),NOT(ISNUMBER(R3348))),"",IF(Q3348&lt;R3348,1,0))</x:f>
        <x:v>0</x:v>
      </x:c>
      <x:c r="AF3348" s="50" t="n">
        <x:f>IFERROR(IF(AND(A3348=A3347,C3348=C3347+1,ISNUMBER(AE3347)),AE3347,""),"")</x:f>
        <x:v>0</x:v>
      </x:c>
      <x:c r="AG3348" s="52" t="n">
        <x:f>IFERROR(IF(AND(A3348=A3347,C3348=C3347+1,ISNUMBER(U3348),ISNUMBER(U3347),U3347&lt;&gt;0),U3348/U3347-1,""),"")</x:f>
        <x:v>-0.09748720838112024</x:v>
      </x:c>
      <x:c r="AH3348" s="50" t="n">
        <x:f>IF(AND(ISNUMBER(AE3348),ISNUMBER(AF3348),ISNUMBER(AG3348)),IF(AND(AE3348=1,AF3348=1,AG3348&lt;0),1,0),"")</x:f>
        <x:v>0</x:v>
      </x:c>
      <x:c r="AI3348" s="50" t="n">
        <x:f>IF(AND(A3348=A3349,C3349=C3348+1,ISNUMBER(AH3349)),C3349,"")</x:f>
        <x:v>2012</x:v>
      </x:c>
      <x:c r="AJ3348" s="50" t="n">
        <x:f>IF(AND(A3348=A3349,C3349=C3348+1,ISNUMBER(AH3349)),AH3349,"")</x:f>
        <x:v>0</x:v>
      </x:c>
    </x:row>
    <x:row r="3349" ht="15">
      <x:c r="A3349" s="9" t="s">
        <x:v>238</x:v>
      </x:c>
      <x:c r="B3349" s="10">
        <x:v>41274</x:v>
      </x:c>
      <x:c r="C3349" s="9">
        <x:v>2012</x:v>
      </x:c>
      <x:c r="D3349" s="11">
        <x:v>4315.8999999999996</x:v>
      </x:c>
      <x:c r="E3349" s="11">
        <x:v>1710.6</x:v>
      </x:c>
      <x:c r="F3349" s="11">
        <x:v>1731.7</x:v>
      </x:c>
      <x:c r="G3349" s="11">
        <x:v>3437.8</x:v>
      </x:c>
      <x:c r="H3349" s="11">
        <x:v>2030.4</x:v>
      </x:c>
      <x:c r="I3349" s="11">
        <x:v>878.1</x:v>
      </x:c>
      <x:c r="J3349" s="11">
        <x:v>408.1</x:v>
      </x:c>
      <x:c r="K3349" s="11">
        <x:v>747.3</x:v>
      </x:c>
      <x:c r="L3349" s="11">
        <x:v>0</x:v>
      </x:c>
      <x:c r="M3349" s="11">
        <x:v>562.1</x:v>
      </x:c>
      <x:c r="N3349" s="11">
        <x:v>1468.3</x:v>
      </x:c>
      <x:c r="O3349" s="11">
        <x:v>3351.8</x:v>
      </x:c>
      <x:c r="P3349" s="11">
        <x:v>335.9</x:v>
      </x:c>
      <x:c r="Q3349" s="11">
        <x:v>504.1</x:v>
      </x:c>
      <x:c r="R3349" s="11">
        <x:v>37.4</x:v>
      </x:c>
      <x:c r="S3349" s="11">
        <x:v>229.4</x:v>
      </x:c>
      <x:c r="T3349" s="11">
        <x:v>407.6</x:v>
      </x:c>
      <x:c r="U3349" s="11">
        <x:v>4738.38</x:v>
      </x:c>
      <x:c r="V3349" s="11">
        <x:v>18</x:v>
      </x:c>
      <x:c r="W3349" s="12">
        <x:v>0</x:v>
      </x:c>
      <x:c r="X3349" s="8">
        <x:v>0</x:v>
      </x:c>
      <x:c r="Y3349" s="13">
        <x:f t="shared" si="312"/>
        <x:v>0.98781544147369627</x:v>
      </x:c>
      <x:c r="Z3349" s="13">
        <x:f t="shared" si="313"/>
        <x:v>0.79654301536180183</x:v>
      </x:c>
      <x:c r="AA3349" s="13">
        <x:f t="shared" si="314"/>
        <x:v>5.3152297319215003E-2</x:v>
      </x:c>
      <x:c r="AB3349" s="13">
        <x:f t="shared" si="315"/>
        <x:v>7.782849463611298E-2</x:v>
      </x:c>
      <x:c r="AC3349" s="13">
        <x:f t="shared" si="316"/>
        <x:v>0.11856419803362615</x:v>
      </x:c>
      <x:c r="AD3349" s="13">
        <x:f t="shared" si="317"/>
        <x:v>9.4557334507287025E-2</x:v>
      </x:c>
      <x:c r="AE3349" s="50" t="n">
        <x:f>IF(OR(NOT(ISNUMBER(Q3349)),NOT(ISNUMBER(R3349))),"",IF(Q3349&lt;R3349,1,0))</x:f>
        <x:v>0</x:v>
      </x:c>
      <x:c r="AF3349" s="50" t="n">
        <x:f>IFERROR(IF(AND(A3349=A3348,C3349=C3348+1,ISNUMBER(AE3348)),AE3348,""),"")</x:f>
        <x:v>0</x:v>
      </x:c>
      <x:c r="AG3349" s="52" t="n">
        <x:f>IFERROR(IF(AND(A3349=A3348,C3349=C3348+1,ISNUMBER(U3349),ISNUMBER(U3348),U3348&lt;&gt;0),U3349/U3348-1,""),"")</x:f>
        <x:v>0.2012728719172634</x:v>
      </x:c>
      <x:c r="AH3349" s="50" t="n">
        <x:f>IF(AND(ISNUMBER(AE3349),ISNUMBER(AF3349),ISNUMBER(AG3349)),IF(AND(AE3349=1,AF3349=1,AG3349&lt;0),1,0),"")</x:f>
        <x:v>0</x:v>
      </x:c>
      <x:c r="AI3349" s="50" t="n">
        <x:f>IF(AND(A3349=A3350,C3350=C3349+1,ISNUMBER(AH3350)),C3350,"")</x:f>
        <x:v>2013</x:v>
      </x:c>
      <x:c r="AJ3349" s="50" t="n">
        <x:f>IF(AND(A3349=A3350,C3350=C3349+1,ISNUMBER(AH3350)),AH3350,"")</x:f>
        <x:v>0</x:v>
      </x:c>
    </x:row>
    <x:row r="3350" ht="15">
      <x:c r="A3350" s="9" t="s">
        <x:v>238</x:v>
      </x:c>
      <x:c r="B3350" s="10">
        <x:v>41639</x:v>
      </x:c>
      <x:c r="C3350" s="9">
        <x:v>2013</x:v>
      </x:c>
      <x:c r="D3350" s="11">
        <x:v>4602.1000000000004</x:v>
      </x:c>
      <x:c r="E3350" s="11">
        <x:v>1607.6</x:v>
      </x:c>
      <x:c r="F3350" s="11">
        <x:v>1771.2</x:v>
      </x:c>
      <x:c r="G3350" s="11">
        <x:v>3705.8</x:v>
      </x:c>
      <x:c r="H3350" s="11">
        <x:v>2211.5</x:v>
      </x:c>
      <x:c r="I3350" s="11">
        <x:v>896.3</x:v>
      </x:c>
      <x:c r="J3350" s="11">
        <x:v>350.4</x:v>
      </x:c>
      <x:c r="K3350" s="11">
        <x:v>610.79999999999995</x:v>
      </x:c>
      <x:c r="L3350" s="11">
        <x:v>0</x:v>
      </x:c>
      <x:c r="M3350" s="11">
        <x:v>532.20000000000005</x:v>
      </x:c>
      <x:c r="N3350" s="11">
        <x:v>1679.3</x:v>
      </x:c>
      <x:c r="O3350" s="11">
        <x:v>3896.2</x:v>
      </x:c>
      <x:c r="P3350" s="11">
        <x:v>312.39999999999998</x:v>
      </x:c>
      <x:c r="Q3350" s="11">
        <x:v>512</x:v>
      </x:c>
      <x:c r="R3350" s="11">
        <x:v>31.4</x:v>
      </x:c>
      <x:c r="S3350" s="11">
        <x:v>177.2</x:v>
      </x:c>
      <x:c r="T3350" s="11">
        <x:v>447</x:v>
      </x:c>
      <x:c r="U3350" s="11">
        <x:v>6937.9920000000002</x:v>
      </x:c>
      <x:c r="V3350" s="11">
        <x:v>18</x:v>
      </x:c>
      <x:c r="W3350" s="12">
        <x:v>0</x:v>
      </x:c>
      <x:c r="X3350" s="8">
        <x:v>0</x:v>
      </x:c>
      <x:c r="Y3350" s="13">
        <x:f t="shared" si="312"/>
        <x:v>0.90763324299909653</x:v>
      </x:c>
      <x:c r="Z3350" s="13">
        <x:f t="shared" si="313"/>
        <x:v>0.80524108559136043</x:v>
      </x:c>
      <x:c r="AA3350" s="13">
        <x:f t="shared" si="314"/>
        <x:v>3.8504161143825641E-2</x:v>
      </x:c>
      <x:c r="AB3350" s="13">
        <x:f t="shared" si="315"/>
        <x:v>6.7882053844983803E-2</x:v>
      </x:c>
      <x:c r="AC3350" s="13">
        <x:f t="shared" si="316"/>
        <x:v>0.12062172810189432</x:v>
      </x:c>
      <x:c r="AD3350" s="13">
        <x:f t="shared" si="317"/>
        <x:v>7.6139153864540093E-2</x:v>
      </x:c>
      <x:c r="AE3350" s="50" t="n">
        <x:f>IF(OR(NOT(ISNUMBER(Q3350)),NOT(ISNUMBER(R3350))),"",IF(Q3350&lt;R3350,1,0))</x:f>
        <x:v>0</x:v>
      </x:c>
      <x:c r="AF3350" s="50" t="n">
        <x:f>IFERROR(IF(AND(A3350=A3349,C3350=C3349+1,ISNUMBER(AE3349)),AE3349,""),"")</x:f>
        <x:v>0</x:v>
      </x:c>
      <x:c r="AG3350" s="52" t="n">
        <x:f>IFERROR(IF(AND(A3350=A3349,C3350=C3349+1,ISNUMBER(U3350),ISNUMBER(U3349),U3349&lt;&gt;0),U3350/U3349-1,""),"")</x:f>
        <x:v>0.46421181922935695</x:v>
      </x:c>
      <x:c r="AH3350" s="50" t="n">
        <x:f>IF(AND(ISNUMBER(AE3350),ISNUMBER(AF3350),ISNUMBER(AG3350)),IF(AND(AE3350=1,AF3350=1,AG3350&lt;0),1,0),"")</x:f>
        <x:v>0</x:v>
      </x:c>
      <x:c r="AI3350" s="50" t="n">
        <x:f>IF(AND(A3350=A3351,C3351=C3350+1,ISNUMBER(AH3351)),C3351,"")</x:f>
        <x:v>2014</x:v>
      </x:c>
      <x:c r="AJ3350" s="50" t="n">
        <x:f>IF(AND(A3350=A3351,C3351=C3350+1,ISNUMBER(AH3351)),AH3351,"")</x:f>
        <x:v>0</x:v>
      </x:c>
    </x:row>
    <x:row r="3351" ht="15">
      <x:c r="A3351" s="9" t="s">
        <x:v>238</x:v>
      </x:c>
      <x:c r="B3351" s="10">
        <x:v>42004</x:v>
      </x:c>
      <x:c r="C3351" s="9">
        <x:v>2014</x:v>
      </x:c>
      <x:c r="D3351" s="11">
        <x:v>4912.3</x:v>
      </x:c>
      <x:c r="E3351" s="11">
        <x:v>1579.9</x:v>
      </x:c>
      <x:c r="F3351" s="11">
        <x:v>1953.2</x:v>
      </x:c>
      <x:c r="G3351" s="11">
        <x:v>3996.8</x:v>
      </x:c>
      <x:c r="H3351" s="11">
        <x:v>2337</x:v>
      </x:c>
      <x:c r="I3351" s="11">
        <x:v>915.5</x:v>
      </x:c>
      <x:c r="J3351" s="11">
        <x:v>354.7</x:v>
      </x:c>
      <x:c r="K3351" s="11">
        <x:v>458.9</x:v>
      </x:c>
      <x:c r="L3351" s="11">
        <x:v>0</x:v>
      </x:c>
      <x:c r="M3351" s="11">
        <x:v>594.6</x:v>
      </x:c>
      <x:c r="N3351" s="11">
        <x:v>1742.4</x:v>
      </x:c>
      <x:c r="O3351" s="11">
        <x:v>4378.1000000000004</x:v>
      </x:c>
      <x:c r="P3351" s="11">
        <x:v>388.9</x:v>
      </x:c>
      <x:c r="Q3351" s="11">
        <x:v>622.9</x:v>
      </x:c>
      <x:c r="R3351" s="11">
        <x:v>33.9</x:v>
      </x:c>
      <x:c r="S3351" s="11">
        <x:v>235.9</x:v>
      </x:c>
      <x:c r="T3351" s="11">
        <x:v>488.8</x:v>
      </x:c>
      <x:c r="U3351" s="11">
        <x:v>7240.5379999999996</x:v>
      </x:c>
      <x:c r="V3351" s="11">
        <x:v>18</x:v>
      </x:c>
      <x:c r="W3351" s="12">
        <x:v>0</x:v>
      </x:c>
      <x:c r="X3351" s="8">
        <x:v>0</x:v>
      </x:c>
      <x:c r="Y3351" s="13">
        <x:f t="shared" si="312"/>
        <x:v>0.80887773909481875</x:v>
      </x:c>
      <x:c r="Z3351" s="13">
        <x:f t="shared" si="313"/>
        <x:v>0.81363108930643491</x:v>
      </x:c>
      <x:c r="AA3351" s="13">
        <x:f t="shared" si="314"/>
        <x:v>4.8022311340919728E-2</x:v>
      </x:c>
      <x:c r="AB3351" s="13">
        <x:f t="shared" si="315"/>
        <x:v>7.916861755185961E-2</x:v>
      </x:c>
      <x:c r="AC3351" s="13">
        <x:f t="shared" si="316"/>
        <x:v>0.12229783827061649</x:v>
      </x:c>
      <x:c r="AD3351" s="13">
        <x:f t="shared" si="317"/>
        <x:v>7.2206502045884816E-2</x:v>
      </x:c>
      <x:c r="AE3351" s="50" t="n">
        <x:f>IF(OR(NOT(ISNUMBER(Q3351)),NOT(ISNUMBER(R3351))),"",IF(Q3351&lt;R3351,1,0))</x:f>
        <x:v>0</x:v>
      </x:c>
      <x:c r="AF3351" s="50" t="n">
        <x:f>IFERROR(IF(AND(A3351=A3350,C3351=C3350+1,ISNUMBER(AE3350)),AE3350,""),"")</x:f>
        <x:v>0</x:v>
      </x:c>
      <x:c r="AG3351" s="52" t="n">
        <x:f>IFERROR(IF(AND(A3351=A3350,C3351=C3350+1,ISNUMBER(U3351),ISNUMBER(U3350),U3350&lt;&gt;0),U3351/U3350-1,""),"")</x:f>
        <x:v>0.04360714166289026</x:v>
      </x:c>
      <x:c r="AH3351" s="50" t="n">
        <x:f>IF(AND(ISNUMBER(AE3351),ISNUMBER(AF3351),ISNUMBER(AG3351)),IF(AND(AE3351=1,AF3351=1,AG3351&lt;0),1,0),"")</x:f>
        <x:v>0</x:v>
      </x:c>
      <x:c r="AI3351" s="50" t="n">
        <x:f>IF(AND(A3351=A3352,C3352=C3351+1,ISNUMBER(AH3352)),C3352,"")</x:f>
        <x:v>2015</x:v>
      </x:c>
      <x:c r="AJ3351" s="50" t="n">
        <x:f>IF(AND(A3351=A3352,C3352=C3351+1,ISNUMBER(AH3352)),AH3352,"")</x:f>
        <x:v>0</x:v>
      </x:c>
    </x:row>
    <x:row r="3352" ht="15">
      <x:c r="A3352" s="9" t="s">
        <x:v>238</x:v>
      </x:c>
      <x:c r="B3352" s="10">
        <x:v>42369</x:v>
      </x:c>
      <x:c r="C3352" s="9">
        <x:v>2015</x:v>
      </x:c>
      <x:c r="D3352" s="11">
        <x:v>5343.5</x:v>
      </x:c>
      <x:c r="E3352" s="11">
        <x:v>1836</x:v>
      </x:c>
      <x:c r="F3352" s="11">
        <x:v>2141.1999999999998</x:v>
      </x:c>
      <x:c r="G3352" s="11">
        <x:v>4590.2</x:v>
      </x:c>
      <x:c r="H3352" s="11">
        <x:v>2815.9</x:v>
      </x:c>
      <x:c r="I3352" s="11">
        <x:v>753.3</x:v>
      </x:c>
      <x:c r="J3352" s="11">
        <x:v>196.5</x:v>
      </x:c>
      <x:c r="K3352" s="11">
        <x:v>534</x:v>
      </x:c>
      <x:c r="L3352" s="11">
        <x:v>0</x:v>
      </x:c>
      <x:c r="M3352" s="11">
        <x:v>679.5</x:v>
      </x:c>
      <x:c r="N3352" s="11">
        <x:v>2136.4</x:v>
      </x:c>
      <x:c r="O3352" s="11">
        <x:v>4836.8999999999996</x:v>
      </x:c>
      <x:c r="P3352" s="11">
        <x:v>206.6</x:v>
      </x:c>
      <x:c r="Q3352" s="11">
        <x:v>466.9</x:v>
      </x:c>
      <x:c r="R3352" s="11">
        <x:v>41.7</x:v>
      </x:c>
      <x:c r="S3352" s="11">
        <x:v>52.7</x:v>
      </x:c>
      <x:c r="T3352" s="11">
        <x:v>501.8</x:v>
      </x:c>
      <x:c r="U3352" s="11">
        <x:v>8093.6</x:v>
      </x:c>
      <x:c r="V3352" s="11">
        <x:v>18</x:v>
      </x:c>
      <x:c r="W3352" s="12">
        <x:v>0</x:v>
      </x:c>
      <x:c r="X3352" s="8">
        <x:v>0</x:v>
      </x:c>
      <x:c r="Y3352" s="13">
        <x:f t="shared" si="312"/>
        <x:v>0.85746310480104626</x:v>
      </x:c>
      <x:c r="Z3352" s="13">
        <x:f t="shared" si="313"/>
        <x:v>0.85902498362496482</x:v>
      </x:c>
      <x:c r="AA3352" s="13">
        <x:f t="shared" si="314"/>
        <x:v>9.8624497052493681E-3</x:v>
      </x:c>
      <x:c r="AB3352" s="13">
        <x:f t="shared" si="315"/>
        <x:v>3.8663797136708151E-2</x:v>
      </x:c>
      <x:c r="AC3352" s="13">
        <x:f t="shared" si="316"/>
        <x:v>0.10931985534399373</x:v>
      </x:c>
      <x:c r="AD3352" s="13">
        <x:f t="shared" si="317"/>
        <x:v>3.6773650229250492E-2</x:v>
      </x:c>
      <x:c r="AE3352" s="50" t="n">
        <x:f>IF(OR(NOT(ISNUMBER(Q3352)),NOT(ISNUMBER(R3352))),"",IF(Q3352&lt;R3352,1,0))</x:f>
        <x:v>0</x:v>
      </x:c>
      <x:c r="AF3352" s="50" t="n">
        <x:f>IFERROR(IF(AND(A3352=A3351,C3352=C3351+1,ISNUMBER(AE3351)),AE3351,""),"")</x:f>
        <x:v>0</x:v>
      </x:c>
      <x:c r="AG3352" s="52" t="n">
        <x:f>IFERROR(IF(AND(A3352=A3351,C3352=C3351+1,ISNUMBER(U3352),ISNUMBER(U3351),U3351&lt;&gt;0),U3352/U3351-1,""),"")</x:f>
        <x:v>0.11781748814798032</x:v>
      </x:c>
      <x:c r="AH3352" s="50" t="n">
        <x:f>IF(AND(ISNUMBER(AE3352),ISNUMBER(AF3352),ISNUMBER(AG3352)),IF(AND(AE3352=1,AF3352=1,AG3352&lt;0),1,0),"")</x:f>
        <x:v>0</x:v>
      </x:c>
      <x:c r="AI3352" s="50" t="n">
        <x:f>IF(AND(A3352=A3353,C3353=C3352+1,ISNUMBER(AH3353)),C3353,"")</x:f>
        <x:v>2016</x:v>
      </x:c>
      <x:c r="AJ3352" s="50" t="n">
        <x:f>IF(AND(A3352=A3353,C3353=C3352+1,ISNUMBER(AH3353)),AH3353,"")</x:f>
        <x:v>0</x:v>
      </x:c>
    </x:row>
    <x:row r="3353" ht="15">
      <x:c r="A3353" s="9" t="s">
        <x:v>238</x:v>
      </x:c>
      <x:c r="B3353" s="10">
        <x:v>42735</x:v>
      </x:c>
      <x:c r="C3353" s="9">
        <x:v>2016</x:v>
      </x:c>
      <x:c r="D3353" s="11">
        <x:v>6205.5</x:v>
      </x:c>
      <x:c r="E3353" s="11">
        <x:v>2207.1999999999998</x:v>
      </x:c>
      <x:c r="F3353" s="11">
        <x:v>3413.3</x:v>
      </x:c>
      <x:c r="G3353" s="11">
        <x:v>6758.4</x:v>
      </x:c>
      <x:c r="H3353" s="11">
        <x:v>3422.6</x:v>
      </x:c>
      <x:c r="I3353" s="11">
        <x:v>-552.9</x:v>
      </x:c>
      <x:c r="J3353" s="11">
        <x:v>-1131.8</x:v>
      </x:c>
      <x:c r="K3353" s="11">
        <x:v>1098.3</x:v>
      </x:c>
      <x:c r="L3353" s="11">
        <x:v>0</x:v>
      </x:c>
      <x:c r="M3353" s="11">
        <x:v>750.8</x:v>
      </x:c>
      <x:c r="N3353" s="11">
        <x:v>2671.8</x:v>
      </x:c>
      <x:c r="O3353" s="11">
        <x:v>4368.6000000000004</x:v>
      </x:c>
      <x:c r="P3353" s="11">
        <x:v>-16.100000000000001</x:v>
      </x:c>
      <x:c r="Q3353" s="11">
        <x:v>219.7</x:v>
      </x:c>
      <x:c r="R3353" s="11">
        <x:v>114</x:v>
      </x:c>
      <x:c r="S3353" s="11">
        <x:v>-57.9</x:v>
      </x:c>
      <x:c r="T3353" s="11">
        <x:v>563.20000000000005</x:v>
      </x:c>
      <x:c r="U3353" s="11">
        <x:v>3558.2310000000002</x:v>
      </x:c>
      <x:c r="V3353" s="11">
        <x:v>18</x:v>
      </x:c>
      <x:c r="W3353" s="12">
        <x:v>0</x:v>
      </x:c>
      <x:c r="X3353" s="8">
        <x:v>0</x:v>
      </x:c>
      <x:c r="Y3353" s="13">
        <x:f t="shared" si="312"/>
        <x:v>0.64664693991152244</x:v>
      </x:c>
      <x:c r="Z3353" s="13">
        <x:f t="shared" si="313"/>
        <x:v>1.0890983804689387</x:v>
      </x:c>
      <x:c r="AA3353" s="13">
        <x:f t="shared" si="314"/>
        <x:v>-9.3304326806864877E-3</x:v>
      </x:c>
      <x:c r="AB3353" s="13">
        <x:f t="shared" si="315"/>
        <x:v>-2.5944726452340667E-3</x:v>
      </x:c>
      <x:c r="AC3353" s="13">
        <x:f t="shared" si="316"/>
        <x:v>8.3333333333333343E-2</x:v>
      </x:c>
      <x:c r="AD3353" s="13">
        <x:f t="shared" si="317"/>
        <x:v>-0.18238659253887679</x:v>
      </x:c>
      <x:c r="AE3353" s="50" t="n">
        <x:f>IF(OR(NOT(ISNUMBER(Q3353)),NOT(ISNUMBER(R3353))),"",IF(Q3353&lt;R3353,1,0))</x:f>
        <x:v>0</x:v>
      </x:c>
      <x:c r="AF3353" s="50" t="n">
        <x:f>IFERROR(IF(AND(A3353=A3352,C3353=C3352+1,ISNUMBER(AE3352)),AE3352,""),"")</x:f>
        <x:v>0</x:v>
      </x:c>
      <x:c r="AG3353" s="52" t="n">
        <x:f>IFERROR(IF(AND(A3353=A3352,C3353=C3352+1,ISNUMBER(U3353),ISNUMBER(U3352),U3352&lt;&gt;0),U3353/U3352-1,""),"")</x:f>
        <x:v>-0.5603648561826629</x:v>
      </x:c>
      <x:c r="AH3353" s="50" t="n">
        <x:f>IF(AND(ISNUMBER(AE3353),ISNUMBER(AF3353),ISNUMBER(AG3353)),IF(AND(AE3353=1,AF3353=1,AG3353&lt;0),1,0),"")</x:f>
        <x:v>0</x:v>
      </x:c>
      <x:c r="AI3353" s="50" t="n">
        <x:f>IF(AND(A3353=A3354,C3354=C3353+1,ISNUMBER(AH3354)),C3354,"")</x:f>
        <x:v>2017</x:v>
      </x:c>
      <x:c r="AJ3353" s="50" t="n">
        <x:f>IF(AND(A3353=A3354,C3354=C3353+1,ISNUMBER(AH3354)),AH3354,"")</x:f>
        <x:v>0</x:v>
      </x:c>
    </x:row>
    <x:row r="3354" ht="15">
      <x:c r="A3354" s="9" t="s">
        <x:v>238</x:v>
      </x:c>
      <x:c r="B3354" s="10">
        <x:v>43100</x:v>
      </x:c>
      <x:c r="C3354" s="9">
        <x:v>2017</x:v>
      </x:c>
      <x:c r="D3354" s="11">
        <x:v>4421.2</x:v>
      </x:c>
      <x:c r="E3354" s="11">
        <x:v>1817.7</x:v>
      </x:c>
      <x:c r="F3354" s="11">
        <x:v>2830.8</x:v>
      </x:c>
      <x:c r="G3354" s="11">
        <x:v>5351</x:v>
      </x:c>
      <x:c r="H3354" s="11">
        <x:v>2415.1</x:v>
      </x:c>
      <x:c r="I3354" s="11">
        <x:v>-929.8</x:v>
      </x:c>
      <x:c r="J3354" s="11">
        <x:v>-1517.2</x:v>
      </x:c>
      <x:c r="K3354" s="11">
        <x:v>921.7</x:v>
      </x:c>
      <x:c r="L3354" s="11">
        <x:v>0</x:v>
      </x:c>
      <x:c r="M3354" s="11">
        <x:v>707</x:v>
      </x:c>
      <x:c r="N3354" s="11">
        <x:v>1708.1</x:v>
      </x:c>
      <x:c r="O3354" s="11">
        <x:v>4234.6000000000004</x:v>
      </x:c>
      <x:c r="P3354" s="11">
        <x:v>-420.1</x:v>
      </x:c>
      <x:c r="Q3354" s="11">
        <x:v>-212.4</x:v>
      </x:c>
      <x:c r="R3354" s="11">
        <x:v>118.4</x:v>
      </x:c>
      <x:c r="S3354" s="11">
        <x:v>-117.1</x:v>
      </x:c>
      <x:c r="T3354" s="11">
        <x:v>187.4</x:v>
      </x:c>
      <x:c r="U3354" s="11">
        <x:v>2686.4308999999998</x:v>
      </x:c>
      <x:c r="V3354" s="11">
        <x:v>18</x:v>
      </x:c>
      <x:c r="W3354" s="12">
        <x:v>0</x:v>
      </x:c>
      <x:c r="X3354" s="8">
        <x:v>0</x:v>
      </x:c>
      <x:c r="Y3354" s="13">
        <x:f t="shared" si="312"/>
        <x:v>0.64211530309453158</x:v>
      </x:c>
      <x:c r="Z3354" s="13">
        <x:f t="shared" si="313"/>
        <x:v>1.2103048945987516</x:v>
      </x:c>
      <x:c r="AA3354" s="13">
        <x:f t="shared" si="314"/>
        <x:v>-2.6486021894508278E-2</x:v>
      </x:c>
      <x:c r="AB3354" s="13">
        <x:f t="shared" si="315"/>
        <x:v>-9.5019451732561308E-2</x:v>
      </x:c>
      <x:c r="AC3354" s="13">
        <x:f t="shared" si="316"/>
        <x:v>3.5021491310035506E-2</x:v>
      </x:c>
      <x:c r="AD3354" s="13">
        <x:f t="shared" si="317"/>
        <x:v>-0.34316475165113547</x:v>
      </x:c>
      <x:c r="AE3354" s="50" t="n">
        <x:f>IF(OR(NOT(ISNUMBER(Q3354)),NOT(ISNUMBER(R3354))),"",IF(Q3354&lt;R3354,1,0))</x:f>
        <x:v>1</x:v>
      </x:c>
      <x:c r="AF3354" s="50" t="n">
        <x:f>IFERROR(IF(AND(A3354=A3353,C3354=C3353+1,ISNUMBER(AE3353)),AE3353,""),"")</x:f>
        <x:v>0</x:v>
      </x:c>
      <x:c r="AG3354" s="52" t="n">
        <x:f>IFERROR(IF(AND(A3354=A3353,C3354=C3353+1,ISNUMBER(U3354),ISNUMBER(U3353),U3353&lt;&gt;0),U3354/U3353-1,""),"")</x:f>
        <x:v>-0.24500941619585692</x:v>
      </x:c>
      <x:c r="AH3354" s="50" t="n">
        <x:f>IF(AND(ISNUMBER(AE3354),ISNUMBER(AF3354),ISNUMBER(AG3354)),IF(AND(AE3354=1,AF3354=1,AG3354&lt;0),1,0),"")</x:f>
        <x:v>0</x:v>
      </x:c>
      <x:c r="AI3354" s="50" t="n">
        <x:f>IF(AND(A3354=A3355,C3355=C3354+1,ISNUMBER(AH3355)),C3355,"")</x:f>
        <x:v>2018</x:v>
      </x:c>
      <x:c r="AJ3354" s="50" t="n">
        <x:f>IF(AND(A3354=A3355,C3355=C3354+1,ISNUMBER(AH3355)),AH3355,"")</x:f>
        <x:v>0</x:v>
      </x:c>
    </x:row>
    <x:row r="3355" ht="15">
      <x:c r="A3355" s="9" t="s">
        <x:v>238</x:v>
      </x:c>
      <x:c r="B3355" s="10">
        <x:v>43465</x:v>
      </x:c>
      <x:c r="C3355" s="9">
        <x:v>2018</x:v>
      </x:c>
      <x:c r="D3355" s="11">
        <x:v>4093.7</x:v>
      </x:c>
      <x:c r="E3355" s="11">
        <x:v>1748.3</x:v>
      </x:c>
      <x:c r="F3355" s="11">
        <x:v>2363.6999999999998</x:v>
      </x:c>
      <x:c r="G3355" s="11">
        <x:v>3990.4</x:v>
      </x:c>
      <x:c r="H3355" s="11">
        <x:v>1690.6</x:v>
      </x:c>
      <x:c r="I3355" s="11">
        <x:v>103.3</x:v>
      </x:c>
      <x:c r="J3355" s="11">
        <x:v>-1135.3</x:v>
      </x:c>
      <x:c r="K3355" s="11">
        <x:v>957.5</x:v>
      </x:c>
      <x:c r="L3355" s="11">
        <x:v>0</x:v>
      </x:c>
      <x:c r="M3355" s="11">
        <x:v>615.29999999999995</x:v>
      </x:c>
      <x:c r="N3355" s="11">
        <x:v>1075.3</x:v>
      </x:c>
      <x:c r="O3355" s="11">
        <x:v>3918.4</x:v>
      </x:c>
      <x:c r="P3355" s="11">
        <x:v>34.9</x:v>
      </x:c>
      <x:c r="Q3355" s="11">
        <x:v>209.6</x:v>
      </x:c>
      <x:c r="R3355" s="11">
        <x:v>64.8</x:v>
      </x:c>
      <x:c r="S3355" s="11">
        <x:v>269</x:v>
      </x:c>
      <x:c r="T3355" s="11">
        <x:v>-202.1</x:v>
      </x:c>
      <x:c r="U3355" s="11">
        <x:v>1875.8098</x:v>
      </x:c>
      <x:c r="V3355" s="11">
        <x:v>18</x:v>
      </x:c>
      <x:c r="W3355" s="12">
        <x:v>0</x:v>
      </x:c>
      <x:c r="X3355" s="8">
        <x:v>0</x:v>
      </x:c>
      <x:c r="Y3355" s="13">
        <x:f t="shared" si="312"/>
        <x:v>0.7396454710834709</x:v>
      </x:c>
      <x:c r="Z3355" s="13">
        <x:f t="shared" si="313"/>
        <x:v>0.97476610401348418</x:v>
      </x:c>
      <x:c r="AA3355" s="13">
        <x:f t="shared" si="314"/>
        <x:v>6.5710726237877715E-2</x:v>
      </x:c>
      <x:c r="AB3355" s="13">
        <x:f t="shared" si="315"/>
        <x:v>8.5252949654346932E-3</x:v>
      </x:c>
      <x:c r="AC3355" s="13">
        <x:f t="shared" si="316"/>
        <x:v>-5.0646551724137928E-2</x:v>
      </x:c>
      <x:c r="AD3355" s="13">
        <x:f t="shared" si="317"/>
        <x:v>-0.27732857805896866</x:v>
      </x:c>
      <x:c r="AE3355" s="50" t="n">
        <x:f>IF(OR(NOT(ISNUMBER(Q3355)),NOT(ISNUMBER(R3355))),"",IF(Q3355&lt;R3355,1,0))</x:f>
        <x:v>0</x:v>
      </x:c>
      <x:c r="AF3355" s="50" t="n">
        <x:f>IFERROR(IF(AND(A3355=A3354,C3355=C3354+1,ISNUMBER(AE3354)),AE3354,""),"")</x:f>
        <x:v>1</x:v>
      </x:c>
      <x:c r="AG3355" s="52" t="n">
        <x:f>IFERROR(IF(AND(A3355=A3354,C3355=C3354+1,ISNUMBER(U3355),ISNUMBER(U3354),U3354&lt;&gt;0),U3355/U3354-1,""),"")</x:f>
        <x:v>-0.30174649197193193</x:v>
      </x:c>
      <x:c r="AH3355" s="50" t="n">
        <x:f>IF(AND(ISNUMBER(AE3355),ISNUMBER(AF3355),ISNUMBER(AG3355)),IF(AND(AE3355=1,AF3355=1,AG3355&lt;0),1,0),"")</x:f>
        <x:v>0</x:v>
      </x:c>
      <x:c r="AI3355" s="50" t="n">
        <x:f>IF(AND(A3355=A3356,C3356=C3355+1,ISNUMBER(AH3356)),C3356,"")</x:f>
        <x:v>2019</x:v>
      </x:c>
      <x:c r="AJ3355" s="50" t="n">
        <x:f>IF(AND(A3355=A3356,C3356=C3355+1,ISNUMBER(AH3356)),AH3356,"")</x:f>
        <x:v>0</x:v>
      </x:c>
    </x:row>
    <x:row r="3356" ht="15">
      <x:c r="A3356" s="9" t="s">
        <x:v>238</x:v>
      </x:c>
      <x:c r="B3356" s="10">
        <x:v>43830</x:v>
      </x:c>
      <x:c r="C3356" s="9">
        <x:v>2019</x:v>
      </x:c>
      <x:c r="D3356" s="11">
        <x:v>3976.5</x:v>
      </x:c>
      <x:c r="E3356" s="11">
        <x:v>1199.5</x:v>
      </x:c>
      <x:c r="F3356" s="11">
        <x:v>2303.5</x:v>
      </x:c>
      <x:c r="G3356" s="11">
        <x:v>4040.5</x:v>
      </x:c>
      <x:c r="H3356" s="11">
        <x:v>1762.3</x:v>
      </x:c>
      <x:c r="I3356" s="11">
        <x:v>-64</x:v>
      </x:c>
      <x:c r="J3356" s="11">
        <x:v>-1295.8</x:v>
      </x:c>
      <x:c r="K3356" s="11">
        <x:v>409.1</x:v>
      </x:c>
      <x:c r="L3356" s="11">
        <x:v>0</x:v>
      </x:c>
      <x:c r="M3356" s="11">
        <x:v>485.9</x:v>
      </x:c>
      <x:c r="N3356" s="11">
        <x:v>1276.4000000000001</x:v>
      </x:c>
      <x:c r="O3356" s="11">
        <x:v>3678.6</x:v>
      </x:c>
      <x:c r="P3356" s="11">
        <x:v>0.4</x:v>
      </x:c>
      <x:c r="Q3356" s="11">
        <x:v>241.3</x:v>
      </x:c>
      <x:c r="R3356" s="11">
        <x:v>58.6</x:v>
      </x:c>
      <x:c r="S3356" s="11">
        <x:v>-64.2</x:v>
      </x:c>
      <x:c r="T3356" s="11">
        <x:v>-26.3</x:v>
      </x:c>
      <x:c r="U3356" s="11">
        <x:v>2742.2750999999998</x:v>
      </x:c>
      <x:c r="V3356" s="11">
        <x:v>18</x:v>
      </x:c>
      <x:c r="W3356" s="12">
        <x:v>0</x:v>
      </x:c>
      <x:c r="X3356" s="8">
        <x:v>0</x:v>
      </x:c>
      <x:c r="Y3356" s="13">
        <x:f t="shared" si="312"/>
        <x:v>0.52072932494030821</x:v>
      </x:c>
      <x:c r="Z3356" s="13">
        <x:f t="shared" si="313"/>
        <x:v>1.0160945555136427</x:v>
      </x:c>
      <x:c r="AA3356" s="13">
        <x:f t="shared" si="314"/>
        <x:v>-1.6144850999622786E-2</x:v>
      </x:c>
      <x:c r="AB3356" s="13">
        <x:f t="shared" si="315"/>
        <x:v>1.0059097196026657E-4</x:v>
      </x:c>
      <x:c r="AC3356" s="13">
        <x:f t="shared" si="316"/>
        <x:v>-6.5090954089840371E-3</x:v>
      </x:c>
      <x:c r="AD3356" s="13">
        <x:f t="shared" si="317"/>
        <x:v>-0.32586445366528355</x:v>
      </x:c>
      <x:c r="AE3356" s="50" t="n">
        <x:f>IF(OR(NOT(ISNUMBER(Q3356)),NOT(ISNUMBER(R3356))),"",IF(Q3356&lt;R3356,1,0))</x:f>
        <x:v>0</x:v>
      </x:c>
      <x:c r="AF3356" s="50" t="n">
        <x:f>IFERROR(IF(AND(A3356=A3355,C3356=C3355+1,ISNUMBER(AE3355)),AE3355,""),"")</x:f>
        <x:v>0</x:v>
      </x:c>
      <x:c r="AG3356" s="52" t="n">
        <x:f>IFERROR(IF(AND(A3356=A3355,C3356=C3355+1,ISNUMBER(U3356),ISNUMBER(U3355),U3355&lt;&gt;0),U3356/U3355-1,""),"")</x:f>
        <x:v>0.46191532851571626</x:v>
      </x:c>
      <x:c r="AH3356" s="50" t="n">
        <x:f>IF(AND(ISNUMBER(AE3356),ISNUMBER(AF3356),ISNUMBER(AG3356)),IF(AND(AE3356=1,AF3356=1,AG3356&lt;0),1,0),"")</x:f>
        <x:v>0</x:v>
      </x:c>
      <x:c r="AI3356" s="50" t="n">
        <x:f>IF(AND(A3356=A3357,C3357=C3356+1,ISNUMBER(AH3357)),C3357,"")</x:f>
        <x:v>2020</x:v>
      </x:c>
      <x:c r="AJ3356" s="50" t="n">
        <x:f>IF(AND(A3356=A3357,C3357=C3356+1,ISNUMBER(AH3357)),AH3357,"")</x:f>
        <x:v>0</x:v>
      </x:c>
    </x:row>
    <x:row r="3357" ht="15">
      <x:c r="A3357" s="9" t="s">
        <x:v>238</x:v>
      </x:c>
      <x:c r="B3357" s="10">
        <x:v>44196</x:v>
      </x:c>
      <x:c r="C3357" s="9">
        <x:v>2020</x:v>
      </x:c>
      <x:c r="D3357" s="11">
        <x:v>3728.1</x:v>
      </x:c>
      <x:c r="E3357" s="11">
        <x:v>1161.5</x:v>
      </x:c>
      <x:c r="F3357" s="11">
        <x:v>2376.1</x:v>
      </x:c>
      <x:c r="G3357" s="11">
        <x:v>3809.2</x:v>
      </x:c>
      <x:c r="H3357" s="11">
        <x:v>1501.8</x:v>
      </x:c>
      <x:c r="I3357" s="11">
        <x:v>-81.099999999999994</x:v>
      </x:c>
      <x:c r="J3357" s="11">
        <x:v>-1289.5</x:v>
      </x:c>
      <x:c r="K3357" s="11">
        <x:v>460.9</x:v>
      </x:c>
      <x:c r="L3357" s="11">
        <x:v>0</x:v>
      </x:c>
      <x:c r="M3357" s="11">
        <x:v>521.5</x:v>
      </x:c>
      <x:c r="N3357" s="11">
        <x:v>980.3</x:v>
      </x:c>
      <x:c r="O3357" s="11">
        <x:v>3324.8</x:v>
      </x:c>
      <x:c r="P3357" s="11">
        <x:v>-32</x:v>
      </x:c>
      <x:c r="Q3357" s="11">
        <x:v>181.7</x:v>
      </x:c>
      <x:c r="R3357" s="11">
        <x:v>50.7</x:v>
      </x:c>
      <x:c r="S3357" s="11">
        <x:v>14</x:v>
      </x:c>
      <x:c r="T3357" s="11">
        <x:v>396.3</x:v>
      </x:c>
      <x:c r="U3357" s="11">
        <x:v>655.23829999999998</x:v>
      </x:c>
      <x:c r="V3357" s="11">
        <x:v>18</x:v>
      </x:c>
      <x:c r="W3357" s="12">
        <x:v>0</x:v>
      </x:c>
      <x:c r="X3357" s="8">
        <x:v>0</x:v>
      </x:c>
      <x:c r="Y3357" s="13">
        <x:f t="shared" si="312"/>
        <x:v>0.48882622785236313</x:v>
      </x:c>
      <x:c r="Z3357" s="13">
        <x:f t="shared" si="313"/>
        <x:v>1.0217537083232746</x:v>
      </x:c>
      <x:c r="AA3357" s="13">
        <x:f t="shared" si="314"/>
        <x:v>3.7552640755344545E-3</x:v>
      </x:c>
      <x:c r="AB3357" s="13">
        <x:f t="shared" si="315"/>
        <x:v>-8.5834607440787528E-3</x:v>
      </x:c>
      <x:c r="AC3357" s="13">
        <x:f t="shared" si="316"/>
        <x:v>0.10403759319542162</x:v>
      </x:c>
      <x:c r="AD3357" s="13">
        <x:f t="shared" si="317"/>
        <x:v>-0.3458866446715485</x:v>
      </x:c>
      <x:c r="AE3357" s="50" t="n">
        <x:f>IF(OR(NOT(ISNUMBER(Q3357)),NOT(ISNUMBER(R3357))),"",IF(Q3357&lt;R3357,1,0))</x:f>
        <x:v>0</x:v>
      </x:c>
      <x:c r="AF3357" s="50" t="n">
        <x:f>IFERROR(IF(AND(A3357=A3356,C3357=C3356+1,ISNUMBER(AE3356)),AE3356,""),"")</x:f>
        <x:v>0</x:v>
      </x:c>
      <x:c r="AG3357" s="52" t="n">
        <x:f>IFERROR(IF(AND(A3357=A3356,C3357=C3356+1,ISNUMBER(U3357),ISNUMBER(U3356),U3356&lt;&gt;0),U3357/U3356-1,""),"")</x:f>
        <x:v>-0.7610603327142489</x:v>
      </x:c>
      <x:c r="AH3357" s="50" t="n">
        <x:f>IF(AND(ISNUMBER(AE3357),ISNUMBER(AF3357),ISNUMBER(AG3357)),IF(AND(AE3357=1,AF3357=1,AG3357&lt;0),1,0),"")</x:f>
        <x:v>0</x:v>
      </x:c>
      <x:c r="AI3357" s="50" t="n">
        <x:f>IF(AND(A3357=A3358,C3358=C3357+1,ISNUMBER(AH3358)),C3358,"")</x:f>
        <x:v>2021</x:v>
      </x:c>
      <x:c r="AJ3357" s="50" t="n">
        <x:f>IF(AND(A3357=A3358,C3358=C3357+1,ISNUMBER(AH3358)),AH3358,"")</x:f>
        <x:v>0</x:v>
      </x:c>
    </x:row>
    <x:row r="3358" ht="15">
      <x:c r="A3358" s="9" t="s">
        <x:v>238</x:v>
      </x:c>
      <x:c r="B3358" s="10">
        <x:v>44561</x:v>
      </x:c>
      <x:c r="C3358" s="9">
        <x:v>2021</x:v>
      </x:c>
      <x:c r="D3358" s="11">
        <x:v>3142.4</x:v>
      </x:c>
      <x:c r="E3358" s="11">
        <x:v>1026.9000000000001</x:v>
      </x:c>
      <x:c r="F3358" s="11">
        <x:v>1999.5</x:v>
      </x:c>
      <x:c r="G3358" s="11">
        <x:v>2845.9</x:v>
      </x:c>
      <x:c r="H3358" s="11">
        <x:v>1027.9000000000001</x:v>
      </x:c>
      <x:c r="I3358" s="11">
        <x:v>296.5</x:v>
      </x:c>
      <x:c r="J3358" s="11">
        <x:v>-890.6</x:v>
      </x:c>
      <x:c r="K3358" s="11">
        <x:v>317.60000000000002</x:v>
      </x:c>
      <x:c r="L3358" s="11">
        <x:v>0</x:v>
      </x:c>
      <x:c r="M3358" s="11">
        <x:v>349.2</x:v>
      </x:c>
      <x:c r="N3358" s="11">
        <x:v>678.7</x:v>
      </x:c>
      <x:c r="O3358" s="11">
        <x:v>3182.5</x:v>
      </x:c>
      <x:c r="P3358" s="11">
        <x:v>-86.6</x:v>
      </x:c>
      <x:c r="Q3358" s="11">
        <x:v>88.2</x:v>
      </x:c>
      <x:c r="R3358" s="11">
        <x:v>47.6</x:v>
      </x:c>
      <x:c r="S3358" s="11">
        <x:v>224.7</x:v>
      </x:c>
      <x:c r="T3358" s="11">
        <x:v>-179.1</x:v>
      </x:c>
      <x:c r="U3358" s="11">
        <x:v>614.69650000000001</x:v>
      </x:c>
      <x:c r="V3358" s="11">
        <x:v>18</x:v>
      </x:c>
      <x:c r="W3358" s="12">
        <x:v>0</x:v>
      </x:c>
      <x:c r="X3358" s="8">
        <x:v>0</x:v>
      </x:c>
      <x:c r="Y3358" s="13">
        <x:f t="shared" si="312"/>
        <x:v>0.51357839459864973</x:v>
      </x:c>
      <x:c r="Z3358" s="13">
        <x:f t="shared" si="313"/>
        <x:v>0.90564536659877803</x:v>
      </x:c>
      <x:c r="AA3358" s="13">
        <x:f t="shared" si="314"/>
        <x:v>7.1505855397148668E-2</x:v>
      </x:c>
      <x:c r="AB3358" s="13">
        <x:f t="shared" si="315"/>
        <x:v>-2.7558553971486759E-2</x:v>
      </x:c>
      <x:c r="AC3358" s="13">
        <x:f t="shared" si="316"/>
        <x:v>-6.2932639938156648E-2</x:v>
      </x:c>
      <x:c r="AD3358" s="13">
        <x:f t="shared" si="317"/>
        <x:v>-0.28341395112016293</x:v>
      </x:c>
      <x:c r="AE3358" s="50" t="n">
        <x:f>IF(OR(NOT(ISNUMBER(Q3358)),NOT(ISNUMBER(R3358))),"",IF(Q3358&lt;R3358,1,0))</x:f>
        <x:v>0</x:v>
      </x:c>
      <x:c r="AF3358" s="50" t="n">
        <x:f>IFERROR(IF(AND(A3358=A3357,C3358=C3357+1,ISNUMBER(AE3357)),AE3357,""),"")</x:f>
        <x:v>0</x:v>
      </x:c>
      <x:c r="AG3358" s="52" t="n">
        <x:f>IFERROR(IF(AND(A3358=A3357,C3358=C3357+1,ISNUMBER(U3358),ISNUMBER(U3357),U3357&lt;&gt;0),U3358/U3357-1,""),"")</x:f>
        <x:v>-0.06187336729247961</x:v>
      </x:c>
      <x:c r="AH3358" s="50" t="n">
        <x:f>IF(AND(ISNUMBER(AE3358),ISNUMBER(AF3358),ISNUMBER(AG3358)),IF(AND(AE3358=1,AF3358=1,AG3358&lt;0),1,0),"")</x:f>
        <x:v>0</x:v>
      </x:c>
      <x:c r="AI3358" s="50" t="n">
        <x:f>IF(AND(A3358=A3359,C3359=C3358+1,ISNUMBER(AH3359)),C3359,"")</x:f>
        <x:v>2022</x:v>
      </x:c>
      <x:c r="AJ3358" s="50" t="n">
        <x:f>IF(AND(A3358=A3359,C3359=C3358+1,ISNUMBER(AH3359)),AH3359,"")</x:f>
        <x:v>0</x:v>
      </x:c>
    </x:row>
    <x:row r="3359" ht="15">
      <x:c r="A3359" s="9" t="s">
        <x:v>238</x:v>
      </x:c>
      <x:c r="B3359" s="10">
        <x:v>44926</x:v>
      </x:c>
      <x:c r="C3359" s="9">
        <x:v>2022</x:v>
      </x:c>
      <x:c r="D3359" s="11">
        <x:v>2552.6</x:v>
      </x:c>
      <x:c r="E3359" s="11">
        <x:v>860.7</x:v>
      </x:c>
      <x:c r="F3359" s="11">
        <x:v>1513.1</x:v>
      </x:c>
      <x:c r="G3359" s="11">
        <x:v>2199.9</x:v>
      </x:c>
      <x:c r="H3359" s="11">
        <x:v>839.6</x:v>
      </x:c>
      <x:c r="I3359" s="11">
        <x:v>352.7</x:v>
      </x:c>
      <x:c r="J3359" s="11">
        <x:v>-843.2</x:v>
      </x:c>
      <x:c r="K3359" s="11">
        <x:v>396.8</x:v>
      </x:c>
      <x:c r="L3359" s="11">
        <x:v>0</x:v>
      </x:c>
      <x:c r="M3359" s="11">
        <x:v>285.10000000000002</x:v>
      </x:c>
      <x:c r="N3359" s="11">
        <x:v>554.5</x:v>
      </x:c>
      <x:c r="O3359" s="11">
        <x:v>3014.6</x:v>
      </x:c>
      <x:c r="P3359" s="11">
        <x:v>-79.599999999999994</x:v>
      </x:c>
      <x:c r="Q3359" s="11">
        <x:v>58.8</x:v>
      </x:c>
      <x:c r="R3359" s="11">
        <x:v>43.8</x:v>
      </x:c>
      <x:c r="S3359" s="11">
        <x:v>74.8</x:v>
      </x:c>
      <x:c r="T3359" s="11">
        <x:v>71.900000000000006</x:v>
      </x:c>
      <x:c r="U3359" s="11">
        <x:v>408.56270000000001</x:v>
      </x:c>
      <x:c r="V3359" s="11">
        <x:v>18</x:v>
      </x:c>
      <x:c r="W3359" s="12">
        <x:v>0</x:v>
      </x:c>
      <x:c r="X3359" s="8">
        <x:v>0</x:v>
      </x:c>
      <x:c r="Y3359" s="13">
        <x:f t="shared" si="312"/>
        <x:v>0.5688321987971714</x:v>
      </x:c>
      <x:c r="Z3359" s="13">
        <x:f t="shared" si="313"/>
        <x:v>0.86182715662461806</x:v>
      </x:c>
      <x:c r="AA3359" s="13">
        <x:f t="shared" si="314"/>
        <x:v>2.9303455300477944E-2</x:v>
      </x:c>
      <x:c r="AB3359" s="13">
        <x:f t="shared" si="315"/>
        <x:v>-3.1183890934733213E-2</x:v>
      </x:c>
      <x:c r="AC3359" s="13">
        <x:f t="shared" si="316"/>
        <x:v>3.268330378653575E-2</x:v>
      </x:c>
      <x:c r="AD3359" s="13">
        <x:f t="shared" si="317"/>
        <x:v>-0.33032985975084228</x:v>
      </x:c>
      <x:c r="AE3359" s="50" t="n">
        <x:f>IF(OR(NOT(ISNUMBER(Q3359)),NOT(ISNUMBER(R3359))),"",IF(Q3359&lt;R3359,1,0))</x:f>
        <x:v>0</x:v>
      </x:c>
      <x:c r="AF3359" s="50" t="n">
        <x:f>IFERROR(IF(AND(A3359=A3358,C3359=C3358+1,ISNUMBER(AE3358)),AE3358,""),"")</x:f>
        <x:v>0</x:v>
      </x:c>
      <x:c r="AG3359" s="52" t="n">
        <x:f>IFERROR(IF(AND(A3359=A3358,C3359=C3358+1,ISNUMBER(U3359),ISNUMBER(U3358),U3358&lt;&gt;0),U3359/U3358-1,""),"")</x:f>
        <x:v>-0.3353424006806611</x:v>
      </x:c>
      <x:c r="AH3359" s="50" t="n">
        <x:f>IF(AND(ISNUMBER(AE3359),ISNUMBER(AF3359),ISNUMBER(AG3359)),IF(AND(AE3359=1,AF3359=1,AG3359&lt;0),1,0),"")</x:f>
        <x:v>0</x:v>
      </x:c>
      <x:c r="AI3359" s="50" t="n">
        <x:f>IF(AND(A3359=A3360,C3360=C3359+1,ISNUMBER(AH3360)),C3360,"")</x:f>
        <x:v>2023</x:v>
      </x:c>
      <x:c r="AJ3359" s="50" t="n">
        <x:f>IF(AND(A3359=A3360,C3360=C3359+1,ISNUMBER(AH3360)),AH3360,"")</x:f>
        <x:v>0</x:v>
      </x:c>
    </x:row>
    <x:row r="3360" ht="15">
      <x:c r="A3360" s="9" t="s">
        <x:v>238</x:v>
      </x:c>
      <x:c r="B3360" s="10">
        <x:v>45291</x:v>
      </x:c>
      <x:c r="C3360" s="9">
        <x:v>2023</x:v>
      </x:c>
      <x:c r="D3360" s="11">
        <x:v>1997.8</x:v>
      </x:c>
      <x:c r="E3360" s="11">
        <x:v>583.9</x:v>
      </x:c>
      <x:c r="F3360" s="11">
        <x:v>1196.7</x:v>
      </x:c>
      <x:c r="G3360" s="11">
        <x:v>1882.9</x:v>
      </x:c>
      <x:c r="H3360" s="11">
        <x:v>736.7</x:v>
      </x:c>
      <x:c r="I3360" s="11">
        <x:v>114.9</x:v>
      </x:c>
      <x:c r="J3360" s="11">
        <x:v>-1053.8</x:v>
      </x:c>
      <x:c r="K3360" s="11">
        <x:v>155.4</x:v>
      </x:c>
      <x:c r="L3360" s="11">
        <x:v>0</x:v>
      </x:c>
      <x:c r="M3360" s="11">
        <x:v>156.9</x:v>
      </x:c>
      <x:c r="N3360" s="11">
        <x:v>579.79999999999995</x:v>
      </x:c>
      <x:c r="O3360" s="11">
        <x:v>2814.6</x:v>
      </x:c>
      <x:c r="P3360" s="11">
        <x:v>-52</x:v>
      </x:c>
      <x:c r="Q3360" s="11">
        <x:v>56.8</x:v>
      </x:c>
      <x:c r="R3360" s="11">
        <x:v>65</x:v>
      </x:c>
      <x:c r="S3360" s="11">
        <x:v>-178.1</x:v>
      </x:c>
      <x:c r="T3360" s="11">
        <x:v>-40.299999999999997</x:v>
      </x:c>
      <x:c r="U3360" s="11">
        <x:v>374.24200000000002</x:v>
      </x:c>
      <x:c r="V3360" s="11">
        <x:v>18</x:v>
      </x:c>
      <x:c r="W3360" s="12">
        <x:v>0</x:v>
      </x:c>
      <x:c r="X3360" s="8">
        <x:v>0</x:v>
      </x:c>
      <x:c r="Y3360" s="13">
        <x:f t="shared" si="312"/>
        <x:v>0.4879251274337762</x:v>
      </x:c>
      <x:c r="Z3360" s="13">
        <x:f t="shared" si="313"/>
        <x:v>0.94248673540894989</x:v>
      </x:c>
      <x:c r="AA3360" s="13">
        <x:f t="shared" si="314"/>
        <x:v>-8.9148062869156067E-2</x:v>
      </x:c>
      <x:c r="AB3360" s="13">
        <x:f t="shared" si="315"/>
        <x:v>-2.602863149464411E-2</x:v>
      </x:c>
      <x:c r="AC3360" s="13">
        <x:f t="shared" si="316"/>
        <x:v>-2.1403154708162939E-2</x:v>
      </x:c>
      <x:c r="AD3360" s="13">
        <x:f t="shared" si="317"/>
        <x:v>-0.52748022825107621</x:v>
      </x:c>
      <x:c r="AE3360" s="50" t="n">
        <x:f>IF(OR(NOT(ISNUMBER(Q3360)),NOT(ISNUMBER(R3360))),"",IF(Q3360&lt;R3360,1,0))</x:f>
        <x:v>1</x:v>
      </x:c>
      <x:c r="AF3360" s="50" t="n">
        <x:f>IFERROR(IF(AND(A3360=A3359,C3360=C3359+1,ISNUMBER(AE3359)),AE3359,""),"")</x:f>
        <x:v>0</x:v>
      </x:c>
      <x:c r="AG3360" s="52" t="n">
        <x:f>IFERROR(IF(AND(A3360=A3359,C3360=C3359+1,ISNUMBER(U3360),ISNUMBER(U3359),U3359&lt;&gt;0),U3360/U3359-1,""),"")</x:f>
        <x:v>-0.08400350790710942</x:v>
      </x:c>
      <x:c r="AH3360" s="50" t="n">
        <x:f>IF(AND(ISNUMBER(AE3360),ISNUMBER(AF3360),ISNUMBER(AG3360)),IF(AND(AE3360=1,AF3360=1,AG3360&lt;0),1,0),"")</x:f>
        <x:v>0</x:v>
      </x:c>
      <x:c r="AI3360" s="50" t="n">
        <x:f>IF(AND(A3360=A3361,C3361=C3360+1,ISNUMBER(AH3361)),C3361,"")</x:f>
        <x:v>2024</x:v>
      </x:c>
      <x:c r="AJ3360" s="50" t="n">
        <x:f>IF(AND(A3360=A3361,C3361=C3360+1,ISNUMBER(AH3361)),AH3361,"")</x:f>
        <x:v>0</x:v>
      </x:c>
    </x:row>
    <x:row r="3361" ht="15">
      <x:c r="A3361" s="9" t="s">
        <x:v>238</x:v>
      </x:c>
      <x:c r="B3361" s="10">
        <x:v>45657</x:v>
      </x:c>
      <x:c r="C3361" s="9">
        <x:v>2024</x:v>
      </x:c>
      <x:c r="D3361" s="11">
        <x:v>1839</x:v>
      </x:c>
      <x:c r="E3361" s="11">
        <x:v>616.6</x:v>
      </x:c>
      <x:c r="F3361" s="11">
        <x:v>1067.2</x:v>
      </x:c>
      <x:c r="G3361" s="11">
        <x:v>1643.3</x:v>
      </x:c>
      <x:c r="H3361" s="11">
        <x:v>594.70000000000005</x:v>
      </x:c>
      <x:c r="I3361" s="11">
        <x:v>195.7</x:v>
      </x:c>
      <x:c r="J3361" s="11">
        <x:v>-972.8</x:v>
      </x:c>
      <x:c r="K3361" s="11">
        <x:v>253.6</x:v>
      </x:c>
      <x:c r="L3361" s="11">
        <x:v>0</x:v>
      </x:c>
      <x:c r="M3361" s="11">
        <x:v>105.7</x:v>
      </x:c>
      <x:c r="N3361" s="11">
        <x:v>489</x:v>
      </x:c>
      <x:c r="O3361" s="11">
        <x:v>2421.6</x:v>
      </x:c>
      <x:c r="P3361" s="11">
        <x:v>-9.9</x:v>
      </x:c>
      <x:c r="Q3361" s="11">
        <x:v>80</x:v>
      </x:c>
      <x:c r="R3361" s="11">
        <x:v>55.9</x:v>
      </x:c>
      <x:c r="S3361" s="11">
        <x:v>76.7</x:v>
      </x:c>
      <x:c r="T3361" s="11">
        <x:v>-25.2</x:v>
      </x:c>
      <x:c r="U3361" s="11">
        <x:v>238.49420000000001</x:v>
      </x:c>
      <x:c r="V3361" s="11">
        <x:v>18</x:v>
      </x:c>
      <x:c r="W3361" s="12">
        <x:v>0</x:v>
      </x:c>
      <x:c r="X3361" s="8">
        <x:v>0</x:v>
      </x:c>
      <x:c r="Y3361" s="13">
        <x:f t="shared" si="312"/>
        <x:v>0.57777361319340326</x:v>
      </x:c>
      <x:c r="Z3361" s="13">
        <x:f t="shared" si="313"/>
        <x:v>0.89358346927678078</x:v>
      </x:c>
      <x:c r="AA3361" s="13">
        <x:f t="shared" si="314"/>
        <x:v>4.1707449700924416E-2</x:v>
      </x:c>
      <x:c r="AB3361" s="13">
        <x:f t="shared" si="315"/>
        <x:v>-5.3833605220228384E-3</x:v>
      </x:c>
      <x:c r="AC3361" s="13">
        <x:f t="shared" si="316"/>
        <x:v>-1.5334996653076128E-2</x:v>
      </x:c>
      <x:c r="AD3361" s="13">
        <x:f t="shared" si="317"/>
        <x:v>-0.52898314301250682</x:v>
      </x:c>
      <x:c r="AE3361" s="50" t="n">
        <x:f>IF(OR(NOT(ISNUMBER(Q3361)),NOT(ISNUMBER(R3361))),"",IF(Q3361&lt;R3361,1,0))</x:f>
        <x:v>0</x:v>
      </x:c>
      <x:c r="AF3361" s="50" t="n">
        <x:f>IFERROR(IF(AND(A3361=A3360,C3361=C3360+1,ISNUMBER(AE3360)),AE3360,""),"")</x:f>
        <x:v>1</x:v>
      </x:c>
      <x:c r="AG3361" s="52" t="n">
        <x:f>IFERROR(IF(AND(A3361=A3360,C3361=C3360+1,ISNUMBER(U3361),ISNUMBER(U3360),U3360&lt;&gt;0),U3361/U3360-1,""),"")</x:f>
        <x:v>-0.3627273261686289</x:v>
      </x:c>
      <x:c r="AH3361" s="50" t="n">
        <x:f>IF(AND(ISNUMBER(AE3361),ISNUMBER(AF3361),ISNUMBER(AG3361)),IF(AND(AE3361=1,AF3361=1,AG3361&lt;0),1,0),"")</x:f>
        <x:v>0</x:v>
      </x:c>
      <x:c r="AI3361" s="50" t="str">
        <x:f>IF(AND(A3361=A3362,C3362=C3361+1,ISNUMBER(AH3362)),C3362,"")</x:f>
      </x:c>
      <x:c r="AJ3361" s="50" t="str">
        <x:f>IF(AND(A3361=A3362,C3362=C3361+1,ISNUMBER(AH3362)),AH3362,"")</x:f>
      </x:c>
    </x:row>
    <x:row r="3362" ht="15">
      <x:c r="A3362" s="9" t="s">
        <x:v>239</x:v>
      </x:c>
      <x:c r="B3362" s="10">
        <x:v>39447</x:v>
      </x:c>
      <x:c r="C3362" s="9">
        <x:v>2007</x:v>
      </x:c>
      <x:c r="D3362" s="11">
        <x:v>2365.1</x:v>
      </x:c>
      <x:c r="E3362" s="11">
        <x:v>138.1</x:v>
      </x:c>
      <x:c r="F3362" s="11">
        <x:v>238.7</x:v>
      </x:c>
      <x:c r="G3362" s="11">
        <x:v>1616.6</x:v>
      </x:c>
      <x:c r="H3362" s="11">
        <x:v>1231.5</x:v>
      </x:c>
      <x:c r="I3362" s="11">
        <x:v>748.5</x:v>
      </x:c>
      <x:c r="J3362" s="11">
        <x:v>185.8</x:v>
      </x:c>
      <x:c r="K3362" s="11">
        <x:v>42.4</x:v>
      </x:c>
      <x:c r="L3362" s="11">
        <x:v>16.7</x:v>
      </x:c>
      <x:c r="M3362" s="11">
        <x:v>97.9</x:v>
      </x:c>
      <x:c r="N3362" s="11">
        <x:v>1133.5999999999999</x:v>
      </x:c>
      <x:c r="O3362" s="11">
        <x:v>652.79999999999995</x:v>
      </x:c>
      <x:c r="P3362" s="11">
        <x:v>158.5</x:v>
      </x:c>
      <x:c r="Q3362" s="11">
        <x:v>201.2</x:v>
      </x:c>
      <x:c r="R3362" s="11">
        <x:v>68</x:v>
      </x:c>
      <x:c r="S3362" s="11">
        <x:v>82.3</x:v>
      </x:c>
      <x:c r="T3362" s="11">
        <x:v>100.2</x:v>
      </x:c>
      <x:c r="U3362" s="11">
        <x:v>1053.412</x:v>
      </x:c>
      <x:c r="V3362" s="11">
        <x:v>18</x:v>
      </x:c>
      <x:c r="W3362" s="12">
        <x:v>0</x:v>
      </x:c>
      <x:c r="X3362" s="8">
        <x:v>0</x:v>
      </x:c>
      <x:c r="Y3362" s="13">
        <x:f t="shared" si="312"/>
        <x:v>0.57855048177628821</x:v>
      </x:c>
      <x:c r="Z3362" s="13">
        <x:f t="shared" si="313"/>
        <x:v>0.68352289543782507</x:v>
      </x:c>
      <x:c r="AA3362" s="13">
        <x:f t="shared" si="314"/>
        <x:v>3.4797682973235801E-2</x:v>
      </x:c>
      <x:c r="AB3362" s="13">
        <x:f t="shared" si="315"/>
        <x:v>6.7016193818443204E-2</x:v>
      </x:c>
      <x:c r="AC3362" s="13">
        <x:f t="shared" si="316"/>
        <x:v>6.1981937399480394E-2</x:v>
      </x:c>
      <x:c r="AD3362" s="13">
        <x:f t="shared" si="317"/>
        <x:v>7.8559046129127744E-2</x:v>
      </x:c>
      <x:c r="AE3362" s="50" t="n">
        <x:f>IF(OR(NOT(ISNUMBER(Q3362)),NOT(ISNUMBER(R3362))),"",IF(Q3362&lt;R3362,1,0))</x:f>
        <x:v>0</x:v>
      </x:c>
      <x:c r="AF3362" s="50" t="str">
        <x:f>IFERROR(IF(AND(A3362=A3361,C3362=C3361+1,ISNUMBER(AE3361)),AE3361,""),"")</x:f>
      </x:c>
      <x:c r="AG3362" s="52" t="str">
        <x:f>IFERROR(IF(AND(A3362=A3361,C3362=C3361+1,ISNUMBER(U3362),ISNUMBER(U3361),U3361&lt;&gt;0),U3362/U3361-1,""),"")</x:f>
      </x:c>
      <x:c r="AH3362" s="50" t="str">
        <x:f>IF(AND(ISNUMBER(AE3362),ISNUMBER(AF3362),ISNUMBER(AG3362)),IF(AND(AE3362=1,AF3362=1,AG3362&lt;0),1,0),"")</x:f>
      </x:c>
      <x:c r="AI3362" s="50" t="n">
        <x:f>IF(AND(A3362=A3363,C3363=C3362+1,ISNUMBER(AH3363)),C3363,"")</x:f>
        <x:v>2008</x:v>
      </x:c>
      <x:c r="AJ3362" s="50" t="n">
        <x:f>IF(AND(A3362=A3363,C3363=C3362+1,ISNUMBER(AH3363)),AH3363,"")</x:f>
        <x:v>0</x:v>
      </x:c>
    </x:row>
    <x:row r="3363" ht="15">
      <x:c r="A3363" s="9" t="s">
        <x:v>239</x:v>
      </x:c>
      <x:c r="B3363" s="10">
        <x:v>39813</x:v>
      </x:c>
      <x:c r="C3363" s="9">
        <x:v>2008</x:v>
      </x:c>
      <x:c r="D3363" s="11">
        <x:v>2465.9</x:v>
      </x:c>
      <x:c r="E3363" s="11">
        <x:v>170</x:v>
      </x:c>
      <x:c r="F3363" s="11">
        <x:v>188.4</x:v>
      </x:c>
      <x:c r="G3363" s="11">
        <x:v>1759</x:v>
      </x:c>
      <x:c r="H3363" s="11">
        <x:v>1328.2</x:v>
      </x:c>
      <x:c r="I3363" s="11">
        <x:v>706.9</x:v>
      </x:c>
      <x:c r="J3363" s="11">
        <x:v>172.7</x:v>
      </x:c>
      <x:c r="K3363" s="11">
        <x:v>60.1</x:v>
      </x:c>
      <x:c r="L3363" s="11">
        <x:v>19</x:v>
      </x:c>
      <x:c r="M3363" s="11">
        <x:v>29.2</x:v>
      </x:c>
      <x:c r="N3363" s="11">
        <x:v>1299</x:v>
      </x:c>
      <x:c r="O3363" s="11">
        <x:v>666.1</x:v>
      </x:c>
      <x:c r="P3363" s="11">
        <x:v>161.6</x:v>
      </x:c>
      <x:c r="Q3363" s="11">
        <x:v>204.6</x:v>
      </x:c>
      <x:c r="R3363" s="11">
        <x:v>80.599999999999994</x:v>
      </x:c>
      <x:c r="S3363" s="11">
        <x:v>61.8</x:v>
      </x:c>
      <x:c r="T3363" s="11">
        <x:v>96.1</x:v>
      </x:c>
      <x:c r="U3363" s="11">
        <x:v>402.72399999999999</x:v>
      </x:c>
      <x:c r="V3363" s="11">
        <x:v>18</x:v>
      </x:c>
      <x:c r="W3363" s="12">
        <x:v>0</x:v>
      </x:c>
      <x:c r="X3363" s="8">
        <x:v>0</x:v>
      </x:c>
      <x:c r="Y3363" s="13">
        <x:f t="shared" si="312"/>
        <x:v>0.90233545647558389</x:v>
      </x:c>
      <x:c r="Z3363" s="13">
        <x:f t="shared" si="313"/>
        <x:v>0.71332981872744228</x:v>
      </x:c>
      <x:c r="AA3363" s="13">
        <x:f t="shared" si="314"/>
        <x:v>2.5061843545966987E-2</x:v>
      </x:c>
      <x:c r="AB3363" s="13">
        <x:f t="shared" si="315"/>
        <x:v>6.5533882152560924E-2</x:v>
      </x:c>
      <x:c r="AC3363" s="13">
        <x:f t="shared" si="316"/>
        <x:v>5.4633314383172253E-2</x:v>
      </x:c>
      <x:c r="AD3363" s="13">
        <x:f t="shared" si="317"/>
        <x:v>7.0035281236059843E-2</x:v>
      </x:c>
      <x:c r="AE3363" s="50" t="n">
        <x:f>IF(OR(NOT(ISNUMBER(Q3363)),NOT(ISNUMBER(R3363))),"",IF(Q3363&lt;R3363,1,0))</x:f>
        <x:v>0</x:v>
      </x:c>
      <x:c r="AF3363" s="50" t="n">
        <x:f>IFERROR(IF(AND(A3363=A3362,C3363=C3362+1,ISNUMBER(AE3362)),AE3362,""),"")</x:f>
        <x:v>0</x:v>
      </x:c>
      <x:c r="AG3363" s="52" t="n">
        <x:f>IFERROR(IF(AND(A3363=A3362,C3363=C3362+1,ISNUMBER(U3363),ISNUMBER(U3362),U3362&lt;&gt;0),U3363/U3362-1,""),"")</x:f>
        <x:v>-0.6176956404521687</x:v>
      </x:c>
      <x:c r="AH3363" s="50" t="n">
        <x:f>IF(AND(ISNUMBER(AE3363),ISNUMBER(AF3363),ISNUMBER(AG3363)),IF(AND(AE3363=1,AF3363=1,AG3363&lt;0),1,0),"")</x:f>
        <x:v>0</x:v>
      </x:c>
      <x:c r="AI3363" s="50" t="n">
        <x:f>IF(AND(A3363=A3364,C3364=C3363+1,ISNUMBER(AH3364)),C3364,"")</x:f>
        <x:v>2009</x:v>
      </x:c>
      <x:c r="AJ3363" s="50" t="n">
        <x:f>IF(AND(A3363=A3364,C3364=C3363+1,ISNUMBER(AH3364)),AH3364,"")</x:f>
        <x:v>0</x:v>
      </x:c>
    </x:row>
    <x:row r="3364" ht="15">
      <x:c r="A3364" s="9" t="s">
        <x:v>239</x:v>
      </x:c>
      <x:c r="B3364" s="10">
        <x:v>40178</x:v>
      </x:c>
      <x:c r="C3364" s="9">
        <x:v>2009</x:v>
      </x:c>
      <x:c r="D3364" s="11">
        <x:v>2431.3000000000002</x:v>
      </x:c>
      <x:c r="E3364" s="11">
        <x:v>207.4</x:v>
      </x:c>
      <x:c r="F3364" s="11">
        <x:v>171.1</x:v>
      </x:c>
      <x:c r="G3364" s="11">
        <x:v>1648.1</x:v>
      </x:c>
      <x:c r="H3364" s="11">
        <x:v>1194.9000000000001</x:v>
      </x:c>
      <x:c r="I3364" s="11">
        <x:v>783.2</x:v>
      </x:c>
      <x:c r="J3364" s="11">
        <x:v>148.19999999999999</x:v>
      </x:c>
      <x:c r="K3364" s="11">
        <x:v>91.3</x:v>
      </x:c>
      <x:c r="L3364" s="11">
        <x:v>17.3</x:v>
      </x:c>
      <x:c r="M3364" s="11">
        <x:v>21.4</x:v>
      </x:c>
      <x:c r="N3364" s="11">
        <x:v>1173.5</x:v>
      </x:c>
      <x:c r="O3364" s="11">
        <x:v>645.1</x:v>
      </x:c>
      <x:c r="P3364" s="11">
        <x:v>110.4</x:v>
      </x:c>
      <x:c r="Q3364" s="11">
        <x:v>154.80000000000001</x:v>
      </x:c>
      <x:c r="R3364" s="11">
        <x:v>76.900000000000006</x:v>
      </x:c>
      <x:c r="S3364" s="11">
        <x:v>16.399999999999999</x:v>
      </x:c>
      <x:c r="T3364" s="11">
        <x:v>75</x:v>
      </x:c>
      <x:c r="U3364" s="11">
        <x:v>560.15279999999996</x:v>
      </x:c>
      <x:c r="V3364" s="11">
        <x:v>18</x:v>
      </x:c>
      <x:c r="W3364" s="12">
        <x:v>0</x:v>
      </x:c>
      <x:c r="X3364" s="8">
        <x:v>0</x:v>
      </x:c>
      <x:c r="Y3364" s="13">
        <x:f t="shared" si="312"/>
        <x:v>1.212156633547633</x:v>
      </x:c>
      <x:c r="Z3364" s="13">
        <x:f t="shared" si="313"/>
        <x:v>0.67786780734586427</x:v>
      </x:c>
      <x:c r="AA3364" s="13">
        <x:f t="shared" si="314"/>
        <x:v>6.7453625632377728E-3</x:v>
      </x:c>
      <x:c r="AB3364" s="13">
        <x:f t="shared" si="315"/>
        <x:v>4.540780652325916E-2</x:v>
      </x:c>
      <x:c r="AC3364" s="13">
        <x:f t="shared" si="316"/>
        <x:v>4.5506947393968815E-2</x:v>
      </x:c>
      <x:c r="AD3364" s="13">
        <x:f t="shared" si="317"/>
        <x:v>6.0955044626331584E-2</x:v>
      </x:c>
      <x:c r="AE3364" s="50" t="n">
        <x:f>IF(OR(NOT(ISNUMBER(Q3364)),NOT(ISNUMBER(R3364))),"",IF(Q3364&lt;R3364,1,0))</x:f>
        <x:v>0</x:v>
      </x:c>
      <x:c r="AF3364" s="50" t="n">
        <x:f>IFERROR(IF(AND(A3364=A3363,C3364=C3363+1,ISNUMBER(AE3363)),AE3363,""),"")</x:f>
        <x:v>0</x:v>
      </x:c>
      <x:c r="AG3364" s="52" t="n">
        <x:f>IFERROR(IF(AND(A3364=A3363,C3364=C3363+1,ISNUMBER(U3364),ISNUMBER(U3363),U3363&lt;&gt;0),U3364/U3363-1,""),"")</x:f>
        <x:v>0.39090990355677824</x:v>
      </x:c>
      <x:c r="AH3364" s="50" t="n">
        <x:f>IF(AND(ISNUMBER(AE3364),ISNUMBER(AF3364),ISNUMBER(AG3364)),IF(AND(AE3364=1,AF3364=1,AG3364&lt;0),1,0),"")</x:f>
        <x:v>0</x:v>
      </x:c>
      <x:c r="AI3364" s="50" t="n">
        <x:f>IF(AND(A3364=A3365,C3365=C3364+1,ISNUMBER(AH3365)),C3365,"")</x:f>
        <x:v>2010</x:v>
      </x:c>
      <x:c r="AJ3364" s="50" t="n">
        <x:f>IF(AND(A3364=A3365,C3365=C3364+1,ISNUMBER(AH3365)),AH3365,"")</x:f>
        <x:v>0</x:v>
      </x:c>
    </x:row>
    <x:row r="3365" ht="15">
      <x:c r="A3365" s="9" t="s">
        <x:v>239</x:v>
      </x:c>
      <x:c r="B3365" s="10">
        <x:v>40543</x:v>
      </x:c>
      <x:c r="C3365" s="9">
        <x:v>2010</x:v>
      </x:c>
      <x:c r="D3365" s="11">
        <x:v>2421.6999999999998</x:v>
      </x:c>
      <x:c r="E3365" s="11">
        <x:v>158</x:v>
      </x:c>
      <x:c r="F3365" s="11">
        <x:v>178.6</x:v>
      </x:c>
      <x:c r="G3365" s="11">
        <x:v>1641.2</x:v>
      </x:c>
      <x:c r="H3365" s="11">
        <x:v>1141.7</x:v>
      </x:c>
      <x:c r="I3365" s="11">
        <x:v>780.5</x:v>
      </x:c>
      <x:c r="J3365" s="11">
        <x:v>163.9</x:v>
      </x:c>
      <x:c r="K3365" s="11">
        <x:v>59.5</x:v>
      </x:c>
      <x:c r="L3365" s="11">
        <x:v>17.2</x:v>
      </x:c>
      <x:c r="M3365" s="11">
        <x:v>16.899999999999999</x:v>
      </x:c>
      <x:c r="N3365" s="11">
        <x:v>1124.8</x:v>
      </x:c>
      <x:c r="O3365" s="11">
        <x:v>650.70000000000005</x:v>
      </x:c>
      <x:c r="P3365" s="11">
        <x:v>132.4</x:v>
      </x:c>
      <x:c r="Q3365" s="11">
        <x:v>172.3</x:v>
      </x:c>
      <x:c r="R3365" s="11">
        <x:v>75.5</x:v>
      </x:c>
      <x:c r="S3365" s="11">
        <x:v>47.5</x:v>
      </x:c>
      <x:c r="T3365" s="11">
        <x:v>116.7</x:v>
      </x:c>
      <x:c r="U3365" s="11">
        <x:v>566.25400000000002</x:v>
      </x:c>
      <x:c r="V3365" s="11">
        <x:v>18</x:v>
      </x:c>
      <x:c r="W3365" s="12">
        <x:v>0</x:v>
      </x:c>
      <x:c r="X3365" s="8">
        <x:v>0</x:v>
      </x:c>
      <x:c r="Y3365" s="13">
        <x:f t="shared" si="312"/>
        <x:v>0.88465845464725645</x:v>
      </x:c>
      <x:c r="Z3365" s="13">
        <x:f t="shared" si="313"/>
        <x:v>0.67770574389891403</x:v>
      </x:c>
      <x:c r="AA3365" s="13">
        <x:f t="shared" si="314"/>
        <x:v>1.9614320518643931E-2</x:v>
      </x:c>
      <x:c r="AB3365" s="13">
        <x:f t="shared" si="315"/>
        <x:v>5.4672337614072766E-2</x:v>
      </x:c>
      <x:c r="AC3365" s="13">
        <x:f t="shared" si="316"/>
        <x:v>7.1106507433585181E-2</x:v>
      </x:c>
      <x:c r="AD3365" s="13">
        <x:f t="shared" si="317"/>
        <x:v>6.7679729115910317E-2</x:v>
      </x:c>
      <x:c r="AE3365" s="50" t="n">
        <x:f>IF(OR(NOT(ISNUMBER(Q3365)),NOT(ISNUMBER(R3365))),"",IF(Q3365&lt;R3365,1,0))</x:f>
        <x:v>0</x:v>
      </x:c>
      <x:c r="AF3365" s="50" t="n">
        <x:f>IFERROR(IF(AND(A3365=A3364,C3365=C3364+1,ISNUMBER(AE3364)),AE3364,""),"")</x:f>
        <x:v>0</x:v>
      </x:c>
      <x:c r="AG3365" s="52" t="n">
        <x:f>IFERROR(IF(AND(A3365=A3364,C3365=C3364+1,ISNUMBER(U3365),ISNUMBER(U3364),U3364&lt;&gt;0),U3365/U3364-1,""),"")</x:f>
        <x:v>0.01089202803235123</x:v>
      </x:c>
      <x:c r="AH3365" s="50" t="n">
        <x:f>IF(AND(ISNUMBER(AE3365),ISNUMBER(AF3365),ISNUMBER(AG3365)),IF(AND(AE3365=1,AF3365=1,AG3365&lt;0),1,0),"")</x:f>
        <x:v>0</x:v>
      </x:c>
      <x:c r="AI3365" s="50" t="n">
        <x:f>IF(AND(A3365=A3366,C3366=C3365+1,ISNUMBER(AH3366)),C3366,"")</x:f>
        <x:v>2011</x:v>
      </x:c>
      <x:c r="AJ3365" s="50" t="n">
        <x:f>IF(AND(A3365=A3366,C3366=C3365+1,ISNUMBER(AH3366)),AH3366,"")</x:f>
        <x:v>0</x:v>
      </x:c>
    </x:row>
    <x:row r="3366" ht="15">
      <x:c r="A3366" s="9" t="s">
        <x:v>239</x:v>
      </x:c>
      <x:c r="B3366" s="10">
        <x:v>40908</x:v>
      </x:c>
      <x:c r="C3366" s="9">
        <x:v>2011</x:v>
      </x:c>
      <x:c r="D3366" s="11">
        <x:v>2502.1</x:v>
      </x:c>
      <x:c r="E3366" s="11">
        <x:v>176.4</x:v>
      </x:c>
      <x:c r="F3366" s="11">
        <x:v>228.4</x:v>
      </x:c>
      <x:c r="G3366" s="11">
        <x:v>1684.5</x:v>
      </x:c>
      <x:c r="H3366" s="11">
        <x:v>1177.4000000000001</x:v>
      </x:c>
      <x:c r="I3366" s="11">
        <x:v>817.6</x:v>
      </x:c>
      <x:c r="J3366" s="11">
        <x:v>213.3</x:v>
      </x:c>
      <x:c r="K3366" s="11">
        <x:v>76.599999999999994</x:v>
      </x:c>
      <x:c r="L3366" s="11">
        <x:v>18.8</x:v>
      </x:c>
      <x:c r="M3366" s="11">
        <x:v>41.1</x:v>
      </x:c>
      <x:c r="N3366" s="11">
        <x:v>1136.3</x:v>
      </x:c>
      <x:c r="O3366" s="11">
        <x:v>682.2</x:v>
      </x:c>
      <x:c r="P3366" s="11">
        <x:v>151.6</x:v>
      </x:c>
      <x:c r="Q3366" s="11">
        <x:v>193.1</x:v>
      </x:c>
      <x:c r="R3366" s="11">
        <x:v>76.099999999999994</x:v>
      </x:c>
      <x:c r="S3366" s="11">
        <x:v>68.8</x:v>
      </x:c>
      <x:c r="T3366" s="11">
        <x:v>112.5</x:v>
      </x:c>
      <x:c r="U3366" s="11">
        <x:v>558.83699999999999</x:v>
      </x:c>
      <x:c r="V3366" s="11">
        <x:v>18</x:v>
      </x:c>
      <x:c r="W3366" s="12">
        <x:v>0</x:v>
      </x:c>
      <x:c r="X3366" s="8">
        <x:v>0</x:v>
      </x:c>
      <x:c r="Y3366" s="13">
        <x:f t="shared" si="312"/>
        <x:v>0.77232924693520144</x:v>
      </x:c>
      <x:c r="Z3366" s="13">
        <x:f t="shared" si="313"/>
        <x:v>0.67323448303425126</x:v>
      </x:c>
      <x:c r="AA3366" s="13">
        <x:f t="shared" si="314"/>
        <x:v>2.7496902601814477E-2</x:v>
      </x:c>
      <x:c r="AB3366" s="13">
        <x:f t="shared" si="315"/>
        <x:v>6.0589105151672595E-2</x:v>
      </x:c>
      <x:c r="AC3366" s="13">
        <x:f t="shared" si="316"/>
        <x:v>6.678539626001781E-2</x:v>
      </x:c>
      <x:c r="AD3366" s="13">
        <x:f t="shared" si="317"/>
        <x:v>8.524839135126494E-2</x:v>
      </x:c>
      <x:c r="AE3366" s="50" t="n">
        <x:f>IF(OR(NOT(ISNUMBER(Q3366)),NOT(ISNUMBER(R3366))),"",IF(Q3366&lt;R3366,1,0))</x:f>
        <x:v>0</x:v>
      </x:c>
      <x:c r="AF3366" s="50" t="n">
        <x:f>IFERROR(IF(AND(A3366=A3365,C3366=C3365+1,ISNUMBER(AE3365)),AE3365,""),"")</x:f>
        <x:v>0</x:v>
      </x:c>
      <x:c r="AG3366" s="52" t="n">
        <x:f>IFERROR(IF(AND(A3366=A3365,C3366=C3365+1,ISNUMBER(U3366),ISNUMBER(U3365),U3365&lt;&gt;0),U3366/U3365-1,""),"")</x:f>
        <x:v>-0.0130983622190749</x:v>
      </x:c>
      <x:c r="AH3366" s="50" t="n">
        <x:f>IF(AND(ISNUMBER(AE3366),ISNUMBER(AF3366),ISNUMBER(AG3366)),IF(AND(AE3366=1,AF3366=1,AG3366&lt;0),1,0),"")</x:f>
        <x:v>0</x:v>
      </x:c>
      <x:c r="AI3366" s="50" t="n">
        <x:f>IF(AND(A3366=A3367,C3367=C3366+1,ISNUMBER(AH3367)),C3367,"")</x:f>
        <x:v>2012</x:v>
      </x:c>
      <x:c r="AJ3366" s="50" t="n">
        <x:f>IF(AND(A3366=A3367,C3367=C3366+1,ISNUMBER(AH3367)),AH3367,"")</x:f>
        <x:v>0</x:v>
      </x:c>
    </x:row>
    <x:row r="3367" ht="15">
      <x:c r="A3367" s="9" t="s">
        <x:v>239</x:v>
      </x:c>
      <x:c r="B3367" s="10">
        <x:v>41274</x:v>
      </x:c>
      <x:c r="C3367" s="9">
        <x:v>2012</x:v>
      </x:c>
      <x:c r="D3367" s="11">
        <x:v>2527.4</x:v>
      </x:c>
      <x:c r="E3367" s="11">
        <x:v>198.4</x:v>
      </x:c>
      <x:c r="F3367" s="11">
        <x:v>215.7</x:v>
      </x:c>
      <x:c r="G3367" s="11">
        <x:v>1765.4</x:v>
      </x:c>
      <x:c r="H3367" s="11">
        <x:v>1181.9000000000001</x:v>
      </x:c>
      <x:c r="I3367" s="11">
        <x:v>762</x:v>
      </x:c>
      <x:c r="J3367" s="11">
        <x:v>78.2</x:v>
      </x:c>
      <x:c r="K3367" s="11">
        <x:v>60.8</x:v>
      </x:c>
      <x:c r="L3367" s="11">
        <x:v>22.2</x:v>
      </x:c>
      <x:c r="M3367" s="11">
        <x:v>21.3</x:v>
      </x:c>
      <x:c r="N3367" s="11">
        <x:v>1160.5999999999999</x:v>
      </x:c>
      <x:c r="O3367" s="11">
        <x:v>719.7</x:v>
      </x:c>
      <x:c r="P3367" s="11">
        <x:v>-57.2</x:v>
      </x:c>
      <x:c r="Q3367" s="11">
        <x:v>-16.5</x:v>
      </x:c>
      <x:c r="R3367" s="11">
        <x:v>70.8</x:v>
      </x:c>
      <x:c r="S3367" s="11">
        <x:v>-110.3</x:v>
      </x:c>
      <x:c r="T3367" s="11">
        <x:v>95.7</x:v>
      </x:c>
      <x:c r="U3367" s="11">
        <x:v>686.45619999999997</x:v>
      </x:c>
      <x:c r="V3367" s="11">
        <x:v>18</x:v>
      </x:c>
      <x:c r="W3367" s="12">
        <x:v>0</x:v>
      </x:c>
      <x:c r="X3367" s="8">
        <x:v>0</x:v>
      </x:c>
      <x:c r="Y3367" s="13">
        <x:f t="shared" si="312"/>
        <x:v>0.91979601298099223</x:v>
      </x:c>
      <x:c r="Z3367" s="13">
        <x:f t="shared" si="313"/>
        <x:v>0.69850439186515789</x:v>
      </x:c>
      <x:c r="AA3367" s="13">
        <x:f t="shared" si="314"/>
        <x:v>-4.3641687109282262E-2</x:v>
      </x:c>
      <x:c r="AB3367" s="13">
        <x:f t="shared" si="315"/>
        <x:v>-2.2631953786499962E-2</x:v>
      </x:c>
      <x:c r="AC3367" s="13">
        <x:f t="shared" si="316"/>
        <x:v>5.4208677920018128E-2</x:v>
      </x:c>
      <x:c r="AD3367" s="13">
        <x:f t="shared" si="317"/>
        <x:v>3.0940887868956241E-2</x:v>
      </x:c>
      <x:c r="AE3367" s="50" t="n">
        <x:f>IF(OR(NOT(ISNUMBER(Q3367)),NOT(ISNUMBER(R3367))),"",IF(Q3367&lt;R3367,1,0))</x:f>
        <x:v>1</x:v>
      </x:c>
      <x:c r="AF3367" s="50" t="n">
        <x:f>IFERROR(IF(AND(A3367=A3366,C3367=C3366+1,ISNUMBER(AE3366)),AE3366,""),"")</x:f>
        <x:v>0</x:v>
      </x:c>
      <x:c r="AG3367" s="52" t="n">
        <x:f>IFERROR(IF(AND(A3367=A3366,C3367=C3366+1,ISNUMBER(U3367),ISNUMBER(U3366),U3366&lt;&gt;0),U3367/U3366-1,""),"")</x:f>
        <x:v>0.2283656951848212</x:v>
      </x:c>
      <x:c r="AH3367" s="50" t="n">
        <x:f>IF(AND(ISNUMBER(AE3367),ISNUMBER(AF3367),ISNUMBER(AG3367)),IF(AND(AE3367=1,AF3367=1,AG3367&lt;0),1,0),"")</x:f>
        <x:v>0</x:v>
      </x:c>
      <x:c r="AI3367" s="50" t="n">
        <x:f>IF(AND(A3367=A3368,C3368=C3367+1,ISNUMBER(AH3368)),C3368,"")</x:f>
        <x:v>2013</x:v>
      </x:c>
      <x:c r="AJ3367" s="50" t="n">
        <x:f>IF(AND(A3367=A3368,C3368=C3367+1,ISNUMBER(AH3368)),AH3368,"")</x:f>
        <x:v>0</x:v>
      </x:c>
    </x:row>
    <x:row r="3368" ht="15">
      <x:c r="A3368" s="9" t="s">
        <x:v>239</x:v>
      </x:c>
      <x:c r="B3368" s="10">
        <x:v>41639</x:v>
      </x:c>
      <x:c r="C3368" s="9">
        <x:v>2013</x:v>
      </x:c>
      <x:c r="D3368" s="11">
        <x:v>2623.3</x:v>
      </x:c>
      <x:c r="E3368" s="11">
        <x:v>251.3</x:v>
      </x:c>
      <x:c r="F3368" s="11">
        <x:v>229.7</x:v>
      </x:c>
      <x:c r="G3368" s="11">
        <x:v>1781.4</x:v>
      </x:c>
      <x:c r="H3368" s="11">
        <x:v>1285.0999999999999</x:v>
      </x:c>
      <x:c r="I3368" s="11">
        <x:v>841.9</x:v>
      </x:c>
      <x:c r="J3368" s="11">
        <x:v>107.5</x:v>
      </x:c>
      <x:c r="K3368" s="11">
        <x:v>94.1</x:v>
      </x:c>
      <x:c r="L3368" s="11">
        <x:v>21.5</x:v>
      </x:c>
      <x:c r="M3368" s="11">
        <x:v>22.7</x:v>
      </x:c>
      <x:c r="N3368" s="11">
        <x:v>1262.4000000000001</x:v>
      </x:c>
      <x:c r="O3368" s="11">
        <x:v>782.9</x:v>
      </x:c>
      <x:c r="P3368" s="11">
        <x:v>146.6</x:v>
      </x:c>
      <x:c r="Q3368" s="11">
        <x:v>182.4</x:v>
      </x:c>
      <x:c r="R3368" s="11">
        <x:v>82.3</x:v>
      </x:c>
      <x:c r="S3368" s="11">
        <x:v>56.9</x:v>
      </x:c>
      <x:c r="T3368" s="11">
        <x:v>91.6</x:v>
      </x:c>
      <x:c r="U3368" s="11">
        <x:v>876.18039999999996</x:v>
      </x:c>
      <x:c r="V3368" s="11">
        <x:v>18</x:v>
      </x:c>
      <x:c r="W3368" s="12">
        <x:v>0</x:v>
      </x:c>
      <x:c r="X3368" s="8">
        <x:v>0</x:v>
      </x:c>
      <x:c r="Y3368" s="13">
        <x:f t="shared" si="312"/>
        <x:v>1.0940356987374837</x:v>
      </x:c>
      <x:c r="Z3368" s="13">
        <x:f t="shared" si="313"/>
        <x:v>0.67906834902603586</x:v>
      </x:c>
      <x:c r="AA3368" s="13">
        <x:f t="shared" si="314"/>
        <x:v>2.1690237487134525E-2</x:v>
      </x:c>
      <x:c r="AB3368" s="13">
        <x:f t="shared" si="315"/>
        <x:v>5.5883810467731478E-2</x:v>
      </x:c>
      <x:c r="AC3368" s="13">
        <x:f t="shared" si="316"/>
        <x:v>5.1420231278769504E-2</x:v>
      </x:c>
      <x:c r="AD3368" s="13">
        <x:f t="shared" si="317"/>
        <x:v>4.0978919681317422E-2</x:v>
      </x:c>
      <x:c r="AE3368" s="50" t="n">
        <x:f>IF(OR(NOT(ISNUMBER(Q3368)),NOT(ISNUMBER(R3368))),"",IF(Q3368&lt;R3368,1,0))</x:f>
        <x:v>0</x:v>
      </x:c>
      <x:c r="AF3368" s="50" t="n">
        <x:f>IFERROR(IF(AND(A3368=A3367,C3368=C3367+1,ISNUMBER(AE3367)),AE3367,""),"")</x:f>
        <x:v>1</x:v>
      </x:c>
      <x:c r="AG3368" s="52" t="n">
        <x:f>IFERROR(IF(AND(A3368=A3367,C3368=C3367+1,ISNUMBER(U3368),ISNUMBER(U3367),U3367&lt;&gt;0),U3368/U3367-1,""),"")</x:f>
        <x:v>0.27638209109335743</x:v>
      </x:c>
      <x:c r="AH3368" s="50" t="n">
        <x:f>IF(AND(ISNUMBER(AE3368),ISNUMBER(AF3368),ISNUMBER(AG3368)),IF(AND(AE3368=1,AF3368=1,AG3368&lt;0),1,0),"")</x:f>
        <x:v>0</x:v>
      </x:c>
      <x:c r="AI3368" s="50" t="n">
        <x:f>IF(AND(A3368=A3369,C3369=C3368+1,ISNUMBER(AH3369)),C3369,"")</x:f>
        <x:v>2014</x:v>
      </x:c>
      <x:c r="AJ3368" s="50" t="n">
        <x:f>IF(AND(A3368=A3369,C3369=C3368+1,ISNUMBER(AH3369)),AH3369,"")</x:f>
        <x:v>0</x:v>
      </x:c>
    </x:row>
    <x:row r="3369" ht="15">
      <x:c r="A3369" s="9" t="s">
        <x:v>239</x:v>
      </x:c>
      <x:c r="B3369" s="10">
        <x:v>42004</x:v>
      </x:c>
      <x:c r="C3369" s="9">
        <x:v>2014</x:v>
      </x:c>
      <x:c r="D3369" s="11">
        <x:v>2622.8</x:v>
      </x:c>
      <x:c r="E3369" s="11">
        <x:v>315.10000000000002</x:v>
      </x:c>
      <x:c r="F3369" s="11">
        <x:v>342.3</x:v>
      </x:c>
      <x:c r="G3369" s="11">
        <x:v>1863.7</x:v>
      </x:c>
      <x:c r="H3369" s="11">
        <x:v>1379</x:v>
      </x:c>
      <x:c r="I3369" s="11">
        <x:v>759.1</x:v>
      </x:c>
      <x:c r="J3369" s="11">
        <x:v>47.6</x:v>
      </x:c>
      <x:c r="K3369" s="11">
        <x:v>180.9</x:v>
      </x:c>
      <x:c r="L3369" s="11">
        <x:v>23</x:v>
      </x:c>
      <x:c r="M3369" s="11">
        <x:v>151.6</x:v>
      </x:c>
      <x:c r="N3369" s="11">
        <x:v>1227.4000000000001</x:v>
      </x:c>
      <x:c r="O3369" s="11">
        <x:v>815.3</x:v>
      </x:c>
      <x:c r="P3369" s="11">
        <x:v>49.1</x:v>
      </x:c>
      <x:c r="Q3369" s="11">
        <x:v>85.4</x:v>
      </x:c>
      <x:c r="R3369" s="11">
        <x:v>71.400000000000006</x:v>
      </x:c>
      <x:c r="S3369" s="11">
        <x:v>-50.7</x:v>
      </x:c>
      <x:c r="T3369" s="11">
        <x:v>53.7</x:v>
      </x:c>
      <x:c r="U3369" s="11">
        <x:v>816.81600000000003</x:v>
      </x:c>
      <x:c r="V3369" s="11">
        <x:v>18</x:v>
      </x:c>
      <x:c r="W3369" s="12">
        <x:v>0</x:v>
      </x:c>
      <x:c r="X3369" s="8">
        <x:v>0</x:v>
      </x:c>
      <x:c r="Y3369" s="13">
        <x:f t="shared" si="312"/>
        <x:v>0.920537540169442</x:v>
      </x:c>
      <x:c r="Z3369" s="13">
        <x:f t="shared" si="313"/>
        <x:v>0.71057648314778099</x:v>
      </x:c>
      <x:c r="AA3369" s="13">
        <x:f t="shared" si="314"/>
        <x:v>-1.933048650297392E-2</x:v>
      </x:c>
      <x:c r="AB3369" s="13">
        <x:f t="shared" si="315"/>
        <x:v>1.8720451425956991E-2</x:v>
      </x:c>
      <x:c r="AC3369" s="13">
        <x:f t="shared" si="316"/>
        <x:v>2.8813650265600687E-2</x:v>
      </x:c>
      <x:c r="AD3369" s="13">
        <x:f t="shared" si="317"/>
        <x:v>1.8148543541253621E-2</x:v>
      </x:c>
      <x:c r="AE3369" s="50" t="n">
        <x:f>IF(OR(NOT(ISNUMBER(Q3369)),NOT(ISNUMBER(R3369))),"",IF(Q3369&lt;R3369,1,0))</x:f>
        <x:v>0</x:v>
      </x:c>
      <x:c r="AF3369" s="50" t="n">
        <x:f>IFERROR(IF(AND(A3369=A3368,C3369=C3368+1,ISNUMBER(AE3368)),AE3368,""),"")</x:f>
        <x:v>0</x:v>
      </x:c>
      <x:c r="AG3369" s="52" t="n">
        <x:f>IFERROR(IF(AND(A3369=A3368,C3369=C3368+1,ISNUMBER(U3369),ISNUMBER(U3368),U3368&lt;&gt;0),U3369/U3368-1,""),"")</x:f>
        <x:v>-0.0677536269927973</x:v>
      </x:c>
      <x:c r="AH3369" s="50" t="n">
        <x:f>IF(AND(ISNUMBER(AE3369),ISNUMBER(AF3369),ISNUMBER(AG3369)),IF(AND(AE3369=1,AF3369=1,AG3369&lt;0),1,0),"")</x:f>
        <x:v>0</x:v>
      </x:c>
      <x:c r="AI3369" s="50" t="n">
        <x:f>IF(AND(A3369=A3370,C3370=C3369+1,ISNUMBER(AH3370)),C3370,"")</x:f>
        <x:v>2015</x:v>
      </x:c>
      <x:c r="AJ3369" s="50" t="n">
        <x:f>IF(AND(A3369=A3370,C3370=C3369+1,ISNUMBER(AH3370)),AH3370,"")</x:f>
        <x:v>0</x:v>
      </x:c>
    </x:row>
    <x:row r="3370" ht="15">
      <x:c r="A3370" s="9" t="s">
        <x:v>239</x:v>
      </x:c>
      <x:c r="B3370" s="10">
        <x:v>42369</x:v>
      </x:c>
      <x:c r="C3370" s="9">
        <x:v>2015</x:v>
      </x:c>
      <x:c r="D3370" s="11">
        <x:v>2741.6</x:v>
      </x:c>
      <x:c r="E3370" s="11">
        <x:v>323.60000000000002</x:v>
      </x:c>
      <x:c r="F3370" s="11">
        <x:v>372.1</x:v>
      </x:c>
      <x:c r="G3370" s="11">
        <x:v>1958.6</x:v>
      </x:c>
      <x:c r="H3370" s="11">
        <x:v>1438</x:v>
      </x:c>
      <x:c r="I3370" s="11">
        <x:v>783</x:v>
      </x:c>
      <x:c r="J3370" s="11">
        <x:v>28.5</x:v>
      </x:c>
      <x:c r="K3370" s="11">
        <x:v>193.1</x:v>
      </x:c>
      <x:c r="L3370" s="11">
        <x:v>28.2</x:v>
      </x:c>
      <x:c r="M3370" s="11">
        <x:v>154</x:v>
      </x:c>
      <x:c r="N3370" s="11">
        <x:v>1284</x:v>
      </x:c>
      <x:c r="O3370" s="11">
        <x:v>878.6</x:v>
      </x:c>
      <x:c r="P3370" s="11">
        <x:v>113.8</x:v>
      </x:c>
      <x:c r="Q3370" s="11">
        <x:v>151.69999999999999</x:v>
      </x:c>
      <x:c r="R3370" s="11">
        <x:v>72.7</x:v>
      </x:c>
      <x:c r="S3370" s="11">
        <x:v>23.3</x:v>
      </x:c>
      <x:c r="T3370" s="11">
        <x:v>91.2</x:v>
      </x:c>
      <x:c r="U3370" s="11">
        <x:v>879.90300000000002</x:v>
      </x:c>
      <x:c r="V3370" s="11">
        <x:v>18</x:v>
      </x:c>
      <x:c r="W3370" s="12">
        <x:v>0</x:v>
      </x:c>
      <x:c r="X3370" s="8">
        <x:v>0</x:v>
      </x:c>
      <x:c r="Y3370" s="13">
        <x:f t="shared" si="312"/>
        <x:v>0.86965869389948935</x:v>
      </x:c>
      <x:c r="Z3370" s="13">
        <x:f t="shared" si="313"/>
        <x:v>0.71440035016049019</x:v>
      </x:c>
      <x:c r="AA3370" s="13">
        <x:f t="shared" si="314"/>
        <x:v>8.498686898161658E-3</x:v>
      </x:c>
      <x:c r="AB3370" s="13">
        <x:f t="shared" si="315"/>
        <x:v>4.1508608112051357E-2</x:v>
      </x:c>
      <x:c r="AC3370" s="13">
        <x:f t="shared" si="316"/>
        <x:v>4.6563872153579093E-2</x:v>
      </x:c>
      <x:c r="AD3370" s="13">
        <x:f t="shared" si="317"/>
        <x:v>1.0395389553545376E-2</x:v>
      </x:c>
      <x:c r="AE3370" s="50" t="n">
        <x:f>IF(OR(NOT(ISNUMBER(Q3370)),NOT(ISNUMBER(R3370))),"",IF(Q3370&lt;R3370,1,0))</x:f>
        <x:v>0</x:v>
      </x:c>
      <x:c r="AF3370" s="50" t="n">
        <x:f>IFERROR(IF(AND(A3370=A3369,C3370=C3369+1,ISNUMBER(AE3369)),AE3369,""),"")</x:f>
        <x:v>0</x:v>
      </x:c>
      <x:c r="AG3370" s="52" t="n">
        <x:f>IFERROR(IF(AND(A3370=A3369,C3370=C3369+1,ISNUMBER(U3370),ISNUMBER(U3369),U3369&lt;&gt;0),U3370/U3369-1,""),"")</x:f>
        <x:v>0.07723526473526476</x:v>
      </x:c>
      <x:c r="AH3370" s="50" t="n">
        <x:f>IF(AND(ISNUMBER(AE3370),ISNUMBER(AF3370),ISNUMBER(AG3370)),IF(AND(AE3370=1,AF3370=1,AG3370&lt;0),1,0),"")</x:f>
        <x:v>0</x:v>
      </x:c>
      <x:c r="AI3370" s="50" t="n">
        <x:f>IF(AND(A3370=A3371,C3371=C3370+1,ISNUMBER(AH3371)),C3371,"")</x:f>
        <x:v>2016</x:v>
      </x:c>
      <x:c r="AJ3370" s="50" t="n">
        <x:f>IF(AND(A3370=A3371,C3371=C3370+1,ISNUMBER(AH3371)),AH3371,"")</x:f>
        <x:v>0</x:v>
      </x:c>
    </x:row>
    <x:row r="3371" ht="15">
      <x:c r="A3371" s="9" t="s">
        <x:v>239</x:v>
      </x:c>
      <x:c r="B3371" s="10">
        <x:v>42735</x:v>
      </x:c>
      <x:c r="C3371" s="9">
        <x:v>2016</x:v>
      </x:c>
      <x:c r="D3371" s="11">
        <x:v>2797.2</x:v>
      </x:c>
      <x:c r="E3371" s="11">
        <x:v>305.89999999999998</x:v>
      </x:c>
      <x:c r="F3371" s="11">
        <x:v>417.7</x:v>
      </x:c>
      <x:c r="G3371" s="11">
        <x:v>2045.1</x:v>
      </x:c>
      <x:c r="H3371" s="11">
        <x:v>1455</x:v>
      </x:c>
      <x:c r="I3371" s="11">
        <x:v>752.1</x:v>
      </x:c>
      <x:c r="J3371" s="11">
        <x:v>23.2</x:v>
      </x:c>
      <x:c r="K3371" s="11">
        <x:v>185.6</x:v>
      </x:c>
      <x:c r="L3371" s="11">
        <x:v>28.7</x:v>
      </x:c>
      <x:c r="M3371" s="11">
        <x:v>176.9</x:v>
      </x:c>
      <x:c r="N3371" s="11">
        <x:v>1278.0999999999999</x:v>
      </x:c>
      <x:c r="O3371" s="11">
        <x:v>937.3</x:v>
      </x:c>
      <x:c r="P3371" s="11">
        <x:v>163.9</x:v>
      </x:c>
      <x:c r="Q3371" s="11">
        <x:v>203.9</x:v>
      </x:c>
      <x:c r="R3371" s="11">
        <x:v>73.7</x:v>
      </x:c>
      <x:c r="S3371" s="11">
        <x:v>73</x:v>
      </x:c>
      <x:c r="T3371" s="11">
        <x:v>113.2</x:v>
      </x:c>
      <x:c r="U3371" s="11">
        <x:v>844.41600000000005</x:v>
      </x:c>
      <x:c r="V3371" s="11">
        <x:v>18</x:v>
      </x:c>
      <x:c r="W3371" s="12">
        <x:v>0</x:v>
      </x:c>
      <x:c r="X3371" s="8">
        <x:v>0</x:v>
      </x:c>
      <x:c r="Y3371" s="13">
        <x:f t="shared" si="312"/>
        <x:v>0.73234378740723005</x:v>
      </x:c>
      <x:c r="Z3371" s="13">
        <x:f t="shared" si="313"/>
        <x:v>0.73112398112398114</x:v>
      </x:c>
      <x:c r="AA3371" s="13">
        <x:f t="shared" si="314"/>
        <x:v>2.6097526097526098E-2</x:v>
      </x:c>
      <x:c r="AB3371" s="13">
        <x:f t="shared" si="315"/>
        <x:v>5.85943085943086E-2</x:v>
      </x:c>
      <x:c r="AC3371" s="13">
        <x:f t="shared" si="316"/>
        <x:v>5.5351816537088656E-2</x:v>
      </x:c>
      <x:c r="AD3371" s="13">
        <x:f t="shared" si="317"/>
        <x:v>8.2940082940082937E-3</x:v>
      </x:c>
      <x:c r="AE3371" s="50" t="n">
        <x:f>IF(OR(NOT(ISNUMBER(Q3371)),NOT(ISNUMBER(R3371))),"",IF(Q3371&lt;R3371,1,0))</x:f>
        <x:v>0</x:v>
      </x:c>
      <x:c r="AF3371" s="50" t="n">
        <x:f>IFERROR(IF(AND(A3371=A3370,C3371=C3370+1,ISNUMBER(AE3370)),AE3370,""),"")</x:f>
        <x:v>0</x:v>
      </x:c>
      <x:c r="AG3371" s="52" t="n">
        <x:f>IFERROR(IF(AND(A3371=A3370,C3371=C3370+1,ISNUMBER(U3371),ISNUMBER(U3370),U3370&lt;&gt;0),U3371/U3370-1,""),"")</x:f>
        <x:v>-0.04033058189368599</x:v>
      </x:c>
      <x:c r="AH3371" s="50" t="n">
        <x:f>IF(AND(ISNUMBER(AE3371),ISNUMBER(AF3371),ISNUMBER(AG3371)),IF(AND(AE3371=1,AF3371=1,AG3371&lt;0),1,0),"")</x:f>
        <x:v>0</x:v>
      </x:c>
      <x:c r="AI3371" s="50" t="n">
        <x:f>IF(AND(A3371=A3372,C3372=C3371+1,ISNUMBER(AH3372)),C3372,"")</x:f>
        <x:v>2017</x:v>
      </x:c>
      <x:c r="AJ3371" s="50" t="n">
        <x:f>IF(AND(A3371=A3372,C3372=C3371+1,ISNUMBER(AH3372)),AH3372,"")</x:f>
        <x:v>0</x:v>
      </x:c>
    </x:row>
    <x:row r="3372" ht="15">
      <x:c r="A3372" s="9" t="s">
        <x:v>239</x:v>
      </x:c>
      <x:c r="B3372" s="10">
        <x:v>43100</x:v>
      </x:c>
      <x:c r="C3372" s="9">
        <x:v>2017</x:v>
      </x:c>
      <x:c r="D3372" s="11">
        <x:v>2995.4</x:v>
      </x:c>
      <x:c r="E3372" s="11">
        <x:v>325.89999999999998</x:v>
      </x:c>
      <x:c r="F3372" s="11">
        <x:v>440.4</x:v>
      </x:c>
      <x:c r="G3372" s="11">
        <x:v>2064</x:v>
      </x:c>
      <x:c r="H3372" s="11">
        <x:v>1503.7</x:v>
      </x:c>
      <x:c r="I3372" s="11">
        <x:v>931.4</x:v>
      </x:c>
      <x:c r="J3372" s="11">
        <x:v>85</x:v>
      </x:c>
      <x:c r="K3372" s="11">
        <x:v>54.6</x:v>
      </x:c>
      <x:c r="L3372" s="11">
        <x:v>40.200000000000003</x:v>
      </x:c>
      <x:c r="M3372" s="11">
        <x:v>148.80000000000001</x:v>
      </x:c>
      <x:c r="N3372" s="11">
        <x:v>1354.9</x:v>
      </x:c>
      <x:c r="O3372" s="11">
        <x:v>1011.3</x:v>
      </x:c>
      <x:c r="P3372" s="11">
        <x:v>170.4</x:v>
      </x:c>
      <x:c r="Q3372" s="11">
        <x:v>209.6</x:v>
      </x:c>
      <x:c r="R3372" s="11">
        <x:v>74.8</x:v>
      </x:c>
      <x:c r="S3372" s="11">
        <x:v>84.7</x:v>
      </x:c>
      <x:c r="T3372" s="11">
        <x:v>143.69999999999999</x:v>
      </x:c>
      <x:c r="U3372" s="11">
        <x:v>626.54679999999996</x:v>
      </x:c>
      <x:c r="V3372" s="11">
        <x:v>18</x:v>
      </x:c>
      <x:c r="W3372" s="12">
        <x:v>0</x:v>
      </x:c>
      <x:c r="X3372" s="8">
        <x:v>0</x:v>
      </x:c>
      <x:c r="Y3372" s="13">
        <x:f t="shared" si="312"/>
        <x:v>0.74000908265213439</x:v>
      </x:c>
      <x:c r="Z3372" s="13">
        <x:f t="shared" si="313"/>
        <x:v>0.68905655338185212</x:v>
      </x:c>
      <x:c r="AA3372" s="13">
        <x:f t="shared" si="314"/>
        <x:v>2.8276690926086666E-2</x:v>
      </x:c>
      <x:c r="AB3372" s="13">
        <x:f t="shared" si="315"/>
        <x:v>5.6887227081525008E-2</x:v>
      </x:c>
      <x:c r="AC3372" s="13">
        <x:f t="shared" si="316"/>
        <x:v>6.962209302325581E-2</x:v>
      </x:c>
      <x:c r="AD3372" s="13">
        <x:f t="shared" si="317"/>
        <x:v>2.8376844494892167E-2</x:v>
      </x:c>
      <x:c r="AE3372" s="50" t="n">
        <x:f>IF(OR(NOT(ISNUMBER(Q3372)),NOT(ISNUMBER(R3372))),"",IF(Q3372&lt;R3372,1,0))</x:f>
        <x:v>0</x:v>
      </x:c>
      <x:c r="AF3372" s="50" t="n">
        <x:f>IFERROR(IF(AND(A3372=A3371,C3372=C3371+1,ISNUMBER(AE3371)),AE3371,""),"")</x:f>
        <x:v>0</x:v>
      </x:c>
      <x:c r="AG3372" s="52" t="n">
        <x:f>IFERROR(IF(AND(A3372=A3371,C3372=C3371+1,ISNUMBER(U3372),ISNUMBER(U3371),U3371&lt;&gt;0),U3372/U3371-1,""),"")</x:f>
        <x:v>-0.25801169092011533</x:v>
      </x:c>
      <x:c r="AH3372" s="50" t="n">
        <x:f>IF(AND(ISNUMBER(AE3372),ISNUMBER(AF3372),ISNUMBER(AG3372)),IF(AND(AE3372=1,AF3372=1,AG3372&lt;0),1,0),"")</x:f>
        <x:v>0</x:v>
      </x:c>
      <x:c r="AI3372" s="50" t="n">
        <x:f>IF(AND(A3372=A3373,C3373=C3372+1,ISNUMBER(AH3373)),C3373,"")</x:f>
        <x:v>2018</x:v>
      </x:c>
      <x:c r="AJ3372" s="50" t="n">
        <x:f>IF(AND(A3372=A3373,C3373=C3372+1,ISNUMBER(AH3373)),AH3373,"")</x:f>
        <x:v>0</x:v>
      </x:c>
    </x:row>
    <x:row r="3373" ht="15">
      <x:c r="A3373" s="9" t="s">
        <x:v>239</x:v>
      </x:c>
      <x:c r="B3373" s="10">
        <x:v>43465</x:v>
      </x:c>
      <x:c r="C3373" s="9">
        <x:v>2018</x:v>
      </x:c>
      <x:c r="D3373" s="11">
        <x:v>3000.3</x:v>
      </x:c>
      <x:c r="E3373" s="11">
        <x:v>313.2</x:v>
      </x:c>
      <x:c r="F3373" s="11">
        <x:v>432</x:v>
      </x:c>
      <x:c r="G3373" s="11">
        <x:v>2081.6999999999998</x:v>
      </x:c>
      <x:c r="H3373" s="11">
        <x:v>1547.4</x:v>
      </x:c>
      <x:c r="I3373" s="11">
        <x:v>918.6</x:v>
      </x:c>
      <x:c r="J3373" s="11">
        <x:v>135.6</x:v>
      </x:c>
      <x:c r="K3373" s="11">
        <x:v>41.4</x:v>
      </x:c>
      <x:c r="L3373" s="11">
        <x:v>44.6</x:v>
      </x:c>
      <x:c r="M3373" s="11">
        <x:v>158.4</x:v>
      </x:c>
      <x:c r="N3373" s="11">
        <x:v>1389</x:v>
      </x:c>
      <x:c r="O3373" s="11">
        <x:v>1141.3</x:v>
      </x:c>
      <x:c r="P3373" s="11">
        <x:v>133.4</x:v>
      </x:c>
      <x:c r="Q3373" s="11">
        <x:v>173.5</x:v>
      </x:c>
      <x:c r="R3373" s="11">
        <x:v>78.900000000000006</x:v>
      </x:c>
      <x:c r="S3373" s="11">
        <x:v>45</x:v>
      </x:c>
      <x:c r="T3373" s="11">
        <x:v>108.3</x:v>
      </x:c>
      <x:c r="U3373" s="11">
        <x:v>626.07500000000005</x:v>
      </x:c>
      <x:c r="V3373" s="11">
        <x:v>18</x:v>
      </x:c>
      <x:c r="W3373" s="12">
        <x:v>0</x:v>
      </x:c>
      <x:c r="X3373" s="8">
        <x:v>0</x:v>
      </x:c>
      <x:c r="Y3373" s="13">
        <x:f t="shared" si="312"/>
        <x:v>0.72499999999999998</x:v>
      </x:c>
      <x:c r="Z3373" s="13">
        <x:f t="shared" si="313"/>
        <x:v>0.69383061693830606</x:v>
      </x:c>
      <x:c r="AA3373" s="13">
        <x:f t="shared" si="314"/>
        <x:v>1.4998500149985E-2</x:v>
      </x:c>
      <x:c r="AB3373" s="13">
        <x:f t="shared" si="315"/>
        <x:v>4.4462220444622204E-2</x:v>
      </x:c>
      <x:c r="AC3373" s="13">
        <x:f t="shared" si="316"/>
        <x:v>5.2024787433347749E-2</x:v>
      </x:c>
      <x:c r="AD3373" s="13">
        <x:f t="shared" si="317"/>
        <x:v>4.5195480451954803E-2</x:v>
      </x:c>
      <x:c r="AE3373" s="50" t="n">
        <x:f>IF(OR(NOT(ISNUMBER(Q3373)),NOT(ISNUMBER(R3373))),"",IF(Q3373&lt;R3373,1,0))</x:f>
        <x:v>0</x:v>
      </x:c>
      <x:c r="AF3373" s="50" t="n">
        <x:f>IFERROR(IF(AND(A3373=A3372,C3373=C3372+1,ISNUMBER(AE3372)),AE3372,""),"")</x:f>
        <x:v>0</x:v>
      </x:c>
      <x:c r="AG3373" s="52" t="n">
        <x:f>IFERROR(IF(AND(A3373=A3372,C3373=C3372+1,ISNUMBER(U3373),ISNUMBER(U3372),U3372&lt;&gt;0),U3373/U3372-1,""),"")</x:f>
        <x:v>-0.000753016374834159</x:v>
      </x:c>
      <x:c r="AH3373" s="50" t="n">
        <x:f>IF(AND(ISNUMBER(AE3373),ISNUMBER(AF3373),ISNUMBER(AG3373)),IF(AND(AE3373=1,AF3373=1,AG3373&lt;0),1,0),"")</x:f>
        <x:v>0</x:v>
      </x:c>
      <x:c r="AI3373" s="50" t="n">
        <x:f>IF(AND(A3373=A3374,C3374=C3373+1,ISNUMBER(AH3374)),C3374,"")</x:f>
        <x:v>2019</x:v>
      </x:c>
      <x:c r="AJ3373" s="50" t="n">
        <x:f>IF(AND(A3373=A3374,C3374=C3373+1,ISNUMBER(AH3374)),AH3374,"")</x:f>
        <x:v>0</x:v>
      </x:c>
    </x:row>
    <x:row r="3374" ht="15">
      <x:c r="A3374" s="9" t="s">
        <x:v>239</x:v>
      </x:c>
      <x:c r="B3374" s="10">
        <x:v>43830</x:v>
      </x:c>
      <x:c r="C3374" s="9">
        <x:v>2019</x:v>
      </x:c>
      <x:c r="D3374" s="11">
        <x:v>2815.8</x:v>
      </x:c>
      <x:c r="E3374" s="11">
        <x:v>175.8</x:v>
      </x:c>
      <x:c r="F3374" s="11">
        <x:v>327.39999999999998</x:v>
      </x:c>
      <x:c r="G3374" s="11">
        <x:v>2041.6</x:v>
      </x:c>
      <x:c r="H3374" s="11">
        <x:v>1438.3</x:v>
      </x:c>
      <x:c r="I3374" s="11">
        <x:v>774.2</x:v>
      </x:c>
      <x:c r="J3374" s="11">
        <x:v>25.5</x:v>
      </x:c>
      <x:c r="K3374" s="11">
        <x:v>37.6</x:v>
      </x:c>
      <x:c r="L3374" s="11">
        <x:v>43.6</x:v>
      </x:c>
      <x:c r="M3374" s="11">
        <x:v>54.9</x:v>
      </x:c>
      <x:c r="N3374" s="11">
        <x:v>1383.4</x:v>
      </x:c>
      <x:c r="O3374" s="11">
        <x:v>784.2</x:v>
      </x:c>
      <x:c r="P3374" s="11">
        <x:v>80.900000000000006</x:v>
      </x:c>
      <x:c r="Q3374" s="11">
        <x:v>123.1</x:v>
      </x:c>
      <x:c r="R3374" s="11">
        <x:v>77.2</x:v>
      </x:c>
      <x:c r="S3374" s="11">
        <x:v>-17.7</x:v>
      </x:c>
      <x:c r="T3374" s="11">
        <x:v>121.7</x:v>
      </x:c>
      <x:c r="U3374" s="11">
        <x:v>829.40279999999996</x:v>
      </x:c>
      <x:c r="V3374" s="11">
        <x:v>18</x:v>
      </x:c>
      <x:c r="W3374" s="12">
        <x:v>0</x:v>
      </x:c>
      <x:c r="X3374" s="8">
        <x:v>0</x:v>
      </x:c>
      <x:c r="Y3374" s="13">
        <x:f t="shared" si="312"/>
        <x:v>0.53695784972510696</x:v>
      </x:c>
      <x:c r="Z3374" s="13">
        <x:f t="shared" si="313"/>
        <x:v>0.72505149513459755</x:v>
      </x:c>
      <x:c r="AA3374" s="13">
        <x:f t="shared" si="314"/>
        <x:v>-6.2859578095035154E-3</x:v>
      </x:c>
      <x:c r="AB3374" s="13">
        <x:f t="shared" si="315"/>
        <x:v>2.8730733716883301E-2</x:v>
      </x:c>
      <x:c r="AC3374" s="13">
        <x:f t="shared" si="316"/>
        <x:v>5.9610109717868343E-2</x:v>
      </x:c>
      <x:c r="AD3374" s="13">
        <x:f t="shared" si="317"/>
        <x:v>9.0560409119965907E-3</x:v>
      </x:c>
      <x:c r="AE3374" s="50" t="n">
        <x:f>IF(OR(NOT(ISNUMBER(Q3374)),NOT(ISNUMBER(R3374))),"",IF(Q3374&lt;R3374,1,0))</x:f>
        <x:v>0</x:v>
      </x:c>
      <x:c r="AF3374" s="50" t="n">
        <x:f>IFERROR(IF(AND(A3374=A3373,C3374=C3373+1,ISNUMBER(AE3373)),AE3373,""),"")</x:f>
        <x:v>0</x:v>
      </x:c>
      <x:c r="AG3374" s="52" t="n">
        <x:f>IFERROR(IF(AND(A3374=A3373,C3374=C3373+1,ISNUMBER(U3374),ISNUMBER(U3373),U3373&lt;&gt;0),U3374/U3373-1,""),"")</x:f>
        <x:v>0.3247658826817872</x:v>
      </x:c>
      <x:c r="AH3374" s="50" t="n">
        <x:f>IF(AND(ISNUMBER(AE3374),ISNUMBER(AF3374),ISNUMBER(AG3374)),IF(AND(AE3374=1,AF3374=1,AG3374&lt;0),1,0),"")</x:f>
        <x:v>0</x:v>
      </x:c>
      <x:c r="AI3374" s="50" t="n">
        <x:f>IF(AND(A3374=A3375,C3375=C3374+1,ISNUMBER(AH3375)),C3375,"")</x:f>
        <x:v>2020</x:v>
      </x:c>
      <x:c r="AJ3374" s="50" t="n">
        <x:f>IF(AND(A3374=A3375,C3375=C3374+1,ISNUMBER(AH3375)),AH3375,"")</x:f>
        <x:v>0</x:v>
      </x:c>
    </x:row>
    <x:row r="3375" ht="15">
      <x:c r="A3375" s="9" t="s">
        <x:v>239</x:v>
      </x:c>
      <x:c r="B3375" s="10">
        <x:v>44196</x:v>
      </x:c>
      <x:c r="C3375" s="9">
        <x:v>2020</x:v>
      </x:c>
      <x:c r="D3375" s="11">
        <x:v>2531.9</x:v>
      </x:c>
      <x:c r="E3375" s="11">
        <x:v>426.9</x:v>
      </x:c>
      <x:c r="F3375" s="11">
        <x:v>435.9</x:v>
      </x:c>
      <x:c r="G3375" s="11">
        <x:v>2283</x:v>
      </x:c>
      <x:c r="H3375" s="11">
        <x:v>1675.6</x:v>
      </x:c>
      <x:c r="I3375" s="11">
        <x:v>248.9</x:v>
      </x:c>
      <x:c r="J3375" s="11">
        <x:v>-374.3</x:v>
      </x:c>
      <x:c r="K3375" s="11">
        <x:v>40.6</x:v>
      </x:c>
      <x:c r="L3375" s="11">
        <x:v>10.4</x:v>
      </x:c>
      <x:c r="M3375" s="11">
        <x:v>64.7</x:v>
      </x:c>
      <x:c r="N3375" s="11">
        <x:v>1610.9</x:v>
      </x:c>
      <x:c r="O3375" s="11">
        <x:v>515.5</x:v>
      </x:c>
      <x:c r="P3375" s="11">
        <x:v>-285.5</x:v>
      </x:c>
      <x:c r="Q3375" s="11">
        <x:v>-233.9</x:v>
      </x:c>
      <x:c r="R3375" s="11">
        <x:v>96.1</x:v>
      </x:c>
      <x:c r="S3375" s="11">
        <x:v>-359.6</x:v>
      </x:c>
      <x:c r="T3375" s="11">
        <x:v>67</x:v>
      </x:c>
      <x:c r="U3375" s="11">
        <x:v>261.37599999999998</x:v>
      </x:c>
      <x:c r="V3375" s="11">
        <x:v>18</x:v>
      </x:c>
      <x:c r="W3375" s="12">
        <x:v>0</x:v>
      </x:c>
      <x:c r="X3375" s="8">
        <x:v>0</x:v>
      </x:c>
      <x:c r="Y3375" s="13">
        <x:f t="shared" si="312"/>
        <x:v>0.97935306262904331</x:v>
      </x:c>
      <x:c r="Z3375" s="13">
        <x:f t="shared" si="313"/>
        <x:v>0.90169437971483868</x:v>
      </x:c>
      <x:c r="AA3375" s="13">
        <x:f t="shared" si="314"/>
        <x:v>-0.14202772621351556</x:v>
      </x:c>
      <x:c r="AB3375" s="13">
        <x:f t="shared" si="315"/>
        <x:v>-0.11276116750266597</x:v>
      </x:c>
      <x:c r="AC3375" s="13">
        <x:f t="shared" si="316"/>
        <x:v>2.9347349978098992E-2</x:v>
      </x:c>
      <x:c r="AD3375" s="13">
        <x:f t="shared" si="317"/>
        <x:v>-0.14783364271890675</x:v>
      </x:c>
      <x:c r="AE3375" s="50" t="n">
        <x:f>IF(OR(NOT(ISNUMBER(Q3375)),NOT(ISNUMBER(R3375))),"",IF(Q3375&lt;R3375,1,0))</x:f>
        <x:v>1</x:v>
      </x:c>
      <x:c r="AF3375" s="50" t="n">
        <x:f>IFERROR(IF(AND(A3375=A3374,C3375=C3374+1,ISNUMBER(AE3374)),AE3374,""),"")</x:f>
        <x:v>0</x:v>
      </x:c>
      <x:c r="AG3375" s="52" t="n">
        <x:f>IFERROR(IF(AND(A3375=A3374,C3375=C3374+1,ISNUMBER(U3375),ISNUMBER(U3374),U3374&lt;&gt;0),U3375/U3374-1,""),"")</x:f>
        <x:v>-0.6848624094348368</x:v>
      </x:c>
      <x:c r="AH3375" s="50" t="n">
        <x:f>IF(AND(ISNUMBER(AE3375),ISNUMBER(AF3375),ISNUMBER(AG3375)),IF(AND(AE3375=1,AF3375=1,AG3375&lt;0),1,0),"")</x:f>
        <x:v>0</x:v>
      </x:c>
      <x:c r="AI3375" s="50" t="n">
        <x:f>IF(AND(A3375=A3376,C3376=C3375+1,ISNUMBER(AH3376)),C3376,"")</x:f>
        <x:v>2021</x:v>
      </x:c>
      <x:c r="AJ3375" s="50" t="n">
        <x:f>IF(AND(A3375=A3376,C3376=C3375+1,ISNUMBER(AH3376)),AH3376,"")</x:f>
        <x:v>0</x:v>
      </x:c>
    </x:row>
    <x:row r="3376" ht="15">
      <x:c r="A3376" s="9" t="s">
        <x:v>239</x:v>
      </x:c>
      <x:c r="B3376" s="10">
        <x:v>44561</x:v>
      </x:c>
      <x:c r="C3376" s="9">
        <x:v>2021</x:v>
      </x:c>
      <x:c r="D3376" s="11">
        <x:v>2467.9</x:v>
      </x:c>
      <x:c r="E3376" s="11">
        <x:v>106.7</x:v>
      </x:c>
      <x:c r="F3376" s="11">
        <x:v>289.7</x:v>
      </x:c>
      <x:c r="G3376" s="11">
        <x:v>2061.5</x:v>
      </x:c>
      <x:c r="H3376" s="11">
        <x:v>1639.3</x:v>
      </x:c>
      <x:c r="I3376" s="11">
        <x:v>406.4</x:v>
      </x:c>
      <x:c r="J3376" s="11">
        <x:v>-151.1</x:v>
      </x:c>
      <x:c r="K3376" s="11">
        <x:v>32.200000000000003</x:v>
      </x:c>
      <x:c r="L3376" s="11">
        <x:v>12.9</x:v>
      </x:c>
      <x:c r="M3376" s="11">
        <x:v>67.5</x:v>
      </x:c>
      <x:c r="N3376" s="11">
        <x:v>1571.8</x:v>
      </x:c>
      <x:c r="O3376" s="11">
        <x:v>401.7</x:v>
      </x:c>
      <x:c r="P3376" s="11">
        <x:v>-105</x:v>
      </x:c>
      <x:c r="Q3376" s="11">
        <x:v>-62.3</x:v>
      </x:c>
      <x:c r="R3376" s="11">
        <x:v>93.4</x:v>
      </x:c>
      <x:c r="S3376" s="11">
        <x:v>162.80000000000001</x:v>
      </x:c>
      <x:c r="T3376" s="11">
        <x:v>-61.1</x:v>
      </x:c>
      <x:c r="U3376" s="11">
        <x:v>529.55700000000002</x:v>
      </x:c>
      <x:c r="V3376" s="11">
        <x:v>18</x:v>
      </x:c>
      <x:c r="W3376" s="12">
        <x:v>0</x:v>
      </x:c>
      <x:c r="X3376" s="8">
        <x:v>0</x:v>
      </x:c>
      <x:c r="Y3376" s="13">
        <x:f t="shared" si="312"/>
        <x:v>0.36831204694511566</x:v>
      </x:c>
      <x:c r="Z3376" s="13">
        <x:f t="shared" si="313"/>
        <x:v>0.83532558045301675</x:v>
      </x:c>
      <x:c r="AA3376" s="13">
        <x:f t="shared" si="314"/>
        <x:v>6.5967016491754127E-2</x:v>
      </x:c>
      <x:c r="AB3376" s="13">
        <x:f t="shared" si="315"/>
        <x:v>-4.2546294420357386E-2</x:v>
      </x:c>
      <x:c r="AC3376" s="13">
        <x:f t="shared" si="316"/>
        <x:v>-2.9638612660683968E-2</x:v>
      </x:c>
      <x:c r="AD3376" s="13">
        <x:f t="shared" si="317"/>
        <x:v>-6.1226143684914296E-2</x:v>
      </x:c>
      <x:c r="AE3376" s="50" t="n">
        <x:f>IF(OR(NOT(ISNUMBER(Q3376)),NOT(ISNUMBER(R3376))),"",IF(Q3376&lt;R3376,1,0))</x:f>
        <x:v>1</x:v>
      </x:c>
      <x:c r="AF3376" s="50" t="n">
        <x:f>IFERROR(IF(AND(A3376=A3375,C3376=C3375+1,ISNUMBER(AE3375)),AE3375,""),"")</x:f>
        <x:v>1</x:v>
      </x:c>
      <x:c r="AG3376" s="52" t="n">
        <x:f>IFERROR(IF(AND(A3376=A3375,C3376=C3375+1,ISNUMBER(U3376),ISNUMBER(U3375),U3375&lt;&gt;0),U3376/U3375-1,""),"")</x:f>
        <x:v>1.0260352901567091</x:v>
      </x:c>
      <x:c r="AH3376" s="50" t="n">
        <x:f>IF(AND(ISNUMBER(AE3376),ISNUMBER(AF3376),ISNUMBER(AG3376)),IF(AND(AE3376=1,AF3376=1,AG3376&lt;0),1,0),"")</x:f>
        <x:v>0</x:v>
      </x:c>
      <x:c r="AI3376" s="50" t="n">
        <x:f>IF(AND(A3376=A3377,C3377=C3376+1,ISNUMBER(AH3377)),C3377,"")</x:f>
        <x:v>2022</x:v>
      </x:c>
      <x:c r="AJ3376" s="50" t="n">
        <x:f>IF(AND(A3376=A3377,C3377=C3376+1,ISNUMBER(AH3377)),AH3377,"")</x:f>
        <x:v>0</x:v>
      </x:c>
    </x:row>
    <x:row r="3377" ht="15">
      <x:c r="A3377" s="9" t="s">
        <x:v>239</x:v>
      </x:c>
      <x:c r="B3377" s="10">
        <x:v>44926</x:v>
      </x:c>
      <x:c r="C3377" s="9">
        <x:v>2022</x:v>
      </x:c>
      <x:c r="D3377" s="11">
        <x:v>2522.6999999999998</x:v>
      </x:c>
      <x:c r="E3377" s="11">
        <x:v>81.5</x:v>
      </x:c>
      <x:c r="F3377" s="11">
        <x:v>270.7</x:v>
      </x:c>
      <x:c r="G3377" s="11">
        <x:v>1874.6</x:v>
      </x:c>
      <x:c r="H3377" s="11">
        <x:v>1624.7</x:v>
      </x:c>
      <x:c r="I3377" s="11">
        <x:v>648.1</x:v>
      </x:c>
      <x:c r="J3377" s="11">
        <x:v>3.1</x:v>
      </x:c>
      <x:c r="K3377" s="11">
        <x:v>27.7</x:v>
      </x:c>
      <x:c r="L3377" s="11">
        <x:v>12.6</x:v>
      </x:c>
      <x:c r="M3377" s="11">
        <x:v>64.099999999999994</x:v>
      </x:c>
      <x:c r="N3377" s="11">
        <x:v>1560.6</x:v>
      </x:c>
      <x:c r="O3377" s="11">
        <x:v>799.6</x:v>
      </x:c>
      <x:c r="P3377" s="11">
        <x:v>142.1</x:v>
      </x:c>
      <x:c r="Q3377" s="11">
        <x:v>186.3</x:v>
      </x:c>
      <x:c r="R3377" s="11">
        <x:v>91.9</x:v>
      </x:c>
      <x:c r="S3377" s="11">
        <x:v>137.19999999999999</x:v>
      </x:c>
      <x:c r="T3377" s="11">
        <x:v>55.5</x:v>
      </x:c>
      <x:c r="U3377" s="11">
        <x:v>226.02889999999999</x:v>
      </x:c>
      <x:c r="V3377" s="11">
        <x:v>18</x:v>
      </x:c>
      <x:c r="W3377" s="12">
        <x:v>0</x:v>
      </x:c>
      <x:c r="X3377" s="8">
        <x:v>0</x:v>
      </x:c>
      <x:c r="Y3377" s="13">
        <x:f t="shared" si="312"/>
        <x:v>0.30107129663834503</x:v>
      </x:c>
      <x:c r="Z3377" s="13">
        <x:f t="shared" si="313"/>
        <x:v>0.74309271811947519</x:v>
      </x:c>
      <x:c r="AA3377" s="13">
        <x:f t="shared" si="314"/>
        <x:v>5.4386173544218493E-2</x:v>
      </x:c>
      <x:c r="AB3377" s="13">
        <x:f t="shared" si="315"/>
        <x:v>5.6328536885083443E-2</x:v>
      </x:c>
      <x:c r="AC3377" s="13">
        <x:f t="shared" si="316"/>
        <x:v>2.9606316014083006E-2</x:v>
      </x:c>
      <x:c r="AD3377" s="13">
        <x:f t="shared" si="317"/>
        <x:v>1.2288421136084355E-3</x:v>
      </x:c>
      <x:c r="AE3377" s="50" t="n">
        <x:f>IF(OR(NOT(ISNUMBER(Q3377)),NOT(ISNUMBER(R3377))),"",IF(Q3377&lt;R3377,1,0))</x:f>
        <x:v>0</x:v>
      </x:c>
      <x:c r="AF3377" s="50" t="n">
        <x:f>IFERROR(IF(AND(A3377=A3376,C3377=C3376+1,ISNUMBER(AE3376)),AE3376,""),"")</x:f>
        <x:v>1</x:v>
      </x:c>
      <x:c r="AG3377" s="52" t="n">
        <x:f>IFERROR(IF(AND(A3377=A3376,C3377=C3376+1,ISNUMBER(U3377),ISNUMBER(U3376),U3376&lt;&gt;0),U3377/U3376-1,""),"")</x:f>
        <x:v>-0.5731736149271939</x:v>
      </x:c>
      <x:c r="AH3377" s="50" t="n">
        <x:f>IF(AND(ISNUMBER(AE3377),ISNUMBER(AF3377),ISNUMBER(AG3377)),IF(AND(AE3377=1,AF3377=1,AG3377&lt;0),1,0),"")</x:f>
        <x:v>0</x:v>
      </x:c>
      <x:c r="AI3377" s="50" t="n">
        <x:f>IF(AND(A3377=A3378,C3378=C3377+1,ISNUMBER(AH3378)),C3378,"")</x:f>
        <x:v>2023</x:v>
      </x:c>
      <x:c r="AJ3377" s="50" t="n">
        <x:f>IF(AND(A3377=A3378,C3378=C3377+1,ISNUMBER(AH3378)),AH3378,"")</x:f>
        <x:v>0</x:v>
      </x:c>
    </x:row>
    <x:row r="3378" ht="15">
      <x:c r="A3378" s="9" t="s">
        <x:v>239</x:v>
      </x:c>
      <x:c r="B3378" s="10">
        <x:v>45291</x:v>
      </x:c>
      <x:c r="C3378" s="9">
        <x:v>2023</x:v>
      </x:c>
      <x:c r="D3378" s="11">
        <x:v>2454.4</x:v>
      </x:c>
      <x:c r="E3378" s="11">
        <x:v>74.3</x:v>
      </x:c>
      <x:c r="F3378" s="11">
        <x:v>237.7</x:v>
      </x:c>
      <x:c r="G3378" s="11">
        <x:v>1814.3</x:v>
      </x:c>
      <x:c r="H3378" s="11">
        <x:v>1595.4</x:v>
      </x:c>
      <x:c r="I3378" s="11">
        <x:v>640.1</x:v>
      </x:c>
      <x:c r="J3378" s="11">
        <x:v>-6.5</x:v>
      </x:c>
      <x:c r="K3378" s="11">
        <x:v>26.5</x:v>
      </x:c>
      <x:c r="L3378" s="11">
        <x:v>14.9</x:v>
      </x:c>
      <x:c r="M3378" s="11">
        <x:v>65.900000000000006</x:v>
      </x:c>
      <x:c r="N3378" s="11">
        <x:v>1529.5</x:v>
      </x:c>
      <x:c r="O3378" s="11">
        <x:v>872.3</x:v>
      </x:c>
      <x:c r="P3378" s="11">
        <x:v>90.2</x:v>
      </x:c>
      <x:c r="Q3378" s="11">
        <x:v>135.69999999999999</x:v>
      </x:c>
      <x:c r="R3378" s="11">
        <x:v>100.4</x:v>
      </x:c>
      <x:c r="S3378" s="11">
        <x:v>-9.3000000000000007</x:v>
      </x:c>
      <x:c r="T3378" s="11">
        <x:v>49.9</x:v>
      </x:c>
      <x:c r="U3378" s="11">
        <x:v>192.584</x:v>
      </x:c>
      <x:c r="V3378" s="11">
        <x:v>18</x:v>
      </x:c>
      <x:c r="W3378" s="12">
        <x:v>0</x:v>
      </x:c>
      <x:c r="X3378" s="8">
        <x:v>0</x:v>
      </x:c>
      <x:c r="Y3378" s="13">
        <x:f t="shared" si="312"/>
        <x:v>0.3125788809423643</x:v>
      </x:c>
      <x:c r="Z3378" s="13">
        <x:f t="shared" si="313"/>
        <x:v>0.73920306388526724</x:v>
      </x:c>
      <x:c r="AA3378" s="13">
        <x:f t="shared" si="314"/>
        <x:v>-3.7891134289439374E-3</x:v>
      </x:c>
      <x:c r="AB3378" s="13">
        <x:f t="shared" si="315"/>
        <x:v>3.6750325945241198E-2</x:v>
      </x:c>
      <x:c r="AC3378" s="13">
        <x:f t="shared" si="316"/>
        <x:v>2.7503720443146116E-2</x:v>
      </x:c>
      <x:c r="AD3378" s="13">
        <x:f t="shared" si="317"/>
        <x:v>-2.6483050847457626E-3</x:v>
      </x:c>
      <x:c r="AE3378" s="50" t="n">
        <x:f>IF(OR(NOT(ISNUMBER(Q3378)),NOT(ISNUMBER(R3378))),"",IF(Q3378&lt;R3378,1,0))</x:f>
        <x:v>0</x:v>
      </x:c>
      <x:c r="AF3378" s="50" t="n">
        <x:f>IFERROR(IF(AND(A3378=A3377,C3378=C3377+1,ISNUMBER(AE3377)),AE3377,""),"")</x:f>
        <x:v>0</x:v>
      </x:c>
      <x:c r="AG3378" s="52" t="n">
        <x:f>IFERROR(IF(AND(A3378=A3377,C3378=C3377+1,ISNUMBER(U3378),ISNUMBER(U3377),U3377&lt;&gt;0),U3378/U3377-1,""),"")</x:f>
        <x:v>-0.14796736169578306</x:v>
      </x:c>
      <x:c r="AH3378" s="50" t="n">
        <x:f>IF(AND(ISNUMBER(AE3378),ISNUMBER(AF3378),ISNUMBER(AG3378)),IF(AND(AE3378=1,AF3378=1,AG3378&lt;0),1,0),"")</x:f>
        <x:v>0</x:v>
      </x:c>
      <x:c r="AI3378" s="50" t="n">
        <x:f>IF(AND(A3378=A3379,C3379=C3378+1,ISNUMBER(AH3379)),C3379,"")</x:f>
        <x:v>2024</x:v>
      </x:c>
      <x:c r="AJ3378" s="50" t="n">
        <x:f>IF(AND(A3378=A3379,C3379=C3378+1,ISNUMBER(AH3379)),AH3379,"")</x:f>
        <x:v>0</x:v>
      </x:c>
    </x:row>
    <x:row r="3379" ht="15">
      <x:c r="A3379" s="9" t="s">
        <x:v>239</x:v>
      </x:c>
      <x:c r="B3379" s="10">
        <x:v>45657</x:v>
      </x:c>
      <x:c r="C3379" s="9">
        <x:v>2024</x:v>
      </x:c>
      <x:c r="D3379" s="11">
        <x:v>2213.3000000000002</x:v>
      </x:c>
      <x:c r="E3379" s="11">
        <x:v>87.1</x:v>
      </x:c>
      <x:c r="F3379" s="11">
        <x:v>241.1</x:v>
      </x:c>
      <x:c r="G3379" s="11">
        <x:v>1558.5</x:v>
      </x:c>
      <x:c r="H3379" s="11">
        <x:v>1302.9000000000001</x:v>
      </x:c>
      <x:c r="I3379" s="11">
        <x:v>654.79999999999995</x:v>
      </x:c>
      <x:c r="J3379" s="11">
        <x:v>-15.3</x:v>
      </x:c>
      <x:c r="K3379" s="11">
        <x:v>44.4</x:v>
      </x:c>
      <x:c r="L3379" s="11">
        <x:v>14.4</x:v>
      </x:c>
      <x:c r="M3379" s="11">
        <x:v>58.2</x:v>
      </x:c>
      <x:c r="N3379" s="11">
        <x:v>1244.7</x:v>
      </x:c>
      <x:c r="O3379" s="11">
        <x:v>898.6</x:v>
      </x:c>
      <x:c r="P3379" s="11">
        <x:v>151.69999999999999</x:v>
      </x:c>
      <x:c r="Q3379" s="11">
        <x:v>197</x:v>
      </x:c>
      <x:c r="R3379" s="11">
        <x:v>106.5</x:v>
      </x:c>
      <x:c r="S3379" s="11">
        <x:v>-18.5</x:v>
      </x:c>
      <x:c r="T3379" s="11">
        <x:v>107.2</x:v>
      </x:c>
      <x:c r="U3379" s="11">
        <x:v>272.53399999999999</x:v>
      </x:c>
      <x:c r="V3379" s="11">
        <x:v>18</x:v>
      </x:c>
      <x:c r="W3379" s="12">
        <x:v>0</x:v>
      </x:c>
      <x:c r="X3379" s="8">
        <x:v>0</x:v>
      </x:c>
      <x:c r="Y3379" s="13">
        <x:f t="shared" si="312"/>
        <x:v>0.36126088759850683</x:v>
      </x:c>
      <x:c r="Z3379" s="13">
        <x:f t="shared" si="313"/>
        <x:v>0.70415217096643012</x:v>
      </x:c>
      <x:c r="AA3379" s="13">
        <x:f t="shared" si="314"/>
        <x:v>-8.3585596168616987E-3</x:v>
      </x:c>
      <x:c r="AB3379" s="13">
        <x:f t="shared" si="315"/>
        <x:v>6.8540188858265932E-2</x:v>
      </x:c>
      <x:c r="AC3379" s="13">
        <x:f t="shared" si="316"/>
        <x:v>6.8784087263394286E-2</x:v>
      </x:c>
      <x:c r="AD3379" s="13">
        <x:f t="shared" si="317"/>
        <x:v>-6.9127547101612971E-3</x:v>
      </x:c>
      <x:c r="AE3379" s="50" t="n">
        <x:f>IF(OR(NOT(ISNUMBER(Q3379)),NOT(ISNUMBER(R3379))),"",IF(Q3379&lt;R3379,1,0))</x:f>
        <x:v>0</x:v>
      </x:c>
      <x:c r="AF3379" s="50" t="n">
        <x:f>IFERROR(IF(AND(A3379=A3378,C3379=C3378+1,ISNUMBER(AE3378)),AE3378,""),"")</x:f>
        <x:v>0</x:v>
      </x:c>
      <x:c r="AG3379" s="52" t="n">
        <x:f>IFERROR(IF(AND(A3379=A3378,C3379=C3378+1,ISNUMBER(U3379),ISNUMBER(U3378),U3378&lt;&gt;0),U3379/U3378-1,""),"")</x:f>
        <x:v>0.41514352178789515</x:v>
      </x:c>
      <x:c r="AH3379" s="50" t="n">
        <x:f>IF(AND(ISNUMBER(AE3379),ISNUMBER(AF3379),ISNUMBER(AG3379)),IF(AND(AE3379=1,AF3379=1,AG3379&lt;0),1,0),"")</x:f>
        <x:v>0</x:v>
      </x:c>
      <x:c r="AI3379" s="50" t="str">
        <x:f>IF(AND(A3379=A3380,C3380=C3379+1,ISNUMBER(AH3380)),C3380,"")</x:f>
      </x:c>
      <x:c r="AJ3379" s="50" t="str">
        <x:f>IF(AND(A3379=A3380,C3380=C3379+1,ISNUMBER(AH3380)),AH3380,"")</x:f>
      </x:c>
    </x:row>
    <x:row r="3380" ht="15">
      <x:c r="A3380" s="9" t="s">
        <x:v>240</x:v>
      </x:c>
      <x:c r="B3380" s="10">
        <x:v>40908</x:v>
      </x:c>
      <x:c r="C3380" s="9">
        <x:v>2011</x:v>
      </x:c>
      <x:c r="D3380" s="11">
        <x:v>36.947000000000003</x:v>
      </x:c>
      <x:c r="E3380" s="11">
        <x:v>17.681999999999999</x:v>
      </x:c>
      <x:c r="F3380" s="11">
        <x:v>22.562000000000001</x:v>
      </x:c>
      <x:c r="G3380" s="11">
        <x:v>25.652000000000001</x:v>
      </x:c>
      <x:c r="H3380" s="11">
        <x:v>4.6479999999999997</x:v>
      </x:c>
      <x:c r="I3380" s="11">
        <x:v>11.295</x:v>
      </x:c>
      <x:c r="J3380" s="11">
        <x:v>5.9059999999999997</x:v>
      </x:c>
      <x:c r="K3380" s="11">
        <x:v>4.1449999999999996</x:v>
      </x:c>
      <x:c r="L3380" s="11">
        <x:v>3.7370000000000001</x:v>
      </x:c>
      <x:c r="M3380" s="11">
        <x:v>1.5580000000000001</x:v>
      </x:c>
      <x:c r="N3380" s="11">
        <x:v>3.09</x:v>
      </x:c>
      <x:c r="O3380" s="11">
        <x:v>164.054</x:v>
      </x:c>
      <x:c r="P3380" s="11">
        <x:v>3.8279999999999998</x:v>
      </x:c>
      <x:c r="Q3380" s="11">
        <x:v>4.3529999999999998</x:v>
      </x:c>
      <x:c r="R3380" s="11">
        <x:v>0.14399999999999999</x:v>
      </x:c>
      <x:c r="S3380" s="11">
        <x:v>2.6379999999999999</x:v>
      </x:c>
      <x:c r="T3380" s="11">
        <x:v>1.381</x:v>
      </x:c>
      <x:c r="U3380" s="11" t="s">
        <x:v>40</x:v>
      </x:c>
      <x:c r="V3380" s="11">
        <x:v>17</x:v>
      </x:c>
      <x:c r="W3380" s="12">
        <x:v>1</x:v>
      </x:c>
      <x:c r="X3380" s="8">
        <x:v>0</x:v>
      </x:c>
      <x:c r="Y3380" s="13">
        <x:f t="shared" si="312"/>
        <x:v>0.78370711816328331</x:v>
      </x:c>
      <x:c r="Z3380" s="13">
        <x:f t="shared" si="313"/>
        <x:v>0.69429182342274065</x:v>
      </x:c>
      <x:c r="AA3380" s="13">
        <x:f t="shared" si="314"/>
        <x:v>7.1399572360408142E-2</x:v>
      </x:c>
      <x:c r="AB3380" s="13">
        <x:f t="shared" si="315"/>
        <x:v>0.10360787073375374</x:v>
      </x:c>
      <x:c r="AC3380" s="13">
        <x:f t="shared" si="316"/>
        <x:v>5.3835958209886167E-2</x:v>
      </x:c>
      <x:c r="AD3380" s="13">
        <x:f t="shared" si="317"/>
        <x:v>0.15985059680082278</x:v>
      </x:c>
      <x:c r="AE3380" s="50" t="n">
        <x:f>IF(OR(NOT(ISNUMBER(Q3380)),NOT(ISNUMBER(R3380))),"",IF(Q3380&lt;R3380,1,0))</x:f>
        <x:v>0</x:v>
      </x:c>
      <x:c r="AF3380" s="50" t="str">
        <x:f>IFERROR(IF(AND(A3380=A3379,C3380=C3379+1,ISNUMBER(AE3379)),AE3379,""),"")</x:f>
      </x:c>
      <x:c r="AG3380" s="52" t="str">
        <x:f>IFERROR(IF(AND(A3380=A3379,C3380=C3379+1,ISNUMBER(U3380),ISNUMBER(U3379),U3379&lt;&gt;0),U3380/U3379-1,""),"")</x:f>
      </x:c>
      <x:c r="AH3380" s="50" t="str">
        <x:f>IF(AND(ISNUMBER(AE3380),ISNUMBER(AF3380),ISNUMBER(AG3380)),IF(AND(AE3380=1,AF3380=1,AG3380&lt;0),1,0),"")</x:f>
      </x:c>
      <x:c r="AI3380" s="50" t="str">
        <x:f>IF(AND(A3380=A3381,C3381=C3380+1,ISNUMBER(AH3381)),C3381,"")</x:f>
      </x:c>
      <x:c r="AJ3380" s="50" t="str">
        <x:f>IF(AND(A3380=A3381,C3381=C3380+1,ISNUMBER(AH3381)),AH3381,"")</x:f>
      </x:c>
    </x:row>
    <x:row r="3381" ht="15">
      <x:c r="A3381" s="9" t="s">
        <x:v>240</x:v>
      </x:c>
      <x:c r="B3381" s="10">
        <x:v>41274</x:v>
      </x:c>
      <x:c r="C3381" s="9">
        <x:v>2012</x:v>
      </x:c>
      <x:c r="D3381" s="11">
        <x:v>45.225999999999999</x:v>
      </x:c>
      <x:c r="E3381" s="11">
        <x:v>20.64</x:v>
      </x:c>
      <x:c r="F3381" s="11">
        <x:v>32.29</x:v>
      </x:c>
      <x:c r="G3381" s="11">
        <x:v>36.390999999999998</x:v>
      </x:c>
      <x:c r="H3381" s="11">
        <x:v>6.4370000000000003</x:v>
      </x:c>
      <x:c r="I3381" s="11">
        <x:v>8.8350000000000009</x:v>
      </x:c>
      <x:c r="J3381" s="11">
        <x:v>4.5350000000000001</x:v>
      </x:c>
      <x:c r="K3381" s="11">
        <x:v>2.903</x:v>
      </x:c>
      <x:c r="L3381" s="11">
        <x:v>4.6879999999999997</x:v>
      </x:c>
      <x:c r="M3381" s="11">
        <x:v>2.3359999999999999</x:v>
      </x:c>
      <x:c r="N3381" s="11">
        <x:v>4.101</x:v>
      </x:c>
      <x:c r="O3381" s="11">
        <x:v>209.37899999999999</x:v>
      </x:c>
      <x:c r="P3381" s="11">
        <x:v>-1.577</x:v>
      </x:c>
      <x:c r="Q3381" s="11">
        <x:v>-0.41699999999999998</x:v>
      </x:c>
      <x:c r="R3381" s="11">
        <x:v>0.129</x:v>
      </x:c>
      <x:c r="S3381" s="11">
        <x:v>-1.371</x:v>
      </x:c>
      <x:c r="T3381" s="11">
        <x:v>3.6819999999999999</x:v>
      </x:c>
      <x:c r="U3381" s="11" t="s">
        <x:v>40</x:v>
      </x:c>
      <x:c r="V3381" s="11">
        <x:v>17</x:v>
      </x:c>
      <x:c r="W3381" s="12">
        <x:v>1</x:v>
      </x:c>
      <x:c r="X3381" s="8">
        <x:v>0</x:v>
      </x:c>
      <x:c r="Y3381" s="13">
        <x:f t="shared" si="312"/>
        <x:v>0.63920718488696193</x:v>
      </x:c>
      <x:c r="Z3381" s="13">
        <x:f t="shared" si="313"/>
        <x:v>0.80464776898244372</x:v>
      </x:c>
      <x:c r="AA3381" s="13">
        <x:f t="shared" si="314"/>
        <x:v>-3.0314420908327068E-2</x:v>
      </x:c>
      <x:c r="AB3381" s="13">
        <x:f t="shared" si="315"/>
        <x:v>-3.4869322955821874E-2</x:v>
      </x:c>
      <x:c r="AC3381" s="13">
        <x:f t="shared" si="316"/>
        <x:v>0.1011788629056635</x:v>
      </x:c>
      <x:c r="AD3381" s="13">
        <x:f t="shared" si="317"/>
        <x:v>0.1002741785698492</x:v>
      </x:c>
      <x:c r="AE3381" s="50" t="n">
        <x:f>IF(OR(NOT(ISNUMBER(Q3381)),NOT(ISNUMBER(R3381))),"",IF(Q3381&lt;R3381,1,0))</x:f>
        <x:v>1</x:v>
      </x:c>
      <x:c r="AF3381" s="50" t="n">
        <x:f>IFERROR(IF(AND(A3381=A3380,C3381=C3380+1,ISNUMBER(AE3380)),AE3380,""),"")</x:f>
        <x:v>0</x:v>
      </x:c>
      <x:c r="AG3381" s="52" t="str">
        <x:f>IFERROR(IF(AND(A3381=A3380,C3381=C3380+1,ISNUMBER(U3381),ISNUMBER(U3380),U3380&lt;&gt;0),U3381/U3380-1,""),"")</x:f>
      </x:c>
      <x:c r="AH3381" s="50" t="str">
        <x:f>IF(AND(ISNUMBER(AE3381),ISNUMBER(AF3381),ISNUMBER(AG3381)),IF(AND(AE3381=1,AF3381=1,AG3381&lt;0),1,0),"")</x:f>
      </x:c>
      <x:c r="AI3381" s="50" t="str">
        <x:f>IF(AND(A3381=A3382,C3382=C3381+1,ISNUMBER(AH3382)),C3382,"")</x:f>
      </x:c>
      <x:c r="AJ3381" s="50" t="str">
        <x:f>IF(AND(A3381=A3382,C3382=C3381+1,ISNUMBER(AH3382)),AH3382,"")</x:f>
      </x:c>
    </x:row>
    <x:row r="3382" ht="15">
      <x:c r="A3382" s="9" t="s">
        <x:v>240</x:v>
      </x:c>
      <x:c r="B3382" s="10">
        <x:v>41639</x:v>
      </x:c>
      <x:c r="C3382" s="9">
        <x:v>2013</x:v>
      </x:c>
      <x:c r="D3382" s="11">
        <x:v>67.576999999999998</x:v>
      </x:c>
      <x:c r="E3382" s="11">
        <x:v>39.834000000000003</x:v>
      </x:c>
      <x:c r="F3382" s="11">
        <x:v>49.313000000000002</x:v>
      </x:c>
      <x:c r="G3382" s="11">
        <x:v>53.070999999999998</x:v>
      </x:c>
      <x:c r="H3382" s="11">
        <x:v>6.8579999999999997</x:v>
      </x:c>
      <x:c r="I3382" s="11">
        <x:v>14.506</x:v>
      </x:c>
      <x:c r="J3382" s="11">
        <x:v>10.206</x:v>
      </x:c>
      <x:c r="K3382" s="11">
        <x:v>12.21</x:v>
      </x:c>
      <x:c r="L3382" s="11">
        <x:v>8.7080000000000002</x:v>
      </x:c>
      <x:c r="M3382" s="11">
        <x:v>3.1</x:v>
      </x:c>
      <x:c r="N3382" s="11">
        <x:v>3.758</x:v>
      </x:c>
      <x:c r="O3382" s="11">
        <x:v>274.90899999999999</x:v>
      </x:c>
      <x:c r="P3382" s="11">
        <x:v>8.3629999999999995</x:v>
      </x:c>
      <x:c r="Q3382" s="11">
        <x:v>10.141999999999999</x:v>
      </x:c>
      <x:c r="R3382" s="11">
        <x:v>0.25900000000000001</x:v>
      </x:c>
      <x:c r="S3382" s="11">
        <x:v>6.3230000000000004</x:v>
      </x:c>
      <x:c r="T3382" s="11">
        <x:v>11.956</x:v>
      </x:c>
      <x:c r="U3382" s="11" t="s">
        <x:v>40</x:v>
      </x:c>
      <x:c r="V3382" s="11">
        <x:v>17</x:v>
      </x:c>
      <x:c r="W3382" s="12">
        <x:v>1</x:v>
      </x:c>
      <x:c r="X3382" s="8">
        <x:v>0</x:v>
      </x:c>
      <x:c r="Y3382" s="13">
        <x:f t="shared" si="312"/>
        <x:v>0.80777888183643265</x:v>
      </x:c>
      <x:c r="Z3382" s="13">
        <x:f t="shared" si="313"/>
        <x:v>0.7853411663731743</x:v>
      </x:c>
      <x:c r="AA3382" s="13">
        <x:f t="shared" si="314"/>
        <x:v>9.3567337999615266E-2</x:v>
      </x:c>
      <x:c r="AB3382" s="13">
        <x:f t="shared" si="315"/>
        <x:v>0.12375512378471965</x:v>
      </x:c>
      <x:c r="AC3382" s="13">
        <x:f t="shared" si="316"/>
        <x:v>0.22528311130372519</x:v>
      </x:c>
      <x:c r="AD3382" s="13">
        <x:f t="shared" si="317"/>
        <x:v>0.15102771653077229</x:v>
      </x:c>
      <x:c r="AE3382" s="50" t="n">
        <x:f>IF(OR(NOT(ISNUMBER(Q3382)),NOT(ISNUMBER(R3382))),"",IF(Q3382&lt;R3382,1,0))</x:f>
        <x:v>0</x:v>
      </x:c>
      <x:c r="AF3382" s="50" t="n">
        <x:f>IFERROR(IF(AND(A3382=A3381,C3382=C3381+1,ISNUMBER(AE3381)),AE3381,""),"")</x:f>
        <x:v>1</x:v>
      </x:c>
      <x:c r="AG3382" s="52" t="str">
        <x:f>IFERROR(IF(AND(A3382=A3381,C3382=C3381+1,ISNUMBER(U3382),ISNUMBER(U3381),U3381&lt;&gt;0),U3382/U3381-1,""),"")</x:f>
      </x:c>
      <x:c r="AH3382" s="50" t="str">
        <x:f>IF(AND(ISNUMBER(AE3382),ISNUMBER(AF3382),ISNUMBER(AG3382)),IF(AND(AE3382=1,AF3382=1,AG3382&lt;0),1,0),"")</x:f>
      </x:c>
      <x:c r="AI3382" s="50" t="str">
        <x:f>IF(AND(A3382=A3383,C3383=C3382+1,ISNUMBER(AH3383)),C3383,"")</x:f>
      </x:c>
      <x:c r="AJ3382" s="50" t="str">
        <x:f>IF(AND(A3382=A3383,C3383=C3382+1,ISNUMBER(AH3383)),AH3383,"")</x:f>
      </x:c>
    </x:row>
    <x:row r="3383" ht="15">
      <x:c r="A3383" s="9" t="s">
        <x:v>240</x:v>
      </x:c>
      <x:c r="B3383" s="10">
        <x:v>42004</x:v>
      </x:c>
      <x:c r="C3383" s="9">
        <x:v>2014</x:v>
      </x:c>
      <x:c r="D3383" s="11">
        <x:v>128.71100000000001</x:v>
      </x:c>
      <x:c r="E3383" s="11">
        <x:v>92.641999999999996</x:v>
      </x:c>
      <x:c r="F3383" s="11">
        <x:v>66.269000000000005</x:v>
      </x:c>
      <x:c r="G3383" s="11">
        <x:v>70.671999999999997</x:v>
      </x:c>
      <x:c r="H3383" s="11">
        <x:v>6.399</x:v>
      </x:c>
      <x:c r="I3383" s="11">
        <x:v>58.039000000000001</x:v>
      </x:c>
      <x:c r="J3383" s="11">
        <x:v>-2.1739999999999999</x:v>
      </x:c>
      <x:c r="K3383" s="11">
        <x:v>55.05</x:v>
      </x:c>
      <x:c r="L3383" s="11">
        <x:v>15.881</x:v>
      </x:c>
      <x:c r="M3383" s="11">
        <x:v>1.996</x:v>
      </x:c>
      <x:c r="N3383" s="11">
        <x:v>4.4029999999999996</x:v>
      </x:c>
      <x:c r="O3383" s="11">
        <x:v>384.91800000000001</x:v>
      </x:c>
      <x:c r="P3383" s="11">
        <x:v>-7.24</x:v>
      </x:c>
      <x:c r="Q3383" s="11">
        <x:v>-4.444</x:v>
      </x:c>
      <x:c r="R3383" s="11">
        <x:v>0.39100000000000001</x:v>
      </x:c>
      <x:c r="S3383" s="11">
        <x:v>-9.5730000000000004</x:v>
      </x:c>
      <x:c r="T3383" s="11">
        <x:v>13.327999999999999</x:v>
      </x:c>
      <x:c r="U3383" s="11">
        <x:v>1322.1063999999999</x:v>
      </x:c>
      <x:c r="V3383" s="11">
        <x:v>18</x:v>
      </x:c>
      <x:c r="W3383" s="12">
        <x:v>0</x:v>
      </x:c>
      <x:c r="X3383" s="8">
        <x:v>0</x:v>
      </x:c>
      <x:c r="Y3383" s="13">
        <x:f t="shared" si="312"/>
        <x:v>1.3979688843954186</x:v>
      </x:c>
      <x:c r="Z3383" s="13">
        <x:f t="shared" si="313"/>
        <x:v>0.54907505962971304</x:v>
      </x:c>
      <x:c r="AA3383" s="13">
        <x:f t="shared" si="314"/>
        <x:v>-7.4375927465406999E-2</x:v>
      </x:c>
      <x:c r="AB3383" s="13">
        <x:f t="shared" si="315"/>
        <x:v>-5.6250048558398269E-2</x:v>
      </x:c>
      <x:c r="AC3383" s="13">
        <x:f t="shared" si="316"/>
        <x:v>0.18858954041204437</x:v>
      </x:c>
      <x:c r="AD3383" s="13">
        <x:f t="shared" si="317"/>
        <x:v>-1.689055325496655E-2</x:v>
      </x:c>
      <x:c r="AE3383" s="50" t="n">
        <x:f>IF(OR(NOT(ISNUMBER(Q3383)),NOT(ISNUMBER(R3383))),"",IF(Q3383&lt;R3383,1,0))</x:f>
        <x:v>1</x:v>
      </x:c>
      <x:c r="AF3383" s="50" t="n">
        <x:f>IFERROR(IF(AND(A3383=A3382,C3383=C3382+1,ISNUMBER(AE3382)),AE3382,""),"")</x:f>
        <x:v>0</x:v>
      </x:c>
      <x:c r="AG3383" s="52" t="str">
        <x:f>IFERROR(IF(AND(A3383=A3382,C3383=C3382+1,ISNUMBER(U3383),ISNUMBER(U3382),U3382&lt;&gt;0),U3383/U3382-1,""),"")</x:f>
      </x:c>
      <x:c r="AH3383" s="50" t="str">
        <x:f>IF(AND(ISNUMBER(AE3383),ISNUMBER(AF3383),ISNUMBER(AG3383)),IF(AND(AE3383=1,AF3383=1,AG3383&lt;0),1,0),"")</x:f>
      </x:c>
      <x:c r="AI3383" s="50" t="n">
        <x:f>IF(AND(A3383=A3384,C3384=C3383+1,ISNUMBER(AH3384)),C3384,"")</x:f>
        <x:v>2015</x:v>
      </x:c>
      <x:c r="AJ3383" s="50" t="n">
        <x:f>IF(AND(A3383=A3384,C3384=C3383+1,ISNUMBER(AH3384)),AH3384,"")</x:f>
        <x:v>0</x:v>
      </x:c>
    </x:row>
    <x:row r="3384" ht="15">
      <x:c r="A3384" s="9" t="s">
        <x:v>240</x:v>
      </x:c>
      <x:c r="B3384" s="10">
        <x:v>42369</x:v>
      </x:c>
      <x:c r="C3384" s="9">
        <x:v>2015</x:v>
      </x:c>
      <x:c r="D3384" s="11">
        <x:v>153.03899999999999</x:v>
      </x:c>
      <x:c r="E3384" s="11">
        <x:v>107.35599999999999</x:v>
      </x:c>
      <x:c r="F3384" s="11">
        <x:v>89.537999999999997</x:v>
      </x:c>
      <x:c r="G3384" s="11">
        <x:v>94.486999999999995</x:v>
      </x:c>
      <x:c r="H3384" s="11">
        <x:v>7.0810000000000004</x:v>
      </x:c>
      <x:c r="I3384" s="11">
        <x:v>58.552</x:v>
      </x:c>
      <x:c r="J3384" s="11">
        <x:v>-4.6909999999999998</x:v>
      </x:c>
      <x:c r="K3384" s="11">
        <x:v>44.942999999999998</x:v>
      </x:c>
      <x:c r="L3384" s="11">
        <x:v>31.472999999999999</x:v>
      </x:c>
      <x:c r="M3384" s="11">
        <x:v>2.1320000000000001</x:v>
      </x:c>
      <x:c r="N3384" s="11">
        <x:v>4.9489999999999998</x:v>
      </x:c>
      <x:c r="O3384" s="11">
        <x:v>476.66300000000001</x:v>
      </x:c>
      <x:c r="P3384" s="11">
        <x:v>-2.2210000000000001</x:v>
      </x:c>
      <x:c r="Q3384" s="11">
        <x:v>1.679</x:v>
      </x:c>
      <x:c r="R3384" s="11">
        <x:v>0.442</x:v>
      </x:c>
      <x:c r="S3384" s="11">
        <x:v>-2.5169999999999999</x:v>
      </x:c>
      <x:c r="T3384" s="11">
        <x:v>1.2</x:v>
      </x:c>
      <x:c r="U3384" s="11">
        <x:v>771.36839999999995</x:v>
      </x:c>
      <x:c r="V3384" s="11">
        <x:v>18</x:v>
      </x:c>
      <x:c r="W3384" s="12">
        <x:v>0</x:v>
      </x:c>
      <x:c r="X3384" s="8">
        <x:v>0</x:v>
      </x:c>
      <x:c r="Y3384" s="13">
        <x:f t="shared" si="312"/>
        <x:v>1.1989993075565681</x:v>
      </x:c>
      <x:c r="Z3384" s="13">
        <x:f t="shared" si="313"/>
        <x:v>0.61740471383111495</x:v>
      </x:c>
      <x:c r="AA3384" s="13">
        <x:f t="shared" si="314"/>
        <x:v>-1.6446788073628291E-2</x:v>
      </x:c>
      <x:c r="AB3384" s="13">
        <x:f t="shared" si="315"/>
        <x:v>-1.4512640568743917E-2</x:v>
      </x:c>
      <x:c r="AC3384" s="13">
        <x:f t="shared" si="316"/>
        <x:v>1.270015981034428E-2</x:v>
      </x:c>
      <x:c r="AD3384" s="13">
        <x:f t="shared" si="317"/>
        <x:v>-3.0652317383150701E-2</x:v>
      </x:c>
      <x:c r="AE3384" s="50" t="n">
        <x:f>IF(OR(NOT(ISNUMBER(Q3384)),NOT(ISNUMBER(R3384))),"",IF(Q3384&lt;R3384,1,0))</x:f>
        <x:v>0</x:v>
      </x:c>
      <x:c r="AF3384" s="50" t="n">
        <x:f>IFERROR(IF(AND(A3384=A3383,C3384=C3383+1,ISNUMBER(AE3383)),AE3383,""),"")</x:f>
        <x:v>1</x:v>
      </x:c>
      <x:c r="AG3384" s="52" t="n">
        <x:f>IFERROR(IF(AND(A3384=A3383,C3384=C3383+1,ISNUMBER(U3384),ISNUMBER(U3383),U3383&lt;&gt;0),U3384/U3383-1,""),"")</x:f>
        <x:v>-0.41656102716090015</x:v>
      </x:c>
      <x:c r="AH3384" s="50" t="n">
        <x:f>IF(AND(ISNUMBER(AE3384),ISNUMBER(AF3384),ISNUMBER(AG3384)),IF(AND(AE3384=1,AF3384=1,AG3384&lt;0),1,0),"")</x:f>
        <x:v>0</x:v>
      </x:c>
      <x:c r="AI3384" s="50" t="n">
        <x:f>IF(AND(A3384=A3385,C3385=C3384+1,ISNUMBER(AH3385)),C3385,"")</x:f>
        <x:v>2016</x:v>
      </x:c>
      <x:c r="AJ3384" s="50" t="n">
        <x:f>IF(AND(A3384=A3385,C3385=C3384+1,ISNUMBER(AH3385)),AH3385,"")</x:f>
        <x:v>0</x:v>
      </x:c>
    </x:row>
    <x:row r="3385" ht="15">
      <x:c r="A3385" s="9" t="s">
        <x:v>240</x:v>
      </x:c>
      <x:c r="B3385" s="10">
        <x:v>42735</x:v>
      </x:c>
      <x:c r="C3385" s="9">
        <x:v>2016</x:v>
      </x:c>
      <x:c r="D3385" s="11">
        <x:v>167.9</x:v>
      </x:c>
      <x:c r="E3385" s="11">
        <x:v>102.5</x:v>
      </x:c>
      <x:c r="F3385" s="11">
        <x:v>112.2</x:v>
      </x:c>
      <x:c r="G3385" s="11">
        <x:v>120.5</x:v>
      </x:c>
      <x:c r="H3385" s="11">
        <x:v>8</x:v>
      </x:c>
      <x:c r="I3385" s="11">
        <x:v>47.4</x:v>
      </x:c>
      <x:c r="J3385" s="11">
        <x:v>-12.3</x:v>
      </x:c>
      <x:c r="K3385" s="11">
        <x:v>33.4</x:v>
      </x:c>
      <x:c r="L3385" s="11">
        <x:v>34</x:v>
      </x:c>
      <x:c r="M3385" s="11">
        <x:v>2.4</x:v>
      </x:c>
      <x:c r="N3385" s="11">
        <x:v>5.6</x:v>
      </x:c>
      <x:c r="O3385" s="11">
        <x:v>599.20000000000005</x:v>
      </x:c>
      <x:c r="P3385" s="11">
        <x:v>-10.6</x:v>
      </x:c>
      <x:c r="Q3385" s="11">
        <x:v>-5.8</x:v>
      </x:c>
      <x:c r="R3385" s="11">
        <x:v>0.3</x:v>
      </x:c>
      <x:c r="S3385" s="11">
        <x:v>-6</x:v>
      </x:c>
      <x:c r="T3385" s="11">
        <x:v>-3.6</x:v>
      </x:c>
      <x:c r="U3385" s="11">
        <x:v>753.68420000000003</x:v>
      </x:c>
      <x:c r="V3385" s="11">
        <x:v>18</x:v>
      </x:c>
      <x:c r="W3385" s="12">
        <x:v>0</x:v>
      </x:c>
      <x:c r="X3385" s="8">
        <x:v>0</x:v>
      </x:c>
      <x:c r="Y3385" s="13">
        <x:f t="shared" si="312"/>
        <x:v>0.91354723707664887</x:v>
      </x:c>
      <x:c r="Z3385" s="13">
        <x:f t="shared" si="313"/>
        <x:v>0.7176891006551519</x:v>
      </x:c>
      <x:c r="AA3385" s="13">
        <x:f t="shared" si="314"/>
        <x:v>-3.5735556879094701E-2</x:v>
      </x:c>
      <x:c r="AB3385" s="13">
        <x:f t="shared" si="315"/>
        <x:v>-6.3132817153067303E-2</x:v>
      </x:c>
      <x:c r="AC3385" s="13">
        <x:f t="shared" si="316"/>
        <x:v>-2.9875518672199172E-2</x:v>
      </x:c>
      <x:c r="AD3385" s="13">
        <x:f t="shared" si="317"/>
        <x:v>-7.3257891602144132E-2</x:v>
      </x:c>
      <x:c r="AE3385" s="50" t="n">
        <x:f>IF(OR(NOT(ISNUMBER(Q3385)),NOT(ISNUMBER(R3385))),"",IF(Q3385&lt;R3385,1,0))</x:f>
        <x:v>1</x:v>
      </x:c>
      <x:c r="AF3385" s="50" t="n">
        <x:f>IFERROR(IF(AND(A3385=A3384,C3385=C3384+1,ISNUMBER(AE3384)),AE3384,""),"")</x:f>
        <x:v>0</x:v>
      </x:c>
      <x:c r="AG3385" s="52" t="n">
        <x:f>IFERROR(IF(AND(A3385=A3384,C3385=C3384+1,ISNUMBER(U3385),ISNUMBER(U3384),U3384&lt;&gt;0),U3385/U3384-1,""),"")</x:f>
        <x:v>-0.022925751171554265</x:v>
      </x:c>
      <x:c r="AH3385" s="50" t="n">
        <x:f>IF(AND(ISNUMBER(AE3385),ISNUMBER(AF3385),ISNUMBER(AG3385)),IF(AND(AE3385=1,AF3385=1,AG3385&lt;0),1,0),"")</x:f>
        <x:v>0</x:v>
      </x:c>
      <x:c r="AI3385" s="50" t="n">
        <x:f>IF(AND(A3385=A3386,C3386=C3385+1,ISNUMBER(AH3386)),C3386,"")</x:f>
        <x:v>2017</x:v>
      </x:c>
      <x:c r="AJ3385" s="50" t="n">
        <x:f>IF(AND(A3385=A3386,C3386=C3385+1,ISNUMBER(AH3386)),AH3386,"")</x:f>
        <x:v>1</x:v>
      </x:c>
    </x:row>
    <x:row r="3386" ht="15">
      <x:c r="A3386" s="9" t="s">
        <x:v>240</x:v>
      </x:c>
      <x:c r="B3386" s="10">
        <x:v>43100</x:v>
      </x:c>
      <x:c r="C3386" s="9">
        <x:v>2017</x:v>
      </x:c>
      <x:c r="D3386" s="11">
        <x:v>203</x:v>
      </x:c>
      <x:c r="E3386" s="11">
        <x:v>115.5</x:v>
      </x:c>
      <x:c r="F3386" s="11">
        <x:v>144</x:v>
      </x:c>
      <x:c r="G3386" s="11">
        <x:v>162.5</x:v>
      </x:c>
      <x:c r="H3386" s="11">
        <x:v>17.399999999999999</x:v>
      </x:c>
      <x:c r="I3386" s="11">
        <x:v>40.5</x:v>
      </x:c>
      <x:c r="J3386" s="11">
        <x:v>-15.6</x:v>
      </x:c>
      <x:c r="K3386" s="11">
        <x:v>29.4</x:v>
      </x:c>
      <x:c r="L3386" s="11">
        <x:v>44.8</x:v>
      </x:c>
      <x:c r="M3386" s="11">
        <x:v>3.7</x:v>
      </x:c>
      <x:c r="N3386" s="11">
        <x:v>13.7</x:v>
      </x:c>
      <x:c r="O3386" s="11">
        <x:v>701.2</x:v>
      </x:c>
      <x:c r="P3386" s="11">
        <x:v>-12</x:v>
      </x:c>
      <x:c r="Q3386" s="11">
        <x:v>-6</x:v>
      </x:c>
      <x:c r="R3386" s="11">
        <x:v>0.5</x:v>
      </x:c>
      <x:c r="S3386" s="11">
        <x:v>-6.6</x:v>
      </x:c>
      <x:c r="T3386" s="11">
        <x:v>2.6</x:v>
      </x:c>
      <x:c r="U3386" s="11">
        <x:v>568.42110000000002</x:v>
      </x:c>
      <x:c r="V3386" s="11">
        <x:v>18</x:v>
      </x:c>
      <x:c r="W3386" s="12">
        <x:v>0</x:v>
      </x:c>
      <x:c r="X3386" s="8">
        <x:v>0</x:v>
      </x:c>
      <x:c r="Y3386" s="13">
        <x:f t="shared" si="312"/>
        <x:v>0.80208333333333337</x:v>
      </x:c>
      <x:c r="Z3386" s="13">
        <x:f t="shared" si="313"/>
        <x:v>0.80049261083743839</x:v>
      </x:c>
      <x:c r="AA3386" s="13">
        <x:f t="shared" si="314"/>
        <x:v>-3.2512315270935961E-2</x:v>
      </x:c>
      <x:c r="AB3386" s="13">
        <x:f t="shared" si="315"/>
        <x:v>-5.9113300492610835E-2</x:v>
      </x:c>
      <x:c r="AC3386" s="13">
        <x:f t="shared" si="316"/>
        <x:v>1.6E-2</x:v>
      </x:c>
      <x:c r="AD3386" s="13">
        <x:f t="shared" si="317"/>
        <x:v>-7.6847290640394084E-2</x:v>
      </x:c>
      <x:c r="AE3386" s="50" t="n">
        <x:f>IF(OR(NOT(ISNUMBER(Q3386)),NOT(ISNUMBER(R3386))),"",IF(Q3386&lt;R3386,1,0))</x:f>
        <x:v>1</x:v>
      </x:c>
      <x:c r="AF3386" s="50" t="n">
        <x:f>IFERROR(IF(AND(A3386=A3385,C3386=C3385+1,ISNUMBER(AE3385)),AE3385,""),"")</x:f>
        <x:v>1</x:v>
      </x:c>
      <x:c r="AG3386" s="52" t="n">
        <x:f>IFERROR(IF(AND(A3386=A3385,C3386=C3385+1,ISNUMBER(U3386),ISNUMBER(U3385),U3385&lt;&gt;0),U3386/U3385-1,""),"")</x:f>
        <x:v>-0.2458099824833796</x:v>
      </x:c>
      <x:c r="AH3386" s="50" t="n">
        <x:f>IF(AND(ISNUMBER(AE3386),ISNUMBER(AF3386),ISNUMBER(AG3386)),IF(AND(AE3386=1,AF3386=1,AG3386&lt;0),1,0),"")</x:f>
        <x:v>1</x:v>
      </x:c>
      <x:c r="AI3386" s="50" t="n">
        <x:f>IF(AND(A3386=A3387,C3387=C3386+1,ISNUMBER(AH3387)),C3387,"")</x:f>
        <x:v>2018</x:v>
      </x:c>
      <x:c r="AJ3386" s="50" t="n">
        <x:f>IF(AND(A3386=A3387,C3387=C3386+1,ISNUMBER(AH3387)),AH3387,"")</x:f>
        <x:v>1</x:v>
      </x:c>
    </x:row>
    <x:row r="3387" ht="15">
      <x:c r="A3387" s="9" t="s">
        <x:v>240</x:v>
      </x:c>
      <x:c r="B3387" s="10">
        <x:v>43465</x:v>
      </x:c>
      <x:c r="C3387" s="9">
        <x:v>2018</x:v>
      </x:c>
      <x:c r="D3387" s="11">
        <x:v>258.89999999999998</x:v>
      </x:c>
      <x:c r="E3387" s="11">
        <x:v>164.4</x:v>
      </x:c>
      <x:c r="F3387" s="11">
        <x:v>163.69999999999999</x:v>
      </x:c>
      <x:c r="G3387" s="11">
        <x:v>179.3</x:v>
      </x:c>
      <x:c r="H3387" s="11">
        <x:v>17.7</x:v>
      </x:c>
      <x:c r="I3387" s="11">
        <x:v>79.599999999999994</x:v>
      </x:c>
      <x:c r="J3387" s="11">
        <x:v>-28.9</x:v>
      </x:c>
      <x:c r="K3387" s="11">
        <x:v>56</x:v>
      </x:c>
      <x:c r="L3387" s="11">
        <x:v>53.2</x:v>
      </x:c>
      <x:c r="M3387" s="11">
        <x:v>7.3</x:v>
      </x:c>
      <x:c r="N3387" s="11">
        <x:v>10.4</x:v>
      </x:c>
      <x:c r="O3387" s="11">
        <x:v>796.8</x:v>
      </x:c>
      <x:c r="P3387" s="11">
        <x:v>-16.2</x:v>
      </x:c>
      <x:c r="Q3387" s="11">
        <x:v>-8.6</x:v>
      </x:c>
      <x:c r="R3387" s="11">
        <x:v>0.9</x:v>
      </x:c>
      <x:c r="S3387" s="11">
        <x:v>-13.4</x:v>
      </x:c>
      <x:c r="T3387" s="11">
        <x:v>-16.399999999999999</x:v>
      </x:c>
      <x:c r="U3387" s="11">
        <x:v>530.35950000000003</x:v>
      </x:c>
      <x:c r="V3387" s="11">
        <x:v>18</x:v>
      </x:c>
      <x:c r="W3387" s="12">
        <x:v>0</x:v>
      </x:c>
      <x:c r="X3387" s="8">
        <x:v>0</x:v>
      </x:c>
      <x:c r="Y3387" s="13">
        <x:f t="shared" si="312"/>
        <x:v>1.0042761148442274</x:v>
      </x:c>
      <x:c r="Z3387" s="13">
        <x:f t="shared" si="313"/>
        <x:v>0.69254538431826973</x:v>
      </x:c>
      <x:c r="AA3387" s="13">
        <x:f t="shared" si="314"/>
        <x:v>-5.1757435303205875E-2</x:v>
      </x:c>
      <x:c r="AB3387" s="13">
        <x:f t="shared" si="315"/>
        <x:v>-6.2572421784472768E-2</x:v>
      </x:c>
      <x:c r="AC3387" s="13">
        <x:f t="shared" si="316"/>
        <x:v>-9.1466815393195747E-2</x:v>
      </x:c>
      <x:c r="AD3387" s="13">
        <x:f t="shared" si="317"/>
        <x:v>-0.11162611046736191</x:v>
      </x:c>
      <x:c r="AE3387" s="50" t="n">
        <x:f>IF(OR(NOT(ISNUMBER(Q3387)),NOT(ISNUMBER(R3387))),"",IF(Q3387&lt;R3387,1,0))</x:f>
        <x:v>1</x:v>
      </x:c>
      <x:c r="AF3387" s="50" t="n">
        <x:f>IFERROR(IF(AND(A3387=A3386,C3387=C3386+1,ISNUMBER(AE3386)),AE3386,""),"")</x:f>
        <x:v>1</x:v>
      </x:c>
      <x:c r="AG3387" s="52" t="n">
        <x:f>IFERROR(IF(AND(A3387=A3386,C3387=C3386+1,ISNUMBER(U3387),ISNUMBER(U3386),U3386&lt;&gt;0),U3387/U3386-1,""),"")</x:f>
        <x:v>-0.0669602166422042</x:v>
      </x:c>
      <x:c r="AH3387" s="50" t="n">
        <x:f>IF(AND(ISNUMBER(AE3387),ISNUMBER(AF3387),ISNUMBER(AG3387)),IF(AND(AE3387=1,AF3387=1,AG3387&lt;0),1,0),"")</x:f>
        <x:v>1</x:v>
      </x:c>
      <x:c r="AI3387" s="50" t="n">
        <x:f>IF(AND(A3387=A3388,C3388=C3387+1,ISNUMBER(AH3388)),C3388,"")</x:f>
        <x:v>2019</x:v>
      </x:c>
      <x:c r="AJ3387" s="50" t="n">
        <x:f>IF(AND(A3387=A3388,C3388=C3387+1,ISNUMBER(AH3388)),AH3388,"")</x:f>
        <x:v>0</x:v>
      </x:c>
    </x:row>
    <x:row r="3388" ht="15">
      <x:c r="A3388" s="9" t="s">
        <x:v>240</x:v>
      </x:c>
      <x:c r="B3388" s="10">
        <x:v>43830</x:v>
      </x:c>
      <x:c r="C3388" s="9">
        <x:v>2019</x:v>
      </x:c>
      <x:c r="D3388" s="11">
        <x:v>439.8</x:v>
      </x:c>
      <x:c r="E3388" s="11">
        <x:v>220.3</x:v>
      </x:c>
      <x:c r="F3388" s="11">
        <x:v>254.2</x:v>
      </x:c>
      <x:c r="G3388" s="11">
        <x:v>358.1</x:v>
      </x:c>
      <x:c r="H3388" s="11">
        <x:v>112.5</x:v>
      </x:c>
      <x:c r="I3388" s="11">
        <x:v>81.7</x:v>
      </x:c>
      <x:c r="J3388" s="11">
        <x:v>-51.21</x:v>
      </x:c>
      <x:c r="K3388" s="11">
        <x:v>28.9</x:v>
      </x:c>
      <x:c r="L3388" s="11">
        <x:v>76.3</x:v>
      </x:c>
      <x:c r="M3388" s="11">
        <x:v>23.8</x:v>
      </x:c>
      <x:c r="N3388" s="11">
        <x:v>88.7</x:v>
      </x:c>
      <x:c r="O3388" s="11">
        <x:v>902.6</x:v>
      </x:c>
      <x:c r="P3388" s="11">
        <x:v>-13</x:v>
      </x:c>
      <x:c r="Q3388" s="11">
        <x:v>5.5</x:v>
      </x:c>
      <x:c r="R3388" s="11">
        <x:v>4.4000000000000004</x:v>
      </x:c>
      <x:c r="S3388" s="11">
        <x:v>-18.600000000000001</x:v>
      </x:c>
      <x:c r="T3388" s="11">
        <x:v>-25.2</x:v>
      </x:c>
      <x:c r="U3388" s="11">
        <x:v>464.33339999999998</x:v>
      </x:c>
      <x:c r="V3388" s="11">
        <x:v>18</x:v>
      </x:c>
      <x:c r="W3388" s="12">
        <x:v>0</x:v>
      </x:c>
      <x:c r="X3388" s="8">
        <x:v>0</x:v>
      </x:c>
      <x:c r="Y3388" s="13">
        <x:f t="shared" si="312"/>
        <x:v>0.86664044059795442</x:v>
      </x:c>
      <x:c r="Z3388" s="13">
        <x:f t="shared" si="313"/>
        <x:v>0.81423374261027748</x:v>
      </x:c>
      <x:c r="AA3388" s="13">
        <x:f t="shared" si="314"/>
        <x:v>-4.2291950886766717E-2</x:v>
      </x:c>
      <x:c r="AB3388" s="13">
        <x:f t="shared" si="315"/>
        <x:v>-2.9558890404729421E-2</x:v>
      </x:c>
      <x:c r="AC3388" s="13">
        <x:f t="shared" si="316"/>
        <x:v>-7.0371404635576645E-2</x:v>
      </x:c>
      <x:c r="AD3388" s="13">
        <x:f t="shared" si="317"/>
        <x:v>-0.11643929058663029</x:v>
      </x:c>
      <x:c r="AE3388" s="50" t="n">
        <x:f>IF(OR(NOT(ISNUMBER(Q3388)),NOT(ISNUMBER(R3388))),"",IF(Q3388&lt;R3388,1,0))</x:f>
        <x:v>0</x:v>
      </x:c>
      <x:c r="AF3388" s="50" t="n">
        <x:f>IFERROR(IF(AND(A3388=A3387,C3388=C3387+1,ISNUMBER(AE3387)),AE3387,""),"")</x:f>
        <x:v>1</x:v>
      </x:c>
      <x:c r="AG3388" s="52" t="n">
        <x:f>IFERROR(IF(AND(A3388=A3387,C3388=C3387+1,ISNUMBER(U3388),ISNUMBER(U3387),U3387&lt;&gt;0),U3388/U3387-1,""),"")</x:f>
        <x:v>-0.12449310326297547</x:v>
      </x:c>
      <x:c r="AH3388" s="50" t="n">
        <x:f>IF(AND(ISNUMBER(AE3388),ISNUMBER(AF3388),ISNUMBER(AG3388)),IF(AND(AE3388=1,AF3388=1,AG3388&lt;0),1,0),"")</x:f>
        <x:v>0</x:v>
      </x:c>
      <x:c r="AI3388" s="50" t="n">
        <x:f>IF(AND(A3388=A3389,C3389=C3388+1,ISNUMBER(AH3389)),C3389,"")</x:f>
        <x:v>2020</x:v>
      </x:c>
      <x:c r="AJ3388" s="50" t="n">
        <x:f>IF(AND(A3388=A3389,C3389=C3388+1,ISNUMBER(AH3389)),AH3389,"")</x:f>
        <x:v>0</x:v>
      </x:c>
    </x:row>
    <x:row r="3389" ht="15">
      <x:c r="A3389" s="9" t="s">
        <x:v>240</x:v>
      </x:c>
      <x:c r="B3389" s="10">
        <x:v>44196</x:v>
      </x:c>
      <x:c r="C3389" s="9">
        <x:v>2020</x:v>
      </x:c>
      <x:c r="D3389" s="11">
        <x:v>437.9</x:v>
      </x:c>
      <x:c r="E3389" s="11">
        <x:v>215.5</x:v>
      </x:c>
      <x:c r="F3389" s="11">
        <x:v>271.8</x:v>
      </x:c>
      <x:c r="G3389" s="11">
        <x:v>369.3</x:v>
      </x:c>
      <x:c r="H3389" s="11">
        <x:v>106</x:v>
      </x:c>
      <x:c r="I3389" s="11">
        <x:v>68.599999999999994</x:v>
      </x:c>
      <x:c r="J3389" s="11">
        <x:v>-57.1</x:v>
      </x:c>
      <x:c r="K3389" s="11">
        <x:v>6.9</x:v>
      </x:c>
      <x:c r="L3389" s="11">
        <x:v>72.7</x:v>
      </x:c>
      <x:c r="M3389" s="11">
        <x:v>21.3</x:v>
      </x:c>
      <x:c r="N3389" s="11">
        <x:v>84.7</x:v>
      </x:c>
      <x:c r="O3389" s="11">
        <x:v>1045.5999999999999</x:v>
      </x:c>
      <x:c r="P3389" s="11">
        <x:v>-4.3</x:v>
      </x:c>
      <x:c r="Q3389" s="11">
        <x:v>16.8</x:v>
      </x:c>
      <x:c r="R3389" s="11">
        <x:v>4.3</x:v>
      </x:c>
      <x:c r="S3389" s="11">
        <x:v>1</x:v>
      </x:c>
      <x:c r="T3389" s="11">
        <x:v>8.9</x:v>
      </x:c>
      <x:c r="U3389" s="11">
        <x:v>323.57979999999998</x:v>
      </x:c>
      <x:c r="V3389" s="11">
        <x:v>18</x:v>
      </x:c>
      <x:c r="W3389" s="12">
        <x:v>0</x:v>
      </x:c>
      <x:c r="X3389" s="8">
        <x:v>0</x:v>
      </x:c>
      <x:c r="Y3389" s="13">
        <x:f t="shared" si="312"/>
        <x:v>0.79286239882266374</x:v>
      </x:c>
      <x:c r="Z3389" s="13">
        <x:f t="shared" si="313"/>
        <x:v>0.84334322904772785</x:v>
      </x:c>
      <x:c r="AA3389" s="13">
        <x:f t="shared" si="314"/>
        <x:v>2.2836263987211693E-3</x:v>
      </x:c>
      <x:c r="AB3389" s="13">
        <x:f t="shared" si="315"/>
        <x:v>-9.8195935145010283E-3</x:v>
      </x:c>
      <x:c r="AC3389" s="13">
        <x:f t="shared" si="316"/>
        <x:v>2.4099647982669916E-2</x:v>
      </x:c>
      <x:c r="AD3389" s="13">
        <x:f t="shared" si="317"/>
        <x:v>-0.13039506736697878</x:v>
      </x:c>
      <x:c r="AE3389" s="50" t="n">
        <x:f>IF(OR(NOT(ISNUMBER(Q3389)),NOT(ISNUMBER(R3389))),"",IF(Q3389&lt;R3389,1,0))</x:f>
        <x:v>0</x:v>
      </x:c>
      <x:c r="AF3389" s="50" t="n">
        <x:f>IFERROR(IF(AND(A3389=A3388,C3389=C3388+1,ISNUMBER(AE3388)),AE3388,""),"")</x:f>
        <x:v>0</x:v>
      </x:c>
      <x:c r="AG3389" s="52" t="n">
        <x:f>IFERROR(IF(AND(A3389=A3388,C3389=C3388+1,ISNUMBER(U3389),ISNUMBER(U3388),U3388&lt;&gt;0),U3389/U3388-1,""),"")</x:f>
        <x:v>-0.3031304661693516</x:v>
      </x:c>
      <x:c r="AH3389" s="50" t="n">
        <x:f>IF(AND(ISNUMBER(AE3389),ISNUMBER(AF3389),ISNUMBER(AG3389)),IF(AND(AE3389=1,AF3389=1,AG3389&lt;0),1,0),"")</x:f>
        <x:v>0</x:v>
      </x:c>
      <x:c r="AI3389" s="50" t="n">
        <x:f>IF(AND(A3389=A3390,C3390=C3389+1,ISNUMBER(AH3390)),C3390,"")</x:f>
        <x:v>2021</x:v>
      </x:c>
      <x:c r="AJ3389" s="50" t="n">
        <x:f>IF(AND(A3389=A3390,C3390=C3389+1,ISNUMBER(AH3390)),AH3390,"")</x:f>
        <x:v>0</x:v>
      </x:c>
    </x:row>
    <x:row r="3390" ht="15">
      <x:c r="A3390" s="9" t="s">
        <x:v>240</x:v>
      </x:c>
      <x:c r="B3390" s="10">
        <x:v>44561</x:v>
      </x:c>
      <x:c r="C3390" s="9">
        <x:v>2021</x:v>
      </x:c>
      <x:c r="D3390" s="11">
        <x:v>615.70000000000005</x:v>
      </x:c>
      <x:c r="E3390" s="11">
        <x:v>373.9</x:v>
      </x:c>
      <x:c r="F3390" s="11">
        <x:v>432.9</x:v>
      </x:c>
      <x:c r="G3390" s="11">
        <x:v>519.29999999999995</x:v>
      </x:c>
      <x:c r="H3390" s="11">
        <x:v>95.3</x:v>
      </x:c>
      <x:c r="I3390" s="11">
        <x:v>96.4</x:v>
      </x:c>
      <x:c r="J3390" s="11">
        <x:v>-33.1</x:v>
      </x:c>
      <x:c r="K3390" s="11">
        <x:v>67.099999999999994</x:v>
      </x:c>
      <x:c r="L3390" s="11">
        <x:v>139.6</x:v>
      </x:c>
      <x:c r="M3390" s="11">
        <x:v>21.4</x:v>
      </x:c>
      <x:c r="N3390" s="11">
        <x:v>73.900000000000006</x:v>
      </x:c>
      <x:c r="O3390" s="11">
        <x:v>1660.9</x:v>
      </x:c>
      <x:c r="P3390" s="11">
        <x:v>29.7</x:v>
      </x:c>
      <x:c r="Q3390" s="11">
        <x:v>54.3</x:v>
      </x:c>
      <x:c r="R3390" s="11">
        <x:v>4.4000000000000004</x:v>
      </x:c>
      <x:c r="S3390" s="11">
        <x:v>17.7</x:v>
      </x:c>
      <x:c r="T3390" s="11">
        <x:v>108.3</x:v>
      </x:c>
      <x:c r="U3390" s="11">
        <x:v>1411.7668000000001</x:v>
      </x:c>
      <x:c r="V3390" s="11">
        <x:v>18</x:v>
      </x:c>
      <x:c r="W3390" s="12">
        <x:v>0</x:v>
      </x:c>
      <x:c r="X3390" s="8">
        <x:v>0</x:v>
      </x:c>
      <x:c r="Y3390" s="13">
        <x:f t="shared" si="312"/>
        <x:v>0.86370986370986369</x:v>
      </x:c>
      <x:c r="Z3390" s="13">
        <x:f t="shared" si="313"/>
        <x:v>0.84343024200097438</x:v>
      </x:c>
      <x:c r="AA3390" s="13">
        <x:f t="shared" si="314"/>
        <x:v>2.8747766769530614E-2</x:v>
      </x:c>
      <x:c r="AB3390" s="13">
        <x:f t="shared" si="315"/>
        <x:v>4.8237778138703911E-2</x:v>
      </x:c>
      <x:c r="AC3390" s="13">
        <x:f t="shared" si="316"/>
        <x:v>0.20854997111496246</x:v>
      </x:c>
      <x:c r="AD3390" s="13">
        <x:f t="shared" si="317"/>
        <x:v>-5.3759948026636348E-2</x:v>
      </x:c>
      <x:c r="AE3390" s="50" t="n">
        <x:f>IF(OR(NOT(ISNUMBER(Q3390)),NOT(ISNUMBER(R3390))),"",IF(Q3390&lt;R3390,1,0))</x:f>
        <x:v>0</x:v>
      </x:c>
      <x:c r="AF3390" s="50" t="n">
        <x:f>IFERROR(IF(AND(A3390=A3389,C3390=C3389+1,ISNUMBER(AE3389)),AE3389,""),"")</x:f>
        <x:v>0</x:v>
      </x:c>
      <x:c r="AG3390" s="52" t="n">
        <x:f>IFERROR(IF(AND(A3390=A3389,C3390=C3389+1,ISNUMBER(U3390),ISNUMBER(U3389),U3389&lt;&gt;0),U3390/U3389-1,""),"")</x:f>
        <x:v>3.362963324657473</x:v>
      </x:c>
      <x:c r="AH3390" s="50" t="n">
        <x:f>IF(AND(ISNUMBER(AE3390),ISNUMBER(AF3390),ISNUMBER(AG3390)),IF(AND(AE3390=1,AF3390=1,AG3390&lt;0),1,0),"")</x:f>
        <x:v>0</x:v>
      </x:c>
      <x:c r="AI3390" s="50" t="n">
        <x:f>IF(AND(A3390=A3391,C3391=C3390+1,ISNUMBER(AH3391)),C3391,"")</x:f>
        <x:v>2022</x:v>
      </x:c>
      <x:c r="AJ3390" s="50" t="n">
        <x:f>IF(AND(A3390=A3391,C3391=C3390+1,ISNUMBER(AH3391)),AH3391,"")</x:f>
        <x:v>0</x:v>
      </x:c>
    </x:row>
    <x:row r="3391" ht="15">
      <x:c r="A3391" s="9" t="s">
        <x:v>240</x:v>
      </x:c>
      <x:c r="B3391" s="10">
        <x:v>44926</x:v>
      </x:c>
      <x:c r="C3391" s="9">
        <x:v>2022</x:v>
      </x:c>
      <x:c r="D3391" s="11">
        <x:v>549.20000000000005</x:v>
      </x:c>
      <x:c r="E3391" s="11">
        <x:v>288.10000000000002</x:v>
      </x:c>
      <x:c r="F3391" s="11">
        <x:v>379.6</x:v>
      </x:c>
      <x:c r="G3391" s="11">
        <x:v>476.8</x:v>
      </x:c>
      <x:c r="H3391" s="11">
        <x:v>153.6</x:v>
      </x:c>
      <x:c r="I3391" s="11">
        <x:v>72.400000000000006</x:v>
      </x:c>
      <x:c r="J3391" s="11">
        <x:v>-60.7</x:v>
      </x:c>
      <x:c r="K3391" s="11">
        <x:v>19.5</x:v>
      </x:c>
      <x:c r="L3391" s="11">
        <x:v>97</x:v>
      </x:c>
      <x:c r="M3391" s="11">
        <x:v>65.3</x:v>
      </x:c>
      <x:c r="N3391" s="11">
        <x:v>88.3</x:v>
      </x:c>
      <x:c r="O3391" s="11">
        <x:v>1368.3</x:v>
      </x:c>
      <x:c r="P3391" s="11">
        <x:v>-7.5</x:v>
      </x:c>
      <x:c r="Q3391" s="11">
        <x:v>21</x:v>
      </x:c>
      <x:c r="R3391" s="11">
        <x:v>4.9000000000000004</x:v>
      </x:c>
      <x:c r="S3391" s="11">
        <x:v>-30.4</x:v>
      </x:c>
      <x:c r="T3391" s="11">
        <x:v>-58.3</x:v>
      </x:c>
      <x:c r="U3391" s="11">
        <x:v>418.86290000000002</x:v>
      </x:c>
      <x:c r="V3391" s="11">
        <x:v>18</x:v>
      </x:c>
      <x:c r="W3391" s="12">
        <x:v>0</x:v>
      </x:c>
      <x:c r="X3391" s="8">
        <x:v>0</x:v>
      </x:c>
      <x:c r="Y3391" s="13">
        <x:f t="shared" si="312"/>
        <x:v>0.75895679662802951</x:v>
      </x:c>
      <x:c r="Z3391" s="13">
        <x:f t="shared" si="313"/>
        <x:v>0.86817188638018927</x:v>
      </x:c>
      <x:c r="AA3391" s="13">
        <x:f t="shared" si="314"/>
        <x:v>-5.5353241077931527E-2</x:v>
      </x:c>
      <x:c r="AB3391" s="13">
        <x:f t="shared" si="315"/>
        <x:v>-1.3656227239621265E-2</x:v>
      </x:c>
      <x:c r="AC3391" s="13">
        <x:f t="shared" si="316"/>
        <x:v>-0.12227348993288589</x:v>
      </x:c>
      <x:c r="AD3391" s="13">
        <x:f t="shared" si="317"/>
        <x:v>-0.11052439912600145</x:v>
      </x:c>
      <x:c r="AE3391" s="50" t="n">
        <x:f>IF(OR(NOT(ISNUMBER(Q3391)),NOT(ISNUMBER(R3391))),"",IF(Q3391&lt;R3391,1,0))</x:f>
        <x:v>0</x:v>
      </x:c>
      <x:c r="AF3391" s="50" t="n">
        <x:f>IFERROR(IF(AND(A3391=A3390,C3391=C3390+1,ISNUMBER(AE3390)),AE3390,""),"")</x:f>
        <x:v>0</x:v>
      </x:c>
      <x:c r="AG3391" s="52" t="n">
        <x:f>IFERROR(IF(AND(A3391=A3390,C3391=C3390+1,ISNUMBER(U3391),ISNUMBER(U3390),U3390&lt;&gt;0),U3391/U3390-1,""),"")</x:f>
        <x:v>-0.7033058859296025</x:v>
      </x:c>
      <x:c r="AH3391" s="50" t="n">
        <x:f>IF(AND(ISNUMBER(AE3391),ISNUMBER(AF3391),ISNUMBER(AG3391)),IF(AND(AE3391=1,AF3391=1,AG3391&lt;0),1,0),"")</x:f>
        <x:v>0</x:v>
      </x:c>
      <x:c r="AI3391" s="50" t="n">
        <x:f>IF(AND(A3391=A3392,C3392=C3391+1,ISNUMBER(AH3392)),C3392,"")</x:f>
        <x:v>2023</x:v>
      </x:c>
      <x:c r="AJ3391" s="50" t="n">
        <x:f>IF(AND(A3391=A3392,C3392=C3391+1,ISNUMBER(AH3392)),AH3392,"")</x:f>
        <x:v>0</x:v>
      </x:c>
    </x:row>
    <x:row r="3392" ht="15">
      <x:c r="A3392" s="9" t="s">
        <x:v>240</x:v>
      </x:c>
      <x:c r="B3392" s="10">
        <x:v>45291</x:v>
      </x:c>
      <x:c r="C3392" s="9">
        <x:v>2023</x:v>
      </x:c>
      <x:c r="D3392" s="11">
        <x:v>460.3</x:v>
      </x:c>
      <x:c r="E3392" s="11">
        <x:v>230.6</x:v>
      </x:c>
      <x:c r="F3392" s="11">
        <x:v>278.5</x:v>
      </x:c>
      <x:c r="G3392" s="11">
        <x:v>354.6</x:v>
      </x:c>
      <x:c r="H3392" s="11">
        <x:v>95.3</x:v>
      </x:c>
      <x:c r="I3392" s="11">
        <x:v>105.7</x:v>
      </x:c>
      <x:c r="J3392" s="11">
        <x:v>-63.3</x:v>
      </x:c>
      <x:c r="K3392" s="11">
        <x:v>19.100000000000001</x:v>
      </x:c>
      <x:c r="L3392" s="11">
        <x:v>73.099999999999994</x:v>
      </x:c>
      <x:c r="M3392" s="11">
        <x:v>27.8</x:v>
      </x:c>
      <x:c r="N3392" s="11">
        <x:v>67.5</x:v>
      </x:c>
      <x:c r="O3392" s="11">
        <x:v>1138.5</x:v>
      </x:c>
      <x:c r="P3392" s="11">
        <x:v>12.5</x:v>
      </x:c>
      <x:c r="Q3392" s="11">
        <x:v>41.5</x:v>
      </x:c>
      <x:c r="R3392" s="11">
        <x:v>6.5</x:v>
      </x:c>
      <x:c r="S3392" s="11">
        <x:v>-2.6</x:v>
      </x:c>
      <x:c r="T3392" s="11">
        <x:v>16.8</x:v>
      </x:c>
      <x:c r="U3392" s="11">
        <x:v>372.11399999999998</x:v>
      </x:c>
      <x:c r="V3392" s="11">
        <x:v>18</x:v>
      </x:c>
      <x:c r="W3392" s="12">
        <x:v>0</x:v>
      </x:c>
      <x:c r="X3392" s="8">
        <x:v>0</x:v>
      </x:c>
      <x:c r="Y3392" s="13">
        <x:f t="shared" si="312"/>
        <x:v>0.82800718132854578</x:v>
      </x:c>
      <x:c r="Z3392" s="13">
        <x:f t="shared" si="313"/>
        <x:v>0.77036715185748428</x:v>
      </x:c>
      <x:c r="AA3392" s="13">
        <x:f t="shared" si="314"/>
        <x:v>-5.6484901151422984E-3</x:v>
      </x:c>
      <x:c r="AB3392" s="13">
        <x:f t="shared" si="315"/>
        <x:v>2.7156202476645665E-2</x:v>
      </x:c>
      <x:c r="AC3392" s="13">
        <x:f t="shared" si="316"/>
        <x:v>4.7377326565143825E-2</x:v>
      </x:c>
      <x:c r="AD3392" s="13">
        <x:f t="shared" si="317"/>
        <x:v>-0.13751900934173364</x:v>
      </x:c>
      <x:c r="AE3392" s="50" t="n">
        <x:f>IF(OR(NOT(ISNUMBER(Q3392)),NOT(ISNUMBER(R3392))),"",IF(Q3392&lt;R3392,1,0))</x:f>
        <x:v>0</x:v>
      </x:c>
      <x:c r="AF3392" s="50" t="n">
        <x:f>IFERROR(IF(AND(A3392=A3391,C3392=C3391+1,ISNUMBER(AE3391)),AE3391,""),"")</x:f>
        <x:v>0</x:v>
      </x:c>
      <x:c r="AG3392" s="52" t="n">
        <x:f>IFERROR(IF(AND(A3392=A3391,C3392=C3391+1,ISNUMBER(U3392),ISNUMBER(U3391),U3391&lt;&gt;0),U3392/U3391-1,""),"")</x:f>
        <x:v>-0.11160907304036727</x:v>
      </x:c>
      <x:c r="AH3392" s="50" t="n">
        <x:f>IF(AND(ISNUMBER(AE3392),ISNUMBER(AF3392),ISNUMBER(AG3392)),IF(AND(AE3392=1,AF3392=1,AG3392&lt;0),1,0),"")</x:f>
        <x:v>0</x:v>
      </x:c>
      <x:c r="AI3392" s="50" t="n">
        <x:f>IF(AND(A3392=A3393,C3393=C3392+1,ISNUMBER(AH3393)),C3393,"")</x:f>
        <x:v>2024</x:v>
      </x:c>
      <x:c r="AJ3392" s="50" t="n">
        <x:f>IF(AND(A3392=A3393,C3393=C3392+1,ISNUMBER(AH3393)),AH3393,"")</x:f>
        <x:v>0</x:v>
      </x:c>
    </x:row>
    <x:row r="3393" ht="15">
      <x:c r="A3393" s="9" t="s">
        <x:v>240</x:v>
      </x:c>
      <x:c r="B3393" s="10">
        <x:v>45657</x:v>
      </x:c>
      <x:c r="C3393" s="9">
        <x:v>2024</x:v>
      </x:c>
      <x:c r="D3393" s="11">
        <x:v>441.8</x:v>
      </x:c>
      <x:c r="E3393" s="11">
        <x:v>234.7</x:v>
      </x:c>
      <x:c r="F3393" s="11">
        <x:v>243.9</x:v>
      </x:c>
      <x:c r="G3393" s="11">
        <x:v>304</x:v>
      </x:c>
      <x:c r="H3393" s="11">
        <x:v>70.900000000000006</x:v>
      </x:c>
      <x:c r="I3393" s="11">
        <x:v>137.80000000000001</x:v>
      </x:c>
      <x:c r="J3393" s="11">
        <x:v>-36.5</x:v>
      </x:c>
      <x:c r="K3393" s="11">
        <x:v>40.1</x:v>
      </x:c>
      <x:c r="L3393" s="11">
        <x:v>79.5</x:v>
      </x:c>
      <x:c r="M3393" s="11">
        <x:v>17.100000000000001</x:v>
      </x:c>
      <x:c r="N3393" s="11">
        <x:v>53.8</x:v>
      </x:c>
      <x:c r="O3393" s="11">
        <x:v>1039.3</x:v>
      </x:c>
      <x:c r="P3393" s="11">
        <x:v>36.200000000000003</x:v>
      </x:c>
      <x:c r="Q3393" s="11">
        <x:v>60.5</x:v>
      </x:c>
      <x:c r="R3393" s="11">
        <x:v>4.7</x:v>
      </x:c>
      <x:c r="S3393" s="11">
        <x:v>24.7</x:v>
      </x:c>
      <x:c r="T3393" s="11">
        <x:v>54.7</x:v>
      </x:c>
      <x:c r="U3393" s="11">
        <x:v>583.19899999999996</x:v>
      </x:c>
      <x:c r="V3393" s="11">
        <x:v>18</x:v>
      </x:c>
      <x:c r="W3393" s="12">
        <x:v>0</x:v>
      </x:c>
      <x:c r="X3393" s="8">
        <x:v>0</x:v>
      </x:c>
      <x:c r="Y3393" s="13">
        <x:f t="shared" si="312"/>
        <x:v>0.96227962279622792</x:v>
      </x:c>
      <x:c r="Z3393" s="13">
        <x:f t="shared" si="313"/>
        <x:v>0.68809416025350834</x:v>
      </x:c>
      <x:c r="AA3393" s="13">
        <x:f t="shared" si="314"/>
        <x:v>5.5907650520597554E-2</x:v>
      </x:c>
      <x:c r="AB3393" s="13">
        <x:f t="shared" si="315"/>
        <x:v>8.1937528293345413E-2</x:v>
      </x:c>
      <x:c r="AC3393" s="13">
        <x:f t="shared" si="316"/>
        <x:v>0.17993421052631581</x:v>
      </x:c>
      <x:c r="AD3393" s="13">
        <x:f t="shared" si="317"/>
        <x:v>-8.2616568583069261E-2</x:v>
      </x:c>
      <x:c r="AE3393" s="50" t="n">
        <x:f>IF(OR(NOT(ISNUMBER(Q3393)),NOT(ISNUMBER(R3393))),"",IF(Q3393&lt;R3393,1,0))</x:f>
        <x:v>0</x:v>
      </x:c>
      <x:c r="AF3393" s="50" t="n">
        <x:f>IFERROR(IF(AND(A3393=A3392,C3393=C3392+1,ISNUMBER(AE3392)),AE3392,""),"")</x:f>
        <x:v>0</x:v>
      </x:c>
      <x:c r="AG3393" s="52" t="n">
        <x:f>IFERROR(IF(AND(A3393=A3392,C3393=C3392+1,ISNUMBER(U3393),ISNUMBER(U3392),U3392&lt;&gt;0),U3393/U3392-1,""),"")</x:f>
        <x:v>0.5672589582762271</x:v>
      </x:c>
      <x:c r="AH3393" s="50" t="n">
        <x:f>IF(AND(ISNUMBER(AE3393),ISNUMBER(AF3393),ISNUMBER(AG3393)),IF(AND(AE3393=1,AF3393=1,AG3393&lt;0),1,0),"")</x:f>
        <x:v>0</x:v>
      </x:c>
      <x:c r="AI3393" s="50" t="str">
        <x:f>IF(AND(A3393=A3394,C3394=C3393+1,ISNUMBER(AH3394)),C3394,"")</x:f>
      </x:c>
      <x:c r="AJ3393" s="50" t="str">
        <x:f>IF(AND(A3393=A3394,C3394=C3393+1,ISNUMBER(AH3394)),AH3394,"")</x:f>
      </x:c>
    </x:row>
    <x:row r="3394" ht="15">
      <x:c r="A3394" s="9" t="s">
        <x:v>241</x:v>
      </x:c>
      <x:c r="B3394" s="10">
        <x:v>39447</x:v>
      </x:c>
      <x:c r="C3394" s="9">
        <x:v>2007</x:v>
      </x:c>
      <x:c r="D3394" s="11">
        <x:v>385.9</x:v>
      </x:c>
      <x:c r="E3394" s="11">
        <x:v>145.19999999999999</x:v>
      </x:c>
      <x:c r="F3394" s="11">
        <x:v>52.6</x:v>
      </x:c>
      <x:c r="G3394" s="11">
        <x:v>233.6</x:v>
      </x:c>
      <x:c r="H3394" s="11">
        <x:v>158.80000000000001</x:v>
      </x:c>
      <x:c r="I3394" s="11">
        <x:v>140.1</x:v>
      </x:c>
      <x:c r="J3394" s="11">
        <x:v>211.6</x:v>
      </x:c>
      <x:c r="K3394" s="11">
        <x:v>15.8</x:v>
      </x:c>
      <x:c r="L3394" s="11">
        <x:v>55.2</x:v>
      </x:c>
      <x:c r="M3394" s="11">
        <x:v>1</x:v>
      </x:c>
      <x:c r="N3394" s="11">
        <x:v>157.80000000000001</x:v>
      </x:c>
      <x:c r="O3394" s="11">
        <x:v>494.2</x:v>
      </x:c>
      <x:c r="P3394" s="11">
        <x:v>62.9</x:v>
      </x:c>
      <x:c r="Q3394" s="11">
        <x:v>84.8</x:v>
      </x:c>
      <x:c r="R3394" s="11">
        <x:v>15.8</x:v>
      </x:c>
      <x:c r="S3394" s="11">
        <x:v>34.1</x:v>
      </x:c>
      <x:c r="T3394" s="11">
        <x:v>60.6</x:v>
      </x:c>
      <x:c r="U3394" s="11">
        <x:v>444.13679999999999</x:v>
      </x:c>
      <x:c r="V3394" s="11">
        <x:v>18</x:v>
      </x:c>
      <x:c r="W3394" s="12">
        <x:v>0</x:v>
      </x:c>
      <x:c r="X3394" s="8">
        <x:v>0</x:v>
      </x:c>
      <x:c r="Y3394" s="13">
        <x:f t="shared" si="312"/>
        <x:v>2.7604562737642584</x:v>
      </x:c>
      <x:c r="Z3394" s="13">
        <x:f t="shared" si="313"/>
        <x:v>0.60533817051049499</x:v>
      </x:c>
      <x:c r="AA3394" s="13">
        <x:f t="shared" si="314"/>
        <x:v>8.8364861363047428E-2</x:v>
      </x:c>
      <x:c r="AB3394" s="13">
        <x:f t="shared" si="315"/>
        <x:v>0.16299559471365641</x:v>
      </x:c>
      <x:c r="AC3394" s="13">
        <x:f t="shared" si="316"/>
        <x:v>0.25941780821917809</x:v>
      </x:c>
      <x:c r="AD3394" s="13">
        <x:f t="shared" si="317"/>
        <x:v>0.54832858253433536</x:v>
      </x:c>
      <x:c r="AE3394" s="50" t="n">
        <x:f>IF(OR(NOT(ISNUMBER(Q3394)),NOT(ISNUMBER(R3394))),"",IF(Q3394&lt;R3394,1,0))</x:f>
        <x:v>0</x:v>
      </x:c>
      <x:c r="AF3394" s="50" t="str">
        <x:f>IFERROR(IF(AND(A3394=A3393,C3394=C3393+1,ISNUMBER(AE3393)),AE3393,""),"")</x:f>
      </x:c>
      <x:c r="AG3394" s="52" t="str">
        <x:f>IFERROR(IF(AND(A3394=A3393,C3394=C3393+1,ISNUMBER(U3394),ISNUMBER(U3393),U3393&lt;&gt;0),U3394/U3393-1,""),"")</x:f>
      </x:c>
      <x:c r="AH3394" s="50" t="str">
        <x:f>IF(AND(ISNUMBER(AE3394),ISNUMBER(AF3394),ISNUMBER(AG3394)),IF(AND(AE3394=1,AF3394=1,AG3394&lt;0),1,0),"")</x:f>
      </x:c>
      <x:c r="AI3394" s="50" t="n">
        <x:f>IF(AND(A3394=A3395,C3395=C3394+1,ISNUMBER(AH3395)),C3395,"")</x:f>
        <x:v>2008</x:v>
      </x:c>
      <x:c r="AJ3394" s="50" t="n">
        <x:f>IF(AND(A3394=A3395,C3395=C3394+1,ISNUMBER(AH3395)),AH3395,"")</x:f>
        <x:v>0</x:v>
      </x:c>
    </x:row>
    <x:row r="3395" ht="15">
      <x:c r="A3395" s="9" t="s">
        <x:v>241</x:v>
      </x:c>
      <x:c r="B3395" s="10">
        <x:v>39813</x:v>
      </x:c>
      <x:c r="C3395" s="9">
        <x:v>2008</x:v>
      </x:c>
      <x:c r="D3395" s="11">
        <x:v>551.1</x:v>
      </x:c>
      <x:c r="E3395" s="11">
        <x:v>198.7</x:v>
      </x:c>
      <x:c r="F3395" s="11">
        <x:v>126.8</x:v>
      </x:c>
      <x:c r="G3395" s="11">
        <x:v>384</x:v>
      </x:c>
      <x:c r="H3395" s="11">
        <x:v>203.4</x:v>
      </x:c>
      <x:c r="I3395" s="11">
        <x:v>167.1</x:v>
      </x:c>
      <x:c r="J3395" s="11">
        <x:v>219.7</x:v>
      </x:c>
      <x:c r="K3395" s="11">
        <x:v>21.3</x:v>
      </x:c>
      <x:c r="L3395" s="11">
        <x:v>78.5</x:v>
      </x:c>
      <x:c r="M3395" s="11">
        <x:v>5.3</x:v>
      </x:c>
      <x:c r="N3395" s="11">
        <x:v>198.1</x:v>
      </x:c>
      <x:c r="O3395" s="11">
        <x:v>431.7</x:v>
      </x:c>
      <x:c r="P3395" s="11">
        <x:v>54.8</x:v>
      </x:c>
      <x:c r="Q3395" s="11">
        <x:v>75.7</x:v>
      </x:c>
      <x:c r="R3395" s="11">
        <x:v>18.3</x:v>
      </x:c>
      <x:c r="S3395" s="11">
        <x:v>35</x:v>
      </x:c>
      <x:c r="T3395" s="11">
        <x:v>57.3</x:v>
      </x:c>
      <x:c r="U3395" s="11">
        <x:v>281.24299999999999</x:v>
      </x:c>
      <x:c r="V3395" s="11">
        <x:v>18</x:v>
      </x:c>
      <x:c r="W3395" s="12">
        <x:v>0</x:v>
      </x:c>
      <x:c r="X3395" s="8">
        <x:v>0</x:v>
      </x:c>
      <x:c r="Y3395" s="13" t="n">
        <x:f t="shared" ref="Y3395:Y3458" si="318">IF(AND(ISNUMBER(E3395),ISNUMBER(F3395),F3395&lt;&gt;0),E3395/F3395,"")</x:f>
        <x:v>1.5670347003154574</x:v>
      </x:c>
      <x:c r="Z3395" s="13" t="n">
        <x:f t="shared" ref="Z3395:Z3458" si="319">IF(AND(ISNUMBER(G3395),ISNUMBER(D3395),D3395&lt;&gt;0),G3395/D3395,"")</x:f>
        <x:v>0.6967882416984214</x:v>
      </x:c>
      <x:c r="AA3395" s="13" t="n">
        <x:f t="shared" ref="AA3395:AA3458" si="320">IF(AND(ISNUMBER(S3395),ISNUMBER(D3395),D3395&lt;&gt;0),S3395/D3395,"")</x:f>
        <x:v>0.06350934494647069</x:v>
      </x:c>
      <x:c r="AB3395" s="13" t="n">
        <x:f t="shared" ref="AB3395:AB3458" si="321">IF(AND(ISNUMBER(P3395),ISNUMBER(D3395),D3395&lt;&gt;0),P3395/D3395,"")</x:f>
        <x:v>0.09943748865904553</x:v>
      </x:c>
      <x:c r="AC3395" s="13" t="n">
        <x:f t="shared" ref="AC3395:AC3458" si="322">IF(AND(ISNUMBER(T3395),ISNUMBER(G3395),G3395&lt;&gt;0),T3395/G3395,"")</x:f>
        <x:v>0.14921874999999998</x:v>
      </x:c>
      <x:c r="AD3395" s="13" t="n">
        <x:f t="shared" ref="AD3395:AD3458" si="323">IF(AND(ISNUMBER(J3395),ISNUMBER(D3395),D3395&lt;&gt;0),J3395/D3395,"")</x:f>
        <x:v>0.3986572309925603</x:v>
      </x:c>
      <x:c r="AE3395" s="50" t="n">
        <x:f>IF(OR(NOT(ISNUMBER(Q3395)),NOT(ISNUMBER(R3395))),"",IF(Q3395&lt;R3395,1,0))</x:f>
        <x:v>0</x:v>
      </x:c>
      <x:c r="AF3395" s="50" t="n">
        <x:f>IFERROR(IF(AND(A3395=A3394,C3395=C3394+1,ISNUMBER(AE3394)),AE3394,""),"")</x:f>
        <x:v>0</x:v>
      </x:c>
      <x:c r="AG3395" s="52" t="n">
        <x:f>IFERROR(IF(AND(A3395=A3394,C3395=C3394+1,ISNUMBER(U3395),ISNUMBER(U3394),U3394&lt;&gt;0),U3395/U3394-1,""),"")</x:f>
        <x:v>-0.3667649246808641</x:v>
      </x:c>
      <x:c r="AH3395" s="50" t="n">
        <x:f>IF(AND(ISNUMBER(AE3395),ISNUMBER(AF3395),ISNUMBER(AG3395)),IF(AND(AE3395=1,AF3395=1,AG3395&lt;0),1,0),"")</x:f>
        <x:v>0</x:v>
      </x:c>
      <x:c r="AI3395" s="50" t="n">
        <x:f>IF(AND(A3395=A3396,C3396=C3395+1,ISNUMBER(AH3396)),C3396,"")</x:f>
        <x:v>2009</x:v>
      </x:c>
      <x:c r="AJ3395" s="50" t="n">
        <x:f>IF(AND(A3395=A3396,C3396=C3395+1,ISNUMBER(AH3396)),AH3396,"")</x:f>
        <x:v>0</x:v>
      </x:c>
    </x:row>
    <x:row r="3396" ht="15">
      <x:c r="A3396" s="9" t="s">
        <x:v>241</x:v>
      </x:c>
      <x:c r="B3396" s="10">
        <x:v>40178</x:v>
      </x:c>
      <x:c r="C3396" s="9">
        <x:v>2009</x:v>
      </x:c>
      <x:c r="D3396" s="11">
        <x:v>413.2</x:v>
      </x:c>
      <x:c r="E3396" s="11">
        <x:v>153.69999999999999</x:v>
      </x:c>
      <x:c r="F3396" s="11">
        <x:v>73.8</x:v>
      </x:c>
      <x:c r="G3396" s="11">
        <x:v>252.1</x:v>
      </x:c>
      <x:c r="H3396" s="11">
        <x:v>139.1</x:v>
      </x:c>
      <x:c r="I3396" s="11">
        <x:v>161.1</x:v>
      </x:c>
      <x:c r="J3396" s="11">
        <x:v>219.6</x:v>
      </x:c>
      <x:c r="K3396" s="11">
        <x:v>32</x:v>
      </x:c>
      <x:c r="L3396" s="11">
        <x:v>51.7</x:v>
      </x:c>
      <x:c r="M3396" s="11">
        <x:v>0</x:v>
      </x:c>
      <x:c r="N3396" s="11">
        <x:v>139.1</x:v>
      </x:c>
      <x:c r="O3396" s="11">
        <x:v>444</x:v>
      </x:c>
      <x:c r="P3396" s="11">
        <x:v>42.3</x:v>
      </x:c>
      <x:c r="Q3396" s="11">
        <x:v>66.099999999999994</x:v>
      </x:c>
      <x:c r="R3396" s="11">
        <x:v>9</x:v>
      </x:c>
      <x:c r="S3396" s="11">
        <x:v>11.8</x:v>
      </x:c>
      <x:c r="T3396" s="11">
        <x:v>48.7</x:v>
      </x:c>
      <x:c r="U3396" s="11">
        <x:v>388.70150000000001</x:v>
      </x:c>
      <x:c r="V3396" s="11">
        <x:v>18</x:v>
      </x:c>
      <x:c r="W3396" s="12">
        <x:v>0</x:v>
      </x:c>
      <x:c r="X3396" s="8">
        <x:v>0</x:v>
      </x:c>
      <x:c r="Y3396" s="13">
        <x:f t="shared" si="318"/>
        <x:v>2.0826558265582653</x:v>
      </x:c>
      <x:c r="Z3396" s="13">
        <x:f t="shared" si="319"/>
        <x:v>0.6101161665053243</x:v>
      </x:c>
      <x:c r="AA3396" s="13">
        <x:f t="shared" si="320"/>
        <x:v>2.8557599225556635E-2</x:v>
      </x:c>
      <x:c r="AB3396" s="13">
        <x:f t="shared" si="321"/>
        <x:v>0.10237173281703775</x:v>
      </x:c>
      <x:c r="AC3396" s="13">
        <x:f t="shared" si="322"/>
        <x:v>0.19317731059103532</x:v>
      </x:c>
      <x:c r="AD3396" s="13">
        <x:f t="shared" si="323"/>
        <x:v>0.53146176185866412</x:v>
      </x:c>
      <x:c r="AE3396" s="50" t="n">
        <x:f>IF(OR(NOT(ISNUMBER(Q3396)),NOT(ISNUMBER(R3396))),"",IF(Q3396&lt;R3396,1,0))</x:f>
        <x:v>0</x:v>
      </x:c>
      <x:c r="AF3396" s="50" t="n">
        <x:f>IFERROR(IF(AND(A3396=A3395,C3396=C3395+1,ISNUMBER(AE3395)),AE3395,""),"")</x:f>
        <x:v>0</x:v>
      </x:c>
      <x:c r="AG3396" s="52" t="n">
        <x:f>IFERROR(IF(AND(A3396=A3395,C3396=C3395+1,ISNUMBER(U3396),ISNUMBER(U3395),U3395&lt;&gt;0),U3396/U3395-1,""),"")</x:f>
        <x:v>0.3820841763172773</x:v>
      </x:c>
      <x:c r="AH3396" s="50" t="n">
        <x:f>IF(AND(ISNUMBER(AE3396),ISNUMBER(AF3396),ISNUMBER(AG3396)),IF(AND(AE3396=1,AF3396=1,AG3396&lt;0),1,0),"")</x:f>
        <x:v>0</x:v>
      </x:c>
      <x:c r="AI3396" s="50" t="n">
        <x:f>IF(AND(A3396=A3397,C3397=C3396+1,ISNUMBER(AH3397)),C3397,"")</x:f>
        <x:v>2010</x:v>
      </x:c>
      <x:c r="AJ3396" s="50" t="n">
        <x:f>IF(AND(A3396=A3397,C3397=C3396+1,ISNUMBER(AH3397)),AH3397,"")</x:f>
        <x:v>0</x:v>
      </x:c>
    </x:row>
    <x:row r="3397" ht="15">
      <x:c r="A3397" s="9" t="s">
        <x:v>241</x:v>
      </x:c>
      <x:c r="B3397" s="10">
        <x:v>40543</x:v>
      </x:c>
      <x:c r="C3397" s="9">
        <x:v>2010</x:v>
      </x:c>
      <x:c r="D3397" s="11">
        <x:v>444.5</x:v>
      </x:c>
      <x:c r="E3397" s="11">
        <x:v>176.8</x:v>
      </x:c>
      <x:c r="F3397" s="11">
        <x:v>97</x:v>
      </x:c>
      <x:c r="G3397" s="11">
        <x:v>247.1</x:v>
      </x:c>
      <x:c r="H3397" s="11">
        <x:v>130.80000000000001</x:v>
      </x:c>
      <x:c r="I3397" s="11">
        <x:v>197.4</x:v>
      </x:c>
      <x:c r="J3397" s="11">
        <x:v>248.7</x:v>
      </x:c>
      <x:c r="K3397" s="11">
        <x:v>40</x:v>
      </x:c>
      <x:c r="L3397" s="11">
        <x:v>59.1</x:v>
      </x:c>
      <x:c r="M3397" s="11">
        <x:v>14</x:v>
      </x:c>
      <x:c r="N3397" s="11">
        <x:v>116.8</x:v>
      </x:c>
      <x:c r="O3397" s="11">
        <x:v>489.6</x:v>
      </x:c>
      <x:c r="P3397" s="11">
        <x:v>72</x:v>
      </x:c>
      <x:c r="Q3397" s="11">
        <x:v>95.4</x:v>
      </x:c>
      <x:c r="R3397" s="11">
        <x:v>11.7</x:v>
      </x:c>
      <x:c r="S3397" s="11">
        <x:v>47.7</x:v>
      </x:c>
      <x:c r="T3397" s="11">
        <x:v>56.4</x:v>
      </x:c>
      <x:c r="U3397" s="11">
        <x:v>499.55349999999999</x:v>
      </x:c>
      <x:c r="V3397" s="11">
        <x:v>18</x:v>
      </x:c>
      <x:c r="W3397" s="12">
        <x:v>0</x:v>
      </x:c>
      <x:c r="X3397" s="8">
        <x:v>0</x:v>
      </x:c>
      <x:c r="Y3397" s="13">
        <x:f t="shared" si="318"/>
        <x:v>1.8226804123711342</x:v>
      </x:c>
      <x:c r="Z3397" s="13">
        <x:f t="shared" si="319"/>
        <x:v>0.55590551181102366</x:v>
      </x:c>
      <x:c r="AA3397" s="13">
        <x:f t="shared" si="320"/>
        <x:v>0.10731158605174354</x:v>
      </x:c>
      <x:c r="AB3397" s="13">
        <x:f t="shared" si="321"/>
        <x:v>0.16197975253093364</x:v>
      </x:c>
      <x:c r="AC3397" s="13">
        <x:f t="shared" si="322"/>
        <x:v>0.22824767300687981</x:v>
      </x:c>
      <x:c r="AD3397" s="13">
        <x:f t="shared" si="323"/>
        <x:v>0.55950506186726656</x:v>
      </x:c>
      <x:c r="AE3397" s="50" t="n">
        <x:f>IF(OR(NOT(ISNUMBER(Q3397)),NOT(ISNUMBER(R3397))),"",IF(Q3397&lt;R3397,1,0))</x:f>
        <x:v>0</x:v>
      </x:c>
      <x:c r="AF3397" s="50" t="n">
        <x:f>IFERROR(IF(AND(A3397=A3396,C3397=C3396+1,ISNUMBER(AE3396)),AE3396,""),"")</x:f>
        <x:v>0</x:v>
      </x:c>
      <x:c r="AG3397" s="52" t="n">
        <x:f>IFERROR(IF(AND(A3397=A3396,C3397=C3396+1,ISNUMBER(U3397),ISNUMBER(U3396),U3396&lt;&gt;0),U3397/U3396-1,""),"")</x:f>
        <x:v>0.2851854186310059</x:v>
      </x:c>
      <x:c r="AH3397" s="50" t="n">
        <x:f>IF(AND(ISNUMBER(AE3397),ISNUMBER(AF3397),ISNUMBER(AG3397)),IF(AND(AE3397=1,AF3397=1,AG3397&lt;0),1,0),"")</x:f>
        <x:v>0</x:v>
      </x:c>
      <x:c r="AI3397" s="50" t="n">
        <x:f>IF(AND(A3397=A3398,C3398=C3397+1,ISNUMBER(AH3398)),C3398,"")</x:f>
        <x:v>2011</x:v>
      </x:c>
      <x:c r="AJ3397" s="50" t="n">
        <x:f>IF(AND(A3397=A3398,C3398=C3397+1,ISNUMBER(AH3398)),AH3398,"")</x:f>
        <x:v>0</x:v>
      </x:c>
    </x:row>
    <x:row r="3398" ht="15">
      <x:c r="A3398" s="9" t="s">
        <x:v>241</x:v>
      </x:c>
      <x:c r="B3398" s="10">
        <x:v>40908</x:v>
      </x:c>
      <x:c r="C3398" s="9">
        <x:v>2011</x:v>
      </x:c>
      <x:c r="D3398" s="11">
        <x:v>558.29999999999995</x:v>
      </x:c>
      <x:c r="E3398" s="11">
        <x:v>195.8</x:v>
      </x:c>
      <x:c r="F3398" s="11">
        <x:v>126.3</x:v>
      </x:c>
      <x:c r="G3398" s="11">
        <x:v>344.9</x:v>
      </x:c>
      <x:c r="H3398" s="11">
        <x:v>180.7</x:v>
      </x:c>
      <x:c r="I3398" s="11">
        <x:v>213.4</x:v>
      </x:c>
      <x:c r="J3398" s="11">
        <x:v>268.3</x:v>
      </x:c>
      <x:c r="K3398" s="11">
        <x:v>35.799999999999997</x:v>
      </x:c>
      <x:c r="L3398" s="11">
        <x:v>66.400000000000006</x:v>
      </x:c>
      <x:c r="M3398" s="11">
        <x:v>3.4</x:v>
      </x:c>
      <x:c r="N3398" s="11">
        <x:v>177.3</x:v>
      </x:c>
      <x:c r="O3398" s="11">
        <x:v>540.70000000000005</x:v>
      </x:c>
      <x:c r="P3398" s="11">
        <x:v>72.599999999999994</x:v>
      </x:c>
      <x:c r="Q3398" s="11">
        <x:v>97</x:v>
      </x:c>
      <x:c r="R3398" s="11">
        <x:v>9.5</x:v>
      </x:c>
      <x:c r="S3398" s="11">
        <x:v>43.1</x:v>
      </x:c>
      <x:c r="T3398" s="11">
        <x:v>77.2</x:v>
      </x:c>
      <x:c r="U3398" s="11">
        <x:v>794.62739999999997</x:v>
      </x:c>
      <x:c r="V3398" s="11">
        <x:v>18</x:v>
      </x:c>
      <x:c r="W3398" s="12">
        <x:v>0</x:v>
      </x:c>
      <x:c r="X3398" s="8">
        <x:v>0</x:v>
      </x:c>
      <x:c r="Y3398" s="13">
        <x:f t="shared" si="318"/>
        <x:v>1.5502771179730801</x:v>
      </x:c>
      <x:c r="Z3398" s="13">
        <x:f t="shared" si="319"/>
        <x:v>0.6177682249686548</x:v>
      </x:c>
      <x:c r="AA3398" s="13">
        <x:f t="shared" si="320"/>
        <x:v>7.7198638724699994E-2</x:v>
      </x:c>
      <x:c r="AB3398" s="13">
        <x:f t="shared" si="321"/>
        <x:v>0.13003761418592155</x:v>
      </x:c>
      <x:c r="AC3398" s="13">
        <x:f t="shared" si="322"/>
        <x:v>0.2238329950710351</x:v>
      </x:c>
      <x:c r="AD3398" s="13">
        <x:f t="shared" si="323"/>
        <x:v>0.48056600394053384</x:v>
      </x:c>
      <x:c r="AE3398" s="50" t="n">
        <x:f>IF(OR(NOT(ISNUMBER(Q3398)),NOT(ISNUMBER(R3398))),"",IF(Q3398&lt;R3398,1,0))</x:f>
        <x:v>0</x:v>
      </x:c>
      <x:c r="AF3398" s="50" t="n">
        <x:f>IFERROR(IF(AND(A3398=A3397,C3398=C3397+1,ISNUMBER(AE3397)),AE3397,""),"")</x:f>
        <x:v>0</x:v>
      </x:c>
      <x:c r="AG3398" s="52" t="n">
        <x:f>IFERROR(IF(AND(A3398=A3397,C3398=C3397+1,ISNUMBER(U3398),ISNUMBER(U3397),U3397&lt;&gt;0),U3398/U3397-1,""),"")</x:f>
        <x:v>0.5906752730188058</x:v>
      </x:c>
      <x:c r="AH3398" s="50" t="n">
        <x:f>IF(AND(ISNUMBER(AE3398),ISNUMBER(AF3398),ISNUMBER(AG3398)),IF(AND(AE3398=1,AF3398=1,AG3398&lt;0),1,0),"")</x:f>
        <x:v>0</x:v>
      </x:c>
      <x:c r="AI3398" s="50" t="n">
        <x:f>IF(AND(A3398=A3399,C3399=C3398+1,ISNUMBER(AH3399)),C3399,"")</x:f>
        <x:v>2012</x:v>
      </x:c>
      <x:c r="AJ3398" s="50" t="n">
        <x:f>IF(AND(A3398=A3399,C3399=C3398+1,ISNUMBER(AH3399)),AH3399,"")</x:f>
        <x:v>0</x:v>
      </x:c>
    </x:row>
    <x:row r="3399" ht="15">
      <x:c r="A3399" s="9" t="s">
        <x:v>241</x:v>
      </x:c>
      <x:c r="B3399" s="10">
        <x:v>41274</x:v>
      </x:c>
      <x:c r="C3399" s="9">
        <x:v>2012</x:v>
      </x:c>
      <x:c r="D3399" s="11">
        <x:v>627.29999999999995</x:v>
      </x:c>
      <x:c r="E3399" s="11">
        <x:v>215.1</x:v>
      </x:c>
      <x:c r="F3399" s="11">
        <x:v>131.19999999999999</x:v>
      </x:c>
      <x:c r="G3399" s="11">
        <x:v>383.6</x:v>
      </x:c>
      <x:c r="H3399" s="11">
        <x:v>204.9</x:v>
      </x:c>
      <x:c r="I3399" s="11">
        <x:v>243.7</x:v>
      </x:c>
      <x:c r="J3399" s="11">
        <x:v>311.8</x:v>
      </x:c>
      <x:c r="K3399" s="11">
        <x:v>41.4</x:v>
      </x:c>
      <x:c r="L3399" s="11">
        <x:v>76.7</x:v>
      </x:c>
      <x:c r="M3399" s="11">
        <x:v>0</x:v>
      </x:c>
      <x:c r="N3399" s="11">
        <x:v>204.9</x:v>
      </x:c>
      <x:c r="O3399" s="11">
        <x:v>663.4</x:v>
      </x:c>
      <x:c r="P3399" s="11">
        <x:v>85.6</x:v>
      </x:c>
      <x:c r="Q3399" s="11">
        <x:v>116.5</x:v>
      </x:c>
      <x:c r="R3399" s="11">
        <x:v>10.5</x:v>
      </x:c>
      <x:c r="S3399" s="11">
        <x:v>50.8</x:v>
      </x:c>
      <x:c r="T3399" s="11">
        <x:v>80.099999999999994</x:v>
      </x:c>
      <x:c r="U3399" s="11">
        <x:v>1162.6023</x:v>
      </x:c>
      <x:c r="V3399" s="11">
        <x:v>18</x:v>
      </x:c>
      <x:c r="W3399" s="12">
        <x:v>0</x:v>
      </x:c>
      <x:c r="X3399" s="8">
        <x:v>0</x:v>
      </x:c>
      <x:c r="Y3399" s="13">
        <x:f t="shared" si="318"/>
        <x:v>1.6394817073170733</x:v>
      </x:c>
      <x:c r="Z3399" s="13">
        <x:f t="shared" si="319"/>
        <x:v>0.61150964450820988</x:v>
      </x:c>
      <x:c r="AA3399" s="13">
        <x:f t="shared" si="320"/>
        <x:v>8.0981986290451141E-2</x:v>
      </x:c>
      <x:c r="AB3399" s="13">
        <x:f t="shared" si="321"/>
        <x:v>0.13645783516658697</x:v>
      </x:c>
      <x:c r="AC3399" s="13">
        <x:f t="shared" si="322"/>
        <x:v>0.20881126173096973</x:v>
      </x:c>
      <x:c r="AD3399" s="13">
        <x:f t="shared" si="323"/>
        <x:v>0.49705085286146983</x:v>
      </x:c>
      <x:c r="AE3399" s="50" t="n">
        <x:f>IF(OR(NOT(ISNUMBER(Q3399)),NOT(ISNUMBER(R3399))),"",IF(Q3399&lt;R3399,1,0))</x:f>
        <x:v>0</x:v>
      </x:c>
      <x:c r="AF3399" s="50" t="n">
        <x:f>IFERROR(IF(AND(A3399=A3398,C3399=C3398+1,ISNUMBER(AE3398)),AE3398,""),"")</x:f>
        <x:v>0</x:v>
      </x:c>
      <x:c r="AG3399" s="52" t="n">
        <x:f>IFERROR(IF(AND(A3399=A3398,C3399=C3398+1,ISNUMBER(U3399),ISNUMBER(U3398),U3398&lt;&gt;0),U3399/U3398-1,""),"")</x:f>
        <x:v>0.4630785447368164</x:v>
      </x:c>
      <x:c r="AH3399" s="50" t="n">
        <x:f>IF(AND(ISNUMBER(AE3399),ISNUMBER(AF3399),ISNUMBER(AG3399)),IF(AND(AE3399=1,AF3399=1,AG3399&lt;0),1,0),"")</x:f>
        <x:v>0</x:v>
      </x:c>
      <x:c r="AI3399" s="50" t="n">
        <x:f>IF(AND(A3399=A3400,C3400=C3399+1,ISNUMBER(AH3400)),C3400,"")</x:f>
        <x:v>2013</x:v>
      </x:c>
      <x:c r="AJ3399" s="50" t="n">
        <x:f>IF(AND(A3399=A3400,C3400=C3399+1,ISNUMBER(AH3400)),AH3400,"")</x:f>
        <x:v>0</x:v>
      </x:c>
    </x:row>
    <x:row r="3400" ht="15">
      <x:c r="A3400" s="9" t="s">
        <x:v>241</x:v>
      </x:c>
      <x:c r="B3400" s="10">
        <x:v>41639</x:v>
      </x:c>
      <x:c r="C3400" s="9">
        <x:v>2013</x:v>
      </x:c>
      <x:c r="D3400" s="11">
        <x:v>903.2</x:v>
      </x:c>
      <x:c r="E3400" s="11">
        <x:v>264.5</x:v>
      </x:c>
      <x:c r="F3400" s="11">
        <x:v>178.6</x:v>
      </x:c>
      <x:c r="G3400" s="11">
        <x:v>500.2</x:v>
      </x:c>
      <x:c r="H3400" s="11">
        <x:v>261.2</x:v>
      </x:c>
      <x:c r="I3400" s="11">
        <x:v>403</x:v>
      </x:c>
      <x:c r="J3400" s="11">
        <x:v>345</x:v>
      </x:c>
      <x:c r="K3400" s="11">
        <x:v>44.1</x:v>
      </x:c>
      <x:c r="L3400" s="11">
        <x:v>75.5</x:v>
      </x:c>
      <x:c r="M3400" s="11">
        <x:v>6.5</x:v>
      </x:c>
      <x:c r="N3400" s="11">
        <x:v>254.7</x:v>
      </x:c>
      <x:c r="O3400" s="11">
        <x:v>798.1</x:v>
      </x:c>
      <x:c r="P3400" s="11">
        <x:v>97</x:v>
      </x:c>
      <x:c r="Q3400" s="11">
        <x:v>137.9</x:v>
      </x:c>
      <x:c r="R3400" s="11">
        <x:v>10.4</x:v>
      </x:c>
      <x:c r="S3400" s="11">
        <x:v>60.1</x:v>
      </x:c>
      <x:c r="T3400" s="11">
        <x:v>100.9</x:v>
      </x:c>
      <x:c r="U3400" s="11">
        <x:v>2020.0554999999999</x:v>
      </x:c>
      <x:c r="V3400" s="11">
        <x:v>18</x:v>
      </x:c>
      <x:c r="W3400" s="12">
        <x:v>0</x:v>
      </x:c>
      <x:c r="X3400" s="8">
        <x:v>0</x:v>
      </x:c>
      <x:c r="Y3400" s="13">
        <x:f t="shared" si="318"/>
        <x:v>1.4809630459126539</x:v>
      </x:c>
      <x:c r="Z3400" s="13">
        <x:f t="shared" si="319"/>
        <x:v>0.553808680248007</x:v>
      </x:c>
      <x:c r="AA3400" s="13">
        <x:f t="shared" si="320"/>
        <x:v>6.6541186891054024E-2</x:v>
      </x:c>
      <x:c r="AB3400" s="13">
        <x:f t="shared" si="321"/>
        <x:v>0.10739592559787423</x:v>
      </x:c>
      <x:c r="AC3400" s="13">
        <x:f t="shared" si="322"/>
        <x:v>0.20171931227508999</x:v>
      </x:c>
      <x:c r="AD3400" s="13">
        <x:f t="shared" si="323"/>
        <x:v>0.38197519929140833</x:v>
      </x:c>
      <x:c r="AE3400" s="50" t="n">
        <x:f>IF(OR(NOT(ISNUMBER(Q3400)),NOT(ISNUMBER(R3400))),"",IF(Q3400&lt;R3400,1,0))</x:f>
        <x:v>0</x:v>
      </x:c>
      <x:c r="AF3400" s="50" t="n">
        <x:f>IFERROR(IF(AND(A3400=A3399,C3400=C3399+1,ISNUMBER(AE3399)),AE3399,""),"")</x:f>
        <x:v>0</x:v>
      </x:c>
      <x:c r="AG3400" s="52" t="n">
        <x:f>IFERROR(IF(AND(A3400=A3399,C3400=C3399+1,ISNUMBER(U3400),ISNUMBER(U3399),U3399&lt;&gt;0),U3400/U3399-1,""),"")</x:f>
        <x:v>0.7375292479638136</x:v>
      </x:c>
      <x:c r="AH3400" s="50" t="n">
        <x:f>IF(AND(ISNUMBER(AE3400),ISNUMBER(AF3400),ISNUMBER(AG3400)),IF(AND(AE3400=1,AF3400=1,AG3400&lt;0),1,0),"")</x:f>
        <x:v>0</x:v>
      </x:c>
      <x:c r="AI3400" s="50" t="n">
        <x:f>IF(AND(A3400=A3401,C3401=C3400+1,ISNUMBER(AH3401)),C3401,"")</x:f>
        <x:v>2014</x:v>
      </x:c>
      <x:c r="AJ3400" s="50" t="n">
        <x:f>IF(AND(A3400=A3401,C3401=C3400+1,ISNUMBER(AH3401)),AH3401,"")</x:f>
        <x:v>0</x:v>
      </x:c>
    </x:row>
    <x:row r="3401" ht="15">
      <x:c r="A3401" s="9" t="s">
        <x:v>241</x:v>
      </x:c>
      <x:c r="B3401" s="10">
        <x:v>42004</x:v>
      </x:c>
      <x:c r="C3401" s="9">
        <x:v>2014</x:v>
      </x:c>
      <x:c r="D3401" s="11">
        <x:v>980.9</x:v>
      </x:c>
      <x:c r="E3401" s="11">
        <x:v>309</x:v>
      </x:c>
      <x:c r="F3401" s="11">
        <x:v>195.5</x:v>
      </x:c>
      <x:c r="G3401" s="11">
        <x:v>383.1</x:v>
      </x:c>
      <x:c r="H3401" s="11">
        <x:v>110</x:v>
      </x:c>
      <x:c r="I3401" s="11">
        <x:v>597.79999999999995</x:v>
      </x:c>
      <x:c r="J3401" s="11">
        <x:v>366.5</x:v>
      </x:c>
      <x:c r="K3401" s="11">
        <x:v>46</x:v>
      </x:c>
      <x:c r="L3401" s="11">
        <x:v>84.8</x:v>
      </x:c>
      <x:c r="M3401" s="11">
        <x:v>5.8</x:v>
      </x:c>
      <x:c r="N3401" s="11">
        <x:v>104.2</x:v>
      </x:c>
      <x:c r="O3401" s="11">
        <x:v>865.7</x:v>
      </x:c>
      <x:c r="P3401" s="11">
        <x:v>108.8</x:v>
      </x:c>
      <x:c r="Q3401" s="11">
        <x:v>153.5</x:v>
      </x:c>
      <x:c r="R3401" s="11">
        <x:v>9.5</x:v>
      </x:c>
      <x:c r="S3401" s="11">
        <x:v>71</x:v>
      </x:c>
      <x:c r="T3401" s="11">
        <x:v>101.7</x:v>
      </x:c>
      <x:c r="U3401" s="11">
        <x:v>1908.1738</x:v>
      </x:c>
      <x:c r="V3401" s="11">
        <x:v>18</x:v>
      </x:c>
      <x:c r="W3401" s="12">
        <x:v>0</x:v>
      </x:c>
      <x:c r="X3401" s="8">
        <x:v>0</x:v>
      </x:c>
      <x:c r="Y3401" s="13">
        <x:f t="shared" si="318"/>
        <x:v>1.5805626598465474</x:v>
      </x:c>
      <x:c r="Z3401" s="13">
        <x:f t="shared" si="319"/>
        <x:v>0.39055969008053831</x:v>
      </x:c>
      <x:c r="AA3401" s="13">
        <x:f t="shared" si="320"/>
        <x:v>7.23825058619635E-2</x:v>
      </x:c>
      <x:c r="AB3401" s="13">
        <x:f t="shared" si="321"/>
        <x:v>0.11091854419410745</x:v>
      </x:c>
      <x:c r="AC3401" s="13">
        <x:f t="shared" si="322"/>
        <x:v>0.26546593578700078</x:v>
      </x:c>
      <x:c r="AD3401" s="13">
        <x:f t="shared" si="323"/>
        <x:v>0.37363645631562853</x:v>
      </x:c>
      <x:c r="AE3401" s="50" t="n">
        <x:f>IF(OR(NOT(ISNUMBER(Q3401)),NOT(ISNUMBER(R3401))),"",IF(Q3401&lt;R3401,1,0))</x:f>
        <x:v>0</x:v>
      </x:c>
      <x:c r="AF3401" s="50" t="n">
        <x:f>IFERROR(IF(AND(A3401=A3400,C3401=C3400+1,ISNUMBER(AE3400)),AE3400,""),"")</x:f>
        <x:v>0</x:v>
      </x:c>
      <x:c r="AG3401" s="52" t="n">
        <x:f>IFERROR(IF(AND(A3401=A3400,C3401=C3400+1,ISNUMBER(U3401),ISNUMBER(U3400),U3400&lt;&gt;0),U3401/U3400-1,""),"")</x:f>
        <x:v>-0.05538545846883902</x:v>
      </x:c>
      <x:c r="AH3401" s="50" t="n">
        <x:f>IF(AND(ISNUMBER(AE3401),ISNUMBER(AF3401),ISNUMBER(AG3401)),IF(AND(AE3401=1,AF3401=1,AG3401&lt;0),1,0),"")</x:f>
        <x:v>0</x:v>
      </x:c>
      <x:c r="AI3401" s="50" t="n">
        <x:f>IF(AND(A3401=A3402,C3402=C3401+1,ISNUMBER(AH3402)),C3402,"")</x:f>
        <x:v>2015</x:v>
      </x:c>
      <x:c r="AJ3401" s="50" t="n">
        <x:f>IF(AND(A3401=A3402,C3402=C3401+1,ISNUMBER(AH3402)),AH3402,"")</x:f>
        <x:v>0</x:v>
      </x:c>
    </x:row>
    <x:row r="3402" ht="15">
      <x:c r="A3402" s="9" t="s">
        <x:v>241</x:v>
      </x:c>
      <x:c r="B3402" s="10">
        <x:v>42369</x:v>
      </x:c>
      <x:c r="C3402" s="9">
        <x:v>2015</x:v>
      </x:c>
      <x:c r="D3402" s="11">
        <x:v>1416.9</x:v>
      </x:c>
      <x:c r="E3402" s="11">
        <x:v>407.2</x:v>
      </x:c>
      <x:c r="F3402" s="11">
        <x:v>277.7</x:v>
      </x:c>
      <x:c r="G3402" s="11">
        <x:v>801.7</x:v>
      </x:c>
      <x:c r="H3402" s="11">
        <x:v>404.1</x:v>
      </x:c>
      <x:c r="I3402" s="11">
        <x:v>615.20000000000005</x:v>
      </x:c>
      <x:c r="J3402" s="11">
        <x:v>399.5</x:v>
      </x:c>
      <x:c r="K3402" s="11">
        <x:v>30.2</x:v>
      </x:c>
      <x:c r="L3402" s="11">
        <x:v>118.7</x:v>
      </x:c>
      <x:c r="M3402" s="11">
        <x:v>0.6</x:v>
      </x:c>
      <x:c r="N3402" s="11">
        <x:v>403.5</x:v>
      </x:c>
      <x:c r="O3402" s="11">
        <x:v>1006.5</x:v>
      </x:c>
      <x:c r="P3402" s="11">
        <x:v>84.1</x:v>
      </x:c>
      <x:c r="Q3402" s="11">
        <x:v>147.69999999999999</x:v>
      </x:c>
      <x:c r="R3402" s="11">
        <x:v>10.199999999999999</x:v>
      </x:c>
      <x:c r="S3402" s="11">
        <x:v>67.900000000000006</x:v>
      </x:c>
      <x:c r="T3402" s="11">
        <x:v>101.2</x:v>
      </x:c>
      <x:c r="U3402" s="11">
        <x:v>2172.4947999999999</x:v>
      </x:c>
      <x:c r="V3402" s="11">
        <x:v>18</x:v>
      </x:c>
      <x:c r="W3402" s="12">
        <x:v>0</x:v>
      </x:c>
      <x:c r="X3402" s="8">
        <x:v>0</x:v>
      </x:c>
      <x:c r="Y3402" s="13">
        <x:f t="shared" si="318"/>
        <x:v>1.4663305725603168</x:v>
      </x:c>
      <x:c r="Z3402" s="13">
        <x:f t="shared" si="319"/>
        <x:v>0.56581268967464182</x:v>
      </x:c>
      <x:c r="AA3402" s="13">
        <x:f t="shared" si="320"/>
        <x:v>4.792151880866681E-2</x:v>
      </x:c>
      <x:c r="AB3402" s="13">
        <x:f t="shared" si="321"/>
        <x:v>5.9354929776272138E-2</x:v>
      </x:c>
      <x:c r="AC3402" s="13">
        <x:f t="shared" si="322"/>
        <x:v>0.12623175751528001</x:v>
      </x:c>
      <x:c r="AD3402" s="13">
        <x:f t="shared" si="323"/>
        <x:v>0.28195356059002047</x:v>
      </x:c>
      <x:c r="AE3402" s="50" t="n">
        <x:f>IF(OR(NOT(ISNUMBER(Q3402)),NOT(ISNUMBER(R3402))),"",IF(Q3402&lt;R3402,1,0))</x:f>
        <x:v>0</x:v>
      </x:c>
      <x:c r="AF3402" s="50" t="n">
        <x:f>IFERROR(IF(AND(A3402=A3401,C3402=C3401+1,ISNUMBER(AE3401)),AE3401,""),"")</x:f>
        <x:v>0</x:v>
      </x:c>
      <x:c r="AG3402" s="52" t="n">
        <x:f>IFERROR(IF(AND(A3402=A3401,C3402=C3401+1,ISNUMBER(U3402),ISNUMBER(U3401),U3401&lt;&gt;0),U3402/U3401-1,""),"")</x:f>
        <x:v>0.13852040102426733</x:v>
      </x:c>
      <x:c r="AH3402" s="50" t="n">
        <x:f>IF(AND(ISNUMBER(AE3402),ISNUMBER(AF3402),ISNUMBER(AG3402)),IF(AND(AE3402=1,AF3402=1,AG3402&lt;0),1,0),"")</x:f>
        <x:v>0</x:v>
      </x:c>
      <x:c r="AI3402" s="50" t="n">
        <x:f>IF(AND(A3402=A3403,C3403=C3402+1,ISNUMBER(AH3403)),C3403,"")</x:f>
        <x:v>2016</x:v>
      </x:c>
      <x:c r="AJ3402" s="50" t="n">
        <x:f>IF(AND(A3402=A3403,C3403=C3402+1,ISNUMBER(AH3403)),AH3403,"")</x:f>
        <x:v>0</x:v>
      </x:c>
    </x:row>
    <x:row r="3403" ht="15">
      <x:c r="A3403" s="9" t="s">
        <x:v>241</x:v>
      </x:c>
      <x:c r="B3403" s="10">
        <x:v>42735</x:v>
      </x:c>
      <x:c r="C3403" s="9">
        <x:v>2016</x:v>
      </x:c>
      <x:c r="D3403" s="11">
        <x:v>1412.2</x:v>
      </x:c>
      <x:c r="E3403" s="11">
        <x:v>526.9</x:v>
      </x:c>
      <x:c r="F3403" s="11">
        <x:v>329.2</x:v>
      </x:c>
      <x:c r="G3403" s="11">
        <x:v>809.5</x:v>
      </x:c>
      <x:c r="H3403" s="11">
        <x:v>440</x:v>
      </x:c>
      <x:c r="I3403" s="11">
        <x:v>602.70000000000005</x:v>
      </x:c>
      <x:c r="J3403" s="11">
        <x:v>295.7</x:v>
      </x:c>
      <x:c r="K3403" s="11">
        <x:v>54</x:v>
      </x:c>
      <x:c r="L3403" s="11">
        <x:v>115.1</x:v>
      </x:c>
      <x:c r="M3403" s="11">
        <x:v>65.099999999999994</x:v>
      </x:c>
      <x:c r="N3403" s="11">
        <x:v>374.9</x:v>
      </x:c>
      <x:c r="O3403" s="11">
        <x:v>998.5</x:v>
      </x:c>
      <x:c r="P3403" s="11">
        <x:v>-50</x:v>
      </x:c>
      <x:c r="Q3403" s="11">
        <x:v>17.7</x:v>
      </x:c>
      <x:c r="R3403" s="11">
        <x:v>14.4</x:v>
      </x:c>
      <x:c r="S3403" s="11">
        <x:v>-40.299999999999997</x:v>
      </x:c>
      <x:c r="T3403" s="11">
        <x:v>141.69999999999999</x:v>
      </x:c>
      <x:c r="U3403" s="11">
        <x:v>1211.7026000000001</x:v>
      </x:c>
      <x:c r="V3403" s="11">
        <x:v>18</x:v>
      </x:c>
      <x:c r="W3403" s="12">
        <x:v>0</x:v>
      </x:c>
      <x:c r="X3403" s="8">
        <x:v>0</x:v>
      </x:c>
      <x:c r="Y3403" s="13">
        <x:f t="shared" si="318"/>
        <x:v>1.6005467800729041</x:v>
      </x:c>
      <x:c r="Z3403" s="13">
        <x:f t="shared" si="319"/>
        <x:v>0.57321909078034272</x:v>
      </x:c>
      <x:c r="AA3403" s="13">
        <x:f t="shared" si="320"/>
        <x:v>-2.8537034414388894E-2</x:v>
      </x:c>
      <x:c r="AB3403" s="13">
        <x:f t="shared" si="321"/>
        <x:v>-3.5405749893782749E-2</x:v>
      </x:c>
      <x:c r="AC3403" s="13">
        <x:f t="shared" si="322"/>
        <x:v>0.17504632489190858</x:v>
      </x:c>
      <x:c r="AD3403" s="13">
        <x:f t="shared" si="323"/>
        <x:v>0.20938960487183117</x:v>
      </x:c>
      <x:c r="AE3403" s="50" t="n">
        <x:f>IF(OR(NOT(ISNUMBER(Q3403)),NOT(ISNUMBER(R3403))),"",IF(Q3403&lt;R3403,1,0))</x:f>
        <x:v>0</x:v>
      </x:c>
      <x:c r="AF3403" s="50" t="n">
        <x:f>IFERROR(IF(AND(A3403=A3402,C3403=C3402+1,ISNUMBER(AE3402)),AE3402,""),"")</x:f>
        <x:v>0</x:v>
      </x:c>
      <x:c r="AG3403" s="52" t="n">
        <x:f>IFERROR(IF(AND(A3403=A3402,C3403=C3402+1,ISNUMBER(U3403),ISNUMBER(U3402),U3402&lt;&gt;0),U3403/U3402-1,""),"")</x:f>
        <x:v>-0.4422529342762983</x:v>
      </x:c>
      <x:c r="AH3403" s="50" t="n">
        <x:f>IF(AND(ISNUMBER(AE3403),ISNUMBER(AF3403),ISNUMBER(AG3403)),IF(AND(AE3403=1,AF3403=1,AG3403&lt;0),1,0),"")</x:f>
        <x:v>0</x:v>
      </x:c>
      <x:c r="AI3403" s="50" t="n">
        <x:f>IF(AND(A3403=A3404,C3404=C3403+1,ISNUMBER(AH3404)),C3404,"")</x:f>
        <x:v>2017</x:v>
      </x:c>
      <x:c r="AJ3403" s="50" t="n">
        <x:f>IF(AND(A3403=A3404,C3404=C3403+1,ISNUMBER(AH3404)),AH3404,"")</x:f>
        <x:v>0</x:v>
      </x:c>
    </x:row>
    <x:row r="3404" ht="15">
      <x:c r="A3404" s="9" t="s">
        <x:v>241</x:v>
      </x:c>
      <x:c r="B3404" s="10">
        <x:v>43100</x:v>
      </x:c>
      <x:c r="C3404" s="9">
        <x:v>2017</x:v>
      </x:c>
      <x:c r="D3404" s="11">
        <x:v>1239.7</x:v>
      </x:c>
      <x:c r="E3404" s="11">
        <x:v>371.6</x:v>
      </x:c>
      <x:c r="F3404" s="11">
        <x:v>246.8</x:v>
      </x:c>
      <x:c r="G3404" s="11">
        <x:v>619.29999999999995</x:v>
      </x:c>
      <x:c r="H3404" s="11">
        <x:v>267.60000000000002</x:v>
      </x:c>
      <x:c r="I3404" s="11">
        <x:v>620.4</x:v>
      </x:c>
      <x:c r="J3404" s="11">
        <x:v>362.7</x:v>
      </x:c>
      <x:c r="K3404" s="11">
        <x:v>52</x:v>
      </x:c>
      <x:c r="L3404" s="11">
        <x:v>114.3</x:v>
      </x:c>
      <x:c r="M3404" s="11">
        <x:v>0.5</x:v>
      </x:c>
      <x:c r="N3404" s="11">
        <x:v>267.10000000000002</x:v>
      </x:c>
      <x:c r="O3404" s="11">
        <x:v>1027.3</x:v>
      </x:c>
      <x:c r="P3404" s="11">
        <x:v>5.5</x:v>
      </x:c>
      <x:c r="Q3404" s="11">
        <x:v>64.7</x:v>
      </x:c>
      <x:c r="R3404" s="11">
        <x:v>9.5</x:v>
      </x:c>
      <x:c r="S3404" s="11">
        <x:v>114.3</x:v>
      </x:c>
      <x:c r="T3404" s="11">
        <x:v>64.900000000000006</x:v>
      </x:c>
      <x:c r="U3404" s="11">
        <x:v>1392.3639000000001</x:v>
      </x:c>
      <x:c r="V3404" s="11">
        <x:v>18</x:v>
      </x:c>
      <x:c r="W3404" s="12">
        <x:v>0</x:v>
      </x:c>
      <x:c r="X3404" s="8">
        <x:v>0</x:v>
      </x:c>
      <x:c r="Y3404" s="13">
        <x:f t="shared" si="318"/>
        <x:v>1.5056726094003241</x:v>
      </x:c>
      <x:c r="Z3404" s="13">
        <x:f t="shared" si="319"/>
        <x:v>0.49955634427684109</x:v>
      </x:c>
      <x:c r="AA3404" s="13">
        <x:f t="shared" si="320"/>
        <x:v>9.2199725740098409E-2</x:v>
      </x:c>
      <x:c r="AB3404" s="13">
        <x:f t="shared" si="321"/>
        <x:v>4.4365572315882874E-3</x:v>
      </x:c>
      <x:c r="AC3404" s="13">
        <x:f t="shared" si="322"/>
        <x:v>0.10479573712255774</x:v>
      </x:c>
      <x:c r="AD3404" s="13">
        <x:f t="shared" si="323"/>
        <x:v>0.29257078325401303</x:v>
      </x:c>
      <x:c r="AE3404" s="50" t="n">
        <x:f>IF(OR(NOT(ISNUMBER(Q3404)),NOT(ISNUMBER(R3404))),"",IF(Q3404&lt;R3404,1,0))</x:f>
        <x:v>0</x:v>
      </x:c>
      <x:c r="AF3404" s="50" t="n">
        <x:f>IFERROR(IF(AND(A3404=A3403,C3404=C3403+1,ISNUMBER(AE3403)),AE3403,""),"")</x:f>
        <x:v>0</x:v>
      </x:c>
      <x:c r="AG3404" s="52" t="n">
        <x:f>IFERROR(IF(AND(A3404=A3403,C3404=C3403+1,ISNUMBER(U3404),ISNUMBER(U3403),U3403&lt;&gt;0),U3404/U3403-1,""),"")</x:f>
        <x:v>0.1490970639165088</x:v>
      </x:c>
      <x:c r="AH3404" s="50" t="n">
        <x:f>IF(AND(ISNUMBER(AE3404),ISNUMBER(AF3404),ISNUMBER(AG3404)),IF(AND(AE3404=1,AF3404=1,AG3404&lt;0),1,0),"")</x:f>
        <x:v>0</x:v>
      </x:c>
      <x:c r="AI3404" s="50" t="n">
        <x:f>IF(AND(A3404=A3405,C3405=C3404+1,ISNUMBER(AH3405)),C3405,"")</x:f>
        <x:v>2018</x:v>
      </x:c>
      <x:c r="AJ3404" s="50" t="n">
        <x:f>IF(AND(A3404=A3405,C3405=C3404+1,ISNUMBER(AH3405)),AH3405,"")</x:f>
        <x:v>0</x:v>
      </x:c>
    </x:row>
    <x:row r="3405" ht="15">
      <x:c r="A3405" s="9" t="s">
        <x:v>241</x:v>
      </x:c>
      <x:c r="B3405" s="10">
        <x:v>43465</x:v>
      </x:c>
      <x:c r="C3405" s="9">
        <x:v>2018</x:v>
      </x:c>
      <x:c r="D3405" s="11">
        <x:v>1272.5999999999999</x:v>
      </x:c>
      <x:c r="E3405" s="11">
        <x:v>419.3</x:v>
      </x:c>
      <x:c r="F3405" s="11">
        <x:v>251</x:v>
      </x:c>
      <x:c r="G3405" s="11">
        <x:v>668.4</x:v>
      </x:c>
      <x:c r="H3405" s="11">
        <x:v>311.39999999999998</x:v>
      </x:c>
      <x:c r="I3405" s="11">
        <x:v>604.20000000000005</x:v>
      </x:c>
      <x:c r="J3405" s="11">
        <x:v>338.3</x:v>
      </x:c>
      <x:c r="K3405" s="11">
        <x:v>65.8</x:v>
      </x:c>
      <x:c r="L3405" s="11">
        <x:v>119.7</x:v>
      </x:c>
      <x:c r="M3405" s="11">
        <x:v>0.2</x:v>
      </x:c>
      <x:c r="N3405" s="11">
        <x:v>311.2</x:v>
      </x:c>
      <x:c r="O3405" s="11">
        <x:v>1025.5999999999999</x:v>
      </x:c>
      <x:c r="P3405" s="11">
        <x:v>47.2</x:v>
      </x:c>
      <x:c r="Q3405" s="11">
        <x:v>105.8</x:v>
      </x:c>
      <x:c r="R3405" s="11">
        <x:v>11.5</x:v>
      </x:c>
      <x:c r="S3405" s="11">
        <x:v>24.3</x:v>
      </x:c>
      <x:c r="T3405" s="11">
        <x:v>89.6</x:v>
      </x:c>
      <x:c r="U3405" s="11">
        <x:v>900.51919999999996</x:v>
      </x:c>
      <x:c r="V3405" s="11">
        <x:v>18</x:v>
      </x:c>
      <x:c r="W3405" s="12">
        <x:v>0</x:v>
      </x:c>
      <x:c r="X3405" s="8">
        <x:v>0</x:v>
      </x:c>
      <x:c r="Y3405" s="13">
        <x:f t="shared" si="318"/>
        <x:v>1.6705179282868525</x:v>
      </x:c>
      <x:c r="Z3405" s="13">
        <x:f t="shared" si="319"/>
        <x:v>0.52522395096652519</x:v>
      </x:c>
      <x:c r="AA3405" s="13">
        <x:f t="shared" si="320"/>
        <x:v>1.9094766619519098E-2</x:v>
      </x:c>
      <x:c r="AB3405" s="13">
        <x:f t="shared" si="321"/>
        <x:v>3.7089423228037093E-2</x:v>
      </x:c>
      <x:c r="AC3405" s="13">
        <x:f t="shared" si="322"/>
        <x:v>0.13405146618791142</x:v>
      </x:c>
      <x:c r="AD3405" s="13">
        <x:f t="shared" si="323"/>
        <x:v>0.26583372622976587</x:v>
      </x:c>
      <x:c r="AE3405" s="50" t="n">
        <x:f>IF(OR(NOT(ISNUMBER(Q3405)),NOT(ISNUMBER(R3405))),"",IF(Q3405&lt;R3405,1,0))</x:f>
        <x:v>0</x:v>
      </x:c>
      <x:c r="AF3405" s="50" t="n">
        <x:f>IFERROR(IF(AND(A3405=A3404,C3405=C3404+1,ISNUMBER(AE3404)),AE3404,""),"")</x:f>
        <x:v>0</x:v>
      </x:c>
      <x:c r="AG3405" s="52" t="n">
        <x:f>IFERROR(IF(AND(A3405=A3404,C3405=C3404+1,ISNUMBER(U3405),ISNUMBER(U3404),U3404&lt;&gt;0),U3405/U3404-1,""),"")</x:f>
        <x:v>-0.35324436377587787</x:v>
      </x:c>
      <x:c r="AH3405" s="50" t="n">
        <x:f>IF(AND(ISNUMBER(AE3405),ISNUMBER(AF3405),ISNUMBER(AG3405)),IF(AND(AE3405=1,AF3405=1,AG3405&lt;0),1,0),"")</x:f>
        <x:v>0</x:v>
      </x:c>
      <x:c r="AI3405" s="50" t="n">
        <x:f>IF(AND(A3405=A3406,C3406=C3405+1,ISNUMBER(AH3406)),C3406,"")</x:f>
        <x:v>2019</x:v>
      </x:c>
      <x:c r="AJ3405" s="50" t="n">
        <x:f>IF(AND(A3405=A3406,C3406=C3405+1,ISNUMBER(AH3406)),AH3406,"")</x:f>
        <x:v>0</x:v>
      </x:c>
    </x:row>
    <x:row r="3406" ht="15">
      <x:c r="A3406" s="9" t="s">
        <x:v>241</x:v>
      </x:c>
      <x:c r="B3406" s="10">
        <x:v>43830</x:v>
      </x:c>
      <x:c r="C3406" s="9">
        <x:v>2019</x:v>
      </x:c>
      <x:c r="D3406" s="11">
        <x:v>1206.2</x:v>
      </x:c>
      <x:c r="E3406" s="11">
        <x:v>364.4</x:v>
      </x:c>
      <x:c r="F3406" s="11">
        <x:v>288.10000000000002</x:v>
      </x:c>
      <x:c r="G3406" s="11">
        <x:v>665.4</x:v>
      </x:c>
      <x:c r="H3406" s="11">
        <x:v>360.4</x:v>
      </x:c>
      <x:c r="I3406" s="11">
        <x:v>540.79999999999995</x:v>
      </x:c>
      <x:c r="J3406" s="11">
        <x:v>312.39999999999998</x:v>
      </x:c>
      <x:c r="K3406" s="11">
        <x:v>70.400000000000006</x:v>
      </x:c>
      <x:c r="L3406" s="11">
        <x:v>113.1</x:v>
      </x:c>
      <x:c r="M3406" s="11">
        <x:v>72.099999999999994</x:v>
      </x:c>
      <x:c r="N3406" s="11">
        <x:v>288.3</x:v>
      </x:c>
      <x:c r="O3406" s="11">
        <x:v>974.1</x:v>
      </x:c>
      <x:c r="P3406" s="11">
        <x:v>80</x:v>
      </x:c>
      <x:c r="Q3406" s="11">
        <x:v>139.30000000000001</x:v>
      </x:c>
      <x:c r="R3406" s="11">
        <x:v>15.1</x:v>
      </x:c>
      <x:c r="S3406" s="11">
        <x:v>38.4</x:v>
      </x:c>
      <x:c r="T3406" s="11">
        <x:v>63.1</x:v>
      </x:c>
      <x:c r="U3406" s="11">
        <x:v>1145.8771999999999</x:v>
      </x:c>
      <x:c r="V3406" s="11">
        <x:v>18</x:v>
      </x:c>
      <x:c r="W3406" s="12">
        <x:v>0</x:v>
      </x:c>
      <x:c r="X3406" s="8">
        <x:v>0</x:v>
      </x:c>
      <x:c r="Y3406" s="13">
        <x:f t="shared" si="318"/>
        <x:v>1.2648385977091285</x:v>
      </x:c>
      <x:c r="Z3406" s="13">
        <x:f t="shared" si="319"/>
        <x:v>0.55164980931852092</x:v>
      </x:c>
      <x:c r="AA3406" s="13">
        <x:f t="shared" si="320"/>
        <x:v>3.1835516498093186E-2</x:v>
      </x:c>
      <x:c r="AB3406" s="13">
        <x:f t="shared" si="321"/>
        <x:v>6.6323992704360804E-2</x:v>
      </x:c>
      <x:c r="AC3406" s="13">
        <x:f t="shared" si="322"/>
        <x:v>9.4830177336940186E-2</x:v>
      </x:c>
      <x:c r="AD3406" s="13">
        <x:f t="shared" si="323"/>
        <x:v>0.25899519151052891</x:v>
      </x:c>
      <x:c r="AE3406" s="50" t="n">
        <x:f>IF(OR(NOT(ISNUMBER(Q3406)),NOT(ISNUMBER(R3406))),"",IF(Q3406&lt;R3406,1,0))</x:f>
        <x:v>0</x:v>
      </x:c>
      <x:c r="AF3406" s="50" t="n">
        <x:f>IFERROR(IF(AND(A3406=A3405,C3406=C3405+1,ISNUMBER(AE3405)),AE3405,""),"")</x:f>
        <x:v>0</x:v>
      </x:c>
      <x:c r="AG3406" s="52" t="n">
        <x:f>IFERROR(IF(AND(A3406=A3405,C3406=C3405+1,ISNUMBER(U3406),ISNUMBER(U3405),U3405&lt;&gt;0),U3406/U3405-1,""),"")</x:f>
        <x:v>0.2724628192269525</x:v>
      </x:c>
      <x:c r="AH3406" s="50" t="n">
        <x:f>IF(AND(ISNUMBER(AE3406),ISNUMBER(AF3406),ISNUMBER(AG3406)),IF(AND(AE3406=1,AF3406=1,AG3406&lt;0),1,0),"")</x:f>
        <x:v>0</x:v>
      </x:c>
      <x:c r="AI3406" s="50" t="n">
        <x:f>IF(AND(A3406=A3407,C3407=C3406+1,ISNUMBER(AH3407)),C3407,"")</x:f>
        <x:v>2020</x:v>
      </x:c>
      <x:c r="AJ3406" s="50" t="n">
        <x:f>IF(AND(A3406=A3407,C3407=C3406+1,ISNUMBER(AH3407)),AH3407,"")</x:f>
        <x:v>0</x:v>
      </x:c>
    </x:row>
    <x:row r="3407" ht="15">
      <x:c r="A3407" s="9" t="s">
        <x:v>241</x:v>
      </x:c>
      <x:c r="B3407" s="10">
        <x:v>44196</x:v>
      </x:c>
      <x:c r="C3407" s="9">
        <x:v>2020</x:v>
      </x:c>
      <x:c r="D3407" s="11">
        <x:v>1252.0999999999999</x:v>
      </x:c>
      <x:c r="E3407" s="11">
        <x:v>396.6</x:v>
      </x:c>
      <x:c r="F3407" s="11">
        <x:v>206.4</x:v>
      </x:c>
      <x:c r="G3407" s="11">
        <x:v>634.1</x:v>
      </x:c>
      <x:c r="H3407" s="11">
        <x:v>346.2</x:v>
      </x:c>
      <x:c r="I3407" s="11">
        <x:v>618</x:v>
      </x:c>
      <x:c r="J3407" s="11">
        <x:v>300.8</x:v>
      </x:c>
      <x:c r="K3407" s="11">
        <x:v>121.5</x:v>
      </x:c>
      <x:c r="L3407" s="11">
        <x:v>102.6</x:v>
      </x:c>
      <x:c r="M3407" s="11">
        <x:v>11.9</x:v>
      </x:c>
      <x:c r="N3407" s="11">
        <x:v>334.3</x:v>
      </x:c>
      <x:c r="O3407" s="11">
        <x:v>896.5</x:v>
      </x:c>
      <x:c r="P3407" s="11">
        <x:v>11.6</x:v>
      </x:c>
      <x:c r="Q3407" s="11">
        <x:v>86</x:v>
      </x:c>
      <x:c r="R3407" s="11">
        <x:v>14.2</x:v>
      </x:c>
      <x:c r="S3407" s="11">
        <x:v>-3.3</x:v>
      </x:c>
      <x:c r="T3407" s="11">
        <x:v>80</x:v>
      </x:c>
      <x:c r="U3407" s="11">
        <x:v>923.75049999999999</x:v>
      </x:c>
      <x:c r="V3407" s="11">
        <x:v>18</x:v>
      </x:c>
      <x:c r="W3407" s="12">
        <x:v>0</x:v>
      </x:c>
      <x:c r="X3407" s="8">
        <x:v>0</x:v>
      </x:c>
      <x:c r="Y3407" s="13">
        <x:f t="shared" si="318"/>
        <x:v>1.9215116279069768</x:v>
      </x:c>
      <x:c r="Z3407" s="13">
        <x:f t="shared" si="319"/>
        <x:v>0.50642919894577121</x:v>
      </x:c>
      <x:c r="AA3407" s="13">
        <x:f t="shared" si="320"/>
        <x:v>-2.6355722386390864E-3</x:v>
      </x:c>
      <x:c r="AB3407" s="13">
        <x:f t="shared" si="321"/>
        <x:v>9.2644357479434551E-3</x:v>
      </x:c>
      <x:c r="AC3407" s="13">
        <x:f t="shared" si="322"/>
        <x:v>0.12616306576249803</x:v>
      </x:c>
      <x:c r="AD3407" s="13">
        <x:f t="shared" si="323"/>
        <x:v>0.24023640284322342</x:v>
      </x:c>
      <x:c r="AE3407" s="50" t="n">
        <x:f>IF(OR(NOT(ISNUMBER(Q3407)),NOT(ISNUMBER(R3407))),"",IF(Q3407&lt;R3407,1,0))</x:f>
        <x:v>0</x:v>
      </x:c>
      <x:c r="AF3407" s="50" t="n">
        <x:f>IFERROR(IF(AND(A3407=A3406,C3407=C3406+1,ISNUMBER(AE3406)),AE3406,""),"")</x:f>
        <x:v>0</x:v>
      </x:c>
      <x:c r="AG3407" s="52" t="n">
        <x:f>IFERROR(IF(AND(A3407=A3406,C3407=C3406+1,ISNUMBER(U3407),ISNUMBER(U3406),U3406&lt;&gt;0),U3407/U3406-1,""),"")</x:f>
        <x:v>-0.1938486078612961</x:v>
      </x:c>
      <x:c r="AH3407" s="50" t="n">
        <x:f>IF(AND(ISNUMBER(AE3407),ISNUMBER(AF3407),ISNUMBER(AG3407)),IF(AND(AE3407=1,AF3407=1,AG3407&lt;0),1,0),"")</x:f>
        <x:v>0</x:v>
      </x:c>
      <x:c r="AI3407" s="50" t="n">
        <x:f>IF(AND(A3407=A3408,C3408=C3407+1,ISNUMBER(AH3408)),C3408,"")</x:f>
        <x:v>2021</x:v>
      </x:c>
      <x:c r="AJ3407" s="50" t="n">
        <x:f>IF(AND(A3407=A3408,C3408=C3407+1,ISNUMBER(AH3408)),AH3408,"")</x:f>
        <x:v>0</x:v>
      </x:c>
    </x:row>
    <x:row r="3408" ht="15">
      <x:c r="A3408" s="9" t="s">
        <x:v>241</x:v>
      </x:c>
      <x:c r="B3408" s="10">
        <x:v>44561</x:v>
      </x:c>
      <x:c r="C3408" s="9">
        <x:v>2021</x:v>
      </x:c>
      <x:c r="D3408" s="11">
        <x:v>1282</x:v>
      </x:c>
      <x:c r="E3408" s="11">
        <x:v>442.2</x:v>
      </x:c>
      <x:c r="F3408" s="11">
        <x:v>215.2</x:v>
      </x:c>
      <x:c r="G3408" s="11">
        <x:v>653.1</x:v>
      </x:c>
      <x:c r="H3408" s="11">
        <x:v>371</x:v>
      </x:c>
      <x:c r="I3408" s="11">
        <x:v>628.9</x:v>
      </x:c>
      <x:c r="J3408" s="11">
        <x:v>333.6</x:v>
      </x:c>
      <x:c r="K3408" s="11">
        <x:v>123.9</x:v>
      </x:c>
      <x:c r="L3408" s="11">
        <x:v>128.69999999999999</x:v>
      </x:c>
      <x:c r="M3408" s="11">
        <x:v>11.6</x:v>
      </x:c>
      <x:c r="N3408" s="11">
        <x:v>359.4</x:v>
      </x:c>
      <x:c r="O3408" s="11">
        <x:v>301.7</x:v>
      </x:c>
      <x:c r="P3408" s="11">
        <x:v>7.7</x:v>
      </x:c>
      <x:c r="Q3408" s="11">
        <x:v>81.3</x:v>
      </x:c>
      <x:c r="R3408" s="11">
        <x:v>14.9</x:v>
      </x:c>
      <x:c r="S3408" s="11">
        <x:v>26.9</x:v>
      </x:c>
      <x:c r="T3408" s="11">
        <x:v>52.6</x:v>
      </x:c>
      <x:c r="U3408" s="11">
        <x:v>1040.8152</x:v>
      </x:c>
      <x:c r="V3408" s="11">
        <x:v>18</x:v>
      </x:c>
      <x:c r="W3408" s="12">
        <x:v>0</x:v>
      </x:c>
      <x:c r="X3408" s="8">
        <x:v>0</x:v>
      </x:c>
      <x:c r="Y3408" s="13">
        <x:f t="shared" si="318"/>
        <x:v>2.0548327137546467</x:v>
      </x:c>
      <x:c r="Z3408" s="13">
        <x:f t="shared" si="319"/>
        <x:v>0.50943837753510146</x:v>
      </x:c>
      <x:c r="AA3408" s="13">
        <x:f t="shared" si="320"/>
        <x:v>2.0982839313572543E-2</x:v>
      </x:c>
      <x:c r="AB3408" s="13">
        <x:f t="shared" si="321"/>
        <x:v>6.006240249609985E-3</x:v>
      </x:c>
      <x:c r="AC3408" s="13">
        <x:f t="shared" si="322"/>
        <x:v>8.0538967998775066E-2</x:v>
      </x:c>
      <x:c r="AD3408" s="13">
        <x:f t="shared" si="323"/>
        <x:v>0.26021840873634949</x:v>
      </x:c>
      <x:c r="AE3408" s="50" t="n">
        <x:f>IF(OR(NOT(ISNUMBER(Q3408)),NOT(ISNUMBER(R3408))),"",IF(Q3408&lt;R3408,1,0))</x:f>
        <x:v>0</x:v>
      </x:c>
      <x:c r="AF3408" s="50" t="n">
        <x:f>IFERROR(IF(AND(A3408=A3407,C3408=C3407+1,ISNUMBER(AE3407)),AE3407,""),"")</x:f>
        <x:v>0</x:v>
      </x:c>
      <x:c r="AG3408" s="52" t="n">
        <x:f>IFERROR(IF(AND(A3408=A3407,C3408=C3407+1,ISNUMBER(U3408),ISNUMBER(U3407),U3407&lt;&gt;0),U3408/U3407-1,""),"")</x:f>
        <x:v>0.12672761746813666</x:v>
      </x:c>
      <x:c r="AH3408" s="50" t="n">
        <x:f>IF(AND(ISNUMBER(AE3408),ISNUMBER(AF3408),ISNUMBER(AG3408)),IF(AND(AE3408=1,AF3408=1,AG3408&lt;0),1,0),"")</x:f>
        <x:v>0</x:v>
      </x:c>
      <x:c r="AI3408" s="50" t="n">
        <x:f>IF(AND(A3408=A3409,C3409=C3408+1,ISNUMBER(AH3409)),C3409,"")</x:f>
        <x:v>2022</x:v>
      </x:c>
      <x:c r="AJ3408" s="50" t="n">
        <x:f>IF(AND(A3408=A3409,C3409=C3408+1,ISNUMBER(AH3409)),AH3409,"")</x:f>
        <x:v>0</x:v>
      </x:c>
    </x:row>
    <x:row r="3409" ht="15">
      <x:c r="A3409" s="9" t="s">
        <x:v>241</x:v>
      </x:c>
      <x:c r="B3409" s="10">
        <x:v>44926</x:v>
      </x:c>
      <x:c r="C3409" s="9">
        <x:v>2022</x:v>
      </x:c>
      <x:c r="D3409" s="11">
        <x:v>893.4</x:v>
      </x:c>
      <x:c r="E3409" s="11">
        <x:v>554.1</x:v>
      </x:c>
      <x:c r="F3409" s="11">
        <x:v>356.7</x:v>
      </x:c>
      <x:c r="G3409" s="11">
        <x:v>489.3</x:v>
      </x:c>
      <x:c r="H3409" s="11">
        <x:v>315.89999999999998</x:v>
      </x:c>
      <x:c r="I3409" s="11">
        <x:v>404.1</x:v>
      </x:c>
      <x:c r="J3409" s="11">
        <x:v>129.19999999999999</x:v>
      </x:c>
      <x:c r="K3409" s="11">
        <x:v>421.4</x:v>
      </x:c>
      <x:c r="L3409" s="11">
        <x:v>65</x:v>
      </x:c>
      <x:c r="M3409" s="11">
        <x:v>212.9</x:v>
      </x:c>
      <x:c r="N3409" s="11">
        <x:v>103</x:v>
      </x:c>
      <x:c r="O3409" s="11">
        <x:v>337.9</x:v>
      </x:c>
      <x:c r="P3409" s="11">
        <x:v>-11.3</x:v>
      </x:c>
      <x:c r="Q3409" s="11">
        <x:v>47.9</x:v>
      </x:c>
      <x:c r="R3409" s="11">
        <x:v>22.8</x:v>
      </x:c>
      <x:c r="S3409" s="11">
        <x:v>-188</x:v>
      </x:c>
      <x:c r="T3409" s="11">
        <x:v>46.8</x:v>
      </x:c>
      <x:c r="U3409" s="11">
        <x:v>713.50340000000006</x:v>
      </x:c>
      <x:c r="V3409" s="11">
        <x:v>18</x:v>
      </x:c>
      <x:c r="W3409" s="12">
        <x:v>0</x:v>
      </x:c>
      <x:c r="X3409" s="8">
        <x:v>0</x:v>
      </x:c>
      <x:c r="Y3409" s="13">
        <x:f t="shared" si="318"/>
        <x:v>1.5534062237174098</x:v>
      </x:c>
      <x:c r="Z3409" s="13">
        <x:f t="shared" si="319"/>
        <x:v>0.54768300873069176</x:v>
      </x:c>
      <x:c r="AA3409" s="13">
        <x:f t="shared" si="320"/>
        <x:v>-0.21043205730915604</x:v>
      </x:c>
      <x:c r="AB3409" s="13">
        <x:f t="shared" si="321"/>
        <x:v>-1.2648309827624805E-2</x:v>
      </x:c>
      <x:c r="AC3409" s="13">
        <x:f t="shared" si="322"/>
        <x:v>9.5646842427958303E-2</x:v>
      </x:c>
      <x:c r="AD3409" s="13">
        <x:f t="shared" si="323"/>
        <x:v>0.14461607342735616</x:v>
      </x:c>
      <x:c r="AE3409" s="50" t="n">
        <x:f>IF(OR(NOT(ISNUMBER(Q3409)),NOT(ISNUMBER(R3409))),"",IF(Q3409&lt;R3409,1,0))</x:f>
        <x:v>0</x:v>
      </x:c>
      <x:c r="AF3409" s="50" t="n">
        <x:f>IFERROR(IF(AND(A3409=A3408,C3409=C3408+1,ISNUMBER(AE3408)),AE3408,""),"")</x:f>
        <x:v>0</x:v>
      </x:c>
      <x:c r="AG3409" s="52" t="n">
        <x:f>IFERROR(IF(AND(A3409=A3408,C3409=C3408+1,ISNUMBER(U3409),ISNUMBER(U3408),U3408&lt;&gt;0),U3409/U3408-1,""),"")</x:f>
        <x:v>-0.3144763835116935</x:v>
      </x:c>
      <x:c r="AH3409" s="50" t="n">
        <x:f>IF(AND(ISNUMBER(AE3409),ISNUMBER(AF3409),ISNUMBER(AG3409)),IF(AND(AE3409=1,AF3409=1,AG3409&lt;0),1,0),"")</x:f>
        <x:v>0</x:v>
      </x:c>
      <x:c r="AI3409" s="50" t="n">
        <x:f>IF(AND(A3409=A3410,C3410=C3409+1,ISNUMBER(AH3410)),C3410,"")</x:f>
        <x:v>2023</x:v>
      </x:c>
      <x:c r="AJ3409" s="50" t="n">
        <x:f>IF(AND(A3409=A3410,C3410=C3409+1,ISNUMBER(AH3410)),AH3410,"")</x:f>
        <x:v>0</x:v>
      </x:c>
    </x:row>
    <x:row r="3410" ht="15">
      <x:c r="A3410" s="9" t="s">
        <x:v>241</x:v>
      </x:c>
      <x:c r="B3410" s="10">
        <x:v>45291</x:v>
      </x:c>
      <x:c r="C3410" s="9">
        <x:v>2023</x:v>
      </x:c>
      <x:c r="D3410" s="11">
        <x:v>536</x:v>
      </x:c>
      <x:c r="E3410" s="11">
        <x:v>187.3</x:v>
      </x:c>
      <x:c r="F3410" s="11">
        <x:v>113.4</x:v>
      </x:c>
      <x:c r="G3410" s="11">
        <x:v>262.8</x:v>
      </x:c>
      <x:c r="H3410" s="11">
        <x:v>126.4</x:v>
      </x:c>
      <x:c r="I3410" s="11">
        <x:v>273.2</x:v>
      </x:c>
      <x:c r="J3410" s="11">
        <x:v>401</x:v>
      </x:c>
      <x:c r="K3410" s="11">
        <x:v>59.7</x:v>
      </x:c>
      <x:c r="L3410" s="11">
        <x:v>64.7</x:v>
      </x:c>
      <x:c r="M3410" s="11">
        <x:v>7.1</x:v>
      </x:c>
      <x:c r="N3410" s="11">
        <x:v>119.3</x:v>
      </x:c>
      <x:c r="O3410" s="11">
        <x:v>316.3</x:v>
      </x:c>
      <x:c r="P3410" s="11">
        <x:v>10.9</x:v>
      </x:c>
      <x:c r="Q3410" s="11">
        <x:v>42.1</x:v>
      </x:c>
      <x:c r="R3410" s="11">
        <x:v>10.9</x:v>
      </x:c>
      <x:c r="S3410" s="11">
        <x:v>5.4</x:v>
      </x:c>
      <x:c r="T3410" s="11">
        <x:v>35.6</x:v>
      </x:c>
      <x:c r="U3410" s="11">
        <x:v>489.00420000000003</x:v>
      </x:c>
      <x:c r="V3410" s="11">
        <x:v>18</x:v>
      </x:c>
      <x:c r="W3410" s="12">
        <x:v>0</x:v>
      </x:c>
      <x:c r="X3410" s="8">
        <x:v>0</x:v>
      </x:c>
      <x:c r="Y3410" s="13">
        <x:f t="shared" si="318"/>
        <x:v>1.6516754850088184</x:v>
      </x:c>
      <x:c r="Z3410" s="13">
        <x:f t="shared" si="319"/>
        <x:v>0.49029850746268661</x:v>
      </x:c>
      <x:c r="AA3410" s="13">
        <x:f t="shared" si="320"/>
        <x:v>1.0074626865671642E-2</x:v>
      </x:c>
      <x:c r="AB3410" s="13">
        <x:f t="shared" si="321"/>
        <x:v>2.033582089552239E-2</x:v>
      </x:c>
      <x:c r="AC3410" s="13">
        <x:f t="shared" si="322"/>
        <x:v>0.13546423135464231</x:v>
      </x:c>
      <x:c r="AD3410" s="13">
        <x:f t="shared" si="323"/>
        <x:v>0.74813432835820892</x:v>
      </x:c>
      <x:c r="AE3410" s="50" t="n">
        <x:f>IF(OR(NOT(ISNUMBER(Q3410)),NOT(ISNUMBER(R3410))),"",IF(Q3410&lt;R3410,1,0))</x:f>
        <x:v>0</x:v>
      </x:c>
      <x:c r="AF3410" s="50" t="n">
        <x:f>IFERROR(IF(AND(A3410=A3409,C3410=C3409+1,ISNUMBER(AE3409)),AE3409,""),"")</x:f>
        <x:v>0</x:v>
      </x:c>
      <x:c r="AG3410" s="52" t="n">
        <x:f>IFERROR(IF(AND(A3410=A3409,C3410=C3409+1,ISNUMBER(U3410),ISNUMBER(U3409),U3409&lt;&gt;0),U3410/U3409-1,""),"")</x:f>
        <x:v>-0.3146434901361367</x:v>
      </x:c>
      <x:c r="AH3410" s="50" t="n">
        <x:f>IF(AND(ISNUMBER(AE3410),ISNUMBER(AF3410),ISNUMBER(AG3410)),IF(AND(AE3410=1,AF3410=1,AG3410&lt;0),1,0),"")</x:f>
        <x:v>0</x:v>
      </x:c>
      <x:c r="AI3410" s="50" t="n">
        <x:f>IF(AND(A3410=A3411,C3411=C3410+1,ISNUMBER(AH3411)),C3411,"")</x:f>
        <x:v>2024</x:v>
      </x:c>
      <x:c r="AJ3410" s="50" t="n">
        <x:f>IF(AND(A3410=A3411,C3411=C3410+1,ISNUMBER(AH3411)),AH3411,"")</x:f>
        <x:v>0</x:v>
      </x:c>
    </x:row>
    <x:row r="3411" ht="15">
      <x:c r="A3411" s="9" t="s">
        <x:v>241</x:v>
      </x:c>
      <x:c r="B3411" s="10">
        <x:v>45657</x:v>
      </x:c>
      <x:c r="C3411" s="9">
        <x:v>2024</x:v>
      </x:c>
      <x:c r="D3411" s="11">
        <x:v>494</x:v>
      </x:c>
      <x:c r="E3411" s="11">
        <x:v>165.3</x:v>
      </x:c>
      <x:c r="F3411" s="11">
        <x:v>72.5</x:v>
      </x:c>
      <x:c r="G3411" s="11">
        <x:v>223.2</x:v>
      </x:c>
      <x:c r="H3411" s="11">
        <x:v>136.6</x:v>
      </x:c>
      <x:c r="I3411" s="11">
        <x:v>270.8</x:v>
      </x:c>
      <x:c r="J3411" s="11">
        <x:v>405.5</x:v>
      </x:c>
      <x:c r="K3411" s="11">
        <x:v>33.700000000000003</x:v>
      </x:c>
      <x:c r="L3411" s="11">
        <x:v>67.900000000000006</x:v>
      </x:c>
      <x:c r="M3411" s="11">
        <x:v>8.6999999999999993</x:v>
      </x:c>
      <x:c r="N3411" s="11">
        <x:v>127.9</x:v>
      </x:c>
      <x:c r="O3411" s="11">
        <x:v>302.39999999999998</x:v>
      </x:c>
      <x:c r="P3411" s="11">
        <x:v>14.6</x:v>
      </x:c>
      <x:c r="Q3411" s="11">
        <x:v>44</x:v>
      </x:c>
      <x:c r="R3411" s="11">
        <x:v>9.1999999999999993</x:v>
      </x:c>
      <x:c r="S3411" s="11">
        <x:v>10.6</x:v>
      </x:c>
      <x:c r="T3411" s="11">
        <x:v>17.600000000000001</x:v>
      </x:c>
      <x:c r="U3411" s="11">
        <x:v>381.41039999999998</x:v>
      </x:c>
      <x:c r="V3411" s="11">
        <x:v>18</x:v>
      </x:c>
      <x:c r="W3411" s="12">
        <x:v>0</x:v>
      </x:c>
      <x:c r="X3411" s="8">
        <x:v>0</x:v>
      </x:c>
      <x:c r="Y3411" s="13">
        <x:f t="shared" si="318"/>
        <x:v>2.2800000000000002</x:v>
      </x:c>
      <x:c r="Z3411" s="13">
        <x:f t="shared" si="319"/>
        <x:v>0.45182186234817812</x:v>
      </x:c>
      <x:c r="AA3411" s="13">
        <x:f t="shared" si="320"/>
        <x:v>2.1457489878542509E-2</x:v>
      </x:c>
      <x:c r="AB3411" s="13">
        <x:f t="shared" si="321"/>
        <x:v>2.9554655870445343E-2</x:v>
      </x:c>
      <x:c r="AC3411" s="13">
        <x:f t="shared" si="322"/>
        <x:v>7.8853046594982087E-2</x:v>
      </x:c>
      <x:c r="AD3411" s="13">
        <x:f t="shared" si="323"/>
        <x:v>0.82085020242914974</x:v>
      </x:c>
      <x:c r="AE3411" s="50" t="n">
        <x:f>IF(OR(NOT(ISNUMBER(Q3411)),NOT(ISNUMBER(R3411))),"",IF(Q3411&lt;R3411,1,0))</x:f>
        <x:v>0</x:v>
      </x:c>
      <x:c r="AF3411" s="50" t="n">
        <x:f>IFERROR(IF(AND(A3411=A3410,C3411=C3410+1,ISNUMBER(AE3410)),AE3410,""),"")</x:f>
        <x:v>0</x:v>
      </x:c>
      <x:c r="AG3411" s="52" t="n">
        <x:f>IFERROR(IF(AND(A3411=A3410,C3411=C3410+1,ISNUMBER(U3411),ISNUMBER(U3410),U3410&lt;&gt;0),U3411/U3410-1,""),"")</x:f>
        <x:v>-0.22002633106218727</x:v>
      </x:c>
      <x:c r="AH3411" s="50" t="n">
        <x:f>IF(AND(ISNUMBER(AE3411),ISNUMBER(AF3411),ISNUMBER(AG3411)),IF(AND(AE3411=1,AF3411=1,AG3411&lt;0),1,0),"")</x:f>
        <x:v>0</x:v>
      </x:c>
      <x:c r="AI3411" s="50" t="str">
        <x:f>IF(AND(A3411=A3412,C3412=C3411+1,ISNUMBER(AH3412)),C3412,"")</x:f>
      </x:c>
      <x:c r="AJ3411" s="50" t="str">
        <x:f>IF(AND(A3411=A3412,C3412=C3411+1,ISNUMBER(AH3412)),AH3412,"")</x:f>
      </x:c>
    </x:row>
    <x:row r="3412" ht="15">
      <x:c r="A3412" s="9" t="s">
        <x:v>242</x:v>
      </x:c>
      <x:c r="B3412" s="10">
        <x:v>39447</x:v>
      </x:c>
      <x:c r="C3412" s="9">
        <x:v>2007</x:v>
      </x:c>
      <x:c r="D3412" s="11">
        <x:v>164.8</x:v>
      </x:c>
      <x:c r="E3412" s="11">
        <x:v>47.8</x:v>
      </x:c>
      <x:c r="F3412" s="11">
        <x:v>62.8</x:v>
      </x:c>
      <x:c r="G3412" s="11">
        <x:v>90.3</x:v>
      </x:c>
      <x:c r="H3412" s="11">
        <x:v>38.5</x:v>
      </x:c>
      <x:c r="I3412" s="11">
        <x:v>74.5</x:v>
      </x:c>
      <x:c r="J3412" s="11">
        <x:v>-61.6</x:v>
      </x:c>
      <x:c r="K3412" s="11">
        <x:v>14.2</x:v>
      </x:c>
      <x:c r="L3412" s="11">
        <x:v>3.1</x:v>
      </x:c>
      <x:c r="M3412" s="11">
        <x:v>16.7</x:v>
      </x:c>
      <x:c r="N3412" s="11">
        <x:v>21.8</x:v>
      </x:c>
      <x:c r="O3412" s="11">
        <x:v>165.7</x:v>
      </x:c>
      <x:c r="P3412" s="11">
        <x:v>10.4</x:v>
      </x:c>
      <x:c r="Q3412" s="11">
        <x:v>16.2</x:v>
      </x:c>
      <x:c r="R3412" s="11">
        <x:v>3.5</x:v>
      </x:c>
      <x:c r="S3412" s="11">
        <x:v>14.2</x:v>
      </x:c>
      <x:c r="T3412" s="11">
        <x:v>12.2</x:v>
      </x:c>
      <x:c r="U3412" s="11">
        <x:v>142.876</x:v>
      </x:c>
      <x:c r="V3412" s="11">
        <x:v>18</x:v>
      </x:c>
      <x:c r="W3412" s="12">
        <x:v>0</x:v>
      </x:c>
      <x:c r="X3412" s="8">
        <x:v>0</x:v>
      </x:c>
      <x:c r="Y3412" s="13">
        <x:f t="shared" si="318"/>
        <x:v>0.76114649681528657</x:v>
      </x:c>
      <x:c r="Z3412" s="13">
        <x:f t="shared" si="319"/>
        <x:v>0.54793689320388339</x:v>
      </x:c>
      <x:c r="AA3412" s="13">
        <x:f t="shared" si="320"/>
        <x:v>8.616504854368931E-2</x:v>
      </x:c>
      <x:c r="AB3412" s="13">
        <x:f t="shared" si="321"/>
        <x:v>6.3106796116504854E-2</x:v>
      </x:c>
      <x:c r="AC3412" s="13">
        <x:f t="shared" si="322"/>
        <x:v>0.13510520487264674</x:v>
      </x:c>
      <x:c r="AD3412" s="13">
        <x:f t="shared" si="323"/>
        <x:v>-0.37378640776699029</x:v>
      </x:c>
      <x:c r="AE3412" s="50" t="n">
        <x:f>IF(OR(NOT(ISNUMBER(Q3412)),NOT(ISNUMBER(R3412))),"",IF(Q3412&lt;R3412,1,0))</x:f>
        <x:v>0</x:v>
      </x:c>
      <x:c r="AF3412" s="50" t="str">
        <x:f>IFERROR(IF(AND(A3412=A3411,C3412=C3411+1,ISNUMBER(AE3411)),AE3411,""),"")</x:f>
      </x:c>
      <x:c r="AG3412" s="52" t="str">
        <x:f>IFERROR(IF(AND(A3412=A3411,C3412=C3411+1,ISNUMBER(U3412),ISNUMBER(U3411),U3411&lt;&gt;0),U3412/U3411-1,""),"")</x:f>
      </x:c>
      <x:c r="AH3412" s="50" t="str">
        <x:f>IF(AND(ISNUMBER(AE3412),ISNUMBER(AF3412),ISNUMBER(AG3412)),IF(AND(AE3412=1,AF3412=1,AG3412&lt;0),1,0),"")</x:f>
      </x:c>
      <x:c r="AI3412" s="50" t="n">
        <x:f>IF(AND(A3412=A3413,C3413=C3412+1,ISNUMBER(AH3413)),C3413,"")</x:f>
        <x:v>2008</x:v>
      </x:c>
      <x:c r="AJ3412" s="50" t="n">
        <x:f>IF(AND(A3412=A3413,C3413=C3412+1,ISNUMBER(AH3413)),AH3413,"")</x:f>
        <x:v>0</x:v>
      </x:c>
    </x:row>
    <x:row r="3413" ht="15">
      <x:c r="A3413" s="9" t="s">
        <x:v>242</x:v>
      </x:c>
      <x:c r="B3413" s="10">
        <x:v>39813</x:v>
      </x:c>
      <x:c r="C3413" s="9">
        <x:v>2008</x:v>
      </x:c>
      <x:c r="D3413" s="11">
        <x:v>161.19999999999999</x:v>
      </x:c>
      <x:c r="E3413" s="11">
        <x:v>42</x:v>
      </x:c>
      <x:c r="F3413" s="11">
        <x:v>60.8</x:v>
      </x:c>
      <x:c r="G3413" s="11">
        <x:v>81.599999999999994</x:v>
      </x:c>
      <x:c r="H3413" s="11">
        <x:v>30.3</x:v>
      </x:c>
      <x:c r="I3413" s="11">
        <x:v>79.599999999999994</x:v>
      </x:c>
      <x:c r="J3413" s="11">
        <x:v>-56.9</x:v>
      </x:c>
      <x:c r="K3413" s="11">
        <x:v>8.4</x:v>
      </x:c>
      <x:c r="L3413" s="11">
        <x:v>3.9</x:v>
      </x:c>
      <x:c r="M3413" s="11">
        <x:v>15.5</x:v>
      </x:c>
      <x:c r="N3413" s="11">
        <x:v>14.8</x:v>
      </x:c>
      <x:c r="O3413" s="11">
        <x:v>162.9</x:v>
      </x:c>
      <x:c r="P3413" s="11">
        <x:v>11.6</x:v>
      </x:c>
      <x:c r="Q3413" s="11">
        <x:v>16.899999999999999</x:v>
      </x:c>
      <x:c r="R3413" s="11">
        <x:v>2.2999999999999998</x:v>
      </x:c>
      <x:c r="S3413" s="11">
        <x:v>6.8</x:v>
      </x:c>
      <x:c r="T3413" s="11">
        <x:v>11.4</x:v>
      </x:c>
      <x:c r="U3413" s="11">
        <x:v>75.180800000000005</x:v>
      </x:c>
      <x:c r="V3413" s="11">
        <x:v>18</x:v>
      </x:c>
      <x:c r="W3413" s="12">
        <x:v>0</x:v>
      </x:c>
      <x:c r="X3413" s="8">
        <x:v>0</x:v>
      </x:c>
      <x:c r="Y3413" s="13">
        <x:f t="shared" si="318"/>
        <x:v>0.69078947368421051</x:v>
      </x:c>
      <x:c r="Z3413" s="13">
        <x:f t="shared" si="319"/>
        <x:v>0.50620347394540943</x:v>
      </x:c>
      <x:c r="AA3413" s="13">
        <x:f t="shared" si="320"/>
        <x:v>4.2183622828784122E-2</x:v>
      </x:c>
      <x:c r="AB3413" s="13">
        <x:f t="shared" si="321"/>
        <x:v>7.1960297766749379E-2</x:v>
      </x:c>
      <x:c r="AC3413" s="13">
        <x:f t="shared" si="322"/>
        <x:v>0.13970588235294118</x:v>
      </x:c>
      <x:c r="AD3413" s="13">
        <x:f t="shared" si="323"/>
        <x:v>-0.35297766749379655</x:v>
      </x:c>
      <x:c r="AE3413" s="50" t="n">
        <x:f>IF(OR(NOT(ISNUMBER(Q3413)),NOT(ISNUMBER(R3413))),"",IF(Q3413&lt;R3413,1,0))</x:f>
        <x:v>0</x:v>
      </x:c>
      <x:c r="AF3413" s="50" t="n">
        <x:f>IFERROR(IF(AND(A3413=A3412,C3413=C3412+1,ISNUMBER(AE3412)),AE3412,""),"")</x:f>
        <x:v>0</x:v>
      </x:c>
      <x:c r="AG3413" s="52" t="n">
        <x:f>IFERROR(IF(AND(A3413=A3412,C3413=C3412+1,ISNUMBER(U3413),ISNUMBER(U3412),U3412&lt;&gt;0),U3413/U3412-1,""),"")</x:f>
        <x:v>-0.4738038578907584</x:v>
      </x:c>
      <x:c r="AH3413" s="50" t="n">
        <x:f>IF(AND(ISNUMBER(AE3413),ISNUMBER(AF3413),ISNUMBER(AG3413)),IF(AND(AE3413=1,AF3413=1,AG3413&lt;0),1,0),"")</x:f>
        <x:v>0</x:v>
      </x:c>
      <x:c r="AI3413" s="50" t="n">
        <x:f>IF(AND(A3413=A3414,C3414=C3413+1,ISNUMBER(AH3414)),C3414,"")</x:f>
        <x:v>2009</x:v>
      </x:c>
      <x:c r="AJ3413" s="50" t="n">
        <x:f>IF(AND(A3413=A3414,C3414=C3413+1,ISNUMBER(AH3414)),AH3414,"")</x:f>
        <x:v>0</x:v>
      </x:c>
    </x:row>
    <x:row r="3414" ht="15">
      <x:c r="A3414" s="9" t="s">
        <x:v>242</x:v>
      </x:c>
      <x:c r="B3414" s="10">
        <x:v>40178</x:v>
      </x:c>
      <x:c r="C3414" s="9">
        <x:v>2009</x:v>
      </x:c>
      <x:c r="D3414" s="11">
        <x:v>159.30000000000001</x:v>
      </x:c>
      <x:c r="E3414" s="11">
        <x:v>41.2</x:v>
      </x:c>
      <x:c r="F3414" s="11">
        <x:v>59.5</x:v>
      </x:c>
      <x:c r="G3414" s="11">
        <x:v>77.8</x:v>
      </x:c>
      <x:c r="H3414" s="11">
        <x:v>30.2</x:v>
      </x:c>
      <x:c r="I3414" s="11">
        <x:v>81.5</x:v>
      </x:c>
      <x:c r="J3414" s="11">
        <x:v>-55</x:v>
      </x:c>
      <x:c r="K3414" s="11">
        <x:v>14.6</x:v>
      </x:c>
      <x:c r="L3414" s="11">
        <x:v>3.3</x:v>
      </x:c>
      <x:c r="M3414" s="11">
        <x:v>19.399999999999999</x:v>
      </x:c>
      <x:c r="N3414" s="11">
        <x:v>10.8</x:v>
      </x:c>
      <x:c r="O3414" s="11">
        <x:v>153.1</x:v>
      </x:c>
      <x:c r="P3414" s="11">
        <x:v>6.2</x:v>
      </x:c>
      <x:c r="Q3414" s="11">
        <x:v>11.9</x:v>
      </x:c>
      <x:c r="R3414" s="11">
        <x:v>1.8</x:v>
      </x:c>
      <x:c r="S3414" s="11">
        <x:v>2.8</x:v>
      </x:c>
      <x:c r="T3414" s="11">
        <x:v>13.9</x:v>
      </x:c>
      <x:c r="U3414" s="11">
        <x:v>67.075400000000002</x:v>
      </x:c>
      <x:c r="V3414" s="11">
        <x:v>18</x:v>
      </x:c>
      <x:c r="W3414" s="12">
        <x:v>0</x:v>
      </x:c>
      <x:c r="X3414" s="8">
        <x:v>0</x:v>
      </x:c>
      <x:c r="Y3414" s="13">
        <x:f t="shared" si="318"/>
        <x:v>0.69243697478991606</x:v>
      </x:c>
      <x:c r="Z3414" s="13">
        <x:f t="shared" si="319"/>
        <x:v>0.48838669177652222</x:v>
      </x:c>
      <x:c r="AA3414" s="13">
        <x:f t="shared" si="320"/>
        <x:v>1.7576898932831132E-2</x:v>
      </x:c>
      <x:c r="AB3414" s="13">
        <x:f t="shared" si="321"/>
        <x:v>3.8920276208411798E-2</x:v>
      </x:c>
      <x:c r="AC3414" s="13">
        <x:f t="shared" si="322"/>
        <x:v>0.17866323907455015</x:v>
      </x:c>
      <x:c r="AD3414" s="13">
        <x:f t="shared" si="323"/>
        <x:v>-0.34526051475204017</x:v>
      </x:c>
      <x:c r="AE3414" s="50" t="n">
        <x:f>IF(OR(NOT(ISNUMBER(Q3414)),NOT(ISNUMBER(R3414))),"",IF(Q3414&lt;R3414,1,0))</x:f>
        <x:v>0</x:v>
      </x:c>
      <x:c r="AF3414" s="50" t="n">
        <x:f>IFERROR(IF(AND(A3414=A3413,C3414=C3413+1,ISNUMBER(AE3413)),AE3413,""),"")</x:f>
        <x:v>0</x:v>
      </x:c>
      <x:c r="AG3414" s="52" t="n">
        <x:f>IFERROR(IF(AND(A3414=A3413,C3414=C3413+1,ISNUMBER(U3414),ISNUMBER(U3413),U3413&lt;&gt;0),U3414/U3413-1,""),"")</x:f>
        <x:v>-0.10781210096194771</x:v>
      </x:c>
      <x:c r="AH3414" s="50" t="n">
        <x:f>IF(AND(ISNUMBER(AE3414),ISNUMBER(AF3414),ISNUMBER(AG3414)),IF(AND(AE3414=1,AF3414=1,AG3414&lt;0),1,0),"")</x:f>
        <x:v>0</x:v>
      </x:c>
      <x:c r="AI3414" s="50" t="n">
        <x:f>IF(AND(A3414=A3415,C3415=C3414+1,ISNUMBER(AH3415)),C3415,"")</x:f>
        <x:v>2010</x:v>
      </x:c>
      <x:c r="AJ3414" s="50" t="n">
        <x:f>IF(AND(A3414=A3415,C3415=C3414+1,ISNUMBER(AH3415)),AH3415,"")</x:f>
        <x:v>0</x:v>
      </x:c>
    </x:row>
    <x:row r="3415" ht="15">
      <x:c r="A3415" s="9" t="s">
        <x:v>242</x:v>
      </x:c>
      <x:c r="B3415" s="10">
        <x:v>40543</x:v>
      </x:c>
      <x:c r="C3415" s="9">
        <x:v>2010</x:v>
      </x:c>
      <x:c r="D3415" s="11">
        <x:v>157</x:v>
      </x:c>
      <x:c r="E3415" s="11">
        <x:v>40.799999999999997</x:v>
      </x:c>
      <x:c r="F3415" s="11">
        <x:v>57.4</x:v>
      </x:c>
      <x:c r="G3415" s="11">
        <x:v>70.8</x:v>
      </x:c>
      <x:c r="H3415" s="11">
        <x:v>20.7</x:v>
      </x:c>
      <x:c r="I3415" s="11">
        <x:v>86.2</x:v>
      </x:c>
      <x:c r="J3415" s="11">
        <x:v>-50.5</x:v>
      </x:c>
      <x:c r="K3415" s="11">
        <x:v>13.3</x:v>
      </x:c>
      <x:c r="L3415" s="11">
        <x:v>3.4</x:v>
      </x:c>
      <x:c r="M3415" s="11">
        <x:v>12.9</x:v>
      </x:c>
      <x:c r="N3415" s="11">
        <x:v>7.8</x:v>
      </x:c>
      <x:c r="O3415" s="11">
        <x:v>151.5</x:v>
      </x:c>
      <x:c r="P3415" s="11">
        <x:v>7.4</x:v>
      </x:c>
      <x:c r="Q3415" s="11">
        <x:v>11.7</x:v>
      </x:c>
      <x:c r="R3415" s="11">
        <x:v>1.7</x:v>
      </x:c>
      <x:c r="S3415" s="11">
        <x:v>5.5</x:v>
      </x:c>
      <x:c r="T3415" s="11">
        <x:v>11.8</x:v>
      </x:c>
      <x:c r="U3415" s="11">
        <x:v>61.496200000000002</x:v>
      </x:c>
      <x:c r="V3415" s="11">
        <x:v>18</x:v>
      </x:c>
      <x:c r="W3415" s="12">
        <x:v>0</x:v>
      </x:c>
      <x:c r="X3415" s="8">
        <x:v>0</x:v>
      </x:c>
      <x:c r="Y3415" s="13">
        <x:f t="shared" si="318"/>
        <x:v>0.71080139372822293</x:v>
      </x:c>
      <x:c r="Z3415" s="13">
        <x:f t="shared" si="319"/>
        <x:v>0.45095541401273881</x:v>
      </x:c>
      <x:c r="AA3415" s="13">
        <x:f t="shared" si="320"/>
        <x:v>3.5031847133757961E-2</x:v>
      </x:c>
      <x:c r="AB3415" s="13">
        <x:f t="shared" si="321"/>
        <x:v>4.7133757961783443E-2</x:v>
      </x:c>
      <x:c r="AC3415" s="13">
        <x:f t="shared" si="322"/>
        <x:v>0.16666666666666669</x:v>
      </x:c>
      <x:c r="AD3415" s="13">
        <x:f t="shared" si="323"/>
        <x:v>-0.321656050955414</x:v>
      </x:c>
      <x:c r="AE3415" s="50" t="n">
        <x:f>IF(OR(NOT(ISNUMBER(Q3415)),NOT(ISNUMBER(R3415))),"",IF(Q3415&lt;R3415,1,0))</x:f>
        <x:v>0</x:v>
      </x:c>
      <x:c r="AF3415" s="50" t="n">
        <x:f>IFERROR(IF(AND(A3415=A3414,C3415=C3414+1,ISNUMBER(AE3414)),AE3414,""),"")</x:f>
        <x:v>0</x:v>
      </x:c>
      <x:c r="AG3415" s="52" t="n">
        <x:f>IFERROR(IF(AND(A3415=A3414,C3415=C3414+1,ISNUMBER(U3415),ISNUMBER(U3414),U3414&lt;&gt;0),U3415/U3414-1,""),"")</x:f>
        <x:v>-0.0831780354645667</x:v>
      </x:c>
      <x:c r="AH3415" s="50" t="n">
        <x:f>IF(AND(ISNUMBER(AE3415),ISNUMBER(AF3415),ISNUMBER(AG3415)),IF(AND(AE3415=1,AF3415=1,AG3415&lt;0),1,0),"")</x:f>
        <x:v>0</x:v>
      </x:c>
      <x:c r="AI3415" s="50" t="n">
        <x:f>IF(AND(A3415=A3416,C3416=C3415+1,ISNUMBER(AH3416)),C3416,"")</x:f>
        <x:v>2011</x:v>
      </x:c>
      <x:c r="AJ3415" s="50" t="n">
        <x:f>IF(AND(A3415=A3416,C3416=C3415+1,ISNUMBER(AH3416)),AH3416,"")</x:f>
        <x:v>0</x:v>
      </x:c>
    </x:row>
    <x:row r="3416" ht="15">
      <x:c r="A3416" s="9" t="s">
        <x:v>242</x:v>
      </x:c>
      <x:c r="B3416" s="10">
        <x:v>40908</x:v>
      </x:c>
      <x:c r="C3416" s="9">
        <x:v>2011</x:v>
      </x:c>
      <x:c r="D3416" s="11">
        <x:v>139.80000000000001</x:v>
      </x:c>
      <x:c r="E3416" s="11">
        <x:v>38.700000000000003</x:v>
      </x:c>
      <x:c r="F3416" s="11">
        <x:v>65.2</x:v>
      </x:c>
      <x:c r="G3416" s="11">
        <x:v>76.5</x:v>
      </x:c>
      <x:c r="H3416" s="11">
        <x:v>24.3</x:v>
      </x:c>
      <x:c r="I3416" s="11">
        <x:v>63.3</x:v>
      </x:c>
      <x:c r="J3416" s="11">
        <x:v>-73.099999999999994</x:v>
      </x:c>
      <x:c r="K3416" s="11">
        <x:v>12.5</x:v>
      </x:c>
      <x:c r="L3416" s="11">
        <x:v>3.5</x:v>
      </x:c>
      <x:c r="M3416" s="11">
        <x:v>19.2</x:v>
      </x:c>
      <x:c r="N3416" s="11">
        <x:v>5.0999999999999996</x:v>
      </x:c>
      <x:c r="O3416" s="11">
        <x:v>141.69999999999999</x:v>
      </x:c>
      <x:c r="P3416" s="11">
        <x:v>-16.5</x:v>
      </x:c>
      <x:c r="Q3416" s="11">
        <x:v>-14.1</x:v>
      </x:c>
      <x:c r="R3416" s="11">
        <x:v>1.4</x:v>
      </x:c>
      <x:c r="S3416" s="11">
        <x:v>-19.3</x:v>
      </x:c>
      <x:c r="T3416" s="11">
        <x:v>3.9</x:v>
      </x:c>
      <x:c r="U3416" s="11">
        <x:v>34.524500000000003</x:v>
      </x:c>
      <x:c r="V3416" s="11">
        <x:v>18</x:v>
      </x:c>
      <x:c r="W3416" s="12">
        <x:v>0</x:v>
      </x:c>
      <x:c r="X3416" s="8">
        <x:v>0</x:v>
      </x:c>
      <x:c r="Y3416" s="13">
        <x:f t="shared" si="318"/>
        <x:v>0.59355828220858897</x:v>
      </x:c>
      <x:c r="Z3416" s="13">
        <x:f t="shared" si="319"/>
        <x:v>0.5472103004291845</x:v>
      </x:c>
      <x:c r="AA3416" s="13">
        <x:f t="shared" si="320"/>
        <x:v>-0.13805436337625179</x:v>
      </x:c>
      <x:c r="AB3416" s="13">
        <x:f t="shared" si="321"/>
        <x:v>-0.11802575107296136</x:v>
      </x:c>
      <x:c r="AC3416" s="13">
        <x:f t="shared" si="322"/>
        <x:v>5.0980392156862744E-2</x:v>
      </x:c>
      <x:c r="AD3416" s="13">
        <x:f t="shared" si="323"/>
        <x:v>-0.52288984263233185</x:v>
      </x:c>
      <x:c r="AE3416" s="50" t="n">
        <x:f>IF(OR(NOT(ISNUMBER(Q3416)),NOT(ISNUMBER(R3416))),"",IF(Q3416&lt;R3416,1,0))</x:f>
        <x:v>1</x:v>
      </x:c>
      <x:c r="AF3416" s="50" t="n">
        <x:f>IFERROR(IF(AND(A3416=A3415,C3416=C3415+1,ISNUMBER(AE3415)),AE3415,""),"")</x:f>
        <x:v>0</x:v>
      </x:c>
      <x:c r="AG3416" s="52" t="n">
        <x:f>IFERROR(IF(AND(A3416=A3415,C3416=C3415+1,ISNUMBER(U3416),ISNUMBER(U3415),U3415&lt;&gt;0),U3416/U3415-1,""),"")</x:f>
        <x:v>-0.43859132759422526</x:v>
      </x:c>
      <x:c r="AH3416" s="50" t="n">
        <x:f>IF(AND(ISNUMBER(AE3416),ISNUMBER(AF3416),ISNUMBER(AG3416)),IF(AND(AE3416=1,AF3416=1,AG3416&lt;0),1,0),"")</x:f>
        <x:v>0</x:v>
      </x:c>
      <x:c r="AI3416" s="50" t="n">
        <x:f>IF(AND(A3416=A3417,C3417=C3416+1,ISNUMBER(AH3417)),C3417,"")</x:f>
        <x:v>2012</x:v>
      </x:c>
      <x:c r="AJ3416" s="50" t="n">
        <x:f>IF(AND(A3416=A3417,C3417=C3416+1,ISNUMBER(AH3417)),AH3417,"")</x:f>
        <x:v>0</x:v>
      </x:c>
    </x:row>
    <x:row r="3417" ht="15">
      <x:c r="A3417" s="9" t="s">
        <x:v>242</x:v>
      </x:c>
      <x:c r="B3417" s="10">
        <x:v>41274</x:v>
      </x:c>
      <x:c r="C3417" s="9">
        <x:v>2012</x:v>
      </x:c>
      <x:c r="D3417" s="11">
        <x:v>129.6</x:v>
      </x:c>
      <x:c r="E3417" s="11">
        <x:v>30.7</x:v>
      </x:c>
      <x:c r="F3417" s="11">
        <x:v>58.4</x:v>
      </x:c>
      <x:c r="G3417" s="11">
        <x:v>67</x:v>
      </x:c>
      <x:c r="H3417" s="11">
        <x:v>22.6</x:v>
      </x:c>
      <x:c r="I3417" s="11">
        <x:v>62.6</x:v>
      </x:c>
      <x:c r="J3417" s="11">
        <x:v>-74.2</x:v>
      </x:c>
      <x:c r="K3417" s="11">
        <x:v>8.5</x:v>
      </x:c>
      <x:c r="L3417" s="11">
        <x:v>1.9</x:v>
      </x:c>
      <x:c r="M3417" s="11">
        <x:v>20.9</x:v>
      </x:c>
      <x:c r="N3417" s="11">
        <x:v>1.7</x:v>
      </x:c>
      <x:c r="O3417" s="11">
        <x:v>123.5</x:v>
      </x:c>
      <x:c r="P3417" s="11">
        <x:v>3.2</x:v>
      </x:c>
      <x:c r="Q3417" s="11">
        <x:v>5.8</x:v>
      </x:c>
      <x:c r="R3417" s="11">
        <x:v>2</x:v>
      </x:c>
      <x:c r="S3417" s="11">
        <x:v>0.2</x:v>
      </x:c>
      <x:c r="T3417" s="11">
        <x:v>-0.3</x:v>
      </x:c>
      <x:c r="U3417" s="11">
        <x:v>37.0443</x:v>
      </x:c>
      <x:c r="V3417" s="11">
        <x:v>18</x:v>
      </x:c>
      <x:c r="W3417" s="12">
        <x:v>0</x:v>
      </x:c>
      <x:c r="X3417" s="8">
        <x:v>0</x:v>
      </x:c>
      <x:c r="Y3417" s="13">
        <x:f t="shared" si="318"/>
        <x:v>0.52568493150684936</x:v>
      </x:c>
      <x:c r="Z3417" s="13">
        <x:f t="shared" si="319"/>
        <x:v>0.51697530864197538</x:v>
      </x:c>
      <x:c r="AA3417" s="13">
        <x:f t="shared" si="320"/>
        <x:v>1.54320987654321E-3</x:v>
      </x:c>
      <x:c r="AB3417" s="13">
        <x:f t="shared" si="321"/>
        <x:v>2.469135802469136E-2</x:v>
      </x:c>
      <x:c r="AC3417" s="13">
        <x:f t="shared" si="322"/>
        <x:v>-4.4776119402985077E-3</x:v>
      </x:c>
      <x:c r="AD3417" s="13">
        <x:f t="shared" si="323"/>
        <x:v>-0.57253086419753096</x:v>
      </x:c>
      <x:c r="AE3417" s="50" t="n">
        <x:f>IF(OR(NOT(ISNUMBER(Q3417)),NOT(ISNUMBER(R3417))),"",IF(Q3417&lt;R3417,1,0))</x:f>
        <x:v>0</x:v>
      </x:c>
      <x:c r="AF3417" s="50" t="n">
        <x:f>IFERROR(IF(AND(A3417=A3416,C3417=C3416+1,ISNUMBER(AE3416)),AE3416,""),"")</x:f>
        <x:v>1</x:v>
      </x:c>
      <x:c r="AG3417" s="52" t="n">
        <x:f>IFERROR(IF(AND(A3417=A3416,C3417=C3416+1,ISNUMBER(U3417),ISNUMBER(U3416),U3416&lt;&gt;0),U3417/U3416-1,""),"")</x:f>
        <x:v>0.07298585062781493</x:v>
      </x:c>
      <x:c r="AH3417" s="50" t="n">
        <x:f>IF(AND(ISNUMBER(AE3417),ISNUMBER(AF3417),ISNUMBER(AG3417)),IF(AND(AE3417=1,AF3417=1,AG3417&lt;0),1,0),"")</x:f>
        <x:v>0</x:v>
      </x:c>
      <x:c r="AI3417" s="50" t="n">
        <x:f>IF(AND(A3417=A3418,C3418=C3417+1,ISNUMBER(AH3418)),C3418,"")</x:f>
        <x:v>2013</x:v>
      </x:c>
      <x:c r="AJ3417" s="50" t="n">
        <x:f>IF(AND(A3417=A3418,C3418=C3417+1,ISNUMBER(AH3418)),AH3418,"")</x:f>
        <x:v>0</x:v>
      </x:c>
    </x:row>
    <x:row r="3418" ht="15">
      <x:c r="A3418" s="9" t="s">
        <x:v>242</x:v>
      </x:c>
      <x:c r="B3418" s="10">
        <x:v>41639</x:v>
      </x:c>
      <x:c r="C3418" s="9">
        <x:v>2013</x:v>
      </x:c>
      <x:c r="D3418" s="11">
        <x:v>121</x:v>
      </x:c>
      <x:c r="E3418" s="11">
        <x:v>28.3</x:v>
      </x:c>
      <x:c r="F3418" s="11">
        <x:v>44.2</x:v>
      </x:c>
      <x:c r="G3418" s="11">
        <x:v>53.6</x:v>
      </x:c>
      <x:c r="H3418" s="11">
        <x:v>11.5</x:v>
      </x:c>
      <x:c r="I3418" s="11">
        <x:v>67.400000000000006</x:v>
      </x:c>
      <x:c r="J3418" s="11">
        <x:v>-69.599999999999994</x:v>
      </x:c>
      <x:c r="K3418" s="11">
        <x:v>4.5999999999999996</x:v>
      </x:c>
      <x:c r="L3418" s="11">
        <x:v>1.9</x:v>
      </x:c>
      <x:c r="M3418" s="11">
        <x:v>11.5</x:v>
      </x:c>
      <x:c r="N3418" s="11">
        <x:v>0</x:v>
      </x:c>
      <x:c r="O3418" s="11">
        <x:v>82.6</x:v>
      </x:c>
      <x:c r="P3418" s="11">
        <x:v>-0.8</x:v>
      </x:c>
      <x:c r="Q3418" s="11">
        <x:v>2.1</x:v>
      </x:c>
      <x:c r="R3418" s="11">
        <x:v>1.4</x:v>
      </x:c>
      <x:c r="S3418" s="11">
        <x:v>4.3</x:v>
      </x:c>
      <x:c r="T3418" s="11">
        <x:v>1.3</x:v>
      </x:c>
      <x:c r="U3418" s="11">
        <x:v>44.1753</x:v>
      </x:c>
      <x:c r="V3418" s="11">
        <x:v>18</x:v>
      </x:c>
      <x:c r="W3418" s="12">
        <x:v>0</x:v>
      </x:c>
      <x:c r="X3418" s="8">
        <x:v>0</x:v>
      </x:c>
      <x:c r="Y3418" s="13">
        <x:f t="shared" si="318"/>
        <x:v>0.64027149321266963</x:v>
      </x:c>
      <x:c r="Z3418" s="13">
        <x:f t="shared" si="319"/>
        <x:v>0.44297520661157025</x:v>
      </x:c>
      <x:c r="AA3418" s="13">
        <x:f t="shared" si="320"/>
        <x:v>3.5537190082644624E-2</x:v>
      </x:c>
      <x:c r="AB3418" s="13">
        <x:f t="shared" si="321"/>
        <x:v>-6.611570247933885E-3</x:v>
      </x:c>
      <x:c r="AC3418" s="13">
        <x:f t="shared" si="322"/>
        <x:v>2.4253731343283583E-2</x:v>
      </x:c>
      <x:c r="AD3418" s="13">
        <x:f t="shared" si="323"/>
        <x:v>-0.57520661157024788</x:v>
      </x:c>
      <x:c r="AE3418" s="50" t="n">
        <x:f>IF(OR(NOT(ISNUMBER(Q3418)),NOT(ISNUMBER(R3418))),"",IF(Q3418&lt;R3418,1,0))</x:f>
        <x:v>0</x:v>
      </x:c>
      <x:c r="AF3418" s="50" t="n">
        <x:f>IFERROR(IF(AND(A3418=A3417,C3418=C3417+1,ISNUMBER(AE3417)),AE3417,""),"")</x:f>
        <x:v>0</x:v>
      </x:c>
      <x:c r="AG3418" s="52" t="n">
        <x:f>IFERROR(IF(AND(A3418=A3417,C3418=C3417+1,ISNUMBER(U3418),ISNUMBER(U3417),U3417&lt;&gt;0),U3418/U3417-1,""),"")</x:f>
        <x:v>0.19249925089689923</x:v>
      </x:c>
      <x:c r="AH3418" s="50" t="n">
        <x:f>IF(AND(ISNUMBER(AE3418),ISNUMBER(AF3418),ISNUMBER(AG3418)),IF(AND(AE3418=1,AF3418=1,AG3418&lt;0),1,0),"")</x:f>
        <x:v>0</x:v>
      </x:c>
      <x:c r="AI3418" s="50" t="n">
        <x:f>IF(AND(A3418=A3419,C3419=C3418+1,ISNUMBER(AH3419)),C3419,"")</x:f>
        <x:v>2014</x:v>
      </x:c>
      <x:c r="AJ3418" s="50" t="n">
        <x:f>IF(AND(A3418=A3419,C3419=C3418+1,ISNUMBER(AH3419)),AH3419,"")</x:f>
        <x:v>0</x:v>
      </x:c>
    </x:row>
    <x:row r="3419" ht="15">
      <x:c r="A3419" s="9" t="s">
        <x:v>242</x:v>
      </x:c>
      <x:c r="B3419" s="10">
        <x:v>42004</x:v>
      </x:c>
      <x:c r="C3419" s="9">
        <x:v>2014</x:v>
      </x:c>
      <x:c r="D3419" s="11">
        <x:v>68.8</x:v>
      </x:c>
      <x:c r="E3419" s="11">
        <x:v>22.9</x:v>
      </x:c>
      <x:c r="F3419" s="11">
        <x:v>27.1</x:v>
      </x:c>
      <x:c r="G3419" s="11">
        <x:v>36.200000000000003</x:v>
      </x:c>
      <x:c r="H3419" s="11">
        <x:v>0</x:v>
      </x:c>
      <x:c r="I3419" s="11">
        <x:v>32.6</x:v>
      </x:c>
      <x:c r="J3419" s="11">
        <x:v>-104.2</x:v>
      </x:c>
      <x:c r="K3419" s="11">
        <x:v>7.5</x:v>
      </x:c>
      <x:c r="L3419" s="11">
        <x:v>0.6</x:v>
      </x:c>
      <x:c r="M3419" s="11">
        <x:v>0</x:v>
      </x:c>
      <x:c r="N3419" s="11">
        <x:v>0</x:v>
      </x:c>
      <x:c r="O3419" s="11">
        <x:v>66</x:v>
      </x:c>
      <x:c r="P3419" s="11">
        <x:v>-34.6</x:v>
      </x:c>
      <x:c r="Q3419" s="11">
        <x:v>-31.3</x:v>
      </x:c>
      <x:c r="R3419" s="11">
        <x:v>1.1000000000000001</x:v>
      </x:c>
      <x:c r="S3419" s="11">
        <x:v>-33.9</x:v>
      </x:c>
      <x:c r="T3419" s="11">
        <x:v>-2.8</x:v>
      </x:c>
      <x:c r="U3419" s="11">
        <x:v>27.770600000000002</x:v>
      </x:c>
      <x:c r="V3419" s="11">
        <x:v>18</x:v>
      </x:c>
      <x:c r="W3419" s="12">
        <x:v>0</x:v>
      </x:c>
      <x:c r="X3419" s="8">
        <x:v>0</x:v>
      </x:c>
      <x:c r="Y3419" s="13">
        <x:f t="shared" si="318"/>
        <x:v>0.84501845018450172</x:v>
      </x:c>
      <x:c r="Z3419" s="13">
        <x:f t="shared" si="319"/>
        <x:v>0.52616279069767447</x:v>
      </x:c>
      <x:c r="AA3419" s="13">
        <x:f t="shared" si="320"/>
        <x:v>-0.49273255813953487</x:v>
      </x:c>
      <x:c r="AB3419" s="13">
        <x:f t="shared" si="321"/>
        <x:v>-0.50290697674418605</x:v>
      </x:c>
      <x:c r="AC3419" s="13">
        <x:f t="shared" si="322"/>
        <x:v>-7.7348066298342524E-2</x:v>
      </x:c>
      <x:c r="AD3419" s="13">
        <x:f t="shared" si="323"/>
        <x:v>-1.5145348837209303</x:v>
      </x:c>
      <x:c r="AE3419" s="50" t="n">
        <x:f>IF(OR(NOT(ISNUMBER(Q3419)),NOT(ISNUMBER(R3419))),"",IF(Q3419&lt;R3419,1,0))</x:f>
        <x:v>1</x:v>
      </x:c>
      <x:c r="AF3419" s="50" t="n">
        <x:f>IFERROR(IF(AND(A3419=A3418,C3419=C3418+1,ISNUMBER(AE3418)),AE3418,""),"")</x:f>
        <x:v>0</x:v>
      </x:c>
      <x:c r="AG3419" s="52" t="n">
        <x:f>IFERROR(IF(AND(A3419=A3418,C3419=C3418+1,ISNUMBER(U3419),ISNUMBER(U3418),U3418&lt;&gt;0),U3419/U3418-1,""),"")</x:f>
        <x:v>-0.3713545805008681</x:v>
      </x:c>
      <x:c r="AH3419" s="50" t="n">
        <x:f>IF(AND(ISNUMBER(AE3419),ISNUMBER(AF3419),ISNUMBER(AG3419)),IF(AND(AE3419=1,AF3419=1,AG3419&lt;0),1,0),"")</x:f>
        <x:v>0</x:v>
      </x:c>
      <x:c r="AI3419" s="50" t="n">
        <x:f>IF(AND(A3419=A3420,C3420=C3419+1,ISNUMBER(AH3420)),C3420,"")</x:f>
        <x:v>2015</x:v>
      </x:c>
      <x:c r="AJ3419" s="50" t="n">
        <x:f>IF(AND(A3419=A3420,C3420=C3419+1,ISNUMBER(AH3420)),AH3420,"")</x:f>
        <x:v>0</x:v>
      </x:c>
    </x:row>
    <x:row r="3420" ht="15">
      <x:c r="A3420" s="9" t="s">
        <x:v>242</x:v>
      </x:c>
      <x:c r="B3420" s="10">
        <x:v>42369</x:v>
      </x:c>
      <x:c r="C3420" s="9">
        <x:v>2015</x:v>
      </x:c>
      <x:c r="D3420" s="11">
        <x:v>64.400000000000006</x:v>
      </x:c>
      <x:c r="E3420" s="11">
        <x:v>19.5</x:v>
      </x:c>
      <x:c r="F3420" s="11">
        <x:v>25.9</x:v>
      </x:c>
      <x:c r="G3420" s="11">
        <x:v>33</x:v>
      </x:c>
      <x:c r="H3420" s="11">
        <x:v>4.3</x:v>
      </x:c>
      <x:c r="I3420" s="11">
        <x:v>31.4</x:v>
      </x:c>
      <x:c r="J3420" s="11">
        <x:v>-105.4</x:v>
      </x:c>
      <x:c r="K3420" s="11">
        <x:v>2.5</x:v>
      </x:c>
      <x:c r="L3420" s="11">
        <x:v>0.5</x:v>
      </x:c>
      <x:c r="M3420" s="11">
        <x:v>4.3</x:v>
      </x:c>
      <x:c r="N3420" s="11">
        <x:v>0</x:v>
      </x:c>
      <x:c r="O3420" s="11">
        <x:v>59.8</x:v>
      </x:c>
      <x:c r="P3420" s="11">
        <x:v>-1.7</x:v>
      </x:c>
      <x:c r="Q3420" s="11">
        <x:v>1.1000000000000001</x:v>
      </x:c>
      <x:c r="R3420" s="11">
        <x:v>0.6</x:v>
      </x:c>
      <x:c r="S3420" s="11">
        <x:v>-1.3</x:v>
      </x:c>
      <x:c r="T3420" s="11">
        <x:v>-8.6</x:v>
      </x:c>
      <x:c r="U3420" s="11">
        <x:v>34.067399999999999</x:v>
      </x:c>
      <x:c r="V3420" s="11">
        <x:v>18</x:v>
      </x:c>
      <x:c r="W3420" s="12">
        <x:v>0</x:v>
      </x:c>
      <x:c r="X3420" s="8">
        <x:v>0</x:v>
      </x:c>
      <x:c r="Y3420" s="13">
        <x:f t="shared" si="318"/>
        <x:v>0.75289575289575295</x:v>
      </x:c>
      <x:c r="Z3420" s="13">
        <x:f t="shared" si="319"/>
        <x:v>0.51242236024844712</x:v>
      </x:c>
      <x:c r="AA3420" s="13">
        <x:f t="shared" si="320"/>
        <x:v>-2.0186335403726708E-2</x:v>
      </x:c>
      <x:c r="AB3420" s="13">
        <x:f t="shared" si="321"/>
        <x:v>-2.6397515527950308E-2</x:v>
      </x:c>
      <x:c r="AC3420" s="13">
        <x:f t="shared" si="322"/>
        <x:v>-0.26060606060606062</x:v>
      </x:c>
      <x:c r="AD3420" s="13">
        <x:f t="shared" si="323"/>
        <x:v>-1.6366459627329193</x:v>
      </x:c>
      <x:c r="AE3420" s="50" t="n">
        <x:f>IF(OR(NOT(ISNUMBER(Q3420)),NOT(ISNUMBER(R3420))),"",IF(Q3420&lt;R3420,1,0))</x:f>
        <x:v>0</x:v>
      </x:c>
      <x:c r="AF3420" s="50" t="n">
        <x:f>IFERROR(IF(AND(A3420=A3419,C3420=C3419+1,ISNUMBER(AE3419)),AE3419,""),"")</x:f>
        <x:v>1</x:v>
      </x:c>
      <x:c r="AG3420" s="52" t="n">
        <x:f>IFERROR(IF(AND(A3420=A3419,C3420=C3419+1,ISNUMBER(U3420),ISNUMBER(U3419),U3419&lt;&gt;0),U3420/U3419-1,""),"")</x:f>
        <x:v>0.22674339049210301</x:v>
      </x:c>
      <x:c r="AH3420" s="50" t="n">
        <x:f>IF(AND(ISNUMBER(AE3420),ISNUMBER(AF3420),ISNUMBER(AG3420)),IF(AND(AE3420=1,AF3420=1,AG3420&lt;0),1,0),"")</x:f>
        <x:v>0</x:v>
      </x:c>
      <x:c r="AI3420" s="50" t="n">
        <x:f>IF(AND(A3420=A3421,C3421=C3420+1,ISNUMBER(AH3421)),C3421,"")</x:f>
        <x:v>2016</x:v>
      </x:c>
      <x:c r="AJ3420" s="50" t="n">
        <x:f>IF(AND(A3420=A3421,C3421=C3420+1,ISNUMBER(AH3421)),AH3421,"")</x:f>
        <x:v>0</x:v>
      </x:c>
    </x:row>
    <x:row r="3421" ht="15">
      <x:c r="A3421" s="9" t="s">
        <x:v>242</x:v>
      </x:c>
      <x:c r="B3421" s="10">
        <x:v>42735</x:v>
      </x:c>
      <x:c r="C3421" s="9">
        <x:v>2016</x:v>
      </x:c>
      <x:c r="D3421" s="11">
        <x:v>51.9</x:v>
      </x:c>
      <x:c r="E3421" s="11">
        <x:v>15.8</x:v>
      </x:c>
      <x:c r="F3421" s="11">
        <x:v>25.1</x:v>
      </x:c>
      <x:c r="G3421" s="11">
        <x:v>30.7</x:v>
      </x:c>
      <x:c r="H3421" s="11">
        <x:v>2.4</x:v>
      </x:c>
      <x:c r="I3421" s="11">
        <x:v>21.2</x:v>
      </x:c>
      <x:c r="J3421" s="11">
        <x:v>-118.8</x:v>
      </x:c>
      <x:c r="K3421" s="11">
        <x:v>2.9</x:v>
      </x:c>
      <x:c r="L3421" s="11">
        <x:v>0.4</x:v>
      </x:c>
      <x:c r="M3421" s="11">
        <x:v>2.2999999999999998</x:v>
      </x:c>
      <x:c r="N3421" s="11">
        <x:v>0.1</x:v>
      </x:c>
      <x:c r="O3421" s="11">
        <x:v>59</x:v>
      </x:c>
      <x:c r="P3421" s="11">
        <x:v>-14.2</x:v>
      </x:c>
      <x:c r="Q3421" s="11">
        <x:v>-11.8</x:v>
      </x:c>
      <x:c r="R3421" s="11">
        <x:v>0.2</x:v>
      </x:c>
      <x:c r="S3421" s="11">
        <x:v>-14.2</x:v>
      </x:c>
      <x:c r="T3421" s="11">
        <x:v>2</x:v>
      </x:c>
      <x:c r="U3421" s="11">
        <x:v>30.425999999999998</x:v>
      </x:c>
      <x:c r="V3421" s="11">
        <x:v>18</x:v>
      </x:c>
      <x:c r="W3421" s="12">
        <x:v>0</x:v>
      </x:c>
      <x:c r="X3421" s="8">
        <x:v>0</x:v>
      </x:c>
      <x:c r="Y3421" s="13">
        <x:f t="shared" si="318"/>
        <x:v>0.62948207171314741</x:v>
      </x:c>
      <x:c r="Z3421" s="13">
        <x:f t="shared" si="319"/>
        <x:v>0.59152215799614649</x:v>
      </x:c>
      <x:c r="AA3421" s="13">
        <x:f t="shared" si="320"/>
        <x:v>-0.27360308285163776</x:v>
      </x:c>
      <x:c r="AB3421" s="13">
        <x:f t="shared" si="321"/>
        <x:v>-0.27360308285163776</x:v>
      </x:c>
      <x:c r="AC3421" s="13">
        <x:f t="shared" si="322"/>
        <x:v>6.5146579804560262E-2</x:v>
      </x:c>
      <x:c r="AD3421" s="13">
        <x:f t="shared" si="323"/>
        <x:v>-2.2890173410404624</x:v>
      </x:c>
      <x:c r="AE3421" s="50" t="n">
        <x:f>IF(OR(NOT(ISNUMBER(Q3421)),NOT(ISNUMBER(R3421))),"",IF(Q3421&lt;R3421,1,0))</x:f>
        <x:v>1</x:v>
      </x:c>
      <x:c r="AF3421" s="50" t="n">
        <x:f>IFERROR(IF(AND(A3421=A3420,C3421=C3420+1,ISNUMBER(AE3420)),AE3420,""),"")</x:f>
        <x:v>0</x:v>
      </x:c>
      <x:c r="AG3421" s="52" t="n">
        <x:f>IFERROR(IF(AND(A3421=A3420,C3421=C3420+1,ISNUMBER(U3421),ISNUMBER(U3420),U3420&lt;&gt;0),U3421/U3420-1,""),"")</x:f>
        <x:v>-0.1068881100406841</x:v>
      </x:c>
      <x:c r="AH3421" s="50" t="n">
        <x:f>IF(AND(ISNUMBER(AE3421),ISNUMBER(AF3421),ISNUMBER(AG3421)),IF(AND(AE3421=1,AF3421=1,AG3421&lt;0),1,0),"")</x:f>
        <x:v>0</x:v>
      </x:c>
      <x:c r="AI3421" s="50" t="n">
        <x:f>IF(AND(A3421=A3422,C3422=C3421+1,ISNUMBER(AH3422)),C3422,"")</x:f>
        <x:v>2017</x:v>
      </x:c>
      <x:c r="AJ3421" s="50" t="n">
        <x:f>IF(AND(A3421=A3422,C3422=C3421+1,ISNUMBER(AH3422)),AH3422,"")</x:f>
        <x:v>0</x:v>
      </x:c>
    </x:row>
    <x:row r="3422" ht="15">
      <x:c r="A3422" s="9" t="s">
        <x:v>242</x:v>
      </x:c>
      <x:c r="B3422" s="10">
        <x:v>43100</x:v>
      </x:c>
      <x:c r="C3422" s="9">
        <x:v>2017</x:v>
      </x:c>
      <x:c r="D3422" s="11">
        <x:v>122.4</x:v>
      </x:c>
      <x:c r="E3422" s="11">
        <x:v>24.5</x:v>
      </x:c>
      <x:c r="F3422" s="11">
        <x:v>36.4</x:v>
      </x:c>
      <x:c r="G3422" s="11">
        <x:v>61.1</x:v>
      </x:c>
      <x:c r="H3422" s="11">
        <x:v>20.100000000000001</x:v>
      </x:c>
      <x:c r="I3422" s="11">
        <x:v>61.3</x:v>
      </x:c>
      <x:c r="J3422" s="11">
        <x:v>-115.1</x:v>
      </x:c>
      <x:c r="K3422" s="11">
        <x:v>10.1</x:v>
      </x:c>
      <x:c r="L3422" s="11">
        <x:v>0.7</x:v>
      </x:c>
      <x:c r="M3422" s="11">
        <x:v>3.2</x:v>
      </x:c>
      <x:c r="N3422" s="11">
        <x:v>16.899999999999999</x:v>
      </x:c>
      <x:c r="O3422" s="11">
        <x:v>84.4</x:v>
      </x:c>
      <x:c r="P3422" s="11">
        <x:v>0.8</x:v>
      </x:c>
      <x:c r="Q3422" s="11">
        <x:v>5.2</x:v>
      </x:c>
      <x:c r="R3422" s="11">
        <x:v>0.3</x:v>
      </x:c>
      <x:c r="S3422" s="11">
        <x:v>1.6</x:v>
      </x:c>
      <x:c r="T3422" s="11">
        <x:v>10</x:v>
      </x:c>
      <x:c r="U3422" s="11">
        <x:v>140.51300000000001</x:v>
      </x:c>
      <x:c r="V3422" s="11">
        <x:v>18</x:v>
      </x:c>
      <x:c r="W3422" s="12">
        <x:v>0</x:v>
      </x:c>
      <x:c r="X3422" s="8">
        <x:v>0</x:v>
      </x:c>
      <x:c r="Y3422" s="13">
        <x:f t="shared" si="318"/>
        <x:v>0.67307692307692313</x:v>
      </x:c>
      <x:c r="Z3422" s="13">
        <x:f t="shared" si="319"/>
        <x:v>0.49918300653594772</x:v>
      </x:c>
      <x:c r="AA3422" s="13">
        <x:f t="shared" si="320"/>
        <x:v>1.3071895424836602E-2</x:v>
      </x:c>
      <x:c r="AB3422" s="13">
        <x:f t="shared" si="321"/>
        <x:v>6.5359477124183009E-3</x:v>
      </x:c>
      <x:c r="AC3422" s="13">
        <x:f t="shared" si="322"/>
        <x:v>0.16366612111292961</x:v>
      </x:c>
      <x:c r="AD3422" s="13">
        <x:f t="shared" si="323"/>
        <x:v>-0.94035947712418289</x:v>
      </x:c>
      <x:c r="AE3422" s="50" t="n">
        <x:f>IF(OR(NOT(ISNUMBER(Q3422)),NOT(ISNUMBER(R3422))),"",IF(Q3422&lt;R3422,1,0))</x:f>
        <x:v>0</x:v>
      </x:c>
      <x:c r="AF3422" s="50" t="n">
        <x:f>IFERROR(IF(AND(A3422=A3421,C3422=C3421+1,ISNUMBER(AE3421)),AE3421,""),"")</x:f>
        <x:v>1</x:v>
      </x:c>
      <x:c r="AG3422" s="52" t="n">
        <x:f>IFERROR(IF(AND(A3422=A3421,C3422=C3421+1,ISNUMBER(U3422),ISNUMBER(U3421),U3421&lt;&gt;0),U3422/U3421-1,""),"")</x:f>
        <x:v>3.618188391507264</x:v>
      </x:c>
      <x:c r="AH3422" s="50" t="n">
        <x:f>IF(AND(ISNUMBER(AE3422),ISNUMBER(AF3422),ISNUMBER(AG3422)),IF(AND(AE3422=1,AF3422=1,AG3422&lt;0),1,0),"")</x:f>
        <x:v>0</x:v>
      </x:c>
      <x:c r="AI3422" s="50" t="n">
        <x:f>IF(AND(A3422=A3423,C3423=C3422+1,ISNUMBER(AH3423)),C3423,"")</x:f>
        <x:v>2018</x:v>
      </x:c>
      <x:c r="AJ3422" s="50" t="n">
        <x:f>IF(AND(A3422=A3423,C3423=C3422+1,ISNUMBER(AH3423)),AH3423,"")</x:f>
        <x:v>0</x:v>
      </x:c>
    </x:row>
    <x:row r="3423" ht="15">
      <x:c r="A3423" s="9" t="s">
        <x:v>242</x:v>
      </x:c>
      <x:c r="B3423" s="10">
        <x:v>43465</x:v>
      </x:c>
      <x:c r="C3423" s="9">
        <x:v>2018</x:v>
      </x:c>
      <x:c r="D3423" s="11">
        <x:v>254.7</x:v>
      </x:c>
      <x:c r="E3423" s="11">
        <x:v>44.1</x:v>
      </x:c>
      <x:c r="F3423" s="11">
        <x:v>58</x:v>
      </x:c>
      <x:c r="G3423" s="11">
        <x:v>82.1</x:v>
      </x:c>
      <x:c r="H3423" s="11">
        <x:v>15.7</x:v>
      </x:c>
      <x:c r="I3423" s="11">
        <x:v>172.6</x:v>
      </x:c>
      <x:c r="J3423" s="11">
        <x:v>-61.4</x:v>
      </x:c>
      <x:c r="K3423" s="11">
        <x:v>6.4</x:v>
      </x:c>
      <x:c r="L3423" s="11">
        <x:v>0</x:v>
      </x:c>
      <x:c r="M3423" s="11">
        <x:v>0</x:v>
      </x:c>
      <x:c r="N3423" s="11">
        <x:v>15.7</x:v>
      </x:c>
      <x:c r="O3423" s="11">
        <x:v>130.1</x:v>
      </x:c>
      <x:c r="P3423" s="11">
        <x:v>5.3</x:v>
      </x:c>
      <x:c r="Q3423" s="11">
        <x:v>13.2</x:v>
      </x:c>
      <x:c r="R3423" s="11">
        <x:v>1.1000000000000001</x:v>
      </x:c>
      <x:c r="S3423" s="11">
        <x:v>2.9</x:v>
      </x:c>
      <x:c r="T3423" s="11">
        <x:v>9.8000000000000007</x:v>
      </x:c>
      <x:c r="U3423" s="11">
        <x:v>392.83</x:v>
      </x:c>
      <x:c r="V3423" s="11">
        <x:v>18</x:v>
      </x:c>
      <x:c r="W3423" s="12">
        <x:v>0</x:v>
      </x:c>
      <x:c r="X3423" s="8">
        <x:v>0</x:v>
      </x:c>
      <x:c r="Y3423" s="13">
        <x:f t="shared" si="318"/>
        <x:v>0.76034482758620692</x:v>
      </x:c>
      <x:c r="Z3423" s="13">
        <x:f t="shared" si="319"/>
        <x:v>0.32234000785237532</x:v>
      </x:c>
      <x:c r="AA3423" s="13">
        <x:f t="shared" si="320"/>
        <x:v>1.1385944248135061E-2</x:v>
      </x:c>
      <x:c r="AB3423" s="13">
        <x:f t="shared" si="321"/>
        <x:v>2.0808794660384766E-2</x:v>
      </x:c>
      <x:c r="AC3423" s="13">
        <x:f t="shared" si="322"/>
        <x:v>0.11936662606577346</x:v>
      </x:c>
      <x:c r="AD3423" s="13">
        <x:f t="shared" si="323"/>
        <x:v>-0.24106792304672164</x:v>
      </x:c>
      <x:c r="AE3423" s="50" t="n">
        <x:f>IF(OR(NOT(ISNUMBER(Q3423)),NOT(ISNUMBER(R3423))),"",IF(Q3423&lt;R3423,1,0))</x:f>
        <x:v>0</x:v>
      </x:c>
      <x:c r="AF3423" s="50" t="n">
        <x:f>IFERROR(IF(AND(A3423=A3422,C3423=C3422+1,ISNUMBER(AE3422)),AE3422,""),"")</x:f>
        <x:v>0</x:v>
      </x:c>
      <x:c r="AG3423" s="52" t="n">
        <x:f>IFERROR(IF(AND(A3423=A3422,C3423=C3422+1,ISNUMBER(U3423),ISNUMBER(U3422),U3422&lt;&gt;0),U3423/U3422-1,""),"")</x:f>
        <x:v>1.7956843850746904</x:v>
      </x:c>
      <x:c r="AH3423" s="50" t="n">
        <x:f>IF(AND(ISNUMBER(AE3423),ISNUMBER(AF3423),ISNUMBER(AG3423)),IF(AND(AE3423=1,AF3423=1,AG3423&lt;0),1,0),"")</x:f>
        <x:v>0</x:v>
      </x:c>
      <x:c r="AI3423" s="50" t="n">
        <x:f>IF(AND(A3423=A3424,C3424=C3423+1,ISNUMBER(AH3424)),C3424,"")</x:f>
        <x:v>2019</x:v>
      </x:c>
      <x:c r="AJ3423" s="50" t="n">
        <x:f>IF(AND(A3423=A3424,C3424=C3423+1,ISNUMBER(AH3424)),AH3424,"")</x:f>
        <x:v>0</x:v>
      </x:c>
    </x:row>
    <x:row r="3424" ht="15">
      <x:c r="A3424" s="9" t="s">
        <x:v>242</x:v>
      </x:c>
      <x:c r="B3424" s="10">
        <x:v>43830</x:v>
      </x:c>
      <x:c r="C3424" s="9">
        <x:v>2019</x:v>
      </x:c>
      <x:c r="D3424" s="11">
        <x:v>386.4</x:v>
      </x:c>
      <x:c r="E3424" s="11">
        <x:v>51</x:v>
      </x:c>
      <x:c r="F3424" s="11">
        <x:v>116.6</x:v>
      </x:c>
      <x:c r="G3424" s="11">
        <x:v>173</x:v>
      </x:c>
      <x:c r="H3424" s="11">
        <x:v>46.9</x:v>
      </x:c>
      <x:c r="I3424" s="11">
        <x:v>213.4</x:v>
      </x:c>
      <x:c r="J3424" s="11">
        <x:v>-36.4</x:v>
      </x:c>
      <x:c r="K3424" s="11">
        <x:v>6.6</x:v>
      </x:c>
      <x:c r="L3424" s="11">
        <x:v>0</x:v>
      </x:c>
      <x:c r="M3424" s="11">
        <x:v>4.3</x:v>
      </x:c>
      <x:c r="N3424" s="11">
        <x:v>42.6</x:v>
      </x:c>
      <x:c r="O3424" s="11">
        <x:v>221.5</x:v>
      </x:c>
      <x:c r="P3424" s="11">
        <x:v>26.7</x:v>
      </x:c>
      <x:c r="Q3424" s="11">
        <x:v>42.1</x:v>
      </x:c>
      <x:c r="R3424" s="11">
        <x:v>2.1</x:v>
      </x:c>
      <x:c r="S3424" s="11">
        <x:v>8.1</x:v>
      </x:c>
      <x:c r="T3424" s="11">
        <x:v>49.1</x:v>
      </x:c>
      <x:c r="U3424" s="11">
        <x:v>1024.9359999999999</x:v>
      </x:c>
      <x:c r="V3424" s="11">
        <x:v>18</x:v>
      </x:c>
      <x:c r="W3424" s="12">
        <x:v>0</x:v>
      </x:c>
      <x:c r="X3424" s="8">
        <x:v>0</x:v>
      </x:c>
      <x:c r="Y3424" s="13">
        <x:f t="shared" si="318"/>
        <x:v>0.43739279588336194</x:v>
      </x:c>
      <x:c r="Z3424" s="13">
        <x:f t="shared" si="319"/>
        <x:v>0.4477225672877847</x:v>
      </x:c>
      <x:c r="AA3424" s="13">
        <x:f t="shared" si="320"/>
        <x:v>2.096273291925466E-2</x:v>
      </x:c>
      <x:c r="AB3424" s="13">
        <x:f t="shared" si="321"/>
        <x:v>6.9099378881987583E-2</x:v>
      </x:c>
      <x:c r="AC3424" s="13">
        <x:f t="shared" si="322"/>
        <x:v>0.2838150289017341</x:v>
      </x:c>
      <x:c r="AD3424" s="13">
        <x:f t="shared" si="323"/>
        <x:v>-9.420289855072464E-2</x:v>
      </x:c>
      <x:c r="AE3424" s="50" t="n">
        <x:f>IF(OR(NOT(ISNUMBER(Q3424)),NOT(ISNUMBER(R3424))),"",IF(Q3424&lt;R3424,1,0))</x:f>
        <x:v>0</x:v>
      </x:c>
      <x:c r="AF3424" s="50" t="n">
        <x:f>IFERROR(IF(AND(A3424=A3423,C3424=C3423+1,ISNUMBER(AE3423)),AE3423,""),"")</x:f>
        <x:v>0</x:v>
      </x:c>
      <x:c r="AG3424" s="52" t="n">
        <x:f>IFERROR(IF(AND(A3424=A3423,C3424=C3423+1,ISNUMBER(U3424),ISNUMBER(U3423),U3423&lt;&gt;0),U3424/U3423-1,""),"")</x:f>
        <x:v>1.609108265661991</x:v>
      </x:c>
      <x:c r="AH3424" s="50" t="n">
        <x:f>IF(AND(ISNUMBER(AE3424),ISNUMBER(AF3424),ISNUMBER(AG3424)),IF(AND(AE3424=1,AF3424=1,AG3424&lt;0),1,0),"")</x:f>
        <x:v>0</x:v>
      </x:c>
      <x:c r="AI3424" s="50" t="n">
        <x:f>IF(AND(A3424=A3425,C3425=C3424+1,ISNUMBER(AH3425)),C3425,"")</x:f>
        <x:v>2020</x:v>
      </x:c>
      <x:c r="AJ3424" s="50" t="n">
        <x:f>IF(AND(A3424=A3425,C3425=C3424+1,ISNUMBER(AH3425)),AH3425,"")</x:f>
        <x:v>0</x:v>
      </x:c>
    </x:row>
    <x:row r="3425" ht="15">
      <x:c r="A3425" s="9" t="s">
        <x:v>242</x:v>
      </x:c>
      <x:c r="B3425" s="10">
        <x:v>44196</x:v>
      </x:c>
      <x:c r="C3425" s="9">
        <x:v>2020</x:v>
      </x:c>
      <x:c r="D3425" s="11">
        <x:v>611.20000000000005</x:v>
      </x:c>
      <x:c r="E3425" s="11">
        <x:v>95.7</x:v>
      </x:c>
      <x:c r="F3425" s="11">
        <x:v>130</x:v>
      </x:c>
      <x:c r="G3425" s="11">
        <x:v>229.9</x:v>
      </x:c>
      <x:c r="H3425" s="11">
        <x:v>106.1</x:v>
      </x:c>
      <x:c r="I3425" s="11">
        <x:v>381.3</x:v>
      </x:c>
      <x:c r="J3425" s="11">
        <x:v>7.5</x:v>
      </x:c>
      <x:c r="K3425" s="11">
        <x:v>19.3</x:v>
      </x:c>
      <x:c r="L3425" s="11">
        <x:v>0.7</x:v>
      </x:c>
      <x:c r="M3425" s="11">
        <x:v>13.8</x:v>
      </x:c>
      <x:c r="N3425" s="11">
        <x:v>92.3</x:v>
      </x:c>
      <x:c r="O3425" s="11">
        <x:v>339.6</x:v>
      </x:c>
      <x:c r="P3425" s="11">
        <x:v>50.7</x:v>
      </x:c>
      <x:c r="Q3425" s="11">
        <x:v>82.7</x:v>
      </x:c>
      <x:c r="R3425" s="11">
        <x:v>3</x:v>
      </x:c>
      <x:c r="S3425" s="11">
        <x:v>44.3</x:v>
      </x:c>
      <x:c r="T3425" s="11">
        <x:v>81.400000000000006</x:v>
      </x:c>
      <x:c r="U3425" s="11">
        <x:v>1903.16</x:v>
      </x:c>
      <x:c r="V3425" s="11">
        <x:v>18</x:v>
      </x:c>
      <x:c r="W3425" s="12">
        <x:v>0</x:v>
      </x:c>
      <x:c r="X3425" s="8">
        <x:v>0</x:v>
      </x:c>
      <x:c r="Y3425" s="13">
        <x:f t="shared" si="318"/>
        <x:v>0.73615384615384616</x:v>
      </x:c>
      <x:c r="Z3425" s="13">
        <x:f t="shared" si="319"/>
        <x:v>0.37614528795811514</x:v>
      </x:c>
      <x:c r="AA3425" s="13">
        <x:f t="shared" si="320"/>
        <x:v>7.2480366492146592E-2</x:v>
      </x:c>
      <x:c r="AB3425" s="13">
        <x:f t="shared" si="321"/>
        <x:v>8.2951570680628264E-2</x:v>
      </x:c>
      <x:c r="AC3425" s="13">
        <x:f t="shared" si="322"/>
        <x:v>0.35406698564593303</x:v>
      </x:c>
      <x:c r="AD3425" s="13">
        <x:f t="shared" si="323"/>
        <x:v>1.2270942408376962E-2</x:v>
      </x:c>
      <x:c r="AE3425" s="50" t="n">
        <x:f>IF(OR(NOT(ISNUMBER(Q3425)),NOT(ISNUMBER(R3425))),"",IF(Q3425&lt;R3425,1,0))</x:f>
        <x:v>0</x:v>
      </x:c>
      <x:c r="AF3425" s="50" t="n">
        <x:f>IFERROR(IF(AND(A3425=A3424,C3425=C3424+1,ISNUMBER(AE3424)),AE3424,""),"")</x:f>
        <x:v>0</x:v>
      </x:c>
      <x:c r="AG3425" s="52" t="n">
        <x:f>IFERROR(IF(AND(A3425=A3424,C3425=C3424+1,ISNUMBER(U3425),ISNUMBER(U3424),U3424&lt;&gt;0),U3425/U3424-1,""),"")</x:f>
        <x:v>0.8568574037793582</x:v>
      </x:c>
      <x:c r="AH3425" s="50" t="n">
        <x:f>IF(AND(ISNUMBER(AE3425),ISNUMBER(AF3425),ISNUMBER(AG3425)),IF(AND(AE3425=1,AF3425=1,AG3425&lt;0),1,0),"")</x:f>
        <x:v>0</x:v>
      </x:c>
      <x:c r="AI3425" s="50" t="n">
        <x:f>IF(AND(A3425=A3426,C3426=C3425+1,ISNUMBER(AH3426)),C3426,"")</x:f>
        <x:v>2021</x:v>
      </x:c>
      <x:c r="AJ3425" s="50" t="n">
        <x:f>IF(AND(A3425=A3426,C3426=C3425+1,ISNUMBER(AH3426)),AH3426,"")</x:f>
        <x:v>0</x:v>
      </x:c>
    </x:row>
    <x:row r="3426" ht="15">
      <x:c r="A3426" s="9" t="s">
        <x:v>242</x:v>
      </x:c>
      <x:c r="B3426" s="10">
        <x:v>44561</x:v>
      </x:c>
      <x:c r="C3426" s="9">
        <x:v>2021</x:v>
      </x:c>
      <x:c r="D3426" s="11">
        <x:v>1631.1</x:v>
      </x:c>
      <x:c r="E3426" s="11">
        <x:v>425.2</x:v>
      </x:c>
      <x:c r="F3426" s="11">
        <x:v>190.3</x:v>
      </x:c>
      <x:c r="G3426" s="11">
        <x:v>768.8</x:v>
      </x:c>
      <x:c r="H3426" s="11">
        <x:v>549.5</x:v>
      </x:c>
      <x:c r="I3426" s="11">
        <x:v>862.3</x:v>
      </x:c>
      <x:c r="J3426" s="11">
        <x:v>83</x:v>
      </x:c>
      <x:c r="K3426" s="11">
        <x:v>324.3</x:v>
      </x:c>
      <x:c r="L3426" s="11">
        <x:v>1</x:v>
      </x:c>
      <x:c r="M3426" s="11">
        <x:v>47.4</x:v>
      </x:c>
      <x:c r="N3426" s="11">
        <x:v>502.1</x:v>
      </x:c>
      <x:c r="O3426" s="11">
        <x:v>606.79999999999995</x:v>
      </x:c>
      <x:c r="P3426" s="11">
        <x:v>115.3</x:v>
      </x:c>
      <x:c r="Q3426" s="11">
        <x:v>182.5</x:v>
      </x:c>
      <x:c r="R3426" s="11">
        <x:v>7.8</x:v>
      </x:c>
      <x:c r="S3426" s="11">
        <x:v>66.099999999999994</x:v>
      </x:c>
      <x:c r="T3426" s="11">
        <x:v>165.7</x:v>
      </x:c>
      <x:c r="U3426" s="11">
        <x:v>4451.049</x:v>
      </x:c>
      <x:c r="V3426" s="11">
        <x:v>18</x:v>
      </x:c>
      <x:c r="W3426" s="12">
        <x:v>0</x:v>
      </x:c>
      <x:c r="X3426" s="8">
        <x:v>0</x:v>
      </x:c>
      <x:c r="Y3426" s="13">
        <x:f t="shared" si="318"/>
        <x:v>2.234366789280084</x:v>
      </x:c>
      <x:c r="Z3426" s="13">
        <x:f t="shared" si="319"/>
        <x:v>0.47133836061553552</x:v>
      </x:c>
      <x:c r="AA3426" s="13">
        <x:f t="shared" si="320"/>
        <x:v>4.052479921525351E-2</x:v>
      </x:c>
      <x:c r="AB3426" s="13">
        <x:f t="shared" si="321"/>
        <x:v>7.0688492428422539E-2</x:v>
      </x:c>
      <x:c r="AC3426" s="13">
        <x:f t="shared" si="322"/>
        <x:v>0.21553069719042664</x:v>
      </x:c>
      <x:c r="AD3426" s="13">
        <x:f t="shared" si="323"/>
        <x:v>5.0885905217337997E-2</x:v>
      </x:c>
      <x:c r="AE3426" s="50" t="n">
        <x:f>IF(OR(NOT(ISNUMBER(Q3426)),NOT(ISNUMBER(R3426))),"",IF(Q3426&lt;R3426,1,0))</x:f>
        <x:v>0</x:v>
      </x:c>
      <x:c r="AF3426" s="50" t="n">
        <x:f>IFERROR(IF(AND(A3426=A3425,C3426=C3425+1,ISNUMBER(AE3425)),AE3425,""),"")</x:f>
        <x:v>0</x:v>
      </x:c>
      <x:c r="AG3426" s="52" t="n">
        <x:f>IFERROR(IF(AND(A3426=A3425,C3426=C3425+1,ISNUMBER(U3426),ISNUMBER(U3425),U3425&lt;&gt;0),U3426/U3425-1,""),"")</x:f>
        <x:v>1.3387676285756318</x:v>
      </x:c>
      <x:c r="AH3426" s="50" t="n">
        <x:f>IF(AND(ISNUMBER(AE3426),ISNUMBER(AF3426),ISNUMBER(AG3426)),IF(AND(AE3426=1,AF3426=1,AG3426&lt;0),1,0),"")</x:f>
        <x:v>0</x:v>
      </x:c>
      <x:c r="AI3426" s="50" t="n">
        <x:f>IF(AND(A3426=A3427,C3427=C3426+1,ISNUMBER(AH3427)),C3427,"")</x:f>
        <x:v>2022</x:v>
      </x:c>
      <x:c r="AJ3426" s="50" t="n">
        <x:f>IF(AND(A3426=A3427,C3427=C3426+1,ISNUMBER(AH3427)),AH3427,"")</x:f>
        <x:v>0</x:v>
      </x:c>
    </x:row>
    <x:row r="3427" ht="15">
      <x:c r="A3427" s="9" t="s">
        <x:v>242</x:v>
      </x:c>
      <x:c r="B3427" s="10">
        <x:v>44926</x:v>
      </x:c>
      <x:c r="C3427" s="9">
        <x:v>2022</x:v>
      </x:c>
      <x:c r="D3427" s="11">
        <x:v>1958.1</x:v>
      </x:c>
      <x:c r="E3427" s="11">
        <x:v>189.3</x:v>
      </x:c>
      <x:c r="F3427" s="11">
        <x:v>304.60000000000002</x:v>
      </x:c>
      <x:c r="G3427" s="11">
        <x:v>897.4</x:v>
      </x:c>
      <x:c r="H3427" s="11">
        <x:v>520.70000000000005</x:v>
      </x:c>
      <x:c r="I3427" s="11">
        <x:v>1060.7</x:v>
      </x:c>
      <x:c r="J3427" s="11">
        <x:v>201</x:v>
      </x:c>
      <x:c r="K3427" s="11">
        <x:v>29.2</x:v>
      </x:c>
      <x:c r="L3427" s="11">
        <x:v>1.2</x:v>
      </x:c>
      <x:c r="M3427" s="11">
        <x:v>95.9</x:v>
      </x:c>
      <x:c r="N3427" s="11">
        <x:v>424.8</x:v>
      </x:c>
      <x:c r="O3427" s="11">
        <x:v>825.4</x:v>
      </x:c>
      <x:c r="P3427" s="11">
        <x:v>188.6</x:v>
      </x:c>
      <x:c r="Q3427" s="11">
        <x:v>269</x:v>
      </x:c>
      <x:c r="R3427" s="11">
        <x:v>18.7</x:v>
      </x:c>
      <x:c r="S3427" s="11">
        <x:v>122.2</x:v>
      </x:c>
      <x:c r="T3427" s="11">
        <x:v>202.6</x:v>
      </x:c>
      <x:c r="U3427" s="11">
        <x:v>1595.2982999999999</x:v>
      </x:c>
      <x:c r="V3427" s="11">
        <x:v>18</x:v>
      </x:c>
      <x:c r="W3427" s="12">
        <x:v>0</x:v>
      </x:c>
      <x:c r="X3427" s="8">
        <x:v>0</x:v>
      </x:c>
      <x:c r="Y3427" s="13">
        <x:f t="shared" si="318"/>
        <x:v>0.62147078135259359</x:v>
      </x:c>
      <x:c r="Z3427" s="13">
        <x:f t="shared" si="319"/>
        <x:v>0.45830141463663759</x:v>
      </x:c>
      <x:c r="AA3427" s="13">
        <x:f t="shared" si="320"/>
        <x:v>6.240743577958225E-2</x:v>
      </x:c>
      <x:c r="AB3427" s="13">
        <x:f t="shared" si="321"/>
        <x:v>9.631785914917522E-2</x:v>
      </x:c>
      <x:c r="AC3427" s="13">
        <x:f t="shared" si="322"/>
        <x:v>0.2257633162469356</x:v>
      </x:c>
      <x:c r="AD3427" s="13">
        <x:f t="shared" si="323"/>
        <x:v>0.10265052857361728</x:v>
      </x:c>
      <x:c r="AE3427" s="50" t="n">
        <x:f>IF(OR(NOT(ISNUMBER(Q3427)),NOT(ISNUMBER(R3427))),"",IF(Q3427&lt;R3427,1,0))</x:f>
        <x:v>0</x:v>
      </x:c>
      <x:c r="AF3427" s="50" t="n">
        <x:f>IFERROR(IF(AND(A3427=A3426,C3427=C3426+1,ISNUMBER(AE3426)),AE3426,""),"")</x:f>
        <x:v>0</x:v>
      </x:c>
      <x:c r="AG3427" s="52" t="n">
        <x:f>IFERROR(IF(AND(A3427=A3426,C3427=C3426+1,ISNUMBER(U3427),ISNUMBER(U3426),U3426&lt;&gt;0),U3427/U3426-1,""),"")</x:f>
        <x:v>-0.6415904879950771</x:v>
      </x:c>
      <x:c r="AH3427" s="50" t="n">
        <x:f>IF(AND(ISNUMBER(AE3427),ISNUMBER(AF3427),ISNUMBER(AG3427)),IF(AND(AE3427=1,AF3427=1,AG3427&lt;0),1,0),"")</x:f>
        <x:v>0</x:v>
      </x:c>
      <x:c r="AI3427" s="50" t="n">
        <x:f>IF(AND(A3427=A3428,C3428=C3427+1,ISNUMBER(AH3428)),C3428,"")</x:f>
        <x:v>2023</x:v>
      </x:c>
      <x:c r="AJ3427" s="50" t="n">
        <x:f>IF(AND(A3427=A3428,C3428=C3427+1,ISNUMBER(AH3428)),AH3428,"")</x:f>
        <x:v>0</x:v>
      </x:c>
    </x:row>
    <x:row r="3428" ht="15">
      <x:c r="A3428" s="9" t="s">
        <x:v>242</x:v>
      </x:c>
      <x:c r="B3428" s="10">
        <x:v>45291</x:v>
      </x:c>
      <x:c r="C3428" s="9">
        <x:v>2023</x:v>
      </x:c>
      <x:c r="D3428" s="11">
        <x:v>1881.3</x:v>
      </x:c>
      <x:c r="E3428" s="11">
        <x:v>201.5</x:v>
      </x:c>
      <x:c r="F3428" s="11">
        <x:v>208.9</x:v>
      </x:c>
      <x:c r="G3428" s="11">
        <x:v>766.6</x:v>
      </x:c>
      <x:c r="H3428" s="11">
        <x:v>432.3</x:v>
      </x:c>
      <x:c r="I3428" s="11">
        <x:v>1114.7</x:v>
      </x:c>
      <x:c r="J3428" s="11">
        <x:v>328.6</x:v>
      </x:c>
      <x:c r="K3428" s="11">
        <x:v>60.3</x:v>
      </x:c>
      <x:c r="L3428" s="11">
        <x:v>1.3</x:v>
      </x:c>
      <x:c r="M3428" s="11">
        <x:v>9.3000000000000007</x:v>
      </x:c>
      <x:c r="N3428" s="11">
        <x:v>423</x:v>
      </x:c>
      <x:c r="O3428" s="11">
        <x:v>788.9</x:v>
      </x:c>
      <x:c r="P3428" s="11">
        <x:v>174.5</x:v>
      </x:c>
      <x:c r="Q3428" s="11">
        <x:v>254.3</x:v>
      </x:c>
      <x:c r="R3428" s="11">
        <x:v>36</x:v>
      </x:c>
      <x:c r="S3428" s="11">
        <x:v>113.4</x:v>
      </x:c>
      <x:c r="T3428" s="11">
        <x:v>182.8</x:v>
      </x:c>
      <x:c r="U3428" s="11">
        <x:v>1058.5957000000001</x:v>
      </x:c>
      <x:c r="V3428" s="11">
        <x:v>18</x:v>
      </x:c>
      <x:c r="W3428" s="12">
        <x:v>0</x:v>
      </x:c>
      <x:c r="X3428" s="8">
        <x:v>0</x:v>
      </x:c>
      <x:c r="Y3428" s="13">
        <x:f t="shared" si="318"/>
        <x:v>0.96457635232168504</x:v>
      </x:c>
      <x:c r="Z3428" s="13">
        <x:f t="shared" si="319"/>
        <x:v>0.4074841864668049</x:v>
      </x:c>
      <x:c r="AA3428" s="13">
        <x:f t="shared" si="320"/>
        <x:v>6.0277467708499448E-2</x:v>
      </x:c>
      <x:c r="AB3428" s="13">
        <x:f t="shared" si="321"/>
        <x:v>9.2755009833625682E-2</x:v>
      </x:c>
      <x:c r="AC3428" s="13">
        <x:f t="shared" si="322"/>
        <x:v>0.23845551787111924</x:v>
      </x:c>
      <x:c r="AD3428" s="13">
        <x:f t="shared" si="323"/>
        <x:v>0.17466645404773296</x:v>
      </x:c>
      <x:c r="AE3428" s="50" t="n">
        <x:f>IF(OR(NOT(ISNUMBER(Q3428)),NOT(ISNUMBER(R3428))),"",IF(Q3428&lt;R3428,1,0))</x:f>
        <x:v>0</x:v>
      </x:c>
      <x:c r="AF3428" s="50" t="n">
        <x:f>IFERROR(IF(AND(A3428=A3427,C3428=C3427+1,ISNUMBER(AE3427)),AE3427,""),"")</x:f>
        <x:v>0</x:v>
      </x:c>
      <x:c r="AG3428" s="52" t="n">
        <x:f>IFERROR(IF(AND(A3428=A3427,C3428=C3427+1,ISNUMBER(U3428),ISNUMBER(U3427),U3427&lt;&gt;0),U3428/U3427-1,""),"")</x:f>
        <x:v>-0.3364277389376017</x:v>
      </x:c>
      <x:c r="AH3428" s="50" t="n">
        <x:f>IF(AND(ISNUMBER(AE3428),ISNUMBER(AF3428),ISNUMBER(AG3428)),IF(AND(AE3428=1,AF3428=1,AG3428&lt;0),1,0),"")</x:f>
        <x:v>0</x:v>
      </x:c>
      <x:c r="AI3428" s="50" t="n">
        <x:f>IF(AND(A3428=A3429,C3429=C3428+1,ISNUMBER(AH3429)),C3429,"")</x:f>
        <x:v>2024</x:v>
      </x:c>
      <x:c r="AJ3428" s="50" t="n">
        <x:f>IF(AND(A3428=A3429,C3429=C3428+1,ISNUMBER(AH3429)),AH3429,"")</x:f>
        <x:v>0</x:v>
      </x:c>
    </x:row>
    <x:row r="3429" ht="15">
      <x:c r="A3429" s="9" t="s">
        <x:v>242</x:v>
      </x:c>
      <x:c r="B3429" s="10">
        <x:v>45657</x:v>
      </x:c>
      <x:c r="C3429" s="9">
        <x:v>2024</x:v>
      </x:c>
      <x:c r="D3429" s="11">
        <x:v>1708</x:v>
      </x:c>
      <x:c r="E3429" s="11">
        <x:v>158.69999999999999</x:v>
      </x:c>
      <x:c r="F3429" s="11">
        <x:v>229</x:v>
      </x:c>
      <x:c r="G3429" s="11">
        <x:v>646.29999999999995</x:v>
      </x:c>
      <x:c r="H3429" s="11">
        <x:v>334.4</x:v>
      </x:c>
      <x:c r="I3429" s="11">
        <x:v>1061.7</x:v>
      </x:c>
      <x:c r="J3429" s="11">
        <x:v>945.5</x:v>
      </x:c>
      <x:c r="K3429" s="11">
        <x:v>39.700000000000003</x:v>
      </x:c>
      <x:c r="L3429" s="11">
        <x:v>0.4</x:v>
      </x:c>
      <x:c r="M3429" s="11">
        <x:v>28.4</x:v>
      </x:c>
      <x:c r="N3429" s="11">
        <x:v>306</x:v>
      </x:c>
      <x:c r="O3429" s="11">
        <x:v>788.2</x:v>
      </x:c>
      <x:c r="P3429" s="11">
        <x:v>133.69999999999999</x:v>
      </x:c>
      <x:c r="Q3429" s="11">
        <x:v>217.3</x:v>
      </x:c>
      <x:c r="R3429" s="11">
        <x:v>31.6</x:v>
      </x:c>
      <x:c r="S3429" s="11">
        <x:v>76.8</x:v>
      </x:c>
      <x:c r="T3429" s="11">
        <x:v>169.8</x:v>
      </x:c>
      <x:c r="U3429" s="11">
        <x:v>1133.2099000000001</x:v>
      </x:c>
      <x:c r="V3429" s="11">
        <x:v>18</x:v>
      </x:c>
      <x:c r="W3429" s="12">
        <x:v>0</x:v>
      </x:c>
      <x:c r="X3429" s="8">
        <x:v>0</x:v>
      </x:c>
      <x:c r="Y3429" s="13">
        <x:f t="shared" si="318"/>
        <x:v>0.69301310043668118</x:v>
      </x:c>
      <x:c r="Z3429" s="13">
        <x:f t="shared" si="319"/>
        <x:v>0.37839578454332551</x:v>
      </x:c>
      <x:c r="AA3429" s="13">
        <x:f t="shared" si="320"/>
        <x:v>4.4964871194379391E-2</x:v>
      </x:c>
      <x:c r="AB3429" s="13">
        <x:f t="shared" si="321"/>
        <x:v>7.8278688524590162E-2</x:v>
      </x:c>
      <x:c r="AC3429" s="13">
        <x:f t="shared" si="322"/>
        <x:v>0.26272628810150089</x:v>
      </x:c>
      <x:c r="AD3429" s="13">
        <x:f t="shared" si="323"/>
        <x:v>0.5535714285714286</x:v>
      </x:c>
      <x:c r="AE3429" s="50" t="n">
        <x:f>IF(OR(NOT(ISNUMBER(Q3429)),NOT(ISNUMBER(R3429))),"",IF(Q3429&lt;R3429,1,0))</x:f>
        <x:v>0</x:v>
      </x:c>
      <x:c r="AF3429" s="50" t="n">
        <x:f>IFERROR(IF(AND(A3429=A3428,C3429=C3428+1,ISNUMBER(AE3428)),AE3428,""),"")</x:f>
        <x:v>0</x:v>
      </x:c>
      <x:c r="AG3429" s="52" t="n">
        <x:f>IFERROR(IF(AND(A3429=A3428,C3429=C3428+1,ISNUMBER(U3429),ISNUMBER(U3428),U3428&lt;&gt;0),U3429/U3428-1,""),"")</x:f>
        <x:v>0.07048413289417299</x:v>
      </x:c>
      <x:c r="AH3429" s="50" t="n">
        <x:f>IF(AND(ISNUMBER(AE3429),ISNUMBER(AF3429),ISNUMBER(AG3429)),IF(AND(AE3429=1,AF3429=1,AG3429&lt;0),1,0),"")</x:f>
        <x:v>0</x:v>
      </x:c>
      <x:c r="AI3429" s="50" t="str">
        <x:f>IF(AND(A3429=A3430,C3430=C3429+1,ISNUMBER(AH3430)),C3430,"")</x:f>
      </x:c>
      <x:c r="AJ3429" s="50" t="str">
        <x:f>IF(AND(A3429=A3430,C3430=C3429+1,ISNUMBER(AH3430)),AH3430,"")</x:f>
      </x:c>
    </x:row>
    <x:row r="3430" ht="15">
      <x:c r="A3430" s="9" t="s">
        <x:v>243</x:v>
      </x:c>
      <x:c r="B3430" s="10">
        <x:v>39447</x:v>
      </x:c>
      <x:c r="C3430" s="9">
        <x:v>2007</x:v>
      </x:c>
      <x:c r="D3430" s="11">
        <x:v>152.30000000000001</x:v>
      </x:c>
      <x:c r="E3430" s="11">
        <x:v>67.7</x:v>
      </x:c>
      <x:c r="F3430" s="11">
        <x:v>41.6</x:v>
      </x:c>
      <x:c r="G3430" s="11">
        <x:v>168.5</x:v>
      </x:c>
      <x:c r="H3430" s="11">
        <x:v>86.9</x:v>
      </x:c>
      <x:c r="I3430" s="11">
        <x:v>-16.2</x:v>
      </x:c>
      <x:c r="J3430" s="11">
        <x:v>-21.8</x:v>
      </x:c>
      <x:c r="K3430" s="11">
        <x:v>4.0999999999999996</x:v>
      </x:c>
      <x:c r="L3430" s="11">
        <x:v>30.8</x:v>
      </x:c>
      <x:c r="M3430" s="11">
        <x:v>11.6</x:v>
      </x:c>
      <x:c r="N3430" s="11">
        <x:v>75.3</x:v>
      </x:c>
      <x:c r="O3430" s="11">
        <x:v>162.4</x:v>
      </x:c>
      <x:c r="P3430" s="11">
        <x:v>15.6</x:v>
      </x:c>
      <x:c r="Q3430" s="11">
        <x:v>21.2</x:v>
      </x:c>
      <x:c r="R3430" s="11">
        <x:v>12</x:v>
      </x:c>
      <x:c r="S3430" s="11">
        <x:v>4.9000000000000004</x:v>
      </x:c>
      <x:c r="T3430" s="11">
        <x:v>6.5</x:v>
      </x:c>
      <x:c r="U3430" s="11" t="s">
        <x:v>40</x:v>
      </x:c>
      <x:c r="V3430" s="11">
        <x:v>17</x:v>
      </x:c>
      <x:c r="W3430" s="12">
        <x:v>1</x:v>
      </x:c>
      <x:c r="X3430" s="8">
        <x:v>0</x:v>
      </x:c>
      <x:c r="Y3430" s="13">
        <x:f t="shared" si="318"/>
        <x:v>1.6274038461538463</x:v>
      </x:c>
      <x:c r="Z3430" s="13">
        <x:f t="shared" si="319"/>
        <x:v>1.1063690085357845</x:v>
      </x:c>
      <x:c r="AA3430" s="13">
        <x:f t="shared" si="320"/>
        <x:v>3.2173342087984239E-2</x:v>
      </x:c>
      <x:c r="AB3430" s="13">
        <x:f t="shared" si="321"/>
        <x:v>0.10242941562705186</x:v>
      </x:c>
      <x:c r="AC3430" s="13">
        <x:f t="shared" si="322"/>
        <x:v>3.857566765578635E-2</x:v>
      </x:c>
      <x:c r="AD3430" s="13">
        <x:f t="shared" si="323"/>
        <x:v>-0.14313854235062376</x:v>
      </x:c>
      <x:c r="AE3430" s="50" t="n">
        <x:f>IF(OR(NOT(ISNUMBER(Q3430)),NOT(ISNUMBER(R3430))),"",IF(Q3430&lt;R3430,1,0))</x:f>
        <x:v>0</x:v>
      </x:c>
      <x:c r="AF3430" s="50" t="str">
        <x:f>IFERROR(IF(AND(A3430=A3429,C3430=C3429+1,ISNUMBER(AE3429)),AE3429,""),"")</x:f>
      </x:c>
      <x:c r="AG3430" s="52" t="str">
        <x:f>IFERROR(IF(AND(A3430=A3429,C3430=C3429+1,ISNUMBER(U3430),ISNUMBER(U3429),U3429&lt;&gt;0),U3430/U3429-1,""),"")</x:f>
      </x:c>
      <x:c r="AH3430" s="50" t="str">
        <x:f>IF(AND(ISNUMBER(AE3430),ISNUMBER(AF3430),ISNUMBER(AG3430)),IF(AND(AE3430=1,AF3430=1,AG3430&lt;0),1,0),"")</x:f>
      </x:c>
      <x:c r="AI3430" s="50" t="str">
        <x:f>IF(AND(A3430=A3431,C3431=C3430+1,ISNUMBER(AH3431)),C3431,"")</x:f>
      </x:c>
      <x:c r="AJ3430" s="50" t="str">
        <x:f>IF(AND(A3430=A3431,C3431=C3430+1,ISNUMBER(AH3431)),AH3431,"")</x:f>
      </x:c>
    </x:row>
    <x:row r="3431" ht="15">
      <x:c r="A3431" s="9" t="s">
        <x:v>243</x:v>
      </x:c>
      <x:c r="B3431" s="10">
        <x:v>39813</x:v>
      </x:c>
      <x:c r="C3431" s="9">
        <x:v>2008</x:v>
      </x:c>
      <x:c r="D3431" s="11">
        <x:v>158.4</x:v>
      </x:c>
      <x:c r="E3431" s="11">
        <x:v>70.900000000000006</x:v>
      </x:c>
      <x:c r="F3431" s="11">
        <x:v>39.200000000000003</x:v>
      </x:c>
      <x:c r="G3431" s="11">
        <x:v>99.3</x:v>
      </x:c>
      <x:c r="H3431" s="11">
        <x:v>52</x:v>
      </x:c>
      <x:c r="I3431" s="11">
        <x:v>59.1</x:v>
      </x:c>
      <x:c r="J3431" s="11">
        <x:v>-19.2</x:v>
      </x:c>
      <x:c r="K3431" s="11">
        <x:v>3.3</x:v>
      </x:c>
      <x:c r="L3431" s="11">
        <x:v>32.700000000000003</x:v>
      </x:c>
      <x:c r="M3431" s="11">
        <x:v>4.4000000000000004</x:v>
      </x:c>
      <x:c r="N3431" s="11">
        <x:v>47.6</x:v>
      </x:c>
      <x:c r="O3431" s="11">
        <x:v>167.9</x:v>
      </x:c>
      <x:c r="P3431" s="11">
        <x:v>15.8</x:v>
      </x:c>
      <x:c r="Q3431" s="11">
        <x:v>21.3</x:v>
      </x:c>
      <x:c r="R3431" s="11">
        <x:v>6.9</x:v>
      </x:c>
      <x:c r="S3431" s="11">
        <x:v>9.5</x:v>
      </x:c>
      <x:c r="T3431" s="11">
        <x:v>9.3000000000000007</x:v>
      </x:c>
      <x:c r="U3431" s="11">
        <x:v>55.025599999999997</x:v>
      </x:c>
      <x:c r="V3431" s="11">
        <x:v>18</x:v>
      </x:c>
      <x:c r="W3431" s="12">
        <x:v>0</x:v>
      </x:c>
      <x:c r="X3431" s="8">
        <x:v>0</x:v>
      </x:c>
      <x:c r="Y3431" s="13">
        <x:f t="shared" si="318"/>
        <x:v>1.8086734693877551</x:v>
      </x:c>
      <x:c r="Z3431" s="13">
        <x:f t="shared" si="319"/>
        <x:v>0.62689393939393934</x:v>
      </x:c>
      <x:c r="AA3431" s="13">
        <x:f t="shared" si="320"/>
        <x:v>5.9974747474747472E-2</x:v>
      </x:c>
      <x:c r="AB3431" s="13">
        <x:f t="shared" si="321"/>
        <x:v>9.9747474747474751E-2</x:v>
      </x:c>
      <x:c r="AC3431" s="13">
        <x:f t="shared" si="322"/>
        <x:v>9.3655589123867081E-2</x:v>
      </x:c>
      <x:c r="AD3431" s="13">
        <x:f t="shared" si="323"/>
        <x:v>-0.1212121212121212</x:v>
      </x:c>
      <x:c r="AE3431" s="50" t="n">
        <x:f>IF(OR(NOT(ISNUMBER(Q3431)),NOT(ISNUMBER(R3431))),"",IF(Q3431&lt;R3431,1,0))</x:f>
        <x:v>0</x:v>
      </x:c>
      <x:c r="AF3431" s="50" t="n">
        <x:f>IFERROR(IF(AND(A3431=A3430,C3431=C3430+1,ISNUMBER(AE3430)),AE3430,""),"")</x:f>
        <x:v>0</x:v>
      </x:c>
      <x:c r="AG3431" s="52" t="str">
        <x:f>IFERROR(IF(AND(A3431=A3430,C3431=C3430+1,ISNUMBER(U3431),ISNUMBER(U3430),U3430&lt;&gt;0),U3431/U3430-1,""),"")</x:f>
      </x:c>
      <x:c r="AH3431" s="50" t="str">
        <x:f>IF(AND(ISNUMBER(AE3431),ISNUMBER(AF3431),ISNUMBER(AG3431)),IF(AND(AE3431=1,AF3431=1,AG3431&lt;0),1,0),"")</x:f>
      </x:c>
      <x:c r="AI3431" s="50" t="n">
        <x:f>IF(AND(A3431=A3432,C3432=C3431+1,ISNUMBER(AH3432)),C3432,"")</x:f>
        <x:v>2009</x:v>
      </x:c>
      <x:c r="AJ3431" s="50" t="n">
        <x:f>IF(AND(A3431=A3432,C3432=C3431+1,ISNUMBER(AH3432)),AH3432,"")</x:f>
        <x:v>0</x:v>
      </x:c>
    </x:row>
    <x:row r="3432" ht="15">
      <x:c r="A3432" s="9" t="s">
        <x:v>243</x:v>
      </x:c>
      <x:c r="B3432" s="10">
        <x:v>40178</x:v>
      </x:c>
      <x:c r="C3432" s="9">
        <x:v>2009</x:v>
      </x:c>
      <x:c r="D3432" s="11">
        <x:v>159.1</x:v>
      </x:c>
      <x:c r="E3432" s="11">
        <x:v>77.099999999999994</x:v>
      </x:c>
      <x:c r="F3432" s="11">
        <x:v>39.799999999999997</x:v>
      </x:c>
      <x:c r="G3432" s="11">
        <x:v>108.8</x:v>
      </x:c>
      <x:c r="H3432" s="11">
        <x:v>53.1</x:v>
      </x:c>
      <x:c r="I3432" s="11">
        <x:v>50.3</x:v>
      </x:c>
      <x:c r="J3432" s="11">
        <x:v>-28.9</x:v>
      </x:c>
      <x:c r="K3432" s="11">
        <x:v>7.3</x:v>
      </x:c>
      <x:c r="L3432" s="11">
        <x:v>36.5</x:v>
      </x:c>
      <x:c r="M3432" s="11">
        <x:v>2.4</x:v>
      </x:c>
      <x:c r="N3432" s="11">
        <x:v>50.7</x:v>
      </x:c>
      <x:c r="O3432" s="11">
        <x:v>154.19999999999999</x:v>
      </x:c>
      <x:c r="P3432" s="11">
        <x:v>-0.7</x:v>
      </x:c>
      <x:c r="Q3432" s="11">
        <x:v>5.7</x:v>
      </x:c>
      <x:c r="R3432" s="11">
        <x:v>3.5</x:v>
      </x:c>
      <x:c r="S3432" s="11">
        <x:v>-6.3</x:v>
      </x:c>
      <x:c r="T3432" s="11">
        <x:v>3.8</x:v>
      </x:c>
      <x:c r="U3432" s="11">
        <x:v>8.5512999999999995</x:v>
      </x:c>
      <x:c r="V3432" s="11">
        <x:v>18</x:v>
      </x:c>
      <x:c r="W3432" s="12">
        <x:v>0</x:v>
      </x:c>
      <x:c r="X3432" s="8">
        <x:v>0</x:v>
      </x:c>
      <x:c r="Y3432" s="13">
        <x:f t="shared" si="318"/>
        <x:v>1.9371859296482412</x:v>
      </x:c>
      <x:c r="Z3432" s="13">
        <x:f t="shared" si="319"/>
        <x:v>0.68384663733500939</x:v>
      </x:c>
      <x:c r="AA3432" s="13">
        <x:f t="shared" si="320"/>
        <x:v>-3.9597737272155875E-2</x:v>
      </x:c>
      <x:c r="AB3432" s="13">
        <x:f t="shared" si="321"/>
        <x:v>-4.3997485857950975E-3</x:v>
      </x:c>
      <x:c r="AC3432" s="13">
        <x:f t="shared" si="322"/>
        <x:v>3.4926470588235295E-2</x:v>
      </x:c>
      <x:c r="AD3432" s="13">
        <x:f t="shared" si="323"/>
        <x:v>-0.18164676304211189</x:v>
      </x:c>
      <x:c r="AE3432" s="50" t="n">
        <x:f>IF(OR(NOT(ISNUMBER(Q3432)),NOT(ISNUMBER(R3432))),"",IF(Q3432&lt;R3432,1,0))</x:f>
        <x:v>0</x:v>
      </x:c>
      <x:c r="AF3432" s="50" t="n">
        <x:f>IFERROR(IF(AND(A3432=A3431,C3432=C3431+1,ISNUMBER(AE3431)),AE3431,""),"")</x:f>
        <x:v>0</x:v>
      </x:c>
      <x:c r="AG3432" s="52" t="n">
        <x:f>IFERROR(IF(AND(A3432=A3431,C3432=C3431+1,ISNUMBER(U3432),ISNUMBER(U3431),U3431&lt;&gt;0),U3432/U3431-1,""),"")</x:f>
        <x:v>-0.8445941525399087</x:v>
      </x:c>
      <x:c r="AH3432" s="50" t="n">
        <x:f>IF(AND(ISNUMBER(AE3432),ISNUMBER(AF3432),ISNUMBER(AG3432)),IF(AND(AE3432=1,AF3432=1,AG3432&lt;0),1,0),"")</x:f>
        <x:v>0</x:v>
      </x:c>
      <x:c r="AI3432" s="50" t="n">
        <x:f>IF(AND(A3432=A3433,C3433=C3432+1,ISNUMBER(AH3433)),C3433,"")</x:f>
        <x:v>2010</x:v>
      </x:c>
      <x:c r="AJ3432" s="50" t="n">
        <x:f>IF(AND(A3432=A3433,C3433=C3432+1,ISNUMBER(AH3433)),AH3433,"")</x:f>
        <x:v>0</x:v>
      </x:c>
    </x:row>
    <x:row r="3433" ht="15">
      <x:c r="A3433" s="9" t="s">
        <x:v>243</x:v>
      </x:c>
      <x:c r="B3433" s="10">
        <x:v>40543</x:v>
      </x:c>
      <x:c r="C3433" s="9">
        <x:v>2010</x:v>
      </x:c>
      <x:c r="D3433" s="11">
        <x:v>162.4</x:v>
      </x:c>
      <x:c r="E3433" s="11">
        <x:v>81.8</x:v>
      </x:c>
      <x:c r="F3433" s="11">
        <x:v>47.3</x:v>
      </x:c>
      <x:c r="G3433" s="11">
        <x:v>91.2</x:v>
      </x:c>
      <x:c r="H3433" s="11">
        <x:v>19.8</x:v>
      </x:c>
      <x:c r="I3433" s="11">
        <x:v>71.2</x:v>
      </x:c>
      <x:c r="J3433" s="11">
        <x:v>-34.799999999999997</x:v>
      </x:c>
      <x:c r="K3433" s="11">
        <x:v>3.9</x:v>
      </x:c>
      <x:c r="L3433" s="11">
        <x:v>37.4</x:v>
      </x:c>
      <x:c r="M3433" s="11">
        <x:v>2.8</x:v>
      </x:c>
      <x:c r="N3433" s="11">
        <x:v>17</x:v>
      </x:c>
      <x:c r="O3433" s="11">
        <x:v>169.6</x:v>
      </x:c>
      <x:c r="P3433" s="11">
        <x:v>-0.8</x:v>
      </x:c>
      <x:c r="Q3433" s="11">
        <x:v>5.9</x:v>
      </x:c>
      <x:c r="R3433" s="11">
        <x:v>5.0999999999999996</x:v>
      </x:c>
      <x:c r="S3433" s="11">
        <x:v>-10</x:v>
      </x:c>
      <x:c r="T3433" s="11">
        <x:v>7.7</x:v>
      </x:c>
      <x:c r="U3433" s="11">
        <x:v>38.276699999999998</x:v>
      </x:c>
      <x:c r="V3433" s="11">
        <x:v>18</x:v>
      </x:c>
      <x:c r="W3433" s="12">
        <x:v>0</x:v>
      </x:c>
      <x:c r="X3433" s="8">
        <x:v>0</x:v>
      </x:c>
      <x:c r="Y3433" s="13">
        <x:f t="shared" si="318"/>
        <x:v>1.7293868921775899</x:v>
      </x:c>
      <x:c r="Z3433" s="13">
        <x:f t="shared" si="319"/>
        <x:v>0.56157635467980294</x:v>
      </x:c>
      <x:c r="AA3433" s="13">
        <x:f t="shared" si="320"/>
        <x:v>-6.1576354679802957E-2</x:v>
      </x:c>
      <x:c r="AB3433" s="13">
        <x:f t="shared" si="321"/>
        <x:v>-4.9261083743842365E-3</x:v>
      </x:c>
      <x:c r="AC3433" s="13">
        <x:f t="shared" si="322"/>
        <x:v>8.4429824561403508E-2</x:v>
      </x:c>
      <x:c r="AD3433" s="13">
        <x:f t="shared" si="323"/>
        <x:v>-0.21428571428571427</x:v>
      </x:c>
      <x:c r="AE3433" s="50" t="n">
        <x:f>IF(OR(NOT(ISNUMBER(Q3433)),NOT(ISNUMBER(R3433))),"",IF(Q3433&lt;R3433,1,0))</x:f>
        <x:v>0</x:v>
      </x:c>
      <x:c r="AF3433" s="50" t="n">
        <x:f>IFERROR(IF(AND(A3433=A3432,C3433=C3432+1,ISNUMBER(AE3432)),AE3432,""),"")</x:f>
        <x:v>0</x:v>
      </x:c>
      <x:c r="AG3433" s="52" t="n">
        <x:f>IFERROR(IF(AND(A3433=A3432,C3433=C3432+1,ISNUMBER(U3433),ISNUMBER(U3432),U3432&lt;&gt;0),U3433/U3432-1,""),"")</x:f>
        <x:v>3.476126436916025</x:v>
      </x:c>
      <x:c r="AH3433" s="50" t="n">
        <x:f>IF(AND(ISNUMBER(AE3433),ISNUMBER(AF3433),ISNUMBER(AG3433)),IF(AND(AE3433=1,AF3433=1,AG3433&lt;0),1,0),"")</x:f>
        <x:v>0</x:v>
      </x:c>
      <x:c r="AI3433" s="50" t="n">
        <x:f>IF(AND(A3433=A3434,C3434=C3433+1,ISNUMBER(AH3434)),C3434,"")</x:f>
        <x:v>2011</x:v>
      </x:c>
      <x:c r="AJ3433" s="50" t="n">
        <x:f>IF(AND(A3433=A3434,C3434=C3433+1,ISNUMBER(AH3434)),AH3434,"")</x:f>
        <x:v>0</x:v>
      </x:c>
    </x:row>
    <x:row r="3434" ht="15">
      <x:c r="A3434" s="9" t="s">
        <x:v>243</x:v>
      </x:c>
      <x:c r="B3434" s="10">
        <x:v>40908</x:v>
      </x:c>
      <x:c r="C3434" s="9">
        <x:v>2011</x:v>
      </x:c>
      <x:c r="D3434" s="11">
        <x:v>175.1</x:v>
      </x:c>
      <x:c r="E3434" s="11">
        <x:v>94.4</x:v>
      </x:c>
      <x:c r="F3434" s="11">
        <x:v>56.4</x:v>
      </x:c>
      <x:c r="G3434" s="11">
        <x:v>95.7</x:v>
      </x:c>
      <x:c r="H3434" s="11">
        <x:v>18.3</x:v>
      </x:c>
      <x:c r="I3434" s="11">
        <x:v>79.400000000000006</x:v>
      </x:c>
      <x:c r="J3434" s="11">
        <x:v>-37.700000000000003</x:v>
      </x:c>
      <x:c r="K3434" s="11">
        <x:v>7.7</x:v>
      </x:c>
      <x:c r="L3434" s="11">
        <x:v>42.3</x:v>
      </x:c>
      <x:c r="M3434" s="11">
        <x:v>3.1</x:v>
      </x:c>
      <x:c r="N3434" s="11">
        <x:v>15.2</x:v>
      </x:c>
      <x:c r="O3434" s="11">
        <x:v>196.1</x:v>
      </x:c>
      <x:c r="P3434" s="11">
        <x:v>10.6</x:v>
      </x:c>
      <x:c r="Q3434" s="11">
        <x:v>17.2</x:v>
      </x:c>
      <x:c r="R3434" s="11">
        <x:v>2.7</x:v>
      </x:c>
      <x:c r="S3434" s="11">
        <x:v>6.7</x:v>
      </x:c>
      <x:c r="T3434" s="11">
        <x:v>9.1999999999999993</x:v>
      </x:c>
      <x:c r="U3434" s="11">
        <x:v>74.330699999999993</x:v>
      </x:c>
      <x:c r="V3434" s="11">
        <x:v>18</x:v>
      </x:c>
      <x:c r="W3434" s="12">
        <x:v>0</x:v>
      </x:c>
      <x:c r="X3434" s="8">
        <x:v>0</x:v>
      </x:c>
      <x:c r="Y3434" s="13">
        <x:f t="shared" si="318"/>
        <x:v>1.6737588652482271</x:v>
      </x:c>
      <x:c r="Z3434" s="13">
        <x:f t="shared" si="319"/>
        <x:v>0.54654483152484301</x:v>
      </x:c>
      <x:c r="AA3434" s="13">
        <x:f t="shared" si="320"/>
        <x:v>3.8263849229011992E-2</x:v>
      </x:c>
      <x:c r="AB3434" s="13">
        <x:f t="shared" si="321"/>
        <x:v>6.0536836093660763E-2</x:v>
      </x:c>
      <x:c r="AC3434" s="13">
        <x:f t="shared" si="322"/>
        <x:v>9.6133751306165083E-2</x:v>
      </x:c>
      <x:c r="AD3434" s="13">
        <x:f t="shared" si="323"/>
        <x:v>-0.21530553969160482</x:v>
      </x:c>
      <x:c r="AE3434" s="50" t="n">
        <x:f>IF(OR(NOT(ISNUMBER(Q3434)),NOT(ISNUMBER(R3434))),"",IF(Q3434&lt;R3434,1,0))</x:f>
        <x:v>0</x:v>
      </x:c>
      <x:c r="AF3434" s="50" t="n">
        <x:f>IFERROR(IF(AND(A3434=A3433,C3434=C3433+1,ISNUMBER(AE3433)),AE3433,""),"")</x:f>
        <x:v>0</x:v>
      </x:c>
      <x:c r="AG3434" s="52" t="n">
        <x:f>IFERROR(IF(AND(A3434=A3433,C3434=C3433+1,ISNUMBER(U3434),ISNUMBER(U3433),U3433&lt;&gt;0),U3434/U3433-1,""),"")</x:f>
        <x:v>0.941930730705625</x:v>
      </x:c>
      <x:c r="AH3434" s="50" t="n">
        <x:f>IF(AND(ISNUMBER(AE3434),ISNUMBER(AF3434),ISNUMBER(AG3434)),IF(AND(AE3434=1,AF3434=1,AG3434&lt;0),1,0),"")</x:f>
        <x:v>0</x:v>
      </x:c>
      <x:c r="AI3434" s="50" t="n">
        <x:f>IF(AND(A3434=A3435,C3435=C3434+1,ISNUMBER(AH3435)),C3435,"")</x:f>
        <x:v>2012</x:v>
      </x:c>
      <x:c r="AJ3434" s="50" t="n">
        <x:f>IF(AND(A3434=A3435,C3435=C3434+1,ISNUMBER(AH3435)),AH3435,"")</x:f>
        <x:v>0</x:v>
      </x:c>
    </x:row>
    <x:row r="3435" ht="15">
      <x:c r="A3435" s="9" t="s">
        <x:v>243</x:v>
      </x:c>
      <x:c r="B3435" s="10">
        <x:v>41274</x:v>
      </x:c>
      <x:c r="C3435" s="9">
        <x:v>2012</x:v>
      </x:c>
      <x:c r="D3435" s="11">
        <x:v>169.7</x:v>
      </x:c>
      <x:c r="E3435" s="11">
        <x:v>89.7</x:v>
      </x:c>
      <x:c r="F3435" s="11">
        <x:v>52.5</x:v>
      </x:c>
      <x:c r="G3435" s="11">
        <x:v>98.6</x:v>
      </x:c>
      <x:c r="H3435" s="11">
        <x:v>20.7</x:v>
      </x:c>
      <x:c r="I3435" s="11">
        <x:v>71.099999999999994</x:v>
      </x:c>
      <x:c r="J3435" s="11">
        <x:v>59.3</x:v>
      </x:c>
      <x:c r="K3435" s="11">
        <x:v>2.9</x:v>
      </x:c>
      <x:c r="L3435" s="11">
        <x:v>45.5</x:v>
      </x:c>
      <x:c r="M3435" s="11">
        <x:v>0.4</x:v>
      </x:c>
      <x:c r="N3435" s="11">
        <x:v>20.3</x:v>
      </x:c>
      <x:c r="O3435" s="11">
        <x:v>200.3</x:v>
      </x:c>
      <x:c r="P3435" s="11">
        <x:v>12.1</x:v>
      </x:c>
      <x:c r="Q3435" s="11">
        <x:v>18.399999999999999</x:v>
      </x:c>
      <x:c r="R3435" s="11">
        <x:v>2.1</x:v>
      </x:c>
      <x:c r="S3435" s="11">
        <x:v>9.4</x:v>
      </x:c>
      <x:c r="T3435" s="11">
        <x:v>3.8</x:v>
      </x:c>
      <x:c r="U3435" s="11">
        <x:v>57.9833</x:v>
      </x:c>
      <x:c r="V3435" s="11">
        <x:v>18</x:v>
      </x:c>
      <x:c r="W3435" s="12">
        <x:v>0</x:v>
      </x:c>
      <x:c r="X3435" s="8">
        <x:v>0</x:v>
      </x:c>
      <x:c r="Y3435" s="13">
        <x:f t="shared" si="318"/>
        <x:v>1.7085714285714286</x:v>
      </x:c>
      <x:c r="Z3435" s="13">
        <x:f t="shared" si="319"/>
        <x:v>0.58102533883323515</x:v>
      </x:c>
      <x:c r="AA3435" s="13">
        <x:f t="shared" si="320"/>
        <x:v>5.5391868002357104E-2</x:v>
      </x:c>
      <x:c r="AB3435" s="13">
        <x:f t="shared" si="321"/>
        <x:v>7.1302298173246903E-2</x:v>
      </x:c>
      <x:c r="AC3435" s="13">
        <x:f t="shared" si="322"/>
        <x:v>3.8539553752535496E-2</x:v>
      </x:c>
      <x:c r="AD3435" s="13">
        <x:f t="shared" si="323"/>
        <x:v>0.34944018856806131</x:v>
      </x:c>
      <x:c r="AE3435" s="50" t="n">
        <x:f>IF(OR(NOT(ISNUMBER(Q3435)),NOT(ISNUMBER(R3435))),"",IF(Q3435&lt;R3435,1,0))</x:f>
        <x:v>0</x:v>
      </x:c>
      <x:c r="AF3435" s="50" t="n">
        <x:f>IFERROR(IF(AND(A3435=A3434,C3435=C3434+1,ISNUMBER(AE3434)),AE3434,""),"")</x:f>
        <x:v>0</x:v>
      </x:c>
      <x:c r="AG3435" s="52" t="n">
        <x:f>IFERROR(IF(AND(A3435=A3434,C3435=C3434+1,ISNUMBER(U3435),ISNUMBER(U3434),U3434&lt;&gt;0),U3435/U3434-1,""),"")</x:f>
        <x:v>-0.21992797054245417</x:v>
      </x:c>
      <x:c r="AH3435" s="50" t="n">
        <x:f>IF(AND(ISNUMBER(AE3435),ISNUMBER(AF3435),ISNUMBER(AG3435)),IF(AND(AE3435=1,AF3435=1,AG3435&lt;0),1,0),"")</x:f>
        <x:v>0</x:v>
      </x:c>
      <x:c r="AI3435" s="50" t="n">
        <x:f>IF(AND(A3435=A3436,C3436=C3435+1,ISNUMBER(AH3436)),C3436,"")</x:f>
        <x:v>2013</x:v>
      </x:c>
      <x:c r="AJ3435" s="50" t="n">
        <x:f>IF(AND(A3435=A3436,C3436=C3435+1,ISNUMBER(AH3436)),AH3436,"")</x:f>
        <x:v>0</x:v>
      </x:c>
    </x:row>
    <x:row r="3436" ht="15">
      <x:c r="A3436" s="9" t="s">
        <x:v>243</x:v>
      </x:c>
      <x:c r="B3436" s="10">
        <x:v>41639</x:v>
      </x:c>
      <x:c r="C3436" s="9">
        <x:v>2013</x:v>
      </x:c>
      <x:c r="D3436" s="11">
        <x:v>191.3</x:v>
      </x:c>
      <x:c r="E3436" s="11">
        <x:v>105.3</x:v>
      </x:c>
      <x:c r="F3436" s="11">
        <x:v>54</x:v>
      </x:c>
      <x:c r="G3436" s="11">
        <x:v>129.69999999999999</x:v>
      </x:c>
      <x:c r="H3436" s="11">
        <x:v>37.5</x:v>
      </x:c>
      <x:c r="I3436" s="11">
        <x:v>61.6</x:v>
      </x:c>
      <x:c r="J3436" s="11">
        <x:v>54.3</x:v>
      </x:c>
      <x:c r="K3436" s="11">
        <x:v>6.8</x:v>
      </x:c>
      <x:c r="L3436" s="11">
        <x:v>52.8</x:v>
      </x:c>
      <x:c r="M3436" s="11">
        <x:v>0.5</x:v>
      </x:c>
      <x:c r="N3436" s="11">
        <x:v>37</x:v>
      </x:c>
      <x:c r="O3436" s="11">
        <x:v>200.4</x:v>
      </x:c>
      <x:c r="P3436" s="11">
        <x:v>6.9</x:v>
      </x:c>
      <x:c r="Q3436" s="11">
        <x:v>13</x:v>
      </x:c>
      <x:c r="R3436" s="11">
        <x:v>1.5</x:v>
      </x:c>
      <x:c r="S3436" s="11">
        <x:v>5.6</x:v>
      </x:c>
      <x:c r="T3436" s="11">
        <x:v>4.3</x:v>
      </x:c>
      <x:c r="U3436" s="11">
        <x:v>96.275599999999997</x:v>
      </x:c>
      <x:c r="V3436" s="11">
        <x:v>18</x:v>
      </x:c>
      <x:c r="W3436" s="12">
        <x:v>0</x:v>
      </x:c>
      <x:c r="X3436" s="8">
        <x:v>0</x:v>
      </x:c>
      <x:c r="Y3436" s="13">
        <x:f t="shared" si="318"/>
        <x:v>1.95</x:v>
      </x:c>
      <x:c r="Z3436" s="13">
        <x:f t="shared" si="319"/>
        <x:v>0.67799268165185567</x:v>
      </x:c>
      <x:c r="AA3436" s="13">
        <x:f t="shared" si="320"/>
        <x:v>2.9273392577104023E-2</x:v>
      </x:c>
      <x:c r="AB3436" s="13">
        <x:f t="shared" si="321"/>
        <x:v>3.6069001568217463E-2</x:v>
      </x:c>
      <x:c r="AC3436" s="13">
        <x:f t="shared" si="322"/>
        <x:v>3.3153430994602932E-2</x:v>
      </x:c>
      <x:c r="AD3436" s="13">
        <x:f t="shared" si="323"/>
        <x:v>0.28384736016727652</x:v>
      </x:c>
      <x:c r="AE3436" s="50" t="n">
        <x:f>IF(OR(NOT(ISNUMBER(Q3436)),NOT(ISNUMBER(R3436))),"",IF(Q3436&lt;R3436,1,0))</x:f>
        <x:v>0</x:v>
      </x:c>
      <x:c r="AF3436" s="50" t="n">
        <x:f>IFERROR(IF(AND(A3436=A3435,C3436=C3435+1,ISNUMBER(AE3435)),AE3435,""),"")</x:f>
        <x:v>0</x:v>
      </x:c>
      <x:c r="AG3436" s="52" t="n">
        <x:f>IFERROR(IF(AND(A3436=A3435,C3436=C3435+1,ISNUMBER(U3436),ISNUMBER(U3435),U3435&lt;&gt;0),U3436/U3435-1,""),"")</x:f>
        <x:v>0.6604022192596835</x:v>
      </x:c>
      <x:c r="AH3436" s="50" t="n">
        <x:f>IF(AND(ISNUMBER(AE3436),ISNUMBER(AF3436),ISNUMBER(AG3436)),IF(AND(AE3436=1,AF3436=1,AG3436&lt;0),1,0),"")</x:f>
        <x:v>0</x:v>
      </x:c>
      <x:c r="AI3436" s="50" t="n">
        <x:f>IF(AND(A3436=A3437,C3437=C3436+1,ISNUMBER(AH3437)),C3437,"")</x:f>
        <x:v>2014</x:v>
      </x:c>
      <x:c r="AJ3436" s="50" t="n">
        <x:f>IF(AND(A3436=A3437,C3437=C3436+1,ISNUMBER(AH3437)),AH3437,"")</x:f>
        <x:v>0</x:v>
      </x:c>
    </x:row>
    <x:row r="3437" ht="15">
      <x:c r="A3437" s="9" t="s">
        <x:v>243</x:v>
      </x:c>
      <x:c r="B3437" s="10">
        <x:v>42004</x:v>
      </x:c>
      <x:c r="C3437" s="9">
        <x:v>2014</x:v>
      </x:c>
      <x:c r="D3437" s="11">
        <x:v>182.2</x:v>
      </x:c>
      <x:c r="E3437" s="11">
        <x:v>102.2</x:v>
      </x:c>
      <x:c r="F3437" s="11">
        <x:v>58.1</x:v>
      </x:c>
      <x:c r="G3437" s="11">
        <x:v>116.7</x:v>
      </x:c>
      <x:c r="H3437" s="11">
        <x:v>31.3</x:v>
      </x:c>
      <x:c r="I3437" s="11">
        <x:v>65.5</x:v>
      </x:c>
      <x:c r="J3437" s="11">
        <x:v>67.3</x:v>
      </x:c>
      <x:c r="K3437" s="11">
        <x:v>3.9</x:v>
      </x:c>
      <x:c r="L3437" s="11">
        <x:v>50.2</x:v>
      </x:c>
      <x:c r="M3437" s="11">
        <x:v>0.8</x:v>
      </x:c>
      <x:c r="N3437" s="11">
        <x:v>30.5</x:v>
      </x:c>
      <x:c r="O3437" s="11">
        <x:v>218.7</x:v>
      </x:c>
      <x:c r="P3437" s="11">
        <x:v>12.8</x:v>
      </x:c>
      <x:c r="Q3437" s="11">
        <x:v>18.7</x:v>
      </x:c>
      <x:c r="R3437" s="11">
        <x:v>1.8</x:v>
      </x:c>
      <x:c r="S3437" s="11">
        <x:v>8.6999999999999993</x:v>
      </x:c>
      <x:c r="T3437" s="11">
        <x:v>10.3</x:v>
      </x:c>
      <x:c r="U3437" s="11">
        <x:v>120.51649999999999</x:v>
      </x:c>
      <x:c r="V3437" s="11">
        <x:v>18</x:v>
      </x:c>
      <x:c r="W3437" s="12">
        <x:v>0</x:v>
      </x:c>
      <x:c r="X3437" s="8">
        <x:v>0</x:v>
      </x:c>
      <x:c r="Y3437" s="13">
        <x:f t="shared" si="318"/>
        <x:v>1.7590361445783134</x:v>
      </x:c>
      <x:c r="Z3437" s="13">
        <x:f t="shared" si="319"/>
        <x:v>0.64050493962678379</x:v>
      </x:c>
      <x:c r="AA3437" s="13">
        <x:f t="shared" si="320"/>
        <x:v>4.7749725576289793E-2</x:v>
      </x:c>
      <x:c r="AB3437" s="13">
        <x:f t="shared" si="321"/>
        <x:v>7.025246981339188E-2</x:v>
      </x:c>
      <x:c r="AC3437" s="13">
        <x:f t="shared" si="322"/>
        <x:v>8.8260497000856905E-2</x:v>
      </x:c>
      <x:c r="AD3437" s="13">
        <x:f t="shared" si="323"/>
        <x:v>0.36937431394072451</x:v>
      </x:c>
      <x:c r="AE3437" s="50" t="n">
        <x:f>IF(OR(NOT(ISNUMBER(Q3437)),NOT(ISNUMBER(R3437))),"",IF(Q3437&lt;R3437,1,0))</x:f>
        <x:v>0</x:v>
      </x:c>
      <x:c r="AF3437" s="50" t="n">
        <x:f>IFERROR(IF(AND(A3437=A3436,C3437=C3436+1,ISNUMBER(AE3436)),AE3436,""),"")</x:f>
        <x:v>0</x:v>
      </x:c>
      <x:c r="AG3437" s="52" t="n">
        <x:f>IFERROR(IF(AND(A3437=A3436,C3437=C3436+1,ISNUMBER(U3437),ISNUMBER(U3436),U3436&lt;&gt;0),U3437/U3436-1,""),"")</x:f>
        <x:v>0.251786537814358</x:v>
      </x:c>
      <x:c r="AH3437" s="50" t="n">
        <x:f>IF(AND(ISNUMBER(AE3437),ISNUMBER(AF3437),ISNUMBER(AG3437)),IF(AND(AE3437=1,AF3437=1,AG3437&lt;0),1,0),"")</x:f>
        <x:v>0</x:v>
      </x:c>
      <x:c r="AI3437" s="50" t="n">
        <x:f>IF(AND(A3437=A3438,C3438=C3437+1,ISNUMBER(AH3438)),C3438,"")</x:f>
        <x:v>2015</x:v>
      </x:c>
      <x:c r="AJ3437" s="50" t="n">
        <x:f>IF(AND(A3437=A3438,C3438=C3437+1,ISNUMBER(AH3438)),AH3438,"")</x:f>
        <x:v>0</x:v>
      </x:c>
    </x:row>
    <x:row r="3438" ht="15">
      <x:c r="A3438" s="9" t="s">
        <x:v>243</x:v>
      </x:c>
      <x:c r="B3438" s="10">
        <x:v>42369</x:v>
      </x:c>
      <x:c r="C3438" s="9">
        <x:v>2015</x:v>
      </x:c>
      <x:c r="D3438" s="11">
        <x:v>178.7</x:v>
      </x:c>
      <x:c r="E3438" s="11">
        <x:v>100.4</x:v>
      </x:c>
      <x:c r="F3438" s="11">
        <x:v>58.6</x:v>
      </x:c>
      <x:c r="G3438" s="11">
        <x:v>126</x:v>
      </x:c>
      <x:c r="H3438" s="11">
        <x:v>19.8</x:v>
      </x:c>
      <x:c r="I3438" s="11">
        <x:v>52.7</x:v>
      </x:c>
      <x:c r="J3438" s="11">
        <x:v>54.9</x:v>
      </x:c>
      <x:c r="K3438" s="11">
        <x:v>5.6</x:v>
      </x:c>
      <x:c r="L3438" s="11">
        <x:v>52.2</x:v>
      </x:c>
      <x:c r="M3438" s="11">
        <x:v>1.4</x:v>
      </x:c>
      <x:c r="N3438" s="11">
        <x:v>18.399999999999999</x:v>
      </x:c>
      <x:c r="O3438" s="11">
        <x:v>222.1</x:v>
      </x:c>
      <x:c r="P3438" s="11">
        <x:v>10.6</x:v>
      </x:c>
      <x:c r="Q3438" s="11">
        <x:v>16.600000000000001</x:v>
      </x:c>
      <x:c r="R3438" s="11">
        <x:v>1.3</x:v>
      </x:c>
      <x:c r="S3438" s="11">
        <x:v>8.1999999999999993</x:v>
      </x:c>
      <x:c r="T3438" s="11">
        <x:v>14.4</x:v>
      </x:c>
      <x:c r="U3438" s="11">
        <x:v>98.515699999999995</x:v>
      </x:c>
      <x:c r="V3438" s="11">
        <x:v>18</x:v>
      </x:c>
      <x:c r="W3438" s="12">
        <x:v>0</x:v>
      </x:c>
      <x:c r="X3438" s="8">
        <x:v>0</x:v>
      </x:c>
      <x:c r="Y3438" s="13">
        <x:f t="shared" si="318"/>
        <x:v>1.7133105802047781</x:v>
      </x:c>
      <x:c r="Z3438" s="13">
        <x:f t="shared" si="319"/>
        <x:v>0.70509233351986578</x:v>
      </x:c>
      <x:c r="AA3438" s="13">
        <x:f t="shared" si="320"/>
        <x:v>4.5886961387800781E-2</x:v>
      </x:c>
      <x:c r="AB3438" s="13">
        <x:f t="shared" si="321"/>
        <x:v>5.9317291550083938E-2</x:v>
      </x:c>
      <x:c r="AC3438" s="13">
        <x:f t="shared" si="322"/>
        <x:v>0.11428571428571428</x:v>
      </x:c>
      <x:c r="AD3438" s="13">
        <x:f t="shared" si="323"/>
        <x:v>0.30721880246222721</x:v>
      </x:c>
      <x:c r="AE3438" s="50" t="n">
        <x:f>IF(OR(NOT(ISNUMBER(Q3438)),NOT(ISNUMBER(R3438))),"",IF(Q3438&lt;R3438,1,0))</x:f>
        <x:v>0</x:v>
      </x:c>
      <x:c r="AF3438" s="50" t="n">
        <x:f>IFERROR(IF(AND(A3438=A3437,C3438=C3437+1,ISNUMBER(AE3437)),AE3437,""),"")</x:f>
        <x:v>0</x:v>
      </x:c>
      <x:c r="AG3438" s="52" t="n">
        <x:f>IFERROR(IF(AND(A3438=A3437,C3438=C3437+1,ISNUMBER(U3438),ISNUMBER(U3437),U3437&lt;&gt;0),U3438/U3437-1,""),"")</x:f>
        <x:v>-0.18255425605622466</x:v>
      </x:c>
      <x:c r="AH3438" s="50" t="n">
        <x:f>IF(AND(ISNUMBER(AE3438),ISNUMBER(AF3438),ISNUMBER(AG3438)),IF(AND(AE3438=1,AF3438=1,AG3438&lt;0),1,0),"")</x:f>
        <x:v>0</x:v>
      </x:c>
      <x:c r="AI3438" s="50" t="n">
        <x:f>IF(AND(A3438=A3439,C3439=C3438+1,ISNUMBER(AH3439)),C3439,"")</x:f>
        <x:v>2016</x:v>
      </x:c>
      <x:c r="AJ3438" s="50" t="n">
        <x:f>IF(AND(A3438=A3439,C3439=C3438+1,ISNUMBER(AH3439)),AH3439,"")</x:f>
        <x:v>0</x:v>
      </x:c>
    </x:row>
    <x:row r="3439" ht="15">
      <x:c r="A3439" s="9" t="s">
        <x:v>243</x:v>
      </x:c>
      <x:c r="B3439" s="10">
        <x:v>42735</x:v>
      </x:c>
      <x:c r="C3439" s="9">
        <x:v>2016</x:v>
      </x:c>
      <x:c r="D3439" s="11">
        <x:v>212.8</x:v>
      </x:c>
      <x:c r="E3439" s="11">
        <x:v>119.4</x:v>
      </x:c>
      <x:c r="F3439" s="11">
        <x:v>67.599999999999994</x:v>
      </x:c>
      <x:c r="G3439" s="11">
        <x:v>165.2</x:v>
      </x:c>
      <x:c r="H3439" s="11">
        <x:v>38.4</x:v>
      </x:c>
      <x:c r="I3439" s="11">
        <x:v>47.6</x:v>
      </x:c>
      <x:c r="J3439" s="11">
        <x:v>55.6</x:v>
      </x:c>
      <x:c r="K3439" s="11">
        <x:v>5.9</x:v>
      </x:c>
      <x:c r="L3439" s="11">
        <x:v>60.1</x:v>
      </x:c>
      <x:c r="M3439" s="11">
        <x:v>2.8</x:v>
      </x:c>
      <x:c r="N3439" s="11">
        <x:v>35.6</x:v>
      </x:c>
      <x:c r="O3439" s="11">
        <x:v>235.9</x:v>
      </x:c>
      <x:c r="P3439" s="11">
        <x:v>16.7</x:v>
      </x:c>
      <x:c r="Q3439" s="11">
        <x:v>22.2</x:v>
      </x:c>
      <x:c r="R3439" s="11">
        <x:v>1.1000000000000001</x:v>
      </x:c>
      <x:c r="S3439" s="11">
        <x:v>13</x:v>
      </x:c>
      <x:c r="T3439" s="11">
        <x:v>16.600000000000001</x:v>
      </x:c>
      <x:c r="U3439" s="11">
        <x:v>101.25320000000001</x:v>
      </x:c>
      <x:c r="V3439" s="11">
        <x:v>18</x:v>
      </x:c>
      <x:c r="W3439" s="12">
        <x:v>0</x:v>
      </x:c>
      <x:c r="X3439" s="8">
        <x:v>0</x:v>
      </x:c>
      <x:c r="Y3439" s="13">
        <x:f t="shared" si="318"/>
        <x:v>1.7662721893491127</x:v>
      </x:c>
      <x:c r="Z3439" s="13">
        <x:f t="shared" si="319"/>
        <x:v>0.77631578947368407</x:v>
      </x:c>
      <x:c r="AA3439" s="13">
        <x:f t="shared" si="320"/>
        <x:v>6.1090225563909771E-2</x:v>
      </x:c>
      <x:c r="AB3439" s="13">
        <x:f t="shared" si="321"/>
        <x:v>7.8477443609022549E-2</x:v>
      </x:c>
      <x:c r="AC3439" s="13">
        <x:f t="shared" si="322"/>
        <x:v>0.10048426150121068</x:v>
      </x:c>
      <x:c r="AD3439" s="13">
        <x:f t="shared" si="323"/>
        <x:v>0.26127819548872178</x:v>
      </x:c>
      <x:c r="AE3439" s="50" t="n">
        <x:f>IF(OR(NOT(ISNUMBER(Q3439)),NOT(ISNUMBER(R3439))),"",IF(Q3439&lt;R3439,1,0))</x:f>
        <x:v>0</x:v>
      </x:c>
      <x:c r="AF3439" s="50" t="n">
        <x:f>IFERROR(IF(AND(A3439=A3438,C3439=C3438+1,ISNUMBER(AE3438)),AE3438,""),"")</x:f>
        <x:v>0</x:v>
      </x:c>
      <x:c r="AG3439" s="52" t="n">
        <x:f>IFERROR(IF(AND(A3439=A3438,C3439=C3438+1,ISNUMBER(U3439),ISNUMBER(U3438),U3438&lt;&gt;0),U3439/U3438-1,""),"")</x:f>
        <x:v>0.02778744910709685</x:v>
      </x:c>
      <x:c r="AH3439" s="50" t="n">
        <x:f>IF(AND(ISNUMBER(AE3439),ISNUMBER(AF3439),ISNUMBER(AG3439)),IF(AND(AE3439=1,AF3439=1,AG3439&lt;0),1,0),"")</x:f>
        <x:v>0</x:v>
      </x:c>
      <x:c r="AI3439" s="50" t="n">
        <x:f>IF(AND(A3439=A3440,C3440=C3439+1,ISNUMBER(AH3440)),C3440,"")</x:f>
        <x:v>2017</x:v>
      </x:c>
      <x:c r="AJ3439" s="50" t="n">
        <x:f>IF(AND(A3439=A3440,C3440=C3439+1,ISNUMBER(AH3440)),AH3440,"")</x:f>
        <x:v>0</x:v>
      </x:c>
    </x:row>
    <x:row r="3440" ht="15">
      <x:c r="A3440" s="9" t="s">
        <x:v>243</x:v>
      </x:c>
      <x:c r="B3440" s="10">
        <x:v>43100</x:v>
      </x:c>
      <x:c r="C3440" s="9">
        <x:v>2017</x:v>
      </x:c>
      <x:c r="D3440" s="11">
        <x:v>264.10000000000002</x:v>
      </x:c>
      <x:c r="E3440" s="11">
        <x:v>165.3</x:v>
      </x:c>
      <x:c r="F3440" s="11">
        <x:v>105.7</x:v>
      </x:c>
      <x:c r="G3440" s="11">
        <x:v>207.5</x:v>
      </x:c>
      <x:c r="H3440" s="11">
        <x:v>60.7</x:v>
      </x:c>
      <x:c r="I3440" s="11">
        <x:v>56.6</x:v>
      </x:c>
      <x:c r="J3440" s="11">
        <x:v>56.1</x:v>
      </x:c>
      <x:c r="K3440" s="11">
        <x:v>37.5</x:v>
      </x:c>
      <x:c r="L3440" s="11">
        <x:v>70.3</x:v>
      </x:c>
      <x:c r="M3440" s="11">
        <x:v>30.9</x:v>
      </x:c>
      <x:c r="N3440" s="11">
        <x:v>29.8</x:v>
      </x:c>
      <x:c r="O3440" s="11">
        <x:v>271.2</x:v>
      </x:c>
      <x:c r="P3440" s="11">
        <x:v>16.8</x:v>
      </x:c>
      <x:c r="Q3440" s="11">
        <x:v>23.2</x:v>
      </x:c>
      <x:c r="R3440" s="11">
        <x:v>1.1000000000000001</x:v>
      </x:c>
      <x:c r="S3440" s="11">
        <x:v>8.5</x:v>
      </x:c>
      <x:c r="T3440" s="11">
        <x:v>22.7</x:v>
      </x:c>
      <x:c r="U3440" s="11">
        <x:v>93.114699999999999</x:v>
      </x:c>
      <x:c r="V3440" s="11">
        <x:v>18</x:v>
      </x:c>
      <x:c r="W3440" s="12">
        <x:v>0</x:v>
      </x:c>
      <x:c r="X3440" s="8">
        <x:v>0</x:v>
      </x:c>
      <x:c r="Y3440" s="13">
        <x:f t="shared" si="318"/>
        <x:v>1.5638599810785241</x:v>
      </x:c>
      <x:c r="Z3440" s="13">
        <x:f t="shared" si="319"/>
        <x:v>0.78568723968193854</x:v>
      </x:c>
      <x:c r="AA3440" s="13">
        <x:f t="shared" si="320"/>
        <x:v>3.2184778492995073E-2</x:v>
      </x:c>
      <x:c r="AB3440" s="13">
        <x:f t="shared" si="321"/>
        <x:v>6.3612268080272621E-2</x:v>
      </x:c>
      <x:c r="AC3440" s="13">
        <x:f t="shared" si="322"/>
        <x:v>0.10939759036144578</x:v>
      </x:c>
      <x:c r="AD3440" s="13">
        <x:f t="shared" si="323"/>
        <x:v>0.21241953805376751</x:v>
      </x:c>
      <x:c r="AE3440" s="50" t="n">
        <x:f>IF(OR(NOT(ISNUMBER(Q3440)),NOT(ISNUMBER(R3440))),"",IF(Q3440&lt;R3440,1,0))</x:f>
        <x:v>0</x:v>
      </x:c>
      <x:c r="AF3440" s="50" t="n">
        <x:f>IFERROR(IF(AND(A3440=A3439,C3440=C3439+1,ISNUMBER(AE3439)),AE3439,""),"")</x:f>
        <x:v>0</x:v>
      </x:c>
      <x:c r="AG3440" s="52" t="n">
        <x:f>IFERROR(IF(AND(A3440=A3439,C3440=C3439+1,ISNUMBER(U3440),ISNUMBER(U3439),U3439&lt;&gt;0),U3440/U3439-1,""),"")</x:f>
        <x:v>-0.08037770658112542</x:v>
      </x:c>
      <x:c r="AH3440" s="50" t="n">
        <x:f>IF(AND(ISNUMBER(AE3440),ISNUMBER(AF3440),ISNUMBER(AG3440)),IF(AND(AE3440=1,AF3440=1,AG3440&lt;0),1,0),"")</x:f>
        <x:v>0</x:v>
      </x:c>
      <x:c r="AI3440" s="50" t="n">
        <x:f>IF(AND(A3440=A3441,C3441=C3440+1,ISNUMBER(AH3441)),C3441,"")</x:f>
        <x:v>2018</x:v>
      </x:c>
      <x:c r="AJ3440" s="50" t="n">
        <x:f>IF(AND(A3440=A3441,C3441=C3440+1,ISNUMBER(AH3441)),AH3441,"")</x:f>
        <x:v>0</x:v>
      </x:c>
    </x:row>
    <x:row r="3441" ht="15">
      <x:c r="A3441" s="9" t="s">
        <x:v>243</x:v>
      </x:c>
      <x:c r="B3441" s="10">
        <x:v>43465</x:v>
      </x:c>
      <x:c r="C3441" s="9">
        <x:v>2018</x:v>
      </x:c>
      <x:c r="D3441" s="11">
        <x:v>313</x:v>
      </x:c>
      <x:c r="E3441" s="11">
        <x:v>165.1</x:v>
      </x:c>
      <x:c r="F3441" s="11">
        <x:v>89.8</x:v>
      </x:c>
      <x:c r="G3441" s="11">
        <x:v>208.4</x:v>
      </x:c>
      <x:c r="H3441" s="11">
        <x:v>72.900000000000006</x:v>
      </x:c>
      <x:c r="I3441" s="11">
        <x:v>104.6</x:v>
      </x:c>
      <x:c r="J3441" s="11">
        <x:v>73.2</x:v>
      </x:c>
      <x:c r="K3441" s="11">
        <x:v>25.8</x:v>
      </x:c>
      <x:c r="L3441" s="11">
        <x:v>74.900000000000006</x:v>
      </x:c>
      <x:c r="M3441" s="11">
        <x:v>8.5</x:v>
      </x:c>
      <x:c r="N3441" s="11">
        <x:v>64.400000000000006</x:v>
      </x:c>
      <x:c r="O3441" s="11">
        <x:v>300.10000000000002</x:v>
      </x:c>
      <x:c r="P3441" s="11">
        <x:v>19.600000000000001</x:v>
      </x:c>
      <x:c r="Q3441" s="11">
        <x:v>26</x:v>
      </x:c>
      <x:c r="R3441" s="11">
        <x:v>1.4</x:v>
      </x:c>
      <x:c r="S3441" s="11">
        <x:v>9.9</x:v>
      </x:c>
      <x:c r="T3441" s="11">
        <x:v>17.5</x:v>
      </x:c>
      <x:c r="U3441" s="11">
        <x:v>151.94380000000001</x:v>
      </x:c>
      <x:c r="V3441" s="11">
        <x:v>18</x:v>
      </x:c>
      <x:c r="W3441" s="12">
        <x:v>0</x:v>
      </x:c>
      <x:c r="X3441" s="8">
        <x:v>0</x:v>
      </x:c>
      <x:c r="Y3441" s="13">
        <x:f t="shared" si="318"/>
        <x:v>1.8385300668151447</x:v>
      </x:c>
      <x:c r="Z3441" s="13">
        <x:f t="shared" si="319"/>
        <x:v>0.66581469648562297</x:v>
      </x:c>
      <x:c r="AA3441" s="13">
        <x:f t="shared" si="320"/>
        <x:v>3.1629392971246006E-2</x:v>
      </x:c>
      <x:c r="AB3441" s="13">
        <x:f t="shared" si="321"/>
        <x:v>6.2619808306709268E-2</x:v>
      </x:c>
      <x:c r="AC3441" s="13">
        <x:f t="shared" si="322"/>
        <x:v>8.3973128598848368E-2</x:v>
      </x:c>
      <x:c r="AD3441" s="13">
        <x:f t="shared" si="323"/>
        <x:v>0.23386581469648562</x:v>
      </x:c>
      <x:c r="AE3441" s="50" t="n">
        <x:f>IF(OR(NOT(ISNUMBER(Q3441)),NOT(ISNUMBER(R3441))),"",IF(Q3441&lt;R3441,1,0))</x:f>
        <x:v>0</x:v>
      </x:c>
      <x:c r="AF3441" s="50" t="n">
        <x:f>IFERROR(IF(AND(A3441=A3440,C3441=C3440+1,ISNUMBER(AE3440)),AE3440,""),"")</x:f>
        <x:v>0</x:v>
      </x:c>
      <x:c r="AG3441" s="52" t="n">
        <x:f>IFERROR(IF(AND(A3441=A3440,C3441=C3440+1,ISNUMBER(U3441),ISNUMBER(U3440),U3440&lt;&gt;0),U3441/U3440-1,""),"")</x:f>
        <x:v>0.6317917579071834</x:v>
      </x:c>
      <x:c r="AH3441" s="50" t="n">
        <x:f>IF(AND(ISNUMBER(AE3441),ISNUMBER(AF3441),ISNUMBER(AG3441)),IF(AND(AE3441=1,AF3441=1,AG3441&lt;0),1,0),"")</x:f>
        <x:v>0</x:v>
      </x:c>
      <x:c r="AI3441" s="50" t="n">
        <x:f>IF(AND(A3441=A3442,C3442=C3441+1,ISNUMBER(AH3442)),C3442,"")</x:f>
        <x:v>2019</x:v>
      </x:c>
      <x:c r="AJ3441" s="50" t="n">
        <x:f>IF(AND(A3441=A3442,C3442=C3441+1,ISNUMBER(AH3442)),AH3442,"")</x:f>
        <x:v>0</x:v>
      </x:c>
    </x:row>
    <x:row r="3442" ht="15">
      <x:c r="A3442" s="9" t="s">
        <x:v>243</x:v>
      </x:c>
      <x:c r="B3442" s="10">
        <x:v>43830</x:v>
      </x:c>
      <x:c r="C3442" s="9">
        <x:v>2019</x:v>
      </x:c>
      <x:c r="D3442" s="11">
        <x:v>307.5</x:v>
      </x:c>
      <x:c r="E3442" s="11">
        <x:v>169.5</x:v>
      </x:c>
      <x:c r="F3442" s="11">
        <x:v>85.1</x:v>
      </x:c>
      <x:c r="G3442" s="11">
        <x:v>181.8</x:v>
      </x:c>
      <x:c r="H3442" s="11">
        <x:v>62.2</x:v>
      </x:c>
      <x:c r="I3442" s="11">
        <x:v>125.7</x:v>
      </x:c>
      <x:c r="J3442" s="11">
        <x:v>100.6</x:v>
      </x:c>
      <x:c r="K3442" s="11">
        <x:v>27.2</x:v>
      </x:c>
      <x:c r="L3442" s="11">
        <x:v>79.5</x:v>
      </x:c>
      <x:c r="M3442" s="11">
        <x:v>3.8</x:v>
      </x:c>
      <x:c r="N3442" s="11">
        <x:v>58.4</x:v>
      </x:c>
      <x:c r="O3442" s="11">
        <x:v>331</x:v>
      </x:c>
      <x:c r="P3442" s="11">
        <x:v>25.1</x:v>
      </x:c>
      <x:c r="Q3442" s="11">
        <x:v>32</x:v>
      </x:c>
      <x:c r="R3442" s="11">
        <x:v>2</x:v>
      </x:c>
      <x:c r="S3442" s="11">
        <x:v>19.399999999999999</x:v>
      </x:c>
      <x:c r="T3442" s="11">
        <x:v>28.9</x:v>
      </x:c>
      <x:c r="U3442" s="11">
        <x:v>153.90530000000001</x:v>
      </x:c>
      <x:c r="V3442" s="11">
        <x:v>18</x:v>
      </x:c>
      <x:c r="W3442" s="12">
        <x:v>0</x:v>
      </x:c>
      <x:c r="X3442" s="8">
        <x:v>0</x:v>
      </x:c>
      <x:c r="Y3442" s="13">
        <x:f t="shared" si="318"/>
        <x:v>1.9917743830787311</x:v>
      </x:c>
      <x:c r="Z3442" s="13">
        <x:f t="shared" si="319"/>
        <x:v>0.59121951219512203</x:v>
      </x:c>
      <x:c r="AA3442" s="13">
        <x:f t="shared" si="320"/>
        <x:v>6.3089430894308934E-2</x:v>
      </x:c>
      <x:c r="AB3442" s="13">
        <x:f t="shared" si="321"/>
        <x:v>8.1626016260162609E-2</x:v>
      </x:c>
      <x:c r="AC3442" s="13">
        <x:f t="shared" si="322"/>
        <x:v>0.15896589658965896</x:v>
      </x:c>
      <x:c r="AD3442" s="13">
        <x:f t="shared" si="323"/>
        <x:v>0.32715447154471544</x:v>
      </x:c>
      <x:c r="AE3442" s="50" t="n">
        <x:f>IF(OR(NOT(ISNUMBER(Q3442)),NOT(ISNUMBER(R3442))),"",IF(Q3442&lt;R3442,1,0))</x:f>
        <x:v>0</x:v>
      </x:c>
      <x:c r="AF3442" s="50" t="n">
        <x:f>IFERROR(IF(AND(A3442=A3441,C3442=C3441+1,ISNUMBER(AE3441)),AE3441,""),"")</x:f>
        <x:v>0</x:v>
      </x:c>
      <x:c r="AG3442" s="52" t="n">
        <x:f>IFERROR(IF(AND(A3442=A3441,C3442=C3441+1,ISNUMBER(U3442),ISNUMBER(U3441),U3441&lt;&gt;0),U3442/U3441-1,""),"")</x:f>
        <x:v>0.012909378335937305</x:v>
      </x:c>
      <x:c r="AH3442" s="50" t="n">
        <x:f>IF(AND(ISNUMBER(AE3442),ISNUMBER(AF3442),ISNUMBER(AG3442)),IF(AND(AE3442=1,AF3442=1,AG3442&lt;0),1,0),"")</x:f>
        <x:v>0</x:v>
      </x:c>
      <x:c r="AI3442" s="50" t="n">
        <x:f>IF(AND(A3442=A3443,C3443=C3442+1,ISNUMBER(AH3443)),C3443,"")</x:f>
        <x:v>2020</x:v>
      </x:c>
      <x:c r="AJ3442" s="50" t="n">
        <x:f>IF(AND(A3442=A3443,C3443=C3442+1,ISNUMBER(AH3443)),AH3443,"")</x:f>
        <x:v>0</x:v>
      </x:c>
    </x:row>
    <x:row r="3443" ht="15">
      <x:c r="A3443" s="9" t="s">
        <x:v>243</x:v>
      </x:c>
      <x:c r="B3443" s="10">
        <x:v>44196</x:v>
      </x:c>
      <x:c r="C3443" s="9">
        <x:v>2020</x:v>
      </x:c>
      <x:c r="D3443" s="11">
        <x:v>339.5</x:v>
      </x:c>
      <x:c r="E3443" s="11">
        <x:v>188.7</x:v>
      </x:c>
      <x:c r="F3443" s="11">
        <x:v>79.2</x:v>
      </x:c>
      <x:c r="G3443" s="11">
        <x:v>235.1</x:v>
      </x:c>
      <x:c r="H3443" s="11">
        <x:v>108.8</x:v>
      </x:c>
      <x:c r="I3443" s="11">
        <x:v>104.4</x:v>
      </x:c>
      <x:c r="J3443" s="11">
        <x:v>79.3</x:v>
      </x:c>
      <x:c r="K3443" s="11">
        <x:v>47.3</x:v>
      </x:c>
      <x:c r="L3443" s="11">
        <x:v>78.900000000000006</x:v>
      </x:c>
      <x:c r="M3443" s="11">
        <x:v>5.3</x:v>
      </x:c>
      <x:c r="N3443" s="11">
        <x:v>103.5</x:v>
      </x:c>
      <x:c r="O3443" s="11">
        <x:v>342</x:v>
      </x:c>
      <x:c r="P3443" s="11">
        <x:v>17.8</x:v>
      </x:c>
      <x:c r="Q3443" s="11">
        <x:v>29.1</x:v>
      </x:c>
      <x:c r="R3443" s="11">
        <x:v>1.8</x:v>
      </x:c>
      <x:c r="S3443" s="11">
        <x:v>10.9</x:v>
      </x:c>
      <x:c r="T3443" s="11">
        <x:v>26</x:v>
      </x:c>
      <x:c r="U3443" s="11">
        <x:v>101.0994</x:v>
      </x:c>
      <x:c r="V3443" s="11">
        <x:v>18</x:v>
      </x:c>
      <x:c r="W3443" s="12">
        <x:v>0</x:v>
      </x:c>
      <x:c r="X3443" s="8">
        <x:v>0</x:v>
      </x:c>
      <x:c r="Y3443" s="13">
        <x:f t="shared" si="318"/>
        <x:v>2.3825757575757573</x:v>
      </x:c>
      <x:c r="Z3443" s="13">
        <x:f t="shared" si="319"/>
        <x:v>0.69248895434462443</x:v>
      </x:c>
      <x:c r="AA3443" s="13">
        <x:f t="shared" si="320"/>
        <x:v>3.2106038291605306E-2</x:v>
      </x:c>
      <x:c r="AB3443" s="13">
        <x:f t="shared" si="321"/>
        <x:v>5.2430044182621503E-2</x:v>
      </x:c>
      <x:c r="AC3443" s="13">
        <x:f t="shared" si="322"/>
        <x:v>0.11059123777116121</x:v>
      </x:c>
      <x:c r="AD3443" s="13">
        <x:f t="shared" si="323"/>
        <x:v>0.23357879234167894</x:v>
      </x:c>
      <x:c r="AE3443" s="50" t="n">
        <x:f>IF(OR(NOT(ISNUMBER(Q3443)),NOT(ISNUMBER(R3443))),"",IF(Q3443&lt;R3443,1,0))</x:f>
        <x:v>0</x:v>
      </x:c>
      <x:c r="AF3443" s="50" t="n">
        <x:f>IFERROR(IF(AND(A3443=A3442,C3443=C3442+1,ISNUMBER(AE3442)),AE3442,""),"")</x:f>
        <x:v>0</x:v>
      </x:c>
      <x:c r="AG3443" s="52" t="n">
        <x:f>IFERROR(IF(AND(A3443=A3442,C3443=C3442+1,ISNUMBER(U3443),ISNUMBER(U3442),U3442&lt;&gt;0),U3443/U3442-1,""),"")</x:f>
        <x:v>-0.3431064427280932</x:v>
      </x:c>
      <x:c r="AH3443" s="50" t="n">
        <x:f>IF(AND(ISNUMBER(AE3443),ISNUMBER(AF3443),ISNUMBER(AG3443)),IF(AND(AE3443=1,AF3443=1,AG3443&lt;0),1,0),"")</x:f>
        <x:v>0</x:v>
      </x:c>
      <x:c r="AI3443" s="50" t="n">
        <x:f>IF(AND(A3443=A3444,C3444=C3443+1,ISNUMBER(AH3444)),C3444,"")</x:f>
        <x:v>2021</x:v>
      </x:c>
      <x:c r="AJ3443" s="50" t="n">
        <x:f>IF(AND(A3443=A3444,C3444=C3443+1,ISNUMBER(AH3444)),AH3444,"")</x:f>
        <x:v>0</x:v>
      </x:c>
    </x:row>
    <x:row r="3444" ht="15">
      <x:c r="A3444" s="9" t="s">
        <x:v>243</x:v>
      </x:c>
      <x:c r="B3444" s="10">
        <x:v>44561</x:v>
      </x:c>
      <x:c r="C3444" s="9">
        <x:v>2021</x:v>
      </x:c>
      <x:c r="D3444" s="11">
        <x:v>312.2</x:v>
      </x:c>
      <x:c r="E3444" s="11">
        <x:v>171</x:v>
      </x:c>
      <x:c r="F3444" s="11">
        <x:v>104.1</x:v>
      </x:c>
      <x:c r="G3444" s="11">
        <x:v>163.80000000000001</x:v>
      </x:c>
      <x:c r="H3444" s="11">
        <x:v>42</x:v>
      </x:c>
      <x:c r="I3444" s="11">
        <x:v>148.4</x:v>
      </x:c>
      <x:c r="J3444" s="11">
        <x:v>128.1</x:v>
      </x:c>
      <x:c r="K3444" s="11">
        <x:v>28.3</x:v>
      </x:c>
      <x:c r="L3444" s="11">
        <x:v>78.099999999999994</x:v>
      </x:c>
      <x:c r="M3444" s="11">
        <x:v>5.4</x:v>
      </x:c>
      <x:c r="N3444" s="11">
        <x:v>36.6</x:v>
      </x:c>
      <x:c r="O3444" s="11">
        <x:v>324.2</x:v>
      </x:c>
      <x:c r="P3444" s="11">
        <x:v>24.9</x:v>
      </x:c>
      <x:c r="Q3444" s="11">
        <x:v>34.299999999999997</x:v>
      </x:c>
      <x:c r="R3444" s="11">
        <x:v>1.7</x:v>
      </x:c>
      <x:c r="S3444" s="11">
        <x:v>15</x:v>
      </x:c>
      <x:c r="T3444" s="11">
        <x:v>53.3</x:v>
      </x:c>
      <x:c r="U3444" s="11">
        <x:v>216.6926</x:v>
      </x:c>
      <x:c r="V3444" s="11">
        <x:v>18</x:v>
      </x:c>
      <x:c r="W3444" s="12">
        <x:v>0</x:v>
      </x:c>
      <x:c r="X3444" s="8">
        <x:v>0</x:v>
      </x:c>
      <x:c r="Y3444" s="13">
        <x:f t="shared" si="318"/>
        <x:v>1.6426512968299714</x:v>
      </x:c>
      <x:c r="Z3444" s="13">
        <x:f t="shared" si="319"/>
        <x:v>0.52466367713004491</x:v>
      </x:c>
      <x:c r="AA3444" s="13">
        <x:f t="shared" si="320"/>
        <x:v>4.8046124279308135E-2</x:v>
      </x:c>
      <x:c r="AB3444" s="13">
        <x:f t="shared" si="321"/>
        <x:v>7.9756566303651508E-2</x:v>
      </x:c>
      <x:c r="AC3444" s="13">
        <x:f t="shared" si="322"/>
        <x:v>0.32539682539682535</x:v>
      </x:c>
      <x:c r="AD3444" s="13">
        <x:f t="shared" si="323"/>
        <x:v>0.4103139013452915</x:v>
      </x:c>
      <x:c r="AE3444" s="50" t="n">
        <x:f>IF(OR(NOT(ISNUMBER(Q3444)),NOT(ISNUMBER(R3444))),"",IF(Q3444&lt;R3444,1,0))</x:f>
        <x:v>0</x:v>
      </x:c>
      <x:c r="AF3444" s="50" t="n">
        <x:f>IFERROR(IF(AND(A3444=A3443,C3444=C3443+1,ISNUMBER(AE3443)),AE3443,""),"")</x:f>
        <x:v>0</x:v>
      </x:c>
      <x:c r="AG3444" s="52" t="n">
        <x:f>IFERROR(IF(AND(A3444=A3443,C3444=C3443+1,ISNUMBER(U3444),ISNUMBER(U3443),U3443&lt;&gt;0),U3444/U3443-1,""),"")</x:f>
        <x:v>1.143361879496812</x:v>
      </x:c>
      <x:c r="AH3444" s="50" t="n">
        <x:f>IF(AND(ISNUMBER(AE3444),ISNUMBER(AF3444),ISNUMBER(AG3444)),IF(AND(AE3444=1,AF3444=1,AG3444&lt;0),1,0),"")</x:f>
        <x:v>0</x:v>
      </x:c>
      <x:c r="AI3444" s="50" t="n">
        <x:f>IF(AND(A3444=A3445,C3445=C3444+1,ISNUMBER(AH3445)),C3445,"")</x:f>
        <x:v>2022</x:v>
      </x:c>
      <x:c r="AJ3444" s="50" t="n">
        <x:f>IF(AND(A3444=A3445,C3445=C3444+1,ISNUMBER(AH3445)),AH3445,"")</x:f>
        <x:v>0</x:v>
      </x:c>
    </x:row>
    <x:row r="3445" ht="15">
      <x:c r="A3445" s="9" t="s">
        <x:v>243</x:v>
      </x:c>
      <x:c r="B3445" s="10">
        <x:v>44926</x:v>
      </x:c>
      <x:c r="C3445" s="9">
        <x:v>2022</x:v>
      </x:c>
      <x:c r="D3445" s="11">
        <x:v>359.5</x:v>
      </x:c>
      <x:c r="E3445" s="11">
        <x:v>200.7</x:v>
      </x:c>
      <x:c r="F3445" s="11">
        <x:v>110.8</x:v>
      </x:c>
      <x:c r="G3445" s="11">
        <x:v>159.19999999999999</x:v>
      </x:c>
      <x:c r="H3445" s="11">
        <x:v>42.8</x:v>
      </x:c>
      <x:c r="I3445" s="11">
        <x:v>200.3</x:v>
      </x:c>
      <x:c r="J3445" s="11">
        <x:v>173.3</x:v>
      </x:c>
      <x:c r="K3445" s="11">
        <x:v>27.4</x:v>
      </x:c>
      <x:c r="L3445" s="11">
        <x:v>100.6</x:v>
      </x:c>
      <x:c r="M3445" s="11">
        <x:v>5.7</x:v>
      </x:c>
      <x:c r="N3445" s="11">
        <x:v>37.1</x:v>
      </x:c>
      <x:c r="O3445" s="11">
        <x:v>396.3</x:v>
      </x:c>
      <x:c r="P3445" s="11">
        <x:v>36.200000000000003</x:v>
      </x:c>
      <x:c r="Q3445" s="11">
        <x:v>45.5</x:v>
      </x:c>
      <x:c r="R3445" s="11">
        <x:v>1</x:v>
      </x:c>
      <x:c r="S3445" s="11">
        <x:v>25.7</x:v>
      </x:c>
      <x:c r="T3445" s="11">
        <x:v>14.6</x:v>
      </x:c>
      <x:c r="U3445" s="11">
        <x:v>209.11529999999999</x:v>
      </x:c>
      <x:c r="V3445" s="11">
        <x:v>18</x:v>
      </x:c>
      <x:c r="W3445" s="12">
        <x:v>0</x:v>
      </x:c>
      <x:c r="X3445" s="8">
        <x:v>0</x:v>
      </x:c>
      <x:c r="Y3445" s="13">
        <x:f t="shared" si="318"/>
        <x:v>1.8113718411552346</x:v>
      </x:c>
      <x:c r="Z3445" s="13">
        <x:f t="shared" si="319"/>
        <x:v>0.44283727399165507</x:v>
      </x:c>
      <x:c r="AA3445" s="13">
        <x:f t="shared" si="320"/>
        <x:v>7.1488178025034765E-2</x:v>
      </x:c>
      <x:c r="AB3445" s="13">
        <x:f t="shared" si="321"/>
        <x:v>0.10069541029207232</x:v>
      </x:c>
      <x:c r="AC3445" s="13">
        <x:f t="shared" si="322"/>
        <x:v>9.1708542713567848E-2</x:v>
      </x:c>
      <x:c r="AD3445" s="13">
        <x:f t="shared" si="323"/>
        <x:v>0.48205841446453412</x:v>
      </x:c>
      <x:c r="AE3445" s="50" t="n">
        <x:f>IF(OR(NOT(ISNUMBER(Q3445)),NOT(ISNUMBER(R3445))),"",IF(Q3445&lt;R3445,1,0))</x:f>
        <x:v>0</x:v>
      </x:c>
      <x:c r="AF3445" s="50" t="n">
        <x:f>IFERROR(IF(AND(A3445=A3444,C3445=C3444+1,ISNUMBER(AE3444)),AE3444,""),"")</x:f>
        <x:v>0</x:v>
      </x:c>
      <x:c r="AG3445" s="52" t="n">
        <x:f>IFERROR(IF(AND(A3445=A3444,C3445=C3444+1,ISNUMBER(U3445),ISNUMBER(U3444),U3444&lt;&gt;0),U3445/U3444-1,""),"")</x:f>
        <x:v>-0.034967968449314824</x:v>
      </x:c>
      <x:c r="AH3445" s="50" t="n">
        <x:f>IF(AND(ISNUMBER(AE3445),ISNUMBER(AF3445),ISNUMBER(AG3445)),IF(AND(AE3445=1,AF3445=1,AG3445&lt;0),1,0),"")</x:f>
        <x:v>0</x:v>
      </x:c>
      <x:c r="AI3445" s="50" t="n">
        <x:f>IF(AND(A3445=A3446,C3446=C3445+1,ISNUMBER(AH3446)),C3446,"")</x:f>
        <x:v>2023</x:v>
      </x:c>
      <x:c r="AJ3445" s="50" t="n">
        <x:f>IF(AND(A3445=A3446,C3446=C3445+1,ISNUMBER(AH3446)),AH3446,"")</x:f>
        <x:v>0</x:v>
      </x:c>
    </x:row>
    <x:row r="3446" ht="15">
      <x:c r="A3446" s="9" t="s">
        <x:v>243</x:v>
      </x:c>
      <x:c r="B3446" s="10">
        <x:v>45291</x:v>
      </x:c>
      <x:c r="C3446" s="9">
        <x:v>2023</x:v>
      </x:c>
      <x:c r="D3446" s="11">
        <x:v>443</x:v>
      </x:c>
      <x:c r="E3446" s="11">
        <x:v>216.2</x:v>
      </x:c>
      <x:c r="F3446" s="11">
        <x:v>112.7</x:v>
      </x:c>
      <x:c r="G3446" s="11">
        <x:v>232.6</x:v>
      </x:c>
      <x:c r="H3446" s="11">
        <x:v>103.6</x:v>
      </x:c>
      <x:c r="I3446" s="11">
        <x:v>210.4</x:v>
      </x:c>
      <x:c r="J3446" s="11">
        <x:v>176.5</x:v>
      </x:c>
      <x:c r="K3446" s="11">
        <x:v>29</x:v>
      </x:c>
      <x:c r="L3446" s="11">
        <x:v>103.9</x:v>
      </x:c>
      <x:c r="M3446" s="11">
        <x:v>6.1</x:v>
      </x:c>
      <x:c r="N3446" s="11">
        <x:v>97.5</x:v>
      </x:c>
      <x:c r="O3446" s="11">
        <x:v>441</x:v>
      </x:c>
      <x:c r="P3446" s="11">
        <x:v>27.5</x:v>
      </x:c>
      <x:c r="Q3446" s="11">
        <x:v>37.1</x:v>
      </x:c>
      <x:c r="R3446" s="11">
        <x:v>4</x:v>
      </x:c>
      <x:c r="S3446" s="11">
        <x:v>16.8</x:v>
      </x:c>
      <x:c r="T3446" s="11">
        <x:v>24.5</x:v>
      </x:c>
      <x:c r="U3446" s="11">
        <x:v>166.05</x:v>
      </x:c>
      <x:c r="V3446" s="11">
        <x:v>18</x:v>
      </x:c>
      <x:c r="W3446" s="12">
        <x:v>0</x:v>
      </x:c>
      <x:c r="X3446" s="8">
        <x:v>0</x:v>
      </x:c>
      <x:c r="Y3446" s="13">
        <x:f t="shared" si="318"/>
        <x:v>1.9183673469387754</x:v>
      </x:c>
      <x:c r="Z3446" s="13">
        <x:f t="shared" si="319"/>
        <x:v>0.52505643340857788</x:v>
      </x:c>
      <x:c r="AA3446" s="13">
        <x:f t="shared" si="320"/>
        <x:v>3.7923250564334085E-2</x:v>
      </x:c>
      <x:c r="AB3446" s="13">
        <x:f t="shared" si="321"/>
        <x:v>6.2076749435665914E-2</x:v>
      </x:c>
      <x:c r="AC3446" s="13">
        <x:f t="shared" si="322"/>
        <x:v>0.10533104041272572</x:v>
      </x:c>
      <x:c r="AD3446" s="13">
        <x:f t="shared" si="323"/>
        <x:v>0.39841986455981943</x:v>
      </x:c>
      <x:c r="AE3446" s="50" t="n">
        <x:f>IF(OR(NOT(ISNUMBER(Q3446)),NOT(ISNUMBER(R3446))),"",IF(Q3446&lt;R3446,1,0))</x:f>
        <x:v>0</x:v>
      </x:c>
      <x:c r="AF3446" s="50" t="n">
        <x:f>IFERROR(IF(AND(A3446=A3445,C3446=C3445+1,ISNUMBER(AE3445)),AE3445,""),"")</x:f>
        <x:v>0</x:v>
      </x:c>
      <x:c r="AG3446" s="52" t="n">
        <x:f>IFERROR(IF(AND(A3446=A3445,C3446=C3445+1,ISNUMBER(U3446),ISNUMBER(U3445),U3445&lt;&gt;0),U3446/U3445-1,""),"")</x:f>
        <x:v>-0.2059404548591135</x:v>
      </x:c>
      <x:c r="AH3446" s="50" t="n">
        <x:f>IF(AND(ISNUMBER(AE3446),ISNUMBER(AF3446),ISNUMBER(AG3446)),IF(AND(AE3446=1,AF3446=1,AG3446&lt;0),1,0),"")</x:f>
        <x:v>0</x:v>
      </x:c>
      <x:c r="AI3446" s="50" t="n">
        <x:f>IF(AND(A3446=A3447,C3447=C3446+1,ISNUMBER(AH3447)),C3447,"")</x:f>
        <x:v>2024</x:v>
      </x:c>
      <x:c r="AJ3446" s="50" t="n">
        <x:f>IF(AND(A3446=A3447,C3447=C3446+1,ISNUMBER(AH3447)),AH3447,"")</x:f>
        <x:v>0</x:v>
      </x:c>
    </x:row>
    <x:row r="3447" ht="15">
      <x:c r="A3447" s="9" t="s">
        <x:v>243</x:v>
      </x:c>
      <x:c r="B3447" s="10">
        <x:v>45657</x:v>
      </x:c>
      <x:c r="C3447" s="9">
        <x:v>2024</x:v>
      </x:c>
      <x:c r="D3447" s="11">
        <x:v>425.3</x:v>
      </x:c>
      <x:c r="E3447" s="11">
        <x:v>200.8</x:v>
      </x:c>
      <x:c r="F3447" s="11">
        <x:v>99.2</x:v>
      </x:c>
      <x:c r="G3447" s="11">
        <x:v>202.9</x:v>
      </x:c>
      <x:c r="H3447" s="11">
        <x:v>90.3</x:v>
      </x:c>
      <x:c r="I3447" s="11">
        <x:v>222.4</x:v>
      </x:c>
      <x:c r="J3447" s="11">
        <x:v>192.5</x:v>
      </x:c>
      <x:c r="K3447" s="11">
        <x:v>30.8</x:v>
      </x:c>
      <x:c r="L3447" s="11">
        <x:v>97.4</x:v>
      </x:c>
      <x:c r="M3447" s="11">
        <x:v>6.3</x:v>
      </x:c>
      <x:c r="N3447" s="11">
        <x:v>84</x:v>
      </x:c>
      <x:c r="O3447" s="11">
        <x:v>392.1</x:v>
      </x:c>
      <x:c r="P3447" s="11">
        <x:v>39.9</x:v>
      </x:c>
      <x:c r="Q3447" s="11">
        <x:v>48.9</x:v>
      </x:c>
      <x:c r="R3447" s="11">
        <x:v>5.6</x:v>
      </x:c>
      <x:c r="S3447" s="11">
        <x:v>26.8</x:v>
      </x:c>
      <x:c r="T3447" s="11">
        <x:v>36.6</x:v>
      </x:c>
      <x:c r="U3447" s="11">
        <x:v>164.85769999999999</x:v>
      </x:c>
      <x:c r="V3447" s="11">
        <x:v>18</x:v>
      </x:c>
      <x:c r="W3447" s="12">
        <x:v>0</x:v>
      </x:c>
      <x:c r="X3447" s="8">
        <x:v>0</x:v>
      </x:c>
      <x:c r="Y3447" s="13">
        <x:f t="shared" si="318"/>
        <x:v>2.024193548387097</x:v>
      </x:c>
      <x:c r="Z3447" s="13">
        <x:f t="shared" si="319"/>
        <x:v>0.47707500587820362</x:v>
      </x:c>
      <x:c r="AA3447" s="13">
        <x:f t="shared" si="320"/>
        <x:v>6.301434281683517E-2</x:v>
      </x:c>
      <x:c r="AB3447" s="13">
        <x:f t="shared" si="321"/>
        <x:v>9.3816129790735947E-2</x:v>
      </x:c>
      <x:c r="AC3447" s="13">
        <x:f t="shared" si="322"/>
        <x:v>0.18038442582552983</x:v>
      </x:c>
      <x:c r="AD3447" s="13">
        <x:f t="shared" si="323"/>
        <x:v>0.45262167881495413</x:v>
      </x:c>
      <x:c r="AE3447" s="50" t="n">
        <x:f>IF(OR(NOT(ISNUMBER(Q3447)),NOT(ISNUMBER(R3447))),"",IF(Q3447&lt;R3447,1,0))</x:f>
        <x:v>0</x:v>
      </x:c>
      <x:c r="AF3447" s="50" t="n">
        <x:f>IFERROR(IF(AND(A3447=A3446,C3447=C3446+1,ISNUMBER(AE3446)),AE3446,""),"")</x:f>
        <x:v>0</x:v>
      </x:c>
      <x:c r="AG3447" s="52" t="n">
        <x:f>IFERROR(IF(AND(A3447=A3446,C3447=C3446+1,ISNUMBER(U3447),ISNUMBER(U3446),U3446&lt;&gt;0),U3447/U3446-1,""),"")</x:f>
        <x:v>-0.007180367359229223</x:v>
      </x:c>
      <x:c r="AH3447" s="50" t="n">
        <x:f>IF(AND(ISNUMBER(AE3447),ISNUMBER(AF3447),ISNUMBER(AG3447)),IF(AND(AE3447=1,AF3447=1,AG3447&lt;0),1,0),"")</x:f>
        <x:v>0</x:v>
      </x:c>
      <x:c r="AI3447" s="50" t="str">
        <x:f>IF(AND(A3447=A3448,C3448=C3447+1,ISNUMBER(AH3448)),C3448,"")</x:f>
      </x:c>
      <x:c r="AJ3447" s="50" t="str">
        <x:f>IF(AND(A3447=A3448,C3448=C3447+1,ISNUMBER(AH3448)),AH3448,"")</x:f>
      </x:c>
    </x:row>
    <x:row r="3448" ht="15">
      <x:c r="A3448" s="9" t="s">
        <x:v>244</x:v>
      </x:c>
      <x:c r="B3448" s="10">
        <x:v>39447</x:v>
      </x:c>
      <x:c r="C3448" s="9">
        <x:v>2007</x:v>
      </x:c>
      <x:c r="D3448" s="11">
        <x:v>309.02760000000001</x:v>
      </x:c>
      <x:c r="E3448" s="11">
        <x:v>98.965400000000002</x:v>
      </x:c>
      <x:c r="F3448" s="11">
        <x:v>35.912100000000002</x:v>
      </x:c>
      <x:c r="G3448" s="11">
        <x:v>187.4718</x:v>
      </x:c>
      <x:c r="H3448" s="11">
        <x:v>151.9333</x:v>
      </x:c>
      <x:c r="I3448" s="11">
        <x:v>121.55589999999999</x:v>
      </x:c>
      <x:c r="J3448" s="11">
        <x:v>-15.723000000000001</x:v>
      </x:c>
      <x:c r="K3448" s="11">
        <x:v>87.802499999999995</x:v>
      </x:c>
      <x:c r="L3448" s="11">
        <x:v>0.42509999999999998</x:v>
      </x:c>
      <x:c r="M3448" s="11">
        <x:v>21.076799999999999</x:v>
      </x:c>
      <x:c r="N3448" s="11">
        <x:v>130.85640000000001</x:v>
      </x:c>
      <x:c r="O3448" s="11">
        <x:v>51.378799999999998</x:v>
      </x:c>
      <x:c r="P3448" s="11">
        <x:v>11.7644</x:v>
      </x:c>
      <x:c r="Q3448" s="11">
        <x:v>18.173200000000001</x:v>
      </x:c>
      <x:c r="R3448" s="11">
        <x:v>14.2629</x:v>
      </x:c>
      <x:c r="S3448" s="11">
        <x:v>15.267300000000001</x:v>
      </x:c>
      <x:c r="T3448" s="11">
        <x:v>3.3083999999999998</x:v>
      </x:c>
      <x:c r="U3448" s="11">
        <x:v>140.2277</x:v>
      </x:c>
      <x:c r="V3448" s="11">
        <x:v>18</x:v>
      </x:c>
      <x:c r="W3448" s="12">
        <x:v>0</x:v>
      </x:c>
      <x:c r="X3448" s="8">
        <x:v>0</x:v>
      </x:c>
      <x:c r="Y3448" s="13">
        <x:f t="shared" si="318"/>
        <x:v>2.7557675546682034</x:v>
      </x:c>
      <x:c r="Z3448" s="13">
        <x:f t="shared" si="319"/>
        <x:v>0.60665066809566526</x:v>
      </x:c>
      <x:c r="AA3448" s="13">
        <x:f t="shared" si="320"/>
        <x:v>4.9404325050578006E-2</x:v>
      </x:c>
      <x:c r="AB3448" s="13">
        <x:f t="shared" si="321"/>
        <x:v>3.8069091563342559E-2</x:v>
      </x:c>
      <x:c r="AC3448" s="13">
        <x:f t="shared" si="322"/>
        <x:v>1.7647454177108234E-2</x:v>
      </x:c>
      <x:c r="AD3448" s="13">
        <x:f t="shared" si="323"/>
        <x:v>-5.0878950618003051E-2</x:v>
      </x:c>
      <x:c r="AE3448" s="50" t="n">
        <x:f>IF(OR(NOT(ISNUMBER(Q3448)),NOT(ISNUMBER(R3448))),"",IF(Q3448&lt;R3448,1,0))</x:f>
        <x:v>0</x:v>
      </x:c>
      <x:c r="AF3448" s="50" t="str">
        <x:f>IFERROR(IF(AND(A3448=A3447,C3448=C3447+1,ISNUMBER(AE3447)),AE3447,""),"")</x:f>
      </x:c>
      <x:c r="AG3448" s="52" t="str">
        <x:f>IFERROR(IF(AND(A3448=A3447,C3448=C3447+1,ISNUMBER(U3448),ISNUMBER(U3447),U3447&lt;&gt;0),U3448/U3447-1,""),"")</x:f>
      </x:c>
      <x:c r="AH3448" s="50" t="str">
        <x:f>IF(AND(ISNUMBER(AE3448),ISNUMBER(AF3448),ISNUMBER(AG3448)),IF(AND(AE3448=1,AF3448=1,AG3448&lt;0),1,0),"")</x:f>
      </x:c>
      <x:c r="AI3448" s="50" t="n">
        <x:f>IF(AND(A3448=A3449,C3449=C3448+1,ISNUMBER(AH3449)),C3449,"")</x:f>
        <x:v>2008</x:v>
      </x:c>
      <x:c r="AJ3448" s="50" t="n">
        <x:f>IF(AND(A3448=A3449,C3449=C3448+1,ISNUMBER(AH3449)),AH3449,"")</x:f>
        <x:v>0</x:v>
      </x:c>
    </x:row>
    <x:row r="3449" ht="15">
      <x:c r="A3449" s="9" t="s">
        <x:v>244</x:v>
      </x:c>
      <x:c r="B3449" s="10">
        <x:v>39813</x:v>
      </x:c>
      <x:c r="C3449" s="9">
        <x:v>2008</x:v>
      </x:c>
      <x:c r="D3449" s="11">
        <x:v>586.452</x:v>
      </x:c>
      <x:c r="E3449" s="11">
        <x:v>312.82769999999999</x:v>
      </x:c>
      <x:c r="F3449" s="11">
        <x:v>277.99160000000001</x:v>
      </x:c>
      <x:c r="G3449" s="11">
        <x:v>446.27769999999998</x:v>
      </x:c>
      <x:c r="H3449" s="11">
        <x:v>323.36880000000002</x:v>
      </x:c>
      <x:c r="I3449" s="11">
        <x:v>140.17429999999999</x:v>
      </x:c>
      <x:c r="J3449" s="11">
        <x:v>-13.2522</x:v>
      </x:c>
      <x:c r="K3449" s="11">
        <x:v>31.6539</x:v>
      </x:c>
      <x:c r="L3449" s="11">
        <x:v>192.8175</x:v>
      </x:c>
      <x:c r="M3449" s="11">
        <x:v>204.5984</x:v>
      </x:c>
      <x:c r="N3449" s="11">
        <x:v>118.7704</x:v>
      </x:c>
      <x:c r="O3449" s="11">
        <x:v>74.473200000000006</x:v>
      </x:c>
      <x:c r="P3449" s="11">
        <x:v>12.8985</x:v>
      </x:c>
      <x:c r="Q3449" s="11">
        <x:v>20.2896</x:v>
      </x:c>
      <x:c r="R3449" s="11">
        <x:v>15.610799999999999</x:v>
      </x:c>
      <x:c r="S3449" s="11">
        <x:v>6.2690000000000001</x:v>
      </x:c>
      <x:c r="T3449" s="11">
        <x:v>-59.917499999999997</x:v>
      </x:c>
      <x:c r="U3449" s="11">
        <x:v>16.671299999999999</x:v>
      </x:c>
      <x:c r="V3449" s="11">
        <x:v>18</x:v>
      </x:c>
      <x:c r="W3449" s="12">
        <x:v>0</x:v>
      </x:c>
      <x:c r="X3449" s="8">
        <x:v>0</x:v>
      </x:c>
      <x:c r="Y3449" s="13">
        <x:f t="shared" si="318"/>
        <x:v>1.125313498681255</x:v>
      </x:c>
      <x:c r="Z3449" s="13">
        <x:f t="shared" si="319"/>
        <x:v>0.76097907416122712</x:v>
      </x:c>
      <x:c r="AA3449" s="13">
        <x:f t="shared" si="320"/>
        <x:v>1.0689706915484985E-2</x:v>
      </x:c>
      <x:c r="AB3449" s="13">
        <x:f t="shared" si="321"/>
        <x:v>2.1994127396615579E-2</x:v>
      </x:c>
      <x:c r="AC3449" s="13">
        <x:f t="shared" si="322"/>
        <x:v>-0.13426057362937918</x:v>
      </x:c>
      <x:c r="AD3449" s="13">
        <x:f t="shared" si="323"/>
        <x:v>-2.2597245810398806E-2</x:v>
      </x:c>
      <x:c r="AE3449" s="50" t="n">
        <x:f>IF(OR(NOT(ISNUMBER(Q3449)),NOT(ISNUMBER(R3449))),"",IF(Q3449&lt;R3449,1,0))</x:f>
        <x:v>0</x:v>
      </x:c>
      <x:c r="AF3449" s="50" t="n">
        <x:f>IFERROR(IF(AND(A3449=A3448,C3449=C3448+1,ISNUMBER(AE3448)),AE3448,""),"")</x:f>
        <x:v>0</x:v>
      </x:c>
      <x:c r="AG3449" s="52" t="n">
        <x:f>IFERROR(IF(AND(A3449=A3448,C3449=C3448+1,ISNUMBER(U3449),ISNUMBER(U3448),U3448&lt;&gt;0),U3449/U3448-1,""),"")</x:f>
        <x:v>-0.8811126475011714</x:v>
      </x:c>
      <x:c r="AH3449" s="50" t="n">
        <x:f>IF(AND(ISNUMBER(AE3449),ISNUMBER(AF3449),ISNUMBER(AG3449)),IF(AND(AE3449=1,AF3449=1,AG3449&lt;0),1,0),"")</x:f>
        <x:v>0</x:v>
      </x:c>
      <x:c r="AI3449" s="50" t="n">
        <x:f>IF(AND(A3449=A3450,C3450=C3449+1,ISNUMBER(AH3450)),C3450,"")</x:f>
        <x:v>2009</x:v>
      </x:c>
      <x:c r="AJ3449" s="50" t="n">
        <x:f>IF(AND(A3449=A3450,C3450=C3449+1,ISNUMBER(AH3450)),AH3450,"")</x:f>
        <x:v>0</x:v>
      </x:c>
    </x:row>
    <x:row r="3450" ht="15">
      <x:c r="A3450" s="9" t="s">
        <x:v>244</x:v>
      </x:c>
      <x:c r="B3450" s="10">
        <x:v>40178</x:v>
      </x:c>
      <x:c r="C3450" s="9">
        <x:v>2009</x:v>
      </x:c>
      <x:c r="D3450" s="11">
        <x:v>649.51959999999997</x:v>
      </x:c>
      <x:c r="E3450" s="11">
        <x:v>390.78870000000001</x:v>
      </x:c>
      <x:c r="F3450" s="11">
        <x:v>319.14159999999998</x:v>
      </x:c>
      <x:c r="G3450" s="11">
        <x:v>525.50789999999995</x:v>
      </x:c>
      <x:c r="H3450" s="11">
        <x:v>399.12740000000002</x:v>
      </x:c>
      <x:c r="I3450" s="11">
        <x:v>124.01179999999999</x:v>
      </x:c>
      <x:c r="J3450" s="11">
        <x:v>-18.8962</x:v>
      </x:c>
      <x:c r="K3450" s="11">
        <x:v>30.545200000000001</x:v>
      </x:c>
      <x:c r="L3450" s="11">
        <x:v>270.9862</x:v>
      </x:c>
      <x:c r="M3450" s="11">
        <x:v>246.6009</x:v>
      </x:c>
      <x:c r="N3450" s="11">
        <x:v>152.5265</x:v>
      </x:c>
      <x:c r="O3450" s="11">
        <x:v>71.590400000000002</x:v>
      </x:c>
      <x:c r="P3450" s="11">
        <x:v>6.3974000000000002</x:v>
      </x:c>
      <x:c r="Q3450" s="11">
        <x:v>14.4854</x:v>
      </x:c>
      <x:c r="R3450" s="11">
        <x:v>16.880199999999999</x:v>
      </x:c>
      <x:c r="S3450" s="11">
        <x:v>-6.6388999999999996</x:v>
      </x:c>
      <x:c r="T3450" s="11">
        <x:v>-75.446799999999996</x:v>
      </x:c>
      <x:c r="U3450" s="11">
        <x:v>48.570700000000002</x:v>
      </x:c>
      <x:c r="V3450" s="11">
        <x:v>18</x:v>
      </x:c>
      <x:c r="W3450" s="12">
        <x:v>0</x:v>
      </x:c>
      <x:c r="X3450" s="8">
        <x:v>0</x:v>
      </x:c>
      <x:c r="Y3450" s="13">
        <x:f t="shared" si="318"/>
        <x:v>1.224499407159706</x:v>
      </x:c>
      <x:c r="Z3450" s="13">
        <x:f t="shared" si="319"/>
        <x:v>0.80907165849960494</x:v>
      </x:c>
      <x:c r="AA3450" s="13">
        <x:f t="shared" si="320"/>
        <x:v>-1.0221246595175881E-2</x:v>
      </x:c>
      <x:c r="AB3450" s="13">
        <x:f t="shared" si="321"/>
        <x:v>9.8494333350371572E-3</x:v>
      </x:c>
      <x:c r="AC3450" s="13">
        <x:f t="shared" si="322"/>
        <x:v>-0.1435692974358711</x:v>
      </x:c>
      <x:c r="AD3450" s="13">
        <x:f t="shared" si="323"/>
        <x:v>-2.9092578576535643E-2</x:v>
      </x:c>
      <x:c r="AE3450" s="50" t="n">
        <x:f>IF(OR(NOT(ISNUMBER(Q3450)),NOT(ISNUMBER(R3450))),"",IF(Q3450&lt;R3450,1,0))</x:f>
        <x:v>1</x:v>
      </x:c>
      <x:c r="AF3450" s="50" t="n">
        <x:f>IFERROR(IF(AND(A3450=A3449,C3450=C3449+1,ISNUMBER(AE3449)),AE3449,""),"")</x:f>
        <x:v>0</x:v>
      </x:c>
      <x:c r="AG3450" s="52" t="n">
        <x:f>IFERROR(IF(AND(A3450=A3449,C3450=C3449+1,ISNUMBER(U3450),ISNUMBER(U3449),U3449&lt;&gt;0),U3450/U3449-1,""),"")</x:f>
        <x:v>1.9134320658856843</x:v>
      </x:c>
      <x:c r="AH3450" s="50" t="n">
        <x:f>IF(AND(ISNUMBER(AE3450),ISNUMBER(AF3450),ISNUMBER(AG3450)),IF(AND(AE3450=1,AF3450=1,AG3450&lt;0),1,0),"")</x:f>
        <x:v>0</x:v>
      </x:c>
      <x:c r="AI3450" s="50" t="n">
        <x:f>IF(AND(A3450=A3451,C3451=C3450+1,ISNUMBER(AH3451)),C3451,"")</x:f>
        <x:v>2010</x:v>
      </x:c>
      <x:c r="AJ3450" s="50" t="n">
        <x:f>IF(AND(A3450=A3451,C3451=C3450+1,ISNUMBER(AH3451)),AH3451,"")</x:f>
        <x:v>0</x:v>
      </x:c>
    </x:row>
    <x:row r="3451" ht="15">
      <x:c r="A3451" s="9" t="s">
        <x:v>244</x:v>
      </x:c>
      <x:c r="B3451" s="10">
        <x:v>40543</x:v>
      </x:c>
      <x:c r="C3451" s="9">
        <x:v>2010</x:v>
      </x:c>
      <x:c r="D3451" s="11">
        <x:v>801.82709999999997</x:v>
      </x:c>
      <x:c r="E3451" s="11">
        <x:v>66.346500000000006</x:v>
      </x:c>
      <x:c r="F3451" s="11">
        <x:v>188.5565</x:v>
      </x:c>
      <x:c r="G3451" s="11">
        <x:v>627.6105</x:v>
      </x:c>
      <x:c r="H3451" s="11">
        <x:v>343.65649999999999</x:v>
      </x:c>
      <x:c r="I3451" s="11">
        <x:v>174.2166</x:v>
      </x:c>
      <x:c r="J3451" s="11">
        <x:v>34.815399999999997</x:v>
      </x:c>
      <x:c r="K3451" s="11">
        <x:v>21.978300000000001</x:v>
      </x:c>
      <x:c r="L3451" s="11">
        <x:v>1.1581999999999999</x:v>
      </x:c>
      <x:c r="M3451" s="11">
        <x:v>119.4153</x:v>
      </x:c>
      <x:c r="N3451" s="11">
        <x:v>224.24119999999999</x:v>
      </x:c>
      <x:c r="O3451" s="11">
        <x:v>119.9936</x:v>
      </x:c>
      <x:c r="P3451" s="11">
        <x:v>21.645800000000001</x:v>
      </x:c>
      <x:c r="Q3451" s="11">
        <x:v>32.294600000000003</x:v>
      </x:c>
      <x:c r="R3451" s="11">
        <x:v>28.449200000000001</x:v>
      </x:c>
      <x:c r="S3451" s="11">
        <x:v>53.121699999999997</x:v>
      </x:c>
      <x:c r="T3451" s="11">
        <x:v>13.001799999999999</x:v>
      </x:c>
      <x:c r="U3451" s="11">
        <x:v>62.3065</x:v>
      </x:c>
      <x:c r="V3451" s="11">
        <x:v>18</x:v>
      </x:c>
      <x:c r="W3451" s="12">
        <x:v>0</x:v>
      </x:c>
      <x:c r="X3451" s="8">
        <x:v>0</x:v>
      </x:c>
      <x:c r="Y3451" s="13">
        <x:f t="shared" si="318"/>
        <x:v>0.35186535600735064</x:v>
      </x:c>
      <x:c r="Z3451" s="13">
        <x:f t="shared" si="319"/>
        <x:v>0.78272547784927704</x:v>
      </x:c>
      <x:c r="AA3451" s="13">
        <x:f t="shared" si="320"/>
        <x:v>6.6250816416656408E-2</x:v>
      </x:c>
      <x:c r="AB3451" s="13">
        <x:f t="shared" si="321"/>
        <x:v>2.6995595434477087E-2</x:v>
      </x:c>
      <x:c r="AC3451" s="13">
        <x:f t="shared" si="322"/>
        <x:v>2.0716351941211946E-2</x:v>
      </x:c>
      <x:c r="AD3451" s="13">
        <x:f t="shared" si="323"/>
        <x:v>4.3420083955755549E-2</x:v>
      </x:c>
      <x:c r="AE3451" s="50" t="n">
        <x:f>IF(OR(NOT(ISNUMBER(Q3451)),NOT(ISNUMBER(R3451))),"",IF(Q3451&lt;R3451,1,0))</x:f>
        <x:v>0</x:v>
      </x:c>
      <x:c r="AF3451" s="50" t="n">
        <x:f>IFERROR(IF(AND(A3451=A3450,C3451=C3450+1,ISNUMBER(AE3450)),AE3450,""),"")</x:f>
        <x:v>1</x:v>
      </x:c>
      <x:c r="AG3451" s="52" t="n">
        <x:f>IFERROR(IF(AND(A3451=A3450,C3451=C3450+1,ISNUMBER(U3451),ISNUMBER(U3450),U3450&lt;&gt;0),U3451/U3450-1,""),"")</x:f>
        <x:v>0.2828001243548064</x:v>
      </x:c>
      <x:c r="AH3451" s="50" t="n">
        <x:f>IF(AND(ISNUMBER(AE3451),ISNUMBER(AF3451),ISNUMBER(AG3451)),IF(AND(AE3451=1,AF3451=1,AG3451&lt;0),1,0),"")</x:f>
        <x:v>0</x:v>
      </x:c>
      <x:c r="AI3451" s="50" t="n">
        <x:f>IF(AND(A3451=A3452,C3452=C3451+1,ISNUMBER(AH3452)),C3452,"")</x:f>
        <x:v>2011</x:v>
      </x:c>
      <x:c r="AJ3451" s="50" t="n">
        <x:f>IF(AND(A3451=A3452,C3452=C3451+1,ISNUMBER(AH3452)),AH3452,"")</x:f>
        <x:v>0</x:v>
      </x:c>
    </x:row>
    <x:row r="3452" ht="15">
      <x:c r="A3452" s="9" t="s">
        <x:v>244</x:v>
      </x:c>
      <x:c r="B3452" s="10">
        <x:v>40908</x:v>
      </x:c>
      <x:c r="C3452" s="9">
        <x:v>2011</x:v>
      </x:c>
      <x:c r="D3452" s="11">
        <x:v>797.69640000000004</x:v>
      </x:c>
      <x:c r="E3452" s="11">
        <x:v>58.227699999999999</x:v>
      </x:c>
      <x:c r="F3452" s="11">
        <x:v>47.782899999999998</x:v>
      </x:c>
      <x:c r="G3452" s="11">
        <x:v>629.53899999999999</x:v>
      </x:c>
      <x:c r="H3452" s="11">
        <x:v>349.40609999999998</x:v>
      </x:c>
      <x:c r="I3452" s="11">
        <x:v>168.1574</x:v>
      </x:c>
      <x:c r="J3452" s="11">
        <x:v>46.682400000000001</x:v>
      </x:c>
      <x:c r="K3452" s="11">
        <x:v>24.656500000000001</x:v>
      </x:c>
      <x:c r="L3452" s="11">
        <x:v>7.6177000000000001</x:v>
      </x:c>
      <x:c r="M3452" s="11">
        <x:v>5.7767999999999997</x:v>
      </x:c>
      <x:c r="N3452" s="11">
        <x:v>343.6293</x:v>
      </x:c>
      <x:c r="O3452" s="11">
        <x:v>175.66239999999999</x:v>
      </x:c>
      <x:c r="P3452" s="11">
        <x:v>40.4116</x:v>
      </x:c>
      <x:c r="Q3452" s="11">
        <x:v>56.462299999999999</x:v>
      </x:c>
      <x:c r="R3452" s="11">
        <x:v>29.152100000000001</x:v>
      </x:c>
      <x:c r="S3452" s="11">
        <x:v>13.2393</x:v>
      </x:c>
      <x:c r="T3452" s="11">
        <x:v>15.262600000000001</x:v>
      </x:c>
      <x:c r="U3452" s="11">
        <x:v>93.311199999999999</x:v>
      </x:c>
      <x:c r="V3452" s="11">
        <x:v>18</x:v>
      </x:c>
      <x:c r="W3452" s="12">
        <x:v>0</x:v>
      </x:c>
      <x:c r="X3452" s="8">
        <x:v>0</x:v>
      </x:c>
      <x:c r="Y3452" s="13">
        <x:f t="shared" si="318"/>
        <x:v>1.2185886582857048</x:v>
      </x:c>
      <x:c r="Z3452" s="13">
        <x:f t="shared" si="319"/>
        <x:v>0.78919624057473492</x:v>
      </x:c>
      <x:c r="AA3452" s="13">
        <x:f t="shared" si="320"/>
        <x:v>1.65969158191011E-2</x:v>
      </x:c>
      <x:c r="AB3452" s="13">
        <x:f t="shared" si="321"/>
        <x:v>5.0660376554288067E-2</x:v>
      </x:c>
      <x:c r="AC3452" s="13">
        <x:f t="shared" si="322"/>
        <x:v>2.4244089722797159E-2</x:v>
      </x:c>
      <x:c r="AD3452" s="13">
        <x:f t="shared" si="323"/>
        <x:v>5.8521512695807576E-2</x:v>
      </x:c>
      <x:c r="AE3452" s="50" t="n">
        <x:f>IF(OR(NOT(ISNUMBER(Q3452)),NOT(ISNUMBER(R3452))),"",IF(Q3452&lt;R3452,1,0))</x:f>
        <x:v>0</x:v>
      </x:c>
      <x:c r="AF3452" s="50" t="n">
        <x:f>IFERROR(IF(AND(A3452=A3451,C3452=C3451+1,ISNUMBER(AE3451)),AE3451,""),"")</x:f>
        <x:v>0</x:v>
      </x:c>
      <x:c r="AG3452" s="52" t="n">
        <x:f>IFERROR(IF(AND(A3452=A3451,C3452=C3451+1,ISNUMBER(U3452),ISNUMBER(U3451),U3451&lt;&gt;0),U3452/U3451-1,""),"")</x:f>
        <x:v>0.49761581857430603</x:v>
      </x:c>
      <x:c r="AH3452" s="50" t="n">
        <x:f>IF(AND(ISNUMBER(AE3452),ISNUMBER(AF3452),ISNUMBER(AG3452)),IF(AND(AE3452=1,AF3452=1,AG3452&lt;0),1,0),"")</x:f>
        <x:v>0</x:v>
      </x:c>
      <x:c r="AI3452" s="50" t="n">
        <x:f>IF(AND(A3452=A3453,C3453=C3452+1,ISNUMBER(AH3453)),C3453,"")</x:f>
        <x:v>2012</x:v>
      </x:c>
      <x:c r="AJ3452" s="50" t="n">
        <x:f>IF(AND(A3452=A3453,C3453=C3452+1,ISNUMBER(AH3453)),AH3453,"")</x:f>
        <x:v>0</x:v>
      </x:c>
    </x:row>
    <x:row r="3453" ht="15">
      <x:c r="A3453" s="9" t="s">
        <x:v>244</x:v>
      </x:c>
      <x:c r="B3453" s="10">
        <x:v>41274</x:v>
      </x:c>
      <x:c r="C3453" s="9">
        <x:v>2012</x:v>
      </x:c>
      <x:c r="D3453" s="11">
        <x:v>901.54229999999995</x:v>
      </x:c>
      <x:c r="E3453" s="11">
        <x:v>77.587000000000003</x:v>
      </x:c>
      <x:c r="F3453" s="11">
        <x:v>79.299800000000005</x:v>
      </x:c>
      <x:c r="G3453" s="11">
        <x:v>690.37</x:v>
      </x:c>
      <x:c r="H3453" s="11">
        <x:v>411.84930000000003</x:v>
      </x:c>
      <x:c r="I3453" s="11">
        <x:v>211.17230000000001</x:v>
      </x:c>
      <x:c r="J3453" s="11">
        <x:v>95.646199999999993</x:v>
      </x:c>
      <x:c r="K3453" s="11">
        <x:v>36.484699999999997</x:v>
      </x:c>
      <x:c r="L3453" s="11">
        <x:v>14.3102</x:v>
      </x:c>
      <x:c r="M3453" s="11">
        <x:v>26.350100000000001</x:v>
      </x:c>
      <x:c r="N3453" s="11">
        <x:v>385.4991</x:v>
      </x:c>
      <x:c r="O3453" s="11">
        <x:v>196.39320000000001</x:v>
      </x:c>
      <x:c r="P3453" s="11">
        <x:v>46.662999999999997</x:v>
      </x:c>
      <x:c r="Q3453" s="11">
        <x:v>69.441599999999994</x:v>
      </x:c>
      <x:c r="R3453" s="11">
        <x:v>32.386099999999999</x:v>
      </x:c>
      <x:c r="S3453" s="11">
        <x:v>55.144399999999997</x:v>
      </x:c>
      <x:c r="T3453" s="11">
        <x:v>35.254600000000003</x:v>
      </x:c>
      <x:c r="U3453" s="11">
        <x:v>98.803600000000003</x:v>
      </x:c>
      <x:c r="V3453" s="11">
        <x:v>18</x:v>
      </x:c>
      <x:c r="W3453" s="12">
        <x:v>0</x:v>
      </x:c>
      <x:c r="X3453" s="8">
        <x:v>0</x:v>
      </x:c>
      <x:c r="Y3453" s="13">
        <x:f t="shared" si="318"/>
        <x:v>0.97840095435297436</x:v>
      </x:c>
      <x:c r="Z3453" s="13">
        <x:f t="shared" si="319"/>
        <x:v>0.7657655109471847</x:v>
      </x:c>
      <x:c r="AA3453" s="13">
        <x:f t="shared" si="320"/>
        <x:v>6.1166736158691608E-2</x:v>
      </x:c>
      <x:c r="AB3453" s="13">
        <x:f t="shared" si="321"/>
        <x:v>5.1759079967739728E-2</x:v>
      </x:c>
      <x:c r="AC3453" s="13">
        <x:f t="shared" si="322"/>
        <x:v>5.1066239842403355E-2</x:v>
      </x:c>
      <x:c r="AD3453" s="13">
        <x:f t="shared" si="323"/>
        <x:v>0.10609174966055392</x:v>
      </x:c>
      <x:c r="AE3453" s="50" t="n">
        <x:f>IF(OR(NOT(ISNUMBER(Q3453)),NOT(ISNUMBER(R3453))),"",IF(Q3453&lt;R3453,1,0))</x:f>
        <x:v>0</x:v>
      </x:c>
      <x:c r="AF3453" s="50" t="n">
        <x:f>IFERROR(IF(AND(A3453=A3452,C3453=C3452+1,ISNUMBER(AE3452)),AE3452,""),"")</x:f>
        <x:v>0</x:v>
      </x:c>
      <x:c r="AG3453" s="52" t="n">
        <x:f>IFERROR(IF(AND(A3453=A3452,C3453=C3452+1,ISNUMBER(U3453),ISNUMBER(U3452),U3452&lt;&gt;0),U3453/U3452-1,""),"")</x:f>
        <x:v>0.05886110134689093</x:v>
      </x:c>
      <x:c r="AH3453" s="50" t="n">
        <x:f>IF(AND(ISNUMBER(AE3453),ISNUMBER(AF3453),ISNUMBER(AG3453)),IF(AND(AE3453=1,AF3453=1,AG3453&lt;0),1,0),"")</x:f>
        <x:v>0</x:v>
      </x:c>
      <x:c r="AI3453" s="50" t="n">
        <x:f>IF(AND(A3453=A3454,C3454=C3453+1,ISNUMBER(AH3454)),C3454,"")</x:f>
        <x:v>2013</x:v>
      </x:c>
      <x:c r="AJ3453" s="50" t="n">
        <x:f>IF(AND(A3453=A3454,C3454=C3453+1,ISNUMBER(AH3454)),AH3454,"")</x:f>
        <x:v>0</x:v>
      </x:c>
    </x:row>
    <x:row r="3454" ht="15">
      <x:c r="A3454" s="9" t="s">
        <x:v>244</x:v>
      </x:c>
      <x:c r="B3454" s="10">
        <x:v>41639</x:v>
      </x:c>
      <x:c r="C3454" s="9">
        <x:v>2013</x:v>
      </x:c>
      <x:c r="D3454" s="11">
        <x:v>928.35609999999997</x:v>
      </x:c>
      <x:c r="E3454" s="11">
        <x:v>58.127600000000001</x:v>
      </x:c>
      <x:c r="F3454" s="11">
        <x:v>58.572000000000003</x:v>
      </x:c>
      <x:c r="G3454" s="11">
        <x:v>680.21410000000003</x:v>
      </x:c>
      <x:c r="H3454" s="11">
        <x:v>437.96510000000001</x:v>
      </x:c>
      <x:c r="I3454" s="11">
        <x:v>248.1421</x:v>
      </x:c>
      <x:c r="J3454" s="11">
        <x:v>121.2526</x:v>
      </x:c>
      <x:c r="K3454" s="11">
        <x:v>34.541600000000003</x:v>
      </x:c>
      <x:c r="L3454" s="11">
        <x:v>1.0738000000000001</x:v>
      </x:c>
      <x:c r="M3454" s="11">
        <x:v>21.171299999999999</x:v>
      </x:c>
      <x:c r="N3454" s="11">
        <x:v>416.79390000000001</x:v>
      </x:c>
      <x:c r="O3454" s="11">
        <x:v>207.83150000000001</x:v>
      </x:c>
      <x:c r="P3454" s="11">
        <x:v>49.962200000000003</x:v>
      </x:c>
      <x:c r="Q3454" s="11">
        <x:v>70.2239</x:v>
      </x:c>
      <x:c r="R3454" s="11">
        <x:v>23.625900000000001</x:v>
      </x:c>
      <x:c r="S3454" s="11">
        <x:v>23.485800000000001</x:v>
      </x:c>
      <x:c r="T3454" s="11">
        <x:v>42.324399999999997</x:v>
      </x:c>
      <x:c r="U3454" s="11">
        <x:v>125.58459999999999</x:v>
      </x:c>
      <x:c r="V3454" s="11">
        <x:v>18</x:v>
      </x:c>
      <x:c r="W3454" s="12">
        <x:v>0</x:v>
      </x:c>
      <x:c r="X3454" s="8">
        <x:v>0</x:v>
      </x:c>
      <x:c r="Y3454" s="13">
        <x:f t="shared" si="318"/>
        <x:v>0.99241275694871267</x:v>
      </x:c>
      <x:c r="Z3454" s="13">
        <x:f t="shared" si="319"/>
        <x:v>0.73270817092708285</x:v>
      </x:c>
      <x:c r="AA3454" s="13">
        <x:f t="shared" si="320"/>
        <x:v>2.5298266473393134E-2</x:v>
      </x:c>
      <x:c r="AB3454" s="13">
        <x:f t="shared" si="321"/>
        <x:v>5.3817926116928629E-2</x:v>
      </x:c>
      <x:c r="AC3454" s="13">
        <x:f t="shared" si="322"/>
        <x:v>6.2222173871432529E-2</x:v>
      </x:c>
      <x:c r="AD3454" s="13">
        <x:f t="shared" si="323"/>
        <x:v>0.13061001053367347</x:v>
      </x:c>
      <x:c r="AE3454" s="50" t="n">
        <x:f>IF(OR(NOT(ISNUMBER(Q3454)),NOT(ISNUMBER(R3454))),"",IF(Q3454&lt;R3454,1,0))</x:f>
        <x:v>0</x:v>
      </x:c>
      <x:c r="AF3454" s="50" t="n">
        <x:f>IFERROR(IF(AND(A3454=A3453,C3454=C3453+1,ISNUMBER(AE3453)),AE3453,""),"")</x:f>
        <x:v>0</x:v>
      </x:c>
      <x:c r="AG3454" s="52" t="n">
        <x:f>IFERROR(IF(AND(A3454=A3453,C3454=C3453+1,ISNUMBER(U3454),ISNUMBER(U3453),U3453&lt;&gt;0),U3454/U3453-1,""),"")</x:f>
        <x:v>0.2710528766158318</x:v>
      </x:c>
      <x:c r="AH3454" s="50" t="n">
        <x:f>IF(AND(ISNUMBER(AE3454),ISNUMBER(AF3454),ISNUMBER(AG3454)),IF(AND(AE3454=1,AF3454=1,AG3454&lt;0),1,0),"")</x:f>
        <x:v>0</x:v>
      </x:c>
      <x:c r="AI3454" s="50" t="n">
        <x:f>IF(AND(A3454=A3455,C3455=C3454+1,ISNUMBER(AH3455)),C3455,"")</x:f>
        <x:v>2014</x:v>
      </x:c>
      <x:c r="AJ3454" s="50" t="n">
        <x:f>IF(AND(A3454=A3455,C3455=C3454+1,ISNUMBER(AH3455)),AH3455,"")</x:f>
        <x:v>0</x:v>
      </x:c>
    </x:row>
    <x:row r="3455" ht="15">
      <x:c r="A3455" s="9" t="s">
        <x:v>244</x:v>
      </x:c>
      <x:c r="B3455" s="10">
        <x:v>42004</x:v>
      </x:c>
      <x:c r="C3455" s="9">
        <x:v>2014</x:v>
      </x:c>
      <x:c r="D3455" s="11">
        <x:v>918.44439999999997</x:v>
      </x:c>
      <x:c r="E3455" s="11">
        <x:v>77.398499999999999</x:v>
      </x:c>
      <x:c r="F3455" s="11">
        <x:v>45.926600000000001</x:v>
      </x:c>
      <x:c r="G3455" s="11">
        <x:v>666.93280000000004</x:v>
      </x:c>
      <x:c r="H3455" s="11">
        <x:v>430.82870000000003</x:v>
      </x:c>
      <x:c r="I3455" s="11">
        <x:v>251.51159999999999</x:v>
      </x:c>
      <x:c r="J3455" s="11">
        <x:v>138.45609999999999</x:v>
      </x:c>
      <x:c r="K3455" s="11">
        <x:v>54.495399999999997</x:v>
      </x:c>
      <x:c r="L3455" s="11">
        <x:v>0.87909999999999999</x:v>
      </x:c>
      <x:c r="M3455" s="11">
        <x:v>12.396699999999999</x:v>
      </x:c>
      <x:c r="N3455" s="11">
        <x:v>418.43200000000002</x:v>
      </x:c>
      <x:c r="O3455" s="11">
        <x:v>218.0419</x:v>
      </x:c>
      <x:c r="P3455" s="11">
        <x:v>56.753900000000002</x:v>
      </x:c>
      <x:c r="Q3455" s="11">
        <x:v>76.430199999999999</x:v>
      </x:c>
      <x:c r="R3455" s="11">
        <x:v>25.866700000000002</x:v>
      </x:c>
      <x:c r="S3455" s="11">
        <x:v>33.3889</x:v>
      </x:c>
      <x:c r="T3455" s="11">
        <x:v>52.479199999999999</x:v>
      </x:c>
      <x:c r="U3455" s="11">
        <x:v>186.2998</x:v>
      </x:c>
      <x:c r="V3455" s="11">
        <x:v>18</x:v>
      </x:c>
      <x:c r="W3455" s="12">
        <x:v>0</x:v>
      </x:c>
      <x:c r="X3455" s="8">
        <x:v>0</x:v>
      </x:c>
      <x:c r="Y3455" s="13">
        <x:f t="shared" si="318"/>
        <x:v>1.6852651840110089</x:v>
      </x:c>
      <x:c r="Z3455" s="13">
        <x:f t="shared" si="319"/>
        <x:v>0.72615478955503465</x:v>
      </x:c>
      <x:c r="AA3455" s="13">
        <x:f t="shared" si="320"/>
        <x:v>3.6353752061638135E-2</x:v>
      </x:c>
      <x:c r="AB3455" s="13">
        <x:f t="shared" si="321"/>
        <x:v>6.1793506498596981E-2</x:v>
      </x:c>
      <x:c r="AC3455" s="13">
        <x:f t="shared" si="322"/>
        <x:v>7.8687387994712504E-2</x:v>
      </x:c>
      <x:c r="AD3455" s="13">
        <x:f t="shared" si="323"/>
        <x:v>0.15075066057346531</x:v>
      </x:c>
      <x:c r="AE3455" s="50" t="n">
        <x:f>IF(OR(NOT(ISNUMBER(Q3455)),NOT(ISNUMBER(R3455))),"",IF(Q3455&lt;R3455,1,0))</x:f>
        <x:v>0</x:v>
      </x:c>
      <x:c r="AF3455" s="50" t="n">
        <x:f>IFERROR(IF(AND(A3455=A3454,C3455=C3454+1,ISNUMBER(AE3454)),AE3454,""),"")</x:f>
        <x:v>0</x:v>
      </x:c>
      <x:c r="AG3455" s="52" t="n">
        <x:f>IFERROR(IF(AND(A3455=A3454,C3455=C3454+1,ISNUMBER(U3455),ISNUMBER(U3454),U3454&lt;&gt;0),U3455/U3454-1,""),"")</x:f>
        <x:v>0.48346055169184776</x:v>
      </x:c>
      <x:c r="AH3455" s="50" t="n">
        <x:f>IF(AND(ISNUMBER(AE3455),ISNUMBER(AF3455),ISNUMBER(AG3455)),IF(AND(AE3455=1,AF3455=1,AG3455&lt;0),1,0),"")</x:f>
        <x:v>0</x:v>
      </x:c>
      <x:c r="AI3455" s="50" t="n">
        <x:f>IF(AND(A3455=A3456,C3456=C3455+1,ISNUMBER(AH3456)),C3456,"")</x:f>
        <x:v>2015</x:v>
      </x:c>
      <x:c r="AJ3455" s="50" t="n">
        <x:f>IF(AND(A3455=A3456,C3456=C3455+1,ISNUMBER(AH3456)),AH3456,"")</x:f>
        <x:v>0</x:v>
      </x:c>
    </x:row>
    <x:row r="3456" ht="15">
      <x:c r="A3456" s="9" t="s">
        <x:v>244</x:v>
      </x:c>
      <x:c r="B3456" s="10">
        <x:v>42369</x:v>
      </x:c>
      <x:c r="C3456" s="9">
        <x:v>2015</x:v>
      </x:c>
      <x:c r="D3456" s="11">
        <x:v>961.33199999999999</x:v>
      </x:c>
      <x:c r="E3456" s="11">
        <x:v>72.005099999999999</x:v>
      </x:c>
      <x:c r="F3456" s="11">
        <x:v>60.142099999999999</x:v>
      </x:c>
      <x:c r="G3456" s="11">
        <x:v>692.32219999999995</x:v>
      </x:c>
      <x:c r="H3456" s="11">
        <x:v>453.37779999999998</x:v>
      </x:c>
      <x:c r="I3456" s="11">
        <x:v>269.00979999999998</x:v>
      </x:c>
      <x:c r="J3456" s="11">
        <x:v>152.7877</x:v>
      </x:c>
      <x:c r="K3456" s="11">
        <x:v>50.835099999999997</x:v>
      </x:c>
      <x:c r="L3456" s="11">
        <x:v>1.0029999999999999</x:v>
      </x:c>
      <x:c r="M3456" s="11">
        <x:v>11.422800000000001</x:v>
      </x:c>
      <x:c r="N3456" s="11">
        <x:v>441.95499999999998</x:v>
      </x:c>
      <x:c r="O3456" s="11">
        <x:v>219.71459999999999</x:v>
      </x:c>
      <x:c r="P3456" s="11">
        <x:v>61.370600000000003</x:v>
      </x:c>
      <x:c r="Q3456" s="11">
        <x:v>80.517600000000002</x:v>
      </x:c>
      <x:c r="R3456" s="11">
        <x:v>35.980499999999999</x:v>
      </x:c>
      <x:c r="S3456" s="11">
        <x:v>29.381499999999999</x:v>
      </x:c>
      <x:c r="T3456" s="11">
        <x:v>52.871400000000001</x:v>
      </x:c>
      <x:c r="U3456" s="11">
        <x:v>280.47250000000003</x:v>
      </x:c>
      <x:c r="V3456" s="11">
        <x:v>18</x:v>
      </x:c>
      <x:c r="W3456" s="12">
        <x:v>0</x:v>
      </x:c>
      <x:c r="X3456" s="8">
        <x:v>0</x:v>
      </x:c>
      <x:c r="Y3456" s="13">
        <x:f t="shared" si="318"/>
        <x:v>1.1972495140675168</x:v>
      </x:c>
      <x:c r="Z3456" s="13">
        <x:f t="shared" si="319"/>
        <x:v>0.72016972284288883</x:v>
      </x:c>
      <x:c r="AA3456" s="13">
        <x:f t="shared" si="320"/>
        <x:v>3.0563322556619355E-2</x:v>
      </x:c>
      <x:c r="AB3456" s="13">
        <x:f t="shared" si="321"/>
        <x:v>6.3839131538323907E-2</x:v>
      </x:c>
      <x:c r="AC3456" s="13">
        <x:f t="shared" si="322"/>
        <x:v>7.6368199661949313E-2</x:v>
      </x:c>
      <x:c r="AD3456" s="13">
        <x:f t="shared" si="323"/>
        <x:v>0.15893333416551203</x:v>
      </x:c>
      <x:c r="AE3456" s="50" t="n">
        <x:f>IF(OR(NOT(ISNUMBER(Q3456)),NOT(ISNUMBER(R3456))),"",IF(Q3456&lt;R3456,1,0))</x:f>
        <x:v>0</x:v>
      </x:c>
      <x:c r="AF3456" s="50" t="n">
        <x:f>IFERROR(IF(AND(A3456=A3455,C3456=C3455+1,ISNUMBER(AE3455)),AE3455,""),"")</x:f>
        <x:v>0</x:v>
      </x:c>
      <x:c r="AG3456" s="52" t="n">
        <x:f>IFERROR(IF(AND(A3456=A3455,C3456=C3455+1,ISNUMBER(U3456),ISNUMBER(U3455),U3455&lt;&gt;0),U3456/U3455-1,""),"")</x:f>
        <x:v>0.505490075673726</x:v>
      </x:c>
      <x:c r="AH3456" s="50" t="n">
        <x:f>IF(AND(ISNUMBER(AE3456),ISNUMBER(AF3456),ISNUMBER(AG3456)),IF(AND(AE3456=1,AF3456=1,AG3456&lt;0),1,0),"")</x:f>
        <x:v>0</x:v>
      </x:c>
      <x:c r="AI3456" s="50" t="n">
        <x:f>IF(AND(A3456=A3457,C3457=C3456+1,ISNUMBER(AH3457)),C3457,"")</x:f>
        <x:v>2016</x:v>
      </x:c>
      <x:c r="AJ3456" s="50" t="n">
        <x:f>IF(AND(A3456=A3457,C3457=C3456+1,ISNUMBER(AH3457)),AH3457,"")</x:f>
        <x:v>0</x:v>
      </x:c>
    </x:row>
    <x:row r="3457" ht="15">
      <x:c r="A3457" s="9" t="s">
        <x:v>244</x:v>
      </x:c>
      <x:c r="B3457" s="10">
        <x:v>42735</x:v>
      </x:c>
      <x:c r="C3457" s="9">
        <x:v>2016</x:v>
      </x:c>
      <x:c r="D3457" s="11">
        <x:v>1317.91</x:v>
      </x:c>
      <x:c r="E3457" s="11">
        <x:v>195.60300000000001</x:v>
      </x:c>
      <x:c r="F3457" s="11">
        <x:v>173.00399999999999</x:v>
      </x:c>
      <x:c r="G3457" s="11">
        <x:v>987.70799999999997</x:v>
      </x:c>
      <x:c r="H3457" s="11">
        <x:v>760.41099999999994</x:v>
      </x:c>
      <x:c r="I3457" s="11">
        <x:v>330.202</x:v>
      </x:c>
      <x:c r="J3457" s="11">
        <x:v>159.81399999999999</x:v>
      </x:c>
      <x:c r="K3457" s="11">
        <x:v>144.732</x:v>
      </x:c>
      <x:c r="L3457" s="11">
        <x:v>2.4119999999999999</x:v>
      </x:c>
      <x:c r="M3457" s="11">
        <x:v>118.291</x:v>
      </x:c>
      <x:c r="N3457" s="11">
        <x:v>642.12</x:v>
      </x:c>
      <x:c r="O3457" s="11">
        <x:v>272.47000000000003</x:v>
      </x:c>
      <x:c r="P3457" s="11">
        <x:v>68.805000000000007</x:v>
      </x:c>
      <x:c r="Q3457" s="11">
        <x:v>94.135000000000005</x:v>
      </x:c>
      <x:c r="R3457" s="11">
        <x:v>37.203000000000003</x:v>
      </x:c>
      <x:c r="S3457" s="11">
        <x:v>35.116999999999997</x:v>
      </x:c>
      <x:c r="T3457" s="11">
        <x:v>41.585000000000001</x:v>
      </x:c>
      <x:c r="U3457" s="11">
        <x:v>285.93119999999999</x:v>
      </x:c>
      <x:c r="V3457" s="11">
        <x:v>18</x:v>
      </x:c>
      <x:c r="W3457" s="12">
        <x:v>0</x:v>
      </x:c>
      <x:c r="X3457" s="8">
        <x:v>0</x:v>
      </x:c>
      <x:c r="Y3457" s="13">
        <x:f t="shared" si="318"/>
        <x:v>1.1306270375251439</x:v>
      </x:c>
      <x:c r="Z3457" s="13">
        <x:f t="shared" si="319"/>
        <x:v>0.74945026595139264</x:v>
      </x:c>
      <x:c r="AA3457" s="13">
        <x:f t="shared" si="320"/>
        <x:v>2.6645977342914157E-2</x:v>
      </x:c>
      <x:c r="AB3457" s="13">
        <x:f t="shared" si="321"/>
        <x:v>5.2207662131708542E-2</x:v>
      </x:c>
      <x:c r="AC3457" s="13">
        <x:f t="shared" si="322"/>
        <x:v>4.2102524227808219E-2</x:v>
      </x:c>
      <x:c r="AD3457" s="13">
        <x:f t="shared" si="323"/>
        <x:v>0.12126321220720686</x:v>
      </x:c>
      <x:c r="AE3457" s="50" t="n">
        <x:f>IF(OR(NOT(ISNUMBER(Q3457)),NOT(ISNUMBER(R3457))),"",IF(Q3457&lt;R3457,1,0))</x:f>
        <x:v>0</x:v>
      </x:c>
      <x:c r="AF3457" s="50" t="n">
        <x:f>IFERROR(IF(AND(A3457=A3456,C3457=C3456+1,ISNUMBER(AE3456)),AE3456,""),"")</x:f>
        <x:v>0</x:v>
      </x:c>
      <x:c r="AG3457" s="52" t="n">
        <x:f>IFERROR(IF(AND(A3457=A3456,C3457=C3456+1,ISNUMBER(U3457),ISNUMBER(U3456),U3456&lt;&gt;0),U3457/U3456-1,""),"")</x:f>
        <x:v>0.019462514150228483</x:v>
      </x:c>
      <x:c r="AH3457" s="50" t="n">
        <x:f>IF(AND(ISNUMBER(AE3457),ISNUMBER(AF3457),ISNUMBER(AG3457)),IF(AND(AE3457=1,AF3457=1,AG3457&lt;0),1,0),"")</x:f>
        <x:v>0</x:v>
      </x:c>
      <x:c r="AI3457" s="50" t="n">
        <x:f>IF(AND(A3457=A3458,C3458=C3457+1,ISNUMBER(AH3458)),C3458,"")</x:f>
        <x:v>2017</x:v>
      </x:c>
      <x:c r="AJ3457" s="50" t="n">
        <x:f>IF(AND(A3457=A3458,C3458=C3457+1,ISNUMBER(AH3458)),AH3458,"")</x:f>
        <x:v>0</x:v>
      </x:c>
    </x:row>
    <x:row r="3458" ht="15">
      <x:c r="A3458" s="9" t="s">
        <x:v>244</x:v>
      </x:c>
      <x:c r="B3458" s="10">
        <x:v>43100</x:v>
      </x:c>
      <x:c r="C3458" s="9">
        <x:v>2017</x:v>
      </x:c>
      <x:c r="D3458" s="11">
        <x:v>1540.046</x:v>
      </x:c>
      <x:c r="E3458" s="11">
        <x:v>319.83199999999999</x:v>
      </x:c>
      <x:c r="F3458" s="11">
        <x:v>93.103999999999999</x:v>
      </x:c>
      <x:c r="G3458" s="11">
        <x:v>1099.1079999999999</x:v>
      </x:c>
      <x:c r="H3458" s="11">
        <x:v>699.88300000000004</x:v>
      </x:c>
      <x:c r="I3458" s="11">
        <x:v>440.93799999999999</x:v>
      </x:c>
      <x:c r="J3458" s="11">
        <x:v>198.589</x:v>
      </x:c>
      <x:c r="K3458" s="11">
        <x:v>241.02099999999999</x:v>
      </x:c>
      <x:c r="L3458" s="11">
        <x:v>2.7010000000000001</x:v>
      </x:c>
      <x:c r="M3458" s="11">
        <x:v>32.947000000000003</x:v>
      </x:c>
      <x:c r="N3458" s="11">
        <x:v>666.93600000000004</x:v>
      </x:c>
      <x:c r="O3458" s="11">
        <x:v>325.11799999999999</x:v>
      </x:c>
      <x:c r="P3458" s="11">
        <x:v>73.016000000000005</x:v>
      </x:c>
      <x:c r="Q3458" s="11">
        <x:v>107.304</x:v>
      </x:c>
      <x:c r="R3458" s="11">
        <x:v>42.631999999999998</x:v>
      </x:c>
      <x:c r="S3458" s="11">
        <x:v>24.271000000000001</x:v>
      </x:c>
      <x:c r="T3458" s="11">
        <x:v>69.849000000000004</x:v>
      </x:c>
      <x:c r="U3458" s="11">
        <x:v>465.714</x:v>
      </x:c>
      <x:c r="V3458" s="11">
        <x:v>18</x:v>
      </x:c>
      <x:c r="W3458" s="12">
        <x:v>0</x:v>
      </x:c>
      <x:c r="X3458" s="8">
        <x:v>0</x:v>
      </x:c>
      <x:c r="Y3458" s="13">
        <x:f t="shared" si="318"/>
        <x:v>3.4352122357793435</x:v>
      </x:c>
      <x:c r="Z3458" s="13">
        <x:f t="shared" si="319"/>
        <x:v>0.7136851756376108</x:v>
      </x:c>
      <x:c r="AA3458" s="13">
        <x:f t="shared" si="320"/>
        <x:v>1.5759918859566534E-2</x:v>
      </x:c>
      <x:c r="AB3458" s="13">
        <x:f t="shared" si="321"/>
        <x:v>4.7411570823209181E-2</x:v>
      </x:c>
      <x:c r="AC3458" s="13">
        <x:f t="shared" si="322"/>
        <x:v>6.3550624688383683E-2</x:v>
      </x:c>
      <x:c r="AD3458" s="13">
        <x:f t="shared" si="323"/>
        <x:v>0.12895004434932464</x:v>
      </x:c>
      <x:c r="AE3458" s="50" t="n">
        <x:f>IF(OR(NOT(ISNUMBER(Q3458)),NOT(ISNUMBER(R3458))),"",IF(Q3458&lt;R3458,1,0))</x:f>
        <x:v>0</x:v>
      </x:c>
      <x:c r="AF3458" s="50" t="n">
        <x:f>IFERROR(IF(AND(A3458=A3457,C3458=C3457+1,ISNUMBER(AE3457)),AE3457,""),"")</x:f>
        <x:v>0</x:v>
      </x:c>
      <x:c r="AG3458" s="52" t="n">
        <x:f>IFERROR(IF(AND(A3458=A3457,C3458=C3457+1,ISNUMBER(U3458),ISNUMBER(U3457),U3457&lt;&gt;0),U3458/U3457-1,""),"")</x:f>
        <x:v>0.6287624435528547</x:v>
      </x:c>
      <x:c r="AH3458" s="50" t="n">
        <x:f>IF(AND(ISNUMBER(AE3458),ISNUMBER(AF3458),ISNUMBER(AG3458)),IF(AND(AE3458=1,AF3458=1,AG3458&lt;0),1,0),"")</x:f>
        <x:v>0</x:v>
      </x:c>
      <x:c r="AI3458" s="50" t="n">
        <x:f>IF(AND(A3458=A3459,C3459=C3458+1,ISNUMBER(AH3459)),C3459,"")</x:f>
        <x:v>2018</x:v>
      </x:c>
      <x:c r="AJ3458" s="50" t="n">
        <x:f>IF(AND(A3458=A3459,C3459=C3458+1,ISNUMBER(AH3459)),AH3459,"")</x:f>
        <x:v>0</x:v>
      </x:c>
    </x:row>
    <x:row r="3459" ht="15">
      <x:c r="A3459" s="9" t="s">
        <x:v>244</x:v>
      </x:c>
      <x:c r="B3459" s="10">
        <x:v>43465</x:v>
      </x:c>
      <x:c r="C3459" s="9">
        <x:v>2018</x:v>
      </x:c>
      <x:c r="D3459" s="11">
        <x:v>1562.202</x:v>
      </x:c>
      <x:c r="E3459" s="11">
        <x:v>245.602</x:v>
      </x:c>
      <x:c r="F3459" s="11">
        <x:v>68.941000000000003</x:v>
      </x:c>
      <x:c r="G3459" s="11">
        <x:v>1083.6600000000001</x:v>
      </x:c>
      <x:c r="H3459" s="11">
        <x:v>697.29100000000005</x:v>
      </x:c>
      <x:c r="I3459" s="11">
        <x:v>478.54199999999997</x:v>
      </x:c>
      <x:c r="J3459" s="11">
        <x:v>224.363</x:v>
      </x:c>
      <x:c r="K3459" s="11">
        <x:v>207.66</x:v>
      </x:c>
      <x:c r="L3459" s="11">
        <x:v>2.4809999999999999</x:v>
      </x:c>
      <x:c r="M3459" s="11">
        <x:v>15.31</x:v>
      </x:c>
      <x:c r="N3459" s="11">
        <x:v>681.98099999999999</x:v>
      </x:c>
      <x:c r="O3459" s="11">
        <x:v>341.48200000000003</x:v>
      </x:c>
      <x:c r="P3459" s="11">
        <x:v>77.269000000000005</x:v>
      </x:c>
      <x:c r="Q3459" s="11">
        <x:v>113.172</x:v>
      </x:c>
      <x:c r="R3459" s="11">
        <x:v>41.668999999999997</x:v>
      </x:c>
      <x:c r="S3459" s="11">
        <x:v>38.052</x:v>
      </x:c>
      <x:c r="T3459" s="11">
        <x:v>56.613999999999997</x:v>
      </x:c>
      <x:c r="U3459" s="11">
        <x:v>702.8048</x:v>
      </x:c>
      <x:c r="V3459" s="11">
        <x:v>18</x:v>
      </x:c>
      <x:c r="W3459" s="12">
        <x:v>0</x:v>
      </x:c>
      <x:c r="X3459" s="8">
        <x:v>0</x:v>
      </x:c>
      <x:c r="Y3459" s="13" t="n">
        <x:f t="shared" ref="Y3459:Y3522" si="324">IF(AND(ISNUMBER(E3459),ISNUMBER(F3459),F3459&lt;&gt;0),E3459/F3459,"")</x:f>
        <x:v>3.5624954671385676</x:v>
      </x:c>
      <x:c r="Z3459" s="13" t="n">
        <x:f t="shared" ref="Z3459:Z3522" si="325">IF(AND(ISNUMBER(G3459),ISNUMBER(D3459),D3459&lt;&gt;0),G3459/D3459,"")</x:f>
        <x:v>0.6936746976383337</x:v>
      </x:c>
      <x:c r="AA3459" s="13" t="n">
        <x:f t="shared" ref="AA3459:AA3522" si="326">IF(AND(ISNUMBER(S3459),ISNUMBER(D3459),D3459&lt;&gt;0),S3459/D3459,"")</x:f>
        <x:v>0.02435792554355967</x:v>
      </x:c>
      <x:c r="AB3459" s="13" t="n">
        <x:f t="shared" ref="AB3459:AB3522" si="327">IF(AND(ISNUMBER(P3459),ISNUMBER(D3459),D3459&lt;&gt;0),P3459/D3459,"")</x:f>
        <x:v>0.04946159331507705</x:v>
      </x:c>
      <x:c r="AC3459" s="13" t="n">
        <x:f t="shared" ref="AC3459:AC3522" si="328">IF(AND(ISNUMBER(T3459),ISNUMBER(G3459),G3459&lt;&gt;0),T3459/G3459,"")</x:f>
        <x:v>0.05224332355166749</x:v>
      </x:c>
      <x:c r="AD3459" s="13" t="n">
        <x:f t="shared" ref="AD3459:AD3522" si="329">IF(AND(ISNUMBER(J3459),ISNUMBER(D3459),D3459&lt;&gt;0),J3459/D3459,"")</x:f>
        <x:v>0.14361971115131078</x:v>
      </x:c>
      <x:c r="AE3459" s="50" t="n">
        <x:f>IF(OR(NOT(ISNUMBER(Q3459)),NOT(ISNUMBER(R3459))),"",IF(Q3459&lt;R3459,1,0))</x:f>
        <x:v>0</x:v>
      </x:c>
      <x:c r="AF3459" s="50" t="n">
        <x:f>IFERROR(IF(AND(A3459=A3458,C3459=C3458+1,ISNUMBER(AE3458)),AE3458,""),"")</x:f>
        <x:v>0</x:v>
      </x:c>
      <x:c r="AG3459" s="52" t="n">
        <x:f>IFERROR(IF(AND(A3459=A3458,C3459=C3458+1,ISNUMBER(U3459),ISNUMBER(U3458),U3458&lt;&gt;0),U3459/U3458-1,""),"")</x:f>
        <x:v>0.5090909871723848</x:v>
      </x:c>
      <x:c r="AH3459" s="50" t="n">
        <x:f>IF(AND(ISNUMBER(AE3459),ISNUMBER(AF3459),ISNUMBER(AG3459)),IF(AND(AE3459=1,AF3459=1,AG3459&lt;0),1,0),"")</x:f>
        <x:v>0</x:v>
      </x:c>
      <x:c r="AI3459" s="50" t="n">
        <x:f>IF(AND(A3459=A3460,C3460=C3459+1,ISNUMBER(AH3460)),C3460,"")</x:f>
        <x:v>2019</x:v>
      </x:c>
      <x:c r="AJ3459" s="50" t="n">
        <x:f>IF(AND(A3459=A3460,C3460=C3459+1,ISNUMBER(AH3460)),AH3460,"")</x:f>
        <x:v>0</x:v>
      </x:c>
    </x:row>
    <x:row r="3460" ht="15">
      <x:c r="A3460" s="9" t="s">
        <x:v>244</x:v>
      </x:c>
      <x:c r="B3460" s="10">
        <x:v>43830</x:v>
      </x:c>
      <x:c r="C3460" s="9">
        <x:v>2019</x:v>
      </x:c>
      <x:c r="D3460" s="11">
        <x:v>1585.1410000000001</x:v>
      </x:c>
      <x:c r="E3460" s="11">
        <x:v>191.93100000000001</x:v>
      </x:c>
      <x:c r="F3460" s="11">
        <x:v>71.108000000000004</x:v>
      </x:c>
      <x:c r="G3460" s="11">
        <x:v>1104.3800000000001</x:v>
      </x:c>
      <x:c r="H3460" s="11">
        <x:v>678.86099999999999</x:v>
      </x:c>
      <x:c r="I3460" s="11">
        <x:v>480.76100000000002</x:v>
      </x:c>
      <x:c r="J3460" s="11">
        <x:v>243.233</x:v>
      </x:c>
      <x:c r="K3460" s="11">
        <x:v>153.029</x:v>
      </x:c>
      <x:c r="L3460" s="11">
        <x:v>2.3170000000000002</x:v>
      </x:c>
      <x:c r="M3460" s="11">
        <x:v>13.916</x:v>
      </x:c>
      <x:c r="N3460" s="11">
        <x:v>664.94500000000005</x:v>
      </x:c>
      <x:c r="O3460" s="11">
        <x:v>357.69200000000001</x:v>
      </x:c>
      <x:c r="P3460" s="11">
        <x:v>81.144999999999996</x:v>
      </x:c>
      <x:c r="Q3460" s="11">
        <x:v>122.89400000000001</x:v>
      </x:c>
      <x:c r="R3460" s="11">
        <x:v>37.087000000000003</x:v>
      </x:c>
      <x:c r="S3460" s="11">
        <x:v>33.914999999999999</x:v>
      </x:c>
      <x:c r="T3460" s="11">
        <x:v>80.150999999999996</x:v>
      </x:c>
      <x:c r="U3460" s="11">
        <x:v>785.49779999999998</x:v>
      </x:c>
      <x:c r="V3460" s="11">
        <x:v>18</x:v>
      </x:c>
      <x:c r="W3460" s="12">
        <x:v>0</x:v>
      </x:c>
      <x:c r="X3460" s="8">
        <x:v>0</x:v>
      </x:c>
      <x:c r="Y3460" s="13">
        <x:f t="shared" si="324"/>
        <x:v>2.6991477752151658</x:v>
      </x:c>
      <x:c r="Z3460" s="13">
        <x:f t="shared" si="325"/>
        <x:v>0.69670773767128602</x:v>
      </x:c>
      <x:c r="AA3460" s="13">
        <x:f t="shared" si="326"/>
        <x:v>2.1395573012116902E-2</x:v>
      </x:c>
      <x:c r="AB3460" s="13">
        <x:f t="shared" si="327"/>
        <x:v>5.1191029693888425E-2</x:v>
      </x:c>
      <x:c r="AC3460" s="13">
        <x:f t="shared" si="328"/>
        <x:v>7.2575562759195189E-2</x:v>
      </x:c>
      <x:c r="AD3460" s="13">
        <x:f t="shared" si="329"/>
        <x:v>0.15344565562306445</x:v>
      </x:c>
      <x:c r="AE3460" s="50" t="n">
        <x:f>IF(OR(NOT(ISNUMBER(Q3460)),NOT(ISNUMBER(R3460))),"",IF(Q3460&lt;R3460,1,0))</x:f>
        <x:v>0</x:v>
      </x:c>
      <x:c r="AF3460" s="50" t="n">
        <x:f>IFERROR(IF(AND(A3460=A3459,C3460=C3459+1,ISNUMBER(AE3459)),AE3459,""),"")</x:f>
        <x:v>0</x:v>
      </x:c>
      <x:c r="AG3460" s="52" t="n">
        <x:f>IFERROR(IF(AND(A3460=A3459,C3460=C3459+1,ISNUMBER(U3460),ISNUMBER(U3459),U3459&lt;&gt;0),U3460/U3459-1,""),"")</x:f>
        <x:v>0.11766140470298425</x:v>
      </x:c>
      <x:c r="AH3460" s="50" t="n">
        <x:f>IF(AND(ISNUMBER(AE3460),ISNUMBER(AF3460),ISNUMBER(AG3460)),IF(AND(AE3460=1,AF3460=1,AG3460&lt;0),1,0),"")</x:f>
        <x:v>0</x:v>
      </x:c>
      <x:c r="AI3460" s="50" t="n">
        <x:f>IF(AND(A3460=A3461,C3461=C3460+1,ISNUMBER(AH3461)),C3461,"")</x:f>
        <x:v>2020</x:v>
      </x:c>
      <x:c r="AJ3460" s="50" t="n">
        <x:f>IF(AND(A3460=A3461,C3461=C3460+1,ISNUMBER(AH3461)),AH3461,"")</x:f>
        <x:v>0</x:v>
      </x:c>
    </x:row>
    <x:row r="3461" ht="15">
      <x:c r="A3461" s="9" t="s">
        <x:v>244</x:v>
      </x:c>
      <x:c r="B3461" s="10">
        <x:v>44196</x:v>
      </x:c>
      <x:c r="C3461" s="9">
        <x:v>2020</x:v>
      </x:c>
      <x:c r="D3461" s="11">
        <x:v>1605.3409999999999</x:v>
      </x:c>
      <x:c r="E3461" s="11">
        <x:v>132.75200000000001</x:v>
      </x:c>
      <x:c r="F3461" s="11">
        <x:v>94.537999999999997</x:v>
      </x:c>
      <x:c r="G3461" s="11">
        <x:v>1200.3879999999999</x:v>
      </x:c>
      <x:c r="H3461" s="11">
        <x:v>757.375</x:v>
      </x:c>
      <x:c r="I3461" s="11">
        <x:v>404.95299999999997</x:v>
      </x:c>
      <x:c r="J3461" s="11">
        <x:v>161.58699999999999</x:v>
      </x:c>
      <x:c r="K3461" s="11">
        <x:v>114.17100000000001</x:v>
      </x:c>
      <x:c r="L3461" s="11">
        <x:v>2.2599999999999998</x:v>
      </x:c>
      <x:c r="M3461" s="11">
        <x:v>36.369</x:v>
      </x:c>
      <x:c r="N3461" s="11">
        <x:v>721.00599999999997</x:v>
      </x:c>
      <x:c r="O3461" s="11">
        <x:v>101.78700000000001</x:v>
      </x:c>
      <x:c r="P3461" s="11">
        <x:v>-56.710999999999999</x:v>
      </x:c>
      <x:c r="Q3461" s="11">
        <x:v>-15.368</x:v>
      </x:c>
      <x:c r="R3461" s="11">
        <x:v>42.866999999999997</x:v>
      </x:c>
      <x:c r="S3461" s="11">
        <x:v>-81.730999999999995</x:v>
      </x:c>
      <x:c r="T3461" s="11">
        <x:v>76.406000000000006</x:v>
      </x:c>
      <x:c r="U3461" s="11">
        <x:v>587.04290000000003</x:v>
      </x:c>
      <x:c r="V3461" s="11">
        <x:v>18</x:v>
      </x:c>
      <x:c r="W3461" s="12">
        <x:v>0</x:v>
      </x:c>
      <x:c r="X3461" s="8">
        <x:v>0</x:v>
      </x:c>
      <x:c r="Y3461" s="13">
        <x:f t="shared" si="324"/>
        <x:v>1.4042184095284438</x:v>
      </x:c>
      <x:c r="Z3461" s="13">
        <x:f t="shared" si="325"/>
        <x:v>0.74774642895185506</x:v>
      </x:c>
      <x:c r="AA3461" s="13">
        <x:f t="shared" si="326"/>
        <x:v>-5.0911924631589174E-2</x:v>
      </x:c>
      <x:c r="AB3461" s="13">
        <x:f t="shared" si="327"/>
        <x:v>-3.5326450891119084E-2</x:v>
      </x:c>
      <x:c r="AC3461" s="13">
        <x:f t="shared" si="328"/>
        <x:v>6.3651086148811889E-2</x:v>
      </x:c>
      <x:c r="AD3461" s="13">
        <x:f t="shared" si="329"/>
        <x:v>0.10065587311356279</x:v>
      </x:c>
      <x:c r="AE3461" s="50" t="n">
        <x:f>IF(OR(NOT(ISNUMBER(Q3461)),NOT(ISNUMBER(R3461))),"",IF(Q3461&lt;R3461,1,0))</x:f>
        <x:v>1</x:v>
      </x:c>
      <x:c r="AF3461" s="50" t="n">
        <x:f>IFERROR(IF(AND(A3461=A3460,C3461=C3460+1,ISNUMBER(AE3460)),AE3460,""),"")</x:f>
        <x:v>0</x:v>
      </x:c>
      <x:c r="AG3461" s="52" t="n">
        <x:f>IFERROR(IF(AND(A3461=A3460,C3461=C3460+1,ISNUMBER(U3461),ISNUMBER(U3460),U3460&lt;&gt;0),U3461/U3460-1,""),"")</x:f>
        <x:v>-0.25264857520924944</x:v>
      </x:c>
      <x:c r="AH3461" s="50" t="n">
        <x:f>IF(AND(ISNUMBER(AE3461),ISNUMBER(AF3461),ISNUMBER(AG3461)),IF(AND(AE3461=1,AF3461=1,AG3461&lt;0),1,0),"")</x:f>
        <x:v>0</x:v>
      </x:c>
      <x:c r="AI3461" s="50" t="n">
        <x:f>IF(AND(A3461=A3462,C3462=C3461+1,ISNUMBER(AH3462)),C3462,"")</x:f>
        <x:v>2021</x:v>
      </x:c>
      <x:c r="AJ3461" s="50" t="n">
        <x:f>IF(AND(A3461=A3462,C3462=C3461+1,ISNUMBER(AH3462)),AH3462,"")</x:f>
        <x:v>0</x:v>
      </x:c>
    </x:row>
    <x:row r="3462" ht="15">
      <x:c r="A3462" s="9" t="s">
        <x:v>244</x:v>
      </x:c>
      <x:c r="B3462" s="10">
        <x:v>44561</x:v>
      </x:c>
      <x:c r="C3462" s="9">
        <x:v>2021</x:v>
      </x:c>
      <x:c r="D3462" s="11">
        <x:v>1675.3679999999999</x:v>
      </x:c>
      <x:c r="E3462" s="11">
        <x:v>170.114</x:v>
      </x:c>
      <x:c r="F3462" s="11">
        <x:v>108.667</x:v>
      </x:c>
      <x:c r="G3462" s="11">
        <x:v>1228.1569999999999</x:v>
      </x:c>
      <x:c r="H3462" s="11">
        <x:v>768.12400000000002</x:v>
      </x:c>
      <x:c r="I3462" s="11">
        <x:v>447.21100000000001</x:v>
      </x:c>
      <x:c r="J3462" s="11">
        <x:v>147.35</x:v>
      </x:c>
      <x:c r="K3462" s="11">
        <x:v>136.80199999999999</x:v>
      </x:c>
      <x:c r="L3462" s="11">
        <x:v>1.84</x:v>
      </x:c>
      <x:c r="M3462" s="11">
        <x:v>38.840000000000003</x:v>
      </x:c>
      <x:c r="N3462" s="11">
        <x:v>729.28399999999999</x:v>
      </x:c>
      <x:c r="O3462" s="11">
        <x:v>141.37700000000001</x:v>
      </x:c>
      <x:c r="P3462" s="11">
        <x:v>-18.218</x:v>
      </x:c>
      <x:c r="Q3462" s="11">
        <x:v>20.640999999999998</x:v>
      </x:c>
      <x:c r="R3462" s="11">
        <x:v>33.267000000000003</x:v>
      </x:c>
      <x:c r="S3462" s="11">
        <x:v>-52.128999999999998</x:v>
      </x:c>
      <x:c r="T3462" s="11">
        <x:v>-9.5739999999999998</x:v>
      </x:c>
      <x:c r="U3462" s="11">
        <x:v>609.16330000000005</x:v>
      </x:c>
      <x:c r="V3462" s="11">
        <x:v>18</x:v>
      </x:c>
      <x:c r="W3462" s="12">
        <x:v>0</x:v>
      </x:c>
      <x:c r="X3462" s="8">
        <x:v>0</x:v>
      </x:c>
      <x:c r="Y3462" s="13">
        <x:f t="shared" si="324"/>
        <x:v>1.5654614556397066</x:v>
      </x:c>
      <x:c r="Z3462" s="13">
        <x:f t="shared" si="325"/>
        <x:v>0.7330670037866307</x:v>
      </x:c>
      <x:c r="AA3462" s="13">
        <x:f t="shared" si="326"/>
        <x:v>-3.1114955042713003E-2</x:v>
      </x:c>
      <x:c r="AB3462" s="13">
        <x:f t="shared" si="327"/>
        <x:v>-1.0874028870075112E-2</x:v>
      </x:c>
      <x:c r="AC3462" s="13">
        <x:f t="shared" si="328"/>
        <x:v>-7.7954202923567594E-3</x:v>
      </x:c>
      <x:c r="AD3462" s="13">
        <x:f t="shared" si="329"/>
        <x:v>8.795082632591765E-2</x:v>
      </x:c>
      <x:c r="AE3462" s="50" t="n">
        <x:f>IF(OR(NOT(ISNUMBER(Q3462)),NOT(ISNUMBER(R3462))),"",IF(Q3462&lt;R3462,1,0))</x:f>
        <x:v>1</x:v>
      </x:c>
      <x:c r="AF3462" s="50" t="n">
        <x:f>IFERROR(IF(AND(A3462=A3461,C3462=C3461+1,ISNUMBER(AE3461)),AE3461,""),"")</x:f>
        <x:v>1</x:v>
      </x:c>
      <x:c r="AG3462" s="52" t="n">
        <x:f>IFERROR(IF(AND(A3462=A3461,C3462=C3461+1,ISNUMBER(U3462),ISNUMBER(U3461),U3461&lt;&gt;0),U3462/U3461-1,""),"")</x:f>
        <x:v>0.03768106215065381</x:v>
      </x:c>
      <x:c r="AH3462" s="50" t="n">
        <x:f>IF(AND(ISNUMBER(AE3462),ISNUMBER(AF3462),ISNUMBER(AG3462)),IF(AND(AE3462=1,AF3462=1,AG3462&lt;0),1,0),"")</x:f>
        <x:v>0</x:v>
      </x:c>
      <x:c r="AI3462" s="50" t="n">
        <x:f>IF(AND(A3462=A3463,C3463=C3462+1,ISNUMBER(AH3463)),C3463,"")</x:f>
        <x:v>2022</x:v>
      </x:c>
      <x:c r="AJ3462" s="50" t="n">
        <x:f>IF(AND(A3462=A3463,C3463=C3462+1,ISNUMBER(AH3463)),AH3463,"")</x:f>
        <x:v>0</x:v>
      </x:c>
    </x:row>
    <x:row r="3463" ht="15">
      <x:c r="A3463" s="9" t="s">
        <x:v>244</x:v>
      </x:c>
      <x:c r="B3463" s="10">
        <x:v>44926</x:v>
      </x:c>
      <x:c r="C3463" s="9">
        <x:v>2022</x:v>
      </x:c>
      <x:c r="D3463" s="11">
        <x:v>1860.2170000000001</x:v>
      </x:c>
      <x:c r="E3463" s="11">
        <x:v>212.398</x:v>
      </x:c>
      <x:c r="F3463" s="11">
        <x:v>141.51</x:v>
      </x:c>
      <x:c r="G3463" s="11">
        <x:v>1356.972</x:v>
      </x:c>
      <x:c r="H3463" s="11">
        <x:v>864.73199999999997</x:v>
      </x:c>
      <x:c r="I3463" s="11">
        <x:v>503.245</x:v>
      </x:c>
      <x:c r="J3463" s="11">
        <x:v>156.364</x:v>
      </x:c>
      <x:c r="K3463" s="11">
        <x:v>163.589</x:v>
      </x:c>
      <x:c r="L3463" s="11">
        <x:v>3.181</x:v>
      </x:c>
      <x:c r="M3463" s="11">
        <x:v>47.100999999999999</x:v>
      </x:c>
      <x:c r="N3463" s="11">
        <x:v>817.63099999999997</x:v>
      </x:c>
      <x:c r="O3463" s="11">
        <x:v>330.09100000000001</x:v>
      </x:c>
      <x:c r="P3463" s="11">
        <x:v>54.576999999999998</x:v>
      </x:c>
      <x:c r="Q3463" s="11">
        <x:v>94.582999999999998</x:v>
      </x:c>
      <x:c r="R3463" s="11">
        <x:v>46.027999999999999</x:v>
      </x:c>
      <x:c r="S3463" s="11">
        <x:v>10.159000000000001</x:v>
      </x:c>
      <x:c r="T3463" s="11">
        <x:v>56.707999999999998</x:v>
      </x:c>
      <x:c r="U3463" s="11">
        <x:v>534.72339999999997</x:v>
      </x:c>
      <x:c r="V3463" s="11">
        <x:v>18</x:v>
      </x:c>
      <x:c r="W3463" s="12">
        <x:v>0</x:v>
      </x:c>
      <x:c r="X3463" s="8">
        <x:v>0</x:v>
      </x:c>
      <x:c r="Y3463" s="13">
        <x:f t="shared" si="324"/>
        <x:v>1.500939862907215</x:v>
      </x:c>
      <x:c r="Z3463" s="13">
        <x:f t="shared" si="325"/>
        <x:v>0.72946973390738823</x:v>
      </x:c>
      <x:c r="AA3463" s="13">
        <x:f t="shared" si="326"/>
        <x:v>5.4611908180604738E-3</x:v>
      </x:c>
      <x:c r="AB3463" s="13">
        <x:f t="shared" si="327"/>
        <x:v>2.9339050229086176E-2</x:v>
      </x:c>
      <x:c r="AC3463" s="13">
        <x:f t="shared" si="328"/>
        <x:v>4.1790103259315592E-2</x:v>
      </x:c>
      <x:c r="AD3463" s="13">
        <x:f t="shared" si="329"/>
        <x:v>8.4056860032996145E-2</x:v>
      </x:c>
      <x:c r="AE3463" s="50" t="n">
        <x:f>IF(OR(NOT(ISNUMBER(Q3463)),NOT(ISNUMBER(R3463))),"",IF(Q3463&lt;R3463,1,0))</x:f>
        <x:v>0</x:v>
      </x:c>
      <x:c r="AF3463" s="50" t="n">
        <x:f>IFERROR(IF(AND(A3463=A3462,C3463=C3462+1,ISNUMBER(AE3462)),AE3462,""),"")</x:f>
        <x:v>1</x:v>
      </x:c>
      <x:c r="AG3463" s="52" t="n">
        <x:f>IFERROR(IF(AND(A3463=A3462,C3463=C3462+1,ISNUMBER(U3463),ISNUMBER(U3462),U3462&lt;&gt;0),U3463/U3462-1,""),"")</x:f>
        <x:v>-0.12220023760459642</x:v>
      </x:c>
      <x:c r="AH3463" s="50" t="n">
        <x:f>IF(AND(ISNUMBER(AE3463),ISNUMBER(AF3463),ISNUMBER(AG3463)),IF(AND(AE3463=1,AF3463=1,AG3463&lt;0),1,0),"")</x:f>
        <x:v>0</x:v>
      </x:c>
      <x:c r="AI3463" s="50" t="n">
        <x:f>IF(AND(A3463=A3464,C3464=C3463+1,ISNUMBER(AH3464)),C3464,"")</x:f>
        <x:v>2023</x:v>
      </x:c>
      <x:c r="AJ3463" s="50" t="n">
        <x:f>IF(AND(A3463=A3464,C3464=C3463+1,ISNUMBER(AH3464)),AH3464,"")</x:f>
        <x:v>0</x:v>
      </x:c>
    </x:row>
    <x:row r="3464" ht="15">
      <x:c r="A3464" s="9" t="s">
        <x:v>244</x:v>
      </x:c>
      <x:c r="B3464" s="10">
        <x:v>45291</x:v>
      </x:c>
      <x:c r="C3464" s="9">
        <x:v>2023</x:v>
      </x:c>
      <x:c r="D3464" s="11">
        <x:v>1923.7650000000001</x:v>
      </x:c>
      <x:c r="E3464" s="11">
        <x:v>201.75299999999999</x:v>
      </x:c>
      <x:c r="F3464" s="11">
        <x:v>141.79499999999999</x:v>
      </x:c>
      <x:c r="G3464" s="11">
        <x:v>1392.5920000000001</x:v>
      </x:c>
      <x:c r="H3464" s="11">
        <x:v>893.03599999999994</x:v>
      </x:c>
      <x:c r="I3464" s="11">
        <x:v>531.173</x:v>
      </x:c>
      <x:c r="J3464" s="11">
        <x:v>166.28100000000001</x:v>
      </x:c>
      <x:c r="K3464" s="11">
        <x:v>150.416</x:v>
      </x:c>
      <x:c r="L3464" s="11">
        <x:v>3.2879999999999998</x:v>
      </x:c>
      <x:c r="M3464" s="11">
        <x:v>47.837000000000003</x:v>
      </x:c>
      <x:c r="N3464" s="11">
        <x:v>845.19899999999996</x:v>
      </x:c>
      <x:c r="O3464" s="11">
        <x:v>414.59800000000001</x:v>
      </x:c>
      <x:c r="P3464" s="11">
        <x:v>83.108000000000004</x:v>
      </x:c>
      <x:c r="Q3464" s="11">
        <x:v>128.17599999999999</x:v>
      </x:c>
      <x:c r="R3464" s="11">
        <x:v>36.145000000000003</x:v>
      </x:c>
      <x:c r="S3464" s="11">
        <x:v>22.414999999999999</x:v>
      </x:c>
      <x:c r="T3464" s="11">
        <x:v>78.350999999999999</x:v>
      </x:c>
      <x:c r="U3464" s="11">
        <x:v>508.3596</x:v>
      </x:c>
      <x:c r="V3464" s="11">
        <x:v>18</x:v>
      </x:c>
      <x:c r="W3464" s="12">
        <x:v>0</x:v>
      </x:c>
      <x:c r="X3464" s="8">
        <x:v>0</x:v>
      </x:c>
      <x:c r="Y3464" s="13">
        <x:f t="shared" si="324"/>
        <x:v>1.422849888924151</x:v>
      </x:c>
      <x:c r="Z3464" s="13">
        <x:f t="shared" si="325"/>
        <x:v>0.72388883257570447</x:v>
      </x:c>
      <x:c r="AA3464" s="13">
        <x:f t="shared" si="326"/>
        <x:v>1.1651631046411592E-2</x:v>
      </x:c>
      <x:c r="AB3464" s="13">
        <x:f t="shared" si="327"/>
        <x:v>4.320070278854226E-2</x:v>
      </x:c>
      <x:c r="AC3464" s="13">
        <x:f t="shared" si="328"/>
        <x:v>5.6262710111791535E-2</x:v>
      </x:c>
      <x:c r="AD3464" s="13">
        <x:f t="shared" si="329"/>
        <x:v>8.6435193487770068E-2</x:v>
      </x:c>
      <x:c r="AE3464" s="50" t="n">
        <x:f>IF(OR(NOT(ISNUMBER(Q3464)),NOT(ISNUMBER(R3464))),"",IF(Q3464&lt;R3464,1,0))</x:f>
        <x:v>0</x:v>
      </x:c>
      <x:c r="AF3464" s="50" t="n">
        <x:f>IFERROR(IF(AND(A3464=A3463,C3464=C3463+1,ISNUMBER(AE3463)),AE3463,""),"")</x:f>
        <x:v>0</x:v>
      </x:c>
      <x:c r="AG3464" s="52" t="n">
        <x:f>IFERROR(IF(AND(A3464=A3463,C3464=C3463+1,ISNUMBER(U3464),ISNUMBER(U3463),U3463&lt;&gt;0),U3464/U3463-1,""),"")</x:f>
        <x:v>-0.049303621274101705</x:v>
      </x:c>
      <x:c r="AH3464" s="50" t="n">
        <x:f>IF(AND(ISNUMBER(AE3464),ISNUMBER(AF3464),ISNUMBER(AG3464)),IF(AND(AE3464=1,AF3464=1,AG3464&lt;0),1,0),"")</x:f>
        <x:v>0</x:v>
      </x:c>
      <x:c r="AI3464" s="50" t="n">
        <x:f>IF(AND(A3464=A3465,C3465=C3464+1,ISNUMBER(AH3465)),C3465,"")</x:f>
        <x:v>2024</x:v>
      </x:c>
      <x:c r="AJ3464" s="50" t="n">
        <x:f>IF(AND(A3464=A3465,C3465=C3464+1,ISNUMBER(AH3465)),AH3465,"")</x:f>
        <x:v>0</x:v>
      </x:c>
    </x:row>
    <x:row r="3465" ht="15">
      <x:c r="A3465" s="9" t="s">
        <x:v>244</x:v>
      </x:c>
      <x:c r="B3465" s="10">
        <x:v>45657</x:v>
      </x:c>
      <x:c r="C3465" s="9">
        <x:v>2024</x:v>
      </x:c>
      <x:c r="D3465" s="11">
        <x:v>1897.14</x:v>
      </x:c>
      <x:c r="E3465" s="11">
        <x:v>168.92500000000001</x:v>
      </x:c>
      <x:c r="F3465" s="11">
        <x:v>167.39500000000001</x:v>
      </x:c>
      <x:c r="G3465" s="11">
        <x:v>1371.0820000000001</x:v>
      </x:c>
      <x:c r="H3465" s="11">
        <x:v>885.64400000000001</x:v>
      </x:c>
      <x:c r="I3465" s="11">
        <x:v>526.05799999999999</x:v>
      </x:c>
      <x:c r="J3465" s="11">
        <x:v>177.874</x:v>
      </x:c>
      <x:c r="K3465" s="11">
        <x:v>113.22499999999999</x:v>
      </x:c>
      <x:c r="L3465" s="11">
        <x:v>2.7029999999999998</x:v>
      </x:c>
      <x:c r="M3465" s="11">
        <x:v>80.587000000000003</x:v>
      </x:c>
      <x:c r="N3465" s="11">
        <x:v>805.05700000000002</x:v>
      </x:c>
      <x:c r="O3465" s="11">
        <x:v>442.78699999999998</x:v>
      </x:c>
      <x:c r="P3465" s="11">
        <x:v>89.38</x:v>
      </x:c>
      <x:c r="Q3465" s="11">
        <x:v>136.46299999999999</x:v>
      </x:c>
      <x:c r="R3465" s="11">
        <x:v>40.642000000000003</x:v>
      </x:c>
      <x:c r="S3465" s="11">
        <x:v>28.206</x:v>
      </x:c>
      <x:c r="T3465" s="11">
        <x:v>67.962999999999994</x:v>
      </x:c>
      <x:c r="U3465" s="11">
        <x:v>589.22950000000003</x:v>
      </x:c>
      <x:c r="V3465" s="11">
        <x:v>18</x:v>
      </x:c>
      <x:c r="W3465" s="12">
        <x:v>0</x:v>
      </x:c>
      <x:c r="X3465" s="8">
        <x:v>0</x:v>
      </x:c>
      <x:c r="Y3465" s="13">
        <x:f t="shared" si="324"/>
        <x:v>1.0091400579467726</x:v>
      </x:c>
      <x:c r="Z3465" s="13">
        <x:f t="shared" si="325"/>
        <x:v>0.72270997396080416</x:v>
      </x:c>
      <x:c r="AA3465" s="13">
        <x:f t="shared" si="326"/>
        <x:v>1.4867642872956133E-2</x:v>
      </x:c>
      <x:c r="AB3465" s="13">
        <x:f t="shared" si="327"/>
        <x:v>4.711302276057644E-2</x:v>
      </x:c>
      <x:c r="AC3465" s="13">
        <x:f t="shared" si="328"/>
        <x:v>4.9568880635877346E-2</x:v>
      </x:c>
      <x:c r="AD3465" s="13">
        <x:f t="shared" si="329"/>
        <x:v>9.3759026745522195E-2</x:v>
      </x:c>
      <x:c r="AE3465" s="50" t="n">
        <x:f>IF(OR(NOT(ISNUMBER(Q3465)),NOT(ISNUMBER(R3465))),"",IF(Q3465&lt;R3465,1,0))</x:f>
        <x:v>0</x:v>
      </x:c>
      <x:c r="AF3465" s="50" t="n">
        <x:f>IFERROR(IF(AND(A3465=A3464,C3465=C3464+1,ISNUMBER(AE3464)),AE3464,""),"")</x:f>
        <x:v>0</x:v>
      </x:c>
      <x:c r="AG3465" s="52" t="n">
        <x:f>IFERROR(IF(AND(A3465=A3464,C3465=C3464+1,ISNUMBER(U3465),ISNUMBER(U3464),U3464&lt;&gt;0),U3465/U3464-1,""),"")</x:f>
        <x:v>0.15908010786065607</x:v>
      </x:c>
      <x:c r="AH3465" s="50" t="n">
        <x:f>IF(AND(ISNUMBER(AE3465),ISNUMBER(AF3465),ISNUMBER(AG3465)),IF(AND(AE3465=1,AF3465=1,AG3465&lt;0),1,0),"")</x:f>
        <x:v>0</x:v>
      </x:c>
      <x:c r="AI3465" s="50" t="str">
        <x:f>IF(AND(A3465=A3466,C3466=C3465+1,ISNUMBER(AH3466)),C3466,"")</x:f>
      </x:c>
      <x:c r="AJ3465" s="50" t="str">
        <x:f>IF(AND(A3465=A3466,C3466=C3465+1,ISNUMBER(AH3466)),AH3466,"")</x:f>
      </x:c>
    </x:row>
    <x:row r="3466" ht="15">
      <x:c r="A3466" s="9" t="s">
        <x:v>245</x:v>
      </x:c>
      <x:c r="B3466" s="10">
        <x:v>39447</x:v>
      </x:c>
      <x:c r="C3466" s="9">
        <x:v>2007</x:v>
      </x:c>
      <x:c r="D3466" s="11">
        <x:v>227.36199999999999</x:v>
      </x:c>
      <x:c r="E3466" s="11">
        <x:v>104.566</x:v>
      </x:c>
      <x:c r="F3466" s="11">
        <x:v>93.27</x:v>
      </x:c>
      <x:c r="G3466" s="11">
        <x:v>126.926</x:v>
      </x:c>
      <x:c r="H3466" s="11">
        <x:v>42.817</x:v>
      </x:c>
      <x:c r="I3466" s="11">
        <x:v>100.43600000000001</x:v>
      </x:c>
      <x:c r="J3466" s="11">
        <x:v>95.143000000000001</x:v>
      </x:c>
      <x:c r="K3466" s="11">
        <x:v>31.34</x:v>
      </x:c>
      <x:c r="L3466" s="11">
        <x:v>32.387</x:v>
      </x:c>
      <x:c r="M3466" s="11">
        <x:v>42.314</x:v>
      </x:c>
      <x:c r="N3466" s="11">
        <x:v>0.503</x:v>
      </x:c>
      <x:c r="O3466" s="11">
        <x:v>212.78100000000001</x:v>
      </x:c>
      <x:c r="P3466" s="11">
        <x:v>19.658999999999999</x:v>
      </x:c>
      <x:c r="Q3466" s="11">
        <x:v>49.823999999999998</x:v>
      </x:c>
      <x:c r="R3466" s="11">
        <x:v>3.077</x:v>
      </x:c>
      <x:c r="S3466" s="11">
        <x:v>7.8040000000000003</x:v>
      </x:c>
      <x:c r="T3466" s="11">
        <x:v>35.411999999999999</x:v>
      </x:c>
      <x:c r="U3466" s="11">
        <x:v>274.2242</x:v>
      </x:c>
      <x:c r="V3466" s="11">
        <x:v>18</x:v>
      </x:c>
      <x:c r="W3466" s="12">
        <x:v>0</x:v>
      </x:c>
      <x:c r="X3466" s="8">
        <x:v>0</x:v>
      </x:c>
      <x:c r="Y3466" s="13">
        <x:f t="shared" si="324"/>
        <x:v>1.1211107537257425</x:v>
      </x:c>
      <x:c r="Z3466" s="13">
        <x:f t="shared" si="325"/>
        <x:v>0.55825511738988931</x:v>
      </x:c>
      <x:c r="AA3466" s="13">
        <x:f t="shared" si="326"/>
        <x:v>3.4324117486651248E-2</x:v>
      </x:c>
      <x:c r="AB3466" s="13">
        <x:f t="shared" si="327"/>
        <x:v>8.6465636298062115E-2</x:v>
      </x:c>
      <x:c r="AC3466" s="13">
        <x:f t="shared" si="328"/>
        <x:v>0.27899721097332303</x:v>
      </x:c>
      <x:c r="AD3466" s="13">
        <x:f t="shared" si="329"/>
        <x:v>0.41846482701594817</x:v>
      </x:c>
      <x:c r="AE3466" s="50" t="n">
        <x:f>IF(OR(NOT(ISNUMBER(Q3466)),NOT(ISNUMBER(R3466))),"",IF(Q3466&lt;R3466,1,0))</x:f>
        <x:v>0</x:v>
      </x:c>
      <x:c r="AF3466" s="50" t="str">
        <x:f>IFERROR(IF(AND(A3466=A3465,C3466=C3465+1,ISNUMBER(AE3465)),AE3465,""),"")</x:f>
      </x:c>
      <x:c r="AG3466" s="52" t="str">
        <x:f>IFERROR(IF(AND(A3466=A3465,C3466=C3465+1,ISNUMBER(U3466),ISNUMBER(U3465),U3465&lt;&gt;0),U3466/U3465-1,""),"")</x:f>
      </x:c>
      <x:c r="AH3466" s="50" t="str">
        <x:f>IF(AND(ISNUMBER(AE3466),ISNUMBER(AF3466),ISNUMBER(AG3466)),IF(AND(AE3466=1,AF3466=1,AG3466&lt;0),1,0),"")</x:f>
      </x:c>
      <x:c r="AI3466" s="50" t="n">
        <x:f>IF(AND(A3466=A3467,C3467=C3466+1,ISNUMBER(AH3467)),C3467,"")</x:f>
        <x:v>2008</x:v>
      </x:c>
      <x:c r="AJ3466" s="50" t="n">
        <x:f>IF(AND(A3466=A3467,C3467=C3466+1,ISNUMBER(AH3467)),AH3467,"")</x:f>
        <x:v>0</x:v>
      </x:c>
    </x:row>
    <x:row r="3467" ht="15">
      <x:c r="A3467" s="9" t="s">
        <x:v>245</x:v>
      </x:c>
      <x:c r="B3467" s="10">
        <x:v>39813</x:v>
      </x:c>
      <x:c r="C3467" s="9">
        <x:v>2008</x:v>
      </x:c>
      <x:c r="D3467" s="11">
        <x:v>218.27699999999999</x:v>
      </x:c>
      <x:c r="E3467" s="11">
        <x:v>102.197</x:v>
      </x:c>
      <x:c r="F3467" s="11">
        <x:v>93.552999999999997</x:v>
      </x:c>
      <x:c r="G3467" s="11">
        <x:v>138.756</x:v>
      </x:c>
      <x:c r="H3467" s="11">
        <x:v>76.400999999999996</x:v>
      </x:c>
      <x:c r="I3467" s="11">
        <x:v>79.521000000000001</x:v>
      </x:c>
      <x:c r="J3467" s="11">
        <x:v>66.019000000000005</x:v>
      </x:c>
      <x:c r="K3467" s="11">
        <x:v>30.370999999999999</x:v>
      </x:c>
      <x:c r="L3467" s="11">
        <x:v>34.935000000000002</x:v>
      </x:c>
      <x:c r="M3467" s="11">
        <x:v>44.036000000000001</x:v>
      </x:c>
      <x:c r="N3467" s="11">
        <x:v>32.365000000000002</x:v>
      </x:c>
      <x:c r="O3467" s="11">
        <x:v>193.51</x:v>
      </x:c>
      <x:c r="P3467" s="11">
        <x:v>2.238</x:v>
      </x:c>
      <x:c r="Q3467" s="11">
        <x:v>41.36</x:v>
      </x:c>
      <x:c r="R3467" s="11">
        <x:v>3.077</x:v>
      </x:c>
      <x:c r="S3467" s="11">
        <x:v>-19.908000000000001</x:v>
      </x:c>
      <x:c r="T3467" s="11">
        <x:v>24.088000000000001</x:v>
      </x:c>
      <x:c r="U3467" s="11">
        <x:v>58.756700000000002</x:v>
      </x:c>
      <x:c r="V3467" s="11">
        <x:v>18</x:v>
      </x:c>
      <x:c r="W3467" s="12">
        <x:v>0</x:v>
      </x:c>
      <x:c r="X3467" s="8">
        <x:v>0</x:v>
      </x:c>
      <x:c r="Y3467" s="13">
        <x:f t="shared" si="324"/>
        <x:v>1.0923968231911323</x:v>
      </x:c>
      <x:c r="Z3467" s="13">
        <x:f t="shared" si="325"/>
        <x:v>0.63568768124905517</x:v>
      </x:c>
      <x:c r="AA3467" s="13">
        <x:f t="shared" si="326"/>
        <x:v>-9.1205211726384378E-2</x:v>
      </x:c>
      <x:c r="AB3467" s="13">
        <x:f t="shared" si="327"/>
        <x:v>1.0253027116920244E-2</x:v>
      </x:c>
      <x:c r="AC3467" s="13">
        <x:f t="shared" si="328"/>
        <x:v>0.1735997001931448</x:v>
      </x:c>
      <x:c r="AD3467" s="13">
        <x:f t="shared" si="329"/>
        <x:v>0.30245513727969509</x:v>
      </x:c>
      <x:c r="AE3467" s="50" t="n">
        <x:f>IF(OR(NOT(ISNUMBER(Q3467)),NOT(ISNUMBER(R3467))),"",IF(Q3467&lt;R3467,1,0))</x:f>
        <x:v>0</x:v>
      </x:c>
      <x:c r="AF3467" s="50" t="n">
        <x:f>IFERROR(IF(AND(A3467=A3466,C3467=C3466+1,ISNUMBER(AE3466)),AE3466,""),"")</x:f>
        <x:v>0</x:v>
      </x:c>
      <x:c r="AG3467" s="52" t="n">
        <x:f>IFERROR(IF(AND(A3467=A3466,C3467=C3466+1,ISNUMBER(U3467),ISNUMBER(U3466),U3466&lt;&gt;0),U3467/U3466-1,""),"")</x:f>
        <x:v>-0.7857348111508758</x:v>
      </x:c>
      <x:c r="AH3467" s="50" t="n">
        <x:f>IF(AND(ISNUMBER(AE3467),ISNUMBER(AF3467),ISNUMBER(AG3467)),IF(AND(AE3467=1,AF3467=1,AG3467&lt;0),1,0),"")</x:f>
        <x:v>0</x:v>
      </x:c>
      <x:c r="AI3467" s="50" t="n">
        <x:f>IF(AND(A3467=A3468,C3468=C3467+1,ISNUMBER(AH3468)),C3468,"")</x:f>
        <x:v>2009</x:v>
      </x:c>
      <x:c r="AJ3467" s="50" t="n">
        <x:f>IF(AND(A3467=A3468,C3468=C3467+1,ISNUMBER(AH3468)),AH3468,"")</x:f>
        <x:v>0</x:v>
      </x:c>
    </x:row>
    <x:row r="3468" ht="15">
      <x:c r="A3468" s="9" t="s">
        <x:v>245</x:v>
      </x:c>
      <x:c r="B3468" s="10">
        <x:v>40178</x:v>
      </x:c>
      <x:c r="C3468" s="9">
        <x:v>2009</x:v>
      </x:c>
      <x:c r="D3468" s="11">
        <x:v>177.52</x:v>
      </x:c>
      <x:c r="E3468" s="11">
        <x:v>77.736999999999995</x:v>
      </x:c>
      <x:c r="F3468" s="11">
        <x:v>65.864000000000004</x:v>
      </x:c>
      <x:c r="G3468" s="11">
        <x:v>103.886</x:v>
      </x:c>
      <x:c r="H3468" s="11">
        <x:v>45.895000000000003</x:v>
      </x:c>
      <x:c r="I3468" s="11">
        <x:v>73.634</x:v>
      </x:c>
      <x:c r="J3468" s="11">
        <x:v>49.238</x:v>
      </x:c>
      <x:c r="K3468" s="11">
        <x:v>19.285</x:v>
      </x:c>
      <x:c r="L3468" s="11">
        <x:v>24.488</x:v>
      </x:c>
      <x:c r="M3468" s="11">
        <x:v>16.283999999999999</x:v>
      </x:c>
      <x:c r="N3468" s="11">
        <x:v>29.611000000000001</x:v>
      </x:c>
      <x:c r="O3468" s="11">
        <x:v>210.53800000000001</x:v>
      </x:c>
      <x:c r="P3468" s="11">
        <x:v>-1.7230000000000001</x:v>
      </x:c>
      <x:c r="Q3468" s="11">
        <x:v>34.707999999999998</x:v>
      </x:c>
      <x:c r="R3468" s="11">
        <x:v>3.54</x:v>
      </x:c>
      <x:c r="S3468" s="11">
        <x:v>-15.622</x:v>
      </x:c>
      <x:c r="T3468" s="11">
        <x:v>38.564</x:v>
      </x:c>
      <x:c r="U3468" s="11">
        <x:v>65.183199999999999</x:v>
      </x:c>
      <x:c r="V3468" s="11">
        <x:v>18</x:v>
      </x:c>
      <x:c r="W3468" s="12">
        <x:v>0</x:v>
      </x:c>
      <x:c r="X3468" s="8">
        <x:v>0</x:v>
      </x:c>
      <x:c r="Y3468" s="13">
        <x:f t="shared" si="324"/>
        <x:v>1.1802653953601359</x:v>
      </x:c>
      <x:c r="Z3468" s="13">
        <x:f t="shared" si="325"/>
        <x:v>0.58520730058584947</x:v>
      </x:c>
      <x:c r="AA3468" s="13">
        <x:f t="shared" si="326"/>
        <x:v>-8.8001351960342492E-2</x:v>
      </x:c>
      <x:c r="AB3468" s="13">
        <x:f t="shared" si="327"/>
        <x:v>-9.7059486255069854E-3</x:v>
      </x:c>
      <x:c r="AC3468" s="13">
        <x:f t="shared" si="328"/>
        <x:v>0.3712146006199103</x:v>
      </x:c>
      <x:c r="AD3468" s="13">
        <x:f t="shared" si="329"/>
        <x:v>0.27736593059936909</x:v>
      </x:c>
      <x:c r="AE3468" s="50" t="n">
        <x:f>IF(OR(NOT(ISNUMBER(Q3468)),NOT(ISNUMBER(R3468))),"",IF(Q3468&lt;R3468,1,0))</x:f>
        <x:v>0</x:v>
      </x:c>
      <x:c r="AF3468" s="50" t="n">
        <x:f>IFERROR(IF(AND(A3468=A3467,C3468=C3467+1,ISNUMBER(AE3467)),AE3467,""),"")</x:f>
        <x:v>0</x:v>
      </x:c>
      <x:c r="AG3468" s="52" t="n">
        <x:f>IFERROR(IF(AND(A3468=A3467,C3468=C3467+1,ISNUMBER(U3468),ISNUMBER(U3467),U3467&lt;&gt;0),U3468/U3467-1,""),"")</x:f>
        <x:v>0.10937476066559215</x:v>
      </x:c>
      <x:c r="AH3468" s="50" t="n">
        <x:f>IF(AND(ISNUMBER(AE3468),ISNUMBER(AF3468),ISNUMBER(AG3468)),IF(AND(AE3468=1,AF3468=1,AG3468&lt;0),1,0),"")</x:f>
        <x:v>0</x:v>
      </x:c>
      <x:c r="AI3468" s="50" t="n">
        <x:f>IF(AND(A3468=A3469,C3469=C3468+1,ISNUMBER(AH3469)),C3469,"")</x:f>
        <x:v>2010</x:v>
      </x:c>
      <x:c r="AJ3468" s="50" t="n">
        <x:f>IF(AND(A3468=A3469,C3469=C3468+1,ISNUMBER(AH3469)),AH3469,"")</x:f>
        <x:v>0</x:v>
      </x:c>
    </x:row>
    <x:row r="3469" ht="15">
      <x:c r="A3469" s="9" t="s">
        <x:v>245</x:v>
      </x:c>
      <x:c r="B3469" s="10">
        <x:v>40543</x:v>
      </x:c>
      <x:c r="C3469" s="9">
        <x:v>2010</x:v>
      </x:c>
      <x:c r="D3469" s="11">
        <x:v>169.434</x:v>
      </x:c>
      <x:c r="E3469" s="11">
        <x:v>84.418000000000006</x:v>
      </x:c>
      <x:c r="F3469" s="11">
        <x:v>65.784000000000006</x:v>
      </x:c>
      <x:c r="G3469" s="11">
        <x:v>91.081999999999994</x:v>
      </x:c>
      <x:c r="H3469" s="11">
        <x:v>34.408999999999999</x:v>
      </x:c>
      <x:c r="I3469" s="11">
        <x:v>78.352000000000004</x:v>
      </x:c>
      <x:c r="J3469" s="11">
        <x:v>57.996000000000002</x:v>
      </x:c>
      <x:c r="K3469" s="11">
        <x:v>41.915999999999997</x:v>
      </x:c>
      <x:c r="L3469" s="11">
        <x:v>22.747</x:v>
      </x:c>
      <x:c r="M3469" s="11">
        <x:v>16.834</x:v>
      </x:c>
      <x:c r="N3469" s="11">
        <x:v>17.574999999999999</x:v>
      </x:c>
      <x:c r="O3469" s="11">
        <x:v>222.50700000000001</x:v>
      </x:c>
      <x:c r="P3469" s="11">
        <x:v>10.545</x:v>
      </x:c>
      <x:c r="Q3469" s="11">
        <x:v>39.758000000000003</x:v>
      </x:c>
      <x:c r="R3469" s="11">
        <x:v>1.0089999999999999</x:v>
      </x:c>
      <x:c r="S3469" s="11">
        <x:v>9.7219999999999995</x:v>
      </x:c>
      <x:c r="T3469" s="11">
        <x:v>47.706000000000003</x:v>
      </x:c>
      <x:c r="U3469" s="11">
        <x:v>135.9896</x:v>
      </x:c>
      <x:c r="V3469" s="11">
        <x:v>18</x:v>
      </x:c>
      <x:c r="W3469" s="12">
        <x:v>0</x:v>
      </x:c>
      <x:c r="X3469" s="8">
        <x:v>0</x:v>
      </x:c>
      <x:c r="Y3469" s="13">
        <x:f t="shared" si="324"/>
        <x:v>1.2832603672625562</x:v>
      </x:c>
      <x:c r="Z3469" s="13">
        <x:f t="shared" si="325"/>
        <x:v>0.53756624998524494</x:v>
      </x:c>
      <x:c r="AA3469" s="13">
        <x:f t="shared" si="326"/>
        <x:v>5.7379274525774043E-2</x:v>
      </x:c>
      <x:c r="AB3469" s="13">
        <x:f t="shared" si="327"/>
        <x:v>6.2236623109883496E-2</x:v>
      </x:c>
      <x:c r="AC3469" s="13">
        <x:f t="shared" si="328"/>
        <x:v>0.52376978985968692</x:v>
      </x:c>
      <x:c r="AD3469" s="13">
        <x:f t="shared" si="329"/>
        <x:v>0.34229257409964942</x:v>
      </x:c>
      <x:c r="AE3469" s="50" t="n">
        <x:f>IF(OR(NOT(ISNUMBER(Q3469)),NOT(ISNUMBER(R3469))),"",IF(Q3469&lt;R3469,1,0))</x:f>
        <x:v>0</x:v>
      </x:c>
      <x:c r="AF3469" s="50" t="n">
        <x:f>IFERROR(IF(AND(A3469=A3468,C3469=C3468+1,ISNUMBER(AE3468)),AE3468,""),"")</x:f>
        <x:v>0</x:v>
      </x:c>
      <x:c r="AG3469" s="52" t="n">
        <x:f>IFERROR(IF(AND(A3469=A3468,C3469=C3468+1,ISNUMBER(U3469),ISNUMBER(U3468),U3468&lt;&gt;0),U3469/U3468-1,""),"")</x:f>
        <x:v>1.0862676272413752</x:v>
      </x:c>
      <x:c r="AH3469" s="50" t="n">
        <x:f>IF(AND(ISNUMBER(AE3469),ISNUMBER(AF3469),ISNUMBER(AG3469)),IF(AND(AE3469=1,AF3469=1,AG3469&lt;0),1,0),"")</x:f>
        <x:v>0</x:v>
      </x:c>
      <x:c r="AI3469" s="50" t="n">
        <x:f>IF(AND(A3469=A3470,C3470=C3469+1,ISNUMBER(AH3470)),C3470,"")</x:f>
        <x:v>2011</x:v>
      </x:c>
      <x:c r="AJ3469" s="50" t="n">
        <x:f>IF(AND(A3469=A3470,C3470=C3469+1,ISNUMBER(AH3470)),AH3470,"")</x:f>
        <x:v>0</x:v>
      </x:c>
    </x:row>
    <x:row r="3470" ht="15">
      <x:c r="A3470" s="9" t="s">
        <x:v>245</x:v>
      </x:c>
      <x:c r="B3470" s="10">
        <x:v>40908</x:v>
      </x:c>
      <x:c r="C3470" s="9">
        <x:v>2011</x:v>
      </x:c>
      <x:c r="D3470" s="11">
        <x:v>178.11600000000001</x:v>
      </x:c>
      <x:c r="E3470" s="11">
        <x:v>97.539000000000001</x:v>
      </x:c>
      <x:c r="F3470" s="11">
        <x:v>68.766000000000005</x:v>
      </x:c>
      <x:c r="G3470" s="11">
        <x:v>89.361000000000004</x:v>
      </x:c>
      <x:c r="H3470" s="11">
        <x:v>17.404</x:v>
      </x:c>
      <x:c r="I3470" s="11">
        <x:v>88.754999999999995</x:v>
      </x:c>
      <x:c r="J3470" s="11">
        <x:v>64.373999999999995</x:v>
      </x:c>
      <x:c r="K3470" s="11">
        <x:v>56.212000000000003</x:v>
      </x:c>
      <x:c r="L3470" s="11">
        <x:v>20.858000000000001</x:v>
      </x:c>
      <x:c r="M3470" s="11">
        <x:v>11.7</x:v>
      </x:c>
      <x:c r="N3470" s="11">
        <x:v>5.7039999999999997</x:v>
      </x:c>
      <x:c r="O3470" s="11">
        <x:v>219.82</x:v>
      </x:c>
      <x:c r="P3470" s="11">
        <x:v>18.298999999999999</x:v>
      </x:c>
      <x:c r="Q3470" s="11">
        <x:v>47.478999999999999</x:v>
      </x:c>
      <x:c r="R3470" s="11">
        <x:v>0.76100000000000001</x:v>
      </x:c>
      <x:c r="S3470" s="11">
        <x:v>13.608000000000001</x:v>
      </x:c>
      <x:c r="T3470" s="11">
        <x:v>55.558</x:v>
      </x:c>
      <x:c r="U3470" s="11">
        <x:v>169.2003</x:v>
      </x:c>
      <x:c r="V3470" s="11">
        <x:v>18</x:v>
      </x:c>
      <x:c r="W3470" s="12">
        <x:v>0</x:v>
      </x:c>
      <x:c r="X3470" s="8">
        <x:v>0</x:v>
      </x:c>
      <x:c r="Y3470" s="13">
        <x:f t="shared" si="324"/>
        <x:v>1.418418986126865</x:v>
      </x:c>
      <x:c r="Z3470" s="13">
        <x:f t="shared" si="325"/>
        <x:v>0.50170113858384424</x:v>
      </x:c>
      <x:c r="AA3470" s="13">
        <x:f t="shared" si="326"/>
        <x:v>7.6399649666509459E-2</x:v>
      </x:c>
      <x:c r="AB3470" s="13">
        <x:f t="shared" si="327"/>
        <x:v>0.10273641896292303</x:v>
      </x:c>
      <x:c r="AC3470" s="13">
        <x:f t="shared" si="328"/>
        <x:v>0.62172536117545685</x:v>
      </x:c>
      <x:c r="AD3470" s="13">
        <x:f t="shared" si="329"/>
        <x:v>0.3614161557636596</x:v>
      </x:c>
      <x:c r="AE3470" s="50" t="n">
        <x:f>IF(OR(NOT(ISNUMBER(Q3470)),NOT(ISNUMBER(R3470))),"",IF(Q3470&lt;R3470,1,0))</x:f>
        <x:v>0</x:v>
      </x:c>
      <x:c r="AF3470" s="50" t="n">
        <x:f>IFERROR(IF(AND(A3470=A3469,C3470=C3469+1,ISNUMBER(AE3469)),AE3469,""),"")</x:f>
        <x:v>0</x:v>
      </x:c>
      <x:c r="AG3470" s="52" t="n">
        <x:f>IFERROR(IF(AND(A3470=A3469,C3470=C3469+1,ISNUMBER(U3470),ISNUMBER(U3469),U3469&lt;&gt;0),U3470/U3469-1,""),"")</x:f>
        <x:v>0.24421499879402542</x:v>
      </x:c>
      <x:c r="AH3470" s="50" t="n">
        <x:f>IF(AND(ISNUMBER(AE3470),ISNUMBER(AF3470),ISNUMBER(AG3470)),IF(AND(AE3470=1,AF3470=1,AG3470&lt;0),1,0),"")</x:f>
        <x:v>0</x:v>
      </x:c>
      <x:c r="AI3470" s="50" t="n">
        <x:f>IF(AND(A3470=A3471,C3471=C3470+1,ISNUMBER(AH3471)),C3471,"")</x:f>
        <x:v>2012</x:v>
      </x:c>
      <x:c r="AJ3470" s="50" t="n">
        <x:f>IF(AND(A3470=A3471,C3471=C3470+1,ISNUMBER(AH3471)),AH3471,"")</x:f>
        <x:v>0</x:v>
      </x:c>
    </x:row>
    <x:row r="3471" ht="15">
      <x:c r="A3471" s="9" t="s">
        <x:v>245</x:v>
      </x:c>
      <x:c r="B3471" s="10">
        <x:v>41274</x:v>
      </x:c>
      <x:c r="C3471" s="9">
        <x:v>2012</x:v>
      </x:c>
      <x:c r="D3471" s="11">
        <x:v>159.672</x:v>
      </x:c>
      <x:c r="E3471" s="11">
        <x:v>86.075000000000003</x:v>
      </x:c>
      <x:c r="F3471" s="11">
        <x:v>49.539000000000001</x:v>
      </x:c>
      <x:c r="G3471" s="11">
        <x:v>62.831000000000003</x:v>
      </x:c>
      <x:c r="H3471" s="11">
        <x:v>5.1619999999999999</x:v>
      </x:c>
      <x:c r="I3471" s="11">
        <x:v>96.840999999999994</x:v>
      </x:c>
      <x:c r="J3471" s="11">
        <x:v>74.994</x:v>
      </x:c>
      <x:c r="K3471" s="11">
        <x:v>54.604999999999997</x:v>
      </x:c>
      <x:c r="L3471" s="11">
        <x:v>16.931000000000001</x:v>
      </x:c>
      <x:c r="M3471" s="11">
        <x:v>4.3860000000000001</x:v>
      </x:c>
      <x:c r="N3471" s="11">
        <x:v>0.77600000000000002</x:v>
      </x:c>
      <x:c r="O3471" s="11">
        <x:v>207.84100000000001</x:v>
      </x:c>
      <x:c r="P3471" s="11">
        <x:v>19.93</x:v>
      </x:c>
      <x:c r="Q3471" s="11">
        <x:v>43.944000000000003</x:v>
      </x:c>
      <x:c r="R3471" s="11">
        <x:v>0.65</x:v>
      </x:c>
      <x:c r="S3471" s="11">
        <x:v>14.349</x:v>
      </x:c>
      <x:c r="T3471" s="11">
        <x:v>36.997999999999998</x:v>
      </x:c>
      <x:c r="U3471" s="11">
        <x:v>167.40039999999999</x:v>
      </x:c>
      <x:c r="V3471" s="11">
        <x:v>18</x:v>
      </x:c>
      <x:c r="W3471" s="12">
        <x:v>0</x:v>
      </x:c>
      <x:c r="X3471" s="8">
        <x:v>0</x:v>
      </x:c>
      <x:c r="Y3471" s="13">
        <x:f t="shared" si="324"/>
        <x:v>1.7375199337895395</x:v>
      </x:c>
      <x:c r="Z3471" s="13">
        <x:f t="shared" si="325"/>
        <x:v>0.39350042587303974</x:v>
      </x:c>
      <x:c r="AA3471" s="13">
        <x:f t="shared" si="326"/>
        <x:v>8.986547422215542E-2</x:v>
      </x:c>
      <x:c r="AB3471" s="13">
        <x:f t="shared" si="327"/>
        <x:v>0.12481837767423218</x:v>
      </x:c>
      <x:c r="AC3471" s="13">
        <x:f t="shared" si="328"/>
        <x:v>0.58884945329534777</x:v>
      </x:c>
      <x:c r="AD3471" s="13">
        <x:f t="shared" si="329"/>
        <x:v>0.46967533443559295</x:v>
      </x:c>
      <x:c r="AE3471" s="50" t="n">
        <x:f>IF(OR(NOT(ISNUMBER(Q3471)),NOT(ISNUMBER(R3471))),"",IF(Q3471&lt;R3471,1,0))</x:f>
        <x:v>0</x:v>
      </x:c>
      <x:c r="AF3471" s="50" t="n">
        <x:f>IFERROR(IF(AND(A3471=A3470,C3471=C3470+1,ISNUMBER(AE3470)),AE3470,""),"")</x:f>
        <x:v>0</x:v>
      </x:c>
      <x:c r="AG3471" s="52" t="n">
        <x:f>IFERROR(IF(AND(A3471=A3470,C3471=C3470+1,ISNUMBER(U3471),ISNUMBER(U3470),U3470&lt;&gt;0),U3471/U3470-1,""),"")</x:f>
        <x:v>-0.010637687994643041</x:v>
      </x:c>
      <x:c r="AH3471" s="50" t="n">
        <x:f>IF(AND(ISNUMBER(AE3471),ISNUMBER(AF3471),ISNUMBER(AG3471)),IF(AND(AE3471=1,AF3471=1,AG3471&lt;0),1,0),"")</x:f>
        <x:v>0</x:v>
      </x:c>
      <x:c r="AI3471" s="50" t="n">
        <x:f>IF(AND(A3471=A3472,C3472=C3471+1,ISNUMBER(AH3472)),C3472,"")</x:f>
        <x:v>2013</x:v>
      </x:c>
      <x:c r="AJ3471" s="50" t="n">
        <x:f>IF(AND(A3471=A3472,C3472=C3471+1,ISNUMBER(AH3472)),AH3472,"")</x:f>
        <x:v>0</x:v>
      </x:c>
    </x:row>
    <x:row r="3472" ht="15">
      <x:c r="A3472" s="9" t="s">
        <x:v>245</x:v>
      </x:c>
      <x:c r="B3472" s="10">
        <x:v>41639</x:v>
      </x:c>
      <x:c r="C3472" s="9">
        <x:v>2013</x:v>
      </x:c>
      <x:c r="D3472" s="11">
        <x:v>155.81</x:v>
      </x:c>
      <x:c r="E3472" s="11">
        <x:v>85.872</x:v>
      </x:c>
      <x:c r="F3472" s="11">
        <x:v>47.604999999999997</x:v>
      </x:c>
      <x:c r="G3472" s="11">
        <x:v>57.451999999999998</x:v>
      </x:c>
      <x:c r="H3472" s="11">
        <x:v>0.77900000000000003</x:v>
      </x:c>
      <x:c r="I3472" s="11">
        <x:v>98.358000000000004</x:v>
      </x:c>
      <x:c r="J3472" s="11">
        <x:v>72.295000000000002</x:v>
      </x:c>
      <x:c r="K3472" s="11">
        <x:v>59.651000000000003</x:v>
      </x:c>
      <x:c r="L3472" s="11">
        <x:v>13.241</x:v>
      </x:c>
      <x:c r="M3472" s="11">
        <x:v>0.54300000000000004</x:v>
      </x:c>
      <x:c r="N3472" s="11">
        <x:v>0.23599999999999999</x:v>
      </x:c>
      <x:c r="O3472" s="11">
        <x:v>195.59</x:v>
      </x:c>
      <x:c r="P3472" s="11">
        <x:v>24.143999999999998</x:v>
      </x:c>
      <x:c r="Q3472" s="11">
        <x:v>44.872</x:v>
      </x:c>
      <x:c r="R3472" s="11">
        <x:v>0.42299999999999999</x:v>
      </x:c>
      <x:c r="S3472" s="11">
        <x:v>17.405000000000001</x:v>
      </x:c>
      <x:c r="T3472" s="11">
        <x:v>39.444000000000003</x:v>
      </x:c>
      <x:c r="U3472" s="11">
        <x:v>288.61439999999999</x:v>
      </x:c>
      <x:c r="V3472" s="11">
        <x:v>18</x:v>
      </x:c>
      <x:c r="W3472" s="12">
        <x:v>0</x:v>
      </x:c>
      <x:c r="X3472" s="8">
        <x:v>0</x:v>
      </x:c>
      <x:c r="Y3472" s="13">
        <x:f t="shared" si="324"/>
        <x:v>1.8038441340195359</x:v>
      </x:c>
      <x:c r="Z3472" s="13">
        <x:f t="shared" si="325"/>
        <x:v>0.36873114690969772</x:v>
      </x:c>
      <x:c r="AA3472" s="13">
        <x:f t="shared" si="326"/>
        <x:v>0.11170656568898017</x:v>
      </x:c>
      <x:c r="AB3472" s="13">
        <x:f t="shared" si="327"/>
        <x:v>0.15495796161992167</x:v>
      </x:c>
      <x:c r="AC3472" s="13">
        <x:f t="shared" si="328"/>
        <x:v>0.68655573348186316</x:v>
      </x:c>
      <x:c r="AD3472" s="13">
        <x:f t="shared" si="329"/>
        <x:v>0.46399460881843269</x:v>
      </x:c>
      <x:c r="AE3472" s="50" t="n">
        <x:f>IF(OR(NOT(ISNUMBER(Q3472)),NOT(ISNUMBER(R3472))),"",IF(Q3472&lt;R3472,1,0))</x:f>
        <x:v>0</x:v>
      </x:c>
      <x:c r="AF3472" s="50" t="n">
        <x:f>IFERROR(IF(AND(A3472=A3471,C3472=C3471+1,ISNUMBER(AE3471)),AE3471,""),"")</x:f>
        <x:v>0</x:v>
      </x:c>
      <x:c r="AG3472" s="52" t="n">
        <x:f>IFERROR(IF(AND(A3472=A3471,C3472=C3471+1,ISNUMBER(U3472),ISNUMBER(U3471),U3471&lt;&gt;0),U3472/U3471-1,""),"")</x:f>
        <x:v>0.7240962387186649</x:v>
      </x:c>
      <x:c r="AH3472" s="50" t="n">
        <x:f>IF(AND(ISNUMBER(AE3472),ISNUMBER(AF3472),ISNUMBER(AG3472)),IF(AND(AE3472=1,AF3472=1,AG3472&lt;0),1,0),"")</x:f>
        <x:v>0</x:v>
      </x:c>
      <x:c r="AI3472" s="50" t="n">
        <x:f>IF(AND(A3472=A3473,C3473=C3472+1,ISNUMBER(AH3473)),C3473,"")</x:f>
        <x:v>2014</x:v>
      </x:c>
      <x:c r="AJ3472" s="50" t="n">
        <x:f>IF(AND(A3472=A3473,C3473=C3472+1,ISNUMBER(AH3473)),AH3473,"")</x:f>
        <x:v>0</x:v>
      </x:c>
    </x:row>
    <x:row r="3473" ht="15">
      <x:c r="A3473" s="9" t="s">
        <x:v>245</x:v>
      </x:c>
      <x:c r="B3473" s="10">
        <x:v>42004</x:v>
      </x:c>
      <x:c r="C3473" s="9">
        <x:v>2014</x:v>
      </x:c>
      <x:c r="D3473" s="11">
        <x:v>159.21100000000001</x:v>
      </x:c>
      <x:c r="E3473" s="11">
        <x:v>87.385000000000005</x:v>
      </x:c>
      <x:c r="F3473" s="11">
        <x:v>46.265000000000001</x:v>
      </x:c>
      <x:c r="G3473" s="11">
        <x:v>54.978000000000002</x:v>
      </x:c>
      <x:c r="H3473" s="11">
        <x:v>0.30399999999999999</x:v>
      </x:c>
      <x:c r="I3473" s="11">
        <x:v>104.233</x:v>
      </x:c>
      <x:c r="J3473" s="11">
        <x:v>83.331999999999994</x:v>
      </x:c>
      <x:c r="K3473" s="11">
        <x:v>60.996000000000002</x:v>
      </x:c>
      <x:c r="L3473" s="11">
        <x:v>11.196</x:v>
      </x:c>
      <x:c r="M3473" s="11">
        <x:v>0.24</x:v>
      </x:c>
      <x:c r="N3473" s="11">
        <x:v>6.4000000000000001E-2</x:v>
      </x:c>
      <x:c r="O3473" s="11">
        <x:v>186.59800000000001</x:v>
      </x:c>
      <x:c r="P3473" s="11">
        <x:v>30.105</x:v>
      </x:c>
      <x:c r="Q3473" s="11">
        <x:v>47.642000000000003</x:v>
      </x:c>
      <x:c r="R3473" s="11">
        <x:v>9.5000000000000001E-2</x:v>
      </x:c>
      <x:c r="S3473" s="11">
        <x:v>21.422000000000001</x:v>
      </x:c>
      <x:c r="T3473" s="11">
        <x:v>35.877000000000002</x:v>
      </x:c>
      <x:c r="U3473" s="11">
        <x:v>501.92230000000001</x:v>
      </x:c>
      <x:c r="V3473" s="11">
        <x:v>18</x:v>
      </x:c>
      <x:c r="W3473" s="12">
        <x:v>0</x:v>
      </x:c>
      <x:c r="X3473" s="8">
        <x:v>0</x:v>
      </x:c>
      <x:c r="Y3473" s="13">
        <x:f t="shared" si="324"/>
        <x:v>1.8887928239489895</x:v>
      </x:c>
      <x:c r="Z3473" s="13">
        <x:f t="shared" si="325"/>
        <x:v>0.34531533625189215</x:v>
      </x:c>
      <x:c r="AA3473" s="13">
        <x:f t="shared" si="326"/>
        <x:v>0.13455100464163908</x:v>
      </x:c>
      <x:c r="AB3473" s="13">
        <x:f t="shared" si="327"/>
        <x:v>0.18908869362041567</x:v>
      </x:c>
      <x:c r="AC3473" s="13">
        <x:f t="shared" si="328"/>
        <x:v>0.65257011895667361</x:v>
      </x:c>
      <x:c r="AD3473" s="13">
        <x:f t="shared" si="329"/>
        <x:v>0.52340604606465624</x:v>
      </x:c>
      <x:c r="AE3473" s="50" t="n">
        <x:f>IF(OR(NOT(ISNUMBER(Q3473)),NOT(ISNUMBER(R3473))),"",IF(Q3473&lt;R3473,1,0))</x:f>
        <x:v>0</x:v>
      </x:c>
      <x:c r="AF3473" s="50" t="n">
        <x:f>IFERROR(IF(AND(A3473=A3472,C3473=C3472+1,ISNUMBER(AE3472)),AE3472,""),"")</x:f>
        <x:v>0</x:v>
      </x:c>
      <x:c r="AG3473" s="52" t="n">
        <x:f>IFERROR(IF(AND(A3473=A3472,C3473=C3472+1,ISNUMBER(U3473),ISNUMBER(U3472),U3472&lt;&gt;0),U3473/U3472-1,""),"")</x:f>
        <x:v>0.7390757356528297</x:v>
      </x:c>
      <x:c r="AH3473" s="50" t="n">
        <x:f>IF(AND(ISNUMBER(AE3473),ISNUMBER(AF3473),ISNUMBER(AG3473)),IF(AND(AE3473=1,AF3473=1,AG3473&lt;0),1,0),"")</x:f>
        <x:v>0</x:v>
      </x:c>
      <x:c r="AI3473" s="50" t="n">
        <x:f>IF(AND(A3473=A3474,C3474=C3473+1,ISNUMBER(AH3474)),C3474,"")</x:f>
        <x:v>2015</x:v>
      </x:c>
      <x:c r="AJ3473" s="50" t="n">
        <x:f>IF(AND(A3473=A3474,C3474=C3473+1,ISNUMBER(AH3474)),AH3474,"")</x:f>
        <x:v>0</x:v>
      </x:c>
    </x:row>
    <x:row r="3474" ht="15">
      <x:c r="A3474" s="9" t="s">
        <x:v>245</x:v>
      </x:c>
      <x:c r="B3474" s="10">
        <x:v>42369</x:v>
      </x:c>
      <x:c r="C3474" s="9">
        <x:v>2015</x:v>
      </x:c>
      <x:c r="D3474" s="11">
        <x:v>156.21600000000001</x:v>
      </x:c>
      <x:c r="E3474" s="11">
        <x:v>82.474000000000004</x:v>
      </x:c>
      <x:c r="F3474" s="11">
        <x:v>44.256</x:v>
      </x:c>
      <x:c r="G3474" s="11">
        <x:v>51.805</x:v>
      </x:c>
      <x:c r="H3474" s="11">
        <x:v>0.183</x:v>
      </x:c>
      <x:c r="I3474" s="11">
        <x:v>104.411</x:v>
      </x:c>
      <x:c r="J3474" s="11">
        <x:v>89.744</x:v>
      </x:c>
      <x:c r="K3474" s="11">
        <x:v>58.631999999999998</x:v>
      </x:c>
      <x:c r="L3474" s="11">
        <x:v>12.099</x:v>
      </x:c>
      <x:c r="M3474" s="11">
        <x:v>5.8999999999999997E-2</x:v>
      </x:c>
      <x:c r="N3474" s="11">
        <x:v>0.124</x:v>
      </x:c>
      <x:c r="O3474" s="11">
        <x:v>177.202</x:v>
      </x:c>
      <x:c r="P3474" s="11">
        <x:v>38.206000000000003</x:v>
      </x:c>
      <x:c r="Q3474" s="11">
        <x:v>55.087000000000003</x:v>
      </x:c>
      <x:c r="R3474" s="11">
        <x:v>6.4000000000000001E-2</x:v>
      </x:c>
      <x:c r="S3474" s="11">
        <x:v>27.9</x:v>
      </x:c>
      <x:c r="T3474" s="11">
        <x:v>40.259</x:v>
      </x:c>
      <x:c r="U3474" s="11">
        <x:v>518.7894</x:v>
      </x:c>
      <x:c r="V3474" s="11">
        <x:v>18</x:v>
      </x:c>
      <x:c r="W3474" s="12">
        <x:v>0</x:v>
      </x:c>
      <x:c r="X3474" s="8">
        <x:v>0</x:v>
      </x:c>
      <x:c r="Y3474" s="13">
        <x:f t="shared" si="324"/>
        <x:v>1.8635665220535069</x:v>
      </x:c>
      <x:c r="Z3474" s="13">
        <x:f t="shared" si="325"/>
        <x:v>0.33162416141752443</x:v>
      </x:c>
      <x:c r="AA3474" s="13">
        <x:f t="shared" si="326"/>
        <x:v>0.17859886311261328</x:v>
      </x:c>
      <x:c r="AB3474" s="13">
        <x:f t="shared" si="327"/>
        <x:v>0.24457161878424746</x:v>
      </x:c>
      <x:c r="AC3474" s="13">
        <x:f t="shared" si="328"/>
        <x:v>0.77712576006177014</x:v>
      </x:c>
      <x:c r="AD3474" s="13">
        <x:f t="shared" si="329"/>
        <x:v>0.57448660828596299</x:v>
      </x:c>
      <x:c r="AE3474" s="50" t="n">
        <x:f>IF(OR(NOT(ISNUMBER(Q3474)),NOT(ISNUMBER(R3474))),"",IF(Q3474&lt;R3474,1,0))</x:f>
        <x:v>0</x:v>
      </x:c>
      <x:c r="AF3474" s="50" t="n">
        <x:f>IFERROR(IF(AND(A3474=A3473,C3474=C3473+1,ISNUMBER(AE3473)),AE3473,""),"")</x:f>
        <x:v>0</x:v>
      </x:c>
      <x:c r="AG3474" s="52" t="n">
        <x:f>IFERROR(IF(AND(A3474=A3473,C3474=C3473+1,ISNUMBER(U3474),ISNUMBER(U3473),U3473&lt;&gt;0),U3474/U3473-1,""),"")</x:f>
        <x:v>0.03360500220850926</x:v>
      </x:c>
      <x:c r="AH3474" s="50" t="n">
        <x:f>IF(AND(ISNUMBER(AE3474),ISNUMBER(AF3474),ISNUMBER(AG3474)),IF(AND(AE3474=1,AF3474=1,AG3474&lt;0),1,0),"")</x:f>
        <x:v>0</x:v>
      </x:c>
      <x:c r="AI3474" s="50" t="n">
        <x:f>IF(AND(A3474=A3475,C3475=C3474+1,ISNUMBER(AH3475)),C3475,"")</x:f>
        <x:v>2016</x:v>
      </x:c>
      <x:c r="AJ3474" s="50" t="n">
        <x:f>IF(AND(A3474=A3475,C3475=C3474+1,ISNUMBER(AH3475)),AH3475,"")</x:f>
        <x:v>0</x:v>
      </x:c>
    </x:row>
    <x:row r="3475" ht="15">
      <x:c r="A3475" s="9" t="s">
        <x:v>245</x:v>
      </x:c>
      <x:c r="B3475" s="10">
        <x:v>42735</x:v>
      </x:c>
      <x:c r="C3475" s="9">
        <x:v>2016</x:v>
      </x:c>
      <x:c r="D3475" s="11">
        <x:v>190.31800000000001</x:v>
      </x:c>
      <x:c r="E3475" s="11">
        <x:v>103.47799999999999</x:v>
      </x:c>
      <x:c r="F3475" s="11">
        <x:v>49.911999999999999</x:v>
      </x:c>
      <x:c r="G3475" s="11">
        <x:v>67.567999999999998</x:v>
      </x:c>
      <x:c r="H3475" s="11">
        <x:v>10.843</x:v>
      </x:c>
      <x:c r="I3475" s="11">
        <x:v>122.75</x:v>
      </x:c>
      <x:c r="J3475" s="11">
        <x:v>101.101</x:v>
      </x:c>
      <x:c r="K3475" s="11">
        <x:v>71.004999999999995</x:v>
      </x:c>
      <x:c r="L3475" s="11">
        <x:v>17.094000000000001</x:v>
      </x:c>
      <x:c r="M3475" s="11">
        <x:v>1.66</x:v>
      </x:c>
      <x:c r="N3475" s="11">
        <x:v>9.1829999999999998</x:v>
      </x:c>
      <x:c r="O3475" s="11">
        <x:v>183.994</x:v>
      </x:c>
      <x:c r="P3475" s="11">
        <x:v>39.569000000000003</x:v>
      </x:c>
      <x:c r="Q3475" s="11">
        <x:v>56.53</x:v>
      </x:c>
      <x:c r="R3475" s="11">
        <x:v>0.16600000000000001</x:v>
      </x:c>
      <x:c r="S3475" s="11">
        <x:v>29.065999999999999</x:v>
      </x:c>
      <x:c r="T3475" s="11">
        <x:v>40.985999999999997</x:v>
      </x:c>
      <x:c r="U3475" s="11">
        <x:v>627.98829999999998</x:v>
      </x:c>
      <x:c r="V3475" s="11">
        <x:v>18</x:v>
      </x:c>
      <x:c r="W3475" s="12">
        <x:v>0</x:v>
      </x:c>
      <x:c r="X3475" s="8">
        <x:v>0</x:v>
      </x:c>
      <x:c r="Y3475" s="13">
        <x:f t="shared" si="324"/>
        <x:v>2.0732088475717263</x:v>
      </x:c>
      <x:c r="Z3475" s="13">
        <x:f t="shared" si="325"/>
        <x:v>0.35502684979875782</x:v>
      </x:c>
      <x:c r="AA3475" s="13">
        <x:f t="shared" si="326"/>
        <x:v>0.15272333673115521</x:v>
      </x:c>
      <x:c r="AB3475" s="13">
        <x:f t="shared" si="327"/>
        <x:v>0.20790991918788554</x:v>
      </x:c>
      <x:c r="AC3475" s="13">
        <x:f t="shared" si="328"/>
        <x:v>0.60658891783092583</x:v>
      </x:c>
      <x:c r="AD3475" s="13">
        <x:f t="shared" si="329"/>
        <x:v>0.53122142939711425</x:v>
      </x:c>
      <x:c r="AE3475" s="50" t="n">
        <x:f>IF(OR(NOT(ISNUMBER(Q3475)),NOT(ISNUMBER(R3475))),"",IF(Q3475&lt;R3475,1,0))</x:f>
        <x:v>0</x:v>
      </x:c>
      <x:c r="AF3475" s="50" t="n">
        <x:f>IFERROR(IF(AND(A3475=A3474,C3475=C3474+1,ISNUMBER(AE3474)),AE3474,""),"")</x:f>
        <x:v>0</x:v>
      </x:c>
      <x:c r="AG3475" s="52" t="n">
        <x:f>IFERROR(IF(AND(A3475=A3474,C3475=C3474+1,ISNUMBER(U3475),ISNUMBER(U3474),U3474&lt;&gt;0),U3475/U3474-1,""),"")</x:f>
        <x:v>0.21048791667678635</x:v>
      </x:c>
      <x:c r="AH3475" s="50" t="n">
        <x:f>IF(AND(ISNUMBER(AE3475),ISNUMBER(AF3475),ISNUMBER(AG3475)),IF(AND(AE3475=1,AF3475=1,AG3475&lt;0),1,0),"")</x:f>
        <x:v>0</x:v>
      </x:c>
      <x:c r="AI3475" s="50" t="n">
        <x:f>IF(AND(A3475=A3476,C3476=C3475+1,ISNUMBER(AH3476)),C3476,"")</x:f>
        <x:v>2017</x:v>
      </x:c>
      <x:c r="AJ3475" s="50" t="n">
        <x:f>IF(AND(A3475=A3476,C3476=C3475+1,ISNUMBER(AH3476)),AH3476,"")</x:f>
        <x:v>0</x:v>
      </x:c>
    </x:row>
    <x:row r="3476" ht="15">
      <x:c r="A3476" s="9" t="s">
        <x:v>245</x:v>
      </x:c>
      <x:c r="B3476" s="10">
        <x:v>43100</x:v>
      </x:c>
      <x:c r="C3476" s="9">
        <x:v>2017</x:v>
      </x:c>
      <x:c r="D3476" s="11">
        <x:v>196.994</x:v>
      </x:c>
      <x:c r="E3476" s="11">
        <x:v>85.849000000000004</x:v>
      </x:c>
      <x:c r="F3476" s="11">
        <x:v>48.646999999999998</x:v>
      </x:c>
      <x:c r="G3476" s="11">
        <x:v>67.691999999999993</x:v>
      </x:c>
      <x:c r="H3476" s="11">
        <x:v>10.682</x:v>
      </x:c>
      <x:c r="I3476" s="11">
        <x:v>129.30199999999999</x:v>
      </x:c>
      <x:c r="J3476" s="11">
        <x:v>103.831</x:v>
      </x:c>
      <x:c r="K3476" s="11">
        <x:v>47.505000000000003</x:v>
      </x:c>
      <x:c r="L3476" s="11">
        <x:v>19.417999999999999</x:v>
      </x:c>
      <x:c r="M3476" s="11">
        <x:v>2.4900000000000002</x:v>
      </x:c>
      <x:c r="N3476" s="11">
        <x:v>8.1920000000000002</x:v>
      </x:c>
      <x:c r="O3476" s="11">
        <x:v>214.65299999999999</x:v>
      </x:c>
      <x:c r="P3476" s="11">
        <x:v>46.610999999999997</x:v>
      </x:c>
      <x:c r="Q3476" s="11">
        <x:v>69.034000000000006</x:v>
      </x:c>
      <x:c r="R3476" s="11">
        <x:v>0.25600000000000001</x:v>
      </x:c>
      <x:c r="S3476" s="11">
        <x:v>34.991</x:v>
      </x:c>
      <x:c r="T3476" s="11">
        <x:v>49.381999999999998</x:v>
      </x:c>
      <x:c r="U3476" s="11">
        <x:v>655.06629999999996</x:v>
      </x:c>
      <x:c r="V3476" s="11">
        <x:v>18</x:v>
      </x:c>
      <x:c r="W3476" s="12">
        <x:v>0</x:v>
      </x:c>
      <x:c r="X3476" s="8">
        <x:v>0</x:v>
      </x:c>
      <x:c r="Y3476" s="13">
        <x:f t="shared" si="324"/>
        <x:v>1.7647336937529552</x:v>
      </x:c>
      <x:c r="Z3476" s="13">
        <x:f t="shared" si="325"/>
        <x:v>0.34362467892423115</x:v>
      </x:c>
      <x:c r="AA3476" s="13">
        <x:f t="shared" si="326"/>
        <x:v>0.17762469922941815</x:v>
      </x:c>
      <x:c r="AB3476" s="13">
        <x:f t="shared" si="327"/>
        <x:v>0.23661126734824409</x:v>
      </x:c>
      <x:c r="AC3476" s="13">
        <x:f t="shared" si="328"/>
        <x:v>0.72951013413697341</x:v>
      </x:c>
      <x:c r="AD3476" s="13">
        <x:f t="shared" si="329"/>
        <x:v>0.52707696681117189</x:v>
      </x:c>
      <x:c r="AE3476" s="50" t="n">
        <x:f>IF(OR(NOT(ISNUMBER(Q3476)),NOT(ISNUMBER(R3476))),"",IF(Q3476&lt;R3476,1,0))</x:f>
        <x:v>0</x:v>
      </x:c>
      <x:c r="AF3476" s="50" t="n">
        <x:f>IFERROR(IF(AND(A3476=A3475,C3476=C3475+1,ISNUMBER(AE3475)),AE3475,""),"")</x:f>
        <x:v>0</x:v>
      </x:c>
      <x:c r="AG3476" s="52" t="n">
        <x:f>IFERROR(IF(AND(A3476=A3475,C3476=C3475+1,ISNUMBER(U3476),ISNUMBER(U3475),U3475&lt;&gt;0),U3476/U3475-1,""),"")</x:f>
        <x:v>0.04311863771984292</x:v>
      </x:c>
      <x:c r="AH3476" s="50" t="n">
        <x:f>IF(AND(ISNUMBER(AE3476),ISNUMBER(AF3476),ISNUMBER(AG3476)),IF(AND(AE3476=1,AF3476=1,AG3476&lt;0),1,0),"")</x:f>
        <x:v>0</x:v>
      </x:c>
      <x:c r="AI3476" s="50" t="n">
        <x:f>IF(AND(A3476=A3477,C3477=C3476+1,ISNUMBER(AH3477)),C3477,"")</x:f>
        <x:v>2018</x:v>
      </x:c>
      <x:c r="AJ3476" s="50" t="n">
        <x:f>IF(AND(A3476=A3477,C3477=C3476+1,ISNUMBER(AH3477)),AH3477,"")</x:f>
        <x:v>0</x:v>
      </x:c>
    </x:row>
    <x:row r="3477" ht="15">
      <x:c r="A3477" s="9" t="s">
        <x:v>245</x:v>
      </x:c>
      <x:c r="B3477" s="10">
        <x:v>43465</x:v>
      </x:c>
      <x:c r="C3477" s="9">
        <x:v>2018</x:v>
      </x:c>
      <x:c r="D3477" s="11">
        <x:v>238.90899999999999</x:v>
      </x:c>
      <x:c r="E3477" s="11">
        <x:v>106.652</x:v>
      </x:c>
      <x:c r="F3477" s="11">
        <x:v>58.14</x:v>
      </x:c>
      <x:c r="G3477" s="11">
        <x:v>94.099000000000004</x:v>
      </x:c>
      <x:c r="H3477" s="11">
        <x:v>33.679000000000002</x:v>
      </x:c>
      <x:c r="I3477" s="11">
        <x:v>144.81</x:v>
      </x:c>
      <x:c r="J3477" s="11">
        <x:v>117.81100000000001</x:v>
      </x:c>
      <x:c r="K3477" s="11">
        <x:v>58.656999999999996</x:v>
      </x:c>
      <x:c r="L3477" s="11">
        <x:v>22.902000000000001</x:v>
      </x:c>
      <x:c r="M3477" s="11">
        <x:v>6.1390000000000002</x:v>
      </x:c>
      <x:c r="N3477" s="11">
        <x:v>27.54</x:v>
      </x:c>
      <x:c r="O3477" s="11">
        <x:v>229.81399999999999</x:v>
      </x:c>
      <x:c r="P3477" s="11">
        <x:v>45.911999999999999</x:v>
      </x:c>
      <x:c r="Q3477" s="11">
        <x:v>70.980999999999995</x:v>
      </x:c>
      <x:c r="R3477" s="11">
        <x:v>0.29699999999999999</x:v>
      </x:c>
      <x:c r="S3477" s="11">
        <x:v>40.134</x:v>
      </x:c>
      <x:c r="T3477" s="11">
        <x:v>53.075000000000003</x:v>
      </x:c>
      <x:c r="U3477" s="11">
        <x:v>603.24440000000004</x:v>
      </x:c>
      <x:c r="V3477" s="11">
        <x:v>18</x:v>
      </x:c>
      <x:c r="W3477" s="12">
        <x:v>0</x:v>
      </x:c>
      <x:c r="X3477" s="8">
        <x:v>0</x:v>
      </x:c>
      <x:c r="Y3477" s="13">
        <x:f t="shared" si="324"/>
        <x:v>1.8343997248022015</x:v>
      </x:c>
      <x:c r="Z3477" s="13">
        <x:f t="shared" si="325"/>
        <x:v>0.39386963237048417</x:v>
      </x:c>
      <x:c r="AA3477" s="13">
        <x:f t="shared" si="326"/>
        <x:v>0.16798864839750702</x:v>
      </x:c>
      <x:c r="AB3477" s="13">
        <x:f t="shared" si="327"/>
        <x:v>0.1921735891071496</x:v>
      </x:c>
      <x:c r="AC3477" s="13">
        <x:f t="shared" si="328"/>
        <x:v>0.56403362416178704</x:v>
      </x:c>
      <x:c r="AD3477" s="13">
        <x:f t="shared" si="329"/>
        <x:v>0.49312081168980665</x:v>
      </x:c>
      <x:c r="AE3477" s="50" t="n">
        <x:f>IF(OR(NOT(ISNUMBER(Q3477)),NOT(ISNUMBER(R3477))),"",IF(Q3477&lt;R3477,1,0))</x:f>
        <x:v>0</x:v>
      </x:c>
      <x:c r="AF3477" s="50" t="n">
        <x:f>IFERROR(IF(AND(A3477=A3476,C3477=C3476+1,ISNUMBER(AE3476)),AE3476,""),"")</x:f>
        <x:v>0</x:v>
      </x:c>
      <x:c r="AG3477" s="52" t="n">
        <x:f>IFERROR(IF(AND(A3477=A3476,C3477=C3476+1,ISNUMBER(U3477),ISNUMBER(U3476),U3476&lt;&gt;0),U3477/U3476-1,""),"")</x:f>
        <x:v>-0.07910939701828645</x:v>
      </x:c>
      <x:c r="AH3477" s="50" t="n">
        <x:f>IF(AND(ISNUMBER(AE3477),ISNUMBER(AF3477),ISNUMBER(AG3477)),IF(AND(AE3477=1,AF3477=1,AG3477&lt;0),1,0),"")</x:f>
        <x:v>0</x:v>
      </x:c>
      <x:c r="AI3477" s="50" t="n">
        <x:f>IF(AND(A3477=A3478,C3478=C3477+1,ISNUMBER(AH3478)),C3478,"")</x:f>
        <x:v>2019</x:v>
      </x:c>
      <x:c r="AJ3477" s="50" t="n">
        <x:f>IF(AND(A3477=A3478,C3478=C3477+1,ISNUMBER(AH3478)),AH3478,"")</x:f>
        <x:v>0</x:v>
      </x:c>
    </x:row>
    <x:row r="3478" ht="15">
      <x:c r="A3478" s="9" t="s">
        <x:v>245</x:v>
      </x:c>
      <x:c r="B3478" s="10">
        <x:v>43830</x:v>
      </x:c>
      <x:c r="C3478" s="9">
        <x:v>2019</x:v>
      </x:c>
      <x:c r="D3478" s="11">
        <x:v>272</x:v>
      </x:c>
      <x:c r="E3478" s="11">
        <x:v>128.72300000000001</x:v>
      </x:c>
      <x:c r="F3478" s="11">
        <x:v>63.703000000000003</x:v>
      </x:c>
      <x:c r="G3478" s="11">
        <x:v>128.15299999999999</x:v>
      </x:c>
      <x:c r="H3478" s="11">
        <x:v>69.234999999999999</x:v>
      </x:c>
      <x:c r="I3478" s="11">
        <x:v>143.84700000000001</x:v>
      </x:c>
      <x:c r="J3478" s="11">
        <x:v>117.131</x:v>
      </x:c>
      <x:c r="K3478" s="11">
        <x:v>84.590999999999994</x:v>
      </x:c>
      <x:c r="L3478" s="11">
        <x:v>22.338999999999999</x:v>
      </x:c>
      <x:c r="M3478" s="11">
        <x:v>15.85</x:v>
      </x:c>
      <x:c r="N3478" s="11">
        <x:v>53.384999999999998</x:v>
      </x:c>
      <x:c r="O3478" s="11">
        <x:v>228.11799999999999</x:v>
      </x:c>
      <x:c r="P3478" s="11">
        <x:v>42.689</x:v>
      </x:c>
      <x:c r="Q3478" s="11">
        <x:v>69.704999999999998</x:v>
      </x:c>
      <x:c r="R3478" s="11">
        <x:v>0.52700000000000002</x:v>
      </x:c>
      <x:c r="S3478" s="11">
        <x:v>31.225999999999999</x:v>
      </x:c>
      <x:c r="T3478" s="11">
        <x:v>57.238999999999997</x:v>
      </x:c>
      <x:c r="U3478" s="11">
        <x:v>343.90219999999999</x:v>
      </x:c>
      <x:c r="V3478" s="11">
        <x:v>18</x:v>
      </x:c>
      <x:c r="W3478" s="12">
        <x:v>0</x:v>
      </x:c>
      <x:c r="X3478" s="8">
        <x:v>0</x:v>
      </x:c>
      <x:c r="Y3478" s="13">
        <x:f t="shared" si="324"/>
        <x:v>2.0206740655856081</x:v>
      </x:c>
      <x:c r="Z3478" s="13">
        <x:f t="shared" si="325"/>
        <x:v>0.47115073529411761</x:v>
      </x:c>
      <x:c r="AA3478" s="13">
        <x:f t="shared" si="326"/>
        <x:v>0.1148014705882353</x:v>
      </x:c>
      <x:c r="AB3478" s="13">
        <x:f t="shared" si="327"/>
        <x:v>0.15694485294117647</x:v>
      </x:c>
      <x:c r="AC3478" s="13">
        <x:f t="shared" si="328"/>
        <x:v>0.44664580618479477</x:v>
      </x:c>
      <x:c r="AD3478" s="13">
        <x:f t="shared" si="329"/>
        <x:v>0.43062867647058822</x:v>
      </x:c>
      <x:c r="AE3478" s="50" t="n">
        <x:f>IF(OR(NOT(ISNUMBER(Q3478)),NOT(ISNUMBER(R3478))),"",IF(Q3478&lt;R3478,1,0))</x:f>
        <x:v>0</x:v>
      </x:c>
      <x:c r="AF3478" s="50" t="n">
        <x:f>IFERROR(IF(AND(A3478=A3477,C3478=C3477+1,ISNUMBER(AE3477)),AE3477,""),"")</x:f>
        <x:v>0</x:v>
      </x:c>
      <x:c r="AG3478" s="52" t="n">
        <x:f>IFERROR(IF(AND(A3478=A3477,C3478=C3477+1,ISNUMBER(U3478),ISNUMBER(U3477),U3477&lt;&gt;0),U3478/U3477-1,""),"")</x:f>
        <x:v>-0.42991232077744945</x:v>
      </x:c>
      <x:c r="AH3478" s="50" t="n">
        <x:f>IF(AND(ISNUMBER(AE3478),ISNUMBER(AF3478),ISNUMBER(AG3478)),IF(AND(AE3478=1,AF3478=1,AG3478&lt;0),1,0),"")</x:f>
        <x:v>0</x:v>
      </x:c>
      <x:c r="AI3478" s="50" t="n">
        <x:f>IF(AND(A3478=A3479,C3479=C3478+1,ISNUMBER(AH3479)),C3479,"")</x:f>
        <x:v>2020</x:v>
      </x:c>
      <x:c r="AJ3478" s="50" t="n">
        <x:f>IF(AND(A3478=A3479,C3479=C3478+1,ISNUMBER(AH3479)),AH3479,"")</x:f>
        <x:v>0</x:v>
      </x:c>
    </x:row>
    <x:row r="3479" ht="15">
      <x:c r="A3479" s="9" t="s">
        <x:v>245</x:v>
      </x:c>
      <x:c r="B3479" s="10">
        <x:v>44196</x:v>
      </x:c>
      <x:c r="C3479" s="9">
        <x:v>2020</x:v>
      </x:c>
      <x:c r="D3479" s="11">
        <x:v>267.23700000000002</x:v>
      </x:c>
      <x:c r="E3479" s="11">
        <x:v>139.76</x:v>
      </x:c>
      <x:c r="F3479" s="11">
        <x:v>100.399</x:v>
      </x:c>
      <x:c r="G3479" s="11">
        <x:v>153.36699999999999</x:v>
      </x:c>
      <x:c r="H3479" s="11">
        <x:v>95.453000000000003</x:v>
      </x:c>
      <x:c r="I3479" s="11">
        <x:v>113.87</x:v>
      </x:c>
      <x:c r="J3479" s="11">
        <x:v>83.379000000000005</x:v>
      </x:c>
      <x:c r="K3479" s="11">
        <x:v>106.193</x:v>
      </x:c>
      <x:c r="L3479" s="11">
        <x:v>16.611000000000001</x:v>
      </x:c>
      <x:c r="M3479" s="11">
        <x:v>54.515999999999998</x:v>
      </x:c>
      <x:c r="N3479" s="11">
        <x:v>40.936999999999998</x:v>
      </x:c>
      <x:c r="O3479" s="11">
        <x:v>186.38399999999999</x:v>
      </x:c>
      <x:c r="P3479" s="11">
        <x:v>-25.620999999999999</x:v>
      </x:c>
      <x:c r="Q3479" s="11">
        <x:v>40.683</x:v>
      </x:c>
      <x:c r="R3479" s="11">
        <x:v>0.52700000000000002</x:v>
      </x:c>
      <x:c r="S3479" s="11">
        <x:v>-24.797000000000001</x:v>
      </x:c>
      <x:c r="T3479" s="11">
        <x:v>47.646000000000001</x:v>
      </x:c>
      <x:c r="U3479" s="11">
        <x:v>185.2259</x:v>
      </x:c>
      <x:c r="V3479" s="11">
        <x:v>18</x:v>
      </x:c>
      <x:c r="W3479" s="12">
        <x:v>0</x:v>
      </x:c>
      <x:c r="X3479" s="8">
        <x:v>0</x:v>
      </x:c>
      <x:c r="Y3479" s="13">
        <x:f t="shared" si="324"/>
        <x:v>1.3920457375073456</x:v>
      </x:c>
      <x:c r="Z3479" s="13">
        <x:f t="shared" si="325"/>
        <x:v>0.57389882389040436</x:v>
      </x:c>
      <x:c r="AA3479" s="13">
        <x:f t="shared" si="326"/>
        <x:v>-9.2790294757088276E-2</x:v>
      </x:c>
      <x:c r="AB3479" s="13">
        <x:f t="shared" si="327"/>
        <x:v>-9.5873700123860081E-2</x:v>
      </x:c>
      <x:c r="AC3479" s="13">
        <x:f t="shared" si="328"/>
        <x:v>0.31066657103549006</x:v>
      </x:c>
      <x:c r="AD3479" s="13">
        <x:f t="shared" si="329"/>
        <x:v>0.31200395154862537</x:v>
      </x:c>
      <x:c r="AE3479" s="50" t="n">
        <x:f>IF(OR(NOT(ISNUMBER(Q3479)),NOT(ISNUMBER(R3479))),"",IF(Q3479&lt;R3479,1,0))</x:f>
        <x:v>0</x:v>
      </x:c>
      <x:c r="AF3479" s="50" t="n">
        <x:f>IFERROR(IF(AND(A3479=A3478,C3479=C3478+1,ISNUMBER(AE3478)),AE3478,""),"")</x:f>
        <x:v>0</x:v>
      </x:c>
      <x:c r="AG3479" s="52" t="n">
        <x:f>IFERROR(IF(AND(A3479=A3478,C3479=C3478+1,ISNUMBER(U3479),ISNUMBER(U3478),U3478&lt;&gt;0),U3479/U3478-1,""),"")</x:f>
        <x:v>-0.4613994909017738</x:v>
      </x:c>
      <x:c r="AH3479" s="50" t="n">
        <x:f>IF(AND(ISNUMBER(AE3479),ISNUMBER(AF3479),ISNUMBER(AG3479)),IF(AND(AE3479=1,AF3479=1,AG3479&lt;0),1,0),"")</x:f>
        <x:v>0</x:v>
      </x:c>
      <x:c r="AI3479" s="50" t="n">
        <x:f>IF(AND(A3479=A3480,C3480=C3479+1,ISNUMBER(AH3480)),C3480,"")</x:f>
        <x:v>2021</x:v>
      </x:c>
      <x:c r="AJ3479" s="50" t="n">
        <x:f>IF(AND(A3479=A3480,C3480=C3479+1,ISNUMBER(AH3480)),AH3480,"")</x:f>
        <x:v>0</x:v>
      </x:c>
    </x:row>
    <x:row r="3480" ht="15">
      <x:c r="A3480" s="9" t="s">
        <x:v>245</x:v>
      </x:c>
      <x:c r="B3480" s="10">
        <x:v>44561</x:v>
      </x:c>
      <x:c r="C3480" s="9">
        <x:v>2021</x:v>
      </x:c>
      <x:c r="D3480" s="11">
        <x:v>272.94099999999997</x:v>
      </x:c>
      <x:c r="E3480" s="11">
        <x:v>141.68799999999999</x:v>
      </x:c>
      <x:c r="F3480" s="11">
        <x:v>73.555999999999997</x:v>
      </x:c>
      <x:c r="G3480" s="11">
        <x:v>143.24700000000001</x:v>
      </x:c>
      <x:c r="H3480" s="11">
        <x:v>80.935000000000002</x:v>
      </x:c>
      <x:c r="I3480" s="11">
        <x:v>129.69399999999999</x:v>
      </x:c>
      <x:c r="J3480" s="11">
        <x:v>106.051</x:v>
      </x:c>
      <x:c r="K3480" s="11">
        <x:v>99.361999999999995</x:v>
      </x:c>
      <x:c r="L3480" s="11">
        <x:v>18.457999999999998</x:v>
      </x:c>
      <x:c r="M3480" s="11">
        <x:v>25.876999999999999</x:v>
      </x:c>
      <x:c r="N3480" s="11">
        <x:v>55.058</x:v>
      </x:c>
      <x:c r="O3480" s="11">
        <x:v>214.404</x:v>
      </x:c>
      <x:c r="P3480" s="11">
        <x:v>29.335000000000001</x:v>
      </x:c>
      <x:c r="Q3480" s="11">
        <x:v>65.081999999999994</x:v>
      </x:c>
      <x:c r="R3480" s="11">
        <x:v>2.2589999999999999</x:v>
      </x:c>
      <x:c r="S3480" s="11">
        <x:v>21.713000000000001</x:v>
      </x:c>
      <x:c r="T3480" s="11">
        <x:v>54.042000000000002</x:v>
      </x:c>
      <x:c r="U3480" s="11">
        <x:v>250.24369999999999</x:v>
      </x:c>
      <x:c r="V3480" s="11">
        <x:v>18</x:v>
      </x:c>
      <x:c r="W3480" s="12">
        <x:v>0</x:v>
      </x:c>
      <x:c r="X3480" s="8">
        <x:v>0</x:v>
      </x:c>
      <x:c r="Y3480" s="13">
        <x:f t="shared" si="324"/>
        <x:v>1.9262602642884332</x:v>
      </x:c>
      <x:c r="Z3480" s="13">
        <x:f t="shared" si="325"/>
        <x:v>0.52482771001791606</x:v>
      </x:c>
      <x:c r="AA3480" s="13">
        <x:f t="shared" si="326"/>
        <x:v>7.9551991089649429E-2</x:v>
      </x:c>
      <x:c r="AB3480" s="13">
        <x:f t="shared" si="327"/>
        <x:v>0.10747744017937944</x:v>
      </x:c>
      <x:c r="AC3480" s="13">
        <x:f t="shared" si="328"/>
        <x:v>0.37726444532869796</x:v>
      </x:c>
      <x:c r="AD3480" s="13">
        <x:f t="shared" si="329"/>
        <x:v>0.38854917363093128</x:v>
      </x:c>
      <x:c r="AE3480" s="50" t="n">
        <x:f>IF(OR(NOT(ISNUMBER(Q3480)),NOT(ISNUMBER(R3480))),"",IF(Q3480&lt;R3480,1,0))</x:f>
        <x:v>0</x:v>
      </x:c>
      <x:c r="AF3480" s="50" t="n">
        <x:f>IFERROR(IF(AND(A3480=A3479,C3480=C3479+1,ISNUMBER(AE3479)),AE3479,""),"")</x:f>
        <x:v>0</x:v>
      </x:c>
      <x:c r="AG3480" s="52" t="n">
        <x:f>IFERROR(IF(AND(A3480=A3479,C3480=C3479+1,ISNUMBER(U3480),ISNUMBER(U3479),U3479&lt;&gt;0),U3480/U3479-1,""),"")</x:f>
        <x:v>0.35101894497475783</x:v>
      </x:c>
      <x:c r="AH3480" s="50" t="n">
        <x:f>IF(AND(ISNUMBER(AE3480),ISNUMBER(AF3480),ISNUMBER(AG3480)),IF(AND(AE3480=1,AF3480=1,AG3480&lt;0),1,0),"")</x:f>
        <x:v>0</x:v>
      </x:c>
      <x:c r="AI3480" s="50" t="n">
        <x:f>IF(AND(A3480=A3481,C3481=C3480+1,ISNUMBER(AH3481)),C3481,"")</x:f>
        <x:v>2022</x:v>
      </x:c>
      <x:c r="AJ3480" s="50" t="n">
        <x:f>IF(AND(A3480=A3481,C3481=C3480+1,ISNUMBER(AH3481)),AH3481,"")</x:f>
        <x:v>0</x:v>
      </x:c>
    </x:row>
    <x:row r="3481" ht="15">
      <x:c r="A3481" s="9" t="s">
        <x:v>245</x:v>
      </x:c>
      <x:c r="B3481" s="10">
        <x:v>44926</x:v>
      </x:c>
      <x:c r="C3481" s="9">
        <x:v>2022</x:v>
      </x:c>
      <x:c r="D3481" s="11">
        <x:v>326.36799999999999</x:v>
      </x:c>
      <x:c r="E3481" s="11">
        <x:v>184.71600000000001</x:v>
      </x:c>
      <x:c r="F3481" s="11">
        <x:v>99.68</x:v>
      </x:c>
      <x:c r="G3481" s="11">
        <x:v>193.71899999999999</x:v>
      </x:c>
      <x:c r="H3481" s="11">
        <x:v>118.086</x:v>
      </x:c>
      <x:c r="I3481" s="11">
        <x:v>132.649</x:v>
      </x:c>
      <x:c r="J3481" s="11">
        <x:v>108.974</x:v>
      </x:c>
      <x:c r="K3481" s="11">
        <x:v>136.185</x:v>
      </x:c>
      <x:c r="L3481" s="11">
        <x:v>25.491</x:v>
      </x:c>
      <x:c r="M3481" s="11">
        <x:v>35.656999999999996</x:v>
      </x:c>
      <x:c r="N3481" s="11">
        <x:v>82.429000000000002</x:v>
      </x:c>
      <x:c r="O3481" s="11">
        <x:v>259.77999999999997</x:v>
      </x:c>
      <x:c r="P3481" s="11">
        <x:v>56.680999999999997</x:v>
      </x:c>
      <x:c r="Q3481" s="11">
        <x:v>92.244</x:v>
      </x:c>
      <x:c r="R3481" s="11">
        <x:v>2.1509999999999998</x:v>
      </x:c>
      <x:c r="S3481" s="11">
        <x:v>38.792999999999999</x:v>
      </x:c>
      <x:c r="T3481" s="11">
        <x:v>74.900000000000006</x:v>
      </x:c>
      <x:c r="U3481" s="11">
        <x:v>350.83190000000002</x:v>
      </x:c>
      <x:c r="V3481" s="11">
        <x:v>18</x:v>
      </x:c>
      <x:c r="W3481" s="12">
        <x:v>0</x:v>
      </x:c>
      <x:c r="X3481" s="8">
        <x:v>0</x:v>
      </x:c>
      <x:c r="Y3481" s="13">
        <x:f t="shared" si="324"/>
        <x:v>1.8530898876404494</x:v>
      </x:c>
      <x:c r="Z3481" s="13">
        <x:f t="shared" si="325"/>
        <x:v>0.59356003039513672</x:v>
      </x:c>
      <x:c r="AA3481" s="13">
        <x:f t="shared" si="326"/>
        <x:v>0.11886275615256398</x:v>
      </x:c>
      <x:c r="AB3481" s="13">
        <x:f t="shared" si="327"/>
        <x:v>0.17367205118148837</x:v>
      </x:c>
      <x:c r="AC3481" s="13">
        <x:f t="shared" si="328"/>
        <x:v>0.38664250796256439</x:v>
      </x:c>
      <x:c r="AD3481" s="13">
        <x:f t="shared" si="329"/>
        <x:v>0.33389915678007648</x:v>
      </x:c>
      <x:c r="AE3481" s="50" t="n">
        <x:f>IF(OR(NOT(ISNUMBER(Q3481)),NOT(ISNUMBER(R3481))),"",IF(Q3481&lt;R3481,1,0))</x:f>
        <x:v>0</x:v>
      </x:c>
      <x:c r="AF3481" s="50" t="n">
        <x:f>IFERROR(IF(AND(A3481=A3480,C3481=C3480+1,ISNUMBER(AE3480)),AE3480,""),"")</x:f>
        <x:v>0</x:v>
      </x:c>
      <x:c r="AG3481" s="52" t="n">
        <x:f>IFERROR(IF(AND(A3481=A3480,C3481=C3480+1,ISNUMBER(U3481),ISNUMBER(U3480),U3480&lt;&gt;0),U3481/U3480-1,""),"")</x:f>
        <x:v>0.40196096844795703</x:v>
      </x:c>
      <x:c r="AH3481" s="50" t="n">
        <x:f>IF(AND(ISNUMBER(AE3481),ISNUMBER(AF3481),ISNUMBER(AG3481)),IF(AND(AE3481=1,AF3481=1,AG3481&lt;0),1,0),"")</x:f>
        <x:v>0</x:v>
      </x:c>
      <x:c r="AI3481" s="50" t="n">
        <x:f>IF(AND(A3481=A3482,C3482=C3481+1,ISNUMBER(AH3482)),C3482,"")</x:f>
        <x:v>2023</x:v>
      </x:c>
      <x:c r="AJ3481" s="50" t="n">
        <x:f>IF(AND(A3481=A3482,C3482=C3481+1,ISNUMBER(AH3482)),AH3482,"")</x:f>
        <x:v>0</x:v>
      </x:c>
    </x:row>
    <x:row r="3482" ht="15">
      <x:c r="A3482" s="9" t="s">
        <x:v>245</x:v>
      </x:c>
      <x:c r="B3482" s="10">
        <x:v>45291</x:v>
      </x:c>
      <x:c r="C3482" s="9">
        <x:v>2023</x:v>
      </x:c>
      <x:c r="D3482" s="11">
        <x:v>332.52199999999999</x:v>
      </x:c>
      <x:c r="E3482" s="11">
        <x:v>163.815</x:v>
      </x:c>
      <x:c r="F3482" s="11">
        <x:v>102.458</x:v>
      </x:c>
      <x:c r="G3482" s="11">
        <x:v>173.53399999999999</x:v>
      </x:c>
      <x:c r="H3482" s="11">
        <x:v>90.51</x:v>
      </x:c>
      <x:c r="I3482" s="11">
        <x:v>158.988</x:v>
      </x:c>
      <x:c r="J3482" s="11">
        <x:v>136.02500000000001</x:v>
      </x:c>
      <x:c r="K3482" s="11">
        <x:v>111.09099999999999</x:v>
      </x:c>
      <x:c r="L3482" s="11">
        <x:v>32.500999999999998</x:v>
      </x:c>
      <x:c r="M3482" s="11">
        <x:v>32.063000000000002</x:v>
      </x:c>
      <x:c r="N3482" s="11">
        <x:v>58.447000000000003</x:v>
      </x:c>
      <x:c r="O3482" s="11">
        <x:v>297.66199999999998</x:v>
      </x:c>
      <x:c r="P3482" s="11">
        <x:v>67.488</x:v>
      </x:c>
      <x:c r="Q3482" s="11">
        <x:v>106.626</x:v>
      </x:c>
      <x:c r="R3482" s="11">
        <x:v>1.2509999999999999</x:v>
      </x:c>
      <x:c r="S3482" s="11">
        <x:v>50.665999999999997</x:v>
      </x:c>
      <x:c r="T3482" s="11">
        <x:v>87.694000000000003</x:v>
      </x:c>
      <x:c r="U3482" s="11">
        <x:v>528.82650000000001</x:v>
      </x:c>
      <x:c r="V3482" s="11">
        <x:v>18</x:v>
      </x:c>
      <x:c r="W3482" s="12">
        <x:v>0</x:v>
      </x:c>
      <x:c r="X3482" s="8">
        <x:v>0</x:v>
      </x:c>
      <x:c r="Y3482" s="13">
        <x:f t="shared" si="324"/>
        <x:v>1.5988502605945851</x:v>
      </x:c>
      <x:c r="Z3482" s="13">
        <x:f t="shared" si="325"/>
        <x:v>0.52187223702491869</x:v>
      </x:c>
      <x:c r="AA3482" s="13">
        <x:f t="shared" si="326"/>
        <x:v>0.15236886581940443</x:v>
      </x:c>
      <x:c r="AB3482" s="13">
        <x:f t="shared" si="327"/>
        <x:v>0.20295799977144369</x:v>
      </x:c>
      <x:c r="AC3482" s="13">
        <x:f t="shared" si="328"/>
        <x:v>0.5053418926550417</x:v>
      </x:c>
      <x:c r="AD3482" s="13">
        <x:f t="shared" si="329"/>
        <x:v>0.40907067803032582</x:v>
      </x:c>
      <x:c r="AE3482" s="50" t="n">
        <x:f>IF(OR(NOT(ISNUMBER(Q3482)),NOT(ISNUMBER(R3482))),"",IF(Q3482&lt;R3482,1,0))</x:f>
        <x:v>0</x:v>
      </x:c>
      <x:c r="AF3482" s="50" t="n">
        <x:f>IFERROR(IF(AND(A3482=A3481,C3482=C3481+1,ISNUMBER(AE3481)),AE3481,""),"")</x:f>
        <x:v>0</x:v>
      </x:c>
      <x:c r="AG3482" s="52" t="n">
        <x:f>IFERROR(IF(AND(A3482=A3481,C3482=C3481+1,ISNUMBER(U3482),ISNUMBER(U3481),U3481&lt;&gt;0),U3482/U3481-1,""),"")</x:f>
        <x:v>0.5073501012878248</x:v>
      </x:c>
      <x:c r="AH3482" s="50" t="n">
        <x:f>IF(AND(ISNUMBER(AE3482),ISNUMBER(AF3482),ISNUMBER(AG3482)),IF(AND(AE3482=1,AF3482=1,AG3482&lt;0),1,0),"")</x:f>
        <x:v>0</x:v>
      </x:c>
      <x:c r="AI3482" s="50" t="n">
        <x:f>IF(AND(A3482=A3483,C3483=C3482+1,ISNUMBER(AH3483)),C3483,"")</x:f>
        <x:v>2024</x:v>
      </x:c>
      <x:c r="AJ3482" s="50" t="n">
        <x:f>IF(AND(A3482=A3483,C3483=C3482+1,ISNUMBER(AH3483)),AH3483,"")</x:f>
        <x:v>0</x:v>
      </x:c>
    </x:row>
    <x:row r="3483" ht="15">
      <x:c r="A3483" s="9" t="s">
        <x:v>245</x:v>
      </x:c>
      <x:c r="B3483" s="10">
        <x:v>45657</x:v>
      </x:c>
      <x:c r="C3483" s="9">
        <x:v>2024</x:v>
      </x:c>
      <x:c r="D3483" s="11">
        <x:v>303.95100000000002</x:v>
      </x:c>
      <x:c r="E3483" s="11">
        <x:v>134.91200000000001</x:v>
      </x:c>
      <x:c r="F3483" s="11">
        <x:v>76.519000000000005</x:v>
      </x:c>
      <x:c r="G3483" s="11">
        <x:v>124.08</x:v>
      </x:c>
      <x:c r="H3483" s="11">
        <x:v>59.762999999999998</x:v>
      </x:c>
      <x:c r="I3483" s="11">
        <x:v>179.87100000000001</x:v>
      </x:c>
      <x:c r="J3483" s="11">
        <x:v>158.477</x:v>
      </x:c>
      <x:c r="K3483" s="11">
        <x:v>77.457999999999998</x:v>
      </x:c>
      <x:c r="L3483" s="11">
        <x:v>38.064999999999998</x:v>
      </x:c>
      <x:c r="M3483" s="11">
        <x:v>23.806000000000001</x:v>
      </x:c>
      <x:c r="N3483" s="11">
        <x:v>35.957000000000001</x:v>
      </x:c>
      <x:c r="O3483" s="11">
        <x:v>307.88600000000002</x:v>
      </x:c>
      <x:c r="P3483" s="11">
        <x:v>74.387</x:v>
      </x:c>
      <x:c r="Q3483" s="11">
        <x:v>114.221</x:v>
      </x:c>
      <x:c r="R3483" s="11">
        <x:v>1.575</x:v>
      </x:c>
      <x:c r="S3483" s="11">
        <x:v>54.09</x:v>
      </x:c>
      <x:c r="T3483" s="11">
        <x:v>85.87</x:v>
      </x:c>
      <x:c r="U3483" s="11">
        <x:v>800.62300000000005</x:v>
      </x:c>
      <x:c r="V3483" s="11">
        <x:v>18</x:v>
      </x:c>
      <x:c r="W3483" s="12">
        <x:v>0</x:v>
      </x:c>
      <x:c r="X3483" s="8">
        <x:v>0</x:v>
      </x:c>
      <x:c r="Y3483" s="13">
        <x:f t="shared" si="324"/>
        <x:v>1.7631176570524967</x:v>
      </x:c>
      <x:c r="Z3483" s="13">
        <x:f t="shared" si="325"/>
        <x:v>0.40822369395066965</x:v>
      </x:c>
      <x:c r="AA3483" s="13">
        <x:f t="shared" si="326"/>
        <x:v>0.17795631532714154</x:v>
      </x:c>
      <x:c r="AB3483" s="13">
        <x:f t="shared" si="327"/>
        <x:v>0.2447335261275666</x:v>
      </x:c>
      <x:c r="AC3483" s="13">
        <x:f t="shared" si="328"/>
        <x:v>0.69205351386202452</x:v>
      </x:c>
      <x:c r="AD3483" s="13">
        <x:f t="shared" si="329"/>
        <x:v>0.52138996088185263</x:v>
      </x:c>
      <x:c r="AE3483" s="50" t="n">
        <x:f>IF(OR(NOT(ISNUMBER(Q3483)),NOT(ISNUMBER(R3483))),"",IF(Q3483&lt;R3483,1,0))</x:f>
        <x:v>0</x:v>
      </x:c>
      <x:c r="AF3483" s="50" t="n">
        <x:f>IFERROR(IF(AND(A3483=A3482,C3483=C3482+1,ISNUMBER(AE3482)),AE3482,""),"")</x:f>
        <x:v>0</x:v>
      </x:c>
      <x:c r="AG3483" s="52" t="n">
        <x:f>IFERROR(IF(AND(A3483=A3482,C3483=C3482+1,ISNUMBER(U3483),ISNUMBER(U3482),U3482&lt;&gt;0),U3483/U3482-1,""),"")</x:f>
        <x:v>0.5139615734082918</x:v>
      </x:c>
      <x:c r="AH3483" s="50" t="n">
        <x:f>IF(AND(ISNUMBER(AE3483),ISNUMBER(AF3483),ISNUMBER(AG3483)),IF(AND(AE3483=1,AF3483=1,AG3483&lt;0),1,0),"")</x:f>
        <x:v>0</x:v>
      </x:c>
      <x:c r="AI3483" s="50" t="str">
        <x:f>IF(AND(A3483=A3484,C3484=C3483+1,ISNUMBER(AH3484)),C3484,"")</x:f>
      </x:c>
      <x:c r="AJ3483" s="50" t="str">
        <x:f>IF(AND(A3483=A3484,C3484=C3483+1,ISNUMBER(AH3484)),AH3484,"")</x:f>
      </x:c>
    </x:row>
    <x:row r="3484" ht="15">
      <x:c r="A3484" s="9" t="s">
        <x:v>246</x:v>
      </x:c>
      <x:c r="B3484" s="10">
        <x:v>39447</x:v>
      </x:c>
      <x:c r="C3484" s="9">
        <x:v>2007</x:v>
      </x:c>
      <x:c r="D3484" s="11">
        <x:v>525.4</x:v>
      </x:c>
      <x:c r="E3484" s="11">
        <x:v>298.7</x:v>
      </x:c>
      <x:c r="F3484" s="11">
        <x:v>78.5</x:v>
      </x:c>
      <x:c r="G3484" s="11">
        <x:v>166</x:v>
      </x:c>
      <x:c r="H3484" s="11">
        <x:v>5.8</x:v>
      </x:c>
      <x:c r="I3484" s="11">
        <x:v>359.4</x:v>
      </x:c>
      <x:c r="J3484" s="11">
        <x:v>279.3</x:v>
      </x:c>
      <x:c r="K3484" s="11">
        <x:v>53.3</x:v>
      </x:c>
      <x:c r="L3484" s="11">
        <x:v>150.4</x:v>
      </x:c>
      <x:c r="M3484" s="11">
        <x:v>5.8</x:v>
      </x:c>
      <x:c r="N3484" s="11">
        <x:v>0</x:v>
      </x:c>
      <x:c r="O3484" s="11" t="s">
        <x:v>40</x:v>
      </x:c>
      <x:c r="P3484" s="11">
        <x:v>-598.6</x:v>
      </x:c>
      <x:c r="Q3484" s="11">
        <x:v>-591.29999999999995</x:v>
      </x:c>
      <x:c r="R3484" s="11">
        <x:v>0.7</x:v>
      </x:c>
      <x:c r="S3484" s="11">
        <x:v>42.4</x:v>
      </x:c>
      <x:c r="T3484" s="11">
        <x:v>41.8</x:v>
      </x:c>
      <x:c r="U3484" s="11">
        <x:v>735.26340000000005</x:v>
      </x:c>
      <x:c r="V3484" s="11">
        <x:v>17</x:v>
      </x:c>
      <x:c r="W3484" s="12">
        <x:v>1</x:v>
      </x:c>
      <x:c r="X3484" s="8">
        <x:v>0</x:v>
      </x:c>
      <x:c r="Y3484" s="13">
        <x:f t="shared" si="324"/>
        <x:v>3.8050955414012737</x:v>
      </x:c>
      <x:c r="Z3484" s="13">
        <x:f t="shared" si="325"/>
        <x:v>0.31594975256947089</x:v>
      </x:c>
      <x:c r="AA3484" s="13">
        <x:f t="shared" si="326"/>
        <x:v>8.0700418728587742E-2</x:v>
      </x:c>
      <x:c r="AB3484" s="13">
        <x:f t="shared" si="327"/>
        <x:v>-1.1393224210125619</x:v>
      </x:c>
      <x:c r="AC3484" s="13">
        <x:f t="shared" si="328"/>
        <x:v>0.25180722891566265</x:v>
      </x:c>
      <x:c r="AD3484" s="13">
        <x:f t="shared" si="329"/>
        <x:v>0.5315949752569471</x:v>
      </x:c>
      <x:c r="AE3484" s="50" t="n">
        <x:f>IF(OR(NOT(ISNUMBER(Q3484)),NOT(ISNUMBER(R3484))),"",IF(Q3484&lt;R3484,1,0))</x:f>
        <x:v>1</x:v>
      </x:c>
      <x:c r="AF3484" s="50" t="str">
        <x:f>IFERROR(IF(AND(A3484=A3483,C3484=C3483+1,ISNUMBER(AE3483)),AE3483,""),"")</x:f>
      </x:c>
      <x:c r="AG3484" s="52" t="str">
        <x:f>IFERROR(IF(AND(A3484=A3483,C3484=C3483+1,ISNUMBER(U3484),ISNUMBER(U3483),U3483&lt;&gt;0),U3484/U3483-1,""),"")</x:f>
      </x:c>
      <x:c r="AH3484" s="50" t="str">
        <x:f>IF(AND(ISNUMBER(AE3484),ISNUMBER(AF3484),ISNUMBER(AG3484)),IF(AND(AE3484=1,AF3484=1,AG3484&lt;0),1,0),"")</x:f>
      </x:c>
      <x:c r="AI3484" s="50" t="n">
        <x:f>IF(AND(A3484=A3485,C3485=C3484+1,ISNUMBER(AH3485)),C3485,"")</x:f>
        <x:v>2008</x:v>
      </x:c>
      <x:c r="AJ3484" s="50" t="n">
        <x:f>IF(AND(A3484=A3485,C3485=C3484+1,ISNUMBER(AH3485)),AH3485,"")</x:f>
        <x:v>0</x:v>
      </x:c>
    </x:row>
    <x:row r="3485" ht="15">
      <x:c r="A3485" s="9" t="s">
        <x:v>246</x:v>
      </x:c>
      <x:c r="B3485" s="10">
        <x:v>39813</x:v>
      </x:c>
      <x:c r="C3485" s="9">
        <x:v>2008</x:v>
      </x:c>
      <x:c r="D3485" s="11">
        <x:v>704.7</x:v>
      </x:c>
      <x:c r="E3485" s="11">
        <x:v>327.39999999999998</x:v>
      </x:c>
      <x:c r="F3485" s="11">
        <x:v>145.4</x:v>
      </x:c>
      <x:c r="G3485" s="11">
        <x:v>298.8</x:v>
      </x:c>
      <x:c r="H3485" s="11">
        <x:v>76.3</x:v>
      </x:c>
      <x:c r="I3485" s="11">
        <x:v>405.9</x:v>
      </x:c>
      <x:c r="J3485" s="11">
        <x:v>293.5</x:v>
      </x:c>
      <x:c r="K3485" s="11">
        <x:v>44</x:v>
      </x:c>
      <x:c r="L3485" s="11">
        <x:v>167.4</x:v>
      </x:c>
      <x:c r="M3485" s="11">
        <x:v>16.399999999999999</x:v>
      </x:c>
      <x:c r="N3485" s="11">
        <x:v>59.9</x:v>
      </x:c>
      <x:c r="O3485" s="11" t="s">
        <x:v>40</x:v>
      </x:c>
      <x:c r="P3485" s="11">
        <x:v>-679.2</x:v>
      </x:c>
      <x:c r="Q3485" s="11">
        <x:v>-663.5</x:v>
      </x:c>
      <x:c r="R3485" s="11">
        <x:v>3.3</x:v>
      </x:c>
      <x:c r="S3485" s="11">
        <x:v>47</x:v>
      </x:c>
      <x:c r="T3485" s="11">
        <x:v>36.1</x:v>
      </x:c>
      <x:c r="U3485" s="11">
        <x:v>824.22379999999998</x:v>
      </x:c>
      <x:c r="V3485" s="11">
        <x:v>17</x:v>
      </x:c>
      <x:c r="W3485" s="12">
        <x:v>1</x:v>
      </x:c>
      <x:c r="X3485" s="8">
        <x:v>0</x:v>
      </x:c>
      <x:c r="Y3485" s="13">
        <x:f t="shared" si="324"/>
        <x:v>2.2517193947730396</x:v>
      </x:c>
      <x:c r="Z3485" s="13">
        <x:f t="shared" si="325"/>
        <x:v>0.42401021711366538</x:v>
      </x:c>
      <x:c r="AA3485" s="13">
        <x:f t="shared" si="326"/>
        <x:v>6.6695047537959407E-2</x:v>
      </x:c>
      <x:c r="AB3485" s="13">
        <x:f t="shared" si="327"/>
        <x:v>-0.96381438910174544</x:v>
      </x:c>
      <x:c r="AC3485" s="13">
        <x:f t="shared" si="328"/>
        <x:v>0.12081659973226239</x:v>
      </x:c>
      <x:c r="AD3485" s="13">
        <x:f t="shared" si="329"/>
        <x:v>0.41648928622108694</x:v>
      </x:c>
      <x:c r="AE3485" s="50" t="n">
        <x:f>IF(OR(NOT(ISNUMBER(Q3485)),NOT(ISNUMBER(R3485))),"",IF(Q3485&lt;R3485,1,0))</x:f>
        <x:v>1</x:v>
      </x:c>
      <x:c r="AF3485" s="50" t="n">
        <x:f>IFERROR(IF(AND(A3485=A3484,C3485=C3484+1,ISNUMBER(AE3484)),AE3484,""),"")</x:f>
        <x:v>1</x:v>
      </x:c>
      <x:c r="AG3485" s="52" t="n">
        <x:f>IFERROR(IF(AND(A3485=A3484,C3485=C3484+1,ISNUMBER(U3485),ISNUMBER(U3484),U3484&lt;&gt;0),U3485/U3484-1,""),"")</x:f>
        <x:v>0.12099119852830964</x:v>
      </x:c>
      <x:c r="AH3485" s="50" t="n">
        <x:f>IF(AND(ISNUMBER(AE3485),ISNUMBER(AF3485),ISNUMBER(AG3485)),IF(AND(AE3485=1,AF3485=1,AG3485&lt;0),1,0),"")</x:f>
        <x:v>0</x:v>
      </x:c>
      <x:c r="AI3485" s="50" t="n">
        <x:f>IF(AND(A3485=A3486,C3486=C3485+1,ISNUMBER(AH3486)),C3486,"")</x:f>
        <x:v>2009</x:v>
      </x:c>
      <x:c r="AJ3485" s="50" t="n">
        <x:f>IF(AND(A3485=A3486,C3486=C3485+1,ISNUMBER(AH3486)),AH3486,"")</x:f>
        <x:v>0</x:v>
      </x:c>
    </x:row>
    <x:row r="3486" ht="15">
      <x:c r="A3486" s="9" t="s">
        <x:v>246</x:v>
      </x:c>
      <x:c r="B3486" s="10">
        <x:v>40178</x:v>
      </x:c>
      <x:c r="C3486" s="9">
        <x:v>2009</x:v>
      </x:c>
      <x:c r="D3486" s="11">
        <x:v>753.8</x:v>
      </x:c>
      <x:c r="E3486" s="11">
        <x:v>353.6</x:v>
      </x:c>
      <x:c r="F3486" s="11">
        <x:v>181.3</x:v>
      </x:c>
      <x:c r="G3486" s="11">
        <x:v>304</x:v>
      </x:c>
      <x:c r="H3486" s="11">
        <x:v>61.3</x:v>
      </x:c>
      <x:c r="I3486" s="11">
        <x:v>449.8</x:v>
      </x:c>
      <x:c r="J3486" s="11">
        <x:v>364.2</x:v>
      </x:c>
      <x:c r="K3486" s="11">
        <x:v>84.2</x:v>
      </x:c>
      <x:c r="L3486" s="11">
        <x:v>154.6</x:v>
      </x:c>
      <x:c r="M3486" s="11">
        <x:v>16.399999999999999</x:v>
      </x:c>
      <x:c r="N3486" s="11">
        <x:v>44.9</x:v>
      </x:c>
      <x:c r="O3486" s="11">
        <x:v>781.8</x:v>
      </x:c>
      <x:c r="P3486" s="11">
        <x:v>90.3</x:v>
      </x:c>
      <x:c r="Q3486" s="11">
        <x:v>107.8</x:v>
      </x:c>
      <x:c r="R3486" s="11">
        <x:v>5.5</x:v>
      </x:c>
      <x:c r="S3486" s="11">
        <x:v>49.6</x:v>
      </x:c>
      <x:c r="T3486" s="11">
        <x:v>126.7</x:v>
      </x:c>
      <x:c r="U3486" s="11">
        <x:v>730.97609999999997</x:v>
      </x:c>
      <x:c r="V3486" s="11">
        <x:v>18</x:v>
      </x:c>
      <x:c r="W3486" s="12">
        <x:v>0</x:v>
      </x:c>
      <x:c r="X3486" s="8">
        <x:v>0</x:v>
      </x:c>
      <x:c r="Y3486" s="13">
        <x:f t="shared" si="324"/>
        <x:v>1.9503585217870931</x:v>
      </x:c>
      <x:c r="Z3486" s="13">
        <x:f t="shared" si="325"/>
        <x:v>0.40328999734677634</x:v>
      </x:c>
      <x:c r="AA3486" s="13">
        <x:f t="shared" si="326"/>
        <x:v>6.5799946935526668E-2</x:v>
      </x:c>
      <x:c r="AB3486" s="13">
        <x:f t="shared" si="327"/>
        <x:v>0.1197930485539931</x:v>
      </x:c>
      <x:c r="AC3486" s="13">
        <x:f t="shared" si="328"/>
        <x:v>0.41677631578947372</x:v>
      </x:c>
      <x:c r="AD3486" s="13">
        <x:f t="shared" si="329"/>
        <x:v>0.4831520297161051</x:v>
      </x:c>
      <x:c r="AE3486" s="50" t="n">
        <x:f>IF(OR(NOT(ISNUMBER(Q3486)),NOT(ISNUMBER(R3486))),"",IF(Q3486&lt;R3486,1,0))</x:f>
        <x:v>0</x:v>
      </x:c>
      <x:c r="AF3486" s="50" t="n">
        <x:f>IFERROR(IF(AND(A3486=A3485,C3486=C3485+1,ISNUMBER(AE3485)),AE3485,""),"")</x:f>
        <x:v>1</x:v>
      </x:c>
      <x:c r="AG3486" s="52" t="n">
        <x:f>IFERROR(IF(AND(A3486=A3485,C3486=C3485+1,ISNUMBER(U3486),ISNUMBER(U3485),U3485&lt;&gt;0),U3486/U3485-1,""),"")</x:f>
        <x:v>-0.11313395706360341</x:v>
      </x:c>
      <x:c r="AH3486" s="50" t="n">
        <x:f>IF(AND(ISNUMBER(AE3486),ISNUMBER(AF3486),ISNUMBER(AG3486)),IF(AND(AE3486=1,AF3486=1,AG3486&lt;0),1,0),"")</x:f>
        <x:v>0</x:v>
      </x:c>
      <x:c r="AI3486" s="50" t="n">
        <x:f>IF(AND(A3486=A3487,C3487=C3486+1,ISNUMBER(AH3487)),C3487,"")</x:f>
        <x:v>2010</x:v>
      </x:c>
      <x:c r="AJ3486" s="50" t="n">
        <x:f>IF(AND(A3486=A3487,C3487=C3486+1,ISNUMBER(AH3487)),AH3487,"")</x:f>
        <x:v>0</x:v>
      </x:c>
    </x:row>
    <x:row r="3487" ht="15">
      <x:c r="A3487" s="9" t="s">
        <x:v>246</x:v>
      </x:c>
      <x:c r="B3487" s="10">
        <x:v>40543</x:v>
      </x:c>
      <x:c r="C3487" s="9">
        <x:v>2010</x:v>
      </x:c>
      <x:c r="D3487" s="11">
        <x:v>867.1</x:v>
      </x:c>
      <x:c r="E3487" s="11">
        <x:v>403.7</x:v>
      </x:c>
      <x:c r="F3487" s="11">
        <x:v>219.1</x:v>
      </x:c>
      <x:c r="G3487" s="11">
        <x:v>345</x:v>
      </x:c>
      <x:c r="H3487" s="11">
        <x:v>45.7</x:v>
      </x:c>
      <x:c r="I3487" s="11">
        <x:v>522.1</x:v>
      </x:c>
      <x:c r="J3487" s="11">
        <x:v>397.3</x:v>
      </x:c>
      <x:c r="K3487" s="11">
        <x:v>131.9</x:v>
      </x:c>
      <x:c r="L3487" s="11">
        <x:v>142.1</x:v>
      </x:c>
      <x:c r="M3487" s="11">
        <x:v>15.7</x:v>
      </x:c>
      <x:c r="N3487" s="11">
        <x:v>30</x:v>
      </x:c>
      <x:c r="O3487" s="11">
        <x:v>771.6</x:v>
      </x:c>
      <x:c r="P3487" s="11">
        <x:v>99.8</x:v>
      </x:c>
      <x:c r="Q3487" s="11">
        <x:v>118.6</x:v>
      </x:c>
      <x:c r="R3487" s="11">
        <x:v>2.5</x:v>
      </x:c>
      <x:c r="S3487" s="11">
        <x:v>63.7</x:v>
      </x:c>
      <x:c r="T3487" s="11">
        <x:v>139.1</x:v>
      </x:c>
      <x:c r="U3487" s="11">
        <x:v>1239.8726999999999</x:v>
      </x:c>
      <x:c r="V3487" s="11">
        <x:v>18</x:v>
      </x:c>
      <x:c r="W3487" s="12">
        <x:v>0</x:v>
      </x:c>
      <x:c r="X3487" s="8">
        <x:v>0</x:v>
      </x:c>
      <x:c r="Y3487" s="13">
        <x:f t="shared" si="324"/>
        <x:v>1.8425376540392515</x:v>
      </x:c>
      <x:c r="Z3487" s="13">
        <x:f t="shared" si="325"/>
        <x:v>0.39787798408488062</x:v>
      </x:c>
      <x:c r="AA3487" s="13">
        <x:f t="shared" si="326"/>
        <x:v>7.3463268365817097E-2</x:v>
      </x:c>
      <x:c r="AB3487" s="13">
        <x:f t="shared" si="327"/>
        <x:v>0.11509629800484372</x:v>
      </x:c>
      <x:c r="AC3487" s="13">
        <x:f t="shared" si="328"/>
        <x:v>0.40318840579710141</x:v>
      </x:c>
      <x:c r="AD3487" s="13">
        <x:f t="shared" si="329"/>
        <x:v>0.4581939799331104</x:v>
      </x:c>
      <x:c r="AE3487" s="50" t="n">
        <x:f>IF(OR(NOT(ISNUMBER(Q3487)),NOT(ISNUMBER(R3487))),"",IF(Q3487&lt;R3487,1,0))</x:f>
        <x:v>0</x:v>
      </x:c>
      <x:c r="AF3487" s="50" t="n">
        <x:f>IFERROR(IF(AND(A3487=A3486,C3487=C3486+1,ISNUMBER(AE3486)),AE3486,""),"")</x:f>
        <x:v>0</x:v>
      </x:c>
      <x:c r="AG3487" s="52" t="n">
        <x:f>IFERROR(IF(AND(A3487=A3486,C3487=C3486+1,ISNUMBER(U3487),ISNUMBER(U3486),U3486&lt;&gt;0),U3487/U3486-1,""),"")</x:f>
        <x:v>0.6961877412955089</x:v>
      </x:c>
      <x:c r="AH3487" s="50" t="n">
        <x:f>IF(AND(ISNUMBER(AE3487),ISNUMBER(AF3487),ISNUMBER(AG3487)),IF(AND(AE3487=1,AF3487=1,AG3487&lt;0),1,0),"")</x:f>
        <x:v>0</x:v>
      </x:c>
      <x:c r="AI3487" s="50" t="n">
        <x:f>IF(AND(A3487=A3488,C3488=C3487+1,ISNUMBER(AH3488)),C3488,"")</x:f>
        <x:v>2011</x:v>
      </x:c>
      <x:c r="AJ3487" s="50" t="n">
        <x:f>IF(AND(A3487=A3488,C3488=C3487+1,ISNUMBER(AH3488)),AH3488,"")</x:f>
        <x:v>0</x:v>
      </x:c>
    </x:row>
    <x:row r="3488" ht="15">
      <x:c r="A3488" s="9" t="s">
        <x:v>246</x:v>
      </x:c>
      <x:c r="B3488" s="10">
        <x:v>40908</x:v>
      </x:c>
      <x:c r="C3488" s="9">
        <x:v>2011</x:v>
      </x:c>
      <x:c r="D3488" s="11">
        <x:v>938.5</x:v>
      </x:c>
      <x:c r="E3488" s="11">
        <x:v>417.4</x:v>
      </x:c>
      <x:c r="F3488" s="11">
        <x:v>285.60000000000002</x:v>
      </x:c>
      <x:c r="G3488" s="11">
        <x:v>403.4</x:v>
      </x:c>
      <x:c r="H3488" s="11">
        <x:v>47.5</x:v>
      </x:c>
      <x:c r="I3488" s="11">
        <x:v>535.1</x:v>
      </x:c>
      <x:c r="J3488" s="11">
        <x:v>438.6</x:v>
      </x:c>
      <x:c r="K3488" s="11">
        <x:v>88.7</x:v>
      </x:c>
      <x:c r="L3488" s="11">
        <x:v>151.69999999999999</x:v>
      </x:c>
      <x:c r="M3488" s="11">
        <x:v>32.5</x:v>
      </x:c>
      <x:c r="N3488" s="11">
        <x:v>15</x:v>
      </x:c>
      <x:c r="O3488" s="11">
        <x:v>820.7</x:v>
      </x:c>
      <x:c r="P3488" s="11">
        <x:v>106.9</x:v>
      </x:c>
      <x:c r="Q3488" s="11">
        <x:v>128.5</x:v>
      </x:c>
      <x:c r="R3488" s="11">
        <x:v>2.6</x:v>
      </x:c>
      <x:c r="S3488" s="11">
        <x:v>70.400000000000006</x:v>
      </x:c>
      <x:c r="T3488" s="11">
        <x:v>90.8</x:v>
      </x:c>
      <x:c r="U3488" s="11">
        <x:v>1560.559</x:v>
      </x:c>
      <x:c r="V3488" s="11">
        <x:v>18</x:v>
      </x:c>
      <x:c r="W3488" s="12">
        <x:v>0</x:v>
      </x:c>
      <x:c r="X3488" s="8">
        <x:v>0</x:v>
      </x:c>
      <x:c r="Y3488" s="13">
        <x:f t="shared" si="324"/>
        <x:v>1.4614845938375349</x:v>
      </x:c>
      <x:c r="Z3488" s="13">
        <x:f t="shared" si="325"/>
        <x:v>0.42983484283431006</x:v>
      </x:c>
      <x:c r="AA3488" s="13">
        <x:f t="shared" si="326"/>
        <x:v>7.5013319126265326E-2</x:v>
      </x:c>
      <x:c r="AB3488" s="13">
        <x:f t="shared" si="327"/>
        <x:v>0.11390516782099094</x:v>
      </x:c>
      <x:c r="AC3488" s="13">
        <x:f t="shared" si="328"/>
        <x:v>0.22508676251859197</x:v>
      </x:c>
      <x:c r="AD3488" s="13">
        <x:f t="shared" si="329"/>
        <x:v>0.46734150239744277</x:v>
      </x:c>
      <x:c r="AE3488" s="50" t="n">
        <x:f>IF(OR(NOT(ISNUMBER(Q3488)),NOT(ISNUMBER(R3488))),"",IF(Q3488&lt;R3488,1,0))</x:f>
        <x:v>0</x:v>
      </x:c>
      <x:c r="AF3488" s="50" t="n">
        <x:f>IFERROR(IF(AND(A3488=A3487,C3488=C3487+1,ISNUMBER(AE3487)),AE3487,""),"")</x:f>
        <x:v>0</x:v>
      </x:c>
      <x:c r="AG3488" s="52" t="n">
        <x:f>IFERROR(IF(AND(A3488=A3487,C3488=C3487+1,ISNUMBER(U3488),ISNUMBER(U3487),U3487&lt;&gt;0),U3488/U3487-1,""),"")</x:f>
        <x:v>0.2586445366528356</x:v>
      </x:c>
      <x:c r="AH3488" s="50" t="n">
        <x:f>IF(AND(ISNUMBER(AE3488),ISNUMBER(AF3488),ISNUMBER(AG3488)),IF(AND(AE3488=1,AF3488=1,AG3488&lt;0),1,0),"")</x:f>
        <x:v>0</x:v>
      </x:c>
      <x:c r="AI3488" s="50" t="n">
        <x:f>IF(AND(A3488=A3489,C3489=C3488+1,ISNUMBER(AH3489)),C3489,"")</x:f>
        <x:v>2012</x:v>
      </x:c>
      <x:c r="AJ3488" s="50" t="n">
        <x:f>IF(AND(A3488=A3489,C3489=C3488+1,ISNUMBER(AH3489)),AH3489,"")</x:f>
        <x:v>0</x:v>
      </x:c>
    </x:row>
    <x:row r="3489" ht="15">
      <x:c r="A3489" s="9" t="s">
        <x:v>246</x:v>
      </x:c>
      <x:c r="B3489" s="10">
        <x:v>41274</x:v>
      </x:c>
      <x:c r="C3489" s="9">
        <x:v>2012</x:v>
      </x:c>
      <x:c r="D3489" s="11">
        <x:v>933.5</x:v>
      </x:c>
      <x:c r="E3489" s="11">
        <x:v>393.3</x:v>
      </x:c>
      <x:c r="F3489" s="11">
        <x:v>322.39999999999998</x:v>
      </x:c>
      <x:c r="G3489" s="11">
        <x:v>414</x:v>
      </x:c>
      <x:c r="H3489" s="11">
        <x:v>90.8</x:v>
      </x:c>
      <x:c r="I3489" s="11">
        <x:v>519.5</x:v>
      </x:c>
      <x:c r="J3489" s="11">
        <x:v>425</x:v>
      </x:c>
      <x:c r="K3489" s="11">
        <x:v>65.900000000000006</x:v>
      </x:c>
      <x:c r="L3489" s="11">
        <x:v>173.6</x:v>
      </x:c>
      <x:c r="M3489" s="11">
        <x:v>90.8</x:v>
      </x:c>
      <x:c r="N3489" s="11">
        <x:v>0</x:v>
      </x:c>
      <x:c r="O3489" s="11">
        <x:v>858.9</x:v>
      </x:c>
      <x:c r="P3489" s="11">
        <x:v>49.8</x:v>
      </x:c>
      <x:c r="Q3489" s="11">
        <x:v>72.3</x:v>
      </x:c>
      <x:c r="R3489" s="11">
        <x:v>3.6</x:v>
      </x:c>
      <x:c r="S3489" s="11">
        <x:v>34.4</x:v>
      </x:c>
      <x:c r="T3489" s="11">
        <x:v>34.799999999999997</x:v>
      </x:c>
      <x:c r="U3489" s="11">
        <x:v>1383.4956</x:v>
      </x:c>
      <x:c r="V3489" s="11">
        <x:v>18</x:v>
      </x:c>
      <x:c r="W3489" s="12">
        <x:v>0</x:v>
      </x:c>
      <x:c r="X3489" s="8">
        <x:v>0</x:v>
      </x:c>
      <x:c r="Y3489" s="13">
        <x:f t="shared" si="324"/>
        <x:v>1.2199131513647643</x:v>
      </x:c>
      <x:c r="Z3489" s="13">
        <x:f t="shared" si="325"/>
        <x:v>0.44349223352972683</x:v>
      </x:c>
      <x:c r="AA3489" s="13">
        <x:f t="shared" si="326"/>
        <x:v>3.6850562399571504E-2</x:v>
      </x:c>
      <x:c r="AB3489" s="13">
        <x:f t="shared" si="327"/>
        <x:v>5.3347616497054093E-2</x:v>
      </x:c>
      <x:c r="AC3489" s="13">
        <x:f t="shared" si="328"/>
        <x:v>8.4057971014492749E-2</x:v>
      </x:c>
      <x:c r="AD3489" s="13">
        <x:f t="shared" si="329"/>
        <x:v>0.45527584359935724</x:v>
      </x:c>
      <x:c r="AE3489" s="50" t="n">
        <x:f>IF(OR(NOT(ISNUMBER(Q3489)),NOT(ISNUMBER(R3489))),"",IF(Q3489&lt;R3489,1,0))</x:f>
        <x:v>0</x:v>
      </x:c>
      <x:c r="AF3489" s="50" t="n">
        <x:f>IFERROR(IF(AND(A3489=A3488,C3489=C3488+1,ISNUMBER(AE3488)),AE3488,""),"")</x:f>
        <x:v>0</x:v>
      </x:c>
      <x:c r="AG3489" s="52" t="n">
        <x:f>IFERROR(IF(AND(A3489=A3488,C3489=C3488+1,ISNUMBER(U3489),ISNUMBER(U3488),U3488&lt;&gt;0),U3489/U3488-1,""),"")</x:f>
        <x:v>-0.11346152244163787</x:v>
      </x:c>
      <x:c r="AH3489" s="50" t="n">
        <x:f>IF(AND(ISNUMBER(AE3489),ISNUMBER(AF3489),ISNUMBER(AG3489)),IF(AND(AE3489=1,AF3489=1,AG3489&lt;0),1,0),"")</x:f>
        <x:v>0</x:v>
      </x:c>
      <x:c r="AI3489" s="50" t="n">
        <x:f>IF(AND(A3489=A3490,C3490=C3489+1,ISNUMBER(AH3490)),C3490,"")</x:f>
        <x:v>2013</x:v>
      </x:c>
      <x:c r="AJ3489" s="50" t="n">
        <x:f>IF(AND(A3489=A3490,C3490=C3489+1,ISNUMBER(AH3490)),AH3490,"")</x:f>
        <x:v>0</x:v>
      </x:c>
    </x:row>
    <x:row r="3490" ht="15">
      <x:c r="A3490" s="9" t="s">
        <x:v>246</x:v>
      </x:c>
      <x:c r="B3490" s="10">
        <x:v>41639</x:v>
      </x:c>
      <x:c r="C3490" s="9">
        <x:v>2013</x:v>
      </x:c>
      <x:c r="D3490" s="11">
        <x:v>1006.7</x:v>
      </x:c>
      <x:c r="E3490" s="11">
        <x:v>457.6</x:v>
      </x:c>
      <x:c r="F3490" s="11">
        <x:v>297</x:v>
      </x:c>
      <x:c r="G3490" s="11">
        <x:v>460.4</x:v>
      </x:c>
      <x:c r="H3490" s="11">
        <x:v>100</x:v>
      </x:c>
      <x:c r="I3490" s="11">
        <x:v>546.29999999999995</x:v>
      </x:c>
      <x:c r="J3490" s="11">
        <x:v>437.3</x:v>
      </x:c>
      <x:c r="K3490" s="11">
        <x:v>93</x:v>
      </x:c>
      <x:c r="L3490" s="11">
        <x:v>168.4</x:v>
      </x:c>
      <x:c r="M3490" s="11">
        <x:v>15</x:v>
      </x:c>
      <x:c r="N3490" s="11">
        <x:v>85</x:v>
      </x:c>
      <x:c r="O3490" s="11">
        <x:v>883.2</x:v>
      </x:c>
      <x:c r="P3490" s="11">
        <x:v>97.8</x:v>
      </x:c>
      <x:c r="Q3490" s="11">
        <x:v>118.1</x:v>
      </x:c>
      <x:c r="R3490" s="11">
        <x:v>3.6</x:v>
      </x:c>
      <x:c r="S3490" s="11">
        <x:v>63.1</x:v>
      </x:c>
      <x:c r="T3490" s="11">
        <x:v>102.2</x:v>
      </x:c>
      <x:c r="U3490" s="11">
        <x:v>1602.1452999999999</x:v>
      </x:c>
      <x:c r="V3490" s="11">
        <x:v>18</x:v>
      </x:c>
      <x:c r="W3490" s="12">
        <x:v>0</x:v>
      </x:c>
      <x:c r="X3490" s="8">
        <x:v>0</x:v>
      </x:c>
      <x:c r="Y3490" s="13">
        <x:f t="shared" si="324"/>
        <x:v>1.5407407407407407</x:v>
      </x:c>
      <x:c r="Z3490" s="13">
        <x:f t="shared" si="325"/>
        <x:v>0.45733584980629777</x:v>
      </x:c>
      <x:c r="AA3490" s="13">
        <x:f t="shared" si="326"/>
        <x:v>6.2680043707162014E-2</x:v>
      </x:c>
      <x:c r="AB3490" s="13">
        <x:f t="shared" si="327"/>
        <x:v>9.7149101023144918E-2</x:v>
      </x:c>
      <x:c r="AC3490" s="13">
        <x:f t="shared" si="328"/>
        <x:v>0.22198088618592529</x:v>
      </x:c>
      <x:c r="AD3490" s="13">
        <x:f t="shared" si="329"/>
        <x:v>0.4343895897486838</x:v>
      </x:c>
      <x:c r="AE3490" s="50" t="n">
        <x:f>IF(OR(NOT(ISNUMBER(Q3490)),NOT(ISNUMBER(R3490))),"",IF(Q3490&lt;R3490,1,0))</x:f>
        <x:v>0</x:v>
      </x:c>
      <x:c r="AF3490" s="50" t="n">
        <x:f>IFERROR(IF(AND(A3490=A3489,C3490=C3489+1,ISNUMBER(AE3489)),AE3489,""),"")</x:f>
        <x:v>0</x:v>
      </x:c>
      <x:c r="AG3490" s="52" t="n">
        <x:f>IFERROR(IF(AND(A3490=A3489,C3490=C3489+1,ISNUMBER(U3490),ISNUMBER(U3489),U3489&lt;&gt;0),U3490/U3489-1,""),"")</x:f>
        <x:v>0.15804148563970855</x:v>
      </x:c>
      <x:c r="AH3490" s="50" t="n">
        <x:f>IF(AND(ISNUMBER(AE3490),ISNUMBER(AF3490),ISNUMBER(AG3490)),IF(AND(AE3490=1,AF3490=1,AG3490&lt;0),1,0),"")</x:f>
        <x:v>0</x:v>
      </x:c>
      <x:c r="AI3490" s="50" t="n">
        <x:f>IF(AND(A3490=A3491,C3491=C3490+1,ISNUMBER(AH3491)),C3491,"")</x:f>
        <x:v>2014</x:v>
      </x:c>
      <x:c r="AJ3490" s="50" t="n">
        <x:f>IF(AND(A3490=A3491,C3491=C3490+1,ISNUMBER(AH3491)),AH3491,"")</x:f>
        <x:v>0</x:v>
      </x:c>
    </x:row>
    <x:row r="3491" ht="15">
      <x:c r="A3491" s="9" t="s">
        <x:v>246</x:v>
      </x:c>
      <x:c r="B3491" s="10">
        <x:v>42004</x:v>
      </x:c>
      <x:c r="C3491" s="9">
        <x:v>2014</x:v>
      </x:c>
      <x:c r="D3491" s="11">
        <x:v>1002.9</x:v>
      </x:c>
      <x:c r="E3491" s="11">
        <x:v>431.1</x:v>
      </x:c>
      <x:c r="F3491" s="11">
        <x:v>297.3</x:v>
      </x:c>
      <x:c r="G3491" s="11">
        <x:v>466.5</x:v>
      </x:c>
      <x:c r="H3491" s="11">
        <x:v>118.5</x:v>
      </x:c>
      <x:c r="I3491" s="11">
        <x:v>536.4</x:v>
      </x:c>
      <x:c r="J3491" s="11">
        <x:v>480.5</x:v>
      </x:c>
      <x:c r="K3491" s="11">
        <x:v>70</x:v>
      </x:c>
      <x:c r="L3491" s="11">
        <x:v>162.19999999999999</x:v>
      </x:c>
      <x:c r="M3491" s="11">
        <x:v>15</x:v>
      </x:c>
      <x:c r="N3491" s="11">
        <x:v>103.5</x:v>
      </x:c>
      <x:c r="O3491" s="11">
        <x:v>861.4</x:v>
      </x:c>
      <x:c r="P3491" s="11">
        <x:v>123.6</x:v>
      </x:c>
      <x:c r="Q3491" s="11">
        <x:v>143.5</x:v>
      </x:c>
      <x:c r="R3491" s="11">
        <x:v>4</x:v>
      </x:c>
      <x:c r="S3491" s="11">
        <x:v>91.4</x:v>
      </x:c>
      <x:c r="T3491" s="11">
        <x:v>75.599999999999994</x:v>
      </x:c>
      <x:c r="U3491" s="11">
        <x:v>1509.1120000000001</x:v>
      </x:c>
      <x:c r="V3491" s="11">
        <x:v>18</x:v>
      </x:c>
      <x:c r="W3491" s="12">
        <x:v>0</x:v>
      </x:c>
      <x:c r="X3491" s="8">
        <x:v>0</x:v>
      </x:c>
      <x:c r="Y3491" s="13">
        <x:f t="shared" si="324"/>
        <x:v>1.4500504540867811</x:v>
      </x:c>
      <x:c r="Z3491" s="13">
        <x:f t="shared" si="325"/>
        <x:v>0.46515106192043076</x:v>
      </x:c>
      <x:c r="AA3491" s="13">
        <x:f t="shared" si="326"/>
        <x:v>9.1135706451291265E-2</x:v>
      </x:c>
      <x:c r="AB3491" s="13">
        <x:f t="shared" si="327"/>
        <x:v>0.12324259647023632</x:v>
      </x:c>
      <x:c r="AC3491" s="13">
        <x:f t="shared" si="328"/>
        <x:v>0.16205787781350481</x:v>
      </x:c>
      <x:c r="AD3491" s="13">
        <x:f t="shared" si="329"/>
        <x:v>0.47911057931997209</x:v>
      </x:c>
      <x:c r="AE3491" s="50" t="n">
        <x:f>IF(OR(NOT(ISNUMBER(Q3491)),NOT(ISNUMBER(R3491))),"",IF(Q3491&lt;R3491,1,0))</x:f>
        <x:v>0</x:v>
      </x:c>
      <x:c r="AF3491" s="50" t="n">
        <x:f>IFERROR(IF(AND(A3491=A3490,C3491=C3490+1,ISNUMBER(AE3490)),AE3490,""),"")</x:f>
        <x:v>0</x:v>
      </x:c>
      <x:c r="AG3491" s="52" t="n">
        <x:f>IFERROR(IF(AND(A3491=A3490,C3491=C3490+1,ISNUMBER(U3491),ISNUMBER(U3490),U3490&lt;&gt;0),U3491/U3490-1,""),"")</x:f>
        <x:v>-0.05806795426107725</x:v>
      </x:c>
      <x:c r="AH3491" s="50" t="n">
        <x:f>IF(AND(ISNUMBER(AE3491),ISNUMBER(AF3491),ISNUMBER(AG3491)),IF(AND(AE3491=1,AF3491=1,AG3491&lt;0),1,0),"")</x:f>
        <x:v>0</x:v>
      </x:c>
      <x:c r="AI3491" s="50" t="n">
        <x:f>IF(AND(A3491=A3492,C3492=C3491+1,ISNUMBER(AH3492)),C3492,"")</x:f>
        <x:v>2015</x:v>
      </x:c>
      <x:c r="AJ3491" s="50" t="n">
        <x:f>IF(AND(A3491=A3492,C3492=C3491+1,ISNUMBER(AH3492)),AH3492,"")</x:f>
        <x:v>0</x:v>
      </x:c>
    </x:row>
    <x:row r="3492" ht="15">
      <x:c r="A3492" s="9" t="s">
        <x:v>246</x:v>
      </x:c>
      <x:c r="B3492" s="10">
        <x:v>42369</x:v>
      </x:c>
      <x:c r="C3492" s="9">
        <x:v>2015</x:v>
      </x:c>
      <x:c r="D3492" s="11">
        <x:v>1092.2</x:v>
      </x:c>
      <x:c r="E3492" s="11">
        <x:v>453.2</x:v>
      </x:c>
      <x:c r="F3492" s="11">
        <x:v>519.70000000000005</x:v>
      </x:c>
      <x:c r="G3492" s="11">
        <x:v>595.20000000000005</x:v>
      </x:c>
      <x:c r="H3492" s="11">
        <x:v>268.39999999999998</x:v>
      </x:c>
      <x:c r="I3492" s="11">
        <x:v>497</x:v>
      </x:c>
      <x:c r="J3492" s="11">
        <x:v>478.1</x:v>
      </x:c>
      <x:c r="K3492" s="11">
        <x:v>110.7</x:v>
      </x:c>
      <x:c r="L3492" s="11">
        <x:v>163.69999999999999</x:v>
      </x:c>
      <x:c r="M3492" s="11">
        <x:v>268.39999999999998</x:v>
      </x:c>
      <x:c r="N3492" s="11">
        <x:v>0</x:v>
      </x:c>
      <x:c r="O3492" s="11">
        <x:v>819.1</x:v>
      </x:c>
      <x:c r="P3492" s="11">
        <x:v>85.3</x:v>
      </x:c>
      <x:c r="Q3492" s="11">
        <x:v>105.1</x:v>
      </x:c>
      <x:c r="R3492" s="11">
        <x:v>6.4</x:v>
      </x:c>
      <x:c r="S3492" s="11">
        <x:v>52.4</x:v>
      </x:c>
      <x:c r="T3492" s="11">
        <x:v>37.5</x:v>
      </x:c>
      <x:c r="U3492" s="11">
        <x:v>1539.1228000000001</x:v>
      </x:c>
      <x:c r="V3492" s="11">
        <x:v>18</x:v>
      </x:c>
      <x:c r="W3492" s="12">
        <x:v>0</x:v>
      </x:c>
      <x:c r="X3492" s="8">
        <x:v>0</x:v>
      </x:c>
      <x:c r="Y3492" s="13">
        <x:f t="shared" si="324"/>
        <x:v>0.87204156243986908</x:v>
      </x:c>
      <x:c r="Z3492" s="13">
        <x:f t="shared" si="325"/>
        <x:v>0.54495513642190074</x:v>
      </x:c>
      <x:c r="AA3492" s="13">
        <x:f t="shared" si="326"/>
        <x:v>4.7976561069401208E-2</x:v>
      </x:c>
      <x:c r="AB3492" s="13">
        <x:f t="shared" si="327"/>
        <x:v>7.8099249221754249E-2</x:v>
      </x:c>
      <x:c r="AC3492" s="13">
        <x:f t="shared" si="328"/>
        <x:v>6.3004032258064516E-2</x:v>
      </x:c>
      <x:c r="AD3492" s="13">
        <x:f t="shared" si="329"/>
        <x:v>0.43774034059696026</x:v>
      </x:c>
      <x:c r="AE3492" s="50" t="n">
        <x:f>IF(OR(NOT(ISNUMBER(Q3492)),NOT(ISNUMBER(R3492))),"",IF(Q3492&lt;R3492,1,0))</x:f>
        <x:v>0</x:v>
      </x:c>
      <x:c r="AF3492" s="50" t="n">
        <x:f>IFERROR(IF(AND(A3492=A3491,C3492=C3491+1,ISNUMBER(AE3491)),AE3491,""),"")</x:f>
        <x:v>0</x:v>
      </x:c>
      <x:c r="AG3492" s="52" t="n">
        <x:f>IFERROR(IF(AND(A3492=A3491,C3492=C3491+1,ISNUMBER(U3492),ISNUMBER(U3491),U3491&lt;&gt;0),U3492/U3491-1,""),"")</x:f>
        <x:v>0.019886396768430625</x:v>
      </x:c>
      <x:c r="AH3492" s="50" t="n">
        <x:f>IF(AND(ISNUMBER(AE3492),ISNUMBER(AF3492),ISNUMBER(AG3492)),IF(AND(AE3492=1,AF3492=1,AG3492&lt;0),1,0),"")</x:f>
        <x:v>0</x:v>
      </x:c>
      <x:c r="AI3492" s="50" t="n">
        <x:f>IF(AND(A3492=A3493,C3493=C3492+1,ISNUMBER(AH3493)),C3493,"")</x:f>
        <x:v>2016</x:v>
      </x:c>
      <x:c r="AJ3492" s="50" t="n">
        <x:f>IF(AND(A3492=A3493,C3493=C3492+1,ISNUMBER(AH3493)),AH3493,"")</x:f>
        <x:v>0</x:v>
      </x:c>
    </x:row>
    <x:row r="3493" ht="15">
      <x:c r="A3493" s="9" t="s">
        <x:v>246</x:v>
      </x:c>
      <x:c r="B3493" s="10">
        <x:v>42735</x:v>
      </x:c>
      <x:c r="C3493" s="9">
        <x:v>2016</x:v>
      </x:c>
      <x:c r="D3493" s="11">
        <x:v>1169.4000000000001</x:v>
      </x:c>
      <x:c r="E3493" s="11">
        <x:v>500.4</x:v>
      </x:c>
      <x:c r="F3493" s="11">
        <x:v>553.70000000000005</x:v>
      </x:c>
      <x:c r="G3493" s="11">
        <x:v>619.5</x:v>
      </x:c>
      <x:c r="H3493" s="11">
        <x:v>322.5</x:v>
      </x:c>
      <x:c r="I3493" s="11">
        <x:v>549.9</x:v>
      </x:c>
      <x:c r="J3493" s="11">
        <x:v>515.70000000000005</x:v>
      </x:c>
      <x:c r="K3493" s="11">
        <x:v>175.1</x:v>
      </x:c>
      <x:c r="L3493" s="11">
        <x:v>150.5</x:v>
      </x:c>
      <x:c r="M3493" s="11">
        <x:v>322.5</x:v>
      </x:c>
      <x:c r="N3493" s="11">
        <x:v>0</x:v>
      </x:c>
      <x:c r="O3493" s="11">
        <x:v>821.2</x:v>
      </x:c>
      <x:c r="P3493" s="11">
        <x:v>86</x:v>
      </x:c>
      <x:c r="Q3493" s="11">
        <x:v>107.8</x:v>
      </x:c>
      <x:c r="R3493" s="11">
        <x:v>6.1</x:v>
      </x:c>
      <x:c r="S3493" s="11">
        <x:v>67.7</x:v>
      </x:c>
      <x:c r="T3493" s="11">
        <x:v>83</x:v>
      </x:c>
      <x:c r="U3493" s="11">
        <x:v>1501.3949</x:v>
      </x:c>
      <x:c r="V3493" s="11">
        <x:v>18</x:v>
      </x:c>
      <x:c r="W3493" s="12">
        <x:v>0</x:v>
      </x:c>
      <x:c r="X3493" s="8">
        <x:v>0</x:v>
      </x:c>
      <x:c r="Y3493" s="13">
        <x:f t="shared" si="324"/>
        <x:v>0.90373848654506039</x:v>
      </x:c>
      <x:c r="Z3493" s="13">
        <x:f t="shared" si="325"/>
        <x:v>0.52975885069266282</x:v>
      </x:c>
      <x:c r="AA3493" s="13">
        <x:f t="shared" si="326"/>
        <x:v>5.7892936548657431E-2</x:v>
      </x:c>
      <x:c r="AB3493" s="13">
        <x:f t="shared" si="327"/>
        <x:v>7.3541987343937062E-2</x:v>
      </x:c>
      <x:c r="AC3493" s="13">
        <x:f t="shared" si="328"/>
        <x:v>0.13397901533494755</x:v>
      </x:c>
      <x:c r="AD3493" s="13">
        <x:f t="shared" si="329"/>
        <x:v>0.44099538224730633</x:v>
      </x:c>
      <x:c r="AE3493" s="50" t="n">
        <x:f>IF(OR(NOT(ISNUMBER(Q3493)),NOT(ISNUMBER(R3493))),"",IF(Q3493&lt;R3493,1,0))</x:f>
        <x:v>0</x:v>
      </x:c>
      <x:c r="AF3493" s="50" t="n">
        <x:f>IFERROR(IF(AND(A3493=A3492,C3493=C3492+1,ISNUMBER(AE3492)),AE3492,""),"")</x:f>
        <x:v>0</x:v>
      </x:c>
      <x:c r="AG3493" s="52" t="n">
        <x:f>IFERROR(IF(AND(A3493=A3492,C3493=C3492+1,ISNUMBER(U3493),ISNUMBER(U3492),U3492&lt;&gt;0),U3493/U3492-1,""),"")</x:f>
        <x:v>-0.024512598994700152</x:v>
      </x:c>
      <x:c r="AH3493" s="50" t="n">
        <x:f>IF(AND(ISNUMBER(AE3493),ISNUMBER(AF3493),ISNUMBER(AG3493)),IF(AND(AE3493=1,AF3493=1,AG3493&lt;0),1,0),"")</x:f>
        <x:v>0</x:v>
      </x:c>
      <x:c r="AI3493" s="50" t="n">
        <x:f>IF(AND(A3493=A3494,C3494=C3493+1,ISNUMBER(AH3494)),C3494,"")</x:f>
        <x:v>2017</x:v>
      </x:c>
      <x:c r="AJ3493" s="50" t="n">
        <x:f>IF(AND(A3493=A3494,C3494=C3493+1,ISNUMBER(AH3494)),AH3494,"")</x:f>
        <x:v>0</x:v>
      </x:c>
    </x:row>
    <x:row r="3494" ht="15">
      <x:c r="A3494" s="9" t="s">
        <x:v>246</x:v>
      </x:c>
      <x:c r="B3494" s="10">
        <x:v>43100</x:v>
      </x:c>
      <x:c r="C3494" s="9">
        <x:v>2017</x:v>
      </x:c>
      <x:c r="D3494" s="11">
        <x:v>1117.7</x:v>
      </x:c>
      <x:c r="E3494" s="11">
        <x:v>508.2</x:v>
      </x:c>
      <x:c r="F3494" s="11">
        <x:v>575.9</x:v>
      </x:c>
      <x:c r="G3494" s="11">
        <x:v>633.79999999999995</x:v>
      </x:c>
      <x:c r="H3494" s="11">
        <x:v>294.7</x:v>
      </x:c>
      <x:c r="I3494" s="11">
        <x:v>483.9</x:v>
      </x:c>
      <x:c r="J3494" s="11">
        <x:v>501.3</x:v>
      </x:c>
      <x:c r="K3494" s="11">
        <x:v>150.6</x:v>
      </x:c>
      <x:c r="L3494" s="11">
        <x:v>163.30000000000001</x:v>
      </x:c>
      <x:c r="M3494" s="11">
        <x:v>294.7</x:v>
      </x:c>
      <x:c r="N3494" s="11">
        <x:v>0</x:v>
      </x:c>
      <x:c r="O3494" s="11">
        <x:v>809.2</x:v>
      </x:c>
      <x:c r="P3494" s="11">
        <x:v>86.4</x:v>
      </x:c>
      <x:c r="Q3494" s="11">
        <x:v>106.3</x:v>
      </x:c>
      <x:c r="R3494" s="11">
        <x:v>5.5</x:v>
      </x:c>
      <x:c r="S3494" s="11">
        <x:v>62.4</x:v>
      </x:c>
      <x:c r="T3494" s="11">
        <x:v>93.8</x:v>
      </x:c>
      <x:c r="U3494" s="11">
        <x:v>1481.6736000000001</x:v>
      </x:c>
      <x:c r="V3494" s="11">
        <x:v>18</x:v>
      </x:c>
      <x:c r="W3494" s="12">
        <x:v>0</x:v>
      </x:c>
      <x:c r="X3494" s="8">
        <x:v>0</x:v>
      </x:c>
      <x:c r="Y3494" s="13">
        <x:f t="shared" si="324"/>
        <x:v>0.88244486890085083</x:v>
      </x:c>
      <x:c r="Z3494" s="13">
        <x:f t="shared" si="325"/>
        <x:v>0.56705734991500401</x:v>
      </x:c>
      <x:c r="AA3494" s="13">
        <x:f t="shared" si="326"/>
        <x:v>5.5828934418895942E-2</x:v>
      </x:c>
      <x:c r="AB3494" s="13">
        <x:f t="shared" si="327"/>
        <x:v>7.7301601503086695E-2</x:v>
      </x:c>
      <x:c r="AC3494" s="13">
        <x:f t="shared" si="328"/>
        <x:v>0.14799621331650364</x:v>
      </x:c>
      <x:c r="AD3494" s="13">
        <x:f t="shared" si="329"/>
        <x:v>0.44851033372103427</x:v>
      </x:c>
      <x:c r="AE3494" s="50" t="n">
        <x:f>IF(OR(NOT(ISNUMBER(Q3494)),NOT(ISNUMBER(R3494))),"",IF(Q3494&lt;R3494,1,0))</x:f>
        <x:v>0</x:v>
      </x:c>
      <x:c r="AF3494" s="50" t="n">
        <x:f>IFERROR(IF(AND(A3494=A3493,C3494=C3493+1,ISNUMBER(AE3493)),AE3493,""),"")</x:f>
        <x:v>0</x:v>
      </x:c>
      <x:c r="AG3494" s="52" t="n">
        <x:f>IFERROR(IF(AND(A3494=A3493,C3494=C3493+1,ISNUMBER(U3494),ISNUMBER(U3493),U3493&lt;&gt;0),U3494/U3493-1,""),"")</x:f>
        <x:v>-0.013135318362943682</x:v>
      </x:c>
      <x:c r="AH3494" s="50" t="n">
        <x:f>IF(AND(ISNUMBER(AE3494),ISNUMBER(AF3494),ISNUMBER(AG3494)),IF(AND(AE3494=1,AF3494=1,AG3494&lt;0),1,0),"")</x:f>
        <x:v>0</x:v>
      </x:c>
      <x:c r="AI3494" s="50" t="n">
        <x:f>IF(AND(A3494=A3495,C3495=C3494+1,ISNUMBER(AH3495)),C3495,"")</x:f>
        <x:v>2018</x:v>
      </x:c>
      <x:c r="AJ3494" s="50" t="n">
        <x:f>IF(AND(A3494=A3495,C3495=C3494+1,ISNUMBER(AH3495)),AH3495,"")</x:f>
        <x:v>0</x:v>
      </x:c>
    </x:row>
    <x:row r="3495" ht="15">
      <x:c r="A3495" s="9" t="s">
        <x:v>246</x:v>
      </x:c>
      <x:c r="B3495" s="10">
        <x:v>43465</x:v>
      </x:c>
      <x:c r="C3495" s="9">
        <x:v>2018</x:v>
      </x:c>
      <x:c r="D3495" s="11">
        <x:v>1013.2</x:v>
      </x:c>
      <x:c r="E3495" s="11">
        <x:v>399.5</x:v>
      </x:c>
      <x:c r="F3495" s="11">
        <x:v>470.7</x:v>
      </x:c>
      <x:c r="G3495" s="11">
        <x:v>549.29999999999995</x:v>
      </x:c>
      <x:c r="H3495" s="11">
        <x:v>268.39999999999998</x:v>
      </x:c>
      <x:c r="I3495" s="11">
        <x:v>463.9</x:v>
      </x:c>
      <x:c r="J3495" s="11">
        <x:v>554.29999999999995</x:v>
      </x:c>
      <x:c r="K3495" s="11">
        <x:v>102.7</x:v>
      </x:c>
      <x:c r="L3495" s="11">
        <x:v>132.6</x:v>
      </x:c>
      <x:c r="M3495" s="11">
        <x:v>268.39999999999998</x:v>
      </x:c>
      <x:c r="N3495" s="11">
        <x:v>0</x:v>
      </x:c>
      <x:c r="O3495" s="11">
        <x:v>739.8</x:v>
      </x:c>
      <x:c r="P3495" s="11">
        <x:v>63.1</x:v>
      </x:c>
      <x:c r="Q3495" s="11">
        <x:v>87.6</x:v>
      </x:c>
      <x:c r="R3495" s="11">
        <x:v>6.5</x:v>
      </x:c>
      <x:c r="S3495" s="11">
        <x:v>40.299999999999997</x:v>
      </x:c>
      <x:c r="T3495" s="11">
        <x:v>35.5</x:v>
      </x:c>
      <x:c r="U3495" s="11">
        <x:v>1021.223</x:v>
      </x:c>
      <x:c r="V3495" s="11">
        <x:v>18</x:v>
      </x:c>
      <x:c r="W3495" s="12">
        <x:v>0</x:v>
      </x:c>
      <x:c r="X3495" s="8">
        <x:v>0</x:v>
      </x:c>
      <x:c r="Y3495" s="13">
        <x:f t="shared" si="324"/>
        <x:v>0.84873592521776076</x:v>
      </x:c>
      <x:c r="Z3495" s="13">
        <x:f t="shared" si="325"/>
        <x:v>0.54214370311883131</x:v>
      </x:c>
      <x:c r="AA3495" s="13">
        <x:f t="shared" si="326"/>
        <x:v>3.9774970390840894E-2</x:v>
      </x:c>
      <x:c r="AB3495" s="13">
        <x:f t="shared" si="327"/>
        <x:v>6.227793130675089E-2</x:v>
      </x:c>
      <x:c r="AC3495" s="13">
        <x:f t="shared" si="328"/>
        <x:v>6.4627707991989816E-2</x:v>
      </x:c>
      <x:c r="AD3495" s="13">
        <x:f t="shared" si="329"/>
        <x:v>0.54707856296881163</x:v>
      </x:c>
      <x:c r="AE3495" s="50" t="n">
        <x:f>IF(OR(NOT(ISNUMBER(Q3495)),NOT(ISNUMBER(R3495))),"",IF(Q3495&lt;R3495,1,0))</x:f>
        <x:v>0</x:v>
      </x:c>
      <x:c r="AF3495" s="50" t="n">
        <x:f>IFERROR(IF(AND(A3495=A3494,C3495=C3494+1,ISNUMBER(AE3494)),AE3494,""),"")</x:f>
        <x:v>0</x:v>
      </x:c>
      <x:c r="AG3495" s="52" t="n">
        <x:f>IFERROR(IF(AND(A3495=A3494,C3495=C3494+1,ISNUMBER(U3495),ISNUMBER(U3494),U3494&lt;&gt;0),U3495/U3494-1,""),"")</x:f>
        <x:v>-0.3107638551432651</x:v>
      </x:c>
      <x:c r="AH3495" s="50" t="n">
        <x:f>IF(AND(ISNUMBER(AE3495),ISNUMBER(AF3495),ISNUMBER(AG3495)),IF(AND(AE3495=1,AF3495=1,AG3495&lt;0),1,0),"")</x:f>
        <x:v>0</x:v>
      </x:c>
      <x:c r="AI3495" s="50" t="n">
        <x:f>IF(AND(A3495=A3496,C3496=C3495+1,ISNUMBER(AH3496)),C3496,"")</x:f>
        <x:v>2019</x:v>
      </x:c>
      <x:c r="AJ3495" s="50" t="n">
        <x:f>IF(AND(A3495=A3496,C3496=C3495+1,ISNUMBER(AH3496)),AH3496,"")</x:f>
        <x:v>0</x:v>
      </x:c>
    </x:row>
    <x:row r="3496" ht="15">
      <x:c r="A3496" s="9" t="s">
        <x:v>246</x:v>
      </x:c>
      <x:c r="B3496" s="10">
        <x:v>43830</x:v>
      </x:c>
      <x:c r="C3496" s="9">
        <x:v>2019</x:v>
      </x:c>
      <x:c r="D3496" s="11">
        <x:v>946.9</x:v>
      </x:c>
      <x:c r="E3496" s="11">
        <x:v>345.3</x:v>
      </x:c>
      <x:c r="F3496" s="11">
        <x:v>207.6</x:v>
      </x:c>
      <x:c r="G3496" s="11">
        <x:v>495.6</x:v>
      </x:c>
      <x:c r="H3496" s="11">
        <x:v>206</x:v>
      </x:c>
      <x:c r="I3496" s="11">
        <x:v>451.3</x:v>
      </x:c>
      <x:c r="J3496" s="11">
        <x:v>540.29999999999995</x:v>
      </x:c>
      <x:c r="K3496" s="11">
        <x:v>51.9</x:v>
      </x:c>
      <x:c r="L3496" s="11">
        <x:v>131.9</x:v>
      </x:c>
      <x:c r="M3496" s="11">
        <x:v>2</x:v>
      </x:c>
      <x:c r="N3496" s="11">
        <x:v>204</x:v>
      </x:c>
      <x:c r="O3496" s="11">
        <x:v>603</x:v>
      </x:c>
      <x:c r="P3496" s="11">
        <x:v>48.1</x:v>
      </x:c>
      <x:c r="Q3496" s="11">
        <x:v>71.2</x:v>
      </x:c>
      <x:c r="R3496" s="11">
        <x:v>6.7</x:v>
      </x:c>
      <x:c r="S3496" s="11">
        <x:v>25.7</x:v>
      </x:c>
      <x:c r="T3496" s="11">
        <x:v>65.900000000000006</x:v>
      </x:c>
      <x:c r="U3496" s="11">
        <x:v>870.31179999999995</x:v>
      </x:c>
      <x:c r="V3496" s="11">
        <x:v>18</x:v>
      </x:c>
      <x:c r="W3496" s="12">
        <x:v>0</x:v>
      </x:c>
      <x:c r="X3496" s="8">
        <x:v>0</x:v>
      </x:c>
      <x:c r="Y3496" s="13">
        <x:f t="shared" si="324"/>
        <x:v>1.6632947976878614</x:v>
      </x:c>
      <x:c r="Z3496" s="13">
        <x:f t="shared" si="325"/>
        <x:v>0.52339212166015425</x:v>
      </x:c>
      <x:c r="AA3496" s="13">
        <x:f t="shared" si="326"/>
        <x:v>2.7141197592142782E-2</x:v>
      </x:c>
      <x:c r="AB3496" s="13">
        <x:f t="shared" si="327"/>
        <x:v>5.0797338684127155E-2</x:v>
      </x:c>
      <x:c r="AC3496" s="13">
        <x:f t="shared" si="328"/>
        <x:v>0.13297013720742534</x:v>
      </x:c>
      <x:c r="AD3496" s="13">
        <x:f t="shared" si="329"/>
        <x:v>0.57059879607139086</x:v>
      </x:c>
      <x:c r="AE3496" s="50" t="n">
        <x:f>IF(OR(NOT(ISNUMBER(Q3496)),NOT(ISNUMBER(R3496))),"",IF(Q3496&lt;R3496,1,0))</x:f>
        <x:v>0</x:v>
      </x:c>
      <x:c r="AF3496" s="50" t="n">
        <x:f>IFERROR(IF(AND(A3496=A3495,C3496=C3495+1,ISNUMBER(AE3495)),AE3495,""),"")</x:f>
        <x:v>0</x:v>
      </x:c>
      <x:c r="AG3496" s="52" t="n">
        <x:f>IFERROR(IF(AND(A3496=A3495,C3496=C3495+1,ISNUMBER(U3496),ISNUMBER(U3495),U3495&lt;&gt;0),U3496/U3495-1,""),"")</x:f>
        <x:v>-0.14777497177403953</x:v>
      </x:c>
      <x:c r="AH3496" s="50" t="n">
        <x:f>IF(AND(ISNUMBER(AE3496),ISNUMBER(AF3496),ISNUMBER(AG3496)),IF(AND(AE3496=1,AF3496=1,AG3496&lt;0),1,0),"")</x:f>
        <x:v>0</x:v>
      </x:c>
      <x:c r="AI3496" s="50" t="n">
        <x:f>IF(AND(A3496=A3497,C3497=C3496+1,ISNUMBER(AH3497)),C3497,"")</x:f>
        <x:v>2020</x:v>
      </x:c>
      <x:c r="AJ3496" s="50" t="n">
        <x:f>IF(AND(A3496=A3497,C3497=C3496+1,ISNUMBER(AH3497)),AH3497,"")</x:f>
        <x:v>0</x:v>
      </x:c>
    </x:row>
    <x:row r="3497" ht="15">
      <x:c r="A3497" s="9" t="s">
        <x:v>246</x:v>
      </x:c>
      <x:c r="B3497" s="10">
        <x:v>44196</x:v>
      </x:c>
      <x:c r="C3497" s="9">
        <x:v>2020</x:v>
      </x:c>
      <x:c r="D3497" s="11">
        <x:v>855</x:v>
      </x:c>
      <x:c r="E3497" s="11">
        <x:v>318.5</x:v>
      </x:c>
      <x:c r="F3497" s="11">
        <x:v>218.2</x:v>
      </x:c>
      <x:c r="G3497" s="11">
        <x:v>433.8</x:v>
      </x:c>
      <x:c r="H3497" s="11">
        <x:v>142</x:v>
      </x:c>
      <x:c r="I3497" s="11">
        <x:v>421.2</x:v>
      </x:c>
      <x:c r="J3497" s="11">
        <x:v>530.29999999999995</x:v>
      </x:c>
      <x:c r="K3497" s="11">
        <x:v>78.7</x:v>
      </x:c>
      <x:c r="L3497" s="11">
        <x:v>104.6</x:v>
      </x:c>
      <x:c r="M3497" s="11">
        <x:v>4.5999999999999996</x:v>
      </x:c>
      <x:c r="N3497" s="11">
        <x:v>137.4</x:v>
      </x:c>
      <x:c r="O3497" s="11">
        <x:v>587.20000000000005</x:v>
      </x:c>
      <x:c r="P3497" s="11">
        <x:v>19.600000000000001</x:v>
      </x:c>
      <x:c r="Q3497" s="11">
        <x:v>45.1</x:v>
      </x:c>
      <x:c r="R3497" s="11">
        <x:v>4.4000000000000004</x:v>
      </x:c>
      <x:c r="S3497" s="11">
        <x:v>23.5</x:v>
      </x:c>
      <x:c r="T3497" s="11">
        <x:v>107.5</x:v>
      </x:c>
      <x:c r="U3497" s="11">
        <x:v>757.12840000000006</x:v>
      </x:c>
      <x:c r="V3497" s="11">
        <x:v>18</x:v>
      </x:c>
      <x:c r="W3497" s="12">
        <x:v>0</x:v>
      </x:c>
      <x:c r="X3497" s="8">
        <x:v>0</x:v>
      </x:c>
      <x:c r="Y3497" s="13">
        <x:f t="shared" si="324"/>
        <x:v>1.4596700274977086</x:v>
      </x:c>
      <x:c r="Z3497" s="13">
        <x:f t="shared" si="325"/>
        <x:v>0.50736842105263158</x:v>
      </x:c>
      <x:c r="AA3497" s="13">
        <x:f t="shared" si="326"/>
        <x:v>2.7485380116959064E-2</x:v>
      </x:c>
      <x:c r="AB3497" s="13">
        <x:f t="shared" si="327"/>
        <x:v>2.2923976608187135E-2</x:v>
      </x:c>
      <x:c r="AC3497" s="13">
        <x:f t="shared" si="328"/>
        <x:v>0.24781005071461501</x:v>
      </x:c>
      <x:c r="AD3497" s="13">
        <x:f t="shared" si="329"/>
        <x:v>0.62023391812865492</x:v>
      </x:c>
      <x:c r="AE3497" s="50" t="n">
        <x:f>IF(OR(NOT(ISNUMBER(Q3497)),NOT(ISNUMBER(R3497))),"",IF(Q3497&lt;R3497,1,0))</x:f>
        <x:v>0</x:v>
      </x:c>
      <x:c r="AF3497" s="50" t="n">
        <x:f>IFERROR(IF(AND(A3497=A3496,C3497=C3496+1,ISNUMBER(AE3496)),AE3496,""),"")</x:f>
        <x:v>0</x:v>
      </x:c>
      <x:c r="AG3497" s="52" t="n">
        <x:f>IFERROR(IF(AND(A3497=A3496,C3497=C3496+1,ISNUMBER(U3497),ISNUMBER(U3496),U3496&lt;&gt;0),U3497/U3496-1,""),"")</x:f>
        <x:v>-0.130049253612326</x:v>
      </x:c>
      <x:c r="AH3497" s="50" t="n">
        <x:f>IF(AND(ISNUMBER(AE3497),ISNUMBER(AF3497),ISNUMBER(AG3497)),IF(AND(AE3497=1,AF3497=1,AG3497&lt;0),1,0),"")</x:f>
        <x:v>0</x:v>
      </x:c>
      <x:c r="AI3497" s="50" t="n">
        <x:f>IF(AND(A3497=A3498,C3498=C3497+1,ISNUMBER(AH3498)),C3498,"")</x:f>
        <x:v>2021</x:v>
      </x:c>
      <x:c r="AJ3497" s="50" t="n">
        <x:f>IF(AND(A3497=A3498,C3498=C3497+1,ISNUMBER(AH3498)),AH3498,"")</x:f>
        <x:v>0</x:v>
      </x:c>
    </x:row>
    <x:row r="3498" ht="15">
      <x:c r="A3498" s="9" t="s">
        <x:v>246</x:v>
      </x:c>
      <x:c r="B3498" s="10">
        <x:v>44561</x:v>
      </x:c>
      <x:c r="C3498" s="9">
        <x:v>2021</x:v>
      </x:c>
      <x:c r="D3498" s="11">
        <x:v>780.5</x:v>
      </x:c>
      <x:c r="E3498" s="11">
        <x:v>313</x:v>
      </x:c>
      <x:c r="F3498" s="11">
        <x:v>196.1</x:v>
      </x:c>
      <x:c r="G3498" s="11">
        <x:v>409</x:v>
      </x:c>
      <x:c r="H3498" s="11">
        <x:v>129.80000000000001</x:v>
      </x:c>
      <x:c r="I3498" s="11">
        <x:v>371.5</x:v>
      </x:c>
      <x:c r="J3498" s="11">
        <x:v>474.6</x:v>
      </x:c>
      <x:c r="K3498" s="11">
        <x:v>87</x:v>
      </x:c>
      <x:c r="L3498" s="11">
        <x:v>91.1</x:v>
      </x:c>
      <x:c r="M3498" s="11">
        <x:v>3.1</x:v>
      </x:c>
      <x:c r="N3498" s="11">
        <x:v>126.7</x:v>
      </x:c>
      <x:c r="O3498" s="11">
        <x:v>603.29999999999995</x:v>
      </x:c>
      <x:c r="P3498" s="11">
        <x:v>68.3</x:v>
      </x:c>
      <x:c r="Q3498" s="11">
        <x:v>88.9</x:v>
      </x:c>
      <x:c r="R3498" s="11">
        <x:v>2.2999999999999998</x:v>
      </x:c>
      <x:c r="S3498" s="11">
        <x:v>-9.4</x:v>
      </x:c>
      <x:c r="T3498" s="11">
        <x:v>51.7</x:v>
      </x:c>
      <x:c r="U3498" s="11">
        <x:v>1093.2488000000001</x:v>
      </x:c>
      <x:c r="V3498" s="11">
        <x:v>18</x:v>
      </x:c>
      <x:c r="W3498" s="12">
        <x:v>0</x:v>
      </x:c>
      <x:c r="X3498" s="8">
        <x:v>0</x:v>
      </x:c>
      <x:c r="Y3498" s="13">
        <x:f t="shared" si="324"/>
        <x:v>1.5961244263131056</x:v>
      </x:c>
      <x:c r="Z3498" s="13">
        <x:f t="shared" si="325"/>
        <x:v>0.52402306213965411</x:v>
      </x:c>
      <x:c r="AA3498" s="13">
        <x:f t="shared" si="326"/>
        <x:v>-1.2043561819346573E-2</x:v>
      </x:c>
      <x:c r="AB3498" s="13">
        <x:f t="shared" si="327"/>
        <x:v>8.7508007687379888E-2</x:v>
      </x:c>
      <x:c r="AC3498" s="13">
        <x:f t="shared" si="328"/>
        <x:v>0.12640586797066014</x:v>
      </x:c>
      <x:c r="AD3498" s="13">
        <x:f t="shared" si="329"/>
        <x:v>0.60807174887892379</x:v>
      </x:c>
      <x:c r="AE3498" s="50" t="n">
        <x:f>IF(OR(NOT(ISNUMBER(Q3498)),NOT(ISNUMBER(R3498))),"",IF(Q3498&lt;R3498,1,0))</x:f>
        <x:v>0</x:v>
      </x:c>
      <x:c r="AF3498" s="50" t="n">
        <x:f>IFERROR(IF(AND(A3498=A3497,C3498=C3497+1,ISNUMBER(AE3497)),AE3497,""),"")</x:f>
        <x:v>0</x:v>
      </x:c>
      <x:c r="AG3498" s="52" t="n">
        <x:f>IFERROR(IF(AND(A3498=A3497,C3498=C3497+1,ISNUMBER(U3498),ISNUMBER(U3497),U3497&lt;&gt;0),U3498/U3497-1,""),"")</x:f>
        <x:v>0.443941080535349</x:v>
      </x:c>
      <x:c r="AH3498" s="50" t="n">
        <x:f>IF(AND(ISNUMBER(AE3498),ISNUMBER(AF3498),ISNUMBER(AG3498)),IF(AND(AE3498=1,AF3498=1,AG3498&lt;0),1,0),"")</x:f>
        <x:v>0</x:v>
      </x:c>
      <x:c r="AI3498" s="50" t="n">
        <x:f>IF(AND(A3498=A3499,C3499=C3498+1,ISNUMBER(AH3499)),C3499,"")</x:f>
        <x:v>2022</x:v>
      </x:c>
      <x:c r="AJ3498" s="50" t="n">
        <x:f>IF(AND(A3498=A3499,C3499=C3498+1,ISNUMBER(AH3499)),AH3499,"")</x:f>
        <x:v>0</x:v>
      </x:c>
    </x:row>
    <x:row r="3499" ht="15">
      <x:c r="A3499" s="9" t="s">
        <x:v>246</x:v>
      </x:c>
      <x:c r="B3499" s="10">
        <x:v>44926</x:v>
      </x:c>
      <x:c r="C3499" s="9">
        <x:v>2022</x:v>
      </x:c>
      <x:c r="D3499" s="11">
        <x:v>941.9</x:v>
      </x:c>
      <x:c r="E3499" s="11">
        <x:v>387.8</x:v>
      </x:c>
      <x:c r="F3499" s="11">
        <x:v>195.7</x:v>
      </x:c>
      <x:c r="G3499" s="11">
        <x:v>493</x:v>
      </x:c>
      <x:c r="H3499" s="11">
        <x:v>191</x:v>
      </x:c>
      <x:c r="I3499" s="11">
        <x:v>448.9</x:v>
      </x:c>
      <x:c r="J3499" s="11">
        <x:v>528.5</x:v>
      </x:c>
      <x:c r="K3499" s="11">
        <x:v>163.80000000000001</x:v>
      </x:c>
      <x:c r="L3499" s="11">
        <x:v>111.8</x:v>
      </x:c>
      <x:c r="M3499" s="11">
        <x:v>3</x:v>
      </x:c>
      <x:c r="N3499" s="11">
        <x:v>188</x:v>
      </x:c>
      <x:c r="O3499" s="11">
        <x:v>592.79999999999995</x:v>
      </x:c>
      <x:c r="P3499" s="11">
        <x:v>60.5</x:v>
      </x:c>
      <x:c r="Q3499" s="11">
        <x:v>80.7</x:v>
      </x:c>
      <x:c r="R3499" s="11">
        <x:v>4</x:v>
      </x:c>
      <x:c r="S3499" s="11">
        <x:v>50.8</x:v>
      </x:c>
      <x:c r="T3499" s="11">
        <x:v>53</x:v>
      </x:c>
      <x:c r="U3499" s="11">
        <x:v>868.16809999999998</x:v>
      </x:c>
      <x:c r="V3499" s="11">
        <x:v>18</x:v>
      </x:c>
      <x:c r="W3499" s="12">
        <x:v>0</x:v>
      </x:c>
      <x:c r="X3499" s="8">
        <x:v>0</x:v>
      </x:c>
      <x:c r="Y3499" s="13">
        <x:f t="shared" si="324"/>
        <x:v>1.98160449667859</x:v>
      </x:c>
      <x:c r="Z3499" s="13">
        <x:f t="shared" si="325"/>
        <x:v>0.52341012846374346</x:v>
      </x:c>
      <x:c r="AA3499" s="13">
        <x:f t="shared" si="326"/>
        <x:v>5.3933538592207238E-2</x:v>
      </x:c>
      <x:c r="AB3499" s="13">
        <x:f t="shared" si="327"/>
        <x:v>6.4231871748593267E-2</x:v>
      </x:c>
      <x:c r="AC3499" s="13">
        <x:f t="shared" si="328"/>
        <x:v>0.10750507099391481</x:v>
      </x:c>
      <x:c r="AD3499" s="13">
        <x:f t="shared" si="329"/>
        <x:v>0.56109990444845526</x:v>
      </x:c>
      <x:c r="AE3499" s="50" t="n">
        <x:f>IF(OR(NOT(ISNUMBER(Q3499)),NOT(ISNUMBER(R3499))),"",IF(Q3499&lt;R3499,1,0))</x:f>
        <x:v>0</x:v>
      </x:c>
      <x:c r="AF3499" s="50" t="n">
        <x:f>IFERROR(IF(AND(A3499=A3498,C3499=C3498+1,ISNUMBER(AE3498)),AE3498,""),"")</x:f>
        <x:v>0</x:v>
      </x:c>
      <x:c r="AG3499" s="52" t="n">
        <x:f>IFERROR(IF(AND(A3499=A3498,C3499=C3498+1,ISNUMBER(U3499),ISNUMBER(U3498),U3498&lt;&gt;0),U3499/U3498-1,""),"")</x:f>
        <x:v>-0.2058824121279622</x:v>
      </x:c>
      <x:c r="AH3499" s="50" t="n">
        <x:f>IF(AND(ISNUMBER(AE3499),ISNUMBER(AF3499),ISNUMBER(AG3499)),IF(AND(AE3499=1,AF3499=1,AG3499&lt;0),1,0),"")</x:f>
        <x:v>0</x:v>
      </x:c>
      <x:c r="AI3499" s="50" t="n">
        <x:f>IF(AND(A3499=A3500,C3500=C3499+1,ISNUMBER(AH3500)),C3500,"")</x:f>
        <x:v>2023</x:v>
      </x:c>
      <x:c r="AJ3499" s="50" t="n">
        <x:f>IF(AND(A3499=A3500,C3500=C3499+1,ISNUMBER(AH3500)),AH3500,"")</x:f>
        <x:v>0</x:v>
      </x:c>
    </x:row>
    <x:row r="3500" ht="15">
      <x:c r="A3500" s="9" t="s">
        <x:v>246</x:v>
      </x:c>
      <x:c r="B3500" s="10">
        <x:v>45291</x:v>
      </x:c>
      <x:c r="C3500" s="9">
        <x:v>2023</x:v>
      </x:c>
      <x:c r="D3500" s="11">
        <x:v>988.4</x:v>
      </x:c>
      <x:c r="E3500" s="11">
        <x:v>490.9</x:v>
      </x:c>
      <x:c r="F3500" s="11">
        <x:v>210.4</x:v>
      </x:c>
      <x:c r="G3500" s="11">
        <x:v>566.29999999999995</x:v>
      </x:c>
      <x:c r="H3500" s="11">
        <x:v>264.2</x:v>
      </x:c>
      <x:c r="I3500" s="11">
        <x:v>422.1</x:v>
      </x:c>
      <x:c r="J3500" s="11">
        <x:v>511.7</x:v>
      </x:c>
      <x:c r="K3500" s="11">
        <x:v>256.39999999999998</x:v>
      </x:c>
      <x:c r="L3500" s="11">
        <x:v>112.9</x:v>
      </x:c>
      <x:c r="M3500" s="11">
        <x:v>1.7</x:v>
      </x:c>
      <x:c r="N3500" s="11">
        <x:v>262.5</x:v>
      </x:c>
      <x:c r="O3500" s="11">
        <x:v>656.3</x:v>
      </x:c>
      <x:c r="P3500" s="11">
        <x:v>65.8</x:v>
      </x:c>
      <x:c r="Q3500" s="11">
        <x:v>84.9</x:v>
      </x:c>
      <x:c r="R3500" s="11">
        <x:v>13.3</x:v>
      </x:c>
      <x:c r="S3500" s="11">
        <x:v>47</x:v>
      </x:c>
      <x:c r="T3500" s="11">
        <x:v>61</x:v>
      </x:c>
      <x:c r="U3500" s="11">
        <x:v>788.85400000000004</x:v>
      </x:c>
      <x:c r="V3500" s="11">
        <x:v>18</x:v>
      </x:c>
      <x:c r="W3500" s="12">
        <x:v>0</x:v>
      </x:c>
      <x:c r="X3500" s="8">
        <x:v>0</x:v>
      </x:c>
      <x:c r="Y3500" s="13">
        <x:f t="shared" si="324"/>
        <x:v>2.3331749049429655</x:v>
      </x:c>
      <x:c r="Z3500" s="13">
        <x:f t="shared" si="325"/>
        <x:v>0.5729461756373937</x:v>
      </x:c>
      <x:c r="AA3500" s="13">
        <x:f t="shared" si="326"/>
        <x:v>4.7551598543099961E-2</x:v>
      </x:c>
      <x:c r="AB3500" s="13">
        <x:f t="shared" si="327"/>
        <x:v>6.6572237960339939E-2</x:v>
      </x:c>
      <x:c r="AC3500" s="13">
        <x:f t="shared" si="328"/>
        <x:v>0.107716757902172</x:v>
      </x:c>
      <x:c r="AD3500" s="13">
        <x:f t="shared" si="329"/>
        <x:v>0.51770538243626063</x:v>
      </x:c>
      <x:c r="AE3500" s="50" t="n">
        <x:f>IF(OR(NOT(ISNUMBER(Q3500)),NOT(ISNUMBER(R3500))),"",IF(Q3500&lt;R3500,1,0))</x:f>
        <x:v>0</x:v>
      </x:c>
      <x:c r="AF3500" s="50" t="n">
        <x:f>IFERROR(IF(AND(A3500=A3499,C3500=C3499+1,ISNUMBER(AE3499)),AE3499,""),"")</x:f>
        <x:v>0</x:v>
      </x:c>
      <x:c r="AG3500" s="52" t="n">
        <x:f>IFERROR(IF(AND(A3500=A3499,C3500=C3499+1,ISNUMBER(U3500),ISNUMBER(U3499),U3499&lt;&gt;0),U3500/U3499-1,""),"")</x:f>
        <x:v>-0.09135799852586146</x:v>
      </x:c>
      <x:c r="AH3500" s="50" t="n">
        <x:f>IF(AND(ISNUMBER(AE3500),ISNUMBER(AF3500),ISNUMBER(AG3500)),IF(AND(AE3500=1,AF3500=1,AG3500&lt;0),1,0),"")</x:f>
        <x:v>0</x:v>
      </x:c>
      <x:c r="AI3500" s="50" t="n">
        <x:f>IF(AND(A3500=A3501,C3501=C3500+1,ISNUMBER(AH3501)),C3501,"")</x:f>
        <x:v>2024</x:v>
      </x:c>
      <x:c r="AJ3500" s="50" t="n">
        <x:f>IF(AND(A3500=A3501,C3501=C3500+1,ISNUMBER(AH3501)),AH3501,"")</x:f>
        <x:v>0</x:v>
      </x:c>
    </x:row>
    <x:row r="3501" ht="15">
      <x:c r="A3501" s="9" t="s">
        <x:v>246</x:v>
      </x:c>
      <x:c r="B3501" s="10">
        <x:v>45657</x:v>
      </x:c>
      <x:c r="C3501" s="9">
        <x:v>2024</x:v>
      </x:c>
      <x:c r="D3501" s="11">
        <x:v>649.6</x:v>
      </x:c>
      <x:c r="E3501" s="11">
        <x:v>223.7</x:v>
      </x:c>
      <x:c r="F3501" s="11">
        <x:v>189.8</x:v>
      </x:c>
      <x:c r="G3501" s="11">
        <x:v>414.4</x:v>
      </x:c>
      <x:c r="H3501" s="11">
        <x:v>178.7</x:v>
      </x:c>
      <x:c r="I3501" s="11">
        <x:v>235.2</x:v>
      </x:c>
      <x:c r="J3501" s="11">
        <x:v>425.3</x:v>
      </x:c>
      <x:c r="K3501" s="11">
        <x:v>51.3</x:v>
      </x:c>
      <x:c r="L3501" s="11">
        <x:v>68.5</x:v>
      </x:c>
      <x:c r="M3501" s="11">
        <x:v>8.6999999999999993</x:v>
      </x:c>
      <x:c r="N3501" s="11">
        <x:v>170</x:v>
      </x:c>
      <x:c r="O3501" s="11">
        <x:v>527.9</x:v>
      </x:c>
      <x:c r="P3501" s="11">
        <x:v>-91</x:v>
      </x:c>
      <x:c r="Q3501" s="11">
        <x:v>-73.7</x:v>
      </x:c>
      <x:c r="R3501" s="11">
        <x:v>24.2</x:v>
      </x:c>
      <x:c r="S3501" s="11">
        <x:v>-57</x:v>
      </x:c>
      <x:c r="T3501" s="11">
        <x:v>21.9</x:v>
      </x:c>
      <x:c r="U3501" s="11">
        <x:v>462.61130000000003</x:v>
      </x:c>
      <x:c r="V3501" s="11">
        <x:v>18</x:v>
      </x:c>
      <x:c r="W3501" s="12">
        <x:v>0</x:v>
      </x:c>
      <x:c r="X3501" s="8">
        <x:v>0</x:v>
      </x:c>
      <x:c r="Y3501" s="13">
        <x:f t="shared" si="324"/>
        <x:v>1.1786090621707059</x:v>
      </x:c>
      <x:c r="Z3501" s="13">
        <x:f t="shared" si="325"/>
        <x:v>0.63793103448275856</x:v>
      </x:c>
      <x:c r="AA3501" s="13">
        <x:f t="shared" si="326"/>
        <x:v>-8.7746305418719209E-2</x:v>
      </x:c>
      <x:c r="AB3501" s="13">
        <x:f t="shared" si="327"/>
        <x:v>-0.14008620689655171</x:v>
      </x:c>
      <x:c r="AC3501" s="13">
        <x:f t="shared" si="328"/>
        <x:v>5.2847490347490346E-2</x:v>
      </x:c>
      <x:c r="AD3501" s="13">
        <x:f t="shared" si="329"/>
        <x:v>0.65471059113300489</x:v>
      </x:c>
      <x:c r="AE3501" s="50" t="n">
        <x:f>IF(OR(NOT(ISNUMBER(Q3501)),NOT(ISNUMBER(R3501))),"",IF(Q3501&lt;R3501,1,0))</x:f>
        <x:v>1</x:v>
      </x:c>
      <x:c r="AF3501" s="50" t="n">
        <x:f>IFERROR(IF(AND(A3501=A3500,C3501=C3500+1,ISNUMBER(AE3500)),AE3500,""),"")</x:f>
        <x:v>0</x:v>
      </x:c>
      <x:c r="AG3501" s="52" t="n">
        <x:f>IFERROR(IF(AND(A3501=A3500,C3501=C3500+1,ISNUMBER(U3501),ISNUMBER(U3500),U3500&lt;&gt;0),U3501/U3500-1,""),"")</x:f>
        <x:v>-0.41356537458135467</x:v>
      </x:c>
      <x:c r="AH3501" s="50" t="n">
        <x:f>IF(AND(ISNUMBER(AE3501),ISNUMBER(AF3501),ISNUMBER(AG3501)),IF(AND(AE3501=1,AF3501=1,AG3501&lt;0),1,0),"")</x:f>
        <x:v>0</x:v>
      </x:c>
      <x:c r="AI3501" s="50" t="str">
        <x:f>IF(AND(A3501=A3502,C3502=C3501+1,ISNUMBER(AH3502)),C3502,"")</x:f>
      </x:c>
      <x:c r="AJ3501" s="50" t="str">
        <x:f>IF(AND(A3501=A3502,C3502=C3501+1,ISNUMBER(AH3502)),AH3502,"")</x:f>
      </x:c>
    </x:row>
    <x:row r="3502" ht="15">
      <x:c r="A3502" s="9" t="s">
        <x:v>247</x:v>
      </x:c>
      <x:c r="B3502" s="10">
        <x:v>39447</x:v>
      </x:c>
      <x:c r="C3502" s="9">
        <x:v>2007</x:v>
      </x:c>
      <x:c r="D3502" s="11">
        <x:v>53.381999999999998</x:v>
      </x:c>
      <x:c r="E3502" s="11">
        <x:v>17.713000000000001</x:v>
      </x:c>
      <x:c r="F3502" s="11">
        <x:v>7.7389999999999999</x:v>
      </x:c>
      <x:c r="G3502" s="11">
        <x:v>18.962</x:v>
      </x:c>
      <x:c r="H3502" s="11">
        <x:v>9.8640000000000008</x:v>
      </x:c>
      <x:c r="I3502" s="11">
        <x:v>34.42</x:v>
      </x:c>
      <x:c r="J3502" s="11">
        <x:v>4.665</x:v>
      </x:c>
      <x:c r="K3502" s="11">
        <x:v>2.8929999999999998</x:v>
      </x:c>
      <x:c r="L3502" s="11">
        <x:v>6.8879999999999999</x:v>
      </x:c>
      <x:c r="M3502" s="11">
        <x:v>0.5</x:v>
      </x:c>
      <x:c r="N3502" s="11">
        <x:v>9.3640000000000008</x:v>
      </x:c>
      <x:c r="O3502" s="11">
        <x:v>45.517000000000003</x:v>
      </x:c>
      <x:c r="P3502" s="11">
        <x:v>3.629</x:v>
      </x:c>
      <x:c r="Q3502" s="11">
        <x:v>4.9740000000000002</x:v>
      </x:c>
      <x:c r="R3502" s="11">
        <x:v>0.72199999999999998</x:v>
      </x:c>
      <x:c r="S3502" s="11">
        <x:v>2.3759999999999999</x:v>
      </x:c>
      <x:c r="T3502" s="11">
        <x:v>4.4530000000000003</x:v>
      </x:c>
      <x:c r="U3502" s="11">
        <x:v>46.396299999999997</x:v>
      </x:c>
      <x:c r="V3502" s="11">
        <x:v>18</x:v>
      </x:c>
      <x:c r="W3502" s="12">
        <x:v>0</x:v>
      </x:c>
      <x:c r="X3502" s="8">
        <x:v>0</x:v>
      </x:c>
      <x:c r="Y3502" s="13">
        <x:f t="shared" si="324"/>
        <x:v>2.2887970021966666</x:v>
      </x:c>
      <x:c r="Z3502" s="13">
        <x:f t="shared" si="325"/>
        <x:v>0.35521336780188079</x:v>
      </x:c>
      <x:c r="AA3502" s="13">
        <x:f t="shared" si="326"/>
        <x:v>4.4509385186017755E-2</x:v>
      </x:c>
      <x:c r="AB3502" s="13">
        <x:f t="shared" si="327"/>
        <x:v>6.7981716683526289E-2</x:v>
      </x:c>
      <x:c r="AC3502" s="13">
        <x:f t="shared" si="328"/>
        <x:v>0.23483809724712584</x:v>
      </x:c>
      <x:c r="AD3502" s="13">
        <x:f t="shared" si="329"/>
        <x:v>8.738900753062831E-2</x:v>
      </x:c>
      <x:c r="AE3502" s="50" t="n">
        <x:f>IF(OR(NOT(ISNUMBER(Q3502)),NOT(ISNUMBER(R3502))),"",IF(Q3502&lt;R3502,1,0))</x:f>
        <x:v>0</x:v>
      </x:c>
      <x:c r="AF3502" s="50" t="str">
        <x:f>IFERROR(IF(AND(A3502=A3501,C3502=C3501+1,ISNUMBER(AE3501)),AE3501,""),"")</x:f>
      </x:c>
      <x:c r="AG3502" s="52" t="str">
        <x:f>IFERROR(IF(AND(A3502=A3501,C3502=C3501+1,ISNUMBER(U3502),ISNUMBER(U3501),U3501&lt;&gt;0),U3502/U3501-1,""),"")</x:f>
      </x:c>
      <x:c r="AH3502" s="50" t="str">
        <x:f>IF(AND(ISNUMBER(AE3502),ISNUMBER(AF3502),ISNUMBER(AG3502)),IF(AND(AE3502=1,AF3502=1,AG3502&lt;0),1,0),"")</x:f>
      </x:c>
      <x:c r="AI3502" s="50" t="n">
        <x:f>IF(AND(A3502=A3503,C3503=C3502+1,ISNUMBER(AH3503)),C3503,"")</x:f>
        <x:v>2008</x:v>
      </x:c>
      <x:c r="AJ3502" s="50" t="n">
        <x:f>IF(AND(A3502=A3503,C3503=C3502+1,ISNUMBER(AH3503)),AH3503,"")</x:f>
        <x:v>0</x:v>
      </x:c>
    </x:row>
    <x:row r="3503" ht="15">
      <x:c r="A3503" s="9" t="s">
        <x:v>247</x:v>
      </x:c>
      <x:c r="B3503" s="10">
        <x:v>39813</x:v>
      </x:c>
      <x:c r="C3503" s="9">
        <x:v>2008</x:v>
      </x:c>
      <x:c r="D3503" s="11">
        <x:v>74.034999999999997</x:v>
      </x:c>
      <x:c r="E3503" s="11">
        <x:v>23.548999999999999</x:v>
      </x:c>
      <x:c r="F3503" s="11">
        <x:v>10.602</x:v>
      </x:c>
      <x:c r="G3503" s="11">
        <x:v>32.850999999999999</x:v>
      </x:c>
      <x:c r="H3503" s="11">
        <x:v>19.231000000000002</x:v>
      </x:c>
      <x:c r="I3503" s="11">
        <x:v>41.183999999999997</x:v>
      </x:c>
      <x:c r="J3503" s="11">
        <x:v>5.024</x:v>
      </x:c>
      <x:c r="K3503" s="11">
        <x:v>2.5009999999999999</x:v>
      </x:c>
      <x:c r="L3503" s="11">
        <x:v>9.9700000000000006</x:v>
      </x:c>
      <x:c r="M3503" s="11">
        <x:v>0.746</x:v>
      </x:c>
      <x:c r="N3503" s="11">
        <x:v>18.484999999999999</x:v>
      </x:c>
      <x:c r="O3503" s="11">
        <x:v>54.838999999999999</x:v>
      </x:c>
      <x:c r="P3503" s="11">
        <x:v>5.0209999999999999</x:v>
      </x:c>
      <x:c r="Q3503" s="11">
        <x:v>6.6440000000000001</x:v>
      </x:c>
      <x:c r="R3503" s="11">
        <x:v>0.879</x:v>
      </x:c>
      <x:c r="S3503" s="11">
        <x:v>2.87</x:v>
      </x:c>
      <x:c r="T3503" s="11">
        <x:v>2.9060000000000001</x:v>
      </x:c>
      <x:c r="U3503" s="11">
        <x:v>26.295999999999999</x:v>
      </x:c>
      <x:c r="V3503" s="11">
        <x:v>18</x:v>
      </x:c>
      <x:c r="W3503" s="12">
        <x:v>0</x:v>
      </x:c>
      <x:c r="X3503" s="8">
        <x:v>0</x:v>
      </x:c>
      <x:c r="Y3503" s="13">
        <x:f t="shared" si="324"/>
        <x:v>2.221184682135446</x:v>
      </x:c>
      <x:c r="Z3503" s="13">
        <x:f t="shared" si="325"/>
        <x:v>0.4437225636523266</x:v>
      </x:c>
      <x:c r="AA3503" s="13">
        <x:f t="shared" si="326"/>
        <x:v>3.8765448774228412E-2</x:v>
      </x:c>
      <x:c r="AB3503" s="13">
        <x:f t="shared" si="327"/>
        <x:v>6.7819274667387047E-2</x:v>
      </x:c>
      <x:c r="AC3503" s="13">
        <x:f t="shared" si="328"/>
        <x:v>8.8460016437855782E-2</x:v>
      </x:c>
      <x:c r="AD3503" s="13">
        <x:f t="shared" si="329"/>
        <x:v>6.7859796042412379E-2</x:v>
      </x:c>
      <x:c r="AE3503" s="50" t="n">
        <x:f>IF(OR(NOT(ISNUMBER(Q3503)),NOT(ISNUMBER(R3503))),"",IF(Q3503&lt;R3503,1,0))</x:f>
        <x:v>0</x:v>
      </x:c>
      <x:c r="AF3503" s="50" t="n">
        <x:f>IFERROR(IF(AND(A3503=A3502,C3503=C3502+1,ISNUMBER(AE3502)),AE3502,""),"")</x:f>
        <x:v>0</x:v>
      </x:c>
      <x:c r="AG3503" s="52" t="n">
        <x:f>IFERROR(IF(AND(A3503=A3502,C3503=C3502+1,ISNUMBER(U3503),ISNUMBER(U3502),U3502&lt;&gt;0),U3503/U3502-1,""),"")</x:f>
        <x:v>-0.4332306671006093</x:v>
      </x:c>
      <x:c r="AH3503" s="50" t="n">
        <x:f>IF(AND(ISNUMBER(AE3503),ISNUMBER(AF3503),ISNUMBER(AG3503)),IF(AND(AE3503=1,AF3503=1,AG3503&lt;0),1,0),"")</x:f>
        <x:v>0</x:v>
      </x:c>
      <x:c r="AI3503" s="50" t="n">
        <x:f>IF(AND(A3503=A3504,C3504=C3503+1,ISNUMBER(AH3504)),C3504,"")</x:f>
        <x:v>2009</x:v>
      </x:c>
      <x:c r="AJ3503" s="50" t="n">
        <x:f>IF(AND(A3503=A3504,C3504=C3503+1,ISNUMBER(AH3504)),AH3504,"")</x:f>
        <x:v>0</x:v>
      </x:c>
    </x:row>
    <x:row r="3504" ht="15">
      <x:c r="A3504" s="9" t="s">
        <x:v>247</x:v>
      </x:c>
      <x:c r="B3504" s="10">
        <x:v>40178</x:v>
      </x:c>
      <x:c r="C3504" s="9">
        <x:v>2009</x:v>
      </x:c>
      <x:c r="D3504" s="11">
        <x:v>71.284999999999997</x:v>
      </x:c>
      <x:c r="E3504" s="11">
        <x:v>20.684000000000001</x:v>
      </x:c>
      <x:c r="F3504" s="11">
        <x:v>9.6489999999999991</x:v>
      </x:c>
      <x:c r="G3504" s="11">
        <x:v>34.89</x:v>
      </x:c>
      <x:c r="H3504" s="11">
        <x:v>17.294</x:v>
      </x:c>
      <x:c r="I3504" s="11">
        <x:v>36.395000000000003</x:v>
      </x:c>
      <x:c r="J3504" s="11">
        <x:v>1.107</x:v>
      </x:c>
      <x:c r="K3504" s="11">
        <x:v>3.3839999999999999</x:v>
      </x:c>
      <x:c r="L3504" s="11">
        <x:v>8.3350000000000009</x:v>
      </x:c>
      <x:c r="M3504" s="11">
        <x:v>0.72399999999999998</x:v>
      </x:c>
      <x:c r="N3504" s="11">
        <x:v>16.57</x:v>
      </x:c>
      <x:c r="O3504" s="11">
        <x:v>55.225000000000001</x:v>
      </x:c>
      <x:c r="P3504" s="11">
        <x:v>2.1030000000000002</x:v>
      </x:c>
      <x:c r="Q3504" s="11">
        <x:v>4.0940000000000003</x:v>
      </x:c>
      <x:c r="R3504" s="11">
        <x:v>0.81</x:v>
      </x:c>
      <x:c r="S3504" s="11">
        <x:v>0.68899999999999995</x:v>
      </x:c>
      <x:c r="T3504" s="11">
        <x:v>4.516</x:v>
      </x:c>
      <x:c r="U3504" s="11">
        <x:v>18.9331</x:v>
      </x:c>
      <x:c r="V3504" s="11">
        <x:v>18</x:v>
      </x:c>
      <x:c r="W3504" s="12">
        <x:v>0</x:v>
      </x:c>
      <x:c r="X3504" s="8">
        <x:v>0</x:v>
      </x:c>
      <x:c r="Y3504" s="13">
        <x:f t="shared" si="324"/>
        <x:v>2.1436418281687226</x:v>
      </x:c>
      <x:c r="Z3504" s="13">
        <x:f t="shared" si="325"/>
        <x:v>0.4894437820018237</x:v>
      </x:c>
      <x:c r="AA3504" s="13">
        <x:f t="shared" si="326"/>
        <x:v>9.6654275092936792E-3</x:v>
      </x:c>
      <x:c r="AB3504" s="13">
        <x:f t="shared" si="327"/>
        <x:v>2.9501297608192471E-2</x:v>
      </x:c>
      <x:c r="AC3504" s="13">
        <x:f t="shared" si="328"/>
        <x:v>0.12943536830037261</x:v>
      </x:c>
      <x:c r="AD3504" s="13">
        <x:f t="shared" si="329"/>
        <x:v>1.5529213719576348E-2</x:v>
      </x:c>
      <x:c r="AE3504" s="50" t="n">
        <x:f>IF(OR(NOT(ISNUMBER(Q3504)),NOT(ISNUMBER(R3504))),"",IF(Q3504&lt;R3504,1,0))</x:f>
        <x:v>0</x:v>
      </x:c>
      <x:c r="AF3504" s="50" t="n">
        <x:f>IFERROR(IF(AND(A3504=A3503,C3504=C3503+1,ISNUMBER(AE3503)),AE3503,""),"")</x:f>
        <x:v>0</x:v>
      </x:c>
      <x:c r="AG3504" s="52" t="n">
        <x:f>IFERROR(IF(AND(A3504=A3503,C3504=C3503+1,ISNUMBER(U3504),ISNUMBER(U3503),U3503&lt;&gt;0),U3504/U3503-1,""),"")</x:f>
        <x:v>-0.2800007605719501</x:v>
      </x:c>
      <x:c r="AH3504" s="50" t="n">
        <x:f>IF(AND(ISNUMBER(AE3504),ISNUMBER(AF3504),ISNUMBER(AG3504)),IF(AND(AE3504=1,AF3504=1,AG3504&lt;0),1,0),"")</x:f>
        <x:v>0</x:v>
      </x:c>
      <x:c r="AI3504" s="50" t="n">
        <x:f>IF(AND(A3504=A3505,C3505=C3504+1,ISNUMBER(AH3505)),C3505,"")</x:f>
        <x:v>2010</x:v>
      </x:c>
      <x:c r="AJ3504" s="50" t="n">
        <x:f>IF(AND(A3504=A3505,C3505=C3504+1,ISNUMBER(AH3505)),AH3505,"")</x:f>
        <x:v>0</x:v>
      </x:c>
    </x:row>
    <x:row r="3505" ht="15">
      <x:c r="A3505" s="9" t="s">
        <x:v>247</x:v>
      </x:c>
      <x:c r="B3505" s="10">
        <x:v>40543</x:v>
      </x:c>
      <x:c r="C3505" s="9">
        <x:v>2010</x:v>
      </x:c>
      <x:c r="D3505" s="11">
        <x:v>73.180999999999997</x:v>
      </x:c>
      <x:c r="E3505" s="11">
        <x:v>24.954000000000001</x:v>
      </x:c>
      <x:c r="F3505" s="11">
        <x:v>13.840999999999999</x:v>
      </x:c>
      <x:c r="G3505" s="11">
        <x:v>32.700000000000003</x:v>
      </x:c>
      <x:c r="H3505" s="11">
        <x:v>15.571999999999999</x:v>
      </x:c>
      <x:c r="I3505" s="11">
        <x:v>40.481000000000002</x:v>
      </x:c>
      <x:c r="J3505" s="11">
        <x:v>4.8140000000000001</x:v>
      </x:c>
      <x:c r="K3505" s="11">
        <x:v>5.8970000000000002</x:v>
      </x:c>
      <x:c r="L3505" s="11">
        <x:v>7.7270000000000003</x:v>
      </x:c>
      <x:c r="M3505" s="11">
        <x:v>2.3780000000000001</x:v>
      </x:c>
      <x:c r="N3505" s="11">
        <x:v>13.194000000000001</x:v>
      </x:c>
      <x:c r="O3505" s="11">
        <x:v>63.563000000000002</x:v>
      </x:c>
      <x:c r="P3505" s="11">
        <x:v>4.1630000000000003</x:v>
      </x:c>
      <x:c r="Q3505" s="11">
        <x:v>6.1689999999999996</x:v>
      </x:c>
      <x:c r="R3505" s="11">
        <x:v>0.81899999999999995</x:v>
      </x:c>
      <x:c r="S3505" s="11">
        <x:v>2.1680000000000001</x:v>
      </x:c>
      <x:c r="T3505" s="11">
        <x:v>6.8559999999999999</x:v>
      </x:c>
      <x:c r="U3505" s="11">
        <x:v>39.338900000000002</x:v>
      </x:c>
      <x:c r="V3505" s="11">
        <x:v>18</x:v>
      </x:c>
      <x:c r="W3505" s="12">
        <x:v>0</x:v>
      </x:c>
      <x:c r="X3505" s="8">
        <x:v>0</x:v>
      </x:c>
      <x:c r="Y3505" s="13">
        <x:f t="shared" si="324"/>
        <x:v>1.8029044144209234</x:v>
      </x:c>
      <x:c r="Z3505" s="13">
        <x:f t="shared" si="325"/>
        <x:v>0.44683729383309884</x:v>
      </x:c>
      <x:c r="AA3505" s="13">
        <x:f t="shared" si="326"/>
        <x:v>2.9625175933643982E-2</x:v>
      </x:c>
      <x:c r="AB3505" s="13">
        <x:f t="shared" si="327"/>
        <x:v>5.6886350282177076E-2</x:v>
      </x:c>
      <x:c r="AC3505" s="13">
        <x:f t="shared" si="328"/>
        <x:v>0.20966360856269112</x:v>
      </x:c>
      <x:c r="AD3505" s="13">
        <x:f t="shared" si="329"/>
        <x:v>6.5782101911698393E-2</x:v>
      </x:c>
      <x:c r="AE3505" s="50" t="n">
        <x:f>IF(OR(NOT(ISNUMBER(Q3505)),NOT(ISNUMBER(R3505))),"",IF(Q3505&lt;R3505,1,0))</x:f>
        <x:v>0</x:v>
      </x:c>
      <x:c r="AF3505" s="50" t="n">
        <x:f>IFERROR(IF(AND(A3505=A3504,C3505=C3504+1,ISNUMBER(AE3504)),AE3504,""),"")</x:f>
        <x:v>0</x:v>
      </x:c>
      <x:c r="AG3505" s="52" t="n">
        <x:f>IFERROR(IF(AND(A3505=A3504,C3505=C3504+1,ISNUMBER(U3505),ISNUMBER(U3504),U3504&lt;&gt;0),U3505/U3504-1,""),"")</x:f>
        <x:v>1.0777844093149036</x:v>
      </x:c>
      <x:c r="AH3505" s="50" t="n">
        <x:f>IF(AND(ISNUMBER(AE3505),ISNUMBER(AF3505),ISNUMBER(AG3505)),IF(AND(AE3505=1,AF3505=1,AG3505&lt;0),1,0),"")</x:f>
        <x:v>0</x:v>
      </x:c>
      <x:c r="AI3505" s="50" t="n">
        <x:f>IF(AND(A3505=A3506,C3506=C3505+1,ISNUMBER(AH3506)),C3506,"")</x:f>
        <x:v>2011</x:v>
      </x:c>
      <x:c r="AJ3505" s="50" t="n">
        <x:f>IF(AND(A3505=A3506,C3506=C3505+1,ISNUMBER(AH3506)),AH3506,"")</x:f>
        <x:v>0</x:v>
      </x:c>
    </x:row>
    <x:row r="3506" ht="15">
      <x:c r="A3506" s="9" t="s">
        <x:v>247</x:v>
      </x:c>
      <x:c r="B3506" s="10">
        <x:v>40908</x:v>
      </x:c>
      <x:c r="C3506" s="9">
        <x:v>2011</x:v>
      </x:c>
      <x:c r="D3506" s="11">
        <x:v>72.466999999999999</x:v>
      </x:c>
      <x:c r="E3506" s="11">
        <x:v>25.783999999999999</x:v>
      </x:c>
      <x:c r="F3506" s="11">
        <x:v>13.766999999999999</x:v>
      </x:c>
      <x:c r="G3506" s="11">
        <x:v>30.376000000000001</x:v>
      </x:c>
      <x:c r="H3506" s="11">
        <x:v>10.202</x:v>
      </x:c>
      <x:c r="I3506" s="11">
        <x:v>42.091000000000001</x:v>
      </x:c>
      <x:c r="J3506" s="11">
        <x:v>5.8860000000000001</x:v>
      </x:c>
      <x:c r="K3506" s="11">
        <x:v>5.1109999999999998</x:v>
      </x:c>
      <x:c r="L3506" s="11">
        <x:v>9.0559999999999992</x:v>
      </x:c>
      <x:c r="M3506" s="11">
        <x:v>0.871</x:v>
      </x:c>
      <x:c r="N3506" s="11">
        <x:v>9.3309999999999995</x:v>
      </x:c>
      <x:c r="O3506" s="11">
        <x:v>68.09</x:v>
      </x:c>
      <x:c r="P3506" s="11">
        <x:v>5.3070000000000004</x:v>
      </x:c>
      <x:c r="Q3506" s="11">
        <x:v>7.8559999999999999</x:v>
      </x:c>
      <x:c r="R3506" s="11">
        <x:v>0.59699999999999998</x:v>
      </x:c>
      <x:c r="S3506" s="11">
        <x:v>3.0990000000000002</x:v>
      </x:c>
      <x:c r="T3506" s="11">
        <x:v>6.37</x:v>
      </x:c>
      <x:c r="U3506" s="11">
        <x:v>43.199300000000001</x:v>
      </x:c>
      <x:c r="V3506" s="11">
        <x:v>18</x:v>
      </x:c>
      <x:c r="W3506" s="12">
        <x:v>0</x:v>
      </x:c>
      <x:c r="X3506" s="8">
        <x:v>0</x:v>
      </x:c>
      <x:c r="Y3506" s="13">
        <x:f t="shared" si="324"/>
        <x:v>1.8728844337909494</x:v>
      </x:c>
      <x:c r="Z3506" s="13">
        <x:f t="shared" si="325"/>
        <x:v>0.41917010501331642</x:v>
      </x:c>
      <x:c r="AA3506" s="13">
        <x:f t="shared" si="326"/>
        <x:v>4.2764292712545025E-2</x:v>
      </x:c>
      <x:c r="AB3506" s="13">
        <x:f t="shared" si="327"/>
        <x:v>7.323333379331283E-2</x:v>
      </x:c>
      <x:c r="AC3506" s="13">
        <x:f t="shared" si="328"/>
        <x:v>0.20970503028706874</x:v>
      </x:c>
      <x:c r="AD3506" s="13">
        <x:f t="shared" si="329"/>
        <x:v>8.1223177446285905E-2</x:v>
      </x:c>
      <x:c r="AE3506" s="50" t="n">
        <x:f>IF(OR(NOT(ISNUMBER(Q3506)),NOT(ISNUMBER(R3506))),"",IF(Q3506&lt;R3506,1,0))</x:f>
        <x:v>0</x:v>
      </x:c>
      <x:c r="AF3506" s="50" t="n">
        <x:f>IFERROR(IF(AND(A3506=A3505,C3506=C3505+1,ISNUMBER(AE3505)),AE3505,""),"")</x:f>
        <x:v>0</x:v>
      </x:c>
      <x:c r="AG3506" s="52" t="n">
        <x:f>IFERROR(IF(AND(A3506=A3505,C3506=C3505+1,ISNUMBER(U3506),ISNUMBER(U3505),U3505&lt;&gt;0),U3506/U3505-1,""),"")</x:f>
        <x:v>0.09813187455673633</x:v>
      </x:c>
      <x:c r="AH3506" s="50" t="n">
        <x:f>IF(AND(ISNUMBER(AE3506),ISNUMBER(AF3506),ISNUMBER(AG3506)),IF(AND(AE3506=1,AF3506=1,AG3506&lt;0),1,0),"")</x:f>
        <x:v>0</x:v>
      </x:c>
      <x:c r="AI3506" s="50" t="n">
        <x:f>IF(AND(A3506=A3507,C3507=C3506+1,ISNUMBER(AH3507)),C3507,"")</x:f>
        <x:v>2012</x:v>
      </x:c>
      <x:c r="AJ3506" s="50" t="n">
        <x:f>IF(AND(A3506=A3507,C3507=C3506+1,ISNUMBER(AH3507)),AH3507,"")</x:f>
        <x:v>0</x:v>
      </x:c>
    </x:row>
    <x:row r="3507" ht="15">
      <x:c r="A3507" s="9" t="s">
        <x:v>247</x:v>
      </x:c>
      <x:c r="B3507" s="10">
        <x:v>41274</x:v>
      </x:c>
      <x:c r="C3507" s="9">
        <x:v>2012</x:v>
      </x:c>
      <x:c r="D3507" s="11">
        <x:v>80.131</x:v>
      </x:c>
      <x:c r="E3507" s="11">
        <x:v>29.510999999999999</x:v>
      </x:c>
      <x:c r="F3507" s="11">
        <x:v>16.202000000000002</x:v>
      </x:c>
      <x:c r="G3507" s="11">
        <x:v>34.957000000000001</x:v>
      </x:c>
      <x:c r="H3507" s="11">
        <x:v>11.145</x:v>
      </x:c>
      <x:c r="I3507" s="11">
        <x:v>45.173999999999999</x:v>
      </x:c>
      <x:c r="J3507" s="11">
        <x:v>9.1989999999999998</x:v>
      </x:c>
      <x:c r="K3507" s="11">
        <x:v>7.2750000000000004</x:v>
      </x:c>
      <x:c r="L3507" s="11">
        <x:v>10.257999999999999</x:v>
      </x:c>
      <x:c r="M3507" s="11">
        <x:v>1</x:v>
      </x:c>
      <x:c r="N3507" s="11">
        <x:v>10.145</x:v>
      </x:c>
      <x:c r="O3507" s="11">
        <x:v>76.454999999999998</x:v>
      </x:c>
      <x:c r="P3507" s="11">
        <x:v>6.9039999999999999</x:v>
      </x:c>
      <x:c r="Q3507" s="11">
        <x:v>8.5660000000000007</x:v>
      </x:c>
      <x:c r="R3507" s="11">
        <x:v>0.497</x:v>
      </x:c>
      <x:c r="S3507" s="11">
        <x:v>4.282</x:v>
      </x:c>
      <x:c r="T3507" s="11">
        <x:v>7.407</x:v>
      </x:c>
      <x:c r="U3507" s="11">
        <x:v>64.771100000000004</x:v>
      </x:c>
      <x:c r="V3507" s="11">
        <x:v>18</x:v>
      </x:c>
      <x:c r="W3507" s="12">
        <x:v>0</x:v>
      </x:c>
      <x:c r="X3507" s="8">
        <x:v>0</x:v>
      </x:c>
      <x:c r="Y3507" s="13">
        <x:f t="shared" si="324"/>
        <x:v>1.821441797308974</x:v>
      </x:c>
      <x:c r="Z3507" s="13">
        <x:f t="shared" si="325"/>
        <x:v>0.43624814366474896</x:v>
      </x:c>
      <x:c r="AA3507" s="13">
        <x:f t="shared" si="326"/>
        <x:v>5.3437496100136025E-2</x:v>
      </x:c>
      <x:c r="AB3507" s="13">
        <x:f t="shared" si="327"/>
        <x:v>8.6158914777052578E-2</x:v>
      </x:c>
      <x:c r="AC3507" s="13">
        <x:f t="shared" si="328"/>
        <x:v>0.21188889206739708</x:v>
      </x:c>
      <x:c r="AD3507" s="13">
        <x:f t="shared" si="329"/>
        <x:v>0.11479951579288915</x:v>
      </x:c>
      <x:c r="AE3507" s="50" t="n">
        <x:f>IF(OR(NOT(ISNUMBER(Q3507)),NOT(ISNUMBER(R3507))),"",IF(Q3507&lt;R3507,1,0))</x:f>
        <x:v>0</x:v>
      </x:c>
      <x:c r="AF3507" s="50" t="n">
        <x:f>IFERROR(IF(AND(A3507=A3506,C3507=C3506+1,ISNUMBER(AE3506)),AE3506,""),"")</x:f>
        <x:v>0</x:v>
      </x:c>
      <x:c r="AG3507" s="52" t="n">
        <x:f>IFERROR(IF(AND(A3507=A3506,C3507=C3506+1,ISNUMBER(U3507),ISNUMBER(U3506),U3506&lt;&gt;0),U3507/U3506-1,""),"")</x:f>
        <x:v>0.4993553136277671</x:v>
      </x:c>
      <x:c r="AH3507" s="50" t="n">
        <x:f>IF(AND(ISNUMBER(AE3507),ISNUMBER(AF3507),ISNUMBER(AG3507)),IF(AND(AE3507=1,AF3507=1,AG3507&lt;0),1,0),"")</x:f>
        <x:v>0</x:v>
      </x:c>
      <x:c r="AI3507" s="50" t="n">
        <x:f>IF(AND(A3507=A3508,C3508=C3507+1,ISNUMBER(AH3508)),C3508,"")</x:f>
        <x:v>2013</x:v>
      </x:c>
      <x:c r="AJ3507" s="50" t="n">
        <x:f>IF(AND(A3507=A3508,C3508=C3507+1,ISNUMBER(AH3508)),AH3508,"")</x:f>
        <x:v>0</x:v>
      </x:c>
    </x:row>
    <x:row r="3508" ht="15">
      <x:c r="A3508" s="9" t="s">
        <x:v>247</x:v>
      </x:c>
      <x:c r="B3508" s="10">
        <x:v>41639</x:v>
      </x:c>
      <x:c r="C3508" s="9">
        <x:v>2013</x:v>
      </x:c>
      <x:c r="D3508" s="11">
        <x:v>88.771000000000001</x:v>
      </x:c>
      <x:c r="E3508" s="11">
        <x:v>33.395000000000003</x:v>
      </x:c>
      <x:c r="F3508" s="11">
        <x:v>21.47</x:v>
      </x:c>
      <x:c r="G3508" s="11">
        <x:v>41.091000000000001</x:v>
      </x:c>
      <x:c r="H3508" s="11">
        <x:v>6.194</x:v>
      </x:c>
      <x:c r="I3508" s="11">
        <x:v>47.68</x:v>
      </x:c>
      <x:c r="J3508" s="11">
        <x:v>11.967000000000001</x:v>
      </x:c>
      <x:c r="K3508" s="11">
        <x:v>6.7729999999999997</x:v>
      </x:c>
      <x:c r="L3508" s="11">
        <x:v>11.617000000000001</x:v>
      </x:c>
      <x:c r="M3508" s="11">
        <x:v>0.98299999999999998</x:v>
      </x:c>
      <x:c r="N3508" s="11">
        <x:v>5.2110000000000003</x:v>
      </x:c>
      <x:c r="O3508" s="11">
        <x:v>84.266999999999996</x:v>
      </x:c>
      <x:c r="P3508" s="11">
        <x:v>8.14</x:v>
      </x:c>
      <x:c r="Q3508" s="11">
        <x:v>10.019</x:v>
      </x:c>
      <x:c r="R3508" s="11">
        <x:v>0.40400000000000003</x:v>
      </x:c>
      <x:c r="S3508" s="11">
        <x:v>5.32</x:v>
      </x:c>
      <x:c r="T3508" s="11">
        <x:v>9.7439999999999998</x:v>
      </x:c>
      <x:c r="U3508" s="11">
        <x:v>120.48609999999999</x:v>
      </x:c>
      <x:c r="V3508" s="11">
        <x:v>18</x:v>
      </x:c>
      <x:c r="W3508" s="12">
        <x:v>0</x:v>
      </x:c>
      <x:c r="X3508" s="8">
        <x:v>0</x:v>
      </x:c>
      <x:c r="Y3508" s="13">
        <x:f t="shared" si="324"/>
        <x:v>1.5554261760596182</x:v>
      </x:c>
      <x:c r="Z3508" s="13">
        <x:f t="shared" si="325"/>
        <x:v>0.46288765475211502</x:v>
      </x:c>
      <x:c r="AA3508" s="13">
        <x:f t="shared" si="326"/>
        <x:v>5.9929481474805965E-2</x:v>
      </x:c>
      <x:c r="AB3508" s="13">
        <x:f t="shared" si="327"/>
        <x:v>9.1696612632503866E-2</x:v>
      </x:c>
      <x:c r="AC3508" s="13">
        <x:f t="shared" si="328"/>
        <x:v>0.23713221873402934</x:v>
      </x:c>
      <x:c r="AD3508" s="13">
        <x:f t="shared" si="329"/>
        <x:v>0.13480753849793289</x:v>
      </x:c>
      <x:c r="AE3508" s="50" t="n">
        <x:f>IF(OR(NOT(ISNUMBER(Q3508)),NOT(ISNUMBER(R3508))),"",IF(Q3508&lt;R3508,1,0))</x:f>
        <x:v>0</x:v>
      </x:c>
      <x:c r="AF3508" s="50" t="n">
        <x:f>IFERROR(IF(AND(A3508=A3507,C3508=C3507+1,ISNUMBER(AE3507)),AE3507,""),"")</x:f>
        <x:v>0</x:v>
      </x:c>
      <x:c r="AG3508" s="52" t="n">
        <x:f>IFERROR(IF(AND(A3508=A3507,C3508=C3507+1,ISNUMBER(U3508),ISNUMBER(U3507),U3507&lt;&gt;0),U3508/U3507-1,""),"")</x:f>
        <x:v>0.8601830137206252</x:v>
      </x:c>
      <x:c r="AH3508" s="50" t="n">
        <x:f>IF(AND(ISNUMBER(AE3508),ISNUMBER(AF3508),ISNUMBER(AG3508)),IF(AND(AE3508=1,AF3508=1,AG3508&lt;0),1,0),"")</x:f>
        <x:v>0</x:v>
      </x:c>
      <x:c r="AI3508" s="50" t="n">
        <x:f>IF(AND(A3508=A3509,C3509=C3508+1,ISNUMBER(AH3509)),C3509,"")</x:f>
        <x:v>2014</x:v>
      </x:c>
      <x:c r="AJ3508" s="50" t="n">
        <x:f>IF(AND(A3508=A3509,C3509=C3508+1,ISNUMBER(AH3509)),AH3509,"")</x:f>
        <x:v>0</x:v>
      </x:c>
    </x:row>
    <x:row r="3509" ht="15">
      <x:c r="A3509" s="9" t="s">
        <x:v>247</x:v>
      </x:c>
      <x:c r="B3509" s="10">
        <x:v>42004</x:v>
      </x:c>
      <x:c r="C3509" s="9">
        <x:v>2014</x:v>
      </x:c>
      <x:c r="D3509" s="11">
        <x:v>95.171999999999997</x:v>
      </x:c>
      <x:c r="E3509" s="11">
        <x:v>36.387</x:v>
      </x:c>
      <x:c r="F3509" s="11">
        <x:v>26.673999999999999</x:v>
      </x:c>
      <x:c r="G3509" s="11">
        <x:v>43.039000000000001</x:v>
      </x:c>
      <x:c r="H3509" s="11">
        <x:v>2.6269999999999998</x:v>
      </x:c>
      <x:c r="I3509" s="11">
        <x:v>52.133000000000003</x:v>
      </x:c>
      <x:c r="J3509" s="11">
        <x:v>15.096</x:v>
      </x:c>
      <x:c r="K3509" s="11">
        <x:v>7.891</x:v>
      </x:c>
      <x:c r="L3509" s="11">
        <x:v>11.363</x:v>
      </x:c>
      <x:c r="M3509" s="11">
        <x:v>0.72699999999999998</x:v>
      </x:c>
      <x:c r="N3509" s="11">
        <x:v>1.9</x:v>
      </x:c>
      <x:c r="O3509" s="11">
        <x:v>104.004</x:v>
      </x:c>
      <x:c r="P3509" s="11">
        <x:v>8.4890000000000008</x:v>
      </x:c>
      <x:c r="Q3509" s="11">
        <x:v>10.724</x:v>
      </x:c>
      <x:c r="R3509" s="11">
        <x:v>0.29199999999999998</x:v>
      </x:c>
      <x:c r="S3509" s="11">
        <x:v>6.3330000000000002</x:v>
      </x:c>
      <x:c r="T3509" s="11">
        <x:v>11.622999999999999</x:v>
      </x:c>
      <x:c r="U3509" s="11">
        <x:v>112.461</x:v>
      </x:c>
      <x:c r="V3509" s="11">
        <x:v>18</x:v>
      </x:c>
      <x:c r="W3509" s="12">
        <x:v>0</x:v>
      </x:c>
      <x:c r="X3509" s="8">
        <x:v>0</x:v>
      </x:c>
      <x:c r="Y3509" s="13">
        <x:f t="shared" si="324"/>
        <x:v>1.3641373622253881</x:v>
      </x:c>
      <x:c r="Z3509" s="13">
        <x:f t="shared" si="325"/>
        <x:v>0.45222334300004208</x:v>
      </x:c>
      <x:c r="AA3509" s="13">
        <x:f t="shared" si="326"/>
        <x:v>6.6542680620350528E-2</x:v>
      </x:c>
      <x:c r="AB3509" s="13">
        <x:f t="shared" si="327"/>
        <x:v>8.9196402303198433E-2</x:v>
      </x:c>
      <x:c r="AC3509" s="13">
        <x:f t="shared" si="328"/>
        <x:v>0.27005738980924276</x:v>
      </x:c>
      <x:c r="AD3509" s="13">
        <x:f t="shared" si="329"/>
        <x:v>0.15861808094817803</x:v>
      </x:c>
      <x:c r="AE3509" s="50" t="n">
        <x:f>IF(OR(NOT(ISNUMBER(Q3509)),NOT(ISNUMBER(R3509))),"",IF(Q3509&lt;R3509,1,0))</x:f>
        <x:v>0</x:v>
      </x:c>
      <x:c r="AF3509" s="50" t="n">
        <x:f>IFERROR(IF(AND(A3509=A3508,C3509=C3508+1,ISNUMBER(AE3508)),AE3508,""),"")</x:f>
        <x:v>0</x:v>
      </x:c>
      <x:c r="AG3509" s="52" t="n">
        <x:f>IFERROR(IF(AND(A3509=A3508,C3509=C3508+1,ISNUMBER(U3509),ISNUMBER(U3508),U3508&lt;&gt;0),U3509/U3508-1,""),"")</x:f>
        <x:v>-0.06660602343340849</x:v>
      </x:c>
      <x:c r="AH3509" s="50" t="n">
        <x:f>IF(AND(ISNUMBER(AE3509),ISNUMBER(AF3509),ISNUMBER(AG3509)),IF(AND(AE3509=1,AF3509=1,AG3509&lt;0),1,0),"")</x:f>
        <x:v>0</x:v>
      </x:c>
      <x:c r="AI3509" s="50" t="n">
        <x:f>IF(AND(A3509=A3510,C3510=C3509+1,ISNUMBER(AH3510)),C3510,"")</x:f>
        <x:v>2015</x:v>
      </x:c>
      <x:c r="AJ3509" s="50" t="n">
        <x:f>IF(AND(A3509=A3510,C3510=C3509+1,ISNUMBER(AH3510)),AH3510,"")</x:f>
        <x:v>0</x:v>
      </x:c>
    </x:row>
    <x:row r="3510" ht="15">
      <x:c r="A3510" s="9" t="s">
        <x:v>247</x:v>
      </x:c>
      <x:c r="B3510" s="10">
        <x:v>42369</x:v>
      </x:c>
      <x:c r="C3510" s="9">
        <x:v>2015</x:v>
      </x:c>
      <x:c r="D3510" s="11">
        <x:v>98.001000000000005</x:v>
      </x:c>
      <x:c r="E3510" s="11">
        <x:v>37.709000000000003</x:v>
      </x:c>
      <x:c r="F3510" s="11">
        <x:v>24.751000000000001</x:v>
      </x:c>
      <x:c r="G3510" s="11">
        <x:v>38.936999999999998</x:v>
      </x:c>
      <x:c r="H3510" s="11">
        <x:v>0</x:v>
      </x:c>
      <x:c r="I3510" s="11">
        <x:v>59.064</x:v>
      </x:c>
      <x:c r="J3510" s="11">
        <x:v>21.103000000000002</x:v>
      </x:c>
      <x:c r="K3510" s="11">
        <x:v>10.738</x:v>
      </x:c>
      <x:c r="L3510" s="11">
        <x:v>12.35</x:v>
      </x:c>
      <x:c r="M3510" s="11">
        <x:v>0</x:v>
      </x:c>
      <x:c r="N3510" s="11">
        <x:v>0</x:v>
      </x:c>
      <x:c r="O3510" s="11">
        <x:v>95.828000000000003</x:v>
      </x:c>
      <x:c r="P3510" s="11">
        <x:v>9.8979999999999997</x:v>
      </x:c>
      <x:c r="Q3510" s="11">
        <x:v>12.054</x:v>
      </x:c>
      <x:c r="R3510" s="11">
        <x:v>0.16</x:v>
      </x:c>
      <x:c r="S3510" s="11">
        <x:v>6.9560000000000004</x:v>
      </x:c>
      <x:c r="T3510" s="11">
        <x:v>11.315</x:v>
      </x:c>
      <x:c r="U3510" s="11">
        <x:v>132.45359999999999</x:v>
      </x:c>
      <x:c r="V3510" s="11">
        <x:v>18</x:v>
      </x:c>
      <x:c r="W3510" s="12">
        <x:v>0</x:v>
      </x:c>
      <x:c r="X3510" s="8">
        <x:v>0</x:v>
      </x:c>
      <x:c r="Y3510" s="13">
        <x:f t="shared" si="324"/>
        <x:v>1.5235344026503981</x:v>
      </x:c>
      <x:c r="Z3510" s="13">
        <x:f t="shared" si="325"/>
        <x:v>0.39731227232375177</x:v>
      </x:c>
      <x:c r="AA3510" s="13">
        <x:f t="shared" si="326"/>
        <x:v>7.097886756257589E-2</x:v>
      </x:c>
      <x:c r="AB3510" s="13">
        <x:f t="shared" si="327"/>
        <x:v>0.10099896939827144</x:v>
      </x:c>
      <x:c r="AC3510" s="13">
        <x:f t="shared" si="328"/>
        <x:v>0.29059763207232198</x:v>
      </x:c>
      <x:c r="AD3510" s="13">
        <x:f t="shared" si="329"/>
        <x:v>0.21533453740267958</x:v>
      </x:c>
      <x:c r="AE3510" s="50" t="n">
        <x:f>IF(OR(NOT(ISNUMBER(Q3510)),NOT(ISNUMBER(R3510))),"",IF(Q3510&lt;R3510,1,0))</x:f>
        <x:v>0</x:v>
      </x:c>
      <x:c r="AF3510" s="50" t="n">
        <x:f>IFERROR(IF(AND(A3510=A3509,C3510=C3509+1,ISNUMBER(AE3509)),AE3509,""),"")</x:f>
        <x:v>0</x:v>
      </x:c>
      <x:c r="AG3510" s="52" t="n">
        <x:f>IFERROR(IF(AND(A3510=A3509,C3510=C3509+1,ISNUMBER(U3510),ISNUMBER(U3509),U3509&lt;&gt;0),U3510/U3509-1,""),"")</x:f>
        <x:v>0.1777736281911062</x:v>
      </x:c>
      <x:c r="AH3510" s="50" t="n">
        <x:f>IF(AND(ISNUMBER(AE3510),ISNUMBER(AF3510),ISNUMBER(AG3510)),IF(AND(AE3510=1,AF3510=1,AG3510&lt;0),1,0),"")</x:f>
        <x:v>0</x:v>
      </x:c>
      <x:c r="AI3510" s="50" t="n">
        <x:f>IF(AND(A3510=A3511,C3511=C3510+1,ISNUMBER(AH3511)),C3511,"")</x:f>
        <x:v>2016</x:v>
      </x:c>
      <x:c r="AJ3510" s="50" t="n">
        <x:f>IF(AND(A3510=A3511,C3511=C3510+1,ISNUMBER(AH3511)),AH3511,"")</x:f>
        <x:v>0</x:v>
      </x:c>
    </x:row>
    <x:row r="3511" ht="15">
      <x:c r="A3511" s="9" t="s">
        <x:v>247</x:v>
      </x:c>
      <x:c r="B3511" s="10">
        <x:v>42735</x:v>
      </x:c>
      <x:c r="C3511" s="9">
        <x:v>2016</x:v>
      </x:c>
      <x:c r="D3511" s="11">
        <x:v>121.19799999999999</x:v>
      </x:c>
      <x:c r="E3511" s="11">
        <x:v>47.226999999999997</x:v>
      </x:c>
      <x:c r="F3511" s="11">
        <x:v>29.372</x:v>
      </x:c>
      <x:c r="G3511" s="11">
        <x:v>49.752000000000002</x:v>
      </x:c>
      <x:c r="H3511" s="11">
        <x:v>0</x:v>
      </x:c>
      <x:c r="I3511" s="11">
        <x:v>71.445999999999998</x:v>
      </x:c>
      <x:c r="J3511" s="11">
        <x:v>24.077999999999999</x:v>
      </x:c>
      <x:c r="K3511" s="11">
        <x:v>13.632999999999999</x:v>
      </x:c>
      <x:c r="L3511" s="11">
        <x:v>15.000999999999999</x:v>
      </x:c>
      <x:c r="M3511" s="11">
        <x:v>0</x:v>
      </x:c>
      <x:c r="N3511" s="11">
        <x:v>0</x:v>
      </x:c>
      <x:c r="O3511" s="11">
        <x:v>109.363</x:v>
      </x:c>
      <x:c r="P3511" s="11">
        <x:v>10.669</x:v>
      </x:c>
      <x:c r="Q3511" s="11">
        <x:v>13.222</x:v>
      </x:c>
      <x:c r="R3511" s="11">
        <x:v>0.16</x:v>
      </x:c>
      <x:c r="S3511" s="11">
        <x:v>7.7359999999999998</x:v>
      </x:c>
      <x:c r="T3511" s="11">
        <x:v>11.113</x:v>
      </x:c>
      <x:c r="U3511" s="11">
        <x:v>189.38740000000001</x:v>
      </x:c>
      <x:c r="V3511" s="11">
        <x:v>18</x:v>
      </x:c>
      <x:c r="W3511" s="12">
        <x:v>0</x:v>
      </x:c>
      <x:c r="X3511" s="8">
        <x:v>0</x:v>
      </x:c>
      <x:c r="Y3511" s="13">
        <x:f t="shared" si="324"/>
        <x:v>1.6078918698079803</x:v>
      </x:c>
      <x:c r="Z3511" s="13">
        <x:f t="shared" si="325"/>
        <x:v>0.41050182346243341</x:v>
      </x:c>
      <x:c r="AA3511" s="13">
        <x:f t="shared" si="326"/>
        <x:v>6.3829436129309067E-2</x:v>
      </x:c>
      <x:c r="AB3511" s="13">
        <x:f t="shared" si="327"/>
        <x:v>8.8029505437383471E-2</x:v>
      </x:c>
      <x:c r="AC3511" s="13">
        <x:f t="shared" si="328"/>
        <x:v>0.22336790480784691</x:v>
      </x:c>
      <x:c r="AD3511" s="13">
        <x:f t="shared" si="329"/>
        <x:v>0.19866664466410339</x:v>
      </x:c>
      <x:c r="AE3511" s="50" t="n">
        <x:f>IF(OR(NOT(ISNUMBER(Q3511)),NOT(ISNUMBER(R3511))),"",IF(Q3511&lt;R3511,1,0))</x:f>
        <x:v>0</x:v>
      </x:c>
      <x:c r="AF3511" s="50" t="n">
        <x:f>IFERROR(IF(AND(A3511=A3510,C3511=C3510+1,ISNUMBER(AE3510)),AE3510,""),"")</x:f>
        <x:v>0</x:v>
      </x:c>
      <x:c r="AG3511" s="52" t="n">
        <x:f>IFERROR(IF(AND(A3511=A3510,C3511=C3510+1,ISNUMBER(U3511),ISNUMBER(U3510),U3510&lt;&gt;0),U3511/U3510-1,""),"")</x:f>
        <x:v>0.4298395815591274</x:v>
      </x:c>
      <x:c r="AH3511" s="50" t="n">
        <x:f>IF(AND(ISNUMBER(AE3511),ISNUMBER(AF3511),ISNUMBER(AG3511)),IF(AND(AE3511=1,AF3511=1,AG3511&lt;0),1,0),"")</x:f>
        <x:v>0</x:v>
      </x:c>
      <x:c r="AI3511" s="50" t="n">
        <x:f>IF(AND(A3511=A3512,C3512=C3511+1,ISNUMBER(AH3512)),C3512,"")</x:f>
        <x:v>2017</x:v>
      </x:c>
      <x:c r="AJ3511" s="50" t="n">
        <x:f>IF(AND(A3511=A3512,C3512=C3511+1,ISNUMBER(AH3512)),AH3512,"")</x:f>
        <x:v>0</x:v>
      </x:c>
    </x:row>
    <x:row r="3512" ht="15">
      <x:c r="A3512" s="9" t="s">
        <x:v>247</x:v>
      </x:c>
      <x:c r="B3512" s="10">
        <x:v>43100</x:v>
      </x:c>
      <x:c r="C3512" s="9">
        <x:v>2017</x:v>
      </x:c>
      <x:c r="D3512" s="11">
        <x:v>127.947</x:v>
      </x:c>
      <x:c r="E3512" s="11">
        <x:v>47.79</x:v>
      </x:c>
      <x:c r="F3512" s="11">
        <x:v>30.117000000000001</x:v>
      </x:c>
      <x:c r="G3512" s="11">
        <x:v>53.058</x:v>
      </x:c>
      <x:c r="H3512" s="11">
        <x:v>2.7109999999999999</x:v>
      </x:c>
      <x:c r="I3512" s="11">
        <x:v>74.888999999999996</x:v>
      </x:c>
      <x:c r="J3512" s="11">
        <x:v>31.161000000000001</x:v>
      </x:c>
      <x:c r="K3512" s="11">
        <x:v>12.497</x:v>
      </x:c>
      <x:c r="L3512" s="11">
        <x:v>16.067</x:v>
      </x:c>
      <x:c r="M3512" s="11">
        <x:v>0</x:v>
      </x:c>
      <x:c r="N3512" s="11">
        <x:v>2.7109999999999999</x:v>
      </x:c>
      <x:c r="O3512" s="11">
        <x:v>116.423</x:v>
      </x:c>
      <x:c r="P3512" s="11">
        <x:v>12.339</x:v>
      </x:c>
      <x:c r="Q3512" s="11">
        <x:v>15.567</x:v>
      </x:c>
      <x:c r="R3512" s="11">
        <x:v>0.21</x:v>
      </x:c>
      <x:c r="S3512" s="11">
        <x:v>8.8610000000000007</x:v>
      </x:c>
      <x:c r="T3512" s="11">
        <x:v>9.3000000000000007</x:v>
      </x:c>
      <x:c r="U3512" s="11">
        <x:v>212.23150000000001</x:v>
      </x:c>
      <x:c r="V3512" s="11">
        <x:v>18</x:v>
      </x:c>
      <x:c r="W3512" s="12">
        <x:v>0</x:v>
      </x:c>
      <x:c r="X3512" s="8">
        <x:v>0</x:v>
      </x:c>
      <x:c r="Y3512" s="13">
        <x:f t="shared" si="324"/>
        <x:v>1.5868114354019325</x:v>
      </x:c>
      <x:c r="Z3512" s="13">
        <x:f t="shared" si="325"/>
        <x:v>0.41468733147318809</x:v>
      </x:c>
      <x:c r="AA3512" s="13">
        <x:f t="shared" si="326"/>
        <x:v>6.9255238497190244E-2</x:v>
      </x:c>
      <x:c r="AB3512" s="13">
        <x:f t="shared" si="327"/>
        <x:v>9.6438369012169109E-2</x:v>
      </x:c>
      <x:c r="AC3512" s="13">
        <x:f t="shared" si="328"/>
        <x:v>0.17527988239285311</x:v>
      </x:c>
      <x:c r="AD3512" s="13">
        <x:f t="shared" si="329"/>
        <x:v>0.24354615583014844</x:v>
      </x:c>
      <x:c r="AE3512" s="50" t="n">
        <x:f>IF(OR(NOT(ISNUMBER(Q3512)),NOT(ISNUMBER(R3512))),"",IF(Q3512&lt;R3512,1,0))</x:f>
        <x:v>0</x:v>
      </x:c>
      <x:c r="AF3512" s="50" t="n">
        <x:f>IFERROR(IF(AND(A3512=A3511,C3512=C3511+1,ISNUMBER(AE3511)),AE3511,""),"")</x:f>
        <x:v>0</x:v>
      </x:c>
      <x:c r="AG3512" s="52" t="n">
        <x:f>IFERROR(IF(AND(A3512=A3511,C3512=C3511+1,ISNUMBER(U3512),ISNUMBER(U3511),U3511&lt;&gt;0),U3512/U3511-1,""),"")</x:f>
        <x:v>0.12062101280232995</x:v>
      </x:c>
      <x:c r="AH3512" s="50" t="n">
        <x:f>IF(AND(ISNUMBER(AE3512),ISNUMBER(AF3512),ISNUMBER(AG3512)),IF(AND(AE3512=1,AF3512=1,AG3512&lt;0),1,0),"")</x:f>
        <x:v>0</x:v>
      </x:c>
      <x:c r="AI3512" s="50" t="n">
        <x:f>IF(AND(A3512=A3513,C3513=C3512+1,ISNUMBER(AH3513)),C3513,"")</x:f>
        <x:v>2018</x:v>
      </x:c>
      <x:c r="AJ3512" s="50" t="n">
        <x:f>IF(AND(A3512=A3513,C3513=C3512+1,ISNUMBER(AH3513)),AH3513,"")</x:f>
        <x:v>0</x:v>
      </x:c>
    </x:row>
    <x:row r="3513" ht="15">
      <x:c r="A3513" s="9" t="s">
        <x:v>247</x:v>
      </x:c>
      <x:c r="B3513" s="10">
        <x:v>43465</x:v>
      </x:c>
      <x:c r="C3513" s="9">
        <x:v>2018</x:v>
      </x:c>
      <x:c r="D3513" s="11">
        <x:v>144.816</x:v>
      </x:c>
      <x:c r="E3513" s="11">
        <x:v>53.683999999999997</x:v>
      </x:c>
      <x:c r="F3513" s="11">
        <x:v>34.862000000000002</x:v>
      </x:c>
      <x:c r="G3513" s="11">
        <x:v>55.344000000000001</x:v>
      </x:c>
      <x:c r="H3513" s="11">
        <x:v>4.867</x:v>
      </x:c>
      <x:c r="I3513" s="11">
        <x:v>89.471999999999994</x:v>
      </x:c>
      <x:c r="J3513" s="11">
        <x:v>42.024000000000001</x:v>
      </x:c>
      <x:c r="K3513" s="11">
        <x:v>11.492000000000001</x:v>
      </x:c>
      <x:c r="L3513" s="11">
        <x:v>19.856000000000002</x:v>
      </x:c>
      <x:c r="M3513" s="11">
        <x:v>0</x:v>
      </x:c>
      <x:c r="N3513" s="11">
        <x:v>4.867</x:v>
      </x:c>
      <x:c r="O3513" s="11">
        <x:v>128.82300000000001</x:v>
      </x:c>
      <x:c r="P3513" s="11">
        <x:v>12.868</x:v>
      </x:c>
      <x:c r="Q3513" s="11">
        <x:v>16.475000000000001</x:v>
      </x:c>
      <x:c r="R3513" s="11">
        <x:v>0.32700000000000001</x:v>
      </x:c>
      <x:c r="S3513" s="11">
        <x:v>10.045</x:v>
      </x:c>
      <x:c r="T3513" s="11">
        <x:v>12.577</x:v>
      </x:c>
      <x:c r="U3513" s="11">
        <x:v>194.83529999999999</x:v>
      </x:c>
      <x:c r="V3513" s="11">
        <x:v>18</x:v>
      </x:c>
      <x:c r="W3513" s="12">
        <x:v>0</x:v>
      </x:c>
      <x:c r="X3513" s="8">
        <x:v>0</x:v>
      </x:c>
      <x:c r="Y3513" s="13">
        <x:f t="shared" si="324"/>
        <x:v>1.5399001778440708</x:v>
      </x:c>
      <x:c r="Z3513" s="13">
        <x:f t="shared" si="325"/>
        <x:v>0.38216771627444479</x:v>
      </x:c>
      <x:c r="AA3513" s="13">
        <x:f t="shared" si="326"/>
        <x:v>6.936388244392884E-2</x:v>
      </x:c>
      <x:c r="AB3513" s="13">
        <x:f t="shared" si="327"/>
        <x:v>8.885758479725997E-2</x:v>
      </x:c>
      <x:c r="AC3513" s="13">
        <x:f t="shared" si="328"/>
        <x:v>0.22725137322925701</x:v>
      </x:c>
      <x:c r="AD3513" s="13">
        <x:f t="shared" si="329"/>
        <x:v>0.2901889294000663</x:v>
      </x:c>
      <x:c r="AE3513" s="50" t="n">
        <x:f>IF(OR(NOT(ISNUMBER(Q3513)),NOT(ISNUMBER(R3513))),"",IF(Q3513&lt;R3513,1,0))</x:f>
        <x:v>0</x:v>
      </x:c>
      <x:c r="AF3513" s="50" t="n">
        <x:f>IFERROR(IF(AND(A3513=A3512,C3513=C3512+1,ISNUMBER(AE3512)),AE3512,""),"")</x:f>
        <x:v>0</x:v>
      </x:c>
      <x:c r="AG3513" s="52" t="n">
        <x:f>IFERROR(IF(AND(A3513=A3512,C3513=C3512+1,ISNUMBER(U3513),ISNUMBER(U3512),U3512&lt;&gt;0),U3513/U3512-1,""),"")</x:f>
        <x:v>-0.0819680396171163</x:v>
      </x:c>
      <x:c r="AH3513" s="50" t="n">
        <x:f>IF(AND(ISNUMBER(AE3513),ISNUMBER(AF3513),ISNUMBER(AG3513)),IF(AND(AE3513=1,AF3513=1,AG3513&lt;0),1,0),"")</x:f>
        <x:v>0</x:v>
      </x:c>
      <x:c r="AI3513" s="50" t="n">
        <x:f>IF(AND(A3513=A3514,C3514=C3513+1,ISNUMBER(AH3514)),C3514,"")</x:f>
        <x:v>2019</x:v>
      </x:c>
      <x:c r="AJ3513" s="50" t="n">
        <x:f>IF(AND(A3513=A3514,C3514=C3513+1,ISNUMBER(AH3514)),AH3514,"")</x:f>
        <x:v>0</x:v>
      </x:c>
    </x:row>
    <x:row r="3514" ht="15">
      <x:c r="A3514" s="9" t="s">
        <x:v>247</x:v>
      </x:c>
      <x:c r="B3514" s="10">
        <x:v>43830</x:v>
      </x:c>
      <x:c r="C3514" s="9">
        <x:v>2019</x:v>
      </x:c>
      <x:c r="D3514" s="11">
        <x:v>157.98599999999999</x:v>
      </x:c>
      <x:c r="E3514" s="11">
        <x:v>60.286999999999999</x:v>
      </x:c>
      <x:c r="F3514" s="11">
        <x:v>36.079000000000001</x:v>
      </x:c>
      <x:c r="G3514" s="11">
        <x:v>62.651000000000003</x:v>
      </x:c>
      <x:c r="H3514" s="11">
        <x:v>8.875</x:v>
      </x:c>
      <x:c r="I3514" s="11">
        <x:v>95.334999999999994</x:v>
      </x:c>
      <x:c r="J3514" s="11">
        <x:v>48.552</x:v>
      </x:c>
      <x:c r="K3514" s="11">
        <x:v>12.888999999999999</x:v>
      </x:c>
      <x:c r="L3514" s="11">
        <x:v>23.196999999999999</x:v>
      </x:c>
      <x:c r="M3514" s="11">
        <x:v>0</x:v>
      </x:c>
      <x:c r="N3514" s="11">
        <x:v>8.875</x:v>
      </x:c>
      <x:c r="O3514" s="11">
        <x:v>144.93199999999999</x:v>
      </x:c>
      <x:c r="P3514" s="11">
        <x:v>14.787000000000001</x:v>
      </x:c>
      <x:c r="Q3514" s="11">
        <x:v>18.53</x:v>
      </x:c>
      <x:c r="R3514" s="11">
        <x:v>0.34399999999999997</x:v>
      </x:c>
      <x:c r="S3514" s="11">
        <x:v>10.768000000000001</x:v>
      </x:c>
      <x:c r="T3514" s="11">
        <x:v>13.166</x:v>
      </x:c>
      <x:c r="U3514" s="11">
        <x:v>278.08879999999999</x:v>
      </x:c>
      <x:c r="V3514" s="11">
        <x:v>18</x:v>
      </x:c>
      <x:c r="W3514" s="12">
        <x:v>0</x:v>
      </x:c>
      <x:c r="X3514" s="8">
        <x:v>0</x:v>
      </x:c>
      <x:c r="Y3514" s="13">
        <x:f t="shared" si="324"/>
        <x:v>1.6709720335929488</x:v>
      </x:c>
      <x:c r="Z3514" s="13">
        <x:f t="shared" si="325"/>
        <x:v>0.39656045472383633</x:v>
      </x:c>
      <x:c r="AA3514" s="13">
        <x:f t="shared" si="326"/>
        <x:v>6.8157938045143251E-2</x:v>
      </x:c>
      <x:c r="AB3514" s="13">
        <x:f t="shared" si="327"/>
        <x:v>9.3596900991227083E-2</x:v>
      </x:c>
      <x:c r="AC3514" s="13">
        <x:f t="shared" si="328"/>
        <x:v>0.21014828175128888</x:v>
      </x:c>
      <x:c r="AD3514" s="13">
        <x:f t="shared" si="329"/>
        <x:v>0.30731836998215034</x:v>
      </x:c>
      <x:c r="AE3514" s="50" t="n">
        <x:f>IF(OR(NOT(ISNUMBER(Q3514)),NOT(ISNUMBER(R3514))),"",IF(Q3514&lt;R3514,1,0))</x:f>
        <x:v>0</x:v>
      </x:c>
      <x:c r="AF3514" s="50" t="n">
        <x:f>IFERROR(IF(AND(A3514=A3513,C3514=C3513+1,ISNUMBER(AE3513)),AE3513,""),"")</x:f>
        <x:v>0</x:v>
      </x:c>
      <x:c r="AG3514" s="52" t="n">
        <x:f>IFERROR(IF(AND(A3514=A3513,C3514=C3513+1,ISNUMBER(U3514),ISNUMBER(U3513),U3513&lt;&gt;0),U3514/U3513-1,""),"")</x:f>
        <x:v>0.4273019314261841</x:v>
      </x:c>
      <x:c r="AH3514" s="50" t="n">
        <x:f>IF(AND(ISNUMBER(AE3514),ISNUMBER(AF3514),ISNUMBER(AG3514)),IF(AND(AE3514=1,AF3514=1,AG3514&lt;0),1,0),"")</x:f>
        <x:v>0</x:v>
      </x:c>
      <x:c r="AI3514" s="50" t="n">
        <x:f>IF(AND(A3514=A3515,C3515=C3514+1,ISNUMBER(AH3515)),C3515,"")</x:f>
        <x:v>2020</x:v>
      </x:c>
      <x:c r="AJ3514" s="50" t="n">
        <x:f>IF(AND(A3514=A3515,C3515=C3514+1,ISNUMBER(AH3515)),AH3515,"")</x:f>
        <x:v>0</x:v>
      </x:c>
    </x:row>
    <x:row r="3515" ht="15">
      <x:c r="A3515" s="9" t="s">
        <x:v>247</x:v>
      </x:c>
      <x:c r="B3515" s="10">
        <x:v>44196</x:v>
      </x:c>
      <x:c r="C3515" s="9">
        <x:v>2020</x:v>
      </x:c>
      <x:c r="D3515" s="11">
        <x:v>165.74600000000001</x:v>
      </x:c>
      <x:c r="E3515" s="11">
        <x:v>59.615000000000002</x:v>
      </x:c>
      <x:c r="F3515" s="11">
        <x:v>28.14</x:v>
      </x:c>
      <x:c r="G3515" s="11">
        <x:v>67.554000000000002</x:v>
      </x:c>
      <x:c r="H3515" s="11">
        <x:v>24.297999999999998</x:v>
      </x:c>
      <x:c r="I3515" s="11">
        <x:v>98.191999999999993</x:v>
      </x:c>
      <x:c r="J3515" s="11">
        <x:v>52.697000000000003</x:v>
      </x:c>
      <x:c r="K3515" s="11">
        <x:v>15.563000000000001</x:v>
      </x:c>
      <x:c r="L3515" s="11">
        <x:v>23.355</x:v>
      </x:c>
      <x:c r="M3515" s="11">
        <x:v>3.3860000000000001</x:v>
      </x:c>
      <x:c r="N3515" s="11">
        <x:v>20.911999999999999</x:v>
      </x:c>
      <x:c r="O3515" s="11">
        <x:v>135.011</x:v>
      </x:c>
      <x:c r="P3515" s="11">
        <x:v>12.557</x:v>
      </x:c>
      <x:c r="Q3515" s="11">
        <x:v>18.318000000000001</x:v>
      </x:c>
      <x:c r="R3515" s="11">
        <x:v>0.27600000000000002</x:v>
      </x:c>
      <x:c r="S3515" s="11">
        <x:v>8.4429999999999996</x:v>
      </x:c>
      <x:c r="T3515" s="11">
        <x:v>10.323</x:v>
      </x:c>
      <x:c r="U3515" s="11">
        <x:v>249.24080000000001</x:v>
      </x:c>
      <x:c r="V3515" s="11">
        <x:v>18</x:v>
      </x:c>
      <x:c r="W3515" s="12">
        <x:v>0</x:v>
      </x:c>
      <x:c r="X3515" s="8">
        <x:v>0</x:v>
      </x:c>
      <x:c r="Y3515" s="13">
        <x:f t="shared" si="324"/>
        <x:v>2.1185145700071075</x:v>
      </x:c>
      <x:c r="Z3515" s="13">
        <x:f t="shared" si="325"/>
        <x:v>0.4075754467679461</x:v>
      </x:c>
      <x:c r="AA3515" s="13">
        <x:f t="shared" si="326"/>
        <x:v>5.0939389185862702E-2</x:v>
      </x:c>
      <x:c r="AB3515" s="13">
        <x:f t="shared" si="327"/>
        <x:v>7.5760501007565789E-2</x:v>
      </x:c>
      <x:c r="AC3515" s="13">
        <x:f t="shared" si="328"/>
        <x:v>0.15281108446576072</x:v>
      </x:c>
      <x:c r="AD3515" s="13">
        <x:f t="shared" si="329"/>
        <x:v>0.31793829112014771</x:v>
      </x:c>
      <x:c r="AE3515" s="50" t="n">
        <x:f>IF(OR(NOT(ISNUMBER(Q3515)),NOT(ISNUMBER(R3515))),"",IF(Q3515&lt;R3515,1,0))</x:f>
        <x:v>0</x:v>
      </x:c>
      <x:c r="AF3515" s="50" t="n">
        <x:f>IFERROR(IF(AND(A3515=A3514,C3515=C3514+1,ISNUMBER(AE3514)),AE3514,""),"")</x:f>
        <x:v>0</x:v>
      </x:c>
      <x:c r="AG3515" s="52" t="n">
        <x:f>IFERROR(IF(AND(A3515=A3514,C3515=C3514+1,ISNUMBER(U3515),ISNUMBER(U3514),U3514&lt;&gt;0),U3515/U3514-1,""),"")</x:f>
        <x:v>-0.10373664814979955</x:v>
      </x:c>
      <x:c r="AH3515" s="50" t="n">
        <x:f>IF(AND(ISNUMBER(AE3515),ISNUMBER(AF3515),ISNUMBER(AG3515)),IF(AND(AE3515=1,AF3515=1,AG3515&lt;0),1,0),"")</x:f>
        <x:v>0</x:v>
      </x:c>
      <x:c r="AI3515" s="50" t="n">
        <x:f>IF(AND(A3515=A3516,C3516=C3515+1,ISNUMBER(AH3516)),C3516,"")</x:f>
        <x:v>2021</x:v>
      </x:c>
      <x:c r="AJ3515" s="50" t="n">
        <x:f>IF(AND(A3515=A3516,C3516=C3515+1,ISNUMBER(AH3516)),AH3516,"")</x:f>
        <x:v>0</x:v>
      </x:c>
    </x:row>
    <x:row r="3516" ht="15">
      <x:c r="A3516" s="9" t="s">
        <x:v>247</x:v>
      </x:c>
      <x:c r="B3516" s="10">
        <x:v>44561</x:v>
      </x:c>
      <x:c r="C3516" s="9">
        <x:v>2021</x:v>
      </x:c>
      <x:c r="D3516" s="11">
        <x:v>169.60900000000001</x:v>
      </x:c>
      <x:c r="E3516" s="11">
        <x:v>61.436</x:v>
      </x:c>
      <x:c r="F3516" s="11">
        <x:v>29.154</x:v>
      </x:c>
      <x:c r="G3516" s="11">
        <x:v>60.662999999999997</x:v>
      </x:c>
      <x:c r="H3516" s="11">
        <x:v>17.448</x:v>
      </x:c>
      <x:c r="I3516" s="11">
        <x:v>108.946</x:v>
      </x:c>
      <x:c r="J3516" s="11">
        <x:v>63.286999999999999</x:v>
      </x:c>
      <x:c r="K3516" s="11">
        <x:v>15.442</x:v>
      </x:c>
      <x:c r="L3516" s="11">
        <x:v>24.65</x:v>
      </x:c>
      <x:c r="M3516" s="11">
        <x:v>2.2069999999999999</x:v>
      </x:c>
      <x:c r="N3516" s="11">
        <x:v>15.241</x:v>
      </x:c>
      <x:c r="O3516" s="11">
        <x:v>146.31</x:v>
      </x:c>
      <x:c r="P3516" s="11">
        <x:v>15.842000000000001</x:v>
      </x:c>
      <x:c r="Q3516" s="11">
        <x:v>21.641999999999999</x:v>
      </x:c>
      <x:c r="R3516" s="11">
        <x:v>0.309</x:v>
      </x:c>
      <x:c r="S3516" s="11">
        <x:v>11.944000000000001</x:v>
      </x:c>
      <x:c r="T3516" s="11">
        <x:v>16.103999999999999</x:v>
      </x:c>
      <x:c r="U3516" s="11">
        <x:v>318.79160000000002</x:v>
      </x:c>
      <x:c r="V3516" s="11">
        <x:v>18</x:v>
      </x:c>
      <x:c r="W3516" s="12">
        <x:v>0</x:v>
      </x:c>
      <x:c r="X3516" s="8">
        <x:v>0</x:v>
      </x:c>
      <x:c r="Y3516" s="13">
        <x:f t="shared" si="324"/>
        <x:v>2.1072923098031144</x:v>
      </x:c>
      <x:c r="Z3516" s="13">
        <x:f t="shared" si="325"/>
        <x:v>0.35766380321798957</x:v>
      </x:c>
      <x:c r="AA3516" s="13">
        <x:f t="shared" si="326"/>
        <x:v>7.0420791349515649E-2</x:v>
      </x:c>
      <x:c r="AB3516" s="13">
        <x:f t="shared" si="327"/>
        <x:v>9.3403062337493875E-2</x:v>
      </x:c>
      <x:c r="AC3516" s="13">
        <x:f t="shared" si="328"/>
        <x:v>0.26546659413481033</x:v>
      </x:c>
      <x:c r="AD3516" s="13">
        <x:f t="shared" si="329"/>
        <x:v>0.37313468035304725</x:v>
      </x:c>
      <x:c r="AE3516" s="50" t="n">
        <x:f>IF(OR(NOT(ISNUMBER(Q3516)),NOT(ISNUMBER(R3516))),"",IF(Q3516&lt;R3516,1,0))</x:f>
        <x:v>0</x:v>
      </x:c>
      <x:c r="AF3516" s="50" t="n">
        <x:f>IFERROR(IF(AND(A3516=A3515,C3516=C3515+1,ISNUMBER(AE3515)),AE3515,""),"")</x:f>
        <x:v>0</x:v>
      </x:c>
      <x:c r="AG3516" s="52" t="n">
        <x:f>IFERROR(IF(AND(A3516=A3515,C3516=C3515+1,ISNUMBER(U3516),ISNUMBER(U3515),U3515&lt;&gt;0),U3516/U3515-1,""),"")</x:f>
        <x:v>0.27905062092562694</x:v>
      </x:c>
      <x:c r="AH3516" s="50" t="n">
        <x:f>IF(AND(ISNUMBER(AE3516),ISNUMBER(AF3516),ISNUMBER(AG3516)),IF(AND(AE3516=1,AF3516=1,AG3516&lt;0),1,0),"")</x:f>
        <x:v>0</x:v>
      </x:c>
      <x:c r="AI3516" s="50" t="n">
        <x:f>IF(AND(A3516=A3517,C3517=C3516+1,ISNUMBER(AH3517)),C3517,"")</x:f>
        <x:v>2022</x:v>
      </x:c>
      <x:c r="AJ3516" s="50" t="n">
        <x:f>IF(AND(A3516=A3517,C3517=C3516+1,ISNUMBER(AH3517)),AH3517,"")</x:f>
        <x:v>0</x:v>
      </x:c>
    </x:row>
    <x:row r="3517" ht="15">
      <x:c r="A3517" s="9" t="s">
        <x:v>247</x:v>
      </x:c>
      <x:c r="B3517" s="10">
        <x:v>44926</x:v>
      </x:c>
      <x:c r="C3517" s="9">
        <x:v>2022</x:v>
      </x:c>
      <x:c r="D3517" s="11">
        <x:v>187.696</x:v>
      </x:c>
      <x:c r="E3517" s="11">
        <x:v>74.295000000000002</x:v>
      </x:c>
      <x:c r="F3517" s="11">
        <x:v>34.356999999999999</x:v>
      </x:c>
      <x:c r="G3517" s="11">
        <x:v>56.628</x:v>
      </x:c>
      <x:c r="H3517" s="11">
        <x:v>11.472</x:v>
      </x:c>
      <x:c r="I3517" s="11">
        <x:v>131.06800000000001</x:v>
      </x:c>
      <x:c r="J3517" s="11">
        <x:v>77.061999999999998</x:v>
      </x:c>
      <x:c r="K3517" s="11">
        <x:v>18.297000000000001</x:v>
      </x:c>
      <x:c r="L3517" s="11">
        <x:v>30.972999999999999</x:v>
      </x:c>
      <x:c r="M3517" s="11">
        <x:v>2.1560000000000001</x:v>
      </x:c>
      <x:c r="N3517" s="11">
        <x:v>9.3160000000000007</x:v>
      </x:c>
      <x:c r="O3517" s="11">
        <x:v>172.57499999999999</x:v>
      </x:c>
      <x:c r="P3517" s="11">
        <x:v>19.809999999999999</x:v>
      </x:c>
      <x:c r="Q3517" s="11">
        <x:v>25.867000000000001</x:v>
      </x:c>
      <x:c r="R3517" s="11">
        <x:v>0.376</x:v>
      </x:c>
      <x:c r="S3517" s="11">
        <x:v>14.714</x:v>
      </x:c>
      <x:c r="T3517" s="11">
        <x:v>18.277000000000001</x:v>
      </x:c>
      <x:c r="U3517" s="11">
        <x:v>252.93770000000001</x:v>
      </x:c>
      <x:c r="V3517" s="11">
        <x:v>18</x:v>
      </x:c>
      <x:c r="W3517" s="12">
        <x:v>0</x:v>
      </x:c>
      <x:c r="X3517" s="8">
        <x:v>0</x:v>
      </x:c>
      <x:c r="Y3517" s="13">
        <x:f t="shared" si="324"/>
        <x:v>2.1624414238728646</x:v>
      </x:c>
      <x:c r="Z3517" s="13">
        <x:f t="shared" si="325"/>
        <x:v>0.30170062228284034</x:v>
      </x:c>
      <x:c r="AA3517" s="13">
        <x:f t="shared" si="326"/>
        <x:v>7.8392720143210304E-2</x:v>
      </x:c>
      <x:c r="AB3517" s="13">
        <x:f t="shared" si="327"/>
        <x:v>0.10554300571136305</x:v>
      </x:c>
      <x:c r="AC3517" s="13">
        <x:f t="shared" si="328"/>
        <x:v>0.32275552730098184</x:v>
      </x:c>
      <x:c r="AD3517" s="13">
        <x:f t="shared" si="329"/>
        <x:v>0.41056815275765068</x:v>
      </x:c>
      <x:c r="AE3517" s="50" t="n">
        <x:f>IF(OR(NOT(ISNUMBER(Q3517)),NOT(ISNUMBER(R3517))),"",IF(Q3517&lt;R3517,1,0))</x:f>
        <x:v>0</x:v>
      </x:c>
      <x:c r="AF3517" s="50" t="n">
        <x:f>IFERROR(IF(AND(A3517=A3516,C3517=C3516+1,ISNUMBER(AE3516)),AE3516,""),"")</x:f>
        <x:v>0</x:v>
      </x:c>
      <x:c r="AG3517" s="52" t="n">
        <x:f>IFERROR(IF(AND(A3517=A3516,C3517=C3516+1,ISNUMBER(U3517),ISNUMBER(U3516),U3516&lt;&gt;0),U3517/U3516-1,""),"")</x:f>
        <x:v>-0.20657351071985586</x:v>
      </x:c>
      <x:c r="AH3517" s="50" t="n">
        <x:f>IF(AND(ISNUMBER(AE3517),ISNUMBER(AF3517),ISNUMBER(AG3517)),IF(AND(AE3517=1,AF3517=1,AG3517&lt;0),1,0),"")</x:f>
        <x:v>0</x:v>
      </x:c>
      <x:c r="AI3517" s="50" t="n">
        <x:f>IF(AND(A3517=A3518,C3518=C3517+1,ISNUMBER(AH3518)),C3518,"")</x:f>
        <x:v>2023</x:v>
      </x:c>
      <x:c r="AJ3517" s="50" t="n">
        <x:f>IF(AND(A3517=A3518,C3518=C3517+1,ISNUMBER(AH3518)),AH3518,"")</x:f>
        <x:v>0</x:v>
      </x:c>
    </x:row>
    <x:row r="3518" ht="15">
      <x:c r="A3518" s="9" t="s">
        <x:v>247</x:v>
      </x:c>
      <x:c r="B3518" s="10">
        <x:v>45291</x:v>
      </x:c>
      <x:c r="C3518" s="9">
        <x:v>2023</x:v>
      </x:c>
      <x:c r="D3518" s="11">
        <x:v>196.07</x:v>
      </x:c>
      <x:c r="E3518" s="11">
        <x:v>72.254999999999995</x:v>
      </x:c>
      <x:c r="F3518" s="11">
        <x:v>32.508000000000003</x:v>
      </x:c>
      <x:c r="G3518" s="11">
        <x:v>55.631999999999998</x:v>
      </x:c>
      <x:c r="H3518" s="11">
        <x:v>16.186</x:v>
      </x:c>
      <x:c r="I3518" s="11">
        <x:v>140.43799999999999</x:v>
      </x:c>
      <x:c r="J3518" s="11">
        <x:v>90.908000000000001</x:v>
      </x:c>
      <x:c r="K3518" s="11">
        <x:v>16.838999999999999</x:v>
      </x:c>
      <x:c r="L3518" s="11">
        <x:v>31.898</x:v>
      </x:c>
      <x:c r="M3518" s="11">
        <x:v>4.8440000000000003</x:v>
      </x:c>
      <x:c r="N3518" s="11">
        <x:v>11.342000000000001</x:v>
      </x:c>
      <x:c r="O3518" s="11">
        <x:v>176.01300000000001</x:v>
      </x:c>
      <x:c r="P3518" s="11">
        <x:v>21.24</x:v>
      </x:c>
      <x:c r="Q3518" s="11">
        <x:v>28.055</x:v>
      </x:c>
      <x:c r="R3518" s="11">
        <x:v>0.45300000000000001</x:v>
      </x:c>
      <x:c r="S3518" s="11">
        <x:v>15.97</x:v>
      </x:c>
      <x:c r="T3518" s="11">
        <x:v>20.722000000000001</x:v>
      </x:c>
      <x:c r="U3518" s="11">
        <x:v>271.66840000000002</x:v>
      </x:c>
      <x:c r="V3518" s="11">
        <x:v>18</x:v>
      </x:c>
      <x:c r="W3518" s="12">
        <x:v>0</x:v>
      </x:c>
      <x:c r="X3518" s="8">
        <x:v>0</x:v>
      </x:c>
      <x:c r="Y3518" s="13">
        <x:f t="shared" si="324"/>
        <x:v>2.2226836471022513</x:v>
      </x:c>
      <x:c r="Z3518" s="13">
        <x:f t="shared" si="325"/>
        <x:v>0.28373540062222674</x:v>
      </x:c>
      <x:c r="AA3518" s="13">
        <x:f t="shared" si="326"/>
        <x:v>8.1450502371601979E-2</x:v>
      </x:c>
      <x:c r="AB3518" s="13">
        <x:f t="shared" si="327"/>
        <x:v>0.10832865813229968</x:v>
      </x:c>
      <x:c r="AC3518" s="13">
        <x:f t="shared" si="328"/>
        <x:v>0.3724834627552488</x:v>
      </x:c>
      <x:c r="AD3518" s="13">
        <x:f t="shared" si="329"/>
        <x:v>0.46365073698169024</x:v>
      </x:c>
      <x:c r="AE3518" s="50" t="n">
        <x:f>IF(OR(NOT(ISNUMBER(Q3518)),NOT(ISNUMBER(R3518))),"",IF(Q3518&lt;R3518,1,0))</x:f>
        <x:v>0</x:v>
      </x:c>
      <x:c r="AF3518" s="50" t="n">
        <x:f>IFERROR(IF(AND(A3518=A3517,C3518=C3517+1,ISNUMBER(AE3517)),AE3517,""),"")</x:f>
        <x:v>0</x:v>
      </x:c>
      <x:c r="AG3518" s="52" t="n">
        <x:f>IFERROR(IF(AND(A3518=A3517,C3518=C3517+1,ISNUMBER(U3518),ISNUMBER(U3517),U3517&lt;&gt;0),U3518/U3517-1,""),"")</x:f>
        <x:v>0.07405262244418287</x:v>
      </x:c>
      <x:c r="AH3518" s="50" t="n">
        <x:f>IF(AND(ISNUMBER(AE3518),ISNUMBER(AF3518),ISNUMBER(AG3518)),IF(AND(AE3518=1,AF3518=1,AG3518&lt;0),1,0),"")</x:f>
        <x:v>0</x:v>
      </x:c>
      <x:c r="AI3518" s="50" t="n">
        <x:f>IF(AND(A3518=A3519,C3519=C3518+1,ISNUMBER(AH3519)),C3519,"")</x:f>
        <x:v>2024</x:v>
      </x:c>
      <x:c r="AJ3518" s="50" t="n">
        <x:f>IF(AND(A3518=A3519,C3519=C3518+1,ISNUMBER(AH3519)),AH3519,"")</x:f>
        <x:v>0</x:v>
      </x:c>
    </x:row>
    <x:row r="3519" ht="15">
      <x:c r="A3519" s="9" t="s">
        <x:v>247</x:v>
      </x:c>
      <x:c r="B3519" s="10">
        <x:v>45657</x:v>
      </x:c>
      <x:c r="C3519" s="9">
        <x:v>2024</x:v>
      </x:c>
      <x:c r="D3519" s="11">
        <x:v>215.11500000000001</x:v>
      </x:c>
      <x:c r="E3519" s="11">
        <x:v>79.478999999999999</x:v>
      </x:c>
      <x:c r="F3519" s="11">
        <x:v>36.86</x:v>
      </x:c>
      <x:c r="G3519" s="11">
        <x:v>61.860999999999997</x:v>
      </x:c>
      <x:c r="H3519" s="11">
        <x:v>19.553000000000001</x:v>
      </x:c>
      <x:c r="I3519" s="11">
        <x:v>153.25399999999999</x:v>
      </x:c>
      <x:c r="J3519" s="11">
        <x:v>104.53</x:v>
      </x:c>
      <x:c r="K3519" s="11">
        <x:v>15.837999999999999</x:v>
      </x:c>
      <x:c r="L3519" s="11">
        <x:v>31.969000000000001</x:v>
      </x:c>
      <x:c r="M3519" s="11">
        <x:v>4.5839999999999996</x:v>
      </x:c>
      <x:c r="N3519" s="11">
        <x:v>14.968999999999999</x:v>
      </x:c>
      <x:c r="O3519" s="11">
        <x:v>192.63900000000001</x:v>
      </x:c>
      <x:c r="P3519" s="11">
        <x:v>22.797000000000001</x:v>
      </x:c>
      <x:c r="Q3519" s="11">
        <x:v>30.501999999999999</x:v>
      </x:c>
      <x:c r="R3519" s="11">
        <x:v>0.75</x:v>
      </x:c>
      <x:c r="S3519" s="11">
        <x:v>16.478999999999999</x:v>
      </x:c>
      <x:c r="T3519" s="11">
        <x:v>21.565999999999999</x:v>
      </x:c>
      <x:c r="U3519" s="11">
        <x:v>304.08749999999998</x:v>
      </x:c>
      <x:c r="V3519" s="11">
        <x:v>18</x:v>
      </x:c>
      <x:c r="W3519" s="12">
        <x:v>0</x:v>
      </x:c>
      <x:c r="X3519" s="8">
        <x:v>0</x:v>
      </x:c>
      <x:c r="Y3519" s="13">
        <x:f t="shared" si="324"/>
        <x:v>2.1562398263700486</x:v>
      </x:c>
      <x:c r="Z3519" s="13">
        <x:f t="shared" si="325"/>
        <x:v>0.28757176394021799</x:v>
      </x:c>
      <x:c r="AA3519" s="13">
        <x:f t="shared" si="326"/>
        <x:v>7.6605536573460697E-2</x:v>
      </x:c>
      <x:c r="AB3519" s="13">
        <x:f t="shared" si="327"/>
        <x:v>0.10597587337005787</x:v>
      </x:c>
      <x:c r="AC3519" s="13">
        <x:f t="shared" si="328"/>
        <x:v>0.34862029388467691</x:v>
      </x:c>
      <x:c r="AD3519" s="13">
        <x:f t="shared" si="329"/>
        <x:v>0.48592613253376099</x:v>
      </x:c>
      <x:c r="AE3519" s="50" t="n">
        <x:f>IF(OR(NOT(ISNUMBER(Q3519)),NOT(ISNUMBER(R3519))),"",IF(Q3519&lt;R3519,1,0))</x:f>
        <x:v>0</x:v>
      </x:c>
      <x:c r="AF3519" s="50" t="n">
        <x:f>IFERROR(IF(AND(A3519=A3518,C3519=C3518+1,ISNUMBER(AE3518)),AE3518,""),"")</x:f>
        <x:v>0</x:v>
      </x:c>
      <x:c r="AG3519" s="52" t="n">
        <x:f>IFERROR(IF(AND(A3519=A3518,C3519=C3518+1,ISNUMBER(U3519),ISNUMBER(U3518),U3518&lt;&gt;0),U3519/U3518-1,""),"")</x:f>
        <x:v>0.11933334903875448</x:v>
      </x:c>
      <x:c r="AH3519" s="50" t="n">
        <x:f>IF(AND(ISNUMBER(AE3519),ISNUMBER(AF3519),ISNUMBER(AG3519)),IF(AND(AE3519=1,AF3519=1,AG3519&lt;0),1,0),"")</x:f>
        <x:v>0</x:v>
      </x:c>
      <x:c r="AI3519" s="50" t="str">
        <x:f>IF(AND(A3519=A3520,C3520=C3519+1,ISNUMBER(AH3520)),C3520,"")</x:f>
      </x:c>
      <x:c r="AJ3519" s="50" t="str">
        <x:f>IF(AND(A3519=A3520,C3520=C3519+1,ISNUMBER(AH3520)),AH3520,"")</x:f>
      </x:c>
    </x:row>
    <x:row r="3520" ht="15">
      <x:c r="A3520" s="9" t="s">
        <x:v>248</x:v>
      </x:c>
      <x:c r="B3520" s="10">
        <x:v>41274</x:v>
      </x:c>
      <x:c r="C3520" s="9">
        <x:v>2012</x:v>
      </x:c>
      <x:c r="D3520" s="11">
        <x:v>63.984999999999999</x:v>
      </x:c>
      <x:c r="E3520" s="11">
        <x:v>34.741</x:v>
      </x:c>
      <x:c r="F3520" s="11">
        <x:v>26.664999999999999</x:v>
      </x:c>
      <x:c r="G3520" s="11">
        <x:v>65.876000000000005</x:v>
      </x:c>
      <x:c r="H3520" s="11">
        <x:v>41.192</x:v>
      </x:c>
      <x:c r="I3520" s="11">
        <x:v>-1.891</x:v>
      </x:c>
      <x:c r="J3520" s="11">
        <x:v>0</x:v>
      </x:c>
      <x:c r="K3520" s="11">
        <x:v>27.154</x:v>
      </x:c>
      <x:c r="L3520" s="11">
        <x:v>0</x:v>
      </x:c>
      <x:c r="M3520" s="11">
        <x:v>1.9810000000000001</x:v>
      </x:c>
      <x:c r="N3520" s="11">
        <x:v>39.210999999999999</x:v>
      </x:c>
      <x:c r="O3520" s="11">
        <x:v>30.972000000000001</x:v>
      </x:c>
      <x:c r="P3520" s="11">
        <x:v>8.1300000000000008</x:v>
      </x:c>
      <x:c r="Q3520" s="11">
        <x:v>9.2129999999999992</x:v>
      </x:c>
      <x:c r="R3520" s="11">
        <x:v>4.165</x:v>
      </x:c>
      <x:c r="S3520" s="11">
        <x:v>2.3250000000000002</x:v>
      </x:c>
      <x:c r="T3520" s="11">
        <x:v>18.498000000000001</x:v>
      </x:c>
      <x:c r="U3520" s="11" t="s">
        <x:v>40</x:v>
      </x:c>
      <x:c r="V3520" s="11">
        <x:v>17</x:v>
      </x:c>
      <x:c r="W3520" s="12">
        <x:v>1</x:v>
      </x:c>
      <x:c r="X3520" s="8">
        <x:v>0</x:v>
      </x:c>
      <x:c r="Y3520" s="13">
        <x:f t="shared" si="324"/>
        <x:v>1.3028689293080817</x:v>
      </x:c>
      <x:c r="Z3520" s="13">
        <x:f t="shared" si="325"/>
        <x:v>1.029553801672267</x:v>
      </x:c>
      <x:c r="AA3520" s="13">
        <x:f t="shared" si="326"/>
        <x:v>3.6336641400328204E-2</x:v>
      </x:c>
      <x:c r="AB3520" s="13">
        <x:f t="shared" si="327"/>
        <x:v>0.1270610299288896</x:v>
      </x:c>
      <x:c r="AC3520" s="13">
        <x:f t="shared" si="328"/>
        <x:v>0.28080029145667618</x:v>
      </x:c>
      <x:c r="AD3520" s="13">
        <x:f t="shared" si="329"/>
        <x:v>0</x:v>
      </x:c>
      <x:c r="AE3520" s="50" t="n">
        <x:f>IF(OR(NOT(ISNUMBER(Q3520)),NOT(ISNUMBER(R3520))),"",IF(Q3520&lt;R3520,1,0))</x:f>
        <x:v>0</x:v>
      </x:c>
      <x:c r="AF3520" s="50" t="str">
        <x:f>IFERROR(IF(AND(A3520=A3519,C3520=C3519+1,ISNUMBER(AE3519)),AE3519,""),"")</x:f>
      </x:c>
      <x:c r="AG3520" s="52" t="str">
        <x:f>IFERROR(IF(AND(A3520=A3519,C3520=C3519+1,ISNUMBER(U3520),ISNUMBER(U3519),U3519&lt;&gt;0),U3520/U3519-1,""),"")</x:f>
      </x:c>
      <x:c r="AH3520" s="50" t="str">
        <x:f>IF(AND(ISNUMBER(AE3520),ISNUMBER(AF3520),ISNUMBER(AG3520)),IF(AND(AE3520=1,AF3520=1,AG3520&lt;0),1,0),"")</x:f>
      </x:c>
      <x:c r="AI3520" s="50" t="str">
        <x:f>IF(AND(A3520=A3521,C3521=C3520+1,ISNUMBER(AH3521)),C3521,"")</x:f>
      </x:c>
      <x:c r="AJ3520" s="50" t="str">
        <x:f>IF(AND(A3520=A3521,C3521=C3520+1,ISNUMBER(AH3521)),AH3521,"")</x:f>
      </x:c>
    </x:row>
    <x:row r="3521" ht="15">
      <x:c r="A3521" s="9" t="s">
        <x:v>248</x:v>
      </x:c>
      <x:c r="B3521" s="10">
        <x:v>41639</x:v>
      </x:c>
      <x:c r="C3521" s="9">
        <x:v>2013</x:v>
      </x:c>
      <x:c r="D3521" s="11">
        <x:v>77.539000000000001</x:v>
      </x:c>
      <x:c r="E3521" s="11">
        <x:v>48.323999999999998</x:v>
      </x:c>
      <x:c r="F3521" s="11">
        <x:v>75.992000000000004</x:v>
      </x:c>
      <x:c r="G3521" s="11">
        <x:v>75.992000000000004</x:v>
      </x:c>
      <x:c r="H3521" s="11">
        <x:v>43.902999999999999</x:v>
      </x:c>
      <x:c r="I3521" s="11">
        <x:v>1.5469999999999999</x:v>
      </x:c>
      <x:c r="J3521" s="11">
        <x:v>0</x:v>
      </x:c>
      <x:c r="K3521" s="11">
        <x:v>33.320999999999998</x:v>
      </x:c>
      <x:c r="L3521" s="11">
        <x:v>0</x:v>
      </x:c>
      <x:c r="M3521" s="11">
        <x:v>43.902999999999999</x:v>
      </x:c>
      <x:c r="N3521" s="11">
        <x:v>0</x:v>
      </x:c>
      <x:c r="O3521" s="11">
        <x:v>37.548000000000002</x:v>
      </x:c>
      <x:c r="P3521" s="11">
        <x:v>10.324</x:v>
      </x:c>
      <x:c r="Q3521" s="11">
        <x:v>11.534000000000001</x:v>
      </x:c>
      <x:c r="R3521" s="11">
        <x:v>4.7729999999999997</x:v>
      </x:c>
      <x:c r="S3521" s="11">
        <x:v>3.4380000000000002</x:v>
      </x:c>
      <x:c r="T3521" s="11">
        <x:v>9.7899999999999991</x:v>
      </x:c>
      <x:c r="U3521" s="11" t="s">
        <x:v>40</x:v>
      </x:c>
      <x:c r="V3521" s="11">
        <x:v>17</x:v>
      </x:c>
      <x:c r="W3521" s="12">
        <x:v>1</x:v>
      </x:c>
      <x:c r="X3521" s="8">
        <x:v>0</x:v>
      </x:c>
      <x:c r="Y3521" s="13">
        <x:f t="shared" si="324"/>
        <x:v>0.63590904305716389</x:v>
      </x:c>
      <x:c r="Z3521" s="13">
        <x:f t="shared" si="325"/>
        <x:v>0.98004874966146072</x:v>
      </x:c>
      <x:c r="AA3521" s="13">
        <x:f t="shared" si="326"/>
        <x:v>4.4338977804717628E-2</x:v>
      </x:c>
      <x:c r="AB3521" s="13">
        <x:f t="shared" si="327"/>
        <x:v>0.13314590077251448</x:v>
      </x:c>
      <x:c r="AC3521" s="13">
        <x:f t="shared" si="328"/>
        <x:v>0.12882935045794291</x:v>
      </x:c>
      <x:c r="AD3521" s="13">
        <x:f t="shared" si="329"/>
        <x:v>0</x:v>
      </x:c>
      <x:c r="AE3521" s="50" t="n">
        <x:f>IF(OR(NOT(ISNUMBER(Q3521)),NOT(ISNUMBER(R3521))),"",IF(Q3521&lt;R3521,1,0))</x:f>
        <x:v>0</x:v>
      </x:c>
      <x:c r="AF3521" s="50" t="n">
        <x:f>IFERROR(IF(AND(A3521=A3520,C3521=C3520+1,ISNUMBER(AE3520)),AE3520,""),"")</x:f>
        <x:v>0</x:v>
      </x:c>
      <x:c r="AG3521" s="52" t="str">
        <x:f>IFERROR(IF(AND(A3521=A3520,C3521=C3520+1,ISNUMBER(U3521),ISNUMBER(U3520),U3520&lt;&gt;0),U3521/U3520-1,""),"")</x:f>
      </x:c>
      <x:c r="AH3521" s="50" t="str">
        <x:f>IF(AND(ISNUMBER(AE3521),ISNUMBER(AF3521),ISNUMBER(AG3521)),IF(AND(AE3521=1,AF3521=1,AG3521&lt;0),1,0),"")</x:f>
      </x:c>
      <x:c r="AI3521" s="50" t="str">
        <x:f>IF(AND(A3521=A3522,C3522=C3521+1,ISNUMBER(AH3522)),C3522,"")</x:f>
      </x:c>
      <x:c r="AJ3521" s="50" t="str">
        <x:f>IF(AND(A3521=A3522,C3522=C3521+1,ISNUMBER(AH3522)),AH3522,"")</x:f>
      </x:c>
    </x:row>
    <x:row r="3522" ht="15">
      <x:c r="A3522" s="9" t="s">
        <x:v>248</x:v>
      </x:c>
      <x:c r="B3522" s="10">
        <x:v>42004</x:v>
      </x:c>
      <x:c r="C3522" s="9">
        <x:v>2014</x:v>
      </x:c>
      <x:c r="D3522" s="11">
        <x:v>128.31200000000001</x:v>
      </x:c>
      <x:c r="E3522" s="11">
        <x:v>55.802</x:v>
      </x:c>
      <x:c r="F3522" s="11">
        <x:v>44.935000000000002</x:v>
      </x:c>
      <x:c r="G3522" s="11">
        <x:v>133.66800000000001</x:v>
      </x:c>
      <x:c r="H3522" s="11">
        <x:v>82.204999999999998</x:v>
      </x:c>
      <x:c r="I3522" s="11">
        <x:v>-5.3559999999999999</x:v>
      </x:c>
      <x:c r="J3522" s="11">
        <x:v>-5.7510000000000003</x:v>
      </x:c>
      <x:c r="K3522" s="11">
        <x:v>31.003</x:v>
      </x:c>
      <x:c r="L3522" s="11">
        <x:v>0</x:v>
      </x:c>
      <x:c r="M3522" s="11">
        <x:v>3.14</x:v>
      </x:c>
      <x:c r="N3522" s="11">
        <x:v>79.064999999999998</x:v>
      </x:c>
      <x:c r="O3522" s="11">
        <x:v>45.768000000000001</x:v>
      </x:c>
      <x:c r="P3522" s="11">
        <x:v>3.7530000000000001</x:v>
      </x:c>
      <x:c r="Q3522" s="11">
        <x:v>9.3710000000000004</x:v>
      </x:c>
      <x:c r="R3522" s="11">
        <x:v>8.6959999999999997</x:v>
      </x:c>
      <x:c r="S3522" s="11">
        <x:v>-5.7510000000000003</x:v>
      </x:c>
      <x:c r="T3522" s="11">
        <x:v>12.215</x:v>
      </x:c>
      <x:c r="U3522" s="11" t="s">
        <x:v>40</x:v>
      </x:c>
      <x:c r="V3522" s="11">
        <x:v>17</x:v>
      </x:c>
      <x:c r="W3522" s="12">
        <x:v>1</x:v>
      </x:c>
      <x:c r="X3522" s="8">
        <x:v>0</x:v>
      </x:c>
      <x:c r="Y3522" s="13">
        <x:f t="shared" si="324"/>
        <x:v>1.2418382107488595</x:v>
      </x:c>
      <x:c r="Z3522" s="13">
        <x:f t="shared" si="325"/>
        <x:v>1.0417420038655776</x:v>
      </x:c>
      <x:c r="AA3522" s="13">
        <x:f t="shared" si="326"/>
        <x:v>-4.4820437683147328E-2</x:v>
      </x:c>
      <x:c r="AB3522" s="13">
        <x:f t="shared" si="327"/>
        <x:v>2.9249018018579709E-2</x:v>
      </x:c>
      <x:c r="AC3522" s="13">
        <x:f t="shared" si="328"/>
        <x:v>9.1383128347846898E-2</x:v>
      </x:c>
      <x:c r="AD3522" s="13">
        <x:f t="shared" si="329"/>
        <x:v>-4.4820437683147328E-2</x:v>
      </x:c>
      <x:c r="AE3522" s="50" t="n">
        <x:f>IF(OR(NOT(ISNUMBER(Q3522)),NOT(ISNUMBER(R3522))),"",IF(Q3522&lt;R3522,1,0))</x:f>
        <x:v>0</x:v>
      </x:c>
      <x:c r="AF3522" s="50" t="n">
        <x:f>IFERROR(IF(AND(A3522=A3521,C3522=C3521+1,ISNUMBER(AE3521)),AE3521,""),"")</x:f>
        <x:v>0</x:v>
      </x:c>
      <x:c r="AG3522" s="52" t="str">
        <x:f>IFERROR(IF(AND(A3522=A3521,C3522=C3521+1,ISNUMBER(U3522),ISNUMBER(U3521),U3521&lt;&gt;0),U3522/U3521-1,""),"")</x:f>
      </x:c>
      <x:c r="AH3522" s="50" t="str">
        <x:f>IF(AND(ISNUMBER(AE3522),ISNUMBER(AF3522),ISNUMBER(AG3522)),IF(AND(AE3522=1,AF3522=1,AG3522&lt;0),1,0),"")</x:f>
      </x:c>
      <x:c r="AI3522" s="50" t="str">
        <x:f>IF(AND(A3522=A3523,C3523=C3522+1,ISNUMBER(AH3523)),C3523,"")</x:f>
      </x:c>
      <x:c r="AJ3522" s="50" t="str">
        <x:f>IF(AND(A3522=A3523,C3523=C3522+1,ISNUMBER(AH3523)),AH3523,"")</x:f>
      </x:c>
    </x:row>
    <x:row r="3523" ht="15">
      <x:c r="A3523" s="9" t="s">
        <x:v>248</x:v>
      </x:c>
      <x:c r="B3523" s="10">
        <x:v>42369</x:v>
      </x:c>
      <x:c r="C3523" s="9">
        <x:v>2015</x:v>
      </x:c>
      <x:c r="D3523" s="11">
        <x:v>134.20500000000001</x:v>
      </x:c>
      <x:c r="E3523" s="11">
        <x:v>65.45</x:v>
      </x:c>
      <x:c r="F3523" s="11">
        <x:v>57.798999999999999</x:v>
      </x:c>
      <x:c r="G3523" s="11">
        <x:v>66.478999999999999</x:v>
      </x:c>
      <x:c r="H3523" s="11">
        <x:v>0</x:v>
      </x:c>
      <x:c r="I3523" s="11">
        <x:v>67.725999999999999</x:v>
      </x:c>
      <x:c r="J3523" s="11">
        <x:v>-10.239000000000001</x:v>
      </x:c>
      <x:c r="K3523" s="11">
        <x:v>34.774999999999999</x:v>
      </x:c>
      <x:c r="L3523" s="11">
        <x:v>0</x:v>
      </x:c>
      <x:c r="M3523" s="11">
        <x:v>0</x:v>
      </x:c>
      <x:c r="N3523" s="11">
        <x:v>0</x:v>
      </x:c>
      <x:c r="O3523" s="11">
        <x:v>63.124000000000002</x:v>
      </x:c>
      <x:c r="P3523" s="11">
        <x:v>8.0139999999999993</x:v>
      </x:c>
      <x:c r="Q3523" s="11">
        <x:v>14.113</x:v>
      </x:c>
      <x:c r="R3523" s="11">
        <x:v>10.678000000000001</x:v>
      </x:c>
      <x:c r="S3523" s="11">
        <x:v>-4.4880000000000004</x:v>
      </x:c>
      <x:c r="T3523" s="11">
        <x:v>16.478999999999999</x:v>
      </x:c>
      <x:c r="U3523" s="11">
        <x:v>284.34780000000001</x:v>
      </x:c>
      <x:c r="V3523" s="11">
        <x:v>18</x:v>
      </x:c>
      <x:c r="W3523" s="12">
        <x:v>0</x:v>
      </x:c>
      <x:c r="X3523" s="8">
        <x:v>0</x:v>
      </x:c>
      <x:c r="Y3523" s="13" t="n">
        <x:f t="shared" ref="Y3523:Y3586" si="330">IF(AND(ISNUMBER(E3523),ISNUMBER(F3523),F3523&lt;&gt;0),E3523/F3523,"")</x:f>
        <x:v>1.1323725323967544</x:v>
      </x:c>
      <x:c r="Z3523" s="13" t="n">
        <x:f t="shared" ref="Z3523:Z3586" si="331">IF(AND(ISNUMBER(G3523),ISNUMBER(D3523),D3523&lt;&gt;0),G3523/D3523,"")</x:f>
        <x:v>0.4953541224246488</x:v>
      </x:c>
      <x:c r="AA3523" s="13" t="n">
        <x:f t="shared" ref="AA3523:AA3586" si="332">IF(AND(ISNUMBER(S3523),ISNUMBER(D3523),D3523&lt;&gt;0),S3523/D3523,"")</x:f>
        <x:v>-0.03344137699787638</x:v>
      </x:c>
      <x:c r="AB3523" s="13" t="n">
        <x:f t="shared" ref="AB3523:AB3586" si="333">IF(AND(ISNUMBER(P3523),ISNUMBER(D3523),D3523&lt;&gt;0),P3523/D3523,"")</x:f>
        <x:v>0.05971461569986214</x:v>
      </x:c>
      <x:c r="AC3523" s="13" t="n">
        <x:f t="shared" ref="AC3523:AC3586" si="334">IF(AND(ISNUMBER(T3523),ISNUMBER(G3523),G3523&lt;&gt;0),T3523/G3523,"")</x:f>
        <x:v>0.24788279005400202</x:v>
      </x:c>
      <x:c r="AD3523" s="13" t="n">
        <x:f t="shared" ref="AD3523:AD3586" si="335">IF(AND(ISNUMBER(J3523),ISNUMBER(D3523),D3523&lt;&gt;0),J3523/D3523,"")</x:f>
        <x:v>-0.0762937297418129</x:v>
      </x:c>
      <x:c r="AE3523" s="50" t="n">
        <x:f>IF(OR(NOT(ISNUMBER(Q3523)),NOT(ISNUMBER(R3523))),"",IF(Q3523&lt;R3523,1,0))</x:f>
        <x:v>0</x:v>
      </x:c>
      <x:c r="AF3523" s="50" t="n">
        <x:f>IFERROR(IF(AND(A3523=A3522,C3523=C3522+1,ISNUMBER(AE3522)),AE3522,""),"")</x:f>
        <x:v>0</x:v>
      </x:c>
      <x:c r="AG3523" s="52" t="str">
        <x:f>IFERROR(IF(AND(A3523=A3522,C3523=C3522+1,ISNUMBER(U3523),ISNUMBER(U3522),U3522&lt;&gt;0),U3523/U3522-1,""),"")</x:f>
      </x:c>
      <x:c r="AH3523" s="50" t="str">
        <x:f>IF(AND(ISNUMBER(AE3523),ISNUMBER(AF3523),ISNUMBER(AG3523)),IF(AND(AE3523=1,AF3523=1,AG3523&lt;0),1,0),"")</x:f>
      </x:c>
      <x:c r="AI3523" s="50" t="n">
        <x:f>IF(AND(A3523=A3524,C3524=C3523+1,ISNUMBER(AH3524)),C3524,"")</x:f>
        <x:v>2016</x:v>
      </x:c>
      <x:c r="AJ3523" s="50" t="n">
        <x:f>IF(AND(A3523=A3524,C3524=C3523+1,ISNUMBER(AH3524)),AH3524,"")</x:f>
        <x:v>0</x:v>
      </x:c>
    </x:row>
    <x:row r="3524" ht="15">
      <x:c r="A3524" s="9" t="s">
        <x:v>248</x:v>
      </x:c>
      <x:c r="B3524" s="10">
        <x:v>42735</x:v>
      </x:c>
      <x:c r="C3524" s="9">
        <x:v>2016</x:v>
      </x:c>
      <x:c r="D3524" s="11">
        <x:v>148.65700000000001</x:v>
      </x:c>
      <x:c r="E3524" s="11">
        <x:v>83.248000000000005</x:v>
      </x:c>
      <x:c r="F3524" s="11">
        <x:v>59.512</x:v>
      </x:c>
      <x:c r="G3524" s="11">
        <x:v>66.519000000000005</x:v>
      </x:c>
      <x:c r="H3524" s="11">
        <x:v>0</x:v>
      </x:c>
      <x:c r="I3524" s="11">
        <x:v>82.138000000000005</x:v>
      </x:c>
      <x:c r="J3524" s="11">
        <x:v>212.42699999999999</x:v>
      </x:c>
      <x:c r="K3524" s="11">
        <x:v>51.631999999999998</x:v>
      </x:c>
      <x:c r="L3524" s="11">
        <x:v>0</x:v>
      </x:c>
      <x:c r="M3524" s="11">
        <x:v>0</x:v>
      </x:c>
      <x:c r="N3524" s="11">
        <x:v>0</x:v>
      </x:c>
      <x:c r="O3524" s="11">
        <x:v>71.320999999999998</x:v>
      </x:c>
      <x:c r="P3524" s="11">
        <x:v>16.821999999999999</x:v>
      </x:c>
      <x:c r="Q3524" s="11">
        <x:v>23.19</x:v>
      </x:c>
      <x:c r="R3524" s="11">
        <x:v>0.1</x:v>
      </x:c>
      <x:c r="S3524" s="11">
        <x:v>14.307</x:v>
      </x:c>
      <x:c r="T3524" s="11">
        <x:v>18.22</x:v>
      </x:c>
      <x:c r="U3524" s="11">
        <x:v>261.84780000000001</x:v>
      </x:c>
      <x:c r="V3524" s="11">
        <x:v>18</x:v>
      </x:c>
      <x:c r="W3524" s="12">
        <x:v>0</x:v>
      </x:c>
      <x:c r="X3524" s="8">
        <x:v>0</x:v>
      </x:c>
      <x:c r="Y3524" s="13">
        <x:f t="shared" si="330"/>
        <x:v>1.3988439306358382</x:v>
      </x:c>
      <x:c r="Z3524" s="13">
        <x:f t="shared" si="331"/>
        <x:v>0.44746631507429857</x:v>
      </x:c>
      <x:c r="AA3524" s="13">
        <x:f t="shared" si="332"/>
        <x:v>9.6241683876305856E-2</x:v>
      </x:c>
      <x:c r="AB3524" s="13">
        <x:f t="shared" si="333"/>
        <x:v>0.11315982429350786</x:v>
      </x:c>
      <x:c r="AC3524" s="13">
        <x:f t="shared" si="334"/>
        <x:v>0.27390670334791561</x:v>
      </x:c>
      <x:c r="AD3524" s="13">
        <x:f t="shared" si="335"/>
        <x:v>1.4289740812743428</x:v>
      </x:c>
      <x:c r="AE3524" s="50" t="n">
        <x:f>IF(OR(NOT(ISNUMBER(Q3524)),NOT(ISNUMBER(R3524))),"",IF(Q3524&lt;R3524,1,0))</x:f>
        <x:v>0</x:v>
      </x:c>
      <x:c r="AF3524" s="50" t="n">
        <x:f>IFERROR(IF(AND(A3524=A3523,C3524=C3523+1,ISNUMBER(AE3523)),AE3523,""),"")</x:f>
        <x:v>0</x:v>
      </x:c>
      <x:c r="AG3524" s="52" t="n">
        <x:f>IFERROR(IF(AND(A3524=A3523,C3524=C3523+1,ISNUMBER(U3524),ISNUMBER(U3523),U3523&lt;&gt;0),U3524/U3523-1,""),"")</x:f>
        <x:v>-0.0791284476264631</x:v>
      </x:c>
      <x:c r="AH3524" s="50" t="n">
        <x:f>IF(AND(ISNUMBER(AE3524),ISNUMBER(AF3524),ISNUMBER(AG3524)),IF(AND(AE3524=1,AF3524=1,AG3524&lt;0),1,0),"")</x:f>
        <x:v>0</x:v>
      </x:c>
      <x:c r="AI3524" s="50" t="n">
        <x:f>IF(AND(A3524=A3525,C3525=C3524+1,ISNUMBER(AH3525)),C3525,"")</x:f>
        <x:v>2017</x:v>
      </x:c>
      <x:c r="AJ3524" s="50" t="n">
        <x:f>IF(AND(A3524=A3525,C3525=C3524+1,ISNUMBER(AH3525)),AH3525,"")</x:f>
        <x:v>0</x:v>
      </x:c>
    </x:row>
    <x:row r="3525" ht="15">
      <x:c r="A3525" s="9" t="s">
        <x:v>248</x:v>
      </x:c>
      <x:c r="B3525" s="10">
        <x:v>43100</x:v>
      </x:c>
      <x:c r="C3525" s="9">
        <x:v>2017</x:v>
      </x:c>
      <x:c r="D3525" s="11">
        <x:v>201.98500000000001</x:v>
      </x:c>
      <x:c r="E3525" s="11">
        <x:v>128.077</x:v>
      </x:c>
      <x:c r="F3525" s="11">
        <x:v>98.983999999999995</x:v>
      </x:c>
      <x:c r="G3525" s="11">
        <x:v>105.425</x:v>
      </x:c>
      <x:c r="H3525" s="11">
        <x:v>0</x:v>
      </x:c>
      <x:c r="I3525" s="11">
        <x:v>96.56</x:v>
      </x:c>
      <x:c r="J3525" s="11">
        <x:v>226.84899999999999</x:v>
      </x:c>
      <x:c r="K3525" s="11">
        <x:v>71.569000000000003</x:v>
      </x:c>
      <x:c r="L3525" s="11">
        <x:v>0</x:v>
      </x:c>
      <x:c r="M3525" s="11">
        <x:v>0</x:v>
      </x:c>
      <x:c r="N3525" s="11">
        <x:v>0</x:v>
      </x:c>
      <x:c r="O3525" s="11">
        <x:v>83.555000000000007</x:v>
      </x:c>
      <x:c r="P3525" s="11">
        <x:v>21.148</x:v>
      </x:c>
      <x:c r="Q3525" s="11">
        <x:v>28.032</x:v>
      </x:c>
      <x:c r="R3525" s="11">
        <x:v>0.17699999999999999</x:v>
      </x:c>
      <x:c r="S3525" s="11">
        <x:v>18</x:v>
      </x:c>
      <x:c r="T3525" s="11">
        <x:v>19.939</x:v>
      </x:c>
      <x:c r="U3525" s="11">
        <x:v>515.08000000000004</x:v>
      </x:c>
      <x:c r="V3525" s="11">
        <x:v>18</x:v>
      </x:c>
      <x:c r="W3525" s="12">
        <x:v>0</x:v>
      </x:c>
      <x:c r="X3525" s="8">
        <x:v>0</x:v>
      </x:c>
      <x:c r="Y3525" s="13">
        <x:f t="shared" si="330"/>
        <x:v>1.2939161884749051</x:v>
      </x:c>
      <x:c r="Z3525" s="13">
        <x:f t="shared" si="331"/>
        <x:v>0.52194469886377692</x:v>
      </x:c>
      <x:c r="AA3525" s="13">
        <x:f t="shared" si="332"/>
        <x:v>8.9115528380820347E-2</x:v>
      </x:c>
      <x:c r="AB3525" s="13">
        <x:f t="shared" si="333"/>
        <x:v>0.10470084412208827</x:v>
      </x:c>
      <x:c r="AC3525" s="13">
        <x:f t="shared" si="334"/>
        <x:v>0.18912971306616078</x:v>
      </x:c>
      <x:c r="AD3525" s="13">
        <x:f t="shared" si="335"/>
        <x:v>1.1230982498700397</x:v>
      </x:c>
      <x:c r="AE3525" s="50" t="n">
        <x:f>IF(OR(NOT(ISNUMBER(Q3525)),NOT(ISNUMBER(R3525))),"",IF(Q3525&lt;R3525,1,0))</x:f>
        <x:v>0</x:v>
      </x:c>
      <x:c r="AF3525" s="50" t="n">
        <x:f>IFERROR(IF(AND(A3525=A3524,C3525=C3524+1,ISNUMBER(AE3524)),AE3524,""),"")</x:f>
        <x:v>0</x:v>
      </x:c>
      <x:c r="AG3525" s="52" t="n">
        <x:f>IFERROR(IF(AND(A3525=A3524,C3525=C3524+1,ISNUMBER(U3525),ISNUMBER(U3524),U3524&lt;&gt;0),U3525/U3524-1,""),"")</x:f>
        <x:v>0.9670969166057535</x:v>
      </x:c>
      <x:c r="AH3525" s="50" t="n">
        <x:f>IF(AND(ISNUMBER(AE3525),ISNUMBER(AF3525),ISNUMBER(AG3525)),IF(AND(AE3525=1,AF3525=1,AG3525&lt;0),1,0),"")</x:f>
        <x:v>0</x:v>
      </x:c>
      <x:c r="AI3525" s="50" t="n">
        <x:f>IF(AND(A3525=A3526,C3526=C3525+1,ISNUMBER(AH3526)),C3526,"")</x:f>
        <x:v>2018</x:v>
      </x:c>
      <x:c r="AJ3525" s="50" t="n">
        <x:f>IF(AND(A3525=A3526,C3526=C3525+1,ISNUMBER(AH3526)),AH3526,"")</x:f>
        <x:v>0</x:v>
      </x:c>
    </x:row>
    <x:row r="3526" ht="15">
      <x:c r="A3526" s="9" t="s">
        <x:v>248</x:v>
      </x:c>
      <x:c r="B3526" s="10">
        <x:v>43465</x:v>
      </x:c>
      <x:c r="C3526" s="9">
        <x:v>2018</x:v>
      </x:c>
      <x:c r="D3526" s="11">
        <x:v>252</x:v>
      </x:c>
      <x:c r="E3526" s="11">
        <x:v>158.5</x:v>
      </x:c>
      <x:c r="F3526" s="11">
        <x:v>127.2</x:v>
      </x:c>
      <x:c r="G3526" s="11">
        <x:v>134.4</x:v>
      </x:c>
      <x:c r="H3526" s="11">
        <x:v>0</x:v>
      </x:c>
      <x:c r="I3526" s="11">
        <x:v>117.6</x:v>
      </x:c>
      <x:c r="J3526" s="11">
        <x:v>245.3</x:v>
      </x:c>
      <x:c r="K3526" s="11">
        <x:v>47.3</x:v>
      </x:c>
      <x:c r="L3526" s="11">
        <x:v>0</x:v>
      </x:c>
      <x:c r="M3526" s="11">
        <x:v>0</x:v>
      </x:c>
      <x:c r="N3526" s="11">
        <x:v>0</x:v>
      </x:c>
      <x:c r="O3526" s="11">
        <x:v>104.3</x:v>
      </x:c>
      <x:c r="P3526" s="11">
        <x:v>26.2</x:v>
      </x:c>
      <x:c r="Q3526" s="11">
        <x:v>33.9</x:v>
      </x:c>
      <x:c r="R3526" s="11">
        <x:v>0.3</x:v>
      </x:c>
      <x:c r="S3526" s="11">
        <x:v>21.5</x:v>
      </x:c>
      <x:c r="T3526" s="11">
        <x:v>26.2</x:v>
      </x:c>
      <x:c r="U3526" s="11">
        <x:v>648.66039999999998</x:v>
      </x:c>
      <x:c r="V3526" s="11">
        <x:v>18</x:v>
      </x:c>
      <x:c r="W3526" s="12">
        <x:v>0</x:v>
      </x:c>
      <x:c r="X3526" s="8">
        <x:v>0</x:v>
      </x:c>
      <x:c r="Y3526" s="13">
        <x:f t="shared" si="330"/>
        <x:v>1.246069182389937</x:v>
      </x:c>
      <x:c r="Z3526" s="13">
        <x:f t="shared" si="331"/>
        <x:v>0.53333333333333333</x:v>
      </x:c>
      <x:c r="AA3526" s="13">
        <x:f t="shared" si="332"/>
        <x:v>8.531746031746032E-2</x:v>
      </x:c>
      <x:c r="AB3526" s="13">
        <x:f t="shared" si="333"/>
        <x:v>0.10396825396825396</x:v>
      </x:c>
      <x:c r="AC3526" s="13">
        <x:f t="shared" si="334"/>
        <x:v>0.19494047619047616</x:v>
      </x:c>
      <x:c r="AD3526" s="13">
        <x:f t="shared" si="335"/>
        <x:v>0.97341269841269851</x:v>
      </x:c>
      <x:c r="AE3526" s="50" t="n">
        <x:f>IF(OR(NOT(ISNUMBER(Q3526)),NOT(ISNUMBER(R3526))),"",IF(Q3526&lt;R3526,1,0))</x:f>
        <x:v>0</x:v>
      </x:c>
      <x:c r="AF3526" s="50" t="n">
        <x:f>IFERROR(IF(AND(A3526=A3525,C3526=C3525+1,ISNUMBER(AE3525)),AE3525,""),"")</x:f>
        <x:v>0</x:v>
      </x:c>
      <x:c r="AG3526" s="52" t="n">
        <x:f>IFERROR(IF(AND(A3526=A3525,C3526=C3525+1,ISNUMBER(U3526),ISNUMBER(U3525),U3525&lt;&gt;0),U3526/U3525-1,""),"")</x:f>
        <x:v>0.2593391317853535</x:v>
      </x:c>
      <x:c r="AH3526" s="50" t="n">
        <x:f>IF(AND(ISNUMBER(AE3526),ISNUMBER(AF3526),ISNUMBER(AG3526)),IF(AND(AE3526=1,AF3526=1,AG3526&lt;0),1,0),"")</x:f>
        <x:v>0</x:v>
      </x:c>
      <x:c r="AI3526" s="50" t="n">
        <x:f>IF(AND(A3526=A3527,C3527=C3526+1,ISNUMBER(AH3527)),C3527,"")</x:f>
        <x:v>2019</x:v>
      </x:c>
      <x:c r="AJ3526" s="50" t="n">
        <x:f>IF(AND(A3526=A3527,C3527=C3526+1,ISNUMBER(AH3527)),AH3527,"")</x:f>
        <x:v>0</x:v>
      </x:c>
    </x:row>
    <x:row r="3527" ht="15">
      <x:c r="A3527" s="9" t="s">
        <x:v>248</x:v>
      </x:c>
      <x:c r="B3527" s="10">
        <x:v>43830</x:v>
      </x:c>
      <x:c r="C3527" s="9">
        <x:v>2019</x:v>
      </x:c>
      <x:c r="D3527" s="11">
        <x:v>289.89999999999998</x:v>
      </x:c>
      <x:c r="E3527" s="11">
        <x:v>193.6</x:v>
      </x:c>
      <x:c r="F3527" s="11">
        <x:v>150.4</x:v>
      </x:c>
      <x:c r="G3527" s="11">
        <x:v>160.69999999999999</x:v>
      </x:c>
      <x:c r="H3527" s="11">
        <x:v>0</x:v>
      </x:c>
      <x:c r="I3527" s="11">
        <x:v>129.19999999999999</x:v>
      </x:c>
      <x:c r="J3527" s="11">
        <x:v>256.89999999999998</x:v>
      </x:c>
      <x:c r="K3527" s="11">
        <x:v>54.8</x:v>
      </x:c>
      <x:c r="L3527" s="11">
        <x:v>0</x:v>
      </x:c>
      <x:c r="M3527" s="11">
        <x:v>0</x:v>
      </x:c>
      <x:c r="N3527" s="11">
        <x:v>0</x:v>
      </x:c>
      <x:c r="O3527" s="11">
        <x:v>140.4</x:v>
      </x:c>
      <x:c r="P3527" s="11">
        <x:v>19.3</x:v>
      </x:c>
      <x:c r="Q3527" s="11">
        <x:v>29.6</x:v>
      </x:c>
      <x:c r="R3527" s="11">
        <x:v>0.3</x:v>
      </x:c>
      <x:c r="S3527" s="11">
        <x:v>15.6</x:v>
      </x:c>
      <x:c r="T3527" s="11">
        <x:v>23.3</x:v>
      </x:c>
      <x:c r="U3527" s="11">
        <x:v>500.22160000000002</x:v>
      </x:c>
      <x:c r="V3527" s="11">
        <x:v>18</x:v>
      </x:c>
      <x:c r="W3527" s="12">
        <x:v>0</x:v>
      </x:c>
      <x:c r="X3527" s="8">
        <x:v>0</x:v>
      </x:c>
      <x:c r="Y3527" s="13">
        <x:f t="shared" si="330"/>
        <x:v>1.2872340425531914</x:v>
      </x:c>
      <x:c r="Z3527" s="13">
        <x:f t="shared" si="331"/>
        <x:v>0.55432907899275607</x:v>
      </x:c>
      <x:c r="AA3527" s="13">
        <x:f t="shared" si="332"/>
        <x:v>5.3811659192825115E-2</x:v>
      </x:c>
      <x:c r="AB3527" s="13">
        <x:f t="shared" si="333"/>
        <x:v>6.6574680924456717E-2</x:v>
      </x:c>
      <x:c r="AC3527" s="13">
        <x:f t="shared" si="334"/>
        <x:v>0.1449906658369633</x:v>
      </x:c>
      <x:c r="AD3527" s="13">
        <x:f t="shared" si="335"/>
        <x:v>0.88616764401517767</x:v>
      </x:c>
      <x:c r="AE3527" s="50" t="n">
        <x:f>IF(OR(NOT(ISNUMBER(Q3527)),NOT(ISNUMBER(R3527))),"",IF(Q3527&lt;R3527,1,0))</x:f>
        <x:v>0</x:v>
      </x:c>
      <x:c r="AF3527" s="50" t="n">
        <x:f>IFERROR(IF(AND(A3527=A3526,C3527=C3526+1,ISNUMBER(AE3526)),AE3526,""),"")</x:f>
        <x:v>0</x:v>
      </x:c>
      <x:c r="AG3527" s="52" t="n">
        <x:f>IFERROR(IF(AND(A3527=A3526,C3527=C3526+1,ISNUMBER(U3527),ISNUMBER(U3526),U3526&lt;&gt;0),U3527/U3526-1,""),"")</x:f>
        <x:v>-0.22883900420004055</x:v>
      </x:c>
      <x:c r="AH3527" s="50" t="n">
        <x:f>IF(AND(ISNUMBER(AE3527),ISNUMBER(AF3527),ISNUMBER(AG3527)),IF(AND(AE3527=1,AF3527=1,AG3527&lt;0),1,0),"")</x:f>
        <x:v>0</x:v>
      </x:c>
      <x:c r="AI3527" s="50" t="n">
        <x:f>IF(AND(A3527=A3528,C3528=C3527+1,ISNUMBER(AH3528)),C3528,"")</x:f>
        <x:v>2020</x:v>
      </x:c>
      <x:c r="AJ3527" s="50" t="n">
        <x:f>IF(AND(A3527=A3528,C3528=C3527+1,ISNUMBER(AH3528)),AH3528,"")</x:f>
        <x:v>0</x:v>
      </x:c>
    </x:row>
    <x:row r="3528" ht="15">
      <x:c r="A3528" s="9" t="s">
        <x:v>248</x:v>
      </x:c>
      <x:c r="B3528" s="10">
        <x:v>44196</x:v>
      </x:c>
      <x:c r="C3528" s="9">
        <x:v>2020</x:v>
      </x:c>
      <x:c r="D3528" s="11">
        <x:v>262.10000000000002</x:v>
      </x:c>
      <x:c r="E3528" s="11">
        <x:v>172</x:v>
      </x:c>
      <x:c r="F3528" s="11">
        <x:v>103.3</x:v>
      </x:c>
      <x:c r="G3528" s="11">
        <x:v>109.7</x:v>
      </x:c>
      <x:c r="H3528" s="11">
        <x:v>0</x:v>
      </x:c>
      <x:c r="I3528" s="11">
        <x:v>152.4</x:v>
      </x:c>
      <x:c r="J3528" s="11">
        <x:v>215</x:v>
      </x:c>
      <x:c r="K3528" s="11">
        <x:v>36.5</x:v>
      </x:c>
      <x:c r="L3528" s="11">
        <x:v>0</x:v>
      </x:c>
      <x:c r="M3528" s="11">
        <x:v>0</x:v>
      </x:c>
      <x:c r="N3528" s="11">
        <x:v>0</x:v>
      </x:c>
      <x:c r="O3528" s="11">
        <x:v>33.700000000000003</x:v>
      </x:c>
      <x:c r="P3528" s="11">
        <x:v>-45.9</x:v>
      </x:c>
      <x:c r="Q3528" s="11">
        <x:v>-34.5</x:v>
      </x:c>
      <x:c r="R3528" s="11">
        <x:v>0.6</x:v>
      </x:c>
      <x:c r="S3528" s="11">
        <x:v>-38.799999999999997</x:v>
      </x:c>
      <x:c r="T3528" s="11">
        <x:v>-75.400000000000006</x:v>
      </x:c>
      <x:c r="U3528" s="11">
        <x:v>383.96339999999998</x:v>
      </x:c>
      <x:c r="V3528" s="11">
        <x:v>18</x:v>
      </x:c>
      <x:c r="W3528" s="12">
        <x:v>0</x:v>
      </x:c>
      <x:c r="X3528" s="8">
        <x:v>0</x:v>
      </x:c>
      <x:c r="Y3528" s="13">
        <x:f t="shared" si="330"/>
        <x:v>1.665053242981607</x:v>
      </x:c>
      <x:c r="Z3528" s="13">
        <x:f t="shared" si="331"/>
        <x:v>0.41854254101487981</x:v>
      </x:c>
      <x:c r="AA3528" s="13">
        <x:f t="shared" si="332"/>
        <x:v>-0.14803510110644791</x:v>
      </x:c>
      <x:c r="AB3528" s="13">
        <x:f t="shared" si="333"/>
        <x:v>-0.17512399847386492</x:v>
      </x:c>
      <x:c r="AC3528" s="13">
        <x:f t="shared" si="334"/>
        <x:v>-0.68732907930720144</x:v>
      </x:c>
      <x:c r="AD3528" s="13">
        <x:f t="shared" si="335"/>
        <x:v>0.82029759633727573</x:v>
      </x:c>
      <x:c r="AE3528" s="50" t="n">
        <x:f>IF(OR(NOT(ISNUMBER(Q3528)),NOT(ISNUMBER(R3528))),"",IF(Q3528&lt;R3528,1,0))</x:f>
        <x:v>1</x:v>
      </x:c>
      <x:c r="AF3528" s="50" t="n">
        <x:f>IFERROR(IF(AND(A3528=A3527,C3528=C3527+1,ISNUMBER(AE3527)),AE3527,""),"")</x:f>
        <x:v>0</x:v>
      </x:c>
      <x:c r="AG3528" s="52" t="n">
        <x:f>IFERROR(IF(AND(A3528=A3527,C3528=C3527+1,ISNUMBER(U3528),ISNUMBER(U3527),U3527&lt;&gt;0),U3528/U3527-1,""),"")</x:f>
        <x:v>-0.2324133943836093</x:v>
      </x:c>
      <x:c r="AH3528" s="50" t="n">
        <x:f>IF(AND(ISNUMBER(AE3528),ISNUMBER(AF3528),ISNUMBER(AG3528)),IF(AND(AE3528=1,AF3528=1,AG3528&lt;0),1,0),"")</x:f>
        <x:v>0</x:v>
      </x:c>
      <x:c r="AI3528" s="50" t="n">
        <x:f>IF(AND(A3528=A3529,C3529=C3528+1,ISNUMBER(AH3529)),C3529,"")</x:f>
        <x:v>2021</x:v>
      </x:c>
      <x:c r="AJ3528" s="50" t="n">
        <x:f>IF(AND(A3528=A3529,C3529=C3528+1,ISNUMBER(AH3529)),AH3529,"")</x:f>
        <x:v>0</x:v>
      </x:c>
    </x:row>
    <x:row r="3529" ht="15">
      <x:c r="A3529" s="9" t="s">
        <x:v>248</x:v>
      </x:c>
      <x:c r="B3529" s="10">
        <x:v>44561</x:v>
      </x:c>
      <x:c r="C3529" s="9">
        <x:v>2021</x:v>
      </x:c>
      <x:c r="D3529" s="11">
        <x:v>276.7</x:v>
      </x:c>
      <x:c r="E3529" s="11">
        <x:v>194.3</x:v>
      </x:c>
      <x:c r="F3529" s="11">
        <x:v>124.3</x:v>
      </x:c>
      <x:c r="G3529" s="11">
        <x:v>126.8</x:v>
      </x:c>
      <x:c r="H3529" s="11">
        <x:v>0</x:v>
      </x:c>
      <x:c r="I3529" s="11">
        <x:v>149.9</x:v>
      </x:c>
      <x:c r="J3529" s="11">
        <x:v>187.6</x:v>
      </x:c>
      <x:c r="K3529" s="11">
        <x:v>56</x:v>
      </x:c>
      <x:c r="L3529" s="11">
        <x:v>0</x:v>
      </x:c>
      <x:c r="M3529" s="11">
        <x:v>0</x:v>
      </x:c>
      <x:c r="N3529" s="11">
        <x:v>0</x:v>
      </x:c>
      <x:c r="O3529" s="11">
        <x:v>21.2</x:v>
      </x:c>
      <x:c r="P3529" s="11">
        <x:v>-35.799999999999997</x:v>
      </x:c>
      <x:c r="Q3529" s="11">
        <x:v>-23.9</x:v>
      </x:c>
      <x:c r="R3529" s="11">
        <x:v>0.9</x:v>
      </x:c>
      <x:c r="S3529" s="11">
        <x:v>-30.2</x:v>
      </x:c>
      <x:c r="T3529" s="11">
        <x:v>0.3</x:v>
      </x:c>
      <x:c r="U3529" s="11">
        <x:v>633.4796</x:v>
      </x:c>
      <x:c r="V3529" s="11">
        <x:v>18</x:v>
      </x:c>
      <x:c r="W3529" s="12">
        <x:v>0</x:v>
      </x:c>
      <x:c r="X3529" s="8">
        <x:v>0</x:v>
      </x:c>
      <x:c r="Y3529" s="13">
        <x:f t="shared" si="330"/>
        <x:v>1.5631536604987935</x:v>
      </x:c>
      <x:c r="Z3529" s="13">
        <x:f t="shared" si="331"/>
        <x:v>0.45825804119985547</x:v>
      </x:c>
      <x:c r="AA3529" s="13">
        <x:f t="shared" si="332"/>
        <x:v>-0.10914347668955547</x:v>
      </x:c>
      <x:c r="AB3529" s="13">
        <x:f t="shared" si="333"/>
        <x:v>-0.12938200216841345</x:v>
      </x:c>
      <x:c r="AC3529" s="13">
        <x:f t="shared" si="334"/>
        <x:v>2.3659305993690852E-3</x:v>
      </x:c>
      <x:c r="AD3529" s="13">
        <x:f t="shared" si="335"/>
        <x:v>0.67799060354174201</x:v>
      </x:c>
      <x:c r="AE3529" s="50" t="n">
        <x:f>IF(OR(NOT(ISNUMBER(Q3529)),NOT(ISNUMBER(R3529))),"",IF(Q3529&lt;R3529,1,0))</x:f>
        <x:v>1</x:v>
      </x:c>
      <x:c r="AF3529" s="50" t="n">
        <x:f>IFERROR(IF(AND(A3529=A3528,C3529=C3528+1,ISNUMBER(AE3528)),AE3528,""),"")</x:f>
        <x:v>1</x:v>
      </x:c>
      <x:c r="AG3529" s="52" t="n">
        <x:f>IFERROR(IF(AND(A3529=A3528,C3529=C3528+1,ISNUMBER(U3529),ISNUMBER(U3528),U3528&lt;&gt;0),U3529/U3528-1,""),"")</x:f>
        <x:v>0.6498437090618534</x:v>
      </x:c>
      <x:c r="AH3529" s="50" t="n">
        <x:f>IF(AND(ISNUMBER(AE3529),ISNUMBER(AF3529),ISNUMBER(AG3529)),IF(AND(AE3529=1,AF3529=1,AG3529&lt;0),1,0),"")</x:f>
        <x:v>0</x:v>
      </x:c>
      <x:c r="AI3529" s="50" t="n">
        <x:f>IF(AND(A3529=A3530,C3530=C3529+1,ISNUMBER(AH3530)),C3530,"")</x:f>
        <x:v>2022</x:v>
      </x:c>
      <x:c r="AJ3529" s="50" t="n">
        <x:f>IF(AND(A3529=A3530,C3530=C3529+1,ISNUMBER(AH3530)),AH3530,"")</x:f>
        <x:v>0</x:v>
      </x:c>
    </x:row>
    <x:row r="3530" ht="15">
      <x:c r="A3530" s="9" t="s">
        <x:v>248</x:v>
      </x:c>
      <x:c r="B3530" s="10">
        <x:v>44926</x:v>
      </x:c>
      <x:c r="C3530" s="9">
        <x:v>2022</x:v>
      </x:c>
      <x:c r="D3530" s="11">
        <x:v>346.9</x:v>
      </x:c>
      <x:c r="E3530" s="11">
        <x:v>259.5</x:v>
      </x:c>
      <x:c r="F3530" s="11">
        <x:v>187.1</x:v>
      </x:c>
      <x:c r="G3530" s="11">
        <x:v>190.1</x:v>
      </x:c>
      <x:c r="H3530" s="11">
        <x:v>0</x:v>
      </x:c>
      <x:c r="I3530" s="11">
        <x:v>156.80000000000001</x:v>
      </x:c>
      <x:c r="J3530" s="11">
        <x:v>194.5</x:v>
      </x:c>
      <x:c r="K3530" s="11">
        <x:v>64.5</x:v>
      </x:c>
      <x:c r="L3530" s="11">
        <x:v>0</x:v>
      </x:c>
      <x:c r="M3530" s="11">
        <x:v>0</x:v>
      </x:c>
      <x:c r="N3530" s="11">
        <x:v>0</x:v>
      </x:c>
      <x:c r="O3530" s="11">
        <x:v>143.4</x:v>
      </x:c>
      <x:c r="P3530" s="11">
        <x:v>2.7</x:v>
      </x:c>
      <x:c r="Q3530" s="11">
        <x:v>15.5</x:v>
      </x:c>
      <x:c r="R3530" s="11">
        <x:v>0.6</x:v>
      </x:c>
      <x:c r="S3530" s="11">
        <x:v>1.7</x:v>
      </x:c>
      <x:c r="T3530" s="11">
        <x:v>21.6</x:v>
      </x:c>
      <x:c r="U3530" s="11">
        <x:v>167.5882</x:v>
      </x:c>
      <x:c r="V3530" s="11">
        <x:v>18</x:v>
      </x:c>
      <x:c r="W3530" s="12">
        <x:v>0</x:v>
      </x:c>
      <x:c r="X3530" s="8">
        <x:v>0</x:v>
      </x:c>
      <x:c r="Y3530" s="13">
        <x:f t="shared" si="330"/>
        <x:v>1.386958845537146</x:v>
      </x:c>
      <x:c r="Z3530" s="13">
        <x:f t="shared" si="331"/>
        <x:v>0.54799654078985305</x:v>
      </x:c>
      <x:c r="AA3530" s="13">
        <x:f t="shared" si="332"/>
        <x:v>4.9005477082732776E-3</x:v>
      </x:c>
      <x:c r="AB3530" s="13">
        <x:f t="shared" si="333"/>
        <x:v>7.7832228307869716E-3</x:v>
      </x:c>
      <x:c r="AC3530" s="13">
        <x:f t="shared" si="334"/>
        <x:v>0.11362440820620727</x:v>
      </x:c>
      <x:c r="AD3530" s="13">
        <x:f t="shared" si="335"/>
        <x:v>0.56068031132891327</x:v>
      </x:c>
      <x:c r="AE3530" s="50" t="n">
        <x:f>IF(OR(NOT(ISNUMBER(Q3530)),NOT(ISNUMBER(R3530))),"",IF(Q3530&lt;R3530,1,0))</x:f>
        <x:v>0</x:v>
      </x:c>
      <x:c r="AF3530" s="50" t="n">
        <x:f>IFERROR(IF(AND(A3530=A3529,C3530=C3529+1,ISNUMBER(AE3529)),AE3529,""),"")</x:f>
        <x:v>1</x:v>
      </x:c>
      <x:c r="AG3530" s="52" t="n">
        <x:f>IFERROR(IF(AND(A3530=A3529,C3530=C3529+1,ISNUMBER(U3530),ISNUMBER(U3529),U3529&lt;&gt;0),U3530/U3529-1,""),"")</x:f>
        <x:v>-0.7354481501851047</x:v>
      </x:c>
      <x:c r="AH3530" s="50" t="n">
        <x:f>IF(AND(ISNUMBER(AE3530),ISNUMBER(AF3530),ISNUMBER(AG3530)),IF(AND(AE3530=1,AF3530=1,AG3530&lt;0),1,0),"")</x:f>
        <x:v>0</x:v>
      </x:c>
      <x:c r="AI3530" s="50" t="n">
        <x:f>IF(AND(A3530=A3531,C3531=C3530+1,ISNUMBER(AH3531)),C3531,"")</x:f>
        <x:v>2023</x:v>
      </x:c>
      <x:c r="AJ3530" s="50" t="n">
        <x:f>IF(AND(A3530=A3531,C3531=C3530+1,ISNUMBER(AH3531)),AH3531,"")</x:f>
        <x:v>0</x:v>
      </x:c>
    </x:row>
    <x:row r="3531" ht="15">
      <x:c r="A3531" s="9" t="s">
        <x:v>248</x:v>
      </x:c>
      <x:c r="B3531" s="10">
        <x:v>45291</x:v>
      </x:c>
      <x:c r="C3531" s="9">
        <x:v>2023</x:v>
      </x:c>
      <x:c r="D3531" s="11">
        <x:v>435.2</x:v>
      </x:c>
      <x:c r="E3531" s="11">
        <x:v>350.6</x:v>
      </x:c>
      <x:c r="F3531" s="11">
        <x:v>264.39999999999998</x:v>
      </x:c>
      <x:c r="G3531" s="11">
        <x:v>267</x:v>
      </x:c>
      <x:c r="H3531" s="11">
        <x:v>1.9</x:v>
      </x:c>
      <x:c r="I3531" s="11">
        <x:v>168.2</x:v>
      </x:c>
      <x:c r="J3531" s="11">
        <x:v>205.9</x:v>
      </x:c>
      <x:c r="K3531" s="11">
        <x:v>75.8</x:v>
      </x:c>
      <x:c r="L3531" s="11">
        <x:v>0</x:v>
      </x:c>
      <x:c r="M3531" s="11">
        <x:v>1.9</x:v>
      </x:c>
      <x:c r="N3531" s="11">
        <x:v>0</x:v>
      </x:c>
      <x:c r="O3531" s="11">
        <x:v>112.1</x:v>
      </x:c>
      <x:c r="P3531" s="11">
        <x:v>12</x:v>
      </x:c>
      <x:c r="Q3531" s="11">
        <x:v>27</x:v>
      </x:c>
      <x:c r="R3531" s="11">
        <x:v>1.5</x:v>
      </x:c>
      <x:c r="S3531" s="11">
        <x:v>10.1</x:v>
      </x:c>
      <x:c r="T3531" s="11">
        <x:v>24.7</x:v>
      </x:c>
      <x:c r="U3531" s="11">
        <x:v>176.3056</x:v>
      </x:c>
      <x:c r="V3531" s="11">
        <x:v>18</x:v>
      </x:c>
      <x:c r="W3531" s="12">
        <x:v>0</x:v>
      </x:c>
      <x:c r="X3531" s="8">
        <x:v>0</x:v>
      </x:c>
      <x:c r="Y3531" s="13">
        <x:f t="shared" si="330"/>
        <x:v>1.3260211800302575</x:v>
      </x:c>
      <x:c r="Z3531" s="13">
        <x:f t="shared" si="331"/>
        <x:v>0.61351102941176472</x:v>
      </x:c>
      <x:c r="AA3531" s="13">
        <x:f t="shared" si="332"/>
        <x:v>2.3207720588235295E-2</x:v>
      </x:c>
      <x:c r="AB3531" s="13">
        <x:f t="shared" si="333"/>
        <x:v>2.7573529411764705E-2</x:v>
      </x:c>
      <x:c r="AC3531" s="13">
        <x:f t="shared" si="334"/>
        <x:v>9.2509363295880151E-2</x:v>
      </x:c>
      <x:c r="AD3531" s="13">
        <x:f t="shared" si="335"/>
        <x:v>0.47311580882352944</x:v>
      </x:c>
      <x:c r="AE3531" s="50" t="n">
        <x:f>IF(OR(NOT(ISNUMBER(Q3531)),NOT(ISNUMBER(R3531))),"",IF(Q3531&lt;R3531,1,0))</x:f>
        <x:v>0</x:v>
      </x:c>
      <x:c r="AF3531" s="50" t="n">
        <x:f>IFERROR(IF(AND(A3531=A3530,C3531=C3530+1,ISNUMBER(AE3530)),AE3530,""),"")</x:f>
        <x:v>0</x:v>
      </x:c>
      <x:c r="AG3531" s="52" t="n">
        <x:f>IFERROR(IF(AND(A3531=A3530,C3531=C3530+1,ISNUMBER(U3531),ISNUMBER(U3530),U3530&lt;&gt;0),U3531/U3530-1,""),"")</x:f>
        <x:v>0.05201678877152438</x:v>
      </x:c>
      <x:c r="AH3531" s="50" t="n">
        <x:f>IF(AND(ISNUMBER(AE3531),ISNUMBER(AF3531),ISNUMBER(AG3531)),IF(AND(AE3531=1,AF3531=1,AG3531&lt;0),1,0),"")</x:f>
        <x:v>0</x:v>
      </x:c>
      <x:c r="AI3531" s="50" t="n">
        <x:f>IF(AND(A3531=A3532,C3532=C3531+1,ISNUMBER(AH3532)),C3532,"")</x:f>
        <x:v>2024</x:v>
      </x:c>
      <x:c r="AJ3531" s="50" t="n">
        <x:f>IF(AND(A3531=A3532,C3532=C3531+1,ISNUMBER(AH3532)),AH3532,"")</x:f>
        <x:v>0</x:v>
      </x:c>
    </x:row>
    <x:row r="3532" ht="15">
      <x:c r="A3532" s="9" t="s">
        <x:v>248</x:v>
      </x:c>
      <x:c r="B3532" s="10">
        <x:v>45657</x:v>
      </x:c>
      <x:c r="C3532" s="9">
        <x:v>2024</x:v>
      </x:c>
      <x:c r="D3532" s="11">
        <x:v>495.9</x:v>
      </x:c>
      <x:c r="E3532" s="11">
        <x:v>425.7</x:v>
      </x:c>
      <x:c r="F3532" s="11">
        <x:v>310.89999999999998</x:v>
      </x:c>
      <x:c r="G3532" s="11">
        <x:v>313.39999999999998</x:v>
      </x:c>
      <x:c r="H3532" s="11">
        <x:v>0.7</x:v>
      </x:c>
      <x:c r="I3532" s="11">
        <x:v>182.5</x:v>
      </x:c>
      <x:c r="J3532" s="11">
        <x:v>220.2</x:v>
      </x:c>
      <x:c r="K3532" s="11">
        <x:v>96.2</x:v>
      </x:c>
      <x:c r="L3532" s="11">
        <x:v>0</x:v>
      </x:c>
      <x:c r="M3532" s="11">
        <x:v>0.7</x:v>
      </x:c>
      <x:c r="N3532" s="11">
        <x:v>0</x:v>
      </x:c>
      <x:c r="O3532" s="11">
        <x:v>119.2</x:v>
      </x:c>
      <x:c r="P3532" s="11">
        <x:v>20.100000000000001</x:v>
      </x:c>
      <x:c r="Q3532" s="11">
        <x:v>35.200000000000003</x:v>
      </x:c>
      <x:c r="R3532" s="11">
        <x:v>2.4</x:v>
      </x:c>
      <x:c r="S3532" s="11">
        <x:v>13</x:v>
      </x:c>
      <x:c r="T3532" s="11">
        <x:v>32.299999999999997</x:v>
      </x:c>
      <x:c r="U3532" s="11">
        <x:v>233.12</x:v>
      </x:c>
      <x:c r="V3532" s="11">
        <x:v>18</x:v>
      </x:c>
      <x:c r="W3532" s="12">
        <x:v>0</x:v>
      </x:c>
      <x:c r="X3532" s="8">
        <x:v>0</x:v>
      </x:c>
      <x:c r="Y3532" s="13">
        <x:f t="shared" si="330"/>
        <x:v>1.3692505628819556</x:v>
      </x:c>
      <x:c r="Z3532" s="13">
        <x:f t="shared" si="331"/>
        <x:v>0.63198225448679168</x:v>
      </x:c>
      <x:c r="AA3532" s="13">
        <x:f t="shared" si="332"/>
        <x:v>2.6214962694091553E-2</x:v>
      </x:c>
      <x:c r="AB3532" s="13">
        <x:f t="shared" si="333"/>
        <x:v>4.0532365396249249E-2</x:v>
      </x:c>
      <x:c r="AC3532" s="13">
        <x:f t="shared" si="334"/>
        <x:v>0.10306317804722399</x:v>
      </x:c>
      <x:c r="AD3532" s="13">
        <x:f t="shared" si="335"/>
        <x:v>0.44404113732607381</x:v>
      </x:c>
      <x:c r="AE3532" s="50" t="n">
        <x:f>IF(OR(NOT(ISNUMBER(Q3532)),NOT(ISNUMBER(R3532))),"",IF(Q3532&lt;R3532,1,0))</x:f>
        <x:v>0</x:v>
      </x:c>
      <x:c r="AF3532" s="50" t="n">
        <x:f>IFERROR(IF(AND(A3532=A3531,C3532=C3531+1,ISNUMBER(AE3531)),AE3531,""),"")</x:f>
        <x:v>0</x:v>
      </x:c>
      <x:c r="AG3532" s="52" t="n">
        <x:f>IFERROR(IF(AND(A3532=A3531,C3532=C3531+1,ISNUMBER(U3532),ISNUMBER(U3531),U3531&lt;&gt;0),U3532/U3531-1,""),"")</x:f>
        <x:v>0.32224954851122156</x:v>
      </x:c>
      <x:c r="AH3532" s="50" t="n">
        <x:f>IF(AND(ISNUMBER(AE3532),ISNUMBER(AF3532),ISNUMBER(AG3532)),IF(AND(AE3532=1,AF3532=1,AG3532&lt;0),1,0),"")</x:f>
        <x:v>0</x:v>
      </x:c>
      <x:c r="AI3532" s="50" t="str">
        <x:f>IF(AND(A3532=A3533,C3533=C3532+1,ISNUMBER(AH3533)),C3533,"")</x:f>
      </x:c>
      <x:c r="AJ3532" s="50" t="str">
        <x:f>IF(AND(A3532=A3533,C3533=C3532+1,ISNUMBER(AH3533)),AH3533,"")</x:f>
      </x:c>
    </x:row>
    <x:row r="3533" ht="15">
      <x:c r="A3533" s="9" t="s">
        <x:v>249</x:v>
      </x:c>
      <x:c r="B3533" s="10">
        <x:v>39447</x:v>
      </x:c>
      <x:c r="C3533" s="9">
        <x:v>2007</x:v>
      </x:c>
      <x:c r="D3533" s="11">
        <x:v>782.10900000000004</x:v>
      </x:c>
      <x:c r="E3533" s="11">
        <x:v>138.58799999999999</x:v>
      </x:c>
      <x:c r="F3533" s="11">
        <x:v>158.59399999999999</x:v>
      </x:c>
      <x:c r="G3533" s="11">
        <x:v>423.863</x:v>
      </x:c>
      <x:c r="H3533" s="11">
        <x:v>152.56100000000001</x:v>
      </x:c>
      <x:c r="I3533" s="11">
        <x:v>358.24599999999998</x:v>
      </x:c>
      <x:c r="J3533" s="11">
        <x:v>4.7969999999999997</x:v>
      </x:c>
      <x:c r="K3533" s="11">
        <x:v>70.067999999999998</x:v>
      </x:c>
      <x:c r="L3533" s="11">
        <x:v>39.756</x:v>
      </x:c>
      <x:c r="M3533" s="11">
        <x:v>54.64</x:v>
      </x:c>
      <x:c r="N3533" s="11">
        <x:v>97.921000000000006</x:v>
      </x:c>
      <x:c r="O3533" s="11">
        <x:v>328.48500000000001</x:v>
      </x:c>
      <x:c r="P3533" s="11">
        <x:v>-66.799000000000007</x:v>
      </x:c>
      <x:c r="Q3533" s="11">
        <x:v>-19.576000000000001</x:v>
      </x:c>
      <x:c r="R3533" s="11">
        <x:v>17.120999999999999</x:v>
      </x:c>
      <x:c r="S3533" s="11">
        <x:v>94.022999999999996</x:v>
      </x:c>
      <x:c r="T3533" s="11">
        <x:v>-4.1150000000000002</x:v>
      </x:c>
      <x:c r="U3533" s="11">
        <x:v>725.93240000000003</x:v>
      </x:c>
      <x:c r="V3533" s="11">
        <x:v>18</x:v>
      </x:c>
      <x:c r="W3533" s="12">
        <x:v>0</x:v>
      </x:c>
      <x:c r="X3533" s="8">
        <x:v>0</x:v>
      </x:c>
      <x:c r="Y3533" s="13">
        <x:f t="shared" si="330"/>
        <x:v>0.87385399195429836</x:v>
      </x:c>
      <x:c r="Z3533" s="13">
        <x:f t="shared" si="331"/>
        <x:v>0.54194875650324947</x:v>
      </x:c>
      <x:c r="AA3533" s="13">
        <x:f t="shared" si="332"/>
        <x:v>0.12021725871969251</x:v>
      </x:c>
      <x:c r="AB3533" s="13">
        <x:f t="shared" si="333"/>
        <x:v>-8.5408811303795254E-2</x:v>
      </x:c>
      <x:c r="AC3533" s="13">
        <x:f t="shared" si="334"/>
        <x:v>-9.7083255674592969E-3</x:v>
      </x:c>
      <x:c r="AD3533" s="13">
        <x:f t="shared" si="335"/>
        <x:v>6.1334161862349103E-3</x:v>
      </x:c>
      <x:c r="AE3533" s="50" t="n">
        <x:f>IF(OR(NOT(ISNUMBER(Q3533)),NOT(ISNUMBER(R3533))),"",IF(Q3533&lt;R3533,1,0))</x:f>
        <x:v>1</x:v>
      </x:c>
      <x:c r="AF3533" s="50" t="str">
        <x:f>IFERROR(IF(AND(A3533=A3532,C3533=C3532+1,ISNUMBER(AE3532)),AE3532,""),"")</x:f>
      </x:c>
      <x:c r="AG3533" s="52" t="str">
        <x:f>IFERROR(IF(AND(A3533=A3532,C3533=C3532+1,ISNUMBER(U3533),ISNUMBER(U3532),U3532&lt;&gt;0),U3533/U3532-1,""),"")</x:f>
      </x:c>
      <x:c r="AH3533" s="50" t="str">
        <x:f>IF(AND(ISNUMBER(AE3533),ISNUMBER(AF3533),ISNUMBER(AG3533)),IF(AND(AE3533=1,AF3533=1,AG3533&lt;0),1,0),"")</x:f>
      </x:c>
      <x:c r="AI3533" s="50" t="n">
        <x:f>IF(AND(A3533=A3534,C3534=C3533+1,ISNUMBER(AH3534)),C3534,"")</x:f>
        <x:v>2008</x:v>
      </x:c>
      <x:c r="AJ3533" s="50" t="n">
        <x:f>IF(AND(A3533=A3534,C3534=C3533+1,ISNUMBER(AH3534)),AH3534,"")</x:f>
        <x:v>1</x:v>
      </x:c>
    </x:row>
    <x:row r="3534" ht="15">
      <x:c r="A3534" s="9" t="s">
        <x:v>249</x:v>
      </x:c>
      <x:c r="B3534" s="10">
        <x:v>39813</x:v>
      </x:c>
      <x:c r="C3534" s="9">
        <x:v>2008</x:v>
      </x:c>
      <x:c r="D3534" s="11">
        <x:v>775.36699999999996</x:v>
      </x:c>
      <x:c r="E3534" s="11">
        <x:v>157.375</x:v>
      </x:c>
      <x:c r="F3534" s="11">
        <x:v>166.828</x:v>
      </x:c>
      <x:c r="G3534" s="11">
        <x:v>474.935</x:v>
      </x:c>
      <x:c r="H3534" s="11">
        <x:v>186.66900000000001</x:v>
      </x:c>
      <x:c r="I3534" s="11">
        <x:v>300.43200000000002</x:v>
      </x:c>
      <x:c r="J3534" s="11">
        <x:v>-33.42</x:v>
      </x:c>
      <x:c r="K3534" s="11">
        <x:v>71.102000000000004</x:v>
      </x:c>
      <x:c r="L3534" s="11">
        <x:v>46.752000000000002</x:v>
      </x:c>
      <x:c r="M3534" s="11">
        <x:v>14.612</x:v>
      </x:c>
      <x:c r="N3534" s="11">
        <x:v>172.05699999999999</x:v>
      </x:c>
      <x:c r="O3534" s="11">
        <x:v>328.48500000000001</x:v>
      </x:c>
      <x:c r="P3534" s="11">
        <x:v>-654.00199999999995</x:v>
      </x:c>
      <x:c r="Q3534" s="11">
        <x:v>-603.50599999999997</x:v>
      </x:c>
      <x:c r="R3534" s="11">
        <x:v>17.817</x:v>
      </x:c>
      <x:c r="S3534" s="11">
        <x:v>-15.743</x:v>
      </x:c>
      <x:c r="T3534" s="11">
        <x:v>-8.2929999999999993</x:v>
      </x:c>
      <x:c r="U3534" s="11">
        <x:v>146.24510000000001</x:v>
      </x:c>
      <x:c r="V3534" s="11">
        <x:v>18</x:v>
      </x:c>
      <x:c r="W3534" s="12">
        <x:v>0</x:v>
      </x:c>
      <x:c r="X3534" s="8">
        <x:v>0</x:v>
      </x:c>
      <x:c r="Y3534" s="13">
        <x:f t="shared" si="330"/>
        <x:v>0.94333684992926847</x:v>
      </x:c>
      <x:c r="Z3534" s="13">
        <x:f t="shared" si="331"/>
        <x:v>0.61252929258015887</x:v>
      </x:c>
      <x:c r="AA3534" s="13">
        <x:f t="shared" si="332"/>
        <x:v>-2.0303933492139853E-2</x:v>
      </x:c>
      <x:c r="AB3534" s="13">
        <x:f t="shared" si="333"/>
        <x:v>-0.84347412257679266</x:v>
      </x:c>
      <x:c r="AC3534" s="13">
        <x:f t="shared" si="334"/>
        <x:v>-1.7461336814511459E-2</x:v>
      </x:c>
      <x:c r="AD3534" s="13">
        <x:f t="shared" si="335"/>
        <x:v>-4.3102169682227902E-2</x:v>
      </x:c>
      <x:c r="AE3534" s="50" t="n">
        <x:f>IF(OR(NOT(ISNUMBER(Q3534)),NOT(ISNUMBER(R3534))),"",IF(Q3534&lt;R3534,1,0))</x:f>
        <x:v>1</x:v>
      </x:c>
      <x:c r="AF3534" s="50" t="n">
        <x:f>IFERROR(IF(AND(A3534=A3533,C3534=C3533+1,ISNUMBER(AE3533)),AE3533,""),"")</x:f>
        <x:v>1</x:v>
      </x:c>
      <x:c r="AG3534" s="52" t="n">
        <x:f>IFERROR(IF(AND(A3534=A3533,C3534=C3533+1,ISNUMBER(U3534),ISNUMBER(U3533),U3533&lt;&gt;0),U3534/U3533-1,""),"")</x:f>
        <x:v>-0.7985417099443419</x:v>
      </x:c>
      <x:c r="AH3534" s="50" t="n">
        <x:f>IF(AND(ISNUMBER(AE3534),ISNUMBER(AF3534),ISNUMBER(AG3534)),IF(AND(AE3534=1,AF3534=1,AG3534&lt;0),1,0),"")</x:f>
        <x:v>1</x:v>
      </x:c>
      <x:c r="AI3534" s="50" t="n">
        <x:f>IF(AND(A3534=A3535,C3535=C3534+1,ISNUMBER(AH3535)),C3535,"")</x:f>
        <x:v>2009</x:v>
      </x:c>
      <x:c r="AJ3534" s="50" t="n">
        <x:f>IF(AND(A3534=A3535,C3535=C3534+1,ISNUMBER(AH3535)),AH3535,"")</x:f>
        <x:v>0</x:v>
      </x:c>
    </x:row>
    <x:row r="3535" ht="15">
      <x:c r="A3535" s="9" t="s">
        <x:v>249</x:v>
      </x:c>
      <x:c r="B3535" s="10">
        <x:v>40178</x:v>
      </x:c>
      <x:c r="C3535" s="9">
        <x:v>2009</x:v>
      </x:c>
      <x:c r="D3535" s="11">
        <x:v>782.41700000000003</x:v>
      </x:c>
      <x:c r="E3535" s="11">
        <x:v>121.794</x:v>
      </x:c>
      <x:c r="F3535" s="11">
        <x:v>157.27099999999999</x:v>
      </x:c>
      <x:c r="G3535" s="11">
        <x:v>629.62800000000004</x:v>
      </x:c>
      <x:c r="H3535" s="11">
        <x:v>195.53100000000001</x:v>
      </x:c>
      <x:c r="I3535" s="11">
        <x:v>152.78899999999999</x:v>
      </x:c>
      <x:c r="J3535" s="11">
        <x:v>-152.46299999999999</x:v>
      </x:c>
      <x:c r="K3535" s="11">
        <x:v>41.359000000000002</x:v>
      </x:c>
      <x:c r="L3535" s="11">
        <x:v>55.759</x:v>
      </x:c>
      <x:c r="M3535" s="11">
        <x:v>13.718</x:v>
      </x:c>
      <x:c r="N3535" s="11">
        <x:v>181.81299999999999</x:v>
      </x:c>
      <x:c r="O3535" s="11">
        <x:v>316.005</x:v>
      </x:c>
      <x:c r="P3535" s="11">
        <x:v>-106.202</x:v>
      </x:c>
      <x:c r="Q3535" s="11">
        <x:v>-64.006</x:v>
      </x:c>
      <x:c r="R3535" s="11">
        <x:v>20.263999999999999</x:v>
      </x:c>
      <x:c r="S3535" s="11">
        <x:v>-127.547</x:v>
      </x:c>
      <x:c r="T3535" s="11">
        <x:v>-76.265000000000001</x:v>
      </x:c>
      <x:c r="U3535" s="11">
        <x:v>191.55080000000001</x:v>
      </x:c>
      <x:c r="V3535" s="11">
        <x:v>18</x:v>
      </x:c>
      <x:c r="W3535" s="12">
        <x:v>0</x:v>
      </x:c>
      <x:c r="X3535" s="8">
        <x:v>0</x:v>
      </x:c>
      <x:c r="Y3535" s="13">
        <x:f t="shared" si="330"/>
        <x:v>0.77442122196717778</x:v>
      </x:c>
      <x:c r="Z3535" s="13">
        <x:f t="shared" si="331"/>
        <x:v>0.80472177879570617</x:v>
      </x:c>
      <x:c r="AA3535" s="13">
        <x:f t="shared" si="332"/>
        <x:v>-0.16301665224554168</x:v>
      </x:c>
      <x:c r="AB3535" s="13">
        <x:f t="shared" si="333"/>
        <x:v>-0.13573580328648277</x:v>
      </x:c>
      <x:c r="AC3535" s="13">
        <x:f t="shared" si="334"/>
        <x:v>-0.12112707821126124</x:v>
      </x:c>
      <x:c r="AD3535" s="13">
        <x:f t="shared" si="335"/>
        <x:v>-0.19486156359077064</x:v>
      </x:c>
      <x:c r="AE3535" s="50" t="n">
        <x:f>IF(OR(NOT(ISNUMBER(Q3535)),NOT(ISNUMBER(R3535))),"",IF(Q3535&lt;R3535,1,0))</x:f>
        <x:v>1</x:v>
      </x:c>
      <x:c r="AF3535" s="50" t="n">
        <x:f>IFERROR(IF(AND(A3535=A3534,C3535=C3534+1,ISNUMBER(AE3534)),AE3534,""),"")</x:f>
        <x:v>1</x:v>
      </x:c>
      <x:c r="AG3535" s="52" t="n">
        <x:f>IFERROR(IF(AND(A3535=A3534,C3535=C3534+1,ISNUMBER(U3535),ISNUMBER(U3534),U3534&lt;&gt;0),U3535/U3534-1,""),"")</x:f>
        <x:v>0.3097929434900726</x:v>
      </x:c>
      <x:c r="AH3535" s="50" t="n">
        <x:f>IF(AND(ISNUMBER(AE3535),ISNUMBER(AF3535),ISNUMBER(AG3535)),IF(AND(AE3535=1,AF3535=1,AG3535&lt;0),1,0),"")</x:f>
        <x:v>0</x:v>
      </x:c>
      <x:c r="AI3535" s="50" t="n">
        <x:f>IF(AND(A3535=A3536,C3536=C3535+1,ISNUMBER(AH3536)),C3536,"")</x:f>
        <x:v>2010</x:v>
      </x:c>
      <x:c r="AJ3535" s="50" t="n">
        <x:f>IF(AND(A3535=A3536,C3536=C3535+1,ISNUMBER(AH3536)),AH3536,"")</x:f>
        <x:v>1</x:v>
      </x:c>
    </x:row>
    <x:row r="3536" ht="15">
      <x:c r="A3536" s="9" t="s">
        <x:v>249</x:v>
      </x:c>
      <x:c r="B3536" s="10">
        <x:v>40543</x:v>
      </x:c>
      <x:c r="C3536" s="9">
        <x:v>2010</x:v>
      </x:c>
      <x:c r="D3536" s="11">
        <x:v>729.23599999999999</x:v>
      </x:c>
      <x:c r="E3536" s="11">
        <x:v>101.151</x:v>
      </x:c>
      <x:c r="F3536" s="11">
        <x:v>229.29599999999999</x:v>
      </x:c>
      <x:c r="G3536" s="11">
        <x:v>647.84299999999996</x:v>
      </x:c>
      <x:c r="H3536" s="11">
        <x:v>242.8</x:v>
      </x:c>
      <x:c r="I3536" s="11">
        <x:v>81.393000000000001</x:v>
      </x:c>
      <x:c r="J3536" s="11">
        <x:v>-181.48400000000001</x:v>
      </x:c>
      <x:c r="K3536" s="11">
        <x:v>24.901</x:v>
      </x:c>
      <x:c r="L3536" s="11">
        <x:v>50.334000000000003</x:v>
      </x:c>
      <x:c r="M3536" s="11">
        <x:v>82.679000000000002</x:v>
      </x:c>
      <x:c r="N3536" s="11">
        <x:v>160.12100000000001</x:v>
      </x:c>
      <x:c r="O3536" s="11">
        <x:v>351.17899999999997</x:v>
      </x:c>
      <x:c r="P3536" s="11">
        <x:v>-87.394999999999996</x:v>
      </x:c>
      <x:c r="Q3536" s="11">
        <x:v>-38.174999999999997</x:v>
      </x:c>
      <x:c r="R3536" s="11">
        <x:v>24.536999999999999</x:v>
      </x:c>
      <x:c r="S3536" s="11">
        <x:v>-125.095</x:v>
      </x:c>
      <x:c r="T3536" s="11">
        <x:v>-34.774000000000001</x:v>
      </x:c>
      <x:c r="U3536" s="11">
        <x:v>119.7193</x:v>
      </x:c>
      <x:c r="V3536" s="11">
        <x:v>18</x:v>
      </x:c>
      <x:c r="W3536" s="12">
        <x:v>0</x:v>
      </x:c>
      <x:c r="X3536" s="8">
        <x:v>0</x:v>
      </x:c>
      <x:c r="Y3536" s="13">
        <x:f t="shared" si="330"/>
        <x:v>0.44113722001256017</x:v>
      </x:c>
      <x:c r="Z3536" s="13">
        <x:f t="shared" si="331"/>
        <x:v>0.88838592718955178</x:v>
      </x:c>
      <x:c r="AA3536" s="13">
        <x:f t="shared" si="332"/>
        <x:v>-0.1715425458973501</x:v>
      </x:c>
      <x:c r="AB3536" s="13">
        <x:f t="shared" si="333"/>
        <x:v>-0.11984460449017875</x:v>
      </x:c>
      <x:c r="AC3536" s="13">
        <x:f t="shared" si="334"/>
        <x:v>-5.3676585222036825E-2</x:v>
      </x:c>
      <x:c r="AD3536" s="13">
        <x:f t="shared" si="335"/>
        <x:v>-0.24886867900103671</x:v>
      </x:c>
      <x:c r="AE3536" s="50" t="n">
        <x:f>IF(OR(NOT(ISNUMBER(Q3536)),NOT(ISNUMBER(R3536))),"",IF(Q3536&lt;R3536,1,0))</x:f>
        <x:v>1</x:v>
      </x:c>
      <x:c r="AF3536" s="50" t="n">
        <x:f>IFERROR(IF(AND(A3536=A3535,C3536=C3535+1,ISNUMBER(AE3535)),AE3535,""),"")</x:f>
        <x:v>1</x:v>
      </x:c>
      <x:c r="AG3536" s="52" t="n">
        <x:f>IFERROR(IF(AND(A3536=A3535,C3536=C3535+1,ISNUMBER(U3536),ISNUMBER(U3535),U3535&lt;&gt;0),U3536/U3535-1,""),"")</x:f>
        <x:v>-0.37499973897263805</x:v>
      </x:c>
      <x:c r="AH3536" s="50" t="n">
        <x:f>IF(AND(ISNUMBER(AE3536),ISNUMBER(AF3536),ISNUMBER(AG3536)),IF(AND(AE3536=1,AF3536=1,AG3536&lt;0),1,0),"")</x:f>
        <x:v>1</x:v>
      </x:c>
      <x:c r="AI3536" s="50" t="n">
        <x:f>IF(AND(A3536=A3537,C3537=C3536+1,ISNUMBER(AH3537)),C3537,"")</x:f>
        <x:v>2011</x:v>
      </x:c>
      <x:c r="AJ3536" s="50" t="n">
        <x:f>IF(AND(A3536=A3537,C3537=C3536+1,ISNUMBER(AH3537)),AH3537,"")</x:f>
        <x:v>0</x:v>
      </x:c>
    </x:row>
    <x:row r="3537" ht="15">
      <x:c r="A3537" s="9" t="s">
        <x:v>249</x:v>
      </x:c>
      <x:c r="B3537" s="10">
        <x:v>40908</x:v>
      </x:c>
      <x:c r="C3537" s="9">
        <x:v>2011</x:v>
      </x:c>
      <x:c r="D3537" s="11">
        <x:v>640.65899999999999</x:v>
      </x:c>
      <x:c r="E3537" s="11">
        <x:v>102.934</x:v>
      </x:c>
      <x:c r="F3537" s="11">
        <x:v>207.04900000000001</x:v>
      </x:c>
      <x:c r="G3537" s="11">
        <x:v>494.65600000000001</x:v>
      </x:c>
      <x:c r="H3537" s="11">
        <x:v>140.499</x:v>
      </x:c>
      <x:c r="I3537" s="11">
        <x:v>146.00299999999999</x:v>
      </x:c>
      <x:c r="J3537" s="11">
        <x:v>-80.283000000000001</x:v>
      </x:c>
      <x:c r="K3537" s="11">
        <x:v>25.277999999999999</x:v>
      </x:c>
      <x:c r="L3537" s="11">
        <x:v>34.753999999999998</x:v>
      </x:c>
      <x:c r="M3537" s="11">
        <x:v>79.263999999999996</x:v>
      </x:c>
      <x:c r="N3537" s="11">
        <x:v>61.234999999999999</x:v>
      </x:c>
      <x:c r="O3537" s="11">
        <x:v>0</x:v>
      </x:c>
      <x:c r="P3537" s="11">
        <x:v>-1.585</x:v>
      </x:c>
      <x:c r="Q3537" s="11">
        <x:v>56.034999999999997</x:v>
      </x:c>
      <x:c r="R3537" s="11">
        <x:v>0.36099999999999999</x:v>
      </x:c>
      <x:c r="S3537" s="11">
        <x:v>55.241</x:v>
      </x:c>
      <x:c r="T3537" s="11">
        <x:v>79.903999999999996</x:v>
      </x:c>
      <x:c r="U3537" s="11">
        <x:v>85.3</x:v>
      </x:c>
      <x:c r="V3537" s="11">
        <x:v>18</x:v>
      </x:c>
      <x:c r="W3537" s="12">
        <x:v>0</x:v>
      </x:c>
      <x:c r="X3537" s="8">
        <x:v>0</x:v>
      </x:c>
      <x:c r="Y3537" s="13">
        <x:f t="shared" si="330"/>
        <x:v>0.49714801810199516</x:v>
      </x:c>
      <x:c r="Z3537" s="13">
        <x:f t="shared" si="331"/>
        <x:v>0.7721049731604489</x:v>
      </x:c>
      <x:c r="AA3537" s="13">
        <x:f t="shared" si="332"/>
        <x:v>8.6225277409667234E-2</x:v>
      </x:c>
      <x:c r="AB3537" s="13">
        <x:f t="shared" si="333"/>
        <x:v>-2.474015037640929E-3</x:v>
      </x:c>
      <x:c r="AC3537" s="13">
        <x:f t="shared" si="334"/>
        <x:v>0.161534480527882</x:v>
      </x:c>
      <x:c r="AD3537" s="13">
        <x:f t="shared" si="335"/>
        <x:v>-0.12531315411162569</x:v>
      </x:c>
      <x:c r="AE3537" s="50" t="n">
        <x:f>IF(OR(NOT(ISNUMBER(Q3537)),NOT(ISNUMBER(R3537))),"",IF(Q3537&lt;R3537,1,0))</x:f>
        <x:v>0</x:v>
      </x:c>
      <x:c r="AF3537" s="50" t="n">
        <x:f>IFERROR(IF(AND(A3537=A3536,C3537=C3536+1,ISNUMBER(AE3536)),AE3536,""),"")</x:f>
        <x:v>1</x:v>
      </x:c>
      <x:c r="AG3537" s="52" t="n">
        <x:f>IFERROR(IF(AND(A3537=A3536,C3537=C3536+1,ISNUMBER(U3537),ISNUMBER(U3536),U3536&lt;&gt;0),U3537/U3536-1,""),"")</x:f>
        <x:v>-0.2875000104410902</x:v>
      </x:c>
      <x:c r="AH3537" s="50" t="n">
        <x:f>IF(AND(ISNUMBER(AE3537),ISNUMBER(AF3537),ISNUMBER(AG3537)),IF(AND(AE3537=1,AF3537=1,AG3537&lt;0),1,0),"")</x:f>
        <x:v>0</x:v>
      </x:c>
      <x:c r="AI3537" s="50" t="n">
        <x:f>IF(AND(A3537=A3538,C3538=C3537+1,ISNUMBER(AH3538)),C3538,"")</x:f>
        <x:v>2012</x:v>
      </x:c>
      <x:c r="AJ3537" s="50" t="n">
        <x:f>IF(AND(A3537=A3538,C3538=C3537+1,ISNUMBER(AH3538)),AH3538,"")</x:f>
        <x:v>0</x:v>
      </x:c>
    </x:row>
    <x:row r="3538" ht="15">
      <x:c r="A3538" s="9" t="s">
        <x:v>249</x:v>
      </x:c>
      <x:c r="B3538" s="10">
        <x:v>41274</x:v>
      </x:c>
      <x:c r="C3538" s="9">
        <x:v>2012</x:v>
      </x:c>
      <x:c r="D3538" s="11">
        <x:v>75.545000000000002</x:v>
      </x:c>
      <x:c r="E3538" s="11">
        <x:v>25.257000000000001</x:v>
      </x:c>
      <x:c r="F3538" s="11">
        <x:v>26.896000000000001</x:v>
      </x:c>
      <x:c r="G3538" s="11">
        <x:v>27.616</x:v>
      </x:c>
      <x:c r="H3538" s="11">
        <x:v>0</x:v>
      </x:c>
      <x:c r="I3538" s="11">
        <x:v>47.929000000000002</x:v>
      </x:c>
      <x:c r="J3538" s="11">
        <x:v>13.923</x:v>
      </x:c>
      <x:c r="K3538" s="11">
        <x:v>5.0999999999999997E-2</x:v>
      </x:c>
      <x:c r="L3538" s="11">
        <x:v>0</x:v>
      </x:c>
      <x:c r="M3538" s="11">
        <x:v>0</x:v>
      </x:c>
      <x:c r="N3538" s="11">
        <x:v>0</x:v>
      </x:c>
      <x:c r="O3538" s="11">
        <x:v>8.0000000000000002E-3</x:v>
      </x:c>
      <x:c r="P3538" s="11">
        <x:v>0.11600000000000001</x:v>
      </x:c>
      <x:c r="Q3538" s="11">
        <x:v>135.49</x:v>
      </x:c>
      <x:c r="R3538" s="11">
        <x:v>0.46500000000000002</x:v>
      </x:c>
      <x:c r="S3538" s="11">
        <x:v>-6.3250000000000002</x:v>
      </x:c>
      <x:c r="T3538" s="11">
        <x:v>36.11</x:v>
      </x:c>
      <x:c r="U3538" s="11">
        <x:v>20.2026</x:v>
      </x:c>
      <x:c r="V3538" s="11">
        <x:v>18</x:v>
      </x:c>
      <x:c r="W3538" s="12">
        <x:v>0</x:v>
      </x:c>
      <x:c r="X3538" s="8">
        <x:v>0</x:v>
      </x:c>
      <x:c r="Y3538" s="13">
        <x:f t="shared" si="330"/>
        <x:v>0.93906157049375372</x:v>
      </x:c>
      <x:c r="Z3538" s="13">
        <x:f t="shared" si="331"/>
        <x:v>0.36555695280958367</x:v>
      </x:c>
      <x:c r="AA3538" s="13">
        <x:f t="shared" si="332"/>
        <x:v>-8.3724932159639956E-2</x:v>
      </x:c>
      <x:c r="AB3538" s="13">
        <x:f t="shared" si="333"/>
        <x:v>1.5355086372360845E-3</x:v>
      </x:c>
      <x:c r="AC3538" s="13">
        <x:f t="shared" si="334"/>
        <x:v>1.3075753186558516</x:v>
      </x:c>
      <x:c r="AD3538" s="13">
        <x:f t="shared" si="335"/>
        <x:v>0.18430074789860348</x:v>
      </x:c>
      <x:c r="AE3538" s="50" t="n">
        <x:f>IF(OR(NOT(ISNUMBER(Q3538)),NOT(ISNUMBER(R3538))),"",IF(Q3538&lt;R3538,1,0))</x:f>
        <x:v>0</x:v>
      </x:c>
      <x:c r="AF3538" s="50" t="n">
        <x:f>IFERROR(IF(AND(A3538=A3537,C3538=C3537+1,ISNUMBER(AE3537)),AE3537,""),"")</x:f>
        <x:v>0</x:v>
      </x:c>
      <x:c r="AG3538" s="52" t="n">
        <x:f>IFERROR(IF(AND(A3538=A3537,C3538=C3537+1,ISNUMBER(U3538),ISNUMBER(U3537),U3537&lt;&gt;0),U3538/U3537-1,""),"")</x:f>
        <x:v>-0.763158264947245</x:v>
      </x:c>
      <x:c r="AH3538" s="50" t="n">
        <x:f>IF(AND(ISNUMBER(AE3538),ISNUMBER(AF3538),ISNUMBER(AG3538)),IF(AND(AE3538=1,AF3538=1,AG3538&lt;0),1,0),"")</x:f>
        <x:v>0</x:v>
      </x:c>
      <x:c r="AI3538" s="50" t="n">
        <x:f>IF(AND(A3538=A3539,C3539=C3538+1,ISNUMBER(AH3539)),C3539,"")</x:f>
        <x:v>2013</x:v>
      </x:c>
      <x:c r="AJ3538" s="50" t="n">
        <x:f>IF(AND(A3538=A3539,C3539=C3538+1,ISNUMBER(AH3539)),AH3539,"")</x:f>
        <x:v>0</x:v>
      </x:c>
    </x:row>
    <x:row r="3539" ht="15">
      <x:c r="A3539" s="9" t="s">
        <x:v>249</x:v>
      </x:c>
      <x:c r="B3539" s="10">
        <x:v>41639</x:v>
      </x:c>
      <x:c r="C3539" s="9">
        <x:v>2013</x:v>
      </x:c>
      <x:c r="D3539" s="11">
        <x:v>77.930999999999997</x:v>
      </x:c>
      <x:c r="E3539" s="11">
        <x:v>23.812000000000001</x:v>
      </x:c>
      <x:c r="F3539" s="11">
        <x:v>22.052</x:v>
      </x:c>
      <x:c r="G3539" s="11">
        <x:v>22.734999999999999</x:v>
      </x:c>
      <x:c r="H3539" s="11">
        <x:v>0</x:v>
      </x:c>
      <x:c r="I3539" s="11">
        <x:v>55.195999999999998</x:v>
      </x:c>
      <x:c r="J3539" s="11">
        <x:v>15.973000000000001</x:v>
      </x:c>
      <x:c r="K3539" s="11">
        <x:v>1.4279999999999999</x:v>
      </x:c>
      <x:c r="L3539" s="11">
        <x:v>0</x:v>
      </x:c>
      <x:c r="M3539" s="11">
        <x:v>0</x:v>
      </x:c>
      <x:c r="N3539" s="11">
        <x:v>0</x:v>
      </x:c>
      <x:c r="O3539" s="11">
        <x:v>1.5349999999999999</x:v>
      </x:c>
      <x:c r="P3539" s="11">
        <x:v>0.436</x:v>
      </x:c>
      <x:c r="Q3539" s="11">
        <x:v>0.436</x:v>
      </x:c>
      <x:c r="R3539" s="11">
        <x:v>0.252</x:v>
      </x:c>
      <x:c r="S3539" s="11">
        <x:v>1.7430000000000001</x:v>
      </x:c>
      <x:c r="T3539" s="11">
        <x:v>-11.737</x:v>
      </x:c>
      <x:c r="U3539" s="11">
        <x:v>36.327399999999997</x:v>
      </x:c>
      <x:c r="V3539" s="11">
        <x:v>18</x:v>
      </x:c>
      <x:c r="W3539" s="12">
        <x:v>0</x:v>
      </x:c>
      <x:c r="X3539" s="8">
        <x:v>0</x:v>
      </x:c>
      <x:c r="Y3539" s="13">
        <x:f t="shared" si="330"/>
        <x:v>1.0798113549791404</x:v>
      </x:c>
      <x:c r="Z3539" s="13">
        <x:f t="shared" si="331"/>
        <x:v>0.29173242997010174</x:v>
      </x:c>
      <x:c r="AA3539" s="13">
        <x:f t="shared" si="332"/>
        <x:v>2.2365939099973055E-2</x:v>
      </x:c>
      <x:c r="AB3539" s="13">
        <x:f t="shared" si="333"/>
        <x:v>5.5946927410144877E-3</x:v>
      </x:c>
      <x:c r="AC3539" s="13">
        <x:f t="shared" si="334"/>
        <x:v>-0.51625247415878606</x:v>
      </x:c>
      <x:c r="AD3539" s="13">
        <x:f t="shared" si="335"/>
        <x:v>0.20496336502803764</x:v>
      </x:c>
      <x:c r="AE3539" s="50" t="n">
        <x:f>IF(OR(NOT(ISNUMBER(Q3539)),NOT(ISNUMBER(R3539))),"",IF(Q3539&lt;R3539,1,0))</x:f>
        <x:v>0</x:v>
      </x:c>
      <x:c r="AF3539" s="50" t="n">
        <x:f>IFERROR(IF(AND(A3539=A3538,C3539=C3538+1,ISNUMBER(AE3538)),AE3538,""),"")</x:f>
        <x:v>0</x:v>
      </x:c>
      <x:c r="AG3539" s="52" t="n">
        <x:f>IFERROR(IF(AND(A3539=A3538,C3539=C3538+1,ISNUMBER(U3539),ISNUMBER(U3538),U3538&lt;&gt;0),U3539/U3538-1,""),"")</x:f>
        <x:v>0.7981546929603118</x:v>
      </x:c>
      <x:c r="AH3539" s="50" t="n">
        <x:f>IF(AND(ISNUMBER(AE3539),ISNUMBER(AF3539),ISNUMBER(AG3539)),IF(AND(AE3539=1,AF3539=1,AG3539&lt;0),1,0),"")</x:f>
        <x:v>0</x:v>
      </x:c>
      <x:c r="AI3539" s="50" t="n">
        <x:f>IF(AND(A3539=A3540,C3540=C3539+1,ISNUMBER(AH3540)),C3540,"")</x:f>
        <x:v>2014</x:v>
      </x:c>
      <x:c r="AJ3539" s="50" t="n">
        <x:f>IF(AND(A3539=A3540,C3540=C3539+1,ISNUMBER(AH3540)),AH3540,"")</x:f>
        <x:v>0</x:v>
      </x:c>
    </x:row>
    <x:row r="3540" ht="15">
      <x:c r="A3540" s="9" t="s">
        <x:v>249</x:v>
      </x:c>
      <x:c r="B3540" s="10">
        <x:v>42004</x:v>
      </x:c>
      <x:c r="C3540" s="9">
        <x:v>2014</x:v>
      </x:c>
      <x:c r="D3540" s="11">
        <x:v>64.721000000000004</x:v>
      </x:c>
      <x:c r="E3540" s="11">
        <x:v>7.2670000000000003</x:v>
      </x:c>
      <x:c r="F3540" s="11">
        <x:v>5.5039999999999996</x:v>
      </x:c>
      <x:c r="G3540" s="11">
        <x:v>6.0679999999999996</x:v>
      </x:c>
      <x:c r="H3540" s="11">
        <x:v>0</x:v>
      </x:c>
      <x:c r="I3540" s="11">
        <x:v>58.652999999999999</x:v>
      </x:c>
      <x:c r="J3540" s="11">
        <x:v>19.43</x:v>
      </x:c>
      <x:c r="K3540" s="11">
        <x:v>1.4890000000000001</x:v>
      </x:c>
      <x:c r="L3540" s="11">
        <x:v>0</x:v>
      </x:c>
      <x:c r="M3540" s="11">
        <x:v>0</x:v>
      </x:c>
      <x:c r="N3540" s="11">
        <x:v>0</x:v>
      </x:c>
      <x:c r="O3540" s="11">
        <x:v>1.458</x:v>
      </x:c>
      <x:c r="P3540" s="11">
        <x:v>1E-3</x:v>
      </x:c>
      <x:c r="Q3540" s="11">
        <x:v>1E-3</x:v>
      </x:c>
      <x:c r="R3540" s="11">
        <x:v>0</x:v>
      </x:c>
      <x:c r="S3540" s="11">
        <x:v>3.4649999999999999</x:v>
      </x:c>
      <x:c r="T3540" s="11">
        <x:v>-5.8999999999999997E-2</x:v>
      </x:c>
      <x:c r="U3540" s="11">
        <x:v>36.327399999999997</x:v>
      </x:c>
      <x:c r="V3540" s="11">
        <x:v>18</x:v>
      </x:c>
      <x:c r="W3540" s="12">
        <x:v>0</x:v>
      </x:c>
      <x:c r="X3540" s="8">
        <x:v>0</x:v>
      </x:c>
      <x:c r="Y3540" s="13">
        <x:f t="shared" si="330"/>
        <x:v>1.3203125000000002</x:v>
      </x:c>
      <x:c r="Z3540" s="13">
        <x:f t="shared" si="331"/>
        <x:v>9.3756276942568856E-2</x:v>
      </x:c>
      <x:c r="AA3540" s="13">
        <x:f t="shared" si="332"/>
        <x:v>5.3537491695122133E-2</x:v>
      </x:c>
      <x:c r="AB3540" s="13">
        <x:f t="shared" si="333"/>
        <x:v>1.5450935554147803E-5</x:v>
      </x:c>
      <x:c r="AC3540" s="13">
        <x:f t="shared" si="334"/>
        <x:v>-9.72313777191826E-3</x:v>
      </x:c>
      <x:c r="AD3540" s="13">
        <x:f t="shared" si="335"/>
        <x:v>0.30021167781709179</x:v>
      </x:c>
      <x:c r="AE3540" s="50" t="n">
        <x:f>IF(OR(NOT(ISNUMBER(Q3540)),NOT(ISNUMBER(R3540))),"",IF(Q3540&lt;R3540,1,0))</x:f>
        <x:v>0</x:v>
      </x:c>
      <x:c r="AF3540" s="50" t="n">
        <x:f>IFERROR(IF(AND(A3540=A3539,C3540=C3539+1,ISNUMBER(AE3539)),AE3539,""),"")</x:f>
        <x:v>0</x:v>
      </x:c>
      <x:c r="AG3540" s="52" t="n">
        <x:f>IFERROR(IF(AND(A3540=A3539,C3540=C3539+1,ISNUMBER(U3540),ISNUMBER(U3539),U3539&lt;&gt;0),U3540/U3539-1,""),"")</x:f>
        <x:v>0</x:v>
      </x:c>
      <x:c r="AH3540" s="50" t="n">
        <x:f>IF(AND(ISNUMBER(AE3540),ISNUMBER(AF3540),ISNUMBER(AG3540)),IF(AND(AE3540=1,AF3540=1,AG3540&lt;0),1,0),"")</x:f>
        <x:v>0</x:v>
      </x:c>
      <x:c r="AI3540" s="50" t="n">
        <x:f>IF(AND(A3540=A3541,C3541=C3540+1,ISNUMBER(AH3541)),C3541,"")</x:f>
        <x:v>2015</x:v>
      </x:c>
      <x:c r="AJ3540" s="50" t="n">
        <x:f>IF(AND(A3540=A3541,C3541=C3540+1,ISNUMBER(AH3541)),AH3541,"")</x:f>
        <x:v>0</x:v>
      </x:c>
    </x:row>
    <x:row r="3541" ht="15">
      <x:c r="A3541" s="9" t="s">
        <x:v>249</x:v>
      </x:c>
      <x:c r="B3541" s="10">
        <x:v>42369</x:v>
      </x:c>
      <x:c r="C3541" s="9">
        <x:v>2015</x:v>
      </x:c>
      <x:c r="D3541" s="11">
        <x:v>393.72500000000002</x:v>
      </x:c>
      <x:c r="E3541" s="11">
        <x:v>57.69</x:v>
      </x:c>
      <x:c r="F3541" s="11">
        <x:v>17.768999999999998</x:v>
      </x:c>
      <x:c r="G3541" s="11">
        <x:v>95.981999999999999</x:v>
      </x:c>
      <x:c r="H3541" s="11">
        <x:v>64.519000000000005</x:v>
      </x:c>
      <x:c r="I3541" s="11">
        <x:v>297.74299999999999</x:v>
      </x:c>
      <x:c r="J3541" s="11">
        <x:v>69.411000000000001</x:v>
      </x:c>
      <x:c r="K3541" s="11">
        <x:v>27.564</x:v>
      </x:c>
      <x:c r="L3541" s="11">
        <x:v>1.0920000000000001</x:v>
      </x:c>
      <x:c r="M3541" s="11">
        <x:v>0.4</x:v>
      </x:c>
      <x:c r="N3541" s="11">
        <x:v>64.119</x:v>
      </x:c>
      <x:c r="O3541" s="11">
        <x:v>13.172000000000001</x:v>
      </x:c>
      <x:c r="P3541" s="11">
        <x:v>34.192999999999998</x:v>
      </x:c>
      <x:c r="Q3541" s="11">
        <x:v>34.192999999999998</x:v>
      </x:c>
      <x:c r="R3541" s="11">
        <x:v>0.97699999999999998</x:v>
      </x:c>
      <x:c r="S3541" s="11">
        <x:v>74.043999999999997</x:v>
      </x:c>
      <x:c r="T3541" s="11">
        <x:v>-3.3149999999999999</x:v>
      </x:c>
      <x:c r="U3541" s="11">
        <x:v>361.68389999999999</x:v>
      </x:c>
      <x:c r="V3541" s="11">
        <x:v>18</x:v>
      </x:c>
      <x:c r="W3541" s="12">
        <x:v>0</x:v>
      </x:c>
      <x:c r="X3541" s="8">
        <x:v>0</x:v>
      </x:c>
      <x:c r="Y3541" s="13">
        <x:f t="shared" si="330"/>
        <x:v>3.2466655411109238</x:v>
      </x:c>
      <x:c r="Z3541" s="13">
        <x:f t="shared" si="331"/>
        <x:v>0.2437792875738142</x:v>
      </x:c>
      <x:c r="AA3541" s="13">
        <x:f t="shared" si="332"/>
        <x:v>0.18806019429805065</x:v>
      </x:c>
      <x:c r="AB3541" s="13">
        <x:f t="shared" si="333"/>
        <x:v>8.6844879039939038E-2</x:v>
      </x:c>
      <x:c r="AC3541" s="13">
        <x:f t="shared" si="334"/>
        <x:v>-3.4537725823591922E-2</x:v>
      </x:c>
      <x:c r="AD3541" s="13">
        <x:f t="shared" si="335"/>
        <x:v>0.17629309797447457</x:v>
      </x:c>
      <x:c r="AE3541" s="50" t="n">
        <x:f>IF(OR(NOT(ISNUMBER(Q3541)),NOT(ISNUMBER(R3541))),"",IF(Q3541&lt;R3541,1,0))</x:f>
        <x:v>0</x:v>
      </x:c>
      <x:c r="AF3541" s="50" t="n">
        <x:f>IFERROR(IF(AND(A3541=A3540,C3541=C3540+1,ISNUMBER(AE3540)),AE3540,""),"")</x:f>
        <x:v>0</x:v>
      </x:c>
      <x:c r="AG3541" s="52" t="n">
        <x:f>IFERROR(IF(AND(A3541=A3540,C3541=C3540+1,ISNUMBER(U3541),ISNUMBER(U3540),U3540&lt;&gt;0),U3541/U3540-1,""),"")</x:f>
        <x:v>8.956228631831621</x:v>
      </x:c>
      <x:c r="AH3541" s="50" t="n">
        <x:f>IF(AND(ISNUMBER(AE3541),ISNUMBER(AF3541),ISNUMBER(AG3541)),IF(AND(AE3541=1,AF3541=1,AG3541&lt;0),1,0),"")</x:f>
        <x:v>0</x:v>
      </x:c>
      <x:c r="AI3541" s="50" t="n">
        <x:f>IF(AND(A3541=A3542,C3542=C3541+1,ISNUMBER(AH3542)),C3542,"")</x:f>
        <x:v>2016</x:v>
      </x:c>
      <x:c r="AJ3541" s="50" t="n">
        <x:f>IF(AND(A3541=A3542,C3542=C3541+1,ISNUMBER(AH3542)),AH3542,"")</x:f>
        <x:v>0</x:v>
      </x:c>
    </x:row>
    <x:row r="3542" ht="15">
      <x:c r="A3542" s="9" t="s">
        <x:v>249</x:v>
      </x:c>
      <x:c r="B3542" s="10">
        <x:v>42735</x:v>
      </x:c>
      <x:c r="C3542" s="9">
        <x:v>2016</x:v>
      </x:c>
      <x:c r="D3542" s="11">
        <x:v>438.459</x:v>
      </x:c>
      <x:c r="E3542" s="11">
        <x:v>46.533999999999999</x:v>
      </x:c>
      <x:c r="F3542" s="11">
        <x:v>35.537999999999997</x:v>
      </x:c>
      <x:c r="G3542" s="11">
        <x:v>103.536</x:v>
      </x:c>
      <x:c r="H3542" s="11">
        <x:v>52.478000000000002</x:v>
      </x:c>
      <x:c r="I3542" s="11">
        <x:v>334.923</x:v>
      </x:c>
      <x:c r="J3542" s="11">
        <x:v>201.49299999999999</x:v>
      </x:c>
      <x:c r="K3542" s="11">
        <x:v>13.007</x:v>
      </x:c>
      <x:c r="L3542" s="11">
        <x:v>0.73299999999999998</x:v>
      </x:c>
      <x:c r="M3542" s="11">
        <x:v>1.819</x:v>
      </x:c>
      <x:c r="N3542" s="11">
        <x:v>50.658999999999999</x:v>
      </x:c>
      <x:c r="O3542" s="11">
        <x:v>33.692999999999998</x:v>
      </x:c>
      <x:c r="P3542" s="11">
        <x:v>45.161000000000001</x:v>
      </x:c>
      <x:c r="Q3542" s="11">
        <x:v>45.162999999999997</x:v>
      </x:c>
      <x:c r="R3542" s="11">
        <x:v>1.5589999999999999</x:v>
      </x:c>
      <x:c r="S3542" s="11">
        <x:v>39.901000000000003</x:v>
      </x:c>
      <x:c r="T3542" s="11">
        <x:v>3.71</x:v>
      </x:c>
      <x:c r="U3542" s="11">
        <x:v>263.0428</x:v>
      </x:c>
      <x:c r="V3542" s="11">
        <x:v>18</x:v>
      </x:c>
      <x:c r="W3542" s="12">
        <x:v>0</x:v>
      </x:c>
      <x:c r="X3542" s="8">
        <x:v>0</x:v>
      </x:c>
      <x:c r="Y3542" s="13">
        <x:f t="shared" si="330"/>
        <x:v>1.3094152737914346</x:v>
      </x:c>
      <x:c r="Z3542" s="13">
        <x:f t="shared" si="331"/>
        <x:v>0.23613610394586496</x:v>
      </x:c>
      <x:c r="AA3542" s="13">
        <x:f t="shared" si="332"/>
        <x:v>9.1002807560113946E-2</x:v>
      </x:c>
      <x:c r="AB3542" s="13">
        <x:f t="shared" si="333"/>
        <x:v>0.10299936824195649</x:v>
      </x:c>
      <x:c r="AC3542" s="13">
        <x:f t="shared" si="334"/>
        <x:v>3.5832946994282182E-2</x:v>
      </x:c>
      <x:c r="AD3542" s="13">
        <x:f t="shared" si="335"/>
        <x:v>0.45954809913811778</x:v>
      </x:c>
      <x:c r="AE3542" s="50" t="n">
        <x:f>IF(OR(NOT(ISNUMBER(Q3542)),NOT(ISNUMBER(R3542))),"",IF(Q3542&lt;R3542,1,0))</x:f>
        <x:v>0</x:v>
      </x:c>
      <x:c r="AF3542" s="50" t="n">
        <x:f>IFERROR(IF(AND(A3542=A3541,C3542=C3541+1,ISNUMBER(AE3541)),AE3541,""),"")</x:f>
        <x:v>0</x:v>
      </x:c>
      <x:c r="AG3542" s="52" t="n">
        <x:f>IFERROR(IF(AND(A3542=A3541,C3542=C3541+1,ISNUMBER(U3542),ISNUMBER(U3541),U3541&lt;&gt;0),U3542/U3541-1,""),"")</x:f>
        <x:v>-0.2727273732670987</x:v>
      </x:c>
      <x:c r="AH3542" s="50" t="n">
        <x:f>IF(AND(ISNUMBER(AE3542),ISNUMBER(AF3542),ISNUMBER(AG3542)),IF(AND(AE3542=1,AF3542=1,AG3542&lt;0),1,0),"")</x:f>
        <x:v>0</x:v>
      </x:c>
      <x:c r="AI3542" s="50" t="n">
        <x:f>IF(AND(A3542=A3543,C3543=C3542+1,ISNUMBER(AH3543)),C3543,"")</x:f>
        <x:v>2017</x:v>
      </x:c>
      <x:c r="AJ3542" s="50" t="n">
        <x:f>IF(AND(A3542=A3543,C3543=C3542+1,ISNUMBER(AH3543)),AH3543,"")</x:f>
        <x:v>0</x:v>
      </x:c>
    </x:row>
    <x:row r="3543" ht="15">
      <x:c r="A3543" s="9" t="s">
        <x:v>249</x:v>
      </x:c>
      <x:c r="B3543" s="10">
        <x:v>43100</x:v>
      </x:c>
      <x:c r="C3543" s="9">
        <x:v>2017</x:v>
      </x:c>
      <x:c r="D3543" s="11">
        <x:v>496.95800000000003</x:v>
      </x:c>
      <x:c r="E3543" s="11">
        <x:v>252.84200000000001</x:v>
      </x:c>
      <x:c r="F3543" s="11">
        <x:v>46.18</x:v>
      </x:c>
      <x:c r="G3543" s="11">
        <x:v>87.647000000000006</x:v>
      </x:c>
      <x:c r="H3543" s="11">
        <x:v>40.646000000000001</x:v>
      </x:c>
      <x:c r="I3543" s="11">
        <x:v>409.31099999999998</x:v>
      </x:c>
      <x:c r="J3543" s="11">
        <x:v>222.04</x:v>
      </x:c>
      <x:c r="K3543" s="11">
        <x:v>8.3710000000000004</x:v>
      </x:c>
      <x:c r="L3543" s="11">
        <x:v>211.61799999999999</x:v>
      </x:c>
      <x:c r="M3543" s="11">
        <x:v>6.1449999999999996</x:v>
      </x:c>
      <x:c r="N3543" s="11">
        <x:v>34.500999999999998</x:v>
      </x:c>
      <x:c r="O3543" s="11">
        <x:v>53.673000000000002</x:v>
      </x:c>
      <x:c r="P3543" s="11">
        <x:v>40.061999999999998</x:v>
      </x:c>
      <x:c r="Q3543" s="11">
        <x:v>40.07</x:v>
      </x:c>
      <x:c r="R3543" s="11">
        <x:v>2.2770000000000001</x:v>
      </x:c>
      <x:c r="S3543" s="11">
        <x:v>49.683</x:v>
      </x:c>
      <x:c r="T3543" s="11">
        <x:v>23.838000000000001</x:v>
      </x:c>
      <x:c r="U3543" s="11">
        <x:v>348.55709999999999</x:v>
      </x:c>
      <x:c r="V3543" s="11">
        <x:v>18</x:v>
      </x:c>
      <x:c r="W3543" s="12">
        <x:v>0</x:v>
      </x:c>
      <x:c r="X3543" s="8">
        <x:v>0</x:v>
      </x:c>
      <x:c r="Y3543" s="13">
        <x:f t="shared" si="330"/>
        <x:v>5.4751407535729752</x:v>
      </x:c>
      <x:c r="Z3543" s="13">
        <x:f t="shared" si="331"/>
        <x:v>0.17636701693100826</x:v>
      </x:c>
      <x:c r="AA3543" s="13">
        <x:f t="shared" si="332"/>
        <x:v>9.9974243296214155E-2</x:v>
      </x:c>
      <x:c r="AB3543" s="13">
        <x:f t="shared" si="333"/>
        <x:v>8.0614458364690764E-2</x:v>
      </x:c>
      <x:c r="AC3543" s="13">
        <x:f t="shared" si="334"/>
        <x:v>0.27197736374319714</x:v>
      </x:c>
      <x:c r="AD3543" s="13">
        <x:f t="shared" si="335"/>
        <x:v>0.44679832098487193</x:v>
      </x:c>
      <x:c r="AE3543" s="50" t="n">
        <x:f>IF(OR(NOT(ISNUMBER(Q3543)),NOT(ISNUMBER(R3543))),"",IF(Q3543&lt;R3543,1,0))</x:f>
        <x:v>0</x:v>
      </x:c>
      <x:c r="AF3543" s="50" t="n">
        <x:f>IFERROR(IF(AND(A3543=A3542,C3543=C3542+1,ISNUMBER(AE3542)),AE3542,""),"")</x:f>
        <x:v>0</x:v>
      </x:c>
      <x:c r="AG3543" s="52" t="n">
        <x:f>IFERROR(IF(AND(A3543=A3542,C3543=C3542+1,ISNUMBER(U3543),ISNUMBER(U3542),U3542&lt;&gt;0),U3543/U3542-1,""),"")</x:f>
        <x:v>0.325096524215831</x:v>
      </x:c>
      <x:c r="AH3543" s="50" t="n">
        <x:f>IF(AND(ISNUMBER(AE3543),ISNUMBER(AF3543),ISNUMBER(AG3543)),IF(AND(AE3543=1,AF3543=1,AG3543&lt;0),1,0),"")</x:f>
        <x:v>0</x:v>
      </x:c>
      <x:c r="AI3543" s="50" t="n">
        <x:f>IF(AND(A3543=A3544,C3544=C3543+1,ISNUMBER(AH3544)),C3544,"")</x:f>
        <x:v>2018</x:v>
      </x:c>
      <x:c r="AJ3543" s="50" t="n">
        <x:f>IF(AND(A3543=A3544,C3544=C3543+1,ISNUMBER(AH3544)),AH3544,"")</x:f>
        <x:v>0</x:v>
      </x:c>
    </x:row>
    <x:row r="3544" ht="15">
      <x:c r="A3544" s="9" t="s">
        <x:v>249</x:v>
      </x:c>
      <x:c r="B3544" s="10">
        <x:v>43465</x:v>
      </x:c>
      <x:c r="C3544" s="9">
        <x:v>2018</x:v>
      </x:c>
      <x:c r="D3544" s="11">
        <x:v>574.29200000000003</x:v>
      </x:c>
      <x:c r="E3544" s="11">
        <x:v>293.25900000000001</x:v>
      </x:c>
      <x:c r="F3544" s="11">
        <x:v>58.774000000000001</x:v>
      </x:c>
      <x:c r="G3544" s="11">
        <x:v>132.35599999999999</x:v>
      </x:c>
      <x:c r="H3544" s="11">
        <x:v>73.037999999999997</x:v>
      </x:c>
      <x:c r="I3544" s="11">
        <x:v>441.93599999999998</x:v>
      </x:c>
      <x:c r="J3544" s="11">
        <x:v>239.88</x:v>
      </x:c>
      <x:c r="K3544" s="11">
        <x:v>8.5950000000000006</x:v>
      </x:c>
      <x:c r="L3544" s="11">
        <x:v>207.00899999999999</x:v>
      </x:c>
      <x:c r="M3544" s="11">
        <x:v>5.2910000000000004</x:v>
      </x:c>
      <x:c r="N3544" s="11">
        <x:v>67.747</x:v>
      </x:c>
      <x:c r="O3544" s="11">
        <x:v>78.055000000000007</x:v>
      </x:c>
      <x:c r="P3544" s="11">
        <x:v>32.978999999999999</x:v>
      </x:c>
      <x:c r="Q3544" s="11">
        <x:v>32.988</x:v>
      </x:c>
      <x:c r="R3544" s="11">
        <x:v>4.0129999999999999</x:v>
      </x:c>
      <x:c r="S3544" s="11">
        <x:v>34.101999999999997</x:v>
      </x:c>
      <x:c r="T3544" s="11">
        <x:v>-8.7530000000000001</x:v>
      </x:c>
      <x:c r="U3544" s="11">
        <x:v>366.29910000000001</x:v>
      </x:c>
      <x:c r="V3544" s="11">
        <x:v>18</x:v>
      </x:c>
      <x:c r="W3544" s="12">
        <x:v>0</x:v>
      </x:c>
      <x:c r="X3544" s="8">
        <x:v>0</x:v>
      </x:c>
      <x:c r="Y3544" s="13">
        <x:f t="shared" si="330"/>
        <x:v>4.9896042467757855</x:v>
      </x:c>
      <x:c r="Z3544" s="13">
        <x:f t="shared" si="331"/>
        <x:v>0.23046812422948604</x:v>
      </x:c>
      <x:c r="AA3544" s="13">
        <x:f t="shared" si="332"/>
        <x:v>5.9380942099141194E-2</x:v>
      </x:c>
      <x:c r="AB3544" s="13">
        <x:f t="shared" si="333"/>
        <x:v>5.7425490865274105E-2</x:v>
      </x:c>
      <x:c r="AC3544" s="13">
        <x:f t="shared" si="334"/>
        <x:v>-6.6132249388014153E-2</x:v>
      </x:c>
      <x:c r="AD3544" s="13">
        <x:f t="shared" si="335"/>
        <x:v>0.41769692073022086</x:v>
      </x:c>
      <x:c r="AE3544" s="50" t="n">
        <x:f>IF(OR(NOT(ISNUMBER(Q3544)),NOT(ISNUMBER(R3544))),"",IF(Q3544&lt;R3544,1,0))</x:f>
        <x:v>0</x:v>
      </x:c>
      <x:c r="AF3544" s="50" t="n">
        <x:f>IFERROR(IF(AND(A3544=A3543,C3544=C3543+1,ISNUMBER(AE3543)),AE3543,""),"")</x:f>
        <x:v>0</x:v>
      </x:c>
      <x:c r="AG3544" s="52" t="n">
        <x:f>IFERROR(IF(AND(A3544=A3543,C3544=C3543+1,ISNUMBER(U3544),ISNUMBER(U3543),U3543&lt;&gt;0),U3544/U3543-1,""),"")</x:f>
        <x:v>0.050901272703955946</x:v>
      </x:c>
      <x:c r="AH3544" s="50" t="n">
        <x:f>IF(AND(ISNUMBER(AE3544),ISNUMBER(AF3544),ISNUMBER(AG3544)),IF(AND(AE3544=1,AF3544=1,AG3544&lt;0),1,0),"")</x:f>
        <x:v>0</x:v>
      </x:c>
      <x:c r="AI3544" s="50" t="n">
        <x:f>IF(AND(A3544=A3545,C3545=C3544+1,ISNUMBER(AH3545)),C3545,"")</x:f>
        <x:v>2019</x:v>
      </x:c>
      <x:c r="AJ3544" s="50" t="n">
        <x:f>IF(AND(A3544=A3545,C3545=C3544+1,ISNUMBER(AH3545)),AH3545,"")</x:f>
        <x:v>0</x:v>
      </x:c>
    </x:row>
    <x:row r="3545" ht="15">
      <x:c r="A3545" s="9" t="s">
        <x:v>249</x:v>
      </x:c>
      <x:c r="B3545" s="10">
        <x:v>43830</x:v>
      </x:c>
      <x:c r="C3545" s="9">
        <x:v>2019</x:v>
      </x:c>
      <x:c r="D3545" s="11">
        <x:v>616.27800000000002</x:v>
      </x:c>
      <x:c r="E3545" s="11">
        <x:v>275.44</x:v>
      </x:c>
      <x:c r="F3545" s="11">
        <x:v>62.232999999999997</x:v>
      </x:c>
      <x:c r="G3545" s="11">
        <x:v>152.499</x:v>
      </x:c>
      <x:c r="H3545" s="11">
        <x:v>82.872</x:v>
      </x:c>
      <x:c r="I3545" s="11">
        <x:v>463.779</x:v>
      </x:c>
      <x:c r="J3545" s="11">
        <x:v>245.251</x:v>
      </x:c>
      <x:c r="K3545" s="11">
        <x:v>11.833</x:v>
      </x:c>
      <x:c r="L3545" s="11">
        <x:v>205.9</x:v>
      </x:c>
      <x:c r="M3545" s="11">
        <x:v>2.9</x:v>
      </x:c>
      <x:c r="N3545" s="11">
        <x:v>79.971999999999994</x:v>
      </x:c>
      <x:c r="O3545" s="11">
        <x:v>85.454999999999998</x:v>
      </x:c>
      <x:c r="P3545" s="11">
        <x:v>24.260999999999999</x:v>
      </x:c>
      <x:c r="Q3545" s="11">
        <x:v>24.4</x:v>
      </x:c>
      <x:c r="R3545" s="11">
        <x:v>2.3199999999999998</x:v>
      </x:c>
      <x:c r="S3545" s="11">
        <x:v>25.48</x:v>
      </x:c>
      <x:c r="T3545" s="11">
        <x:v>27.600999999999999</x:v>
      </x:c>
      <x:c r="U3545" s="11">
        <x:v>453.70609999999999</x:v>
      </x:c>
      <x:c r="V3545" s="11">
        <x:v>18</x:v>
      </x:c>
      <x:c r="W3545" s="12">
        <x:v>0</x:v>
      </x:c>
      <x:c r="X3545" s="8">
        <x:v>0</x:v>
      </x:c>
      <x:c r="Y3545" s="13">
        <x:f t="shared" si="330"/>
        <x:v>4.4259476483537679</x:v>
      </x:c>
      <x:c r="Z3545" s="13">
        <x:f t="shared" si="331"/>
        <x:v>0.2474516370858606</x:v>
      </x:c>
      <x:c r="AA3545" s="13">
        <x:f t="shared" si="332"/>
        <x:v>4.1344977429017424E-2</x:v>
      </x:c>
      <x:c r="AB3545" s="13">
        <x:f t="shared" si="333"/>
        <x:v>3.9366973995502028E-2</x:v>
      </x:c>
      <x:c r="AC3545" s="13">
        <x:f t="shared" si="334"/>
        <x:v>0.18099135076295583</x:v>
      </x:c>
      <x:c r="AD3545" s="13">
        <x:f t="shared" si="335"/>
        <x:v>0.39795514362024931</x:v>
      </x:c>
      <x:c r="AE3545" s="50" t="n">
        <x:f>IF(OR(NOT(ISNUMBER(Q3545)),NOT(ISNUMBER(R3545))),"",IF(Q3545&lt;R3545,1,0))</x:f>
        <x:v>0</x:v>
      </x:c>
      <x:c r="AF3545" s="50" t="n">
        <x:f>IFERROR(IF(AND(A3545=A3544,C3545=C3544+1,ISNUMBER(AE3544)),AE3544,""),"")</x:f>
        <x:v>0</x:v>
      </x:c>
      <x:c r="AG3545" s="52" t="n">
        <x:f>IFERROR(IF(AND(A3545=A3544,C3545=C3544+1,ISNUMBER(U3545),ISNUMBER(U3544),U3544&lt;&gt;0),U3545/U3544-1,""),"")</x:f>
        <x:v>0.238621934916029</x:v>
      </x:c>
      <x:c r="AH3545" s="50" t="n">
        <x:f>IF(AND(ISNUMBER(AE3545),ISNUMBER(AF3545),ISNUMBER(AG3545)),IF(AND(AE3545=1,AF3545=1,AG3545&lt;0),1,0),"")</x:f>
        <x:v>0</x:v>
      </x:c>
      <x:c r="AI3545" s="50" t="n">
        <x:f>IF(AND(A3545=A3546,C3546=C3545+1,ISNUMBER(AH3546)),C3546,"")</x:f>
        <x:v>2020</x:v>
      </x:c>
      <x:c r="AJ3545" s="50" t="n">
        <x:f>IF(AND(A3545=A3546,C3546=C3545+1,ISNUMBER(AH3546)),AH3546,"")</x:f>
        <x:v>0</x:v>
      </x:c>
    </x:row>
    <x:row r="3546" ht="15">
      <x:c r="A3546" s="9" t="s">
        <x:v>249</x:v>
      </x:c>
      <x:c r="B3546" s="10">
        <x:v>44196</x:v>
      </x:c>
      <x:c r="C3546" s="9">
        <x:v>2020</x:v>
      </x:c>
      <x:c r="D3546" s="11">
        <x:v>658.98299999999995</x:v>
      </x:c>
      <x:c r="E3546" s="11">
        <x:v>259.411</x:v>
      </x:c>
      <x:c r="F3546" s="11">
        <x:v>66.772000000000006</x:v>
      </x:c>
      <x:c r="G3546" s="11">
        <x:v>170.27099999999999</x:v>
      </x:c>
      <x:c r="H3546" s="11">
        <x:v>84.061000000000007</x:v>
      </x:c>
      <x:c r="I3546" s="11">
        <x:v>488.71199999999999</x:v>
      </x:c>
      <x:c r="J3546" s="11">
        <x:v>253.208</x:v>
      </x:c>
      <x:c r="K3546" s="11">
        <x:v>12.71</x:v>
      </x:c>
      <x:c r="L3546" s="11">
        <x:v>182.666</x:v>
      </x:c>
      <x:c r="M3546" s="11">
        <x:v>7.6999999999999999E-2</x:v>
      </x:c>
      <x:c r="N3546" s="11">
        <x:v>83.983999999999995</x:v>
      </x:c>
      <x:c r="O3546" s="11">
        <x:v>70.001000000000005</x:v>
      </x:c>
      <x:c r="P3546" s="11">
        <x:v>27.765000000000001</x:v>
      </x:c>
      <x:c r="Q3546" s="11">
        <x:v>28.05</x:v>
      </x:c>
      <x:c r="R3546" s="11">
        <x:v>2.851</x:v>
      </x:c>
      <x:c r="S3546" s="11">
        <x:v>25.795999999999999</x:v>
      </x:c>
      <x:c r="T3546" s="11">
        <x:v>21.103000000000002</x:v>
      </x:c>
      <x:c r="U3546" s="11">
        <x:v>338.72899999999998</x:v>
      </x:c>
      <x:c r="V3546" s="11">
        <x:v>18</x:v>
      </x:c>
      <x:c r="W3546" s="12">
        <x:v>0</x:v>
      </x:c>
      <x:c r="X3546" s="8">
        <x:v>0</x:v>
      </x:c>
      <x:c r="Y3546" s="13">
        <x:f t="shared" si="330"/>
        <x:v>3.8850266578805486</x:v>
      </x:c>
      <x:c r="Z3546" s="13">
        <x:f t="shared" si="331"/>
        <x:v>0.2583845106778172</x:v>
      </x:c>
      <x:c r="AA3546" s="13">
        <x:f t="shared" si="332"/>
        <x:v>3.9145167629513963E-2</x:v>
      </x:c>
      <x:c r="AB3546" s="13">
        <x:f t="shared" si="333"/>
        <x:v>4.2133105102863055E-2</x:v>
      </x:c>
      <x:c r="AC3546" s="13">
        <x:f t="shared" si="334"/>
        <x:v>0.12393772280658481</x:v>
      </x:c>
      <x:c r="AD3546" s="13">
        <x:f t="shared" si="335"/>
        <x:v>0.38424056462761563</x:v>
      </x:c>
      <x:c r="AE3546" s="50" t="n">
        <x:f>IF(OR(NOT(ISNUMBER(Q3546)),NOT(ISNUMBER(R3546))),"",IF(Q3546&lt;R3546,1,0))</x:f>
        <x:v>0</x:v>
      </x:c>
      <x:c r="AF3546" s="50" t="n">
        <x:f>IFERROR(IF(AND(A3546=A3545,C3546=C3545+1,ISNUMBER(AE3545)),AE3545,""),"")</x:f>
        <x:v>0</x:v>
      </x:c>
      <x:c r="AG3546" s="52" t="n">
        <x:f>IFERROR(IF(AND(A3546=A3545,C3546=C3545+1,ISNUMBER(U3546),ISNUMBER(U3545),U3545&lt;&gt;0),U3546/U3545-1,""),"")</x:f>
        <x:v>-0.25341757582717095</x:v>
      </x:c>
      <x:c r="AH3546" s="50" t="n">
        <x:f>IF(AND(ISNUMBER(AE3546),ISNUMBER(AF3546),ISNUMBER(AG3546)),IF(AND(AE3546=1,AF3546=1,AG3546&lt;0),1,0),"")</x:f>
        <x:v>0</x:v>
      </x:c>
      <x:c r="AI3546" s="50" t="n">
        <x:f>IF(AND(A3546=A3547,C3547=C3546+1,ISNUMBER(AH3547)),C3547,"")</x:f>
        <x:v>2021</x:v>
      </x:c>
      <x:c r="AJ3546" s="50" t="n">
        <x:f>IF(AND(A3546=A3547,C3547=C3546+1,ISNUMBER(AH3547)),AH3547,"")</x:f>
        <x:v>0</x:v>
      </x:c>
    </x:row>
    <x:row r="3547" ht="15">
      <x:c r="A3547" s="9" t="s">
        <x:v>249</x:v>
      </x:c>
      <x:c r="B3547" s="10">
        <x:v>44561</x:v>
      </x:c>
      <x:c r="C3547" s="9">
        <x:v>2021</x:v>
      </x:c>
      <x:c r="D3547" s="11">
        <x:v>762.16899999999998</x:v>
      </x:c>
      <x:c r="E3547" s="11">
        <x:v>241.53899999999999</x:v>
      </x:c>
      <x:c r="F3547" s="11">
        <x:v>97.305000000000007</x:v>
      </x:c>
      <x:c r="G3547" s="11">
        <x:v>184.185</x:v>
      </x:c>
      <x:c r="H3547" s="11">
        <x:v>37.875</x:v>
      </x:c>
      <x:c r="I3547" s="11">
        <x:v>577.98400000000004</x:v>
      </x:c>
      <x:c r="J3547" s="11">
        <x:v>275.55599999999998</x:v>
      </x:c>
      <x:c r="K3547" s="11">
        <x:v>12.037000000000001</x:v>
      </x:c>
      <x:c r="L3547" s="11">
        <x:v>177.822</x:v>
      </x:c>
      <x:c r="M3547" s="11">
        <x:v>4.2000000000000003E-2</x:v>
      </x:c>
      <x:c r="N3547" s="11">
        <x:v>37.832999999999998</x:v>
      </x:c>
      <x:c r="O3547" s="11">
        <x:v>109.884</x:v>
      </x:c>
      <x:c r="P3547" s="11">
        <x:v>121.92700000000001</x:v>
      </x:c>
      <x:c r="Q3547" s="11">
        <x:v>122.161</x:v>
      </x:c>
      <x:c r="R3547" s="11">
        <x:v>2.9929999999999999</x:v>
      </x:c>
      <x:c r="S3547" s="11">
        <x:v>93.99</x:v>
      </x:c>
      <x:c r="T3547" s="11">
        <x:v>50.042999999999999</x:v>
      </x:c>
      <x:c r="U3547" s="11">
        <x:v>580.86</x:v>
      </x:c>
      <x:c r="V3547" s="11">
        <x:v>18</x:v>
      </x:c>
      <x:c r="W3547" s="12">
        <x:v>0</x:v>
      </x:c>
      <x:c r="X3547" s="8">
        <x:v>0</x:v>
      </x:c>
      <x:c r="Y3547" s="13">
        <x:f t="shared" si="330"/>
        <x:v>2.4822876522275319</x:v>
      </x:c>
      <x:c r="Z3547" s="13">
        <x:f t="shared" si="331"/>
        <x:v>0.24165900213732125</x:v>
      </x:c>
      <x:c r="AA3547" s="13">
        <x:f t="shared" si="332"/>
        <x:v>0.12331910639241428</x:v>
      </x:c>
      <x:c r="AB3547" s="13">
        <x:f t="shared" si="333"/>
        <x:v>0.15997370661887325</x:v>
      </x:c>
      <x:c r="AC3547" s="13">
        <x:f t="shared" si="334"/>
        <x:v>0.27169964980861633</x:v>
      </x:c>
      <x:c r="AD3547" s="13">
        <x:f t="shared" si="335"/>
        <x:v>0.3615418627627206</x:v>
      </x:c>
      <x:c r="AE3547" s="50" t="n">
        <x:f>IF(OR(NOT(ISNUMBER(Q3547)),NOT(ISNUMBER(R3547))),"",IF(Q3547&lt;R3547,1,0))</x:f>
        <x:v>0</x:v>
      </x:c>
      <x:c r="AF3547" s="50" t="n">
        <x:f>IFERROR(IF(AND(A3547=A3546,C3547=C3546+1,ISNUMBER(AE3546)),AE3546,""),"")</x:f>
        <x:v>0</x:v>
      </x:c>
      <x:c r="AG3547" s="52" t="n">
        <x:f>IFERROR(IF(AND(A3547=A3546,C3547=C3546+1,ISNUMBER(U3547),ISNUMBER(U3546),U3546&lt;&gt;0),U3547/U3546-1,""),"")</x:f>
        <x:v>0.7148221734779132</x:v>
      </x:c>
      <x:c r="AH3547" s="50" t="n">
        <x:f>IF(AND(ISNUMBER(AE3547),ISNUMBER(AF3547),ISNUMBER(AG3547)),IF(AND(AE3547=1,AF3547=1,AG3547&lt;0),1,0),"")</x:f>
        <x:v>0</x:v>
      </x:c>
      <x:c r="AI3547" s="50" t="n">
        <x:f>IF(AND(A3547=A3548,C3548=C3547+1,ISNUMBER(AH3548)),C3548,"")</x:f>
        <x:v>2022</x:v>
      </x:c>
      <x:c r="AJ3547" s="50" t="n">
        <x:f>IF(AND(A3547=A3548,C3548=C3547+1,ISNUMBER(AH3548)),AH3548,"")</x:f>
        <x:v>0</x:v>
      </x:c>
    </x:row>
    <x:row r="3548" ht="15">
      <x:c r="A3548" s="9" t="s">
        <x:v>249</x:v>
      </x:c>
      <x:c r="B3548" s="10">
        <x:v>44926</x:v>
      </x:c>
      <x:c r="C3548" s="9">
        <x:v>2022</x:v>
      </x:c>
      <x:c r="D3548" s="11">
        <x:v>779.48199999999997</x:v>
      </x:c>
      <x:c r="E3548" s="11">
        <x:v>344.42399999999998</x:v>
      </x:c>
      <x:c r="F3548" s="11">
        <x:v>92.661000000000001</x:v>
      </x:c>
      <x:c r="G3548" s="11">
        <x:v>176.81800000000001</x:v>
      </x:c>
      <x:c r="H3548" s="11">
        <x:v>60.231999999999999</x:v>
      </x:c>
      <x:c r="I3548" s="11">
        <x:v>602.66399999999999</x:v>
      </x:c>
      <x:c r="J3548" s="11">
        <x:v>325.27699999999999</x:v>
      </x:c>
      <x:c r="K3548" s="11">
        <x:v>11.583</x:v>
      </x:c>
      <x:c r="L3548" s="11">
        <x:v>216.393</x:v>
      </x:c>
      <x:c r="M3548" s="11">
        <x:v>3.149</x:v>
      </x:c>
      <x:c r="N3548" s="11">
        <x:v>57.082999999999998</x:v>
      </x:c>
      <x:c r="O3548" s="11">
        <x:v>166.685</x:v>
      </x:c>
      <x:c r="P3548" s="11">
        <x:v>44.485999999999997</x:v>
      </x:c>
      <x:c r="Q3548" s="11">
        <x:v>44.637999999999998</x:v>
      </x:c>
      <x:c r="R3548" s="11">
        <x:v>3.2919999999999998</x:v>
      </x:c>
      <x:c r="S3548" s="11">
        <x:v>27.838000000000001</x:v>
      </x:c>
      <x:c r="T3548" s="11">
        <x:v>37.387999999999998</x:v>
      </x:c>
      <x:c r="U3548" s="11">
        <x:v>342.06200000000001</x:v>
      </x:c>
      <x:c r="V3548" s="11">
        <x:v>18</x:v>
      </x:c>
      <x:c r="W3548" s="12">
        <x:v>0</x:v>
      </x:c>
      <x:c r="X3548" s="8">
        <x:v>0</x:v>
      </x:c>
      <x:c r="Y3548" s="13">
        <x:f t="shared" si="330"/>
        <x:v>3.7170330559782432</x:v>
      </x:c>
      <x:c r="Z3548" s="13">
        <x:f t="shared" si="331"/>
        <x:v>0.22684038887363661</x:v>
      </x:c>
      <x:c r="AA3548" s="13">
        <x:f t="shared" si="332"/>
        <x:v>3.5713460990760532E-2</x:v>
      </x:c>
      <x:c r="AB3548" s="13">
        <x:f t="shared" si="333"/>
        <x:v>5.707123448649231E-2</x:v>
      </x:c>
      <x:c r="AC3548" s="13">
        <x:f t="shared" si="334"/>
        <x:v>0.21144906061600061</x:v>
      </x:c>
      <x:c r="AD3548" s="13">
        <x:f t="shared" si="335"/>
        <x:v>0.417298924157325</x:v>
      </x:c>
      <x:c r="AE3548" s="50" t="n">
        <x:f>IF(OR(NOT(ISNUMBER(Q3548)),NOT(ISNUMBER(R3548))),"",IF(Q3548&lt;R3548,1,0))</x:f>
        <x:v>0</x:v>
      </x:c>
      <x:c r="AF3548" s="50" t="n">
        <x:f>IFERROR(IF(AND(A3548=A3547,C3548=C3547+1,ISNUMBER(AE3547)),AE3547,""),"")</x:f>
        <x:v>0</x:v>
      </x:c>
      <x:c r="AG3548" s="52" t="n">
        <x:f>IFERROR(IF(AND(A3548=A3547,C3548=C3547+1,ISNUMBER(U3548),ISNUMBER(U3547),U3547&lt;&gt;0),U3548/U3547-1,""),"")</x:f>
        <x:v>-0.4111111111111111</x:v>
      </x:c>
      <x:c r="AH3548" s="50" t="n">
        <x:f>IF(AND(ISNUMBER(AE3548),ISNUMBER(AF3548),ISNUMBER(AG3548)),IF(AND(AE3548=1,AF3548=1,AG3548&lt;0),1,0),"")</x:f>
        <x:v>0</x:v>
      </x:c>
      <x:c r="AI3548" s="50" t="n">
        <x:f>IF(AND(A3548=A3549,C3549=C3548+1,ISNUMBER(AH3549)),C3549,"")</x:f>
        <x:v>2023</x:v>
      </x:c>
      <x:c r="AJ3548" s="50" t="n">
        <x:f>IF(AND(A3548=A3549,C3549=C3548+1,ISNUMBER(AH3549)),AH3549,"")</x:f>
        <x:v>0</x:v>
      </x:c>
    </x:row>
    <x:row r="3549" ht="15">
      <x:c r="A3549" s="9" t="s">
        <x:v>249</x:v>
      </x:c>
      <x:c r="B3549" s="10">
        <x:v>45291</x:v>
      </x:c>
      <x:c r="C3549" s="9">
        <x:v>2023</x:v>
      </x:c>
      <x:c r="D3549" s="11">
        <x:v>824.43799999999999</x:v>
      </x:c>
      <x:c r="E3549" s="11">
        <x:v>346.29599999999999</x:v>
      </x:c>
      <x:c r="F3549" s="11">
        <x:v>120.63200000000001</x:v>
      </x:c>
      <x:c r="G3549" s="11">
        <x:v>186.71600000000001</x:v>
      </x:c>
      <x:c r="H3549" s="11">
        <x:v>64.129000000000005</x:v>
      </x:c>
      <x:c r="I3549" s="11">
        <x:v>637.72199999999998</x:v>
      </x:c>
      <x:c r="J3549" s="11">
        <x:v>309.27800000000002</x:v>
      </x:c>
      <x:c r="K3549" s="11">
        <x:v>27.181999999999999</x:v>
      </x:c>
      <x:c r="L3549" s="11">
        <x:v>263.07299999999998</x:v>
      </x:c>
      <x:c r="M3549" s="11">
        <x:v>29.902000000000001</x:v>
      </x:c>
      <x:c r="N3549" s="11">
        <x:v>34.226999999999997</x:v>
      </x:c>
      <x:c r="O3549" s="11">
        <x:v>72.427000000000007</x:v>
      </x:c>
      <x:c r="P3549" s="11">
        <x:v>54.228999999999999</x:v>
      </x:c>
      <x:c r="Q3549" s="11">
        <x:v>54.511000000000003</x:v>
      </x:c>
      <x:c r="R3549" s="11">
        <x:v>4.226</x:v>
      </x:c>
      <x:c r="S3549" s="11">
        <x:v>37.956000000000003</x:v>
      </x:c>
      <x:c r="T3549" s="11">
        <x:v>3.298</x:v>
      </x:c>
      <x:c r="U3549" s="11">
        <x:v>393.04669999999999</x:v>
      </x:c>
      <x:c r="V3549" s="11">
        <x:v>18</x:v>
      </x:c>
      <x:c r="W3549" s="12">
        <x:v>0</x:v>
      </x:c>
      <x:c r="X3549" s="8">
        <x:v>0</x:v>
      </x:c>
      <x:c r="Y3549" s="13">
        <x:f t="shared" si="330"/>
        <x:v>2.8706810796471913</x:v>
      </x:c>
      <x:c r="Z3549" s="13">
        <x:f t="shared" si="331"/>
        <x:v>0.2264767029176239</x:v>
      </x:c>
      <x:c r="AA3549" s="13">
        <x:f t="shared" si="332"/>
        <x:v>4.603863480334483E-2</x:v>
      </x:c>
      <x:c r="AB3549" s="13">
        <x:f t="shared" si="333"/>
        <x:v>6.5776929253624897E-2</x:v>
      </x:c>
      <x:c r="AC3549" s="13">
        <x:f t="shared" si="334"/>
        <x:v>1.7663189014331927E-2</x:v>
      </x:c>
      <x:c r="AD3549" s="13">
        <x:f t="shared" si="335"/>
        <x:v>0.37513797277660665</x:v>
      </x:c>
      <x:c r="AE3549" s="50" t="n">
        <x:f>IF(OR(NOT(ISNUMBER(Q3549)),NOT(ISNUMBER(R3549))),"",IF(Q3549&lt;R3549,1,0))</x:f>
        <x:v>0</x:v>
      </x:c>
      <x:c r="AF3549" s="50" t="n">
        <x:f>IFERROR(IF(AND(A3549=A3548,C3549=C3548+1,ISNUMBER(AE3548)),AE3548,""),"")</x:f>
        <x:v>0</x:v>
      </x:c>
      <x:c r="AG3549" s="52" t="n">
        <x:f>IFERROR(IF(AND(A3549=A3548,C3549=C3548+1,ISNUMBER(U3549),ISNUMBER(U3548),U3548&lt;&gt;0),U3549/U3548-1,""),"")</x:f>
        <x:v>0.14905104922499413</x:v>
      </x:c>
      <x:c r="AH3549" s="50" t="n">
        <x:f>IF(AND(ISNUMBER(AE3549),ISNUMBER(AF3549),ISNUMBER(AG3549)),IF(AND(AE3549=1,AF3549=1,AG3549&lt;0),1,0),"")</x:f>
        <x:v>0</x:v>
      </x:c>
      <x:c r="AI3549" s="50" t="n">
        <x:f>IF(AND(A3549=A3550,C3550=C3549+1,ISNUMBER(AH3550)),C3550,"")</x:f>
        <x:v>2024</x:v>
      </x:c>
      <x:c r="AJ3549" s="50" t="n">
        <x:f>IF(AND(A3549=A3550,C3550=C3549+1,ISNUMBER(AH3550)),AH3550,"")</x:f>
        <x:v>0</x:v>
      </x:c>
    </x:row>
    <x:row r="3550" ht="15">
      <x:c r="A3550" s="9" t="s">
        <x:v>249</x:v>
      </x:c>
      <x:c r="B3550" s="10">
        <x:v>45657</x:v>
      </x:c>
      <x:c r="C3550" s="9">
        <x:v>2024</x:v>
      </x:c>
      <x:c r="D3550" s="11">
        <x:v>1052.509</x:v>
      </x:c>
      <x:c r="E3550" s="11">
        <x:v>404.85700000000003</x:v>
      </x:c>
      <x:c r="F3550" s="11">
        <x:v>144.399</x:v>
      </x:c>
      <x:c r="G3550" s="11">
        <x:v>360.84399999999999</x:v>
      </x:c>
      <x:c r="H3550" s="11">
        <x:v>165.59200000000001</x:v>
      </x:c>
      <x:c r="I3550" s="11">
        <x:v>691.66499999999996</x:v>
      </x:c>
      <x:c r="J3550" s="11">
        <x:v>371.52300000000002</x:v>
      </x:c>
      <x:c r="K3550" s="11">
        <x:v>117.38200000000001</x:v>
      </x:c>
      <x:c r="L3550" s="11">
        <x:v>205.98500000000001</x:v>
      </x:c>
      <x:c r="M3550" s="11">
        <x:v>0.27100000000000002</x:v>
      </x:c>
      <x:c r="N3550" s="11">
        <x:v>165.321</x:v>
      </x:c>
      <x:c r="O3550" s="11">
        <x:v>181.58500000000001</x:v>
      </x:c>
      <x:c r="P3550" s="11">
        <x:v>74.634</x:v>
      </x:c>
      <x:c r="Q3550" s="11">
        <x:v>75.040000000000006</x:v>
      </x:c>
      <x:c r="R3550" s="11">
        <x:v>7.9379999999999997</x:v>
      </x:c>
      <x:c r="S3550" s="11">
        <x:v>57.237000000000002</x:v>
      </x:c>
      <x:c r="T3550" s="11">
        <x:v>35.345999999999997</x:v>
      </x:c>
      <x:c r="U3550" s="11">
        <x:v>552.36080000000004</x:v>
      </x:c>
      <x:c r="V3550" s="11">
        <x:v>18</x:v>
      </x:c>
      <x:c r="W3550" s="12">
        <x:v>0</x:v>
      </x:c>
      <x:c r="X3550" s="8">
        <x:v>0</x:v>
      </x:c>
      <x:c r="Y3550" s="13">
        <x:f t="shared" si="330"/>
        <x:v>2.8037382530349935</x:v>
      </x:c>
      <x:c r="Z3550" s="13">
        <x:f t="shared" si="331"/>
        <x:v>0.34284172391875034</x:v>
      </x:c>
      <x:c r="AA3550" s="13">
        <x:f t="shared" si="332"/>
        <x:v>5.4381482723663173E-2</x:v>
      </x:c>
      <x:c r="AB3550" s="13">
        <x:f t="shared" si="333"/>
        <x:v>7.0910557534424878E-2</x:v>
      </x:c>
      <x:c r="AC3550" s="13">
        <x:f t="shared" si="334"/>
        <x:v>9.7953686357539538E-2</x:v>
      </x:c>
      <x:c r="AD3550" s="13">
        <x:f t="shared" si="335"/>
        <x:v>0.35298795544741185</x:v>
      </x:c>
      <x:c r="AE3550" s="50" t="n">
        <x:f>IF(OR(NOT(ISNUMBER(Q3550)),NOT(ISNUMBER(R3550))),"",IF(Q3550&lt;R3550,1,0))</x:f>
        <x:v>0</x:v>
      </x:c>
      <x:c r="AF3550" s="50" t="n">
        <x:f>IFERROR(IF(AND(A3550=A3549,C3550=C3549+1,ISNUMBER(AE3549)),AE3549,""),"")</x:f>
        <x:v>0</x:v>
      </x:c>
      <x:c r="AG3550" s="52" t="n">
        <x:f>IFERROR(IF(AND(A3550=A3549,C3550=C3549+1,ISNUMBER(U3550),ISNUMBER(U3549),U3549&lt;&gt;0),U3550/U3549-1,""),"")</x:f>
        <x:v>0.405331223999591</x:v>
      </x:c>
      <x:c r="AH3550" s="50" t="n">
        <x:f>IF(AND(ISNUMBER(AE3550),ISNUMBER(AF3550),ISNUMBER(AG3550)),IF(AND(AE3550=1,AF3550=1,AG3550&lt;0),1,0),"")</x:f>
        <x:v>0</x:v>
      </x:c>
      <x:c r="AI3550" s="50" t="str">
        <x:f>IF(AND(A3550=A3551,C3551=C3550+1,ISNUMBER(AH3551)),C3551,"")</x:f>
      </x:c>
      <x:c r="AJ3550" s="50" t="str">
        <x:f>IF(AND(A3550=A3551,C3551=C3550+1,ISNUMBER(AH3551)),AH3551,"")</x:f>
      </x:c>
    </x:row>
    <x:row r="3551" ht="15">
      <x:c r="A3551" s="9" t="s">
        <x:v>250</x:v>
      </x:c>
      <x:c r="B3551" s="10">
        <x:v>39447</x:v>
      </x:c>
      <x:c r="C3551" s="9">
        <x:v>2007</x:v>
      </x:c>
      <x:c r="D3551" s="11">
        <x:v>2161.6999999999998</x:v>
      </x:c>
      <x:c r="E3551" s="11">
        <x:v>1017.8</x:v>
      </x:c>
      <x:c r="F3551" s="11">
        <x:v>25.8</x:v>
      </x:c>
      <x:c r="G3551" s="11">
        <x:v>180.631</x:v>
      </x:c>
      <x:c r="H3551" s="11">
        <x:v>154.30000000000001</x:v>
      </x:c>
      <x:c r="I3551" s="11">
        <x:v>1769.8</x:v>
      </x:c>
      <x:c r="J3551" s="11">
        <x:v>1081.7</x:v>
      </x:c>
      <x:c r="K3551" s="11">
        <x:v>902.4</x:v>
      </x:c>
      <x:c r="L3551" s="11">
        <x:v>8</x:v>
      </x:c>
      <x:c r="M3551" s="11">
        <x:v>1.9</x:v>
      </x:c>
      <x:c r="N3551" s="11">
        <x:v>152.4</x:v>
      </x:c>
      <x:c r="O3551" s="11">
        <x:v>287.7</x:v>
      </x:c>
      <x:c r="P3551" s="11">
        <x:v>-140</x:v>
      </x:c>
      <x:c r="Q3551" s="11">
        <x:v>-14.7</x:v>
      </x:c>
      <x:c r="R3551" s="11">
        <x:v>12.9</x:v>
      </x:c>
      <x:c r="S3551" s="11">
        <x:v>1479.2</x:v>
      </x:c>
      <x:c r="T3551" s="11">
        <x:v>155.9</x:v>
      </x:c>
      <x:c r="U3551" s="11">
        <x:v>8053.1893</x:v>
      </x:c>
      <x:c r="V3551" s="11">
        <x:v>18</x:v>
      </x:c>
      <x:c r="W3551" s="12">
        <x:v>0</x:v>
      </x:c>
      <x:c r="X3551" s="8">
        <x:v>0</x:v>
      </x:c>
      <x:c r="Y3551" s="13">
        <x:f t="shared" si="330"/>
        <x:v>39.449612403100772</x:v>
      </x:c>
      <x:c r="Z3551" s="13">
        <x:f t="shared" si="331"/>
        <x:v>8.3559698385529915E-2</x:v>
      </x:c>
      <x:c r="AA3551" s="13">
        <x:f t="shared" si="332"/>
        <x:v>0.68427626405144104</x:v>
      </x:c>
      <x:c r="AB3551" s="13">
        <x:f t="shared" si="333"/>
        <x:v>-6.4763843271499283E-2</x:v>
      </x:c>
      <x:c r="AC3551" s="13">
        <x:f t="shared" si="334"/>
        <x:v>0.86308551688248425</x:v>
      </x:c>
      <x:c r="AD3551" s="13">
        <x:f t="shared" si="335"/>
        <x:v>0.50039320904843421</x:v>
      </x:c>
      <x:c r="AE3551" s="50" t="n">
        <x:f>IF(OR(NOT(ISNUMBER(Q3551)),NOT(ISNUMBER(R3551))),"",IF(Q3551&lt;R3551,1,0))</x:f>
        <x:v>1</x:v>
      </x:c>
      <x:c r="AF3551" s="50" t="str">
        <x:f>IFERROR(IF(AND(A3551=A3550,C3551=C3550+1,ISNUMBER(AE3550)),AE3550,""),"")</x:f>
      </x:c>
      <x:c r="AG3551" s="52" t="str">
        <x:f>IFERROR(IF(AND(A3551=A3550,C3551=C3550+1,ISNUMBER(U3551),ISNUMBER(U3550),U3550&lt;&gt;0),U3551/U3550-1,""),"")</x:f>
      </x:c>
      <x:c r="AH3551" s="50" t="str">
        <x:f>IF(AND(ISNUMBER(AE3551),ISNUMBER(AF3551),ISNUMBER(AG3551)),IF(AND(AE3551=1,AF3551=1,AG3551&lt;0),1,0),"")</x:f>
      </x:c>
      <x:c r="AI3551" s="50" t="n">
        <x:f>IF(AND(A3551=A3552,C3552=C3551+1,ISNUMBER(AH3552)),C3552,"")</x:f>
        <x:v>2008</x:v>
      </x:c>
      <x:c r="AJ3551" s="50" t="n">
        <x:f>IF(AND(A3551=A3552,C3552=C3551+1,ISNUMBER(AH3552)),AH3552,"")</x:f>
        <x:v>1</x:v>
      </x:c>
    </x:row>
    <x:row r="3552" ht="15">
      <x:c r="A3552" s="9" t="s">
        <x:v>250</x:v>
      </x:c>
      <x:c r="B3552" s="10">
        <x:v>39813</x:v>
      </x:c>
      <x:c r="C3552" s="9">
        <x:v>2008</x:v>
      </x:c>
      <x:c r="D3552" s="11">
        <x:v>3251.4</x:v>
      </x:c>
      <x:c r="E3552" s="11">
        <x:v>1547.6</x:v>
      </x:c>
      <x:c r="F3552" s="11">
        <x:v>18.8</x:v>
      </x:c>
      <x:c r="G3552" s="11">
        <x:v>809.1</x:v>
      </x:c>
      <x:c r="H3552" s="11">
        <x:v>505.4</x:v>
      </x:c>
      <x:c r="I3552" s="11">
        <x:v>2278.6999999999998</x:v>
      </x:c>
      <x:c r="J3552" s="11">
        <x:v>1433.7</x:v>
      </x:c>
      <x:c r="K3552" s="11">
        <x:v>1397.9</x:v>
      </x:c>
      <x:c r="L3552" s="11">
        <x:v>2.6</x:v>
      </x:c>
      <x:c r="M3552" s="11">
        <x:v>2.2000000000000002</x:v>
      </x:c>
      <x:c r="N3552" s="11">
        <x:v>503.2</x:v>
      </x:c>
      <x:c r="O3552" s="11">
        <x:v>299.3</x:v>
      </x:c>
      <x:c r="P3552" s="11">
        <x:v>-69.8</x:v>
      </x:c>
      <x:c r="Q3552" s="11">
        <x:v>-12.4</x:v>
      </x:c>
      <x:c r="R3552" s="11">
        <x:v>23.8</x:v>
      </x:c>
      <x:c r="S3552" s="11">
        <x:v>236.3</x:v>
      </x:c>
      <x:c r="T3552" s="11">
        <x:v>88.8</x:v>
      </x:c>
      <x:c r="U3552" s="11">
        <x:v>3885.1295</x:v>
      </x:c>
      <x:c r="V3552" s="11">
        <x:v>18</x:v>
      </x:c>
      <x:c r="W3552" s="12">
        <x:v>0</x:v>
      </x:c>
      <x:c r="X3552" s="8">
        <x:v>0</x:v>
      </x:c>
      <x:c r="Y3552" s="13">
        <x:f t="shared" si="330"/>
        <x:v>82.319148936170208</x:v>
      </x:c>
      <x:c r="Z3552" s="13">
        <x:f t="shared" si="331"/>
        <x:v>0.24884665067355602</x:v>
      </x:c>
      <x:c r="AA3552" s="13">
        <x:f t="shared" si="332"/>
        <x:v>7.2676385556990838E-2</x:v>
      </x:c>
      <x:c r="AB3552" s="13">
        <x:f t="shared" si="333"/>
        <x:v>-2.1467675462877527E-2</x:v>
      </x:c>
      <x:c r="AC3552" s="13">
        <x:f t="shared" si="334"/>
        <x:v>0.10975157582499072</x:v>
      </x:c>
      <x:c r="AD3552" s="13">
        <x:f t="shared" si="335"/>
        <x:v>0.44094851448606753</x:v>
      </x:c>
      <x:c r="AE3552" s="50" t="n">
        <x:f>IF(OR(NOT(ISNUMBER(Q3552)),NOT(ISNUMBER(R3552))),"",IF(Q3552&lt;R3552,1,0))</x:f>
        <x:v>1</x:v>
      </x:c>
      <x:c r="AF3552" s="50" t="n">
        <x:f>IFERROR(IF(AND(A3552=A3551,C3552=C3551+1,ISNUMBER(AE3551)),AE3551,""),"")</x:f>
        <x:v>1</x:v>
      </x:c>
      <x:c r="AG3552" s="52" t="n">
        <x:f>IFERROR(IF(AND(A3552=A3551,C3552=C3551+1,ISNUMBER(U3552),ISNUMBER(U3551),U3551&lt;&gt;0),U3552/U3551-1,""),"")</x:f>
        <x:v>-0.5175663510107729</x:v>
      </x:c>
      <x:c r="AH3552" s="50" t="n">
        <x:f>IF(AND(ISNUMBER(AE3552),ISNUMBER(AF3552),ISNUMBER(AG3552)),IF(AND(AE3552=1,AF3552=1,AG3552&lt;0),1,0),"")</x:f>
        <x:v>1</x:v>
      </x:c>
      <x:c r="AI3552" s="50" t="n">
        <x:f>IF(AND(A3552=A3553,C3553=C3552+1,ISNUMBER(AH3553)),C3553,"")</x:f>
        <x:v>2009</x:v>
      </x:c>
      <x:c r="AJ3552" s="50" t="n">
        <x:f>IF(AND(A3552=A3553,C3553=C3552+1,ISNUMBER(AH3553)),AH3553,"")</x:f>
        <x:v>0</x:v>
      </x:c>
    </x:row>
    <x:row r="3553" ht="15">
      <x:c r="A3553" s="9" t="s">
        <x:v>250</x:v>
      </x:c>
      <x:c r="B3553" s="10">
        <x:v>40178</x:v>
      </x:c>
      <x:c r="C3553" s="9">
        <x:v>2009</x:v>
      </x:c>
      <x:c r="D3553" s="11">
        <x:v>3849.8</x:v>
      </x:c>
      <x:c r="E3553" s="11">
        <x:v>1565.2</x:v>
      </x:c>
      <x:c r="F3553" s="11">
        <x:v>395</x:v>
      </x:c>
      <x:c r="G3553" s="11">
        <x:v>1172.8</x:v>
      </x:c>
      <x:c r="H3553" s="11">
        <x:v>669.6</x:v>
      </x:c>
      <x:c r="I3553" s="11">
        <x:v>2677</x:v>
      </x:c>
      <x:c r="J3553" s="11">
        <x:v>1488.8</x:v>
      </x:c>
      <x:c r="K3553" s="11">
        <x:v>1189.7</x:v>
      </x:c>
      <x:c r="L3553" s="11">
        <x:v>10.7</x:v>
      </x:c>
      <x:c r="M3553" s="11">
        <x:v>1.5</x:v>
      </x:c>
      <x:c r="N3553" s="11">
        <x:v>668.1</x:v>
      </x:c>
      <x:c r="O3553" s="11">
        <x:v>0</x:v>
      </x:c>
      <x:c r="P3553" s="11">
        <x:v>-205.6</x:v>
      </x:c>
      <x:c r="Q3553" s="11">
        <x:v>-137.1</x:v>
      </x:c>
      <x:c r="R3553" s="11">
        <x:v>0</x:v>
      </x:c>
      <x:c r="S3553" s="11">
        <x:v>19</x:v>
      </x:c>
      <x:c r="T3553" s="11">
        <x:v>149.80000000000001</x:v>
      </x:c>
      <x:c r="U3553" s="11">
        <x:v>7555.8230999999996</x:v>
      </x:c>
      <x:c r="V3553" s="11">
        <x:v>18</x:v>
      </x:c>
      <x:c r="W3553" s="12">
        <x:v>0</x:v>
      </x:c>
      <x:c r="X3553" s="8">
        <x:v>0</x:v>
      </x:c>
      <x:c r="Y3553" s="13">
        <x:f t="shared" si="330"/>
        <x:v>3.9625316455696202</x:v>
      </x:c>
      <x:c r="Z3553" s="13">
        <x:f t="shared" si="331"/>
        <x:v>0.30463920203646938</x:v>
      </x:c>
      <x:c r="AA3553" s="13">
        <x:f t="shared" si="332"/>
        <x:v>4.9353213153930072E-3</x:v>
      </x:c>
      <x:c r="AB3553" s="13">
        <x:f t="shared" si="333"/>
        <x:v>-5.340537170762117E-2</x:v>
      </x:c>
      <x:c r="AC3553" s="13">
        <x:f t="shared" si="334"/>
        <x:v>0.12772851296043658</x:v>
      </x:c>
      <x:c r="AD3553" s="13">
        <x:f t="shared" si="335"/>
        <x:v>0.38672138812405837</x:v>
      </x:c>
      <x:c r="AE3553" s="50" t="n">
        <x:f>IF(OR(NOT(ISNUMBER(Q3553)),NOT(ISNUMBER(R3553))),"",IF(Q3553&lt;R3553,1,0))</x:f>
        <x:v>1</x:v>
      </x:c>
      <x:c r="AF3553" s="50" t="n">
        <x:f>IFERROR(IF(AND(A3553=A3552,C3553=C3552+1,ISNUMBER(AE3552)),AE3552,""),"")</x:f>
        <x:v>1</x:v>
      </x:c>
      <x:c r="AG3553" s="52" t="n">
        <x:f>IFERROR(IF(AND(A3553=A3552,C3553=C3552+1,ISNUMBER(U3553),ISNUMBER(U3552),U3552&lt;&gt;0),U3553/U3552-1,""),"")</x:f>
        <x:v>0.9448059839446792</x:v>
      </x:c>
      <x:c r="AH3553" s="50" t="n">
        <x:f>IF(AND(ISNUMBER(AE3553),ISNUMBER(AF3553),ISNUMBER(AG3553)),IF(AND(AE3553=1,AF3553=1,AG3553&lt;0),1,0),"")</x:f>
        <x:v>0</x:v>
      </x:c>
      <x:c r="AI3553" s="50" t="n">
        <x:f>IF(AND(A3553=A3554,C3554=C3553+1,ISNUMBER(AH3554)),C3554,"")</x:f>
        <x:v>2010</x:v>
      </x:c>
      <x:c r="AJ3553" s="50" t="n">
        <x:f>IF(AND(A3553=A3554,C3554=C3553+1,ISNUMBER(AH3554)),AH3554,"")</x:f>
        <x:v>0</x:v>
      </x:c>
    </x:row>
    <x:row r="3554" ht="15">
      <x:c r="A3554" s="9" t="s">
        <x:v>250</x:v>
      </x:c>
      <x:c r="B3554" s="10">
        <x:v>40543</x:v>
      </x:c>
      <x:c r="C3554" s="9">
        <x:v>2010</x:v>
      </x:c>
      <x:c r="D3554" s="11">
        <x:v>5280.8</x:v>
      </x:c>
      <x:c r="E3554" s="11">
        <x:v>4952</x:v>
      </x:c>
      <x:c r="F3554" s="11">
        <x:v>79.900000000000006</x:v>
      </x:c>
      <x:c r="G3554" s="11">
        <x:v>1442.4</x:v>
      </x:c>
      <x:c r="H3554" s="11">
        <x:v>0</x:v>
      </x:c>
      <x:c r="I3554" s="11">
        <x:v>3838.4</x:v>
      </x:c>
      <x:c r="J3554" s="11">
        <x:v>2317.6</x:v>
      </x:c>
      <x:c r="K3554" s="11">
        <x:v>187</x:v>
      </x:c>
      <x:c r="L3554" s="11">
        <x:v>0</x:v>
      </x:c>
      <x:c r="M3554" s="11">
        <x:v>0</x:v>
      </x:c>
      <x:c r="N3554" s="11">
        <x:v>0</x:v>
      </x:c>
      <x:c r="O3554" s="11">
        <x:v>0</x:v>
      </x:c>
      <x:c r="P3554" s="11">
        <x:v>-298.89999999999998</x:v>
      </x:c>
      <x:c r="Q3554" s="11">
        <x:v>-147.9</x:v>
      </x:c>
      <x:c r="R3554" s="11">
        <x:v>0</x:v>
      </x:c>
      <x:c r="S3554" s="11">
        <x:v>794.3</x:v>
      </x:c>
      <x:c r="T3554" s="11">
        <x:v>880.6</x:v>
      </x:c>
      <x:c r="U3554" s="11">
        <x:v>9177.6195000000007</x:v>
      </x:c>
      <x:c r="V3554" s="11">
        <x:v>18</x:v>
      </x:c>
      <x:c r="W3554" s="12">
        <x:v>0</x:v>
      </x:c>
      <x:c r="X3554" s="8">
        <x:v>0</x:v>
      </x:c>
      <x:c r="Y3554" s="13">
        <x:f t="shared" si="330"/>
        <x:v>61.977471839799747</x:v>
      </x:c>
      <x:c r="Z3554" s="13">
        <x:f t="shared" si="331"/>
        <x:v>0.27314043326768672</x:v>
      </x:c>
      <x:c r="AA3554" s="13">
        <x:f t="shared" si="332"/>
        <x:v>0.15041281623996364</x:v>
      </x:c>
      <x:c r="AB3554" s="13">
        <x:f t="shared" si="333"/>
        <x:v>-5.6601272534464467E-2</x:v>
      </x:c>
      <x:c r="AC3554" s="13">
        <x:f t="shared" si="334"/>
        <x:v>0.61051026067665004</x:v>
      </x:c>
      <x:c r="AD3554" s="13">
        <x:f t="shared" si="335"/>
        <x:v>0.43887289804575064</x:v>
      </x:c>
      <x:c r="AE3554" s="50" t="n">
        <x:f>IF(OR(NOT(ISNUMBER(Q3554)),NOT(ISNUMBER(R3554))),"",IF(Q3554&lt;R3554,1,0))</x:f>
        <x:v>1</x:v>
      </x:c>
      <x:c r="AF3554" s="50" t="n">
        <x:f>IFERROR(IF(AND(A3554=A3553,C3554=C3553+1,ISNUMBER(AE3553)),AE3553,""),"")</x:f>
        <x:v>1</x:v>
      </x:c>
      <x:c r="AG3554" s="52" t="n">
        <x:f>IFERROR(IF(AND(A3554=A3553,C3554=C3553+1,ISNUMBER(U3554),ISNUMBER(U3553),U3553&lt;&gt;0),U3554/U3553-1,""),"")</x:f>
        <x:v>0.21464192299578877</x:v>
      </x:c>
      <x:c r="AH3554" s="50" t="n">
        <x:f>IF(AND(ISNUMBER(AE3554),ISNUMBER(AF3554),ISNUMBER(AG3554)),IF(AND(AE3554=1,AF3554=1,AG3554&lt;0),1,0),"")</x:f>
        <x:v>0</x:v>
      </x:c>
      <x:c r="AI3554" s="50" t="n">
        <x:f>IF(AND(A3554=A3555,C3555=C3554+1,ISNUMBER(AH3555)),C3555,"")</x:f>
        <x:v>2011</x:v>
      </x:c>
      <x:c r="AJ3554" s="50" t="n">
        <x:f>IF(AND(A3554=A3555,C3555=C3554+1,ISNUMBER(AH3555)),AH3555,"")</x:f>
        <x:v>1</x:v>
      </x:c>
    </x:row>
    <x:row r="3555" ht="15">
      <x:c r="A3555" s="9" t="s">
        <x:v>250</x:v>
      </x:c>
      <x:c r="B3555" s="10">
        <x:v>40908</x:v>
      </x:c>
      <x:c r="C3555" s="9">
        <x:v>2011</x:v>
      </x:c>
      <x:c r="D3555" s="11">
        <x:v>7370.6</x:v>
      </x:c>
      <x:c r="E3555" s="11">
        <x:v>4823.8</x:v>
      </x:c>
      <x:c r="F3555" s="11">
        <x:v>223.2</x:v>
      </x:c>
      <x:c r="G3555" s="11">
        <x:v>477.3</x:v>
      </x:c>
      <x:c r="H3555" s="11">
        <x:v>0</x:v>
      </x:c>
      <x:c r="I3555" s="11">
        <x:v>6893.3</x:v>
      </x:c>
      <x:c r="J3555" s="11">
        <x:v>6472.1</x:v>
      </x:c>
      <x:c r="K3555" s="11">
        <x:v>4730.7</x:v>
      </x:c>
      <x:c r="L3555" s="11">
        <x:v>0</x:v>
      </x:c>
      <x:c r="M3555" s="11">
        <x:v>0</x:v>
      </x:c>
      <x:c r="N3555" s="11">
        <x:v>0</x:v>
      </x:c>
      <x:c r="O3555" s="11">
        <x:v>0</x:v>
      </x:c>
      <x:c r="P3555" s="11">
        <x:v>-1136.3</x:v>
      </x:c>
      <x:c r="Q3555" s="11">
        <x:v>-1132.5999999999999</x:v>
      </x:c>
      <x:c r="R3555" s="11">
        <x:v>1.1000000000000001</x:v>
      </x:c>
      <x:c r="S3555" s="11">
        <x:v>4101.1000000000004</x:v>
      </x:c>
      <x:c r="T3555" s="11">
        <x:v>1970.2</x:v>
      </x:c>
      <x:c r="U3555" s="11">
        <x:v>5793.3526000000002</x:v>
      </x:c>
      <x:c r="V3555" s="11">
        <x:v>18</x:v>
      </x:c>
      <x:c r="W3555" s="12">
        <x:v>0</x:v>
      </x:c>
      <x:c r="X3555" s="8">
        <x:v>0</x:v>
      </x:c>
      <x:c r="Y3555" s="13">
        <x:f t="shared" si="330"/>
        <x:v>21.612007168458785</x:v>
      </x:c>
      <x:c r="Z3555" s="13">
        <x:f t="shared" si="331"/>
        <x:v>6.4757278918948252E-2</x:v>
      </x:c>
      <x:c r="AA3555" s="13">
        <x:f t="shared" si="332"/>
        <x:v>0.55641331777602909</x:v>
      </x:c>
      <x:c r="AB3555" s="13">
        <x:f t="shared" si="333"/>
        <x:v>-0.15416655360486256</x:v>
      </x:c>
      <x:c r="AC3555" s="13">
        <x:f t="shared" si="334"/>
        <x:v>4.127802220825477</x:v>
      </x:c>
      <x:c r="AD3555" s="13">
        <x:f t="shared" si="335"/>
        <x:v>0.87809676281442484</x:v>
      </x:c>
      <x:c r="AE3555" s="50" t="n">
        <x:f>IF(OR(NOT(ISNUMBER(Q3555)),NOT(ISNUMBER(R3555))),"",IF(Q3555&lt;R3555,1,0))</x:f>
        <x:v>1</x:v>
      </x:c>
      <x:c r="AF3555" s="50" t="n">
        <x:f>IFERROR(IF(AND(A3555=A3554,C3555=C3554+1,ISNUMBER(AE3554)),AE3554,""),"")</x:f>
        <x:v>1</x:v>
      </x:c>
      <x:c r="AG3555" s="52" t="n">
        <x:f>IFERROR(IF(AND(A3555=A3554,C3555=C3554+1,ISNUMBER(U3555),ISNUMBER(U3554),U3554&lt;&gt;0),U3555/U3554-1,""),"")</x:f>
        <x:v>-0.3687521475476293</x:v>
      </x:c>
      <x:c r="AH3555" s="50" t="n">
        <x:f>IF(AND(ISNUMBER(AE3555),ISNUMBER(AF3555),ISNUMBER(AG3555)),IF(AND(AE3555=1,AF3555=1,AG3555&lt;0),1,0),"")</x:f>
        <x:v>1</x:v>
      </x:c>
      <x:c r="AI3555" s="50" t="n">
        <x:f>IF(AND(A3555=A3556,C3556=C3555+1,ISNUMBER(AH3556)),C3556,"")</x:f>
        <x:v>2012</x:v>
      </x:c>
      <x:c r="AJ3555" s="50" t="n">
        <x:f>IF(AND(A3555=A3556,C3556=C3555+1,ISNUMBER(AH3556)),AH3556,"")</x:f>
        <x:v>1</x:v>
      </x:c>
    </x:row>
    <x:row r="3556" ht="15">
      <x:c r="A3556" s="9" t="s">
        <x:v>250</x:v>
      </x:c>
      <x:c r="B3556" s="10">
        <x:v>41274</x:v>
      </x:c>
      <x:c r="C3556" s="9">
        <x:v>2012</x:v>
      </x:c>
      <x:c r="D3556" s="11">
        <x:v>4327.7</x:v>
      </x:c>
      <x:c r="E3556" s="11">
        <x:v>1726.4</x:v>
      </x:c>
      <x:c r="F3556" s="11">
        <x:v>152.5</x:v>
      </x:c>
      <x:c r="G3556" s="11">
        <x:v>686</x:v>
      </x:c>
      <x:c r="H3556" s="11">
        <x:v>29.6</x:v>
      </x:c>
      <x:c r="I3556" s="11">
        <x:v>3641.7</x:v>
      </x:c>
      <x:c r="J3556" s="11">
        <x:v>2980.7</x:v>
      </x:c>
      <x:c r="K3556" s="11">
        <x:v>1588.6</x:v>
      </x:c>
      <x:c r="L3556" s="11">
        <x:v>0</x:v>
      </x:c>
      <x:c r="M3556" s="11">
        <x:v>29.6</x:v>
      </x:c>
      <x:c r="N3556" s="11">
        <x:v>0</x:v>
      </x:c>
      <x:c r="O3556" s="11">
        <x:v>0</x:v>
      </x:c>
      <x:c r="P3556" s="11">
        <x:v>-247.3</x:v>
      </x:c>
      <x:c r="Q3556" s="11">
        <x:v>-243.8</x:v>
      </x:c>
      <x:c r="R3556" s="11">
        <x:v>0.8</x:v>
      </x:c>
      <x:c r="S3556" s="11">
        <x:v>72.599999999999994</x:v>
      </x:c>
      <x:c r="T3556" s="11">
        <x:v>-49</x:v>
      </x:c>
      <x:c r="U3556" s="11">
        <x:v>2594.5538000000001</x:v>
      </x:c>
      <x:c r="V3556" s="11">
        <x:v>18</x:v>
      </x:c>
      <x:c r="W3556" s="12">
        <x:v>0</x:v>
      </x:c>
      <x:c r="X3556" s="8">
        <x:v>0</x:v>
      </x:c>
      <x:c r="Y3556" s="13">
        <x:f t="shared" si="330"/>
        <x:v>11.320655737704918</x:v>
      </x:c>
      <x:c r="Z3556" s="13">
        <x:f t="shared" si="331"/>
        <x:v>0.15851376019594704</x:v>
      </x:c>
      <x:c r="AA3556" s="13">
        <x:f t="shared" si="332"/>
        <x:v>1.6775654504702267E-2</x:v>
      </x:c>
      <x:c r="AB3556" s="13">
        <x:f t="shared" si="333"/>
        <x:v>-5.7143517341775085E-2</x:v>
      </x:c>
      <x:c r="AC3556" s="13">
        <x:f t="shared" si="334"/>
        <x:v>-7.1428571428571425E-2</x:v>
      </x:c>
      <x:c r="AD3556" s="13">
        <x:f t="shared" si="335"/>
        <x:v>0.68874922014002815</x:v>
      </x:c>
      <x:c r="AE3556" s="50" t="n">
        <x:f>IF(OR(NOT(ISNUMBER(Q3556)),NOT(ISNUMBER(R3556))),"",IF(Q3556&lt;R3556,1,0))</x:f>
        <x:v>1</x:v>
      </x:c>
      <x:c r="AF3556" s="50" t="n">
        <x:f>IFERROR(IF(AND(A3556=A3555,C3556=C3555+1,ISNUMBER(AE3555)),AE3555,""),"")</x:f>
        <x:v>1</x:v>
      </x:c>
      <x:c r="AG3556" s="52" t="n">
        <x:f>IFERROR(IF(AND(A3556=A3555,C3556=C3555+1,ISNUMBER(U3556),ISNUMBER(U3555),U3555&lt;&gt;0),U3556/U3555-1,""),"")</x:f>
        <x:v>-0.5521498553359241</x:v>
      </x:c>
      <x:c r="AH3556" s="50" t="n">
        <x:f>IF(AND(ISNUMBER(AE3556),ISNUMBER(AF3556),ISNUMBER(AG3556)),IF(AND(AE3556=1,AF3556=1,AG3556&lt;0),1,0),"")</x:f>
        <x:v>1</x:v>
      </x:c>
      <x:c r="AI3556" s="50" t="n">
        <x:f>IF(AND(A3556=A3557,C3557=C3556+1,ISNUMBER(AH3557)),C3557,"")</x:f>
        <x:v>2013</x:v>
      </x:c>
      <x:c r="AJ3556" s="50" t="n">
        <x:f>IF(AND(A3556=A3557,C3557=C3556+1,ISNUMBER(AH3557)),AH3557,"")</x:f>
        <x:v>0</x:v>
      </x:c>
    </x:row>
    <x:row r="3557" ht="15">
      <x:c r="A3557" s="9" t="s">
        <x:v>250</x:v>
      </x:c>
      <x:c r="B3557" s="10">
        <x:v>41639</x:v>
      </x:c>
      <x:c r="C3557" s="9">
        <x:v>2013</x:v>
      </x:c>
      <x:c r="D3557" s="11">
        <x:v>3606.1</x:v>
      </x:c>
      <x:c r="E3557" s="11">
        <x:v>1551.9</x:v>
      </x:c>
      <x:c r="F3557" s="11">
        <x:v>267.7</x:v>
      </x:c>
      <x:c r="G3557" s="11">
        <x:v>418.3</x:v>
      </x:c>
      <x:c r="H3557" s="11">
        <x:v>55.3</x:v>
      </x:c>
      <x:c r="I3557" s="11">
        <x:v>3187.8</x:v>
      </x:c>
      <x:c r="J3557" s="11">
        <x:v>2387.5</x:v>
      </x:c>
      <x:c r="K3557" s="11">
        <x:v>1308.3</x:v>
      </x:c>
      <x:c r="L3557" s="11">
        <x:v>10</x:v>
      </x:c>
      <x:c r="M3557" s="11">
        <x:v>55.3</x:v>
      </x:c>
      <x:c r="N3557" s="11">
        <x:v>0</x:v>
      </x:c>
      <x:c r="O3557" s="11">
        <x:v>0</x:v>
      </x:c>
      <x:c r="P3557" s="11">
        <x:v>-879.1</x:v>
      </x:c>
      <x:c r="Q3557" s="11">
        <x:v>-874.6</x:v>
      </x:c>
      <x:c r="R3557" s="11">
        <x:v>0.8</x:v>
      </x:c>
      <x:c r="S3557" s="11">
        <x:v>-555.9</x:v>
      </x:c>
      <x:c r="T3557" s="11">
        <x:v>83.5</x:v>
      </x:c>
      <x:c r="U3557" s="11">
        <x:v>2659.6113999999998</x:v>
      </x:c>
      <x:c r="V3557" s="11">
        <x:v>18</x:v>
      </x:c>
      <x:c r="W3557" s="12">
        <x:v>0</x:v>
      </x:c>
      <x:c r="X3557" s="8">
        <x:v>0</x:v>
      </x:c>
      <x:c r="Y3557" s="13">
        <x:f t="shared" si="330"/>
        <x:v>5.7971610011206582</x:v>
      </x:c>
      <x:c r="Z3557" s="13">
        <x:f t="shared" si="331"/>
        <x:v>0.11599789245999834</x:v>
      </x:c>
      <x:c r="AA3557" s="13">
        <x:f t="shared" si="332"/>
        <x:v>-0.15415545880591219</x:v>
      </x:c>
      <x:c r="AB3557" s="13">
        <x:f t="shared" si="333"/>
        <x:v>-0.24378137045561687</x:v>
      </x:c>
      <x:c r="AC3557" s="13">
        <x:f t="shared" si="334"/>
        <x:v>0.1996174994023428</x:v>
      </x:c>
      <x:c r="AD3557" s="13">
        <x:f t="shared" si="335"/>
        <x:v>0.66207259920689943</x:v>
      </x:c>
      <x:c r="AE3557" s="50" t="n">
        <x:f>IF(OR(NOT(ISNUMBER(Q3557)),NOT(ISNUMBER(R3557))),"",IF(Q3557&lt;R3557,1,0))</x:f>
        <x:v>1</x:v>
      </x:c>
      <x:c r="AF3557" s="50" t="n">
        <x:f>IFERROR(IF(AND(A3557=A3556,C3557=C3556+1,ISNUMBER(AE3556)),AE3556,""),"")</x:f>
        <x:v>1</x:v>
      </x:c>
      <x:c r="AG3557" s="52" t="n">
        <x:f>IFERROR(IF(AND(A3557=A3556,C3557=C3556+1,ISNUMBER(U3557),ISNUMBER(U3556),U3556&lt;&gt;0),U3557/U3556-1,""),"")</x:f>
        <x:v>0.025074677580399163</x:v>
      </x:c>
      <x:c r="AH3557" s="50" t="n">
        <x:f>IF(AND(ISNUMBER(AE3557),ISNUMBER(AF3557),ISNUMBER(AG3557)),IF(AND(AE3557=1,AF3557=1,AG3557&lt;0),1,0),"")</x:f>
        <x:v>0</x:v>
      </x:c>
      <x:c r="AI3557" s="50" t="n">
        <x:f>IF(AND(A3557=A3558,C3558=C3557+1,ISNUMBER(AH3558)),C3558,"")</x:f>
        <x:v>2014</x:v>
      </x:c>
      <x:c r="AJ3557" s="50" t="n">
        <x:f>IF(AND(A3557=A3558,C3558=C3557+1,ISNUMBER(AH3558)),AH3558,"")</x:f>
        <x:v>1</x:v>
      </x:c>
    </x:row>
    <x:row r="3558" ht="15">
      <x:c r="A3558" s="9" t="s">
        <x:v>250</x:v>
      </x:c>
      <x:c r="B3558" s="10">
        <x:v>42004</x:v>
      </x:c>
      <x:c r="C3558" s="9">
        <x:v>2014</x:v>
      </x:c>
      <x:c r="D3558" s="11">
        <x:v>3017.4</x:v>
      </x:c>
      <x:c r="E3558" s="11">
        <x:v>1173.2</x:v>
      </x:c>
      <x:c r="F3558" s="11">
        <x:v>289.8</x:v>
      </x:c>
      <x:c r="G3558" s="11">
        <x:v>354.3</x:v>
      </x:c>
      <x:c r="H3558" s="11">
        <x:v>0</x:v>
      </x:c>
      <x:c r="I3558" s="11">
        <x:v>2663.1</x:v>
      </x:c>
      <x:c r="J3558" s="11">
        <x:v>1976.4</x:v>
      </x:c>
      <x:c r="K3558" s="11">
        <x:v>869.3</x:v>
      </x:c>
      <x:c r="L3558" s="11">
        <x:v>5</x:v>
      </x:c>
      <x:c r="M3558" s="11">
        <x:v>0</x:v>
      </x:c>
      <x:c r="N3558" s="11">
        <x:v>0</x:v>
      </x:c>
      <x:c r="O3558" s="11">
        <x:v>0</x:v>
      </x:c>
      <x:c r="P3558" s="11">
        <x:v>-372.3</x:v>
      </x:c>
      <x:c r="Q3558" s="11">
        <x:v>-369</x:v>
      </x:c>
      <x:c r="R3558" s="11">
        <x:v>0.3</x:v>
      </x:c>
      <x:c r="S3558" s="11">
        <x:v>-381.1</x:v>
      </x:c>
      <x:c r="T3558" s="11">
        <x:v>-6.2</x:v>
      </x:c>
      <x:c r="U3558" s="11">
        <x:v>1590.7958000000001</x:v>
      </x:c>
      <x:c r="V3558" s="11">
        <x:v>18</x:v>
      </x:c>
      <x:c r="W3558" s="12">
        <x:v>0</x:v>
      </x:c>
      <x:c r="X3558" s="8">
        <x:v>0</x:v>
      </x:c>
      <x:c r="Y3558" s="13">
        <x:f t="shared" si="330"/>
        <x:v>4.0483091787439616</x:v>
      </x:c>
      <x:c r="Z3558" s="13">
        <x:f t="shared" si="331"/>
        <x:v>0.11741896997414993</x:v>
      </x:c>
      <x:c r="AA3558" s="13">
        <x:f t="shared" si="332"/>
        <x:v>-0.12630078875853384</x:v>
      </x:c>
      <x:c r="AB3558" s="13">
        <x:f t="shared" si="333"/>
        <x:v>-0.12338437065022867</x:v>
      </x:c>
      <x:c r="AC3558" s="13">
        <x:f t="shared" si="334"/>
        <x:v>-1.7499294383290995E-2</x:v>
      </x:c>
      <x:c r="AD3558" s="13">
        <x:f t="shared" si="335"/>
        <x:v>0.65500099423344604</x:v>
      </x:c>
      <x:c r="AE3558" s="50" t="n">
        <x:f>IF(OR(NOT(ISNUMBER(Q3558)),NOT(ISNUMBER(R3558))),"",IF(Q3558&lt;R3558,1,0))</x:f>
        <x:v>1</x:v>
      </x:c>
      <x:c r="AF3558" s="50" t="n">
        <x:f>IFERROR(IF(AND(A3558=A3557,C3558=C3557+1,ISNUMBER(AE3557)),AE3557,""),"")</x:f>
        <x:v>1</x:v>
      </x:c>
      <x:c r="AG3558" s="52" t="n">
        <x:f>IFERROR(IF(AND(A3558=A3557,C3558=C3557+1,ISNUMBER(U3558),ISNUMBER(U3557),U3557&lt;&gt;0),U3558/U3557-1,""),"")</x:f>
        <x:v>-0.40186908508513675</x:v>
      </x:c>
      <x:c r="AH3558" s="50" t="n">
        <x:f>IF(AND(ISNUMBER(AE3558),ISNUMBER(AF3558),ISNUMBER(AG3558)),IF(AND(AE3558=1,AF3558=1,AG3558&lt;0),1,0),"")</x:f>
        <x:v>1</x:v>
      </x:c>
      <x:c r="AI3558" s="50" t="n">
        <x:f>IF(AND(A3558=A3559,C3559=C3558+1,ISNUMBER(AH3559)),C3559,"")</x:f>
        <x:v>2015</x:v>
      </x:c>
      <x:c r="AJ3558" s="50" t="n">
        <x:f>IF(AND(A3558=A3559,C3559=C3558+1,ISNUMBER(AH3559)),AH3559,"")</x:f>
        <x:v>1</x:v>
      </x:c>
    </x:row>
    <x:row r="3559" ht="15">
      <x:c r="A3559" s="9" t="s">
        <x:v>250</x:v>
      </x:c>
      <x:c r="B3559" s="10">
        <x:v>42369</x:v>
      </x:c>
      <x:c r="C3559" s="9">
        <x:v>2015</x:v>
      </x:c>
      <x:c r="D3559" s="11">
        <x:v>2308.1999999999998</x:v>
      </x:c>
      <x:c r="E3559" s="11">
        <x:v>785.4</x:v>
      </x:c>
      <x:c r="F3559" s="11">
        <x:v>120.1</x:v>
      </x:c>
      <x:c r="G3559" s="11">
        <x:v>208.8</x:v>
      </x:c>
      <x:c r="H3559" s="11">
        <x:v>0</x:v>
      </x:c>
      <x:c r="I3559" s="11">
        <x:v>2099.4</x:v>
      </x:c>
      <x:c r="J3559" s="11">
        <x:v>1472.4</x:v>
      </x:c>
      <x:c r="K3559" s="11">
        <x:v>602.79999999999995</x:v>
      </x:c>
      <x:c r="L3559" s="11">
        <x:v>0.7</x:v>
      </x:c>
      <x:c r="M3559" s="11">
        <x:v>0</x:v>
      </x:c>
      <x:c r="N3559" s="11">
        <x:v>0</x:v>
      </x:c>
      <x:c r="O3559" s="11">
        <x:v>0</x:v>
      </x:c>
      <x:c r="P3559" s="11">
        <x:v>-178.7</x:v>
      </x:c>
      <x:c r="Q3559" s="11">
        <x:v>-175.3</x:v>
      </x:c>
      <x:c r="R3559" s="11">
        <x:v>0.3</x:v>
      </x:c>
      <x:c r="S3559" s="11">
        <x:v>-515.5</x:v>
      </x:c>
      <x:c r="T3559" s="11">
        <x:v>16.3</x:v>
      </x:c>
      <x:c r="U3559" s="11">
        <x:v>1330.5171</x:v>
      </x:c>
      <x:c r="V3559" s="11">
        <x:v>18</x:v>
      </x:c>
      <x:c r="W3559" s="12">
        <x:v>0</x:v>
      </x:c>
      <x:c r="X3559" s="8">
        <x:v>0</x:v>
      </x:c>
      <x:c r="Y3559" s="13">
        <x:f t="shared" si="330"/>
        <x:v>6.5395503746877601</x:v>
      </x:c>
      <x:c r="Z3559" s="13">
        <x:f t="shared" si="331"/>
        <x:v>9.0460098778268799E-2</x:v>
      </x:c>
      <x:c r="AA3559" s="13">
        <x:f t="shared" si="332"/>
        <x:v>-0.2233341998093753</x:v>
      </x:c>
      <x:c r="AB3559" s="13">
        <x:f t="shared" si="333"/>
        <x:v>-7.74196343471103E-2</x:v>
      </x:c>
      <x:c r="AC3559" s="13">
        <x:f t="shared" si="334"/>
        <x:v>7.8065134099616851E-2</x:v>
      </x:c>
      <x:c r="AD3559" s="13">
        <x:f t="shared" si="335"/>
        <x:v>0.63789966207434379</x:v>
      </x:c>
      <x:c r="AE3559" s="50" t="n">
        <x:f>IF(OR(NOT(ISNUMBER(Q3559)),NOT(ISNUMBER(R3559))),"",IF(Q3559&lt;R3559,1,0))</x:f>
        <x:v>1</x:v>
      </x:c>
      <x:c r="AF3559" s="50" t="n">
        <x:f>IFERROR(IF(AND(A3559=A3558,C3559=C3558+1,ISNUMBER(AE3558)),AE3558,""),"")</x:f>
        <x:v>1</x:v>
      </x:c>
      <x:c r="AG3559" s="52" t="n">
        <x:f>IFERROR(IF(AND(A3559=A3558,C3559=C3558+1,ISNUMBER(U3559),ISNUMBER(U3558),U3558&lt;&gt;0),U3559/U3558-1,""),"")</x:f>
        <x:v>-0.16361540557248144</x:v>
      </x:c>
      <x:c r="AH3559" s="50" t="n">
        <x:f>IF(AND(ISNUMBER(AE3559),ISNUMBER(AF3559),ISNUMBER(AG3559)),IF(AND(AE3559=1,AF3559=1,AG3559&lt;0),1,0),"")</x:f>
        <x:v>1</x:v>
      </x:c>
      <x:c r="AI3559" s="50" t="n">
        <x:f>IF(AND(A3559=A3560,C3560=C3559+1,ISNUMBER(AH3560)),C3560,"")</x:f>
        <x:v>2016</x:v>
      </x:c>
      <x:c r="AJ3559" s="50" t="n">
        <x:f>IF(AND(A3559=A3560,C3560=C3559+1,ISNUMBER(AH3560)),AH3560,"")</x:f>
        <x:v>0</x:v>
      </x:c>
    </x:row>
    <x:row r="3560" ht="15">
      <x:c r="A3560" s="9" t="s">
        <x:v>250</x:v>
      </x:c>
      <x:c r="B3560" s="10">
        <x:v>42735</x:v>
      </x:c>
      <x:c r="C3560" s="9">
        <x:v>2016</x:v>
      </x:c>
      <x:c r="D3560" s="11">
        <x:v>2458</x:v>
      </x:c>
      <x:c r="E3560" s="11">
        <x:v>474.7</x:v>
      </x:c>
      <x:c r="F3560" s="11">
        <x:v>123</x:v>
      </x:c>
      <x:c r="G3560" s="11">
        <x:v>268.10000000000002</x:v>
      </x:c>
      <x:c r="H3560" s="11">
        <x:v>0</x:v>
      </x:c>
      <x:c r="I3560" s="11">
        <x:v>2189.9</x:v>
      </x:c>
      <x:c r="J3560" s="11">
        <x:v>1381</x:v>
      </x:c>
      <x:c r="K3560" s="11">
        <x:v>334.9</x:v>
      </x:c>
      <x:c r="L3560" s="11">
        <x:v>0</x:v>
      </x:c>
      <x:c r="M3560" s="11">
        <x:v>0</x:v>
      </x:c>
      <x:c r="N3560" s="11">
        <x:v>0</x:v>
      </x:c>
      <x:c r="O3560" s="11">
        <x:v>0</x:v>
      </x:c>
      <x:c r="P3560" s="11">
        <x:v>-148.19999999999999</x:v>
      </x:c>
      <x:c r="Q3560" s="11">
        <x:v>-145.5</x:v>
      </x:c>
      <x:c r="R3560" s="11">
        <x:v>0</x:v>
      </x:c>
      <x:c r="S3560" s="11">
        <x:v>-95</x:v>
      </x:c>
      <x:c r="T3560" s="11">
        <x:v>-18.3</x:v>
      </x:c>
      <x:c r="U3560" s="11">
        <x:v>1679.0642</x:v>
      </x:c>
      <x:c r="V3560" s="11">
        <x:v>18</x:v>
      </x:c>
      <x:c r="W3560" s="12">
        <x:v>0</x:v>
      </x:c>
      <x:c r="X3560" s="8">
        <x:v>0</x:v>
      </x:c>
      <x:c r="Y3560" s="13">
        <x:f t="shared" si="330"/>
        <x:v>3.859349593495935</x:v>
      </x:c>
      <x:c r="Z3560" s="13">
        <x:f t="shared" si="331"/>
        <x:v>0.10907241659886087</x:v>
      </x:c>
      <x:c r="AA3560" s="13">
        <x:f t="shared" si="332"/>
        <x:v>-3.8649308380797394E-2</x:v>
      </x:c>
      <x:c r="AB3560" s="13">
        <x:f t="shared" si="333"/>
        <x:v>-6.0292921074043937E-2</x:v>
      </x:c>
      <x:c r="AC3560" s="13">
        <x:f t="shared" si="334"/>
        <x:v>-6.8258112644535615E-2</x:v>
      </x:c>
      <x:c r="AD3560" s="13">
        <x:f t="shared" si="335"/>
        <x:v>0.56183889340927584</x:v>
      </x:c>
      <x:c r="AE3560" s="50" t="n">
        <x:f>IF(OR(NOT(ISNUMBER(Q3560)),NOT(ISNUMBER(R3560))),"",IF(Q3560&lt;R3560,1,0))</x:f>
        <x:v>1</x:v>
      </x:c>
      <x:c r="AF3560" s="50" t="n">
        <x:f>IFERROR(IF(AND(A3560=A3559,C3560=C3559+1,ISNUMBER(AE3559)),AE3559,""),"")</x:f>
        <x:v>1</x:v>
      </x:c>
      <x:c r="AG3560" s="52" t="n">
        <x:f>IFERROR(IF(AND(A3560=A3559,C3560=C3559+1,ISNUMBER(U3560),ISNUMBER(U3559),U3559&lt;&gt;0),U3560/U3559-1,""),"")</x:f>
        <x:v>0.26196363804719236</x:v>
      </x:c>
      <x:c r="AH3560" s="50" t="n">
        <x:f>IF(AND(ISNUMBER(AE3560),ISNUMBER(AF3560),ISNUMBER(AG3560)),IF(AND(AE3560=1,AF3560=1,AG3560&lt;0),1,0),"")</x:f>
        <x:v>0</x:v>
      </x:c>
      <x:c r="AI3560" s="50" t="n">
        <x:f>IF(AND(A3560=A3561,C3561=C3560+1,ISNUMBER(AH3561)),C3561,"")</x:f>
        <x:v>2017</x:v>
      </x:c>
      <x:c r="AJ3560" s="50" t="n">
        <x:f>IF(AND(A3560=A3561,C3561=C3560+1,ISNUMBER(AH3561)),AH3561,"")</x:f>
        <x:v>1</x:v>
      </x:c>
    </x:row>
    <x:row r="3561" ht="15">
      <x:c r="A3561" s="9" t="s">
        <x:v>250</x:v>
      </x:c>
      <x:c r="B3561" s="10">
        <x:v>43100</x:v>
      </x:c>
      <x:c r="C3561" s="9">
        <x:v>2017</x:v>
      </x:c>
      <x:c r="D3561" s="11">
        <x:v>3255.5</x:v>
      </x:c>
      <x:c r="E3561" s="11">
        <x:v>218.4</x:v>
      </x:c>
      <x:c r="F3561" s="11">
        <x:v>257.60000000000002</x:v>
      </x:c>
      <x:c r="G3561" s="11">
        <x:v>761</x:v>
      </x:c>
      <x:c r="H3561" s="11">
        <x:v>199.5</x:v>
      </x:c>
      <x:c r="I3561" s="11">
        <x:v>2494.5</x:v>
      </x:c>
      <x:c r="J3561" s="11">
        <x:v>1885.3</x:v>
      </x:c>
      <x:c r="K3561" s="11">
        <x:v>86.5</x:v>
      </x:c>
      <x:c r="L3561" s="11">
        <x:v>10.4</x:v>
      </x:c>
      <x:c r="M3561" s="11">
        <x:v>31.3</x:v>
      </x:c>
      <x:c r="N3561" s="11">
        <x:v>168.2</x:v>
      </x:c>
      <x:c r="O3561" s="11">
        <x:v>33.299999999999997</x:v>
      </x:c>
      <x:c r="P3561" s="11">
        <x:v>-105.2</x:v>
      </x:c>
      <x:c r="Q3561" s="11">
        <x:v>-81.8</x:v>
      </x:c>
      <x:c r="R3561" s="11">
        <x:v>0.6</x:v>
      </x:c>
      <x:c r="S3561" s="11">
        <x:v>217.8</x:v>
      </x:c>
      <x:c r="T3561" s="11">
        <x:v>35.799999999999997</x:v>
      </x:c>
      <x:c r="U3561" s="11">
        <x:v>1678.5666000000001</x:v>
      </x:c>
      <x:c r="V3561" s="11">
        <x:v>18</x:v>
      </x:c>
      <x:c r="W3561" s="12">
        <x:v>0</x:v>
      </x:c>
      <x:c r="X3561" s="8">
        <x:v>0</x:v>
      </x:c>
      <x:c r="Y3561" s="13">
        <x:f t="shared" si="330"/>
        <x:v>0.84782608695652173</x:v>
      </x:c>
      <x:c r="Z3561" s="13">
        <x:f t="shared" si="331"/>
        <x:v>0.23375825526032867</x:v>
      </x:c>
      <x:c r="AA3561" s="13">
        <x:f t="shared" si="332"/>
        <x:v>6.6902165565965288E-2</x:v>
      </x:c>
      <x:c r="AB3561" s="13">
        <x:f t="shared" si="333"/>
        <x:v>-3.2314544616802332E-2</x:v>
      </x:c>
      <x:c r="AC3561" s="13">
        <x:f t="shared" si="334"/>
        <x:v>4.7043363994743757E-2</x:v>
      </x:c>
      <x:c r="AD3561" s="13">
        <x:f t="shared" si="335"/>
        <x:v>0.57911227154046996</x:v>
      </x:c>
      <x:c r="AE3561" s="50" t="n">
        <x:f>IF(OR(NOT(ISNUMBER(Q3561)),NOT(ISNUMBER(R3561))),"",IF(Q3561&lt;R3561,1,0))</x:f>
        <x:v>1</x:v>
      </x:c>
      <x:c r="AF3561" s="50" t="n">
        <x:f>IFERROR(IF(AND(A3561=A3560,C3561=C3560+1,ISNUMBER(AE3560)),AE3560,""),"")</x:f>
        <x:v>1</x:v>
      </x:c>
      <x:c r="AG3561" s="52" t="n">
        <x:f>IFERROR(IF(AND(A3561=A3560,C3561=C3560+1,ISNUMBER(U3561),ISNUMBER(U3560),U3560&lt;&gt;0),U3561/U3560-1,""),"")</x:f>
        <x:v>-0.00029635555328966223</x:v>
      </x:c>
      <x:c r="AH3561" s="50" t="n">
        <x:f>IF(AND(ISNUMBER(AE3561),ISNUMBER(AF3561),ISNUMBER(AG3561)),IF(AND(AE3561=1,AF3561=1,AG3561&lt;0),1,0),"")</x:f>
        <x:v>1</x:v>
      </x:c>
      <x:c r="AI3561" s="50" t="n">
        <x:f>IF(AND(A3561=A3562,C3562=C3561+1,ISNUMBER(AH3562)),C3562,"")</x:f>
        <x:v>2018</x:v>
      </x:c>
      <x:c r="AJ3561" s="50" t="n">
        <x:f>IF(AND(A3561=A3562,C3562=C3561+1,ISNUMBER(AH3562)),AH3562,"")</x:f>
        <x:v>1</x:v>
      </x:c>
    </x:row>
    <x:row r="3562" ht="15">
      <x:c r="A3562" s="9" t="s">
        <x:v>250</x:v>
      </x:c>
      <x:c r="B3562" s="10">
        <x:v>43465</x:v>
      </x:c>
      <x:c r="C3562" s="9">
        <x:v>2018</x:v>
      </x:c>
      <x:c r="D3562" s="11">
        <x:v>2001.5</x:v>
      </x:c>
      <x:c r="E3562" s="11">
        <x:v>242.1</x:v>
      </x:c>
      <x:c r="F3562" s="11">
        <x:v>172.6</x:v>
      </x:c>
      <x:c r="G3562" s="11">
        <x:v>611.4</x:v>
      </x:c>
      <x:c r="H3562" s="11">
        <x:v>267.10000000000002</x:v>
      </x:c>
      <x:c r="I3562" s="11">
        <x:v>1390.1</x:v>
      </x:c>
      <x:c r="J3562" s="11">
        <x:v>760.2</x:v>
      </x:c>
      <x:c r="K3562" s="11">
        <x:v>66.3</x:v>
      </x:c>
      <x:c r="L3562" s="11">
        <x:v>8.1999999999999993</x:v>
      </x:c>
      <x:c r="M3562" s="11">
        <x:v>44.7</x:v>
      </x:c>
      <x:c r="N3562" s="11">
        <x:v>222.4</x:v>
      </x:c>
      <x:c r="O3562" s="11">
        <x:v>410.3</x:v>
      </x:c>
      <x:c r="P3562" s="11">
        <x:v>-182.1</x:v>
      </x:c>
      <x:c r="Q3562" s="11">
        <x:v>-7.2</x:v>
      </x:c>
      <x:c r="R3562" s="11">
        <x:v>9.3000000000000007</x:v>
      </x:c>
      <x:c r="S3562" s="11">
        <x:v>-1135.5</x:v>
      </x:c>
      <x:c r="T3562" s="11">
        <x:v>198.4</x:v>
      </x:c>
      <x:c r="U3562" s="11">
        <x:v>1114.1748</x:v>
      </x:c>
      <x:c r="V3562" s="11">
        <x:v>18</x:v>
      </x:c>
      <x:c r="W3562" s="12">
        <x:v>0</x:v>
      </x:c>
      <x:c r="X3562" s="8">
        <x:v>0</x:v>
      </x:c>
      <x:c r="Y3562" s="13">
        <x:f t="shared" si="330"/>
        <x:v>1.4026651216685979</x:v>
      </x:c>
      <x:c r="Z3562" s="13">
        <x:f t="shared" si="331"/>
        <x:v>0.30547089682737943</x:v>
      </x:c>
      <x:c r="AA3562" s="13">
        <x:f t="shared" si="332"/>
        <x:v>-0.56732450662003497</x:v>
      </x:c>
      <x:c r="AB3562" s="13">
        <x:f t="shared" si="333"/>
        <x:v>-9.0981763677242061E-2</x:v>
      </x:c>
      <x:c r="AC3562" s="13">
        <x:f t="shared" si="334"/>
        <x:v>0.32450114491331372</x:v>
      </x:c>
      <x:c r="AD3562" s="13">
        <x:f t="shared" si="335"/>
        <x:v>0.37981513864601552</x:v>
      </x:c>
      <x:c r="AE3562" s="50" t="n">
        <x:f>IF(OR(NOT(ISNUMBER(Q3562)),NOT(ISNUMBER(R3562))),"",IF(Q3562&lt;R3562,1,0))</x:f>
        <x:v>1</x:v>
      </x:c>
      <x:c r="AF3562" s="50" t="n">
        <x:f>IFERROR(IF(AND(A3562=A3561,C3562=C3561+1,ISNUMBER(AE3561)),AE3561,""),"")</x:f>
        <x:v>1</x:v>
      </x:c>
      <x:c r="AG3562" s="52" t="n">
        <x:f>IFERROR(IF(AND(A3562=A3561,C3562=C3561+1,ISNUMBER(U3562),ISNUMBER(U3561),U3561&lt;&gt;0),U3562/U3561-1,""),"")</x:f>
        <x:v>-0.3362343799763441</x:v>
      </x:c>
      <x:c r="AH3562" s="50" t="n">
        <x:f>IF(AND(ISNUMBER(AE3562),ISNUMBER(AF3562),ISNUMBER(AG3562)),IF(AND(AE3562=1,AF3562=1,AG3562&lt;0),1,0),"")</x:f>
        <x:v>1</x:v>
      </x:c>
      <x:c r="AI3562" s="50" t="n">
        <x:f>IF(AND(A3562=A3563,C3563=C3562+1,ISNUMBER(AH3563)),C3563,"")</x:f>
        <x:v>2019</x:v>
      </x:c>
      <x:c r="AJ3562" s="50" t="n">
        <x:f>IF(AND(A3562=A3563,C3563=C3562+1,ISNUMBER(AH3563)),AH3563,"")</x:f>
        <x:v>0</x:v>
      </x:c>
    </x:row>
    <x:row r="3563" ht="15">
      <x:c r="A3563" s="9" t="s">
        <x:v>250</x:v>
      </x:c>
      <x:c r="B3563" s="10">
        <x:v>43830</x:v>
      </x:c>
      <x:c r="C3563" s="9">
        <x:v>2019</x:v>
      </x:c>
      <x:c r="D3563" s="11">
        <x:v>2089</x:v>
      </x:c>
      <x:c r="E3563" s="11">
        <x:v>424.2</x:v>
      </x:c>
      <x:c r="F3563" s="11">
        <x:v>196.2</x:v>
      </x:c>
      <x:c r="G3563" s="11">
        <x:v>633.5</x:v>
      </x:c>
      <x:c r="H3563" s="11">
        <x:v>282.89999999999998</x:v>
      </x:c>
      <x:c r="I3563" s="11">
        <x:v>1455.5</x:v>
      </x:c>
      <x:c r="J3563" s="11">
        <x:v>861.9</x:v>
      </x:c>
      <x:c r="K3563" s="11">
        <x:v>146.5</x:v>
      </x:c>
      <x:c r="L3563" s="11">
        <x:v>13.8</x:v>
      </x:c>
      <x:c r="M3563" s="11">
        <x:v>43.1</x:v>
      </x:c>
      <x:c r="N3563" s="11">
        <x:v>239.8</x:v>
      </x:c>
      <x:c r="O3563" s="11">
        <x:v>533.4</x:v>
      </x:c>
      <x:c r="P3563" s="11">
        <x:v>154.9</x:v>
      </x:c>
      <x:c r="Q3563" s="11">
        <x:v>378.1</x:v>
      </x:c>
      <x:c r="R3563" s="11">
        <x:v>25.6</x:v>
      </x:c>
      <x:c r="S3563" s="11">
        <x:v>93.6</x:v>
      </x:c>
      <x:c r="T3563" s="11">
        <x:v>280.2</x:v>
      </x:c>
      <x:c r="U3563" s="11">
        <x:v>1602.9445000000001</x:v>
      </x:c>
      <x:c r="V3563" s="11">
        <x:v>18</x:v>
      </x:c>
      <x:c r="W3563" s="12">
        <x:v>0</x:v>
      </x:c>
      <x:c r="X3563" s="8">
        <x:v>0</x:v>
      </x:c>
      <x:c r="Y3563" s="13">
        <x:f t="shared" si="330"/>
        <x:v>2.1620795107033639</x:v>
      </x:c>
      <x:c r="Z3563" s="13">
        <x:f t="shared" si="331"/>
        <x:v>0.30325514600287218</x:v>
      </x:c>
      <x:c r="AA3563" s="13">
        <x:f t="shared" si="332"/>
        <x:v>4.4806127333652461E-2</x:v>
      </x:c>
      <x:c r="AB3563" s="13">
        <x:f t="shared" si="333"/>
        <x:v>7.4150311153662038E-2</x:v>
      </x:c>
      <x:c r="AC3563" s="13">
        <x:f t="shared" si="334"/>
        <x:v>0.44230465666929752</x:v>
      </x:c>
      <x:c r="AD3563" s="13">
        <x:f t="shared" si="335"/>
        <x:v>0.41258975586404978</x:v>
      </x:c>
      <x:c r="AE3563" s="50" t="n">
        <x:f>IF(OR(NOT(ISNUMBER(Q3563)),NOT(ISNUMBER(R3563))),"",IF(Q3563&lt;R3563,1,0))</x:f>
        <x:v>0</x:v>
      </x:c>
      <x:c r="AF3563" s="50" t="n">
        <x:f>IFERROR(IF(AND(A3563=A3562,C3563=C3562+1,ISNUMBER(AE3562)),AE3562,""),"")</x:f>
        <x:v>1</x:v>
      </x:c>
      <x:c r="AG3563" s="52" t="n">
        <x:f>IFERROR(IF(AND(A3563=A3562,C3563=C3562+1,ISNUMBER(U3563),ISNUMBER(U3562),U3562&lt;&gt;0),U3563/U3562-1,""),"")</x:f>
        <x:v>0.43868314020385313</x:v>
      </x:c>
      <x:c r="AH3563" s="50" t="n">
        <x:f>IF(AND(ISNUMBER(AE3563),ISNUMBER(AF3563),ISNUMBER(AG3563)),IF(AND(AE3563=1,AF3563=1,AG3563&lt;0),1,0),"")</x:f>
        <x:v>0</x:v>
      </x:c>
      <x:c r="AI3563" s="50" t="n">
        <x:f>IF(AND(A3563=A3564,C3564=C3563+1,ISNUMBER(AH3564)),C3564,"")</x:f>
        <x:v>2020</x:v>
      </x:c>
      <x:c r="AJ3563" s="50" t="n">
        <x:f>IF(AND(A3563=A3564,C3564=C3563+1,ISNUMBER(AH3564)),AH3564,"")</x:f>
        <x:v>0</x:v>
      </x:c>
    </x:row>
    <x:row r="3564" ht="15">
      <x:c r="A3564" s="9" t="s">
        <x:v>250</x:v>
      </x:c>
      <x:c r="B3564" s="10">
        <x:v>44196</x:v>
      </x:c>
      <x:c r="C3564" s="9">
        <x:v>2020</x:v>
      </x:c>
      <x:c r="D3564" s="11">
        <x:v>1635.3</x:v>
      </x:c>
      <x:c r="E3564" s="11">
        <x:v>661.9</x:v>
      </x:c>
      <x:c r="F3564" s="11">
        <x:v>142.80000000000001</x:v>
      </x:c>
      <x:c r="G3564" s="11">
        <x:v>509.7</x:v>
      </x:c>
      <x:c r="H3564" s="11">
        <x:v>240</x:v>
      </x:c>
      <x:c r="I3564" s="11">
        <x:v>1125.5999999999999</x:v>
      </x:c>
      <x:c r="J3564" s="11">
        <x:v>729.7</x:v>
      </x:c>
      <x:c r="K3564" s="11">
        <x:v>569.6</x:v>
      </x:c>
      <x:c r="L3564" s="11">
        <x:v>12.3</x:v>
      </x:c>
      <x:c r="M3564" s="11">
        <x:v>43.2</x:v>
      </x:c>
      <x:c r="N3564" s="11">
        <x:v>196.8</x:v>
      </x:c>
      <x:c r="O3564" s="11">
        <x:v>0.4</x:v>
      </x:c>
      <x:c r="P3564" s="11">
        <x:v>-130.19999999999999</x:v>
      </x:c>
      <x:c r="Q3564" s="11">
        <x:v>92.9</x:v>
      </x:c>
      <x:c r="R3564" s="11">
        <x:v>6.7</x:v>
      </x:c>
      <x:c r="S3564" s="11">
        <x:v>-393.8</x:v>
      </x:c>
      <x:c r="T3564" s="11">
        <x:v>213.2</x:v>
      </x:c>
      <x:c r="U3564" s="11">
        <x:v>1427.9806000000001</x:v>
      </x:c>
      <x:c r="V3564" s="11">
        <x:v>18</x:v>
      </x:c>
      <x:c r="W3564" s="12">
        <x:v>0</x:v>
      </x:c>
      <x:c r="X3564" s="8">
        <x:v>0</x:v>
      </x:c>
      <x:c r="Y3564" s="13">
        <x:f t="shared" si="330"/>
        <x:v>4.6351540616246494</x:v>
      </x:c>
      <x:c r="Z3564" s="13">
        <x:f t="shared" si="331"/>
        <x:v>0.31168592918730509</x:v>
      </x:c>
      <x:c r="AA3564" s="13">
        <x:f t="shared" si="332"/>
        <x:v>-0.24081208340977192</x:v>
      </x:c>
      <x:c r="AB3564" s="13">
        <x:f t="shared" si="333"/>
        <x:v>-7.9618418638781871E-2</x:v>
      </x:c>
      <x:c r="AC3564" s="13">
        <x:f t="shared" si="334"/>
        <x:v>0.41828526584265252</x:v>
      </x:c>
      <x:c r="AD3564" s="13">
        <x:f t="shared" si="335"/>
        <x:v>0.44621781936036203</x:v>
      </x:c>
      <x:c r="AE3564" s="50" t="n">
        <x:f>IF(OR(NOT(ISNUMBER(Q3564)),NOT(ISNUMBER(R3564))),"",IF(Q3564&lt;R3564,1,0))</x:f>
        <x:v>0</x:v>
      </x:c>
      <x:c r="AF3564" s="50" t="n">
        <x:f>IFERROR(IF(AND(A3564=A3563,C3564=C3563+1,ISNUMBER(AE3563)),AE3563,""),"")</x:f>
        <x:v>0</x:v>
      </x:c>
      <x:c r="AG3564" s="52" t="n">
        <x:f>IFERROR(IF(AND(A3564=A3563,C3564=C3563+1,ISNUMBER(U3564),ISNUMBER(U3563),U3563&lt;&gt;0),U3564/U3563-1,""),"")</x:f>
        <x:v>-0.10915156451143504</x:v>
      </x:c>
      <x:c r="AH3564" s="50" t="n">
        <x:f>IF(AND(ISNUMBER(AE3564),ISNUMBER(AF3564),ISNUMBER(AG3564)),IF(AND(AE3564=1,AF3564=1,AG3564&lt;0),1,0),"")</x:f>
        <x:v>0</x:v>
      </x:c>
      <x:c r="AI3564" s="50" t="n">
        <x:f>IF(AND(A3564=A3565,C3565=C3564+1,ISNUMBER(AH3565)),C3565,"")</x:f>
        <x:v>2021</x:v>
      </x:c>
      <x:c r="AJ3564" s="50" t="n">
        <x:f>IF(AND(A3564=A3565,C3565=C3564+1,ISNUMBER(AH3565)),AH3565,"")</x:f>
        <x:v>0</x:v>
      </x:c>
    </x:row>
    <x:row r="3565" ht="15">
      <x:c r="A3565" s="9" t="s">
        <x:v>250</x:v>
      </x:c>
      <x:c r="B3565" s="10">
        <x:v>44561</x:v>
      </x:c>
      <x:c r="C3565" s="9">
        <x:v>2021</x:v>
      </x:c>
      <x:c r="D3565" s="11">
        <x:v>2246.4</x:v>
      </x:c>
      <x:c r="E3565" s="11">
        <x:v>1622.7</x:v>
      </x:c>
      <x:c r="F3565" s="11">
        <x:v>186.4</x:v>
      </x:c>
      <x:c r="G3565" s="11">
        <x:v>447.8</x:v>
      </x:c>
      <x:c r="H3565" s="11">
        <x:v>180.7</x:v>
      </x:c>
      <x:c r="I3565" s="11">
        <x:v>1798.6</x:v>
      </x:c>
      <x:c r="J3565" s="11">
        <x:v>1345.8</x:v>
      </x:c>
      <x:c r="K3565" s="11">
        <x:v>314.10000000000002</x:v>
      </x:c>
      <x:c r="L3565" s="11">
        <x:v>10.8</x:v>
      </x:c>
      <x:c r="M3565" s="11">
        <x:v>13.3</x:v>
      </x:c>
      <x:c r="N3565" s="11">
        <x:v>167.4</x:v>
      </x:c>
      <x:c r="O3565" s="11">
        <x:v>57.1</x:v>
      </x:c>
      <x:c r="P3565" s="11">
        <x:v>-130.9</x:v>
      </x:c>
      <x:c r="Q3565" s="11">
        <x:v>-57.3</x:v>
      </x:c>
      <x:c r="R3565" s="11">
        <x:v>14</x:v>
      </x:c>
      <x:c r="S3565" s="11">
        <x:v>894.5</x:v>
      </x:c>
      <x:c r="T3565" s="11">
        <x:v>-24.5</x:v>
      </x:c>
      <x:c r="U3565" s="11">
        <x:v>1262.8974000000001</x:v>
      </x:c>
      <x:c r="V3565" s="11">
        <x:v>18</x:v>
      </x:c>
      <x:c r="W3565" s="12">
        <x:v>0</x:v>
      </x:c>
      <x:c r="X3565" s="8">
        <x:v>0</x:v>
      </x:c>
      <x:c r="Y3565" s="13">
        <x:f t="shared" si="330"/>
        <x:v>8.7054721030042916</x:v>
      </x:c>
      <x:c r="Z3565" s="13">
        <x:f t="shared" si="331"/>
        <x:v>0.19934116809116809</x:v>
      </x:c>
      <x:c r="AA3565" s="13">
        <x:f t="shared" si="332"/>
        <x:v>0.39819266381766383</x:v>
      </x:c>
      <x:c r="AB3565" s="13">
        <x:f t="shared" si="333"/>
        <x:v>-5.8271011396011395E-2</x:v>
      </x:c>
      <x:c r="AC3565" s="13">
        <x:f t="shared" si="334"/>
        <x:v>-5.4711924966502901E-2</x:v>
      </x:c>
      <x:c r="AD3565" s="13">
        <x:f t="shared" si="335"/>
        <x:v>0.59909188034188032</x:v>
      </x:c>
      <x:c r="AE3565" s="50" t="n">
        <x:f>IF(OR(NOT(ISNUMBER(Q3565)),NOT(ISNUMBER(R3565))),"",IF(Q3565&lt;R3565,1,0))</x:f>
        <x:v>1</x:v>
      </x:c>
      <x:c r="AF3565" s="50" t="n">
        <x:f>IFERROR(IF(AND(A3565=A3564,C3565=C3564+1,ISNUMBER(AE3564)),AE3564,""),"")</x:f>
        <x:v>0</x:v>
      </x:c>
      <x:c r="AG3565" s="52" t="n">
        <x:f>IFERROR(IF(AND(A3565=A3564,C3565=C3564+1,ISNUMBER(U3565),ISNUMBER(U3564),U3564&lt;&gt;0),U3565/U3564-1,""),"")</x:f>
        <x:v>-0.11560605235113142</x:v>
      </x:c>
      <x:c r="AH3565" s="50" t="n">
        <x:f>IF(AND(ISNUMBER(AE3565),ISNUMBER(AF3565),ISNUMBER(AG3565)),IF(AND(AE3565=1,AF3565=1,AG3565&lt;0),1,0),"")</x:f>
        <x:v>0</x:v>
      </x:c>
      <x:c r="AI3565" s="50" t="n">
        <x:f>IF(AND(A3565=A3566,C3566=C3565+1,ISNUMBER(AH3566)),C3566,"")</x:f>
        <x:v>2022</x:v>
      </x:c>
      <x:c r="AJ3565" s="50" t="n">
        <x:f>IF(AND(A3565=A3566,C3566=C3565+1,ISNUMBER(AH3566)),AH3566,"")</x:f>
        <x:v>1</x:v>
      </x:c>
    </x:row>
    <x:row r="3566" ht="15">
      <x:c r="A3566" s="9" t="s">
        <x:v>250</x:v>
      </x:c>
      <x:c r="B3566" s="10">
        <x:v>44926</x:v>
      </x:c>
      <x:c r="C3566" s="9">
        <x:v>2022</x:v>
      </x:c>
      <x:c r="D3566" s="11">
        <x:v>1463</x:v>
      </x:c>
      <x:c r="E3566" s="11">
        <x:v>1041.8</x:v>
      </x:c>
      <x:c r="F3566" s="11">
        <x:v>137.19999999999999</x:v>
      </x:c>
      <x:c r="G3566" s="11">
        <x:v>341.4</x:v>
      </x:c>
      <x:c r="H3566" s="11">
        <x:v>162.9</x:v>
      </x:c>
      <x:c r="I3566" s="11">
        <x:v>1121.5999999999999</x:v>
      </x:c>
      <x:c r="J3566" s="11">
        <x:v>678.8</x:v>
      </x:c>
      <x:c r="K3566" s="11">
        <x:v>756.8</x:v>
      </x:c>
      <x:c r="L3566" s="11">
        <x:v>8.1</x:v>
      </x:c>
      <x:c r="M3566" s="11">
        <x:v>27.3</x:v>
      </x:c>
      <x:c r="N3566" s="11">
        <x:v>135.6</x:v>
      </x:c>
      <x:c r="O3566" s="11">
        <x:v>229.6</x:v>
      </x:c>
      <x:c r="P3566" s="11">
        <x:v>-135.6</x:v>
      </x:c>
      <x:c r="Q3566" s="11">
        <x:v>1.5</x:v>
      </x:c>
      <x:c r="R3566" s="11">
        <x:v>13.2</x:v>
      </x:c>
      <x:c r="S3566" s="11">
        <x:v>-67.099999999999994</x:v>
      </x:c>
      <x:c r="T3566" s="11">
        <x:v>13.6</x:v>
      </x:c>
      <x:c r="U3566" s="11">
        <x:v>997.91510000000005</x:v>
      </x:c>
      <x:c r="V3566" s="11">
        <x:v>18</x:v>
      </x:c>
      <x:c r="W3566" s="12">
        <x:v>0</x:v>
      </x:c>
      <x:c r="X3566" s="8">
        <x:v>0</x:v>
      </x:c>
      <x:c r="Y3566" s="13">
        <x:f t="shared" si="330"/>
        <x:v>7.5932944606413999</x:v>
      </x:c>
      <x:c r="Z3566" s="13">
        <x:f t="shared" si="331"/>
        <x:v>0.23335611756664387</x:v>
      </x:c>
      <x:c r="AA3566" s="13">
        <x:f t="shared" si="332"/>
        <x:v>-4.5864661654135337E-2</x:v>
      </x:c>
      <x:c r="AB3566" s="13">
        <x:f t="shared" si="333"/>
        <x:v>-9.2686261107313733E-2</x:v>
      </x:c>
      <x:c r="AC3566" s="13">
        <x:f t="shared" si="334"/>
        <x:v>3.983596953719977E-2</x:v>
      </x:c>
      <x:c r="AD3566" s="13">
        <x:f t="shared" si="335"/>
        <x:v>0.46397812713602182</x:v>
      </x:c>
      <x:c r="AE3566" s="50" t="n">
        <x:f>IF(OR(NOT(ISNUMBER(Q3566)),NOT(ISNUMBER(R3566))),"",IF(Q3566&lt;R3566,1,0))</x:f>
        <x:v>1</x:v>
      </x:c>
      <x:c r="AF3566" s="50" t="n">
        <x:f>IFERROR(IF(AND(A3566=A3565,C3566=C3565+1,ISNUMBER(AE3565)),AE3565,""),"")</x:f>
        <x:v>1</x:v>
      </x:c>
      <x:c r="AG3566" s="52" t="n">
        <x:f>IFERROR(IF(AND(A3566=A3565,C3566=C3565+1,ISNUMBER(U3566),ISNUMBER(U3565),U3565&lt;&gt;0),U3566/U3565-1,""),"")</x:f>
        <x:v>-0.209820924486819</x:v>
      </x:c>
      <x:c r="AH3566" s="50" t="n">
        <x:f>IF(AND(ISNUMBER(AE3566),ISNUMBER(AF3566),ISNUMBER(AG3566)),IF(AND(AE3566=1,AF3566=1,AG3566&lt;0),1,0),"")</x:f>
        <x:v>1</x:v>
      </x:c>
      <x:c r="AI3566" s="50" t="n">
        <x:f>IF(AND(A3566=A3567,C3567=C3566+1,ISNUMBER(AH3567)),C3567,"")</x:f>
        <x:v>2023</x:v>
      </x:c>
      <x:c r="AJ3566" s="50" t="n">
        <x:f>IF(AND(A3566=A3567,C3567=C3566+1,ISNUMBER(AH3567)),AH3567,"")</x:f>
        <x:v>0</x:v>
      </x:c>
    </x:row>
    <x:row r="3567" ht="15">
      <x:c r="A3567" s="9" t="s">
        <x:v>250</x:v>
      </x:c>
      <x:c r="B3567" s="10">
        <x:v>45291</x:v>
      </x:c>
      <x:c r="C3567" s="9">
        <x:v>2023</x:v>
      </x:c>
      <x:c r="D3567" s="11">
        <x:v>667.6</x:v>
      </x:c>
      <x:c r="E3567" s="11">
        <x:v>387</x:v>
      </x:c>
      <x:c r="F3567" s="11">
        <x:v>123.4</x:v>
      </x:c>
      <x:c r="G3567" s="11">
        <x:v>261.10000000000002</x:v>
      </x:c>
      <x:c r="H3567" s="11">
        <x:v>119.2</x:v>
      </x:c>
      <x:c r="I3567" s="11">
        <x:v>406.5</x:v>
      </x:c>
      <x:c r="J3567" s="11">
        <x:v>444.2</x:v>
      </x:c>
      <x:c r="K3567" s="11">
        <x:v>189.5</x:v>
      </x:c>
      <x:c r="L3567" s="11">
        <x:v>8.3000000000000007</x:v>
      </x:c>
      <x:c r="M3567" s="11">
        <x:v>16.399999999999999</x:v>
      </x:c>
      <x:c r="N3567" s="11">
        <x:v>102.8</x:v>
      </x:c>
      <x:c r="O3567" s="11">
        <x:v>201</x:v>
      </x:c>
      <x:c r="P3567" s="11">
        <x:v>-87.4</x:v>
      </x:c>
      <x:c r="Q3567" s="11">
        <x:v>39.700000000000003</x:v>
      </x:c>
      <x:c r="R3567" s="11">
        <x:v>15</x:v>
      </x:c>
      <x:c r="S3567" s="11">
        <x:v>-144</x:v>
      </x:c>
      <x:c r="T3567" s="11">
        <x:v>-31.6</x:v>
      </x:c>
      <x:c r="U3567" s="11">
        <x:v>199.17</x:v>
      </x:c>
      <x:c r="V3567" s="11">
        <x:v>18</x:v>
      </x:c>
      <x:c r="W3567" s="12">
        <x:v>0</x:v>
      </x:c>
      <x:c r="X3567" s="8">
        <x:v>0</x:v>
      </x:c>
      <x:c r="Y3567" s="13">
        <x:f t="shared" si="330"/>
        <x:v>3.1361426256077793</x:v>
      </x:c>
      <x:c r="Z3567" s="13">
        <x:f t="shared" si="331"/>
        <x:v>0.39110245656081488</x:v>
      </x:c>
      <x:c r="AA3567" s="13">
        <x:f t="shared" si="332"/>
        <x:v>-0.21569802276812461</x:v>
      </x:c>
      <x:c r="AB3567" s="13">
        <x:f t="shared" si="333"/>
        <x:v>-0.13091671659676454</x:v>
      </x:c>
      <x:c r="AC3567" s="13">
        <x:f t="shared" si="334"/>
        <x:v>-0.12102642665645347</x:v>
      </x:c>
      <x:c r="AD3567" s="13">
        <x:f t="shared" si="335"/>
        <x:v>0.66536848412222882</x:v>
      </x:c>
      <x:c r="AE3567" s="50" t="n">
        <x:f>IF(OR(NOT(ISNUMBER(Q3567)),NOT(ISNUMBER(R3567))),"",IF(Q3567&lt;R3567,1,0))</x:f>
        <x:v>0</x:v>
      </x:c>
      <x:c r="AF3567" s="50" t="n">
        <x:f>IFERROR(IF(AND(A3567=A3566,C3567=C3566+1,ISNUMBER(AE3566)),AE3566,""),"")</x:f>
        <x:v>1</x:v>
      </x:c>
      <x:c r="AG3567" s="52" t="n">
        <x:f>IFERROR(IF(AND(A3567=A3566,C3567=C3566+1,ISNUMBER(U3567),ISNUMBER(U3566),U3566&lt;&gt;0),U3567/U3566-1,""),"")</x:f>
        <x:v>-0.8004138829044676</x:v>
      </x:c>
      <x:c r="AH3567" s="50" t="n">
        <x:f>IF(AND(ISNUMBER(AE3567),ISNUMBER(AF3567),ISNUMBER(AG3567)),IF(AND(AE3567=1,AF3567=1,AG3567&lt;0),1,0),"")</x:f>
        <x:v>0</x:v>
      </x:c>
      <x:c r="AI3567" s="50" t="n">
        <x:f>IF(AND(A3567=A3568,C3568=C3567+1,ISNUMBER(AH3568)),C3568,"")</x:f>
        <x:v>2024</x:v>
      </x:c>
      <x:c r="AJ3567" s="50" t="n">
        <x:f>IF(AND(A3567=A3568,C3568=C3567+1,ISNUMBER(AH3568)),AH3568,"")</x:f>
        <x:v>0</x:v>
      </x:c>
    </x:row>
    <x:row r="3568" ht="15">
      <x:c r="A3568" s="9" t="s">
        <x:v>250</x:v>
      </x:c>
      <x:c r="B3568" s="10">
        <x:v>45657</x:v>
      </x:c>
      <x:c r="C3568" s="9">
        <x:v>2024</x:v>
      </x:c>
      <x:c r="D3568" s="11">
        <x:v>619.70000000000005</x:v>
      </x:c>
      <x:c r="E3568" s="11">
        <x:v>366.8</x:v>
      </x:c>
      <x:c r="F3568" s="11">
        <x:v>163.5</x:v>
      </x:c>
      <x:c r="G3568" s="11">
        <x:v>270.39999999999998</x:v>
      </x:c>
      <x:c r="H3568" s="11">
        <x:v>105.4</x:v>
      </x:c>
      <x:c r="I3568" s="11">
        <x:v>349.3</x:v>
      </x:c>
      <x:c r="J3568" s="11">
        <x:v>388.9</x:v>
      </x:c>
      <x:c r="K3568" s="11">
        <x:v>123.4</x:v>
      </x:c>
      <x:c r="L3568" s="11">
        <x:v>8</x:v>
      </x:c>
      <x:c r="M3568" s="11">
        <x:v>27.4</x:v>
      </x:c>
      <x:c r="N3568" s="11">
        <x:v>78</x:v>
      </x:c>
      <x:c r="O3568" s="11">
        <x:v>147.80000000000001</x:v>
      </x:c>
      <x:c r="P3568" s="11">
        <x:v>30.1</x:v>
      </x:c>
      <x:c r="Q3568" s="11">
        <x:v>116.9</x:v>
      </x:c>
      <x:c r="R3568" s="11">
        <x:v>20.399999999999999</x:v>
      </x:c>
      <x:c r="S3568" s="11">
        <x:v>10.6</x:v>
      </x:c>
      <x:c r="T3568" s="11">
        <x:v>80.099999999999994</x:v>
      </x:c>
      <x:c r="U3568" s="11">
        <x:v>258.81270000000001</x:v>
      </x:c>
      <x:c r="V3568" s="11">
        <x:v>18</x:v>
      </x:c>
      <x:c r="W3568" s="12">
        <x:v>0</x:v>
      </x:c>
      <x:c r="X3568" s="8">
        <x:v>0</x:v>
      </x:c>
      <x:c r="Y3568" s="13">
        <x:f t="shared" si="330"/>
        <x:v>2.2434250764525996</x:v>
      </x:c>
      <x:c r="Z3568" s="13">
        <x:f t="shared" si="331"/>
        <x:v>0.43634016459577207</x:v>
      </x:c>
      <x:c r="AA3568" s="13">
        <x:f t="shared" si="332"/>
        <x:v>1.710505083104728E-2</x:v>
      </x:c>
      <x:c r="AB3568" s="13">
        <x:f t="shared" si="333"/>
        <x:v>4.857188962401162E-2</x:v>
      </x:c>
      <x:c r="AC3568" s="13">
        <x:f t="shared" si="334"/>
        <x:v>0.2962278106508876</x:v>
      </x:c>
      <x:c r="AD3568" s="13">
        <x:f t="shared" si="335"/>
        <x:v>0.62756172341455529</x:v>
      </x:c>
      <x:c r="AE3568" s="50" t="n">
        <x:f>IF(OR(NOT(ISNUMBER(Q3568)),NOT(ISNUMBER(R3568))),"",IF(Q3568&lt;R3568,1,0))</x:f>
        <x:v>0</x:v>
      </x:c>
      <x:c r="AF3568" s="50" t="n">
        <x:f>IFERROR(IF(AND(A3568=A3567,C3568=C3567+1,ISNUMBER(AE3567)),AE3567,""),"")</x:f>
        <x:v>0</x:v>
      </x:c>
      <x:c r="AG3568" s="52" t="n">
        <x:f>IFERROR(IF(AND(A3568=A3567,C3568=C3567+1,ISNUMBER(U3568),ISNUMBER(U3567),U3567&lt;&gt;0),U3568/U3567-1,""),"")</x:f>
        <x:v>0.2994562434101522</x:v>
      </x:c>
      <x:c r="AH3568" s="50" t="n">
        <x:f>IF(AND(ISNUMBER(AE3568),ISNUMBER(AF3568),ISNUMBER(AG3568)),IF(AND(AE3568=1,AF3568=1,AG3568&lt;0),1,0),"")</x:f>
        <x:v>0</x:v>
      </x:c>
      <x:c r="AI3568" s="50" t="str">
        <x:f>IF(AND(A3568=A3569,C3569=C3568+1,ISNUMBER(AH3569)),C3569,"")</x:f>
      </x:c>
      <x:c r="AJ3568" s="50" t="str">
        <x:f>IF(AND(A3568=A3569,C3569=C3568+1,ISNUMBER(AH3569)),AH3569,"")</x:f>
      </x:c>
    </x:row>
    <x:row r="3569" ht="15">
      <x:c r="A3569" s="9" t="s">
        <x:v>251</x:v>
      </x:c>
      <x:c r="B3569" s="10">
        <x:v>41274</x:v>
      </x:c>
      <x:c r="C3569" s="9">
        <x:v>2012</x:v>
      </x:c>
      <x:c r="D3569" s="11">
        <x:v>19.184999999999999</x:v>
      </x:c>
      <x:c r="E3569" s="11">
        <x:v>13.54</x:v>
      </x:c>
      <x:c r="F3569" s="11">
        <x:v>21.43</x:v>
      </x:c>
      <x:c r="G3569" s="11">
        <x:v>22.539000000000001</x:v>
      </x:c>
      <x:c r="H3569" s="11">
        <x:v>1.4590000000000001</x:v>
      </x:c>
      <x:c r="I3569" s="11">
        <x:v>-3.3540000000000001</x:v>
      </x:c>
      <x:c r="J3569" s="11">
        <x:v>-30.896999999999998</x:v>
      </x:c>
      <x:c r="K3569" s="11">
        <x:v>10.855</x:v>
      </x:c>
      <x:c r="L3569" s="11">
        <x:v>0</x:v>
      </x:c>
      <x:c r="M3569" s="11">
        <x:v>1.4590000000000001</x:v>
      </x:c>
      <x:c r="N3569" s="11">
        <x:v>0</x:v>
      </x:c>
      <x:c r="O3569" s="11">
        <x:v>8.0180000000000007</x:v>
      </x:c>
      <x:c r="P3569" s="11">
        <x:v>-9.3849999999999998</x:v>
      </x:c>
      <x:c r="Q3569" s="11">
        <x:v>-8.8849999999999998</x:v>
      </x:c>
      <x:c r="R3569" s="11">
        <x:v>0.60899999999999999</x:v>
      </x:c>
      <x:c r="S3569" s="11">
        <x:v>-11.054</x:v>
      </x:c>
      <x:c r="T3569" s="11">
        <x:v>-2.004</x:v>
      </x:c>
      <x:c r="U3569" s="11" t="s">
        <x:v>40</x:v>
      </x:c>
      <x:c r="V3569" s="11">
        <x:v>17</x:v>
      </x:c>
      <x:c r="W3569" s="12">
        <x:v>1</x:v>
      </x:c>
      <x:c r="X3569" s="8">
        <x:v>0</x:v>
      </x:c>
      <x:c r="Y3569" s="13">
        <x:f t="shared" si="330"/>
        <x:v>0.63182454503033125</x:v>
      </x:c>
      <x:c r="Z3569" s="13">
        <x:f t="shared" si="331"/>
        <x:v>1.1748240813135264</x:v>
      </x:c>
      <x:c r="AA3569" s="13">
        <x:f t="shared" si="332"/>
        <x:v>-0.57617930675006523</x:v>
      </x:c>
      <x:c r="AB3569" s="13">
        <x:f t="shared" si="333"/>
        <x:v>-0.48918425853531405</x:v>
      </x:c>
      <x:c r="AC3569" s="13">
        <x:f t="shared" si="334"/>
        <x:v>-8.8912551577266061E-2</x:v>
      </x:c>
      <x:c r="AD3569" s="13">
        <x:f t="shared" si="335"/>
        <x:v>-1.6104769351055512</x:v>
      </x:c>
      <x:c r="AE3569" s="50" t="n">
        <x:f>IF(OR(NOT(ISNUMBER(Q3569)),NOT(ISNUMBER(R3569))),"",IF(Q3569&lt;R3569,1,0))</x:f>
        <x:v>1</x:v>
      </x:c>
      <x:c r="AF3569" s="50" t="str">
        <x:f>IFERROR(IF(AND(A3569=A3568,C3569=C3568+1,ISNUMBER(AE3568)),AE3568,""),"")</x:f>
      </x:c>
      <x:c r="AG3569" s="52" t="str">
        <x:f>IFERROR(IF(AND(A3569=A3568,C3569=C3568+1,ISNUMBER(U3569),ISNUMBER(U3568),U3568&lt;&gt;0),U3569/U3568-1,""),"")</x:f>
      </x:c>
      <x:c r="AH3569" s="50" t="str">
        <x:f>IF(AND(ISNUMBER(AE3569),ISNUMBER(AF3569),ISNUMBER(AG3569)),IF(AND(AE3569=1,AF3569=1,AG3569&lt;0),1,0),"")</x:f>
      </x:c>
      <x:c r="AI3569" s="50" t="str">
        <x:f>IF(AND(A3569=A3570,C3570=C3569+1,ISNUMBER(AH3570)),C3570,"")</x:f>
      </x:c>
      <x:c r="AJ3569" s="50" t="str">
        <x:f>IF(AND(A3569=A3570,C3570=C3569+1,ISNUMBER(AH3570)),AH3570,"")</x:f>
      </x:c>
    </x:row>
    <x:row r="3570" ht="15">
      <x:c r="A3570" s="9" t="s">
        <x:v>251</x:v>
      </x:c>
      <x:c r="B3570" s="10">
        <x:v>41639</x:v>
      </x:c>
      <x:c r="C3570" s="9">
        <x:v>2013</x:v>
      </x:c>
      <x:c r="D3570" s="11">
        <x:v>16.765999999999998</x:v>
      </x:c>
      <x:c r="E3570" s="11">
        <x:v>12.137</x:v>
      </x:c>
      <x:c r="F3570" s="11">
        <x:v>22.76</x:v>
      </x:c>
      <x:c r="G3570" s="11">
        <x:v>24.792999999999999</x:v>
      </x:c>
      <x:c r="H3570" s="11">
        <x:v>4.2590000000000003</x:v>
      </x:c>
      <x:c r="I3570" s="11">
        <x:v>-8.0269999999999992</x:v>
      </x:c>
      <x:c r="J3570" s="11">
        <x:v>-35.064</x:v>
      </x:c>
      <x:c r="K3570" s="11">
        <x:v>7.1710000000000003</x:v>
      </x:c>
      <x:c r="L3570" s="11">
        <x:v>0</x:v>
      </x:c>
      <x:c r="M3570" s="11">
        <x:v>4.2590000000000003</x:v>
      </x:c>
      <x:c r="N3570" s="11">
        <x:v>0</x:v>
      </x:c>
      <x:c r="O3570" s="11">
        <x:v>8.5030000000000001</x:v>
      </x:c>
      <x:c r="P3570" s="11">
        <x:v>-3.7309999999999999</x:v>
      </x:c>
      <x:c r="Q3570" s="11">
        <x:v>-3.278</x:v>
      </x:c>
      <x:c r="R3570" s="11">
        <x:v>0.377</x:v>
      </x:c>
      <x:c r="S3570" s="11">
        <x:v>-4.3029999999999999</x:v>
      </x:c>
      <x:c r="T3570" s="11">
        <x:v>-8.7739999999999991</x:v>
      </x:c>
      <x:c r="U3570" s="11" t="s">
        <x:v>40</x:v>
      </x:c>
      <x:c r="V3570" s="11">
        <x:v>17</x:v>
      </x:c>
      <x:c r="W3570" s="12">
        <x:v>1</x:v>
      </x:c>
      <x:c r="X3570" s="8">
        <x:v>0</x:v>
      </x:c>
      <x:c r="Y3570" s="13">
        <x:f t="shared" si="330"/>
        <x:v>0.53326010544815461</x:v>
      </x:c>
      <x:c r="Z3570" s="13">
        <x:f t="shared" si="331"/>
        <x:v>1.4787665513539308</x:v>
      </x:c>
      <x:c r="AA3570" s="13">
        <x:f t="shared" si="332"/>
        <x:v>-0.25665036383156392</x:v>
      </x:c>
      <x:c r="AB3570" s="13">
        <x:f t="shared" si="333"/>
        <x:v>-0.22253369915304785</x:v>
      </x:c>
      <x:c r="AC3570" s="13">
        <x:f t="shared" si="334"/>
        <x:v>-0.35389021094663814</x:v>
      </x:c>
      <x:c r="AD3570" s="13">
        <x:f t="shared" si="335"/>
        <x:v>-2.0913754026005011</x:v>
      </x:c>
      <x:c r="AE3570" s="50" t="n">
        <x:f>IF(OR(NOT(ISNUMBER(Q3570)),NOT(ISNUMBER(R3570))),"",IF(Q3570&lt;R3570,1,0))</x:f>
        <x:v>1</x:v>
      </x:c>
      <x:c r="AF3570" s="50" t="n">
        <x:f>IFERROR(IF(AND(A3570=A3569,C3570=C3569+1,ISNUMBER(AE3569)),AE3569,""),"")</x:f>
        <x:v>1</x:v>
      </x:c>
      <x:c r="AG3570" s="52" t="str">
        <x:f>IFERROR(IF(AND(A3570=A3569,C3570=C3569+1,ISNUMBER(U3570),ISNUMBER(U3569),U3569&lt;&gt;0),U3570/U3569-1,""),"")</x:f>
      </x:c>
      <x:c r="AH3570" s="50" t="str">
        <x:f>IF(AND(ISNUMBER(AE3570),ISNUMBER(AF3570),ISNUMBER(AG3570)),IF(AND(AE3570=1,AF3570=1,AG3570&lt;0),1,0),"")</x:f>
      </x:c>
      <x:c r="AI3570" s="50" t="str">
        <x:f>IF(AND(A3570=A3571,C3571=C3570+1,ISNUMBER(AH3571)),C3571,"")</x:f>
      </x:c>
      <x:c r="AJ3570" s="50" t="str">
        <x:f>IF(AND(A3570=A3571,C3571=C3570+1,ISNUMBER(AH3571)),AH3571,"")</x:f>
      </x:c>
    </x:row>
    <x:row r="3571" ht="15">
      <x:c r="A3571" s="9" t="s">
        <x:v>251</x:v>
      </x:c>
      <x:c r="B3571" s="10">
        <x:v>42004</x:v>
      </x:c>
      <x:c r="C3571" s="9">
        <x:v>2014</x:v>
      </x:c>
      <x:c r="D3571" s="11">
        <x:v>71.028000000000006</x:v>
      </x:c>
      <x:c r="E3571" s="11">
        <x:v>66.718999999999994</x:v>
      </x:c>
      <x:c r="F3571" s="11">
        <x:v>93.673000000000002</x:v>
      </x:c>
      <x:c r="G3571" s="11">
        <x:v>94.340999999999994</x:v>
      </x:c>
      <x:c r="H3571" s="11">
        <x:v>6.9480000000000004</x:v>
      </x:c>
      <x:c r="I3571" s="11">
        <x:v>-23.312999999999999</x:v>
      </x:c>
      <x:c r="J3571" s="11">
        <x:v>-70.421000000000006</x:v>
      </x:c>
      <x:c r="K3571" s="11">
        <x:v>61.96</x:v>
      </x:c>
      <x:c r="L3571" s="11">
        <x:v>0</x:v>
      </x:c>
      <x:c r="M3571" s="11">
        <x:v>6.9480000000000004</x:v>
      </x:c>
      <x:c r="N3571" s="11">
        <x:v>0</x:v>
      </x:c>
      <x:c r="O3571" s="11">
        <x:v>2.222</x:v>
      </x:c>
      <x:c r="P3571" s="11">
        <x:v>-17.445</x:v>
      </x:c>
      <x:c r="Q3571" s="11">
        <x:v>-16.989999999999998</x:v>
      </x:c>
      <x:c r="R3571" s="11">
        <x:v>2.5939999999999999</x:v>
      </x:c>
      <x:c r="S3571" s="11">
        <x:v>-41.643000000000001</x:v>
      </x:c>
      <x:c r="T3571" s="11">
        <x:v>-10.542999999999999</x:v>
      </x:c>
      <x:c r="U3571" s="11" t="s">
        <x:v>40</x:v>
      </x:c>
      <x:c r="V3571" s="11">
        <x:v>17</x:v>
      </x:c>
      <x:c r="W3571" s="12">
        <x:v>1</x:v>
      </x:c>
      <x:c r="X3571" s="8">
        <x:v>0</x:v>
      </x:c>
      <x:c r="Y3571" s="13">
        <x:f t="shared" si="330"/>
        <x:v>0.71225433155765261</x:v>
      </x:c>
      <x:c r="Z3571" s="13">
        <x:f t="shared" si="331"/>
        <x:v>1.3282226727487749</x:v>
      </x:c>
      <x:c r="AA3571" s="13">
        <x:f t="shared" si="332"/>
        <x:v>-0.58628991383679674</x:v>
      </x:c>
      <x:c r="AB3571" s="13">
        <x:f t="shared" si="333"/>
        <x:v>-0.24560736610914005</x:v>
      </x:c>
      <x:c r="AC3571" s="13">
        <x:f t="shared" si="334"/>
        <x:v>-0.11175416838914151</x:v>
      </x:c>
      <x:c r="AD3571" s="13">
        <x:f t="shared" si="335"/>
        <x:v>-0.99145407444951283</x:v>
      </x:c>
      <x:c r="AE3571" s="50" t="n">
        <x:f>IF(OR(NOT(ISNUMBER(Q3571)),NOT(ISNUMBER(R3571))),"",IF(Q3571&lt;R3571,1,0))</x:f>
        <x:v>1</x:v>
      </x:c>
      <x:c r="AF3571" s="50" t="n">
        <x:f>IFERROR(IF(AND(A3571=A3570,C3571=C3570+1,ISNUMBER(AE3570)),AE3570,""),"")</x:f>
        <x:v>1</x:v>
      </x:c>
      <x:c r="AG3571" s="52" t="str">
        <x:f>IFERROR(IF(AND(A3571=A3570,C3571=C3570+1,ISNUMBER(U3571),ISNUMBER(U3570),U3570&lt;&gt;0),U3571/U3570-1,""),"")</x:f>
      </x:c>
      <x:c r="AH3571" s="50" t="str">
        <x:f>IF(AND(ISNUMBER(AE3571),ISNUMBER(AF3571),ISNUMBER(AG3571)),IF(AND(AE3571=1,AF3571=1,AG3571&lt;0),1,0),"")</x:f>
      </x:c>
      <x:c r="AI3571" s="50" t="str">
        <x:f>IF(AND(A3571=A3572,C3572=C3571+1,ISNUMBER(AH3572)),C3572,"")</x:f>
      </x:c>
      <x:c r="AJ3571" s="50" t="str">
        <x:f>IF(AND(A3571=A3572,C3572=C3571+1,ISNUMBER(AH3572)),AH3572,"")</x:f>
      </x:c>
    </x:row>
    <x:row r="3572" ht="15">
      <x:c r="A3572" s="9" t="s">
        <x:v>251</x:v>
      </x:c>
      <x:c r="B3572" s="10">
        <x:v>42369</x:v>
      </x:c>
      <x:c r="C3572" s="9">
        <x:v>2015</x:v>
      </x:c>
      <x:c r="D3572" s="11">
        <x:v>326.755</x:v>
      </x:c>
      <x:c r="E3572" s="11">
        <x:v>318.202</x:v>
      </x:c>
      <x:c r="F3572" s="11">
        <x:v>160.524</x:v>
      </x:c>
      <x:c r="G3572" s="11">
        <x:v>162.702</x:v>
      </x:c>
      <x:c r="H3572" s="11">
        <x:v>4.9550000000000001</x:v>
      </x:c>
      <x:c r="I3572" s="11">
        <x:v>164.053</x:v>
      </x:c>
      <x:c r="J3572" s="11">
        <x:v>-111.42</x:v>
      </x:c>
      <x:c r="K3572" s="11">
        <x:v>134.751</x:v>
      </x:c>
      <x:c r="L3572" s="11">
        <x:v>0</x:v>
      </x:c>
      <x:c r="M3572" s="11">
        <x:v>4.9550000000000001</x:v>
      </x:c>
      <x:c r="N3572" s="11">
        <x:v>0</x:v>
      </x:c>
      <x:c r="O3572" s="11">
        <x:v>11.827999999999999</x:v>
      </x:c>
      <x:c r="P3572" s="11">
        <x:v>-43.642000000000003</x:v>
      </x:c>
      <x:c r="Q3572" s="11">
        <x:v>-42.902000000000001</x:v>
      </x:c>
      <x:c r="R3572" s="11">
        <x:v>0.23699999999999999</x:v>
      </x:c>
      <x:c r="S3572" s="11">
        <x:v>-39.393000000000001</x:v>
      </x:c>
      <x:c r="T3572" s="11">
        <x:v>-28.611000000000001</x:v>
      </x:c>
      <x:c r="U3572" s="11">
        <x:v>543.1884</x:v>
      </x:c>
      <x:c r="V3572" s="11">
        <x:v>18</x:v>
      </x:c>
      <x:c r="W3572" s="12">
        <x:v>0</x:v>
      </x:c>
      <x:c r="X3572" s="8">
        <x:v>0</x:v>
      </x:c>
      <x:c r="Y3572" s="13">
        <x:f t="shared" si="330"/>
        <x:v>1.982270563903217</x:v>
      </x:c>
      <x:c r="Z3572" s="13">
        <x:f t="shared" si="331"/>
        <x:v>0.49793270187143274</x:v>
      </x:c>
      <x:c r="AA3572" s="13">
        <x:f t="shared" si="332"/>
        <x:v>-0.12055821640066718</x:v>
      </x:c>
      <x:c r="AB3572" s="13">
        <x:f t="shared" si="333"/>
        <x:v>-0.13356184297103335</x:v>
      </x:c>
      <x:c r="AC3572" s="13">
        <x:f t="shared" si="334"/>
        <x:v>-0.17584909835158757</x:v>
      </x:c>
      <x:c r="AD3572" s="13">
        <x:f t="shared" si="335"/>
        <x:v>-0.3409894263285948</x:v>
      </x:c>
      <x:c r="AE3572" s="50" t="n">
        <x:f>IF(OR(NOT(ISNUMBER(Q3572)),NOT(ISNUMBER(R3572))),"",IF(Q3572&lt;R3572,1,0))</x:f>
        <x:v>1</x:v>
      </x:c>
      <x:c r="AF3572" s="50" t="n">
        <x:f>IFERROR(IF(AND(A3572=A3571,C3572=C3571+1,ISNUMBER(AE3571)),AE3571,""),"")</x:f>
        <x:v>1</x:v>
      </x:c>
      <x:c r="AG3572" s="52" t="str">
        <x:f>IFERROR(IF(AND(A3572=A3571,C3572=C3571+1,ISNUMBER(U3572),ISNUMBER(U3571),U3571&lt;&gt;0),U3572/U3571-1,""),"")</x:f>
      </x:c>
      <x:c r="AH3572" s="50" t="str">
        <x:f>IF(AND(ISNUMBER(AE3572),ISNUMBER(AF3572),ISNUMBER(AG3572)),IF(AND(AE3572=1,AF3572=1,AG3572&lt;0),1,0),"")</x:f>
      </x:c>
      <x:c r="AI3572" s="50" t="n">
        <x:f>IF(AND(A3572=A3573,C3573=C3572+1,ISNUMBER(AH3573)),C3573,"")</x:f>
        <x:v>2016</x:v>
      </x:c>
      <x:c r="AJ3572" s="50" t="n">
        <x:f>IF(AND(A3572=A3573,C3573=C3572+1,ISNUMBER(AH3573)),AH3573,"")</x:f>
        <x:v>1</x:v>
      </x:c>
    </x:row>
    <x:row r="3573" ht="15">
      <x:c r="A3573" s="9" t="s">
        <x:v>251</x:v>
      </x:c>
      <x:c r="B3573" s="10">
        <x:v>42735</x:v>
      </x:c>
      <x:c r="C3573" s="9">
        <x:v>2016</x:v>
      </x:c>
      <x:c r="D3573" s="11">
        <x:v>298.74900000000002</x:v>
      </x:c>
      <x:c r="E3573" s="11">
        <x:v>288.15300000000002</x:v>
      </x:c>
      <x:c r="F3573" s="11">
        <x:v>204.08</x:v>
      </x:c>
      <x:c r="G3573" s="11">
        <x:v>206.33799999999999</x:v>
      </x:c>
      <x:c r="H3573" s="11">
        <x:v>6.9530000000000003</x:v>
      </x:c>
      <x:c r="I3573" s="11">
        <x:v>92.411000000000001</x:v>
      </x:c>
      <x:c r="J3573" s="11">
        <x:v>-160.33500000000001</x:v>
      </x:c>
      <x:c r="K3573" s="11">
        <x:v>62.959000000000003</x:v>
      </x:c>
      <x:c r="L3573" s="11">
        <x:v>0</x:v>
      </x:c>
      <x:c r="M3573" s="11">
        <x:v>6.9530000000000003</x:v>
      </x:c>
      <x:c r="N3573" s="11">
        <x:v>0</x:v>
      </x:c>
      <x:c r="O3573" s="11">
        <x:v>4.431</x:v>
      </x:c>
      <x:c r="P3573" s="11">
        <x:v>-73.929000000000002</x:v>
      </x:c>
      <x:c r="Q3573" s="11">
        <x:v>-72.358999999999995</x:v>
      </x:c>
      <x:c r="R3573" s="11">
        <x:v>0.157</x:v>
      </x:c>
      <x:c r="S3573" s="11">
        <x:v>-48.790999999999997</x:v>
      </x:c>
      <x:c r="T3573" s="11">
        <x:v>-58.031999999999996</x:v>
      </x:c>
      <x:c r="U3573" s="11">
        <x:v>338.63560000000001</x:v>
      </x:c>
      <x:c r="V3573" s="11">
        <x:v>18</x:v>
      </x:c>
      <x:c r="W3573" s="12">
        <x:v>0</x:v>
      </x:c>
      <x:c r="X3573" s="8">
        <x:v>0</x:v>
      </x:c>
      <x:c r="Y3573" s="13">
        <x:f t="shared" si="330"/>
        <x:v>1.4119609956879655</x:v>
      </x:c>
      <x:c r="Z3573" s="13">
        <x:f t="shared" si="331"/>
        <x:v>0.69067344158474164</x:v>
      </x:c>
      <x:c r="AA3573" s="13">
        <x:f t="shared" si="332"/>
        <x:v>-0.16331770148184593</x:v>
      </x:c>
      <x:c r="AB3573" s="13">
        <x:f t="shared" si="333"/>
        <x:v>-0.24746191619051444</x:v>
      </x:c>
      <x:c r="AC3573" s="13">
        <x:f t="shared" si="334"/>
        <x:v>-0.28124727389041282</x:v>
      </x:c>
      <x:c r="AD3573" s="13">
        <x:f t="shared" si="335"/>
        <x:v>-0.53668798891377045</x:v>
      </x:c>
      <x:c r="AE3573" s="50" t="n">
        <x:f>IF(OR(NOT(ISNUMBER(Q3573)),NOT(ISNUMBER(R3573))),"",IF(Q3573&lt;R3573,1,0))</x:f>
        <x:v>1</x:v>
      </x:c>
      <x:c r="AF3573" s="50" t="n">
        <x:f>IFERROR(IF(AND(A3573=A3572,C3573=C3572+1,ISNUMBER(AE3572)),AE3572,""),"")</x:f>
        <x:v>1</x:v>
      </x:c>
      <x:c r="AG3573" s="52" t="n">
        <x:f>IFERROR(IF(AND(A3573=A3572,C3573=C3572+1,ISNUMBER(U3573),ISNUMBER(U3572),U3572&lt;&gt;0),U3573/U3572-1,""),"")</x:f>
        <x:v>-0.3765779976155602</x:v>
      </x:c>
      <x:c r="AH3573" s="50" t="n">
        <x:f>IF(AND(ISNUMBER(AE3573),ISNUMBER(AF3573),ISNUMBER(AG3573)),IF(AND(AE3573=1,AF3573=1,AG3573&lt;0),1,0),"")</x:f>
        <x:v>1</x:v>
      </x:c>
      <x:c r="AI3573" s="50" t="n">
        <x:f>IF(AND(A3573=A3574,C3574=C3573+1,ISNUMBER(AH3574)),C3574,"")</x:f>
        <x:v>2017</x:v>
      </x:c>
      <x:c r="AJ3573" s="50" t="n">
        <x:f>IF(AND(A3573=A3574,C3574=C3573+1,ISNUMBER(AH3574)),AH3574,"")</x:f>
        <x:v>0</x:v>
      </x:c>
    </x:row>
    <x:row r="3574" ht="15">
      <x:c r="A3574" s="9" t="s">
        <x:v>251</x:v>
      </x:c>
      <x:c r="B3574" s="10">
        <x:v>43100</x:v>
      </x:c>
      <x:c r="C3574" s="9">
        <x:v>2017</x:v>
      </x:c>
      <x:c r="D3574" s="11">
        <x:v>339.846</x:v>
      </x:c>
      <x:c r="E3574" s="11">
        <x:v>198.10900000000001</x:v>
      </x:c>
      <x:c r="F3574" s="11">
        <x:v>273.86200000000002</x:v>
      </x:c>
      <x:c r="G3574" s="11">
        <x:v>280.24599999999998</x:v>
      </x:c>
      <x:c r="H3574" s="11">
        <x:v>7.4550000000000001</x:v>
      </x:c>
      <x:c r="I3574" s="11">
        <x:v>59.6</x:v>
      </x:c>
      <x:c r="J3574" s="11">
        <x:v>-132.27000000000001</x:v>
      </x:c>
      <x:c r="K3574" s="11">
        <x:v>72.649000000000001</x:v>
      </x:c>
      <x:c r="L3574" s="11">
        <x:v>0</x:v>
      </x:c>
      <x:c r="M3574" s="11">
        <x:v>7.4550000000000001</x:v>
      </x:c>
      <x:c r="N3574" s="11">
        <x:v>0</x:v>
      </x:c>
      <x:c r="O3574" s="11">
        <x:v>2.5350000000000001</x:v>
      </x:c>
      <x:c r="P3574" s="11">
        <x:v>-115.42</x:v>
      </x:c>
      <x:c r="Q3574" s="11">
        <x:v>-113.321</x:v>
      </x:c>
      <x:c r="R3574" s="11">
        <x:v>0.70399999999999996</x:v>
      </x:c>
      <x:c r="S3574" s="11">
        <x:v>26.472000000000001</x:v>
      </x:c>
      <x:c r="T3574" s="11">
        <x:v>-88.685000000000002</x:v>
      </x:c>
      <x:c r="U3574" s="11">
        <x:v>481.6499</x:v>
      </x:c>
      <x:c r="V3574" s="11">
        <x:v>18</x:v>
      </x:c>
      <x:c r="W3574" s="12">
        <x:v>0</x:v>
      </x:c>
      <x:c r="X3574" s="8">
        <x:v>0</x:v>
      </x:c>
      <x:c r="Y3574" s="13">
        <x:f t="shared" si="330"/>
        <x:v>0.72338988249556346</x:v>
      </x:c>
      <x:c r="Z3574" s="13">
        <x:f t="shared" si="331"/>
        <x:v>0.82462644845018029</x:v>
      </x:c>
      <x:c r="AA3574" s="13">
        <x:f t="shared" si="332"/>
        <x:v>7.7894104976960157E-2</x:v>
      </x:c>
      <x:c r="AB3574" s="13">
        <x:f t="shared" si="333"/>
        <x:v>-0.33962441811879496</x:v>
      </x:c>
      <x:c r="AC3574" s="13">
        <x:f t="shared" si="334"/>
        <x:v>-0.31645411531297507</x:v>
      </x:c>
      <x:c r="AD3574" s="13">
        <x:f t="shared" si="335"/>
        <x:v>-0.38920569905192354</x:v>
      </x:c>
      <x:c r="AE3574" s="50" t="n">
        <x:f>IF(OR(NOT(ISNUMBER(Q3574)),NOT(ISNUMBER(R3574))),"",IF(Q3574&lt;R3574,1,0))</x:f>
        <x:v>1</x:v>
      </x:c>
      <x:c r="AF3574" s="50" t="n">
        <x:f>IFERROR(IF(AND(A3574=A3573,C3574=C3573+1,ISNUMBER(AE3573)),AE3573,""),"")</x:f>
        <x:v>1</x:v>
      </x:c>
      <x:c r="AG3574" s="52" t="n">
        <x:f>IFERROR(IF(AND(A3574=A3573,C3574=C3573+1,ISNUMBER(U3574),ISNUMBER(U3573),U3573&lt;&gt;0),U3574/U3573-1,""),"")</x:f>
        <x:v>0.4223250597397319</x:v>
      </x:c>
      <x:c r="AH3574" s="50" t="n">
        <x:f>IF(AND(ISNUMBER(AE3574),ISNUMBER(AF3574),ISNUMBER(AG3574)),IF(AND(AE3574=1,AF3574=1,AG3574&lt;0),1,0),"")</x:f>
        <x:v>0</x:v>
      </x:c>
      <x:c r="AI3574" s="50" t="n">
        <x:f>IF(AND(A3574=A3575,C3575=C3574+1,ISNUMBER(AH3575)),C3575,"")</x:f>
        <x:v>2018</x:v>
      </x:c>
      <x:c r="AJ3574" s="50" t="n">
        <x:f>IF(AND(A3574=A3575,C3575=C3574+1,ISNUMBER(AH3575)),AH3575,"")</x:f>
        <x:v>0</x:v>
      </x:c>
    </x:row>
    <x:row r="3575" ht="15">
      <x:c r="A3575" s="9" t="s">
        <x:v>251</x:v>
      </x:c>
      <x:c r="B3575" s="10">
        <x:v>43465</x:v>
      </x:c>
      <x:c r="C3575" s="9">
        <x:v>2018</x:v>
      </x:c>
      <x:c r="D3575" s="11">
        <x:v>441.76299999999998</x:v>
      </x:c>
      <x:c r="E3575" s="11">
        <x:v>259.786</x:v>
      </x:c>
      <x:c r="F3575" s="11">
        <x:v>265.76400000000001</x:v>
      </x:c>
      <x:c r="G3575" s="11">
        <x:v>274.791</x:v>
      </x:c>
      <x:c r="H3575" s="11">
        <x:v>12.01</x:v>
      </x:c>
      <x:c r="I3575" s="11">
        <x:v>166.97200000000001</x:v>
      </x:c>
      <x:c r="J3575" s="11">
        <x:v>-167.69200000000001</x:v>
      </x:c>
      <x:c r="K3575" s="11">
        <x:v>117.051</x:v>
      </x:c>
      <x:c r="L3575" s="11">
        <x:v>0</x:v>
      </x:c>
      <x:c r="M3575" s="11">
        <x:v>12.01</x:v>
      </x:c>
      <x:c r="N3575" s="11">
        <x:v>0</x:v>
      </x:c>
      <x:c r="O3575" s="11">
        <x:v>20.748000000000001</x:v>
      </x:c>
      <x:c r="P3575" s="11">
        <x:v>-104.01900000000001</x:v>
      </x:c>
      <x:c r="Q3575" s="11">
        <x:v>-101.241</x:v>
      </x:c>
      <x:c r="R3575" s="11">
        <x:v>0.39200000000000002</x:v>
      </x:c>
      <x:c r="S3575" s="11">
        <x:v>-43.654000000000003</x:v>
      </x:c>
      <x:c r="T3575" s="11">
        <x:v>-72.796000000000006</x:v>
      </x:c>
      <x:c r="U3575" s="11">
        <x:v>619.31470000000002</x:v>
      </x:c>
      <x:c r="V3575" s="11">
        <x:v>18</x:v>
      </x:c>
      <x:c r="W3575" s="12">
        <x:v>0</x:v>
      </x:c>
      <x:c r="X3575" s="8">
        <x:v>0</x:v>
      </x:c>
      <x:c r="Y3575" s="13">
        <x:f t="shared" si="330"/>
        <x:v>0.97750635902530059</x:v>
      </x:c>
      <x:c r="Z3575" s="13">
        <x:f t="shared" si="331"/>
        <x:v>0.62203262835502293</x:v>
      </x:c>
      <x:c r="AA3575" s="13">
        <x:f t="shared" si="332"/>
        <x:v>-9.8817691839289401E-2</x:v>
      </x:c>
      <x:c r="AB3575" s="13">
        <x:f t="shared" si="333"/>
        <x:v>-0.23546335931257259</x:v>
      </x:c>
      <x:c r="AC3575" s="13">
        <x:f t="shared" si="334"/>
        <x:v>-0.26491406195981676</x:v>
      </x:c>
      <x:c r="AD3575" s="13">
        <x:f t="shared" si="335"/>
        <x:v>-0.37959720483607728</x:v>
      </x:c>
      <x:c r="AE3575" s="50" t="n">
        <x:f>IF(OR(NOT(ISNUMBER(Q3575)),NOT(ISNUMBER(R3575))),"",IF(Q3575&lt;R3575,1,0))</x:f>
        <x:v>1</x:v>
      </x:c>
      <x:c r="AF3575" s="50" t="n">
        <x:f>IFERROR(IF(AND(A3575=A3574,C3575=C3574+1,ISNUMBER(AE3574)),AE3574,""),"")</x:f>
        <x:v>1</x:v>
      </x:c>
      <x:c r="AG3575" s="52" t="n">
        <x:f>IFERROR(IF(AND(A3575=A3574,C3575=C3574+1,ISNUMBER(U3575),ISNUMBER(U3574),U3574&lt;&gt;0),U3575/U3574-1,""),"")</x:f>
        <x:v>0.28581922263453197</x:v>
      </x:c>
      <x:c r="AH3575" s="50" t="n">
        <x:f>IF(AND(ISNUMBER(AE3575),ISNUMBER(AF3575),ISNUMBER(AG3575)),IF(AND(AE3575=1,AF3575=1,AG3575&lt;0),1,0),"")</x:f>
        <x:v>0</x:v>
      </x:c>
      <x:c r="AI3575" s="50" t="n">
        <x:f>IF(AND(A3575=A3576,C3576=C3575+1,ISNUMBER(AH3576)),C3576,"")</x:f>
        <x:v>2019</x:v>
      </x:c>
      <x:c r="AJ3575" s="50" t="n">
        <x:f>IF(AND(A3575=A3576,C3576=C3575+1,ISNUMBER(AH3576)),AH3576,"")</x:f>
        <x:v>0</x:v>
      </x:c>
    </x:row>
    <x:row r="3576" ht="15">
      <x:c r="A3576" s="9" t="s">
        <x:v>251</x:v>
      </x:c>
      <x:c r="B3576" s="10">
        <x:v>43830</x:v>
      </x:c>
      <x:c r="C3576" s="9">
        <x:v>2019</x:v>
      </x:c>
      <x:c r="D3576" s="11">
        <x:v>941.178</x:v>
      </x:c>
      <x:c r="E3576" s="11">
        <x:v>168.845</x:v>
      </x:c>
      <x:c r="F3576" s="11">
        <x:v>139.20099999999999</x:v>
      </x:c>
      <x:c r="G3576" s="11">
        <x:v>290.77999999999997</x:v>
      </x:c>
      <x:c r="H3576" s="11">
        <x:v>39.298000000000002</x:v>
      </x:c>
      <x:c r="I3576" s="11">
        <x:v>650.39800000000002</x:v>
      </x:c>
      <x:c r="J3576" s="11">
        <x:v>254.44399999999999</x:v>
      </x:c>
      <x:c r="K3576" s="11">
        <x:v>132.36000000000001</x:v>
      </x:c>
      <x:c r="L3576" s="11">
        <x:v>0</x:v>
      </x:c>
      <x:c r="M3576" s="11">
        <x:v>4.3840000000000003</x:v>
      </x:c>
      <x:c r="N3576" s="11">
        <x:v>34.914000000000001</x:v>
      </x:c>
      <x:c r="O3576" s="11">
        <x:v>9.8070000000000004</x:v>
      </x:c>
      <x:c r="P3576" s="11">
        <x:v>-135.399</x:v>
      </x:c>
      <x:c r="Q3576" s="11">
        <x:v>-128.73400000000001</x:v>
      </x:c>
      <x:c r="R3576" s="11">
        <x:v>2.6440000000000001</x:v>
      </x:c>
      <x:c r="S3576" s="11">
        <x:v>421.14400000000001</x:v>
      </x:c>
      <x:c r="T3576" s="11">
        <x:v>-98.156000000000006</x:v>
      </x:c>
      <x:c r="U3576" s="11">
        <x:v>1198.9492</x:v>
      </x:c>
      <x:c r="V3576" s="11">
        <x:v>18</x:v>
      </x:c>
      <x:c r="W3576" s="12">
        <x:v>0</x:v>
      </x:c>
      <x:c r="X3576" s="8">
        <x:v>0</x:v>
      </x:c>
      <x:c r="Y3576" s="13">
        <x:f t="shared" si="330"/>
        <x:v>1.212958240242527</x:v>
      </x:c>
      <x:c r="Z3576" s="13">
        <x:f t="shared" si="331"/>
        <x:v>0.30895324795097207</x:v>
      </x:c>
      <x:c r="AA3576" s="13">
        <x:f t="shared" si="332"/>
        <x:v>0.44746477286974412</x:v>
      </x:c>
      <x:c r="AB3576" s="13">
        <x:f t="shared" si="333"/>
        <x:v>-0.14386120372554395</x:v>
      </x:c>
      <x:c r="AC3576" s="13">
        <x:f t="shared" si="334"/>
        <x:v>-0.33756104271270382</x:v>
      </x:c>
      <x:c r="AD3576" s="13">
        <x:f t="shared" si="335"/>
        <x:v>0.27034631068724513</x:v>
      </x:c>
      <x:c r="AE3576" s="50" t="n">
        <x:f>IF(OR(NOT(ISNUMBER(Q3576)),NOT(ISNUMBER(R3576))),"",IF(Q3576&lt;R3576,1,0))</x:f>
        <x:v>1</x:v>
      </x:c>
      <x:c r="AF3576" s="50" t="n">
        <x:f>IFERROR(IF(AND(A3576=A3575,C3576=C3575+1,ISNUMBER(AE3575)),AE3575,""),"")</x:f>
        <x:v>1</x:v>
      </x:c>
      <x:c r="AG3576" s="52" t="n">
        <x:f>IFERROR(IF(AND(A3576=A3575,C3576=C3575+1,ISNUMBER(U3576),ISNUMBER(U3575),U3575&lt;&gt;0),U3576/U3575-1,""),"")</x:f>
        <x:v>0.9359288581394887</x:v>
      </x:c>
      <x:c r="AH3576" s="50" t="n">
        <x:f>IF(AND(ISNUMBER(AE3576),ISNUMBER(AF3576),ISNUMBER(AG3576)),IF(AND(AE3576=1,AF3576=1,AG3576&lt;0),1,0),"")</x:f>
        <x:v>0</x:v>
      </x:c>
      <x:c r="AI3576" s="50" t="n">
        <x:f>IF(AND(A3576=A3577,C3577=C3576+1,ISNUMBER(AH3577)),C3577,"")</x:f>
        <x:v>2020</x:v>
      </x:c>
      <x:c r="AJ3576" s="50" t="n">
        <x:f>IF(AND(A3576=A3577,C3577=C3576+1,ISNUMBER(AH3577)),AH3577,"")</x:f>
        <x:v>0</x:v>
      </x:c>
    </x:row>
    <x:row r="3577" ht="15">
      <x:c r="A3577" s="9" t="s">
        <x:v>251</x:v>
      </x:c>
      <x:c r="B3577" s="10">
        <x:v>44196</x:v>
      </x:c>
      <x:c r="C3577" s="9">
        <x:v>2020</x:v>
      </x:c>
      <x:c r="D3577" s="11">
        <x:v>989.99400000000003</x:v>
      </x:c>
      <x:c r="E3577" s="11">
        <x:v>414.34800000000001</x:v>
      </x:c>
      <x:c r="F3577" s="11">
        <x:v>180.92400000000001</x:v>
      </x:c>
      <x:c r="G3577" s="11">
        <x:v>336.45600000000002</x:v>
      </x:c>
      <x:c r="H3577" s="11">
        <x:v>76.622</x:v>
      </x:c>
      <x:c r="I3577" s="11">
        <x:v>653.53899999999999</x:v>
      </x:c>
      <x:c r="J3577" s="11">
        <x:v>260.42899999999997</x:v>
      </x:c>
      <x:c r="K3577" s="11">
        <x:v>403.88099999999997</x:v>
      </x:c>
      <x:c r="L3577" s="11">
        <x:v>0</x:v>
      </x:c>
      <x:c r="M3577" s="11">
        <x:v>29.716000000000001</x:v>
      </x:c>
      <x:c r="N3577" s="11">
        <x:v>46.905999999999999</x:v>
      </x:c>
      <x:c r="O3577" s="11">
        <x:v>11.768000000000001</x:v>
      </x:c>
      <x:c r="P3577" s="11">
        <x:v>-119.53100000000001</x:v>
      </x:c>
      <x:c r="Q3577" s="11">
        <x:v>-112.886</x:v>
      </x:c>
      <x:c r="R3577" s="11">
        <x:v>2.9460000000000002</x:v>
      </x:c>
      <x:c r="S3577" s="11">
        <x:v>5.9850000000000003</x:v>
      </x:c>
      <x:c r="T3577" s="11">
        <x:v>-131.82599999999999</x:v>
      </x:c>
      <x:c r="U3577" s="11">
        <x:v>1561.0465999999999</x:v>
      </x:c>
      <x:c r="V3577" s="11">
        <x:v>18</x:v>
      </x:c>
      <x:c r="W3577" s="12">
        <x:v>0</x:v>
      </x:c>
      <x:c r="X3577" s="8">
        <x:v>0</x:v>
      </x:c>
      <x:c r="Y3577" s="13">
        <x:f t="shared" si="330"/>
        <x:v>2.2901770909332093</x:v>
      </x:c>
      <x:c r="Z3577" s="13">
        <x:f t="shared" si="331"/>
        <x:v>0.33985660519154665</x:v>
      </x:c>
      <x:c r="AA3577" s="13">
        <x:f t="shared" si="332"/>
        <x:v>6.0454911847950595E-3</x:v>
      </x:c>
      <x:c r="AB3577" s="13">
        <x:f t="shared" si="333"/>
        <x:v>-0.12073911559059954</x:v>
      </x:c>
      <x:c r="AC3577" s="13">
        <x:f t="shared" si="334"/>
        <x:v>-0.3918075469006348</x:v>
      </x:c>
      <x:c r="AD3577" s="13">
        <x:f t="shared" si="335"/>
        <x:v>0.26306119026983998</x:v>
      </x:c>
      <x:c r="AE3577" s="50" t="n">
        <x:f>IF(OR(NOT(ISNUMBER(Q3577)),NOT(ISNUMBER(R3577))),"",IF(Q3577&lt;R3577,1,0))</x:f>
        <x:v>1</x:v>
      </x:c>
      <x:c r="AF3577" s="50" t="n">
        <x:f>IFERROR(IF(AND(A3577=A3576,C3577=C3576+1,ISNUMBER(AE3576)),AE3576,""),"")</x:f>
        <x:v>1</x:v>
      </x:c>
      <x:c r="AG3577" s="52" t="n">
        <x:f>IFERROR(IF(AND(A3577=A3576,C3577=C3576+1,ISNUMBER(U3577),ISNUMBER(U3576),U3576&lt;&gt;0),U3577/U3576-1,""),"")</x:f>
        <x:v>0.3020122954333677</x:v>
      </x:c>
      <x:c r="AH3577" s="50" t="n">
        <x:f>IF(AND(ISNUMBER(AE3577),ISNUMBER(AF3577),ISNUMBER(AG3577)),IF(AND(AE3577=1,AF3577=1,AG3577&lt;0),1,0),"")</x:f>
        <x:v>0</x:v>
      </x:c>
      <x:c r="AI3577" s="50" t="n">
        <x:f>IF(AND(A3577=A3578,C3578=C3577+1,ISNUMBER(AH3578)),C3578,"")</x:f>
        <x:v>2021</x:v>
      </x:c>
      <x:c r="AJ3577" s="50" t="n">
        <x:f>IF(AND(A3577=A3578,C3578=C3577+1,ISNUMBER(AH3578)),AH3578,"")</x:f>
        <x:v>1</x:v>
      </x:c>
    </x:row>
    <x:row r="3578" ht="15">
      <x:c r="A3578" s="9" t="s">
        <x:v>251</x:v>
      </x:c>
      <x:c r="B3578" s="10">
        <x:v>44561</x:v>
      </x:c>
      <x:c r="C3578" s="9">
        <x:v>2021</x:v>
      </x:c>
      <x:c r="D3578" s="11">
        <x:v>946.00599999999997</x:v>
      </x:c>
      <x:c r="E3578" s="11">
        <x:v>501.80900000000003</x:v>
      </x:c>
      <x:c r="F3578" s="11">
        <x:v>226.13499999999999</x:v>
      </x:c>
      <x:c r="G3578" s="11">
        <x:v>361.85899999999998</x:v>
      </x:c>
      <x:c r="H3578" s="11">
        <x:v>52.024000000000001</x:v>
      </x:c>
      <x:c r="I3578" s="11">
        <x:v>584.14700000000005</x:v>
      </x:c>
      <x:c r="J3578" s="11">
        <x:v>199.87100000000001</x:v>
      </x:c>
      <x:c r="K3578" s="11">
        <x:v>465.70800000000003</x:v>
      </x:c>
      <x:c r="L3578" s="11">
        <x:v>0</x:v>
      </x:c>
      <x:c r="M3578" s="11">
        <x:v>8.7230000000000008</x:v>
      </x:c>
      <x:c r="N3578" s="11">
        <x:v>43.301000000000002</x:v>
      </x:c>
      <x:c r="O3578" s="11">
        <x:v>17.388000000000002</x:v>
      </x:c>
      <x:c r="P3578" s="11">
        <x:v>-150.28200000000001</x:v>
      </x:c>
      <x:c r="Q3578" s="11">
        <x:v>-142.995</x:v>
      </x:c>
      <x:c r="R3578" s="11">
        <x:v>4.7140000000000004</x:v>
      </x:c>
      <x:c r="S3578" s="11">
        <x:v>-60.558</x:v>
      </x:c>
      <x:c r="T3578" s="11">
        <x:v>-158.274</x:v>
      </x:c>
      <x:c r="U3578" s="11">
        <x:v>1137.4354000000001</x:v>
      </x:c>
      <x:c r="V3578" s="11">
        <x:v>18</x:v>
      </x:c>
      <x:c r="W3578" s="12">
        <x:v>0</x:v>
      </x:c>
      <x:c r="X3578" s="8">
        <x:v>0</x:v>
      </x:c>
      <x:c r="Y3578" s="13">
        <x:f t="shared" si="330"/>
        <x:v>2.2190682556879744</x:v>
      </x:c>
      <x:c r="Z3578" s="13">
        <x:f t="shared" si="331"/>
        <x:v>0.38251237307162955</x:v>
      </x:c>
      <x:c r="AA3578" s="13">
        <x:f t="shared" si="332"/>
        <x:v>-6.4014393143383877E-2</x:v>
      </x:c>
      <x:c r="AB3578" s="13">
        <x:f t="shared" si="333"/>
        <x:v>-0.15885945755100922</x:v>
      </x:c>
      <x:c r="AC3578" s="13">
        <x:f t="shared" si="334"/>
        <x:v>-0.43739135961797276</x:v>
      </x:c>
      <x:c r="AD3578" s="13">
        <x:f t="shared" si="335"/>
        <x:v>0.21127878681530562</x:v>
      </x:c>
      <x:c r="AE3578" s="50" t="n">
        <x:f>IF(OR(NOT(ISNUMBER(Q3578)),NOT(ISNUMBER(R3578))),"",IF(Q3578&lt;R3578,1,0))</x:f>
        <x:v>1</x:v>
      </x:c>
      <x:c r="AF3578" s="50" t="n">
        <x:f>IFERROR(IF(AND(A3578=A3577,C3578=C3577+1,ISNUMBER(AE3577)),AE3577,""),"")</x:f>
        <x:v>1</x:v>
      </x:c>
      <x:c r="AG3578" s="52" t="n">
        <x:f>IFERROR(IF(AND(A3578=A3577,C3578=C3577+1,ISNUMBER(U3578),ISNUMBER(U3577),U3577&lt;&gt;0),U3578/U3577-1,""),"")</x:f>
        <x:v>-0.2713635838930112</x:v>
      </x:c>
      <x:c r="AH3578" s="50" t="n">
        <x:f>IF(AND(ISNUMBER(AE3578),ISNUMBER(AF3578),ISNUMBER(AG3578)),IF(AND(AE3578=1,AF3578=1,AG3578&lt;0),1,0),"")</x:f>
        <x:v>1</x:v>
      </x:c>
      <x:c r="AI3578" s="50" t="n">
        <x:f>IF(AND(A3578=A3579,C3579=C3578+1,ISNUMBER(AH3579)),C3579,"")</x:f>
        <x:v>2022</x:v>
      </x:c>
      <x:c r="AJ3578" s="50" t="n">
        <x:f>IF(AND(A3578=A3579,C3579=C3578+1,ISNUMBER(AH3579)),AH3579,"")</x:f>
        <x:v>1</x:v>
      </x:c>
    </x:row>
    <x:row r="3579" ht="15">
      <x:c r="A3579" s="9" t="s">
        <x:v>251</x:v>
      </x:c>
      <x:c r="B3579" s="10">
        <x:v>44926</x:v>
      </x:c>
      <x:c r="C3579" s="9">
        <x:v>2022</x:v>
      </x:c>
      <x:c r="D3579" s="11">
        <x:v>702.64700000000005</x:v>
      </x:c>
      <x:c r="E3579" s="11">
        <x:v>386.19200000000001</x:v>
      </x:c>
      <x:c r="F3579" s="11">
        <x:v>96.885000000000005</x:v>
      </x:c>
      <x:c r="G3579" s="11">
        <x:v>155.05799999999999</x:v>
      </x:c>
      <x:c r="H3579" s="11">
        <x:v>46.872</x:v>
      </x:c>
      <x:c r="I3579" s="11">
        <x:v>547.58900000000006</x:v>
      </x:c>
      <x:c r="J3579" s="11">
        <x:v>149.51599999999999</x:v>
      </x:c>
      <x:c r="K3579" s="11">
        <x:v>149.86600000000001</x:v>
      </x:c>
      <x:c r="L3579" s="11">
        <x:v>0</x:v>
      </x:c>
      <x:c r="M3579" s="11">
        <x:v>12.473000000000001</x:v>
      </x:c>
      <x:c r="N3579" s="11">
        <x:v>34.399000000000001</x:v>
      </x:c>
      <x:c r="O3579" s="11">
        <x:v>15.618</x:v>
      </x:c>
      <x:c r="P3579" s="11">
        <x:v>-197.80600000000001</x:v>
      </x:c>
      <x:c r="Q3579" s="11">
        <x:v>-188.91300000000001</x:v>
      </x:c>
      <x:c r="R3579" s="11">
        <x:v>3.9529999999999998</x:v>
      </x:c>
      <x:c r="S3579" s="11">
        <x:v>-50.353999999999999</x:v>
      </x:c>
      <x:c r="T3579" s="11">
        <x:v>-178.792</x:v>
      </x:c>
      <x:c r="U3579" s="11">
        <x:v>932.29100000000005</x:v>
      </x:c>
      <x:c r="V3579" s="11">
        <x:v>18</x:v>
      </x:c>
      <x:c r="W3579" s="12">
        <x:v>0</x:v>
      </x:c>
      <x:c r="X3579" s="8">
        <x:v>0</x:v>
      </x:c>
      <x:c r="Y3579" s="13">
        <x:f t="shared" si="330"/>
        <x:v>3.9860865975125148</x:v>
      </x:c>
      <x:c r="Z3579" s="13">
        <x:f t="shared" si="331"/>
        <x:v>0.22067695443088775</x:v>
      </x:c>
      <x:c r="AA3579" s="13">
        <x:f t="shared" si="332"/>
        <x:v>-7.1663296078969943E-2</x:v>
      </x:c>
      <x:c r="AB3579" s="13">
        <x:f t="shared" si="333"/>
        <x:v>-0.28151546936085969</x:v>
      </x:c>
      <x:c r="AC3579" s="13">
        <x:f t="shared" si="334"/>
        <x:v>-1.1530653045956998</x:v>
      </x:c>
      <x:c r="AD3579" s="13">
        <x:f t="shared" si="335"/>
        <x:v>0.21278963690160205</x:v>
      </x:c>
      <x:c r="AE3579" s="50" t="n">
        <x:f>IF(OR(NOT(ISNUMBER(Q3579)),NOT(ISNUMBER(R3579))),"",IF(Q3579&lt;R3579,1,0))</x:f>
        <x:v>1</x:v>
      </x:c>
      <x:c r="AF3579" s="50" t="n">
        <x:f>IFERROR(IF(AND(A3579=A3578,C3579=C3578+1,ISNUMBER(AE3578)),AE3578,""),"")</x:f>
        <x:v>1</x:v>
      </x:c>
      <x:c r="AG3579" s="52" t="n">
        <x:f>IFERROR(IF(AND(A3579=A3578,C3579=C3578+1,ISNUMBER(U3579),ISNUMBER(U3578),U3578&lt;&gt;0),U3579/U3578-1,""),"")</x:f>
        <x:v>-0.18035696796494993</x:v>
      </x:c>
      <x:c r="AH3579" s="50" t="n">
        <x:f>IF(AND(ISNUMBER(AE3579),ISNUMBER(AF3579),ISNUMBER(AG3579)),IF(AND(AE3579=1,AF3579=1,AG3579&lt;0),1,0),"")</x:f>
        <x:v>1</x:v>
      </x:c>
      <x:c r="AI3579" s="50" t="n">
        <x:f>IF(AND(A3579=A3580,C3580=C3579+1,ISNUMBER(AH3580)),C3580,"")</x:f>
        <x:v>2023</x:v>
      </x:c>
      <x:c r="AJ3579" s="50" t="n">
        <x:f>IF(AND(A3579=A3580,C3580=C3579+1,ISNUMBER(AH3580)),AH3580,"")</x:f>
        <x:v>1</x:v>
      </x:c>
    </x:row>
    <x:row r="3580" ht="15">
      <x:c r="A3580" s="9" t="s">
        <x:v>251</x:v>
      </x:c>
      <x:c r="B3580" s="10">
        <x:v>45291</x:v>
      </x:c>
      <x:c r="C3580" s="9">
        <x:v>2023</x:v>
      </x:c>
      <x:c r="D3580" s="11">
        <x:v>693.97299999999996</x:v>
      </x:c>
      <x:c r="E3580" s="11">
        <x:v>347.202</x:v>
      </x:c>
      <x:c r="F3580" s="11">
        <x:v>51.369</x:v>
      </x:c>
      <x:c r="G3580" s="11">
        <x:v>235.74199999999999</x:v>
      </x:c>
      <x:c r="H3580" s="11">
        <x:v>25.343</x:v>
      </x:c>
      <x:c r="I3580" s="11">
        <x:v>458.23099999999999</x:v>
      </x:c>
      <x:c r="J3580" s="11">
        <x:v>83.82</x:v>
      </x:c>
      <x:c r="K3580" s="11">
        <x:v>191.08099999999999</x:v>
      </x:c>
      <x:c r="L3580" s="11">
        <x:v>0</x:v>
      </x:c>
      <x:c r="M3580" s="11">
        <x:v>7.093</x:v>
      </x:c>
      <x:c r="N3580" s="11">
        <x:v>18.25</x:v>
      </x:c>
      <x:c r="O3580" s="11">
        <x:v>3.33</x:v>
      </x:c>
      <x:c r="P3580" s="11">
        <x:v>-146.19999999999999</x:v>
      </x:c>
      <x:c r="Q3580" s="11">
        <x:v>-141.267</x:v>
      </x:c>
      <x:c r="R3580" s="11">
        <x:v>3.3290000000000002</x:v>
      </x:c>
      <x:c r="S3580" s="11">
        <x:v>-65.697000000000003</x:v>
      </x:c>
      <x:c r="T3580" s="11">
        <x:v>-105.917</x:v>
      </x:c>
      <x:c r="U3580" s="11">
        <x:v>717.46849999999995</x:v>
      </x:c>
      <x:c r="V3580" s="11">
        <x:v>18</x:v>
      </x:c>
      <x:c r="W3580" s="12">
        <x:v>0</x:v>
      </x:c>
      <x:c r="X3580" s="8">
        <x:v>0</x:v>
      </x:c>
      <x:c r="Y3580" s="13">
        <x:f t="shared" si="330"/>
        <x:v>6.7589791508497346</x:v>
      </x:c>
      <x:c r="Z3580" s="13">
        <x:f t="shared" si="331"/>
        <x:v>0.33969909492156036</x:v>
      </x:c>
      <x:c r="AA3580" s="13">
        <x:f t="shared" si="332"/>
        <x:v>-9.4667948176658176E-2</x:v>
      </x:c>
      <x:c r="AB3580" s="13">
        <x:f t="shared" si="333"/>
        <x:v>-0.21067102034228996</x:v>
      </x:c>
      <x:c r="AC3580" s="13">
        <x:f t="shared" si="334"/>
        <x:v>-0.44929202263491447</x:v>
      </x:c>
      <x:c r="AD3580" s="13">
        <x:f t="shared" si="335"/>
        <x:v>0.1207827970252445</x:v>
      </x:c>
      <x:c r="AE3580" s="50" t="n">
        <x:f>IF(OR(NOT(ISNUMBER(Q3580)),NOT(ISNUMBER(R3580))),"",IF(Q3580&lt;R3580,1,0))</x:f>
        <x:v>1</x:v>
      </x:c>
      <x:c r="AF3580" s="50" t="n">
        <x:f>IFERROR(IF(AND(A3580=A3579,C3580=C3579+1,ISNUMBER(AE3579)),AE3579,""),"")</x:f>
        <x:v>1</x:v>
      </x:c>
      <x:c r="AG3580" s="52" t="n">
        <x:f>IFERROR(IF(AND(A3580=A3579,C3580=C3579+1,ISNUMBER(U3580),ISNUMBER(U3579),U3579&lt;&gt;0),U3580/U3579-1,""),"")</x:f>
        <x:v>-0.23042429885089533</x:v>
      </x:c>
      <x:c r="AH3580" s="50" t="n">
        <x:f>IF(AND(ISNUMBER(AE3580),ISNUMBER(AF3580),ISNUMBER(AG3580)),IF(AND(AE3580=1,AF3580=1,AG3580&lt;0),1,0),"")</x:f>
        <x:v>1</x:v>
      </x:c>
      <x:c r="AI3580" s="50" t="n">
        <x:f>IF(AND(A3580=A3581,C3581=C3580+1,ISNUMBER(AH3581)),C3581,"")</x:f>
        <x:v>2024</x:v>
      </x:c>
      <x:c r="AJ3580" s="50" t="n">
        <x:f>IF(AND(A3580=A3581,C3581=C3580+1,ISNUMBER(AH3581)),AH3581,"")</x:f>
        <x:v>1</x:v>
      </x:c>
    </x:row>
    <x:row r="3581" ht="15">
      <x:c r="A3581" s="9" t="s">
        <x:v>251</x:v>
      </x:c>
      <x:c r="B3581" s="10">
        <x:v>45657</x:v>
      </x:c>
      <x:c r="C3581" s="9">
        <x:v>2024</x:v>
      </x:c>
      <x:c r="D3581" s="11">
        <x:v>602.63499999999999</x:v>
      </x:c>
      <x:c r="E3581" s="11">
        <x:v>386.25599999999997</x:v>
      </x:c>
      <x:c r="F3581" s="11">
        <x:v>41.387999999999998</x:v>
      </x:c>
      <x:c r="G3581" s="11">
        <x:v>194.702</x:v>
      </x:c>
      <x:c r="H3581" s="11">
        <x:v>22.361000000000001</x:v>
      </x:c>
      <x:c r="I3581" s="11">
        <x:v>407.93299999999999</x:v>
      </x:c>
      <x:c r="J3581" s="11">
        <x:v>32.485999999999997</x:v>
      </x:c>
      <x:c r="K3581" s="11">
        <x:v>280.64100000000002</x:v>
      </x:c>
      <x:c r="L3581" s="11">
        <x:v>0</x:v>
      </x:c>
      <x:c r="M3581" s="11">
        <x:v>7.69</x:v>
      </x:c>
      <x:c r="N3581" s="11">
        <x:v>14.670999999999999</x:v>
      </x:c>
      <x:c r="O3581" s="11">
        <x:v>4.8280000000000003</x:v>
      </x:c>
      <x:c r="P3581" s="11">
        <x:v>-136.095</x:v>
      </x:c>
      <x:c r="Q3581" s="11">
        <x:v>-132.524</x:v>
      </x:c>
      <x:c r="R3581" s="11">
        <x:v>2.2519999999999998</x:v>
      </x:c>
      <x:c r="S3581" s="11">
        <x:v>53.51</x:v>
      </x:c>
      <x:c r="T3581" s="11">
        <x:v>-134.369</x:v>
      </x:c>
      <x:c r="U3581" s="11">
        <x:v>484.995</x:v>
      </x:c>
      <x:c r="V3581" s="11">
        <x:v>18</x:v>
      </x:c>
      <x:c r="W3581" s="12">
        <x:v>0</x:v>
      </x:c>
      <x:c r="X3581" s="8">
        <x:v>0</x:v>
      </x:c>
      <x:c r="Y3581" s="13">
        <x:f t="shared" si="330"/>
        <x:v>9.3325601623659029</x:v>
      </x:c>
      <x:c r="Z3581" s="13">
        <x:f t="shared" si="331"/>
        <x:v>0.32308445410571907</x:v>
      </x:c>
      <x:c r="AA3581" s="13">
        <x:f t="shared" si="332"/>
        <x:v>8.8793382395645784E-2</x:v>
      </x:c>
      <x:c r="AB3581" s="13">
        <x:f t="shared" si="333"/>
        <x:v>-0.22583321579397148</x:v>
      </x:c>
      <x:c r="AC3581" s="13">
        <x:f t="shared" si="334"/>
        <x:v>-0.69012644965126191</x:v>
      </x:c>
      <x:c r="AD3581" s="13">
        <x:f t="shared" si="335"/>
        <x:v>5.3906593543355426E-2</x:v>
      </x:c>
      <x:c r="AE3581" s="50" t="n">
        <x:f>IF(OR(NOT(ISNUMBER(Q3581)),NOT(ISNUMBER(R3581))),"",IF(Q3581&lt;R3581,1,0))</x:f>
        <x:v>1</x:v>
      </x:c>
      <x:c r="AF3581" s="50" t="n">
        <x:f>IFERROR(IF(AND(A3581=A3580,C3581=C3580+1,ISNUMBER(AE3580)),AE3580,""),"")</x:f>
        <x:v>1</x:v>
      </x:c>
      <x:c r="AG3581" s="52" t="n">
        <x:f>IFERROR(IF(AND(A3581=A3580,C3581=C3580+1,ISNUMBER(U3581),ISNUMBER(U3580),U3580&lt;&gt;0),U3581/U3580-1,""),"")</x:f>
        <x:v>-0.3240191032777048</x:v>
      </x:c>
      <x:c r="AH3581" s="50" t="n">
        <x:f>IF(AND(ISNUMBER(AE3581),ISNUMBER(AF3581),ISNUMBER(AG3581)),IF(AND(AE3581=1,AF3581=1,AG3581&lt;0),1,0),"")</x:f>
        <x:v>1</x:v>
      </x:c>
      <x:c r="AI3581" s="50" t="str">
        <x:f>IF(AND(A3581=A3582,C3582=C3581+1,ISNUMBER(AH3582)),C3582,"")</x:f>
      </x:c>
      <x:c r="AJ3581" s="50" t="str">
        <x:f>IF(AND(A3581=A3582,C3582=C3581+1,ISNUMBER(AH3582)),AH3582,"")</x:f>
      </x:c>
    </x:row>
    <x:row r="3582" ht="15">
      <x:c r="A3582" s="9" t="s">
        <x:v>252</x:v>
      </x:c>
      <x:c r="B3582" s="10">
        <x:v>42735</x:v>
      </x:c>
      <x:c r="C3582" s="9">
        <x:v>2016</x:v>
      </x:c>
      <x:c r="D3582" s="11">
        <x:v>626.40200000000004</x:v>
      </x:c>
      <x:c r="E3582" s="11">
        <x:v>252.71700000000001</x:v>
      </x:c>
      <x:c r="F3582" s="11">
        <x:v>175.37700000000001</x:v>
      </x:c>
      <x:c r="G3582" s="11">
        <x:v>482.86900000000003</x:v>
      </x:c>
      <x:c r="H3582" s="11">
        <x:v>308.15499999999997</x:v>
      </x:c>
      <x:c r="I3582" s="11">
        <x:v>143.53299999999999</x:v>
      </x:c>
      <x:c r="J3582" s="11">
        <x:v>44.665999999999997</x:v>
      </x:c>
      <x:c r="K3582" s="11">
        <x:v>174.286</x:v>
      </x:c>
      <x:c r="L3582" s="11">
        <x:v>58.911000000000001</x:v>
      </x:c>
      <x:c r="M3582" s="11">
        <x:v>8.1560000000000006</x:v>
      </x:c>
      <x:c r="N3582" s="11">
        <x:v>299.99900000000002</x:v>
      </x:c>
      <x:c r="O3582" s="11">
        <x:v>501.37599999999998</x:v>
      </x:c>
      <x:c r="P3582" s="11">
        <x:v>16.550999999999998</x:v>
      </x:c>
      <x:c r="Q3582" s="11">
        <x:v>36.311999999999998</x:v>
      </x:c>
      <x:c r="R3582" s="11">
        <x:v>2.4180000000000001</x:v>
      </x:c>
      <x:c r="S3582" s="11">
        <x:v>10.804</x:v>
      </x:c>
      <x:c r="T3582" s="11">
        <x:v>72.706000000000003</x:v>
      </x:c>
      <x:c r="U3582" s="11" t="s">
        <x:v>40</x:v>
      </x:c>
      <x:c r="V3582" s="11">
        <x:v>17</x:v>
      </x:c>
      <x:c r="W3582" s="12">
        <x:v>1</x:v>
      </x:c>
      <x:c r="X3582" s="8">
        <x:v>0</x:v>
      </x:c>
      <x:c r="Y3582" s="13">
        <x:f t="shared" si="330"/>
        <x:v>1.4409928325835202</x:v>
      </x:c>
      <x:c r="Z3582" s="13">
        <x:f t="shared" si="331"/>
        <x:v>0.77086120414685777</x:v>
      </x:c>
      <x:c r="AA3582" s="13">
        <x:f t="shared" si="332"/>
        <x:v>1.7247709937069165E-2</x:v>
      </x:c>
      <x:c r="AB3582" s="13">
        <x:f t="shared" si="333"/>
        <x:v>2.6422329430621228E-2</x:v>
      </x:c>
      <x:c r="AC3582" s="13">
        <x:f t="shared" si="334"/>
        <x:v>0.15057085876293569</x:v>
      </x:c>
      <x:c r="AD3582" s="13">
        <x:f t="shared" si="335"/>
        <x:v>7.1305647172263176E-2</x:v>
      </x:c>
      <x:c r="AE3582" s="50" t="n">
        <x:f>IF(OR(NOT(ISNUMBER(Q3582)),NOT(ISNUMBER(R3582))),"",IF(Q3582&lt;R3582,1,0))</x:f>
        <x:v>0</x:v>
      </x:c>
      <x:c r="AF3582" s="50" t="str">
        <x:f>IFERROR(IF(AND(A3582=A3581,C3582=C3581+1,ISNUMBER(AE3581)),AE3581,""),"")</x:f>
      </x:c>
      <x:c r="AG3582" s="52" t="str">
        <x:f>IFERROR(IF(AND(A3582=A3581,C3582=C3581+1,ISNUMBER(U3582),ISNUMBER(U3581),U3581&lt;&gt;0),U3582/U3581-1,""),"")</x:f>
      </x:c>
      <x:c r="AH3582" s="50" t="str">
        <x:f>IF(AND(ISNUMBER(AE3582),ISNUMBER(AF3582),ISNUMBER(AG3582)),IF(AND(AE3582=1,AF3582=1,AG3582&lt;0),1,0),"")</x:f>
      </x:c>
      <x:c r="AI3582" s="50" t="str">
        <x:f>IF(AND(A3582=A3583,C3583=C3582+1,ISNUMBER(AH3583)),C3583,"")</x:f>
      </x:c>
      <x:c r="AJ3582" s="50" t="str">
        <x:f>IF(AND(A3582=A3583,C3583=C3582+1,ISNUMBER(AH3583)),AH3583,"")</x:f>
      </x:c>
    </x:row>
    <x:row r="3583" ht="15">
      <x:c r="A3583" s="9" t="s">
        <x:v>252</x:v>
      </x:c>
      <x:c r="B3583" s="10">
        <x:v>43100</x:v>
      </x:c>
      <x:c r="C3583" s="9">
        <x:v>2017</x:v>
      </x:c>
      <x:c r="D3583" s="11">
        <x:v>938.94799999999998</x:v>
      </x:c>
      <x:c r="E3583" s="11">
        <x:v>318.05</x:v>
      </x:c>
      <x:c r="F3583" s="11">
        <x:v>215.48699999999999</x:v>
      </x:c>
      <x:c r="G3583" s="11">
        <x:v>619.72199999999998</x:v>
      </x:c>
      <x:c r="H3583" s="11">
        <x:v>406.697</x:v>
      </x:c>
      <x:c r="I3583" s="11">
        <x:v>319.226</x:v>
      </x:c>
      <x:c r="J3583" s="11">
        <x:v>36.792000000000002</x:v>
      </x:c>
      <x:c r="K3583" s="11">
        <x:v>186.72900000000001</x:v>
      </x:c>
      <x:c r="L3583" s="11">
        <x:v>84.798000000000002</x:v>
      </x:c>
      <x:c r="M3583" s="11">
        <x:v>9.23</x:v>
      </x:c>
      <x:c r="N3583" s="11">
        <x:v>397.46699999999998</x:v>
      </x:c>
      <x:c r="O3583" s="11">
        <x:v>735.65200000000004</x:v>
      </x:c>
      <x:c r="P3583" s="11">
        <x:v>-4.0419999999999998</x:v>
      </x:c>
      <x:c r="Q3583" s="11">
        <x:v>34.741999999999997</x:v>
      </x:c>
      <x:c r="R3583" s="11">
        <x:v>7.133</x:v>
      </x:c>
      <x:c r="S3583" s="11">
        <x:v>-10.093</x:v>
      </x:c>
      <x:c r="T3583" s="11">
        <x:v>8.1679999999999993</x:v>
      </x:c>
      <x:c r="U3583" s="11" t="s">
        <x:v>40</x:v>
      </x:c>
      <x:c r="V3583" s="11">
        <x:v>17</x:v>
      </x:c>
      <x:c r="W3583" s="12">
        <x:v>1</x:v>
      </x:c>
      <x:c r="X3583" s="8">
        <x:v>0</x:v>
      </x:c>
      <x:c r="Y3583" s="13">
        <x:f t="shared" si="330"/>
        <x:v>1.4759591065818356</x:v>
      </x:c>
      <x:c r="Z3583" s="13">
        <x:f t="shared" si="331"/>
        <x:v>0.66001738115422792</x:v>
      </x:c>
      <x:c r="AA3583" s="13">
        <x:f t="shared" si="332"/>
        <x:v>-1.0749264070001747E-2</x:v>
      </x:c>
      <x:c r="AB3583" s="13">
        <x:f t="shared" si="333"/>
        <x:v>-4.3048177321853816E-3</x:v>
      </x:c>
      <x:c r="AC3583" s="13">
        <x:f t="shared" si="334"/>
        <x:v>1.3180103336657404E-2</x:v>
      </x:c>
      <x:c r="AD3583" s="13">
        <x:f t="shared" si="335"/>
        <x:v>3.9184278575597371E-2</x:v>
      </x:c>
      <x:c r="AE3583" s="50" t="n">
        <x:f>IF(OR(NOT(ISNUMBER(Q3583)),NOT(ISNUMBER(R3583))),"",IF(Q3583&lt;R3583,1,0))</x:f>
        <x:v>0</x:v>
      </x:c>
      <x:c r="AF3583" s="50" t="n">
        <x:f>IFERROR(IF(AND(A3583=A3582,C3583=C3582+1,ISNUMBER(AE3582)),AE3582,""),"")</x:f>
        <x:v>0</x:v>
      </x:c>
      <x:c r="AG3583" s="52" t="str">
        <x:f>IFERROR(IF(AND(A3583=A3582,C3583=C3582+1,ISNUMBER(U3583),ISNUMBER(U3582),U3582&lt;&gt;0),U3583/U3582-1,""),"")</x:f>
      </x:c>
      <x:c r="AH3583" s="50" t="str">
        <x:f>IF(AND(ISNUMBER(AE3583),ISNUMBER(AF3583),ISNUMBER(AG3583)),IF(AND(AE3583=1,AF3583=1,AG3583&lt;0),1,0),"")</x:f>
      </x:c>
      <x:c r="AI3583" s="50" t="str">
        <x:f>IF(AND(A3583=A3584,C3584=C3583+1,ISNUMBER(AH3584)),C3584,"")</x:f>
      </x:c>
      <x:c r="AJ3583" s="50" t="str">
        <x:f>IF(AND(A3583=A3584,C3584=C3583+1,ISNUMBER(AH3584)),AH3584,"")</x:f>
      </x:c>
    </x:row>
    <x:row r="3584" ht="15">
      <x:c r="A3584" s="9" t="s">
        <x:v>252</x:v>
      </x:c>
      <x:c r="B3584" s="10">
        <x:v>43465</x:v>
      </x:c>
      <x:c r="C3584" s="9">
        <x:v>2018</x:v>
      </x:c>
      <x:c r="D3584" s="11">
        <x:v>1221.2660000000001</x:v>
      </x:c>
      <x:c r="E3584" s="11">
        <x:v>483.23200000000003</x:v>
      </x:c>
      <x:c r="F3584" s="11">
        <x:v>305.35500000000002</x:v>
      </x:c>
      <x:c r="G3584" s="11">
        <x:v>836.14700000000005</x:v>
      </x:c>
      <x:c r="H3584" s="11">
        <x:v>528.62699999999995</x:v>
      </x:c>
      <x:c r="I3584" s="11">
        <x:v>385.11900000000003</x:v>
      </x:c>
      <x:c r="J3584" s="11">
        <x:v>269.33999999999997</x:v>
      </x:c>
      <x:c r="K3584" s="11">
        <x:v>234.81899999999999</x:v>
      </x:c>
      <x:c r="L3584" s="11">
        <x:v>155.24100000000001</x:v>
      </x:c>
      <x:c r="M3584" s="11">
        <x:v>8.141</x:v>
      </x:c>
      <x:c r="N3584" s="11">
        <x:v>520.48599999999999</x:v>
      </x:c>
      <x:c r="O3584" s="11">
        <x:v>915.75800000000004</x:v>
      </x:c>
      <x:c r="P3584" s="11">
        <x:v>16.614000000000001</x:v>
      </x:c>
      <x:c r="Q3584" s="11">
        <x:v>67.203000000000003</x:v>
      </x:c>
      <x:c r="R3584" s="11">
        <x:v>14.996</x:v>
      </x:c>
      <x:c r="S3584" s="11">
        <x:v>0.80400000000000005</x:v>
      </x:c>
      <x:c r="T3584" s="11">
        <x:v>29.414999999999999</x:v>
      </x:c>
      <x:c r="U3584" s="11" t="s">
        <x:v>40</x:v>
      </x:c>
      <x:c r="V3584" s="11">
        <x:v>17</x:v>
      </x:c>
      <x:c r="W3584" s="12">
        <x:v>1</x:v>
      </x:c>
      <x:c r="X3584" s="8">
        <x:v>0</x:v>
      </x:c>
      <x:c r="Y3584" s="13">
        <x:f t="shared" si="330"/>
        <x:v>1.5825252574871871</x:v>
      </x:c>
      <x:c r="Z3584" s="13">
        <x:f t="shared" si="331"/>
        <x:v>0.68465592262455521</x:v>
      </x:c>
      <x:c r="AA3584" s="13">
        <x:f t="shared" si="332"/>
        <x:v>6.5833323780404923E-4</x:v>
      </x:c>
      <x:c r="AB3584" s="13">
        <x:f t="shared" si="333"/>
        <x:v>1.3603915936413524E-2</x:v>
      </x:c>
      <x:c r="AC3584" s="13">
        <x:f t="shared" si="334"/>
        <x:v>3.5179220878625406E-2</x:v>
      </x:c>
      <x:c r="AD3584" s="13">
        <x:f t="shared" si="335"/>
        <x:v>0.22054163466435647</x:v>
      </x:c>
      <x:c r="AE3584" s="50" t="n">
        <x:f>IF(OR(NOT(ISNUMBER(Q3584)),NOT(ISNUMBER(R3584))),"",IF(Q3584&lt;R3584,1,0))</x:f>
        <x:v>0</x:v>
      </x:c>
      <x:c r="AF3584" s="50" t="n">
        <x:f>IFERROR(IF(AND(A3584=A3583,C3584=C3583+1,ISNUMBER(AE3583)),AE3583,""),"")</x:f>
        <x:v>0</x:v>
      </x:c>
      <x:c r="AG3584" s="52" t="str">
        <x:f>IFERROR(IF(AND(A3584=A3583,C3584=C3583+1,ISNUMBER(U3584),ISNUMBER(U3583),U3583&lt;&gt;0),U3584/U3583-1,""),"")</x:f>
      </x:c>
      <x:c r="AH3584" s="50" t="str">
        <x:f>IF(AND(ISNUMBER(AE3584),ISNUMBER(AF3584),ISNUMBER(AG3584)),IF(AND(AE3584=1,AF3584=1,AG3584&lt;0),1,0),"")</x:f>
      </x:c>
      <x:c r="AI3584" s="50" t="str">
        <x:f>IF(AND(A3584=A3585,C3585=C3584+1,ISNUMBER(AH3585)),C3585,"")</x:f>
      </x:c>
      <x:c r="AJ3584" s="50" t="str">
        <x:f>IF(AND(A3584=A3585,C3585=C3584+1,ISNUMBER(AH3585)),AH3585,"")</x:f>
      </x:c>
    </x:row>
    <x:row r="3585" ht="15">
      <x:c r="A3585" s="9" t="s">
        <x:v>252</x:v>
      </x:c>
      <x:c r="B3585" s="10">
        <x:v>43830</x:v>
      </x:c>
      <x:c r="C3585" s="9">
        <x:v>2019</x:v>
      </x:c>
      <x:c r="D3585" s="11">
        <x:v>1624.4269999999999</x:v>
      </x:c>
      <x:c r="E3585" s="11">
        <x:v>653.95500000000004</x:v>
      </x:c>
      <x:c r="F3585" s="11">
        <x:v>514.51800000000003</x:v>
      </x:c>
      <x:c r="G3585" s="11">
        <x:v>1156.742</x:v>
      </x:c>
      <x:c r="H3585" s="11">
        <x:v>788.56399999999996</x:v>
      </x:c>
      <x:c r="I3585" s="11">
        <x:v>467.685</x:v>
      </x:c>
      <x:c r="J3585" s="11">
        <x:v>237.18299999999999</x:v>
      </x:c>
      <x:c r="K3585" s="11">
        <x:v>312.233</x:v>
      </x:c>
      <x:c r="L3585" s="11">
        <x:v>204.07300000000001</x:v>
      </x:c>
      <x:c r="M3585" s="11">
        <x:v>157.31899999999999</x:v>
      </x:c>
      <x:c r="N3585" s="11">
        <x:v>631.245</x:v>
      </x:c>
      <x:c r="O3585" s="11">
        <x:v>1140.26</x:v>
      </x:c>
      <x:c r="P3585" s="11">
        <x:v>-11.79</x:v>
      </x:c>
      <x:c r="Q3585" s="11">
        <x:v>66.153999999999996</x:v>
      </x:c>
      <x:c r="R3585" s="11">
        <x:v>24.407</x:v>
      </x:c>
      <x:c r="S3585" s="11">
        <x:v>-44.186</x:v>
      </x:c>
      <x:c r="T3585" s="11">
        <x:v>7.1710000000000003</x:v>
      </x:c>
      <x:c r="U3585" s="11" t="s">
        <x:v>40</x:v>
      </x:c>
      <x:c r="V3585" s="11">
        <x:v>17</x:v>
      </x:c>
      <x:c r="W3585" s="12">
        <x:v>1</x:v>
      </x:c>
      <x:c r="X3585" s="8">
        <x:v>0</x:v>
      </x:c>
      <x:c r="Y3585" s="13">
        <x:f t="shared" si="330"/>
        <x:v>1.2710050960316257</x:v>
      </x:c>
      <x:c r="Z3585" s="13">
        <x:f t="shared" si="331"/>
        <x:v>0.71209232547846102</x:v>
      </x:c>
      <x:c r="AA3585" s="13">
        <x:f t="shared" si="332"/>
        <x:v>-2.720097609803334E-2</x:v>
      </x:c>
      <x:c r="AB3585" s="13">
        <x:f t="shared" si="333"/>
        <x:v>-7.2579438780566935E-3</x:v>
      </x:c>
      <x:c r="AC3585" s="13">
        <x:f t="shared" si="334"/>
        <x:v>6.1993080565934328E-3</x:v>
      </x:c>
      <x:c r="AD3585" s="13">
        <x:f t="shared" si="335"/>
        <x:v>0.14601025469288556</x:v>
      </x:c>
      <x:c r="AE3585" s="50" t="n">
        <x:f>IF(OR(NOT(ISNUMBER(Q3585)),NOT(ISNUMBER(R3585))),"",IF(Q3585&lt;R3585,1,0))</x:f>
        <x:v>0</x:v>
      </x:c>
      <x:c r="AF3585" s="50" t="n">
        <x:f>IFERROR(IF(AND(A3585=A3584,C3585=C3584+1,ISNUMBER(AE3584)),AE3584,""),"")</x:f>
        <x:v>0</x:v>
      </x:c>
      <x:c r="AG3585" s="52" t="str">
        <x:f>IFERROR(IF(AND(A3585=A3584,C3585=C3584+1,ISNUMBER(U3585),ISNUMBER(U3584),U3584&lt;&gt;0),U3585/U3584-1,""),"")</x:f>
      </x:c>
      <x:c r="AH3585" s="50" t="str">
        <x:f>IF(AND(ISNUMBER(AE3585),ISNUMBER(AF3585),ISNUMBER(AG3585)),IF(AND(AE3585=1,AF3585=1,AG3585&lt;0),1,0),"")</x:f>
      </x:c>
      <x:c r="AI3585" s="50" t="str">
        <x:f>IF(AND(A3585=A3586,C3586=C3585+1,ISNUMBER(AH3586)),C3586,"")</x:f>
      </x:c>
      <x:c r="AJ3585" s="50" t="str">
        <x:f>IF(AND(A3585=A3586,C3586=C3585+1,ISNUMBER(AH3586)),AH3586,"")</x:f>
      </x:c>
    </x:row>
    <x:row r="3586" ht="15">
      <x:c r="A3586" s="9" t="s">
        <x:v>252</x:v>
      </x:c>
      <x:c r="B3586" s="10">
        <x:v>44196</x:v>
      </x:c>
      <x:c r="C3586" s="9">
        <x:v>2020</x:v>
      </x:c>
      <x:c r="D3586" s="11">
        <x:v>2448.8519999999999</x:v>
      </x:c>
      <x:c r="E3586" s="11">
        <x:v>1340.451</x:v>
      </x:c>
      <x:c r="F3586" s="11">
        <x:v>564.25699999999995</x:v>
      </x:c>
      <x:c r="G3586" s="11">
        <x:v>1304.326</x:v>
      </x:c>
      <x:c r="H3586" s="11">
        <x:v>762.34400000000005</x:v>
      </x:c>
      <x:c r="I3586" s="11">
        <x:v>1144.5260000000001</x:v>
      </x:c>
      <x:c r="J3586" s="11">
        <x:v>-138.36099999999999</x:v>
      </x:c>
      <x:c r="K3586" s="11">
        <x:v>773.58100000000002</x:v>
      </x:c>
      <x:c r="L3586" s="11">
        <x:v>302.678</x:v>
      </x:c>
      <x:c r="M3586" s="11">
        <x:v>30.782</x:v>
      </x:c>
      <x:c r="N3586" s="11">
        <x:v>731.56200000000001</x:v>
      </x:c>
      <x:c r="O3586" s="11">
        <x:v>1613.625</x:v>
      </x:c>
      <x:c r="P3586" s="11">
        <x:v>-481.83199999999999</x:v>
      </x:c>
      <x:c r="Q3586" s="11">
        <x:v>-376.53800000000001</x:v>
      </x:c>
      <x:c r="R3586" s="11">
        <x:v>48.491</x:v>
      </x:c>
      <x:c r="S3586" s="11">
        <x:v>-532.62900000000002</x:v>
      </x:c>
      <x:c r="T3586" s="11">
        <x:v>40.39</x:v>
      </x:c>
      <x:c r="U3586" s="11">
        <x:v>7571.0465999999997</x:v>
      </x:c>
      <x:c r="V3586" s="11">
        <x:v>18</x:v>
      </x:c>
      <x:c r="W3586" s="12">
        <x:v>0</x:v>
      </x:c>
      <x:c r="X3586" s="8">
        <x:v>0</x:v>
      </x:c>
      <x:c r="Y3586" s="13">
        <x:f t="shared" si="330"/>
        <x:v>2.375603669958902</x:v>
      </x:c>
      <x:c r="Z3586" s="13">
        <x:f t="shared" si="331"/>
        <x:v>0.53262753322781453</x:v>
      </x:c>
      <x:c r="AA3586" s="13">
        <x:f t="shared" si="332"/>
        <x:v>-0.21750150682850578</x:v>
      </x:c>
      <x:c r="AB3586" s="13">
        <x:f t="shared" si="333"/>
        <x:v>-0.19675831777502276</x:v>
      </x:c>
      <x:c r="AC3586" s="13">
        <x:f t="shared" si="334"/>
        <x:v>3.0966184834159558E-2</x:v>
      </x:c>
      <x:c r="AD3586" s="13">
        <x:f t="shared" si="335"/>
        <x:v>-5.6500352001672617E-2</x:v>
      </x:c>
      <x:c r="AE3586" s="50" t="n">
        <x:f>IF(OR(NOT(ISNUMBER(Q3586)),NOT(ISNUMBER(R3586))),"",IF(Q3586&lt;R3586,1,0))</x:f>
        <x:v>1</x:v>
      </x:c>
      <x:c r="AF3586" s="50" t="n">
        <x:f>IFERROR(IF(AND(A3586=A3585,C3586=C3585+1,ISNUMBER(AE3585)),AE3585,""),"")</x:f>
        <x:v>0</x:v>
      </x:c>
      <x:c r="AG3586" s="52" t="str">
        <x:f>IFERROR(IF(AND(A3586=A3585,C3586=C3585+1,ISNUMBER(U3586),ISNUMBER(U3585),U3585&lt;&gt;0),U3586/U3585-1,""),"")</x:f>
      </x:c>
      <x:c r="AH3586" s="50" t="str">
        <x:f>IF(AND(ISNUMBER(AE3586),ISNUMBER(AF3586),ISNUMBER(AG3586)),IF(AND(AE3586=1,AF3586=1,AG3586&lt;0),1,0),"")</x:f>
      </x:c>
      <x:c r="AI3586" s="50" t="n">
        <x:f>IF(AND(A3586=A3587,C3587=C3586+1,ISNUMBER(AH3587)),C3587,"")</x:f>
        <x:v>2021</x:v>
      </x:c>
      <x:c r="AJ3586" s="50" t="n">
        <x:f>IF(AND(A3586=A3587,C3587=C3586+1,ISNUMBER(AH3587)),AH3587,"")</x:f>
        <x:v>1</x:v>
      </x:c>
    </x:row>
    <x:row r="3587" ht="15">
      <x:c r="A3587" s="9" t="s">
        <x:v>252</x:v>
      </x:c>
      <x:c r="B3587" s="10">
        <x:v>44561</x:v>
      </x:c>
      <x:c r="C3587" s="9">
        <x:v>2021</x:v>
      </x:c>
      <x:c r="D3587" s="11">
        <x:v>3423.8310000000001</x:v>
      </x:c>
      <x:c r="E3587" s="11">
        <x:v>1270.2370000000001</x:v>
      </x:c>
      <x:c r="F3587" s="11">
        <x:v>783.74400000000003</x:v>
      </x:c>
      <x:c r="G3587" s="11">
        <x:v>1668.077</x:v>
      </x:c>
      <x:c r="H3587" s="11">
        <x:v>839.03800000000001</x:v>
      </x:c>
      <x:c r="I3587" s="11">
        <x:v>1755.7539999999999</x:v>
      </x:c>
      <x:c r="J3587" s="11">
        <x:v>-274.01499999999999</x:v>
      </x:c>
      <x:c r="K3587" s="11">
        <x:v>536.827</x:v>
      </x:c>
      <x:c r="L3587" s="11">
        <x:v>466.78100000000001</x:v>
      </x:c>
      <x:c r="M3587" s="11">
        <x:v>44.094000000000001</x:v>
      </x:c>
      <x:c r="N3587" s="11">
        <x:v>794.94399999999996</x:v>
      </x:c>
      <x:c r="O3587" s="11">
        <x:v>2179.91</x:v>
      </x:c>
      <x:c r="P3587" s="11">
        <x:v>-137.46299999999999</x:v>
      </x:c>
      <x:c r="Q3587" s="11">
        <x:v>30.047999999999998</x:v>
      </x:c>
      <x:c r="R3587" s="11">
        <x:v>37.097000000000001</x:v>
      </x:c>
      <x:c r="S3587" s="11">
        <x:v>-138.07400000000001</x:v>
      </x:c>
      <x:c r="T3587" s="11">
        <x:v>-1.7050000000000001</x:v>
      </x:c>
      <x:c r="U3587" s="11">
        <x:v>2798.9904000000001</x:v>
      </x:c>
      <x:c r="V3587" s="11">
        <x:v>18</x:v>
      </x:c>
      <x:c r="W3587" s="12">
        <x:v>0</x:v>
      </x:c>
      <x:c r="X3587" s="8">
        <x:v>0</x:v>
      </x:c>
      <x:c r="Y3587" s="13" t="n">
        <x:f t="shared" ref="Y3587:Y3650" si="336">IF(AND(ISNUMBER(E3587),ISNUMBER(F3587),F3587&lt;&gt;0),E3587/F3587,"")</x:f>
        <x:v>1.6207294728891066</x:v>
      </x:c>
      <x:c r="Z3587" s="13" t="n">
        <x:f t="shared" ref="Z3587:Z3650" si="337">IF(AND(ISNUMBER(G3587),ISNUMBER(D3587),D3587&lt;&gt;0),G3587/D3587,"")</x:f>
        <x:v>0.48719606779657054</x:v>
      </x:c>
      <x:c r="AA3587" s="13" t="n">
        <x:f t="shared" ref="AA3587:AA3650" si="338">IF(AND(ISNUMBER(S3587),ISNUMBER(D3587),D3587&lt;&gt;0),S3587/D3587,"")</x:f>
        <x:v>-0.040327340923077104</x:v>
      </x:c>
      <x:c r="AB3587" s="13" t="n">
        <x:f t="shared" ref="AB3587:AB3650" si="339">IF(AND(ISNUMBER(P3587),ISNUMBER(D3587),D3587&lt;&gt;0),P3587/D3587,"")</x:f>
        <x:v>-0.04014888585330292</x:v>
      </x:c>
      <x:c r="AC3587" s="13" t="n">
        <x:f t="shared" ref="AC3587:AC3650" si="340">IF(AND(ISNUMBER(T3587),ISNUMBER(G3587),G3587&lt;&gt;0),T3587/G3587,"")</x:f>
        <x:v>-0.0010221350693043548</x:v>
      </x:c>
      <x:c r="AD3587" s="13" t="n">
        <x:f t="shared" ref="AD3587:AD3650" si="341">IF(AND(ISNUMBER(J3587),ISNUMBER(D3587),D3587&lt;&gt;0),J3587/D3587,"")</x:f>
        <x:v>-0.08003169548964302</x:v>
      </x:c>
      <x:c r="AE3587" s="50" t="n">
        <x:f>IF(OR(NOT(ISNUMBER(Q3587)),NOT(ISNUMBER(R3587))),"",IF(Q3587&lt;R3587,1,0))</x:f>
        <x:v>1</x:v>
      </x:c>
      <x:c r="AF3587" s="50" t="n">
        <x:f>IFERROR(IF(AND(A3587=A3586,C3587=C3586+1,ISNUMBER(AE3586)),AE3586,""),"")</x:f>
        <x:v>1</x:v>
      </x:c>
      <x:c r="AG3587" s="52" t="n">
        <x:f>IFERROR(IF(AND(A3587=A3586,C3587=C3586+1,ISNUMBER(U3587),ISNUMBER(U3586),U3586&lt;&gt;0),U3587/U3586-1,""),"")</x:f>
        <x:v>-0.6303033717953869</x:v>
      </x:c>
      <x:c r="AH3587" s="50" t="n">
        <x:f>IF(AND(ISNUMBER(AE3587),ISNUMBER(AF3587),ISNUMBER(AG3587)),IF(AND(AE3587=1,AF3587=1,AG3587&lt;0),1,0),"")</x:f>
        <x:v>1</x:v>
      </x:c>
      <x:c r="AI3587" s="50" t="n">
        <x:f>IF(AND(A3587=A3588,C3588=C3587+1,ISNUMBER(AH3588)),C3588,"")</x:f>
        <x:v>2022</x:v>
      </x:c>
      <x:c r="AJ3587" s="50" t="n">
        <x:f>IF(AND(A3587=A3588,C3588=C3587+1,ISNUMBER(AH3588)),AH3588,"")</x:f>
        <x:v>1</x:v>
      </x:c>
    </x:row>
    <x:row r="3588" ht="15">
      <x:c r="A3588" s="9" t="s">
        <x:v>252</x:v>
      </x:c>
      <x:c r="B3588" s="10">
        <x:v>44926</x:v>
      </x:c>
      <x:c r="C3588" s="9">
        <x:v>2022</x:v>
      </x:c>
      <x:c r="D3588" s="11">
        <x:v>3089.1570000000002</x:v>
      </x:c>
      <x:c r="E3588" s="11">
        <x:v>1136.078</x:v>
      </x:c>
      <x:c r="F3588" s="11">
        <x:v>749.21299999999997</x:v>
      </x:c>
      <x:c r="G3588" s="11">
        <x:v>1787.4179999999999</x:v>
      </x:c>
      <x:c r="H3588" s="11">
        <x:v>1013.5650000000001</x:v>
      </x:c>
      <x:c r="I3588" s="11">
        <x:v>1301.739</x:v>
      </x:c>
      <x:c r="J3588" s="11">
        <x:v>-803.096</x:v>
      </x:c>
      <x:c r="K3588" s="11">
        <x:v>473.78300000000002</x:v>
      </x:c>
      <x:c r="L3588" s="11">
        <x:v>373.27100000000002</x:v>
      </x:c>
      <x:c r="M3588" s="11">
        <x:v>74.986999999999995</x:v>
      </x:c>
      <x:c r="N3588" s="11">
        <x:v>938.57799999999997</x:v>
      </x:c>
      <x:c r="O3588" s="11">
        <x:v>2239.2289999999998</x:v>
      </x:c>
      <x:c r="P3588" s="11">
        <x:v>-495.565</x:v>
      </x:c>
      <x:c r="Q3588" s="11">
        <x:v>-292.399</x:v>
      </x:c>
      <x:c r="R3588" s="11">
        <x:v>275.74599999999998</x:v>
      </x:c>
      <x:c r="S3588" s="11">
        <x:v>-539.95699999999999</x:v>
      </x:c>
      <x:c r="T3588" s="11">
        <x:v>12.148999999999999</x:v>
      </x:c>
      <x:c r="U3588" s="11">
        <x:v>570.3854</x:v>
      </x:c>
      <x:c r="V3588" s="11">
        <x:v>18</x:v>
      </x:c>
      <x:c r="W3588" s="12">
        <x:v>0</x:v>
      </x:c>
      <x:c r="X3588" s="8">
        <x:v>0</x:v>
      </x:c>
      <x:c r="Y3588" s="13">
        <x:f t="shared" si="336"/>
        <x:v>1.5163618356862467</x:v>
      </x:c>
      <x:c r="Z3588" s="13">
        <x:f t="shared" si="337"/>
        <x:v>0.5786102810572592</x:v>
      </x:c>
      <x:c r="AA3588" s="13">
        <x:f t="shared" si="338"/>
        <x:v>-0.17479105140981827</x:v>
      </x:c>
      <x:c r="AB3588" s="13">
        <x:f t="shared" si="339"/>
        <x:v>-0.16042078793664419</x:v>
      </x:c>
      <x:c r="AC3588" s="13">
        <x:f t="shared" si="340"/>
        <x:v>6.7969551610199738E-3</x:v>
      </x:c>
      <x:c r="AD3588" s="13">
        <x:f t="shared" si="341"/>
        <x:v>-0.25997254267102643</x:v>
      </x:c>
      <x:c r="AE3588" s="50" t="n">
        <x:f>IF(OR(NOT(ISNUMBER(Q3588)),NOT(ISNUMBER(R3588))),"",IF(Q3588&lt;R3588,1,0))</x:f>
        <x:v>1</x:v>
      </x:c>
      <x:c r="AF3588" s="50" t="n">
        <x:f>IFERROR(IF(AND(A3588=A3587,C3588=C3587+1,ISNUMBER(AE3587)),AE3587,""),"")</x:f>
        <x:v>1</x:v>
      </x:c>
      <x:c r="AG3588" s="52" t="n">
        <x:f>IFERROR(IF(AND(A3588=A3587,C3588=C3587+1,ISNUMBER(U3588),ISNUMBER(U3587),U3587&lt;&gt;0),U3588/U3587-1,""),"")</x:f>
        <x:v>-0.7962174504064037</x:v>
      </x:c>
      <x:c r="AH3588" s="50" t="n">
        <x:f>IF(AND(ISNUMBER(AE3588),ISNUMBER(AF3588),ISNUMBER(AG3588)),IF(AND(AE3588=1,AF3588=1,AG3588&lt;0),1,0),"")</x:f>
        <x:v>1</x:v>
      </x:c>
      <x:c r="AI3588" s="50" t="n">
        <x:f>IF(AND(A3588=A3589,C3589=C3588+1,ISNUMBER(AH3589)),C3589,"")</x:f>
        <x:v>2023</x:v>
      </x:c>
      <x:c r="AJ3588" s="50" t="n">
        <x:f>IF(AND(A3588=A3589,C3589=C3588+1,ISNUMBER(AH3589)),AH3589,"")</x:f>
        <x:v>0</x:v>
      </x:c>
    </x:row>
    <x:row r="3589" ht="15">
      <x:c r="A3589" s="9" t="s">
        <x:v>252</x:v>
      </x:c>
      <x:c r="B3589" s="10">
        <x:v>45291</x:v>
      </x:c>
      <x:c r="C3589" s="9">
        <x:v>2023</x:v>
      </x:c>
      <x:c r="D3589" s="11">
        <x:v>2780.59</x:v>
      </x:c>
      <x:c r="E3589" s="11">
        <x:v>987.00199999999995</x:v>
      </x:c>
      <x:c r="F3589" s="11">
        <x:v>758.64400000000001</x:v>
      </x:c>
      <x:c r="G3589" s="11">
        <x:v>1758.923</x:v>
      </x:c>
      <x:c r="H3589" s="11">
        <x:v>995.01400000000001</x:v>
      </x:c>
      <x:c r="I3589" s="11">
        <x:v>1021.667</x:v>
      </x:c>
      <x:c r="J3589" s="11">
        <x:v>-1032.2339999999999</x:v>
      </x:c>
      <x:c r="K3589" s="11">
        <x:v>416.16199999999998</x:v>
      </x:c>
      <x:c r="L3589" s="11">
        <x:v>297.14299999999997</x:v>
      </x:c>
      <x:c r="M3589" s="11">
        <x:v>72.563000000000002</x:v>
      </x:c>
      <x:c r="N3589" s="11">
        <x:v>922.45100000000002</x:v>
      </x:c>
      <x:c r="O3589" s="11">
        <x:v>1879.866</x:v>
      </x:c>
      <x:c r="P3589" s="11">
        <x:v>-39.231999999999999</x:v>
      </x:c>
      <x:c r="Q3589" s="11">
        <x:v>175.25299999999999</x:v>
      </x:c>
      <x:c r="R3589" s="11">
        <x:v>29.739000000000001</x:v>
      </x:c>
      <x:c r="S3589" s="11">
        <x:v>-248.37200000000001</x:v>
      </x:c>
      <x:c r="T3589" s="11">
        <x:v>107.333</x:v>
      </x:c>
      <x:c r="U3589" s="11">
        <x:v>1133.0434</x:v>
      </x:c>
      <x:c r="V3589" s="11">
        <x:v>18</x:v>
      </x:c>
      <x:c r="W3589" s="12">
        <x:v>0</x:v>
      </x:c>
      <x:c r="X3589" s="8">
        <x:v>0</x:v>
      </x:c>
      <x:c r="Y3589" s="13">
        <x:f t="shared" si="336"/>
        <x:v>1.3010081144779369</x:v>
      </x:c>
      <x:c r="Z3589" s="13">
        <x:f t="shared" si="337"/>
        <x:v>0.63257186424463874</x:v>
      </x:c>
      <x:c r="AA3589" s="13">
        <x:f t="shared" si="338"/>
        <x:v>-8.9323488899837808E-2</x:v>
      </x:c>
      <x:c r="AB3589" s="13">
        <x:f t="shared" si="339"/>
        <x:v>-1.4109235809666294E-2</x:v>
      </x:c>
      <x:c r="AC3589" s="13">
        <x:f t="shared" si="340"/>
        <x:v>6.1022000394559628E-2</x:v>
      </x:c>
      <x:c r="AD3589" s="13">
        <x:f t="shared" si="341"/>
        <x:v>-0.37122840835937693</x:v>
      </x:c>
      <x:c r="AE3589" s="50" t="n">
        <x:f>IF(OR(NOT(ISNUMBER(Q3589)),NOT(ISNUMBER(R3589))),"",IF(Q3589&lt;R3589,1,0))</x:f>
        <x:v>0</x:v>
      </x:c>
      <x:c r="AF3589" s="50" t="n">
        <x:f>IFERROR(IF(AND(A3589=A3588,C3589=C3588+1,ISNUMBER(AE3588)),AE3588,""),"")</x:f>
        <x:v>1</x:v>
      </x:c>
      <x:c r="AG3589" s="52" t="n">
        <x:f>IFERROR(IF(AND(A3589=A3588,C3589=C3588+1,ISNUMBER(U3589),ISNUMBER(U3588),U3588&lt;&gt;0),U3589/U3588-1,""),"")</x:f>
        <x:v>0.9864523180291782</x:v>
      </x:c>
      <x:c r="AH3589" s="50" t="n">
        <x:f>IF(AND(ISNUMBER(AE3589),ISNUMBER(AF3589),ISNUMBER(AG3589)),IF(AND(AE3589=1,AF3589=1,AG3589&lt;0),1,0),"")</x:f>
        <x:v>0</x:v>
      </x:c>
      <x:c r="AI3589" s="50" t="n">
        <x:f>IF(AND(A3589=A3590,C3590=C3589+1,ISNUMBER(AH3590)),C3590,"")</x:f>
        <x:v>2024</x:v>
      </x:c>
      <x:c r="AJ3589" s="50" t="n">
        <x:f>IF(AND(A3589=A3590,C3590=C3589+1,ISNUMBER(AH3590)),AH3590,"")</x:f>
        <x:v>0</x:v>
      </x:c>
    </x:row>
    <x:row r="3590" ht="15">
      <x:c r="A3590" s="9" t="s">
        <x:v>252</x:v>
      </x:c>
      <x:c r="B3590" s="10">
        <x:v>45657</x:v>
      </x:c>
      <x:c r="C3590" s="9">
        <x:v>2024</x:v>
      </x:c>
      <x:c r="D3590" s="11">
        <x:v>2545.5619999999999</x:v>
      </x:c>
      <x:c r="E3590" s="11">
        <x:v>1484.3610000000001</x:v>
      </x:c>
      <x:c r="F3590" s="11">
        <x:v>1605.559</x:v>
      </x:c>
      <x:c r="G3590" s="11">
        <x:v>2239.7350000000001</x:v>
      </x:c>
      <x:c r="H3590" s="11">
        <x:v>645.93700000000001</x:v>
      </x:c>
      <x:c r="I3590" s="11">
        <x:v>305.827</x:v>
      </x:c>
      <x:c r="J3590" s="11">
        <x:v>-1845.779</x:v>
      </x:c>
      <x:c r="K3590" s="11">
        <x:v>308.62200000000001</x:v>
      </x:c>
      <x:c r="L3590" s="11">
        <x:v>265.37099999999998</x:v>
      </x:c>
      <x:c r="M3590" s="11">
        <x:v>123.078</x:v>
      </x:c>
      <x:c r="N3590" s="11">
        <x:v>522.85900000000004</x:v>
      </x:c>
      <x:c r="O3590" s="11">
        <x:v>1751.404</x:v>
      </x:c>
      <x:c r="P3590" s="11">
        <x:v>-147.89500000000001</x:v>
      </x:c>
      <x:c r="Q3590" s="11">
        <x:v>57.834000000000003</x:v>
      </x:c>
      <x:c r="R3590" s="11">
        <x:v>119.358</x:v>
      </x:c>
      <x:c r="S3590" s="11">
        <x:v>-326.14</x:v>
      </x:c>
      <x:c r="T3590" s="11">
        <x:v>60.698999999999998</x:v>
      </x:c>
      <x:c r="U3590" s="11">
        <x:v>625.53449999999998</x:v>
      </x:c>
      <x:c r="V3590" s="11">
        <x:v>18</x:v>
      </x:c>
      <x:c r="W3590" s="12">
        <x:v>0</x:v>
      </x:c>
      <x:c r="X3590" s="8">
        <x:v>0</x:v>
      </x:c>
      <x:c r="Y3590" s="13">
        <x:f t="shared" si="336"/>
        <x:v>0.92451351834470119</x:v>
      </x:c>
      <x:c r="Z3590" s="13">
        <x:f t="shared" si="337"/>
        <x:v>0.87985875024847171</x:v>
      </x:c>
      <x:c r="AA3590" s="13">
        <x:f t="shared" si="338"/>
        <x:v>-0.12812102003408285</x:v>
      </x:c>
      <x:c r="AB3590" s="13">
        <x:f t="shared" si="339"/>
        <x:v>-5.8099154528548122E-2</x:v>
      </x:c>
      <x:c r="AC3590" s="13">
        <x:f t="shared" si="340"/>
        <x:v>2.7100973999156147E-2</x:v>
      </x:c>
      <x:c r="AD3590" s="13">
        <x:f t="shared" si="341"/>
        <x:v>-0.7250968548399136</x:v>
      </x:c>
      <x:c r="AE3590" s="50" t="n">
        <x:f>IF(OR(NOT(ISNUMBER(Q3590)),NOT(ISNUMBER(R3590))),"",IF(Q3590&lt;R3590,1,0))</x:f>
        <x:v>1</x:v>
      </x:c>
      <x:c r="AF3590" s="50" t="n">
        <x:f>IFERROR(IF(AND(A3590=A3589,C3590=C3589+1,ISNUMBER(AE3589)),AE3589,""),"")</x:f>
        <x:v>0</x:v>
      </x:c>
      <x:c r="AG3590" s="52" t="n">
        <x:f>IFERROR(IF(AND(A3590=A3589,C3590=C3589+1,ISNUMBER(U3590),ISNUMBER(U3589),U3589&lt;&gt;0),U3590/U3589-1,""),"")</x:f>
        <x:v>-0.44791655818303167</x:v>
      </x:c>
      <x:c r="AH3590" s="50" t="n">
        <x:f>IF(AND(ISNUMBER(AE3590),ISNUMBER(AF3590),ISNUMBER(AG3590)),IF(AND(AE3590=1,AF3590=1,AG3590&lt;0),1,0),"")</x:f>
        <x:v>0</x:v>
      </x:c>
      <x:c r="AI3590" s="50" t="str">
        <x:f>IF(AND(A3590=A3591,C3591=C3590+1,ISNUMBER(AH3591)),C3591,"")</x:f>
      </x:c>
      <x:c r="AJ3590" s="50" t="str">
        <x:f>IF(AND(A3590=A3591,C3591=C3590+1,ISNUMBER(AH3591)),AH3591,"")</x:f>
      </x:c>
    </x:row>
    <x:row r="3591" ht="15">
      <x:c r="A3591" s="9" t="s">
        <x:v>253</x:v>
      </x:c>
      <x:c r="B3591" s="10">
        <x:v>39447</x:v>
      </x:c>
      <x:c r="C3591" s="9">
        <x:v>2007</x:v>
      </x:c>
      <x:c r="D3591" s="11">
        <x:v>406.8</x:v>
      </x:c>
      <x:c r="E3591" s="11">
        <x:v>198.3</x:v>
      </x:c>
      <x:c r="F3591" s="11">
        <x:v>186.9</x:v>
      </x:c>
      <x:c r="G3591" s="11">
        <x:v>286.5</x:v>
      </x:c>
      <x:c r="H3591" s="11">
        <x:v>86.1</x:v>
      </x:c>
      <x:c r="I3591" s="11">
        <x:v>120.3</x:v>
      </x:c>
      <x:c r="J3591" s="11">
        <x:v>-39.1</x:v>
      </x:c>
      <x:c r="K3591" s="11">
        <x:v>6.6</x:v>
      </x:c>
      <x:c r="L3591" s="11">
        <x:v>59.7</x:v>
      </x:c>
      <x:c r="M3591" s="11">
        <x:v>8.5</x:v>
      </x:c>
      <x:c r="N3591" s="11">
        <x:v>77.599999999999994</x:v>
      </x:c>
      <x:c r="O3591" s="11">
        <x:v>592</x:v>
      </x:c>
      <x:c r="P3591" s="11">
        <x:v>33.9</x:v>
      </x:c>
      <x:c r="Q3591" s="11">
        <x:v>51.6</x:v>
      </x:c>
      <x:c r="R3591" s="11">
        <x:v>7.2</x:v>
      </x:c>
      <x:c r="S3591" s="11">
        <x:v>21.2</x:v>
      </x:c>
      <x:c r="T3591" s="11">
        <x:v>39.5</x:v>
      </x:c>
      <x:c r="U3591" s="11">
        <x:v>389.58010000000002</x:v>
      </x:c>
      <x:c r="V3591" s="11">
        <x:v>18</x:v>
      </x:c>
      <x:c r="W3591" s="12">
        <x:v>0</x:v>
      </x:c>
      <x:c r="X3591" s="8">
        <x:v>0</x:v>
      </x:c>
      <x:c r="Y3591" s="13">
        <x:f t="shared" si="336"/>
        <x:v>1.0609951845906902</x:v>
      </x:c>
      <x:c r="Z3591" s="13">
        <x:f t="shared" si="337"/>
        <x:v>0.70427728613569318</x:v>
      </x:c>
      <x:c r="AA3591" s="13">
        <x:f t="shared" si="338"/>
        <x:v>5.211406096361848E-2</x:v>
      </x:c>
      <x:c r="AB3591" s="13">
        <x:f t="shared" si="339"/>
        <x:v>8.3333333333333329E-2</x:v>
      </x:c>
      <x:c r="AC3591" s="13">
        <x:f t="shared" si="340"/>
        <x:v>0.13787085514834205</x:v>
      </x:c>
      <x:c r="AD3591" s="13">
        <x:f t="shared" si="341"/>
        <x:v>-9.6116027531956735E-2</x:v>
      </x:c>
      <x:c r="AE3591" s="50" t="n">
        <x:f>IF(OR(NOT(ISNUMBER(Q3591)),NOT(ISNUMBER(R3591))),"",IF(Q3591&lt;R3591,1,0))</x:f>
        <x:v>0</x:v>
      </x:c>
      <x:c r="AF3591" s="50" t="str">
        <x:f>IFERROR(IF(AND(A3591=A3590,C3591=C3590+1,ISNUMBER(AE3590)),AE3590,""),"")</x:f>
      </x:c>
      <x:c r="AG3591" s="52" t="str">
        <x:f>IFERROR(IF(AND(A3591=A3590,C3591=C3590+1,ISNUMBER(U3591),ISNUMBER(U3590),U3590&lt;&gt;0),U3591/U3590-1,""),"")</x:f>
      </x:c>
      <x:c r="AH3591" s="50" t="str">
        <x:f>IF(AND(ISNUMBER(AE3591),ISNUMBER(AF3591),ISNUMBER(AG3591)),IF(AND(AE3591=1,AF3591=1,AG3591&lt;0),1,0),"")</x:f>
      </x:c>
      <x:c r="AI3591" s="50" t="n">
        <x:f>IF(AND(A3591=A3592,C3592=C3591+1,ISNUMBER(AH3592)),C3592,"")</x:f>
        <x:v>2008</x:v>
      </x:c>
      <x:c r="AJ3591" s="50" t="n">
        <x:f>IF(AND(A3591=A3592,C3592=C3591+1,ISNUMBER(AH3592)),AH3592,"")</x:f>
        <x:v>0</x:v>
      </x:c>
    </x:row>
    <x:row r="3592" ht="15">
      <x:c r="A3592" s="9" t="s">
        <x:v>253</x:v>
      </x:c>
      <x:c r="B3592" s="10">
        <x:v>39813</x:v>
      </x:c>
      <x:c r="C3592" s="9">
        <x:v>2008</x:v>
      </x:c>
      <x:c r="D3592" s="11">
        <x:v>436.5</x:v>
      </x:c>
      <x:c r="E3592" s="11">
        <x:v>206.6</x:v>
      </x:c>
      <x:c r="F3592" s="11">
        <x:v>209.8</x:v>
      </x:c>
      <x:c r="G3592" s="11">
        <x:v>317.60000000000002</x:v>
      </x:c>
      <x:c r="H3592" s="11">
        <x:v>107.7</x:v>
      </x:c>
      <x:c r="I3592" s="11">
        <x:v>118.9</x:v>
      </x:c>
      <x:c r="J3592" s="11">
        <x:v>-42.4</x:v>
      </x:c>
      <x:c r="K3592" s="11">
        <x:v>4.4000000000000004</x:v>
      </x:c>
      <x:c r="L3592" s="11">
        <x:v>66</x:v>
      </x:c>
      <x:c r="M3592" s="11">
        <x:v>24.5</x:v>
      </x:c>
      <x:c r="N3592" s="11">
        <x:v>83.2</x:v>
      </x:c>
      <x:c r="O3592" s="11">
        <x:v>700.9</x:v>
      </x:c>
      <x:c r="P3592" s="11">
        <x:v>25</x:v>
      </x:c>
      <x:c r="Q3592" s="11">
        <x:v>48.4</x:v>
      </x:c>
      <x:c r="R3592" s="11">
        <x:v>11.7</x:v>
      </x:c>
      <x:c r="S3592" s="11">
        <x:v>11.5</x:v>
      </x:c>
      <x:c r="T3592" s="11">
        <x:v>33.700000000000003</x:v>
      </x:c>
      <x:c r="U3592" s="11">
        <x:v>139.27269999999999</x:v>
      </x:c>
      <x:c r="V3592" s="11">
        <x:v>18</x:v>
      </x:c>
      <x:c r="W3592" s="12">
        <x:v>0</x:v>
      </x:c>
      <x:c r="X3592" s="8">
        <x:v>0</x:v>
      </x:c>
      <x:c r="Y3592" s="13">
        <x:f t="shared" si="336"/>
        <x:v>0.98474737845567195</x:v>
      </x:c>
      <x:c r="Z3592" s="13">
        <x:f t="shared" si="337"/>
        <x:v>0.72760595647193593</x:v>
      </x:c>
      <x:c r="AA3592" s="13">
        <x:f t="shared" si="338"/>
        <x:v>2.6345933562428408E-2</x:v>
      </x:c>
      <x:c r="AB3592" s="13">
        <x:f t="shared" si="339"/>
        <x:v>5.7273768613974797E-2</x:v>
      </x:c>
      <x:c r="AC3592" s="13">
        <x:f t="shared" si="340"/>
        <x:v>0.10610831234256927</x:v>
      </x:c>
      <x:c r="AD3592" s="13">
        <x:f t="shared" si="341"/>
        <x:v>-9.7136311569301262E-2</x:v>
      </x:c>
      <x:c r="AE3592" s="50" t="n">
        <x:f>IF(OR(NOT(ISNUMBER(Q3592)),NOT(ISNUMBER(R3592))),"",IF(Q3592&lt;R3592,1,0))</x:f>
        <x:v>0</x:v>
      </x:c>
      <x:c r="AF3592" s="50" t="n">
        <x:f>IFERROR(IF(AND(A3592=A3591,C3592=C3591+1,ISNUMBER(AE3591)),AE3591,""),"")</x:f>
        <x:v>0</x:v>
      </x:c>
      <x:c r="AG3592" s="52" t="n">
        <x:f>IFERROR(IF(AND(A3592=A3591,C3592=C3591+1,ISNUMBER(U3592),ISNUMBER(U3591),U3591&lt;&gt;0),U3592/U3591-1,""),"")</x:f>
        <x:v>-0.6425056105278478</x:v>
      </x:c>
      <x:c r="AH3592" s="50" t="n">
        <x:f>IF(AND(ISNUMBER(AE3592),ISNUMBER(AF3592),ISNUMBER(AG3592)),IF(AND(AE3592=1,AF3592=1,AG3592&lt;0),1,0),"")</x:f>
        <x:v>0</x:v>
      </x:c>
      <x:c r="AI3592" s="50" t="n">
        <x:f>IF(AND(A3592=A3593,C3593=C3592+1,ISNUMBER(AH3593)),C3593,"")</x:f>
        <x:v>2009</x:v>
      </x:c>
      <x:c r="AJ3592" s="50" t="n">
        <x:f>IF(AND(A3592=A3593,C3593=C3592+1,ISNUMBER(AH3593)),AH3593,"")</x:f>
        <x:v>0</x:v>
      </x:c>
    </x:row>
    <x:row r="3593" ht="15">
      <x:c r="A3593" s="9" t="s">
        <x:v>253</x:v>
      </x:c>
      <x:c r="B3593" s="10">
        <x:v>40178</x:v>
      </x:c>
      <x:c r="C3593" s="9">
        <x:v>2009</x:v>
      </x:c>
      <x:c r="D3593" s="11">
        <x:v>431.3</x:v>
      </x:c>
      <x:c r="E3593" s="11">
        <x:v>203.6</x:v>
      </x:c>
      <x:c r="F3593" s="11">
        <x:v>220.4</x:v>
      </x:c>
      <x:c r="G3593" s="11">
        <x:v>312.8</x:v>
      </x:c>
      <x:c r="H3593" s="11">
        <x:v>85.2</x:v>
      </x:c>
      <x:c r="I3593" s="11">
        <x:v>118.5</x:v>
      </x:c>
      <x:c r="J3593" s="11">
        <x:v>-40.9</x:v>
      </x:c>
      <x:c r="K3593" s="11">
        <x:v>2.8</x:v>
      </x:c>
      <x:c r="L3593" s="11">
        <x:v>68</x:v>
      </x:c>
      <x:c r="M3593" s="11">
        <x:v>26.5</x:v>
      </x:c>
      <x:c r="N3593" s="11">
        <x:v>58.7</x:v>
      </x:c>
      <x:c r="O3593" s="11">
        <x:v>792.4</x:v>
      </x:c>
      <x:c r="P3593" s="11">
        <x:v>26.9</x:v>
      </x:c>
      <x:c r="Q3593" s="11">
        <x:v>52.4</x:v>
      </x:c>
      <x:c r="R3593" s="11">
        <x:v>4.5999999999999996</x:v>
      </x:c>
      <x:c r="S3593" s="11">
        <x:v>16.600000000000001</x:v>
      </x:c>
      <x:c r="T3593" s="11">
        <x:v>48.7</x:v>
      </x:c>
      <x:c r="U3593" s="11">
        <x:v>261.41800000000001</x:v>
      </x:c>
      <x:c r="V3593" s="11">
        <x:v>18</x:v>
      </x:c>
      <x:c r="W3593" s="12">
        <x:v>0</x:v>
      </x:c>
      <x:c r="X3593" s="8">
        <x:v>0</x:v>
      </x:c>
      <x:c r="Y3593" s="13">
        <x:f t="shared" si="336"/>
        <x:v>0.92377495462794912</x:v>
      </x:c>
      <x:c r="Z3593" s="13">
        <x:f t="shared" si="337"/>
        <x:v>0.7252492464641781</x:v>
      </x:c>
      <x:c r="AA3593" s="13">
        <x:f t="shared" si="338"/>
        <x:v>3.8488291212613032E-2</x:v>
      </x:c>
      <x:c r="AB3593" s="13">
        <x:f t="shared" si="339"/>
        <x:v>6.236958033851147E-2</x:v>
      </x:c>
      <x:c r="AC3593" s="13">
        <x:f t="shared" si="340"/>
        <x:v>0.15569053708439898</x:v>
      </x:c>
      <x:c r="AD3593" s="13">
        <x:f t="shared" si="341"/>
        <x:v>-9.4829584975654996E-2</x:v>
      </x:c>
      <x:c r="AE3593" s="50" t="n">
        <x:f>IF(OR(NOT(ISNUMBER(Q3593)),NOT(ISNUMBER(R3593))),"",IF(Q3593&lt;R3593,1,0))</x:f>
        <x:v>0</x:v>
      </x:c>
      <x:c r="AF3593" s="50" t="n">
        <x:f>IFERROR(IF(AND(A3593=A3592,C3593=C3592+1,ISNUMBER(AE3592)),AE3592,""),"")</x:f>
        <x:v>0</x:v>
      </x:c>
      <x:c r="AG3593" s="52" t="n">
        <x:f>IFERROR(IF(AND(A3593=A3592,C3593=C3592+1,ISNUMBER(U3593),ISNUMBER(U3592),U3592&lt;&gt;0),U3593/U3592-1,""),"")</x:f>
        <x:v>0.8770225607746531</x:v>
      </x:c>
      <x:c r="AH3593" s="50" t="n">
        <x:f>IF(AND(ISNUMBER(AE3593),ISNUMBER(AF3593),ISNUMBER(AG3593)),IF(AND(AE3593=1,AF3593=1,AG3593&lt;0),1,0),"")</x:f>
        <x:v>0</x:v>
      </x:c>
      <x:c r="AI3593" s="50" t="n">
        <x:f>IF(AND(A3593=A3594,C3594=C3593+1,ISNUMBER(AH3594)),C3594,"")</x:f>
        <x:v>2010</x:v>
      </x:c>
      <x:c r="AJ3593" s="50" t="n">
        <x:f>IF(AND(A3593=A3594,C3594=C3593+1,ISNUMBER(AH3594)),AH3594,"")</x:f>
        <x:v>0</x:v>
      </x:c>
    </x:row>
    <x:row r="3594" ht="15">
      <x:c r="A3594" s="9" t="s">
        <x:v>253</x:v>
      </x:c>
      <x:c r="B3594" s="10">
        <x:v>40543</x:v>
      </x:c>
      <x:c r="C3594" s="9">
        <x:v>2010</x:v>
      </x:c>
      <x:c r="D3594" s="11">
        <x:v>440.3</x:v>
      </x:c>
      <x:c r="E3594" s="11">
        <x:v>218.6</x:v>
      </x:c>
      <x:c r="F3594" s="11">
        <x:v>229.3</x:v>
      </x:c>
      <x:c r="G3594" s="11">
        <x:v>315.60000000000002</x:v>
      </x:c>
      <x:c r="H3594" s="11">
        <x:v>65</x:v>
      </x:c>
      <x:c r="I3594" s="11">
        <x:v>124.7</x:v>
      </x:c>
      <x:c r="J3594" s="11">
        <x:v>-33.700000000000003</x:v>
      </x:c>
      <x:c r="K3594" s="11">
        <x:v>5</x:v>
      </x:c>
      <x:c r="L3594" s="11">
        <x:v>69.900000000000006</x:v>
      </x:c>
      <x:c r="M3594" s="11">
        <x:v>15.4</x:v>
      </x:c>
      <x:c r="N3594" s="11">
        <x:v>49.6</x:v>
      </x:c>
      <x:c r="O3594" s="11">
        <x:v>812.2</x:v>
      </x:c>
      <x:c r="P3594" s="11">
        <x:v>35.1</x:v>
      </x:c>
      <x:c r="Q3594" s="11">
        <x:v>63.7</x:v>
      </x:c>
      <x:c r="R3594" s="11">
        <x:v>3.1</x:v>
      </x:c>
      <x:c r="S3594" s="11">
        <x:v>22.1</x:v>
      </x:c>
      <x:c r="T3594" s="11">
        <x:v>67</x:v>
      </x:c>
      <x:c r="U3594" s="11">
        <x:v>235.35239999999999</x:v>
      </x:c>
      <x:c r="V3594" s="11">
        <x:v>18</x:v>
      </x:c>
      <x:c r="W3594" s="12">
        <x:v>0</x:v>
      </x:c>
      <x:c r="X3594" s="8">
        <x:v>0</x:v>
      </x:c>
      <x:c r="Y3594" s="13">
        <x:f t="shared" si="336"/>
        <x:v>0.95333624073266454</x:v>
      </x:c>
      <x:c r="Z3594" s="13">
        <x:f t="shared" si="337"/>
        <x:v>0.716784010901658</x:v>
      </x:c>
      <x:c r="AA3594" s="13">
        <x:f t="shared" si="338"/>
        <x:v>5.0193050193050197E-2</x:v>
      </x:c>
      <x:c r="AB3594" s="13">
        <x:f t="shared" si="339"/>
        <x:v>7.97183738360209E-2</x:v>
      </x:c>
      <x:c r="AC3594" s="13">
        <x:f t="shared" si="340"/>
        <x:v>0.21229404309252217</x:v>
      </x:c>
      <x:c r="AD3594" s="13">
        <x:f t="shared" si="341"/>
        <x:v>-7.6538723597547126E-2</x:v>
      </x:c>
      <x:c r="AE3594" s="50" t="n">
        <x:f>IF(OR(NOT(ISNUMBER(Q3594)),NOT(ISNUMBER(R3594))),"",IF(Q3594&lt;R3594,1,0))</x:f>
        <x:v>0</x:v>
      </x:c>
      <x:c r="AF3594" s="50" t="n">
        <x:f>IFERROR(IF(AND(A3594=A3593,C3594=C3593+1,ISNUMBER(AE3593)),AE3593,""),"")</x:f>
        <x:v>0</x:v>
      </x:c>
      <x:c r="AG3594" s="52" t="n">
        <x:f>IFERROR(IF(AND(A3594=A3593,C3594=C3593+1,ISNUMBER(U3594),ISNUMBER(U3593),U3593&lt;&gt;0),U3594/U3593-1,""),"")</x:f>
        <x:v>-0.09970851280325</x:v>
      </x:c>
      <x:c r="AH3594" s="50" t="n">
        <x:f>IF(AND(ISNUMBER(AE3594),ISNUMBER(AF3594),ISNUMBER(AG3594)),IF(AND(AE3594=1,AF3594=1,AG3594&lt;0),1,0),"")</x:f>
        <x:v>0</x:v>
      </x:c>
      <x:c r="AI3594" s="50" t="n">
        <x:f>IF(AND(A3594=A3595,C3595=C3594+1,ISNUMBER(AH3595)),C3595,"")</x:f>
        <x:v>2011</x:v>
      </x:c>
      <x:c r="AJ3594" s="50" t="n">
        <x:f>IF(AND(A3594=A3595,C3595=C3594+1,ISNUMBER(AH3595)),AH3595,"")</x:f>
        <x:v>0</x:v>
      </x:c>
    </x:row>
    <x:row r="3595" ht="15">
      <x:c r="A3595" s="9" t="s">
        <x:v>253</x:v>
      </x:c>
      <x:c r="B3595" s="10">
        <x:v>40908</x:v>
      </x:c>
      <x:c r="C3595" s="9">
        <x:v>2011</x:v>
      </x:c>
      <x:c r="D3595" s="11">
        <x:v>484.7</x:v>
      </x:c>
      <x:c r="E3595" s="11">
        <x:v>252.1</x:v>
      </x:c>
      <x:c r="F3595" s="11">
        <x:v>278.89999999999998</x:v>
      </x:c>
      <x:c r="G3595" s="11">
        <x:v>359.3</x:v>
      </x:c>
      <x:c r="H3595" s="11">
        <x:v>93.3</x:v>
      </x:c>
      <x:c r="I3595" s="11">
        <x:v>125.4</x:v>
      </x:c>
      <x:c r="J3595" s="11">
        <x:v>-39.299999999999997</x:v>
      </x:c>
      <x:c r="K3595" s="11">
        <x:v>9.6</x:v>
      </x:c>
      <x:c r="L3595" s="11">
        <x:v>81.599999999999994</x:v>
      </x:c>
      <x:c r="M3595" s="11">
        <x:v>47.3</x:v>
      </x:c>
      <x:c r="N3595" s="11">
        <x:v>46</x:v>
      </x:c>
      <x:c r="O3595" s="11">
        <x:v>812.4</x:v>
      </x:c>
      <x:c r="P3595" s="11">
        <x:v>13.9</x:v>
      </x:c>
      <x:c r="Q3595" s="11">
        <x:v>41.6</x:v>
      </x:c>
      <x:c r="R3595" s="11">
        <x:v>3.5</x:v>
      </x:c>
      <x:c r="S3595" s="11">
        <x:v>5.3</x:v>
      </x:c>
      <x:c r="T3595" s="11">
        <x:v>23</x:v>
      </x:c>
      <x:c r="U3595" s="11">
        <x:v>250.28819999999999</x:v>
      </x:c>
      <x:c r="V3595" s="11">
        <x:v>18</x:v>
      </x:c>
      <x:c r="W3595" s="12">
        <x:v>0</x:v>
      </x:c>
      <x:c r="X3595" s="8">
        <x:v>0</x:v>
      </x:c>
      <x:c r="Y3595" s="13">
        <x:f t="shared" si="336"/>
        <x:v>0.9039082108282539</x:v>
      </x:c>
      <x:c r="Z3595" s="13">
        <x:f t="shared" si="337"/>
        <x:v>0.74128326800082533</x:v>
      </x:c>
      <x:c r="AA3595" s="13">
        <x:f t="shared" si="338"/>
        <x:v>1.0934598720858262E-2</x:v>
      </x:c>
      <x:c r="AB3595" s="13">
        <x:f t="shared" si="339"/>
        <x:v>2.8677532494326387E-2</x:v>
      </x:c>
      <x:c r="AC3595" s="13">
        <x:f t="shared" si="340"/>
        <x:v>6.4013359309768994E-2</x:v>
      </x:c>
      <x:c r="AD3595" s="13">
        <x:f t="shared" si="341"/>
        <x:v>-8.1081081081081072E-2</x:v>
      </x:c>
      <x:c r="AE3595" s="50" t="n">
        <x:f>IF(OR(NOT(ISNUMBER(Q3595)),NOT(ISNUMBER(R3595))),"",IF(Q3595&lt;R3595,1,0))</x:f>
        <x:v>0</x:v>
      </x:c>
      <x:c r="AF3595" s="50" t="n">
        <x:f>IFERROR(IF(AND(A3595=A3594,C3595=C3594+1,ISNUMBER(AE3594)),AE3594,""),"")</x:f>
        <x:v>0</x:v>
      </x:c>
      <x:c r="AG3595" s="52" t="n">
        <x:f>IFERROR(IF(AND(A3595=A3594,C3595=C3594+1,ISNUMBER(U3595),ISNUMBER(U3594),U3594&lt;&gt;0),U3595/U3594-1,""),"")</x:f>
        <x:v>0.0634614306036394</x:v>
      </x:c>
      <x:c r="AH3595" s="50" t="n">
        <x:f>IF(AND(ISNUMBER(AE3595),ISNUMBER(AF3595),ISNUMBER(AG3595)),IF(AND(AE3595=1,AF3595=1,AG3595&lt;0),1,0),"")</x:f>
        <x:v>0</x:v>
      </x:c>
      <x:c r="AI3595" s="50" t="n">
        <x:f>IF(AND(A3595=A3596,C3596=C3595+1,ISNUMBER(AH3596)),C3596,"")</x:f>
        <x:v>2012</x:v>
      </x:c>
      <x:c r="AJ3595" s="50" t="n">
        <x:f>IF(AND(A3595=A3596,C3596=C3595+1,ISNUMBER(AH3596)),AH3596,"")</x:f>
        <x:v>0</x:v>
      </x:c>
    </x:row>
    <x:row r="3596" ht="15">
      <x:c r="A3596" s="9" t="s">
        <x:v>253</x:v>
      </x:c>
      <x:c r="B3596" s="10">
        <x:v>41274</x:v>
      </x:c>
      <x:c r="C3596" s="9">
        <x:v>2012</x:v>
      </x:c>
      <x:c r="D3596" s="11">
        <x:v>444</x:v>
      </x:c>
      <x:c r="E3596" s="11">
        <x:v>229.8</x:v>
      </x:c>
      <x:c r="F3596" s="11">
        <x:v>252.9</x:v>
      </x:c>
      <x:c r="G3596" s="11">
        <x:v>331.6</x:v>
      </x:c>
      <x:c r="H3596" s="11">
        <x:v>93.6</x:v>
      </x:c>
      <x:c r="I3596" s="11">
        <x:v>112.4</x:v>
      </x:c>
      <x:c r="J3596" s="11">
        <x:v>-45.7</x:v>
      </x:c>
      <x:c r="K3596" s="11">
        <x:v>12.4</x:v>
      </x:c>
      <x:c r="L3596" s="11">
        <x:v>72.099999999999994</x:v>
      </x:c>
      <x:c r="M3596" s="11">
        <x:v>48.9</x:v>
      </x:c>
      <x:c r="N3596" s="11">
        <x:v>44.7</x:v>
      </x:c>
      <x:c r="O3596" s="11">
        <x:v>813.9</x:v>
      </x:c>
      <x:c r="P3596" s="11">
        <x:v>18.100000000000001</x:v>
      </x:c>
      <x:c r="Q3596" s="11">
        <x:v>43.3</x:v>
      </x:c>
      <x:c r="R3596" s="11">
        <x:v>2.6</x:v>
      </x:c>
      <x:c r="S3596" s="11">
        <x:v>9.1</x:v>
      </x:c>
      <x:c r="T3596" s="11">
        <x:v>27.4</x:v>
      </x:c>
      <x:c r="U3596" s="11">
        <x:v>226.72200000000001</x:v>
      </x:c>
      <x:c r="V3596" s="11">
        <x:v>18</x:v>
      </x:c>
      <x:c r="W3596" s="12">
        <x:v>0</x:v>
      </x:c>
      <x:c r="X3596" s="8">
        <x:v>0</x:v>
      </x:c>
      <x:c r="Y3596" s="13">
        <x:f t="shared" si="336"/>
        <x:v>0.90865954922894432</x:v>
      </x:c>
      <x:c r="Z3596" s="13">
        <x:f t="shared" si="337"/>
        <x:v>0.74684684684684688</x:v>
      </x:c>
      <x:c r="AA3596" s="13">
        <x:f t="shared" si="338"/>
        <x:v>2.0495495495495494E-2</x:v>
      </x:c>
      <x:c r="AB3596" s="13">
        <x:f t="shared" si="339"/>
        <x:v>4.0765765765765766E-2</x:v>
      </x:c>
      <x:c r="AC3596" s="13">
        <x:f t="shared" si="340"/>
        <x:v>8.262967430639323E-2</x:v>
      </x:c>
      <x:c r="AD3596" s="13">
        <x:f t="shared" si="341"/>
        <x:v>-0.10292792792792793</x:v>
      </x:c>
      <x:c r="AE3596" s="50" t="n">
        <x:f>IF(OR(NOT(ISNUMBER(Q3596)),NOT(ISNUMBER(R3596))),"",IF(Q3596&lt;R3596,1,0))</x:f>
        <x:v>0</x:v>
      </x:c>
      <x:c r="AF3596" s="50" t="n">
        <x:f>IFERROR(IF(AND(A3596=A3595,C3596=C3595+1,ISNUMBER(AE3595)),AE3595,""),"")</x:f>
        <x:v>0</x:v>
      </x:c>
      <x:c r="AG3596" s="52" t="n">
        <x:f>IFERROR(IF(AND(A3596=A3595,C3596=C3595+1,ISNUMBER(U3596),ISNUMBER(U3595),U3595&lt;&gt;0),U3596/U3595-1,""),"")</x:f>
        <x:v>-0.09415625666731386</x:v>
      </x:c>
      <x:c r="AH3596" s="50" t="n">
        <x:f>IF(AND(ISNUMBER(AE3596),ISNUMBER(AF3596),ISNUMBER(AG3596)),IF(AND(AE3596=1,AF3596=1,AG3596&lt;0),1,0),"")</x:f>
        <x:v>0</x:v>
      </x:c>
      <x:c r="AI3596" s="50" t="n">
        <x:f>IF(AND(A3596=A3597,C3597=C3596+1,ISNUMBER(AH3597)),C3597,"")</x:f>
        <x:v>2013</x:v>
      </x:c>
      <x:c r="AJ3596" s="50" t="n">
        <x:f>IF(AND(A3596=A3597,C3597=C3596+1,ISNUMBER(AH3597)),AH3597,"")</x:f>
        <x:v>0</x:v>
      </x:c>
    </x:row>
    <x:row r="3597" ht="15">
      <x:c r="A3597" s="9" t="s">
        <x:v>253</x:v>
      </x:c>
      <x:c r="B3597" s="10">
        <x:v>41639</x:v>
      </x:c>
      <x:c r="C3597" s="9">
        <x:v>2013</x:v>
      </x:c>
      <x:c r="D3597" s="11">
        <x:v>445.8</x:v>
      </x:c>
      <x:c r="E3597" s="11">
        <x:v>231.9</x:v>
      </x:c>
      <x:c r="F3597" s="11">
        <x:v>246.9</x:v>
      </x:c>
      <x:c r="G3597" s="11">
        <x:v>339.1</x:v>
      </x:c>
      <x:c r="H3597" s="11">
        <x:v>86.8</x:v>
      </x:c>
      <x:c r="I3597" s="11">
        <x:v>106.7</x:v>
      </x:c>
      <x:c r="J3597" s="11">
        <x:v>-55.2</x:v>
      </x:c>
      <x:c r="K3597" s="11">
        <x:v>0</x:v>
      </x:c>
      <x:c r="L3597" s="11">
        <x:v>85.2</x:v>
      </x:c>
      <x:c r="M3597" s="11">
        <x:v>37</x:v>
      </x:c>
      <x:c r="N3597" s="11">
        <x:v>49.8</x:v>
      </x:c>
      <x:c r="O3597" s="11">
        <x:v>761.4</x:v>
      </x:c>
      <x:c r="P3597" s="11">
        <x:v>15.3</x:v>
      </x:c>
      <x:c r="Q3597" s="11">
        <x:v>40.299999999999997</x:v>
      </x:c>
      <x:c r="R3597" s="11">
        <x:v>2.1</x:v>
      </x:c>
      <x:c r="S3597" s="11">
        <x:v>5.5</x:v>
      </x:c>
      <x:c r="T3597" s="11">
        <x:v>25.2</x:v>
      </x:c>
      <x:c r="U3597" s="11">
        <x:v>202.95269999999999</x:v>
      </x:c>
      <x:c r="V3597" s="11">
        <x:v>18</x:v>
      </x:c>
      <x:c r="W3597" s="12">
        <x:v>0</x:v>
      </x:c>
      <x:c r="X3597" s="8">
        <x:v>0</x:v>
      </x:c>
      <x:c r="Y3597" s="13">
        <x:f t="shared" si="336"/>
        <x:v>0.93924665856622114</x:v>
      </x:c>
      <x:c r="Z3597" s="13">
        <x:f t="shared" si="337"/>
        <x:v>0.76065500224315841</x:v>
      </x:c>
      <x:c r="AA3597" s="13">
        <x:f t="shared" si="338"/>
        <x:v>1.2337371018393899E-2</x:v>
      </x:c>
      <x:c r="AB3597" s="13">
        <x:f t="shared" si="339"/>
        <x:v>3.4320323014804845E-2</x:v>
      </x:c>
      <x:c r="AC3597" s="13">
        <x:f t="shared" si="340"/>
        <x:v>7.4314361545266883E-2</x:v>
      </x:c>
      <x:c r="AD3597" s="13">
        <x:f t="shared" si="341"/>
        <x:v>-0.12382234185733514</x:v>
      </x:c>
      <x:c r="AE3597" s="50" t="n">
        <x:f>IF(OR(NOT(ISNUMBER(Q3597)),NOT(ISNUMBER(R3597))),"",IF(Q3597&lt;R3597,1,0))</x:f>
        <x:v>0</x:v>
      </x:c>
      <x:c r="AF3597" s="50" t="n">
        <x:f>IFERROR(IF(AND(A3597=A3596,C3597=C3596+1,ISNUMBER(AE3596)),AE3596,""),"")</x:f>
        <x:v>0</x:v>
      </x:c>
      <x:c r="AG3597" s="52" t="n">
        <x:f>IFERROR(IF(AND(A3597=A3596,C3597=C3596+1,ISNUMBER(U3597),ISNUMBER(U3596),U3596&lt;&gt;0),U3597/U3596-1,""),"")</x:f>
        <x:v>-0.10483896578188268</x:v>
      </x:c>
      <x:c r="AH3597" s="50" t="n">
        <x:f>IF(AND(ISNUMBER(AE3597),ISNUMBER(AF3597),ISNUMBER(AG3597)),IF(AND(AE3597=1,AF3597=1,AG3597&lt;0),1,0),"")</x:f>
        <x:v>0</x:v>
      </x:c>
      <x:c r="AI3597" s="50" t="n">
        <x:f>IF(AND(A3597=A3598,C3598=C3597+1,ISNUMBER(AH3598)),C3598,"")</x:f>
        <x:v>2014</x:v>
      </x:c>
      <x:c r="AJ3597" s="50" t="n">
        <x:f>IF(AND(A3597=A3598,C3598=C3597+1,ISNUMBER(AH3598)),AH3598,"")</x:f>
        <x:v>0</x:v>
      </x:c>
    </x:row>
    <x:row r="3598" ht="15">
      <x:c r="A3598" s="9" t="s">
        <x:v>253</x:v>
      </x:c>
      <x:c r="B3598" s="10">
        <x:v>42004</x:v>
      </x:c>
      <x:c r="C3598" s="9">
        <x:v>2014</x:v>
      </x:c>
      <x:c r="D3598" s="11">
        <x:v>430.1</x:v>
      </x:c>
      <x:c r="E3598" s="11">
        <x:v>245.8</x:v>
      </x:c>
      <x:c r="F3598" s="11">
        <x:v>229.8</x:v>
      </x:c>
      <x:c r="G3598" s="11">
        <x:v>361.5</x:v>
      </x:c>
      <x:c r="H3598" s="11">
        <x:v>120</x:v>
      </x:c>
      <x:c r="I3598" s="11">
        <x:v>68.599999999999994</x:v>
      </x:c>
      <x:c r="J3598" s="11">
        <x:v>-88.3</x:v>
      </x:c>
      <x:c r="K3598" s="11">
        <x:v>35.299999999999997</x:v>
      </x:c>
      <x:c r="L3598" s="11">
        <x:v>66.599999999999994</x:v>
      </x:c>
      <x:c r="M3598" s="11">
        <x:v>33.1</x:v>
      </x:c>
      <x:c r="N3598" s="11">
        <x:v>86.9</x:v>
      </x:c>
      <x:c r="O3598" s="11">
        <x:v>744.2</x:v>
      </x:c>
      <x:c r="P3598" s="11">
        <x:v>-14.2</x:v>
      </x:c>
      <x:c r="Q3598" s="11">
        <x:v>10.7</x:v>
      </x:c>
      <x:c r="R3598" s="11">
        <x:v>3.7</x:v>
      </x:c>
      <x:c r="S3598" s="11">
        <x:v>-19.100000000000001</x:v>
      </x:c>
      <x:c r="T3598" s="11">
        <x:v>22.5</x:v>
      </x:c>
      <x:c r="U3598" s="11">
        <x:v>175.9838</x:v>
      </x:c>
      <x:c r="V3598" s="11">
        <x:v>18</x:v>
      </x:c>
      <x:c r="W3598" s="12">
        <x:v>0</x:v>
      </x:c>
      <x:c r="X3598" s="8">
        <x:v>0</x:v>
      </x:c>
      <x:c r="Y3598" s="13">
        <x:f t="shared" si="336"/>
        <x:v>1.0696257615317668</x:v>
      </x:c>
      <x:c r="Z3598" s="13">
        <x:f t="shared" si="337"/>
        <x:v>0.84050220878865378</x:v>
      </x:c>
      <x:c r="AA3598" s="13">
        <x:f t="shared" si="338"/>
        <x:v>-4.4408277144850038E-2</x:v>
      </x:c>
      <x:c r="AB3598" s="13">
        <x:f t="shared" si="339"/>
        <x:v>-3.3015577772611014E-2</x:v>
      </x:c>
      <x:c r="AC3598" s="13">
        <x:f t="shared" si="340"/>
        <x:v>6.2240663900414939E-2</x:v>
      </x:c>
      <x:c r="AD3598" s="13">
        <x:f t="shared" si="341"/>
        <x:v>-0.20530109276912345</x:v>
      </x:c>
      <x:c r="AE3598" s="50" t="n">
        <x:f>IF(OR(NOT(ISNUMBER(Q3598)),NOT(ISNUMBER(R3598))),"",IF(Q3598&lt;R3598,1,0))</x:f>
        <x:v>0</x:v>
      </x:c>
      <x:c r="AF3598" s="50" t="n">
        <x:f>IFERROR(IF(AND(A3598=A3597,C3598=C3597+1,ISNUMBER(AE3597)),AE3597,""),"")</x:f>
        <x:v>0</x:v>
      </x:c>
      <x:c r="AG3598" s="52" t="n">
        <x:f>IFERROR(IF(AND(A3598=A3597,C3598=C3597+1,ISNUMBER(U3598),ISNUMBER(U3597),U3597&lt;&gt;0),U3598/U3597-1,""),"")</x:f>
        <x:v>-0.13288268645847034</x:v>
      </x:c>
      <x:c r="AH3598" s="50" t="n">
        <x:f>IF(AND(ISNUMBER(AE3598),ISNUMBER(AF3598),ISNUMBER(AG3598)),IF(AND(AE3598=1,AF3598=1,AG3598&lt;0),1,0),"")</x:f>
        <x:v>0</x:v>
      </x:c>
      <x:c r="AI3598" s="50" t="n">
        <x:f>IF(AND(A3598=A3599,C3599=C3598+1,ISNUMBER(AH3599)),C3599,"")</x:f>
        <x:v>2015</x:v>
      </x:c>
      <x:c r="AJ3598" s="50" t="n">
        <x:f>IF(AND(A3598=A3599,C3599=C3598+1,ISNUMBER(AH3599)),AH3599,"")</x:f>
        <x:v>0</x:v>
      </x:c>
    </x:row>
    <x:row r="3599" ht="15">
      <x:c r="A3599" s="9" t="s">
        <x:v>253</x:v>
      </x:c>
      <x:c r="B3599" s="10">
        <x:v>42369</x:v>
      </x:c>
      <x:c r="C3599" s="9">
        <x:v>2015</x:v>
      </x:c>
      <x:c r="D3599" s="11">
        <x:v>396.4</x:v>
      </x:c>
      <x:c r="E3599" s="11">
        <x:v>225.4</x:v>
      </x:c>
      <x:c r="F3599" s="11">
        <x:v>218</x:v>
      </x:c>
      <x:c r="G3599" s="11">
        <x:v>338.9</x:v>
      </x:c>
      <x:c r="H3599" s="11">
        <x:v>115.7</x:v>
      </x:c>
      <x:c r="I3599" s="11">
        <x:v>57.5</x:v>
      </x:c>
      <x:c r="J3599" s="11">
        <x:v>-99.3</x:v>
      </x:c>
      <x:c r="K3599" s="11">
        <x:v>23.3</x:v>
      </x:c>
      <x:c r="L3599" s="11">
        <x:v>66.8</x:v>
      </x:c>
      <x:c r="M3599" s="11">
        <x:v>35.1</x:v>
      </x:c>
      <x:c r="N3599" s="11">
        <x:v>80.599999999999994</x:v>
      </x:c>
      <x:c r="O3599" s="11">
        <x:v>704.2</x:v>
      </x:c>
      <x:c r="P3599" s="11">
        <x:v>10.5</x:v>
      </x:c>
      <x:c r="Q3599" s="11">
        <x:v>31.1</x:v>
      </x:c>
      <x:c r="R3599" s="11">
        <x:v>3.9</x:v>
      </x:c>
      <x:c r="S3599" s="11">
        <x:v>-0.7</x:v>
      </x:c>
      <x:c r="T3599" s="11">
        <x:v>20.9</x:v>
      </x:c>
      <x:c r="U3599" s="11">
        <x:v>186.49709999999999</x:v>
      </x:c>
      <x:c r="V3599" s="11">
        <x:v>18</x:v>
      </x:c>
      <x:c r="W3599" s="12">
        <x:v>0</x:v>
      </x:c>
      <x:c r="X3599" s="8">
        <x:v>0</x:v>
      </x:c>
      <x:c r="Y3599" s="13">
        <x:f t="shared" si="336"/>
        <x:v>1.0339449541284405</x:v>
      </x:c>
      <x:c r="Z3599" s="13">
        <x:f t="shared" si="337"/>
        <x:v>0.85494450050454085</x:v>
      </x:c>
      <x:c r="AA3599" s="13">
        <x:f t="shared" si="338"/>
        <x:v>-1.7658930373360242E-3</x:v>
      </x:c>
      <x:c r="AB3599" s="13">
        <x:f t="shared" si="339"/>
        <x:v>2.6488395560040366E-2</x:v>
      </x:c>
      <x:c r="AC3599" s="13">
        <x:f t="shared" si="340"/>
        <x:v>6.1670109176748304E-2</x:v>
      </x:c>
      <x:c r="AD3599" s="13">
        <x:f t="shared" si="341"/>
        <x:v>-0.25050454086781032</x:v>
      </x:c>
      <x:c r="AE3599" s="50" t="n">
        <x:f>IF(OR(NOT(ISNUMBER(Q3599)),NOT(ISNUMBER(R3599))),"",IF(Q3599&lt;R3599,1,0))</x:f>
        <x:v>0</x:v>
      </x:c>
      <x:c r="AF3599" s="50" t="n">
        <x:f>IFERROR(IF(AND(A3599=A3598,C3599=C3598+1,ISNUMBER(AE3598)),AE3598,""),"")</x:f>
        <x:v>0</x:v>
      </x:c>
      <x:c r="AG3599" s="52" t="n">
        <x:f>IFERROR(IF(AND(A3599=A3598,C3599=C3598+1,ISNUMBER(U3599),ISNUMBER(U3598),U3598&lt;&gt;0),U3599/U3598-1,""),"")</x:f>
        <x:v>0.059740157900897595</x:v>
      </x:c>
      <x:c r="AH3599" s="50" t="n">
        <x:f>IF(AND(ISNUMBER(AE3599),ISNUMBER(AF3599),ISNUMBER(AG3599)),IF(AND(AE3599=1,AF3599=1,AG3599&lt;0),1,0),"")</x:f>
        <x:v>0</x:v>
      </x:c>
      <x:c r="AI3599" s="50" t="n">
        <x:f>IF(AND(A3599=A3600,C3600=C3599+1,ISNUMBER(AH3600)),C3600,"")</x:f>
        <x:v>2016</x:v>
      </x:c>
      <x:c r="AJ3599" s="50" t="n">
        <x:f>IF(AND(A3599=A3600,C3600=C3599+1,ISNUMBER(AH3600)),AH3600,"")</x:f>
        <x:v>0</x:v>
      </x:c>
    </x:row>
    <x:row r="3600" ht="15">
      <x:c r="A3600" s="9" t="s">
        <x:v>253</x:v>
      </x:c>
      <x:c r="B3600" s="10">
        <x:v>42735</x:v>
      </x:c>
      <x:c r="C3600" s="9">
        <x:v>2016</x:v>
      </x:c>
      <x:c r="D3600" s="11">
        <x:v>418.7</x:v>
      </x:c>
      <x:c r="E3600" s="11">
        <x:v>240</x:v>
      </x:c>
      <x:c r="F3600" s="11">
        <x:v>219.6</x:v>
      </x:c>
      <x:c r="G3600" s="11">
        <x:v>349.6</x:v>
      </x:c>
      <x:c r="H3600" s="11">
        <x:v>115.7</x:v>
      </x:c>
      <x:c r="I3600" s="11">
        <x:v>69.099999999999994</x:v>
      </x:c>
      <x:c r="J3600" s="11">
        <x:v>-90.9</x:v>
      </x:c>
      <x:c r="K3600" s="11">
        <x:v>24.8</x:v>
      </x:c>
      <x:c r="L3600" s="11">
        <x:v>75.7</x:v>
      </x:c>
      <x:c r="M3600" s="11">
        <x:v>30.3</x:v>
      </x:c>
      <x:c r="N3600" s="11">
        <x:v>85.4</x:v>
      </x:c>
      <x:c r="O3600" s="11">
        <x:v>680.9</x:v>
      </x:c>
      <x:c r="P3600" s="11">
        <x:v>33.299999999999997</x:v>
      </x:c>
      <x:c r="Q3600" s="11">
        <x:v>52.4</x:v>
      </x:c>
      <x:c r="R3600" s="11">
        <x:v>4.5999999999999996</x:v>
      </x:c>
      <x:c r="S3600" s="11">
        <x:v>17</x:v>
      </x:c>
      <x:c r="T3600" s="11">
        <x:v>34.9</x:v>
      </x:c>
      <x:c r="U3600" s="11">
        <x:v>284.77379999999999</x:v>
      </x:c>
      <x:c r="V3600" s="11">
        <x:v>18</x:v>
      </x:c>
      <x:c r="W3600" s="12">
        <x:v>0</x:v>
      </x:c>
      <x:c r="X3600" s="8">
        <x:v>0</x:v>
      </x:c>
      <x:c r="Y3600" s="13">
        <x:f t="shared" si="336"/>
        <x:v>1.0928961748633881</x:v>
      </x:c>
      <x:c r="Z3600" s="13">
        <x:f t="shared" si="337"/>
        <x:v>0.83496536899928353</x:v>
      </x:c>
      <x:c r="AA3600" s="13">
        <x:f t="shared" si="338"/>
        <x:v>4.0601862909004062E-2</x:v>
      </x:c>
      <x:c r="AB3600" s="13">
        <x:f t="shared" si="339"/>
        <x:v>7.9531884404107953E-2</x:v>
      </x:c>
      <x:c r="AC3600" s="13">
        <x:f t="shared" si="340"/>
        <x:v>9.9828375286041174E-2</x:v>
      </x:c>
      <x:c r="AD3600" s="13">
        <x:f t="shared" si="341"/>
        <x:v>-0.21710054931932174</x:v>
      </x:c>
      <x:c r="AE3600" s="50" t="n">
        <x:f>IF(OR(NOT(ISNUMBER(Q3600)),NOT(ISNUMBER(R3600))),"",IF(Q3600&lt;R3600,1,0))</x:f>
        <x:v>0</x:v>
      </x:c>
      <x:c r="AF3600" s="50" t="n">
        <x:f>IFERROR(IF(AND(A3600=A3599,C3600=C3599+1,ISNUMBER(AE3599)),AE3599,""),"")</x:f>
        <x:v>0</x:v>
      </x:c>
      <x:c r="AG3600" s="52" t="n">
        <x:f>IFERROR(IF(AND(A3600=A3599,C3600=C3599+1,ISNUMBER(U3600),ISNUMBER(U3599),U3599&lt;&gt;0),U3600/U3599-1,""),"")</x:f>
        <x:v>0.5269610090451808</x:v>
      </x:c>
      <x:c r="AH3600" s="50" t="n">
        <x:f>IF(AND(ISNUMBER(AE3600),ISNUMBER(AF3600),ISNUMBER(AG3600)),IF(AND(AE3600=1,AF3600=1,AG3600&lt;0),1,0),"")</x:f>
        <x:v>0</x:v>
      </x:c>
      <x:c r="AI3600" s="50" t="n">
        <x:f>IF(AND(A3600=A3601,C3601=C3600+1,ISNUMBER(AH3601)),C3601,"")</x:f>
        <x:v>2017</x:v>
      </x:c>
      <x:c r="AJ3600" s="50" t="n">
        <x:f>IF(AND(A3600=A3601,C3601=C3600+1,ISNUMBER(AH3601)),AH3601,"")</x:f>
        <x:v>0</x:v>
      </x:c>
    </x:row>
    <x:row r="3601" ht="15">
      <x:c r="A3601" s="9" t="s">
        <x:v>253</x:v>
      </x:c>
      <x:c r="B3601" s="10">
        <x:v>43100</x:v>
      </x:c>
      <x:c r="C3601" s="9">
        <x:v>2017</x:v>
      </x:c>
      <x:c r="D3601" s="11">
        <x:v>419.9</x:v>
      </x:c>
      <x:c r="E3601" s="11">
        <x:v>244.6</x:v>
      </x:c>
      <x:c r="F3601" s="11">
        <x:v>241.3</x:v>
      </x:c>
      <x:c r="G3601" s="11">
        <x:v>355.7</x:v>
      </x:c>
      <x:c r="H3601" s="11">
        <x:v>101.7</x:v>
      </x:c>
      <x:c r="I3601" s="11">
        <x:v>64.2</x:v>
      </x:c>
      <x:c r="J3601" s="11">
        <x:v>-98.1</x:v>
      </x:c>
      <x:c r="K3601" s="11">
        <x:v>26</x:v>
      </x:c>
      <x:c r="L3601" s="11">
        <x:v>78.8</x:v>
      </x:c>
      <x:c r="M3601" s="11">
        <x:v>39.299999999999997</x:v>
      </x:c>
      <x:c r="N3601" s="11">
        <x:v>62.4</x:v>
      </x:c>
      <x:c r="O3601" s="11">
        <x:v>632.9</x:v>
      </x:c>
      <x:c r="P3601" s="11">
        <x:v>40.799999999999997</x:v>
      </x:c>
      <x:c r="Q3601" s="11">
        <x:v>60.9</x:v>
      </x:c>
      <x:c r="R3601" s="11">
        <x:v>5.8</x:v>
      </x:c>
      <x:c r="S3601" s="11">
        <x:v>8.9</x:v>
      </x:c>
      <x:c r="T3601" s="11">
        <x:v>37.299999999999997</x:v>
      </x:c>
      <x:c r="U3601" s="11">
        <x:v>342.36849999999998</x:v>
      </x:c>
      <x:c r="V3601" s="11">
        <x:v>18</x:v>
      </x:c>
      <x:c r="W3601" s="12">
        <x:v>0</x:v>
      </x:c>
      <x:c r="X3601" s="8">
        <x:v>0</x:v>
      </x:c>
      <x:c r="Y3601" s="13">
        <x:f t="shared" si="336"/>
        <x:v>1.0136759220886862</x:v>
      </x:c>
      <x:c r="Z3601" s="13">
        <x:f t="shared" si="337"/>
        <x:v>0.84710645391759942</x:v>
      </x:c>
      <x:c r="AA3601" s="13">
        <x:f t="shared" si="338"/>
        <x:v>2.1195522743510362E-2</x:v>
      </x:c>
      <x:c r="AB3601" s="13">
        <x:f t="shared" si="339"/>
        <x:v>9.7165991902834009E-2</x:v>
      </x:c>
      <x:c r="AC3601" s="13">
        <x:f t="shared" si="340"/>
        <x:v>0.10486364914253583</x:v>
      </x:c>
      <x:c r="AD3601" s="13">
        <x:f t="shared" si="341"/>
        <x:v>-0.23362705406049059</x:v>
      </x:c>
      <x:c r="AE3601" s="50" t="n">
        <x:f>IF(OR(NOT(ISNUMBER(Q3601)),NOT(ISNUMBER(R3601))),"",IF(Q3601&lt;R3601,1,0))</x:f>
        <x:v>0</x:v>
      </x:c>
      <x:c r="AF3601" s="50" t="n">
        <x:f>IFERROR(IF(AND(A3601=A3600,C3601=C3600+1,ISNUMBER(AE3600)),AE3600,""),"")</x:f>
        <x:v>0</x:v>
      </x:c>
      <x:c r="AG3601" s="52" t="n">
        <x:f>IFERROR(IF(AND(A3601=A3600,C3601=C3600+1,ISNUMBER(U3601),ISNUMBER(U3600),U3600&lt;&gt;0),U3601/U3600-1,""),"")</x:f>
        <x:v>0.2022471870656639</x:v>
      </x:c>
      <x:c r="AH3601" s="50" t="n">
        <x:f>IF(AND(ISNUMBER(AE3601),ISNUMBER(AF3601),ISNUMBER(AG3601)),IF(AND(AE3601=1,AF3601=1,AG3601&lt;0),1,0),"")</x:f>
        <x:v>0</x:v>
      </x:c>
      <x:c r="AI3601" s="50" t="n">
        <x:f>IF(AND(A3601=A3602,C3602=C3601+1,ISNUMBER(AH3602)),C3602,"")</x:f>
        <x:v>2018</x:v>
      </x:c>
      <x:c r="AJ3601" s="50" t="n">
        <x:f>IF(AND(A3601=A3602,C3602=C3601+1,ISNUMBER(AH3602)),AH3602,"")</x:f>
        <x:v>0</x:v>
      </x:c>
    </x:row>
    <x:row r="3602" ht="15">
      <x:c r="A3602" s="9" t="s">
        <x:v>253</x:v>
      </x:c>
      <x:c r="B3602" s="10">
        <x:v>43465</x:v>
      </x:c>
      <x:c r="C3602" s="9">
        <x:v>2018</x:v>
      </x:c>
      <x:c r="D3602" s="11">
        <x:v>448.1</x:v>
      </x:c>
      <x:c r="E3602" s="11">
        <x:v>269</x:v>
      </x:c>
      <x:c r="F3602" s="11">
        <x:v>256.39999999999998</x:v>
      </x:c>
      <x:c r="G3602" s="11">
        <x:v>380.5</x:v>
      </x:c>
      <x:c r="H3602" s="11">
        <x:v>126</x:v>
      </x:c>
      <x:c r="I3602" s="11">
        <x:v>67.599999999999994</x:v>
      </x:c>
      <x:c r="J3602" s="11">
        <x:v>-94.1</x:v>
      </x:c>
      <x:c r="K3602" s="11">
        <x:v>11.7</x:v>
      </x:c>
      <x:c r="L3602" s="11">
        <x:v>88.9</x:v>
      </x:c>
      <x:c r="M3602" s="11">
        <x:v>43.6</x:v>
      </x:c>
      <x:c r="N3602" s="11">
        <x:v>82.4</x:v>
      </x:c>
      <x:c r="O3602" s="11">
        <x:v>689.8</x:v>
      </x:c>
      <x:c r="P3602" s="11">
        <x:v>32</x:v>
      </x:c>
      <x:c r="Q3602" s="11">
        <x:v>52.5</x:v>
      </x:c>
      <x:c r="R3602" s="11">
        <x:v>2.6</x:v>
      </x:c>
      <x:c r="S3602" s="11">
        <x:v>3.4</x:v>
      </x:c>
      <x:c r="T3602" s="11">
        <x:v>28.4</x:v>
      </x:c>
      <x:c r="U3602" s="11">
        <x:v>243.90899999999999</x:v>
      </x:c>
      <x:c r="V3602" s="11">
        <x:v>18</x:v>
      </x:c>
      <x:c r="W3602" s="12">
        <x:v>0</x:v>
      </x:c>
      <x:c r="X3602" s="8">
        <x:v>0</x:v>
      </x:c>
      <x:c r="Y3602" s="13">
        <x:f t="shared" si="336"/>
        <x:v>1.0491419656786272</x:v>
      </x:c>
      <x:c r="Z3602" s="13">
        <x:f t="shared" si="337"/>
        <x:v>0.84914081678196829</x:v>
      </x:c>
      <x:c r="AA3602" s="13">
        <x:f t="shared" si="338"/>
        <x:v>7.5875920553447884E-3</x:v>
      </x:c>
      <x:c r="AB3602" s="13">
        <x:f t="shared" si="339"/>
        <x:v>7.141263110912742E-2</x:v>
      </x:c>
      <x:c r="AC3602" s="13">
        <x:f t="shared" si="340"/>
        <x:v>7.4638633377135347E-2</x:v>
      </x:c>
      <x:c r="AD3602" s="13">
        <x:f t="shared" si="341"/>
        <x:v>-0.20999776835527781</x:v>
      </x:c>
      <x:c r="AE3602" s="50" t="n">
        <x:f>IF(OR(NOT(ISNUMBER(Q3602)),NOT(ISNUMBER(R3602))),"",IF(Q3602&lt;R3602,1,0))</x:f>
        <x:v>0</x:v>
      </x:c>
      <x:c r="AF3602" s="50" t="n">
        <x:f>IFERROR(IF(AND(A3602=A3601,C3602=C3601+1,ISNUMBER(AE3601)),AE3601,""),"")</x:f>
        <x:v>0</x:v>
      </x:c>
      <x:c r="AG3602" s="52" t="n">
        <x:f>IFERROR(IF(AND(A3602=A3601,C3602=C3601+1,ISNUMBER(U3602),ISNUMBER(U3601),U3601&lt;&gt;0),U3602/U3601-1,""),"")</x:f>
        <x:v>-0.28758340793618575</x:v>
      </x:c>
      <x:c r="AH3602" s="50" t="n">
        <x:f>IF(AND(ISNUMBER(AE3602),ISNUMBER(AF3602),ISNUMBER(AG3602)),IF(AND(AE3602=1,AF3602=1,AG3602&lt;0),1,0),"")</x:f>
        <x:v>0</x:v>
      </x:c>
      <x:c r="AI3602" s="50" t="n">
        <x:f>IF(AND(A3602=A3603,C3603=C3602+1,ISNUMBER(AH3603)),C3603,"")</x:f>
        <x:v>2019</x:v>
      </x:c>
      <x:c r="AJ3602" s="50" t="n">
        <x:f>IF(AND(A3602=A3603,C3603=C3602+1,ISNUMBER(AH3603)),AH3603,"")</x:f>
        <x:v>0</x:v>
      </x:c>
    </x:row>
    <x:row r="3603" ht="15">
      <x:c r="A3603" s="9" t="s">
        <x:v>253</x:v>
      </x:c>
      <x:c r="B3603" s="10">
        <x:v>43830</x:v>
      </x:c>
      <x:c r="C3603" s="9">
        <x:v>2019</x:v>
      </x:c>
      <x:c r="D3603" s="11">
        <x:v>435.1</x:v>
      </x:c>
      <x:c r="E3603" s="11">
        <x:v>258</x:v>
      </x:c>
      <x:c r="F3603" s="11">
        <x:v>237.2</x:v>
      </x:c>
      <x:c r="G3603" s="11">
        <x:v>370.9</x:v>
      </x:c>
      <x:c r="H3603" s="11">
        <x:v>135.30000000000001</x:v>
      </x:c>
      <x:c r="I3603" s="11">
        <x:v>64.2</x:v>
      </x:c>
      <x:c r="J3603" s="11">
        <x:v>-97.9</x:v>
      </x:c>
      <x:c r="K3603" s="11">
        <x:v>14.4</x:v>
      </x:c>
      <x:c r="L3603" s="11">
        <x:v>95</x:v>
      </x:c>
      <x:c r="M3603" s="11">
        <x:v>43.5</x:v>
      </x:c>
      <x:c r="N3603" s="11">
        <x:v>91.8</x:v>
      </x:c>
      <x:c r="O3603" s="11">
        <x:v>721.3</x:v>
      </x:c>
      <x:c r="P3603" s="11">
        <x:v>27.5</x:v>
      </x:c>
      <x:c r="Q3603" s="11">
        <x:v>47.8</x:v>
      </x:c>
      <x:c r="R3603" s="11">
        <x:v>2.8</x:v>
      </x:c>
      <x:c r="S3603" s="11">
        <x:v>8.1</x:v>
      </x:c>
      <x:c r="T3603" s="11">
        <x:v>7.3</x:v>
      </x:c>
      <x:c r="U3603" s="11">
        <x:v>146.2722</x:v>
      </x:c>
      <x:c r="V3603" s="11">
        <x:v>18</x:v>
      </x:c>
      <x:c r="W3603" s="12">
        <x:v>0</x:v>
      </x:c>
      <x:c r="X3603" s="8">
        <x:v>0</x:v>
      </x:c>
      <x:c r="Y3603" s="13">
        <x:f t="shared" si="336"/>
        <x:v>1.0876897133220911</x:v>
      </x:c>
      <x:c r="Z3603" s="13">
        <x:f t="shared" si="337"/>
        <x:v>0.85244771316938628</x:v>
      </x:c>
      <x:c r="AA3603" s="13">
        <x:f t="shared" si="338"/>
        <x:v>1.8616410020684898E-2</x:v>
      </x:c>
      <x:c r="AB3603" s="13">
        <x:f t="shared" si="339"/>
        <x:v>6.3203861181337626E-2</x:v>
      </x:c>
      <x:c r="AC3603" s="13">
        <x:f t="shared" si="340"/>
        <x:v>1.9681854947425182E-2</x:v>
      </x:c>
      <x:c r="AD3603" s="13">
        <x:f t="shared" si="341"/>
        <x:v>-0.22500574580556193</x:v>
      </x:c>
      <x:c r="AE3603" s="50" t="n">
        <x:f>IF(OR(NOT(ISNUMBER(Q3603)),NOT(ISNUMBER(R3603))),"",IF(Q3603&lt;R3603,1,0))</x:f>
        <x:v>0</x:v>
      </x:c>
      <x:c r="AF3603" s="50" t="n">
        <x:f>IFERROR(IF(AND(A3603=A3602,C3603=C3602+1,ISNUMBER(AE3602)),AE3602,""),"")</x:f>
        <x:v>0</x:v>
      </x:c>
      <x:c r="AG3603" s="52" t="n">
        <x:f>IFERROR(IF(AND(A3603=A3602,C3603=C3602+1,ISNUMBER(U3603),ISNUMBER(U3602),U3602&lt;&gt;0),U3603/U3602-1,""),"")</x:f>
        <x:v>-0.4003001119269891</x:v>
      </x:c>
      <x:c r="AH3603" s="50" t="n">
        <x:f>IF(AND(ISNUMBER(AE3603),ISNUMBER(AF3603),ISNUMBER(AG3603)),IF(AND(AE3603=1,AF3603=1,AG3603&lt;0),1,0),"")</x:f>
        <x:v>0</x:v>
      </x:c>
      <x:c r="AI3603" s="50" t="n">
        <x:f>IF(AND(A3603=A3604,C3604=C3603+1,ISNUMBER(AH3604)),C3604,"")</x:f>
        <x:v>2020</x:v>
      </x:c>
      <x:c r="AJ3603" s="50" t="n">
        <x:f>IF(AND(A3603=A3604,C3604=C3603+1,ISNUMBER(AH3604)),AH3604,"")</x:f>
        <x:v>0</x:v>
      </x:c>
    </x:row>
    <x:row r="3604" ht="15">
      <x:c r="A3604" s="9" t="s">
        <x:v>253</x:v>
      </x:c>
      <x:c r="B3604" s="10">
        <x:v>44196</x:v>
      </x:c>
      <x:c r="C3604" s="9">
        <x:v>2020</x:v>
      </x:c>
      <x:c r="D3604" s="11">
        <x:v>471.8</x:v>
      </x:c>
      <x:c r="E3604" s="11">
        <x:v>287.60000000000002</x:v>
      </x:c>
      <x:c r="F3604" s="11">
        <x:v>253.9</x:v>
      </x:c>
      <x:c r="G3604" s="11">
        <x:v>404.9</x:v>
      </x:c>
      <x:c r="H3604" s="11">
        <x:v>145.69999999999999</x:v>
      </x:c>
      <x:c r="I3604" s="11">
        <x:v>66.900000000000006</x:v>
      </x:c>
      <x:c r="J3604" s="11">
        <x:v>-96.6</x:v>
      </x:c>
      <x:c r="K3604" s="11">
        <x:v>44.2</x:v>
      </x:c>
      <x:c r="L3604" s="11">
        <x:v>97.5</x:v>
      </x:c>
      <x:c r="M3604" s="11">
        <x:v>36.700000000000003</x:v>
      </x:c>
      <x:c r="N3604" s="11">
        <x:v>109</x:v>
      </x:c>
      <x:c r="O3604" s="11">
        <x:v>706.2</x:v>
      </x:c>
      <x:c r="P3604" s="11">
        <x:v>15.8</x:v>
      </x:c>
      <x:c r="Q3604" s="11">
        <x:v>38.700000000000003</x:v>
      </x:c>
      <x:c r="R3604" s="11">
        <x:v>3.1</x:v>
      </x:c>
      <x:c r="S3604" s="11">
        <x:v>6.5</x:v>
      </x:c>
      <x:c r="T3604" s="11">
        <x:v>51.7</x:v>
      </x:c>
      <x:c r="U3604" s="11">
        <x:v>114.09229999999999</x:v>
      </x:c>
      <x:c r="V3604" s="11">
        <x:v>18</x:v>
      </x:c>
      <x:c r="W3604" s="12">
        <x:v>0</x:v>
      </x:c>
      <x:c r="X3604" s="8">
        <x:v>0</x:v>
      </x:c>
      <x:c r="Y3604" s="13">
        <x:f t="shared" si="336"/>
        <x:v>1.1327294210319023</x:v>
      </x:c>
      <x:c r="Z3604" s="13">
        <x:f t="shared" si="337"/>
        <x:v>0.85820262823230176</x:v>
      </x:c>
      <x:c r="AA3604" s="13">
        <x:f t="shared" si="338"/>
        <x:v>1.377702416278084E-2</x:v>
      </x:c>
      <x:c r="AB3604" s="13">
        <x:f t="shared" si="339"/>
        <x:v>3.3488766426451884E-2</x:v>
      </x:c>
      <x:c r="AC3604" s="13">
        <x:f t="shared" si="340"/>
        <x:v>0.12768584835761917</x:v>
      </x:c>
      <x:c r="AD3604" s="13">
        <x:f t="shared" si="341"/>
        <x:v>-0.20474777448071216</x:v>
      </x:c>
      <x:c r="AE3604" s="50" t="n">
        <x:f>IF(OR(NOT(ISNUMBER(Q3604)),NOT(ISNUMBER(R3604))),"",IF(Q3604&lt;R3604,1,0))</x:f>
        <x:v>0</x:v>
      </x:c>
      <x:c r="AF3604" s="50" t="n">
        <x:f>IFERROR(IF(AND(A3604=A3603,C3604=C3603+1,ISNUMBER(AE3603)),AE3603,""),"")</x:f>
        <x:v>0</x:v>
      </x:c>
      <x:c r="AG3604" s="52" t="n">
        <x:f>IFERROR(IF(AND(A3604=A3603,C3604=C3603+1,ISNUMBER(U3604),ISNUMBER(U3603),U3603&lt;&gt;0),U3604/U3603-1,""),"")</x:f>
        <x:v>-0.22000010938510528</x:v>
      </x:c>
      <x:c r="AH3604" s="50" t="n">
        <x:f>IF(AND(ISNUMBER(AE3604),ISNUMBER(AF3604),ISNUMBER(AG3604)),IF(AND(AE3604=1,AF3604=1,AG3604&lt;0),1,0),"")</x:f>
        <x:v>0</x:v>
      </x:c>
      <x:c r="AI3604" s="50" t="n">
        <x:f>IF(AND(A3604=A3605,C3605=C3604+1,ISNUMBER(AH3605)),C3605,"")</x:f>
        <x:v>2021</x:v>
      </x:c>
      <x:c r="AJ3604" s="50" t="n">
        <x:f>IF(AND(A3604=A3605,C3605=C3604+1,ISNUMBER(AH3605)),AH3605,"")</x:f>
        <x:v>0</x:v>
      </x:c>
    </x:row>
    <x:row r="3605" ht="15">
      <x:c r="A3605" s="9" t="s">
        <x:v>253</x:v>
      </x:c>
      <x:c r="B3605" s="10">
        <x:v>44561</x:v>
      </x:c>
      <x:c r="C3605" s="9">
        <x:v>2021</x:v>
      </x:c>
      <x:c r="D3605" s="11">
        <x:v>431.8</x:v>
      </x:c>
      <x:c r="E3605" s="11">
        <x:v>241.2</x:v>
      </x:c>
      <x:c r="F3605" s="11">
        <x:v>233.5</x:v>
      </x:c>
      <x:c r="G3605" s="11">
        <x:v>362</x:v>
      </x:c>
      <x:c r="H3605" s="11">
        <x:v>143.30000000000001</x:v>
      </x:c>
      <x:c r="I3605" s="11">
        <x:v>69.8</x:v>
      </x:c>
      <x:c r="J3605" s="11">
        <x:v>-92.2</x:v>
      </x:c>
      <x:c r="K3605" s="11">
        <x:v>24.9</x:v>
      </x:c>
      <x:c r="L3605" s="11">
        <x:v>92.9</x:v>
      </x:c>
      <x:c r="M3605" s="11">
        <x:v>57.1</x:v>
      </x:c>
      <x:c r="N3605" s="11">
        <x:v>86.2</x:v>
      </x:c>
      <x:c r="O3605" s="11">
        <x:v>682.3</x:v>
      </x:c>
      <x:c r="P3605" s="11">
        <x:v>15.1</x:v>
      </x:c>
      <x:c r="Q3605" s="11">
        <x:v>38.9</x:v>
      </x:c>
      <x:c r="R3605" s="11">
        <x:v>3.4</x:v>
      </x:c>
      <x:c r="S3605" s="11">
        <x:v>13.4</x:v>
      </x:c>
      <x:c r="T3605" s="11">
        <x:v>14.6</x:v>
      </x:c>
      <x:c r="U3605" s="11">
        <x:v>158.5609</x:v>
      </x:c>
      <x:c r="V3605" s="11">
        <x:v>18</x:v>
      </x:c>
      <x:c r="W3605" s="12">
        <x:v>0</x:v>
      </x:c>
      <x:c r="X3605" s="8">
        <x:v>0</x:v>
      </x:c>
      <x:c r="Y3605" s="13">
        <x:f t="shared" si="336"/>
        <x:v>1.0329764453961456</x:v>
      </x:c>
      <x:c r="Z3605" s="13">
        <x:f t="shared" si="337"/>
        <x:v>0.83835108846688278</x:v>
      </x:c>
      <x:c r="AA3605" s="13">
        <x:f t="shared" si="338"/>
        <x:v>3.1032885595182955E-2</x:v>
      </x:c>
      <x:c r="AB3605" s="13">
        <x:f t="shared" si="339"/>
        <x:v>3.4969893469198703E-2</x:v>
      </x:c>
      <x:c r="AC3605" s="13">
        <x:f t="shared" si="340"/>
        <x:v>4.0331491712707182E-2</x:v>
      </x:c>
      <x:c r="AD3605" s="13">
        <x:f t="shared" si="341"/>
        <x:v>-0.21352477999073646</x:v>
      </x:c>
      <x:c r="AE3605" s="50" t="n">
        <x:f>IF(OR(NOT(ISNUMBER(Q3605)),NOT(ISNUMBER(R3605))),"",IF(Q3605&lt;R3605,1,0))</x:f>
        <x:v>0</x:v>
      </x:c>
      <x:c r="AF3605" s="50" t="n">
        <x:f>IFERROR(IF(AND(A3605=A3604,C3605=C3604+1,ISNUMBER(AE3604)),AE3604,""),"")</x:f>
        <x:v>0</x:v>
      </x:c>
      <x:c r="AG3605" s="52" t="n">
        <x:f>IFERROR(IF(AND(A3605=A3604,C3605=C3604+1,ISNUMBER(U3605),ISNUMBER(U3604),U3604&lt;&gt;0),U3605/U3604-1,""),"")</x:f>
        <x:v>0.38975986985975397</x:v>
      </x:c>
      <x:c r="AH3605" s="50" t="n">
        <x:f>IF(AND(ISNUMBER(AE3605),ISNUMBER(AF3605),ISNUMBER(AG3605)),IF(AND(AE3605=1,AF3605=1,AG3605&lt;0),1,0),"")</x:f>
        <x:v>0</x:v>
      </x:c>
      <x:c r="AI3605" s="50" t="n">
        <x:f>IF(AND(A3605=A3606,C3606=C3605+1,ISNUMBER(AH3606)),C3606,"")</x:f>
        <x:v>2022</x:v>
      </x:c>
      <x:c r="AJ3605" s="50" t="n">
        <x:f>IF(AND(A3605=A3606,C3606=C3605+1,ISNUMBER(AH3606)),AH3606,"")</x:f>
        <x:v>0</x:v>
      </x:c>
    </x:row>
    <x:row r="3606" ht="15">
      <x:c r="A3606" s="9" t="s">
        <x:v>253</x:v>
      </x:c>
      <x:c r="B3606" s="10">
        <x:v>44926</x:v>
      </x:c>
      <x:c r="C3606" s="9">
        <x:v>2022</x:v>
      </x:c>
      <x:c r="D3606" s="11">
        <x:v>466.1</x:v>
      </x:c>
      <x:c r="E3606" s="11">
        <x:v>273.3</x:v>
      </x:c>
      <x:c r="F3606" s="11">
        <x:v>280</x:v>
      </x:c>
      <x:c r="G3606" s="11">
        <x:v>409.1</x:v>
      </x:c>
      <x:c r="H3606" s="11">
        <x:v>168.9</x:v>
      </x:c>
      <x:c r="I3606" s="11">
        <x:v>57</x:v>
      </x:c>
      <x:c r="J3606" s="11">
        <x:v>-106.2</x:v>
      </x:c>
      <x:c r="K3606" s="11">
        <x:v>4.5</x:v>
      </x:c>
      <x:c r="L3606" s="11">
        <x:v>118.9</x:v>
      </x:c>
      <x:c r="M3606" s="11">
        <x:v>64.400000000000006</x:v>
      </x:c>
      <x:c r="N3606" s="11">
        <x:v>104.5</x:v>
      </x:c>
      <x:c r="O3606" s="11">
        <x:v>678.3</x:v>
      </x:c>
      <x:c r="P3606" s="11">
        <x:v>-26.4</x:v>
      </x:c>
      <x:c r="Q3606" s="11">
        <x:v>-2.9</x:v>
      </x:c>
      <x:c r="R3606" s="11">
        <x:v>3.6</x:v>
      </x:c>
      <x:c r="S3606" s="11">
        <x:v>-24.3</x:v>
      </x:c>
      <x:c r="T3606" s="11">
        <x:v>-32</x:v>
      </x:c>
      <x:c r="U3606" s="11">
        <x:v>26.978899999999999</x:v>
      </x:c>
      <x:c r="V3606" s="11">
        <x:v>18</x:v>
      </x:c>
      <x:c r="W3606" s="12">
        <x:v>0</x:v>
      </x:c>
      <x:c r="X3606" s="8">
        <x:v>0</x:v>
      </x:c>
      <x:c r="Y3606" s="13">
        <x:f t="shared" si="336"/>
        <x:v>0.97607142857142859</x:v>
      </x:c>
      <x:c r="Z3606" s="13">
        <x:f t="shared" si="337"/>
        <x:v>0.87770864621325895</x:v>
      </x:c>
      <x:c r="AA3606" s="13">
        <x:f t="shared" si="338"/>
        <x:v>-5.2134735035400129E-2</x:v>
      </x:c>
      <x:c r="AB3606" s="13">
        <x:f t="shared" si="339"/>
        <x:v>-5.6640205964385321E-2</x:v>
      </x:c>
      <x:c r="AC3606" s="13">
        <x:f t="shared" si="340"/>
        <x:v>-7.822048398924468E-2</x:v>
      </x:c>
      <x:c r="AD3606" s="13">
        <x:f t="shared" si="341"/>
        <x:v>-0.22784810126582278</x:v>
      </x:c>
      <x:c r="AE3606" s="50" t="n">
        <x:f>IF(OR(NOT(ISNUMBER(Q3606)),NOT(ISNUMBER(R3606))),"",IF(Q3606&lt;R3606,1,0))</x:f>
        <x:v>1</x:v>
      </x:c>
      <x:c r="AF3606" s="50" t="n">
        <x:f>IFERROR(IF(AND(A3606=A3605,C3606=C3605+1,ISNUMBER(AE3605)),AE3605,""),"")</x:f>
        <x:v>0</x:v>
      </x:c>
      <x:c r="AG3606" s="52" t="n">
        <x:f>IFERROR(IF(AND(A3606=A3605,C3606=C3605+1,ISNUMBER(U3606),ISNUMBER(U3605),U3605&lt;&gt;0),U3606/U3605-1,""),"")</x:f>
        <x:v>-0.8298514955452447</x:v>
      </x:c>
      <x:c r="AH3606" s="50" t="n">
        <x:f>IF(AND(ISNUMBER(AE3606),ISNUMBER(AF3606),ISNUMBER(AG3606)),IF(AND(AE3606=1,AF3606=1,AG3606&lt;0),1,0),"")</x:f>
        <x:v>0</x:v>
      </x:c>
      <x:c r="AI3606" s="50" t="n">
        <x:f>IF(AND(A3606=A3607,C3607=C3606+1,ISNUMBER(AH3607)),C3607,"")</x:f>
        <x:v>2023</x:v>
      </x:c>
      <x:c r="AJ3606" s="50" t="n">
        <x:f>IF(AND(A3606=A3607,C3607=C3606+1,ISNUMBER(AH3607)),AH3607,"")</x:f>
        <x:v>0</x:v>
      </x:c>
    </x:row>
    <x:row r="3607" ht="15">
      <x:c r="A3607" s="9" t="s">
        <x:v>253</x:v>
      </x:c>
      <x:c r="B3607" s="10">
        <x:v>45291</x:v>
      </x:c>
      <x:c r="C3607" s="9">
        <x:v>2023</x:v>
      </x:c>
      <x:c r="D3607" s="11">
        <x:v>470.3</x:v>
      </x:c>
      <x:c r="E3607" s="11">
        <x:v>271.7</x:v>
      </x:c>
      <x:c r="F3607" s="11">
        <x:v>283.60000000000002</x:v>
      </x:c>
      <x:c r="G3607" s="11">
        <x:v>433.2</x:v>
      </x:c>
      <x:c r="H3607" s="11">
        <x:v>168.1</x:v>
      </x:c>
      <x:c r="I3607" s="11">
        <x:v>37.1</x:v>
      </x:c>
      <x:c r="J3607" s="11">
        <x:v>-127.8</x:v>
      </x:c>
      <x:c r="K3607" s="11">
        <x:v>1.6</x:v>
      </x:c>
      <x:c r="L3607" s="11">
        <x:v>121.5</x:v>
      </x:c>
      <x:c r="M3607" s="11">
        <x:v>52.8</x:v>
      </x:c>
      <x:c r="N3607" s="11">
        <x:v>115.3</x:v>
      </x:c>
      <x:c r="O3607" s="11">
        <x:v>889</x:v>
      </x:c>
      <x:c r="P3607" s="11">
        <x:v>10.7</x:v>
      </x:c>
      <x:c r="Q3607" s="11">
        <x:v>33.700000000000003</x:v>
      </x:c>
      <x:c r="R3607" s="11">
        <x:v>11.9</x:v>
      </x:c>
      <x:c r="S3607" s="11">
        <x:v>-11.5</x:v>
      </x:c>
      <x:c r="T3607" s="11">
        <x:v>11.1</x:v>
      </x:c>
      <x:c r="U3607" s="11">
        <x:v>46.038200000000003</x:v>
      </x:c>
      <x:c r="V3607" s="11">
        <x:v>18</x:v>
      </x:c>
      <x:c r="W3607" s="12">
        <x:v>0</x:v>
      </x:c>
      <x:c r="X3607" s="8">
        <x:v>0</x:v>
      </x:c>
      <x:c r="Y3607" s="13">
        <x:f t="shared" si="336"/>
        <x:v>0.9580394922425951</x:v>
      </x:c>
      <x:c r="Z3607" s="13">
        <x:f t="shared" si="337"/>
        <x:v>0.92111418243674248</x:v>
      </x:c>
      <x:c r="AA3607" s="13">
        <x:f t="shared" si="338"/>
        <x:v>-2.4452477142249629E-2</x:v>
      </x:c>
      <x:c r="AB3607" s="13">
        <x:f t="shared" si="339"/>
        <x:v>2.2751435254093129E-2</x:v>
      </x:c>
      <x:c r="AC3607" s="13">
        <x:f t="shared" si="340"/>
        <x:v>2.562326869806094E-2</x:v>
      </x:c>
      <x:c r="AD3607" s="13">
        <x:f t="shared" si="341"/>
        <x:v>-0.27174144163300018</x:v>
      </x:c>
      <x:c r="AE3607" s="50" t="n">
        <x:f>IF(OR(NOT(ISNUMBER(Q3607)),NOT(ISNUMBER(R3607))),"",IF(Q3607&lt;R3607,1,0))</x:f>
        <x:v>0</x:v>
      </x:c>
      <x:c r="AF3607" s="50" t="n">
        <x:f>IFERROR(IF(AND(A3607=A3606,C3607=C3606+1,ISNUMBER(AE3606)),AE3606,""),"")</x:f>
        <x:v>1</x:v>
      </x:c>
      <x:c r="AG3607" s="52" t="n">
        <x:f>IFERROR(IF(AND(A3607=A3606,C3607=C3606+1,ISNUMBER(U3607),ISNUMBER(U3606),U3606&lt;&gt;0),U3607/U3606-1,""),"")</x:f>
        <x:v>0.7064520792174627</x:v>
      </x:c>
      <x:c r="AH3607" s="50" t="n">
        <x:f>IF(AND(ISNUMBER(AE3607),ISNUMBER(AF3607),ISNUMBER(AG3607)),IF(AND(AE3607=1,AF3607=1,AG3607&lt;0),1,0),"")</x:f>
        <x:v>0</x:v>
      </x:c>
      <x:c r="AI3607" s="50" t="n">
        <x:f>IF(AND(A3607=A3608,C3608=C3607+1,ISNUMBER(AH3608)),C3608,"")</x:f>
        <x:v>2024</x:v>
      </x:c>
      <x:c r="AJ3607" s="50" t="n">
        <x:f>IF(AND(A3607=A3608,C3608=C3607+1,ISNUMBER(AH3608)),AH3608,"")</x:f>
        <x:v>0</x:v>
      </x:c>
    </x:row>
    <x:row r="3608" ht="15">
      <x:c r="A3608" s="9" t="s">
        <x:v>253</x:v>
      </x:c>
      <x:c r="B3608" s="10">
        <x:v>45657</x:v>
      </x:c>
      <x:c r="C3608" s="9">
        <x:v>2024</x:v>
      </x:c>
      <x:c r="D3608" s="11">
        <x:v>476.6</x:v>
      </x:c>
      <x:c r="E3608" s="11">
        <x:v>280.10000000000002</x:v>
      </x:c>
      <x:c r="F3608" s="11">
        <x:v>306.10000000000002</x:v>
      </x:c>
      <x:c r="G3608" s="11">
        <x:v>413.2</x:v>
      </x:c>
      <x:c r="H3608" s="11">
        <x:v>140.80000000000001</x:v>
      </x:c>
      <x:c r="I3608" s="11">
        <x:v>63.4</x:v>
      </x:c>
      <x:c r="J3608" s="11">
        <x:v>-98.9</x:v>
      </x:c>
      <x:c r="K3608" s="11">
        <x:v>9.3000000000000007</x:v>
      </x:c>
      <x:c r="L3608" s="11">
        <x:v>119.6</x:v>
      </x:c>
      <x:c r="M3608" s="11">
        <x:v>70.5</x:v>
      </x:c>
      <x:c r="N3608" s="11">
        <x:v>70.3</x:v>
      </x:c>
      <x:c r="O3608" s="11">
        <x:v>934.8</x:v>
      </x:c>
      <x:c r="P3608" s="11">
        <x:v>64.8</x:v>
      </x:c>
      <x:c r="Q3608" s="11">
        <x:v>86.8</x:v>
      </x:c>
      <x:c r="R3608" s="11">
        <x:v>12</x:v>
      </x:c>
      <x:c r="S3608" s="11">
        <x:v>33.299999999999997</x:v>
      </x:c>
      <x:c r="T3608" s="11">
        <x:v>59.2</x:v>
      </x:c>
      <x:c r="U3608" s="11">
        <x:v>241.0694</x:v>
      </x:c>
      <x:c r="V3608" s="11">
        <x:v>18</x:v>
      </x:c>
      <x:c r="W3608" s="12">
        <x:v>0</x:v>
      </x:c>
      <x:c r="X3608" s="8">
        <x:v>0</x:v>
      </x:c>
      <x:c r="Y3608" s="13">
        <x:f t="shared" si="336"/>
        <x:v>0.91506043776543611</x:v>
      </x:c>
      <x:c r="Z3608" s="13">
        <x:f t="shared" si="337"/>
        <x:v>0.86697440201426768</x:v>
      </x:c>
      <x:c r="AA3608" s="13">
        <x:f t="shared" si="338"/>
        <x:v>6.9869911875786811E-2</x:v>
      </x:c>
      <x:c r="AB3608" s="13">
        <x:f t="shared" si="339"/>
        <x:v>0.13596307175828787</x:v>
      </x:c>
      <x:c r="AC3608" s="13">
        <x:f t="shared" si="340"/>
        <x:v>0.14327202323330107</x:v>
      </x:c>
      <x:c r="AD3608" s="13">
        <x:f t="shared" si="341"/>
        <x:v>-0.20751154007553504</x:v>
      </x:c>
      <x:c r="AE3608" s="50" t="n">
        <x:f>IF(OR(NOT(ISNUMBER(Q3608)),NOT(ISNUMBER(R3608))),"",IF(Q3608&lt;R3608,1,0))</x:f>
        <x:v>0</x:v>
      </x:c>
      <x:c r="AF3608" s="50" t="n">
        <x:f>IFERROR(IF(AND(A3608=A3607,C3608=C3607+1,ISNUMBER(AE3607)),AE3607,""),"")</x:f>
        <x:v>0</x:v>
      </x:c>
      <x:c r="AG3608" s="52" t="n">
        <x:f>IFERROR(IF(AND(A3608=A3607,C3608=C3607+1,ISNUMBER(U3608),ISNUMBER(U3607),U3607&lt;&gt;0),U3608/U3607-1,""),"")</x:f>
        <x:v>4.236290732478681</x:v>
      </x:c>
      <x:c r="AH3608" s="50" t="n">
        <x:f>IF(AND(ISNUMBER(AE3608),ISNUMBER(AF3608),ISNUMBER(AG3608)),IF(AND(AE3608=1,AF3608=1,AG3608&lt;0),1,0),"")</x:f>
        <x:v>0</x:v>
      </x:c>
      <x:c r="AI3608" s="50" t="str">
        <x:f>IF(AND(A3608=A3609,C3609=C3608+1,ISNUMBER(AH3609)),C3609,"")</x:f>
      </x:c>
      <x:c r="AJ3608" s="50" t="str">
        <x:f>IF(AND(A3608=A3609,C3609=C3608+1,ISNUMBER(AH3609)),AH3609,"")</x:f>
      </x:c>
    </x:row>
    <x:row r="3609" ht="15">
      <x:c r="A3609" s="9" t="s">
        <x:v>254</x:v>
      </x:c>
      <x:c r="B3609" s="10">
        <x:v>39447</x:v>
      </x:c>
      <x:c r="C3609" s="9">
        <x:v>2007</x:v>
      </x:c>
      <x:c r="D3609" s="11">
        <x:v>79.536000000000001</x:v>
      </x:c>
      <x:c r="E3609" s="11">
        <x:v>46.646000000000001</x:v>
      </x:c>
      <x:c r="F3609" s="11">
        <x:v>29.565000000000001</x:v>
      </x:c>
      <x:c r="G3609" s="11">
        <x:v>29.957000000000001</x:v>
      </x:c>
      <x:c r="H3609" s="11">
        <x:v>0</x:v>
      </x:c>
      <x:c r="I3609" s="11">
        <x:v>40.372999999999998</x:v>
      </x:c>
      <x:c r="J3609" s="11">
        <x:v>38.436</x:v>
      </x:c>
      <x:c r="K3609" s="11">
        <x:v>24.324000000000002</x:v>
      </x:c>
      <x:c r="L3609" s="11">
        <x:v>1.651</x:v>
      </x:c>
      <x:c r="M3609" s="11">
        <x:v>0</x:v>
      </x:c>
      <x:c r="N3609" s="11">
        <x:v>0</x:v>
      </x:c>
      <x:c r="O3609" s="11" t="s">
        <x:v>40</x:v>
      </x:c>
      <x:c r="P3609" s="11">
        <x:v>-165.87799999999999</x:v>
      </x:c>
      <x:c r="Q3609" s="11">
        <x:v>-162.06299999999999</x:v>
      </x:c>
      <x:c r="R3609" s="11">
        <x:v>7.4999999999999997E-2</x:v>
      </x:c>
      <x:c r="S3609" s="11">
        <x:v>-172.33500000000001</x:v>
      </x:c>
      <x:c r="T3609" s="11">
        <x:v>-161.58199999999999</x:v>
      </x:c>
      <x:c r="U3609" s="11">
        <x:v>463.59910000000002</x:v>
      </x:c>
      <x:c r="V3609" s="11">
        <x:v>17</x:v>
      </x:c>
      <x:c r="W3609" s="12">
        <x:v>1</x:v>
      </x:c>
      <x:c r="X3609" s="8">
        <x:v>0</x:v>
      </x:c>
      <x:c r="Y3609" s="13">
        <x:f t="shared" si="336"/>
        <x:v>1.5777439539996618</x:v>
      </x:c>
      <x:c r="Z3609" s="13">
        <x:f t="shared" si="337"/>
        <x:v>0.37664705290685979</x:v>
      </x:c>
      <x:c r="AA3609" s="13">
        <x:f t="shared" si="338"/>
        <x:v>-2.1667546771273387</x:v>
      </x:c>
      <x:c r="AB3609" s="13">
        <x:f t="shared" si="339"/>
        <x:v>-2.0855713136189897</x:v>
      </x:c>
      <x:c r="AC3609" s="13">
        <x:f t="shared" si="340"/>
        <x:v>-5.3937977768134324</x:v>
      </x:c>
      <x:c r="AD3609" s="13">
        <x:f t="shared" si="341"/>
        <x:v>0.4832528666264333</x:v>
      </x:c>
      <x:c r="AE3609" s="50" t="n">
        <x:f>IF(OR(NOT(ISNUMBER(Q3609)),NOT(ISNUMBER(R3609))),"",IF(Q3609&lt;R3609,1,0))</x:f>
        <x:v>1</x:v>
      </x:c>
      <x:c r="AF3609" s="50" t="str">
        <x:f>IFERROR(IF(AND(A3609=A3608,C3609=C3608+1,ISNUMBER(AE3608)),AE3608,""),"")</x:f>
      </x:c>
      <x:c r="AG3609" s="52" t="str">
        <x:f>IFERROR(IF(AND(A3609=A3608,C3609=C3608+1,ISNUMBER(U3609),ISNUMBER(U3608),U3608&lt;&gt;0),U3609/U3608-1,""),"")</x:f>
      </x:c>
      <x:c r="AH3609" s="50" t="str">
        <x:f>IF(AND(ISNUMBER(AE3609),ISNUMBER(AF3609),ISNUMBER(AG3609)),IF(AND(AE3609=1,AF3609=1,AG3609&lt;0),1,0),"")</x:f>
      </x:c>
      <x:c r="AI3609" s="50" t="n">
        <x:f>IF(AND(A3609=A3610,C3610=C3609+1,ISNUMBER(AH3610)),C3610,"")</x:f>
        <x:v>2008</x:v>
      </x:c>
      <x:c r="AJ3609" s="50" t="n">
        <x:f>IF(AND(A3609=A3610,C3610=C3609+1,ISNUMBER(AH3610)),AH3610,"")</x:f>
        <x:v>1</x:v>
      </x:c>
    </x:row>
    <x:row r="3610" ht="15">
      <x:c r="A3610" s="9" t="s">
        <x:v>254</x:v>
      </x:c>
      <x:c r="B3610" s="10">
        <x:v>39813</x:v>
      </x:c>
      <x:c r="C3610" s="9">
        <x:v>2008</x:v>
      </x:c>
      <x:c r="D3610" s="11">
        <x:v>100.92100000000001</x:v>
      </x:c>
      <x:c r="E3610" s="11">
        <x:v>57.262</x:v>
      </x:c>
      <x:c r="F3610" s="11">
        <x:v>37.86</x:v>
      </x:c>
      <x:c r="G3610" s="11">
        <x:v>38.194000000000003</x:v>
      </x:c>
      <x:c r="H3610" s="11">
        <x:v>7.0000000000000007E-2</x:v>
      </x:c>
      <x:c r="I3610" s="11">
        <x:v>49.587000000000003</x:v>
      </x:c>
      <x:c r="J3610" s="11">
        <x:v>47.697000000000003</x:v>
      </x:c>
      <x:c r="K3610" s="11">
        <x:v>27.727</x:v>
      </x:c>
      <x:c r="L3610" s="11">
        <x:v>1.25</x:v>
      </x:c>
      <x:c r="M3610" s="11">
        <x:v>7.0000000000000007E-2</x:v>
      </x:c>
      <x:c r="N3610" s="11">
        <x:v>0</x:v>
      </x:c>
      <x:c r="O3610" s="11" t="s">
        <x:v>40</x:v>
      </x:c>
      <x:c r="P3610" s="11">
        <x:v>-259.17</x:v>
      </x:c>
      <x:c r="Q3610" s="11">
        <x:v>-253.45099999999999</x:v>
      </x:c>
      <x:c r="R3610" s="11">
        <x:v>5.8000000000000003E-2</x:v>
      </x:c>
      <x:c r="S3610" s="11">
        <x:v>-267.36099999999999</x:v>
      </x:c>
      <x:c r="T3610" s="11">
        <x:v>-257.471</x:v>
      </x:c>
      <x:c r="U3610" s="11">
        <x:v>382.48930000000001</x:v>
      </x:c>
      <x:c r="V3610" s="11">
        <x:v>17</x:v>
      </x:c>
      <x:c r="W3610" s="12">
        <x:v>1</x:v>
      </x:c>
      <x:c r="X3610" s="8">
        <x:v>0</x:v>
      </x:c>
      <x:c r="Y3610" s="13">
        <x:f t="shared" si="336"/>
        <x:v>1.5124669836238775</x:v>
      </x:c>
      <x:c r="Z3610" s="13">
        <x:f t="shared" si="337"/>
        <x:v>0.37845443465681078</x:v>
      </x:c>
      <x:c r="AA3610" s="13">
        <x:f t="shared" si="338"/>
        <x:v>-2.6492107688191751</x:v>
      </x:c>
      <x:c r="AB3610" s="13">
        <x:f t="shared" si="339"/>
        <x:v>-2.5680482753837159</x:v>
      </x:c>
      <x:c r="AC3610" s="13">
        <x:f t="shared" si="340"/>
        <x:v>-6.7411373514164525</x:v>
      </x:c>
      <x:c r="AD3610" s="13">
        <x:f t="shared" si="341"/>
        <x:v>0.47261719562826371</x:v>
      </x:c>
      <x:c r="AE3610" s="50" t="n">
        <x:f>IF(OR(NOT(ISNUMBER(Q3610)),NOT(ISNUMBER(R3610))),"",IF(Q3610&lt;R3610,1,0))</x:f>
        <x:v>1</x:v>
      </x:c>
      <x:c r="AF3610" s="50" t="n">
        <x:f>IFERROR(IF(AND(A3610=A3609,C3610=C3609+1,ISNUMBER(AE3609)),AE3609,""),"")</x:f>
        <x:v>1</x:v>
      </x:c>
      <x:c r="AG3610" s="52" t="n">
        <x:f>IFERROR(IF(AND(A3610=A3609,C3610=C3609+1,ISNUMBER(U3610),ISNUMBER(U3609),U3609&lt;&gt;0),U3610/U3609-1,""),"")</x:f>
        <x:v>-0.17495676760373347</x:v>
      </x:c>
      <x:c r="AH3610" s="50" t="n">
        <x:f>IF(AND(ISNUMBER(AE3610),ISNUMBER(AF3610),ISNUMBER(AG3610)),IF(AND(AE3610=1,AF3610=1,AG3610&lt;0),1,0),"")</x:f>
        <x:v>1</x:v>
      </x:c>
      <x:c r="AI3610" s="50" t="n">
        <x:f>IF(AND(A3610=A3611,C3611=C3610+1,ISNUMBER(AH3611)),C3611,"")</x:f>
        <x:v>2009</x:v>
      </x:c>
      <x:c r="AJ3610" s="50" t="n">
        <x:f>IF(AND(A3610=A3611,C3611=C3610+1,ISNUMBER(AH3611)),AH3611,"")</x:f>
        <x:v>0</x:v>
      </x:c>
    </x:row>
    <x:row r="3611" ht="15">
      <x:c r="A3611" s="9" t="s">
        <x:v>254</x:v>
      </x:c>
      <x:c r="B3611" s="10">
        <x:v>40178</x:v>
      </x:c>
      <x:c r="C3611" s="9">
        <x:v>2009</x:v>
      </x:c>
      <x:c r="D3611" s="11">
        <x:v>111.26</x:v>
      </x:c>
      <x:c r="E3611" s="11">
        <x:v>63.817999999999998</x:v>
      </x:c>
      <x:c r="F3611" s="11">
        <x:v>50.015000000000001</x:v>
      </x:c>
      <x:c r="G3611" s="11">
        <x:v>50.292999999999999</x:v>
      </x:c>
      <x:c r="H3611" s="11">
        <x:v>8.9999999999999993E-3</x:v>
      </x:c>
      <x:c r="I3611" s="11">
        <x:v>60.966999999999999</x:v>
      </x:c>
      <x:c r="J3611" s="11">
        <x:v>58.645000000000003</x:v>
      </x:c>
      <x:c r="K3611" s="11">
        <x:v>36.344999999999999</x:v>
      </x:c>
      <x:c r="L3611" s="11">
        <x:v>1.2130000000000001</x:v>
      </x:c>
      <x:c r="M3611" s="11">
        <x:v>8.9999999999999993E-3</x:v>
      </x:c>
      <x:c r="N3611" s="11">
        <x:v>0</x:v>
      </x:c>
      <x:c r="O3611" s="11">
        <x:v>224.351</x:v>
      </x:c>
      <x:c r="P3611" s="11">
        <x:v>33.360999999999997</x:v>
      </x:c>
      <x:c r="Q3611" s="11">
        <x:v>39.058999999999997</x:v>
      </x:c>
      <x:c r="R3611" s="11">
        <x:v>2.7E-2</x:v>
      </x:c>
      <x:c r="S3611" s="11">
        <x:v>23.783999999999999</x:v>
      </x:c>
      <x:c r="T3611" s="11">
        <x:v>33.811</x:v>
      </x:c>
      <x:c r="U3611" s="11">
        <x:v>253.62569999999999</x:v>
      </x:c>
      <x:c r="V3611" s="11">
        <x:v>18</x:v>
      </x:c>
      <x:c r="W3611" s="12">
        <x:v>0</x:v>
      </x:c>
      <x:c r="X3611" s="8">
        <x:v>0</x:v>
      </x:c>
      <x:c r="Y3611" s="13">
        <x:f t="shared" si="336"/>
        <x:v>1.2759772068379485</x:v>
      </x:c>
      <x:c r="Z3611" s="13">
        <x:f t="shared" si="337"/>
        <x:v>0.45203127808736293</x:v>
      </x:c>
      <x:c r="AA3611" s="13">
        <x:f t="shared" si="338"/>
        <x:v>0.21376954880460181</x:v>
      </x:c>
      <x:c r="AB3611" s="13">
        <x:f t="shared" si="339"/>
        <x:v>0.29984720474564081</x:v>
      </x:c>
      <x:c r="AC3611" s="13">
        <x:f t="shared" si="340"/>
        <x:v>0.67228043664128212</x:v>
      </x:c>
      <x:c r="AD3611" s="13">
        <x:f t="shared" si="341"/>
        <x:v>0.52709868775840374</x:v>
      </x:c>
      <x:c r="AE3611" s="50" t="n">
        <x:f>IF(OR(NOT(ISNUMBER(Q3611)),NOT(ISNUMBER(R3611))),"",IF(Q3611&lt;R3611,1,0))</x:f>
        <x:v>0</x:v>
      </x:c>
      <x:c r="AF3611" s="50" t="n">
        <x:f>IFERROR(IF(AND(A3611=A3610,C3611=C3610+1,ISNUMBER(AE3610)),AE3610,""),"")</x:f>
        <x:v>1</x:v>
      </x:c>
      <x:c r="AG3611" s="52" t="n">
        <x:f>IFERROR(IF(AND(A3611=A3610,C3611=C3610+1,ISNUMBER(U3611),ISNUMBER(U3610),U3610&lt;&gt;0),U3611/U3610-1,""),"")</x:f>
        <x:v>-0.3369077252618571</x:v>
      </x:c>
      <x:c r="AH3611" s="50" t="n">
        <x:f>IF(AND(ISNUMBER(AE3611),ISNUMBER(AF3611),ISNUMBER(AG3611)),IF(AND(AE3611=1,AF3611=1,AG3611&lt;0),1,0),"")</x:f>
        <x:v>0</x:v>
      </x:c>
      <x:c r="AI3611" s="50" t="n">
        <x:f>IF(AND(A3611=A3612,C3612=C3611+1,ISNUMBER(AH3612)),C3612,"")</x:f>
        <x:v>2010</x:v>
      </x:c>
      <x:c r="AJ3611" s="50" t="n">
        <x:f>IF(AND(A3611=A3612,C3612=C3611+1,ISNUMBER(AH3612)),AH3612,"")</x:f>
        <x:v>0</x:v>
      </x:c>
    </x:row>
    <x:row r="3612" ht="15">
      <x:c r="A3612" s="9" t="s">
        <x:v>254</x:v>
      </x:c>
      <x:c r="B3612" s="10">
        <x:v>40543</x:v>
      </x:c>
      <x:c r="C3612" s="9">
        <x:v>2010</x:v>
      </x:c>
      <x:c r="D3612" s="11">
        <x:v>120.755</x:v>
      </x:c>
      <x:c r="E3612" s="11">
        <x:v>45.817999999999998</x:v>
      </x:c>
      <x:c r="F3612" s="11">
        <x:v>49.631999999999998</x:v>
      </x:c>
      <x:c r="G3612" s="11">
        <x:v>50.011000000000003</x:v>
      </x:c>
      <x:c r="H3612" s="11">
        <x:v>6.0540000000000003</x:v>
      </x:c>
      <x:c r="I3612" s="11">
        <x:v>70.744</x:v>
      </x:c>
      <x:c r="J3612" s="11">
        <x:v>67.635999999999996</x:v>
      </x:c>
      <x:c r="K3612" s="11">
        <x:v>20.768999999999998</x:v>
      </x:c>
      <x:c r="L3612" s="11">
        <x:v>1.5669999999999999</x:v>
      </x:c>
      <x:c r="M3612" s="11">
        <x:v>6.0220000000000002</x:v>
      </x:c>
      <x:c r="N3612" s="11">
        <x:v>3.2000000000000001E-2</x:v>
      </x:c>
      <x:c r="O3612" s="11">
        <x:v>196.60300000000001</x:v>
      </x:c>
      <x:c r="P3612" s="11">
        <x:v>34.072000000000003</x:v>
      </x:c>
      <x:c r="Q3612" s="11">
        <x:v>38.892000000000003</x:v>
      </x:c>
      <x:c r="R3612" s="11">
        <x:v>4.4999999999999998E-2</x:v>
      </x:c>
      <x:c r="S3612" s="11">
        <x:v>22.132000000000001</x:v>
      </x:c>
      <x:c r="T3612" s="11">
        <x:v>25.21</x:v>
      </x:c>
      <x:c r="U3612" s="11">
        <x:v>243.9151</x:v>
      </x:c>
      <x:c r="V3612" s="11">
        <x:v>18</x:v>
      </x:c>
      <x:c r="W3612" s="12">
        <x:v>0</x:v>
      </x:c>
      <x:c r="X3612" s="8">
        <x:v>0</x:v>
      </x:c>
      <x:c r="Y3612" s="13">
        <x:f t="shared" si="336"/>
        <x:v>0.92315441650548036</x:v>
      </x:c>
      <x:c r="Z3612" s="13">
        <x:f t="shared" si="337"/>
        <x:v>0.41415262307978967</x:v>
      </x:c>
      <x:c r="AA3612" s="13">
        <x:f t="shared" si="338"/>
        <x:v>0.18328019543704197</x:v>
      </x:c>
      <x:c r="AB3612" s="13">
        <x:f t="shared" si="339"/>
        <x:v>0.28215808869197967</x:v>
      </x:c>
      <x:c r="AC3612" s="13">
        <x:f t="shared" si="340"/>
        <x:v>0.50408910039791244</x:v>
      </x:c>
      <x:c r="AD3612" s="13">
        <x:f t="shared" si="341"/>
        <x:v>0.56010931224379945</x:v>
      </x:c>
      <x:c r="AE3612" s="50" t="n">
        <x:f>IF(OR(NOT(ISNUMBER(Q3612)),NOT(ISNUMBER(R3612))),"",IF(Q3612&lt;R3612,1,0))</x:f>
        <x:v>0</x:v>
      </x:c>
      <x:c r="AF3612" s="50" t="n">
        <x:f>IFERROR(IF(AND(A3612=A3611,C3612=C3611+1,ISNUMBER(AE3611)),AE3611,""),"")</x:f>
        <x:v>0</x:v>
      </x:c>
      <x:c r="AG3612" s="52" t="n">
        <x:f>IFERROR(IF(AND(A3612=A3611,C3612=C3611+1,ISNUMBER(U3612),ISNUMBER(U3611),U3611&lt;&gt;0),U3612/U3611-1,""),"")</x:f>
        <x:v>-0.03828712941945556</x:v>
      </x:c>
      <x:c r="AH3612" s="50" t="n">
        <x:f>IF(AND(ISNUMBER(AE3612),ISNUMBER(AF3612),ISNUMBER(AG3612)),IF(AND(AE3612=1,AF3612=1,AG3612&lt;0),1,0),"")</x:f>
        <x:v>0</x:v>
      </x:c>
      <x:c r="AI3612" s="50" t="n">
        <x:f>IF(AND(A3612=A3613,C3613=C3612+1,ISNUMBER(AH3613)),C3613,"")</x:f>
        <x:v>2011</x:v>
      </x:c>
      <x:c r="AJ3612" s="50" t="n">
        <x:f>IF(AND(A3612=A3613,C3613=C3612+1,ISNUMBER(AH3613)),AH3613,"")</x:f>
        <x:v>0</x:v>
      </x:c>
    </x:row>
    <x:row r="3613" ht="15">
      <x:c r="A3613" s="9" t="s">
        <x:v>254</x:v>
      </x:c>
      <x:c r="B3613" s="10">
        <x:v>40908</x:v>
      </x:c>
      <x:c r="C3613" s="9">
        <x:v>2011</x:v>
      </x:c>
      <x:c r="D3613" s="11">
        <x:v>119.15</x:v>
      </x:c>
      <x:c r="E3613" s="11">
        <x:v>44.481999999999999</x:v>
      </x:c>
      <x:c r="F3613" s="11">
        <x:v>38.314999999999998</x:v>
      </x:c>
      <x:c r="G3613" s="11">
        <x:v>38.555</x:v>
      </x:c>
      <x:c r="H3613" s="11">
        <x:v>3.2000000000000001E-2</x:v>
      </x:c>
      <x:c r="I3613" s="11">
        <x:v>80.594999999999999</x:v>
      </x:c>
      <x:c r="J3613" s="11">
        <x:v>77.125</x:v>
      </x:c>
      <x:c r="K3613" s="11">
        <x:v>26.463999999999999</x:v>
      </x:c>
      <x:c r="L3613" s="11">
        <x:v>0.91500000000000004</x:v>
      </x:c>
      <x:c r="M3613" s="11">
        <x:v>3.2000000000000001E-2</x:v>
      </x:c>
      <x:c r="N3613" s="11">
        <x:v>0</x:v>
      </x:c>
      <x:c r="O3613" s="11">
        <x:v>193.233</x:v>
      </x:c>
      <x:c r="P3613" s="11">
        <x:v>36.052</x:v>
      </x:c>
      <x:c r="Q3613" s="11">
        <x:v>39.664000000000001</x:v>
      </x:c>
      <x:c r="R3613" s="11">
        <x:v>5.5E-2</x:v>
      </x:c>
      <x:c r="S3613" s="11">
        <x:v>23.882999999999999</x:v>
      </x:c>
      <x:c r="T3613" s="11">
        <x:v>31.207000000000001</x:v>
      </x:c>
      <x:c r="U3613" s="11">
        <x:v>283.0471</x:v>
      </x:c>
      <x:c r="V3613" s="11">
        <x:v>18</x:v>
      </x:c>
      <x:c r="W3613" s="12">
        <x:v>0</x:v>
      </x:c>
      <x:c r="X3613" s="8">
        <x:v>0</x:v>
      </x:c>
      <x:c r="Y3613" s="13">
        <x:f t="shared" si="336"/>
        <x:v>1.1609552394623517</x:v>
      </x:c>
      <x:c r="Z3613" s="13">
        <x:f t="shared" si="337"/>
        <x:v>0.32358371800251784</x:v>
      </x:c>
      <x:c r="AA3613" s="13">
        <x:f t="shared" si="338"/>
        <x:v>0.20044481745698697</x:v>
      </x:c>
      <x:c r="AB3613" s="13">
        <x:f t="shared" si="339"/>
        <x:v>0.3025765841376416</x:v>
      </x:c>
      <x:c r="AC3613" s="13">
        <x:f t="shared" si="340"/>
        <x:v>0.80941512125534953</x:v>
      </x:c>
      <x:c r="AD3613" s="13">
        <x:f t="shared" si="341"/>
        <x:v>0.64729332773814519</x:v>
      </x:c>
      <x:c r="AE3613" s="50" t="n">
        <x:f>IF(OR(NOT(ISNUMBER(Q3613)),NOT(ISNUMBER(R3613))),"",IF(Q3613&lt;R3613,1,0))</x:f>
        <x:v>0</x:v>
      </x:c>
      <x:c r="AF3613" s="50" t="n">
        <x:f>IFERROR(IF(AND(A3613=A3612,C3613=C3612+1,ISNUMBER(AE3612)),AE3612,""),"")</x:f>
        <x:v>0</x:v>
      </x:c>
      <x:c r="AG3613" s="52" t="n">
        <x:f>IFERROR(IF(AND(A3613=A3612,C3613=C3612+1,ISNUMBER(U3613),ISNUMBER(U3612),U3612&lt;&gt;0),U3613/U3612-1,""),"")</x:f>
        <x:v>0.1604328719296182</x:v>
      </x:c>
      <x:c r="AH3613" s="50" t="n">
        <x:f>IF(AND(ISNUMBER(AE3613),ISNUMBER(AF3613),ISNUMBER(AG3613)),IF(AND(AE3613=1,AF3613=1,AG3613&lt;0),1,0),"")</x:f>
        <x:v>0</x:v>
      </x:c>
      <x:c r="AI3613" s="50" t="n">
        <x:f>IF(AND(A3613=A3614,C3614=C3613+1,ISNUMBER(AH3614)),C3614,"")</x:f>
        <x:v>2012</x:v>
      </x:c>
      <x:c r="AJ3613" s="50" t="n">
        <x:f>IF(AND(A3613=A3614,C3614=C3613+1,ISNUMBER(AH3614)),AH3614,"")</x:f>
        <x:v>0</x:v>
      </x:c>
    </x:row>
    <x:row r="3614" ht="15">
      <x:c r="A3614" s="9" t="s">
        <x:v>254</x:v>
      </x:c>
      <x:c r="B3614" s="10">
        <x:v>41274</x:v>
      </x:c>
      <x:c r="C3614" s="9">
        <x:v>2012</x:v>
      </x:c>
      <x:c r="D3614" s="11">
        <x:v>230.249</x:v>
      </x:c>
      <x:c r="E3614" s="11">
        <x:v>155.26300000000001</x:v>
      </x:c>
      <x:c r="F3614" s="11">
        <x:v>138.637</x:v>
      </x:c>
      <x:c r="G3614" s="11">
        <x:v>138.88399999999999</x:v>
      </x:c>
      <x:c r="H3614" s="11">
        <x:v>0</x:v>
      </x:c>
      <x:c r="I3614" s="11">
        <x:v>91.364999999999995</x:v>
      </x:c>
      <x:c r="J3614" s="11">
        <x:v>88.629000000000005</x:v>
      </x:c>
      <x:c r="K3614" s="11">
        <x:v>35.487000000000002</x:v>
      </x:c>
      <x:c r="L3614" s="11">
        <x:v>1.284</x:v>
      </x:c>
      <x:c r="M3614" s="11">
        <x:v>0</x:v>
      </x:c>
      <x:c r="N3614" s="11">
        <x:v>0</x:v>
      </x:c>
      <x:c r="O3614" s="11">
        <x:v>200.029</x:v>
      </x:c>
      <x:c r="P3614" s="11">
        <x:v>38.866</x:v>
      </x:c>
      <x:c r="Q3614" s="11">
        <x:v>42.198999999999998</x:v>
      </x:c>
      <x:c r="R3614" s="11">
        <x:v>3.2000000000000001E-2</x:v>
      </x:c>
      <x:c r="S3614" s="11">
        <x:v>26.975000000000001</x:v>
      </x:c>
      <x:c r="T3614" s="11">
        <x:v>32.868000000000002</x:v>
      </x:c>
      <x:c r="U3614" s="11">
        <x:v>409.94659999999999</x:v>
      </x:c>
      <x:c r="V3614" s="11">
        <x:v>18</x:v>
      </x:c>
      <x:c r="W3614" s="12">
        <x:v>0</x:v>
      </x:c>
      <x:c r="X3614" s="8">
        <x:v>0</x:v>
      </x:c>
      <x:c r="Y3614" s="13">
        <x:f t="shared" si="336"/>
        <x:v>1.1199246954276276</x:v>
      </x:c>
      <x:c r="Z3614" s="13">
        <x:f t="shared" si="337"/>
        <x:v>0.60319045902479484</x:v>
      </x:c>
      <x:c r="AA3614" s="13">
        <x:f t="shared" si="338"/>
        <x:v>0.11715577483506986</x:v>
      </x:c>
      <x:c r="AB3614" s="13">
        <x:f t="shared" si="339"/>
        <x:v>0.1687998644945255</x:v>
      </x:c>
      <x:c r="AC3614" s="13">
        <x:f t="shared" si="340"/>
        <x:v>0.23665793035914867</x:v>
      </x:c>
      <x:c r="AD3614" s="13">
        <x:f t="shared" si="341"/>
        <x:v>0.38492675321065456</x:v>
      </x:c>
      <x:c r="AE3614" s="50" t="n">
        <x:f>IF(OR(NOT(ISNUMBER(Q3614)),NOT(ISNUMBER(R3614))),"",IF(Q3614&lt;R3614,1,0))</x:f>
        <x:v>0</x:v>
      </x:c>
      <x:c r="AF3614" s="50" t="n">
        <x:f>IFERROR(IF(AND(A3614=A3613,C3614=C3613+1,ISNUMBER(AE3613)),AE3613,""),"")</x:f>
        <x:v>0</x:v>
      </x:c>
      <x:c r="AG3614" s="52" t="n">
        <x:f>IFERROR(IF(AND(A3614=A3613,C3614=C3613+1,ISNUMBER(U3614),ISNUMBER(U3613),U3613&lt;&gt;0),U3614/U3613-1,""),"")</x:f>
        <x:v>0.44833351057120874</x:v>
      </x:c>
      <x:c r="AH3614" s="50" t="n">
        <x:f>IF(AND(ISNUMBER(AE3614),ISNUMBER(AF3614),ISNUMBER(AG3614)),IF(AND(AE3614=1,AF3614=1,AG3614&lt;0),1,0),"")</x:f>
        <x:v>0</x:v>
      </x:c>
      <x:c r="AI3614" s="50" t="n">
        <x:f>IF(AND(A3614=A3615,C3615=C3614+1,ISNUMBER(AH3615)),C3615,"")</x:f>
        <x:v>2013</x:v>
      </x:c>
      <x:c r="AJ3614" s="50" t="n">
        <x:f>IF(AND(A3614=A3615,C3615=C3614+1,ISNUMBER(AH3615)),AH3615,"")</x:f>
        <x:v>0</x:v>
      </x:c>
    </x:row>
    <x:row r="3615" ht="15">
      <x:c r="A3615" s="9" t="s">
        <x:v>254</x:v>
      </x:c>
      <x:c r="B3615" s="10">
        <x:v>41639</x:v>
      </x:c>
      <x:c r="C3615" s="9">
        <x:v>2013</x:v>
      </x:c>
      <x:c r="D3615" s="11">
        <x:v>328.20400000000001</x:v>
      </x:c>
      <x:c r="E3615" s="11">
        <x:v>246.58199999999999</x:v>
      </x:c>
      <x:c r="F3615" s="11">
        <x:v>222.16</x:v>
      </x:c>
      <x:c r="G3615" s="11">
        <x:v>222.32900000000001</x:v>
      </x:c>
      <x:c r="H3615" s="11">
        <x:v>0</x:v>
      </x:c>
      <x:c r="I3615" s="11">
        <x:v>105.875</x:v>
      </x:c>
      <x:c r="J3615" s="11">
        <x:v>101.498</x:v>
      </x:c>
      <x:c r="K3615" s="11">
        <x:v>46.618000000000002</x:v>
      </x:c>
      <x:c r="L3615" s="11">
        <x:v>1.161</x:v>
      </x:c>
      <x:c r="M3615" s="11">
        <x:v>0</x:v>
      </x:c>
      <x:c r="N3615" s="11">
        <x:v>0</x:v>
      </x:c>
      <x:c r="O3615" s="11">
        <x:v>208.52600000000001</x:v>
      </x:c>
      <x:c r="P3615" s="11">
        <x:v>41.98</x:v>
      </x:c>
      <x:c r="Q3615" s="11">
        <x:v>46.051000000000002</x:v>
      </x:c>
      <x:c r="R3615" s="11">
        <x:v>6.2E-2</x:v>
      </x:c>
      <x:c r="S3615" s="11">
        <x:v>30.978999999999999</x:v>
      </x:c>
      <x:c r="T3615" s="11">
        <x:v>40.247</x:v>
      </x:c>
      <x:c r="U3615" s="11">
        <x:v>602.43709999999999</x:v>
      </x:c>
      <x:c r="V3615" s="11">
        <x:v>18</x:v>
      </x:c>
      <x:c r="W3615" s="12">
        <x:v>0</x:v>
      </x:c>
      <x:c r="X3615" s="8">
        <x:v>0</x:v>
      </x:c>
      <x:c r="Y3615" s="13">
        <x:f t="shared" si="336"/>
        <x:v>1.1099297803384949</x:v>
      </x:c>
      <x:c r="Z3615" s="13">
        <x:f t="shared" si="337"/>
        <x:v>0.67741100047531411</x:v>
      </x:c>
      <x:c r="AA3615" s="13">
        <x:f t="shared" si="338"/>
        <x:v>9.4389465088786234E-2</x:v>
      </x:c>
      <x:c r="AB3615" s="13">
        <x:f t="shared" si="339"/>
        <x:v>0.12790825218461688</x:v>
      </x:c>
      <x:c r="AC3615" s="13">
        <x:f t="shared" si="340"/>
        <x:v>0.18102451771923589</x:v>
      </x:c>
      <x:c r="AD3615" s="13">
        <x:f t="shared" si="341"/>
        <x:v>0.30925278180643745</x:v>
      </x:c>
      <x:c r="AE3615" s="50" t="n">
        <x:f>IF(OR(NOT(ISNUMBER(Q3615)),NOT(ISNUMBER(R3615))),"",IF(Q3615&lt;R3615,1,0))</x:f>
        <x:v>0</x:v>
      </x:c>
      <x:c r="AF3615" s="50" t="n">
        <x:f>IFERROR(IF(AND(A3615=A3614,C3615=C3614+1,ISNUMBER(AE3614)),AE3614,""),"")</x:f>
        <x:v>0</x:v>
      </x:c>
      <x:c r="AG3615" s="52" t="n">
        <x:f>IFERROR(IF(AND(A3615=A3614,C3615=C3614+1,ISNUMBER(U3615),ISNUMBER(U3614),U3614&lt;&gt;0),U3615/U3614-1,""),"")</x:f>
        <x:v>0.469550180438135</x:v>
      </x:c>
      <x:c r="AH3615" s="50" t="n">
        <x:f>IF(AND(ISNUMBER(AE3615),ISNUMBER(AF3615),ISNUMBER(AG3615)),IF(AND(AE3615=1,AF3615=1,AG3615&lt;0),1,0),"")</x:f>
        <x:v>0</x:v>
      </x:c>
      <x:c r="AI3615" s="50" t="n">
        <x:f>IF(AND(A3615=A3616,C3616=C3615+1,ISNUMBER(AH3616)),C3616,"")</x:f>
        <x:v>2014</x:v>
      </x:c>
      <x:c r="AJ3615" s="50" t="n">
        <x:f>IF(AND(A3615=A3616,C3616=C3615+1,ISNUMBER(AH3616)),AH3616,"")</x:f>
        <x:v>0</x:v>
      </x:c>
    </x:row>
    <x:row r="3616" ht="15">
      <x:c r="A3616" s="9" t="s">
        <x:v>254</x:v>
      </x:c>
      <x:c r="B3616" s="10">
        <x:v>42004</x:v>
      </x:c>
      <x:c r="C3616" s="9">
        <x:v>2014</x:v>
      </x:c>
      <x:c r="D3616" s="11">
        <x:v>293.96600000000001</x:v>
      </x:c>
      <x:c r="E3616" s="11">
        <x:v>204.98400000000001</x:v>
      </x:c>
      <x:c r="F3616" s="11">
        <x:v>190.316</x:v>
      </x:c>
      <x:c r="G3616" s="11">
        <x:v>190.39500000000001</x:v>
      </x:c>
      <x:c r="H3616" s="11">
        <x:v>0</x:v>
      </x:c>
      <x:c r="I3616" s="11">
        <x:v>103.571</x:v>
      </x:c>
      <x:c r="J3616" s="11">
        <x:v>101.995</x:v>
      </x:c>
      <x:c r="K3616" s="11">
        <x:v>41.6</x:v>
      </x:c>
      <x:c r="L3616" s="11">
        <x:v>0.73099999999999998</x:v>
      </x:c>
      <x:c r="M3616" s="11">
        <x:v>0</x:v>
      </x:c>
      <x:c r="N3616" s="11">
        <x:v>0</x:v>
      </x:c>
      <x:c r="O3616" s="11">
        <x:v>212.15799999999999</x:v>
      </x:c>
      <x:c r="P3616" s="11">
        <x:v>44.277999999999999</x:v>
      </x:c>
      <x:c r="Q3616" s="11">
        <x:v>49.444000000000003</x:v>
      </x:c>
      <x:c r="R3616" s="11">
        <x:v>8.4000000000000005E-2</x:v>
      </x:c>
      <x:c r="S3616" s="11">
        <x:v>35.938000000000002</x:v>
      </x:c>
      <x:c r="T3616" s="11">
        <x:v>45.433999999999997</x:v>
      </x:c>
      <x:c r="U3616" s="11">
        <x:v>777.45159999999998</x:v>
      </x:c>
      <x:c r="V3616" s="11">
        <x:v>18</x:v>
      </x:c>
      <x:c r="W3616" s="12">
        <x:v>0</x:v>
      </x:c>
      <x:c r="X3616" s="8">
        <x:v>0</x:v>
      </x:c>
      <x:c r="Y3616" s="13">
        <x:f t="shared" si="336"/>
        <x:v>1.0770718173984322</x:v>
      </x:c>
      <x:c r="Z3616" s="13">
        <x:f t="shared" si="337"/>
        <x:v>0.64767694223141459</x:v>
      </x:c>
      <x:c r="AA3616" s="13">
        <x:f t="shared" si="338"/>
        <x:v>0.12225223325146446</x:v>
      </x:c>
      <x:c r="AB3616" s="13">
        <x:f t="shared" si="339"/>
        <x:v>0.15062286114720749</x:v>
      </x:c>
      <x:c r="AC3616" s="13">
        <x:f t="shared" si="340"/>
        <x:v>0.23863021612962523</x:v>
      </x:c>
      <x:c r="AD3616" s="13">
        <x:f t="shared" si="341"/>
        <x:v>0.3469618935523156</x:v>
      </x:c>
      <x:c r="AE3616" s="50" t="n">
        <x:f>IF(OR(NOT(ISNUMBER(Q3616)),NOT(ISNUMBER(R3616))),"",IF(Q3616&lt;R3616,1,0))</x:f>
        <x:v>0</x:v>
      </x:c>
      <x:c r="AF3616" s="50" t="n">
        <x:f>IFERROR(IF(AND(A3616=A3615,C3616=C3615+1,ISNUMBER(AE3615)),AE3615,""),"")</x:f>
        <x:v>0</x:v>
      </x:c>
      <x:c r="AG3616" s="52" t="n">
        <x:f>IFERROR(IF(AND(A3616=A3615,C3616=C3615+1,ISNUMBER(U3616),ISNUMBER(U3615),U3615&lt;&gt;0),U3616/U3615-1,""),"")</x:f>
        <x:v>0.29051082677345064</x:v>
      </x:c>
      <x:c r="AH3616" s="50" t="n">
        <x:f>IF(AND(ISNUMBER(AE3616),ISNUMBER(AF3616),ISNUMBER(AG3616)),IF(AND(AE3616=1,AF3616=1,AG3616&lt;0),1,0),"")</x:f>
        <x:v>0</x:v>
      </x:c>
      <x:c r="AI3616" s="50" t="n">
        <x:f>IF(AND(A3616=A3617,C3617=C3616+1,ISNUMBER(AH3617)),C3617,"")</x:f>
        <x:v>2015</x:v>
      </x:c>
      <x:c r="AJ3616" s="50" t="n">
        <x:f>IF(AND(A3616=A3617,C3617=C3616+1,ISNUMBER(AH3617)),AH3617,"")</x:f>
        <x:v>0</x:v>
      </x:c>
    </x:row>
    <x:row r="3617" ht="15">
      <x:c r="A3617" s="9" t="s">
        <x:v>254</x:v>
      </x:c>
      <x:c r="B3617" s="10">
        <x:v>42369</x:v>
      </x:c>
      <x:c r="C3617" s="9">
        <x:v>2015</x:v>
      </x:c>
      <x:c r="D3617" s="11">
        <x:v>305.68599999999998</x:v>
      </x:c>
      <x:c r="E3617" s="11">
        <x:v>267.06</x:v>
      </x:c>
      <x:c r="F3617" s="11">
        <x:v>190.32300000000001</x:v>
      </x:c>
      <x:c r="G3617" s="11">
        <x:v>190.34399999999999</x:v>
      </x:c>
      <x:c r="H3617" s="11">
        <x:v>0</x:v>
      </x:c>
      <x:c r="I3617" s="11">
        <x:v>115.342</x:v>
      </x:c>
      <x:c r="J3617" s="11">
        <x:v>113.348</x:v>
      </x:c>
      <x:c r="K3617" s="11">
        <x:v>43.912999999999997</x:v>
      </x:c>
      <x:c r="L3617" s="11">
        <x:v>0.68600000000000005</x:v>
      </x:c>
      <x:c r="M3617" s="11">
        <x:v>0</x:v>
      </x:c>
      <x:c r="N3617" s="11">
        <x:v>0</x:v>
      </x:c>
      <x:c r="O3617" s="11">
        <x:v>218.495</x:v>
      </x:c>
      <x:c r="P3617" s="11">
        <x:v>48.188000000000002</x:v>
      </x:c>
      <x:c r="Q3617" s="11">
        <x:v>54.718000000000004</x:v>
      </x:c>
      <x:c r="R3617" s="11">
        <x:v>9.5000000000000001E-2</x:v>
      </x:c>
      <x:c r="S3617" s="11">
        <x:v>39.15</x:v>
      </x:c>
      <x:c r="T3617" s="11">
        <x:v>44.896000000000001</x:v>
      </x:c>
      <x:c r="U3617" s="11">
        <x:v>557.96950000000004</x:v>
      </x:c>
      <x:c r="V3617" s="11">
        <x:v>18</x:v>
      </x:c>
      <x:c r="W3617" s="12">
        <x:v>0</x:v>
      </x:c>
      <x:c r="X3617" s="8">
        <x:v>0</x:v>
      </x:c>
      <x:c r="Y3617" s="13">
        <x:f t="shared" si="336"/>
        <x:v>1.4031935183871629</x:v>
      </x:c>
      <x:c r="Z3617" s="13">
        <x:f t="shared" si="337"/>
        <x:v>0.62267817302722406</x:v>
      </x:c>
      <x:c r="AA3617" s="13">
        <x:f t="shared" si="338"/>
        <x:v>0.12807259737115864</x:v>
      </x:c>
      <x:c r="AB3617" s="13">
        <x:f t="shared" si="339"/>
        <x:v>0.15763888434537404</x:v>
      </x:c>
      <x:c r="AC3617" s="13">
        <x:f t="shared" si="340"/>
        <x:v>0.23586769217837181</x:v>
      </x:c>
      <x:c r="AD3617" s="13">
        <x:f t="shared" si="341"/>
        <x:v>0.37079879353323347</x:v>
      </x:c>
      <x:c r="AE3617" s="50" t="n">
        <x:f>IF(OR(NOT(ISNUMBER(Q3617)),NOT(ISNUMBER(R3617))),"",IF(Q3617&lt;R3617,1,0))</x:f>
        <x:v>0</x:v>
      </x:c>
      <x:c r="AF3617" s="50" t="n">
        <x:f>IFERROR(IF(AND(A3617=A3616,C3617=C3616+1,ISNUMBER(AE3616)),AE3616,""),"")</x:f>
        <x:v>0</x:v>
      </x:c>
      <x:c r="AG3617" s="52" t="n">
        <x:f>IFERROR(IF(AND(A3617=A3616,C3617=C3616+1,ISNUMBER(U3617),ISNUMBER(U3616),U3616&lt;&gt;0),U3617/U3616-1,""),"")</x:f>
        <x:v>-0.2823096640356775</x:v>
      </x:c>
      <x:c r="AH3617" s="50" t="n">
        <x:f>IF(AND(ISNUMBER(AE3617),ISNUMBER(AF3617),ISNUMBER(AG3617)),IF(AND(AE3617=1,AF3617=1,AG3617&lt;0),1,0),"")</x:f>
        <x:v>0</x:v>
      </x:c>
      <x:c r="AI3617" s="50" t="n">
        <x:f>IF(AND(A3617=A3618,C3618=C3617+1,ISNUMBER(AH3618)),C3618,"")</x:f>
        <x:v>2016</x:v>
      </x:c>
      <x:c r="AJ3617" s="50" t="n">
        <x:f>IF(AND(A3617=A3618,C3618=C3617+1,ISNUMBER(AH3618)),AH3618,"")</x:f>
        <x:v>0</x:v>
      </x:c>
    </x:row>
    <x:row r="3618" ht="15">
      <x:c r="A3618" s="9" t="s">
        <x:v>254</x:v>
      </x:c>
      <x:c r="B3618" s="10">
        <x:v>42735</x:v>
      </x:c>
      <x:c r="C3618" s="9">
        <x:v>2016</x:v>
      </x:c>
      <x:c r="D3618" s="11">
        <x:v>234.58199999999999</x:v>
      </x:c>
      <x:c r="E3618" s="11">
        <x:v>195.39500000000001</x:v>
      </x:c>
      <x:c r="F3618" s="11">
        <x:v>146.65199999999999</x:v>
      </x:c>
      <x:c r="G3618" s="11">
        <x:v>146.71899999999999</x:v>
      </x:c>
      <x:c r="H3618" s="11">
        <x:v>0</x:v>
      </x:c>
      <x:c r="I3618" s="11">
        <x:v>87.863</x:v>
      </x:c>
      <x:c r="J3618" s="11">
        <x:v>84.466999999999999</x:v>
      </x:c>
      <x:c r="K3618" s="11">
        <x:v>80.831000000000003</x:v>
      </x:c>
      <x:c r="L3618" s="11">
        <x:v>0.52300000000000002</x:v>
      </x:c>
      <x:c r="M3618" s="11">
        <x:v>0</x:v>
      </x:c>
      <x:c r="N3618" s="11">
        <x:v>0</x:v>
      </x:c>
      <x:c r="O3618" s="11">
        <x:v>212.55600000000001</x:v>
      </x:c>
      <x:c r="P3618" s="11">
        <x:v>8.3659999999999997</x:v>
      </x:c>
      <x:c r="Q3618" s="11">
        <x:v>14.15</x:v>
      </x:c>
      <x:c r="R3618" s="11">
        <x:v>0.10299999999999999</x:v>
      </x:c>
      <x:c r="S3618" s="11">
        <x:v>-2.1110000000000002</x:v>
      </x:c>
      <x:c r="T3618" s="11">
        <x:v>59.137</x:v>
      </x:c>
      <x:c r="U3618" s="11">
        <x:v>509.2944</x:v>
      </x:c>
      <x:c r="V3618" s="11">
        <x:v>18</x:v>
      </x:c>
      <x:c r="W3618" s="12">
        <x:v>0</x:v>
      </x:c>
      <x:c r="X3618" s="8">
        <x:v>0</x:v>
      </x:c>
      <x:c r="Y3618" s="13">
        <x:f t="shared" si="336"/>
        <x:v>1.3323718735509917</x:v>
      </x:c>
      <x:c r="Z3618" s="13">
        <x:f t="shared" si="337"/>
        <x:v>0.62544867040096852</x:v>
      </x:c>
      <x:c r="AA3618" s="13">
        <x:f t="shared" si="338"/>
        <x:v>-8.9989854294020861E-3</x:v>
      </x:c>
      <x:c r="AB3618" s="13">
        <x:f t="shared" si="339"/>
        <x:v>3.5663435387199356E-2</x:v>
      </x:c>
      <x:c r="AC3618" s="13">
        <x:f t="shared" si="340"/>
        <x:v>0.40306299797572231</x:v>
      </x:c>
      <x:c r="AD3618" s="13">
        <x:f t="shared" si="341"/>
        <x:v>0.36007451552122499</x:v>
      </x:c>
      <x:c r="AE3618" s="50" t="n">
        <x:f>IF(OR(NOT(ISNUMBER(Q3618)),NOT(ISNUMBER(R3618))),"",IF(Q3618&lt;R3618,1,0))</x:f>
        <x:v>0</x:v>
      </x:c>
      <x:c r="AF3618" s="50" t="n">
        <x:f>IFERROR(IF(AND(A3618=A3617,C3618=C3617+1,ISNUMBER(AE3617)),AE3617,""),"")</x:f>
        <x:v>0</x:v>
      </x:c>
      <x:c r="AG3618" s="52" t="n">
        <x:f>IFERROR(IF(AND(A3618=A3617,C3618=C3617+1,ISNUMBER(U3618),ISNUMBER(U3617),U3617&lt;&gt;0),U3618/U3617-1,""),"")</x:f>
        <x:v>-0.08723613029027577</x:v>
      </x:c>
      <x:c r="AH3618" s="50" t="n">
        <x:f>IF(AND(ISNUMBER(AE3618),ISNUMBER(AF3618),ISNUMBER(AG3618)),IF(AND(AE3618=1,AF3618=1,AG3618&lt;0),1,0),"")</x:f>
        <x:v>0</x:v>
      </x:c>
      <x:c r="AI3618" s="50" t="n">
        <x:f>IF(AND(A3618=A3619,C3619=C3618+1,ISNUMBER(AH3619)),C3619,"")</x:f>
        <x:v>2017</x:v>
      </x:c>
      <x:c r="AJ3618" s="50" t="n">
        <x:f>IF(AND(A3618=A3619,C3619=C3618+1,ISNUMBER(AH3619)),AH3619,"")</x:f>
        <x:v>0</x:v>
      </x:c>
    </x:row>
    <x:row r="3619" ht="15">
      <x:c r="A3619" s="9" t="s">
        <x:v>254</x:v>
      </x:c>
      <x:c r="B3619" s="10">
        <x:v>43100</x:v>
      </x:c>
      <x:c r="C3619" s="9">
        <x:v>2017</x:v>
      </x:c>
      <x:c r="D3619" s="11">
        <x:v>199.833</x:v>
      </x:c>
      <x:c r="E3619" s="11">
        <x:v>152.208</x:v>
      </x:c>
      <x:c r="F3619" s="11">
        <x:v>126.151</x:v>
      </x:c>
      <x:c r="G3619" s="11">
        <x:v>126.688</x:v>
      </x:c>
      <x:c r="H3619" s="11">
        <x:v>0</x:v>
      </x:c>
      <x:c r="I3619" s="11">
        <x:v>73.144999999999996</x:v>
      </x:c>
      <x:c r="J3619" s="11">
        <x:v>66.197000000000003</x:v>
      </x:c>
      <x:c r="K3619" s="11">
        <x:v>53.08</x:v>
      </x:c>
      <x:c r="L3619" s="11">
        <x:v>0.35699999999999998</x:v>
      </x:c>
      <x:c r="M3619" s="11">
        <x:v>0</x:v>
      </x:c>
      <x:c r="N3619" s="11">
        <x:v>0</x:v>
      </x:c>
      <x:c r="O3619" s="11">
        <x:v>211.92400000000001</x:v>
      </x:c>
      <x:c r="P3619" s="11">
        <x:v>67.936000000000007</x:v>
      </x:c>
      <x:c r="Q3619" s="11">
        <x:v>75.409000000000006</x:v>
      </x:c>
      <x:c r="R3619" s="11">
        <x:v>0.10299999999999999</x:v>
      </x:c>
      <x:c r="S3619" s="11">
        <x:v>59.622</x:v>
      </x:c>
      <x:c r="T3619" s="11">
        <x:v>42.348999999999997</x:v>
      </x:c>
      <x:c r="U3619" s="11">
        <x:v>698.36950000000002</x:v>
      </x:c>
      <x:c r="V3619" s="11">
        <x:v>18</x:v>
      </x:c>
      <x:c r="W3619" s="12">
        <x:v>0</x:v>
      </x:c>
      <x:c r="X3619" s="8">
        <x:v>0</x:v>
      </x:c>
      <x:c r="Y3619" s="13">
        <x:f t="shared" si="336"/>
        <x:v>1.2065540503047936</x:v>
      </x:c>
      <x:c r="Z3619" s="13">
        <x:f t="shared" si="337"/>
        <x:v>0.63396936441929008</x:v>
      </x:c>
      <x:c r="AA3619" s="13">
        <x:f t="shared" si="338"/>
        <x:v>0.29835912987344432</x:v>
      </x:c>
      <x:c r="AB3619" s="13">
        <x:f t="shared" si="339"/>
        <x:v>0.33996386983130916</x:v>
      </x:c>
      <x:c r="AC3619" s="13">
        <x:f t="shared" si="340"/>
        <x:v>0.33427791108865873</x:v>
      </x:c>
      <x:c r="AD3619" s="13">
        <x:f t="shared" si="341"/>
        <x:v>0.33126160343887145</x:v>
      </x:c>
      <x:c r="AE3619" s="50" t="n">
        <x:f>IF(OR(NOT(ISNUMBER(Q3619)),NOT(ISNUMBER(R3619))),"",IF(Q3619&lt;R3619,1,0))</x:f>
        <x:v>0</x:v>
      </x:c>
      <x:c r="AF3619" s="50" t="n">
        <x:f>IFERROR(IF(AND(A3619=A3618,C3619=C3618+1,ISNUMBER(AE3618)),AE3618,""),"")</x:f>
        <x:v>0</x:v>
      </x:c>
      <x:c r="AG3619" s="52" t="n">
        <x:f>IFERROR(IF(AND(A3619=A3618,C3619=C3618+1,ISNUMBER(U3619),ISNUMBER(U3618),U3618&lt;&gt;0),U3619/U3618-1,""),"")</x:f>
        <x:v>0.3712491242786098</x:v>
      </x:c>
      <x:c r="AH3619" s="50" t="n">
        <x:f>IF(AND(ISNUMBER(AE3619),ISNUMBER(AF3619),ISNUMBER(AG3619)),IF(AND(AE3619=1,AF3619=1,AG3619&lt;0),1,0),"")</x:f>
        <x:v>0</x:v>
      </x:c>
      <x:c r="AI3619" s="50" t="n">
        <x:f>IF(AND(A3619=A3620,C3620=C3619+1,ISNUMBER(AH3620)),C3620,"")</x:f>
        <x:v>2018</x:v>
      </x:c>
      <x:c r="AJ3619" s="50" t="n">
        <x:f>IF(AND(A3619=A3620,C3620=C3619+1,ISNUMBER(AH3620)),AH3620,"")</x:f>
        <x:v>0</x:v>
      </x:c>
    </x:row>
    <x:row r="3620" ht="15">
      <x:c r="A3620" s="9" t="s">
        <x:v>254</x:v>
      </x:c>
      <x:c r="B3620" s="10">
        <x:v>43465</x:v>
      </x:c>
      <x:c r="C3620" s="9">
        <x:v>2018</x:v>
      </x:c>
      <x:c r="D3620" s="11">
        <x:v>262.524</x:v>
      </x:c>
      <x:c r="E3620" s="11">
        <x:v>208.30600000000001</x:v>
      </x:c>
      <x:c r="F3620" s="11">
        <x:v>200.77500000000001</x:v>
      </x:c>
      <x:c r="G3620" s="11">
        <x:v>201.23099999999999</x:v>
      </x:c>
      <x:c r="H3620" s="11">
        <x:v>0</x:v>
      </x:c>
      <x:c r="I3620" s="11">
        <x:v>61.292999999999999</x:v>
      </x:c>
      <x:c r="J3620" s="11">
        <x:v>55.637</x:v>
      </x:c>
      <x:c r="K3620" s="11">
        <x:v>46.04</x:v>
      </x:c>
      <x:c r="L3620" s="11">
        <x:v>0.27900000000000003</x:v>
      </x:c>
      <x:c r="M3620" s="11">
        <x:v>0</x:v>
      </x:c>
      <x:c r="N3620" s="11">
        <x:v>0</x:v>
      </x:c>
      <x:c r="O3620" s="11">
        <x:v>213.51499999999999</x:v>
      </x:c>
      <x:c r="P3620" s="11">
        <x:v>53.460999999999999</x:v>
      </x:c>
      <x:c r="Q3620" s="11">
        <x:v>63.978000000000002</x:v>
      </x:c>
      <x:c r="R3620" s="11">
        <x:v>0.10299999999999999</x:v>
      </x:c>
      <x:c r="S3620" s="11">
        <x:v>42.935000000000002</x:v>
      </x:c>
      <x:c r="T3620" s="11">
        <x:v>62.99</x:v>
      </x:c>
      <x:c r="U3620" s="11">
        <x:v>544.08069999999998</x:v>
      </x:c>
      <x:c r="V3620" s="11">
        <x:v>18</x:v>
      </x:c>
      <x:c r="W3620" s="12">
        <x:v>0</x:v>
      </x:c>
      <x:c r="X3620" s="8">
        <x:v>0</x:v>
      </x:c>
      <x:c r="Y3620" s="13">
        <x:f t="shared" si="336"/>
        <x:v>1.0375096501058398</x:v>
      </x:c>
      <x:c r="Z3620" s="13">
        <x:f t="shared" si="337"/>
        <x:v>0.76652420350139416</x:v>
      </x:c>
      <x:c r="AA3620" s="13">
        <x:f t="shared" si="338"/>
        <x:v>0.16354695189773127</x:v>
      </x:c>
      <x:c r="AB3620" s="13">
        <x:f t="shared" si="339"/>
        <x:v>0.20364233365330409</x:v>
      </x:c>
      <x:c r="AC3620" s="13">
        <x:f t="shared" si="340"/>
        <x:v>0.31302334133408871</x:v>
      </x:c>
      <x:c r="AD3620" s="13">
        <x:f t="shared" si="341"/>
        <x:v>0.21193109963279547</x:v>
      </x:c>
      <x:c r="AE3620" s="50" t="n">
        <x:f>IF(OR(NOT(ISNUMBER(Q3620)),NOT(ISNUMBER(R3620))),"",IF(Q3620&lt;R3620,1,0))</x:f>
        <x:v>0</x:v>
      </x:c>
      <x:c r="AF3620" s="50" t="n">
        <x:f>IFERROR(IF(AND(A3620=A3619,C3620=C3619+1,ISNUMBER(AE3619)),AE3619,""),"")</x:f>
        <x:v>0</x:v>
      </x:c>
      <x:c r="AG3620" s="52" t="n">
        <x:f>IFERROR(IF(AND(A3620=A3619,C3620=C3619+1,ISNUMBER(U3620),ISNUMBER(U3619),U3619&lt;&gt;0),U3620/U3619-1,""),"")</x:f>
        <x:v>-0.2209271739387244</x:v>
      </x:c>
      <x:c r="AH3620" s="50" t="n">
        <x:f>IF(AND(ISNUMBER(AE3620),ISNUMBER(AF3620),ISNUMBER(AG3620)),IF(AND(AE3620=1,AF3620=1,AG3620&lt;0),1,0),"")</x:f>
        <x:v>0</x:v>
      </x:c>
      <x:c r="AI3620" s="50" t="n">
        <x:f>IF(AND(A3620=A3621,C3621=C3620+1,ISNUMBER(AH3621)),C3621,"")</x:f>
        <x:v>2019</x:v>
      </x:c>
      <x:c r="AJ3620" s="50" t="n">
        <x:f>IF(AND(A3620=A3621,C3621=C3620+1,ISNUMBER(AH3621)),AH3621,"")</x:f>
        <x:v>0</x:v>
      </x:c>
    </x:row>
    <x:row r="3621" ht="15">
      <x:c r="A3621" s="9" t="s">
        <x:v>254</x:v>
      </x:c>
      <x:c r="B3621" s="10">
        <x:v>43830</x:v>
      </x:c>
      <x:c r="C3621" s="9">
        <x:v>2019</x:v>
      </x:c>
      <x:c r="D3621" s="11">
        <x:v>231.55799999999999</x:v>
      </x:c>
      <x:c r="E3621" s="11">
        <x:v>176.619</x:v>
      </x:c>
      <x:c r="F3621" s="11">
        <x:v>181.17500000000001</x:v>
      </x:c>
      <x:c r="G3621" s="11">
        <x:v>181.40799999999999</x:v>
      </x:c>
      <x:c r="H3621" s="11">
        <x:v>0</x:v>
      </x:c>
      <x:c r="I3621" s="11">
        <x:v>50.15</x:v>
      </x:c>
      <x:c r="J3621" s="11">
        <x:v>44.875999999999998</x:v>
      </x:c>
      <x:c r="K3621" s="11">
        <x:v>37.484999999999999</x:v>
      </x:c>
      <x:c r="L3621" s="11">
        <x:v>0.124</x:v>
      </x:c>
      <x:c r="M3621" s="11">
        <x:v>0</x:v>
      </x:c>
      <x:c r="N3621" s="11">
        <x:v>0</x:v>
      </x:c>
      <x:c r="O3621" s="11">
        <x:v>211.57599999999999</x:v>
      </x:c>
      <x:c r="P3621" s="11">
        <x:v>53.954000000000001</x:v>
      </x:c>
      <x:c r="Q3621" s="11">
        <x:v>63.738</x:v>
      </x:c>
      <x:c r="R3621" s="11">
        <x:v>0.10299999999999999</x:v>
      </x:c>
      <x:c r="S3621" s="11">
        <x:v>44.432000000000002</x:v>
      </x:c>
      <x:c r="T3621" s="11">
        <x:v>59.563000000000002</x:v>
      </x:c>
      <x:c r="U3621" s="11">
        <x:v>584.846</x:v>
      </x:c>
      <x:c r="V3621" s="11">
        <x:v>18</x:v>
      </x:c>
      <x:c r="W3621" s="12">
        <x:v>0</x:v>
      </x:c>
      <x:c r="X3621" s="8">
        <x:v>0</x:v>
      </x:c>
      <x:c r="Y3621" s="13">
        <x:f t="shared" si="336"/>
        <x:v>0.97485304263833306</x:v>
      </x:c>
      <x:c r="Z3621" s="13">
        <x:f t="shared" si="337"/>
        <x:v>0.78342359149759455</x:v>
      </x:c>
      <x:c r="AA3621" s="13">
        <x:f t="shared" si="338"/>
        <x:v>0.19188281121792383</x:v>
      </x:c>
      <x:c r="AB3621" s="13">
        <x:f t="shared" si="339"/>
        <x:v>0.23300425811243836</x:v>
      </x:c>
      <x:c r="AC3621" s="13">
        <x:f t="shared" si="340"/>
        <x:v>0.32833722878814608</x:v>
      </x:c>
      <x:c r="AD3621" s="13">
        <x:f t="shared" si="341"/>
        <x:v>0.19380025738691817</x:v>
      </x:c>
      <x:c r="AE3621" s="50" t="n">
        <x:f>IF(OR(NOT(ISNUMBER(Q3621)),NOT(ISNUMBER(R3621))),"",IF(Q3621&lt;R3621,1,0))</x:f>
        <x:v>0</x:v>
      </x:c>
      <x:c r="AF3621" s="50" t="n">
        <x:f>IFERROR(IF(AND(A3621=A3620,C3621=C3620+1,ISNUMBER(AE3620)),AE3620,""),"")</x:f>
        <x:v>0</x:v>
      </x:c>
      <x:c r="AG3621" s="52" t="n">
        <x:f>IFERROR(IF(AND(A3621=A3620,C3621=C3620+1,ISNUMBER(U3621),ISNUMBER(U3620),U3620&lt;&gt;0),U3621/U3620-1,""),"")</x:f>
        <x:v>0.07492509842749429</x:v>
      </x:c>
      <x:c r="AH3621" s="50" t="n">
        <x:f>IF(AND(ISNUMBER(AE3621),ISNUMBER(AF3621),ISNUMBER(AG3621)),IF(AND(AE3621=1,AF3621=1,AG3621&lt;0),1,0),"")</x:f>
        <x:v>0</x:v>
      </x:c>
      <x:c r="AI3621" s="50" t="n">
        <x:f>IF(AND(A3621=A3622,C3622=C3621+1,ISNUMBER(AH3622)),C3622,"")</x:f>
        <x:v>2020</x:v>
      </x:c>
      <x:c r="AJ3621" s="50" t="n">
        <x:f>IF(AND(A3621=A3622,C3622=C3621+1,ISNUMBER(AH3622)),AH3622,"")</x:f>
        <x:v>0</x:v>
      </x:c>
    </x:row>
    <x:row r="3622" ht="15">
      <x:c r="A3622" s="9" t="s">
        <x:v>254</x:v>
      </x:c>
      <x:c r="B3622" s="10">
        <x:v>44196</x:v>
      </x:c>
      <x:c r="C3622" s="9">
        <x:v>2020</x:v>
      </x:c>
      <x:c r="D3622" s="11">
        <x:v>257.98700000000002</x:v>
      </x:c>
      <x:c r="E3622" s="11">
        <x:v>203.45500000000001</x:v>
      </x:c>
      <x:c r="F3622" s="11">
        <x:v>218.81800000000001</x:v>
      </x:c>
      <x:c r="G3622" s="11">
        <x:v>219.65700000000001</x:v>
      </x:c>
      <x:c r="H3622" s="11">
        <x:v>70.941000000000003</x:v>
      </x:c>
      <x:c r="I3622" s="11">
        <x:v>38.33</x:v>
      </x:c>
      <x:c r="J3622" s="11">
        <x:v>32.475000000000001</x:v>
      </x:c>
      <x:c r="K3622" s="11">
        <x:v>93.774000000000001</x:v>
      </x:c>
      <x:c r="L3622" s="11">
        <x:v>0.214</x:v>
      </x:c>
      <x:c r="M3622" s="11">
        <x:v>70.197000000000003</x:v>
      </x:c>
      <x:c r="N3622" s="11">
        <x:v>0.74399999999999999</x:v>
      </x:c>
      <x:c r="O3622" s="11">
        <x:v>144.28899999999999</x:v>
      </x:c>
      <x:c r="P3622" s="11">
        <x:v>50.46</x:v>
      </x:c>
      <x:c r="Q3622" s="11">
        <x:v>59.976999999999997</x:v>
      </x:c>
      <x:c r="R3622" s="11">
        <x:v>0.10299999999999999</x:v>
      </x:c>
      <x:c r="S3622" s="11">
        <x:v>45.667999999999999</x:v>
      </x:c>
      <x:c r="T3622" s="11">
        <x:v>51.481000000000002</x:v>
      </x:c>
      <x:c r="U3622" s="11">
        <x:v>366.49939999999998</x:v>
      </x:c>
      <x:c r="V3622" s="11">
        <x:v>18</x:v>
      </x:c>
      <x:c r="W3622" s="12">
        <x:v>0</x:v>
      </x:c>
      <x:c r="X3622" s="8">
        <x:v>0</x:v>
      </x:c>
      <x:c r="Y3622" s="13">
        <x:f t="shared" si="336"/>
        <x:v>0.92979096783628401</x:v>
      </x:c>
      <x:c r="Z3622" s="13">
        <x:f t="shared" si="337"/>
        <x:v>0.85142662227166477</x:v>
      </x:c>
      <x:c r="AA3622" s="13">
        <x:f t="shared" si="338"/>
        <x:v>0.17701667138266655</x:v>
      </x:c>
      <x:c r="AB3622" s="13">
        <x:f t="shared" si="339"/>
        <x:v>0.19559125072193559</x:v>
      </x:c>
      <x:c r="AC3622" s="13">
        <x:f t="shared" si="340"/>
        <x:v>0.234369949512194</x:v>
      </x:c>
      <x:c r="AD3622" s="13">
        <x:f t="shared" si="341"/>
        <x:v>0.12587843573513394</x:v>
      </x:c>
      <x:c r="AE3622" s="50" t="n">
        <x:f>IF(OR(NOT(ISNUMBER(Q3622)),NOT(ISNUMBER(R3622))),"",IF(Q3622&lt;R3622,1,0))</x:f>
        <x:v>0</x:v>
      </x:c>
      <x:c r="AF3622" s="50" t="n">
        <x:f>IFERROR(IF(AND(A3622=A3621,C3622=C3621+1,ISNUMBER(AE3621)),AE3621,""),"")</x:f>
        <x:v>0</x:v>
      </x:c>
      <x:c r="AG3622" s="52" t="n">
        <x:f>IFERROR(IF(AND(A3622=A3621,C3622=C3621+1,ISNUMBER(U3622),ISNUMBER(U3621),U3621&lt;&gt;0),U3622/U3621-1,""),"")</x:f>
        <x:v>-0.37334033232680064</x:v>
      </x:c>
      <x:c r="AH3622" s="50" t="n">
        <x:f>IF(AND(ISNUMBER(AE3622),ISNUMBER(AF3622),ISNUMBER(AG3622)),IF(AND(AE3622=1,AF3622=1,AG3622&lt;0),1,0),"")</x:f>
        <x:v>0</x:v>
      </x:c>
      <x:c r="AI3622" s="50" t="n">
        <x:f>IF(AND(A3622=A3623,C3623=C3622+1,ISNUMBER(AH3623)),C3623,"")</x:f>
        <x:v>2021</x:v>
      </x:c>
      <x:c r="AJ3622" s="50" t="n">
        <x:f>IF(AND(A3622=A3623,C3623=C3622+1,ISNUMBER(AH3623)),AH3623,"")</x:f>
        <x:v>0</x:v>
      </x:c>
    </x:row>
    <x:row r="3623" ht="15">
      <x:c r="A3623" s="9" t="s">
        <x:v>254</x:v>
      </x:c>
      <x:c r="B3623" s="10">
        <x:v>44561</x:v>
      </x:c>
      <x:c r="C3623" s="9">
        <x:v>2021</x:v>
      </x:c>
      <x:c r="D3623" s="11">
        <x:v>284.91800000000001</x:v>
      </x:c>
      <x:c r="E3623" s="11">
        <x:v>169.226</x:v>
      </x:c>
      <x:c r="F3623" s="11">
        <x:v>221.15299999999999</x:v>
      </x:c>
      <x:c r="G3623" s="11">
        <x:v>251.61799999999999</x:v>
      </x:c>
      <x:c r="H3623" s="11">
        <x:v>87.03</x:v>
      </x:c>
      <x:c r="I3623" s="11">
        <x:v>33.299999999999997</x:v>
      </x:c>
      <x:c r="J3623" s="11">
        <x:v>26.736999999999998</x:v>
      </x:c>
      <x:c r="K3623" s="11">
        <x:v>38.94</x:v>
      </x:c>
      <x:c r="L3623" s="11">
        <x:v>0.52500000000000002</x:v>
      </x:c>
      <x:c r="M3623" s="11">
        <x:v>63.820999999999998</x:v>
      </x:c>
      <x:c r="N3623" s="11">
        <x:v>23.209</x:v>
      </x:c>
      <x:c r="O3623" s="11">
        <x:v>127.747</x:v>
      </x:c>
      <x:c r="P3623" s="11">
        <x:v>22.289000000000001</x:v>
      </x:c>
      <x:c r="Q3623" s="11">
        <x:v>31.387</x:v>
      </x:c>
      <x:c r="R3623" s="11">
        <x:v>0.10299999999999999</x:v>
      </x:c>
      <x:c r="S3623" s="11">
        <x:v>22.341999999999999</x:v>
      </x:c>
      <x:c r="T3623" s="11">
        <x:v>54.643000000000001</x:v>
      </x:c>
      <x:c r="U3623" s="11">
        <x:v>405.07580000000002</x:v>
      </x:c>
      <x:c r="V3623" s="11">
        <x:v>18</x:v>
      </x:c>
      <x:c r="W3623" s="12">
        <x:v>0</x:v>
      </x:c>
      <x:c r="X3623" s="8">
        <x:v>0</x:v>
      </x:c>
      <x:c r="Y3623" s="13">
        <x:f t="shared" si="336"/>
        <x:v>0.76519875380392766</x:v>
      </x:c>
      <x:c r="Z3623" s="13">
        <x:f t="shared" si="337"/>
        <x:v>0.88312426733305716</x:v>
      </x:c>
      <x:c r="AA3623" s="13">
        <x:f t="shared" si="338"/>
        <x:v>7.8415544121466521E-2</x:v>
      </x:c>
      <x:c r="AB3623" s="13">
        <x:f t="shared" si="339"/>
        <x:v>7.8229525688092716E-2</x:v>
      </x:c>
      <x:c r="AC3623" s="13">
        <x:f t="shared" si="340"/>
        <x:v>0.21716649842221145</x:v>
      </x:c>
      <x:c r="AD3623" s="13">
        <x:f t="shared" si="341"/>
        <x:v>9.3841034964445902E-2</x:v>
      </x:c>
      <x:c r="AE3623" s="50" t="n">
        <x:f>IF(OR(NOT(ISNUMBER(Q3623)),NOT(ISNUMBER(R3623))),"",IF(Q3623&lt;R3623,1,0))</x:f>
        <x:v>0</x:v>
      </x:c>
      <x:c r="AF3623" s="50" t="n">
        <x:f>IFERROR(IF(AND(A3623=A3622,C3623=C3622+1,ISNUMBER(AE3622)),AE3622,""),"")</x:f>
        <x:v>0</x:v>
      </x:c>
      <x:c r="AG3623" s="52" t="n">
        <x:f>IFERROR(IF(AND(A3623=A3622,C3623=C3622+1,ISNUMBER(U3623),ISNUMBER(U3622),U3622&lt;&gt;0),U3623/U3622-1,""),"")</x:f>
        <x:v>0.10525637968302282</x:v>
      </x:c>
      <x:c r="AH3623" s="50" t="n">
        <x:f>IF(AND(ISNUMBER(AE3623),ISNUMBER(AF3623),ISNUMBER(AG3623)),IF(AND(AE3623=1,AF3623=1,AG3623&lt;0),1,0),"")</x:f>
        <x:v>0</x:v>
      </x:c>
      <x:c r="AI3623" s="50" t="n">
        <x:f>IF(AND(A3623=A3624,C3624=C3623+1,ISNUMBER(AH3624)),C3624,"")</x:f>
        <x:v>2022</x:v>
      </x:c>
      <x:c r="AJ3623" s="50" t="n">
        <x:f>IF(AND(A3623=A3624,C3624=C3623+1,ISNUMBER(AH3624)),AH3624,"")</x:f>
        <x:v>0</x:v>
      </x:c>
    </x:row>
    <x:row r="3624" ht="15">
      <x:c r="A3624" s="9" t="s">
        <x:v>254</x:v>
      </x:c>
      <x:c r="B3624" s="10">
        <x:v>44926</x:v>
      </x:c>
      <x:c r="C3624" s="9">
        <x:v>2022</x:v>
      </x:c>
      <x:c r="D3624" s="11">
        <x:v>232.13300000000001</x:v>
      </x:c>
      <x:c r="E3624" s="11">
        <x:v>104.797</x:v>
      </x:c>
      <x:c r="F3624" s="11">
        <x:v>133.21799999999999</x:v>
      </x:c>
      <x:c r="G3624" s="11">
        <x:v>148.875</x:v>
      </x:c>
      <x:c r="H3624" s="11">
        <x:v>51.793999999999997</x:v>
      </x:c>
      <x:c r="I3624" s="11">
        <x:v>83.257999999999996</x:v>
      </x:c>
      <x:c r="J3624" s="11">
        <x:v>79.459000000000003</x:v>
      </x:c>
      <x:c r="K3624" s="11">
        <x:v>24.298999999999999</x:v>
      </x:c>
      <x:c r="L3624" s="11">
        <x:v>0.33200000000000002</x:v>
      </x:c>
      <x:c r="M3624" s="11">
        <x:v>39.843000000000004</x:v>
      </x:c>
      <x:c r="N3624" s="11">
        <x:v>11.951000000000001</x:v>
      </x:c>
      <x:c r="O3624" s="11">
        <x:v>145.14400000000001</x:v>
      </x:c>
      <x:c r="P3624" s="11">
        <x:v>50.548000000000002</x:v>
      </x:c>
      <x:c r="Q3624" s="11">
        <x:v>61.116999999999997</x:v>
      </x:c>
      <x:c r="R3624" s="11">
        <x:v>0.10299999999999999</x:v>
      </x:c>
      <x:c r="S3624" s="11">
        <x:v>69.540000000000006</x:v>
      </x:c>
      <x:c r="T3624" s="11">
        <x:v>22.565000000000001</x:v>
      </x:c>
      <x:c r="U3624" s="11">
        <x:v>401.0908</x:v>
      </x:c>
      <x:c r="V3624" s="11">
        <x:v>18</x:v>
      </x:c>
      <x:c r="W3624" s="12">
        <x:v>0</x:v>
      </x:c>
      <x:c r="X3624" s="8">
        <x:v>0</x:v>
      </x:c>
      <x:c r="Y3624" s="13">
        <x:f t="shared" si="336"/>
        <x:v>0.78665795913465153</x:v>
      </x:c>
      <x:c r="Z3624" s="13">
        <x:f t="shared" si="337"/>
        <x:v>0.64133492437525041</x:v>
      </x:c>
      <x:c r="AA3624" s="13">
        <x:f t="shared" si="338"/>
        <x:v>0.29956964326485247</x:v>
      </x:c>
      <x:c r="AB3624" s="13">
        <x:f t="shared" si="339"/>
        <x:v>0.21775447695932934</x:v>
      </x:c>
      <x:c r="AC3624" s="13">
        <x:f t="shared" si="340"/>
        <x:v>0.15157010915197314</x:v>
      </x:c>
      <x:c r="AD3624" s="13">
        <x:f t="shared" si="341"/>
        <x:v>0.34229945763850894</x:v>
      </x:c>
      <x:c r="AE3624" s="50" t="n">
        <x:f>IF(OR(NOT(ISNUMBER(Q3624)),NOT(ISNUMBER(R3624))),"",IF(Q3624&lt;R3624,1,0))</x:f>
        <x:v>0</x:v>
      </x:c>
      <x:c r="AF3624" s="50" t="n">
        <x:f>IFERROR(IF(AND(A3624=A3623,C3624=C3623+1,ISNUMBER(AE3623)),AE3623,""),"")</x:f>
        <x:v>0</x:v>
      </x:c>
      <x:c r="AG3624" s="52" t="n">
        <x:f>IFERROR(IF(AND(A3624=A3623,C3624=C3623+1,ISNUMBER(U3624),ISNUMBER(U3623),U3623&lt;&gt;0),U3624/U3623-1,""),"")</x:f>
        <x:v>-0.009837664950609226</x:v>
      </x:c>
      <x:c r="AH3624" s="50" t="n">
        <x:f>IF(AND(ISNUMBER(AE3624),ISNUMBER(AF3624),ISNUMBER(AG3624)),IF(AND(AE3624=1,AF3624=1,AG3624&lt;0),1,0),"")</x:f>
        <x:v>0</x:v>
      </x:c>
      <x:c r="AI3624" s="50" t="n">
        <x:f>IF(AND(A3624=A3625,C3625=C3624+1,ISNUMBER(AH3625)),C3625,"")</x:f>
        <x:v>2023</x:v>
      </x:c>
      <x:c r="AJ3624" s="50" t="n">
        <x:f>IF(AND(A3624=A3625,C3625=C3624+1,ISNUMBER(AH3625)),AH3625,"")</x:f>
        <x:v>0</x:v>
      </x:c>
    </x:row>
    <x:row r="3625" ht="15">
      <x:c r="A3625" s="9" t="s">
        <x:v>254</x:v>
      </x:c>
      <x:c r="B3625" s="10">
        <x:v>45291</x:v>
      </x:c>
      <x:c r="C3625" s="9">
        <x:v>2023</x:v>
      </x:c>
      <x:c r="D3625" s="11">
        <x:v>479.98899999999998</x:v>
      </x:c>
      <x:c r="E3625" s="11">
        <x:v>251.88900000000001</x:v>
      </x:c>
      <x:c r="F3625" s="11">
        <x:v>268.65800000000002</x:v>
      </x:c>
      <x:c r="G3625" s="11">
        <x:v>368.27499999999998</x:v>
      </x:c>
      <x:c r="H3625" s="11">
        <x:v>100.419</x:v>
      </x:c>
      <x:c r="I3625" s="11">
        <x:v>111.714</x:v>
      </x:c>
      <x:c r="J3625" s="11">
        <x:v>89.942999999999998</x:v>
      </x:c>
      <x:c r="K3625" s="11">
        <x:v>78.450999999999993</x:v>
      </x:c>
      <x:c r="L3625" s="11">
        <x:v>3.1520000000000001</x:v>
      </x:c>
      <x:c r="M3625" s="11">
        <x:v>13.132</x:v>
      </x:c>
      <x:c r="N3625" s="11">
        <x:v>87.287000000000006</x:v>
      </x:c>
      <x:c r="O3625" s="11">
        <x:v>165.22</x:v>
      </x:c>
      <x:c r="P3625" s="11">
        <x:v>45.491999999999997</x:v>
      </x:c>
      <x:c r="Q3625" s="11">
        <x:v>55.969000000000001</x:v>
      </x:c>
      <x:c r="R3625" s="11">
        <x:v>2.6309999999999998</x:v>
      </x:c>
      <x:c r="S3625" s="11">
        <x:v>34.71</x:v>
      </x:c>
      <x:c r="T3625" s="11">
        <x:v>28.654</x:v>
      </x:c>
      <x:c r="U3625" s="11">
        <x:v>330.16269999999997</x:v>
      </x:c>
      <x:c r="V3625" s="11">
        <x:v>18</x:v>
      </x:c>
      <x:c r="W3625" s="12">
        <x:v>0</x:v>
      </x:c>
      <x:c r="X3625" s="8">
        <x:v>0</x:v>
      </x:c>
      <x:c r="Y3625" s="13">
        <x:f t="shared" si="336"/>
        <x:v>0.93758235377319865</x:v>
      </x:c>
      <x:c r="Z3625" s="13">
        <x:f t="shared" si="337"/>
        <x:v>0.76725716631006124</x:v>
      </x:c>
      <x:c r="AA3625" s="13">
        <x:f t="shared" si="338"/>
        <x:v>7.2314157199435819E-2</x:v>
      </x:c>
      <x:c r="AB3625" s="13">
        <x:f t="shared" si="339"/>
        <x:v>9.4777171976857796E-2</x:v>
      </x:c>
      <x:c r="AC3625" s="13">
        <x:f t="shared" si="340"/>
        <x:v>7.7805987373565949E-2</x:v>
      </x:c>
      <x:c r="AD3625" s="13">
        <x:f t="shared" si="341"/>
        <x:v>0.18738554425205578</x:v>
      </x:c>
      <x:c r="AE3625" s="50" t="n">
        <x:f>IF(OR(NOT(ISNUMBER(Q3625)),NOT(ISNUMBER(R3625))),"",IF(Q3625&lt;R3625,1,0))</x:f>
        <x:v>0</x:v>
      </x:c>
      <x:c r="AF3625" s="50" t="n">
        <x:f>IFERROR(IF(AND(A3625=A3624,C3625=C3624+1,ISNUMBER(AE3624)),AE3624,""),"")</x:f>
        <x:v>0</x:v>
      </x:c>
      <x:c r="AG3625" s="52" t="n">
        <x:f>IFERROR(IF(AND(A3625=A3624,C3625=C3624+1,ISNUMBER(U3625),ISNUMBER(U3624),U3624&lt;&gt;0),U3625/U3624-1,""),"")</x:f>
        <x:v>-0.17683801273926014</x:v>
      </x:c>
      <x:c r="AH3625" s="50" t="n">
        <x:f>IF(AND(ISNUMBER(AE3625),ISNUMBER(AF3625),ISNUMBER(AG3625)),IF(AND(AE3625=1,AF3625=1,AG3625&lt;0),1,0),"")</x:f>
        <x:v>0</x:v>
      </x:c>
      <x:c r="AI3625" s="50" t="n">
        <x:f>IF(AND(A3625=A3626,C3626=C3625+1,ISNUMBER(AH3626)),C3626,"")</x:f>
        <x:v>2024</x:v>
      </x:c>
      <x:c r="AJ3625" s="50" t="n">
        <x:f>IF(AND(A3625=A3626,C3626=C3625+1,ISNUMBER(AH3626)),AH3626,"")</x:f>
        <x:v>0</x:v>
      </x:c>
    </x:row>
    <x:row r="3626" ht="15">
      <x:c r="A3626" s="9" t="s">
        <x:v>254</x:v>
      </x:c>
      <x:c r="B3626" s="10">
        <x:v>45657</x:v>
      </x:c>
      <x:c r="C3626" s="9">
        <x:v>2024</x:v>
      </x:c>
      <x:c r="D3626" s="11">
        <x:v>519.11</x:v>
      </x:c>
      <x:c r="E3626" s="11">
        <x:v>296.601</x:v>
      </x:c>
      <x:c r="F3626" s="11">
        <x:v>301.02800000000002</x:v>
      </x:c>
      <x:c r="G3626" s="11">
        <x:v>397.95</x:v>
      </x:c>
      <x:c r="H3626" s="11">
        <x:v>98.77</x:v>
      </x:c>
      <x:c r="I3626" s="11">
        <x:v>121.16</x:v>
      </x:c>
      <x:c r="J3626" s="11">
        <x:v>98.683000000000007</x:v>
      </x:c>
      <x:c r="K3626" s="11">
        <x:v>86.77</x:v>
      </x:c>
      <x:c r="L3626" s="11">
        <x:v>3.26</x:v>
      </x:c>
      <x:c r="M3626" s="11">
        <x:v>17.314</x:v>
      </x:c>
      <x:c r="N3626" s="11">
        <x:v>81.456000000000003</x:v>
      </x:c>
      <x:c r="O3626" s="11">
        <x:v>277.81599999999997</x:v>
      </x:c>
      <x:c r="P3626" s="11">
        <x:v>56.298999999999999</x:v>
      </x:c>
      <x:c r="Q3626" s="11">
        <x:v>76.963999999999999</x:v>
      </x:c>
      <x:c r="R3626" s="11">
        <x:v>7.3140000000000001</x:v>
      </x:c>
      <x:c r="S3626" s="11">
        <x:v>35.686999999999998</x:v>
      </x:c>
      <x:c r="T3626" s="11">
        <x:v>53.988</x:v>
      </x:c>
      <x:c r="U3626" s="11">
        <x:v>353.29129999999998</x:v>
      </x:c>
      <x:c r="V3626" s="11">
        <x:v>18</x:v>
      </x:c>
      <x:c r="W3626" s="12">
        <x:v>0</x:v>
      </x:c>
      <x:c r="X3626" s="8">
        <x:v>0</x:v>
      </x:c>
      <x:c r="Y3626" s="13">
        <x:f t="shared" si="336"/>
        <x:v>0.98529372682939786</x:v>
      </x:c>
      <x:c r="Z3626" s="13">
        <x:f t="shared" si="337"/>
        <x:v>0.76660052782647214</x:v>
      </x:c>
      <x:c r="AA3626" s="13">
        <x:f t="shared" si="338"/>
        <x:v>6.8746508447149926E-2</x:v>
      </x:c>
      <x:c r="AB3626" s="13">
        <x:f t="shared" si="339"/>
        <x:v>0.10845292905164608</x:v>
      </x:c>
      <x:c r="AC3626" s="13">
        <x:f t="shared" si="340"/>
        <x:v>0.13566528458349039</x:v>
      </x:c>
      <x:c r="AD3626" s="13">
        <x:f t="shared" si="341"/>
        <x:v>0.19010036408468342</x:v>
      </x:c>
      <x:c r="AE3626" s="50" t="n">
        <x:f>IF(OR(NOT(ISNUMBER(Q3626)),NOT(ISNUMBER(R3626))),"",IF(Q3626&lt;R3626,1,0))</x:f>
        <x:v>0</x:v>
      </x:c>
      <x:c r="AF3626" s="50" t="n">
        <x:f>IFERROR(IF(AND(A3626=A3625,C3626=C3625+1,ISNUMBER(AE3625)),AE3625,""),"")</x:f>
        <x:v>0</x:v>
      </x:c>
      <x:c r="AG3626" s="52" t="n">
        <x:f>IFERROR(IF(AND(A3626=A3625,C3626=C3625+1,ISNUMBER(U3626),ISNUMBER(U3625),U3625&lt;&gt;0),U3626/U3625-1,""),"")</x:f>
        <x:v>0.07005212884435474</x:v>
      </x:c>
      <x:c r="AH3626" s="50" t="n">
        <x:f>IF(AND(ISNUMBER(AE3626),ISNUMBER(AF3626),ISNUMBER(AG3626)),IF(AND(AE3626=1,AF3626=1,AG3626&lt;0),1,0),"")</x:f>
        <x:v>0</x:v>
      </x:c>
      <x:c r="AI3626" s="50" t="str">
        <x:f>IF(AND(A3626=A3627,C3627=C3626+1,ISNUMBER(AH3627)),C3627,"")</x:f>
      </x:c>
      <x:c r="AJ3626" s="50" t="str">
        <x:f>IF(AND(A3626=A3627,C3627=C3626+1,ISNUMBER(AH3627)),AH3627,"")</x:f>
      </x:c>
    </x:row>
    <x:row r="3627" ht="15">
      <x:c r="A3627" s="9" t="s">
        <x:v>255</x:v>
      </x:c>
      <x:c r="B3627" s="10">
        <x:v>39447</x:v>
      </x:c>
      <x:c r="C3627" s="9">
        <x:v>2007</x:v>
      </x:c>
      <x:c r="D3627" s="11">
        <x:v>133.398</x:v>
      </x:c>
      <x:c r="E3627" s="11">
        <x:v>30.768000000000001</x:v>
      </x:c>
      <x:c r="F3627" s="11">
        <x:v>41.195</x:v>
      </x:c>
      <x:c r="G3627" s="11">
        <x:v>65.647999999999996</x:v>
      </x:c>
      <x:c r="H3627" s="11">
        <x:v>16.306000000000001</x:v>
      </x:c>
      <x:c r="I3627" s="11">
        <x:v>67.75</x:v>
      </x:c>
      <x:c r="J3627" s="11">
        <x:v>18.677</x:v>
      </x:c>
      <x:c r="K3627" s="11">
        <x:v>4.4429999999999996</x:v>
      </x:c>
      <x:c r="L3627" s="11">
        <x:v>1.573</x:v>
      </x:c>
      <x:c r="M3627" s="11">
        <x:v>3.306</x:v>
      </x:c>
      <x:c r="N3627" s="11">
        <x:v>13</x:v>
      </x:c>
      <x:c r="O3627" s="11">
        <x:v>81.453000000000003</x:v>
      </x:c>
      <x:c r="P3627" s="11">
        <x:v>12.573</x:v>
      </x:c>
      <x:c r="Q3627" s="11">
        <x:v>18.766999999999999</x:v>
      </x:c>
      <x:c r="R3627" s="11">
        <x:v>1.379</x:v>
      </x:c>
      <x:c r="S3627" s="11">
        <x:v>9.2460000000000004</x:v>
      </x:c>
      <x:c r="T3627" s="11">
        <x:v>13.712999999999999</x:v>
      </x:c>
      <x:c r="U3627" s="11">
        <x:v>190.19300000000001</x:v>
      </x:c>
      <x:c r="V3627" s="11">
        <x:v>18</x:v>
      </x:c>
      <x:c r="W3627" s="12">
        <x:v>0</x:v>
      </x:c>
      <x:c r="X3627" s="8">
        <x:v>0</x:v>
      </x:c>
      <x:c r="Y3627" s="13">
        <x:f t="shared" si="336"/>
        <x:v>0.74688675810171135</x:v>
      </x:c>
      <x:c r="Z3627" s="13">
        <x:f t="shared" si="337"/>
        <x:v>0.49212132115923773</x:v>
      </x:c>
      <x:c r="AA3627" s="13">
        <x:f t="shared" si="338"/>
        <x:v>6.9311383978770305E-2</x:v>
      </x:c>
      <x:c r="AB3627" s="13">
        <x:f t="shared" si="339"/>
        <x:v>9.4251787882876817E-2</x:v>
      </x:c>
      <x:c r="AC3627" s="13">
        <x:f t="shared" si="340"/>
        <x:v>0.20888679015354619</x:v>
      </x:c>
      <x:c r="AD3627" s="13">
        <x:f t="shared" si="341"/>
        <x:v>0.14000959534625707</x:v>
      </x:c>
      <x:c r="AE3627" s="50" t="n">
        <x:f>IF(OR(NOT(ISNUMBER(Q3627)),NOT(ISNUMBER(R3627))),"",IF(Q3627&lt;R3627,1,0))</x:f>
        <x:v>0</x:v>
      </x:c>
      <x:c r="AF3627" s="50" t="str">
        <x:f>IFERROR(IF(AND(A3627=A3626,C3627=C3626+1,ISNUMBER(AE3626)),AE3626,""),"")</x:f>
      </x:c>
      <x:c r="AG3627" s="52" t="str">
        <x:f>IFERROR(IF(AND(A3627=A3626,C3627=C3626+1,ISNUMBER(U3627),ISNUMBER(U3626),U3626&lt;&gt;0),U3627/U3626-1,""),"")</x:f>
      </x:c>
      <x:c r="AH3627" s="50" t="str">
        <x:f>IF(AND(ISNUMBER(AE3627),ISNUMBER(AF3627),ISNUMBER(AG3627)),IF(AND(AE3627=1,AF3627=1,AG3627&lt;0),1,0),"")</x:f>
      </x:c>
      <x:c r="AI3627" s="50" t="n">
        <x:f>IF(AND(A3627=A3628,C3628=C3627+1,ISNUMBER(AH3628)),C3628,"")</x:f>
        <x:v>2008</x:v>
      </x:c>
      <x:c r="AJ3627" s="50" t="n">
        <x:f>IF(AND(A3627=A3628,C3628=C3627+1,ISNUMBER(AH3628)),AH3628,"")</x:f>
        <x:v>0</x:v>
      </x:c>
    </x:row>
    <x:row r="3628" ht="15">
      <x:c r="A3628" s="9" t="s">
        <x:v>255</x:v>
      </x:c>
      <x:c r="B3628" s="10">
        <x:v>39813</x:v>
      </x:c>
      <x:c r="C3628" s="9">
        <x:v>2008</x:v>
      </x:c>
      <x:c r="D3628" s="11">
        <x:v>140.58699999999999</x:v>
      </x:c>
      <x:c r="E3628" s="11">
        <x:v>29.292000000000002</x:v>
      </x:c>
      <x:c r="F3628" s="11">
        <x:v>44.35</x:v>
      </x:c>
      <x:c r="G3628" s="11">
        <x:v>79.238</x:v>
      </x:c>
      <x:c r="H3628" s="11">
        <x:v>21.632999999999999</x:v>
      </x:c>
      <x:c r="I3628" s="11">
        <x:v>61.348999999999997</x:v>
      </x:c>
      <x:c r="J3628" s="11">
        <x:v>16.600999999999999</x:v>
      </x:c>
      <x:c r="K3628" s="11">
        <x:v>3.6970000000000001</x:v>
      </x:c>
      <x:c r="L3628" s="11">
        <x:v>1.7689999999999999</x:v>
      </x:c>
      <x:c r="M3628" s="11">
        <x:v>3.633</x:v>
      </x:c>
      <x:c r="N3628" s="11">
        <x:v>18</x:v>
      </x:c>
      <x:c r="O3628" s="11">
        <x:v>88.828000000000003</x:v>
      </x:c>
      <x:c r="P3628" s="11">
        <x:v>13.625</x:v>
      </x:c>
      <x:c r="Q3628" s="11">
        <x:v>20.29</x:v>
      </x:c>
      <x:c r="R3628" s="11">
        <x:v>2.1059999999999999</x:v>
      </x:c>
      <x:c r="S3628" s="11">
        <x:v>8.3759999999999994</x:v>
      </x:c>
      <x:c r="T3628" s="11">
        <x:v>12.622</x:v>
      </x:c>
      <x:c r="U3628" s="11">
        <x:v>160.5247</x:v>
      </x:c>
      <x:c r="V3628" s="11">
        <x:v>18</x:v>
      </x:c>
      <x:c r="W3628" s="12">
        <x:v>0</x:v>
      </x:c>
      <x:c r="X3628" s="8">
        <x:v>0</x:v>
      </x:c>
      <x:c r="Y3628" s="13">
        <x:f t="shared" si="336"/>
        <x:v>0.66047350620067646</x:v>
      </x:c>
      <x:c r="Z3628" s="13">
        <x:f t="shared" si="337"/>
        <x:v>0.56362252555357184</x:v>
      </x:c>
      <x:c r="AA3628" s="13">
        <x:f t="shared" si="338"/>
        <x:v>5.9578766173259266E-2</x:v>
      </x:c>
      <x:c r="AB3628" s="13">
        <x:f t="shared" si="339"/>
        <x:v>9.6915077496496832E-2</x:v>
      </x:c>
      <x:c r="AC3628" s="13">
        <x:f t="shared" si="340"/>
        <x:v>0.1592922587647341</x:v>
      </x:c>
      <x:c r="AD3628" s="13">
        <x:f t="shared" si="341"/>
        <x:v>0.11808346433169496</x:v>
      </x:c>
      <x:c r="AE3628" s="50" t="n">
        <x:f>IF(OR(NOT(ISNUMBER(Q3628)),NOT(ISNUMBER(R3628))),"",IF(Q3628&lt;R3628,1,0))</x:f>
        <x:v>0</x:v>
      </x:c>
      <x:c r="AF3628" s="50" t="n">
        <x:f>IFERROR(IF(AND(A3628=A3627,C3628=C3627+1,ISNUMBER(AE3627)),AE3627,""),"")</x:f>
        <x:v>0</x:v>
      </x:c>
      <x:c r="AG3628" s="52" t="n">
        <x:f>IFERROR(IF(AND(A3628=A3627,C3628=C3627+1,ISNUMBER(U3628),ISNUMBER(U3627),U3627&lt;&gt;0),U3628/U3627-1,""),"")</x:f>
        <x:v>-0.15599049386675645</x:v>
      </x:c>
      <x:c r="AH3628" s="50" t="n">
        <x:f>IF(AND(ISNUMBER(AE3628),ISNUMBER(AF3628),ISNUMBER(AG3628)),IF(AND(AE3628=1,AF3628=1,AG3628&lt;0),1,0),"")</x:f>
        <x:v>0</x:v>
      </x:c>
      <x:c r="AI3628" s="50" t="n">
        <x:f>IF(AND(A3628=A3629,C3629=C3628+1,ISNUMBER(AH3629)),C3629,"")</x:f>
        <x:v>2009</x:v>
      </x:c>
      <x:c r="AJ3628" s="50" t="n">
        <x:f>IF(AND(A3628=A3629,C3629=C3628+1,ISNUMBER(AH3629)),AH3629,"")</x:f>
        <x:v>0</x:v>
      </x:c>
    </x:row>
    <x:row r="3629" ht="15">
      <x:c r="A3629" s="9" t="s">
        <x:v>255</x:v>
      </x:c>
      <x:c r="B3629" s="10">
        <x:v>40178</x:v>
      </x:c>
      <x:c r="C3629" s="9">
        <x:v>2009</x:v>
      </x:c>
      <x:c r="D3629" s="11">
        <x:v>120.658</x:v>
      </x:c>
      <x:c r="E3629" s="11">
        <x:v>21.28</x:v>
      </x:c>
      <x:c r="F3629" s="11">
        <x:v>35.701000000000001</x:v>
      </x:c>
      <x:c r="G3629" s="11">
        <x:v>66.840999999999994</x:v>
      </x:c>
      <x:c r="H3629" s="11">
        <x:v>19.335999999999999</x:v>
      </x:c>
      <x:c r="I3629" s="11">
        <x:v>53.817</x:v>
      </x:c>
      <x:c r="J3629" s="11">
        <x:v>9.4640000000000004</x:v>
      </x:c>
      <x:c r="K3629" s="11">
        <x:v>1.506</x:v>
      </x:c>
      <x:c r="L3629" s="11">
        <x:v>1.3420000000000001</x:v>
      </x:c>
      <x:c r="M3629" s="11">
        <x:v>1.3360000000000001</x:v>
      </x:c>
      <x:c r="N3629" s="11">
        <x:v>18</x:v>
      </x:c>
      <x:c r="O3629" s="11">
        <x:v>86.268000000000001</x:v>
      </x:c>
      <x:c r="P3629" s="11">
        <x:v>5.0990000000000002</x:v>
      </x:c>
      <x:c r="Q3629" s="11">
        <x:v>11.525</x:v>
      </x:c>
      <x:c r="R3629" s="11">
        <x:v>1.151</x:v>
      </x:c>
      <x:c r="S3629" s="11">
        <x:v>-0.311</x:v>
      </x:c>
      <x:c r="T3629" s="11">
        <x:v>8.0329999999999995</x:v>
      </x:c>
      <x:c r="U3629" s="11">
        <x:v>96.453800000000001</x:v>
      </x:c>
      <x:c r="V3629" s="11">
        <x:v>18</x:v>
      </x:c>
      <x:c r="W3629" s="12">
        <x:v>0</x:v>
      </x:c>
      <x:c r="X3629" s="8">
        <x:v>0</x:v>
      </x:c>
      <x:c r="Y3629" s="13">
        <x:f t="shared" si="336"/>
        <x:v>0.59606173496540715</x:v>
      </x:c>
      <x:c r="Z3629" s="13">
        <x:f t="shared" si="337"/>
        <x:v>0.55397072717930007</x:v>
      </x:c>
      <x:c r="AA3629" s="13">
        <x:f t="shared" si="338"/>
        <x:v>-2.5775331929917618E-3</x:v>
      </x:c>
      <x:c r="AB3629" s="13">
        <x:f t="shared" si="339"/>
        <x:v>4.2259941321752391E-2</x:v>
      </x:c>
      <x:c r="AC3629" s="13">
        <x:f t="shared" si="340"/>
        <x:v>0.12018072739785461</x:v>
      </x:c>
      <x:c r="AD3629" s="13">
        <x:f t="shared" si="341"/>
        <x:v>7.8436572792521017E-2</x:v>
      </x:c>
      <x:c r="AE3629" s="50" t="n">
        <x:f>IF(OR(NOT(ISNUMBER(Q3629)),NOT(ISNUMBER(R3629))),"",IF(Q3629&lt;R3629,1,0))</x:f>
        <x:v>0</x:v>
      </x:c>
      <x:c r="AF3629" s="50" t="n">
        <x:f>IFERROR(IF(AND(A3629=A3628,C3629=C3628+1,ISNUMBER(AE3628)),AE3628,""),"")</x:f>
        <x:v>0</x:v>
      </x:c>
      <x:c r="AG3629" s="52" t="n">
        <x:f>IFERROR(IF(AND(A3629=A3628,C3629=C3628+1,ISNUMBER(U3629),ISNUMBER(U3628),U3628&lt;&gt;0),U3629/U3628-1,""),"")</x:f>
        <x:v>-0.3991342142361892</x:v>
      </x:c>
      <x:c r="AH3629" s="50" t="n">
        <x:f>IF(AND(ISNUMBER(AE3629),ISNUMBER(AF3629),ISNUMBER(AG3629)),IF(AND(AE3629=1,AF3629=1,AG3629&lt;0),1,0),"")</x:f>
        <x:v>0</x:v>
      </x:c>
      <x:c r="AI3629" s="50" t="n">
        <x:f>IF(AND(A3629=A3630,C3630=C3629+1,ISNUMBER(AH3630)),C3630,"")</x:f>
        <x:v>2010</x:v>
      </x:c>
      <x:c r="AJ3629" s="50" t="n">
        <x:f>IF(AND(A3629=A3630,C3630=C3629+1,ISNUMBER(AH3630)),AH3630,"")</x:f>
        <x:v>0</x:v>
      </x:c>
    </x:row>
    <x:row r="3630" ht="15">
      <x:c r="A3630" s="9" t="s">
        <x:v>255</x:v>
      </x:c>
      <x:c r="B3630" s="10">
        <x:v>40543</x:v>
      </x:c>
      <x:c r="C3630" s="9">
        <x:v>2010</x:v>
      </x:c>
      <x:c r="D3630" s="11">
        <x:v>116.783</x:v>
      </x:c>
      <x:c r="E3630" s="11">
        <x:v>21.523</x:v>
      </x:c>
      <x:c r="F3630" s="11">
        <x:v>37.676000000000002</x:v>
      </x:c>
      <x:c r="G3630" s="11">
        <x:v>65.203999999999994</x:v>
      </x:c>
      <x:c r="H3630" s="11">
        <x:v>18.600000000000001</x:v>
      </x:c>
      <x:c r="I3630" s="11">
        <x:v>51.579000000000001</x:v>
      </x:c>
      <x:c r="J3630" s="11">
        <x:v>7.202</x:v>
      </x:c>
      <x:c r="K3630" s="11">
        <x:v>1.7789999999999999</x:v>
      </x:c>
      <x:c r="L3630" s="11">
        <x:v>1.08</x:v>
      </x:c>
      <x:c r="M3630" s="11">
        <x:v>0.6</x:v>
      </x:c>
      <x:c r="N3630" s="11">
        <x:v>18</x:v>
      </x:c>
      <x:c r="O3630" s="11">
        <x:v>78.403999999999996</x:v>
      </x:c>
      <x:c r="P3630" s="11">
        <x:v>9.1959999999999997</x:v>
      </x:c>
      <x:c r="Q3630" s="11">
        <x:v>15.208</x:v>
      </x:c>
      <x:c r="R3630" s="11">
        <x:v>1.0720000000000001</x:v>
      </x:c>
      <x:c r="S3630" s="11">
        <x:v>4.4470000000000001</x:v>
      </x:c>
      <x:c r="T3630" s="11">
        <x:v>11.677</x:v>
      </x:c>
      <x:c r="U3630" s="11">
        <x:v>114.4504</x:v>
      </x:c>
      <x:c r="V3630" s="11">
        <x:v>18</x:v>
      </x:c>
      <x:c r="W3630" s="12">
        <x:v>0</x:v>
      </x:c>
      <x:c r="X3630" s="8">
        <x:v>0</x:v>
      </x:c>
      <x:c r="Y3630" s="13">
        <x:f t="shared" si="336"/>
        <x:v>0.57126552712602185</x:v>
      </x:c>
      <x:c r="Z3630" s="13">
        <x:f t="shared" si="337"/>
        <x:v>0.5583346891242732</x:v>
      </x:c>
      <x:c r="AA3630" s="13">
        <x:f t="shared" si="338"/>
        <x:v>3.8079172482296225E-2</x:v>
      </x:c>
      <x:c r="AB3630" s="13">
        <x:f t="shared" si="339"/>
        <x:v>7.8744337788890506E-2</x:v>
      </x:c>
      <x:c r="AC3630" s="13">
        <x:f t="shared" si="340"/>
        <x:v>0.17908410526961538</x:v>
      </x:c>
      <x:c r="AD3630" s="13">
        <x:f t="shared" si="341"/>
        <x:v>6.1669934836405982E-2</x:v>
      </x:c>
      <x:c r="AE3630" s="50" t="n">
        <x:f>IF(OR(NOT(ISNUMBER(Q3630)),NOT(ISNUMBER(R3630))),"",IF(Q3630&lt;R3630,1,0))</x:f>
        <x:v>0</x:v>
      </x:c>
      <x:c r="AF3630" s="50" t="n">
        <x:f>IFERROR(IF(AND(A3630=A3629,C3630=C3629+1,ISNUMBER(AE3629)),AE3629,""),"")</x:f>
        <x:v>0</x:v>
      </x:c>
      <x:c r="AG3630" s="52" t="n">
        <x:f>IFERROR(IF(AND(A3630=A3629,C3630=C3629+1,ISNUMBER(U3630),ISNUMBER(U3629),U3629&lt;&gt;0),U3630/U3629-1,""),"")</x:f>
        <x:v>0.18658259187300041</x:v>
      </x:c>
      <x:c r="AH3630" s="50" t="n">
        <x:f>IF(AND(ISNUMBER(AE3630),ISNUMBER(AF3630),ISNUMBER(AG3630)),IF(AND(AE3630=1,AF3630=1,AG3630&lt;0),1,0),"")</x:f>
        <x:v>0</x:v>
      </x:c>
      <x:c r="AI3630" s="50" t="n">
        <x:f>IF(AND(A3630=A3631,C3631=C3630+1,ISNUMBER(AH3631)),C3631,"")</x:f>
        <x:v>2011</x:v>
      </x:c>
      <x:c r="AJ3630" s="50" t="n">
        <x:f>IF(AND(A3630=A3631,C3631=C3630+1,ISNUMBER(AH3631)),AH3631,"")</x:f>
        <x:v>0</x:v>
      </x:c>
    </x:row>
    <x:row r="3631" ht="15">
      <x:c r="A3631" s="9" t="s">
        <x:v>255</x:v>
      </x:c>
      <x:c r="B3631" s="10">
        <x:v>40908</x:v>
      </x:c>
      <x:c r="C3631" s="9">
        <x:v>2011</x:v>
      </x:c>
      <x:c r="D3631" s="11">
        <x:v>143.83099999999999</x:v>
      </x:c>
      <x:c r="E3631" s="11">
        <x:v>24.823</x:v>
      </x:c>
      <x:c r="F3631" s="11">
        <x:v>41.058</x:v>
      </x:c>
      <x:c r="G3631" s="11">
        <x:v>90.935000000000002</x:v>
      </x:c>
      <x:c r="H3631" s="11">
        <x:v>41.267000000000003</x:v>
      </x:c>
      <x:c r="I3631" s="11">
        <x:v>52.896000000000001</x:v>
      </x:c>
      <x:c r="J3631" s="11">
        <x:v>6.1639999999999997</x:v>
      </x:c>
      <x:c r="K3631" s="11">
        <x:v>2.3210000000000002</x:v>
      </x:c>
      <x:c r="L3631" s="11">
        <x:v>0.82799999999999996</x:v>
      </x:c>
      <x:c r="M3631" s="11">
        <x:v>2.2770000000000001</x:v>
      </x:c>
      <x:c r="N3631" s="11">
        <x:v>38.99</x:v>
      </x:c>
      <x:c r="O3631" s="11">
        <x:v>83.778999999999996</x:v>
      </x:c>
      <x:c r="P3631" s="11">
        <x:v>7.8819999999999997</x:v>
      </x:c>
      <x:c r="Q3631" s="11">
        <x:v>14.493</x:v>
      </x:c>
      <x:c r="R3631" s="11">
        <x:v>1.3</x:v>
      </x:c>
      <x:c r="S3631" s="11">
        <x:v>4.306</x:v>
      </x:c>
      <x:c r="T3631" s="11">
        <x:v>9.3130000000000006</x:v>
      </x:c>
      <x:c r="U3631" s="11">
        <x:v>96.9602</x:v>
      </x:c>
      <x:c r="V3631" s="11">
        <x:v>18</x:v>
      </x:c>
      <x:c r="W3631" s="12">
        <x:v>0</x:v>
      </x:c>
      <x:c r="X3631" s="8">
        <x:v>0</x:v>
      </x:c>
      <x:c r="Y3631" s="13">
        <x:f t="shared" si="336"/>
        <x:v>0.60458375955964738</x:v>
      </x:c>
      <x:c r="Z3631" s="13">
        <x:f t="shared" si="337"/>
        <x:v>0.63223505363934063</x:v>
      </x:c>
      <x:c r="AA3631" s="13">
        <x:f t="shared" si="338"/>
        <x:v>2.993791324540607E-2</x:v>
      </x:c>
      <x:c r="AB3631" s="13">
        <x:f t="shared" si="339"/>
        <x:v>5.4800425499370795E-2</x:v>
      </x:c>
      <x:c r="AC3631" s="13">
        <x:f t="shared" si="340"/>
        <x:v>0.10241381206356188</x:v>
      </x:c>
      <x:c r="AD3631" s="13">
        <x:f t="shared" si="341"/>
        <x:v>4.2855851659238969E-2</x:v>
      </x:c>
      <x:c r="AE3631" s="50" t="n">
        <x:f>IF(OR(NOT(ISNUMBER(Q3631)),NOT(ISNUMBER(R3631))),"",IF(Q3631&lt;R3631,1,0))</x:f>
        <x:v>0</x:v>
      </x:c>
      <x:c r="AF3631" s="50" t="n">
        <x:f>IFERROR(IF(AND(A3631=A3630,C3631=C3630+1,ISNUMBER(AE3630)),AE3630,""),"")</x:f>
        <x:v>0</x:v>
      </x:c>
      <x:c r="AG3631" s="52" t="n">
        <x:f>IFERROR(IF(AND(A3631=A3630,C3631=C3630+1,ISNUMBER(U3631),ISNUMBER(U3630),U3630&lt;&gt;0),U3631/U3630-1,""),"")</x:f>
        <x:v>-0.15281903776657835</x:v>
      </x:c>
      <x:c r="AH3631" s="50" t="n">
        <x:f>IF(AND(ISNUMBER(AE3631),ISNUMBER(AF3631),ISNUMBER(AG3631)),IF(AND(AE3631=1,AF3631=1,AG3631&lt;0),1,0),"")</x:f>
        <x:v>0</x:v>
      </x:c>
      <x:c r="AI3631" s="50" t="n">
        <x:f>IF(AND(A3631=A3632,C3632=C3631+1,ISNUMBER(AH3632)),C3632,"")</x:f>
        <x:v>2012</x:v>
      </x:c>
      <x:c r="AJ3631" s="50" t="n">
        <x:f>IF(AND(A3631=A3632,C3632=C3631+1,ISNUMBER(AH3632)),AH3632,"")</x:f>
        <x:v>0</x:v>
      </x:c>
    </x:row>
    <x:row r="3632" ht="15">
      <x:c r="A3632" s="9" t="s">
        <x:v>255</x:v>
      </x:c>
      <x:c r="B3632" s="10">
        <x:v>41274</x:v>
      </x:c>
      <x:c r="C3632" s="9">
        <x:v>2012</x:v>
      </x:c>
      <x:c r="D3632" s="11">
        <x:v>138.53700000000001</x:v>
      </x:c>
      <x:c r="E3632" s="11">
        <x:v>25.010999999999999</x:v>
      </x:c>
      <x:c r="F3632" s="11">
        <x:v>40.826999999999998</x:v>
      </x:c>
      <x:c r="G3632" s="11">
        <x:v>86.941000000000003</x:v>
      </x:c>
      <x:c r="H3632" s="11">
        <x:v>39.377000000000002</x:v>
      </x:c>
      <x:c r="I3632" s="11">
        <x:v>51.595999999999997</x:v>
      </x:c>
      <x:c r="J3632" s="11">
        <x:v>5.16</x:v>
      </x:c>
      <x:c r="K3632" s="11">
        <x:v>3.9540000000000002</x:v>
      </x:c>
      <x:c r="L3632" s="11">
        <x:v>5.8999999999999997E-2</x:v>
      </x:c>
      <x:c r="M3632" s="11">
        <x:v>2.1589999999999998</x:v>
      </x:c>
      <x:c r="N3632" s="11">
        <x:v>37.218000000000004</x:v>
      </x:c>
      <x:c r="O3632" s="11">
        <x:v>85.325999999999993</x:v>
      </x:c>
      <x:c r="P3632" s="11">
        <x:v>9.0380000000000003</x:v>
      </x:c>
      <x:c r="Q3632" s="11">
        <x:v>16.109000000000002</x:v>
      </x:c>
      <x:c r="R3632" s="11">
        <x:v>1.9670000000000001</x:v>
      </x:c>
      <x:c r="S3632" s="11">
        <x:v>4.8840000000000003</x:v>
      </x:c>
      <x:c r="T3632" s="11">
        <x:v>11.987</x:v>
      </x:c>
      <x:c r="U3632" s="11">
        <x:v>72.799400000000006</x:v>
      </x:c>
      <x:c r="V3632" s="11">
        <x:v>18</x:v>
      </x:c>
      <x:c r="W3632" s="12">
        <x:v>0</x:v>
      </x:c>
      <x:c r="X3632" s="8">
        <x:v>0</x:v>
      </x:c>
      <x:c r="Y3632" s="13">
        <x:f t="shared" si="336"/>
        <x:v>0.61260930266735247</x:v>
      </x:c>
      <x:c r="Z3632" s="13">
        <x:f t="shared" si="337"/>
        <x:v>0.62756519918866438</x:v>
      </x:c>
      <x:c r="AA3632" s="13">
        <x:f t="shared" si="338"/>
        <x:v>3.5254119838021611E-2</x:v>
      </x:c>
      <x:c r="AB3632" s="13">
        <x:f t="shared" si="339"/>
        <x:v>6.5238889249803297E-2</x:v>
      </x:c>
      <x:c r="AC3632" s="13">
        <x:f t="shared" si="340"/>
        <x:v>0.13787511070726124</x:v>
      </x:c>
      <x:c r="AD3632" s="13">
        <x:f t="shared" si="341"/>
        <x:v>3.7246367396435609E-2</x:v>
      </x:c>
      <x:c r="AE3632" s="50" t="n">
        <x:f>IF(OR(NOT(ISNUMBER(Q3632)),NOT(ISNUMBER(R3632))),"",IF(Q3632&lt;R3632,1,0))</x:f>
        <x:v>0</x:v>
      </x:c>
      <x:c r="AF3632" s="50" t="n">
        <x:f>IFERROR(IF(AND(A3632=A3631,C3632=C3631+1,ISNUMBER(AE3631)),AE3631,""),"")</x:f>
        <x:v>0</x:v>
      </x:c>
      <x:c r="AG3632" s="52" t="n">
        <x:f>IFERROR(IF(AND(A3632=A3631,C3632=C3631+1,ISNUMBER(U3632),ISNUMBER(U3631),U3631&lt;&gt;0),U3632/U3631-1,""),"")</x:f>
        <x:v>-0.249182654326208</x:v>
      </x:c>
      <x:c r="AH3632" s="50" t="n">
        <x:f>IF(AND(ISNUMBER(AE3632),ISNUMBER(AF3632),ISNUMBER(AG3632)),IF(AND(AE3632=1,AF3632=1,AG3632&lt;0),1,0),"")</x:f>
        <x:v>0</x:v>
      </x:c>
      <x:c r="AI3632" s="50" t="n">
        <x:f>IF(AND(A3632=A3633,C3633=C3632+1,ISNUMBER(AH3633)),C3633,"")</x:f>
        <x:v>2013</x:v>
      </x:c>
      <x:c r="AJ3632" s="50" t="n">
        <x:f>IF(AND(A3632=A3633,C3633=C3632+1,ISNUMBER(AH3633)),AH3633,"")</x:f>
        <x:v>0</x:v>
      </x:c>
    </x:row>
    <x:row r="3633" ht="15">
      <x:c r="A3633" s="9" t="s">
        <x:v>255</x:v>
      </x:c>
      <x:c r="B3633" s="10">
        <x:v>41639</x:v>
      </x:c>
      <x:c r="C3633" s="9">
        <x:v>2013</x:v>
      </x:c>
      <x:c r="D3633" s="11">
        <x:v>141.41</x:v>
      </x:c>
      <x:c r="E3633" s="11">
        <x:v>29.838999999999999</x:v>
      </x:c>
      <x:c r="F3633" s="11">
        <x:v>41.963999999999999</x:v>
      </x:c>
      <x:c r="G3633" s="11">
        <x:v>89.695999999999998</x:v>
      </x:c>
      <x:c r="H3633" s="11">
        <x:v>40.640999999999998</x:v>
      </x:c>
      <x:c r="I3633" s="11">
        <x:v>51.713999999999999</x:v>
      </x:c>
      <x:c r="J3633" s="11">
        <x:v>2.77</x:v>
      </x:c>
      <x:c r="K3633" s="11">
        <x:v>7.8029999999999999</x:v>
      </x:c>
      <x:c r="L3633" s="11">
        <x:v>0</x:v>
      </x:c>
      <x:c r="M3633" s="11">
        <x:v>0.89</x:v>
      </x:c>
      <x:c r="N3633" s="11">
        <x:v>39.750999999999998</x:v>
      </x:c>
      <x:c r="O3633" s="11">
        <x:v>85.048000000000002</x:v>
      </x:c>
      <x:c r="P3633" s="11">
        <x:v>7.3719999999999999</x:v>
      </x:c>
      <x:c r="Q3633" s="11">
        <x:v>15.275</x:v>
      </x:c>
      <x:c r="R3633" s="11">
        <x:v>1.653</x:v>
      </x:c>
      <x:c r="S3633" s="11">
        <x:v>3.5369999999999999</x:v>
      </x:c>
      <x:c r="T3633" s="11">
        <x:v>14.209</x:v>
      </x:c>
      <x:c r="U3633" s="11">
        <x:v>139.13319999999999</x:v>
      </x:c>
      <x:c r="V3633" s="11">
        <x:v>18</x:v>
      </x:c>
      <x:c r="W3633" s="12">
        <x:v>0</x:v>
      </x:c>
      <x:c r="X3633" s="8">
        <x:v>0</x:v>
      </x:c>
      <x:c r="Y3633" s="13">
        <x:f t="shared" si="336"/>
        <x:v>0.7110618625488514</x:v>
      </x:c>
      <x:c r="Z3633" s="13">
        <x:f t="shared" si="337"/>
        <x:v>0.63429743299625208</x:v>
      </x:c>
      <x:c r="AA3633" s="13">
        <x:f t="shared" si="338"/>
        <x:v>2.5012375362421329E-2</x:v>
      </x:c>
      <x:c r="AB3633" s="13">
        <x:f t="shared" si="339"/>
        <x:v>5.2132098154303093E-2</x:v>
      </x:c>
      <x:c r="AC3633" s="13">
        <x:f t="shared" si="340"/>
        <x:v>0.1584128612201213</x:v>
      </x:c>
      <x:c r="AD3633" s="13">
        <x:f t="shared" si="341"/>
        <x:v>1.9588430804044977E-2</x:v>
      </x:c>
      <x:c r="AE3633" s="50" t="n">
        <x:f>IF(OR(NOT(ISNUMBER(Q3633)),NOT(ISNUMBER(R3633))),"",IF(Q3633&lt;R3633,1,0))</x:f>
        <x:v>0</x:v>
      </x:c>
      <x:c r="AF3633" s="50" t="n">
        <x:f>IFERROR(IF(AND(A3633=A3632,C3633=C3632+1,ISNUMBER(AE3632)),AE3632,""),"")</x:f>
        <x:v>0</x:v>
      </x:c>
      <x:c r="AG3633" s="52" t="n">
        <x:f>IFERROR(IF(AND(A3633=A3632,C3633=C3632+1,ISNUMBER(U3633),ISNUMBER(U3632),U3632&lt;&gt;0),U3633/U3632-1,""),"")</x:f>
        <x:v>0.9111860812039656</x:v>
      </x:c>
      <x:c r="AH3633" s="50" t="n">
        <x:f>IF(AND(ISNUMBER(AE3633),ISNUMBER(AF3633),ISNUMBER(AG3633)),IF(AND(AE3633=1,AF3633=1,AG3633&lt;0),1,0),"")</x:f>
        <x:v>0</x:v>
      </x:c>
      <x:c r="AI3633" s="50" t="n">
        <x:f>IF(AND(A3633=A3634,C3634=C3633+1,ISNUMBER(AH3634)),C3634,"")</x:f>
        <x:v>2014</x:v>
      </x:c>
      <x:c r="AJ3633" s="50" t="n">
        <x:f>IF(AND(A3633=A3634,C3634=C3633+1,ISNUMBER(AH3634)),AH3634,"")</x:f>
        <x:v>0</x:v>
      </x:c>
    </x:row>
    <x:row r="3634" ht="15">
      <x:c r="A3634" s="9" t="s">
        <x:v>255</x:v>
      </x:c>
      <x:c r="B3634" s="10">
        <x:v>42004</x:v>
      </x:c>
      <x:c r="C3634" s="9">
        <x:v>2014</x:v>
      </x:c>
      <x:c r="D3634" s="11">
        <x:v>139.33600000000001</x:v>
      </x:c>
      <x:c r="E3634" s="11">
        <x:v>27.446000000000002</x:v>
      </x:c>
      <x:c r="F3634" s="11">
        <x:v>43.030999999999999</x:v>
      </x:c>
      <x:c r="G3634" s="11">
        <x:v>86.691999999999993</x:v>
      </x:c>
      <x:c r="H3634" s="11">
        <x:v>38.314999999999998</x:v>
      </x:c>
      <x:c r="I3634" s="11">
        <x:v>52.643999999999998</x:v>
      </x:c>
      <x:c r="J3634" s="11">
        <x:v>3.782</x:v>
      </x:c>
      <x:c r="K3634" s="11">
        <x:v>5.0199999999999996</x:v>
      </x:c>
      <x:c r="L3634" s="11">
        <x:v>0</x:v>
      </x:c>
      <x:c r="M3634" s="11">
        <x:v>0.64200000000000002</x:v>
      </x:c>
      <x:c r="N3634" s="11">
        <x:v>37.673000000000002</x:v>
      </x:c>
      <x:c r="O3634" s="11">
        <x:v>90.024000000000001</x:v>
      </x:c>
      <x:c r="P3634" s="11">
        <x:v>10.73</x:v>
      </x:c>
      <x:c r="Q3634" s="11">
        <x:v>18.856999999999999</x:v>
      </x:c>
      <x:c r="R3634" s="11">
        <x:v>1.718</x:v>
      </x:c>
      <x:c r="S3634" s="11">
        <x:v>6.4850000000000003</x:v>
      </x:c>
      <x:c r="T3634" s="11">
        <x:v>14.326000000000001</x:v>
      </x:c>
      <x:c r="U3634" s="11">
        <x:v>165.23060000000001</x:v>
      </x:c>
      <x:c r="V3634" s="11">
        <x:v>18</x:v>
      </x:c>
      <x:c r="W3634" s="12">
        <x:v>0</x:v>
      </x:c>
      <x:c r="X3634" s="8">
        <x:v>0</x:v>
      </x:c>
      <x:c r="Y3634" s="13">
        <x:f t="shared" si="336"/>
        <x:v>0.63781924658966793</x:v>
      </x:c>
      <x:c r="Z3634" s="13">
        <x:f t="shared" si="337"/>
        <x:v>0.62217947981856792</x:v>
      </x:c>
      <x:c r="AA3634" s="13">
        <x:f t="shared" si="338"/>
        <x:v>4.6542171441694896E-2</x:v>
      </x:c>
      <x:c r="AB3634" s="13">
        <x:f t="shared" si="339"/>
        <x:v>7.7008095538841359E-2</x:v>
      </x:c>
      <x:c r="AC3634" s="13">
        <x:f t="shared" si="340"/>
        <x:v>0.16525169565819223</x:v>
      </x:c>
      <x:c r="AD3634" s="13">
        <x:f t="shared" si="341"/>
        <x:v>2.7143021186197391E-2</x:v>
      </x:c>
      <x:c r="AE3634" s="50" t="n">
        <x:f>IF(OR(NOT(ISNUMBER(Q3634)),NOT(ISNUMBER(R3634))),"",IF(Q3634&lt;R3634,1,0))</x:f>
        <x:v>0</x:v>
      </x:c>
      <x:c r="AF3634" s="50" t="n">
        <x:f>IFERROR(IF(AND(A3634=A3633,C3634=C3633+1,ISNUMBER(AE3633)),AE3633,""),"")</x:f>
        <x:v>0</x:v>
      </x:c>
      <x:c r="AG3634" s="52" t="n">
        <x:f>IFERROR(IF(AND(A3634=A3633,C3634=C3633+1,ISNUMBER(U3634),ISNUMBER(U3633),U3633&lt;&gt;0),U3634/U3633-1,""),"")</x:f>
        <x:v>0.18757133451972652</x:v>
      </x:c>
      <x:c r="AH3634" s="50" t="n">
        <x:f>IF(AND(ISNUMBER(AE3634),ISNUMBER(AF3634),ISNUMBER(AG3634)),IF(AND(AE3634=1,AF3634=1,AG3634&lt;0),1,0),"")</x:f>
        <x:v>0</x:v>
      </x:c>
      <x:c r="AI3634" s="50" t="n">
        <x:f>IF(AND(A3634=A3635,C3635=C3634+1,ISNUMBER(AH3635)),C3635,"")</x:f>
        <x:v>2015</x:v>
      </x:c>
      <x:c r="AJ3634" s="50" t="n">
        <x:f>IF(AND(A3634=A3635,C3635=C3634+1,ISNUMBER(AH3635)),AH3635,"")</x:f>
        <x:v>0</x:v>
      </x:c>
    </x:row>
    <x:row r="3635" ht="15">
      <x:c r="A3635" s="9" t="s">
        <x:v>255</x:v>
      </x:c>
      <x:c r="B3635" s="10">
        <x:v>42369</x:v>
      </x:c>
      <x:c r="C3635" s="9">
        <x:v>2015</x:v>
      </x:c>
      <x:c r="D3635" s="11">
        <x:v>138.22499999999999</x:v>
      </x:c>
      <x:c r="E3635" s="11">
        <x:v>32.122999999999998</x:v>
      </x:c>
      <x:c r="F3635" s="11">
        <x:v>78.468000000000004</x:v>
      </x:c>
      <x:c r="G3635" s="11">
        <x:v>83.025999999999996</x:v>
      </x:c>
      <x:c r="H3635" s="11">
        <x:v>37.655000000000001</x:v>
      </x:c>
      <x:c r="I3635" s="11">
        <x:v>55.198999999999998</x:v>
      </x:c>
      <x:c r="J3635" s="11">
        <x:v>4.78</x:v>
      </x:c>
      <x:c r="K3635" s="11">
        <x:v>9.1940000000000008</x:v>
      </x:c>
      <x:c r="L3635" s="11">
        <x:v>0</x:v>
      </x:c>
      <x:c r="M3635" s="11">
        <x:v>37.655000000000001</x:v>
      </x:c>
      <x:c r="N3635" s="11">
        <x:v>0</x:v>
      </x:c>
      <x:c r="O3635" s="11">
        <x:v>95.087000000000003</x:v>
      </x:c>
      <x:c r="P3635" s="11">
        <x:v>12.552</x:v>
      </x:c>
      <x:c r="Q3635" s="11">
        <x:v>20.593</x:v>
      </x:c>
      <x:c r="R3635" s="11">
        <x:v>1.974</x:v>
      </x:c>
      <x:c r="S3635" s="11">
        <x:v>7.7370000000000001</x:v>
      </x:c>
      <x:c r="T3635" s="11">
        <x:v>14.724</x:v>
      </x:c>
      <x:c r="U3635" s="11">
        <x:v>220.4752</x:v>
      </x:c>
      <x:c r="V3635" s="11">
        <x:v>18</x:v>
      </x:c>
      <x:c r="W3635" s="12">
        <x:v>0</x:v>
      </x:c>
      <x:c r="X3635" s="8">
        <x:v>0</x:v>
      </x:c>
      <x:c r="Y3635" s="13">
        <x:f t="shared" si="336"/>
        <x:v>0.40937707090788594</x:v>
      </x:c>
      <x:c r="Z3635" s="13">
        <x:f t="shared" si="337"/>
        <x:v>0.60065834689817321</x:v>
      </x:c>
      <x:c r="AA3635" s="13">
        <x:f t="shared" si="338"/>
        <x:v>5.5973955507325014E-2</x:v>
      </x:c>
      <x:c r="AB3635" s="13">
        <x:f t="shared" si="339"/>
        <x:v>9.0808464460119365E-2</x:v>
      </x:c>
      <x:c r="AC3635" s="13">
        <x:f t="shared" si="340"/>
        <x:v>0.1773420374340568</x:v>
      </x:c>
      <x:c r="AD3635" s="13">
        <x:f t="shared" si="341"/>
        <x:v>3.4581298607343103E-2</x:v>
      </x:c>
      <x:c r="AE3635" s="50" t="n">
        <x:f>IF(OR(NOT(ISNUMBER(Q3635)),NOT(ISNUMBER(R3635))),"",IF(Q3635&lt;R3635,1,0))</x:f>
        <x:v>0</x:v>
      </x:c>
      <x:c r="AF3635" s="50" t="n">
        <x:f>IFERROR(IF(AND(A3635=A3634,C3635=C3634+1,ISNUMBER(AE3634)),AE3634,""),"")</x:f>
        <x:v>0</x:v>
      </x:c>
      <x:c r="AG3635" s="52" t="n">
        <x:f>IFERROR(IF(AND(A3635=A3634,C3635=C3634+1,ISNUMBER(U3635),ISNUMBER(U3634),U3634&lt;&gt;0),U3635/U3634-1,""),"")</x:f>
        <x:v>0.3343484802451846</x:v>
      </x:c>
      <x:c r="AH3635" s="50" t="n">
        <x:f>IF(AND(ISNUMBER(AE3635),ISNUMBER(AF3635),ISNUMBER(AG3635)),IF(AND(AE3635=1,AF3635=1,AG3635&lt;0),1,0),"")</x:f>
        <x:v>0</x:v>
      </x:c>
      <x:c r="AI3635" s="50" t="n">
        <x:f>IF(AND(A3635=A3636,C3636=C3635+1,ISNUMBER(AH3636)),C3636,"")</x:f>
        <x:v>2016</x:v>
      </x:c>
      <x:c r="AJ3635" s="50" t="n">
        <x:f>IF(AND(A3635=A3636,C3636=C3635+1,ISNUMBER(AH3636)),AH3636,"")</x:f>
        <x:v>0</x:v>
      </x:c>
    </x:row>
    <x:row r="3636" ht="15">
      <x:c r="A3636" s="9" t="s">
        <x:v>255</x:v>
      </x:c>
      <x:c r="B3636" s="10">
        <x:v>42735</x:v>
      </x:c>
      <x:c r="C3636" s="9">
        <x:v>2016</x:v>
      </x:c>
      <x:c r="D3636" s="11">
        <x:v>146.13399999999999</x:v>
      </x:c>
      <x:c r="E3636" s="11">
        <x:v>40.762999999999998</x:v>
      </x:c>
      <x:c r="F3636" s="11">
        <x:v>49.938000000000002</x:v>
      </x:c>
      <x:c r="G3636" s="11">
        <x:v>103.131</x:v>
      </x:c>
      <x:c r="H3636" s="11">
        <x:v>48.901000000000003</x:v>
      </x:c>
      <x:c r="I3636" s="11">
        <x:v>43.003</x:v>
      </x:c>
      <x:c r="J3636" s="11">
        <x:v>-10.116</x:v>
      </x:c>
      <x:c r="K3636" s="11">
        <x:v>14.641999999999999</x:v>
      </x:c>
      <x:c r="L3636" s="11">
        <x:v>0</x:v>
      </x:c>
      <x:c r="M3636" s="11">
        <x:v>2.2040000000000002</x:v>
      </x:c>
      <x:c r="N3636" s="11">
        <x:v>46.697000000000003</x:v>
      </x:c>
      <x:c r="O3636" s="11">
        <x:v>105.724</x:v>
      </x:c>
      <x:c r="P3636" s="11">
        <x:v>-1.3120000000000001</x:v>
      </x:c>
      <x:c r="Q3636" s="11">
        <x:v>6.194</x:v>
      </x:c>
      <x:c r="R3636" s="11">
        <x:v>1.6950000000000001</x:v>
      </x:c>
      <x:c r="S3636" s="11">
        <x:v>-6.4180000000000001</x:v>
      </x:c>
      <x:c r="T3636" s="11">
        <x:v>18.806999999999999</x:v>
      </x:c>
      <x:c r="U3636" s="11">
        <x:v>219.304</x:v>
      </x:c>
      <x:c r="V3636" s="11">
        <x:v>18</x:v>
      </x:c>
      <x:c r="W3636" s="12">
        <x:v>0</x:v>
      </x:c>
      <x:c r="X3636" s="8">
        <x:v>0</x:v>
      </x:c>
      <x:c r="Y3636" s="13">
        <x:f t="shared" si="336"/>
        <x:v>0.81627217750010006</x:v>
      </x:c>
      <x:c r="Z3636" s="13">
        <x:f t="shared" si="337"/>
        <x:v>0.70572898846264398</x:v>
      </x:c>
      <x:c r="AA3636" s="13">
        <x:f t="shared" si="338"/>
        <x:v>-4.3918595261882937E-2</x:v>
      </x:c>
      <x:c r="AB3636" s="13">
        <x:f t="shared" si="339"/>
        <x:v>-8.978061231472486E-3</x:v>
      </x:c>
      <x:c r="AC3636" s="13">
        <x:f t="shared" si="340"/>
        <x:v>0.18236029903714693</x:v>
      </x:c>
      <x:c r="AD3636" s="13">
        <x:f t="shared" si="341"/>
        <x:v>-6.9224136751200954E-2</x:v>
      </x:c>
      <x:c r="AE3636" s="50" t="n">
        <x:f>IF(OR(NOT(ISNUMBER(Q3636)),NOT(ISNUMBER(R3636))),"",IF(Q3636&lt;R3636,1,0))</x:f>
        <x:v>0</x:v>
      </x:c>
      <x:c r="AF3636" s="50" t="n">
        <x:f>IFERROR(IF(AND(A3636=A3635,C3636=C3635+1,ISNUMBER(AE3635)),AE3635,""),"")</x:f>
        <x:v>0</x:v>
      </x:c>
      <x:c r="AG3636" s="52" t="n">
        <x:f>IFERROR(IF(AND(A3636=A3635,C3636=C3635+1,ISNUMBER(U3636),ISNUMBER(U3635),U3635&lt;&gt;0),U3636/U3635-1,""),"")</x:f>
        <x:v>-0.005312162093514372</x:v>
      </x:c>
      <x:c r="AH3636" s="50" t="n">
        <x:f>IF(AND(ISNUMBER(AE3636),ISNUMBER(AF3636),ISNUMBER(AG3636)),IF(AND(AE3636=1,AF3636=1,AG3636&lt;0),1,0),"")</x:f>
        <x:v>0</x:v>
      </x:c>
      <x:c r="AI3636" s="50" t="n">
        <x:f>IF(AND(A3636=A3637,C3637=C3636+1,ISNUMBER(AH3637)),C3637,"")</x:f>
        <x:v>2017</x:v>
      </x:c>
      <x:c r="AJ3636" s="50" t="n">
        <x:f>IF(AND(A3636=A3637,C3637=C3636+1,ISNUMBER(AH3637)),AH3637,"")</x:f>
        <x:v>0</x:v>
      </x:c>
    </x:row>
    <x:row r="3637" ht="15">
      <x:c r="A3637" s="9" t="s">
        <x:v>255</x:v>
      </x:c>
      <x:c r="B3637" s="10">
        <x:v>43100</x:v>
      </x:c>
      <x:c r="C3637" s="9">
        <x:v>2017</x:v>
      </x:c>
      <x:c r="D3637" s="11">
        <x:v>162.334</x:v>
      </x:c>
      <x:c r="E3637" s="11">
        <x:v>39.131</x:v>
      </x:c>
      <x:c r="F3637" s="11">
        <x:v>55.363999999999997</x:v>
      </x:c>
      <x:c r="G3637" s="11">
        <x:v>112.369</x:v>
      </x:c>
      <x:c r="H3637" s="11">
        <x:v>50.277999999999999</x:v>
      </x:c>
      <x:c r="I3637" s="11">
        <x:v>49.965000000000003</x:v>
      </x:c>
      <x:c r="J3637" s="11">
        <x:v>-4.0510000000000002</x:v>
      </x:c>
      <x:c r="K3637" s="11">
        <x:v>10.686999999999999</x:v>
      </x:c>
      <x:c r="L3637" s="11">
        <x:v>0</x:v>
      </x:c>
      <x:c r="M3637" s="11">
        <x:v>0.92500000000000004</x:v>
      </x:c>
      <x:c r="N3637" s="11">
        <x:v>49.353000000000002</x:v>
      </x:c>
      <x:c r="O3637" s="11">
        <x:v>120.32899999999999</x:v>
      </x:c>
      <x:c r="P3637" s="11">
        <x:v>17.823</x:v>
      </x:c>
      <x:c r="Q3637" s="11">
        <x:v>26.087</x:v>
      </x:c>
      <x:c r="R3637" s="11">
        <x:v>1.9610000000000001</x:v>
      </x:c>
      <x:c r="S3637" s="11">
        <x:v>12.836</x:v>
      </x:c>
      <x:c r="T3637" s="11">
        <x:v>19.495000000000001</x:v>
      </x:c>
      <x:c r="U3637" s="11">
        <x:v>204.92330000000001</x:v>
      </x:c>
      <x:c r="V3637" s="11">
        <x:v>18</x:v>
      </x:c>
      <x:c r="W3637" s="12">
        <x:v>0</x:v>
      </x:c>
      <x:c r="X3637" s="8">
        <x:v>0</x:v>
      </x:c>
      <x:c r="Y3637" s="13">
        <x:f t="shared" si="336"/>
        <x:v>0.70679502926089155</x:v>
      </x:c>
      <x:c r="Z3637" s="13">
        <x:f t="shared" si="337"/>
        <x:v>0.69220865622728445</x:v>
      </x:c>
      <x:c r="AA3637" s="13">
        <x:f t="shared" si="338"/>
        <x:v>7.9071543854029341E-2</x:v>
      </x:c>
      <x:c r="AB3637" s="13">
        <x:f t="shared" si="339"/>
        <x:v>0.10979215691105991</x:v>
      </x:c>
      <x:c r="AC3637" s="13">
        <x:f t="shared" si="340"/>
        <x:v>0.17349090941451825</x:v>
      </x:c>
      <x:c r="AD3637" s="13">
        <x:f t="shared" si="341"/>
        <x:v>-2.4954722978550396E-2</x:v>
      </x:c>
      <x:c r="AE3637" s="50" t="n">
        <x:f>IF(OR(NOT(ISNUMBER(Q3637)),NOT(ISNUMBER(R3637))),"",IF(Q3637&lt;R3637,1,0))</x:f>
        <x:v>0</x:v>
      </x:c>
      <x:c r="AF3637" s="50" t="n">
        <x:f>IFERROR(IF(AND(A3637=A3636,C3637=C3636+1,ISNUMBER(AE3636)),AE3636,""),"")</x:f>
        <x:v>0</x:v>
      </x:c>
      <x:c r="AG3637" s="52" t="n">
        <x:f>IFERROR(IF(AND(A3637=A3636,C3637=C3636+1,ISNUMBER(U3637),ISNUMBER(U3636),U3636&lt;&gt;0),U3637/U3636-1,""),"")</x:f>
        <x:v>-0.06557427133112026</x:v>
      </x:c>
      <x:c r="AH3637" s="50" t="n">
        <x:f>IF(AND(ISNUMBER(AE3637),ISNUMBER(AF3637),ISNUMBER(AG3637)),IF(AND(AE3637=1,AF3637=1,AG3637&lt;0),1,0),"")</x:f>
        <x:v>0</x:v>
      </x:c>
      <x:c r="AI3637" s="50" t="n">
        <x:f>IF(AND(A3637=A3638,C3638=C3637+1,ISNUMBER(AH3638)),C3638,"")</x:f>
        <x:v>2018</x:v>
      </x:c>
      <x:c r="AJ3637" s="50" t="n">
        <x:f>IF(AND(A3637=A3638,C3638=C3637+1,ISNUMBER(AH3638)),AH3638,"")</x:f>
        <x:v>0</x:v>
      </x:c>
    </x:row>
    <x:row r="3638" ht="15">
      <x:c r="A3638" s="9" t="s">
        <x:v>255</x:v>
      </x:c>
      <x:c r="B3638" s="10">
        <x:v>43465</x:v>
      </x:c>
      <x:c r="C3638" s="9">
        <x:v>2018</x:v>
      </x:c>
      <x:c r="D3638" s="11">
        <x:v>151.29900000000001</x:v>
      </x:c>
      <x:c r="E3638" s="11">
        <x:v>39.338999999999999</x:v>
      </x:c>
      <x:c r="F3638" s="11">
        <x:v>56.793999999999997</x:v>
      </x:c>
      <x:c r="G3638" s="11">
        <x:v>111.90300000000001</x:v>
      </x:c>
      <x:c r="H3638" s="11">
        <x:v>50.38</x:v>
      </x:c>
      <x:c r="I3638" s="11">
        <x:v>39.396000000000001</x:v>
      </x:c>
      <x:c r="J3638" s="11">
        <x:v>-13.939</x:v>
      </x:c>
      <x:c r="K3638" s="11">
        <x:v>10.789</x:v>
      </x:c>
      <x:c r="L3638" s="11">
        <x:v>0</x:v>
      </x:c>
      <x:c r="M3638" s="11">
        <x:v>0</x:v>
      </x:c>
      <x:c r="N3638" s="11">
        <x:v>50.38</x:v>
      </x:c>
      <x:c r="O3638" s="11">
        <x:v>121.342</x:v>
      </x:c>
      <x:c r="P3638" s="11">
        <x:v>4.2439999999999998</x:v>
      </x:c>
      <x:c r="Q3638" s="11">
        <x:v>12.895</x:v>
      </x:c>
      <x:c r="R3638" s="11">
        <x:v>1.9690000000000001</x:v>
      </x:c>
      <x:c r="S3638" s="11">
        <x:v>-0.39200000000000002</x:v>
      </x:c>
      <x:c r="T3638" s="11">
        <x:v>15.992000000000001</x:v>
      </x:c>
      <x:c r="U3638" s="11">
        <x:v>210.5556</x:v>
      </x:c>
      <x:c r="V3638" s="11">
        <x:v>18</x:v>
      </x:c>
      <x:c r="W3638" s="12">
        <x:v>0</x:v>
      </x:c>
      <x:c r="X3638" s="8">
        <x:v>0</x:v>
      </x:c>
      <x:c r="Y3638" s="13">
        <x:f t="shared" si="336"/>
        <x:v>0.69266119660527525</x:v>
      </x:c>
      <x:c r="Z3638" s="13">
        <x:f t="shared" si="337"/>
        <x:v>0.7396149346657942</x:v>
      </x:c>
      <x:c r="AA3638" s="13">
        <x:f t="shared" si="338"/>
        <x:v>-2.5908961724796595E-3</x:v>
      </x:c>
      <x:c r="AB3638" s="13">
        <x:f t="shared" si="339"/>
        <x:v>2.8050416724499167E-2</x:v>
      </x:c>
      <x:c r="AC3638" s="13">
        <x:f t="shared" si="340"/>
        <x:v>0.14290948410677104</x:v>
      </x:c>
      <x:c r="AD3638" s="13">
        <x:f t="shared" si="341"/>
        <x:v>-9.2128830990290747E-2</x:v>
      </x:c>
      <x:c r="AE3638" s="50" t="n">
        <x:f>IF(OR(NOT(ISNUMBER(Q3638)),NOT(ISNUMBER(R3638))),"",IF(Q3638&lt;R3638,1,0))</x:f>
        <x:v>0</x:v>
      </x:c>
      <x:c r="AF3638" s="50" t="n">
        <x:f>IFERROR(IF(AND(A3638=A3637,C3638=C3637+1,ISNUMBER(AE3637)),AE3637,""),"")</x:f>
        <x:v>0</x:v>
      </x:c>
      <x:c r="AG3638" s="52" t="n">
        <x:f>IFERROR(IF(AND(A3638=A3637,C3638=C3637+1,ISNUMBER(U3638),ISNUMBER(U3637),U3637&lt;&gt;0),U3638/U3637-1,""),"")</x:f>
        <x:v>0.027484917527679897</x:v>
      </x:c>
      <x:c r="AH3638" s="50" t="n">
        <x:f>IF(AND(ISNUMBER(AE3638),ISNUMBER(AF3638),ISNUMBER(AG3638)),IF(AND(AE3638=1,AF3638=1,AG3638&lt;0),1,0),"")</x:f>
        <x:v>0</x:v>
      </x:c>
      <x:c r="AI3638" s="50" t="n">
        <x:f>IF(AND(A3638=A3639,C3639=C3638+1,ISNUMBER(AH3639)),C3639,"")</x:f>
        <x:v>2019</x:v>
      </x:c>
      <x:c r="AJ3638" s="50" t="n">
        <x:f>IF(AND(A3638=A3639,C3639=C3638+1,ISNUMBER(AH3639)),AH3639,"")</x:f>
        <x:v>0</x:v>
      </x:c>
    </x:row>
    <x:row r="3639" ht="15">
      <x:c r="A3639" s="9" t="s">
        <x:v>255</x:v>
      </x:c>
      <x:c r="B3639" s="10">
        <x:v>43830</x:v>
      </x:c>
      <x:c r="C3639" s="9">
        <x:v>2019</x:v>
      </x:c>
      <x:c r="D3639" s="11">
        <x:v>146.547</x:v>
      </x:c>
      <x:c r="E3639" s="11">
        <x:v>37.033000000000001</x:v>
      </x:c>
      <x:c r="F3639" s="11">
        <x:v>59.03</x:v>
      </x:c>
      <x:c r="G3639" s="11">
        <x:v>103.679</x:v>
      </x:c>
      <x:c r="H3639" s="11">
        <x:v>41.79</x:v>
      </x:c>
      <x:c r="I3639" s="11">
        <x:v>42.868000000000002</x:v>
      </x:c>
      <x:c r="J3639" s="11">
        <x:v>-10.765000000000001</x:v>
      </x:c>
      <x:c r="K3639" s="11">
        <x:v>7.9210000000000003</x:v>
      </x:c>
      <x:c r="L3639" s="11">
        <x:v>0</x:v>
      </x:c>
      <x:c r="M3639" s="11">
        <x:v>0</x:v>
      </x:c>
      <x:c r="N3639" s="11">
        <x:v>41.79</x:v>
      </x:c>
      <x:c r="O3639" s="11">
        <x:v>122.52500000000001</x:v>
      </x:c>
      <x:c r="P3639" s="11">
        <x:v>16.864999999999998</x:v>
      </x:c>
      <x:c r="Q3639" s="11">
        <x:v>24.75</x:v>
      </x:c>
      <x:c r="R3639" s="11">
        <x:v>2.23</x:v>
      </x:c>
      <x:c r="S3639" s="11">
        <x:v>11.148999999999999</x:v>
      </x:c>
      <x:c r="T3639" s="11">
        <x:v>19.71</x:v>
      </x:c>
      <x:c r="U3639" s="11">
        <x:v>172.3612</x:v>
      </x:c>
      <x:c r="V3639" s="11">
        <x:v>18</x:v>
      </x:c>
      <x:c r="W3639" s="12">
        <x:v>0</x:v>
      </x:c>
      <x:c r="X3639" s="8">
        <x:v>0</x:v>
      </x:c>
      <x:c r="Y3639" s="13">
        <x:f t="shared" si="336"/>
        <x:v>0.62735897001524654</x:v>
      </x:c>
      <x:c r="Z3639" s="13">
        <x:f t="shared" si="337"/>
        <x:v>0.70747951169249457</x:v>
      </x:c>
      <x:c r="AA3639" s="13">
        <x:f t="shared" si="338"/>
        <x:v>7.6077981807884151E-2</x:v>
      </x:c>
      <x:c r="AB3639" s="13">
        <x:f t="shared" si="339"/>
        <x:v>0.11508253324871884</x:v>
      </x:c>
      <x:c r="AC3639" s="13">
        <x:f t="shared" si="340"/>
        <x:v>0.19010600025077404</x:v>
      </x:c>
      <x:c r="AD3639" s="13">
        <x:f t="shared" si="341"/>
        <x:v>-7.3457662046988337E-2</x:v>
      </x:c>
      <x:c r="AE3639" s="50" t="n">
        <x:f>IF(OR(NOT(ISNUMBER(Q3639)),NOT(ISNUMBER(R3639))),"",IF(Q3639&lt;R3639,1,0))</x:f>
        <x:v>0</x:v>
      </x:c>
      <x:c r="AF3639" s="50" t="n">
        <x:f>IFERROR(IF(AND(A3639=A3638,C3639=C3638+1,ISNUMBER(AE3638)),AE3638,""),"")</x:f>
        <x:v>0</x:v>
      </x:c>
      <x:c r="AG3639" s="52" t="n">
        <x:f>IFERROR(IF(AND(A3639=A3638,C3639=C3638+1,ISNUMBER(U3639),ISNUMBER(U3638),U3638&lt;&gt;0),U3639/U3638-1,""),"")</x:f>
        <x:v>-0.18139816751489868</x:v>
      </x:c>
      <x:c r="AH3639" s="50" t="n">
        <x:f>IF(AND(ISNUMBER(AE3639),ISNUMBER(AF3639),ISNUMBER(AG3639)),IF(AND(AE3639=1,AF3639=1,AG3639&lt;0),1,0),"")</x:f>
        <x:v>0</x:v>
      </x:c>
      <x:c r="AI3639" s="50" t="n">
        <x:f>IF(AND(A3639=A3640,C3640=C3639+1,ISNUMBER(AH3640)),C3640,"")</x:f>
        <x:v>2020</x:v>
      </x:c>
      <x:c r="AJ3639" s="50" t="n">
        <x:f>IF(AND(A3639=A3640,C3640=C3639+1,ISNUMBER(AH3640)),AH3640,"")</x:f>
        <x:v>0</x:v>
      </x:c>
    </x:row>
    <x:row r="3640" ht="15">
      <x:c r="A3640" s="9" t="s">
        <x:v>255</x:v>
      </x:c>
      <x:c r="B3640" s="10">
        <x:v>44196</x:v>
      </x:c>
      <x:c r="C3640" s="9">
        <x:v>2020</x:v>
      </x:c>
      <x:c r="D3640" s="11">
        <x:v>166.1</x:v>
      </x:c>
      <x:c r="E3640" s="11">
        <x:v>48.265999999999998</x:v>
      </x:c>
      <x:c r="F3640" s="11">
        <x:v>61.213999999999999</x:v>
      </x:c>
      <x:c r="G3640" s="11">
        <x:v>122.694</x:v>
      </x:c>
      <x:c r="H3640" s="11">
        <x:v>61.616</x:v>
      </x:c>
      <x:c r="I3640" s="11">
        <x:v>43.405999999999999</x:v>
      </x:c>
      <x:c r="J3640" s="11">
        <x:v>-10.605</x:v>
      </x:c>
      <x:c r="K3640" s="11">
        <x:v>21.425999999999998</x:v>
      </x:c>
      <x:c r="L3640" s="11">
        <x:v>0</x:v>
      </x:c>
      <x:c r="M3640" s="11">
        <x:v>2.66</x:v>
      </x:c>
      <x:c r="N3640" s="11">
        <x:v>58.956000000000003</x:v>
      </x:c>
      <x:c r="O3640" s="11">
        <x:v>113.075</x:v>
      </x:c>
      <x:c r="P3640" s="11">
        <x:v>8.609</x:v>
      </x:c>
      <x:c r="Q3640" s="11">
        <x:v>18.684999999999999</x:v>
      </x:c>
      <x:c r="R3640" s="11">
        <x:v>2.3170000000000002</x:v>
      </x:c>
      <x:c r="S3640" s="11">
        <x:v>4.6740000000000004</x:v>
      </x:c>
      <x:c r="T3640" s="11">
        <x:v>20.193999999999999</x:v>
      </x:c>
      <x:c r="U3640" s="11">
        <x:v>108.1357</x:v>
      </x:c>
      <x:c r="V3640" s="11">
        <x:v>18</x:v>
      </x:c>
      <x:c r="W3640" s="12">
        <x:v>0</x:v>
      </x:c>
      <x:c r="X3640" s="8">
        <x:v>0</x:v>
      </x:c>
      <x:c r="Y3640" s="13">
        <x:f t="shared" si="336"/>
        <x:v>0.78847975953213312</x:v>
      </x:c>
      <x:c r="Z3640" s="13">
        <x:f t="shared" si="337"/>
        <x:v>0.73867549668874177</x:v>
      </x:c>
      <x:c r="AA3640" s="13">
        <x:f t="shared" si="338"/>
        <x:v>2.8139674894641784E-2</x:v>
      </x:c>
      <x:c r="AB3640" s="13">
        <x:f t="shared" si="339"/>
        <x:v>5.1830222757375075E-2</x:v>
      </x:c>
      <x:c r="AC3640" s="13">
        <x:f t="shared" si="340"/>
        <x:v>0.16458832542748625</x:v>
      </x:c>
      <x:c r="AD3640" s="13">
        <x:f t="shared" si="341"/>
        <x:v>-6.3847080072245641E-2</x:v>
      </x:c>
      <x:c r="AE3640" s="50" t="n">
        <x:f>IF(OR(NOT(ISNUMBER(Q3640)),NOT(ISNUMBER(R3640))),"",IF(Q3640&lt;R3640,1,0))</x:f>
        <x:v>0</x:v>
      </x:c>
      <x:c r="AF3640" s="50" t="n">
        <x:f>IFERROR(IF(AND(A3640=A3639,C3640=C3639+1,ISNUMBER(AE3639)),AE3639,""),"")</x:f>
        <x:v>0</x:v>
      </x:c>
      <x:c r="AG3640" s="52" t="n">
        <x:f>IFERROR(IF(AND(A3640=A3639,C3640=C3639+1,ISNUMBER(U3640),ISNUMBER(U3639),U3639&lt;&gt;0),U3640/U3639-1,""),"")</x:f>
        <x:v>-0.37262156448202954</x:v>
      </x:c>
      <x:c r="AH3640" s="50" t="n">
        <x:f>IF(AND(ISNUMBER(AE3640),ISNUMBER(AF3640),ISNUMBER(AG3640)),IF(AND(AE3640=1,AF3640=1,AG3640&lt;0),1,0),"")</x:f>
        <x:v>0</x:v>
      </x:c>
      <x:c r="AI3640" s="50" t="n">
        <x:f>IF(AND(A3640=A3641,C3641=C3640+1,ISNUMBER(AH3641)),C3641,"")</x:f>
        <x:v>2021</x:v>
      </x:c>
      <x:c r="AJ3640" s="50" t="n">
        <x:f>IF(AND(A3640=A3641,C3641=C3640+1,ISNUMBER(AH3641)),AH3641,"")</x:f>
        <x:v>0</x:v>
      </x:c>
    </x:row>
    <x:row r="3641" ht="15">
      <x:c r="A3641" s="9" t="s">
        <x:v>255</x:v>
      </x:c>
      <x:c r="B3641" s="10">
        <x:v>44561</x:v>
      </x:c>
      <x:c r="C3641" s="9">
        <x:v>2021</x:v>
      </x:c>
      <x:c r="D3641" s="11">
        <x:v>130.33799999999999</x:v>
      </x:c>
      <x:c r="E3641" s="11">
        <x:v>38.222000000000001</x:v>
      </x:c>
      <x:c r="F3641" s="11">
        <x:v>61.42</x:v>
      </x:c>
      <x:c r="G3641" s="11">
        <x:v>93.671000000000006</x:v>
      </x:c>
      <x:c r="H3641" s="11">
        <x:v>34.816000000000003</x:v>
      </x:c>
      <x:c r="I3641" s="11">
        <x:v>36.667000000000002</x:v>
      </x:c>
      <x:c r="J3641" s="11">
        <x:v>-15.696</x:v>
      </x:c>
      <x:c r="K3641" s="11">
        <x:v>7.3739999999999997</x:v>
      </x:c>
      <x:c r="L3641" s="11">
        <x:v>0</x:v>
      </x:c>
      <x:c r="M3641" s="11">
        <x:v>6</x:v>
      </x:c>
      <x:c r="N3641" s="11">
        <x:v>28.815999999999999</x:v>
      </x:c>
      <x:c r="O3641" s="11">
        <x:v>113.027</x:v>
      </x:c>
      <x:c r="P3641" s="11">
        <x:v>-0.39100000000000001</x:v>
      </x:c>
      <x:c r="Q3641" s="11">
        <x:v>8.8239999999999998</x:v>
      </x:c>
      <x:c r="R3641" s="11">
        <x:v>1.4370000000000001</x:v>
      </x:c>
      <x:c r="S3641" s="11">
        <x:v>-4.5469999999999997</x:v>
      </x:c>
      <x:c r="T3641" s="11">
        <x:v>13.067</x:v>
      </x:c>
      <x:c r="U3641" s="11">
        <x:v>185.72030000000001</x:v>
      </x:c>
      <x:c r="V3641" s="11">
        <x:v>18</x:v>
      </x:c>
      <x:c r="W3641" s="12">
        <x:v>0</x:v>
      </x:c>
      <x:c r="X3641" s="8">
        <x:v>0</x:v>
      </x:c>
      <x:c r="Y3641" s="13">
        <x:f t="shared" si="336"/>
        <x:v>0.62230543796808857</x:v>
      </x:c>
      <x:c r="Z3641" s="13">
        <x:f t="shared" si="337"/>
        <x:v>0.71867759210667659</x:v>
      </x:c>
      <x:c r="AA3641" s="13">
        <x:f t="shared" si="338"/>
        <x:v>-3.4886218907762896E-2</x:v>
      </x:c>
      <x:c r="AB3641" s="13">
        <x:f t="shared" si="339"/>
        <x:v>-2.9998925869661958E-3</x:v>
      </x:c>
      <x:c r="AC3641" s="13">
        <x:f t="shared" si="340"/>
        <x:v>0.1394988843932487</x:v>
      </x:c>
      <x:c r="AD3641" s="13">
        <x:f t="shared" si="341"/>
        <x:v>-0.1204253556138655</x:v>
      </x:c>
      <x:c r="AE3641" s="50" t="n">
        <x:f>IF(OR(NOT(ISNUMBER(Q3641)),NOT(ISNUMBER(R3641))),"",IF(Q3641&lt;R3641,1,0))</x:f>
        <x:v>0</x:v>
      </x:c>
      <x:c r="AF3641" s="50" t="n">
        <x:f>IFERROR(IF(AND(A3641=A3640,C3641=C3640+1,ISNUMBER(AE3640)),AE3640,""),"")</x:f>
        <x:v>0</x:v>
      </x:c>
      <x:c r="AG3641" s="52" t="n">
        <x:f>IFERROR(IF(AND(A3641=A3640,C3641=C3640+1,ISNUMBER(U3641),ISNUMBER(U3640),U3640&lt;&gt;0),U3641/U3640-1,""),"")</x:f>
        <x:v>0.7174744325879427</x:v>
      </x:c>
      <x:c r="AH3641" s="50" t="n">
        <x:f>IF(AND(ISNUMBER(AE3641),ISNUMBER(AF3641),ISNUMBER(AG3641)),IF(AND(AE3641=1,AF3641=1,AG3641&lt;0),1,0),"")</x:f>
        <x:v>0</x:v>
      </x:c>
      <x:c r="AI3641" s="50" t="n">
        <x:f>IF(AND(A3641=A3642,C3642=C3641+1,ISNUMBER(AH3642)),C3642,"")</x:f>
        <x:v>2022</x:v>
      </x:c>
      <x:c r="AJ3641" s="50" t="n">
        <x:f>IF(AND(A3641=A3642,C3642=C3641+1,ISNUMBER(AH3642)),AH3642,"")</x:f>
        <x:v>0</x:v>
      </x:c>
    </x:row>
    <x:row r="3642" ht="15">
      <x:c r="A3642" s="9" t="s">
        <x:v>255</x:v>
      </x:c>
      <x:c r="B3642" s="10">
        <x:v>44926</x:v>
      </x:c>
      <x:c r="C3642" s="9">
        <x:v>2022</x:v>
      </x:c>
      <x:c r="D3642" s="11">
        <x:v>129.76400000000001</x:v>
      </x:c>
      <x:c r="E3642" s="11">
        <x:v>49.844000000000001</x:v>
      </x:c>
      <x:c r="F3642" s="11">
        <x:v>52.545000000000002</x:v>
      </x:c>
      <x:c r="G3642" s="11">
        <x:v>62.674999999999997</x:v>
      </x:c>
      <x:c r="H3642" s="11">
        <x:v>7.51</x:v>
      </x:c>
      <x:c r="I3642" s="11">
        <x:v>67.088999999999999</x:v>
      </x:c>
      <x:c r="J3642" s="11">
        <x:v>11.675000000000001</x:v>
      </x:c>
      <x:c r="K3642" s="11">
        <x:v>19.785</x:v>
      </x:c>
      <x:c r="L3642" s="11">
        <x:v>0</x:v>
      </x:c>
      <x:c r="M3642" s="11">
        <x:v>0.64800000000000002</x:v>
      </x:c>
      <x:c r="N3642" s="11">
        <x:v>6.8620000000000001</x:v>
      </x:c>
      <x:c r="O3642" s="11">
        <x:v>121.02800000000001</x:v>
      </x:c>
      <x:c r="P3642" s="11">
        <x:v>37.048000000000002</x:v>
      </x:c>
      <x:c r="Q3642" s="11">
        <x:v>45.548999999999999</x:v>
      </x:c>
      <x:c r="R3642" s="11">
        <x:v>0.748</x:v>
      </x:c>
      <x:c r="S3642" s="11">
        <x:v>32.825000000000003</x:v>
      </x:c>
      <x:c r="T3642" s="11">
        <x:v>20.347999999999999</x:v>
      </x:c>
      <x:c r="U3642" s="11">
        <x:v>201.55369999999999</x:v>
      </x:c>
      <x:c r="V3642" s="11">
        <x:v>18</x:v>
      </x:c>
      <x:c r="W3642" s="12">
        <x:v>0</x:v>
      </x:c>
      <x:c r="X3642" s="8">
        <x:v>0</x:v>
      </x:c>
      <x:c r="Y3642" s="13">
        <x:f t="shared" si="336"/>
        <x:v>0.94859644114568464</x:v>
      </x:c>
      <x:c r="Z3642" s="13">
        <x:f t="shared" si="337"/>
        <x:v>0.4829922012268425</x:v>
      </x:c>
      <x:c r="AA3642" s="13">
        <x:f t="shared" si="338"/>
        <x:v>0.25295921827317286</x:v>
      </x:c>
      <x:c r="AB3642" s="13">
        <x:f t="shared" si="339"/>
        <x:v>0.28550291298048763</x:v>
      </x:c>
      <x:c r="AC3642" s="13">
        <x:f t="shared" si="340"/>
        <x:v>0.32465895492620661</x:v>
      </x:c>
      <x:c r="AD3642" s="13">
        <x:f t="shared" si="341"/>
        <x:v>8.9971024321075177E-2</x:v>
      </x:c>
      <x:c r="AE3642" s="50" t="n">
        <x:f>IF(OR(NOT(ISNUMBER(Q3642)),NOT(ISNUMBER(R3642))),"",IF(Q3642&lt;R3642,1,0))</x:f>
        <x:v>0</x:v>
      </x:c>
      <x:c r="AF3642" s="50" t="n">
        <x:f>IFERROR(IF(AND(A3642=A3641,C3642=C3641+1,ISNUMBER(AE3641)),AE3641,""),"")</x:f>
        <x:v>0</x:v>
      </x:c>
      <x:c r="AG3642" s="52" t="n">
        <x:f>IFERROR(IF(AND(A3642=A3641,C3642=C3641+1,ISNUMBER(U3642),ISNUMBER(U3641),U3641&lt;&gt;0),U3642/U3641-1,""),"")</x:f>
        <x:v>0.08525400831249996</x:v>
      </x:c>
      <x:c r="AH3642" s="50" t="n">
        <x:f>IF(AND(ISNUMBER(AE3642),ISNUMBER(AF3642),ISNUMBER(AG3642)),IF(AND(AE3642=1,AF3642=1,AG3642&lt;0),1,0),"")</x:f>
        <x:v>0</x:v>
      </x:c>
      <x:c r="AI3642" s="50" t="n">
        <x:f>IF(AND(A3642=A3643,C3643=C3642+1,ISNUMBER(AH3643)),C3643,"")</x:f>
        <x:v>2023</x:v>
      </x:c>
      <x:c r="AJ3642" s="50" t="n">
        <x:f>IF(AND(A3642=A3643,C3643=C3642+1,ISNUMBER(AH3643)),AH3643,"")</x:f>
        <x:v>0</x:v>
      </x:c>
    </x:row>
    <x:row r="3643" ht="15">
      <x:c r="A3643" s="9" t="s">
        <x:v>255</x:v>
      </x:c>
      <x:c r="B3643" s="10">
        <x:v>45291</x:v>
      </x:c>
      <x:c r="C3643" s="9">
        <x:v>2023</x:v>
      </x:c>
      <x:c r="D3643" s="11">
        <x:v>145.703</x:v>
      </x:c>
      <x:c r="E3643" s="11">
        <x:v>70.316000000000003</x:v>
      </x:c>
      <x:c r="F3643" s="11">
        <x:v>57.292000000000002</x:v>
      </x:c>
      <x:c r="G3643" s="11">
        <x:v>65.055000000000007</x:v>
      </x:c>
      <x:c r="H3643" s="11">
        <x:v>7.21</x:v>
      </x:c>
      <x:c r="I3643" s="11">
        <x:v>80.647999999999996</x:v>
      </x:c>
      <x:c r="J3643" s="11">
        <x:v>25.407</x:v>
      </x:c>
      <x:c r="K3643" s="11">
        <x:v>42.173000000000002</x:v>
      </x:c>
      <x:c r="L3643" s="11">
        <x:v>0</x:v>
      </x:c>
      <x:c r="M3643" s="11">
        <x:v>0.97499999999999998</x:v>
      </x:c>
      <x:c r="N3643" s="11">
        <x:v>6.2350000000000003</x:v>
      </x:c>
      <x:c r="O3643" s="11">
        <x:v>93.064999999999998</x:v>
      </x:c>
      <x:c r="P3643" s="11">
        <x:v>20.260000000000002</x:v>
      </x:c>
      <x:c r="Q3643" s="11">
        <x:v>26.652000000000001</x:v>
      </x:c>
      <x:c r="R3643" s="11">
        <x:v>0.373</x:v>
      </x:c>
      <x:c r="S3643" s="11">
        <x:v>20.195</x:v>
      </x:c>
      <x:c r="T3643" s="11">
        <x:v>29.904</x:v>
      </x:c>
      <x:c r="U3643" s="11">
        <x:v>244.71539999999999</x:v>
      </x:c>
      <x:c r="V3643" s="11">
        <x:v>18</x:v>
      </x:c>
      <x:c r="W3643" s="12">
        <x:v>0</x:v>
      </x:c>
      <x:c r="X3643" s="8">
        <x:v>0</x:v>
      </x:c>
      <x:c r="Y3643" s="13">
        <x:f t="shared" si="336"/>
        <x:v>1.227326677372059</x:v>
      </x:c>
      <x:c r="Z3643" s="13">
        <x:f t="shared" si="337"/>
        <x:v>0.44649046347707327</x:v>
      </x:c>
      <x:c r="AA3643" s="13">
        <x:f t="shared" si="338"/>
        <x:v>0.1386038722606947</x:v>
      </x:c>
      <x:c r="AB3643" s="13">
        <x:f t="shared" si="339"/>
        <x:v>0.13904998524395518</x:v>
      </x:c>
      <x:c r="AC3643" s="13">
        <x:f t="shared" si="340"/>
        <x:v>0.4596725847359926</x:v>
      </x:c>
      <x:c r="AD3643" s="13">
        <x:f t="shared" si="341"/>
        <x:v>0.17437527024151869</x:v>
      </x:c>
      <x:c r="AE3643" s="50" t="n">
        <x:f>IF(OR(NOT(ISNUMBER(Q3643)),NOT(ISNUMBER(R3643))),"",IF(Q3643&lt;R3643,1,0))</x:f>
        <x:v>0</x:v>
      </x:c>
      <x:c r="AF3643" s="50" t="n">
        <x:f>IFERROR(IF(AND(A3643=A3642,C3643=C3642+1,ISNUMBER(AE3642)),AE3642,""),"")</x:f>
        <x:v>0</x:v>
      </x:c>
      <x:c r="AG3643" s="52" t="n">
        <x:f>IFERROR(IF(AND(A3643=A3642,C3643=C3642+1,ISNUMBER(U3643),ISNUMBER(U3642),U3642&lt;&gt;0),U3643/U3642-1,""),"")</x:f>
        <x:v>0.21414491522606638</x:v>
      </x:c>
      <x:c r="AH3643" s="50" t="n">
        <x:f>IF(AND(ISNUMBER(AE3643),ISNUMBER(AF3643),ISNUMBER(AG3643)),IF(AND(AE3643=1,AF3643=1,AG3643&lt;0),1,0),"")</x:f>
        <x:v>0</x:v>
      </x:c>
      <x:c r="AI3643" s="50" t="n">
        <x:f>IF(AND(A3643=A3644,C3644=C3643+1,ISNUMBER(AH3644)),C3644,"")</x:f>
        <x:v>2024</x:v>
      </x:c>
      <x:c r="AJ3643" s="50" t="n">
        <x:f>IF(AND(A3643=A3644,C3644=C3643+1,ISNUMBER(AH3644)),AH3644,"")</x:f>
        <x:v>0</x:v>
      </x:c>
    </x:row>
    <x:row r="3644" ht="15">
      <x:c r="A3644" s="9" t="s">
        <x:v>255</x:v>
      </x:c>
      <x:c r="B3644" s="10">
        <x:v>45657</x:v>
      </x:c>
      <x:c r="C3644" s="9">
        <x:v>2024</x:v>
      </x:c>
      <x:c r="D3644" s="11">
        <x:v>171.65199999999999</x:v>
      </x:c>
      <x:c r="E3644" s="11">
        <x:v>90.781999999999996</x:v>
      </x:c>
      <x:c r="F3644" s="11">
        <x:v>53.414999999999999</x:v>
      </x:c>
      <x:c r="G3644" s="11">
        <x:v>56.337000000000003</x:v>
      </x:c>
      <x:c r="H3644" s="11">
        <x:v>2.8279999999999998</x:v>
      </x:c>
      <x:c r="I3644" s="11">
        <x:v>115.315</x:v>
      </x:c>
      <x:c r="J3644" s="11">
        <x:v>57.908999999999999</x:v>
      </x:c>
      <x:c r="K3644" s="11">
        <x:v>67.515000000000001</x:v>
      </x:c>
      <x:c r="L3644" s="11">
        <x:v>0</x:v>
      </x:c>
      <x:c r="M3644" s="11">
        <x:v>1.2569999999999999</x:v>
      </x:c>
      <x:c r="N3644" s="11">
        <x:v>1.571</x:v>
      </x:c>
      <x:c r="O3644" s="11">
        <x:v>98.323999999999998</x:v>
      </x:c>
      <x:c r="P3644" s="11">
        <x:v>22.210999999999999</x:v>
      </x:c>
      <x:c r="Q3644" s="11">
        <x:v>27.724</x:v>
      </x:c>
      <x:c r="R3644" s="11">
        <x:v>1.9530000000000001</x:v>
      </x:c>
      <x:c r="S3644" s="11">
        <x:v>41.21</x:v>
      </x:c>
      <x:c r="T3644" s="11">
        <x:v>22.53</x:v>
      </x:c>
      <x:c r="U3644" s="11">
        <x:v>346.96280000000002</x:v>
      </x:c>
      <x:c r="V3644" s="11">
        <x:v>18</x:v>
      </x:c>
      <x:c r="W3644" s="12">
        <x:v>0</x:v>
      </x:c>
      <x:c r="X3644" s="8">
        <x:v>0</x:v>
      </x:c>
      <x:c r="Y3644" s="13">
        <x:f t="shared" si="336"/>
        <x:v>1.6995600486754656</x:v>
      </x:c>
      <x:c r="Z3644" s="13">
        <x:f t="shared" si="337"/>
        <x:v>0.32820473982243148</x:v>
      </x:c>
      <x:c r="AA3644" s="13">
        <x:f t="shared" si="338"/>
        <x:v>0.2400787640109058</x:v>
      </x:c>
      <x:c r="AB3644" s="13">
        <x:f t="shared" si="339"/>
        <x:v>0.1293955211707408</x:v>
      </x:c>
      <x:c r="AC3644" s="13">
        <x:f t="shared" si="340"/>
        <x:v>0.39991479844507161</x:v>
      </x:c>
      <x:c r="AD3644" s="13">
        <x:f t="shared" si="341"/>
        <x:v>0.33736280381236455</x:v>
      </x:c>
      <x:c r="AE3644" s="50" t="n">
        <x:f>IF(OR(NOT(ISNUMBER(Q3644)),NOT(ISNUMBER(R3644))),"",IF(Q3644&lt;R3644,1,0))</x:f>
        <x:v>0</x:v>
      </x:c>
      <x:c r="AF3644" s="50" t="n">
        <x:f>IFERROR(IF(AND(A3644=A3643,C3644=C3643+1,ISNUMBER(AE3643)),AE3643,""),"")</x:f>
        <x:v>0</x:v>
      </x:c>
      <x:c r="AG3644" s="52" t="n">
        <x:f>IFERROR(IF(AND(A3644=A3643,C3644=C3643+1,ISNUMBER(U3644),ISNUMBER(U3643),U3643&lt;&gt;0),U3644/U3643-1,""),"")</x:f>
        <x:v>0.41782168183939405</x:v>
      </x:c>
      <x:c r="AH3644" s="50" t="n">
        <x:f>IF(AND(ISNUMBER(AE3644),ISNUMBER(AF3644),ISNUMBER(AG3644)),IF(AND(AE3644=1,AF3644=1,AG3644&lt;0),1,0),"")</x:f>
        <x:v>0</x:v>
      </x:c>
      <x:c r="AI3644" s="50" t="str">
        <x:f>IF(AND(A3644=A3645,C3645=C3644+1,ISNUMBER(AH3645)),C3645,"")</x:f>
      </x:c>
      <x:c r="AJ3644" s="50" t="str">
        <x:f>IF(AND(A3644=A3645,C3645=C3644+1,ISNUMBER(AH3645)),AH3645,"")</x:f>
      </x:c>
    </x:row>
    <x:row r="3645" ht="15">
      <x:c r="A3645" s="9" t="s">
        <x:v>256</x:v>
      </x:c>
      <x:c r="B3645" s="10">
        <x:v>39447</x:v>
      </x:c>
      <x:c r="C3645" s="9">
        <x:v>2007</x:v>
      </x:c>
      <x:c r="D3645" s="11">
        <x:v>379.5</x:v>
      </x:c>
      <x:c r="E3645" s="11">
        <x:v>193.7</x:v>
      </x:c>
      <x:c r="F3645" s="11">
        <x:v>99.7</x:v>
      </x:c>
      <x:c r="G3645" s="11">
        <x:v>197.2</x:v>
      </x:c>
      <x:c r="H3645" s="11">
        <x:v>78.599999999999994</x:v>
      </x:c>
      <x:c r="I3645" s="11">
        <x:v>182.3</x:v>
      </x:c>
      <x:c r="J3645" s="11">
        <x:v>141.80000000000001</x:v>
      </x:c>
      <x:c r="K3645" s="11">
        <x:v>7.6</x:v>
      </x:c>
      <x:c r="L3645" s="11">
        <x:v>91</x:v>
      </x:c>
      <x:c r="M3645" s="11">
        <x:v>12.8</x:v>
      </x:c>
      <x:c r="N3645" s="11">
        <x:v>65.8</x:v>
      </x:c>
      <x:c r="O3645" s="11">
        <x:v>544.9</x:v>
      </x:c>
      <x:c r="P3645" s="11">
        <x:v>35.9</x:v>
      </x:c>
      <x:c r="Q3645" s="11">
        <x:v>67.2</x:v>
      </x:c>
      <x:c r="R3645" s="11">
        <x:v>22.7</x:v>
      </x:c>
      <x:c r="S3645" s="11">
        <x:v>12.2</x:v>
      </x:c>
      <x:c r="T3645" s="11">
        <x:v>30.9</x:v>
      </x:c>
      <x:c r="U3645" s="11">
        <x:v>174.70930000000001</x:v>
      </x:c>
      <x:c r="V3645" s="11">
        <x:v>18</x:v>
      </x:c>
      <x:c r="W3645" s="12">
        <x:v>0</x:v>
      </x:c>
      <x:c r="X3645" s="8">
        <x:v>0</x:v>
      </x:c>
      <x:c r="Y3645" s="13">
        <x:f t="shared" si="336"/>
        <x:v>1.9428284854563689</x:v>
      </x:c>
      <x:c r="Z3645" s="13">
        <x:f t="shared" si="337"/>
        <x:v>0.51963109354413695</x:v>
      </x:c>
      <x:c r="AA3645" s="13">
        <x:f t="shared" si="338"/>
        <x:v>3.214756258234519E-2</x:v>
      </x:c>
      <x:c r="AB3645" s="13">
        <x:f t="shared" si="339"/>
        <x:v>9.4598155467720685E-2</x:v>
      </x:c>
      <x:c r="AC3645" s="13">
        <x:f t="shared" si="340"/>
        <x:v>0.15669371196754564</x:v>
      </x:c>
      <x:c r="AD3645" s="13">
        <x:f t="shared" si="341"/>
        <x:v>0.3736495388669302</x:v>
      </x:c>
      <x:c r="AE3645" s="50" t="n">
        <x:f>IF(OR(NOT(ISNUMBER(Q3645)),NOT(ISNUMBER(R3645))),"",IF(Q3645&lt;R3645,1,0))</x:f>
        <x:v>0</x:v>
      </x:c>
      <x:c r="AF3645" s="50" t="str">
        <x:f>IFERROR(IF(AND(A3645=A3644,C3645=C3644+1,ISNUMBER(AE3644)),AE3644,""),"")</x:f>
      </x:c>
      <x:c r="AG3645" s="52" t="str">
        <x:f>IFERROR(IF(AND(A3645=A3644,C3645=C3644+1,ISNUMBER(U3645),ISNUMBER(U3644),U3644&lt;&gt;0),U3645/U3644-1,""),"")</x:f>
      </x:c>
      <x:c r="AH3645" s="50" t="str">
        <x:f>IF(AND(ISNUMBER(AE3645),ISNUMBER(AF3645),ISNUMBER(AG3645)),IF(AND(AE3645=1,AF3645=1,AG3645&lt;0),1,0),"")</x:f>
      </x:c>
      <x:c r="AI3645" s="50" t="n">
        <x:f>IF(AND(A3645=A3646,C3646=C3645+1,ISNUMBER(AH3646)),C3646,"")</x:f>
        <x:v>2008</x:v>
      </x:c>
      <x:c r="AJ3645" s="50" t="n">
        <x:f>IF(AND(A3645=A3646,C3646=C3645+1,ISNUMBER(AH3646)),AH3646,"")</x:f>
        <x:v>0</x:v>
      </x:c>
    </x:row>
    <x:row r="3646" ht="15">
      <x:c r="A3646" s="9" t="s">
        <x:v>256</x:v>
      </x:c>
      <x:c r="B3646" s="10">
        <x:v>39813</x:v>
      </x:c>
      <x:c r="C3646" s="9">
        <x:v>2008</x:v>
      </x:c>
      <x:c r="D3646" s="11">
        <x:v>482.6</x:v>
      </x:c>
      <x:c r="E3646" s="11">
        <x:v>241.6</x:v>
      </x:c>
      <x:c r="F3646" s="11">
        <x:v>162.19999999999999</x:v>
      </x:c>
      <x:c r="G3646" s="11">
        <x:v>269.7</x:v>
      </x:c>
      <x:c r="H3646" s="11">
        <x:v>123.3</x:v>
      </x:c>
      <x:c r="I3646" s="11">
        <x:v>212.9</x:v>
      </x:c>
      <x:c r="J3646" s="11">
        <x:v>134.6</x:v>
      </x:c>
      <x:c r="K3646" s="11">
        <x:v>10.1</x:v>
      </x:c>
      <x:c r="L3646" s="11">
        <x:v>120</x:v>
      </x:c>
      <x:c r="M3646" s="11">
        <x:v>51.2</x:v>
      </x:c>
      <x:c r="N3646" s="11">
        <x:v>72.099999999999994</x:v>
      </x:c>
      <x:c r="O3646" s="11">
        <x:v>584.29999999999995</x:v>
      </x:c>
      <x:c r="P3646" s="11">
        <x:v>28.1</x:v>
      </x:c>
      <x:c r="Q3646" s="11">
        <x:v>62.4</x:v>
      </x:c>
      <x:c r="R3646" s="11">
        <x:v>24</x:v>
      </x:c>
      <x:c r="S3646" s="11">
        <x:v>11.6</x:v>
      </x:c>
      <x:c r="T3646" s="11">
        <x:v>38.799999999999997</x:v>
      </x:c>
      <x:c r="U3646" s="11">
        <x:v>54.233499999999999</x:v>
      </x:c>
      <x:c r="V3646" s="11">
        <x:v>18</x:v>
      </x:c>
      <x:c r="W3646" s="12">
        <x:v>0</x:v>
      </x:c>
      <x:c r="X3646" s="8">
        <x:v>0</x:v>
      </x:c>
      <x:c r="Y3646" s="13">
        <x:f t="shared" si="336"/>
        <x:v>1.4895191122071518</x:v>
      </x:c>
      <x:c r="Z3646" s="13">
        <x:f t="shared" si="337"/>
        <x:v>0.5588479071694985</x:v>
      </x:c>
      <x:c r="AA3646" s="13">
        <x:f t="shared" si="338"/>
        <x:v>2.4036469125569827E-2</x:v>
      </x:c>
      <x:c r="AB3646" s="13">
        <x:f t="shared" si="339"/>
        <x:v>5.8226274347285535E-2</x:v>
      </x:c>
      <x:c r="AC3646" s="13">
        <x:f t="shared" si="340"/>
        <x:v>0.14386355209492027</x:v>
      </x:c>
      <x:c r="AD3646" s="13">
        <x:f t="shared" si="341"/>
        <x:v>0.27890592623290505</x:v>
      </x:c>
      <x:c r="AE3646" s="50" t="n">
        <x:f>IF(OR(NOT(ISNUMBER(Q3646)),NOT(ISNUMBER(R3646))),"",IF(Q3646&lt;R3646,1,0))</x:f>
        <x:v>0</x:v>
      </x:c>
      <x:c r="AF3646" s="50" t="n">
        <x:f>IFERROR(IF(AND(A3646=A3645,C3646=C3645+1,ISNUMBER(AE3645)),AE3645,""),"")</x:f>
        <x:v>0</x:v>
      </x:c>
      <x:c r="AG3646" s="52" t="n">
        <x:f>IFERROR(IF(AND(A3646=A3645,C3646=C3645+1,ISNUMBER(U3646),ISNUMBER(U3645),U3645&lt;&gt;0),U3646/U3645-1,""),"")</x:f>
        <x:v>-0.6895786314752563</x:v>
      </x:c>
      <x:c r="AH3646" s="50" t="n">
        <x:f>IF(AND(ISNUMBER(AE3646),ISNUMBER(AF3646),ISNUMBER(AG3646)),IF(AND(AE3646=1,AF3646=1,AG3646&lt;0),1,0),"")</x:f>
        <x:v>0</x:v>
      </x:c>
      <x:c r="AI3646" s="50" t="n">
        <x:f>IF(AND(A3646=A3647,C3647=C3646+1,ISNUMBER(AH3647)),C3647,"")</x:f>
        <x:v>2009</x:v>
      </x:c>
      <x:c r="AJ3646" s="50" t="n">
        <x:f>IF(AND(A3646=A3647,C3647=C3646+1,ISNUMBER(AH3647)),AH3647,"")</x:f>
        <x:v>0</x:v>
      </x:c>
    </x:row>
    <x:row r="3647" ht="15">
      <x:c r="A3647" s="9" t="s">
        <x:v>256</x:v>
      </x:c>
      <x:c r="B3647" s="10">
        <x:v>40178</x:v>
      </x:c>
      <x:c r="C3647" s="9">
        <x:v>2009</x:v>
      </x:c>
      <x:c r="D3647" s="11">
        <x:v>393.7</x:v>
      </x:c>
      <x:c r="E3647" s="11">
        <x:v>194</x:v>
      </x:c>
      <x:c r="F3647" s="11">
        <x:v>111</x:v>
      </x:c>
      <x:c r="G3647" s="11">
        <x:v>237.9</x:v>
      </x:c>
      <x:c r="H3647" s="11">
        <x:v>81.5</x:v>
      </x:c>
      <x:c r="I3647" s="11">
        <x:v>155.80000000000001</x:v>
      </x:c>
      <x:c r="J3647" s="11">
        <x:v>86.3</x:v>
      </x:c>
      <x:c r="K3647" s="11">
        <x:v>24.7</x:v>
      </x:c>
      <x:c r="L3647" s="11">
        <x:v>83.9</x:v>
      </x:c>
      <x:c r="M3647" s="11">
        <x:v>11.2</x:v>
      </x:c>
      <x:c r="N3647" s="11">
        <x:v>70.3</x:v>
      </x:c>
      <x:c r="O3647" s="11">
        <x:v>463.5</x:v>
      </x:c>
      <x:c r="P3647" s="11">
        <x:v>-11</x:v>
      </x:c>
      <x:c r="Q3647" s="11">
        <x:v>24.9</x:v>
      </x:c>
      <x:c r="R3647" s="11">
        <x:v>3.5</x:v>
      </x:c>
      <x:c r="S3647" s="11">
        <x:v>-19.600000000000001</x:v>
      </x:c>
      <x:c r="T3647" s="11">
        <x:v>63</x:v>
      </x:c>
      <x:c r="U3647" s="11">
        <x:v>113.5029</x:v>
      </x:c>
      <x:c r="V3647" s="11">
        <x:v>18</x:v>
      </x:c>
      <x:c r="W3647" s="12">
        <x:v>0</x:v>
      </x:c>
      <x:c r="X3647" s="8">
        <x:v>0</x:v>
      </x:c>
      <x:c r="Y3647" s="13">
        <x:f t="shared" si="336"/>
        <x:v>1.7477477477477477</x:v>
      </x:c>
      <x:c r="Z3647" s="13">
        <x:f t="shared" si="337"/>
        <x:v>0.60426720853441707</x:v>
      </x:c>
      <x:c r="AA3647" s="13">
        <x:f t="shared" si="338"/>
        <x:v>-4.9784099568199139E-2</x:v>
      </x:c>
      <x:c r="AB3647" s="13">
        <x:f t="shared" si="339"/>
        <x:v>-2.794005588011176E-2</x:v>
      </x:c>
      <x:c r="AC3647" s="13">
        <x:f t="shared" si="340"/>
        <x:v>0.26481715006305168</x:v>
      </x:c>
      <x:c r="AD3647" s="13">
        <x:f t="shared" si="341"/>
        <x:v>0.2192024384048768</x:v>
      </x:c>
      <x:c r="AE3647" s="50" t="n">
        <x:f>IF(OR(NOT(ISNUMBER(Q3647)),NOT(ISNUMBER(R3647))),"",IF(Q3647&lt;R3647,1,0))</x:f>
        <x:v>0</x:v>
      </x:c>
      <x:c r="AF3647" s="50" t="n">
        <x:f>IFERROR(IF(AND(A3647=A3646,C3647=C3646+1,ISNUMBER(AE3646)),AE3646,""),"")</x:f>
        <x:v>0</x:v>
      </x:c>
      <x:c r="AG3647" s="52" t="n">
        <x:f>IFERROR(IF(AND(A3647=A3646,C3647=C3646+1,ISNUMBER(U3647),ISNUMBER(U3646),U3646&lt;&gt;0),U3647/U3646-1,""),"")</x:f>
        <x:v>1.0928558916536826</x:v>
      </x:c>
      <x:c r="AH3647" s="50" t="n">
        <x:f>IF(AND(ISNUMBER(AE3647),ISNUMBER(AF3647),ISNUMBER(AG3647)),IF(AND(AE3647=1,AF3647=1,AG3647&lt;0),1,0),"")</x:f>
        <x:v>0</x:v>
      </x:c>
      <x:c r="AI3647" s="50" t="n">
        <x:f>IF(AND(A3647=A3648,C3648=C3647+1,ISNUMBER(AH3648)),C3648,"")</x:f>
        <x:v>2010</x:v>
      </x:c>
      <x:c r="AJ3647" s="50" t="n">
        <x:f>IF(AND(A3647=A3648,C3648=C3647+1,ISNUMBER(AH3648)),AH3648,"")</x:f>
        <x:v>0</x:v>
      </x:c>
    </x:row>
    <x:row r="3648" ht="15">
      <x:c r="A3648" s="9" t="s">
        <x:v>256</x:v>
      </x:c>
      <x:c r="B3648" s="10">
        <x:v>40543</x:v>
      </x:c>
      <x:c r="C3648" s="9">
        <x:v>2010</x:v>
      </x:c>
      <x:c r="D3648" s="11">
        <x:v>414.5</x:v>
      </x:c>
      <x:c r="E3648" s="11">
        <x:v>219.3</x:v>
      </x:c>
      <x:c r="F3648" s="11">
        <x:v>126.2</x:v>
      </x:c>
      <x:c r="G3648" s="11">
        <x:v>235.4</x:v>
      </x:c>
      <x:c r="H3648" s="11">
        <x:v>54.7</x:v>
      </x:c>
      <x:c r="I3648" s="11">
        <x:v>179.1</x:v>
      </x:c>
      <x:c r="J3648" s="11">
        <x:v>109.7</x:v>
      </x:c>
      <x:c r="K3648" s="11">
        <x:v>44.8</x:v>
      </x:c>
      <x:c r="L3648" s="11">
        <x:v>81.400000000000006</x:v>
      </x:c>
      <x:c r="M3648" s="11">
        <x:v>5.4</x:v>
      </x:c>
      <x:c r="N3648" s="11">
        <x:v>49.3</x:v>
      </x:c>
      <x:c r="O3648" s="11">
        <x:v>555.5</x:v>
      </x:c>
      <x:c r="P3648" s="11">
        <x:v>29.4</x:v>
      </x:c>
      <x:c r="Q3648" s="11">
        <x:v>60.2</x:v>
      </x:c>
      <x:c r="R3648" s="11">
        <x:v>3.6</x:v>
      </x:c>
      <x:c r="S3648" s="11">
        <x:v>25.9</x:v>
      </x:c>
      <x:c r="T3648" s="11">
        <x:v>42.3</x:v>
      </x:c>
      <x:c r="U3648" s="11">
        <x:v>266.81450000000001</x:v>
      </x:c>
      <x:c r="V3648" s="11">
        <x:v>18</x:v>
      </x:c>
      <x:c r="W3648" s="12">
        <x:v>0</x:v>
      </x:c>
      <x:c r="X3648" s="8">
        <x:v>0</x:v>
      </x:c>
      <x:c r="Y3648" s="13">
        <x:f t="shared" si="336"/>
        <x:v>1.737717908082409</x:v>
      </x:c>
      <x:c r="Z3648" s="13">
        <x:f t="shared" si="337"/>
        <x:v>0.56791314837153195</x:v>
      </x:c>
      <x:c r="AA3648" s="13">
        <x:f t="shared" si="338"/>
        <x:v>6.2484921592279849E-2</x:v>
      </x:c>
      <x:c r="AB3648" s="13">
        <x:f t="shared" si="339"/>
        <x:v>7.0928829915560918E-2</x:v>
      </x:c>
      <x:c r="AC3648" s="13">
        <x:f t="shared" si="340"/>
        <x:v>0.17969413763806286</x:v>
      </x:c>
      <x:c r="AD3648" s="13">
        <x:f t="shared" si="341"/>
        <x:v>0.26465621230398073</x:v>
      </x:c>
      <x:c r="AE3648" s="50" t="n">
        <x:f>IF(OR(NOT(ISNUMBER(Q3648)),NOT(ISNUMBER(R3648))),"",IF(Q3648&lt;R3648,1,0))</x:f>
        <x:v>0</x:v>
      </x:c>
      <x:c r="AF3648" s="50" t="n">
        <x:f>IFERROR(IF(AND(A3648=A3647,C3648=C3647+1,ISNUMBER(AE3647)),AE3647,""),"")</x:f>
        <x:v>0</x:v>
      </x:c>
      <x:c r="AG3648" s="52" t="n">
        <x:f>IFERROR(IF(AND(A3648=A3647,C3648=C3647+1,ISNUMBER(U3648),ISNUMBER(U3647),U3647&lt;&gt;0),U3648/U3647-1,""),"")</x:f>
        <x:v>1.3507284835894064</x:v>
      </x:c>
      <x:c r="AH3648" s="50" t="n">
        <x:f>IF(AND(ISNUMBER(AE3648),ISNUMBER(AF3648),ISNUMBER(AG3648)),IF(AND(AE3648=1,AF3648=1,AG3648&lt;0),1,0),"")</x:f>
        <x:v>0</x:v>
      </x:c>
      <x:c r="AI3648" s="50" t="n">
        <x:f>IF(AND(A3648=A3649,C3649=C3648+1,ISNUMBER(AH3649)),C3649,"")</x:f>
        <x:v>2011</x:v>
      </x:c>
      <x:c r="AJ3648" s="50" t="n">
        <x:f>IF(AND(A3648=A3649,C3649=C3648+1,ISNUMBER(AH3649)),AH3649,"")</x:f>
        <x:v>0</x:v>
      </x:c>
    </x:row>
    <x:row r="3649" ht="15">
      <x:c r="A3649" s="9" t="s">
        <x:v>256</x:v>
      </x:c>
      <x:c r="B3649" s="10">
        <x:v>40908</x:v>
      </x:c>
      <x:c r="C3649" s="9">
        <x:v>2011</x:v>
      </x:c>
      <x:c r="D3649" s="11">
        <x:v>430</x:v>
      </x:c>
      <x:c r="E3649" s="11">
        <x:v>239</x:v>
      </x:c>
      <x:c r="F3649" s="11">
        <x:v>146.6</x:v>
      </x:c>
      <x:c r="G3649" s="11">
        <x:v>238.6</x:v>
      </x:c>
      <x:c r="H3649" s="11">
        <x:v>54.3</x:v>
      </x:c>
      <x:c r="I3649" s="11">
        <x:v>191.4</x:v>
      </x:c>
      <x:c r="J3649" s="11">
        <x:v>119.3</x:v>
      </x:c>
      <x:c r="K3649" s="11">
        <x:v>69.5</x:v>
      </x:c>
      <x:c r="L3649" s="11">
        <x:v>83.4</x:v>
      </x:c>
      <x:c r="M3649" s="11">
        <x:v>14.2</x:v>
      </x:c>
      <x:c r="N3649" s="11">
        <x:v>40.1</x:v>
      </x:c>
      <x:c r="O3649" s="11">
        <x:v>509.6</x:v>
      </x:c>
      <x:c r="P3649" s="11">
        <x:v>31</x:v>
      </x:c>
      <x:c r="Q3649" s="11">
        <x:v>55.5</x:v>
      </x:c>
      <x:c r="R3649" s="11">
        <x:v>2.8</x:v>
      </x:c>
      <x:c r="S3649" s="11">
        <x:v>25</x:v>
      </x:c>
      <x:c r="T3649" s="11">
        <x:v>47.3</x:v>
      </x:c>
      <x:c r="U3649" s="11">
        <x:v>208.7681</x:v>
      </x:c>
      <x:c r="V3649" s="11">
        <x:v>18</x:v>
      </x:c>
      <x:c r="W3649" s="12">
        <x:v>0</x:v>
      </x:c>
      <x:c r="X3649" s="8">
        <x:v>0</x:v>
      </x:c>
      <x:c r="Y3649" s="13">
        <x:f t="shared" si="336"/>
        <x:v>1.6302864938608459</x:v>
      </x:c>
      <x:c r="Z3649" s="13">
        <x:f t="shared" si="337"/>
        <x:v>0.55488372093023253</x:v>
      </x:c>
      <x:c r="AA3649" s="13">
        <x:f t="shared" si="338"/>
        <x:v>5.8139534883720929E-2</x:v>
      </x:c>
      <x:c r="AB3649" s="13">
        <x:f t="shared" si="339"/>
        <x:v>7.2093023255813959E-2</x:v>
      </x:c>
      <x:c r="AC3649" s="13">
        <x:f t="shared" si="340"/>
        <x:v>0.19823973176865045</x:v>
      </x:c>
      <x:c r="AD3649" s="13">
        <x:f t="shared" si="341"/>
        <x:v>0.27744186046511626</x:v>
      </x:c>
      <x:c r="AE3649" s="50" t="n">
        <x:f>IF(OR(NOT(ISNUMBER(Q3649)),NOT(ISNUMBER(R3649))),"",IF(Q3649&lt;R3649,1,0))</x:f>
        <x:v>0</x:v>
      </x:c>
      <x:c r="AF3649" s="50" t="n">
        <x:f>IFERROR(IF(AND(A3649=A3648,C3649=C3648+1,ISNUMBER(AE3648)),AE3648,""),"")</x:f>
        <x:v>0</x:v>
      </x:c>
      <x:c r="AG3649" s="52" t="n">
        <x:f>IFERROR(IF(AND(A3649=A3648,C3649=C3648+1,ISNUMBER(U3649),ISNUMBER(U3648),U3648&lt;&gt;0),U3649/U3648-1,""),"")</x:f>
        <x:v>-0.21755339383729144</x:v>
      </x:c>
      <x:c r="AH3649" s="50" t="n">
        <x:f>IF(AND(ISNUMBER(AE3649),ISNUMBER(AF3649),ISNUMBER(AG3649)),IF(AND(AE3649=1,AF3649=1,AG3649&lt;0),1,0),"")</x:f>
        <x:v>0</x:v>
      </x:c>
      <x:c r="AI3649" s="50" t="n">
        <x:f>IF(AND(A3649=A3650,C3650=C3649+1,ISNUMBER(AH3650)),C3650,"")</x:f>
        <x:v>2012</x:v>
      </x:c>
      <x:c r="AJ3649" s="50" t="n">
        <x:f>IF(AND(A3649=A3650,C3650=C3649+1,ISNUMBER(AH3650)),AH3650,"")</x:f>
        <x:v>0</x:v>
      </x:c>
    </x:row>
    <x:row r="3650" ht="15">
      <x:c r="A3650" s="9" t="s">
        <x:v>256</x:v>
      </x:c>
      <x:c r="B3650" s="10">
        <x:v>41274</x:v>
      </x:c>
      <x:c r="C3650" s="9">
        <x:v>2012</x:v>
      </x:c>
      <x:c r="D3650" s="11">
        <x:v>372.5</x:v>
      </x:c>
      <x:c r="E3650" s="11">
        <x:v>195.1</x:v>
      </x:c>
      <x:c r="F3650" s="11">
        <x:v>126.7</x:v>
      </x:c>
      <x:c r="G3650" s="11">
        <x:v>181.4</x:v>
      </x:c>
      <x:c r="H3650" s="11">
        <x:v>12.4</x:v>
      </x:c>
      <x:c r="I3650" s="11">
        <x:v>191.1</x:v>
      </x:c>
      <x:c r="J3650" s="11">
        <x:v>128.19999999999999</x:v>
      </x:c>
      <x:c r="K3650" s="11">
        <x:v>59.1</x:v>
      </x:c>
      <x:c r="L3650" s="11">
        <x:v>68.2</x:v>
      </x:c>
      <x:c r="M3650" s="11">
        <x:v>3.8</x:v>
      </x:c>
      <x:c r="N3650" s="11">
        <x:v>8.6</x:v>
      </x:c>
      <x:c r="O3650" s="11">
        <x:v>476.9</x:v>
      </x:c>
      <x:c r="P3650" s="11">
        <x:v>25.4</x:v>
      </x:c>
      <x:c r="Q3650" s="11">
        <x:v>45.8</x:v>
      </x:c>
      <x:c r="R3650" s="11">
        <x:v>2.4</x:v>
      </x:c>
      <x:c r="S3650" s="11">
        <x:v>22.4</x:v>
      </x:c>
      <x:c r="T3650" s="11">
        <x:v>25.4</x:v>
      </x:c>
      <x:c r="U3650" s="11">
        <x:v>226.00899999999999</x:v>
      </x:c>
      <x:c r="V3650" s="11">
        <x:v>18</x:v>
      </x:c>
      <x:c r="W3650" s="12">
        <x:v>0</x:v>
      </x:c>
      <x:c r="X3650" s="8">
        <x:v>0</x:v>
      </x:c>
      <x:c r="Y3650" s="13">
        <x:f t="shared" si="336"/>
        <x:v>1.5398579321231254</x:v>
      </x:c>
      <x:c r="Z3650" s="13">
        <x:f t="shared" si="337"/>
        <x:v>0.48697986577181207</x:v>
      </x:c>
      <x:c r="AA3650" s="13">
        <x:f t="shared" si="338"/>
        <x:v>6.0134228187919463E-2</x:v>
      </x:c>
      <x:c r="AB3650" s="13">
        <x:f t="shared" si="339"/>
        <x:v>6.8187919463087249E-2</x:v>
      </x:c>
      <x:c r="AC3650" s="13">
        <x:f t="shared" si="340"/>
        <x:v>0.14002205071664828</x:v>
      </x:c>
      <x:c r="AD3650" s="13">
        <x:f t="shared" si="341"/>
        <x:v>0.34416107382550332</x:v>
      </x:c>
      <x:c r="AE3650" s="50" t="n">
        <x:f>IF(OR(NOT(ISNUMBER(Q3650)),NOT(ISNUMBER(R3650))),"",IF(Q3650&lt;R3650,1,0))</x:f>
        <x:v>0</x:v>
      </x:c>
      <x:c r="AF3650" s="50" t="n">
        <x:f>IFERROR(IF(AND(A3650=A3649,C3650=C3649+1,ISNUMBER(AE3649)),AE3649,""),"")</x:f>
        <x:v>0</x:v>
      </x:c>
      <x:c r="AG3650" s="52" t="n">
        <x:f>IFERROR(IF(AND(A3650=A3649,C3650=C3649+1,ISNUMBER(U3650),ISNUMBER(U3649),U3649&lt;&gt;0),U3650/U3649-1,""),"")</x:f>
        <x:v>0.08258397714976562</x:v>
      </x:c>
      <x:c r="AH3650" s="50" t="n">
        <x:f>IF(AND(ISNUMBER(AE3650),ISNUMBER(AF3650),ISNUMBER(AG3650)),IF(AND(AE3650=1,AF3650=1,AG3650&lt;0),1,0),"")</x:f>
        <x:v>0</x:v>
      </x:c>
      <x:c r="AI3650" s="50" t="n">
        <x:f>IF(AND(A3650=A3651,C3651=C3650+1,ISNUMBER(AH3651)),C3651,"")</x:f>
        <x:v>2013</x:v>
      </x:c>
      <x:c r="AJ3650" s="50" t="n">
        <x:f>IF(AND(A3650=A3651,C3651=C3650+1,ISNUMBER(AH3651)),AH3651,"")</x:f>
        <x:v>0</x:v>
      </x:c>
    </x:row>
    <x:row r="3651" ht="15">
      <x:c r="A3651" s="9" t="s">
        <x:v>256</x:v>
      </x:c>
      <x:c r="B3651" s="10">
        <x:v>41639</x:v>
      </x:c>
      <x:c r="C3651" s="9">
        <x:v>2013</x:v>
      </x:c>
      <x:c r="D3651" s="11">
        <x:v>387.6</x:v>
      </x:c>
      <x:c r="E3651" s="11">
        <x:v>209.7</x:v>
      </x:c>
      <x:c r="F3651" s="11">
        <x:v>129.1</x:v>
      </x:c>
      <x:c r="G3651" s="11">
        <x:v>184.3</x:v>
      </x:c>
      <x:c r="H3651" s="11">
        <x:v>27.6</x:v>
      </x:c>
      <x:c r="I3651" s="11">
        <x:v>203.3</x:v>
      </x:c>
      <x:c r="J3651" s="11">
        <x:v>141.69999999999999</x:v>
      </x:c>
      <x:c r="K3651" s="11">
        <x:v>54.5</x:v>
      </x:c>
      <x:c r="L3651" s="11">
        <x:v>80</x:v>
      </x:c>
      <x:c r="M3651" s="11">
        <x:v>3.9</x:v>
      </x:c>
      <x:c r="N3651" s="11">
        <x:v>23.7</x:v>
      </x:c>
      <x:c r="O3651" s="11">
        <x:v>532.20000000000005</x:v>
      </x:c>
      <x:c r="P3651" s="11">
        <x:v>19</x:v>
      </x:c>
      <x:c r="Q3651" s="11">
        <x:v>40.200000000000003</x:v>
      </x:c>
      <x:c r="R3651" s="11">
        <x:v>1</x:v>
      </x:c>
      <x:c r="S3651" s="11">
        <x:v>13</x:v>
      </x:c>
      <x:c r="T3651" s="11">
        <x:v>29.6</x:v>
      </x:c>
      <x:c r="U3651" s="11">
        <x:v>312.45839999999998</x:v>
      </x:c>
      <x:c r="V3651" s="11">
        <x:v>18</x:v>
      </x:c>
      <x:c r="W3651" s="12">
        <x:v>0</x:v>
      </x:c>
      <x:c r="X3651" s="8">
        <x:v>0</x:v>
      </x:c>
      <x:c r="Y3651" s="13" t="n">
        <x:f t="shared" ref="Y3651:Y3714" si="342">IF(AND(ISNUMBER(E3651),ISNUMBER(F3651),F3651&lt;&gt;0),E3651/F3651,"")</x:f>
        <x:v>1.6243222308288148</x:v>
      </x:c>
      <x:c r="Z3651" s="13" t="n">
        <x:f t="shared" ref="Z3651:Z3714" si="343">IF(AND(ISNUMBER(G3651),ISNUMBER(D3651),D3651&lt;&gt;0),G3651/D3651,"")</x:f>
        <x:v>0.47549019607843135</x:v>
      </x:c>
      <x:c r="AA3651" s="13" t="n">
        <x:f t="shared" ref="AA3651:AA3714" si="344">IF(AND(ISNUMBER(S3651),ISNUMBER(D3651),D3651&lt;&gt;0),S3651/D3651,"")</x:f>
        <x:v>0.033539731682146544</x:v>
      </x:c>
      <x:c r="AB3651" s="13" t="n">
        <x:f t="shared" ref="AB3651:AB3714" si="345">IF(AND(ISNUMBER(P3651),ISNUMBER(D3651),D3651&lt;&gt;0),P3651/D3651,"")</x:f>
        <x:v>0.049019607843137254</x:v>
      </x:c>
      <x:c r="AC3651" s="13" t="n">
        <x:f t="shared" ref="AC3651:AC3714" si="346">IF(AND(ISNUMBER(T3651),ISNUMBER(G3651),G3651&lt;&gt;0),T3651/G3651,"")</x:f>
        <x:v>0.16060770482908301</x:v>
      </x:c>
      <x:c r="AD3651" s="13" t="n">
        <x:f t="shared" ref="AD3651:AD3714" si="347">IF(AND(ISNUMBER(J3651),ISNUMBER(D3651),D3651&lt;&gt;0),J3651/D3651,"")</x:f>
        <x:v>0.36558307533539725</x:v>
      </x:c>
      <x:c r="AE3651" s="50" t="n">
        <x:f>IF(OR(NOT(ISNUMBER(Q3651)),NOT(ISNUMBER(R3651))),"",IF(Q3651&lt;R3651,1,0))</x:f>
        <x:v>0</x:v>
      </x:c>
      <x:c r="AF3651" s="50" t="n">
        <x:f>IFERROR(IF(AND(A3651=A3650,C3651=C3650+1,ISNUMBER(AE3650)),AE3650,""),"")</x:f>
        <x:v>0</x:v>
      </x:c>
      <x:c r="AG3651" s="52" t="n">
        <x:f>IFERROR(IF(AND(A3651=A3650,C3651=C3650+1,ISNUMBER(U3651),ISNUMBER(U3650),U3650&lt;&gt;0),U3651/U3650-1,""),"")</x:f>
        <x:v>0.3825042365569513</x:v>
      </x:c>
      <x:c r="AH3651" s="50" t="n">
        <x:f>IF(AND(ISNUMBER(AE3651),ISNUMBER(AF3651),ISNUMBER(AG3651)),IF(AND(AE3651=1,AF3651=1,AG3651&lt;0),1,0),"")</x:f>
        <x:v>0</x:v>
      </x:c>
      <x:c r="AI3651" s="50" t="n">
        <x:f>IF(AND(A3651=A3652,C3652=C3651+1,ISNUMBER(AH3652)),C3652,"")</x:f>
        <x:v>2014</x:v>
      </x:c>
      <x:c r="AJ3651" s="50" t="n">
        <x:f>IF(AND(A3651=A3652,C3652=C3651+1,ISNUMBER(AH3652)),AH3652,"")</x:f>
        <x:v>0</x:v>
      </x:c>
    </x:row>
    <x:row r="3652" ht="15">
      <x:c r="A3652" s="9" t="s">
        <x:v>256</x:v>
      </x:c>
      <x:c r="B3652" s="10">
        <x:v>42004</x:v>
      </x:c>
      <x:c r="C3652" s="9">
        <x:v>2014</x:v>
      </x:c>
      <x:c r="D3652" s="11">
        <x:v>377.6</x:v>
      </x:c>
      <x:c r="E3652" s="11">
        <x:v>190.3</x:v>
      </x:c>
      <x:c r="F3652" s="11">
        <x:v>165.5</x:v>
      </x:c>
      <x:c r="G3652" s="11">
        <x:v>189.8</x:v>
      </x:c>
      <x:c r="H3652" s="11">
        <x:v>53.7</x:v>
      </x:c>
      <x:c r="I3652" s="11">
        <x:v>187.8</x:v>
      </x:c>
      <x:c r="J3652" s="11">
        <x:v>125.7</x:v>
      </x:c>
      <x:c r="K3652" s="11">
        <x:v>39.4</x:v>
      </x:c>
      <x:c r="L3652" s="11">
        <x:v>78.900000000000006</x:v>
      </x:c>
      <x:c r="M3652" s="11">
        <x:v>53.7</x:v>
      </x:c>
      <x:c r="N3652" s="11">
        <x:v>0</x:v>
      </x:c>
      <x:c r="O3652" s="11">
        <x:v>524.29999999999995</x:v>
      </x:c>
      <x:c r="P3652" s="11">
        <x:v>-4.3</x:v>
      </x:c>
      <x:c r="Q3652" s="11">
        <x:v>18</x:v>
      </x:c>
      <x:c r="R3652" s="11">
        <x:v>1.2</x:v>
      </x:c>
      <x:c r="S3652" s="11">
        <x:v>-10.5</x:v>
      </x:c>
      <x:c r="T3652" s="11">
        <x:v>12.3</x:v>
      </x:c>
      <x:c r="U3652" s="11">
        <x:v>164.5736</x:v>
      </x:c>
      <x:c r="V3652" s="11">
        <x:v>18</x:v>
      </x:c>
      <x:c r="W3652" s="12">
        <x:v>0</x:v>
      </x:c>
      <x:c r="X3652" s="8">
        <x:v>0</x:v>
      </x:c>
      <x:c r="Y3652" s="13">
        <x:f t="shared" si="342"/>
        <x:v>1.1498489425981875</x:v>
      </x:c>
      <x:c r="Z3652" s="13">
        <x:f t="shared" si="343"/>
        <x:v>0.50264830508474578</x:v>
      </x:c>
      <x:c r="AA3652" s="13">
        <x:f t="shared" si="344"/>
        <x:v>-2.7807203389830507E-2</x:v>
      </x:c>
      <x:c r="AB3652" s="13">
        <x:f t="shared" si="345"/>
        <x:v>-1.1387711864406779E-2</x:v>
      </x:c>
      <x:c r="AC3652" s="13">
        <x:f t="shared" si="346"/>
        <x:v>6.4805057955742887E-2</x:v>
      </x:c>
      <x:c r="AD3652" s="13">
        <x:f t="shared" si="347"/>
        <x:v>0.33289194915254239</x:v>
      </x:c>
      <x:c r="AE3652" s="50" t="n">
        <x:f>IF(OR(NOT(ISNUMBER(Q3652)),NOT(ISNUMBER(R3652))),"",IF(Q3652&lt;R3652,1,0))</x:f>
        <x:v>0</x:v>
      </x:c>
      <x:c r="AF3652" s="50" t="n">
        <x:f>IFERROR(IF(AND(A3652=A3651,C3652=C3651+1,ISNUMBER(AE3651)),AE3651,""),"")</x:f>
        <x:v>0</x:v>
      </x:c>
      <x:c r="AG3652" s="52" t="n">
        <x:f>IFERROR(IF(AND(A3652=A3651,C3652=C3651+1,ISNUMBER(U3652),ISNUMBER(U3651),U3651&lt;&gt;0),U3652/U3651-1,""),"")</x:f>
        <x:v>-0.4732943649458615</x:v>
      </x:c>
      <x:c r="AH3652" s="50" t="n">
        <x:f>IF(AND(ISNUMBER(AE3652),ISNUMBER(AF3652),ISNUMBER(AG3652)),IF(AND(AE3652=1,AF3652=1,AG3652&lt;0),1,0),"")</x:f>
        <x:v>0</x:v>
      </x:c>
      <x:c r="AI3652" s="50" t="n">
        <x:f>IF(AND(A3652=A3653,C3653=C3652+1,ISNUMBER(AH3653)),C3653,"")</x:f>
        <x:v>2015</x:v>
      </x:c>
      <x:c r="AJ3652" s="50" t="n">
        <x:f>IF(AND(A3652=A3653,C3653=C3652+1,ISNUMBER(AH3653)),AH3653,"")</x:f>
        <x:v>0</x:v>
      </x:c>
    </x:row>
    <x:row r="3653" ht="15">
      <x:c r="A3653" s="9" t="s">
        <x:v>256</x:v>
      </x:c>
      <x:c r="B3653" s="10">
        <x:v>42369</x:v>
      </x:c>
      <x:c r="C3653" s="9">
        <x:v>2015</x:v>
      </x:c>
      <x:c r="D3653" s="11">
        <x:v>419.2</x:v>
      </x:c>
      <x:c r="E3653" s="11">
        <x:v>193.2</x:v>
      </x:c>
      <x:c r="F3653" s="11">
        <x:v>106.8</x:v>
      </x:c>
      <x:c r="G3653" s="11">
        <x:v>231.8</x:v>
      </x:c>
      <x:c r="H3653" s="11">
        <x:v>97</x:v>
      </x:c>
      <x:c r="I3653" s="11">
        <x:v>187.4</x:v>
      </x:c>
      <x:c r="J3653" s="11">
        <x:v>118</x:v>
      </x:c>
      <x:c r="K3653" s="11">
        <x:v>40.9</x:v>
      </x:c>
      <x:c r="L3653" s="11">
        <x:v>79.900000000000006</x:v>
      </x:c>
      <x:c r="M3653" s="11">
        <x:v>1.8</x:v>
      </x:c>
      <x:c r="N3653" s="11">
        <x:v>95.2</x:v>
      </x:c>
      <x:c r="O3653" s="11">
        <x:v>509.9</x:v>
      </x:c>
      <x:c r="P3653" s="11">
        <x:v>16.3</x:v>
      </x:c>
      <x:c r="Q3653" s="11">
        <x:v>36.6</x:v>
      </x:c>
      <x:c r="R3653" s="11">
        <x:v>2.4</x:v>
      </x:c>
      <x:c r="S3653" s="11">
        <x:v>10.4</x:v>
      </x:c>
      <x:c r="T3653" s="11">
        <x:v>23.2</x:v>
      </x:c>
      <x:c r="U3653" s="11">
        <x:v>253.5599</x:v>
      </x:c>
      <x:c r="V3653" s="11">
        <x:v>18</x:v>
      </x:c>
      <x:c r="W3653" s="12">
        <x:v>0</x:v>
      </x:c>
      <x:c r="X3653" s="8">
        <x:v>0</x:v>
      </x:c>
      <x:c r="Y3653" s="13">
        <x:f t="shared" si="342"/>
        <x:v>1.8089887640449438</x:v>
      </x:c>
      <x:c r="Z3653" s="13">
        <x:f t="shared" si="343"/>
        <x:v>0.55295801526717558</x:v>
      </x:c>
      <x:c r="AA3653" s="13">
        <x:f t="shared" si="344"/>
        <x:v>2.4809160305343515E-2</x:v>
      </x:c>
      <x:c r="AB3653" s="13">
        <x:f t="shared" si="345"/>
        <x:v>3.8883587786259548E-2</x:v>
      </x:c>
      <x:c r="AC3653" s="13">
        <x:f t="shared" si="346"/>
        <x:v>0.1000862812769629</x:v>
      </x:c>
      <x:c r="AD3653" s="13">
        <x:f t="shared" si="347"/>
        <x:v>0.28148854961832059</x:v>
      </x:c>
      <x:c r="AE3653" s="50" t="n">
        <x:f>IF(OR(NOT(ISNUMBER(Q3653)),NOT(ISNUMBER(R3653))),"",IF(Q3653&lt;R3653,1,0))</x:f>
        <x:v>0</x:v>
      </x:c>
      <x:c r="AF3653" s="50" t="n">
        <x:f>IFERROR(IF(AND(A3653=A3652,C3653=C3652+1,ISNUMBER(AE3652)),AE3652,""),"")</x:f>
        <x:v>0</x:v>
      </x:c>
      <x:c r="AG3653" s="52" t="n">
        <x:f>IFERROR(IF(AND(A3653=A3652,C3653=C3652+1,ISNUMBER(U3653),ISNUMBER(U3652),U3652&lt;&gt;0),U3653/U3652-1,""),"")</x:f>
        <x:v>0.5407082302386288</x:v>
      </x:c>
      <x:c r="AH3653" s="50" t="n">
        <x:f>IF(AND(ISNUMBER(AE3653),ISNUMBER(AF3653),ISNUMBER(AG3653)),IF(AND(AE3653=1,AF3653=1,AG3653&lt;0),1,0),"")</x:f>
        <x:v>0</x:v>
      </x:c>
      <x:c r="AI3653" s="50" t="n">
        <x:f>IF(AND(A3653=A3654,C3654=C3653+1,ISNUMBER(AH3654)),C3654,"")</x:f>
        <x:v>2016</x:v>
      </x:c>
      <x:c r="AJ3653" s="50" t="n">
        <x:f>IF(AND(A3653=A3654,C3654=C3653+1,ISNUMBER(AH3654)),AH3654,"")</x:f>
        <x:v>0</x:v>
      </x:c>
    </x:row>
    <x:row r="3654" ht="15">
      <x:c r="A3654" s="9" t="s">
        <x:v>256</x:v>
      </x:c>
      <x:c r="B3654" s="10">
        <x:v>42735</x:v>
      </x:c>
      <x:c r="C3654" s="9">
        <x:v>2016</x:v>
      </x:c>
      <x:c r="D3654" s="11">
        <x:v>469.4</x:v>
      </x:c>
      <x:c r="E3654" s="11">
        <x:v>227.6</x:v>
      </x:c>
      <x:c r="F3654" s="11">
        <x:v>116</x:v>
      </x:c>
      <x:c r="G3654" s="11">
        <x:v>236</x:v>
      </x:c>
      <x:c r="H3654" s="11">
        <x:v>105.2</x:v>
      </x:c>
      <x:c r="I3654" s="11">
        <x:v>233.4</x:v>
      </x:c>
      <x:c r="J3654" s="11">
        <x:v>134.80000000000001</x:v>
      </x:c>
      <x:c r="K3654" s="11">
        <x:v>49.8</x:v>
      </x:c>
      <x:c r="L3654" s="11">
        <x:v>79.599999999999994</x:v>
      </x:c>
      <x:c r="M3654" s="11">
        <x:v>1.6</x:v>
      </x:c>
      <x:c r="N3654" s="11">
        <x:v>103.6</x:v>
      </x:c>
      <x:c r="O3654" s="11">
        <x:v>332.7</x:v>
      </x:c>
      <x:c r="P3654" s="11">
        <x:v>18.8</x:v>
      </x:c>
      <x:c r="Q3654" s="11">
        <x:v>42.4</x:v>
      </x:c>
      <x:c r="R3654" s="11">
        <x:v>3.6</x:v>
      </x:c>
      <x:c r="S3654" s="11">
        <x:v>16.7</x:v>
      </x:c>
      <x:c r="T3654" s="11">
        <x:v>23.8</x:v>
      </x:c>
      <x:c r="U3654" s="11">
        <x:v>264.38600000000002</x:v>
      </x:c>
      <x:c r="V3654" s="11">
        <x:v>18</x:v>
      </x:c>
      <x:c r="W3654" s="12">
        <x:v>0</x:v>
      </x:c>
      <x:c r="X3654" s="8">
        <x:v>0</x:v>
      </x:c>
      <x:c r="Y3654" s="13">
        <x:f t="shared" si="342"/>
        <x:v>1.9620689655172414</x:v>
      </x:c>
      <x:c r="Z3654" s="13">
        <x:f t="shared" si="343"/>
        <x:v>0.5027694929697486</x:v>
      </x:c>
      <x:c r="AA3654" s="13">
        <x:f t="shared" si="344"/>
        <x:v>3.5577332765232214E-2</x:v>
      </x:c>
      <x:c r="AB3654" s="13">
        <x:f t="shared" si="345"/>
        <x:v>4.0051129100979979E-2</x:v>
      </x:c>
      <x:c r="AC3654" s="13">
        <x:f t="shared" si="346"/>
        <x:v>0.10084745762711865</x:v>
      </x:c>
      <x:c r="AD3654" s="13">
        <x:f t="shared" si="347"/>
        <x:v>0.28717511717085648</x:v>
      </x:c>
      <x:c r="AE3654" s="50" t="n">
        <x:f>IF(OR(NOT(ISNUMBER(Q3654)),NOT(ISNUMBER(R3654))),"",IF(Q3654&lt;R3654,1,0))</x:f>
        <x:v>0</x:v>
      </x:c>
      <x:c r="AF3654" s="50" t="n">
        <x:f>IFERROR(IF(AND(A3654=A3653,C3654=C3653+1,ISNUMBER(AE3653)),AE3653,""),"")</x:f>
        <x:v>0</x:v>
      </x:c>
      <x:c r="AG3654" s="52" t="n">
        <x:f>IFERROR(IF(AND(A3654=A3653,C3654=C3653+1,ISNUMBER(U3654),ISNUMBER(U3653),U3653&lt;&gt;0),U3654/U3653-1,""),"")</x:f>
        <x:v>0.04269642005695706</x:v>
      </x:c>
      <x:c r="AH3654" s="50" t="n">
        <x:f>IF(AND(ISNUMBER(AE3654),ISNUMBER(AF3654),ISNUMBER(AG3654)),IF(AND(AE3654=1,AF3654=1,AG3654&lt;0),1,0),"")</x:f>
        <x:v>0</x:v>
      </x:c>
      <x:c r="AI3654" s="50" t="n">
        <x:f>IF(AND(A3654=A3655,C3655=C3654+1,ISNUMBER(AH3655)),C3655,"")</x:f>
        <x:v>2017</x:v>
      </x:c>
      <x:c r="AJ3654" s="50" t="n">
        <x:f>IF(AND(A3654=A3655,C3655=C3654+1,ISNUMBER(AH3655)),AH3655,"")</x:f>
        <x:v>0</x:v>
      </x:c>
    </x:row>
    <x:row r="3655" ht="15">
      <x:c r="A3655" s="9" t="s">
        <x:v>256</x:v>
      </x:c>
      <x:c r="B3655" s="10">
        <x:v>43100</x:v>
      </x:c>
      <x:c r="C3655" s="9">
        <x:v>2017</x:v>
      </x:c>
      <x:c r="D3655" s="11">
        <x:v>367.3</x:v>
      </x:c>
      <x:c r="E3655" s="11">
        <x:v>177.2</x:v>
      </x:c>
      <x:c r="F3655" s="11">
        <x:v>94.2</x:v>
      </x:c>
      <x:c r="G3655" s="11">
        <x:v>99.8</x:v>
      </x:c>
      <x:c r="H3655" s="11">
        <x:v>0.6</x:v>
      </x:c>
      <x:c r="I3655" s="11">
        <x:v>267.5</x:v>
      </x:c>
      <x:c r="J3655" s="11">
        <x:v>180</x:v>
      </x:c>
      <x:c r="K3655" s="11">
        <x:v>46.5</x:v>
      </x:c>
      <x:c r="L3655" s="11">
        <x:v>61.8</x:v>
      </x:c>
      <x:c r="M3655" s="11">
        <x:v>0.3</x:v>
      </x:c>
      <x:c r="N3655" s="11">
        <x:v>0.3</x:v>
      </x:c>
      <x:c r="O3655" s="11">
        <x:v>361.1</x:v>
      </x:c>
      <x:c r="P3655" s="11">
        <x:v>20</x:v>
      </x:c>
      <x:c r="Q3655" s="11">
        <x:v>32.799999999999997</x:v>
      </x:c>
      <x:c r="R3655" s="11">
        <x:v>2.2999999999999998</x:v>
      </x:c>
      <x:c r="S3655" s="11">
        <x:v>47.7</x:v>
      </x:c>
      <x:c r="T3655" s="11">
        <x:v>27.4</x:v>
      </x:c>
      <x:c r="U3655" s="11">
        <x:v>361.80369999999999</x:v>
      </x:c>
      <x:c r="V3655" s="11">
        <x:v>18</x:v>
      </x:c>
      <x:c r="W3655" s="12">
        <x:v>0</x:v>
      </x:c>
      <x:c r="X3655" s="8">
        <x:v>0</x:v>
      </x:c>
      <x:c r="Y3655" s="13">
        <x:f t="shared" si="342"/>
        <x:v>1.8811040339702758</x:v>
      </x:c>
      <x:c r="Z3655" s="13">
        <x:f t="shared" si="343"/>
        <x:v>0.27171249659678737</x:v>
      </x:c>
      <x:c r="AA3655" s="13">
        <x:f t="shared" si="344"/>
        <x:v>0.12986659406479717</x:v>
      </x:c>
      <x:c r="AB3655" s="13">
        <x:f t="shared" si="345"/>
        <x:v>5.4451402123604678E-2</x:v>
      </x:c>
      <x:c r="AC3655" s="13">
        <x:f t="shared" si="346"/>
        <x:v>0.27454909819639278</x:v>
      </x:c>
      <x:c r="AD3655" s="13">
        <x:f t="shared" si="347"/>
        <x:v>0.49006261911244214</x:v>
      </x:c>
      <x:c r="AE3655" s="50" t="n">
        <x:f>IF(OR(NOT(ISNUMBER(Q3655)),NOT(ISNUMBER(R3655))),"",IF(Q3655&lt;R3655,1,0))</x:f>
        <x:v>0</x:v>
      </x:c>
      <x:c r="AF3655" s="50" t="n">
        <x:f>IFERROR(IF(AND(A3655=A3654,C3655=C3654+1,ISNUMBER(AE3654)),AE3654,""),"")</x:f>
        <x:v>0</x:v>
      </x:c>
      <x:c r="AG3655" s="52" t="n">
        <x:f>IFERROR(IF(AND(A3655=A3654,C3655=C3654+1,ISNUMBER(U3655),ISNUMBER(U3654),U3654&lt;&gt;0),U3655/U3654-1,""),"")</x:f>
        <x:v>0.36846769496115517</x:v>
      </x:c>
      <x:c r="AH3655" s="50" t="n">
        <x:f>IF(AND(ISNUMBER(AE3655),ISNUMBER(AF3655),ISNUMBER(AG3655)),IF(AND(AE3655=1,AF3655=1,AG3655&lt;0),1,0),"")</x:f>
        <x:v>0</x:v>
      </x:c>
      <x:c r="AI3655" s="50" t="n">
        <x:f>IF(AND(A3655=A3656,C3656=C3655+1,ISNUMBER(AH3656)),C3656,"")</x:f>
        <x:v>2018</x:v>
      </x:c>
      <x:c r="AJ3655" s="50" t="n">
        <x:f>IF(AND(A3655=A3656,C3656=C3655+1,ISNUMBER(AH3656)),AH3656,"")</x:f>
        <x:v>0</x:v>
      </x:c>
    </x:row>
    <x:row r="3656" ht="15">
      <x:c r="A3656" s="9" t="s">
        <x:v>256</x:v>
      </x:c>
      <x:c r="B3656" s="10">
        <x:v>43465</x:v>
      </x:c>
      <x:c r="C3656" s="9">
        <x:v>2018</x:v>
      </x:c>
      <x:c r="D3656" s="11">
        <x:v>490.8</x:v>
      </x:c>
      <x:c r="E3656" s="11">
        <x:v>215.2</x:v>
      </x:c>
      <x:c r="F3656" s="11">
        <x:v>116.1</x:v>
      </x:c>
      <x:c r="G3656" s="11">
        <x:v>211.3</x:v>
      </x:c>
      <x:c r="H3656" s="11">
        <x:v>82.3</x:v>
      </x:c>
      <x:c r="I3656" s="11">
        <x:v>279.5</x:v>
      </x:c>
      <x:c r="J3656" s="11">
        <x:v>191.5</x:v>
      </x:c>
      <x:c r="K3656" s="11">
        <x:v>40.6</x:v>
      </x:c>
      <x:c r="L3656" s="11">
        <x:v>96.4</x:v>
      </x:c>
      <x:c r="M3656" s="11">
        <x:v>0.4</x:v>
      </x:c>
      <x:c r="N3656" s="11">
        <x:v>81.900000000000006</x:v>
      </x:c>
      <x:c r="O3656" s="11">
        <x:v>429.5</x:v>
      </x:c>
      <x:c r="P3656" s="11">
        <x:v>16.5</x:v>
      </x:c>
      <x:c r="Q3656" s="11">
        <x:v>30.1</x:v>
      </x:c>
      <x:c r="R3656" s="11">
        <x:v>2.2000000000000002</x:v>
      </x:c>
      <x:c r="S3656" s="11">
        <x:v>13.4</x:v>
      </x:c>
      <x:c r="T3656" s="11">
        <x:v>23.5</x:v>
      </x:c>
      <x:c r="U3656" s="11">
        <x:v>316.80439999999999</x:v>
      </x:c>
      <x:c r="V3656" s="11">
        <x:v>18</x:v>
      </x:c>
      <x:c r="W3656" s="12">
        <x:v>0</x:v>
      </x:c>
      <x:c r="X3656" s="8">
        <x:v>0</x:v>
      </x:c>
      <x:c r="Y3656" s="13">
        <x:f t="shared" si="342"/>
        <x:v>1.8535745047372953</x:v>
      </x:c>
      <x:c r="Z3656" s="13">
        <x:f t="shared" si="343"/>
        <x:v>0.43052159739201307</x:v>
      </x:c>
      <x:c r="AA3656" s="13">
        <x:f t="shared" si="344"/>
        <x:v>2.730236348818256E-2</x:v>
      </x:c>
      <x:c r="AB3656" s="13">
        <x:f t="shared" si="345"/>
        <x:v>3.3618581907090467E-2</x:v>
      </x:c>
      <x:c r="AC3656" s="13">
        <x:f t="shared" si="346"/>
        <x:v>0.11121628017037387</x:v>
      </x:c>
      <x:c r="AD3656" s="13">
        <x:f t="shared" si="347"/>
        <x:v>0.39017929910350446</x:v>
      </x:c>
      <x:c r="AE3656" s="50" t="n">
        <x:f>IF(OR(NOT(ISNUMBER(Q3656)),NOT(ISNUMBER(R3656))),"",IF(Q3656&lt;R3656,1,0))</x:f>
        <x:v>0</x:v>
      </x:c>
      <x:c r="AF3656" s="50" t="n">
        <x:f>IFERROR(IF(AND(A3656=A3655,C3656=C3655+1,ISNUMBER(AE3655)),AE3655,""),"")</x:f>
        <x:v>0</x:v>
      </x:c>
      <x:c r="AG3656" s="52" t="n">
        <x:f>IFERROR(IF(AND(A3656=A3655,C3656=C3655+1,ISNUMBER(U3656),ISNUMBER(U3655),U3655&lt;&gt;0),U3656/U3655-1,""),"")</x:f>
        <x:v>-0.12437490274422291</x:v>
      </x:c>
      <x:c r="AH3656" s="50" t="n">
        <x:f>IF(AND(ISNUMBER(AE3656),ISNUMBER(AF3656),ISNUMBER(AG3656)),IF(AND(AE3656=1,AF3656=1,AG3656&lt;0),1,0),"")</x:f>
        <x:v>0</x:v>
      </x:c>
      <x:c r="AI3656" s="50" t="n">
        <x:f>IF(AND(A3656=A3657,C3657=C3656+1,ISNUMBER(AH3657)),C3657,"")</x:f>
        <x:v>2019</x:v>
      </x:c>
      <x:c r="AJ3656" s="50" t="n">
        <x:f>IF(AND(A3656=A3657,C3657=C3656+1,ISNUMBER(AH3657)),AH3657,"")</x:f>
        <x:v>0</x:v>
      </x:c>
    </x:row>
    <x:row r="3657" ht="15">
      <x:c r="A3657" s="9" t="s">
        <x:v>256</x:v>
      </x:c>
      <x:c r="B3657" s="10">
        <x:v>43830</x:v>
      </x:c>
      <x:c r="C3657" s="9">
        <x:v>2019</x:v>
      </x:c>
      <x:c r="D3657" s="11">
        <x:v>534.29999999999995</x:v>
      </x:c>
      <x:c r="E3657" s="11">
        <x:v>253.3</x:v>
      </x:c>
      <x:c r="F3657" s="11">
        <x:v>129.69999999999999</x:v>
      </x:c>
      <x:c r="G3657" s="11">
        <x:v>266.3</x:v>
      </x:c>
      <x:c r="H3657" s="11">
        <x:v>138.9</x:v>
      </x:c>
      <x:c r="I3657" s="11">
        <x:v>268</x:v>
      </x:c>
      <x:c r="J3657" s="11">
        <x:v>187.4</x:v>
      </x:c>
      <x:c r="K3657" s="11">
        <x:v>69.8</x:v>
      </x:c>
      <x:c r="L3657" s="11">
        <x:v>100.1</x:v>
      </x:c>
      <x:c r="M3657" s="11">
        <x:v>13.4</x:v>
      </x:c>
      <x:c r="N3657" s="11">
        <x:v>125.5</x:v>
      </x:c>
      <x:c r="O3657" s="11">
        <x:v>478.2</x:v>
      </x:c>
      <x:c r="P3657" s="11">
        <x:v>16.899999999999999</x:v>
      </x:c>
      <x:c r="Q3657" s="11">
        <x:v>34.9</x:v>
      </x:c>
      <x:c r="R3657" s="11">
        <x:v>4.4000000000000004</x:v>
      </x:c>
      <x:c r="S3657" s="11">
        <x:v>15.8</x:v>
      </x:c>
      <x:c r="T3657" s="11">
        <x:v>32</x:v>
      </x:c>
      <x:c r="U3657" s="11">
        <x:v>410.09739999999999</x:v>
      </x:c>
      <x:c r="V3657" s="11">
        <x:v>18</x:v>
      </x:c>
      <x:c r="W3657" s="12">
        <x:v>0</x:v>
      </x:c>
      <x:c r="X3657" s="8">
        <x:v>0</x:v>
      </x:c>
      <x:c r="Y3657" s="13">
        <x:f t="shared" si="342"/>
        <x:v>1.9529683885890519</x:v>
      </x:c>
      <x:c r="Z3657" s="13">
        <x:f t="shared" si="343"/>
        <x:v>0.49840913344562987</x:v>
      </x:c>
      <x:c r="AA3657" s="13">
        <x:f t="shared" si="344"/>
        <x:v>2.9571401834175559E-2</x:v>
      </x:c>
      <x:c r="AB3657" s="13">
        <x:f t="shared" si="345"/>
        <x:v>3.1630170316301706E-2</x:v>
      </x:c>
      <x:c r="AC3657" s="13">
        <x:f t="shared" si="346"/>
        <x:v>0.12016522718738265</x:v>
      </x:c>
      <x:c r="AD3657" s="13">
        <x:f t="shared" si="347"/>
        <x:v>0.35073928504585444</x:v>
      </x:c>
      <x:c r="AE3657" s="50" t="n">
        <x:f>IF(OR(NOT(ISNUMBER(Q3657)),NOT(ISNUMBER(R3657))),"",IF(Q3657&lt;R3657,1,0))</x:f>
        <x:v>0</x:v>
      </x:c>
      <x:c r="AF3657" s="50" t="n">
        <x:f>IFERROR(IF(AND(A3657=A3656,C3657=C3656+1,ISNUMBER(AE3656)),AE3656,""),"")</x:f>
        <x:v>0</x:v>
      </x:c>
      <x:c r="AG3657" s="52" t="n">
        <x:f>IFERROR(IF(AND(A3657=A3656,C3657=C3656+1,ISNUMBER(U3657),ISNUMBER(U3656),U3656&lt;&gt;0),U3657/U3656-1,""),"")</x:f>
        <x:v>0.2944813897786773</x:v>
      </x:c>
      <x:c r="AH3657" s="50" t="n">
        <x:f>IF(AND(ISNUMBER(AE3657),ISNUMBER(AF3657),ISNUMBER(AG3657)),IF(AND(AE3657=1,AF3657=1,AG3657&lt;0),1,0),"")</x:f>
        <x:v>0</x:v>
      </x:c>
      <x:c r="AI3657" s="50" t="n">
        <x:f>IF(AND(A3657=A3658,C3658=C3657+1,ISNUMBER(AH3658)),C3658,"")</x:f>
        <x:v>2020</x:v>
      </x:c>
      <x:c r="AJ3657" s="50" t="n">
        <x:f>IF(AND(A3657=A3658,C3658=C3657+1,ISNUMBER(AH3658)),AH3658,"")</x:f>
        <x:v>0</x:v>
      </x:c>
    </x:row>
    <x:row r="3658" ht="15">
      <x:c r="A3658" s="9" t="s">
        <x:v>256</x:v>
      </x:c>
      <x:c r="B3658" s="10">
        <x:v>44196</x:v>
      </x:c>
      <x:c r="C3658" s="9">
        <x:v>2020</x:v>
      </x:c>
      <x:c r="D3658" s="11">
        <x:v>572.79999999999995</x:v>
      </x:c>
      <x:c r="E3658" s="11">
        <x:v>247.1</x:v>
      </x:c>
      <x:c r="F3658" s="11">
        <x:v>111.3</x:v>
      </x:c>
      <x:c r="G3658" s="11">
        <x:v>274.8</x:v>
      </x:c>
      <x:c r="H3658" s="11">
        <x:v>154.1</x:v>
      </x:c>
      <x:c r="I3658" s="11">
        <x:v>298</x:v>
      </x:c>
      <x:c r="J3658" s="11">
        <x:v>195.2</x:v>
      </x:c>
      <x:c r="K3658" s="11">
        <x:v>70.2</x:v>
      </x:c>
      <x:c r="L3658" s="11">
        <x:v>98.2</x:v>
      </x:c>
      <x:c r="M3658" s="11">
        <x:v>5.9</x:v>
      </x:c>
      <x:c r="N3658" s="11">
        <x:v>148.19999999999999</x:v>
      </x:c>
      <x:c r="O3658" s="11">
        <x:v>431.8</x:v>
      </x:c>
      <x:c r="P3658" s="11">
        <x:v>6.6</x:v>
      </x:c>
      <x:c r="Q3658" s="11">
        <x:v>23.6</x:v>
      </x:c>
      <x:c r="R3658" s="11">
        <x:v>4.2</x:v>
      </x:c>
      <x:c r="S3658" s="11">
        <x:v>1.3</x:v>
      </x:c>
      <x:c r="T3658" s="11">
        <x:v>26.1</x:v>
      </x:c>
      <x:c r="U3658" s="11">
        <x:v>357.89049999999997</x:v>
      </x:c>
      <x:c r="V3658" s="11">
        <x:v>18</x:v>
      </x:c>
      <x:c r="W3658" s="12">
        <x:v>0</x:v>
      </x:c>
      <x:c r="X3658" s="8">
        <x:v>0</x:v>
      </x:c>
      <x:c r="Y3658" s="13">
        <x:f t="shared" si="342"/>
        <x:v>2.2201257861635222</x:v>
      </x:c>
      <x:c r="Z3658" s="13">
        <x:f t="shared" si="343"/>
        <x:v>0.47974860335195535</x:v>
      </x:c>
      <x:c r="AA3658" s="13">
        <x:f t="shared" si="344"/>
        <x:v>2.2695530726256985E-3</x:v>
      </x:c>
      <x:c r="AB3658" s="13">
        <x:f t="shared" si="345"/>
        <x:v>1.1522346368715084E-2</x:v>
      </x:c>
      <x:c r="AC3658" s="13">
        <x:f t="shared" si="346"/>
        <x:v>9.4978165938864628E-2</x:v>
      </x:c>
      <x:c r="AD3658" s="13">
        <x:f t="shared" si="347"/>
        <x:v>0.34078212290502796</x:v>
      </x:c>
      <x:c r="AE3658" s="50" t="n">
        <x:f>IF(OR(NOT(ISNUMBER(Q3658)),NOT(ISNUMBER(R3658))),"",IF(Q3658&lt;R3658,1,0))</x:f>
        <x:v>0</x:v>
      </x:c>
      <x:c r="AF3658" s="50" t="n">
        <x:f>IFERROR(IF(AND(A3658=A3657,C3658=C3657+1,ISNUMBER(AE3657)),AE3657,""),"")</x:f>
        <x:v>0</x:v>
      </x:c>
      <x:c r="AG3658" s="52" t="n">
        <x:f>IFERROR(IF(AND(A3658=A3657,C3658=C3657+1,ISNUMBER(U3658),ISNUMBER(U3657),U3657&lt;&gt;0),U3658/U3657-1,""),"")</x:f>
        <x:v>-0.1273036600573425</x:v>
      </x:c>
      <x:c r="AH3658" s="50" t="n">
        <x:f>IF(AND(ISNUMBER(AE3658),ISNUMBER(AF3658),ISNUMBER(AG3658)),IF(AND(AE3658=1,AF3658=1,AG3658&lt;0),1,0),"")</x:f>
        <x:v>0</x:v>
      </x:c>
      <x:c r="AI3658" s="50" t="n">
        <x:f>IF(AND(A3658=A3659,C3659=C3658+1,ISNUMBER(AH3659)),C3659,"")</x:f>
        <x:v>2021</x:v>
      </x:c>
      <x:c r="AJ3658" s="50" t="n">
        <x:f>IF(AND(A3658=A3659,C3659=C3658+1,ISNUMBER(AH3659)),AH3659,"")</x:f>
        <x:v>0</x:v>
      </x:c>
    </x:row>
    <x:row r="3659" ht="15">
      <x:c r="A3659" s="9" t="s">
        <x:v>256</x:v>
      </x:c>
      <x:c r="B3659" s="10">
        <x:v>44561</x:v>
      </x:c>
      <x:c r="C3659" s="9">
        <x:v>2021</x:v>
      </x:c>
      <x:c r="D3659" s="11">
        <x:v>671.4</x:v>
      </x:c>
      <x:c r="E3659" s="11">
        <x:v>302.89999999999998</x:v>
      </x:c>
      <x:c r="F3659" s="11">
        <x:v>150</x:v>
      </x:c>
      <x:c r="G3659" s="11">
        <x:v>341.4</x:v>
      </x:c>
      <x:c r="H3659" s="11">
        <x:v>170.6</x:v>
      </x:c>
      <x:c r="I3659" s="11">
        <x:v>330</x:v>
      </x:c>
      <x:c r="J3659" s="11">
        <x:v>221</x:v>
      </x:c>
      <x:c r="K3659" s="11">
        <x:v>68.3</x:v>
      </x:c>
      <x:c r="L3659" s="11">
        <x:v>141.80000000000001</x:v>
      </x:c>
      <x:c r="M3659" s="11">
        <x:v>5.2</x:v>
      </x:c>
      <x:c r="N3659" s="11">
        <x:v>165.4</x:v>
      </x:c>
      <x:c r="O3659" s="11">
        <x:v>476.2</x:v>
      </x:c>
      <x:c r="P3659" s="11">
        <x:v>19.3</x:v>
      </x:c>
      <x:c r="Q3659" s="11">
        <x:v>35.4</x:v>
      </x:c>
      <x:c r="R3659" s="11">
        <x:v>4.3</x:v>
      </x:c>
      <x:c r="S3659" s="11">
        <x:v>12.8</x:v>
      </x:c>
      <x:c r="T3659" s="11">
        <x:v>10.3</x:v>
      </x:c>
      <x:c r="U3659" s="11">
        <x:v>451.18619999999999</x:v>
      </x:c>
      <x:c r="V3659" s="11">
        <x:v>18</x:v>
      </x:c>
      <x:c r="W3659" s="12">
        <x:v>0</x:v>
      </x:c>
      <x:c r="X3659" s="8">
        <x:v>0</x:v>
      </x:c>
      <x:c r="Y3659" s="13">
        <x:f t="shared" si="342"/>
        <x:v>2.019333333333333</x:v>
      </x:c>
      <x:c r="Z3659" s="13">
        <x:f t="shared" si="343"/>
        <x:v>0.50848972296693473</x:v>
      </x:c>
      <x:c r="AA3659" s="13">
        <x:f t="shared" si="344"/>
        <x:v>1.9064641048555261E-2</x:v>
      </x:c>
      <x:c r="AB3659" s="13">
        <x:f t="shared" si="345"/>
        <x:v>2.8745904081024728E-2</x:v>
      </x:c>
      <x:c r="AC3659" s="13">
        <x:f t="shared" si="346"/>
        <x:v>3.0169888693614533E-2</x:v>
      </x:c>
      <x:c r="AD3659" s="13">
        <x:f t="shared" si="347"/>
        <x:v>0.32916294310396188</x:v>
      </x:c>
      <x:c r="AE3659" s="50" t="n">
        <x:f>IF(OR(NOT(ISNUMBER(Q3659)),NOT(ISNUMBER(R3659))),"",IF(Q3659&lt;R3659,1,0))</x:f>
        <x:v>0</x:v>
      </x:c>
      <x:c r="AF3659" s="50" t="n">
        <x:f>IFERROR(IF(AND(A3659=A3658,C3659=C3658+1,ISNUMBER(AE3658)),AE3658,""),"")</x:f>
        <x:v>0</x:v>
      </x:c>
      <x:c r="AG3659" s="52" t="n">
        <x:f>IFERROR(IF(AND(A3659=A3658,C3659=C3658+1,ISNUMBER(U3659),ISNUMBER(U3658),U3658&lt;&gt;0),U3659/U3658-1,""),"")</x:f>
        <x:v>0.26068224778249216</x:v>
      </x:c>
      <x:c r="AH3659" s="50" t="n">
        <x:f>IF(AND(ISNUMBER(AE3659),ISNUMBER(AF3659),ISNUMBER(AG3659)),IF(AND(AE3659=1,AF3659=1,AG3659&lt;0),1,0),"")</x:f>
        <x:v>0</x:v>
      </x:c>
      <x:c r="AI3659" s="50" t="n">
        <x:f>IF(AND(A3659=A3660,C3660=C3659+1,ISNUMBER(AH3660)),C3660,"")</x:f>
        <x:v>2022</x:v>
      </x:c>
      <x:c r="AJ3659" s="50" t="n">
        <x:f>IF(AND(A3659=A3660,C3660=C3659+1,ISNUMBER(AH3660)),AH3660,"")</x:f>
        <x:v>0</x:v>
      </x:c>
    </x:row>
    <x:row r="3660" ht="15">
      <x:c r="A3660" s="9" t="s">
        <x:v>256</x:v>
      </x:c>
      <x:c r="B3660" s="10">
        <x:v>44926</x:v>
      </x:c>
      <x:c r="C3660" s="9">
        <x:v>2022</x:v>
      </x:c>
      <x:c r="D3660" s="11">
        <x:v>707.2</x:v>
      </x:c>
      <x:c r="E3660" s="11">
        <x:v>378.7</x:v>
      </x:c>
      <x:c r="F3660" s="11">
        <x:v>198</x:v>
      </x:c>
      <x:c r="G3660" s="11">
        <x:v>410.2</x:v>
      </x:c>
      <x:c r="H3660" s="11">
        <x:v>203.3</x:v>
      </x:c>
      <x:c r="I3660" s="11">
        <x:v>297</x:v>
      </x:c>
      <x:c r="J3660" s="11">
        <x:v>167.6</x:v>
      </x:c>
      <x:c r="K3660" s="11">
        <x:v>65</x:v>
      </x:c>
      <x:c r="L3660" s="11">
        <x:v>189.2</x:v>
      </x:c>
      <x:c r="M3660" s="11">
        <x:v>8.1</x:v>
      </x:c>
      <x:c r="N3660" s="11">
        <x:v>195.2</x:v>
      </x:c>
      <x:c r="O3660" s="11">
        <x:v>617</x:v>
      </x:c>
      <x:c r="P3660" s="11">
        <x:v>-3.4</x:v>
      </x:c>
      <x:c r="Q3660" s="11">
        <x:v>12.7</x:v>
      </x:c>
      <x:c r="R3660" s="11">
        <x:v>8.9</x:v>
      </x:c>
      <x:c r="S3660" s="11">
        <x:v>-13.2</x:v>
      </x:c>
      <x:c r="T3660" s="11">
        <x:v>5.2</x:v>
      </x:c>
      <x:c r="U3660" s="11">
        <x:v>307.08670000000001</x:v>
      </x:c>
      <x:c r="V3660" s="11">
        <x:v>18</x:v>
      </x:c>
      <x:c r="W3660" s="12">
        <x:v>0</x:v>
      </x:c>
      <x:c r="X3660" s="8">
        <x:v>0</x:v>
      </x:c>
      <x:c r="Y3660" s="13">
        <x:f t="shared" si="342"/>
        <x:v>1.9126262626262627</x:v>
      </x:c>
      <x:c r="Z3660" s="13">
        <x:f t="shared" si="343"/>
        <x:v>0.58003393665158365</x:v>
      </x:c>
      <x:c r="AA3660" s="13">
        <x:f t="shared" si="344"/>
        <x:v>-1.866515837104072E-2</x:v>
      </x:c>
      <x:c r="AB3660" s="13">
        <x:f t="shared" si="345"/>
        <x:v>-4.8076923076923071E-3</x:v>
      </x:c>
      <x:c r="AC3660" s="13">
        <x:f t="shared" si="346"/>
        <x:v>1.2676743052169674E-2</x:v>
      </x:c>
      <x:c r="AD3660" s="13">
        <x:f t="shared" si="347"/>
        <x:v>0.23699095022624431</x:v>
      </x:c>
      <x:c r="AE3660" s="50" t="n">
        <x:f>IF(OR(NOT(ISNUMBER(Q3660)),NOT(ISNUMBER(R3660))),"",IF(Q3660&lt;R3660,1,0))</x:f>
        <x:v>0</x:v>
      </x:c>
      <x:c r="AF3660" s="50" t="n">
        <x:f>IFERROR(IF(AND(A3660=A3659,C3660=C3659+1,ISNUMBER(AE3659)),AE3659,""),"")</x:f>
        <x:v>0</x:v>
      </x:c>
      <x:c r="AG3660" s="52" t="n">
        <x:f>IFERROR(IF(AND(A3660=A3659,C3660=C3659+1,ISNUMBER(U3660),ISNUMBER(U3659),U3659&lt;&gt;0),U3660/U3659-1,""),"")</x:f>
        <x:v>-0.3193792274675067</x:v>
      </x:c>
      <x:c r="AH3660" s="50" t="n">
        <x:f>IF(AND(ISNUMBER(AE3660),ISNUMBER(AF3660),ISNUMBER(AG3660)),IF(AND(AE3660=1,AF3660=1,AG3660&lt;0),1,0),"")</x:f>
        <x:v>0</x:v>
      </x:c>
      <x:c r="AI3660" s="50" t="n">
        <x:f>IF(AND(A3660=A3661,C3661=C3660+1,ISNUMBER(AH3661)),C3661,"")</x:f>
        <x:v>2023</x:v>
      </x:c>
      <x:c r="AJ3660" s="50" t="n">
        <x:f>IF(AND(A3660=A3661,C3661=C3660+1,ISNUMBER(AH3661)),AH3661,"")</x:f>
        <x:v>0</x:v>
      </x:c>
    </x:row>
    <x:row r="3661" ht="15">
      <x:c r="A3661" s="9" t="s">
        <x:v>256</x:v>
      </x:c>
      <x:c r="B3661" s="10">
        <x:v>45291</x:v>
      </x:c>
      <x:c r="C3661" s="9">
        <x:v>2023</x:v>
      </x:c>
      <x:c r="D3661" s="11">
        <x:v>650.1</x:v>
      </x:c>
      <x:c r="E3661" s="11">
        <x:v>356.8</x:v>
      </x:c>
      <x:c r="F3661" s="11">
        <x:v>176.5</x:v>
      </x:c>
      <x:c r="G3661" s="11">
        <x:v>384.6</x:v>
      </x:c>
      <x:c r="H3661" s="11">
        <x:v>201.2</x:v>
      </x:c>
      <x:c r="I3661" s="11">
        <x:v>265.5</x:v>
      </x:c>
      <x:c r="J3661" s="11">
        <x:v>144.6</x:v>
      </x:c>
      <x:c r="K3661" s="11">
        <x:v>74.099999999999994</x:v>
      </x:c>
      <x:c r="L3661" s="11">
        <x:v>142.69999999999999</x:v>
      </x:c>
      <x:c r="M3661" s="11">
        <x:v>5</x:v>
      </x:c>
      <x:c r="N3661" s="11">
        <x:v>196.2</x:v>
      </x:c>
      <x:c r="O3661" s="11">
        <x:v>613.9</x:v>
      </x:c>
      <x:c r="P3661" s="11">
        <x:v>3</x:v>
      </x:c>
      <x:c r="Q3661" s="11">
        <x:v>19.5</x:v>
      </x:c>
      <x:c r="R3661" s="11">
        <x:v>11.3</x:v>
      </x:c>
      <x:c r="S3661" s="11">
        <x:v>-11.3</x:v>
      </x:c>
      <x:c r="T3661" s="11">
        <x:v>52.3</x:v>
      </x:c>
      <x:c r="U3661" s="11">
        <x:v>277.05360000000002</x:v>
      </x:c>
      <x:c r="V3661" s="11">
        <x:v>18</x:v>
      </x:c>
      <x:c r="W3661" s="12">
        <x:v>0</x:v>
      </x:c>
      <x:c r="X3661" s="8">
        <x:v>0</x:v>
      </x:c>
      <x:c r="Y3661" s="13">
        <x:f t="shared" si="342"/>
        <x:v>2.0215297450424932</x:v>
      </x:c>
      <x:c r="Z3661" s="13">
        <x:f t="shared" si="343"/>
        <x:v>0.59160129210890633</x:v>
      </x:c>
      <x:c r="AA3661" s="13">
        <x:f t="shared" si="344"/>
        <x:v>-1.7381941239809261E-2</x:v>
      </x:c>
      <x:c r="AB3661" s="13">
        <x:f t="shared" si="345"/>
        <x:v>4.6146746654360865E-3</x:v>
      </x:c>
      <x:c r="AC3661" s="13">
        <x:f t="shared" si="346"/>
        <x:v>0.13598543941757668</x:v>
      </x:c>
      <x:c r="AD3661" s="13">
        <x:f t="shared" si="347"/>
        <x:v>0.22242731887401937</x:v>
      </x:c>
      <x:c r="AE3661" s="50" t="n">
        <x:f>IF(OR(NOT(ISNUMBER(Q3661)),NOT(ISNUMBER(R3661))),"",IF(Q3661&lt;R3661,1,0))</x:f>
        <x:v>0</x:v>
      </x:c>
      <x:c r="AF3661" s="50" t="n">
        <x:f>IFERROR(IF(AND(A3661=A3660,C3661=C3660+1,ISNUMBER(AE3660)),AE3660,""),"")</x:f>
        <x:v>0</x:v>
      </x:c>
      <x:c r="AG3661" s="52" t="n">
        <x:f>IFERROR(IF(AND(A3661=A3660,C3661=C3660+1,ISNUMBER(U3661),ISNUMBER(U3660),U3660&lt;&gt;0),U3661/U3660-1,""),"")</x:f>
        <x:v>-0.0978000675379298</x:v>
      </x:c>
      <x:c r="AH3661" s="50" t="n">
        <x:f>IF(AND(ISNUMBER(AE3661),ISNUMBER(AF3661),ISNUMBER(AG3661)),IF(AND(AE3661=1,AF3661=1,AG3661&lt;0),1,0),"")</x:f>
        <x:v>0</x:v>
      </x:c>
      <x:c r="AI3661" s="50" t="n">
        <x:f>IF(AND(A3661=A3662,C3662=C3661+1,ISNUMBER(AH3662)),C3662,"")</x:f>
        <x:v>2024</x:v>
      </x:c>
      <x:c r="AJ3661" s="50" t="n">
        <x:f>IF(AND(A3661=A3662,C3662=C3661+1,ISNUMBER(AH3662)),AH3662,"")</x:f>
        <x:v>0</x:v>
      </x:c>
    </x:row>
    <x:row r="3662" ht="15">
      <x:c r="A3662" s="9" t="s">
        <x:v>256</x:v>
      </x:c>
      <x:c r="B3662" s="10">
        <x:v>45657</x:v>
      </x:c>
      <x:c r="C3662" s="9">
        <x:v>2024</x:v>
      </x:c>
      <x:c r="D3662" s="11">
        <x:v>512.29999999999995</x:v>
      </x:c>
      <x:c r="E3662" s="11">
        <x:v>296.7</x:v>
      </x:c>
      <x:c r="F3662" s="11">
        <x:v>146.30000000000001</x:v>
      </x:c>
      <x:c r="G3662" s="11">
        <x:v>317.39999999999998</x:v>
      </x:c>
      <x:c r="H3662" s="11">
        <x:v>166.5</x:v>
      </x:c>
      <x:c r="I3662" s="11">
        <x:v>194.9</x:v>
      </x:c>
      <x:c r="J3662" s="11">
        <x:v>80</x:v>
      </x:c>
      <x:c r="K3662" s="11">
        <x:v>69.2</x:v>
      </x:c>
      <x:c r="L3662" s="11">
        <x:v>132.69999999999999</x:v>
      </x:c>
      <x:c r="M3662" s="11">
        <x:v>4.0999999999999996</x:v>
      </x:c>
      <x:c r="N3662" s="11">
        <x:v>162.4</x:v>
      </x:c>
      <x:c r="O3662" s="11">
        <x:v>521.1</x:v>
      </x:c>
      <x:c r="P3662" s="11">
        <x:v>-23.5</x:v>
      </x:c>
      <x:c r="Q3662" s="11">
        <x:v>-9.6999999999999993</x:v>
      </x:c>
      <x:c r="R3662" s="11">
        <x:v>11.4</x:v>
      </x:c>
      <x:c r="S3662" s="11">
        <x:v>-53.4</x:v>
      </x:c>
      <x:c r="T3662" s="11">
        <x:v>40.6</x:v>
      </x:c>
      <x:c r="U3662" s="11">
        <x:v>188.55760000000001</x:v>
      </x:c>
      <x:c r="V3662" s="11">
        <x:v>18</x:v>
      </x:c>
      <x:c r="W3662" s="12">
        <x:v>0</x:v>
      </x:c>
      <x:c r="X3662" s="8">
        <x:v>0</x:v>
      </x:c>
      <x:c r="Y3662" s="13">
        <x:f t="shared" si="342"/>
        <x:v>2.0280246069719752</x:v>
      </x:c>
      <x:c r="Z3662" s="13">
        <x:f t="shared" si="343"/>
        <x:v>0.61955885223501861</x:v>
      </x:c>
      <x:c r="AA3662" s="13">
        <x:f t="shared" si="344"/>
        <x:v>-0.10423579933632637</x:v>
      </x:c>
      <x:c r="AB3662" s="13">
        <x:f t="shared" si="345"/>
        <x:v>-4.5871559633027525E-2</x:v>
      </x:c>
      <x:c r="AC3662" s="13">
        <x:f t="shared" si="346"/>
        <x:v>0.12791430371770637</x:v>
      </x:c>
      <x:c r="AD3662" s="13">
        <x:f t="shared" si="347"/>
        <x:v>0.15615850087839159</x:v>
      </x:c>
      <x:c r="AE3662" s="50" t="n">
        <x:f>IF(OR(NOT(ISNUMBER(Q3662)),NOT(ISNUMBER(R3662))),"",IF(Q3662&lt;R3662,1,0))</x:f>
        <x:v>1</x:v>
      </x:c>
      <x:c r="AF3662" s="50" t="n">
        <x:f>IFERROR(IF(AND(A3662=A3661,C3662=C3661+1,ISNUMBER(AE3661)),AE3661,""),"")</x:f>
        <x:v>0</x:v>
      </x:c>
      <x:c r="AG3662" s="52" t="n">
        <x:f>IFERROR(IF(AND(A3662=A3661,C3662=C3661+1,ISNUMBER(U3662),ISNUMBER(U3661),U3661&lt;&gt;0),U3662/U3661-1,""),"")</x:f>
        <x:v>-0.3194183363796753</x:v>
      </x:c>
      <x:c r="AH3662" s="50" t="n">
        <x:f>IF(AND(ISNUMBER(AE3662),ISNUMBER(AF3662),ISNUMBER(AG3662)),IF(AND(AE3662=1,AF3662=1,AG3662&lt;0),1,0),"")</x:f>
        <x:v>0</x:v>
      </x:c>
      <x:c r="AI3662" s="50" t="str">
        <x:f>IF(AND(A3662=A3663,C3663=C3662+1,ISNUMBER(AH3663)),C3663,"")</x:f>
      </x:c>
      <x:c r="AJ3662" s="50" t="str">
        <x:f>IF(AND(A3662=A3663,C3663=C3662+1,ISNUMBER(AH3663)),AH3663,"")</x:f>
      </x:c>
    </x:row>
    <x:row r="3663" ht="15">
      <x:c r="A3663" s="9" t="s">
        <x:v>257</x:v>
      </x:c>
      <x:c r="B3663" s="10">
        <x:v>39447</x:v>
      </x:c>
      <x:c r="C3663" s="9">
        <x:v>2007</x:v>
      </x:c>
      <x:c r="D3663" s="11">
        <x:v>145.297</x:v>
      </x:c>
      <x:c r="E3663" s="11">
        <x:v>23.655000000000001</x:v>
      </x:c>
      <x:c r="F3663" s="11">
        <x:v>62.555</x:v>
      </x:c>
      <x:c r="G3663" s="11">
        <x:v>102.35899999999999</x:v>
      </x:c>
      <x:c r="H3663" s="11">
        <x:v>50.99</x:v>
      </x:c>
      <x:c r="I3663" s="11">
        <x:v>42.938000000000002</x:v>
      </x:c>
      <x:c r="J3663" s="11">
        <x:v>33.71</x:v>
      </x:c>
      <x:c r="K3663" s="11">
        <x:v>2.3260000000000001</x:v>
      </x:c>
      <x:c r="L3663" s="11">
        <x:v>0</x:v>
      </x:c>
      <x:c r="M3663" s="11">
        <x:v>17.350000000000001</x:v>
      </x:c>
      <x:c r="N3663" s="11">
        <x:v>33.64</x:v>
      </x:c>
      <x:c r="O3663" s="11">
        <x:v>219.518</x:v>
      </x:c>
      <x:c r="P3663" s="11">
        <x:v>27.369</x:v>
      </x:c>
      <x:c r="Q3663" s="11">
        <x:v>38.741</x:v>
      </x:c>
      <x:c r="R3663" s="11">
        <x:v>3.4289999999999998</x:v>
      </x:c>
      <x:c r="S3663" s="11">
        <x:v>16.420000000000002</x:v>
      </x:c>
      <x:c r="T3663" s="11">
        <x:v>30.143000000000001</x:v>
      </x:c>
      <x:c r="U3663" s="11">
        <x:v>145.82249999999999</x:v>
      </x:c>
      <x:c r="V3663" s="11">
        <x:v>18</x:v>
      </x:c>
      <x:c r="W3663" s="12">
        <x:v>0</x:v>
      </x:c>
      <x:c r="X3663" s="8">
        <x:v>0</x:v>
      </x:c>
      <x:c r="Y3663" s="13">
        <x:f t="shared" si="342"/>
        <x:v>0.37814723043721526</x:v>
      </x:c>
      <x:c r="Z3663" s="13">
        <x:f t="shared" si="343"/>
        <x:v>0.70448116616310041</x:v>
      </x:c>
      <x:c r="AA3663" s="13">
        <x:f t="shared" si="344"/>
        <x:v>0.11300990385210984</x:v>
      </x:c>
      <x:c r="AB3663" s="13">
        <x:f t="shared" si="345"/>
        <x:v>0.18836589881415308</x:v>
      </x:c>
      <x:c r="AC3663" s="13">
        <x:f t="shared" si="346"/>
        <x:v>0.29448314266454345</x:v>
      </x:c>
      <x:c r="AD3663" s="13">
        <x:f t="shared" si="347"/>
        <x:v>0.23200754317019623</x:v>
      </x:c>
      <x:c r="AE3663" s="50" t="n">
        <x:f>IF(OR(NOT(ISNUMBER(Q3663)),NOT(ISNUMBER(R3663))),"",IF(Q3663&lt;R3663,1,0))</x:f>
        <x:v>0</x:v>
      </x:c>
      <x:c r="AF3663" s="50" t="str">
        <x:f>IFERROR(IF(AND(A3663=A3662,C3663=C3662+1,ISNUMBER(AE3662)),AE3662,""),"")</x:f>
      </x:c>
      <x:c r="AG3663" s="52" t="str">
        <x:f>IFERROR(IF(AND(A3663=A3662,C3663=C3662+1,ISNUMBER(U3663),ISNUMBER(U3662),U3662&lt;&gt;0),U3663/U3662-1,""),"")</x:f>
      </x:c>
      <x:c r="AH3663" s="50" t="str">
        <x:f>IF(AND(ISNUMBER(AE3663),ISNUMBER(AF3663),ISNUMBER(AG3663)),IF(AND(AE3663=1,AF3663=1,AG3663&lt;0),1,0),"")</x:f>
      </x:c>
      <x:c r="AI3663" s="50" t="n">
        <x:f>IF(AND(A3663=A3664,C3664=C3663+1,ISNUMBER(AH3664)),C3664,"")</x:f>
        <x:v>2008</x:v>
      </x:c>
      <x:c r="AJ3663" s="50" t="n">
        <x:f>IF(AND(A3663=A3664,C3664=C3663+1,ISNUMBER(AH3664)),AH3664,"")</x:f>
        <x:v>0</x:v>
      </x:c>
    </x:row>
    <x:row r="3664" ht="15">
      <x:c r="A3664" s="9" t="s">
        <x:v>257</x:v>
      </x:c>
      <x:c r="B3664" s="10">
        <x:v>39813</x:v>
      </x:c>
      <x:c r="C3664" s="9">
        <x:v>2008</x:v>
      </x:c>
      <x:c r="D3664" s="11">
        <x:v>119.554</x:v>
      </x:c>
      <x:c r="E3664" s="11">
        <x:v>14.826000000000001</x:v>
      </x:c>
      <x:c r="F3664" s="11">
        <x:v>30.032</x:v>
      </x:c>
      <x:c r="G3664" s="11">
        <x:v>85.825000000000003</x:v>
      </x:c>
      <x:c r="H3664" s="11">
        <x:v>49.884</x:v>
      </x:c>
      <x:c r="I3664" s="11">
        <x:v>33.728999999999999</x:v>
      </x:c>
      <x:c r="J3664" s="11">
        <x:v>24.981999999999999</x:v>
      </x:c>
      <x:c r="K3664" s="11">
        <x:v>0.64700000000000002</x:v>
      </x:c>
      <x:c r="L3664" s="11">
        <x:v>0</x:v>
      </x:c>
      <x:c r="M3664" s="11">
        <x:v>1.2729999999999999</x:v>
      </x:c>
      <x:c r="N3664" s="11">
        <x:v>48.610999999999997</x:v>
      </x:c>
      <x:c r="O3664" s="11">
        <x:v>161.773</x:v>
      </x:c>
      <x:c r="P3664" s="11">
        <x:v>2.1139999999999999</x:v>
      </x:c>
      <x:c r="Q3664" s="11">
        <x:v>14.523999999999999</x:v>
      </x:c>
      <x:c r="R3664" s="11">
        <x:v>4.0350000000000001</x:v>
      </x:c>
      <x:c r="S3664" s="11">
        <x:v>-4.7619999999999996</x:v>
      </x:c>
      <x:c r="T3664" s="11">
        <x:v>3.7450000000000001</x:v>
      </x:c>
      <x:c r="U3664" s="11">
        <x:v>66.9221</x:v>
      </x:c>
      <x:c r="V3664" s="11">
        <x:v>18</x:v>
      </x:c>
      <x:c r="W3664" s="12">
        <x:v>0</x:v>
      </x:c>
      <x:c r="X3664" s="8">
        <x:v>0</x:v>
      </x:c>
      <x:c r="Y3664" s="13">
        <x:f t="shared" si="342"/>
        <x:v>0.49367341502397444</x:v>
      </x:c>
      <x:c r="Z3664" s="13">
        <x:f t="shared" si="343"/>
        <x:v>0.71787644077153423</x:v>
      </x:c>
      <x:c r="AA3664" s="13">
        <x:f t="shared" si="344"/>
        <x:v>-3.9831373270655931E-2</x:v>
      </x:c>
      <x:c r="AB3664" s="13">
        <x:f t="shared" si="345"/>
        <x:v>1.7682386202050954E-2</x:v>
      </x:c>
      <x:c r="AC3664" s="13">
        <x:f t="shared" si="346"/>
        <x:v>4.3635304398485286E-2</x:v>
      </x:c>
      <x:c r="AD3664" s="13">
        <x:f t="shared" si="347"/>
        <x:v>0.20895996788062296</x:v>
      </x:c>
      <x:c r="AE3664" s="50" t="n">
        <x:f>IF(OR(NOT(ISNUMBER(Q3664)),NOT(ISNUMBER(R3664))),"",IF(Q3664&lt;R3664,1,0))</x:f>
        <x:v>0</x:v>
      </x:c>
      <x:c r="AF3664" s="50" t="n">
        <x:f>IFERROR(IF(AND(A3664=A3663,C3664=C3663+1,ISNUMBER(AE3663)),AE3663,""),"")</x:f>
        <x:v>0</x:v>
      </x:c>
      <x:c r="AG3664" s="52" t="n">
        <x:f>IFERROR(IF(AND(A3664=A3663,C3664=C3663+1,ISNUMBER(U3664),ISNUMBER(U3663),U3663&lt;&gt;0),U3664/U3663-1,""),"")</x:f>
        <x:v>-0.5410715081691783</x:v>
      </x:c>
      <x:c r="AH3664" s="50" t="n">
        <x:f>IF(AND(ISNUMBER(AE3664),ISNUMBER(AF3664),ISNUMBER(AG3664)),IF(AND(AE3664=1,AF3664=1,AG3664&lt;0),1,0),"")</x:f>
        <x:v>0</x:v>
      </x:c>
      <x:c r="AI3664" s="50" t="n">
        <x:f>IF(AND(A3664=A3665,C3665=C3664+1,ISNUMBER(AH3665)),C3665,"")</x:f>
        <x:v>2009</x:v>
      </x:c>
      <x:c r="AJ3664" s="50" t="n">
        <x:f>IF(AND(A3664=A3665,C3665=C3664+1,ISNUMBER(AH3665)),AH3665,"")</x:f>
        <x:v>0</x:v>
      </x:c>
    </x:row>
    <x:row r="3665" ht="15">
      <x:c r="A3665" s="9" t="s">
        <x:v>257</x:v>
      </x:c>
      <x:c r="B3665" s="10">
        <x:v>40178</x:v>
      </x:c>
      <x:c r="C3665" s="9">
        <x:v>2009</x:v>
      </x:c>
      <x:c r="D3665" s="11">
        <x:v>117.027</x:v>
      </x:c>
      <x:c r="E3665" s="11">
        <x:v>20.91</x:v>
      </x:c>
      <x:c r="F3665" s="11">
        <x:v>37.133000000000003</x:v>
      </x:c>
      <x:c r="G3665" s="11">
        <x:v>71.17</x:v>
      </x:c>
      <x:c r="H3665" s="11">
        <x:v>25.43</x:v>
      </x:c>
      <x:c r="I3665" s="11">
        <x:v>45.856999999999999</x:v>
      </x:c>
      <x:c r="J3665" s="11">
        <x:v>36.728999999999999</x:v>
      </x:c>
      <x:c r="K3665" s="11">
        <x:v>0.85799999999999998</x:v>
      </x:c>
      <x:c r="L3665" s="11">
        <x:v>0</x:v>
      </x:c>
      <x:c r="M3665" s="11">
        <x:v>0.35899999999999999</x:v>
      </x:c>
      <x:c r="N3665" s="11">
        <x:v>25.071000000000002</x:v>
      </x:c>
      <x:c r="O3665" s="11">
        <x:v>157.703</x:v>
      </x:c>
      <x:c r="P3665" s="11">
        <x:v>18.751999999999999</x:v>
      </x:c>
      <x:c r="Q3665" s="11">
        <x:v>28.794</x:v>
      </x:c>
      <x:c r="R3665" s="11">
        <x:v>1.6359999999999999</x:v>
      </x:c>
      <x:c r="S3665" s="11">
        <x:v>11.747</x:v>
      </x:c>
      <x:c r="T3665" s="11">
        <x:v>24.707999999999998</x:v>
      </x:c>
      <x:c r="U3665" s="11">
        <x:v>268.73009999999999</x:v>
      </x:c>
      <x:c r="V3665" s="11">
        <x:v>18</x:v>
      </x:c>
      <x:c r="W3665" s="12">
        <x:v>0</x:v>
      </x:c>
      <x:c r="X3665" s="8">
        <x:v>0</x:v>
      </x:c>
      <x:c r="Y3665" s="13">
        <x:f t="shared" si="342"/>
        <x:v>0.5631109794522392</x:v>
      </x:c>
      <x:c r="Z3665" s="13">
        <x:f t="shared" si="343"/>
        <x:v>0.60815025592384664</x:v>
      </x:c>
      <x:c r="AA3665" s="13">
        <x:f t="shared" si="344"/>
        <x:v>0.10037854512206584</x:v>
      </x:c>
      <x:c r="AB3665" s="13">
        <x:f t="shared" si="345"/>
        <x:v>0.16023652661351653</x:v>
      </x:c>
      <x:c r="AC3665" s="13">
        <x:f t="shared" si="346"/>
        <x:v>0.347168750878179</x:v>
      </x:c>
      <x:c r="AD3665" s="13">
        <x:f t="shared" si="347"/>
        <x:v>0.31385064985003458</x:v>
      </x:c>
      <x:c r="AE3665" s="50" t="n">
        <x:f>IF(OR(NOT(ISNUMBER(Q3665)),NOT(ISNUMBER(R3665))),"",IF(Q3665&lt;R3665,1,0))</x:f>
        <x:v>0</x:v>
      </x:c>
      <x:c r="AF3665" s="50" t="n">
        <x:f>IFERROR(IF(AND(A3665=A3664,C3665=C3664+1,ISNUMBER(AE3664)),AE3664,""),"")</x:f>
        <x:v>0</x:v>
      </x:c>
      <x:c r="AG3665" s="52" t="n">
        <x:f>IFERROR(IF(AND(A3665=A3664,C3665=C3664+1,ISNUMBER(U3665),ISNUMBER(U3664),U3664&lt;&gt;0),U3665/U3664-1,""),"")</x:f>
        <x:v>3.015565859409672</x:v>
      </x:c>
      <x:c r="AH3665" s="50" t="n">
        <x:f>IF(AND(ISNUMBER(AE3665),ISNUMBER(AF3665),ISNUMBER(AG3665)),IF(AND(AE3665=1,AF3665=1,AG3665&lt;0),1,0),"")</x:f>
        <x:v>0</x:v>
      </x:c>
      <x:c r="AI3665" s="50" t="n">
        <x:f>IF(AND(A3665=A3666,C3666=C3665+1,ISNUMBER(AH3666)),C3666,"")</x:f>
        <x:v>2010</x:v>
      </x:c>
      <x:c r="AJ3665" s="50" t="n">
        <x:f>IF(AND(A3665=A3666,C3666=C3665+1,ISNUMBER(AH3666)),AH3666,"")</x:f>
        <x:v>0</x:v>
      </x:c>
    </x:row>
    <x:row r="3666" ht="15">
      <x:c r="A3666" s="9" t="s">
        <x:v>257</x:v>
      </x:c>
      <x:c r="B3666" s="10">
        <x:v>40543</x:v>
      </x:c>
      <x:c r="C3666" s="9">
        <x:v>2010</x:v>
      </x:c>
      <x:c r="D3666" s="11">
        <x:v>132.77600000000001</x:v>
      </x:c>
      <x:c r="E3666" s="11">
        <x:v>25.474</x:v>
      </x:c>
      <x:c r="F3666" s="11">
        <x:v>46.018999999999998</x:v>
      </x:c>
      <x:c r="G3666" s="11">
        <x:v>64.665999999999997</x:v>
      </x:c>
      <x:c r="H3666" s="11">
        <x:v>2.2589999999999999</x:v>
      </x:c>
      <x:c r="I3666" s="11">
        <x:v>68.11</x:v>
      </x:c>
      <x:c r="J3666" s="11">
        <x:v>64.363</x:v>
      </x:c>
      <x:c r="K3666" s="11">
        <x:v>0.33800000000000002</x:v>
      </x:c>
      <x:c r="L3666" s="11">
        <x:v>0</x:v>
      </x:c>
      <x:c r="M3666" s="11">
        <x:v>0</x:v>
      </x:c>
      <x:c r="N3666" s="11">
        <x:v>2.2589999999999999</x:v>
      </x:c>
      <x:c r="O3666" s="11">
        <x:v>206.607</x:v>
      </x:c>
      <x:c r="P3666" s="11">
        <x:v>39.671999999999997</x:v>
      </x:c>
      <x:c r="Q3666" s="11">
        <x:v>49.497</x:v>
      </x:c>
      <x:c r="R3666" s="11">
        <x:v>1.63</x:v>
      </x:c>
      <x:c r="S3666" s="11">
        <x:v>34.5</x:v>
      </x:c>
      <x:c r="T3666" s="11">
        <x:v>12.189</x:v>
      </x:c>
      <x:c r="U3666" s="11">
        <x:v>275.76080000000002</x:v>
      </x:c>
      <x:c r="V3666" s="11">
        <x:v>18</x:v>
      </x:c>
      <x:c r="W3666" s="12">
        <x:v>0</x:v>
      </x:c>
      <x:c r="X3666" s="8">
        <x:v>0</x:v>
      </x:c>
      <x:c r="Y3666" s="13">
        <x:f t="shared" si="342"/>
        <x:v>0.55355396683978364</x:v>
      </x:c>
      <x:c r="Z3666" s="13">
        <x:f t="shared" si="343"/>
        <x:v>0.48703078869675237</x:v>
      </x:c>
      <x:c r="AA3666" s="13">
        <x:f t="shared" si="344"/>
        <x:v>0.25983611496053499</x:v>
      </x:c>
      <x:c r="AB3666" s="13">
        <x:f t="shared" si="345"/>
        <x:v>0.29878893775983606</x:v>
      </x:c>
      <x:c r="AC3666" s="13">
        <x:f t="shared" si="346"/>
        <x:v>0.18849163393437046</x:v>
      </x:c>
      <x:c r="AD3666" s="13">
        <x:f t="shared" si="347"/>
        <x:v>0.48474874977405552</x:v>
      </x:c>
      <x:c r="AE3666" s="50" t="n">
        <x:f>IF(OR(NOT(ISNUMBER(Q3666)),NOT(ISNUMBER(R3666))),"",IF(Q3666&lt;R3666,1,0))</x:f>
        <x:v>0</x:v>
      </x:c>
      <x:c r="AF3666" s="50" t="n">
        <x:f>IFERROR(IF(AND(A3666=A3665,C3666=C3665+1,ISNUMBER(AE3665)),AE3665,""),"")</x:f>
        <x:v>0</x:v>
      </x:c>
      <x:c r="AG3666" s="52" t="n">
        <x:f>IFERROR(IF(AND(A3666=A3665,C3666=C3665+1,ISNUMBER(U3666),ISNUMBER(U3665),U3665&lt;&gt;0),U3666/U3665-1,""),"")</x:f>
        <x:v>0.02616268144134226</x:v>
      </x:c>
      <x:c r="AH3666" s="50" t="n">
        <x:f>IF(AND(ISNUMBER(AE3666),ISNUMBER(AF3666),ISNUMBER(AG3666)),IF(AND(AE3666=1,AF3666=1,AG3666&lt;0),1,0),"")</x:f>
        <x:v>0</x:v>
      </x:c>
      <x:c r="AI3666" s="50" t="n">
        <x:f>IF(AND(A3666=A3667,C3667=C3666+1,ISNUMBER(AH3667)),C3667,"")</x:f>
        <x:v>2011</x:v>
      </x:c>
      <x:c r="AJ3666" s="50" t="n">
        <x:f>IF(AND(A3666=A3667,C3667=C3666+1,ISNUMBER(AH3667)),AH3667,"")</x:f>
        <x:v>0</x:v>
      </x:c>
    </x:row>
    <x:row r="3667" ht="15">
      <x:c r="A3667" s="9" t="s">
        <x:v>257</x:v>
      </x:c>
      <x:c r="B3667" s="10">
        <x:v>40908</x:v>
      </x:c>
      <x:c r="C3667" s="9">
        <x:v>2011</x:v>
      </x:c>
      <x:c r="D3667" s="11">
        <x:v>186.21600000000001</x:v>
      </x:c>
      <x:c r="E3667" s="11">
        <x:v>29.116</x:v>
      </x:c>
      <x:c r="F3667" s="11">
        <x:v>52.927</x:v>
      </x:c>
      <x:c r="G3667" s="11">
        <x:v>113.833</x:v>
      </x:c>
      <x:c r="H3667" s="11">
        <x:v>45.823999999999998</x:v>
      </x:c>
      <x:c r="I3667" s="11">
        <x:v>72.382999999999996</x:v>
      </x:c>
      <x:c r="J3667" s="11">
        <x:v>68.328000000000003</x:v>
      </x:c>
      <x:c r="K3667" s="11">
        <x:v>0.435</x:v>
      </x:c>
      <x:c r="L3667" s="11">
        <x:v>0</x:v>
      </x:c>
      <x:c r="M3667" s="11">
        <x:v>2.246</x:v>
      </x:c>
      <x:c r="N3667" s="11">
        <x:v>43.578000000000003</x:v>
      </x:c>
      <x:c r="O3667" s="11">
        <x:v>218.381</x:v>
      </x:c>
      <x:c r="P3667" s="11">
        <x:v>18.965</x:v>
      </x:c>
      <x:c r="Q3667" s="11">
        <x:v>30.018000000000001</x:v>
      </x:c>
      <x:c r="R3667" s="11">
        <x:v>1.504</x:v>
      </x:c>
      <x:c r="S3667" s="11">
        <x:v>13.217000000000001</x:v>
      </x:c>
      <x:c r="T3667" s="11">
        <x:v>19.978000000000002</x:v>
      </x:c>
      <x:c r="U3667" s="11">
        <x:v>251.93450000000001</x:v>
      </x:c>
      <x:c r="V3667" s="11">
        <x:v>18</x:v>
      </x:c>
      <x:c r="W3667" s="12">
        <x:v>0</x:v>
      </x:c>
      <x:c r="X3667" s="8">
        <x:v>0</x:v>
      </x:c>
      <x:c r="Y3667" s="13">
        <x:f t="shared" si="342"/>
        <x:v>0.5501161977818505</x:v>
      </x:c>
      <x:c r="Z3667" s="13">
        <x:f t="shared" si="343"/>
        <x:v>0.61129548481333507</x:v>
      </x:c>
      <x:c r="AA3667" s="13">
        <x:f t="shared" si="344"/>
        <x:v>7.0976715212441463E-2</x:v>
      </x:c>
      <x:c r="AB3667" s="13">
        <x:f t="shared" si="345"/>
        <x:v>0.10184409502942819</x:v>
      </x:c>
      <x:c r="AC3667" s="13">
        <x:f t="shared" si="346"/>
        <x:v>0.17550271011042493</x:v>
      </x:c>
      <x:c r="AD3667" s="13">
        <x:f t="shared" si="347"/>
        <x:v>0.36692872792885683</x:v>
      </x:c>
      <x:c r="AE3667" s="50" t="n">
        <x:f>IF(OR(NOT(ISNUMBER(Q3667)),NOT(ISNUMBER(R3667))),"",IF(Q3667&lt;R3667,1,0))</x:f>
        <x:v>0</x:v>
      </x:c>
      <x:c r="AF3667" s="50" t="n">
        <x:f>IFERROR(IF(AND(A3667=A3666,C3667=C3666+1,ISNUMBER(AE3666)),AE3666,""),"")</x:f>
        <x:v>0</x:v>
      </x:c>
      <x:c r="AG3667" s="52" t="n">
        <x:f>IFERROR(IF(AND(A3667=A3666,C3667=C3666+1,ISNUMBER(U3667),ISNUMBER(U3666),U3666&lt;&gt;0),U3667/U3666-1,""),"")</x:f>
        <x:v>-0.08640205569464554</x:v>
      </x:c>
      <x:c r="AH3667" s="50" t="n">
        <x:f>IF(AND(ISNUMBER(AE3667),ISNUMBER(AF3667),ISNUMBER(AG3667)),IF(AND(AE3667=1,AF3667=1,AG3667&lt;0),1,0),"")</x:f>
        <x:v>0</x:v>
      </x:c>
      <x:c r="AI3667" s="50" t="n">
        <x:f>IF(AND(A3667=A3668,C3668=C3667+1,ISNUMBER(AH3668)),C3668,"")</x:f>
        <x:v>2012</x:v>
      </x:c>
      <x:c r="AJ3667" s="50" t="n">
        <x:f>IF(AND(A3667=A3668,C3668=C3667+1,ISNUMBER(AH3668)),AH3668,"")</x:f>
        <x:v>0</x:v>
      </x:c>
    </x:row>
    <x:row r="3668" ht="15">
      <x:c r="A3668" s="9" t="s">
        <x:v>257</x:v>
      </x:c>
      <x:c r="B3668" s="10">
        <x:v>41274</x:v>
      </x:c>
      <x:c r="C3668" s="9">
        <x:v>2012</x:v>
      </x:c>
      <x:c r="D3668" s="11">
        <x:v>199.601</x:v>
      </x:c>
      <x:c r="E3668" s="11">
        <x:v>32.996000000000002</x:v>
      </x:c>
      <x:c r="F3668" s="11">
        <x:v>52.997999999999998</x:v>
      </x:c>
      <x:c r="G3668" s="11">
        <x:v>123.52200000000001</x:v>
      </x:c>
      <x:c r="H3668" s="11">
        <x:v>34.697000000000003</x:v>
      </x:c>
      <x:c r="I3668" s="11">
        <x:v>76.078999999999994</x:v>
      </x:c>
      <x:c r="J3668" s="11">
        <x:v>63.116999999999997</x:v>
      </x:c>
      <x:c r="K3668" s="11">
        <x:v>0.22500000000000001</x:v>
      </x:c>
      <x:c r="L3668" s="11">
        <x:v>0</x:v>
      </x:c>
      <x:c r="M3668" s="11">
        <x:v>1.5369999999999999</x:v>
      </x:c>
      <x:c r="N3668" s="11">
        <x:v>33.159999999999997</x:v>
      </x:c>
      <x:c r="O3668" s="11">
        <x:v>243.845</x:v>
      </x:c>
      <x:c r="P3668" s="11">
        <x:v>7.6440000000000001</x:v>
      </x:c>
      <x:c r="Q3668" s="11">
        <x:v>14.615</x:v>
      </x:c>
      <x:c r="R3668" s="11">
        <x:v>2.125</x:v>
      </x:c>
      <x:c r="S3668" s="11">
        <x:v>7.0010000000000003</x:v>
      </x:c>
      <x:c r="T3668" s="11">
        <x:v>24.013000000000002</x:v>
      </x:c>
      <x:c r="U3668" s="11">
        <x:v>269.77170000000001</x:v>
      </x:c>
      <x:c r="V3668" s="11">
        <x:v>18</x:v>
      </x:c>
      <x:c r="W3668" s="12">
        <x:v>0</x:v>
      </x:c>
      <x:c r="X3668" s="8">
        <x:v>0</x:v>
      </x:c>
      <x:c r="Y3668" s="13">
        <x:f t="shared" si="342"/>
        <x:v>0.62258953168044084</x:v>
      </x:c>
      <x:c r="Z3668" s="13">
        <x:f t="shared" si="343"/>
        <x:v>0.61884459496695909</x:v>
      </x:c>
      <x:c r="AA3668" s="13">
        <x:f t="shared" si="344"/>
        <x:v>3.5074974574275684E-2</x:v>
      </x:c>
      <x:c r="AB3668" s="13">
        <x:f t="shared" si="345"/>
        <x:v>3.8296401320634665E-2</x:v>
      </x:c>
      <x:c r="AC3668" s="13">
        <x:f t="shared" si="346"/>
        <x:v>0.19440261653794466</x:v>
      </x:c>
      <x:c r="AD3668" s="13">
        <x:f t="shared" si="347"/>
        <x:v>0.31621585062199087</x:v>
      </x:c>
      <x:c r="AE3668" s="50" t="n">
        <x:f>IF(OR(NOT(ISNUMBER(Q3668)),NOT(ISNUMBER(R3668))),"",IF(Q3668&lt;R3668,1,0))</x:f>
        <x:v>0</x:v>
      </x:c>
      <x:c r="AF3668" s="50" t="n">
        <x:f>IFERROR(IF(AND(A3668=A3667,C3668=C3667+1,ISNUMBER(AE3667)),AE3667,""),"")</x:f>
        <x:v>0</x:v>
      </x:c>
      <x:c r="AG3668" s="52" t="n">
        <x:f>IFERROR(IF(AND(A3668=A3667,C3668=C3667+1,ISNUMBER(U3668),ISNUMBER(U3667),U3667&lt;&gt;0),U3668/U3667-1,""),"")</x:f>
        <x:v>0.07080094230841749</x:v>
      </x:c>
      <x:c r="AH3668" s="50" t="n">
        <x:f>IF(AND(ISNUMBER(AE3668),ISNUMBER(AF3668),ISNUMBER(AG3668)),IF(AND(AE3668=1,AF3668=1,AG3668&lt;0),1,0),"")</x:f>
        <x:v>0</x:v>
      </x:c>
      <x:c r="AI3668" s="50" t="n">
        <x:f>IF(AND(A3668=A3669,C3669=C3668+1,ISNUMBER(AH3669)),C3669,"")</x:f>
        <x:v>2013</x:v>
      </x:c>
      <x:c r="AJ3668" s="50" t="n">
        <x:f>IF(AND(A3668=A3669,C3669=C3668+1,ISNUMBER(AH3669)),AH3669,"")</x:f>
        <x:v>0</x:v>
      </x:c>
    </x:row>
    <x:row r="3669" ht="15">
      <x:c r="A3669" s="9" t="s">
        <x:v>257</x:v>
      </x:c>
      <x:c r="B3669" s="10">
        <x:v>41639</x:v>
      </x:c>
      <x:c r="C3669" s="9">
        <x:v>2013</x:v>
      </x:c>
      <x:c r="D3669" s="11">
        <x:v>237.62100000000001</x:v>
      </x:c>
      <x:c r="E3669" s="11">
        <x:v>36.856000000000002</x:v>
      </x:c>
      <x:c r="F3669" s="11">
        <x:v>67.661000000000001</x:v>
      </x:c>
      <x:c r="G3669" s="11">
        <x:v>138.30500000000001</x:v>
      </x:c>
      <x:c r="H3669" s="11">
        <x:v>35.887</x:v>
      </x:c>
      <x:c r="I3669" s="11">
        <x:v>99.316000000000003</x:v>
      </x:c>
      <x:c r="J3669" s="11">
        <x:v>67.566999999999993</x:v>
      </x:c>
      <x:c r="K3669" s="11">
        <x:v>0.46899999999999997</x:v>
      </x:c>
      <x:c r="L3669" s="11">
        <x:v>0</x:v>
      </x:c>
      <x:c r="M3669" s="11">
        <x:v>2.548</x:v>
      </x:c>
      <x:c r="N3669" s="11">
        <x:v>33.338999999999999</x:v>
      </x:c>
      <x:c r="O3669" s="11">
        <x:v>258.60300000000001</x:v>
      </x:c>
      <x:c r="P3669" s="11">
        <x:v>19.030999999999999</x:v>
      </x:c>
      <x:c r="Q3669" s="11">
        <x:v>23.382999999999999</x:v>
      </x:c>
      <x:c r="R3669" s="11">
        <x:v>2.4710000000000001</x:v>
      </x:c>
      <x:c r="S3669" s="11">
        <x:v>14.000999999999999</x:v>
      </x:c>
      <x:c r="T3669" s="11">
        <x:v>22.995999999999999</x:v>
      </x:c>
      <x:c r="U3669" s="11">
        <x:v>458.29939999999999</x:v>
      </x:c>
      <x:c r="V3669" s="11">
        <x:v>18</x:v>
      </x:c>
      <x:c r="W3669" s="12">
        <x:v>0</x:v>
      </x:c>
      <x:c r="X3669" s="8">
        <x:v>0</x:v>
      </x:c>
      <x:c r="Y3669" s="13">
        <x:f t="shared" si="342"/>
        <x:v>0.54471556731351889</x:v>
      </x:c>
      <x:c r="Z3669" s="13">
        <x:f t="shared" si="343"/>
        <x:v>0.58204030788524586</x:v>
      </x:c>
      <x:c r="AA3669" s="13">
        <x:f t="shared" si="344"/>
        <x:v>5.8921559963134564E-2</x:v>
      </x:c>
      <x:c r="AB3669" s="13">
        <x:f t="shared" si="345"/>
        <x:v>8.0089722709693154E-2</x:v>
      </x:c>
      <x:c r="AC3669" s="13">
        <x:f t="shared" si="346"/>
        <x:v>0.16627019992046563</x:v>
      </x:c>
      <x:c r="AD3669" s="13">
        <x:f t="shared" si="347"/>
        <x:v>0.28434776387608834</x:v>
      </x:c>
      <x:c r="AE3669" s="50" t="n">
        <x:f>IF(OR(NOT(ISNUMBER(Q3669)),NOT(ISNUMBER(R3669))),"",IF(Q3669&lt;R3669,1,0))</x:f>
        <x:v>0</x:v>
      </x:c>
      <x:c r="AF3669" s="50" t="n">
        <x:f>IFERROR(IF(AND(A3669=A3668,C3669=C3668+1,ISNUMBER(AE3668)),AE3668,""),"")</x:f>
        <x:v>0</x:v>
      </x:c>
      <x:c r="AG3669" s="52" t="n">
        <x:f>IFERROR(IF(AND(A3669=A3668,C3669=C3668+1,ISNUMBER(U3669),ISNUMBER(U3668),U3668&lt;&gt;0),U3669/U3668-1,""),"")</x:f>
        <x:v>0.6988416501805044</x:v>
      </x:c>
      <x:c r="AH3669" s="50" t="n">
        <x:f>IF(AND(ISNUMBER(AE3669),ISNUMBER(AF3669),ISNUMBER(AG3669)),IF(AND(AE3669=1,AF3669=1,AG3669&lt;0),1,0),"")</x:f>
        <x:v>0</x:v>
      </x:c>
      <x:c r="AI3669" s="50" t="n">
        <x:f>IF(AND(A3669=A3670,C3670=C3669+1,ISNUMBER(AH3670)),C3670,"")</x:f>
        <x:v>2014</x:v>
      </x:c>
      <x:c r="AJ3669" s="50" t="n">
        <x:f>IF(AND(A3669=A3670,C3670=C3669+1,ISNUMBER(AH3670)),AH3670,"")</x:f>
        <x:v>0</x:v>
      </x:c>
    </x:row>
    <x:row r="3670" ht="15">
      <x:c r="A3670" s="9" t="s">
        <x:v>257</x:v>
      </x:c>
      <x:c r="B3670" s="10">
        <x:v>42004</x:v>
      </x:c>
      <x:c r="C3670" s="9">
        <x:v>2014</x:v>
      </x:c>
      <x:c r="D3670" s="11">
        <x:v>240.261</x:v>
      </x:c>
      <x:c r="E3670" s="11">
        <x:v>36.164999999999999</x:v>
      </x:c>
      <x:c r="F3670" s="11">
        <x:v>71.906999999999996</x:v>
      </x:c>
      <x:c r="G3670" s="11">
        <x:v>157.161</x:v>
      </x:c>
      <x:c r="H3670" s="11">
        <x:v>44.462000000000003</x:v>
      </x:c>
      <x:c r="I3670" s="11">
        <x:v>83.1</x:v>
      </x:c>
      <x:c r="J3670" s="11">
        <x:v>64.834999999999994</x:v>
      </x:c>
      <x:c r="K3670" s="11">
        <x:v>0</x:v>
      </x:c>
      <x:c r="L3670" s="11">
        <x:v>0</x:v>
      </x:c>
      <x:c r="M3670" s="11">
        <x:v>0.78100000000000003</x:v>
      </x:c>
      <x:c r="N3670" s="11">
        <x:v>43.680999999999997</x:v>
      </x:c>
      <x:c r="O3670" s="11">
        <x:v>287.49799999999999</x:v>
      </x:c>
      <x:c r="P3670" s="11">
        <x:v>34.076000000000001</x:v>
      </x:c>
      <x:c r="Q3670" s="11">
        <x:v>39.558999999999997</x:v>
      </x:c>
      <x:c r="R3670" s="11">
        <x:v>2.1059999999999999</x:v>
      </x:c>
      <x:c r="S3670" s="11">
        <x:v>25.103000000000002</x:v>
      </x:c>
      <x:c r="T3670" s="11">
        <x:v>24.030999999999999</x:v>
      </x:c>
      <x:c r="U3670" s="11">
        <x:v>310.39370000000002</x:v>
      </x:c>
      <x:c r="V3670" s="11">
        <x:v>18</x:v>
      </x:c>
      <x:c r="W3670" s="12">
        <x:v>0</x:v>
      </x:c>
      <x:c r="X3670" s="8">
        <x:v>0</x:v>
      </x:c>
      <x:c r="Y3670" s="13">
        <x:f t="shared" si="342"/>
        <x:v>0.50294129917810504</x:v>
      </x:c>
      <x:c r="Z3670" s="13">
        <x:f t="shared" si="343"/>
        <x:v>0.65412613782511519</x:v>
      </x:c>
      <x:c r="AA3670" s="13">
        <x:f t="shared" si="344"/>
        <x:v>0.10448220893112074</x:v>
      </x:c>
      <x:c r="AB3670" s="13">
        <x:f t="shared" si="345"/>
        <x:v>0.14182909419339801</x:v>
      </x:c>
      <x:c r="AC3670" s="13">
        <x:f t="shared" si="346"/>
        <x:v>0.15290689165887211</x:v>
      </x:c>
      <x:c r="AD3670" s="13">
        <x:f t="shared" si="347"/>
        <x:v>0.26985236888217395</x:v>
      </x:c>
      <x:c r="AE3670" s="50" t="n">
        <x:f>IF(OR(NOT(ISNUMBER(Q3670)),NOT(ISNUMBER(R3670))),"",IF(Q3670&lt;R3670,1,0))</x:f>
        <x:v>0</x:v>
      </x:c>
      <x:c r="AF3670" s="50" t="n">
        <x:f>IFERROR(IF(AND(A3670=A3669,C3670=C3669+1,ISNUMBER(AE3669)),AE3669,""),"")</x:f>
        <x:v>0</x:v>
      </x:c>
      <x:c r="AG3670" s="52" t="n">
        <x:f>IFERROR(IF(AND(A3670=A3669,C3670=C3669+1,ISNUMBER(U3670),ISNUMBER(U3669),U3669&lt;&gt;0),U3670/U3669-1,""),"")</x:f>
        <x:v>-0.32272723900576783</x:v>
      </x:c>
      <x:c r="AH3670" s="50" t="n">
        <x:f>IF(AND(ISNUMBER(AE3670),ISNUMBER(AF3670),ISNUMBER(AG3670)),IF(AND(AE3670=1,AF3670=1,AG3670&lt;0),1,0),"")</x:f>
        <x:v>0</x:v>
      </x:c>
      <x:c r="AI3670" s="50" t="n">
        <x:f>IF(AND(A3670=A3671,C3671=C3670+1,ISNUMBER(AH3671)),C3671,"")</x:f>
        <x:v>2015</x:v>
      </x:c>
      <x:c r="AJ3670" s="50" t="n">
        <x:f>IF(AND(A3670=A3671,C3671=C3670+1,ISNUMBER(AH3671)),AH3671,"")</x:f>
        <x:v>0</x:v>
      </x:c>
    </x:row>
    <x:row r="3671" ht="15">
      <x:c r="A3671" s="9" t="s">
        <x:v>257</x:v>
      </x:c>
      <x:c r="B3671" s="10">
        <x:v>42369</x:v>
      </x:c>
      <x:c r="C3671" s="9">
        <x:v>2015</x:v>
      </x:c>
      <x:c r="D3671" s="11">
        <x:v>264.923</x:v>
      </x:c>
      <x:c r="E3671" s="11">
        <x:v>40.969000000000001</x:v>
      </x:c>
      <x:c r="F3671" s="11">
        <x:v>80.504000000000005</x:v>
      </x:c>
      <x:c r="G3671" s="11">
        <x:v>157.56700000000001</x:v>
      </x:c>
      <x:c r="H3671" s="11">
        <x:v>55.533000000000001</x:v>
      </x:c>
      <x:c r="I3671" s="11">
        <x:v>107.35599999999999</x:v>
      </x:c>
      <x:c r="J3671" s="11">
        <x:v>82.88</x:v>
      </x:c>
      <x:c r="K3671" s="11">
        <x:v>5.6029999999999998</x:v>
      </x:c>
      <x:c r="L3671" s="11">
        <x:v>0</x:v>
      </x:c>
      <x:c r="M3671" s="11">
        <x:v>10.032999999999999</x:v>
      </x:c>
      <x:c r="N3671" s="11">
        <x:v>45.5</x:v>
      </x:c>
      <x:c r="O3671" s="11">
        <x:v>300.59399999999999</x:v>
      </x:c>
      <x:c r="P3671" s="11">
        <x:v>39.420999999999999</x:v>
      </x:c>
      <x:c r="Q3671" s="11">
        <x:v>46.52</x:v>
      </x:c>
      <x:c r="R3671" s="11">
        <x:v>2.206</x:v>
      </x:c>
      <x:c r="S3671" s="11">
        <x:v>30.414000000000001</x:v>
      </x:c>
      <x:c r="T3671" s="11">
        <x:v>31.111000000000001</x:v>
      </x:c>
      <x:c r="U3671" s="11">
        <x:v>296.85300000000001</x:v>
      </x:c>
      <x:c r="V3671" s="11">
        <x:v>18</x:v>
      </x:c>
      <x:c r="W3671" s="12">
        <x:v>0</x:v>
      </x:c>
      <x:c r="X3671" s="8">
        <x:v>0</x:v>
      </x:c>
      <x:c r="Y3671" s="13">
        <x:f t="shared" si="342"/>
        <x:v>0.508906389744609</x:v>
      </x:c>
      <x:c r="Z3671" s="13">
        <x:f t="shared" si="343"/>
        <x:v>0.59476527141848767</x:v>
      </x:c>
      <x:c r="AA3671" s="13">
        <x:f t="shared" si="344"/>
        <x:v>0.1148031692227553</x:v>
      </x:c>
      <x:c r="AB3671" s="13">
        <x:f t="shared" si="345"/>
        <x:v>0.1488017272943459</x:v>
      </x:c>
      <x:c r="AC3671" s="13">
        <x:f t="shared" si="346"/>
        <x:v>0.19744616575805848</x:v>
      </x:c>
      <x:c r="AD3671" s="13">
        <x:f t="shared" si="347"/>
        <x:v>0.31284561929315308</x:v>
      </x:c>
      <x:c r="AE3671" s="50" t="n">
        <x:f>IF(OR(NOT(ISNUMBER(Q3671)),NOT(ISNUMBER(R3671))),"",IF(Q3671&lt;R3671,1,0))</x:f>
        <x:v>0</x:v>
      </x:c>
      <x:c r="AF3671" s="50" t="n">
        <x:f>IFERROR(IF(AND(A3671=A3670,C3671=C3670+1,ISNUMBER(AE3670)),AE3670,""),"")</x:f>
        <x:v>0</x:v>
      </x:c>
      <x:c r="AG3671" s="52" t="n">
        <x:f>IFERROR(IF(AND(A3671=A3670,C3671=C3670+1,ISNUMBER(U3671),ISNUMBER(U3670),U3670&lt;&gt;0),U3671/U3670-1,""),"")</x:f>
        <x:v>-0.04362427459062479</x:v>
      </x:c>
      <x:c r="AH3671" s="50" t="n">
        <x:f>IF(AND(ISNUMBER(AE3671),ISNUMBER(AF3671),ISNUMBER(AG3671)),IF(AND(AE3671=1,AF3671=1,AG3671&lt;0),1,0),"")</x:f>
        <x:v>0</x:v>
      </x:c>
      <x:c r="AI3671" s="50" t="n">
        <x:f>IF(AND(A3671=A3672,C3672=C3671+1,ISNUMBER(AH3672)),C3672,"")</x:f>
        <x:v>2016</x:v>
      </x:c>
      <x:c r="AJ3671" s="50" t="n">
        <x:f>IF(AND(A3671=A3672,C3672=C3671+1,ISNUMBER(AH3672)),AH3672,"")</x:f>
        <x:v>0</x:v>
      </x:c>
    </x:row>
    <x:row r="3672" ht="15">
      <x:c r="A3672" s="9" t="s">
        <x:v>257</x:v>
      </x:c>
      <x:c r="B3672" s="10">
        <x:v>42735</x:v>
      </x:c>
      <x:c r="C3672" s="9">
        <x:v>2016</x:v>
      </x:c>
      <x:c r="D3672" s="11">
        <x:v>249.62</x:v>
      </x:c>
      <x:c r="E3672" s="11">
        <x:v>32.262999999999998</x:v>
      </x:c>
      <x:c r="F3672" s="11">
        <x:v>74.962000000000003</x:v>
      </x:c>
      <x:c r="G3672" s="11">
        <x:v>120.854</x:v>
      </x:c>
      <x:c r="H3672" s="11">
        <x:v>22.256</x:v>
      </x:c>
      <x:c r="I3672" s="11">
        <x:v>128.76599999999999</x:v>
      </x:c>
      <x:c r="J3672" s="11">
        <x:v>120.239</x:v>
      </x:c>
      <x:c r="K3672" s="11">
        <x:v>0</x:v>
      </x:c>
      <x:c r="L3672" s="11">
        <x:v>0</x:v>
      </x:c>
      <x:c r="M3672" s="11">
        <x:v>3.7559999999999998</x:v>
      </x:c>
      <x:c r="N3672" s="11">
        <x:v>18.5</x:v>
      </x:c>
      <x:c r="O3672" s="11">
        <x:v>307.75</x:v>
      </x:c>
      <x:c r="P3672" s="11">
        <x:v>63.88</x:v>
      </x:c>
      <x:c r="Q3672" s="11">
        <x:v>73.269000000000005</x:v>
      </x:c>
      <x:c r="R3672" s="11">
        <x:v>2.0089999999999999</x:v>
      </x:c>
      <x:c r="S3672" s="11">
        <x:v>50.493000000000002</x:v>
      </x:c>
      <x:c r="T3672" s="11">
        <x:v>22.625</x:v>
      </x:c>
      <x:c r="U3672" s="11">
        <x:v>236.5581</x:v>
      </x:c>
      <x:c r="V3672" s="11">
        <x:v>18</x:v>
      </x:c>
      <x:c r="W3672" s="12">
        <x:v>0</x:v>
      </x:c>
      <x:c r="X3672" s="8">
        <x:v>0</x:v>
      </x:c>
      <x:c r="Y3672" s="13">
        <x:f t="shared" si="342"/>
        <x:v>0.43039139830847623</x:v>
      </x:c>
      <x:c r="Z3672" s="13">
        <x:f t="shared" si="343"/>
        <x:v>0.48415191090457493</x:v>
      </x:c>
      <x:c r="AA3672" s="13">
        <x:f t="shared" si="344"/>
        <x:v>0.20227946478647546</x:v>
      </x:c>
      <x:c r="AB3672" s="13">
        <x:f t="shared" si="345"/>
        <x:v>0.25590898165211123</x:v>
      </x:c>
      <x:c r="AC3672" s="13">
        <x:f t="shared" si="346"/>
        <x:v>0.18720936005428038</x:v>
      </x:c>
      <x:c r="AD3672" s="13">
        <x:f t="shared" si="347"/>
        <x:v>0.48168816601233877</x:v>
      </x:c>
      <x:c r="AE3672" s="50" t="n">
        <x:f>IF(OR(NOT(ISNUMBER(Q3672)),NOT(ISNUMBER(R3672))),"",IF(Q3672&lt;R3672,1,0))</x:f>
        <x:v>0</x:v>
      </x:c>
      <x:c r="AF3672" s="50" t="n">
        <x:f>IFERROR(IF(AND(A3672=A3671,C3672=C3671+1,ISNUMBER(AE3671)),AE3671,""),"")</x:f>
        <x:v>0</x:v>
      </x:c>
      <x:c r="AG3672" s="52" t="n">
        <x:f>IFERROR(IF(AND(A3672=A3671,C3672=C3671+1,ISNUMBER(U3672),ISNUMBER(U3671),U3671&lt;&gt;0),U3672/U3671-1,""),"")</x:f>
        <x:v>-0.20311366231771288</x:v>
      </x:c>
      <x:c r="AH3672" s="50" t="n">
        <x:f>IF(AND(ISNUMBER(AE3672),ISNUMBER(AF3672),ISNUMBER(AG3672)),IF(AND(AE3672=1,AF3672=1,AG3672&lt;0),1,0),"")</x:f>
        <x:v>0</x:v>
      </x:c>
      <x:c r="AI3672" s="50" t="n">
        <x:f>IF(AND(A3672=A3673,C3673=C3672+1,ISNUMBER(AH3673)),C3673,"")</x:f>
        <x:v>2017</x:v>
      </x:c>
      <x:c r="AJ3672" s="50" t="n">
        <x:f>IF(AND(A3672=A3673,C3673=C3672+1,ISNUMBER(AH3673)),AH3673,"")</x:f>
        <x:v>0</x:v>
      </x:c>
    </x:row>
    <x:row r="3673" ht="15">
      <x:c r="A3673" s="9" t="s">
        <x:v>257</x:v>
      </x:c>
      <x:c r="B3673" s="10">
        <x:v>43100</x:v>
      </x:c>
      <x:c r="C3673" s="9">
        <x:v>2017</x:v>
      </x:c>
      <x:c r="D3673" s="11">
        <x:v>265.58800000000002</x:v>
      </x:c>
      <x:c r="E3673" s="11">
        <x:v>31.356999999999999</x:v>
      </x:c>
      <x:c r="F3673" s="11">
        <x:v>66.384</x:v>
      </x:c>
      <x:c r="G3673" s="11">
        <x:v>117.012</x:v>
      </x:c>
      <x:c r="H3673" s="11">
        <x:v>31.978000000000002</x:v>
      </x:c>
      <x:c r="I3673" s="11">
        <x:v>148.57599999999999</x:v>
      </x:c>
      <x:c r="J3673" s="11">
        <x:v>143.578</x:v>
      </x:c>
      <x:c r="K3673" s="11">
        <x:v>0</x:v>
      </x:c>
      <x:c r="L3673" s="11">
        <x:v>0</x:v>
      </x:c>
      <x:c r="M3673" s="11">
        <x:v>4.9779999999999998</x:v>
      </x:c>
      <x:c r="N3673" s="11">
        <x:v>27</x:v>
      </x:c>
      <x:c r="O3673" s="11">
        <x:v>311.54000000000002</x:v>
      </x:c>
      <x:c r="P3673" s="11">
        <x:v>40.466999999999999</x:v>
      </x:c>
      <x:c r="Q3673" s="11">
        <x:v>49.765999999999998</x:v>
      </x:c>
      <x:c r="R3673" s="11">
        <x:v>1.268</x:v>
      </x:c>
      <x:c r="S3673" s="11">
        <x:v>33.414000000000001</x:v>
      </x:c>
      <x:c r="T3673" s="11">
        <x:v>29.137</x:v>
      </x:c>
      <x:c r="U3673" s="11">
        <x:v>287.15719999999999</x:v>
      </x:c>
      <x:c r="V3673" s="11">
        <x:v>18</x:v>
      </x:c>
      <x:c r="W3673" s="12">
        <x:v>0</x:v>
      </x:c>
      <x:c r="X3673" s="8">
        <x:v>0</x:v>
      </x:c>
      <x:c r="Y3673" s="13">
        <x:f t="shared" si="342"/>
        <x:v>0.4723577970595324</x:v>
      </x:c>
      <x:c r="Z3673" s="13">
        <x:f t="shared" si="343"/>
        <x:v>0.44057713450908925</x:v>
      </x:c>
      <x:c r="AA3673" s="13">
        <x:f t="shared" si="344"/>
        <x:v>0.12581140714188893</x:v>
      </x:c>
      <x:c r="AB3673" s="13">
        <x:f t="shared" si="345"/>
        <x:v>0.15236757684835156</x:v>
      </x:c>
      <x:c r="AC3673" s="13">
        <x:f t="shared" si="346"/>
        <x:v>0.24900864868560491</x:v>
      </x:c>
      <x:c r="AD3673" s="13">
        <x:f t="shared" si="347"/>
        <x:v>0.54060424416765818</x:v>
      </x:c>
      <x:c r="AE3673" s="50" t="n">
        <x:f>IF(OR(NOT(ISNUMBER(Q3673)),NOT(ISNUMBER(R3673))),"",IF(Q3673&lt;R3673,1,0))</x:f>
        <x:v>0</x:v>
      </x:c>
      <x:c r="AF3673" s="50" t="n">
        <x:f>IFERROR(IF(AND(A3673=A3672,C3673=C3672+1,ISNUMBER(AE3672)),AE3672,""),"")</x:f>
        <x:v>0</x:v>
      </x:c>
      <x:c r="AG3673" s="52" t="n">
        <x:f>IFERROR(IF(AND(A3673=A3672,C3673=C3672+1,ISNUMBER(U3673),ISNUMBER(U3672),U3672&lt;&gt;0),U3673/U3672-1,""),"")</x:f>
        <x:v>0.2138971356296826</x:v>
      </x:c>
      <x:c r="AH3673" s="50" t="n">
        <x:f>IF(AND(ISNUMBER(AE3673),ISNUMBER(AF3673),ISNUMBER(AG3673)),IF(AND(AE3673=1,AF3673=1,AG3673&lt;0),1,0),"")</x:f>
        <x:v>0</x:v>
      </x:c>
      <x:c r="AI3673" s="50" t="n">
        <x:f>IF(AND(A3673=A3674,C3674=C3673+1,ISNUMBER(AH3674)),C3674,"")</x:f>
        <x:v>2018</x:v>
      </x:c>
      <x:c r="AJ3673" s="50" t="n">
        <x:f>IF(AND(A3673=A3674,C3674=C3673+1,ISNUMBER(AH3674)),AH3674,"")</x:f>
        <x:v>0</x:v>
      </x:c>
    </x:row>
    <x:row r="3674" ht="15">
      <x:c r="A3674" s="9" t="s">
        <x:v>257</x:v>
      </x:c>
      <x:c r="B3674" s="10">
        <x:v>43465</x:v>
      </x:c>
      <x:c r="C3674" s="9">
        <x:v>2018</x:v>
      </x:c>
      <x:c r="D3674" s="11">
        <x:v>275.62099999999998</x:v>
      </x:c>
      <x:c r="E3674" s="11">
        <x:v>41.317</x:v>
      </x:c>
      <x:c r="F3674" s="11">
        <x:v>83.739000000000004</x:v>
      </x:c>
      <x:c r="G3674" s="11">
        <x:v>133.02799999999999</x:v>
      </x:c>
      <x:c r="H3674" s="11">
        <x:v>34.5</x:v>
      </x:c>
      <x:c r="I3674" s="11">
        <x:v>142.59299999999999</x:v>
      </x:c>
      <x:c r="J3674" s="11">
        <x:v>149.61500000000001</x:v>
      </x:c>
      <x:c r="K3674" s="11">
        <x:v>2.4049999999999998</x:v>
      </x:c>
      <x:c r="L3674" s="11">
        <x:v>0</x:v>
      </x:c>
      <x:c r="M3674" s="11">
        <x:v>0</x:v>
      </x:c>
      <x:c r="N3674" s="11">
        <x:v>34.5</x:v>
      </x:c>
      <x:c r="O3674" s="11">
        <x:v>324.64</x:v>
      </x:c>
      <x:c r="P3674" s="11">
        <x:v>25.158000000000001</x:v>
      </x:c>
      <x:c r="Q3674" s="11">
        <x:v>36.133000000000003</x:v>
      </x:c>
      <x:c r="R3674" s="11">
        <x:v>1.359</x:v>
      </x:c>
      <x:c r="S3674" s="11">
        <x:v>17.882999999999999</x:v>
      </x:c>
      <x:c r="T3674" s="11">
        <x:v>23.728000000000002</x:v>
      </x:c>
      <x:c r="U3674" s="11">
        <x:v>225.34700000000001</x:v>
      </x:c>
      <x:c r="V3674" s="11">
        <x:v>18</x:v>
      </x:c>
      <x:c r="W3674" s="12">
        <x:v>0</x:v>
      </x:c>
      <x:c r="X3674" s="8">
        <x:v>0</x:v>
      </x:c>
      <x:c r="Y3674" s="13">
        <x:f t="shared" si="342"/>
        <x:v>0.49340211848720428</x:v>
      </x:c>
      <x:c r="Z3674" s="13">
        <x:f t="shared" si="343"/>
        <x:v>0.48264827426066953</x:v>
      </x:c>
      <x:c r="AA3674" s="13">
        <x:f t="shared" si="344"/>
        <x:v>6.4882574259581091E-2</x:v>
      </x:c>
      <x:c r="AB3674" s="13">
        <x:f t="shared" si="345"/>
        <x:v>9.1277515138541709E-2</x:v>
      </x:c>
      <x:c r="AC3674" s="13">
        <x:f t="shared" si="346"/>
        <x:v>0.17836846378206095</x:v>
      </x:c>
      <x:c r="AD3674" s="13">
        <x:f t="shared" si="347"/>
        <x:v>0.54282873946469978</x:v>
      </x:c>
      <x:c r="AE3674" s="50" t="n">
        <x:f>IF(OR(NOT(ISNUMBER(Q3674)),NOT(ISNUMBER(R3674))),"",IF(Q3674&lt;R3674,1,0))</x:f>
        <x:v>0</x:v>
      </x:c>
      <x:c r="AF3674" s="50" t="n">
        <x:f>IFERROR(IF(AND(A3674=A3673,C3674=C3673+1,ISNUMBER(AE3673)),AE3673,""),"")</x:f>
        <x:v>0</x:v>
      </x:c>
      <x:c r="AG3674" s="52" t="n">
        <x:f>IFERROR(IF(AND(A3674=A3673,C3674=C3673+1,ISNUMBER(U3674),ISNUMBER(U3673),U3673&lt;&gt;0),U3674/U3673-1,""),"")</x:f>
        <x:v>-0.21524865126139958</x:v>
      </x:c>
      <x:c r="AH3674" s="50" t="n">
        <x:f>IF(AND(ISNUMBER(AE3674),ISNUMBER(AF3674),ISNUMBER(AG3674)),IF(AND(AE3674=1,AF3674=1,AG3674&lt;0),1,0),"")</x:f>
        <x:v>0</x:v>
      </x:c>
      <x:c r="AI3674" s="50" t="n">
        <x:f>IF(AND(A3674=A3675,C3675=C3674+1,ISNUMBER(AH3675)),C3675,"")</x:f>
        <x:v>2019</x:v>
      </x:c>
      <x:c r="AJ3674" s="50" t="n">
        <x:f>IF(AND(A3674=A3675,C3675=C3674+1,ISNUMBER(AH3675)),AH3675,"")</x:f>
        <x:v>0</x:v>
      </x:c>
    </x:row>
    <x:row r="3675" ht="15">
      <x:c r="A3675" s="9" t="s">
        <x:v>257</x:v>
      </x:c>
      <x:c r="B3675" s="10">
        <x:v>43830</x:v>
      </x:c>
      <x:c r="C3675" s="9">
        <x:v>2019</x:v>
      </x:c>
      <x:c r="D3675" s="11">
        <x:v>297.95299999999997</x:v>
      </x:c>
      <x:c r="E3675" s="11">
        <x:v>34.643999999999998</x:v>
      </x:c>
      <x:c r="F3675" s="11">
        <x:v>75.903999999999996</x:v>
      </x:c>
      <x:c r="G3675" s="11">
        <x:v>156.73699999999999</x:v>
      </x:c>
      <x:c r="H3675" s="11">
        <x:v>85.063999999999993</x:v>
      </x:c>
      <x:c r="I3675" s="11">
        <x:v>141.21600000000001</x:v>
      </x:c>
      <x:c r="J3675" s="11">
        <x:v>149.75800000000001</x:v>
      </x:c>
      <x:c r="K3675" s="11">
        <x:v>0</x:v>
      </x:c>
      <x:c r="L3675" s="11">
        <x:v>0</x:v>
      </x:c>
      <x:c r="M3675" s="11">
        <x:v>11.113</x:v>
      </x:c>
      <x:c r="N3675" s="11">
        <x:v>73.950999999999993</x:v>
      </x:c>
      <x:c r="O3675" s="11">
        <x:v>311.07299999999998</x:v>
      </x:c>
      <x:c r="P3675" s="11">
        <x:v>19.306999999999999</x:v>
      </x:c>
      <x:c r="Q3675" s="11">
        <x:v>39.935000000000002</x:v>
      </x:c>
      <x:c r="R3675" s="11">
        <x:v>1.57</x:v>
      </x:c>
      <x:c r="S3675" s="11">
        <x:v>12.968999999999999</x:v>
      </x:c>
      <x:c r="T3675" s="11">
        <x:v>29.218</x:v>
      </x:c>
      <x:c r="U3675" s="11">
        <x:v>281.476</x:v>
      </x:c>
      <x:c r="V3675" s="11">
        <x:v>18</x:v>
      </x:c>
      <x:c r="W3675" s="12">
        <x:v>0</x:v>
      </x:c>
      <x:c r="X3675" s="8">
        <x:v>0</x:v>
      </x:c>
      <x:c r="Y3675" s="13">
        <x:f t="shared" si="342"/>
        <x:v>0.45641863406408095</x:v>
      </x:c>
      <x:c r="Z3675" s="13">
        <x:f t="shared" si="343"/>
        <x:v>0.52604605424345452</x:v>
      </x:c>
      <x:c r="AA3675" s="13">
        <x:f t="shared" si="344"/>
        <x:v>4.3526999224709942E-2</x:v>
      </x:c>
      <x:c r="AB3675" s="13">
        <x:f t="shared" si="345"/>
        <x:v>6.4798810550657324E-2</x:v>
      </x:c>
      <x:c r="AC3675" s="13">
        <x:f t="shared" si="346"/>
        <x:v>0.18641418427046583</x:v>
      </x:c>
      <x:c r="AD3675" s="13">
        <x:f t="shared" si="347"/>
        <x:v>0.50262289689984674</x:v>
      </x:c>
      <x:c r="AE3675" s="50" t="n">
        <x:f>IF(OR(NOT(ISNUMBER(Q3675)),NOT(ISNUMBER(R3675))),"",IF(Q3675&lt;R3675,1,0))</x:f>
        <x:v>0</x:v>
      </x:c>
      <x:c r="AF3675" s="50" t="n">
        <x:f>IFERROR(IF(AND(A3675=A3674,C3675=C3674+1,ISNUMBER(AE3674)),AE3674,""),"")</x:f>
        <x:v>0</x:v>
      </x:c>
      <x:c r="AG3675" s="52" t="n">
        <x:f>IFERROR(IF(AND(A3675=A3674,C3675=C3674+1,ISNUMBER(U3675),ISNUMBER(U3674),U3674&lt;&gt;0),U3675/U3674-1,""),"")</x:f>
        <x:v>0.24907808845913193</x:v>
      </x:c>
      <x:c r="AH3675" s="50" t="n">
        <x:f>IF(AND(ISNUMBER(AE3675),ISNUMBER(AF3675),ISNUMBER(AG3675)),IF(AND(AE3675=1,AF3675=1,AG3675&lt;0),1,0),"")</x:f>
        <x:v>0</x:v>
      </x:c>
      <x:c r="AI3675" s="50" t="n">
        <x:f>IF(AND(A3675=A3676,C3676=C3675+1,ISNUMBER(AH3676)),C3676,"")</x:f>
        <x:v>2020</x:v>
      </x:c>
      <x:c r="AJ3675" s="50" t="n">
        <x:f>IF(AND(A3675=A3676,C3676=C3675+1,ISNUMBER(AH3676)),AH3676,"")</x:f>
        <x:v>0</x:v>
      </x:c>
    </x:row>
    <x:row r="3676" ht="15">
      <x:c r="A3676" s="9" t="s">
        <x:v>257</x:v>
      </x:c>
      <x:c r="B3676" s="10">
        <x:v>44196</x:v>
      </x:c>
      <x:c r="C3676" s="9">
        <x:v>2020</x:v>
      </x:c>
      <x:c r="D3676" s="11">
        <x:v>292.21600000000001</x:v>
      </x:c>
      <x:c r="E3676" s="11">
        <x:v>40.317999999999998</x:v>
      </x:c>
      <x:c r="F3676" s="11">
        <x:v>88.4</x:v>
      </x:c>
      <x:c r="G3676" s="11">
        <x:v>134.46199999999999</x:v>
      </x:c>
      <x:c r="H3676" s="11">
        <x:v>52.526000000000003</x:v>
      </x:c>
      <x:c r="I3676" s="11">
        <x:v>157.75399999999999</x:v>
      </x:c>
      <x:c r="J3676" s="11">
        <x:v>166.56899999999999</x:v>
      </x:c>
      <x:c r="K3676" s="11">
        <x:v>11.443</x:v>
      </x:c>
      <x:c r="L3676" s="11">
        <x:v>0</x:v>
      </x:c>
      <x:c r="M3676" s="11">
        <x:v>12.465999999999999</x:v>
      </x:c>
      <x:c r="N3676" s="11">
        <x:v>40.06</x:v>
      </x:c>
      <x:c r="O3676" s="11">
        <x:v>266.74200000000002</x:v>
      </x:c>
      <x:c r="P3676" s="11">
        <x:v>23.419</x:v>
      </x:c>
      <x:c r="Q3676" s="11">
        <x:v>42.743000000000002</x:v>
      </x:c>
      <x:c r="R3676" s="11">
        <x:v>1.2030000000000001</x:v>
      </x:c>
      <x:c r="S3676" s="11">
        <x:v>16.326000000000001</x:v>
      </x:c>
      <x:c r="T3676" s="11">
        <x:v>53.302999999999997</x:v>
      </x:c>
      <x:c r="U3676" s="11">
        <x:v>301.38569999999999</x:v>
      </x:c>
      <x:c r="V3676" s="11">
        <x:v>18</x:v>
      </x:c>
      <x:c r="W3676" s="12">
        <x:v>0</x:v>
      </x:c>
      <x:c r="X3676" s="8">
        <x:v>0</x:v>
      </x:c>
      <x:c r="Y3676" s="13">
        <x:f t="shared" si="342"/>
        <x:v>0.4560859728506787</x:v>
      </x:c>
      <x:c r="Z3676" s="13">
        <x:f t="shared" si="343"/>
        <x:v>0.46014591945684008</x:v>
      </x:c>
      <x:c r="AA3676" s="13">
        <x:f t="shared" si="344"/>
        <x:v>5.5869630684151447E-2</x:v>
      </x:c>
      <x:c r="AB3676" s="13">
        <x:f t="shared" si="345"/>
        <x:v>8.0142771100829527E-2</x:v>
      </x:c>
      <x:c r="AC3676" s="13">
        <x:f t="shared" si="346"/>
        <x:v>0.3964168315211733</x:v>
      </x:c>
      <x:c r="AD3676" s="13">
        <x:f t="shared" si="347"/>
        <x:v>0.57002012210145914</x:v>
      </x:c>
      <x:c r="AE3676" s="50" t="n">
        <x:f>IF(OR(NOT(ISNUMBER(Q3676)),NOT(ISNUMBER(R3676))),"",IF(Q3676&lt;R3676,1,0))</x:f>
        <x:v>0</x:v>
      </x:c>
      <x:c r="AF3676" s="50" t="n">
        <x:f>IFERROR(IF(AND(A3676=A3675,C3676=C3675+1,ISNUMBER(AE3675)),AE3675,""),"")</x:f>
        <x:v>0</x:v>
      </x:c>
      <x:c r="AG3676" s="52" t="n">
        <x:f>IFERROR(IF(AND(A3676=A3675,C3676=C3675+1,ISNUMBER(U3676),ISNUMBER(U3675),U3675&lt;&gt;0),U3676/U3675-1,""),"")</x:f>
        <x:v>0.07073320638349267</x:v>
      </x:c>
      <x:c r="AH3676" s="50" t="n">
        <x:f>IF(AND(ISNUMBER(AE3676),ISNUMBER(AF3676),ISNUMBER(AG3676)),IF(AND(AE3676=1,AF3676=1,AG3676&lt;0),1,0),"")</x:f>
        <x:v>0</x:v>
      </x:c>
      <x:c r="AI3676" s="50" t="n">
        <x:f>IF(AND(A3676=A3677,C3677=C3676+1,ISNUMBER(AH3677)),C3677,"")</x:f>
        <x:v>2021</x:v>
      </x:c>
      <x:c r="AJ3676" s="50" t="n">
        <x:f>IF(AND(A3676=A3677,C3677=C3676+1,ISNUMBER(AH3677)),AH3677,"")</x:f>
        <x:v>0</x:v>
      </x:c>
    </x:row>
    <x:row r="3677" ht="15">
      <x:c r="A3677" s="9" t="s">
        <x:v>257</x:v>
      </x:c>
      <x:c r="B3677" s="10">
        <x:v>44561</x:v>
      </x:c>
      <x:c r="C3677" s="9">
        <x:v>2021</x:v>
      </x:c>
      <x:c r="D3677" s="11">
        <x:v>319.48899999999998</x:v>
      </x:c>
      <x:c r="E3677" s="11">
        <x:v>83.858999999999995</x:v>
      </x:c>
      <x:c r="F3677" s="11">
        <x:v>73.504000000000005</x:v>
      </x:c>
      <x:c r="G3677" s="11">
        <x:v>101.37</x:v>
      </x:c>
      <x:c r="H3677" s="11">
        <x:v>31.125</x:v>
      </x:c>
      <x:c r="I3677" s="11">
        <x:v>218.119</x:v>
      </x:c>
      <x:c r="J3677" s="11">
        <x:v>224.83199999999999</x:v>
      </x:c>
      <x:c r="K3677" s="11">
        <x:v>48.463999999999999</x:v>
      </x:c>
      <x:c r="L3677" s="11">
        <x:v>0</x:v>
      </x:c>
      <x:c r="M3677" s="11">
        <x:v>8.5229999999999997</x:v>
      </x:c>
      <x:c r="N3677" s="11">
        <x:v>22.602</x:v>
      </x:c>
      <x:c r="O3677" s="11">
        <x:v>326.83199999999999</x:v>
      </x:c>
      <x:c r="P3677" s="11">
        <x:v>71.915999999999997</x:v>
      </x:c>
      <x:c r="Q3677" s="11">
        <x:v>88.95</x:v>
      </x:c>
      <x:c r="R3677" s="11">
        <x:v>1.048</x:v>
      </x:c>
      <x:c r="S3677" s="11">
        <x:v>61.941000000000003</x:v>
      </x:c>
      <x:c r="T3677" s="11">
        <x:v>31.390999999999998</x:v>
      </x:c>
      <x:c r="U3677" s="11">
        <x:v>426.8784</x:v>
      </x:c>
      <x:c r="V3677" s="11">
        <x:v>18</x:v>
      </x:c>
      <x:c r="W3677" s="12">
        <x:v>0</x:v>
      </x:c>
      <x:c r="X3677" s="8">
        <x:v>0</x:v>
      </x:c>
      <x:c r="Y3677" s="13">
        <x:f t="shared" si="342"/>
        <x:v>1.1408766869830211</x:v>
      </x:c>
      <x:c r="Z3677" s="13">
        <x:f t="shared" si="343"/>
        <x:v>0.31728791914588611</x:v>
      </x:c>
      <x:c r="AA3677" s="13">
        <x:f t="shared" si="344"/>
        <x:v>0.19387521949112491</x:v>
      </x:c>
      <x:c r="AB3677" s="13">
        <x:f t="shared" si="345"/>
        <x:v>0.22509695169473753</x:v>
      </x:c>
      <x:c r="AC3677" s="13">
        <x:f t="shared" si="346"/>
        <x:v>0.30966755450330469</x:v>
      </x:c>
      <x:c r="AD3677" s="13">
        <x:f t="shared" si="347"/>
        <x:v>0.70372375887745753</x:v>
      </x:c>
      <x:c r="AE3677" s="50" t="n">
        <x:f>IF(OR(NOT(ISNUMBER(Q3677)),NOT(ISNUMBER(R3677))),"",IF(Q3677&lt;R3677,1,0))</x:f>
        <x:v>0</x:v>
      </x:c>
      <x:c r="AF3677" s="50" t="n">
        <x:f>IFERROR(IF(AND(A3677=A3676,C3677=C3676+1,ISNUMBER(AE3676)),AE3676,""),"")</x:f>
        <x:v>0</x:v>
      </x:c>
      <x:c r="AG3677" s="52" t="n">
        <x:f>IFERROR(IF(AND(A3677=A3676,C3677=C3676+1,ISNUMBER(U3677),ISNUMBER(U3676),U3676&lt;&gt;0),U3677/U3676-1,""),"")</x:f>
        <x:v>0.4163857143852545</x:v>
      </x:c>
      <x:c r="AH3677" s="50" t="n">
        <x:f>IF(AND(ISNUMBER(AE3677),ISNUMBER(AF3677),ISNUMBER(AG3677)),IF(AND(AE3677=1,AF3677=1,AG3677&lt;0),1,0),"")</x:f>
        <x:v>0</x:v>
      </x:c>
      <x:c r="AI3677" s="50" t="n">
        <x:f>IF(AND(A3677=A3678,C3678=C3677+1,ISNUMBER(AH3678)),C3678,"")</x:f>
        <x:v>2022</x:v>
      </x:c>
      <x:c r="AJ3677" s="50" t="n">
        <x:f>IF(AND(A3677=A3678,C3678=C3677+1,ISNUMBER(AH3678)),AH3678,"")</x:f>
        <x:v>0</x:v>
      </x:c>
    </x:row>
    <x:row r="3678" ht="15">
      <x:c r="A3678" s="9" t="s">
        <x:v>257</x:v>
      </x:c>
      <x:c r="B3678" s="10">
        <x:v>44926</x:v>
      </x:c>
      <x:c r="C3678" s="9">
        <x:v>2022</x:v>
      </x:c>
      <x:c r="D3678" s="11">
        <x:v>237.44499999999999</x:v>
      </x:c>
      <x:c r="E3678" s="11">
        <x:v>145.636</x:v>
      </x:c>
      <x:c r="F3678" s="11">
        <x:v>101.029</x:v>
      </x:c>
      <x:c r="G3678" s="11">
        <x:v>111.393</x:v>
      </x:c>
      <x:c r="H3678" s="11">
        <x:v>13.226000000000001</x:v>
      </x:c>
      <x:c r="I3678" s="11">
        <x:v>126.05200000000001</x:v>
      </x:c>
      <x:c r="J3678" s="11">
        <x:v>144.13300000000001</x:v>
      </x:c>
      <x:c r="K3678" s="11">
        <x:v>61.215000000000003</x:v>
      </x:c>
      <x:c r="L3678" s="11">
        <x:v>0</x:v>
      </x:c>
      <x:c r="M3678" s="11">
        <x:v>6.9489999999999998</x:v>
      </x:c>
      <x:c r="N3678" s="11">
        <x:v>6.2770000000000001</x:v>
      </x:c>
      <x:c r="O3678" s="11">
        <x:v>217.47200000000001</x:v>
      </x:c>
      <x:c r="P3678" s="11">
        <x:v>-21.7</x:v>
      </x:c>
      <x:c r="Q3678" s="11">
        <x:v>-6.0510000000000002</x:v>
      </x:c>
      <x:c r="R3678" s="11">
        <x:v>1.0349999999999999</x:v>
      </x:c>
      <x:c r="S3678" s="11">
        <x:v>-63.209000000000003</x:v>
      </x:c>
      <x:c r="T3678" s="11">
        <x:v>25.280999999999999</x:v>
      </x:c>
      <x:c r="U3678" s="11">
        <x:v>260.2396</x:v>
      </x:c>
      <x:c r="V3678" s="11">
        <x:v>18</x:v>
      </x:c>
      <x:c r="W3678" s="12">
        <x:v>0</x:v>
      </x:c>
      <x:c r="X3678" s="8">
        <x:v>0</x:v>
      </x:c>
      <x:c r="Y3678" s="13">
        <x:f t="shared" si="342"/>
        <x:v>1.4415266903562343</x:v>
      </x:c>
      <x:c r="Z3678" s="13">
        <x:f t="shared" si="343"/>
        <x:v>0.46913179894291313</x:v>
      </x:c>
      <x:c r="AA3678" s="13">
        <x:f t="shared" si="344"/>
        <x:v>-0.26620480532333807</x:v>
      </x:c>
      <x:c r="AB3678" s="13">
        <x:f t="shared" si="345"/>
        <x:v>-9.1389584956516251E-2</x:v>
      </x:c>
      <x:c r="AC3678" s="13">
        <x:f t="shared" si="346"/>
        <x:v>0.2269532196816676</x:v>
      </x:c>
      <x:c r="AD3678" s="13">
        <x:f t="shared" si="347"/>
        <x:v>0.60701636168375839</x:v>
      </x:c>
      <x:c r="AE3678" s="50" t="n">
        <x:f>IF(OR(NOT(ISNUMBER(Q3678)),NOT(ISNUMBER(R3678))),"",IF(Q3678&lt;R3678,1,0))</x:f>
        <x:v>1</x:v>
      </x:c>
      <x:c r="AF3678" s="50" t="n">
        <x:f>IFERROR(IF(AND(A3678=A3677,C3678=C3677+1,ISNUMBER(AE3677)),AE3677,""),"")</x:f>
        <x:v>0</x:v>
      </x:c>
      <x:c r="AG3678" s="52" t="n">
        <x:f>IFERROR(IF(AND(A3678=A3677,C3678=C3677+1,ISNUMBER(U3678),ISNUMBER(U3677),U3677&lt;&gt;0),U3678/U3677-1,""),"")</x:f>
        <x:v>-0.3903659683881874</x:v>
      </x:c>
      <x:c r="AH3678" s="50" t="n">
        <x:f>IF(AND(ISNUMBER(AE3678),ISNUMBER(AF3678),ISNUMBER(AG3678)),IF(AND(AE3678=1,AF3678=1,AG3678&lt;0),1,0),"")</x:f>
        <x:v>0</x:v>
      </x:c>
      <x:c r="AI3678" s="50" t="n">
        <x:f>IF(AND(A3678=A3679,C3679=C3678+1,ISNUMBER(AH3679)),C3679,"")</x:f>
        <x:v>2023</x:v>
      </x:c>
      <x:c r="AJ3678" s="50" t="n">
        <x:f>IF(AND(A3678=A3679,C3679=C3678+1,ISNUMBER(AH3679)),AH3679,"")</x:f>
        <x:v>0</x:v>
      </x:c>
    </x:row>
    <x:row r="3679" ht="15">
      <x:c r="A3679" s="9" t="s">
        <x:v>257</x:v>
      </x:c>
      <x:c r="B3679" s="10">
        <x:v>45291</x:v>
      </x:c>
      <x:c r="C3679" s="9">
        <x:v>2023</x:v>
      </x:c>
      <x:c r="D3679" s="11">
        <x:v>149.524</x:v>
      </x:c>
      <x:c r="E3679" s="11">
        <x:v>85.619</x:v>
      </x:c>
      <x:c r="F3679" s="11">
        <x:v>62.847000000000001</x:v>
      </x:c>
      <x:c r="G3679" s="11">
        <x:v>73.578999999999994</x:v>
      </x:c>
      <x:c r="H3679" s="11">
        <x:v>8.4049999999999994</x:v>
      </x:c>
      <x:c r="I3679" s="11">
        <x:v>75.944999999999993</x:v>
      </x:c>
      <x:c r="J3679" s="11">
        <x:v>74.087000000000003</x:v>
      </x:c>
      <x:c r="K3679" s="11">
        <x:v>58.11</x:v>
      </x:c>
      <x:c r="L3679" s="11">
        <x:v>0</x:v>
      </x:c>
      <x:c r="M3679" s="11">
        <x:v>3.32</x:v>
      </x:c>
      <x:c r="N3679" s="11">
        <x:v>5.085</x:v>
      </x:c>
      <x:c r="O3679" s="11">
        <x:v>144.41800000000001</x:v>
      </x:c>
      <x:c r="P3679" s="11">
        <x:v>3.7469999999999999</x:v>
      </x:c>
      <x:c r="Q3679" s="11">
        <x:v>10.919</x:v>
      </x:c>
      <x:c r="R3679" s="11">
        <x:v>0.72799999999999998</x:v>
      </x:c>
      <x:c r="S3679" s="11">
        <x:v>-38.000999999999998</x:v>
      </x:c>
      <x:c r="T3679" s="11">
        <x:v>-6.9160000000000004</x:v>
      </x:c>
      <x:c r="U3679" s="11">
        <x:v>269.97379999999998</x:v>
      </x:c>
      <x:c r="V3679" s="11">
        <x:v>18</x:v>
      </x:c>
      <x:c r="W3679" s="12">
        <x:v>0</x:v>
      </x:c>
      <x:c r="X3679" s="8">
        <x:v>0</x:v>
      </x:c>
      <x:c r="Y3679" s="13">
        <x:f t="shared" si="342"/>
        <x:v>1.3623402867280856</x:v>
      </x:c>
      <x:c r="Z3679" s="13">
        <x:f t="shared" si="343"/>
        <x:v>0.49208822663920171</x:v>
      </x:c>
      <x:c r="AA3679" s="13">
        <x:f t="shared" si="344"/>
        <x:v>-0.25414649153313179</x:v>
      </x:c>
      <x:c r="AB3679" s="13">
        <x:f t="shared" si="345"/>
        <x:v>2.5059522217169148E-2</x:v>
      </x:c>
      <x:c r="AC3679" s="13">
        <x:f t="shared" si="346"/>
        <x:v>-9.3994210304570613E-2</x:v>
      </x:c>
      <x:c r="AD3679" s="13">
        <x:f t="shared" si="347"/>
        <x:v>0.49548567454054199</x:v>
      </x:c>
      <x:c r="AE3679" s="50" t="n">
        <x:f>IF(OR(NOT(ISNUMBER(Q3679)),NOT(ISNUMBER(R3679))),"",IF(Q3679&lt;R3679,1,0))</x:f>
        <x:v>0</x:v>
      </x:c>
      <x:c r="AF3679" s="50" t="n">
        <x:f>IFERROR(IF(AND(A3679=A3678,C3679=C3678+1,ISNUMBER(AE3678)),AE3678,""),"")</x:f>
        <x:v>1</x:v>
      </x:c>
      <x:c r="AG3679" s="52" t="n">
        <x:f>IFERROR(IF(AND(A3679=A3678,C3679=C3678+1,ISNUMBER(U3679),ISNUMBER(U3678),U3678&lt;&gt;0),U3679/U3678-1,""),"")</x:f>
        <x:v>0.03740476084346889</x:v>
      </x:c>
      <x:c r="AH3679" s="50" t="n">
        <x:f>IF(AND(ISNUMBER(AE3679),ISNUMBER(AF3679),ISNUMBER(AG3679)),IF(AND(AE3679=1,AF3679=1,AG3679&lt;0),1,0),"")</x:f>
        <x:v>0</x:v>
      </x:c>
      <x:c r="AI3679" s="50" t="n">
        <x:f>IF(AND(A3679=A3680,C3680=C3679+1,ISNUMBER(AH3680)),C3680,"")</x:f>
        <x:v>2024</x:v>
      </x:c>
      <x:c r="AJ3679" s="50" t="n">
        <x:f>IF(AND(A3679=A3680,C3680=C3679+1,ISNUMBER(AH3680)),AH3680,"")</x:f>
        <x:v>0</x:v>
      </x:c>
    </x:row>
    <x:row r="3680" ht="15">
      <x:c r="A3680" s="9" t="s">
        <x:v>257</x:v>
      </x:c>
      <x:c r="B3680" s="10">
        <x:v>45657</x:v>
      </x:c>
      <x:c r="C3680" s="9">
        <x:v>2024</x:v>
      </x:c>
      <x:c r="D3680" s="11">
        <x:v>167.113</x:v>
      </x:c>
      <x:c r="E3680" s="11">
        <x:v>100.301</x:v>
      </x:c>
      <x:c r="F3680" s="11">
        <x:v>77.903999999999996</x:v>
      </x:c>
      <x:c r="G3680" s="11">
        <x:v>86.906000000000006</x:v>
      </x:c>
      <x:c r="H3680" s="11">
        <x:v>9.0879999999999992</x:v>
      </x:c>
      <x:c r="I3680" s="11">
        <x:v>80.206999999999994</x:v>
      </x:c>
      <x:c r="J3680" s="11">
        <x:v>78.733000000000004</x:v>
      </x:c>
      <x:c r="K3680" s="11">
        <x:v>60.662999999999997</x:v>
      </x:c>
      <x:c r="L3680" s="11">
        <x:v>0</x:v>
      </x:c>
      <x:c r="M3680" s="11">
        <x:v>5.5949999999999998</x:v>
      </x:c>
      <x:c r="N3680" s="11">
        <x:v>3.4929999999999999</x:v>
      </x:c>
      <x:c r="O3680" s="11">
        <x:v>173.31800000000001</x:v>
      </x:c>
      <x:c r="P3680" s="11">
        <x:v>21.945</x:v>
      </x:c>
      <x:c r="Q3680" s="11">
        <x:v>28.093</x:v>
      </x:c>
      <x:c r="R3680" s="11">
        <x:v>0.63200000000000001</x:v>
      </x:c>
      <x:c r="S3680" s="11">
        <x:v>17.408999999999999</x:v>
      </x:c>
      <x:c r="T3680" s="11">
        <x:v>27.792000000000002</x:v>
      </x:c>
      <x:c r="U3680" s="11">
        <x:v>319.15350000000001</x:v>
      </x:c>
      <x:c r="V3680" s="11">
        <x:v>18</x:v>
      </x:c>
      <x:c r="W3680" s="12">
        <x:v>0</x:v>
      </x:c>
      <x:c r="X3680" s="8">
        <x:v>0</x:v>
      </x:c>
      <x:c r="Y3680" s="13">
        <x:f t="shared" si="342"/>
        <x:v>1.287494865475457</x:v>
      </x:c>
      <x:c r="Z3680" s="13">
        <x:f t="shared" si="343"/>
        <x:v>0.52004332397838593</x:v>
      </x:c>
      <x:c r="AA3680" s="13">
        <x:f t="shared" si="344"/>
        <x:v>0.1041750192983191</x:v>
      </x:c>
      <x:c r="AB3680" s="13">
        <x:f t="shared" si="345"/>
        <x:v>0.13131832951356268</x:v>
      </x:c>
      <x:c r="AC3680" s="13">
        <x:f t="shared" si="346"/>
        <x:v>0.31979380019791498</x:v>
      </x:c>
      <x:c r="AD3680" s="13">
        <x:f t="shared" si="347"/>
        <x:v>0.471136296996643</x:v>
      </x:c>
      <x:c r="AE3680" s="50" t="n">
        <x:f>IF(OR(NOT(ISNUMBER(Q3680)),NOT(ISNUMBER(R3680))),"",IF(Q3680&lt;R3680,1,0))</x:f>
        <x:v>0</x:v>
      </x:c>
      <x:c r="AF3680" s="50" t="n">
        <x:f>IFERROR(IF(AND(A3680=A3679,C3680=C3679+1,ISNUMBER(AE3679)),AE3679,""),"")</x:f>
        <x:v>0</x:v>
      </x:c>
      <x:c r="AG3680" s="52" t="n">
        <x:f>IFERROR(IF(AND(A3680=A3679,C3680=C3679+1,ISNUMBER(U3680),ISNUMBER(U3679),U3679&lt;&gt;0),U3680/U3679-1,""),"")</x:f>
        <x:v>0.18216471376111332</x:v>
      </x:c>
      <x:c r="AH3680" s="50" t="n">
        <x:f>IF(AND(ISNUMBER(AE3680),ISNUMBER(AF3680),ISNUMBER(AG3680)),IF(AND(AE3680=1,AF3680=1,AG3680&lt;0),1,0),"")</x:f>
        <x:v>0</x:v>
      </x:c>
      <x:c r="AI3680" s="50" t="str">
        <x:f>IF(AND(A3680=A3681,C3681=C3680+1,ISNUMBER(AH3681)),C3681,"")</x:f>
      </x:c>
      <x:c r="AJ3680" s="50" t="str">
        <x:f>IF(AND(A3680=A3681,C3681=C3680+1,ISNUMBER(AH3681)),AH3681,"")</x:f>
      </x:c>
    </x:row>
    <x:row r="3681" ht="15">
      <x:c r="A3681" s="9" t="s">
        <x:v>258</x:v>
      </x:c>
      <x:c r="B3681" s="10">
        <x:v>43465</x:v>
      </x:c>
      <x:c r="C3681" s="9">
        <x:v>2018</x:v>
      </x:c>
      <x:c r="D3681" s="11">
        <x:v>294.35700000000003</x:v>
      </x:c>
      <x:c r="E3681" s="11">
        <x:v>210.26300000000001</x:v>
      </x:c>
      <x:c r="F3681" s="11">
        <x:v>209.82300000000001</x:v>
      </x:c>
      <x:c r="G3681" s="11">
        <x:v>243.31700000000001</x:v>
      </x:c>
      <x:c r="H3681" s="11">
        <x:v>66.516000000000005</x:v>
      </x:c>
      <x:c r="I3681" s="11">
        <x:v>51.04</x:v>
      </x:c>
      <x:c r="J3681" s="11">
        <x:v>42.85</x:v>
      </x:c>
      <x:c r="K3681" s="11">
        <x:v>40.805</x:v>
      </x:c>
      <x:c r="L3681" s="11">
        <x:v>4.2290000000000001</x:v>
      </x:c>
      <x:c r="M3681" s="11">
        <x:v>35.121000000000002</x:v>
      </x:c>
      <x:c r="N3681" s="11">
        <x:v>31.395</x:v>
      </x:c>
      <x:c r="O3681" s="11">
        <x:v>920.846</x:v>
      </x:c>
      <x:c r="P3681" s="11">
        <x:v>15.233000000000001</x:v>
      </x:c>
      <x:c r="Q3681" s="11">
        <x:v>23</x:v>
      </x:c>
      <x:c r="R3681" s="11">
        <x:v>2.6389999999999998</x:v>
      </x:c>
      <x:c r="S3681" s="11">
        <x:v>9.2219999999999995</x:v>
      </x:c>
      <x:c r="T3681" s="11">
        <x:v>13.268000000000001</x:v>
      </x:c>
      <x:c r="U3681" s="11" t="s">
        <x:v>40</x:v>
      </x:c>
      <x:c r="V3681" s="11">
        <x:v>17</x:v>
      </x:c>
      <x:c r="W3681" s="12">
        <x:v>1</x:v>
      </x:c>
      <x:c r="X3681" s="8">
        <x:v>0</x:v>
      </x:c>
      <x:c r="Y3681" s="13">
        <x:f t="shared" si="342"/>
        <x:v>1.0020970055713625</x:v>
      </x:c>
      <x:c r="Z3681" s="13">
        <x:f t="shared" si="343"/>
        <x:v>0.82660510876248905</x:v>
      </x:c>
      <x:c r="AA3681" s="13">
        <x:f t="shared" si="344"/>
        <x:v>3.1329304212232081E-2</x:v>
      </x:c>
      <x:c r="AB3681" s="13">
        <x:f t="shared" si="345"/>
        <x:v>5.1750085780192079E-2</x:v>
      </x:c>
      <x:c r="AC3681" s="13">
        <x:f t="shared" si="346"/>
        <x:v>5.4529687609168286E-2</x:v>
      </x:c>
      <x:c r="AD3681" s="13">
        <x:f t="shared" si="347"/>
        <x:v>0.1455715338857238</x:v>
      </x:c>
      <x:c r="AE3681" s="50" t="n">
        <x:f>IF(OR(NOT(ISNUMBER(Q3681)),NOT(ISNUMBER(R3681))),"",IF(Q3681&lt;R3681,1,0))</x:f>
        <x:v>0</x:v>
      </x:c>
      <x:c r="AF3681" s="50" t="str">
        <x:f>IFERROR(IF(AND(A3681=A3680,C3681=C3680+1,ISNUMBER(AE3680)),AE3680,""),"")</x:f>
      </x:c>
      <x:c r="AG3681" s="52" t="str">
        <x:f>IFERROR(IF(AND(A3681=A3680,C3681=C3680+1,ISNUMBER(U3681),ISNUMBER(U3680),U3680&lt;&gt;0),U3681/U3680-1,""),"")</x:f>
      </x:c>
      <x:c r="AH3681" s="50" t="str">
        <x:f>IF(AND(ISNUMBER(AE3681),ISNUMBER(AF3681),ISNUMBER(AG3681)),IF(AND(AE3681=1,AF3681=1,AG3681&lt;0),1,0),"")</x:f>
      </x:c>
      <x:c r="AI3681" s="50" t="str">
        <x:f>IF(AND(A3681=A3682,C3682=C3681+1,ISNUMBER(AH3682)),C3682,"")</x:f>
      </x:c>
      <x:c r="AJ3681" s="50" t="str">
        <x:f>IF(AND(A3681=A3682,C3682=C3681+1,ISNUMBER(AH3682)),AH3682,"")</x:f>
      </x:c>
    </x:row>
    <x:row r="3682" ht="15">
      <x:c r="A3682" s="9" t="s">
        <x:v>258</x:v>
      </x:c>
      <x:c r="B3682" s="10">
        <x:v>43830</x:v>
      </x:c>
      <x:c r="C3682" s="9">
        <x:v>2019</x:v>
      </x:c>
      <x:c r="D3682" s="11">
        <x:v>544.755</x:v>
      </x:c>
      <x:c r="E3682" s="11">
        <x:v>321.58600000000001</x:v>
      </x:c>
      <x:c r="F3682" s="11">
        <x:v>303.36</x:v>
      </x:c>
      <x:c r="G3682" s="11">
        <x:v>495.17099999999999</x:v>
      </x:c>
      <x:c r="H3682" s="11">
        <x:v>185.125</x:v>
      </x:c>
      <x:c r="I3682" s="11">
        <x:v>49.584000000000003</x:v>
      </x:c>
      <x:c r="J3682" s="11">
        <x:v>50.258000000000003</x:v>
      </x:c>
      <x:c r="K3682" s="11">
        <x:v>59.783000000000001</x:v>
      </x:c>
      <x:c r="L3682" s="11">
        <x:v>7.3739999999999997</x:v>
      </x:c>
      <x:c r="M3682" s="11">
        <x:v>45.173000000000002</x:v>
      </x:c>
      <x:c r="N3682" s="11">
        <x:v>139.952</x:v>
      </x:c>
      <x:c r="O3682" s="11">
        <x:v>1363.452</x:v>
      </x:c>
      <x:c r="P3682" s="11">
        <x:v>23.594000000000001</x:v>
      </x:c>
      <x:c r="Q3682" s="11">
        <x:v>42.302</x:v>
      </x:c>
      <x:c r="R3682" s="11">
        <x:v>7.4880000000000004</x:v>
      </x:c>
      <x:c r="S3682" s="11">
        <x:v>12.888</x:v>
      </x:c>
      <x:c r="T3682" s="11">
        <x:v>54.031999999999996</x:v>
      </x:c>
      <x:c r="U3682" s="11" t="s">
        <x:v>40</x:v>
      </x:c>
      <x:c r="V3682" s="11">
        <x:v>17</x:v>
      </x:c>
      <x:c r="W3682" s="12">
        <x:v>1</x:v>
      </x:c>
      <x:c r="X3682" s="8">
        <x:v>0</x:v>
      </x:c>
      <x:c r="Y3682" s="13">
        <x:f t="shared" si="342"/>
        <x:v>1.0600804324894515</x:v>
      </x:c>
      <x:c r="Z3682" s="13">
        <x:f t="shared" si="343"/>
        <x:v>0.90897926590852773</x:v>
      </x:c>
      <x:c r="AA3682" s="13">
        <x:f t="shared" si="344"/>
        <x:v>2.3658341823388496E-2</x:v>
      </x:c>
      <x:c r="AB3682" s="13">
        <x:f t="shared" si="345"/>
        <x:v>4.3311213297720995E-2</x:v>
      </x:c>
      <x:c r="AC3682" s="13">
        <x:f t="shared" si="346"/>
        <x:v>0.10911786029472646</x:v>
      </x:c>
      <x:c r="AD3682" s="13">
        <x:f t="shared" si="347"/>
        <x:v>9.225798753568118E-2</x:v>
      </x:c>
      <x:c r="AE3682" s="50" t="n">
        <x:f>IF(OR(NOT(ISNUMBER(Q3682)),NOT(ISNUMBER(R3682))),"",IF(Q3682&lt;R3682,1,0))</x:f>
        <x:v>0</x:v>
      </x:c>
      <x:c r="AF3682" s="50" t="n">
        <x:f>IFERROR(IF(AND(A3682=A3681,C3682=C3681+1,ISNUMBER(AE3681)),AE3681,""),"")</x:f>
        <x:v>0</x:v>
      </x:c>
      <x:c r="AG3682" s="52" t="str">
        <x:f>IFERROR(IF(AND(A3682=A3681,C3682=C3681+1,ISNUMBER(U3682),ISNUMBER(U3681),U3681&lt;&gt;0),U3682/U3681-1,""),"")</x:f>
      </x:c>
      <x:c r="AH3682" s="50" t="str">
        <x:f>IF(AND(ISNUMBER(AE3682),ISNUMBER(AF3682),ISNUMBER(AG3682)),IF(AND(AE3682=1,AF3682=1,AG3682&lt;0),1,0),"")</x:f>
      </x:c>
      <x:c r="AI3682" s="50" t="str">
        <x:f>IF(AND(A3682=A3683,C3683=C3682+1,ISNUMBER(AH3683)),C3683,"")</x:f>
      </x:c>
      <x:c r="AJ3682" s="50" t="str">
        <x:f>IF(AND(A3682=A3683,C3683=C3682+1,ISNUMBER(AH3683)),AH3683,"")</x:f>
      </x:c>
    </x:row>
    <x:row r="3683" ht="15">
      <x:c r="A3683" s="9" t="s">
        <x:v>258</x:v>
      </x:c>
      <x:c r="B3683" s="10">
        <x:v>44196</x:v>
      </x:c>
      <x:c r="C3683" s="9">
        <x:v>2020</x:v>
      </x:c>
      <x:c r="D3683" s="11">
        <x:v>586.25699999999995</x:v>
      </x:c>
      <x:c r="E3683" s="11">
        <x:v>361.56400000000002</x:v>
      </x:c>
      <x:c r="F3683" s="11">
        <x:v>357.21</x:v>
      </x:c>
      <x:c r="G3683" s="11">
        <x:v>522.15200000000004</x:v>
      </x:c>
      <x:c r="H3683" s="11">
        <x:v>180.602</x:v>
      </x:c>
      <x:c r="I3683" s="11">
        <x:v>64.105000000000004</x:v>
      </x:c>
      <x:c r="J3683" s="11">
        <x:v>72.177000000000007</x:v>
      </x:c>
      <x:c r="K3683" s="11">
        <x:v>118.105</x:v>
      </x:c>
      <x:c r="L3683" s="11">
        <x:v>5.2889999999999997</x:v>
      </x:c>
      <x:c r="M3683" s="11">
        <x:v>44.481999999999999</x:v>
      </x:c>
      <x:c r="N3683" s="11">
        <x:v>136.12</x:v>
      </x:c>
      <x:c r="O3683" s="11">
        <x:v>1252.954</x:v>
      </x:c>
      <x:c r="P3683" s="11">
        <x:v>37.185000000000002</x:v>
      </x:c>
      <x:c r="Q3683" s="11">
        <x:v>55.430999999999997</x:v>
      </x:c>
      <x:c r="R3683" s="11">
        <x:v>8.4879999999999995</x:v>
      </x:c>
      <x:c r="S3683" s="11">
        <x:v>22.952000000000002</x:v>
      </x:c>
      <x:c r="T3683" s="11">
        <x:v>86.659000000000006</x:v>
      </x:c>
      <x:c r="U3683" s="11" t="s">
        <x:v>40</x:v>
      </x:c>
      <x:c r="V3683" s="11">
        <x:v>17</x:v>
      </x:c>
      <x:c r="W3683" s="12">
        <x:v>1</x:v>
      </x:c>
      <x:c r="X3683" s="8">
        <x:v>0</x:v>
      </x:c>
      <x:c r="Y3683" s="13">
        <x:f t="shared" si="342"/>
        <x:v>1.0121889084852049</x:v>
      </x:c>
      <x:c r="Z3683" s="13">
        <x:f t="shared" si="343"/>
        <x:v>0.89065375765236077</x:v>
      </x:c>
      <x:c r="AA3683" s="13">
        <x:f t="shared" si="344"/>
        <x:v>3.915006558557084E-2</x:v>
      </x:c>
      <x:c r="AB3683" s="13">
        <x:f t="shared" si="345"/>
        <x:v>6.3427814081537623E-2</x:v>
      </x:c>
      <x:c r="AC3683" s="13">
        <x:f t="shared" si="346"/>
        <x:v>0.16596508296434753</x:v>
      </x:c>
      <x:c r="AD3683" s="13">
        <x:f t="shared" si="347"/>
        <x:v>0.12311494788121935</x:v>
      </x:c>
      <x:c r="AE3683" s="50" t="n">
        <x:f>IF(OR(NOT(ISNUMBER(Q3683)),NOT(ISNUMBER(R3683))),"",IF(Q3683&lt;R3683,1,0))</x:f>
        <x:v>0</x:v>
      </x:c>
      <x:c r="AF3683" s="50" t="n">
        <x:f>IFERROR(IF(AND(A3683=A3682,C3683=C3682+1,ISNUMBER(AE3682)),AE3682,""),"")</x:f>
        <x:v>0</x:v>
      </x:c>
      <x:c r="AG3683" s="52" t="str">
        <x:f>IFERROR(IF(AND(A3683=A3682,C3683=C3682+1,ISNUMBER(U3683),ISNUMBER(U3682),U3682&lt;&gt;0),U3683/U3682-1,""),"")</x:f>
      </x:c>
      <x:c r="AH3683" s="50" t="str">
        <x:f>IF(AND(ISNUMBER(AE3683),ISNUMBER(AF3683),ISNUMBER(AG3683)),IF(AND(AE3683=1,AF3683=1,AG3683&lt;0),1,0),"")</x:f>
      </x:c>
      <x:c r="AI3683" s="50" t="str">
        <x:f>IF(AND(A3683=A3684,C3684=C3683+1,ISNUMBER(AH3684)),C3684,"")</x:f>
      </x:c>
      <x:c r="AJ3683" s="50" t="str">
        <x:f>IF(AND(A3683=A3684,C3684=C3683+1,ISNUMBER(AH3684)),AH3684,"")</x:f>
      </x:c>
    </x:row>
    <x:row r="3684" ht="15">
      <x:c r="A3684" s="9" t="s">
        <x:v>258</x:v>
      </x:c>
      <x:c r="B3684" s="10">
        <x:v>44561</x:v>
      </x:c>
      <x:c r="C3684" s="9">
        <x:v>2021</x:v>
      </x:c>
      <x:c r="D3684" s="11">
        <x:v>802.85799999999995</x:v>
      </x:c>
      <x:c r="E3684" s="11">
        <x:v>542.11099999999999</x:v>
      </x:c>
      <x:c r="F3684" s="11">
        <x:v>342.12599999999998</x:v>
      </x:c>
      <x:c r="G3684" s="11">
        <x:v>518.11099999999999</x:v>
      </x:c>
      <x:c r="H3684" s="11">
        <x:v>171.047</x:v>
      </x:c>
      <x:c r="I3684" s="11">
        <x:v>284.74700000000001</x:v>
      </x:c>
      <x:c r="J3684" s="11">
        <x:v>84.525999999999996</x:v>
      </x:c>
      <x:c r="K3684" s="11">
        <x:v>224.16399999999999</x:v>
      </x:c>
      <x:c r="L3684" s="11">
        <x:v>9.5570000000000004</x:v>
      </x:c>
      <x:c r="M3684" s="11">
        <x:v>21.495000000000001</x:v>
      </x:c>
      <x:c r="N3684" s="11">
        <x:v>149.55199999999999</x:v>
      </x:c>
      <x:c r="O3684" s="11">
        <x:v>1646.1020000000001</x:v>
      </x:c>
      <x:c r="P3684" s="11">
        <x:v>25.06</x:v>
      </x:c>
      <x:c r="Q3684" s="11">
        <x:v>46.927</x:v>
      </x:c>
      <x:c r="R3684" s="11">
        <x:v>8.9429999999999996</x:v>
      </x:c>
      <x:c r="S3684" s="11">
        <x:v>9.1479999999999997</x:v>
      </x:c>
      <x:c r="T3684" s="11">
        <x:v>-9.5730000000000004</x:v>
      </x:c>
      <x:c r="U3684" s="11">
        <x:v>750.96500000000003</x:v>
      </x:c>
      <x:c r="V3684" s="11">
        <x:v>18</x:v>
      </x:c>
      <x:c r="W3684" s="12">
        <x:v>0</x:v>
      </x:c>
      <x:c r="X3684" s="8">
        <x:v>0</x:v>
      </x:c>
      <x:c r="Y3684" s="13">
        <x:f t="shared" si="342"/>
        <x:v>1.5845361065806165</x:v>
      </x:c>
      <x:c r="Z3684" s="13">
        <x:f t="shared" si="343"/>
        <x:v>0.64533329679719209</x:v>
      </x:c>
      <x:c r="AA3684" s="13">
        <x:f t="shared" si="344"/>
        <x:v>1.1394293885095497E-2</x:v>
      </x:c>
      <x:c r="AB3684" s="13">
        <x:f t="shared" si="345"/>
        <x:v>3.1213489807662129E-2</x:v>
      </x:c>
      <x:c r="AC3684" s="13">
        <x:f t="shared" si="346"/>
        <x:v>-1.8476735680192084E-2</x:v>
      </x:c>
      <x:c r="AD3684" s="13">
        <x:f t="shared" si="347"/>
        <x:v>0.10528138226186948</x:v>
      </x:c>
      <x:c r="AE3684" s="50" t="n">
        <x:f>IF(OR(NOT(ISNUMBER(Q3684)),NOT(ISNUMBER(R3684))),"",IF(Q3684&lt;R3684,1,0))</x:f>
        <x:v>0</x:v>
      </x:c>
      <x:c r="AF3684" s="50" t="n">
        <x:f>IFERROR(IF(AND(A3684=A3683,C3684=C3683+1,ISNUMBER(AE3683)),AE3683,""),"")</x:f>
        <x:v>0</x:v>
      </x:c>
      <x:c r="AG3684" s="52" t="str">
        <x:f>IFERROR(IF(AND(A3684=A3683,C3684=C3683+1,ISNUMBER(U3684),ISNUMBER(U3683),U3683&lt;&gt;0),U3684/U3683-1,""),"")</x:f>
      </x:c>
      <x:c r="AH3684" s="50" t="str">
        <x:f>IF(AND(ISNUMBER(AE3684),ISNUMBER(AF3684),ISNUMBER(AG3684)),IF(AND(AE3684=1,AF3684=1,AG3684&lt;0),1,0),"")</x:f>
      </x:c>
      <x:c r="AI3684" s="50" t="n">
        <x:f>IF(AND(A3684=A3685,C3685=C3684+1,ISNUMBER(AH3685)),C3685,"")</x:f>
        <x:v>2022</x:v>
      </x:c>
      <x:c r="AJ3684" s="50" t="n">
        <x:f>IF(AND(A3684=A3685,C3685=C3684+1,ISNUMBER(AH3685)),AH3685,"")</x:f>
        <x:v>0</x:v>
      </x:c>
    </x:row>
    <x:row r="3685" ht="15">
      <x:c r="A3685" s="9" t="s">
        <x:v>258</x:v>
      </x:c>
      <x:c r="B3685" s="10">
        <x:v>44926</x:v>
      </x:c>
      <x:c r="C3685" s="9">
        <x:v>2022</x:v>
      </x:c>
      <x:c r="D3685" s="11">
        <x:v>915.41</x:v>
      </x:c>
      <x:c r="E3685" s="11">
        <x:v>550.09699999999998</x:v>
      </x:c>
      <x:c r="F3685" s="11">
        <x:v>431.82600000000002</x:v>
      </x:c>
      <x:c r="G3685" s="11">
        <x:v>598.84699999999998</x:v>
      </x:c>
      <x:c r="H3685" s="11">
        <x:v>156.583</x:v>
      </x:c>
      <x:c r="I3685" s="11">
        <x:v>316.56299999999999</x:v>
      </x:c>
      <x:c r="J3685" s="11">
        <x:v>329.36200000000002</x:v>
      </x:c>
      <x:c r="K3685" s="11">
        <x:v>146.00299999999999</x:v>
      </x:c>
      <x:c r="L3685" s="11">
        <x:v>20.291</x:v>
      </x:c>
      <x:c r="M3685" s="11">
        <x:v>25.800999999999998</x:v>
      </x:c>
      <x:c r="N3685" s="11">
        <x:v>130.78200000000001</x:v>
      </x:c>
      <x:c r="O3685" s="11">
        <x:v>2368.252</x:v>
      </x:c>
      <x:c r="P3685" s="11">
        <x:v>32.738999999999997</x:v>
      </x:c>
      <x:c r="Q3685" s="11">
        <x:v>63.131999999999998</x:v>
      </x:c>
      <x:c r="R3685" s="11">
        <x:v>8.8019999999999996</x:v>
      </x:c>
      <x:c r="S3685" s="11">
        <x:v>16.63</x:v>
      </x:c>
      <x:c r="T3685" s="11">
        <x:v>44.243000000000002</x:v>
      </x:c>
      <x:c r="U3685" s="11">
        <x:v>617.82770000000005</x:v>
      </x:c>
      <x:c r="V3685" s="11">
        <x:v>18</x:v>
      </x:c>
      <x:c r="W3685" s="12">
        <x:v>0</x:v>
      </x:c>
      <x:c r="X3685" s="8">
        <x:v>0</x:v>
      </x:c>
      <x:c r="Y3685" s="13">
        <x:f t="shared" si="342"/>
        <x:v>1.2738857780680179</x:v>
      </x:c>
      <x:c r="Z3685" s="13">
        <x:f t="shared" si="343"/>
        <x:v>0.65418446379218054</x:v>
      </x:c>
      <x:c r="AA3685" s="13">
        <x:f t="shared" si="344"/>
        <x:v>1.8166723107678525E-2</x:v>
      </x:c>
      <x:c r="AB3685" s="13">
        <x:f t="shared" si="345"/>
        <x:v>3.5764302334473079E-2</x:v>
      </x:c>
      <x:c r="AC3685" s="13">
        <x:f t="shared" si="346"/>
        <x:v>7.3880306655957198E-2</x:v>
      </x:c>
      <x:c r="AD3685" s="13">
        <x:f t="shared" si="347"/>
        <x:v>0.35979724931997686</x:v>
      </x:c>
      <x:c r="AE3685" s="50" t="n">
        <x:f>IF(OR(NOT(ISNUMBER(Q3685)),NOT(ISNUMBER(R3685))),"",IF(Q3685&lt;R3685,1,0))</x:f>
        <x:v>0</x:v>
      </x:c>
      <x:c r="AF3685" s="50" t="n">
        <x:f>IFERROR(IF(AND(A3685=A3684,C3685=C3684+1,ISNUMBER(AE3684)),AE3684,""),"")</x:f>
        <x:v>0</x:v>
      </x:c>
      <x:c r="AG3685" s="52" t="n">
        <x:f>IFERROR(IF(AND(A3685=A3684,C3685=C3684+1,ISNUMBER(U3685),ISNUMBER(U3684),U3684&lt;&gt;0),U3685/U3684-1,""),"")</x:f>
        <x:v>-0.1772882890680657</x:v>
      </x:c>
      <x:c r="AH3685" s="50" t="n">
        <x:f>IF(AND(ISNUMBER(AE3685),ISNUMBER(AF3685),ISNUMBER(AG3685)),IF(AND(AE3685=1,AF3685=1,AG3685&lt;0),1,0),"")</x:f>
        <x:v>0</x:v>
      </x:c>
      <x:c r="AI3685" s="50" t="n">
        <x:f>IF(AND(A3685=A3686,C3686=C3685+1,ISNUMBER(AH3686)),C3686,"")</x:f>
        <x:v>2023</x:v>
      </x:c>
      <x:c r="AJ3685" s="50" t="n">
        <x:f>IF(AND(A3685=A3686,C3686=C3685+1,ISNUMBER(AH3686)),AH3686,"")</x:f>
        <x:v>0</x:v>
      </x:c>
    </x:row>
    <x:row r="3686" ht="15">
      <x:c r="A3686" s="9" t="s">
        <x:v>258</x:v>
      </x:c>
      <x:c r="B3686" s="10">
        <x:v>45291</x:v>
      </x:c>
      <x:c r="C3686" s="9">
        <x:v>2023</x:v>
      </x:c>
      <x:c r="D3686" s="11">
        <x:v>1144.337</x:v>
      </x:c>
      <x:c r="E3686" s="11">
        <x:v>507.81900000000002</x:v>
      </x:c>
      <x:c r="F3686" s="11">
        <x:v>527.68399999999997</x:v>
      </x:c>
      <x:c r="G3686" s="11">
        <x:v>881.50099999999998</x:v>
      </x:c>
      <x:c r="H3686" s="11">
        <x:v>429.44499999999999</x:v>
      </x:c>
      <x:c r="I3686" s="11">
        <x:v>262.83600000000001</x:v>
      </x:c>
      <x:c r="J3686" s="11">
        <x:v>289.38</x:v>
      </x:c>
      <x:c r="K3686" s="11">
        <x:v>90.343000000000004</x:v>
      </x:c>
      <x:c r="L3686" s="11">
        <x:v>14.903</x:v>
      </x:c>
      <x:c r="M3686" s="11">
        <x:v>118.206</x:v>
      </x:c>
      <x:c r="N3686" s="11">
        <x:v>311.23899999999998</x:v>
      </x:c>
      <x:c r="O3686" s="11">
        <x:v>2088.107</x:v>
      </x:c>
      <x:c r="P3686" s="11">
        <x:v>-27.690999999999999</x:v>
      </x:c>
      <x:c r="Q3686" s="11">
        <x:v>29.838000000000001</x:v>
      </x:c>
      <x:c r="R3686" s="11">
        <x:v>25.794</x:v>
      </x:c>
      <x:c r="S3686" s="11">
        <x:v>-45.637</x:v>
      </x:c>
      <x:c r="T3686" s="11">
        <x:v>30.916</x:v>
      </x:c>
      <x:c r="U3686" s="11">
        <x:v>715.45429999999999</x:v>
      </x:c>
      <x:c r="V3686" s="11">
        <x:v>18</x:v>
      </x:c>
      <x:c r="W3686" s="12">
        <x:v>0</x:v>
      </x:c>
      <x:c r="X3686" s="8">
        <x:v>0</x:v>
      </x:c>
      <x:c r="Y3686" s="13">
        <x:f t="shared" si="342"/>
        <x:v>0.96235436359639492</x:v>
      </x:c>
      <x:c r="Z3686" s="13">
        <x:f t="shared" si="343"/>
        <x:v>0.77031591218321172</x:v>
      </x:c>
      <x:c r="AA3686" s="13">
        <x:f t="shared" si="344"/>
        <x:v>-3.9880734433999775E-2</x:v>
      </x:c>
      <x:c r="AB3686" s="13">
        <x:f t="shared" si="345"/>
        <x:v>-2.419829123763367E-2</x:v>
      </x:c>
      <x:c r="AC3686" s="13">
        <x:f t="shared" si="346"/>
        <x:v>3.5071996515035155E-2</x:v>
      </x:c>
      <x:c r="AD3686" s="13">
        <x:f t="shared" si="347"/>
        <x:v>0.25288005194274066</x:v>
      </x:c>
      <x:c r="AE3686" s="50" t="n">
        <x:f>IF(OR(NOT(ISNUMBER(Q3686)),NOT(ISNUMBER(R3686))),"",IF(Q3686&lt;R3686,1,0))</x:f>
        <x:v>0</x:v>
      </x:c>
      <x:c r="AF3686" s="50" t="n">
        <x:f>IFERROR(IF(AND(A3686=A3685,C3686=C3685+1,ISNUMBER(AE3685)),AE3685,""),"")</x:f>
        <x:v>0</x:v>
      </x:c>
      <x:c r="AG3686" s="52" t="n">
        <x:f>IFERROR(IF(AND(A3686=A3685,C3686=C3685+1,ISNUMBER(U3686),ISNUMBER(U3685),U3685&lt;&gt;0),U3686/U3685-1,""),"")</x:f>
        <x:v>0.15801589990218945</x:v>
      </x:c>
      <x:c r="AH3686" s="50" t="n">
        <x:f>IF(AND(ISNUMBER(AE3686),ISNUMBER(AF3686),ISNUMBER(AG3686)),IF(AND(AE3686=1,AF3686=1,AG3686&lt;0),1,0),"")</x:f>
        <x:v>0</x:v>
      </x:c>
      <x:c r="AI3686" s="50" t="n">
        <x:f>IF(AND(A3686=A3687,C3687=C3686+1,ISNUMBER(AH3687)),C3687,"")</x:f>
        <x:v>2024</x:v>
      </x:c>
      <x:c r="AJ3686" s="50" t="n">
        <x:f>IF(AND(A3686=A3687,C3687=C3686+1,ISNUMBER(AH3687)),AH3687,"")</x:f>
        <x:v>0</x:v>
      </x:c>
    </x:row>
    <x:row r="3687" ht="15">
      <x:c r="A3687" s="9" t="s">
        <x:v>258</x:v>
      </x:c>
      <x:c r="B3687" s="10">
        <x:v>45657</x:v>
      </x:c>
      <x:c r="C3687" s="9">
        <x:v>2024</x:v>
      </x:c>
      <x:c r="D3687" s="11">
        <x:v>1116.787</x:v>
      </x:c>
      <x:c r="E3687" s="11">
        <x:v>497.346</x:v>
      </x:c>
      <x:c r="F3687" s="11">
        <x:v>534.64300000000003</x:v>
      </x:c>
      <x:c r="G3687" s="11">
        <x:v>854.471</x:v>
      </x:c>
      <x:c r="H3687" s="11">
        <x:v>402.20600000000002</x:v>
      </x:c>
      <x:c r="I3687" s="11">
        <x:v>262.31599999999997</x:v>
      </x:c>
      <x:c r="J3687" s="11">
        <x:v>281.37</x:v>
      </x:c>
      <x:c r="K3687" s="11">
        <x:v>107.43</x:v>
      </x:c>
      <x:c r="L3687" s="11">
        <x:v>15.38</x:v>
      </x:c>
      <x:c r="M3687" s="11">
        <x:v>120.399</x:v>
      </x:c>
      <x:c r="N3687" s="11">
        <x:v>281.80700000000002</x:v>
      </x:c>
      <x:c r="O3687" s="11">
        <x:v>2236.5729999999999</x:v>
      </x:c>
      <x:c r="P3687" s="11">
        <x:v>41.43</x:v>
      </x:c>
      <x:c r="Q3687" s="11">
        <x:v>106.901</x:v>
      </x:c>
      <x:c r="R3687" s="11">
        <x:v>31.667000000000002</x:v>
      </x:c>
      <x:c r="S3687" s="11">
        <x:v>2.6960000000000002</x:v>
      </x:c>
      <x:c r="T3687" s="11">
        <x:v>128.952</x:v>
      </x:c>
      <x:c r="U3687" s="11">
        <x:v>667.62149999999997</x:v>
      </x:c>
      <x:c r="V3687" s="11">
        <x:v>18</x:v>
      </x:c>
      <x:c r="W3687" s="12">
        <x:v>0</x:v>
      </x:c>
      <x:c r="X3687" s="8">
        <x:v>0</x:v>
      </x:c>
      <x:c r="Y3687" s="13">
        <x:f t="shared" si="342"/>
        <x:v>0.93023943079774729</x:v>
      </x:c>
      <x:c r="Z3687" s="13">
        <x:f t="shared" si="343"/>
        <x:v>0.76511546069214631</x:v>
      </x:c>
      <x:c r="AA3687" s="13">
        <x:f t="shared" si="344"/>
        <x:v>2.414068215335601E-3</x:v>
      </x:c>
      <x:c r="AB3687" s="13">
        <x:f t="shared" si="345"/>
        <x:v>3.7097494866971052E-2</x:v>
      </x:c>
      <x:c r="AC3687" s="13">
        <x:f t="shared" si="346"/>
        <x:v>0.15091442541642724</x:v>
      </x:c>
      <x:c r="AD3687" s="13">
        <x:f t="shared" si="347"/>
        <x:v>0.25194598432825599</x:v>
      </x:c>
      <x:c r="AE3687" s="50" t="n">
        <x:f>IF(OR(NOT(ISNUMBER(Q3687)),NOT(ISNUMBER(R3687))),"",IF(Q3687&lt;R3687,1,0))</x:f>
        <x:v>0</x:v>
      </x:c>
      <x:c r="AF3687" s="50" t="n">
        <x:f>IFERROR(IF(AND(A3687=A3686,C3687=C3686+1,ISNUMBER(AE3686)),AE3686,""),"")</x:f>
        <x:v>0</x:v>
      </x:c>
      <x:c r="AG3687" s="52" t="n">
        <x:f>IFERROR(IF(AND(A3687=A3686,C3687=C3686+1,ISNUMBER(U3687),ISNUMBER(U3686),U3686&lt;&gt;0),U3687/U3686-1,""),"")</x:f>
        <x:v>-0.06685654136120223</x:v>
      </x:c>
      <x:c r="AH3687" s="50" t="n">
        <x:f>IF(AND(ISNUMBER(AE3687),ISNUMBER(AF3687),ISNUMBER(AG3687)),IF(AND(AE3687=1,AF3687=1,AG3687&lt;0),1,0),"")</x:f>
        <x:v>0</x:v>
      </x:c>
      <x:c r="AI3687" s="50" t="str">
        <x:f>IF(AND(A3687=A3688,C3688=C3687+1,ISNUMBER(AH3688)),C3688,"")</x:f>
      </x:c>
      <x:c r="AJ3687" s="50" t="str">
        <x:f>IF(AND(A3687=A3688,C3688=C3687+1,ISNUMBER(AH3688)),AH3688,"")</x:f>
      </x:c>
    </x:row>
    <x:row r="3688" ht="15">
      <x:c r="A3688" s="9" t="s">
        <x:v>259</x:v>
      </x:c>
      <x:c r="B3688" s="10">
        <x:v>41274</x:v>
      </x:c>
      <x:c r="C3688" s="9">
        <x:v>2012</x:v>
      </x:c>
      <x:c r="D3688" s="11">
        <x:v>452.7</x:v>
      </x:c>
      <x:c r="E3688" s="11">
        <x:v>92.8</x:v>
      </x:c>
      <x:c r="F3688" s="11">
        <x:v>45.6</x:v>
      </x:c>
      <x:c r="G3688" s="11">
        <x:v>452.3</x:v>
      </x:c>
      <x:c r="H3688" s="11">
        <x:v>408.1</x:v>
      </x:c>
      <x:c r="I3688" s="11">
        <x:v>0.4</x:v>
      </x:c>
      <x:c r="J3688" s="11">
        <x:v>-4.3</x:v>
      </x:c>
      <x:c r="K3688" s="11">
        <x:v>37.1</x:v>
      </x:c>
      <x:c r="L3688" s="11">
        <x:v>37.5</x:v>
      </x:c>
      <x:c r="M3688" s="11">
        <x:v>13.7</x:v>
      </x:c>
      <x:c r="N3688" s="11">
        <x:v>394.4</x:v>
      </x:c>
      <x:c r="O3688" s="11">
        <x:v>265.5</x:v>
      </x:c>
      <x:c r="P3688" s="11">
        <x:v>58.7</x:v>
      </x:c>
      <x:c r="Q3688" s="11">
        <x:v>63.9</x:v>
      </x:c>
      <x:c r="R3688" s="11">
        <x:v>42.4</x:v>
      </x:c>
      <x:c r="S3688" s="11">
        <x:v>8.4</x:v>
      </x:c>
      <x:c r="T3688" s="11">
        <x:v>39.9</x:v>
      </x:c>
      <x:c r="U3688" s="11" t="s">
        <x:v>40</x:v>
      </x:c>
      <x:c r="V3688" s="11">
        <x:v>17</x:v>
      </x:c>
      <x:c r="W3688" s="12">
        <x:v>1</x:v>
      </x:c>
      <x:c r="X3688" s="8">
        <x:v>0</x:v>
      </x:c>
      <x:c r="Y3688" s="13">
        <x:f t="shared" si="342"/>
        <x:v>2.0350877192982453</x:v>
      </x:c>
      <x:c r="Z3688" s="13">
        <x:f t="shared" si="343"/>
        <x:v>0.99911641263529938</x:v>
      </x:c>
      <x:c r="AA3688" s="13">
        <x:f t="shared" si="344"/>
        <x:v>1.8555334658714381E-2</x:v>
      </x:c>
      <x:c r="AB3688" s="13">
        <x:f t="shared" si="345"/>
        <x:v>0.1296664457698255</x:v>
      </x:c>
      <x:c r="AC3688" s="13">
        <x:f t="shared" si="346"/>
        <x:v>8.8215785982754799E-2</x:v>
      </x:c>
      <x:c r="AD3688" s="13">
        <x:f t="shared" si="347"/>
        <x:v>-9.4985641705323618E-3</x:v>
      </x:c>
      <x:c r="AE3688" s="50" t="n">
        <x:f>IF(OR(NOT(ISNUMBER(Q3688)),NOT(ISNUMBER(R3688))),"",IF(Q3688&lt;R3688,1,0))</x:f>
        <x:v>0</x:v>
      </x:c>
      <x:c r="AF3688" s="50" t="str">
        <x:f>IFERROR(IF(AND(A3688=A3687,C3688=C3687+1,ISNUMBER(AE3687)),AE3687,""),"")</x:f>
      </x:c>
      <x:c r="AG3688" s="52" t="str">
        <x:f>IFERROR(IF(AND(A3688=A3687,C3688=C3687+1,ISNUMBER(U3688),ISNUMBER(U3687),U3687&lt;&gt;0),U3688/U3687-1,""),"")</x:f>
      </x:c>
      <x:c r="AH3688" s="50" t="str">
        <x:f>IF(AND(ISNUMBER(AE3688),ISNUMBER(AF3688),ISNUMBER(AG3688)),IF(AND(AE3688=1,AF3688=1,AG3688&lt;0),1,0),"")</x:f>
      </x:c>
      <x:c r="AI3688" s="50" t="str">
        <x:f>IF(AND(A3688=A3689,C3689=C3688+1,ISNUMBER(AH3689)),C3689,"")</x:f>
      </x:c>
      <x:c r="AJ3688" s="50" t="str">
        <x:f>IF(AND(A3688=A3689,C3689=C3688+1,ISNUMBER(AH3689)),AH3689,"")</x:f>
      </x:c>
    </x:row>
    <x:row r="3689" ht="15">
      <x:c r="A3689" s="9" t="s">
        <x:v>259</x:v>
      </x:c>
      <x:c r="B3689" s="10">
        <x:v>41639</x:v>
      </x:c>
      <x:c r="C3689" s="9">
        <x:v>2013</x:v>
      </x:c>
      <x:c r="D3689" s="11">
        <x:v>484.7</x:v>
      </x:c>
      <x:c r="E3689" s="11">
        <x:v>116.9</x:v>
      </x:c>
      <x:c r="F3689" s="11">
        <x:v>43.4</x:v>
      </x:c>
      <x:c r="G3689" s="11">
        <x:v>471.2</x:v>
      </x:c>
      <x:c r="H3689" s="11">
        <x:v>425.3</x:v>
      </x:c>
      <x:c r="I3689" s="11">
        <x:v>13.5</x:v>
      </x:c>
      <x:c r="J3689" s="11">
        <x:v>8.8000000000000007</x:v>
      </x:c>
      <x:c r="K3689" s="11">
        <x:v>64.7</x:v>
      </x:c>
      <x:c r="L3689" s="11">
        <x:v>34.6</x:v>
      </x:c>
      <x:c r="M3689" s="11">
        <x:v>10.6</x:v>
      </x:c>
      <x:c r="N3689" s="11">
        <x:v>414.7</x:v>
      </x:c>
      <x:c r="O3689" s="11">
        <x:v>299.89999999999998</x:v>
      </x:c>
      <x:c r="P3689" s="11">
        <x:v>66.3</x:v>
      </x:c>
      <x:c r="Q3689" s="11">
        <x:v>72.7</x:v>
      </x:c>
      <x:c r="R3689" s="11">
        <x:v>44.5</x:v>
      </x:c>
      <x:c r="S3689" s="11">
        <x:v>13.1</x:v>
      </x:c>
      <x:c r="T3689" s="11">
        <x:v>60.9</x:v>
      </x:c>
      <x:c r="U3689" s="11" t="s">
        <x:v>40</x:v>
      </x:c>
      <x:c r="V3689" s="11">
        <x:v>17</x:v>
      </x:c>
      <x:c r="W3689" s="12">
        <x:v>1</x:v>
      </x:c>
      <x:c r="X3689" s="8">
        <x:v>0</x:v>
      </x:c>
      <x:c r="Y3689" s="13">
        <x:f t="shared" si="342"/>
        <x:v>2.6935483870967745</x:v>
      </x:c>
      <x:c r="Z3689" s="13">
        <x:f t="shared" si="343"/>
        <x:v>0.97214772023932328</x:v>
      </x:c>
      <x:c r="AA3689" s="13">
        <x:f t="shared" si="344"/>
        <x:v>2.7027027027027029E-2</x:v>
      </x:c>
      <x:c r="AB3689" s="13">
        <x:f t="shared" si="345"/>
        <x:v>0.13678564060243451</x:v>
      </x:c>
      <x:c r="AC3689" s="13">
        <x:f t="shared" si="346"/>
        <x:v>0.12924448217317488</x:v>
      </x:c>
      <x:c r="AD3689" s="13">
        <x:f t="shared" si="347"/>
        <x:v>1.8155560140292966E-2</x:v>
      </x:c>
      <x:c r="AE3689" s="50" t="n">
        <x:f>IF(OR(NOT(ISNUMBER(Q3689)),NOT(ISNUMBER(R3689))),"",IF(Q3689&lt;R3689,1,0))</x:f>
        <x:v>0</x:v>
      </x:c>
      <x:c r="AF3689" s="50" t="n">
        <x:f>IFERROR(IF(AND(A3689=A3688,C3689=C3688+1,ISNUMBER(AE3688)),AE3688,""),"")</x:f>
        <x:v>0</x:v>
      </x:c>
      <x:c r="AG3689" s="52" t="str">
        <x:f>IFERROR(IF(AND(A3689=A3688,C3689=C3688+1,ISNUMBER(U3689),ISNUMBER(U3688),U3688&lt;&gt;0),U3689/U3688-1,""),"")</x:f>
      </x:c>
      <x:c r="AH3689" s="50" t="str">
        <x:f>IF(AND(ISNUMBER(AE3689),ISNUMBER(AF3689),ISNUMBER(AG3689)),IF(AND(AE3689=1,AF3689=1,AG3689&lt;0),1,0),"")</x:f>
      </x:c>
      <x:c r="AI3689" s="50" t="str">
        <x:f>IF(AND(A3689=A3690,C3690=C3689+1,ISNUMBER(AH3690)),C3690,"")</x:f>
      </x:c>
      <x:c r="AJ3689" s="50" t="str">
        <x:f>IF(AND(A3689=A3690,C3690=C3689+1,ISNUMBER(AH3690)),AH3690,"")</x:f>
      </x:c>
    </x:row>
    <x:row r="3690" ht="15">
      <x:c r="A3690" s="9" t="s">
        <x:v>259</x:v>
      </x:c>
      <x:c r="B3690" s="10">
        <x:v>42004</x:v>
      </x:c>
      <x:c r="C3690" s="9">
        <x:v>2014</x:v>
      </x:c>
      <x:c r="D3690" s="11">
        <x:v>468.5</x:v>
      </x:c>
      <x:c r="E3690" s="11">
        <x:v>97.9</x:v>
      </x:c>
      <x:c r="F3690" s="11">
        <x:v>58.9</x:v>
      </x:c>
      <x:c r="G3690" s="11">
        <x:v>437.4</x:v>
      </x:c>
      <x:c r="H3690" s="11">
        <x:v>387.6</x:v>
      </x:c>
      <x:c r="I3690" s="11">
        <x:v>31.1</x:v>
      </x:c>
      <x:c r="J3690" s="11">
        <x:v>27.2</x:v>
      </x:c>
      <x:c r="K3690" s="11">
        <x:v>40.700000000000003</x:v>
      </x:c>
      <x:c r="L3690" s="11">
        <x:v>39.299999999999997</x:v>
      </x:c>
      <x:c r="M3690" s="11">
        <x:v>21.3</x:v>
      </x:c>
      <x:c r="N3690" s="11">
        <x:v>366.3</x:v>
      </x:c>
      <x:c r="O3690" s="11">
        <x:v>326.89999999999998</x:v>
      </x:c>
      <x:c r="P3690" s="11">
        <x:v>69.099999999999994</x:v>
      </x:c>
      <x:c r="Q3690" s="11">
        <x:v>76.599999999999994</x:v>
      </x:c>
      <x:c r="R3690" s="11">
        <x:v>41.3</x:v>
      </x:c>
      <x:c r="S3690" s="11">
        <x:v>18.399999999999999</x:v>
      </x:c>
      <x:c r="T3690" s="11">
        <x:v>-41.2</x:v>
      </x:c>
      <x:c r="U3690" s="11" t="s">
        <x:v>40</x:v>
      </x:c>
      <x:c r="V3690" s="11">
        <x:v>17</x:v>
      </x:c>
      <x:c r="W3690" s="12">
        <x:v>1</x:v>
      </x:c>
      <x:c r="X3690" s="8">
        <x:v>0</x:v>
      </x:c>
      <x:c r="Y3690" s="13">
        <x:f t="shared" si="342"/>
        <x:v>1.6621392190152802</x:v>
      </x:c>
      <x:c r="Z3690" s="13">
        <x:f t="shared" si="343"/>
        <x:v>0.93361792956243328</x:v>
      </x:c>
      <x:c r="AA3690" s="13">
        <x:f t="shared" si="344"/>
        <x:v>3.9274279615795091E-2</x:v>
      </x:c>
      <x:c r="AB3690" s="13">
        <x:f t="shared" si="345"/>
        <x:v>0.14749199573105656</x:v>
      </x:c>
      <x:c r="AC3690" s="13">
        <x:f t="shared" si="346"/>
        <x:v>-9.4192958390489259E-2</x:v>
      </x:c>
      <x:c r="AD3690" s="13">
        <x:f t="shared" si="347"/>
        <x:v>5.8057630736392744E-2</x:v>
      </x:c>
      <x:c r="AE3690" s="50" t="n">
        <x:f>IF(OR(NOT(ISNUMBER(Q3690)),NOT(ISNUMBER(R3690))),"",IF(Q3690&lt;R3690,1,0))</x:f>
        <x:v>0</x:v>
      </x:c>
      <x:c r="AF3690" s="50" t="n">
        <x:f>IFERROR(IF(AND(A3690=A3689,C3690=C3689+1,ISNUMBER(AE3689)),AE3689,""),"")</x:f>
        <x:v>0</x:v>
      </x:c>
      <x:c r="AG3690" s="52" t="str">
        <x:f>IFERROR(IF(AND(A3690=A3689,C3690=C3689+1,ISNUMBER(U3690),ISNUMBER(U3689),U3689&lt;&gt;0),U3690/U3689-1,""),"")</x:f>
      </x:c>
      <x:c r="AH3690" s="50" t="str">
        <x:f>IF(AND(ISNUMBER(AE3690),ISNUMBER(AF3690),ISNUMBER(AG3690)),IF(AND(AE3690=1,AF3690=1,AG3690&lt;0),1,0),"")</x:f>
      </x:c>
      <x:c r="AI3690" s="50" t="str">
        <x:f>IF(AND(A3690=A3691,C3691=C3690+1,ISNUMBER(AH3691)),C3691,"")</x:f>
      </x:c>
      <x:c r="AJ3690" s="50" t="str">
        <x:f>IF(AND(A3690=A3691,C3691=C3690+1,ISNUMBER(AH3691)),AH3691,"")</x:f>
      </x:c>
    </x:row>
    <x:row r="3691" ht="15">
      <x:c r="A3691" s="9" t="s">
        <x:v>259</x:v>
      </x:c>
      <x:c r="B3691" s="10">
        <x:v>42369</x:v>
      </x:c>
      <x:c r="C3691" s="9">
        <x:v>2015</x:v>
      </x:c>
      <x:c r="D3691" s="11">
        <x:v>504.6</x:v>
      </x:c>
      <x:c r="E3691" s="11">
        <x:v>134</x:v>
      </x:c>
      <x:c r="F3691" s="11">
        <x:v>55.1</x:v>
      </x:c>
      <x:c r="G3691" s="11">
        <x:v>221.7</x:v>
      </x:c>
      <x:c r="H3691" s="11">
        <x:v>170.4</x:v>
      </x:c>
      <x:c r="I3691" s="11">
        <x:v>282.89999999999998</x:v>
      </x:c>
      <x:c r="J3691" s="11">
        <x:v>70.7</x:v>
      </x:c>
      <x:c r="K3691" s="11">
        <x:v>69</x:v>
      </x:c>
      <x:c r="L3691" s="11">
        <x:v>41.5</x:v>
      </x:c>
      <x:c r="M3691" s="11">
        <x:v>14.5</x:v>
      </x:c>
      <x:c r="N3691" s="11">
        <x:v>155.9</x:v>
      </x:c>
      <x:c r="O3691" s="11">
        <x:v>353.3</x:v>
      </x:c>
      <x:c r="P3691" s="11">
        <x:v>64.3</x:v>
      </x:c>
      <x:c r="Q3691" s="11">
        <x:v>73.099999999999994</x:v>
      </x:c>
      <x:c r="R3691" s="11">
        <x:v>21.8</x:v>
      </x:c>
      <x:c r="S3691" s="11">
        <x:v>33.200000000000003</x:v>
      </x:c>
      <x:c r="T3691" s="11">
        <x:v>67</x:v>
      </x:c>
      <x:c r="U3691" s="11">
        <x:v>936.91459999999995</x:v>
      </x:c>
      <x:c r="V3691" s="11">
        <x:v>18</x:v>
      </x:c>
      <x:c r="W3691" s="12">
        <x:v>0</x:v>
      </x:c>
      <x:c r="X3691" s="8">
        <x:v>0</x:v>
      </x:c>
      <x:c r="Y3691" s="13">
        <x:f t="shared" si="342"/>
        <x:v>2.4319419237749544</x:v>
      </x:c>
      <x:c r="Z3691" s="13">
        <x:f t="shared" si="343"/>
        <x:v>0.4393579072532699</x:v>
      </x:c>
      <x:c r="AA3691" s="13">
        <x:f t="shared" si="344"/>
        <x:v>6.5794688862465325E-2</x:v>
      </x:c>
      <x:c r="AB3691" s="13">
        <x:f t="shared" si="345"/>
        <x:v>0.12742766547760601</x:v>
      </x:c>
      <x:c r="AC3691" s="13">
        <x:f t="shared" si="346"/>
        <x:v>0.30221019395579612</x:v>
      </x:c>
      <x:c r="AD3691" s="13">
        <x:f t="shared" si="347"/>
        <x:v>0.140110978993262</x:v>
      </x:c>
      <x:c r="AE3691" s="50" t="n">
        <x:f>IF(OR(NOT(ISNUMBER(Q3691)),NOT(ISNUMBER(R3691))),"",IF(Q3691&lt;R3691,1,0))</x:f>
        <x:v>0</x:v>
      </x:c>
      <x:c r="AF3691" s="50" t="n">
        <x:f>IFERROR(IF(AND(A3691=A3690,C3691=C3690+1,ISNUMBER(AE3690)),AE3690,""),"")</x:f>
        <x:v>0</x:v>
      </x:c>
      <x:c r="AG3691" s="52" t="str">
        <x:f>IFERROR(IF(AND(A3691=A3690,C3691=C3690+1,ISNUMBER(U3691),ISNUMBER(U3690),U3690&lt;&gt;0),U3691/U3690-1,""),"")</x:f>
      </x:c>
      <x:c r="AH3691" s="50" t="str">
        <x:f>IF(AND(ISNUMBER(AE3691),ISNUMBER(AF3691),ISNUMBER(AG3691)),IF(AND(AE3691=1,AF3691=1,AG3691&lt;0),1,0),"")</x:f>
      </x:c>
      <x:c r="AI3691" s="50" t="n">
        <x:f>IF(AND(A3691=A3692,C3692=C3691+1,ISNUMBER(AH3692)),C3692,"")</x:f>
        <x:v>2016</x:v>
      </x:c>
      <x:c r="AJ3691" s="50" t="n">
        <x:f>IF(AND(A3691=A3692,C3692=C3691+1,ISNUMBER(AH3692)),AH3692,"")</x:f>
        <x:v>0</x:v>
      </x:c>
    </x:row>
    <x:row r="3692" ht="15">
      <x:c r="A3692" s="9" t="s">
        <x:v>259</x:v>
      </x:c>
      <x:c r="B3692" s="10">
        <x:v>42735</x:v>
      </x:c>
      <x:c r="C3692" s="9">
        <x:v>2016</x:v>
      </x:c>
      <x:c r="D3692" s="11">
        <x:v>456.1</x:v>
      </x:c>
      <x:c r="E3692" s="11">
        <x:v>82.2</x:v>
      </x:c>
      <x:c r="F3692" s="11">
        <x:v>44.9</x:v>
      </x:c>
      <x:c r="G3692" s="11">
        <x:v>190.4</x:v>
      </x:c>
      <x:c r="H3692" s="11">
        <x:v>134.19999999999999</x:v>
      </x:c>
      <x:c r="I3692" s="11">
        <x:v>265.7</x:v>
      </x:c>
      <x:c r="J3692" s="11">
        <x:v>55.4</x:v>
      </x:c>
      <x:c r="K3692" s="11">
        <x:v>11.3</x:v>
      </x:c>
      <x:c r="L3692" s="11">
        <x:v>50.4</x:v>
      </x:c>
      <x:c r="M3692" s="11">
        <x:v>0.1</x:v>
      </x:c>
      <x:c r="N3692" s="11">
        <x:v>134.1</x:v>
      </x:c>
      <x:c r="O3692" s="11">
        <x:v>381.6</x:v>
      </x:c>
      <x:c r="P3692" s="11">
        <x:v>84.9</x:v>
      </x:c>
      <x:c r="Q3692" s="11">
        <x:v>94.6</x:v>
      </x:c>
      <x:c r="R3692" s="11">
        <x:v>5.4</x:v>
      </x:c>
      <x:c r="S3692" s="11">
        <x:v>66.400000000000006</x:v>
      </x:c>
      <x:c r="T3692" s="11">
        <x:v>76.2</x:v>
      </x:c>
      <x:c r="U3692" s="11">
        <x:v>1188.6892</x:v>
      </x:c>
      <x:c r="V3692" s="11">
        <x:v>18</x:v>
      </x:c>
      <x:c r="W3692" s="12">
        <x:v>0</x:v>
      </x:c>
      <x:c r="X3692" s="8">
        <x:v>0</x:v>
      </x:c>
      <x:c r="Y3692" s="13">
        <x:f t="shared" si="342"/>
        <x:v>1.8307349665924277</x:v>
      </x:c>
      <x:c r="Z3692" s="13">
        <x:f t="shared" si="343"/>
        <x:v>0.41745231308923481</x:v>
      </x:c>
      <x:c r="AA3692" s="13">
        <x:f t="shared" si="344"/>
        <x:v>0.1455821091865819</x:v>
      </x:c>
      <x:c r="AB3692" s="13">
        <x:f t="shared" si="345"/>
        <x:v>0.1861433896075422</x:v>
      </x:c>
      <x:c r="AC3692" s="13">
        <x:f t="shared" si="346"/>
        <x:v>0.40021008403361347</x:v>
      </x:c>
      <x:c r="AD3692" s="13">
        <x:f t="shared" si="347"/>
        <x:v>0.12146459109844332</x:v>
      </x:c>
      <x:c r="AE3692" s="50" t="n">
        <x:f>IF(OR(NOT(ISNUMBER(Q3692)),NOT(ISNUMBER(R3692))),"",IF(Q3692&lt;R3692,1,0))</x:f>
        <x:v>0</x:v>
      </x:c>
      <x:c r="AF3692" s="50" t="n">
        <x:f>IFERROR(IF(AND(A3692=A3691,C3692=C3691+1,ISNUMBER(AE3691)),AE3691,""),"")</x:f>
        <x:v>0</x:v>
      </x:c>
      <x:c r="AG3692" s="52" t="n">
        <x:f>IFERROR(IF(AND(A3692=A3691,C3692=C3691+1,ISNUMBER(U3692),ISNUMBER(U3691),U3691&lt;&gt;0),U3692/U3691-1,""),"")</x:f>
        <x:v>0.26872737387164225</x:v>
      </x:c>
      <x:c r="AH3692" s="50" t="n">
        <x:f>IF(AND(ISNUMBER(AE3692),ISNUMBER(AF3692),ISNUMBER(AG3692)),IF(AND(AE3692=1,AF3692=1,AG3692&lt;0),1,0),"")</x:f>
        <x:v>0</x:v>
      </x:c>
      <x:c r="AI3692" s="50" t="n">
        <x:f>IF(AND(A3692=A3693,C3693=C3692+1,ISNUMBER(AH3693)),C3693,"")</x:f>
        <x:v>2017</x:v>
      </x:c>
      <x:c r="AJ3692" s="50" t="n">
        <x:f>IF(AND(A3692=A3693,C3693=C3692+1,ISNUMBER(AH3693)),AH3693,"")</x:f>
        <x:v>0</x:v>
      </x:c>
    </x:row>
    <x:row r="3693" ht="15">
      <x:c r="A3693" s="9" t="s">
        <x:v>259</x:v>
      </x:c>
      <x:c r="B3693" s="10">
        <x:v>43100</x:v>
      </x:c>
      <x:c r="C3693" s="9">
        <x:v>2017</x:v>
      </x:c>
      <x:c r="D3693" s="11">
        <x:v>445.8</x:v>
      </x:c>
      <x:c r="E3693" s="11">
        <x:v>74.5</x:v>
      </x:c>
      <x:c r="F3693" s="11">
        <x:v>55.6</x:v>
      </x:c>
      <x:c r="G3693" s="11">
        <x:v>196.3</x:v>
      </x:c>
      <x:c r="H3693" s="11">
        <x:v>138.1</x:v>
      </x:c>
      <x:c r="I3693" s="11">
        <x:v>249.5</x:v>
      </x:c>
      <x:c r="J3693" s="11">
        <x:v>40</x:v>
      </x:c>
      <x:c r="K3693" s="11">
        <x:v>3</x:v>
      </x:c>
      <x:c r="L3693" s="11">
        <x:v>51.4</x:v>
      </x:c>
      <x:c r="M3693" s="11">
        <x:v>8.8000000000000007</x:v>
      </x:c>
      <x:c r="N3693" s="11">
        <x:v>129.30000000000001</x:v>
      </x:c>
      <x:c r="O3693" s="11">
        <x:v>398.2</x:v>
      </x:c>
      <x:c r="P3693" s="11">
        <x:v>83.1</x:v>
      </x:c>
      <x:c r="Q3693" s="11">
        <x:v>94</x:v>
      </x:c>
      <x:c r="R3693" s="11">
        <x:v>2.8</x:v>
      </x:c>
      <x:c r="S3693" s="11">
        <x:v>65.7</x:v>
      </x:c>
      <x:c r="T3693" s="11">
        <x:v>79.3</x:v>
      </x:c>
      <x:c r="U3693" s="11">
        <x:v>851.08960000000002</x:v>
      </x:c>
      <x:c r="V3693" s="11">
        <x:v>18</x:v>
      </x:c>
      <x:c r="W3693" s="12">
        <x:v>0</x:v>
      </x:c>
      <x:c r="X3693" s="8">
        <x:v>0</x:v>
      </x:c>
      <x:c r="Y3693" s="13">
        <x:f t="shared" si="342"/>
        <x:v>1.3399280575539567</x:v>
      </x:c>
      <x:c r="Z3693" s="13">
        <x:f t="shared" si="343"/>
        <x:v>0.44033198743831314</x:v>
      </x:c>
      <x:c r="AA3693" s="13">
        <x:f t="shared" si="344"/>
        <x:v>0.14737550471063257</x:v>
      </x:c>
      <x:c r="AB3693" s="13">
        <x:f t="shared" si="345"/>
        <x:v>0.18640646029609689</x:v>
      </x:c>
      <x:c r="AC3693" s="13">
        <x:f t="shared" si="346"/>
        <x:v>0.40397350993377479</x:v>
      </x:c>
      <x:c r="AD3693" s="13">
        <x:f t="shared" si="347"/>
        <x:v>8.9726334679228345E-2</x:v>
      </x:c>
      <x:c r="AE3693" s="50" t="n">
        <x:f>IF(OR(NOT(ISNUMBER(Q3693)),NOT(ISNUMBER(R3693))),"",IF(Q3693&lt;R3693,1,0))</x:f>
        <x:v>0</x:v>
      </x:c>
      <x:c r="AF3693" s="50" t="n">
        <x:f>IFERROR(IF(AND(A3693=A3692,C3693=C3692+1,ISNUMBER(AE3692)),AE3692,""),"")</x:f>
        <x:v>0</x:v>
      </x:c>
      <x:c r="AG3693" s="52" t="n">
        <x:f>IFERROR(IF(AND(A3693=A3692,C3693=C3692+1,ISNUMBER(U3693),ISNUMBER(U3692),U3692&lt;&gt;0),U3693/U3692-1,""),"")</x:f>
        <x:v>-0.284009983433853</x:v>
      </x:c>
      <x:c r="AH3693" s="50" t="n">
        <x:f>IF(AND(ISNUMBER(AE3693),ISNUMBER(AF3693),ISNUMBER(AG3693)),IF(AND(AE3693=1,AF3693=1,AG3693&lt;0),1,0),"")</x:f>
        <x:v>0</x:v>
      </x:c>
      <x:c r="AI3693" s="50" t="n">
        <x:f>IF(AND(A3693=A3694,C3694=C3693+1,ISNUMBER(AH3694)),C3694,"")</x:f>
        <x:v>2018</x:v>
      </x:c>
      <x:c r="AJ3693" s="50" t="n">
        <x:f>IF(AND(A3693=A3694,C3694=C3693+1,ISNUMBER(AH3694)),AH3694,"")</x:f>
        <x:v>0</x:v>
      </x:c>
    </x:row>
    <x:row r="3694" ht="15">
      <x:c r="A3694" s="9" t="s">
        <x:v>259</x:v>
      </x:c>
      <x:c r="B3694" s="10">
        <x:v>43465</x:v>
      </x:c>
      <x:c r="C3694" s="9">
        <x:v>2018</x:v>
      </x:c>
      <x:c r="D3694" s="11">
        <x:v>446.5</x:v>
      </x:c>
      <x:c r="E3694" s="11">
        <x:v>72</x:v>
      </x:c>
      <x:c r="F3694" s="11">
        <x:v>65.099999999999994</x:v>
      </x:c>
      <x:c r="G3694" s="11">
        <x:v>228.1</x:v>
      </x:c>
      <x:c r="H3694" s="11">
        <x:v>164.5</x:v>
      </x:c>
      <x:c r="I3694" s="11">
        <x:v>218.4</x:v>
      </x:c>
      <x:c r="J3694" s="11">
        <x:v>15.6</x:v>
      </x:c>
      <x:c r="K3694" s="11">
        <x:v>3.6</x:v>
      </x:c>
      <x:c r="L3694" s="11">
        <x:v>51.5</x:v>
      </x:c>
      <x:c r="M3694" s="11">
        <x:v>14.9</x:v>
      </x:c>
      <x:c r="N3694" s="11">
        <x:v>149.6</x:v>
      </x:c>
      <x:c r="O3694" s="11">
        <x:v>422.1</x:v>
      </x:c>
      <x:c r="P3694" s="11">
        <x:v>78.8</x:v>
      </x:c>
      <x:c r="Q3694" s="11">
        <x:v>89.4</x:v>
      </x:c>
      <x:c r="R3694" s="11">
        <x:v>2.8</x:v>
      </x:c>
      <x:c r="S3694" s="11">
        <x:v>58.3</x:v>
      </x:c>
      <x:c r="T3694" s="11">
        <x:v>70.099999999999994</x:v>
      </x:c>
      <x:c r="U3694" s="11">
        <x:v>659.35789999999997</x:v>
      </x:c>
      <x:c r="V3694" s="11">
        <x:v>18</x:v>
      </x:c>
      <x:c r="W3694" s="12">
        <x:v>0</x:v>
      </x:c>
      <x:c r="X3694" s="8">
        <x:v>0</x:v>
      </x:c>
      <x:c r="Y3694" s="13">
        <x:f t="shared" si="342"/>
        <x:v>1.1059907834101383</x:v>
      </x:c>
      <x:c r="Z3694" s="13">
        <x:f t="shared" si="343"/>
        <x:v>0.51086226203807394</x:v>
      </x:c>
      <x:c r="AA3694" s="13">
        <x:f t="shared" si="344"/>
        <x:v>0.13057110862262036</x:v>
      </x:c>
      <x:c r="AB3694" s="13">
        <x:f t="shared" si="345"/>
        <x:v>0.17648376259798432</x:v>
      </x:c>
      <x:c r="AC3694" s="13">
        <x:f t="shared" si="346"/>
        <x:v>0.30732135028496271</x:v>
      </x:c>
      <x:c r="AD3694" s="13">
        <x:f t="shared" si="347"/>
        <x:v>3.4938409854423293E-2</x:v>
      </x:c>
      <x:c r="AE3694" s="50" t="n">
        <x:f>IF(OR(NOT(ISNUMBER(Q3694)),NOT(ISNUMBER(R3694))),"",IF(Q3694&lt;R3694,1,0))</x:f>
        <x:v>0</x:v>
      </x:c>
      <x:c r="AF3694" s="50" t="n">
        <x:f>IFERROR(IF(AND(A3694=A3693,C3694=C3693+1,ISNUMBER(AE3693)),AE3693,""),"")</x:f>
        <x:v>0</x:v>
      </x:c>
      <x:c r="AG3694" s="52" t="n">
        <x:f>IFERROR(IF(AND(A3694=A3693,C3694=C3693+1,ISNUMBER(U3694),ISNUMBER(U3693),U3693&lt;&gt;0),U3694/U3693-1,""),"")</x:f>
        <x:v>-0.22527792608439823</x:v>
      </x:c>
      <x:c r="AH3694" s="50" t="n">
        <x:f>IF(AND(ISNUMBER(AE3694),ISNUMBER(AF3694),ISNUMBER(AG3694)),IF(AND(AE3694=1,AF3694=1,AG3694&lt;0),1,0),"")</x:f>
        <x:v>0</x:v>
      </x:c>
      <x:c r="AI3694" s="50" t="n">
        <x:f>IF(AND(A3694=A3695,C3695=C3694+1,ISNUMBER(AH3695)),C3695,"")</x:f>
        <x:v>2019</x:v>
      </x:c>
      <x:c r="AJ3694" s="50" t="n">
        <x:f>IF(AND(A3694=A3695,C3695=C3694+1,ISNUMBER(AH3695)),AH3695,"")</x:f>
        <x:v>0</x:v>
      </x:c>
    </x:row>
    <x:row r="3695" ht="15">
      <x:c r="A3695" s="9" t="s">
        <x:v>259</x:v>
      </x:c>
      <x:c r="B3695" s="10">
        <x:v>43830</x:v>
      </x:c>
      <x:c r="C3695" s="9">
        <x:v>2019</x:v>
      </x:c>
      <x:c r="D3695" s="11">
        <x:v>582.29999999999995</x:v>
      </x:c>
      <x:c r="E3695" s="11">
        <x:v>83.3</x:v>
      </x:c>
      <x:c r="F3695" s="11">
        <x:v>105.1</x:v>
      </x:c>
      <x:c r="G3695" s="11">
        <x:v>362.2</x:v>
      </x:c>
      <x:c r="H3695" s="11">
        <x:v>295</x:v>
      </x:c>
      <x:c r="I3695" s="11">
        <x:v>220.1</x:v>
      </x:c>
      <x:c r="J3695" s="11">
        <x:v>11</x:v>
      </x:c>
      <x:c r="K3695" s="11">
        <x:v>3.8</x:v>
      </x:c>
      <x:c r="L3695" s="11">
        <x:v>68.599999999999994</x:v>
      </x:c>
      <x:c r="M3695" s="11">
        <x:v>39</x:v>
      </x:c>
      <x:c r="N3695" s="11">
        <x:v>256</x:v>
      </x:c>
      <x:c r="O3695" s="11">
        <x:v>436</x:v>
      </x:c>
      <x:c r="P3695" s="11">
        <x:v>71.2</x:v>
      </x:c>
      <x:c r="Q3695" s="11">
        <x:v>119.1</x:v>
      </x:c>
      <x:c r="R3695" s="11">
        <x:v>4</x:v>
      </x:c>
      <x:c r="S3695" s="11">
        <x:v>52.7</x:v>
      </x:c>
      <x:c r="T3695" s="11">
        <x:v>120.8</x:v>
      </x:c>
      <x:c r="U3695" s="11">
        <x:v>615.8134</x:v>
      </x:c>
      <x:c r="V3695" s="11">
        <x:v>18</x:v>
      </x:c>
      <x:c r="W3695" s="12">
        <x:v>0</x:v>
      </x:c>
      <x:c r="X3695" s="8">
        <x:v>0</x:v>
      </x:c>
      <x:c r="Y3695" s="13">
        <x:f t="shared" si="342"/>
        <x:v>0.79257849666983826</x:v>
      </x:c>
      <x:c r="Z3695" s="13">
        <x:f t="shared" si="343"/>
        <x:v>0.62201614288167617</x:v>
      </x:c>
      <x:c r="AA3695" s="13">
        <x:f t="shared" si="344"/>
        <x:v>9.05031770565001E-2</x:v>
      </x:c>
      <x:c r="AB3695" s="13">
        <x:f t="shared" si="345"/>
        <x:v>0.12227374205735876</x:v>
      </x:c>
      <x:c r="AC3695" s="13">
        <x:f t="shared" si="346"/>
        <x:v>0.33351739370513528</x:v>
      </x:c>
      <x:c r="AD3695" s="13">
        <x:f t="shared" si="347"/>
        <x:v>1.8890606216726776E-2</x:v>
      </x:c>
      <x:c r="AE3695" s="50" t="n">
        <x:f>IF(OR(NOT(ISNUMBER(Q3695)),NOT(ISNUMBER(R3695))),"",IF(Q3695&lt;R3695,1,0))</x:f>
        <x:v>0</x:v>
      </x:c>
      <x:c r="AF3695" s="50" t="n">
        <x:f>IFERROR(IF(AND(A3695=A3694,C3695=C3694+1,ISNUMBER(AE3694)),AE3694,""),"")</x:f>
        <x:v>0</x:v>
      </x:c>
      <x:c r="AG3695" s="52" t="n">
        <x:f>IFERROR(IF(AND(A3695=A3694,C3695=C3694+1,ISNUMBER(U3695),ISNUMBER(U3694),U3694&lt;&gt;0),U3695/U3694-1,""),"")</x:f>
        <x:v>-0.06604076481073473</x:v>
      </x:c>
      <x:c r="AH3695" s="50" t="n">
        <x:f>IF(AND(ISNUMBER(AE3695),ISNUMBER(AF3695),ISNUMBER(AG3695)),IF(AND(AE3695=1,AF3695=1,AG3695&lt;0),1,0),"")</x:f>
        <x:v>0</x:v>
      </x:c>
      <x:c r="AI3695" s="50" t="n">
        <x:f>IF(AND(A3695=A3696,C3696=C3695+1,ISNUMBER(AH3696)),C3696,"")</x:f>
        <x:v>2020</x:v>
      </x:c>
      <x:c r="AJ3695" s="50" t="n">
        <x:f>IF(AND(A3695=A3696,C3696=C3695+1,ISNUMBER(AH3696)),AH3696,"")</x:f>
        <x:v>0</x:v>
      </x:c>
    </x:row>
    <x:row r="3696" ht="15">
      <x:c r="A3696" s="9" t="s">
        <x:v>259</x:v>
      </x:c>
      <x:c r="B3696" s="10">
        <x:v>44196</x:v>
      </x:c>
      <x:c r="C3696" s="9">
        <x:v>2020</x:v>
      </x:c>
      <x:c r="D3696" s="11">
        <x:v>568.79999999999995</x:v>
      </x:c>
      <x:c r="E3696" s="11">
        <x:v>71.8</x:v>
      </x:c>
      <x:c r="F3696" s="11">
        <x:v>96.8</x:v>
      </x:c>
      <x:c r="G3696" s="11">
        <x:v>347.3</x:v>
      </x:c>
      <x:c r="H3696" s="11">
        <x:v>293.5</x:v>
      </x:c>
      <x:c r="I3696" s="11">
        <x:v>221.5</x:v>
      </x:c>
      <x:c r="J3696" s="11">
        <x:v>14.2</x:v>
      </x:c>
      <x:c r="K3696" s="11">
        <x:v>5.5</x:v>
      </x:c>
      <x:c r="L3696" s="11">
        <x:v>54.4</x:v>
      </x:c>
      <x:c r="M3696" s="11">
        <x:v>44.3</x:v>
      </x:c>
      <x:c r="N3696" s="11">
        <x:v>249.2</x:v>
      </x:c>
      <x:c r="O3696" s="11">
        <x:v>451.5</x:v>
      </x:c>
      <x:c r="P3696" s="11">
        <x:v>72.099999999999994</x:v>
      </x:c>
      <x:c r="Q3696" s="11">
        <x:v>122</x:v>
      </x:c>
      <x:c r="R3696" s="11">
        <x:v>4.3</x:v>
      </x:c>
      <x:c r="S3696" s="11">
        <x:v>51.6</x:v>
      </x:c>
      <x:c r="T3696" s="11">
        <x:v>102.2</x:v>
      </x:c>
      <x:c r="U3696" s="11">
        <x:v>302.61270000000002</x:v>
      </x:c>
      <x:c r="V3696" s="11">
        <x:v>18</x:v>
      </x:c>
      <x:c r="W3696" s="12">
        <x:v>0</x:v>
      </x:c>
      <x:c r="X3696" s="8">
        <x:v>0</x:v>
      </x:c>
      <x:c r="Y3696" s="13">
        <x:f t="shared" si="342"/>
        <x:v>0.74173553719008267</x:v>
      </x:c>
      <x:c r="Z3696" s="13">
        <x:f t="shared" si="343"/>
        <x:v>0.61058368495077364</x:v>
      </x:c>
      <x:c r="AA3696" s="13">
        <x:f t="shared" si="344"/>
        <x:v>9.0717299578059088E-2</x:v>
      </x:c>
      <x:c r="AB3696" s="13">
        <x:f t="shared" si="345"/>
        <x:v>0.12675808720112516</x:v>
      </x:c>
      <x:c r="AC3696" s="13">
        <x:f t="shared" si="346"/>
        <x:v>0.29427008350129569</x:v>
      </x:c>
      <x:c r="AD3696" s="13">
        <x:f t="shared" si="347"/>
        <x:v>2.4964838255977496E-2</x:v>
      </x:c>
      <x:c r="AE3696" s="50" t="n">
        <x:f>IF(OR(NOT(ISNUMBER(Q3696)),NOT(ISNUMBER(R3696))),"",IF(Q3696&lt;R3696,1,0))</x:f>
        <x:v>0</x:v>
      </x:c>
      <x:c r="AF3696" s="50" t="n">
        <x:f>IFERROR(IF(AND(A3696=A3695,C3696=C3695+1,ISNUMBER(AE3695)),AE3695,""),"")</x:f>
        <x:v>0</x:v>
      </x:c>
      <x:c r="AG3696" s="52" t="n">
        <x:f>IFERROR(IF(AND(A3696=A3695,C3696=C3695+1,ISNUMBER(U3696),ISNUMBER(U3695),U3695&lt;&gt;0),U3696/U3695-1,""),"")</x:f>
        <x:v>-0.5085967599925562</x:v>
      </x:c>
      <x:c r="AH3696" s="50" t="n">
        <x:f>IF(AND(ISNUMBER(AE3696),ISNUMBER(AF3696),ISNUMBER(AG3696)),IF(AND(AE3696=1,AF3696=1,AG3696&lt;0),1,0),"")</x:f>
        <x:v>0</x:v>
      </x:c>
      <x:c r="AI3696" s="50" t="n">
        <x:f>IF(AND(A3696=A3697,C3697=C3696+1,ISNUMBER(AH3697)),C3697,"")</x:f>
        <x:v>2021</x:v>
      </x:c>
      <x:c r="AJ3696" s="50" t="n">
        <x:f>IF(AND(A3696=A3697,C3697=C3696+1,ISNUMBER(AH3697)),AH3697,"")</x:f>
        <x:v>0</x:v>
      </x:c>
    </x:row>
    <x:row r="3697" ht="15">
      <x:c r="A3697" s="9" t="s">
        <x:v>259</x:v>
      </x:c>
      <x:c r="B3697" s="10">
        <x:v>44561</x:v>
      </x:c>
      <x:c r="C3697" s="9">
        <x:v>2021</x:v>
      </x:c>
      <x:c r="D3697" s="11">
        <x:v>532.5</x:v>
      </x:c>
      <x:c r="E3697" s="11">
        <x:v>58.7</x:v>
      </x:c>
      <x:c r="F3697" s="11">
        <x:v>99.8</x:v>
      </x:c>
      <x:c r="G3697" s="11">
        <x:v>326</x:v>
      </x:c>
      <x:c r="H3697" s="11">
        <x:v>263.89999999999998</x:v>
      </x:c>
      <x:c r="I3697" s="11">
        <x:v>206.5</x:v>
      </x:c>
      <x:c r="J3697" s="11">
        <x:v>1.4</x:v>
      </x:c>
      <x:c r="K3697" s="11">
        <x:v>12.5</x:v>
      </x:c>
      <x:c r="L3697" s="11">
        <x:v>36.4</x:v>
      </x:c>
      <x:c r="M3697" s="11">
        <x:v>39.6</x:v>
      </x:c>
      <x:c r="N3697" s="11">
        <x:v>224.3</x:v>
      </x:c>
      <x:c r="O3697" s="11">
        <x:v>285.10000000000002</x:v>
      </x:c>
      <x:c r="P3697" s="11">
        <x:v>-7.5</x:v>
      </x:c>
      <x:c r="Q3697" s="11">
        <x:v>43.2</x:v>
      </x:c>
      <x:c r="R3697" s="11">
        <x:v>5.5</x:v>
      </x:c>
      <x:c r="S3697" s="11">
        <x:v>-13.6</x:v>
      </x:c>
      <x:c r="T3697" s="11">
        <x:v>65.2</x:v>
      </x:c>
      <x:c r="U3697" s="11">
        <x:v>122.4731</x:v>
      </x:c>
      <x:c r="V3697" s="11">
        <x:v>18</x:v>
      </x:c>
      <x:c r="W3697" s="12">
        <x:v>0</x:v>
      </x:c>
      <x:c r="X3697" s="8">
        <x:v>0</x:v>
      </x:c>
      <x:c r="Y3697" s="13">
        <x:f t="shared" si="342"/>
        <x:v>0.58817635270541091</x:v>
      </x:c>
      <x:c r="Z3697" s="13">
        <x:f t="shared" si="343"/>
        <x:v>0.61220657276995305</x:v>
      </x:c>
      <x:c r="AA3697" s="13">
        <x:f t="shared" si="344"/>
        <x:v>-2.5539906103286384E-2</x:v>
      </x:c>
      <x:c r="AB3697" s="13">
        <x:f t="shared" si="345"/>
        <x:v>-1.4084507042253521E-2</x:v>
      </x:c>
      <x:c r="AC3697" s="13">
        <x:f t="shared" si="346"/>
        <x:v>0.2</x:v>
      </x:c>
      <x:c r="AD3697" s="13">
        <x:f t="shared" si="347"/>
        <x:v>2.6291079812206571E-3</x:v>
      </x:c>
      <x:c r="AE3697" s="50" t="n">
        <x:f>IF(OR(NOT(ISNUMBER(Q3697)),NOT(ISNUMBER(R3697))),"",IF(Q3697&lt;R3697,1,0))</x:f>
        <x:v>0</x:v>
      </x:c>
      <x:c r="AF3697" s="50" t="n">
        <x:f>IFERROR(IF(AND(A3697=A3696,C3697=C3696+1,ISNUMBER(AE3696)),AE3696,""),"")</x:f>
        <x:v>0</x:v>
      </x:c>
      <x:c r="AG3697" s="52" t="n">
        <x:f>IFERROR(IF(AND(A3697=A3696,C3697=C3696+1,ISNUMBER(U3697),ISNUMBER(U3696),U3696&lt;&gt;0),U3697/U3696-1,""),"")</x:f>
        <x:v>-0.5952810308357845</x:v>
      </x:c>
      <x:c r="AH3697" s="50" t="n">
        <x:f>IF(AND(ISNUMBER(AE3697),ISNUMBER(AF3697),ISNUMBER(AG3697)),IF(AND(AE3697=1,AF3697=1,AG3697&lt;0),1,0),"")</x:f>
        <x:v>0</x:v>
      </x:c>
      <x:c r="AI3697" s="50" t="n">
        <x:f>IF(AND(A3697=A3698,C3698=C3697+1,ISNUMBER(AH3698)),C3698,"")</x:f>
        <x:v>2022</x:v>
      </x:c>
      <x:c r="AJ3697" s="50" t="n">
        <x:f>IF(AND(A3697=A3698,C3698=C3697+1,ISNUMBER(AH3698)),AH3698,"")</x:f>
        <x:v>0</x:v>
      </x:c>
    </x:row>
    <x:row r="3698" ht="15">
      <x:c r="A3698" s="9" t="s">
        <x:v>259</x:v>
      </x:c>
      <x:c r="B3698" s="10">
        <x:v>44926</x:v>
      </x:c>
      <x:c r="C3698" s="9">
        <x:v>2022</x:v>
      </x:c>
      <x:c r="D3698" s="11">
        <x:v>536</x:v>
      </x:c>
      <x:c r="E3698" s="11">
        <x:v>80.3</x:v>
      </x:c>
      <x:c r="F3698" s="11">
        <x:v>152.19999999999999</x:v>
      </x:c>
      <x:c r="G3698" s="11">
        <x:v>316.39999999999998</x:v>
      </x:c>
      <x:c r="H3698" s="11">
        <x:v>230.8</x:v>
      </x:c>
      <x:c r="I3698" s="11">
        <x:v>219.6</x:v>
      </x:c>
      <x:c r="J3698" s="11">
        <x:v>10.5</x:v>
      </x:c>
      <x:c r="K3698" s="11">
        <x:v>38.299999999999997</x:v>
      </x:c>
      <x:c r="L3698" s="11">
        <x:v>33.1</x:v>
      </x:c>
      <x:c r="M3698" s="11">
        <x:v>66.599999999999994</x:v>
      </x:c>
      <x:c r="N3698" s="11">
        <x:v>164.2</x:v>
      </x:c>
      <x:c r="O3698" s="11">
        <x:v>364.4</x:v>
      </x:c>
      <x:c r="P3698" s="11">
        <x:v>31.6</x:v>
      </x:c>
      <x:c r="Q3698" s="11">
        <x:v>80.7</x:v>
      </x:c>
      <x:c r="R3698" s="11">
        <x:v>17.2</x:v>
      </x:c>
      <x:c r="S3698" s="11">
        <x:v>8.1</x:v>
      </x:c>
      <x:c r="T3698" s="11">
        <x:v>107.2</x:v>
      </x:c>
      <x:c r="U3698" s="11">
        <x:v>199.99879999999999</x:v>
      </x:c>
      <x:c r="V3698" s="11">
        <x:v>18</x:v>
      </x:c>
      <x:c r="W3698" s="12">
        <x:v>0</x:v>
      </x:c>
      <x:c r="X3698" s="8">
        <x:v>0</x:v>
      </x:c>
      <x:c r="Y3698" s="13">
        <x:f t="shared" si="342"/>
        <x:v>0.52759526938239165</x:v>
      </x:c>
      <x:c r="Z3698" s="13">
        <x:f t="shared" si="343"/>
        <x:v>0.59029850746268653</x:v>
      </x:c>
      <x:c r="AA3698" s="13">
        <x:f t="shared" si="344"/>
        <x:v>1.5111940298507463E-2</x:v>
      </x:c>
      <x:c r="AB3698" s="13">
        <x:f t="shared" si="345"/>
        <x:v>5.895522388059702E-2</x:v>
      </x:c>
      <x:c r="AC3698" s="13">
        <x:f t="shared" si="346"/>
        <x:v>0.33881163084702909</x:v>
      </x:c>
      <x:c r="AD3698" s="13">
        <x:f t="shared" si="347"/>
        <x:v>1.9589552238805971E-2</x:v>
      </x:c>
      <x:c r="AE3698" s="50" t="n">
        <x:f>IF(OR(NOT(ISNUMBER(Q3698)),NOT(ISNUMBER(R3698))),"",IF(Q3698&lt;R3698,1,0))</x:f>
        <x:v>0</x:v>
      </x:c>
      <x:c r="AF3698" s="50" t="n">
        <x:f>IFERROR(IF(AND(A3698=A3697,C3698=C3697+1,ISNUMBER(AE3697)),AE3697,""),"")</x:f>
        <x:v>0</x:v>
      </x:c>
      <x:c r="AG3698" s="52" t="n">
        <x:f>IFERROR(IF(AND(A3698=A3697,C3698=C3697+1,ISNUMBER(U3698),ISNUMBER(U3697),U3697&lt;&gt;0),U3698/U3697-1,""),"")</x:f>
        <x:v>0.6330018591837716</x:v>
      </x:c>
      <x:c r="AH3698" s="50" t="n">
        <x:f>IF(AND(ISNUMBER(AE3698),ISNUMBER(AF3698),ISNUMBER(AG3698)),IF(AND(AE3698=1,AF3698=1,AG3698&lt;0),1,0),"")</x:f>
        <x:v>0</x:v>
      </x:c>
      <x:c r="AI3698" s="50" t="n">
        <x:f>IF(AND(A3698=A3699,C3699=C3698+1,ISNUMBER(AH3699)),C3699,"")</x:f>
        <x:v>2023</x:v>
      </x:c>
      <x:c r="AJ3698" s="50" t="n">
        <x:f>IF(AND(A3698=A3699,C3699=C3698+1,ISNUMBER(AH3699)),AH3699,"")</x:f>
        <x:v>0</x:v>
      </x:c>
    </x:row>
    <x:row r="3699" ht="15">
      <x:c r="A3699" s="9" t="s">
        <x:v>259</x:v>
      </x:c>
      <x:c r="B3699" s="10">
        <x:v>45291</x:v>
      </x:c>
      <x:c r="C3699" s="9">
        <x:v>2023</x:v>
      </x:c>
      <x:c r="D3699" s="11">
        <x:v>537.20000000000005</x:v>
      </x:c>
      <x:c r="E3699" s="11">
        <x:v>75.599999999999994</x:v>
      </x:c>
      <x:c r="F3699" s="11">
        <x:v>173</x:v>
      </x:c>
      <x:c r="G3699" s="11">
        <x:v>269</x:v>
      </x:c>
      <x:c r="H3699" s="11">
        <x:v>172.9</x:v>
      </x:c>
      <x:c r="I3699" s="11">
        <x:v>268.2</x:v>
      </x:c>
      <x:c r="J3699" s="11">
        <x:v>57</x:v>
      </x:c>
      <x:c r="K3699" s="11">
        <x:v>11.7</x:v>
      </x:c>
      <x:c r="L3699" s="11">
        <x:v>45.3</x:v>
      </x:c>
      <x:c r="M3699" s="11">
        <x:v>77.400000000000006</x:v>
      </x:c>
      <x:c r="N3699" s="11">
        <x:v>95.5</x:v>
      </x:c>
      <x:c r="O3699" s="11">
        <x:v>463.4</x:v>
      </x:c>
      <x:c r="P3699" s="11">
        <x:v>63.8</x:v>
      </x:c>
      <x:c r="Q3699" s="11">
        <x:v>109.8</x:v>
      </x:c>
      <x:c r="R3699" s="11">
        <x:v>6.9</x:v>
      </x:c>
      <x:c r="S3699" s="11">
        <x:v>44.2</x:v>
      </x:c>
      <x:c r="T3699" s="11">
        <x:v>93.7</x:v>
      </x:c>
      <x:c r="U3699" s="11">
        <x:v>325.5043</x:v>
      </x:c>
      <x:c r="V3699" s="11">
        <x:v>18</x:v>
      </x:c>
      <x:c r="W3699" s="12">
        <x:v>0</x:v>
      </x:c>
      <x:c r="X3699" s="8">
        <x:v>0</x:v>
      </x:c>
      <x:c r="Y3699" s="13">
        <x:f t="shared" si="342"/>
        <x:v>0.43699421965317914</x:v>
      </x:c>
      <x:c r="Z3699" s="13">
        <x:f t="shared" si="343"/>
        <x:v>0.50074460163812351</x:v>
      </x:c>
      <x:c r="AA3699" s="13">
        <x:f t="shared" si="344"/>
        <x:v>8.2278481012658222E-2</x:v>
      </x:c>
      <x:c r="AB3699" s="13">
        <x:f t="shared" si="345"/>
        <x:v>0.1187639612807148</x:v>
      </x:c>
      <x:c r="AC3699" s="13">
        <x:f t="shared" si="346"/>
        <x:v>0.34832713754646843</x:v>
      </x:c>
      <x:c r="AD3699" s="13">
        <x:f t="shared" si="347"/>
        <x:v>0.10610573343261354</x:v>
      </x:c>
      <x:c r="AE3699" s="50" t="n">
        <x:f>IF(OR(NOT(ISNUMBER(Q3699)),NOT(ISNUMBER(R3699))),"",IF(Q3699&lt;R3699,1,0))</x:f>
        <x:v>0</x:v>
      </x:c>
      <x:c r="AF3699" s="50" t="n">
        <x:f>IFERROR(IF(AND(A3699=A3698,C3699=C3698+1,ISNUMBER(AE3698)),AE3698,""),"")</x:f>
        <x:v>0</x:v>
      </x:c>
      <x:c r="AG3699" s="52" t="n">
        <x:f>IFERROR(IF(AND(A3699=A3698,C3699=C3698+1,ISNUMBER(U3699),ISNUMBER(U3698),U3698&lt;&gt;0),U3699/U3698-1,""),"")</x:f>
        <x:v>0.6275312651875913</x:v>
      </x:c>
      <x:c r="AH3699" s="50" t="n">
        <x:f>IF(AND(ISNUMBER(AE3699),ISNUMBER(AF3699),ISNUMBER(AG3699)),IF(AND(AE3699=1,AF3699=1,AG3699&lt;0),1,0),"")</x:f>
        <x:v>0</x:v>
      </x:c>
      <x:c r="AI3699" s="50" t="n">
        <x:f>IF(AND(A3699=A3700,C3700=C3699+1,ISNUMBER(AH3700)),C3700,"")</x:f>
        <x:v>2024</x:v>
      </x:c>
      <x:c r="AJ3699" s="50" t="n">
        <x:f>IF(AND(A3699=A3700,C3700=C3699+1,ISNUMBER(AH3700)),AH3700,"")</x:f>
        <x:v>0</x:v>
      </x:c>
    </x:row>
    <x:row r="3700" ht="15">
      <x:c r="A3700" s="9" t="s">
        <x:v>259</x:v>
      </x:c>
      <x:c r="B3700" s="10">
        <x:v>45657</x:v>
      </x:c>
      <x:c r="C3700" s="9">
        <x:v>2024</x:v>
      </x:c>
      <x:c r="D3700" s="11">
        <x:v>552.1</x:v>
      </x:c>
      <x:c r="E3700" s="11">
        <x:v>73.8</x:v>
      </x:c>
      <x:c r="F3700" s="11">
        <x:v>122.1</x:v>
      </x:c>
      <x:c r="G3700" s="11">
        <x:v>236.3</x:v>
      </x:c>
      <x:c r="H3700" s="11">
        <x:v>145.80000000000001</x:v>
      </x:c>
      <x:c r="I3700" s="11">
        <x:v>315.8</x:v>
      </x:c>
      <x:c r="J3700" s="11">
        <x:v>108</x:v>
      </x:c>
      <x:c r="K3700" s="11">
        <x:v>11.3</x:v>
      </x:c>
      <x:c r="L3700" s="11">
        <x:v>50</x:v>
      </x:c>
      <x:c r="M3700" s="11">
        <x:v>32.4</x:v>
      </x:c>
      <x:c r="N3700" s="11">
        <x:v>113.4</x:v>
      </x:c>
      <x:c r="O3700" s="11">
        <x:v>510.9</x:v>
      </x:c>
      <x:c r="P3700" s="11">
        <x:v>76.400000000000006</x:v>
      </x:c>
      <x:c r="Q3700" s="11">
        <x:v>122.7</x:v>
      </x:c>
      <x:c r="R3700" s="11">
        <x:v>7.1</x:v>
      </x:c>
      <x:c r="S3700" s="11">
        <x:v>49.5</x:v>
      </x:c>
      <x:c r="T3700" s="11">
        <x:v>105.2</x:v>
      </x:c>
      <x:c r="U3700" s="11">
        <x:v>322.76830000000001</x:v>
      </x:c>
      <x:c r="V3700" s="11">
        <x:v>18</x:v>
      </x:c>
      <x:c r="W3700" s="12">
        <x:v>0</x:v>
      </x:c>
      <x:c r="X3700" s="8">
        <x:v>0</x:v>
      </x:c>
      <x:c r="Y3700" s="13">
        <x:f t="shared" si="342"/>
        <x:v>0.60442260442260443</x:v>
      </x:c>
      <x:c r="Z3700" s="13">
        <x:f t="shared" si="343"/>
        <x:v>0.42800217351928999</x:v>
      </x:c>
      <x:c r="AA3700" s="13">
        <x:f t="shared" si="344"/>
        <x:v>8.9657670711827564E-2</x:v>
      </x:c>
      <x:c r="AB3700" s="13">
        <x:f t="shared" si="345"/>
        <x:v>0.13838072812896215</x:v>
      </x:c>
      <x:c r="AC3700" s="13">
        <x:f t="shared" si="346"/>
        <x:v>0.44519678374947103</x:v>
      </x:c>
      <x:c r="AD3700" s="13">
        <x:f t="shared" si="347"/>
        <x:v>0.19561673609853286</x:v>
      </x:c>
      <x:c r="AE3700" s="50" t="n">
        <x:f>IF(OR(NOT(ISNUMBER(Q3700)),NOT(ISNUMBER(R3700))),"",IF(Q3700&lt;R3700,1,0))</x:f>
        <x:v>0</x:v>
      </x:c>
      <x:c r="AF3700" s="50" t="n">
        <x:f>IFERROR(IF(AND(A3700=A3699,C3700=C3699+1,ISNUMBER(AE3699)),AE3699,""),"")</x:f>
        <x:v>0</x:v>
      </x:c>
      <x:c r="AG3700" s="52" t="n">
        <x:f>IFERROR(IF(AND(A3700=A3699,C3700=C3699+1,ISNUMBER(U3700),ISNUMBER(U3699),U3699&lt;&gt;0),U3700/U3699-1,""),"")</x:f>
        <x:v>-0.008405418914588791</x:v>
      </x:c>
      <x:c r="AH3700" s="50" t="n">
        <x:f>IF(AND(ISNUMBER(AE3700),ISNUMBER(AF3700),ISNUMBER(AG3700)),IF(AND(AE3700=1,AF3700=1,AG3700&lt;0),1,0),"")</x:f>
        <x:v>0</x:v>
      </x:c>
      <x:c r="AI3700" s="50" t="str">
        <x:f>IF(AND(A3700=A3701,C3701=C3700+1,ISNUMBER(AH3701)),C3701,"")</x:f>
      </x:c>
      <x:c r="AJ3700" s="50" t="str">
        <x:f>IF(AND(A3700=A3701,C3701=C3700+1,ISNUMBER(AH3701)),AH3701,"")</x:f>
      </x:c>
    </x:row>
    <x:row r="3701" ht="15">
      <x:c r="A3701" s="9" t="s">
        <x:v>260</x:v>
      </x:c>
      <x:c r="B3701" s="10">
        <x:v>39447</x:v>
      </x:c>
      <x:c r="C3701" s="9">
        <x:v>2007</x:v>
      </x:c>
      <x:c r="D3701" s="11">
        <x:v>327.34100000000001</x:v>
      </x:c>
      <x:c r="E3701" s="11">
        <x:v>74.406000000000006</x:v>
      </x:c>
      <x:c r="F3701" s="11">
        <x:v>12.58</x:v>
      </x:c>
      <x:c r="G3701" s="11">
        <x:v>154.93199999999999</x:v>
      </x:c>
      <x:c r="H3701" s="11">
        <x:v>44.301000000000002</x:v>
      </x:c>
      <x:c r="I3701" s="11">
        <x:v>172.40899999999999</x:v>
      </x:c>
      <x:c r="J3701" s="11">
        <x:v>165.15899999999999</x:v>
      </x:c>
      <x:c r="K3701" s="11">
        <x:v>0.999</x:v>
      </x:c>
      <x:c r="L3701" s="11">
        <x:v>1.431</x:v>
      </x:c>
      <x:c r="M3701" s="11">
        <x:v>6.0000000000000001E-3</x:v>
      </x:c>
      <x:c r="N3701" s="11">
        <x:v>44.295000000000002</x:v>
      </x:c>
      <x:c r="O3701" s="11">
        <x:v>114.602</x:v>
      </x:c>
      <x:c r="P3701" s="11">
        <x:v>-24.047999999999998</x:v>
      </x:c>
      <x:c r="Q3701" s="11">
        <x:v>-16.382999999999999</x:v>
      </x:c>
      <x:c r="R3701" s="11">
        <x:v>5.65</x:v>
      </x:c>
      <x:c r="S3701" s="11">
        <x:v>39.523000000000003</x:v>
      </x:c>
      <x:c r="T3701" s="11">
        <x:v>19.495999999999999</x:v>
      </x:c>
      <x:c r="U3701" s="11">
        <x:v>344.25189999999998</x:v>
      </x:c>
      <x:c r="V3701" s="11">
        <x:v>18</x:v>
      </x:c>
      <x:c r="W3701" s="12">
        <x:v>0</x:v>
      </x:c>
      <x:c r="X3701" s="8">
        <x:v>0</x:v>
      </x:c>
      <x:c r="Y3701" s="13">
        <x:f t="shared" si="342"/>
        <x:v>5.9146263910969799</x:v>
      </x:c>
      <x:c r="Z3701" s="13">
        <x:f t="shared" si="343"/>
        <x:v>0.47330459673551428</x:v>
      </x:c>
      <x:c r="AA3701" s="13">
        <x:f t="shared" si="344"/>
        <x:v>0.12073953461375142</x:v>
      </x:c>
      <x:c r="AB3701" s="13">
        <x:f t="shared" si="345"/>
        <x:v>-7.3464674452635007E-2</x:v>
      </x:c>
      <x:c r="AC3701" s="13">
        <x:f t="shared" si="346"/>
        <x:v>0.12583585056670024</x:v>
      </x:c>
      <x:c r="AD3701" s="13">
        <x:f t="shared" si="347"/>
        <x:v>0.50454724583843757</x:v>
      </x:c>
      <x:c r="AE3701" s="50" t="n">
        <x:f>IF(OR(NOT(ISNUMBER(Q3701)),NOT(ISNUMBER(R3701))),"",IF(Q3701&lt;R3701,1,0))</x:f>
        <x:v>1</x:v>
      </x:c>
      <x:c r="AF3701" s="50" t="str">
        <x:f>IFERROR(IF(AND(A3701=A3700,C3701=C3700+1,ISNUMBER(AE3700)),AE3700,""),"")</x:f>
      </x:c>
      <x:c r="AG3701" s="52" t="str">
        <x:f>IFERROR(IF(AND(A3701=A3700,C3701=C3700+1,ISNUMBER(U3701),ISNUMBER(U3700),U3700&lt;&gt;0),U3701/U3700-1,""),"")</x:f>
      </x:c>
      <x:c r="AH3701" s="50" t="str">
        <x:f>IF(AND(ISNUMBER(AE3701),ISNUMBER(AF3701),ISNUMBER(AG3701)),IF(AND(AE3701=1,AF3701=1,AG3701&lt;0),1,0),"")</x:f>
      </x:c>
      <x:c r="AI3701" s="50" t="n">
        <x:f>IF(AND(A3701=A3702,C3702=C3701+1,ISNUMBER(AH3702)),C3702,"")</x:f>
        <x:v>2008</x:v>
      </x:c>
      <x:c r="AJ3701" s="50" t="n">
        <x:f>IF(AND(A3701=A3702,C3702=C3701+1,ISNUMBER(AH3702)),AH3702,"")</x:f>
        <x:v>0</x:v>
      </x:c>
    </x:row>
    <x:row r="3702" ht="15">
      <x:c r="A3702" s="9" t="s">
        <x:v>260</x:v>
      </x:c>
      <x:c r="B3702" s="10">
        <x:v>39813</x:v>
      </x:c>
      <x:c r="C3702" s="9">
        <x:v>2008</x:v>
      </x:c>
      <x:c r="D3702" s="11">
        <x:v>294.71899999999999</x:v>
      </x:c>
      <x:c r="E3702" s="11">
        <x:v>9.2460000000000004</x:v>
      </x:c>
      <x:c r="F3702" s="11">
        <x:v>30.542999999999999</x:v>
      </x:c>
      <x:c r="G3702" s="11">
        <x:v>118.44799999999999</x:v>
      </x:c>
      <x:c r="H3702" s="11">
        <x:v>50.316000000000003</x:v>
      </x:c>
      <x:c r="I3702" s="11">
        <x:v>176.27099999999999</x:v>
      </x:c>
      <x:c r="J3702" s="11">
        <x:v>167.53</x:v>
      </x:c>
      <x:c r="K3702" s="11">
        <x:v>0.34899999999999998</x:v>
      </x:c>
      <x:c r="L3702" s="11">
        <x:v>1.5109999999999999</x:v>
      </x:c>
      <x:c r="M3702" s="11">
        <x:v>1E-3</x:v>
      </x:c>
      <x:c r="N3702" s="11">
        <x:v>50.314999999999998</x:v>
      </x:c>
      <x:c r="O3702" s="11">
        <x:v>122.124</x:v>
      </x:c>
      <x:c r="P3702" s="11">
        <x:v>20.858000000000001</x:v>
      </x:c>
      <x:c r="Q3702" s="11">
        <x:v>27.978000000000002</x:v>
      </x:c>
      <x:c r="R3702" s="11">
        <x:v>5.82</x:v>
      </x:c>
      <x:c r="S3702" s="11">
        <x:v>10.702</x:v>
      </x:c>
      <x:c r="T3702" s="11">
        <x:v>31.943000000000001</x:v>
      </x:c>
      <x:c r="U3702" s="11">
        <x:v>206.1576</x:v>
      </x:c>
      <x:c r="V3702" s="11">
        <x:v>18</x:v>
      </x:c>
      <x:c r="W3702" s="12">
        <x:v>0</x:v>
      </x:c>
      <x:c r="X3702" s="8">
        <x:v>0</x:v>
      </x:c>
      <x:c r="Y3702" s="13">
        <x:f t="shared" si="342"/>
        <x:v>0.30272075434633144</x:v>
      </x:c>
      <x:c r="Z3702" s="13">
        <x:f t="shared" si="343"/>
        <x:v>0.40190147224983797</x:v>
      </x:c>
      <x:c r="AA3702" s="13">
        <x:f t="shared" si="344"/>
        <x:v>3.6312555349332754E-2</x:v>
      </x:c>
      <x:c r="AB3702" s="13">
        <x:f t="shared" si="345"/>
        <x:v>7.0772498549465768E-2</x:v>
      </x:c>
      <x:c r="AC3702" s="13">
        <x:f t="shared" si="346"/>
        <x:v>0.26967952181548022</x:v>
      </x:c>
      <x:c r="AD3702" s="13">
        <x:f t="shared" si="347"/>
        <x:v>0.56843976805024443</x:v>
      </x:c>
      <x:c r="AE3702" s="50" t="n">
        <x:f>IF(OR(NOT(ISNUMBER(Q3702)),NOT(ISNUMBER(R3702))),"",IF(Q3702&lt;R3702,1,0))</x:f>
        <x:v>0</x:v>
      </x:c>
      <x:c r="AF3702" s="50" t="n">
        <x:f>IFERROR(IF(AND(A3702=A3701,C3702=C3701+1,ISNUMBER(AE3701)),AE3701,""),"")</x:f>
        <x:v>1</x:v>
      </x:c>
      <x:c r="AG3702" s="52" t="n">
        <x:f>IFERROR(IF(AND(A3702=A3701,C3702=C3701+1,ISNUMBER(U3702),ISNUMBER(U3701),U3701&lt;&gt;0),U3702/U3701-1,""),"")</x:f>
        <x:v>-0.40114317451842674</x:v>
      </x:c>
      <x:c r="AH3702" s="50" t="n">
        <x:f>IF(AND(ISNUMBER(AE3702),ISNUMBER(AF3702),ISNUMBER(AG3702)),IF(AND(AE3702=1,AF3702=1,AG3702&lt;0),1,0),"")</x:f>
        <x:v>0</x:v>
      </x:c>
      <x:c r="AI3702" s="50" t="n">
        <x:f>IF(AND(A3702=A3703,C3703=C3702+1,ISNUMBER(AH3703)),C3703,"")</x:f>
        <x:v>2009</x:v>
      </x:c>
      <x:c r="AJ3702" s="50" t="n">
        <x:f>IF(AND(A3702=A3703,C3703=C3702+1,ISNUMBER(AH3703)),AH3703,"")</x:f>
        <x:v>0</x:v>
      </x:c>
    </x:row>
    <x:row r="3703" ht="15">
      <x:c r="A3703" s="9" t="s">
        <x:v>260</x:v>
      </x:c>
      <x:c r="B3703" s="10">
        <x:v>40178</x:v>
      </x:c>
      <x:c r="C3703" s="9">
        <x:v>2009</x:v>
      </x:c>
      <x:c r="D3703" s="11">
        <x:v>288.87400000000002</x:v>
      </x:c>
      <x:c r="E3703" s="11">
        <x:v>8.8460000000000001</x:v>
      </x:c>
      <x:c r="F3703" s="11">
        <x:v>20.504999999999999</x:v>
      </x:c>
      <x:c r="G3703" s="11">
        <x:v>124.663</x:v>
      </x:c>
      <x:c r="H3703" s="11">
        <x:v>66.820999999999998</x:v>
      </x:c>
      <x:c r="I3703" s="11">
        <x:v>164.21100000000001</x:v>
      </x:c>
      <x:c r="J3703" s="11">
        <x:v>158.45599999999999</x:v>
      </x:c>
      <x:c r="K3703" s="11">
        <x:v>1.5189999999999999</x:v>
      </x:c>
      <x:c r="L3703" s="11">
        <x:v>1.702</x:v>
      </x:c>
      <x:c r="M3703" s="11">
        <x:v>2E-3</x:v>
      </x:c>
      <x:c r="N3703" s="11">
        <x:v>66.819000000000003</x:v>
      </x:c>
      <x:c r="O3703" s="11">
        <x:v>126.09099999999999</x:v>
      </x:c>
      <x:c r="P3703" s="11">
        <x:v>20.545999999999999</x:v>
      </x:c>
      <x:c r="Q3703" s="11">
        <x:v>28.651</x:v>
      </x:c>
      <x:c r="R3703" s="11">
        <x:v>3.7879999999999998</x:v>
      </x:c>
      <x:c r="S3703" s="11">
        <x:v>2.0739999999999998</x:v>
      </x:c>
      <x:c r="T3703" s="11">
        <x:v>13.192</x:v>
      </x:c>
      <x:c r="U3703" s="11">
        <x:v>178.4288</x:v>
      </x:c>
      <x:c r="V3703" s="11">
        <x:v>18</x:v>
      </x:c>
      <x:c r="W3703" s="12">
        <x:v>0</x:v>
      </x:c>
      <x:c r="X3703" s="8">
        <x:v>0</x:v>
      </x:c>
      <x:c r="Y3703" s="13">
        <x:f t="shared" si="342"/>
        <x:v>0.43140697390880278</x:v>
      </x:c>
      <x:c r="Z3703" s="13">
        <x:f t="shared" si="343"/>
        <x:v>0.43154801055131298</x:v>
      </x:c>
      <x:c r="AA3703" s="13">
        <x:f t="shared" si="344"/>
        <x:v>7.1796007948101929E-3</x:v>
      </x:c>
      <x:c r="AB3703" s="13">
        <x:f t="shared" si="345"/>
        <x:v>7.1124434874720463E-2</x:v>
      </x:c>
      <x:c r="AC3703" s="13">
        <x:f t="shared" si="346"/>
        <x:v>0.10582129420918797</x:v>
      </x:c>
      <x:c r="AD3703" s="13">
        <x:f t="shared" si="347"/>
        <x:v>0.54852980884399416</x:v>
      </x:c>
      <x:c r="AE3703" s="50" t="n">
        <x:f>IF(OR(NOT(ISNUMBER(Q3703)),NOT(ISNUMBER(R3703))),"",IF(Q3703&lt;R3703,1,0))</x:f>
        <x:v>0</x:v>
      </x:c>
      <x:c r="AF3703" s="50" t="n">
        <x:f>IFERROR(IF(AND(A3703=A3702,C3703=C3702+1,ISNUMBER(AE3702)),AE3702,""),"")</x:f>
        <x:v>0</x:v>
      </x:c>
      <x:c r="AG3703" s="52" t="n">
        <x:f>IFERROR(IF(AND(A3703=A3702,C3703=C3702+1,ISNUMBER(U3703),ISNUMBER(U3702),U3702&lt;&gt;0),U3703/U3702-1,""),"")</x:f>
        <x:v>-0.13450292397660824</x:v>
      </x:c>
      <x:c r="AH3703" s="50" t="n">
        <x:f>IF(AND(ISNUMBER(AE3703),ISNUMBER(AF3703),ISNUMBER(AG3703)),IF(AND(AE3703=1,AF3703=1,AG3703&lt;0),1,0),"")</x:f>
        <x:v>0</x:v>
      </x:c>
      <x:c r="AI3703" s="50" t="n">
        <x:f>IF(AND(A3703=A3704,C3704=C3703+1,ISNUMBER(AH3704)),C3704,"")</x:f>
        <x:v>2010</x:v>
      </x:c>
      <x:c r="AJ3703" s="50" t="n">
        <x:f>IF(AND(A3703=A3704,C3704=C3703+1,ISNUMBER(AH3704)),AH3704,"")</x:f>
        <x:v>0</x:v>
      </x:c>
    </x:row>
    <x:row r="3704" ht="15">
      <x:c r="A3704" s="9" t="s">
        <x:v>260</x:v>
      </x:c>
      <x:c r="B3704" s="10">
        <x:v>40543</x:v>
      </x:c>
      <x:c r="C3704" s="9">
        <x:v>2010</x:v>
      </x:c>
      <x:c r="D3704" s="11">
        <x:v>287.68</x:v>
      </x:c>
      <x:c r="E3704" s="11">
        <x:v>7.601</x:v>
      </x:c>
      <x:c r="F3704" s="11">
        <x:v>19.734000000000002</x:v>
      </x:c>
      <x:c r="G3704" s="11">
        <x:v>119.066</x:v>
      </x:c>
      <x:c r="H3704" s="11">
        <x:v>64.206999999999994</x:v>
      </x:c>
      <x:c r="I3704" s="11">
        <x:v>168.614</x:v>
      </x:c>
      <x:c r="J3704" s="11">
        <x:v>162.59299999999999</x:v>
      </x:c>
      <x:c r="K3704" s="11">
        <x:v>1.575</x:v>
      </x:c>
      <x:c r="L3704" s="11">
        <x:v>1.7050000000000001</x:v>
      </x:c>
      <x:c r="M3704" s="11">
        <x:v>2E-3</x:v>
      </x:c>
      <x:c r="N3704" s="11">
        <x:v>64.204999999999998</x:v>
      </x:c>
      <x:c r="O3704" s="11">
        <x:v>127.539</x:v>
      </x:c>
      <x:c r="P3704" s="11">
        <x:v>20.306999999999999</x:v>
      </x:c>
      <x:c r="Q3704" s="11">
        <x:v>29.006</x:v>
      </x:c>
      <x:c r="R3704" s="11">
        <x:v>2.8450000000000002</x:v>
      </x:c>
      <x:c r="S3704" s="11">
        <x:v>12.518000000000001</x:v>
      </x:c>
      <x:c r="T3704" s="11">
        <x:v>19.076000000000001</x:v>
      </x:c>
      <x:c r="U3704" s="11">
        <x:v>223.9084</x:v>
      </x:c>
      <x:c r="V3704" s="11">
        <x:v>18</x:v>
      </x:c>
      <x:c r="W3704" s="12">
        <x:v>0</x:v>
      </x:c>
      <x:c r="X3704" s="8">
        <x:v>0</x:v>
      </x:c>
      <x:c r="Y3704" s="13">
        <x:f t="shared" si="342"/>
        <x:v>0.38517279821627642</x:v>
      </x:c>
      <x:c r="Z3704" s="13">
        <x:f t="shared" si="343"/>
        <x:v>0.41388348164627364</x:v>
      </x:c>
      <x:c r="AA3704" s="13">
        <x:f t="shared" si="344"/>
        <x:v>4.3513626251390436E-2</x:v>
      </x:c>
      <x:c r="AB3704" s="13">
        <x:f t="shared" si="345"/>
        <x:v>7.0588848720800887E-2</x:v>
      </x:c>
      <x:c r="AC3704" s="13">
        <x:f t="shared" si="346"/>
        <x:v>0.16021366301043119</x:v>
      </x:c>
      <x:c r="AD3704" s="13">
        <x:f t="shared" si="347"/>
        <x:v>0.56518701334816457</x:v>
      </x:c>
      <x:c r="AE3704" s="50" t="n">
        <x:f>IF(OR(NOT(ISNUMBER(Q3704)),NOT(ISNUMBER(R3704))),"",IF(Q3704&lt;R3704,1,0))</x:f>
        <x:v>0</x:v>
      </x:c>
      <x:c r="AF3704" s="50" t="n">
        <x:f>IFERROR(IF(AND(A3704=A3703,C3704=C3703+1,ISNUMBER(AE3703)),AE3703,""),"")</x:f>
        <x:v>0</x:v>
      </x:c>
      <x:c r="AG3704" s="52" t="n">
        <x:f>IFERROR(IF(AND(A3704=A3703,C3704=C3703+1,ISNUMBER(U3704),ISNUMBER(U3703),U3703&lt;&gt;0),U3704/U3703-1,""),"")</x:f>
        <x:v>0.2548893452178125</x:v>
      </x:c>
      <x:c r="AH3704" s="50" t="n">
        <x:f>IF(AND(ISNUMBER(AE3704),ISNUMBER(AF3704),ISNUMBER(AG3704)),IF(AND(AE3704=1,AF3704=1,AG3704&lt;0),1,0),"")</x:f>
        <x:v>0</x:v>
      </x:c>
      <x:c r="AI3704" s="50" t="n">
        <x:f>IF(AND(A3704=A3705,C3705=C3704+1,ISNUMBER(AH3705)),C3705,"")</x:f>
        <x:v>2011</x:v>
      </x:c>
      <x:c r="AJ3704" s="50" t="n">
        <x:f>IF(AND(A3704=A3705,C3705=C3704+1,ISNUMBER(AH3705)),AH3705,"")</x:f>
        <x:v>0</x:v>
      </x:c>
    </x:row>
    <x:row r="3705" ht="15">
      <x:c r="A3705" s="9" t="s">
        <x:v>260</x:v>
      </x:c>
      <x:c r="B3705" s="10">
        <x:v>40908</x:v>
      </x:c>
      <x:c r="C3705" s="9">
        <x:v>2011</x:v>
      </x:c>
      <x:c r="D3705" s="11">
        <x:v>365.86500000000001</x:v>
      </x:c>
      <x:c r="E3705" s="11">
        <x:v>9.3620000000000001</x:v>
      </x:c>
      <x:c r="F3705" s="11">
        <x:v>30.611000000000001</x:v>
      </x:c>
      <x:c r="G3705" s="11">
        <x:v>184.34800000000001</x:v>
      </x:c>
      <x:c r="H3705" s="11">
        <x:v>124.947</x:v>
      </x:c>
      <x:c r="I3705" s="11">
        <x:v>181.517</x:v>
      </x:c>
      <x:c r="J3705" s="11">
        <x:v>175.38800000000001</x:v>
      </x:c>
      <x:c r="K3705" s="11">
        <x:v>2.3319999999999999</x:v>
      </x:c>
      <x:c r="L3705" s="11">
        <x:v>2.1429999999999998</x:v>
      </x:c>
      <x:c r="M3705" s="11">
        <x:v>2.6720000000000002</x:v>
      </x:c>
      <x:c r="N3705" s="11">
        <x:v>122.27500000000001</x:v>
      </x:c>
      <x:c r="O3705" s="11">
        <x:v>142.59700000000001</x:v>
      </x:c>
      <x:c r="P3705" s="11">
        <x:v>21.745999999999999</x:v>
      </x:c>
      <x:c r="Q3705" s="11">
        <x:v>31.777000000000001</x:v>
      </x:c>
      <x:c r="R3705" s="11">
        <x:v>4.0149999999999997</x:v>
      </x:c>
      <x:c r="S3705" s="11">
        <x:v>17.827000000000002</x:v>
      </x:c>
      <x:c r="T3705" s="11">
        <x:v>21.641999999999999</x:v>
      </x:c>
      <x:c r="U3705" s="11">
        <x:v>313.00400000000002</x:v>
      </x:c>
      <x:c r="V3705" s="11">
        <x:v>18</x:v>
      </x:c>
      <x:c r="W3705" s="12">
        <x:v>0</x:v>
      </x:c>
      <x:c r="X3705" s="8">
        <x:v>0</x:v>
      </x:c>
      <x:c r="Y3705" s="13">
        <x:f t="shared" si="342"/>
        <x:v>0.30583777073600993</x:v>
      </x:c>
      <x:c r="Z3705" s="13">
        <x:f t="shared" si="343"/>
        <x:v>0.503868913397018</x:v>
      </x:c>
      <x:c r="AA3705" s="13">
        <x:f t="shared" si="344"/>
        <x:v>4.8725622839025325E-2</x:v>
      </x:c>
      <x:c r="AB3705" s="13">
        <x:f t="shared" si="345"/>
        <x:v>5.9437224112719164E-2</x:v>
      </x:c>
      <x:c r="AC3705" s="13">
        <x:f t="shared" si="346"/>
        <x:v>0.11739753075704644</x:v>
      </x:c>
      <x:c r="AD3705" s="13">
        <x:f t="shared" si="347"/>
        <x:v>0.47937900591748323</x:v>
      </x:c>
      <x:c r="AE3705" s="50" t="n">
        <x:f>IF(OR(NOT(ISNUMBER(Q3705)),NOT(ISNUMBER(R3705))),"",IF(Q3705&lt;R3705,1,0))</x:f>
        <x:v>0</x:v>
      </x:c>
      <x:c r="AF3705" s="50" t="n">
        <x:f>IFERROR(IF(AND(A3705=A3704,C3705=C3704+1,ISNUMBER(AE3704)),AE3704,""),"")</x:f>
        <x:v>0</x:v>
      </x:c>
      <x:c r="AG3705" s="52" t="n">
        <x:f>IFERROR(IF(AND(A3705=A3704,C3705=C3704+1,ISNUMBER(U3705),ISNUMBER(U3704),U3704&lt;&gt;0),U3705/U3704-1,""),"")</x:f>
        <x:v>0.39791093143446177</x:v>
      </x:c>
      <x:c r="AH3705" s="50" t="n">
        <x:f>IF(AND(ISNUMBER(AE3705),ISNUMBER(AF3705),ISNUMBER(AG3705)),IF(AND(AE3705=1,AF3705=1,AG3705&lt;0),1,0),"")</x:f>
        <x:v>0</x:v>
      </x:c>
      <x:c r="AI3705" s="50" t="n">
        <x:f>IF(AND(A3705=A3706,C3706=C3705+1,ISNUMBER(AH3706)),C3706,"")</x:f>
        <x:v>2012</x:v>
      </x:c>
      <x:c r="AJ3705" s="50" t="n">
        <x:f>IF(AND(A3705=A3706,C3706=C3705+1,ISNUMBER(AH3706)),AH3706,"")</x:f>
        <x:v>0</x:v>
      </x:c>
    </x:row>
    <x:row r="3706" ht="15">
      <x:c r="A3706" s="9" t="s">
        <x:v>260</x:v>
      </x:c>
      <x:c r="B3706" s="10">
        <x:v>41274</x:v>
      </x:c>
      <x:c r="C3706" s="9">
        <x:v>2012</x:v>
      </x:c>
      <x:c r="D3706" s="11">
        <x:v>543.13599999999997</x:v>
      </x:c>
      <x:c r="E3706" s="11">
        <x:v>15.45</x:v>
      </x:c>
      <x:c r="F3706" s="11">
        <x:v>28.614000000000001</x:v>
      </x:c>
      <x:c r="G3706" s="11">
        <x:v>225.49299999999999</x:v>
      </x:c>
      <x:c r="H3706" s="11">
        <x:v>121.983</x:v>
      </x:c>
      <x:c r="I3706" s="11">
        <x:v>317.64299999999997</x:v>
      </x:c>
      <x:c r="J3706" s="11">
        <x:v>159.13399999999999</x:v>
      </x:c>
      <x:c r="K3706" s="11">
        <x:v>3.9140000000000001</x:v>
      </x:c>
      <x:c r="L3706" s="11">
        <x:v>2.3420000000000001</x:v>
      </x:c>
      <x:c r="M3706" s="11">
        <x:v>5.0000000000000001E-3</x:v>
      </x:c>
      <x:c r="N3706" s="11">
        <x:v>121.97799999999999</x:v>
      </x:c>
      <x:c r="O3706" s="11">
        <x:v>178.964</x:v>
      </x:c>
      <x:c r="P3706" s="11">
        <x:v>26.161999999999999</x:v>
      </x:c>
      <x:c r="Q3706" s="11">
        <x:v>38.002000000000002</x:v>
      </x:c>
      <x:c r="R3706" s="11">
        <x:v>6.1349999999999998</x:v>
      </x:c>
      <x:c r="S3706" s="11">
        <x:v>-6.484</x:v>
      </x:c>
      <x:c r="T3706" s="11">
        <x:v>24.567</x:v>
      </x:c>
      <x:c r="U3706" s="11">
        <x:v>289.04320000000001</x:v>
      </x:c>
      <x:c r="V3706" s="11">
        <x:v>18</x:v>
      </x:c>
      <x:c r="W3706" s="12">
        <x:v>0</x:v>
      </x:c>
      <x:c r="X3706" s="8">
        <x:v>0</x:v>
      </x:c>
      <x:c r="Y3706" s="13">
        <x:f t="shared" si="342"/>
        <x:v>0.53994548123296282</x:v>
      </x:c>
      <x:c r="Z3706" s="13">
        <x:f t="shared" si="343"/>
        <x:v>0.41516857656277617</x:v>
      </x:c>
      <x:c r="AA3706" s="13">
        <x:f t="shared" si="344"/>
        <x:v>-1.1938078124079422E-2</x:v>
      </x:c>
      <x:c r="AB3706" s="13">
        <x:f t="shared" si="345"/>
        <x:v>4.8168414540741181E-2</x:v>
      </x:c>
      <x:c r="AC3706" s="13">
        <x:f t="shared" si="346"/>
        <x:v>0.1089479496037571</x:v>
      </x:c>
      <x:c r="AD3706" s="13">
        <x:f t="shared" si="347"/>
        <x:v>0.29299107405879926</x:v>
      </x:c>
      <x:c r="AE3706" s="50" t="n">
        <x:f>IF(OR(NOT(ISNUMBER(Q3706)),NOT(ISNUMBER(R3706))),"",IF(Q3706&lt;R3706,1,0))</x:f>
        <x:v>0</x:v>
      </x:c>
      <x:c r="AF3706" s="50" t="n">
        <x:f>IFERROR(IF(AND(A3706=A3705,C3706=C3705+1,ISNUMBER(AE3705)),AE3705,""),"")</x:f>
        <x:v>0</x:v>
      </x:c>
      <x:c r="AG3706" s="52" t="n">
        <x:f>IFERROR(IF(AND(A3706=A3705,C3706=C3705+1,ISNUMBER(U3706),ISNUMBER(U3705),U3705&lt;&gt;0),U3706/U3705-1,""),"")</x:f>
        <x:v>-0.07655109838851903</x:v>
      </x:c>
      <x:c r="AH3706" s="50" t="n">
        <x:f>IF(AND(ISNUMBER(AE3706),ISNUMBER(AF3706),ISNUMBER(AG3706)),IF(AND(AE3706=1,AF3706=1,AG3706&lt;0),1,0),"")</x:f>
        <x:v>0</x:v>
      </x:c>
      <x:c r="AI3706" s="50" t="n">
        <x:f>IF(AND(A3706=A3707,C3707=C3706+1,ISNUMBER(AH3707)),C3707,"")</x:f>
        <x:v>2013</x:v>
      </x:c>
      <x:c r="AJ3706" s="50" t="n">
        <x:f>IF(AND(A3706=A3707,C3707=C3706+1,ISNUMBER(AH3707)),AH3707,"")</x:f>
        <x:v>0</x:v>
      </x:c>
    </x:row>
    <x:row r="3707" ht="15">
      <x:c r="A3707" s="9" t="s">
        <x:v>260</x:v>
      </x:c>
      <x:c r="B3707" s="10">
        <x:v>41639</x:v>
      </x:c>
      <x:c r="C3707" s="9">
        <x:v>2013</x:v>
      </x:c>
      <x:c r="D3707" s="11">
        <x:v>561.024</x:v>
      </x:c>
      <x:c r="E3707" s="11">
        <x:v>17.588000000000001</x:v>
      </x:c>
      <x:c r="F3707" s="11">
        <x:v>36.707000000000001</x:v>
      </x:c>
      <x:c r="G3707" s="11">
        <x:v>226.47900000000001</x:v>
      </x:c>
      <x:c r="H3707" s="11">
        <x:v>118.68600000000001</x:v>
      </x:c>
      <x:c r="I3707" s="11">
        <x:v>334.54500000000002</x:v>
      </x:c>
      <x:c r="J3707" s="11">
        <x:v>167.255</x:v>
      </x:c>
      <x:c r="K3707" s="11">
        <x:v>6.1230000000000002</x:v>
      </x:c>
      <x:c r="L3707" s="11">
        <x:v>2.4550000000000001</x:v>
      </x:c>
      <x:c r="M3707" s="11">
        <x:v>10.006</x:v>
      </x:c>
      <x:c r="N3707" s="11">
        <x:v>108.68</x:v>
      </x:c>
      <x:c r="O3707" s="11">
        <x:v>193.67699999999999</x:v>
      </x:c>
      <x:c r="P3707" s="11">
        <x:v>30.465</x:v>
      </x:c>
      <x:c r="Q3707" s="11">
        <x:v>42.149000000000001</x:v>
      </x:c>
      <x:c r="R3707" s="11">
        <x:v>5.8940000000000001</x:v>
      </x:c>
      <x:c r="S3707" s="11">
        <x:v>16.292000000000002</x:v>
      </x:c>
      <x:c r="T3707" s="11">
        <x:v>23.922999999999998</x:v>
      </x:c>
      <x:c r="U3707" s="11">
        <x:v>283.31599999999997</x:v>
      </x:c>
      <x:c r="V3707" s="11">
        <x:v>18</x:v>
      </x:c>
      <x:c r="W3707" s="12">
        <x:v>0</x:v>
      </x:c>
      <x:c r="X3707" s="8">
        <x:v>0</x:v>
      </x:c>
      <x:c r="Y3707" s="13">
        <x:f t="shared" si="342"/>
        <x:v>0.47914566703898442</x:v>
      </x:c>
      <x:c r="Z3707" s="13">
        <x:f t="shared" si="343"/>
        <x:v>0.4036886122518823</x:v>
      </x:c>
      <x:c r="AA3707" s="13">
        <x:f t="shared" si="344"/>
        <x:v>2.9039755874971485E-2</x:v>
      </x:c>
      <x:c r="AB3707" s="13">
        <x:f t="shared" si="345"/>
        <x:v>5.4302489733059546E-2</x:v>
      </x:c>
      <x:c r="AC3707" s="13">
        <x:f t="shared" si="346"/>
        <x:v>0.10563010257021621</x:v>
      </x:c>
      <x:c r="AD3707" s="13">
        <x:f t="shared" si="347"/>
        <x:v>0.29812450091261694</x:v>
      </x:c>
      <x:c r="AE3707" s="50" t="n">
        <x:f>IF(OR(NOT(ISNUMBER(Q3707)),NOT(ISNUMBER(R3707))),"",IF(Q3707&lt;R3707,1,0))</x:f>
        <x:v>0</x:v>
      </x:c>
      <x:c r="AF3707" s="50" t="n">
        <x:f>IFERROR(IF(AND(A3707=A3706,C3707=C3706+1,ISNUMBER(AE3706)),AE3706,""),"")</x:f>
        <x:v>0</x:v>
      </x:c>
      <x:c r="AG3707" s="52" t="n">
        <x:f>IFERROR(IF(AND(A3707=A3706,C3707=C3706+1,ISNUMBER(U3707),ISNUMBER(U3706),U3706&lt;&gt;0),U3707/U3706-1,""),"")</x:f>
        <x:v>-0.019814339171445816</x:v>
      </x:c>
      <x:c r="AH3707" s="50" t="n">
        <x:f>IF(AND(ISNUMBER(AE3707),ISNUMBER(AF3707),ISNUMBER(AG3707)),IF(AND(AE3707=1,AF3707=1,AG3707&lt;0),1,0),"")</x:f>
        <x:v>0</x:v>
      </x:c>
      <x:c r="AI3707" s="50" t="n">
        <x:f>IF(AND(A3707=A3708,C3708=C3707+1,ISNUMBER(AH3708)),C3708,"")</x:f>
        <x:v>2014</x:v>
      </x:c>
      <x:c r="AJ3707" s="50" t="n">
        <x:f>IF(AND(A3707=A3708,C3708=C3707+1,ISNUMBER(AH3708)),AH3708,"")</x:f>
        <x:v>0</x:v>
      </x:c>
    </x:row>
    <x:row r="3708" ht="15">
      <x:c r="A3708" s="9" t="s">
        <x:v>260</x:v>
      </x:c>
      <x:c r="B3708" s="10">
        <x:v>42004</x:v>
      </x:c>
      <x:c r="C3708" s="9">
        <x:v>2014</x:v>
      </x:c>
      <x:c r="D3708" s="11">
        <x:v>595.32299999999998</x:v>
      </x:c>
      <x:c r="E3708" s="11">
        <x:v>10.932</x:v>
      </x:c>
      <x:c r="F3708" s="11">
        <x:v>32.481000000000002</x:v>
      </x:c>
      <x:c r="G3708" s="11">
        <x:v>215.661</x:v>
      </x:c>
      <x:c r="H3708" s="11">
        <x:v>114.428</x:v>
      </x:c>
      <x:c r="I3708" s="11">
        <x:v>379.66199999999998</x:v>
      </x:c>
      <x:c r="J3708" s="11">
        <x:v>183.80799999999999</x:v>
      </x:c>
      <x:c r="K3708" s="11">
        <x:v>2.4350000000000001</x:v>
      </x:c>
      <x:c r="L3708" s="11">
        <x:v>2.5539999999999998</x:v>
      </x:c>
      <x:c r="M3708" s="11">
        <x:v>6.0000000000000001E-3</x:v>
      </x:c>
      <x:c r="N3708" s="11">
        <x:v>114.422</x:v>
      </x:c>
      <x:c r="O3708" s="11">
        <x:v>210.768</x:v>
      </x:c>
      <x:c r="P3708" s="11">
        <x:v>33.255000000000003</x:v>
      </x:c>
      <x:c r="Q3708" s="11">
        <x:v>45.765000000000001</x:v>
      </x:c>
      <x:c r="R3708" s="11">
        <x:v>5.9409999999999998</x:v>
      </x:c>
      <x:c r="S3708" s="11">
        <x:v>22.053999999999998</x:v>
      </x:c>
      <x:c r="T3708" s="11">
        <x:v>35.685000000000002</x:v>
      </x:c>
      <x:c r="U3708" s="11">
        <x:v>341.65379999999999</x:v>
      </x:c>
      <x:c r="V3708" s="11">
        <x:v>18</x:v>
      </x:c>
      <x:c r="W3708" s="12">
        <x:v>0</x:v>
      </x:c>
      <x:c r="X3708" s="8">
        <x:v>0</x:v>
      </x:c>
      <x:c r="Y3708" s="13">
        <x:f t="shared" si="342"/>
        <x:v>0.33656599242634155</x:v>
      </x:c>
      <x:c r="Z3708" s="13">
        <x:f t="shared" si="343"/>
        <x:v>0.36225880740371197</x:v>
      </x:c>
      <x:c r="AA3708" s="13">
        <x:f t="shared" si="344"/>
        <x:v>3.7045435839031922E-2</x:v>
      </x:c>
      <x:c r="AB3708" s="13">
        <x:f t="shared" si="345"/>
        <x:v>5.5860432067969833E-2</x:v>
      </x:c>
      <x:c r="AC3708" s="13">
        <x:f t="shared" si="346"/>
        <x:v>0.16546802620779835</x:v>
      </x:c>
      <x:c r="AD3708" s="13">
        <x:f t="shared" si="347"/>
        <x:v>0.30875339941510743</x:v>
      </x:c>
      <x:c r="AE3708" s="50" t="n">
        <x:f>IF(OR(NOT(ISNUMBER(Q3708)),NOT(ISNUMBER(R3708))),"",IF(Q3708&lt;R3708,1,0))</x:f>
        <x:v>0</x:v>
      </x:c>
      <x:c r="AF3708" s="50" t="n">
        <x:f>IFERROR(IF(AND(A3708=A3707,C3708=C3707+1,ISNUMBER(AE3707)),AE3707,""),"")</x:f>
        <x:v>0</x:v>
      </x:c>
      <x:c r="AG3708" s="52" t="n">
        <x:f>IFERROR(IF(AND(A3708=A3707,C3708=C3707+1,ISNUMBER(U3708),ISNUMBER(U3707),U3707&lt;&gt;0),U3708/U3707-1,""),"")</x:f>
        <x:v>0.20591071453783072</x:v>
      </x:c>
      <x:c r="AH3708" s="50" t="n">
        <x:f>IF(AND(ISNUMBER(AE3708),ISNUMBER(AF3708),ISNUMBER(AG3708)),IF(AND(AE3708=1,AF3708=1,AG3708&lt;0),1,0),"")</x:f>
        <x:v>0</x:v>
      </x:c>
      <x:c r="AI3708" s="50" t="n">
        <x:f>IF(AND(A3708=A3709,C3709=C3708+1,ISNUMBER(AH3709)),C3709,"")</x:f>
        <x:v>2015</x:v>
      </x:c>
      <x:c r="AJ3708" s="50" t="n">
        <x:f>IF(AND(A3708=A3709,C3709=C3708+1,ISNUMBER(AH3709)),AH3709,"")</x:f>
        <x:v>0</x:v>
      </x:c>
    </x:row>
    <x:row r="3709" ht="15">
      <x:c r="A3709" s="9" t="s">
        <x:v>260</x:v>
      </x:c>
      <x:c r="B3709" s="10">
        <x:v>42369</x:v>
      </x:c>
      <x:c r="C3709" s="9">
        <x:v>2015</x:v>
      </x:c>
      <x:c r="D3709" s="11">
        <x:v>654.29999999999995</x:v>
      </x:c>
      <x:c r="E3709" s="11">
        <x:v>8.4</x:v>
      </x:c>
      <x:c r="F3709" s="11">
        <x:v>40.700000000000003</x:v>
      </x:c>
      <x:c r="G3709" s="11">
        <x:v>247.3</x:v>
      </x:c>
      <x:c r="H3709" s="11">
        <x:v>129.19999999999999</x:v>
      </x:c>
      <x:c r="I3709" s="11">
        <x:v>407</x:v>
      </x:c>
      <x:c r="J3709" s="11">
        <x:v>196.4</x:v>
      </x:c>
      <x:c r="K3709" s="11">
        <x:v>0.2</x:v>
      </x:c>
      <x:c r="L3709" s="11">
        <x:v>2.7</x:v>
      </x:c>
      <x:c r="M3709" s="11">
        <x:v>5</x:v>
      </x:c>
      <x:c r="N3709" s="11">
        <x:v>124.2</x:v>
      </x:c>
      <x:c r="O3709" s="11">
        <x:v>227</x:v>
      </x:c>
      <x:c r="P3709" s="11">
        <x:v>37.200000000000003</x:v>
      </x:c>
      <x:c r="Q3709" s="11">
        <x:v>52</x:v>
      </x:c>
      <x:c r="R3709" s="11">
        <x:v>5.2</x:v>
      </x:c>
      <x:c r="S3709" s="11">
        <x:v>26.7</x:v>
      </x:c>
      <x:c r="T3709" s="11">
        <x:v>38.6</x:v>
      </x:c>
      <x:c r="U3709" s="11">
        <x:v>352.49990000000003</x:v>
      </x:c>
      <x:c r="V3709" s="11">
        <x:v>18</x:v>
      </x:c>
      <x:c r="W3709" s="12">
        <x:v>0</x:v>
      </x:c>
      <x:c r="X3709" s="8">
        <x:v>0</x:v>
      </x:c>
      <x:c r="Y3709" s="13">
        <x:f t="shared" si="342"/>
        <x:v>0.20638820638820637</x:v>
      </x:c>
      <x:c r="Z3709" s="13">
        <x:f t="shared" si="343"/>
        <x:v>0.37796117988690209</x:v>
      </x:c>
      <x:c r="AA3709" s="13">
        <x:f t="shared" si="344"/>
        <x:v>4.0806969280146724E-2</x:v>
      </x:c>
      <x:c r="AB3709" s="13">
        <x:f t="shared" si="345"/>
        <x:v>5.6854653828519036E-2</x:v>
      </x:c>
      <x:c r="AC3709" s="13">
        <x:f t="shared" si="346"/>
        <x:v>0.15608572583906186</x:v>
      </x:c>
      <x:c r="AD3709" s="13">
        <x:f t="shared" si="347"/>
        <x:v>0.30016811860003062</x:v>
      </x:c>
      <x:c r="AE3709" s="50" t="n">
        <x:f>IF(OR(NOT(ISNUMBER(Q3709)),NOT(ISNUMBER(R3709))),"",IF(Q3709&lt;R3709,1,0))</x:f>
        <x:v>0</x:v>
      </x:c>
      <x:c r="AF3709" s="50" t="n">
        <x:f>IFERROR(IF(AND(A3709=A3708,C3709=C3708+1,ISNUMBER(AE3708)),AE3708,""),"")</x:f>
        <x:v>0</x:v>
      </x:c>
      <x:c r="AG3709" s="52" t="n">
        <x:f>IFERROR(IF(AND(A3709=A3708,C3709=C3708+1,ISNUMBER(U3709),ISNUMBER(U3708),U3708&lt;&gt;0),U3709/U3708-1,""),"")</x:f>
        <x:v>0.03174587843015364</x:v>
      </x:c>
      <x:c r="AH3709" s="50" t="n">
        <x:f>IF(AND(ISNUMBER(AE3709),ISNUMBER(AF3709),ISNUMBER(AG3709)),IF(AND(AE3709=1,AF3709=1,AG3709&lt;0),1,0),"")</x:f>
        <x:v>0</x:v>
      </x:c>
      <x:c r="AI3709" s="50" t="n">
        <x:f>IF(AND(A3709=A3710,C3710=C3709+1,ISNUMBER(AH3710)),C3710,"")</x:f>
        <x:v>2016</x:v>
      </x:c>
      <x:c r="AJ3709" s="50" t="n">
        <x:f>IF(AND(A3709=A3710,C3710=C3709+1,ISNUMBER(AH3710)),AH3710,"")</x:f>
        <x:v>0</x:v>
      </x:c>
    </x:row>
    <x:row r="3710" ht="15">
      <x:c r="A3710" s="9" t="s">
        <x:v>260</x:v>
      </x:c>
      <x:c r="B3710" s="10">
        <x:v>42735</x:v>
      </x:c>
      <x:c r="C3710" s="9">
        <x:v>2016</x:v>
      </x:c>
      <x:c r="D3710" s="11">
        <x:v>707.5</x:v>
      </x:c>
      <x:c r="E3710" s="11">
        <x:v>22.7</x:v>
      </x:c>
      <x:c r="F3710" s="11">
        <x:v>41.8</x:v>
      </x:c>
      <x:c r="G3710" s="11">
        <x:v>255</x:v>
      </x:c>
      <x:c r="H3710" s="11">
        <x:v>143.4</x:v>
      </x:c>
      <x:c r="I3710" s="11">
        <x:v>452.5</x:v>
      </x:c>
      <x:c r="J3710" s="11">
        <x:v>225.7</x:v>
      </x:c>
      <x:c r="K3710" s="11">
        <x:v>13.2</x:v>
      </x:c>
      <x:c r="L3710" s="11">
        <x:v>2.6</x:v>
      </x:c>
      <x:c r="M3710" s="11">
        <x:v>0</x:v>
      </x:c>
      <x:c r="N3710" s="11">
        <x:v>143.4</x:v>
      </x:c>
      <x:c r="O3710" s="11">
        <x:v>245.9</x:v>
      </x:c>
      <x:c r="P3710" s="11">
        <x:v>38.4</x:v>
      </x:c>
      <x:c r="Q3710" s="11">
        <x:v>55.6</x:v>
      </x:c>
      <x:c r="R3710" s="11">
        <x:v>0.1</x:v>
      </x:c>
      <x:c r="S3710" s="11">
        <x:v>26.6</x:v>
      </x:c>
      <x:c r="T3710" s="11">
        <x:v>48.2</x:v>
      </x:c>
      <x:c r="U3710" s="11">
        <x:v>411.25720000000001</x:v>
      </x:c>
      <x:c r="V3710" s="11">
        <x:v>18</x:v>
      </x:c>
      <x:c r="W3710" s="12">
        <x:v>0</x:v>
      </x:c>
      <x:c r="X3710" s="8">
        <x:v>0</x:v>
      </x:c>
      <x:c r="Y3710" s="13">
        <x:f t="shared" si="342"/>
        <x:v>0.5430622009569378</x:v>
      </x:c>
      <x:c r="Z3710" s="13">
        <x:f t="shared" si="343"/>
        <x:v>0.36042402826855124</x:v>
      </x:c>
      <x:c r="AA3710" s="13">
        <x:f t="shared" si="344"/>
        <x:v>3.7597173144876324E-2</x:v>
      </x:c>
      <x:c r="AB3710" s="13">
        <x:f t="shared" si="345"/>
        <x:v>5.4275618374558299E-2</x:v>
      </x:c>
      <x:c r="AC3710" s="13">
        <x:f t="shared" si="346"/>
        <x:v>0.18901960784313726</x:v>
      </x:c>
      <x:c r="AD3710" s="13">
        <x:f t="shared" si="347"/>
        <x:v>0.31901060070671378</x:v>
      </x:c>
      <x:c r="AE3710" s="50" t="n">
        <x:f>IF(OR(NOT(ISNUMBER(Q3710)),NOT(ISNUMBER(R3710))),"",IF(Q3710&lt;R3710,1,0))</x:f>
        <x:v>0</x:v>
      </x:c>
      <x:c r="AF3710" s="50" t="n">
        <x:f>IFERROR(IF(AND(A3710=A3709,C3710=C3709+1,ISNUMBER(AE3709)),AE3709,""),"")</x:f>
        <x:v>0</x:v>
      </x:c>
      <x:c r="AG3710" s="52" t="n">
        <x:f>IFERROR(IF(AND(A3710=A3709,C3710=C3709+1,ISNUMBER(U3710),ISNUMBER(U3709),U3709&lt;&gt;0),U3710/U3709-1,""),"")</x:f>
        <x:v>0.16668742317373697</x:v>
      </x:c>
      <x:c r="AH3710" s="50" t="n">
        <x:f>IF(AND(ISNUMBER(AE3710),ISNUMBER(AF3710),ISNUMBER(AG3710)),IF(AND(AE3710=1,AF3710=1,AG3710&lt;0),1,0),"")</x:f>
        <x:v>0</x:v>
      </x:c>
      <x:c r="AI3710" s="50" t="n">
        <x:f>IF(AND(A3710=A3711,C3711=C3710+1,ISNUMBER(AH3711)),C3711,"")</x:f>
        <x:v>2017</x:v>
      </x:c>
      <x:c r="AJ3710" s="50" t="n">
        <x:f>IF(AND(A3710=A3711,C3711=C3710+1,ISNUMBER(AH3711)),AH3711,"")</x:f>
        <x:v>0</x:v>
      </x:c>
    </x:row>
    <x:row r="3711" ht="15">
      <x:c r="A3711" s="9" t="s">
        <x:v>260</x:v>
      </x:c>
      <x:c r="B3711" s="10">
        <x:v>43100</x:v>
      </x:c>
      <x:c r="C3711" s="9">
        <x:v>2017</x:v>
      </x:c>
      <x:c r="D3711" s="11">
        <x:v>742.5</x:v>
      </x:c>
      <x:c r="E3711" s="11">
        <x:v>18.5</x:v>
      </x:c>
      <x:c r="F3711" s="11">
        <x:v>71.400000000000006</x:v>
      </x:c>
      <x:c r="G3711" s="11">
        <x:v>249.5</x:v>
      </x:c>
      <x:c r="H3711" s="11">
        <x:v>133.19999999999999</x:v>
      </x:c>
      <x:c r="I3711" s="11">
        <x:v>493</x:v>
      </x:c>
      <x:c r="J3711" s="11">
        <x:v>241</x:v>
      </x:c>
      <x:c r="K3711" s="11">
        <x:v>6.6</x:v>
      </x:c>
      <x:c r="L3711" s="11">
        <x:v>2.8</x:v>
      </x:c>
      <x:c r="M3711" s="11">
        <x:v>28.5</x:v>
      </x:c>
      <x:c r="N3711" s="11">
        <x:v>104.7</x:v>
      </x:c>
      <x:c r="O3711" s="11">
        <x:v>268.89999999999998</x:v>
      </x:c>
      <x:c r="P3711" s="11">
        <x:v>42.7</x:v>
      </x:c>
      <x:c r="Q3711" s="11">
        <x:v>63.1</x:v>
      </x:c>
      <x:c r="R3711" s="11">
        <x:v>0.1</x:v>
      </x:c>
      <x:c r="S3711" s="11">
        <x:v>30</x:v>
      </x:c>
      <x:c r="T3711" s="11">
        <x:v>50.2</x:v>
      </x:c>
      <x:c r="U3711" s="11">
        <x:v>485.65469999999999</x:v>
      </x:c>
      <x:c r="V3711" s="11">
        <x:v>18</x:v>
      </x:c>
      <x:c r="W3711" s="12">
        <x:v>0</x:v>
      </x:c>
      <x:c r="X3711" s="8">
        <x:v>0</x:v>
      </x:c>
      <x:c r="Y3711" s="13">
        <x:f t="shared" si="342"/>
        <x:v>0.2591036414565826</x:v>
      </x:c>
      <x:c r="Z3711" s="13">
        <x:f t="shared" si="343"/>
        <x:v>0.33602693602693601</x:v>
      </x:c>
      <x:c r="AA3711" s="13">
        <x:f t="shared" si="344"/>
        <x:v>4.0404040404040407E-2</x:v>
      </x:c>
      <x:c r="AB3711" s="13">
        <x:f t="shared" si="345"/>
        <x:v>5.7508417508417516E-2</x:v>
      </x:c>
      <x:c r="AC3711" s="13">
        <x:f t="shared" si="346"/>
        <x:v>0.20120240480961926</x:v>
      </x:c>
      <x:c r="AD3711" s="13">
        <x:f t="shared" si="347"/>
        <x:v>0.32457912457912458</x:v>
      </x:c>
      <x:c r="AE3711" s="50" t="n">
        <x:f>IF(OR(NOT(ISNUMBER(Q3711)),NOT(ISNUMBER(R3711))),"",IF(Q3711&lt;R3711,1,0))</x:f>
        <x:v>0</x:v>
      </x:c>
      <x:c r="AF3711" s="50" t="n">
        <x:f>IFERROR(IF(AND(A3711=A3710,C3711=C3710+1,ISNUMBER(AE3710)),AE3710,""),"")</x:f>
        <x:v>0</x:v>
      </x:c>
      <x:c r="AG3711" s="52" t="n">
        <x:f>IFERROR(IF(AND(A3711=A3710,C3711=C3710+1,ISNUMBER(U3711),ISNUMBER(U3710),U3710&lt;&gt;0),U3711/U3710-1,""),"")</x:f>
        <x:v>0.18090260790570967</x:v>
      </x:c>
      <x:c r="AH3711" s="50" t="n">
        <x:f>IF(AND(ISNUMBER(AE3711),ISNUMBER(AF3711),ISNUMBER(AG3711)),IF(AND(AE3711=1,AF3711=1,AG3711&lt;0),1,0),"")</x:f>
        <x:v>0</x:v>
      </x:c>
      <x:c r="AI3711" s="50" t="n">
        <x:f>IF(AND(A3711=A3712,C3712=C3711+1,ISNUMBER(AH3712)),C3712,"")</x:f>
        <x:v>2018</x:v>
      </x:c>
      <x:c r="AJ3711" s="50" t="n">
        <x:f>IF(AND(A3711=A3712,C3712=C3711+1,ISNUMBER(AH3712)),AH3712,"")</x:f>
        <x:v>0</x:v>
      </x:c>
    </x:row>
    <x:row r="3712" ht="15">
      <x:c r="A3712" s="9" t="s">
        <x:v>260</x:v>
      </x:c>
      <x:c r="B3712" s="10">
        <x:v>43465</x:v>
      </x:c>
      <x:c r="C3712" s="9">
        <x:v>2018</x:v>
      </x:c>
      <x:c r="D3712" s="11">
        <x:v>800.6</x:v>
      </x:c>
      <x:c r="E3712" s="11">
        <x:v>18</x:v>
      </x:c>
      <x:c r="F3712" s="11">
        <x:v>47.1</x:v>
      </x:c>
      <x:c r="G3712" s="11">
        <x:v>251.4</x:v>
      </x:c>
      <x:c r="H3712" s="11">
        <x:v>147.69999999999999</x:v>
      </x:c>
      <x:c r="I3712" s="11">
        <x:v>549.20000000000005</x:v>
      </x:c>
      <x:c r="J3712" s="11">
        <x:v>267.5</x:v>
      </x:c>
      <x:c r="K3712" s="11">
        <x:v>7.2</x:v>
      </x:c>
      <x:c r="L3712" s="11">
        <x:v>3</x:v>
      </x:c>
      <x:c r="M3712" s="11">
        <x:v>10</x:v>
      </x:c>
      <x:c r="N3712" s="11">
        <x:v>137.69999999999999</x:v>
      </x:c>
      <x:c r="O3712" s="11">
        <x:v>279.3</x:v>
      </x:c>
      <x:c r="P3712" s="11">
        <x:v>43.5</x:v>
      </x:c>
      <x:c r="Q3712" s="11">
        <x:v>65.3</x:v>
      </x:c>
      <x:c r="R3712" s="11">
        <x:v>0</x:v>
      </x:c>
      <x:c r="S3712" s="11">
        <x:v>30.1</x:v>
      </x:c>
      <x:c r="T3712" s="11">
        <x:v>47</x:v>
      </x:c>
      <x:c r="U3712" s="11">
        <x:v>625.59770000000003</x:v>
      </x:c>
      <x:c r="V3712" s="11">
        <x:v>18</x:v>
      </x:c>
      <x:c r="W3712" s="12">
        <x:v>0</x:v>
      </x:c>
      <x:c r="X3712" s="8">
        <x:v>0</x:v>
      </x:c>
      <x:c r="Y3712" s="13">
        <x:f t="shared" si="342"/>
        <x:v>0.38216560509554137</x:v>
      </x:c>
      <x:c r="Z3712" s="13">
        <x:f t="shared" si="343"/>
        <x:v>0.31401448913315011</x:v>
      </x:c>
      <x:c r="AA3712" s="13">
        <x:f t="shared" si="344"/>
        <x:v>3.7596802398201352E-2</x:v>
      </x:c>
      <x:c r="AB3712" s="13">
        <x:f t="shared" si="345"/>
        <x:v>5.433424931301524E-2</x:v>
      </x:c>
      <x:c r="AC3712" s="13">
        <x:f t="shared" si="346"/>
        <x:v>0.18695306284805091</x:v>
      </x:c>
      <x:c r="AD3712" s="13">
        <x:f t="shared" si="347"/>
        <x:v>0.33412440669497878</x:v>
      </x:c>
      <x:c r="AE3712" s="50" t="n">
        <x:f>IF(OR(NOT(ISNUMBER(Q3712)),NOT(ISNUMBER(R3712))),"",IF(Q3712&lt;R3712,1,0))</x:f>
        <x:v>0</x:v>
      </x:c>
      <x:c r="AF3712" s="50" t="n">
        <x:f>IFERROR(IF(AND(A3712=A3711,C3712=C3711+1,ISNUMBER(AE3711)),AE3711,""),"")</x:f>
        <x:v>0</x:v>
      </x:c>
      <x:c r="AG3712" s="52" t="n">
        <x:f>IFERROR(IF(AND(A3712=A3711,C3712=C3711+1,ISNUMBER(U3712),ISNUMBER(U3711),U3711&lt;&gt;0),U3712/U3711-1,""),"")</x:f>
        <x:v>0.28815329080517493</x:v>
      </x:c>
      <x:c r="AH3712" s="50" t="n">
        <x:f>IF(AND(ISNUMBER(AE3712),ISNUMBER(AF3712),ISNUMBER(AG3712)),IF(AND(AE3712=1,AF3712=1,AG3712&lt;0),1,0),"")</x:f>
        <x:v>0</x:v>
      </x:c>
      <x:c r="AI3712" s="50" t="n">
        <x:f>IF(AND(A3712=A3713,C3713=C3712+1,ISNUMBER(AH3713)),C3713,"")</x:f>
        <x:v>2019</x:v>
      </x:c>
      <x:c r="AJ3712" s="50" t="n">
        <x:f>IF(AND(A3712=A3713,C3713=C3712+1,ISNUMBER(AH3713)),AH3713,"")</x:f>
        <x:v>0</x:v>
      </x:c>
    </x:row>
    <x:row r="3713" ht="15">
      <x:c r="A3713" s="9" t="s">
        <x:v>260</x:v>
      </x:c>
      <x:c r="B3713" s="10">
        <x:v>43830</x:v>
      </x:c>
      <x:c r="C3713" s="9">
        <x:v>2019</x:v>
      </x:c>
      <x:c r="D3713" s="11">
        <x:v>882</x:v>
      </x:c>
      <x:c r="E3713" s="11">
        <x:v>21.2</x:v>
      </x:c>
      <x:c r="F3713" s="11">
        <x:v>51.1</x:v>
      </x:c>
      <x:c r="G3713" s="11">
        <x:v>288.60000000000002</x:v>
      </x:c>
      <x:c r="H3713" s="11">
        <x:v>172.1</x:v>
      </x:c>
      <x:c r="I3713" s="11">
        <x:v>593.4</x:v>
      </x:c>
      <x:c r="J3713" s="11">
        <x:v>288.5</x:v>
      </x:c>
      <x:c r="K3713" s="11">
        <x:v>8.5</x:v>
      </x:c>
      <x:c r="L3713" s="11">
        <x:v>3.7</x:v>
      </x:c>
      <x:c r="M3713" s="11">
        <x:v>8.5</x:v>
      </x:c>
      <x:c r="N3713" s="11">
        <x:v>163.6</x:v>
      </x:c>
      <x:c r="O3713" s="11">
        <x:v>303.7</x:v>
      </x:c>
      <x:c r="P3713" s="11">
        <x:v>44.6</x:v>
      </x:c>
      <x:c r="Q3713" s="11">
        <x:v>68.900000000000006</x:v>
      </x:c>
      <x:c r="R3713" s="11">
        <x:v>0</x:v>
      </x:c>
      <x:c r="S3713" s="11">
        <x:v>31.5</x:v>
      </x:c>
      <x:c r="T3713" s="11">
        <x:v>54.9</x:v>
      </x:c>
      <x:c r="U3713" s="11">
        <x:v>519.02940000000001</x:v>
      </x:c>
      <x:c r="V3713" s="11">
        <x:v>18</x:v>
      </x:c>
      <x:c r="W3713" s="12">
        <x:v>0</x:v>
      </x:c>
      <x:c r="X3713" s="8">
        <x:v>0</x:v>
      </x:c>
      <x:c r="Y3713" s="13">
        <x:f t="shared" si="342"/>
        <x:v>0.41487279843444225</x:v>
      </x:c>
      <x:c r="Z3713" s="13">
        <x:f t="shared" si="343"/>
        <x:v>0.32721088435374152</x:v>
      </x:c>
      <x:c r="AA3713" s="13">
        <x:f t="shared" si="344"/>
        <x:v>3.5714285714285712E-2</x:v>
      </x:c>
      <x:c r="AB3713" s="13">
        <x:f t="shared" si="345"/>
        <x:v>5.056689342403628E-2</x:v>
      </x:c>
      <x:c r="AC3713" s="13">
        <x:f t="shared" si="346"/>
        <x:v>0.19022869022869021</x:v>
      </x:c>
      <x:c r="AD3713" s="13">
        <x:f t="shared" si="347"/>
        <x:v>0.32709750566893425</x:v>
      </x:c>
      <x:c r="AE3713" s="50" t="n">
        <x:f>IF(OR(NOT(ISNUMBER(Q3713)),NOT(ISNUMBER(R3713))),"",IF(Q3713&lt;R3713,1,0))</x:f>
        <x:v>0</x:v>
      </x:c>
      <x:c r="AF3713" s="50" t="n">
        <x:f>IFERROR(IF(AND(A3713=A3712,C3713=C3712+1,ISNUMBER(AE3712)),AE3712,""),"")</x:f>
        <x:v>0</x:v>
      </x:c>
      <x:c r="AG3713" s="52" t="n">
        <x:f>IFERROR(IF(AND(A3713=A3712,C3713=C3712+1,ISNUMBER(U3713),ISNUMBER(U3712),U3712&lt;&gt;0),U3713/U3712-1,""),"")</x:f>
        <x:v>-0.17034637435527655</x:v>
      </x:c>
      <x:c r="AH3713" s="50" t="n">
        <x:f>IF(AND(ISNUMBER(AE3713),ISNUMBER(AF3713),ISNUMBER(AG3713)),IF(AND(AE3713=1,AF3713=1,AG3713&lt;0),1,0),"")</x:f>
        <x:v>0</x:v>
      </x:c>
      <x:c r="AI3713" s="50" t="n">
        <x:f>IF(AND(A3713=A3714,C3714=C3713+1,ISNUMBER(AH3714)),C3714,"")</x:f>
        <x:v>2020</x:v>
      </x:c>
      <x:c r="AJ3713" s="50" t="n">
        <x:f>IF(AND(A3713=A3714,C3714=C3713+1,ISNUMBER(AH3714)),AH3714,"")</x:f>
        <x:v>0</x:v>
      </x:c>
    </x:row>
    <x:row r="3714" ht="15">
      <x:c r="A3714" s="9" t="s">
        <x:v>260</x:v>
      </x:c>
      <x:c r="B3714" s="10">
        <x:v>44196</x:v>
      </x:c>
      <x:c r="C3714" s="9">
        <x:v>2020</x:v>
      </x:c>
      <x:c r="D3714" s="11">
        <x:v>989.6</x:v>
      </x:c>
      <x:c r="E3714" s="11">
        <x:v>14.3</x:v>
      </x:c>
      <x:c r="F3714" s="11">
        <x:v>91</x:v>
      </x:c>
      <x:c r="G3714" s="11">
        <x:v>398.8</x:v>
      </x:c>
      <x:c r="H3714" s="11">
        <x:v>240</x:v>
      </x:c>
      <x:c r="I3714" s="11">
        <x:v>590.79999999999995</x:v>
      </x:c>
      <x:c r="J3714" s="11">
        <x:v>331.4</x:v>
      </x:c>
      <x:c r="K3714" s="11">
        <x:v>1.1000000000000001</x:v>
      </x:c>
      <x:c r="L3714" s="11">
        <x:v>3.3</x:v>
      </x:c>
      <x:c r="M3714" s="11">
        <x:v>13.8</x:v>
      </x:c>
      <x:c r="N3714" s="11">
        <x:v>226.2</x:v>
      </x:c>
      <x:c r="O3714" s="11">
        <x:v>311.60000000000002</x:v>
      </x:c>
      <x:c r="P3714" s="11">
        <x:v>37.9</x:v>
      </x:c>
      <x:c r="Q3714" s="11">
        <x:v>71</x:v>
      </x:c>
      <x:c r="R3714" s="11">
        <x:v>0</x:v>
      </x:c>
      <x:c r="S3714" s="11">
        <x:v>19.3</x:v>
      </x:c>
      <x:c r="T3714" s="11">
        <x:v>50.3</x:v>
      </x:c>
      <x:c r="U3714" s="11">
        <x:v>362.87040000000002</x:v>
      </x:c>
      <x:c r="V3714" s="11">
        <x:v>18</x:v>
      </x:c>
      <x:c r="W3714" s="12">
        <x:v>0</x:v>
      </x:c>
      <x:c r="X3714" s="8">
        <x:v>0</x:v>
      </x:c>
      <x:c r="Y3714" s="13">
        <x:f t="shared" si="342"/>
        <x:v>0.15714285714285714</x:v>
      </x:c>
      <x:c r="Z3714" s="13">
        <x:f t="shared" si="343"/>
        <x:v>0.40299110751818917</x:v>
      </x:c>
      <x:c r="AA3714" s="13">
        <x:f t="shared" si="344"/>
        <x:v>1.950282942603072E-2</x:v>
      </x:c>
      <x:c r="AB3714" s="13">
        <x:f t="shared" si="345"/>
        <x:v>3.8298302344381564E-2</x:v>
      </x:c>
      <x:c r="AC3714" s="13">
        <x:f t="shared" si="346"/>
        <x:v>0.1261283851554664</x:v>
      </x:c>
      <x:c r="AD3714" s="13">
        <x:f t="shared" si="347"/>
        <x:v>0.33488278092158447</x:v>
      </x:c>
      <x:c r="AE3714" s="50" t="n">
        <x:f>IF(OR(NOT(ISNUMBER(Q3714)),NOT(ISNUMBER(R3714))),"",IF(Q3714&lt;R3714,1,0))</x:f>
        <x:v>0</x:v>
      </x:c>
      <x:c r="AF3714" s="50" t="n">
        <x:f>IFERROR(IF(AND(A3714=A3713,C3714=C3713+1,ISNUMBER(AE3713)),AE3713,""),"")</x:f>
        <x:v>0</x:v>
      </x:c>
      <x:c r="AG3714" s="52" t="n">
        <x:f>IFERROR(IF(AND(A3714=A3713,C3714=C3713+1,ISNUMBER(U3714),ISNUMBER(U3713),U3713&lt;&gt;0),U3714/U3713-1,""),"")</x:f>
        <x:v>-0.3008673497108256</x:v>
      </x:c>
      <x:c r="AH3714" s="50" t="n">
        <x:f>IF(AND(ISNUMBER(AE3714),ISNUMBER(AF3714),ISNUMBER(AG3714)),IF(AND(AE3714=1,AF3714=1,AG3714&lt;0),1,0),"")</x:f>
        <x:v>0</x:v>
      </x:c>
      <x:c r="AI3714" s="50" t="n">
        <x:f>IF(AND(A3714=A3715,C3715=C3714+1,ISNUMBER(AH3715)),C3715,"")</x:f>
        <x:v>2021</x:v>
      </x:c>
      <x:c r="AJ3714" s="50" t="n">
        <x:f>IF(AND(A3714=A3715,C3715=C3714+1,ISNUMBER(AH3715)),AH3715,"")</x:f>
        <x:v>0</x:v>
      </x:c>
    </x:row>
    <x:row r="3715" ht="15">
      <x:c r="A3715" s="9" t="s">
        <x:v>260</x:v>
      </x:c>
      <x:c r="B3715" s="10">
        <x:v>44561</x:v>
      </x:c>
      <x:c r="C3715" s="9">
        <x:v>2021</x:v>
      </x:c>
      <x:c r="D3715" s="11">
        <x:v>997.5</x:v>
      </x:c>
      <x:c r="E3715" s="11">
        <x:v>24.7</x:v>
      </x:c>
      <x:c r="F3715" s="11">
        <x:v>52.3</x:v>
      </x:c>
      <x:c r="G3715" s="11">
        <x:v>352.1</x:v>
      </x:c>
      <x:c r="H3715" s="11">
        <x:v>253.4</x:v>
      </x:c>
      <x:c r="I3715" s="11">
        <x:v>645.4</x:v>
      </x:c>
      <x:c r="J3715" s="11">
        <x:v>377.5</x:v>
      </x:c>
      <x:c r="K3715" s="11">
        <x:v>4.7</x:v>
      </x:c>
      <x:c r="L3715" s="11">
        <x:v>2.6</x:v>
      </x:c>
      <x:c r="M3715" s="11">
        <x:v>34.700000000000003</x:v>
      </x:c>
      <x:c r="N3715" s="11">
        <x:v>218.7</x:v>
      </x:c>
      <x:c r="O3715" s="11">
        <x:v>88</x:v>
      </x:c>
      <x:c r="P3715" s="11">
        <x:v>-34.5</x:v>
      </x:c>
      <x:c r="Q3715" s="11">
        <x:v>-0.8</x:v>
      </x:c>
      <x:c r="R3715" s="11">
        <x:v>0</x:v>
      </x:c>
      <x:c r="S3715" s="11">
        <x:v>-38.299999999999997</x:v>
      </x:c>
      <x:c r="T3715" s="11">
        <x:v>-32.799999999999997</x:v>
      </x:c>
      <x:c r="U3715" s="11">
        <x:v>526.28</x:v>
      </x:c>
      <x:c r="V3715" s="11">
        <x:v>18</x:v>
      </x:c>
      <x:c r="W3715" s="12">
        <x:v>0</x:v>
      </x:c>
      <x:c r="X3715" s="8">
        <x:v>0</x:v>
      </x:c>
      <x:c r="Y3715" s="13" t="n">
        <x:f t="shared" ref="Y3715:Y3778" si="348">IF(AND(ISNUMBER(E3715),ISNUMBER(F3715),F3715&lt;&gt;0),E3715/F3715,"")</x:f>
        <x:v>0.4722753346080306</x:v>
      </x:c>
      <x:c r="Z3715" s="13" t="n">
        <x:f t="shared" ref="Z3715:Z3778" si="349">IF(AND(ISNUMBER(G3715),ISNUMBER(D3715),D3715&lt;&gt;0),G3715/D3715,"")</x:f>
        <x:v>0.3529824561403509</x:v>
      </x:c>
      <x:c r="AA3715" s="13" t="n">
        <x:f t="shared" ref="AA3715:AA3778" si="350">IF(AND(ISNUMBER(S3715),ISNUMBER(D3715),D3715&lt;&gt;0),S3715/D3715,"")</x:f>
        <x:v>-0.03839598997493734</x:v>
      </x:c>
      <x:c r="AB3715" s="13" t="n">
        <x:f t="shared" ref="AB3715:AB3778" si="351">IF(AND(ISNUMBER(P3715),ISNUMBER(D3715),D3715&lt;&gt;0),P3715/D3715,"")</x:f>
        <x:v>-0.03458646616541353</x:v>
      </x:c>
      <x:c r="AC3715" s="13" t="n">
        <x:f t="shared" ref="AC3715:AC3778" si="352">IF(AND(ISNUMBER(T3715),ISNUMBER(G3715),G3715&lt;&gt;0),T3715/G3715,"")</x:f>
        <x:v>-0.09315535359272932</x:v>
      </x:c>
      <x:c r="AD3715" s="13" t="n">
        <x:f t="shared" ref="AD3715:AD3778" si="353">IF(AND(ISNUMBER(J3715),ISNUMBER(D3715),D3715&lt;&gt;0),J3715/D3715,"")</x:f>
        <x:v>0.37844611528822053</x:v>
      </x:c>
      <x:c r="AE3715" s="50" t="n">
        <x:f>IF(OR(NOT(ISNUMBER(Q3715)),NOT(ISNUMBER(R3715))),"",IF(Q3715&lt;R3715,1,0))</x:f>
        <x:v>1</x:v>
      </x:c>
      <x:c r="AF3715" s="50" t="n">
        <x:f>IFERROR(IF(AND(A3715=A3714,C3715=C3714+1,ISNUMBER(AE3714)),AE3714,""),"")</x:f>
        <x:v>0</x:v>
      </x:c>
      <x:c r="AG3715" s="52" t="n">
        <x:f>IFERROR(IF(AND(A3715=A3714,C3715=C3714+1,ISNUMBER(U3715),ISNUMBER(U3714),U3714&lt;&gt;0),U3715/U3714-1,""),"")</x:f>
        <x:v>0.4503249645052336</x:v>
      </x:c>
      <x:c r="AH3715" s="50" t="n">
        <x:f>IF(AND(ISNUMBER(AE3715),ISNUMBER(AF3715),ISNUMBER(AG3715)),IF(AND(AE3715=1,AF3715=1,AG3715&lt;0),1,0),"")</x:f>
        <x:v>0</x:v>
      </x:c>
      <x:c r="AI3715" s="50" t="n">
        <x:f>IF(AND(A3715=A3716,C3716=C3715+1,ISNUMBER(AH3716)),C3716,"")</x:f>
        <x:v>2022</x:v>
      </x:c>
      <x:c r="AJ3715" s="50" t="n">
        <x:f>IF(AND(A3715=A3716,C3716=C3715+1,ISNUMBER(AH3716)),AH3716,"")</x:f>
        <x:v>0</x:v>
      </x:c>
    </x:row>
    <x:row r="3716" ht="15">
      <x:c r="A3716" s="9" t="s">
        <x:v>260</x:v>
      </x:c>
      <x:c r="B3716" s="10">
        <x:v>44926</x:v>
      </x:c>
      <x:c r="C3716" s="9">
        <x:v>2022</x:v>
      </x:c>
      <x:c r="D3716" s="11">
        <x:v>1061.9000000000001</x:v>
      </x:c>
      <x:c r="E3716" s="11">
        <x:v>53.8</x:v>
      </x:c>
      <x:c r="F3716" s="11">
        <x:v>78.900000000000006</x:v>
      </x:c>
      <x:c r="G3716" s="11">
        <x:v>362.2</x:v>
      </x:c>
      <x:c r="H3716" s="11">
        <x:v>207.8</x:v>
      </x:c>
      <x:c r="I3716" s="11">
        <x:v>699.7</x:v>
      </x:c>
      <x:c r="J3716" s="11">
        <x:v>431.8</x:v>
      </x:c>
      <x:c r="K3716" s="11">
        <x:v>34</x:v>
      </x:c>
      <x:c r="L3716" s="11">
        <x:v>4.7</x:v>
      </x:c>
      <x:c r="M3716" s="11">
        <x:v>34.9</x:v>
      </x:c>
      <x:c r="N3716" s="11">
        <x:v>172.9</x:v>
      </x:c>
      <x:c r="O3716" s="11">
        <x:v>309</x:v>
      </x:c>
      <x:c r="P3716" s="11">
        <x:v>51.7</x:v>
      </x:c>
      <x:c r="Q3716" s="11">
        <x:v>83.2</x:v>
      </x:c>
      <x:c r="R3716" s="11">
        <x:v>0</x:v>
      </x:c>
      <x:c r="S3716" s="11">
        <x:v>34.4</x:v>
      </x:c>
      <x:c r="T3716" s="11">
        <x:v>92.2</x:v>
      </x:c>
      <x:c r="U3716" s="11">
        <x:v>383.2217</x:v>
      </x:c>
      <x:c r="V3716" s="11">
        <x:v>18</x:v>
      </x:c>
      <x:c r="W3716" s="12">
        <x:v>0</x:v>
      </x:c>
      <x:c r="X3716" s="8">
        <x:v>0</x:v>
      </x:c>
      <x:c r="Y3716" s="13">
        <x:f t="shared" si="348"/>
        <x:v>0.68187579214195171</x:v>
      </x:c>
      <x:c r="Z3716" s="13">
        <x:f t="shared" si="349"/>
        <x:v>0.34108673133063372</x:v>
      </x:c>
      <x:c r="AA3716" s="13">
        <x:f t="shared" si="350"/>
        <x:v>3.2394764102081169E-2</x:v>
      </x:c>
      <x:c r="AB3716" s="13">
        <x:f t="shared" si="351"/>
        <x:v>4.8686316978999902E-2</x:v>
      </x:c>
      <x:c r="AC3716" s="13">
        <x:f t="shared" si="352"/>
        <x:v>0.25455549420209833</x:v>
      </x:c>
      <x:c r="AD3716" s="13">
        <x:f t="shared" si="353"/>
        <x:v>0.40662962614182124</x:v>
      </x:c>
      <x:c r="AE3716" s="50" t="n">
        <x:f>IF(OR(NOT(ISNUMBER(Q3716)),NOT(ISNUMBER(R3716))),"",IF(Q3716&lt;R3716,1,0))</x:f>
        <x:v>0</x:v>
      </x:c>
      <x:c r="AF3716" s="50" t="n">
        <x:f>IFERROR(IF(AND(A3716=A3715,C3716=C3715+1,ISNUMBER(AE3715)),AE3715,""),"")</x:f>
        <x:v>1</x:v>
      </x:c>
      <x:c r="AG3716" s="52" t="n">
        <x:f>IFERROR(IF(AND(A3716=A3715,C3716=C3715+1,ISNUMBER(U3716),ISNUMBER(U3715),U3715&lt;&gt;0),U3716/U3715-1,""),"")</x:f>
        <x:v>-0.2718292543892984</x:v>
      </x:c>
      <x:c r="AH3716" s="50" t="n">
        <x:f>IF(AND(ISNUMBER(AE3716),ISNUMBER(AF3716),ISNUMBER(AG3716)),IF(AND(AE3716=1,AF3716=1,AG3716&lt;0),1,0),"")</x:f>
        <x:v>0</x:v>
      </x:c>
      <x:c r="AI3716" s="50" t="n">
        <x:f>IF(AND(A3716=A3717,C3717=C3716+1,ISNUMBER(AH3717)),C3717,"")</x:f>
        <x:v>2023</x:v>
      </x:c>
      <x:c r="AJ3716" s="50" t="n">
        <x:f>IF(AND(A3716=A3717,C3717=C3716+1,ISNUMBER(AH3717)),AH3717,"")</x:f>
        <x:v>0</x:v>
      </x:c>
    </x:row>
    <x:row r="3717" ht="15">
      <x:c r="A3717" s="9" t="s">
        <x:v>260</x:v>
      </x:c>
      <x:c r="B3717" s="10">
        <x:v>45291</x:v>
      </x:c>
      <x:c r="C3717" s="9">
        <x:v>2023</x:v>
      </x:c>
      <x:c r="D3717" s="11">
        <x:v>1053.9000000000001</x:v>
      </x:c>
      <x:c r="E3717" s="11">
        <x:v>28.3</x:v>
      </x:c>
      <x:c r="F3717" s="11">
        <x:v>52.3</x:v>
      </x:c>
      <x:c r="G3717" s="11">
        <x:v>329.7</x:v>
      </x:c>
      <x:c r="H3717" s="11">
        <x:v>175.9</x:v>
      </x:c>
      <x:c r="I3717" s="11">
        <x:v>724.2</x:v>
      </x:c>
      <x:c r="J3717" s="11">
        <x:v>442.4</x:v>
      </x:c>
      <x:c r="K3717" s="11">
        <x:v>10.7</x:v>
      </x:c>
      <x:c r="L3717" s="11">
        <x:v>5.4</x:v>
      </x:c>
      <x:c r="M3717" s="11">
        <x:v>4.8</x:v>
      </x:c>
      <x:c r="N3717" s="11">
        <x:v>171.1</x:v>
      </x:c>
      <x:c r="O3717" s="11">
        <x:v>368.9</x:v>
      </x:c>
      <x:c r="P3717" s="11">
        <x:v>43.4</x:v>
      </x:c>
      <x:c r="Q3717" s="11">
        <x:v>76.5</x:v>
      </x:c>
      <x:c r="R3717" s="11">
        <x:v>0</x:v>
      </x:c>
      <x:c r="S3717" s="11">
        <x:v>29.7</x:v>
      </x:c>
      <x:c r="T3717" s="11">
        <x:v>76</x:v>
      </x:c>
      <x:c r="U3717" s="11">
        <x:v>387.16809999999998</x:v>
      </x:c>
      <x:c r="V3717" s="11">
        <x:v>18</x:v>
      </x:c>
      <x:c r="W3717" s="12">
        <x:v>0</x:v>
      </x:c>
      <x:c r="X3717" s="8">
        <x:v>0</x:v>
      </x:c>
      <x:c r="Y3717" s="13">
        <x:f t="shared" si="348"/>
        <x:v>0.54110898661567886</x:v>
      </x:c>
      <x:c r="Z3717" s="13">
        <x:f t="shared" si="349"/>
        <x:v>0.3128380301736407</x:v>
      </x:c>
      <x:c r="AA3717" s="13">
        <x:f t="shared" si="350"/>
        <x:v>2.818104184457728E-2</x:v>
      </x:c>
      <x:c r="AB3717" s="13">
        <x:f t="shared" si="351"/>
        <x:v>4.1180377644937843E-2</x:v>
      </x:c>
      <x:c r="AC3717" s="13">
        <x:f t="shared" si="352"/>
        <x:v>0.23051258720048529</x:v>
      </x:c>
      <x:c r="AD3717" s="13">
        <x:f t="shared" si="353"/>
        <x:v>0.41977417212259222</x:v>
      </x:c>
      <x:c r="AE3717" s="50" t="n">
        <x:f>IF(OR(NOT(ISNUMBER(Q3717)),NOT(ISNUMBER(R3717))),"",IF(Q3717&lt;R3717,1,0))</x:f>
        <x:v>0</x:v>
      </x:c>
      <x:c r="AF3717" s="50" t="n">
        <x:f>IFERROR(IF(AND(A3717=A3716,C3717=C3716+1,ISNUMBER(AE3716)),AE3716,""),"")</x:f>
        <x:v>0</x:v>
      </x:c>
      <x:c r="AG3717" s="52" t="n">
        <x:f>IFERROR(IF(AND(A3717=A3716,C3717=C3716+1,ISNUMBER(U3717),ISNUMBER(U3716),U3716&lt;&gt;0),U3717/U3716-1,""),"")</x:f>
        <x:v>0.010297955465465414</x:v>
      </x:c>
      <x:c r="AH3717" s="50" t="n">
        <x:f>IF(AND(ISNUMBER(AE3717),ISNUMBER(AF3717),ISNUMBER(AG3717)),IF(AND(AE3717=1,AF3717=1,AG3717&lt;0),1,0),"")</x:f>
        <x:v>0</x:v>
      </x:c>
      <x:c r="AI3717" s="50" t="n">
        <x:f>IF(AND(A3717=A3718,C3718=C3717+1,ISNUMBER(AH3718)),C3718,"")</x:f>
        <x:v>2024</x:v>
      </x:c>
      <x:c r="AJ3717" s="50" t="n">
        <x:f>IF(AND(A3717=A3718,C3718=C3717+1,ISNUMBER(AH3718)),AH3718,"")</x:f>
        <x:v>0</x:v>
      </x:c>
    </x:row>
    <x:row r="3718" ht="15">
      <x:c r="A3718" s="9" t="s">
        <x:v>260</x:v>
      </x:c>
      <x:c r="B3718" s="10">
        <x:v>45657</x:v>
      </x:c>
      <x:c r="C3718" s="9">
        <x:v>2024</x:v>
      </x:c>
      <x:c r="D3718" s="11">
        <x:v>1353.2</x:v>
      </x:c>
      <x:c r="E3718" s="11">
        <x:v>46.7</x:v>
      </x:c>
      <x:c r="F3718" s="11">
        <x:v>148</x:v>
      </x:c>
      <x:c r="G3718" s="11">
        <x:v>578</x:v>
      </x:c>
      <x:c r="H3718" s="11">
        <x:v>376.5</x:v>
      </x:c>
      <x:c r="I3718" s="11">
        <x:v>775.2</x:v>
      </x:c>
      <x:c r="J3718" s="11">
        <x:v>438</x:v>
      </x:c>
      <x:c r="K3718" s="11">
        <x:v>16.899999999999999</x:v>
      </x:c>
      <x:c r="L3718" s="11">
        <x:v>6.5</x:v>
      </x:c>
      <x:c r="M3718" s="11">
        <x:v>78.3</x:v>
      </x:c>
      <x:c r="N3718" s="11">
        <x:v>298.2</x:v>
      </x:c>
      <x:c r="O3718" s="11">
        <x:v>388.8</x:v>
      </x:c>
      <x:c r="P3718" s="11">
        <x:v>28.6</x:v>
      </x:c>
      <x:c r="Q3718" s="11">
        <x:v>63.5</x:v>
      </x:c>
      <x:c r="R3718" s="11">
        <x:v>0</x:v>
      </x:c>
      <x:c r="S3718" s="11">
        <x:v>11.1</x:v>
      </x:c>
      <x:c r="T3718" s="11">
        <x:v>65.900000000000006</x:v>
      </x:c>
      <x:c r="U3718" s="11">
        <x:v>372.58109999999999</x:v>
      </x:c>
      <x:c r="V3718" s="11">
        <x:v>18</x:v>
      </x:c>
      <x:c r="W3718" s="12">
        <x:v>0</x:v>
      </x:c>
      <x:c r="X3718" s="8">
        <x:v>0</x:v>
      </x:c>
      <x:c r="Y3718" s="13">
        <x:f t="shared" si="348"/>
        <x:v>0.31554054054054054</x:v>
      </x:c>
      <x:c r="Z3718" s="13">
        <x:f t="shared" si="349"/>
        <x:v>0.42713567839195976</x:v>
      </x:c>
      <x:c r="AA3718" s="13">
        <x:f t="shared" si="350"/>
        <x:v>8.2027785988767355E-3</x:v>
      </x:c>
      <x:c r="AB3718" s="13">
        <x:f t="shared" si="351"/>
        <x:v>2.1135087200709429E-2</x:v>
      </x:c>
      <x:c r="AC3718" s="13">
        <x:f t="shared" si="352"/>
        <x:v>0.11401384083044984</x:v>
      </x:c>
      <x:c r="AD3718" s="13">
        <x:f t="shared" si="353"/>
        <x:v>0.32367720957729823</x:v>
      </x:c>
      <x:c r="AE3718" s="50" t="n">
        <x:f>IF(OR(NOT(ISNUMBER(Q3718)),NOT(ISNUMBER(R3718))),"",IF(Q3718&lt;R3718,1,0))</x:f>
        <x:v>0</x:v>
      </x:c>
      <x:c r="AF3718" s="50" t="n">
        <x:f>IFERROR(IF(AND(A3718=A3717,C3718=C3717+1,ISNUMBER(AE3717)),AE3717,""),"")</x:f>
        <x:v>0</x:v>
      </x:c>
      <x:c r="AG3718" s="52" t="n">
        <x:f>IFERROR(IF(AND(A3718=A3717,C3718=C3717+1,ISNUMBER(U3718),ISNUMBER(U3717),U3717&lt;&gt;0),U3718/U3717-1,""),"")</x:f>
        <x:v>-0.03767614119035112</x:v>
      </x:c>
      <x:c r="AH3718" s="50" t="n">
        <x:f>IF(AND(ISNUMBER(AE3718),ISNUMBER(AF3718),ISNUMBER(AG3718)),IF(AND(AE3718=1,AF3718=1,AG3718&lt;0),1,0),"")</x:f>
        <x:v>0</x:v>
      </x:c>
      <x:c r="AI3718" s="50" t="str">
        <x:f>IF(AND(A3718=A3719,C3719=C3718+1,ISNUMBER(AH3719)),C3719,"")</x:f>
      </x:c>
      <x:c r="AJ3718" s="50" t="str">
        <x:f>IF(AND(A3718=A3719,C3719=C3718+1,ISNUMBER(AH3719)),AH3719,"")</x:f>
      </x:c>
    </x:row>
    <x:row r="3719" ht="15">
      <x:c r="A3719" s="9" t="s">
        <x:v>261</x:v>
      </x:c>
      <x:c r="B3719" s="10">
        <x:v>39447</x:v>
      </x:c>
      <x:c r="C3719" s="9">
        <x:v>2007</x:v>
      </x:c>
      <x:c r="D3719" s="11">
        <x:v>16.367000000000001</x:v>
      </x:c>
      <x:c r="E3719" s="11">
        <x:v>12.731</x:v>
      </x:c>
      <x:c r="F3719" s="11">
        <x:v>7.9820000000000002</x:v>
      </x:c>
      <x:c r="G3719" s="11">
        <x:v>7.9820000000000002</x:v>
      </x:c>
      <x:c r="H3719" s="11">
        <x:v>0</x:v>
      </x:c>
      <x:c r="I3719" s="11">
        <x:v>8.3849999999999998</x:v>
      </x:c>
      <x:c r="J3719" s="11">
        <x:v>2.9489999999999998</x:v>
      </x:c>
      <x:c r="K3719" s="11">
        <x:v>5.3789999999999996</x:v>
      </x:c>
      <x:c r="L3719" s="11">
        <x:v>5.6829999999999998</x:v>
      </x:c>
      <x:c r="M3719" s="11">
        <x:v>0</x:v>
      </x:c>
      <x:c r="N3719" s="11">
        <x:v>0</x:v>
      </x:c>
      <x:c r="O3719" s="11">
        <x:v>42.613999999999997</x:v>
      </x:c>
      <x:c r="P3719" s="11">
        <x:v>3.3570000000000002</x:v>
      </x:c>
      <x:c r="Q3719" s="11">
        <x:v>3.8239999999999998</x:v>
      </x:c>
      <x:c r="R3719" s="11">
        <x:v>0</x:v>
      </x:c>
      <x:c r="S3719" s="11">
        <x:v>2.484</x:v>
      </x:c>
      <x:c r="T3719" s="11">
        <x:v>3.24</x:v>
      </x:c>
      <x:c r="U3719" s="11">
        <x:v>81.760499999999993</x:v>
      </x:c>
      <x:c r="V3719" s="11">
        <x:v>18</x:v>
      </x:c>
      <x:c r="W3719" s="12">
        <x:v>0</x:v>
      </x:c>
      <x:c r="X3719" s="8">
        <x:v>0</x:v>
      </x:c>
      <x:c r="Y3719" s="13">
        <x:f t="shared" si="348"/>
        <x:v>1.5949636682535704</x:v>
      </x:c>
      <x:c r="Z3719" s="13">
        <x:f t="shared" si="349"/>
        <x:v>0.4876886417791898</x:v>
      </x:c>
      <x:c r="AA3719" s="13">
        <x:f t="shared" si="350"/>
        <x:v>0.15176880307936702</x:v>
      </x:c>
      <x:c r="AB3719" s="13">
        <x:f t="shared" si="351"/>
        <x:v>0.20510783894421702</x:v>
      </x:c>
      <x:c r="AC3719" s="13">
        <x:f t="shared" si="352"/>
        <x:v>0.40591330493610628</x:v>
      </x:c>
      <x:c r="AD3719" s="13">
        <x:f t="shared" si="353"/>
        <x:v>0.18017962974277507</x:v>
      </x:c>
      <x:c r="AE3719" s="50" t="n">
        <x:f>IF(OR(NOT(ISNUMBER(Q3719)),NOT(ISNUMBER(R3719))),"",IF(Q3719&lt;R3719,1,0))</x:f>
        <x:v>0</x:v>
      </x:c>
      <x:c r="AF3719" s="50" t="str">
        <x:f>IFERROR(IF(AND(A3719=A3718,C3719=C3718+1,ISNUMBER(AE3718)),AE3718,""),"")</x:f>
      </x:c>
      <x:c r="AG3719" s="52" t="str">
        <x:f>IFERROR(IF(AND(A3719=A3718,C3719=C3718+1,ISNUMBER(U3719),ISNUMBER(U3718),U3718&lt;&gt;0),U3719/U3718-1,""),"")</x:f>
      </x:c>
      <x:c r="AH3719" s="50" t="str">
        <x:f>IF(AND(ISNUMBER(AE3719),ISNUMBER(AF3719),ISNUMBER(AG3719)),IF(AND(AE3719=1,AF3719=1,AG3719&lt;0),1,0),"")</x:f>
      </x:c>
      <x:c r="AI3719" s="50" t="n">
        <x:f>IF(AND(A3719=A3720,C3720=C3719+1,ISNUMBER(AH3720)),C3720,"")</x:f>
        <x:v>2008</x:v>
      </x:c>
      <x:c r="AJ3719" s="50" t="n">
        <x:f>IF(AND(A3719=A3720,C3720=C3719+1,ISNUMBER(AH3720)),AH3720,"")</x:f>
        <x:v>0</x:v>
      </x:c>
    </x:row>
    <x:row r="3720" ht="15">
      <x:c r="A3720" s="9" t="s">
        <x:v>261</x:v>
      </x:c>
      <x:c r="B3720" s="10">
        <x:v>39813</x:v>
      </x:c>
      <x:c r="C3720" s="9">
        <x:v>2008</x:v>
      </x:c>
      <x:c r="D3720" s="11">
        <x:v>36.366999999999997</x:v>
      </x:c>
      <x:c r="E3720" s="11">
        <x:v>26.841000000000001</x:v>
      </x:c>
      <x:c r="F3720" s="11">
        <x:v>19.742999999999999</x:v>
      </x:c>
      <x:c r="G3720" s="11">
        <x:v>20.422999999999998</x:v>
      </x:c>
      <x:c r="H3720" s="11">
        <x:v>0</x:v>
      </x:c>
      <x:c r="I3720" s="11">
        <x:v>15.944000000000001</x:v>
      </x:c>
      <x:c r="J3720" s="11">
        <x:v>10.967000000000001</x:v>
      </x:c>
      <x:c r="K3720" s="11">
        <x:v>10.369</x:v>
      </x:c>
      <x:c r="L3720" s="11">
        <x:v>11.694000000000001</x:v>
      </x:c>
      <x:c r="M3720" s="11">
        <x:v>0</x:v>
      </x:c>
      <x:c r="N3720" s="11">
        <x:v>0</x:v>
      </x:c>
      <x:c r="O3720" s="11">
        <x:v>81.043999999999997</x:v>
      </x:c>
      <x:c r="P3720" s="11">
        <x:v>5.95</x:v>
      </x:c>
      <x:c r="Q3720" s="11">
        <x:v>6.9130000000000003</x:v>
      </x:c>
      <x:c r="R3720" s="11">
        <x:v>0</x:v>
      </x:c>
      <x:c r="S3720" s="11">
        <x:v>5.0529999999999999</x:v>
      </x:c>
      <x:c r="T3720" s="11">
        <x:v>10.189</x:v>
      </x:c>
      <x:c r="U3720" s="11">
        <x:v>181.68979999999999</x:v>
      </x:c>
      <x:c r="V3720" s="11">
        <x:v>18</x:v>
      </x:c>
      <x:c r="W3720" s="12">
        <x:v>0</x:v>
      </x:c>
      <x:c r="X3720" s="8">
        <x:v>0</x:v>
      </x:c>
      <x:c r="Y3720" s="13">
        <x:f t="shared" si="348"/>
        <x:v>1.3595198298130984</x:v>
      </x:c>
      <x:c r="Z3720" s="13">
        <x:f t="shared" si="349"/>
        <x:v>0.56158055379877359</x:v>
      </x:c>
      <x:c r="AA3720" s="13">
        <x:f t="shared" si="350"/>
        <x:v>0.13894464762009515</x:v>
      </x:c>
      <x:c r="AB3720" s="13">
        <x:f t="shared" si="351"/>
        <x:v>0.16360986608738692</x:v>
      </x:c>
      <x:c r="AC3720" s="13">
        <x:f t="shared" si="352"/>
        <x:v>0.49889830093522014</x:v>
      </x:c>
      <x:c r="AD3720" s="13">
        <x:f t="shared" si="353"/>
        <x:v>0.30156460527401219</x:v>
      </x:c>
      <x:c r="AE3720" s="50" t="n">
        <x:f>IF(OR(NOT(ISNUMBER(Q3720)),NOT(ISNUMBER(R3720))),"",IF(Q3720&lt;R3720,1,0))</x:f>
        <x:v>0</x:v>
      </x:c>
      <x:c r="AF3720" s="50" t="n">
        <x:f>IFERROR(IF(AND(A3720=A3719,C3720=C3719+1,ISNUMBER(AE3719)),AE3719,""),"")</x:f>
        <x:v>0</x:v>
      </x:c>
      <x:c r="AG3720" s="52" t="n">
        <x:f>IFERROR(IF(AND(A3720=A3719,C3720=C3719+1,ISNUMBER(U3720),ISNUMBER(U3719),U3719&lt;&gt;0),U3720/U3719-1,""),"")</x:f>
        <x:v>1.2222197760532287</x:v>
      </x:c>
      <x:c r="AH3720" s="50" t="n">
        <x:f>IF(AND(ISNUMBER(AE3720),ISNUMBER(AF3720),ISNUMBER(AG3720)),IF(AND(AE3720=1,AF3720=1,AG3720&lt;0),1,0),"")</x:f>
        <x:v>0</x:v>
      </x:c>
      <x:c r="AI3720" s="50" t="n">
        <x:f>IF(AND(A3720=A3721,C3721=C3720+1,ISNUMBER(AH3721)),C3721,"")</x:f>
        <x:v>2009</x:v>
      </x:c>
      <x:c r="AJ3720" s="50" t="n">
        <x:f>IF(AND(A3720=A3721,C3721=C3720+1,ISNUMBER(AH3721)),AH3721,"")</x:f>
        <x:v>0</x:v>
      </x:c>
    </x:row>
    <x:row r="3721" ht="15">
      <x:c r="A3721" s="9" t="s">
        <x:v>261</x:v>
      </x:c>
      <x:c r="B3721" s="10">
        <x:v>40178</x:v>
      </x:c>
      <x:c r="C3721" s="9">
        <x:v>2009</x:v>
      </x:c>
      <x:c r="D3721" s="11">
        <x:v>61.438000000000002</x:v>
      </x:c>
      <x:c r="E3721" s="11">
        <x:v>45.076000000000001</x:v>
      </x:c>
      <x:c r="F3721" s="11">
        <x:v>35.728999999999999</x:v>
      </x:c>
      <x:c r="G3721" s="11">
        <x:v>35.728999999999999</x:v>
      </x:c>
      <x:c r="H3721" s="11">
        <x:v>0</x:v>
      </x:c>
      <x:c r="I3721" s="11">
        <x:v>25.709</x:v>
      </x:c>
      <x:c r="J3721" s="11">
        <x:v>22.382999999999999</x:v>
      </x:c>
      <x:c r="K3721" s="11">
        <x:v>13.587</x:v>
      </x:c>
      <x:c r="L3721" s="11">
        <x:v>28.085000000000001</x:v>
      </x:c>
      <x:c r="M3721" s="11">
        <x:v>0</x:v>
      </x:c>
      <x:c r="N3721" s="11">
        <x:v>0</x:v>
      </x:c>
      <x:c r="O3721" s="11">
        <x:v>165.39500000000001</x:v>
      </x:c>
      <x:c r="P3721" s="11">
        <x:v>13.874000000000001</x:v>
      </x:c>
      <x:c r="Q3721" s="11">
        <x:v>15.724</x:v>
      </x:c>
      <x:c r="R3721" s="11">
        <x:v>0</x:v>
      </x:c>
      <x:c r="S3721" s="11">
        <x:v>10.009</x:v>
      </x:c>
      <x:c r="T3721" s="11">
        <x:v>13.308999999999999</x:v>
      </x:c>
      <x:c r="U3721" s="11">
        <x:v>222.9008</x:v>
      </x:c>
      <x:c r="V3721" s="11">
        <x:v>18</x:v>
      </x:c>
      <x:c r="W3721" s="12">
        <x:v>0</x:v>
      </x:c>
      <x:c r="X3721" s="8">
        <x:v>0</x:v>
      </x:c>
      <x:c r="Y3721" s="13">
        <x:f t="shared" si="348"/>
        <x:v>1.2616082174144252</x:v>
      </x:c>
      <x:c r="Z3721" s="13">
        <x:f t="shared" si="349"/>
        <x:v>0.58154562322992276</x:v>
      </x:c>
      <x:c r="AA3721" s="13">
        <x:f t="shared" si="350"/>
        <x:v>0.16291220417331292</x:v>
      </x:c>
      <x:c r="AB3721" s="13">
        <x:f t="shared" si="351"/>
        <x:v>0.22582115303232528</x:v>
      </x:c>
      <x:c r="AC3721" s="13">
        <x:f t="shared" si="352"/>
        <x:v>0.37249853060539057</x:v>
      </x:c>
      <x:c r="AD3721" s="13">
        <x:f t="shared" si="353"/>
        <x:v>0.36431849995117027</x:v>
      </x:c>
      <x:c r="AE3721" s="50" t="n">
        <x:f>IF(OR(NOT(ISNUMBER(Q3721)),NOT(ISNUMBER(R3721))),"",IF(Q3721&lt;R3721,1,0))</x:f>
        <x:v>0</x:v>
      </x:c>
      <x:c r="AF3721" s="50" t="n">
        <x:f>IFERROR(IF(AND(A3721=A3720,C3721=C3720+1,ISNUMBER(AE3720)),AE3720,""),"")</x:f>
        <x:v>0</x:v>
      </x:c>
      <x:c r="AG3721" s="52" t="n">
        <x:f>IFERROR(IF(AND(A3721=A3720,C3721=C3720+1,ISNUMBER(U3721),ISNUMBER(U3720),U3720&lt;&gt;0),U3721/U3720-1,""),"")</x:f>
        <x:v>0.22682065806666096</x:v>
      </x:c>
      <x:c r="AH3721" s="50" t="n">
        <x:f>IF(AND(ISNUMBER(AE3721),ISNUMBER(AF3721),ISNUMBER(AG3721)),IF(AND(AE3721=1,AF3721=1,AG3721&lt;0),1,0),"")</x:f>
        <x:v>0</x:v>
      </x:c>
      <x:c r="AI3721" s="50" t="n">
        <x:f>IF(AND(A3721=A3722,C3722=C3721+1,ISNUMBER(AH3722)),C3722,"")</x:f>
        <x:v>2010</x:v>
      </x:c>
      <x:c r="AJ3721" s="50" t="n">
        <x:f>IF(AND(A3721=A3722,C3722=C3721+1,ISNUMBER(AH3722)),AH3722,"")</x:f>
        <x:v>0</x:v>
      </x:c>
    </x:row>
    <x:row r="3722" ht="15">
      <x:c r="A3722" s="9" t="s">
        <x:v>261</x:v>
      </x:c>
      <x:c r="B3722" s="10">
        <x:v>40543</x:v>
      </x:c>
      <x:c r="C3722" s="9">
        <x:v>2010</x:v>
      </x:c>
      <x:c r="D3722" s="11">
        <x:v>82.77</x:v>
      </x:c>
      <x:c r="E3722" s="11">
        <x:v>58.225999999999999</x:v>
      </x:c>
      <x:c r="F3722" s="11">
        <x:v>37.292000000000002</x:v>
      </x:c>
      <x:c r="G3722" s="11">
        <x:v>37.292000000000002</x:v>
      </x:c>
      <x:c r="H3722" s="11">
        <x:v>0</x:v>
      </x:c>
      <x:c r="I3722" s="11">
        <x:v>45.478000000000002</x:v>
      </x:c>
      <x:c r="J3722" s="11">
        <x:v>41.92</x:v>
      </x:c>
      <x:c r="K3722" s="11">
        <x:v>15.645</x:v>
      </x:c>
      <x:c r="L3722" s="11">
        <x:v>37.728000000000002</x:v>
      </x:c>
      <x:c r="M3722" s="11">
        <x:v>0</x:v>
      </x:c>
      <x:c r="N3722" s="11">
        <x:v>0</x:v>
      </x:c>
      <x:c r="O3722" s="11">
        <x:v>222.999</x:v>
      </x:c>
      <x:c r="P3722" s="11">
        <x:v>20.361000000000001</x:v>
      </x:c>
      <x:c r="Q3722" s="11">
        <x:v>23.683</x:v>
      </x:c>
      <x:c r="R3722" s="11">
        <x:v>0</x:v>
      </x:c>
      <x:c r="S3722" s="11">
        <x:v>14.58</x:v>
      </x:c>
      <x:c r="T3722" s="11">
        <x:v>10.805</x:v>
      </x:c>
      <x:c r="U3722" s="11">
        <x:v>387.00510000000003</x:v>
      </x:c>
      <x:c r="V3722" s="11">
        <x:v>18</x:v>
      </x:c>
      <x:c r="W3722" s="12">
        <x:v>0</x:v>
      </x:c>
      <x:c r="X3722" s="8">
        <x:v>0</x:v>
      </x:c>
      <x:c r="Y3722" s="13">
        <x:f t="shared" si="348"/>
        <x:v>1.5613536415316958</x:v>
      </x:c>
      <x:c r="Z3722" s="13">
        <x:f t="shared" si="349"/>
        <x:v>0.4505497160807056</x:v>
      </x:c>
      <x:c r="AA3722" s="13">
        <x:f t="shared" si="350"/>
        <x:v>0.17615077926785069</x:v>
      </x:c>
      <x:c r="AB3722" s="13">
        <x:f t="shared" si="351"/>
        <x:v>0.24599492569771658</x:v>
      </x:c>
      <x:c r="AC3722" s="13">
        <x:f t="shared" si="352"/>
        <x:v>0.28974042690121204</x:v>
      </x:c>
      <x:c r="AD3722" s="13">
        <x:f t="shared" si="353"/>
        <x:v>0.50646369457532925</x:v>
      </x:c>
      <x:c r="AE3722" s="50" t="n">
        <x:f>IF(OR(NOT(ISNUMBER(Q3722)),NOT(ISNUMBER(R3722))),"",IF(Q3722&lt;R3722,1,0))</x:f>
        <x:v>0</x:v>
      </x:c>
      <x:c r="AF3722" s="50" t="n">
        <x:f>IFERROR(IF(AND(A3722=A3721,C3722=C3721+1,ISNUMBER(AE3721)),AE3721,""),"")</x:f>
        <x:v>0</x:v>
      </x:c>
      <x:c r="AG3722" s="52" t="n">
        <x:f>IFERROR(IF(AND(A3722=A3721,C3722=C3721+1,ISNUMBER(U3722),ISNUMBER(U3721),U3721&lt;&gt;0),U3722/U3721-1,""),"")</x:f>
        <x:v>0.736221224867744</x:v>
      </x:c>
      <x:c r="AH3722" s="50" t="n">
        <x:f>IF(AND(ISNUMBER(AE3722),ISNUMBER(AF3722),ISNUMBER(AG3722)),IF(AND(AE3722=1,AF3722=1,AG3722&lt;0),1,0),"")</x:f>
        <x:v>0</x:v>
      </x:c>
      <x:c r="AI3722" s="50" t="n">
        <x:f>IF(AND(A3722=A3723,C3723=C3722+1,ISNUMBER(AH3723)),C3723,"")</x:f>
        <x:v>2011</x:v>
      </x:c>
      <x:c r="AJ3722" s="50" t="n">
        <x:f>IF(AND(A3722=A3723,C3723=C3722+1,ISNUMBER(AH3723)),AH3723,"")</x:f>
        <x:v>0</x:v>
      </x:c>
    </x:row>
    <x:row r="3723" ht="15">
      <x:c r="A3723" s="9" t="s">
        <x:v>261</x:v>
      </x:c>
      <x:c r="B3723" s="10">
        <x:v>40908</x:v>
      </x:c>
      <x:c r="C3723" s="9">
        <x:v>2011</x:v>
      </x:c>
      <x:c r="D3723" s="11">
        <x:v>138.96799999999999</x:v>
      </x:c>
      <x:c r="E3723" s="11">
        <x:v>86.608999999999995</x:v>
      </x:c>
      <x:c r="F3723" s="11">
        <x:v>66.847999999999999</x:v>
      </x:c>
      <x:c r="G3723" s="11">
        <x:v>66.847999999999999</x:v>
      </x:c>
      <x:c r="H3723" s="11">
        <x:v>0</x:v>
      </x:c>
      <x:c r="I3723" s="11">
        <x:v>72.12</x:v>
      </x:c>
      <x:c r="J3723" s="11">
        <x:v>67.540000000000006</x:v>
      </x:c>
      <x:c r="K3723" s="11">
        <x:v>4.6790000000000003</x:v>
      </x:c>
      <x:c r="L3723" s="11">
        <x:v>66.093999999999994</x:v>
      </x:c>
      <x:c r="M3723" s="11">
        <x:v>0</x:v>
      </x:c>
      <x:c r="N3723" s="11">
        <x:v>0</x:v>
      </x:c>
      <x:c r="O3723" s="11">
        <x:v>339.69099999999997</x:v>
      </x:c>
      <x:c r="P3723" s="11">
        <x:v>15.771000000000001</x:v>
      </x:c>
      <x:c r="Q3723" s="11">
        <x:v>20.702999999999999</x:v>
      </x:c>
      <x:c r="R3723" s="11">
        <x:v>0.215</x:v>
      </x:c>
      <x:c r="S3723" s="11">
        <x:v>10.849</x:v>
      </x:c>
      <x:c r="T3723" s="11">
        <x:v>15.083</x:v>
      </x:c>
      <x:c r="U3723" s="11">
        <x:v>1298.6954000000001</x:v>
      </x:c>
      <x:c r="V3723" s="11">
        <x:v>18</x:v>
      </x:c>
      <x:c r="W3723" s="12">
        <x:v>0</x:v>
      </x:c>
      <x:c r="X3723" s="8">
        <x:v>0</x:v>
      </x:c>
      <x:c r="Y3723" s="13">
        <x:f t="shared" si="348"/>
        <x:v>1.2956109382479655</x:v>
      </x:c>
      <x:c r="Z3723" s="13">
        <x:f t="shared" si="349"/>
        <x:v>0.48103160439813486</x:v>
      </x:c>
      <x:c r="AA3723" s="13">
        <x:f t="shared" si="350"/>
        <x:v>7.8068332277934499E-2</x:v>
      </x:c>
      <x:c r="AB3723" s="13">
        <x:f t="shared" si="351"/>
        <x:v>0.11348655805653102</x:v>
      </x:c>
      <x:c r="AC3723" s="13">
        <x:f t="shared" si="352"/>
        <x:v>0.22563128291048348</x:v>
      </x:c>
      <x:c r="AD3723" s="13">
        <x:f t="shared" si="353"/>
        <x:v>0.48601116803868527</x:v>
      </x:c>
      <x:c r="AE3723" s="50" t="n">
        <x:f>IF(OR(NOT(ISNUMBER(Q3723)),NOT(ISNUMBER(R3723))),"",IF(Q3723&lt;R3723,1,0))</x:f>
        <x:v>0</x:v>
      </x:c>
      <x:c r="AF3723" s="50" t="n">
        <x:f>IFERROR(IF(AND(A3723=A3722,C3723=C3722+1,ISNUMBER(AE3722)),AE3722,""),"")</x:f>
        <x:v>0</x:v>
      </x:c>
      <x:c r="AG3723" s="52" t="n">
        <x:f>IFERROR(IF(AND(A3723=A3722,C3723=C3722+1,ISNUMBER(U3723),ISNUMBER(U3722),U3722&lt;&gt;0),U3723/U3722-1,""),"")</x:f>
        <x:v>2.355757844018076</x:v>
      </x:c>
      <x:c r="AH3723" s="50" t="n">
        <x:f>IF(AND(ISNUMBER(AE3723),ISNUMBER(AF3723),ISNUMBER(AG3723)),IF(AND(AE3723=1,AF3723=1,AG3723&lt;0),1,0),"")</x:f>
        <x:v>0</x:v>
      </x:c>
      <x:c r="AI3723" s="50" t="n">
        <x:f>IF(AND(A3723=A3724,C3724=C3723+1,ISNUMBER(AH3724)),C3724,"")</x:f>
        <x:v>2012</x:v>
      </x:c>
      <x:c r="AJ3723" s="50" t="n">
        <x:f>IF(AND(A3723=A3724,C3724=C3723+1,ISNUMBER(AH3724)),AH3724,"")</x:f>
        <x:v>0</x:v>
      </x:c>
    </x:row>
    <x:row r="3724" ht="15">
      <x:c r="A3724" s="9" t="s">
        <x:v>261</x:v>
      </x:c>
      <x:c r="B3724" s="10">
        <x:v>41274</x:v>
      </x:c>
      <x:c r="C3724" s="9">
        <x:v>2012</x:v>
      </x:c>
      <x:c r="D3724" s="11">
        <x:v>206.27799999999999</x:v>
      </x:c>
      <x:c r="E3724" s="11">
        <x:v>147.63800000000001</x:v>
      </x:c>
      <x:c r="F3724" s="11">
        <x:v>100.291</x:v>
      </x:c>
      <x:c r="G3724" s="11">
        <x:v>100.291</x:v>
      </x:c>
      <x:c r="H3724" s="11">
        <x:v>0</x:v>
      </x:c>
      <x:c r="I3724" s="11">
        <x:v>105.98699999999999</x:v>
      </x:c>
      <x:c r="J3724" s="11">
        <x:v>99.492000000000004</x:v>
      </x:c>
      <x:c r="K3724" s="11">
        <x:v>27.884</x:v>
      </x:c>
      <x:c r="L3724" s="11">
        <x:v>100.26300000000001</x:v>
      </x:c>
      <x:c r="M3724" s="11">
        <x:v>0</x:v>
      </x:c>
      <x:c r="N3724" s="11">
        <x:v>0</x:v>
      </x:c>
      <x:c r="O3724" s="11">
        <x:v>552.85400000000004</x:v>
      </x:c>
      <x:c r="P3724" s="11">
        <x:v>41.119</x:v>
      </x:c>
      <x:c r="Q3724" s="11">
        <x:v>51.343000000000004</x:v>
      </x:c>
      <x:c r="R3724" s="11">
        <x:v>1.109</x:v>
      </x:c>
      <x:c r="S3724" s="11">
        <x:v>29.536999999999999</x:v>
      </x:c>
      <x:c r="T3724" s="11">
        <x:v>46.228999999999999</x:v>
      </x:c>
      <x:c r="U3724" s="11">
        <x:v>1491.9051999999999</x:v>
      </x:c>
      <x:c r="V3724" s="11">
        <x:v>18</x:v>
      </x:c>
      <x:c r="W3724" s="12">
        <x:v>0</x:v>
      </x:c>
      <x:c r="X3724" s="8">
        <x:v>0</x:v>
      </x:c>
      <x:c r="Y3724" s="13">
        <x:f t="shared" si="348"/>
        <x:v>1.4720962000578317</x:v>
      </x:c>
      <x:c r="Z3724" s="13">
        <x:f t="shared" si="349"/>
        <x:v>0.48619338950348562</x:v>
      </x:c>
      <x:c r="AA3724" s="13">
        <x:f t="shared" si="350"/>
        <x:v>0.14319025780742492</x:v>
      </x:c>
      <x:c r="AB3724" s="13">
        <x:f t="shared" si="351"/>
        <x:v>0.19933778687014611</x:v>
      </x:c>
      <x:c r="AC3724" s="13">
        <x:f t="shared" si="352"/>
        <x:v>0.4609486394591738</x:v>
      </x:c>
      <x:c r="AD3724" s="13">
        <x:f t="shared" si="353"/>
        <x:v>0.48231997595477949</x:v>
      </x:c>
      <x:c r="AE3724" s="50" t="n">
        <x:f>IF(OR(NOT(ISNUMBER(Q3724)),NOT(ISNUMBER(R3724))),"",IF(Q3724&lt;R3724,1,0))</x:f>
        <x:v>0</x:v>
      </x:c>
      <x:c r="AF3724" s="50" t="n">
        <x:f>IFERROR(IF(AND(A3724=A3723,C3724=C3723+1,ISNUMBER(AE3723)),AE3723,""),"")</x:f>
        <x:v>0</x:v>
      </x:c>
      <x:c r="AG3724" s="52" t="n">
        <x:f>IFERROR(IF(AND(A3724=A3723,C3724=C3723+1,ISNUMBER(U3724),ISNUMBER(U3723),U3723&lt;&gt;0),U3724/U3723-1,""),"")</x:f>
        <x:v>0.14877222172343085</x:v>
      </x:c>
      <x:c r="AH3724" s="50" t="n">
        <x:f>IF(AND(ISNUMBER(AE3724),ISNUMBER(AF3724),ISNUMBER(AG3724)),IF(AND(AE3724=1,AF3724=1,AG3724&lt;0),1,0),"")</x:f>
        <x:v>0</x:v>
      </x:c>
      <x:c r="AI3724" s="50" t="n">
        <x:f>IF(AND(A3724=A3725,C3725=C3724+1,ISNUMBER(AH3725)),C3725,"")</x:f>
        <x:v>2013</x:v>
      </x:c>
      <x:c r="AJ3724" s="50" t="n">
        <x:f>IF(AND(A3724=A3725,C3725=C3724+1,ISNUMBER(AH3725)),AH3725,"")</x:f>
        <x:v>0</x:v>
      </x:c>
    </x:row>
    <x:row r="3725" ht="15">
      <x:c r="A3725" s="9" t="s">
        <x:v>261</x:v>
      </x:c>
      <x:c r="B3725" s="10">
        <x:v>41639</x:v>
      </x:c>
      <x:c r="C3725" s="9">
        <x:v>2013</x:v>
      </x:c>
      <x:c r="D3725" s="11">
        <x:v>311.75099999999998</x:v>
      </x:c>
      <x:c r="E3725" s="11">
        <x:v>233.13200000000001</x:v>
      </x:c>
      <x:c r="F3725" s="11">
        <x:v>151.952</x:v>
      </x:c>
      <x:c r="G3725" s="11">
        <x:v>151.952</x:v>
      </x:c>
      <x:c r="H3725" s="11">
        <x:v>0</x:v>
      </x:c>
      <x:c r="I3725" s="11">
        <x:v>159.79900000000001</x:v>
      </x:c>
      <x:c r="J3725" s="11">
        <x:v>152.13300000000001</x:v>
      </x:c>
      <x:c r="K3725" s="11">
        <x:v>71.138999999999996</x:v>
      </x:c>
      <x:c r="L3725" s="11">
        <x:v>143.34800000000001</x:v>
      </x:c>
      <x:c r="M3725" s="11">
        <x:v>0</x:v>
      </x:c>
      <x:c r="N3725" s="11">
        <x:v>0</x:v>
      </x:c>
      <x:c r="O3725" s="11">
        <x:v>769.39599999999996</x:v>
      </x:c>
      <x:c r="P3725" s="11">
        <x:v>53.893000000000001</x:v>
      </x:c>
      <x:c r="Q3725" s="11">
        <x:v>67.376999999999995</x:v>
      </x:c>
      <x:c r="R3725" s="11">
        <x:v>6.8000000000000005E-2</x:v>
      </x:c>
      <x:c r="S3725" s="11">
        <x:v>40.927999999999997</x:v>
      </x:c>
      <x:c r="T3725" s="11">
        <x:v>74.087999999999994</x:v>
      </x:c>
      <x:c r="U3725" s="11">
        <x:v>3922.5978</x:v>
      </x:c>
      <x:c r="V3725" s="11">
        <x:v>18</x:v>
      </x:c>
      <x:c r="W3725" s="12">
        <x:v>0</x:v>
      </x:c>
      <x:c r="X3725" s="8">
        <x:v>0</x:v>
      </x:c>
      <x:c r="Y3725" s="13">
        <x:f t="shared" si="348"/>
        <x:v>1.5342476571548911</x:v>
      </x:c>
      <x:c r="Z3725" s="13">
        <x:f t="shared" si="349"/>
        <x:v>0.48741463539812224</x:v>
      </x:c>
      <x:c r="AA3725" s="13">
        <x:f t="shared" si="350"/>
        <x:v>0.13128426211944788</x:v>
      </x:c>
      <x:c r="AB3725" s="13">
        <x:f t="shared" si="351"/>
        <x:v>0.17287193946450854</x:v>
      </x:c>
      <x:c r="AC3725" s="13">
        <x:f t="shared" si="352"/>
        <x:v>0.48757502369169209</x:v>
      </x:c>
      <x:c r="AD3725" s="13">
        <x:f t="shared" si="353"/>
        <x:v>0.48799522695997777</x:v>
      </x:c>
      <x:c r="AE3725" s="50" t="n">
        <x:f>IF(OR(NOT(ISNUMBER(Q3725)),NOT(ISNUMBER(R3725))),"",IF(Q3725&lt;R3725,1,0))</x:f>
        <x:v>0</x:v>
      </x:c>
      <x:c r="AF3725" s="50" t="n">
        <x:f>IFERROR(IF(AND(A3725=A3724,C3725=C3724+1,ISNUMBER(AE3724)),AE3724,""),"")</x:f>
        <x:v>0</x:v>
      </x:c>
      <x:c r="AG3725" s="52" t="n">
        <x:f>IFERROR(IF(AND(A3725=A3724,C3725=C3724+1,ISNUMBER(U3725),ISNUMBER(U3724),U3724&lt;&gt;0),U3725/U3724-1,""),"")</x:f>
        <x:v>1.629254057161273</x:v>
      </x:c>
      <x:c r="AH3725" s="50" t="n">
        <x:f>IF(AND(ISNUMBER(AE3725),ISNUMBER(AF3725),ISNUMBER(AG3725)),IF(AND(AE3725=1,AF3725=1,AG3725&lt;0),1,0),"")</x:f>
        <x:v>0</x:v>
      </x:c>
      <x:c r="AI3725" s="50" t="n">
        <x:f>IF(AND(A3725=A3726,C3726=C3725+1,ISNUMBER(AH3726)),C3726,"")</x:f>
        <x:v>2014</x:v>
      </x:c>
      <x:c r="AJ3725" s="50" t="n">
        <x:f>IF(AND(A3725=A3726,C3726=C3725+1,ISNUMBER(AH3726)),AH3726,"")</x:f>
        <x:v>0</x:v>
      </x:c>
    </x:row>
    <x:row r="3726" ht="15">
      <x:c r="A3726" s="9" t="s">
        <x:v>261</x:v>
      </x:c>
      <x:c r="B3726" s="10">
        <x:v>42004</x:v>
      </x:c>
      <x:c r="C3726" s="9">
        <x:v>2014</x:v>
      </x:c>
      <x:c r="D3726" s="11">
        <x:v>379.96300000000002</x:v>
      </x:c>
      <x:c r="E3726" s="11">
        <x:v>260.66199999999998</x:v>
      </x:c>
      <x:c r="F3726" s="11">
        <x:v>185.53899999999999</x:v>
      </x:c>
      <x:c r="G3726" s="11">
        <x:v>186.93199999999999</x:v>
      </x:c>
      <x:c r="H3726" s="11">
        <x:v>0</x:v>
      </x:c>
      <x:c r="I3726" s="11">
        <x:v>193.03100000000001</x:v>
      </x:c>
      <x:c r="J3726" s="11">
        <x:v>186.92699999999999</x:v>
      </x:c>
      <x:c r="K3726" s="11">
        <x:v>74.34</x:v>
      </x:c>
      <x:c r="L3726" s="11">
        <x:v>161.47999999999999</x:v>
      </x:c>
      <x:c r="M3726" s="11">
        <x:v>0</x:v>
      </x:c>
      <x:c r="N3726" s="11">
        <x:v>0</x:v>
      </x:c>
      <x:c r="O3726" s="11">
        <x:v>975.47</x:v>
      </x:c>
      <x:c r="P3726" s="11">
        <x:v>45.095999999999997</x:v>
      </x:c>
      <x:c r="Q3726" s="11">
        <x:v>60.457000000000001</x:v>
      </x:c>
      <x:c r="R3726" s="11">
        <x:v>5.7000000000000002E-2</x:v>
      </x:c>
      <x:c r="S3726" s="11">
        <x:v>36.950000000000003</x:v>
      </x:c>
      <x:c r="T3726" s="11">
        <x:v>68.89</x:v>
      </x:c>
      <x:c r="U3726" s="11">
        <x:v>2363.4427000000001</x:v>
      </x:c>
      <x:c r="V3726" s="11">
        <x:v>18</x:v>
      </x:c>
      <x:c r="W3726" s="12">
        <x:v>0</x:v>
      </x:c>
      <x:c r="X3726" s="8">
        <x:v>0</x:v>
      </x:c>
      <x:c r="Y3726" s="13">
        <x:f t="shared" si="348"/>
        <x:v>1.4048906159890913</x:v>
      </x:c>
      <x:c r="Z3726" s="13">
        <x:f t="shared" si="349"/>
        <x:v>0.4919742185423317</x:v>
      </x:c>
      <x:c r="AA3726" s="13">
        <x:f t="shared" si="350"/>
        <x:v>9.7246310825001389E-2</x:v>
      </x:c>
      <x:c r="AB3726" s="13">
        <x:f t="shared" si="351"/>
        <x:v>0.11868524040498679</x:v>
      </x:c>
      <x:c r="AC3726" s="13">
        <x:f t="shared" si="352"/>
        <x:v>0.3685297327370381</x:v>
      </x:c>
      <x:c r="AD3726" s="13">
        <x:f t="shared" si="353"/>
        <x:v>0.49196105936630669</x:v>
      </x:c>
      <x:c r="AE3726" s="50" t="n">
        <x:f>IF(OR(NOT(ISNUMBER(Q3726)),NOT(ISNUMBER(R3726))),"",IF(Q3726&lt;R3726,1,0))</x:f>
        <x:v>0</x:v>
      </x:c>
      <x:c r="AF3726" s="50" t="n">
        <x:f>IFERROR(IF(AND(A3726=A3725,C3726=C3725+1,ISNUMBER(AE3725)),AE3725,""),"")</x:f>
        <x:v>0</x:v>
      </x:c>
      <x:c r="AG3726" s="52" t="n">
        <x:f>IFERROR(IF(AND(A3726=A3725,C3726=C3725+1,ISNUMBER(U3726),ISNUMBER(U3725),U3725&lt;&gt;0),U3726/U3725-1,""),"")</x:f>
        <x:v>-0.39748023618429607</x:v>
      </x:c>
      <x:c r="AH3726" s="50" t="n">
        <x:f>IF(AND(ISNUMBER(AE3726),ISNUMBER(AF3726),ISNUMBER(AG3726)),IF(AND(AE3726=1,AF3726=1,AG3726&lt;0),1,0),"")</x:f>
        <x:v>0</x:v>
      </x:c>
      <x:c r="AI3726" s="50" t="n">
        <x:f>IF(AND(A3726=A3727,C3727=C3726+1,ISNUMBER(AH3727)),C3727,"")</x:f>
        <x:v>2015</x:v>
      </x:c>
      <x:c r="AJ3726" s="50" t="n">
        <x:f>IF(AND(A3726=A3727,C3727=C3726+1,ISNUMBER(AH3727)),AH3727,"")</x:f>
        <x:v>0</x:v>
      </x:c>
    </x:row>
    <x:row r="3727" ht="15">
      <x:c r="A3727" s="9" t="s">
        <x:v>261</x:v>
      </x:c>
      <x:c r="B3727" s="10">
        <x:v>42369</x:v>
      </x:c>
      <x:c r="C3727" s="9">
        <x:v>2015</x:v>
      </x:c>
      <x:c r="D3727" s="11">
        <x:v>477.9</x:v>
      </x:c>
      <x:c r="E3727" s="11">
        <x:v>337.1</x:v>
      </x:c>
      <x:c r="F3727" s="11">
        <x:v>237.3</x:v>
      </x:c>
      <x:c r="G3727" s="11">
        <x:v>240.6</x:v>
      </x:c>
      <x:c r="H3727" s="11">
        <x:v>0</x:v>
      </x:c>
      <x:c r="I3727" s="11">
        <x:v>237.3</x:v>
      </x:c>
      <x:c r="J3727" s="11">
        <x:v>225.1</x:v>
      </x:c>
      <x:c r="K3727" s="11">
        <x:v>119.2</x:v>
      </x:c>
      <x:c r="L3727" s="11">
        <x:v>193.8</x:v>
      </x:c>
      <x:c r="M3727" s="11">
        <x:v>0</x:v>
      </x:c>
      <x:c r="N3727" s="11">
        <x:v>0</x:v>
      </x:c>
      <x:c r="O3727" s="11">
        <x:v>1143</x:v>
      </x:c>
      <x:c r="P3727" s="11">
        <x:v>51</x:v>
      </x:c>
      <x:c r="Q3727" s="11">
        <x:v>74.099999999999994</x:v>
      </x:c>
      <x:c r="R3727" s="11">
        <x:v>0</x:v>
      </x:c>
      <x:c r="S3727" s="11">
        <x:v>36.799999999999997</x:v>
      </x:c>
      <x:c r="T3727" s="11">
        <x:v>93.4</x:v>
      </x:c>
      <x:c r="U3727" s="11">
        <x:v>2497.8904000000002</x:v>
      </x:c>
      <x:c r="V3727" s="11">
        <x:v>18</x:v>
      </x:c>
      <x:c r="W3727" s="12">
        <x:v>0</x:v>
      </x:c>
      <x:c r="X3727" s="8">
        <x:v>0</x:v>
      </x:c>
      <x:c r="Y3727" s="13">
        <x:f t="shared" si="348"/>
        <x:v>1.4205646860514118</x:v>
      </x:c>
      <x:c r="Z3727" s="13">
        <x:f t="shared" si="349"/>
        <x:v>0.50345260514752044</x:v>
      </x:c>
      <x:c r="AA3727" s="13">
        <x:f t="shared" si="350"/>
        <x:v>7.7003557229545924E-2</x:v>
      </x:c>
      <x:c r="AB3727" s="13">
        <x:f t="shared" si="351"/>
        <x:v>0.10671688637790333</x:v>
      </x:c>
      <x:c r="AC3727" s="13">
        <x:f t="shared" si="352"/>
        <x:v>0.38819617622610142</x:v>
      </x:c>
      <x:c r="AD3727" s="13">
        <x:f t="shared" si="353"/>
        <x:v>0.47101904164051056</x:v>
      </x:c>
      <x:c r="AE3727" s="50" t="n">
        <x:f>IF(OR(NOT(ISNUMBER(Q3727)),NOT(ISNUMBER(R3727))),"",IF(Q3727&lt;R3727,1,0))</x:f>
        <x:v>0</x:v>
      </x:c>
      <x:c r="AF3727" s="50" t="n">
        <x:f>IFERROR(IF(AND(A3727=A3726,C3727=C3726+1,ISNUMBER(AE3726)),AE3726,""),"")</x:f>
        <x:v>0</x:v>
      </x:c>
      <x:c r="AG3727" s="52" t="n">
        <x:f>IFERROR(IF(AND(A3727=A3726,C3727=C3726+1,ISNUMBER(U3727),ISNUMBER(U3726),U3726&lt;&gt;0),U3727/U3726-1,""),"")</x:f>
        <x:v>0.05688638019445125</x:v>
      </x:c>
      <x:c r="AH3727" s="50" t="n">
        <x:f>IF(AND(ISNUMBER(AE3727),ISNUMBER(AF3727),ISNUMBER(AG3727)),IF(AND(AE3727=1,AF3727=1,AG3727&lt;0),1,0),"")</x:f>
        <x:v>0</x:v>
      </x:c>
      <x:c r="AI3727" s="50" t="n">
        <x:f>IF(AND(A3727=A3728,C3728=C3727+1,ISNUMBER(AH3728)),C3728,"")</x:f>
        <x:v>2016</x:v>
      </x:c>
      <x:c r="AJ3727" s="50" t="n">
        <x:f>IF(AND(A3727=A3728,C3728=C3727+1,ISNUMBER(AH3728)),AH3728,"")</x:f>
        <x:v>0</x:v>
      </x:c>
    </x:row>
    <x:row r="3728" ht="15">
      <x:c r="A3728" s="9" t="s">
        <x:v>261</x:v>
      </x:c>
      <x:c r="B3728" s="10">
        <x:v>42735</x:v>
      </x:c>
      <x:c r="C3728" s="9">
        <x:v>2016</x:v>
      </x:c>
      <x:c r="D3728" s="11">
        <x:v>650</x:v>
      </x:c>
      <x:c r="E3728" s="11">
        <x:v>446</x:v>
      </x:c>
      <x:c r="F3728" s="11">
        <x:v>428.6</x:v>
      </x:c>
      <x:c r="G3728" s="11">
        <x:v>449.6</x:v>
      </x:c>
      <x:c r="H3728" s="11">
        <x:v>0</x:v>
      </x:c>
      <x:c r="I3728" s="11">
        <x:v>200.4</x:v>
      </x:c>
      <x:c r="J3728" s="11">
        <x:v>254.7</x:v>
      </x:c>
      <x:c r="K3728" s="11">
        <x:v>173.3</x:v>
      </x:c>
      <x:c r="L3728" s="11">
        <x:v>257.7</x:v>
      </x:c>
      <x:c r="M3728" s="11">
        <x:v>0</x:v>
      </x:c>
      <x:c r="N3728" s="11">
        <x:v>0</x:v>
      </x:c>
      <x:c r="O3728" s="11">
        <x:v>1444.9</x:v>
      </x:c>
      <x:c r="P3728" s="11">
        <x:v>48</x:v>
      </x:c>
      <x:c r="Q3728" s="11">
        <x:v>79.7</x:v>
      </x:c>
      <x:c r="R3728" s="11">
        <x:v>0</x:v>
      </x:c>
      <x:c r="S3728" s="11">
        <x:v>24.4</x:v>
      </x:c>
      <x:c r="T3728" s="11">
        <x:v>131.4</x:v>
      </x:c>
      <x:c r="U3728" s="11">
        <x:v>3779.3733000000002</x:v>
      </x:c>
      <x:c r="V3728" s="11">
        <x:v>18</x:v>
      </x:c>
      <x:c r="W3728" s="12">
        <x:v>0</x:v>
      </x:c>
      <x:c r="X3728" s="8">
        <x:v>0</x:v>
      </x:c>
      <x:c r="Y3728" s="13">
        <x:f t="shared" si="348"/>
        <x:v>1.0405972935137657</x:v>
      </x:c>
      <x:c r="Z3728" s="13">
        <x:f t="shared" si="349"/>
        <x:v>0.69169230769230772</x:v>
      </x:c>
      <x:c r="AA3728" s="13">
        <x:f t="shared" si="350"/>
        <x:v>3.7538461538461534E-2</x:v>
      </x:c>
      <x:c r="AB3728" s="13">
        <x:f t="shared" si="351"/>
        <x:v>7.3846153846153853E-2</x:v>
      </x:c>
      <x:c r="AC3728" s="13">
        <x:f t="shared" si="352"/>
        <x:v>0.29225978647686834</x:v>
      </x:c>
      <x:c r="AD3728" s="13">
        <x:f t="shared" si="353"/>
        <x:v>0.39184615384615384</x:v>
      </x:c>
      <x:c r="AE3728" s="50" t="n">
        <x:f>IF(OR(NOT(ISNUMBER(Q3728)),NOT(ISNUMBER(R3728))),"",IF(Q3728&lt;R3728,1,0))</x:f>
        <x:v>0</x:v>
      </x:c>
      <x:c r="AF3728" s="50" t="n">
        <x:f>IFERROR(IF(AND(A3728=A3727,C3728=C3727+1,ISNUMBER(AE3727)),AE3727,""),"")</x:f>
        <x:v>0</x:v>
      </x:c>
      <x:c r="AG3728" s="52" t="n">
        <x:f>IFERROR(IF(AND(A3728=A3727,C3728=C3727+1,ISNUMBER(U3728),ISNUMBER(U3727),U3727&lt;&gt;0),U3728/U3727-1,""),"")</x:f>
        <x:v>0.5130260719205293</x:v>
      </x:c>
      <x:c r="AH3728" s="50" t="n">
        <x:f>IF(AND(ISNUMBER(AE3728),ISNUMBER(AF3728),ISNUMBER(AG3728)),IF(AND(AE3728=1,AF3728=1,AG3728&lt;0),1,0),"")</x:f>
        <x:v>0</x:v>
      </x:c>
      <x:c r="AI3728" s="50" t="n">
        <x:f>IF(AND(A3728=A3729,C3729=C3728+1,ISNUMBER(AH3729)),C3729,"")</x:f>
        <x:v>2017</x:v>
      </x:c>
      <x:c r="AJ3728" s="50" t="n">
        <x:f>IF(AND(A3728=A3729,C3729=C3728+1,ISNUMBER(AH3729)),AH3729,"")</x:f>
        <x:v>0</x:v>
      </x:c>
    </x:row>
    <x:row r="3729" ht="15">
      <x:c r="A3729" s="9" t="s">
        <x:v>261</x:v>
      </x:c>
      <x:c r="B3729" s="10">
        <x:v>43100</x:v>
      </x:c>
      <x:c r="C3729" s="9">
        <x:v>2017</x:v>
      </x:c>
      <x:c r="D3729" s="11">
        <x:v>840.4</x:v>
      </x:c>
      <x:c r="E3729" s="11">
        <x:v>514.5</x:v>
      </x:c>
      <x:c r="F3729" s="11">
        <x:v>544.20000000000005</x:v>
      </x:c>
      <x:c r="G3729" s="11">
        <x:v>553.29999999999995</x:v>
      </x:c>
      <x:c r="H3729" s="11">
        <x:v>0</x:v>
      </x:c>
      <x:c r="I3729" s="11">
        <x:v>287.10000000000002</x:v>
      </x:c>
      <x:c r="J3729" s="11">
        <x:v>327.2</x:v>
      </x:c>
      <x:c r="K3729" s="11">
        <x:v>160.30000000000001</x:v>
      </x:c>
      <x:c r="L3729" s="11">
        <x:v>323.3</x:v>
      </x:c>
      <x:c r="M3729" s="11">
        <x:v>0</x:v>
      </x:c>
      <x:c r="N3729" s="11">
        <x:v>0</x:v>
      </x:c>
      <x:c r="O3729" s="11">
        <x:v>1923.6</x:v>
      </x:c>
      <x:c r="P3729" s="11">
        <x:v>79.599999999999994</x:v>
      </x:c>
      <x:c r="Q3729" s="11">
        <x:v>121.9</x:v>
      </x:c>
      <x:c r="R3729" s="11">
        <x:v>0</x:v>
      </x:c>
      <x:c r="S3729" s="11">
        <x:v>64.099999999999994</x:v>
      </x:c>
      <x:c r="T3729" s="11">
        <x:v>146.4</x:v>
      </x:c>
      <x:c r="U3729" s="11">
        <x:v>4727.9709999999995</x:v>
      </x:c>
      <x:c r="V3729" s="11">
        <x:v>18</x:v>
      </x:c>
      <x:c r="W3729" s="12">
        <x:v>0</x:v>
      </x:c>
      <x:c r="X3729" s="8">
        <x:v>0</x:v>
      </x:c>
      <x:c r="Y3729" s="13">
        <x:f t="shared" si="348"/>
        <x:v>0.94542447629547954</x:v>
      </x:c>
      <x:c r="Z3729" s="13">
        <x:f t="shared" si="349"/>
        <x:v>0.65837696335078533</x:v>
      </x:c>
      <x:c r="AA3729" s="13">
        <x:f t="shared" si="350"/>
        <x:v>7.6273203236554024E-2</x:v>
      </x:c>
      <x:c r="AB3729" s="13">
        <x:f t="shared" si="351"/>
        <x:v>9.4716801523084246E-2</x:v>
      </x:c>
      <x:c r="AC3729" s="13">
        <x:f t="shared" si="352"/>
        <x:v>0.26459425266582326</x:v>
      </x:c>
      <x:c r="AD3729" s="13">
        <x:f t="shared" si="353"/>
        <x:v>0.38933841028081867</x:v>
      </x:c>
      <x:c r="AE3729" s="50" t="n">
        <x:f>IF(OR(NOT(ISNUMBER(Q3729)),NOT(ISNUMBER(R3729))),"",IF(Q3729&lt;R3729,1,0))</x:f>
        <x:v>0</x:v>
      </x:c>
      <x:c r="AF3729" s="50" t="n">
        <x:f>IFERROR(IF(AND(A3729=A3728,C3729=C3728+1,ISNUMBER(AE3728)),AE3728,""),"")</x:f>
        <x:v>0</x:v>
      </x:c>
      <x:c r="AG3729" s="52" t="n">
        <x:f>IFERROR(IF(AND(A3729=A3728,C3729=C3728+1,ISNUMBER(U3729),ISNUMBER(U3728),U3728&lt;&gt;0),U3729/U3728-1,""),"")</x:f>
        <x:v>0.2509933855964954</x:v>
      </x:c>
      <x:c r="AH3729" s="50" t="n">
        <x:f>IF(AND(ISNUMBER(AE3729),ISNUMBER(AF3729),ISNUMBER(AG3729)),IF(AND(AE3729=1,AF3729=1,AG3729&lt;0),1,0),"")</x:f>
        <x:v>0</x:v>
      </x:c>
      <x:c r="AI3729" s="50" t="n">
        <x:f>IF(AND(A3729=A3730,C3730=C3729+1,ISNUMBER(AH3730)),C3730,"")</x:f>
        <x:v>2018</x:v>
      </x:c>
      <x:c r="AJ3729" s="50" t="n">
        <x:f>IF(AND(A3729=A3730,C3730=C3729+1,ISNUMBER(AH3730)),AH3730,"")</x:f>
        <x:v>0</x:v>
      </x:c>
    </x:row>
    <x:row r="3730" ht="15">
      <x:c r="A3730" s="9" t="s">
        <x:v>261</x:v>
      </x:c>
      <x:c r="B3730" s="10">
        <x:v>43465</x:v>
      </x:c>
      <x:c r="C3730" s="9">
        <x:v>2018</x:v>
      </x:c>
      <x:c r="D3730" s="11">
        <x:v>1007</x:v>
      </x:c>
      <x:c r="E3730" s="11">
        <x:v>503.6</x:v>
      </x:c>
      <x:c r="F3730" s="11">
        <x:v>558</x:v>
      </x:c>
      <x:c r="G3730" s="11">
        <x:v>568.20000000000005</x:v>
      </x:c>
      <x:c r="H3730" s="11">
        <x:v>0</x:v>
      </x:c>
      <x:c r="I3730" s="11">
        <x:v>438.8</x:v>
      </x:c>
      <x:c r="J3730" s="11">
        <x:v>422.1</x:v>
      </x:c>
      <x:c r="K3730" s="11">
        <x:v>42.7</x:v>
      </x:c>
      <x:c r="L3730" s="11">
        <x:v>407.6</x:v>
      </x:c>
      <x:c r="M3730" s="11">
        <x:v>0</x:v>
      </x:c>
      <x:c r="N3730" s="11">
        <x:v>0</x:v>
      </x:c>
      <x:c r="O3730" s="11">
        <x:v>2417.3000000000002</x:v>
      </x:c>
      <x:c r="P3730" s="11">
        <x:v>105.4</x:v>
      </x:c>
      <x:c r="Q3730" s="11">
        <x:v>160</x:v>
      </x:c>
      <x:c r="R3730" s="11">
        <x:v>0.2</x:v>
      </x:c>
      <x:c r="S3730" s="11">
        <x:v>82.4</x:v>
      </x:c>
      <x:c r="T3730" s="11">
        <x:v>94</x:v>
      </x:c>
      <x:c r="U3730" s="11">
        <x:v>5113.1235999999999</x:v>
      </x:c>
      <x:c r="V3730" s="11">
        <x:v>18</x:v>
      </x:c>
      <x:c r="W3730" s="12">
        <x:v>0</x:v>
      </x:c>
      <x:c r="X3730" s="8">
        <x:v>0</x:v>
      </x:c>
      <x:c r="Y3730" s="13">
        <x:f t="shared" si="348"/>
        <x:v>0.90250896057347674</x:v>
      </x:c>
      <x:c r="Z3730" s="13">
        <x:f t="shared" si="349"/>
        <x:v>0.56425024826216486</x:v>
      </x:c>
      <x:c r="AA3730" s="13">
        <x:f t="shared" si="350"/>
        <x:v>8.1827209533267137E-2</x:v>
      </x:c>
      <x:c r="AB3730" s="13">
        <x:f t="shared" si="351"/>
        <x:v>0.10466732869910626</x:v>
      </x:c>
      <x:c r="AC3730" s="13">
        <x:f t="shared" si="352"/>
        <x:v>0.16543470608940514</x:v>
      </x:c>
      <x:c r="AD3730" s="13">
        <x:f t="shared" si="353"/>
        <x:v>0.41916583912611721</x:v>
      </x:c>
      <x:c r="AE3730" s="50" t="n">
        <x:f>IF(OR(NOT(ISNUMBER(Q3730)),NOT(ISNUMBER(R3730))),"",IF(Q3730&lt;R3730,1,0))</x:f>
        <x:v>0</x:v>
      </x:c>
      <x:c r="AF3730" s="50" t="n">
        <x:f>IFERROR(IF(AND(A3730=A3729,C3730=C3729+1,ISNUMBER(AE3729)),AE3729,""),"")</x:f>
        <x:v>0</x:v>
      </x:c>
      <x:c r="AG3730" s="52" t="n">
        <x:f>IFERROR(IF(AND(A3730=A3729,C3730=C3729+1,ISNUMBER(U3730),ISNUMBER(U3729),U3729&lt;&gt;0),U3730/U3729-1,""),"")</x:f>
        <x:v>0.08146255550213821</x:v>
      </x:c>
      <x:c r="AH3730" s="50" t="n">
        <x:f>IF(AND(ISNUMBER(AE3730),ISNUMBER(AF3730),ISNUMBER(AG3730)),IF(AND(AE3730=1,AF3730=1,AG3730&lt;0),1,0),"")</x:f>
        <x:v>0</x:v>
      </x:c>
      <x:c r="AI3730" s="50" t="n">
        <x:f>IF(AND(A3730=A3731,C3731=C3730+1,ISNUMBER(AH3731)),C3731,"")</x:f>
        <x:v>2019</x:v>
      </x:c>
      <x:c r="AJ3730" s="50" t="n">
        <x:f>IF(AND(A3730=A3731,C3731=C3730+1,ISNUMBER(AH3731)),AH3731,"")</x:f>
        <x:v>0</x:v>
      </x:c>
    </x:row>
    <x:row r="3731" ht="15">
      <x:c r="A3731" s="9" t="s">
        <x:v>261</x:v>
      </x:c>
      <x:c r="B3731" s="10">
        <x:v>43830</x:v>
      </x:c>
      <x:c r="C3731" s="9">
        <x:v>2019</x:v>
      </x:c>
      <x:c r="D3731" s="11">
        <x:v>1245.5</x:v>
      </x:c>
      <x:c r="E3731" s="11">
        <x:v>623.20000000000005</x:v>
      </x:c>
      <x:c r="F3731" s="11">
        <x:v>772.2</x:v>
      </x:c>
      <x:c r="G3731" s="11">
        <x:v>791.9</x:v>
      </x:c>
      <x:c r="H3731" s="11">
        <x:v>90.5</x:v>
      </x:c>
      <x:c r="I3731" s="11">
        <x:v>453.6</x:v>
      </x:c>
      <x:c r="J3731" s="11">
        <x:v>449.5</x:v>
      </x:c>
      <x:c r="K3731" s="11">
        <x:v>0</x:v>
      </x:c>
      <x:c r="L3731" s="11">
        <x:v>536.79999999999995</x:v>
      </x:c>
      <x:c r="M3731" s="11">
        <x:v>90.5</x:v>
      </x:c>
      <x:c r="N3731" s="11">
        <x:v>0</x:v>
      </x:c>
      <x:c r="O3731" s="11">
        <x:v>2733.5</x:v>
      </x:c>
      <x:c r="P3731" s="11">
        <x:v>39.6</x:v>
      </x:c>
      <x:c r="Q3731" s="11">
        <x:v>110.9</x:v>
      </x:c>
      <x:c r="R3731" s="11">
        <x:v>2</x:v>
      </x:c>
      <x:c r="S3731" s="11">
        <x:v>24.6</x:v>
      </x:c>
      <x:c r="T3731" s="11">
        <x:v>88.3</x:v>
      </x:c>
      <x:c r="U3731" s="11">
        <x:v>1996.1601000000001</x:v>
      </x:c>
      <x:c r="V3731" s="11">
        <x:v>18</x:v>
      </x:c>
      <x:c r="W3731" s="12">
        <x:v>0</x:v>
      </x:c>
      <x:c r="X3731" s="8">
        <x:v>0</x:v>
      </x:c>
      <x:c r="Y3731" s="13">
        <x:f t="shared" si="348"/>
        <x:v>0.80704480704480708</x:v>
      </x:c>
      <x:c r="Z3731" s="13">
        <x:f t="shared" si="349"/>
        <x:v>0.63580891208350054</x:v>
      </x:c>
      <x:c r="AA3731" s="13">
        <x:f t="shared" si="350"/>
        <x:v>1.9751103974307509E-2</x:v>
      </x:c>
      <x:c r="AB3731" s="13">
        <x:f t="shared" si="351"/>
        <x:v>3.1794460056202331E-2</x:v>
      </x:c>
      <x:c r="AC3731" s="13">
        <x:f t="shared" si="352"/>
        <x:v>0.11150397777497159</x:v>
      </x:c>
      <x:c r="AD3731" s="13">
        <x:f t="shared" si="353"/>
        <x:v>0.36089923725411482</x:v>
      </x:c>
      <x:c r="AE3731" s="50" t="n">
        <x:f>IF(OR(NOT(ISNUMBER(Q3731)),NOT(ISNUMBER(R3731))),"",IF(Q3731&lt;R3731,1,0))</x:f>
        <x:v>0</x:v>
      </x:c>
      <x:c r="AF3731" s="50" t="n">
        <x:f>IFERROR(IF(AND(A3731=A3730,C3731=C3730+1,ISNUMBER(AE3730)),AE3730,""),"")</x:f>
        <x:v>0</x:v>
      </x:c>
      <x:c r="AG3731" s="52" t="n">
        <x:f>IFERROR(IF(AND(A3731=A3730,C3731=C3730+1,ISNUMBER(U3731),ISNUMBER(U3730),U3730&lt;&gt;0),U3731/U3730-1,""),"")</x:f>
        <x:v>-0.6096006558495868</x:v>
      </x:c>
      <x:c r="AH3731" s="50" t="n">
        <x:f>IF(AND(ISNUMBER(AE3731),ISNUMBER(AF3731),ISNUMBER(AG3731)),IF(AND(AE3731=1,AF3731=1,AG3731&lt;0),1,0),"")</x:f>
        <x:v>0</x:v>
      </x:c>
      <x:c r="AI3731" s="50" t="n">
        <x:f>IF(AND(A3731=A3732,C3732=C3731+1,ISNUMBER(AH3732)),C3732,"")</x:f>
        <x:v>2020</x:v>
      </x:c>
      <x:c r="AJ3731" s="50" t="n">
        <x:f>IF(AND(A3731=A3732,C3732=C3731+1,ISNUMBER(AH3732)),AH3732,"")</x:f>
        <x:v>0</x:v>
      </x:c>
    </x:row>
    <x:row r="3732" ht="15">
      <x:c r="A3732" s="9" t="s">
        <x:v>261</x:v>
      </x:c>
      <x:c r="B3732" s="10">
        <x:v>44196</x:v>
      </x:c>
      <x:c r="C3732" s="9">
        <x:v>2020</x:v>
      </x:c>
      <x:c r="D3732" s="11">
        <x:v>1989.4</x:v>
      </x:c>
      <x:c r="E3732" s="11">
        <x:v>1019.8</x:v>
      </x:c>
      <x:c r="F3732" s="11">
        <x:v>854.1</x:v>
      </x:c>
      <x:c r="G3732" s="11">
        <x:v>1179.0999999999999</x:v>
      </x:c>
      <x:c r="H3732" s="11">
        <x:v>313.10000000000002</x:v>
      </x:c>
      <x:c r="I3732" s="11">
        <x:v>810.3</x:v>
      </x:c>
      <x:c r="J3732" s="11">
        <x:v>577</x:v>
      </x:c>
      <x:c r="K3732" s="11">
        <x:v>407.5</x:v>
      </x:c>
      <x:c r="L3732" s="11">
        <x:v>532.4</x:v>
      </x:c>
      <x:c r="M3732" s="11">
        <x:v>22.3</x:v>
      </x:c>
      <x:c r="N3732" s="11">
        <x:v>290.8</x:v>
      </x:c>
      <x:c r="O3732" s="11">
        <x:v>3263.5</x:v>
      </x:c>
      <x:c r="P3732" s="11">
        <x:v>156.6</x:v>
      </x:c>
      <x:c r="Q3732" s="11">
        <x:v>274</x:v>
      </x:c>
      <x:c r="R3732" s="11">
        <x:v>4.5</x:v>
      </x:c>
      <x:c r="S3732" s="11">
        <x:v>113.3</x:v>
      </x:c>
      <x:c r="T3732" s="11">
        <x:v>395.8</x:v>
      </x:c>
      <x:c r="U3732" s="11">
        <x:v>4897.4540999999999</x:v>
      </x:c>
      <x:c r="V3732" s="11">
        <x:v>18</x:v>
      </x:c>
      <x:c r="W3732" s="12">
        <x:v>0</x:v>
      </x:c>
      <x:c r="X3732" s="8">
        <x:v>0</x:v>
      </x:c>
      <x:c r="Y3732" s="13">
        <x:f t="shared" si="348"/>
        <x:v>1.1940053857862076</x:v>
      </x:c>
      <x:c r="Z3732" s="13">
        <x:f t="shared" si="349"/>
        <x:v>0.59269126369759717</x:v>
      </x:c>
      <x:c r="AA3732" s="13">
        <x:f t="shared" si="350"/>
        <x:v>5.6951844777319793E-2</x:v>
      </x:c>
      <x:c r="AB3732" s="13">
        <x:f t="shared" si="351"/>
        <x:v>7.871720116618075E-2</x:v>
      </x:c>
      <x:c r="AC3732" s="13">
        <x:f t="shared" si="352"/>
        <x:v>0.33567975574590792</x:v>
      </x:c>
      <x:c r="AD3732" s="13">
        <x:f t="shared" si="353"/>
        <x:v>0.29003719714486781</x:v>
      </x:c>
      <x:c r="AE3732" s="50" t="n">
        <x:f>IF(OR(NOT(ISNUMBER(Q3732)),NOT(ISNUMBER(R3732))),"",IF(Q3732&lt;R3732,1,0))</x:f>
        <x:v>0</x:v>
      </x:c>
      <x:c r="AF3732" s="50" t="n">
        <x:f>IFERROR(IF(AND(A3732=A3731,C3732=C3731+1,ISNUMBER(AE3731)),AE3731,""),"")</x:f>
        <x:v>0</x:v>
      </x:c>
      <x:c r="AG3732" s="52" t="n">
        <x:f>IFERROR(IF(AND(A3732=A3731,C3732=C3731+1,ISNUMBER(U3732),ISNUMBER(U3731),U3731&lt;&gt;0),U3732/U3731-1,""),"")</x:f>
        <x:v>1.4534375273806943</x:v>
      </x:c>
      <x:c r="AH3732" s="50" t="n">
        <x:f>IF(AND(ISNUMBER(AE3732),ISNUMBER(AF3732),ISNUMBER(AG3732)),IF(AND(AE3732=1,AF3732=1,AG3732&lt;0),1,0),"")</x:f>
        <x:v>0</x:v>
      </x:c>
      <x:c r="AI3732" s="50" t="n">
        <x:f>IF(AND(A3732=A3733,C3733=C3732+1,ISNUMBER(AH3733)),C3733,"")</x:f>
        <x:v>2021</x:v>
      </x:c>
      <x:c r="AJ3732" s="50" t="n">
        <x:f>IF(AND(A3732=A3733,C3733=C3732+1,ISNUMBER(AH3733)),AH3733,"")</x:f>
        <x:v>0</x:v>
      </x:c>
    </x:row>
    <x:row r="3733" ht="15">
      <x:c r="A3733" s="9" t="s">
        <x:v>261</x:v>
      </x:c>
      <x:c r="B3733" s="10">
        <x:v>44561</x:v>
      </x:c>
      <x:c r="C3733" s="9">
        <x:v>2021</x:v>
      </x:c>
      <x:c r="D3733" s="11">
        <x:v>2884.5</x:v>
      </x:c>
      <x:c r="E3733" s="11">
        <x:v>1559.7</x:v>
      </x:c>
      <x:c r="F3733" s="11">
        <x:v>998</x:v>
      </x:c>
      <x:c r="G3733" s="11">
        <x:v>1850.5</x:v>
      </x:c>
      <x:c r="H3733" s="11">
        <x:v>792.1</x:v>
      </x:c>
      <x:c r="I3733" s="11">
        <x:v>1034</x:v>
      </x:c>
      <x:c r="J3733" s="11">
        <x:v>711.9</x:v>
      </x:c>
      <x:c r="K3733" s="11">
        <x:v>662.7</x:v>
      </x:c>
      <x:c r="L3733" s="11">
        <x:v>807.1</x:v>
      </x:c>
      <x:c r="M3733" s="11">
        <x:v>27.7</x:v>
      </x:c>
      <x:c r="N3733" s="11">
        <x:v>764.4</x:v>
      </x:c>
      <x:c r="O3733" s="11">
        <x:v>3910.5</x:v>
      </x:c>
      <x:c r="P3733" s="11">
        <x:v>191.5</x:v>
      </x:c>
      <x:c r="Q3733" s="11">
        <x:v>327</x:v>
      </x:c>
      <x:c r="R3733" s="11">
        <x:v>13.2</x:v>
      </x:c>
      <x:c r="S3733" s="11">
        <x:v>128.4</x:v>
      </x:c>
      <x:c r="T3733" s="11">
        <x:v>209.7</x:v>
      </x:c>
      <x:c r="U3733" s="11">
        <x:v>3874.8649</x:v>
      </x:c>
      <x:c r="V3733" s="11">
        <x:v>18</x:v>
      </x:c>
      <x:c r="W3733" s="12">
        <x:v>0</x:v>
      </x:c>
      <x:c r="X3733" s="8">
        <x:v>0</x:v>
      </x:c>
      <x:c r="Y3733" s="13">
        <x:f t="shared" si="348"/>
        <x:v>1.5628256513026053</x:v>
      </x:c>
      <x:c r="Z3733" s="13">
        <x:f t="shared" si="349"/>
        <x:v>0.6415323279597851</x:v>
      </x:c>
      <x:c r="AA3733" s="13">
        <x:f t="shared" si="350"/>
        <x:v>4.451378055122205E-2</x:v>
      </x:c>
      <x:c r="AB3733" s="13">
        <x:f t="shared" si="351"/>
        <x:v>6.638932223955625E-2</x:v>
      </x:c>
      <x:c r="AC3733" s="13">
        <x:f t="shared" si="352"/>
        <x:v>0.11332072412861388</x:v>
      </x:c>
      <x:c r="AD3733" s="13">
        <x:f t="shared" si="353"/>
        <x:v>0.24680187207488299</x:v>
      </x:c>
      <x:c r="AE3733" s="50" t="n">
        <x:f>IF(OR(NOT(ISNUMBER(Q3733)),NOT(ISNUMBER(R3733))),"",IF(Q3733&lt;R3733,1,0))</x:f>
        <x:v>0</x:v>
      </x:c>
      <x:c r="AF3733" s="50" t="n">
        <x:f>IFERROR(IF(AND(A3733=A3732,C3733=C3732+1,ISNUMBER(AE3732)),AE3732,""),"")</x:f>
        <x:v>0</x:v>
      </x:c>
      <x:c r="AG3733" s="52" t="n">
        <x:f>IFERROR(IF(AND(A3733=A3732,C3733=C3732+1,ISNUMBER(U3733),ISNUMBER(U3732),U3732&lt;&gt;0),U3733/U3732-1,""),"")</x:f>
        <x:v>-0.20880016006683966</x:v>
      </x:c>
      <x:c r="AH3733" s="50" t="n">
        <x:f>IF(AND(ISNUMBER(AE3733),ISNUMBER(AF3733),ISNUMBER(AG3733)),IF(AND(AE3733=1,AF3733=1,AG3733&lt;0),1,0),"")</x:f>
        <x:v>0</x:v>
      </x:c>
      <x:c r="AI3733" s="50" t="n">
        <x:f>IF(AND(A3733=A3734,C3734=C3733+1,ISNUMBER(AH3734)),C3734,"")</x:f>
        <x:v>2022</x:v>
      </x:c>
      <x:c r="AJ3733" s="50" t="n">
        <x:f>IF(AND(A3733=A3734,C3734=C3733+1,ISNUMBER(AH3734)),AH3734,"")</x:f>
        <x:v>0</x:v>
      </x:c>
    </x:row>
    <x:row r="3734" ht="15">
      <x:c r="A3734" s="9" t="s">
        <x:v>261</x:v>
      </x:c>
      <x:c r="B3734" s="10">
        <x:v>44926</x:v>
      </x:c>
      <x:c r="C3734" s="9">
        <x:v>2022</x:v>
      </x:c>
      <x:c r="D3734" s="11">
        <x:v>2996.9</x:v>
      </x:c>
      <x:c r="E3734" s="11">
        <x:v>1554</x:v>
      </x:c>
      <x:c r="F3734" s="11">
        <x:v>1040</x:v>
      </x:c>
      <x:c r="G3734" s="11">
        <x:v>1982</x:v>
      </x:c>
      <x:c r="H3734" s="11">
        <x:v>856</x:v>
      </x:c>
      <x:c r="I3734" s="11">
        <x:v>1014.9</x:v>
      </x:c>
      <x:c r="J3734" s="11">
        <x:v>681.2</x:v>
      </x:c>
      <x:c r="K3734" s="11">
        <x:v>323</x:v>
      </x:c>
      <x:c r="L3734" s="11">
        <x:v>1078.4000000000001</x:v>
      </x:c>
      <x:c r="M3734" s="11">
        <x:v>25.7</x:v>
      </x:c>
      <x:c r="N3734" s="11">
        <x:v>830.3</x:v>
      </x:c>
      <x:c r="O3734" s="11">
        <x:v>3936.5</x:v>
      </x:c>
      <x:c r="P3734" s="11">
        <x:v>-16.100000000000001</x:v>
      </x:c>
      <x:c r="Q3734" s="11">
        <x:v>133.69999999999999</x:v>
      </x:c>
      <x:c r="R3734" s="11">
        <x:v>23</x:v>
      </x:c>
      <x:c r="S3734" s="11">
        <x:v>-30.8</x:v>
      </x:c>
      <x:c r="T3734" s="11">
        <x:v>-130.6</x:v>
      </x:c>
      <x:c r="U3734" s="11">
        <x:v>695.08429999999998</x:v>
      </x:c>
      <x:c r="V3734" s="11">
        <x:v>18</x:v>
      </x:c>
      <x:c r="W3734" s="12">
        <x:v>0</x:v>
      </x:c>
      <x:c r="X3734" s="8">
        <x:v>0</x:v>
      </x:c>
      <x:c r="Y3734" s="13">
        <x:f t="shared" si="348"/>
        <x:v>1.4942307692307693</x:v>
      </x:c>
      <x:c r="Z3734" s="13">
        <x:f t="shared" si="349"/>
        <x:v>0.66135006173045474</x:v>
      </x:c>
      <x:c r="AA3734" s="13">
        <x:f t="shared" si="350"/>
        <x:v>-1.0277286529413728E-2</x:v>
      </x:c>
      <x:c r="AB3734" s="13">
        <x:f t="shared" si="351"/>
        <x:v>-5.3722179585571758E-3</x:v>
      </x:c>
      <x:c r="AC3734" s="13">
        <x:f t="shared" si="352"/>
        <x:v>-6.589303733602421E-2</x:v>
      </x:c>
      <x:c r="AD3734" s="13">
        <x:f t="shared" si="353"/>
        <x:v>0.22730154492976076</x:v>
      </x:c>
      <x:c r="AE3734" s="50" t="n">
        <x:f>IF(OR(NOT(ISNUMBER(Q3734)),NOT(ISNUMBER(R3734))),"",IF(Q3734&lt;R3734,1,0))</x:f>
        <x:v>0</x:v>
      </x:c>
      <x:c r="AF3734" s="50" t="n">
        <x:f>IFERROR(IF(AND(A3734=A3733,C3734=C3733+1,ISNUMBER(AE3733)),AE3733,""),"")</x:f>
        <x:v>0</x:v>
      </x:c>
      <x:c r="AG3734" s="52" t="n">
        <x:f>IFERROR(IF(AND(A3734=A3733,C3734=C3733+1,ISNUMBER(U3734),ISNUMBER(U3733),U3733&lt;&gt;0),U3734/U3733-1,""),"")</x:f>
        <x:v>-0.820617152355428</x:v>
      </x:c>
      <x:c r="AH3734" s="50" t="n">
        <x:f>IF(AND(ISNUMBER(AE3734),ISNUMBER(AF3734),ISNUMBER(AG3734)),IF(AND(AE3734=1,AF3734=1,AG3734&lt;0),1,0),"")</x:f>
        <x:v>0</x:v>
      </x:c>
      <x:c r="AI3734" s="50" t="n">
        <x:f>IF(AND(A3734=A3735,C3735=C3734+1,ISNUMBER(AH3735)),C3735,"")</x:f>
        <x:v>2023</x:v>
      </x:c>
      <x:c r="AJ3734" s="50" t="n">
        <x:f>IF(AND(A3734=A3735,C3735=C3734+1,ISNUMBER(AH3735)),AH3735,"")</x:f>
        <x:v>0</x:v>
      </x:c>
    </x:row>
    <x:row r="3735" ht="15">
      <x:c r="A3735" s="9" t="s">
        <x:v>261</x:v>
      </x:c>
      <x:c r="B3735" s="10">
        <x:v>45291</x:v>
      </x:c>
      <x:c r="C3735" s="9">
        <x:v>2023</x:v>
      </x:c>
      <x:c r="D3735" s="11">
        <x:v>2625.6</x:v>
      </x:c>
      <x:c r="E3735" s="11">
        <x:v>1234.5</x:v>
      </x:c>
      <x:c r="F3735" s="11">
        <x:v>715.2</x:v>
      </x:c>
      <x:c r="G3735" s="11">
        <x:v>1758.9</x:v>
      </x:c>
      <x:c r="H3735" s="11">
        <x:v>1001.8</x:v>
      </x:c>
      <x:c r="I3735" s="11">
        <x:v>866.7</x:v>
      </x:c>
      <x:c r="J3735" s="11">
        <x:v>466.8</x:v>
      </x:c>
      <x:c r="K3735" s="11">
        <x:v>353.3</x:v>
      </x:c>
      <x:c r="L3735" s="11">
        <x:v>768</x:v>
      </x:c>
      <x:c r="M3735" s="11">
        <x:v>26.8</x:v>
      </x:c>
      <x:c r="N3735" s="11">
        <x:v>975</x:v>
      </x:c>
      <x:c r="O3735" s="11">
        <x:v>3549.5</x:v>
      </x:c>
      <x:c r="P3735" s="11">
        <x:v>-248.5</x:v>
      </x:c>
      <x:c r="Q3735" s="11">
        <x:v>-76</x:v>
      </x:c>
      <x:c r="R3735" s="11">
        <x:v>53.2</x:v>
      </x:c>
      <x:c r="S3735" s="11">
        <x:v>-223.1</x:v>
      </x:c>
      <x:c r="T3735" s="11">
        <x:v>-12.7</x:v>
      </x:c>
      <x:c r="U3735" s="11">
        <x:v>536.32740000000001</x:v>
      </x:c>
      <x:c r="V3735" s="11">
        <x:v>18</x:v>
      </x:c>
      <x:c r="W3735" s="12">
        <x:v>0</x:v>
      </x:c>
      <x:c r="X3735" s="8">
        <x:v>0</x:v>
      </x:c>
      <x:c r="Y3735" s="13">
        <x:f t="shared" si="348"/>
        <x:v>1.7260906040268456</x:v>
      </x:c>
      <x:c r="Z3735" s="13">
        <x:f t="shared" si="349"/>
        <x:v>0.66990402193784282</x:v>
      </x:c>
      <x:c r="AA3735" s="13">
        <x:f t="shared" si="350"/>
        <x:v>-8.4971054235222429E-2</x:v>
      </x:c>
      <x:c r="AB3735" s="13">
        <x:f t="shared" si="351"/>
        <x:v>-9.4645033516148697E-2</x:v>
      </x:c>
      <x:c r="AC3735" s="13">
        <x:f t="shared" si="352"/>
        <x:v>-7.2204218545681952E-3</x:v>
      </x:c>
      <x:c r="AD3735" s="13">
        <x:f t="shared" si="353"/>
        <x:v>0.17778793418647168</x:v>
      </x:c>
      <x:c r="AE3735" s="50" t="n">
        <x:f>IF(OR(NOT(ISNUMBER(Q3735)),NOT(ISNUMBER(R3735))),"",IF(Q3735&lt;R3735,1,0))</x:f>
        <x:v>1</x:v>
      </x:c>
      <x:c r="AF3735" s="50" t="n">
        <x:f>IFERROR(IF(AND(A3735=A3734,C3735=C3734+1,ISNUMBER(AE3734)),AE3734,""),"")</x:f>
        <x:v>0</x:v>
      </x:c>
      <x:c r="AG3735" s="52" t="n">
        <x:f>IFERROR(IF(AND(A3735=A3734,C3735=C3734+1,ISNUMBER(U3735),ISNUMBER(U3734),U3734&lt;&gt;0),U3735/U3734-1,""),"")</x:f>
        <x:v>-0.22839949053661546</x:v>
      </x:c>
      <x:c r="AH3735" s="50" t="n">
        <x:f>IF(AND(ISNUMBER(AE3735),ISNUMBER(AF3735),ISNUMBER(AG3735)),IF(AND(AE3735=1,AF3735=1,AG3735&lt;0),1,0),"")</x:f>
        <x:v>0</x:v>
      </x:c>
      <x:c r="AI3735" s="50" t="n">
        <x:f>IF(AND(A3735=A3736,C3736=C3735+1,ISNUMBER(AH3736)),C3736,"")</x:f>
        <x:v>2024</x:v>
      </x:c>
      <x:c r="AJ3735" s="50" t="n">
        <x:f>IF(AND(A3735=A3736,C3736=C3735+1,ISNUMBER(AH3736)),AH3736,"")</x:f>
        <x:v>1</x:v>
      </x:c>
    </x:row>
    <x:row r="3736" ht="15">
      <x:c r="A3736" s="9" t="s">
        <x:v>261</x:v>
      </x:c>
      <x:c r="B3736" s="10">
        <x:v>45657</x:v>
      </x:c>
      <x:c r="C3736" s="9">
        <x:v>2024</x:v>
      </x:c>
      <x:c r="D3736" s="11">
        <x:v>2271.1999999999998</x:v>
      </x:c>
      <x:c r="E3736" s="11">
        <x:v>1146.4000000000001</x:v>
      </x:c>
      <x:c r="F3736" s="11">
        <x:v>714</x:v>
      </x:c>
      <x:c r="G3736" s="11">
        <x:v>1749.9</x:v>
      </x:c>
      <x:c r="H3736" s="11">
        <x:v>977.7</x:v>
      </x:c>
      <x:c r="I3736" s="11">
        <x:v>521.29999999999995</x:v>
      </x:c>
      <x:c r="J3736" s="11">
        <x:v>132.6</x:v>
      </x:c>
      <x:c r="K3736" s="11">
        <x:v>391</x:v>
      </x:c>
      <x:c r="L3736" s="11">
        <x:v>520.29999999999995</x:v>
      </x:c>
      <x:c r="M3736" s="11">
        <x:v>28.8</x:v>
      </x:c>
      <x:c r="N3736" s="11">
        <x:v>948.9</x:v>
      </x:c>
      <x:c r="O3736" s="11">
        <x:v>2905.8</x:v>
      </x:c>
      <x:c r="P3736" s="11">
        <x:v>-331.9</x:v>
      </x:c>
      <x:c r="Q3736" s="11">
        <x:v>-159.6</x:v>
      </x:c>
      <x:c r="R3736" s="11">
        <x:v>59.4</x:v>
      </x:c>
      <x:c r="S3736" s="11">
        <x:v>-338.7</x:v>
      </x:c>
      <x:c r="T3736" s="11">
        <x:v>196.7</x:v>
      </x:c>
      <x:c r="U3736" s="11">
        <x:v>432.46769999999998</x:v>
      </x:c>
      <x:c r="V3736" s="11">
        <x:v>18</x:v>
      </x:c>
      <x:c r="W3736" s="12">
        <x:v>0</x:v>
      </x:c>
      <x:c r="X3736" s="8">
        <x:v>0</x:v>
      </x:c>
      <x:c r="Y3736" s="13">
        <x:f t="shared" si="348"/>
        <x:v>1.6056022408963586</x:v>
      </x:c>
      <x:c r="Z3736" s="13">
        <x:f t="shared" si="349"/>
        <x:v>0.77047375836562182</x:v>
      </x:c>
      <x:c r="AA3736" s="13">
        <x:f t="shared" si="350"/>
        <x:v>-0.14912821415991548</x:v>
      </x:c>
      <x:c r="AB3736" s="13">
        <x:f t="shared" si="351"/>
        <x:v>-0.14613420218386755</x:v>
      </x:c>
      <x:c r="AC3736" s="13">
        <x:f t="shared" si="352"/>
        <x:v>0.11240642322418423</x:v>
      </x:c>
      <x:c r="AD3736" s="13">
        <x:f t="shared" si="353"/>
        <x:v>5.8383233532934134E-2</x:v>
      </x:c>
      <x:c r="AE3736" s="50" t="n">
        <x:f>IF(OR(NOT(ISNUMBER(Q3736)),NOT(ISNUMBER(R3736))),"",IF(Q3736&lt;R3736,1,0))</x:f>
        <x:v>1</x:v>
      </x:c>
      <x:c r="AF3736" s="50" t="n">
        <x:f>IFERROR(IF(AND(A3736=A3735,C3736=C3735+1,ISNUMBER(AE3735)),AE3735,""),"")</x:f>
        <x:v>1</x:v>
      </x:c>
      <x:c r="AG3736" s="52" t="n">
        <x:f>IFERROR(IF(AND(A3736=A3735,C3736=C3735+1,ISNUMBER(U3736),ISNUMBER(U3735),U3735&lt;&gt;0),U3736/U3735-1,""),"")</x:f>
        <x:v>-0.19364981166354733</x:v>
      </x:c>
      <x:c r="AH3736" s="50" t="n">
        <x:f>IF(AND(ISNUMBER(AE3736),ISNUMBER(AF3736),ISNUMBER(AG3736)),IF(AND(AE3736=1,AF3736=1,AG3736&lt;0),1,0),"")</x:f>
        <x:v>1</x:v>
      </x:c>
      <x:c r="AI3736" s="50" t="str">
        <x:f>IF(AND(A3736=A3737,C3737=C3736+1,ISNUMBER(AH3737)),C3737,"")</x:f>
      </x:c>
      <x:c r="AJ3736" s="50" t="str">
        <x:f>IF(AND(A3736=A3737,C3737=C3736+1,ISNUMBER(AH3737)),AH3737,"")</x:f>
      </x:c>
    </x:row>
    <x:row r="3737" ht="15">
      <x:c r="A3737" s="9" t="s">
        <x:v>262</x:v>
      </x:c>
      <x:c r="B3737" s="10">
        <x:v>41639</x:v>
      </x:c>
      <x:c r="C3737" s="9">
        <x:v>2013</x:v>
      </x:c>
      <x:c r="D3737" s="11" t="s">
        <x:v>40</x:v>
      </x:c>
      <x:c r="E3737" s="11" t="s">
        <x:v>40</x:v>
      </x:c>
      <x:c r="F3737" s="11" t="s">
        <x:v>40</x:v>
      </x:c>
      <x:c r="G3737" s="11" t="s">
        <x:v>40</x:v>
      </x:c>
      <x:c r="H3737" s="11">
        <x:v>0</x:v>
      </x:c>
      <x:c r="I3737" s="11" t="s">
        <x:v>40</x:v>
      </x:c>
      <x:c r="J3737" s="11" t="s">
        <x:v>40</x:v>
      </x:c>
      <x:c r="K3737" s="11" t="s">
        <x:v>40</x:v>
      </x:c>
      <x:c r="L3737" s="11">
        <x:v>0</x:v>
      </x:c>
      <x:c r="M3737" s="11">
        <x:v>0</x:v>
      </x:c>
      <x:c r="N3737" s="11">
        <x:v>0</x:v>
      </x:c>
      <x:c r="O3737" s="11" t="s">
        <x:v>40</x:v>
      </x:c>
      <x:c r="P3737" s="11" t="s">
        <x:v>40</x:v>
      </x:c>
      <x:c r="Q3737" s="11" t="s">
        <x:v>40</x:v>
      </x:c>
      <x:c r="R3737" s="11" t="s">
        <x:v>40</x:v>
      </x:c>
      <x:c r="S3737" s="11" t="s">
        <x:v>40</x:v>
      </x:c>
      <x:c r="T3737" s="11" t="s">
        <x:v>40</x:v>
      </x:c>
      <x:c r="U3737" s="11" t="s">
        <x:v>40</x:v>
      </x:c>
      <x:c r="V3737" s="11">
        <x:v>4</x:v>
      </x:c>
      <x:c r="W3737" s="12">
        <x:v>14</x:v>
      </x:c>
      <x:c r="X3737" s="8">
        <x:v>0</x:v>
      </x:c>
      <x:c r="Y3737" s="13" t="str">
        <x:f t="shared" si="348"/>
      </x:c>
      <x:c r="Z3737" s="13" t="str">
        <x:f t="shared" si="349"/>
      </x:c>
      <x:c r="AA3737" s="13" t="str">
        <x:f t="shared" si="350"/>
      </x:c>
      <x:c r="AB3737" s="13" t="str">
        <x:f t="shared" si="351"/>
      </x:c>
      <x:c r="AC3737" s="13" t="str">
        <x:f t="shared" si="352"/>
      </x:c>
      <x:c r="AD3737" s="13" t="str">
        <x:f t="shared" si="353"/>
      </x:c>
      <x:c r="AE3737" s="50" t="str">
        <x:f>IF(OR(NOT(ISNUMBER(Q3737)),NOT(ISNUMBER(R3737))),"",IF(Q3737&lt;R3737,1,0))</x:f>
      </x:c>
      <x:c r="AF3737" s="50" t="str">
        <x:f>IFERROR(IF(AND(A3737=A3736,C3737=C3736+1,ISNUMBER(AE3736)),AE3736,""),"")</x:f>
      </x:c>
      <x:c r="AG3737" s="52" t="str">
        <x:f>IFERROR(IF(AND(A3737=A3736,C3737=C3736+1,ISNUMBER(U3737),ISNUMBER(U3736),U3736&lt;&gt;0),U3737/U3736-1,""),"")</x:f>
      </x:c>
      <x:c r="AH3737" s="50" t="str">
        <x:f>IF(AND(ISNUMBER(AE3737),ISNUMBER(AF3737),ISNUMBER(AG3737)),IF(AND(AE3737=1,AF3737=1,AG3737&lt;0),1,0),"")</x:f>
      </x:c>
      <x:c r="AI3737" s="50" t="str">
        <x:f>IF(AND(A3737=A3738,C3738=C3737+1,ISNUMBER(AH3738)),C3738,"")</x:f>
      </x:c>
      <x:c r="AJ3737" s="50" t="str">
        <x:f>IF(AND(A3737=A3738,C3738=C3737+1,ISNUMBER(AH3738)),AH3738,"")</x:f>
      </x:c>
    </x:row>
    <x:row r="3738" ht="15">
      <x:c r="A3738" s="9" t="s">
        <x:v>262</x:v>
      </x:c>
      <x:c r="B3738" s="10">
        <x:v>42004</x:v>
      </x:c>
      <x:c r="C3738" s="9">
        <x:v>2014</x:v>
      </x:c>
      <x:c r="D3738" s="11">
        <x:v>58.521999999999998</x:v>
      </x:c>
      <x:c r="E3738" s="11">
        <x:v>33.258000000000003</x:v>
      </x:c>
      <x:c r="F3738" s="11">
        <x:v>14.023</x:v>
      </x:c>
      <x:c r="G3738" s="11">
        <x:v>14.116</x:v>
      </x:c>
      <x:c r="H3738" s="11">
        <x:v>0</x:v>
      </x:c>
      <x:c r="I3738" s="11">
        <x:v>44.405999999999999</x:v>
      </x:c>
      <x:c r="J3738" s="11">
        <x:v>18.603999999999999</x:v>
      </x:c>
      <x:c r="K3738" s="11">
        <x:v>27.032</x:v>
      </x:c>
      <x:c r="L3738" s="11">
        <x:v>0</x:v>
      </x:c>
      <x:c r="M3738" s="11">
        <x:v>0</x:v>
      </x:c>
      <x:c r="N3738" s="11">
        <x:v>0</x:v>
      </x:c>
      <x:c r="O3738" s="11">
        <x:v>43.289000000000001</x:v>
      </x:c>
      <x:c r="P3738" s="11">
        <x:v>18.106999999999999</x:v>
      </x:c>
      <x:c r="Q3738" s="11">
        <x:v>18.440000000000001</x:v>
      </x:c>
      <x:c r="R3738" s="11" t="s">
        <x:v>40</x:v>
      </x:c>
      <x:c r="S3738" s="11">
        <x:v>11.269</x:v>
      </x:c>
      <x:c r="T3738" s="11">
        <x:v>18.263999999999999</x:v>
      </x:c>
      <x:c r="U3738" s="11" t="s">
        <x:v>40</x:v>
      </x:c>
      <x:c r="V3738" s="11">
        <x:v>16</x:v>
      </x:c>
      <x:c r="W3738" s="12">
        <x:v>2</x:v>
      </x:c>
      <x:c r="X3738" s="8">
        <x:v>0</x:v>
      </x:c>
      <x:c r="Y3738" s="13">
        <x:f t="shared" si="348"/>
        <x:v>2.3716751051843401</x:v>
      </x:c>
      <x:c r="Z3738" s="13">
        <x:f t="shared" si="349"/>
        <x:v>0.24120843443491335</x:v>
      </x:c>
      <x:c r="AA3738" s="13">
        <x:f t="shared" si="350"/>
        <x:v>0.19256006288233485</x:v>
      </x:c>
      <x:c r="AB3738" s="13">
        <x:f t="shared" si="351"/>
        <x:v>0.3094050100816787</x:v>
      </x:c>
      <x:c r="AC3738" s="13">
        <x:f t="shared" si="352"/>
        <x:v>1.2938509492774157</x:v>
      </x:c>
      <x:c r="AD3738" s="13">
        <x:f t="shared" si="353"/>
        <x:v>0.3178975428044154</x:v>
      </x:c>
      <x:c r="AE3738" s="50" t="str">
        <x:f>IF(OR(NOT(ISNUMBER(Q3738)),NOT(ISNUMBER(R3738))),"",IF(Q3738&lt;R3738,1,0))</x:f>
      </x:c>
      <x:c r="AF3738" s="50" t="str">
        <x:f>IFERROR(IF(AND(A3738=A3737,C3738=C3737+1,ISNUMBER(AE3737)),AE3737,""),"")</x:f>
      </x:c>
      <x:c r="AG3738" s="52" t="str">
        <x:f>IFERROR(IF(AND(A3738=A3737,C3738=C3737+1,ISNUMBER(U3738),ISNUMBER(U3737),U3737&lt;&gt;0),U3738/U3737-1,""),"")</x:f>
      </x:c>
      <x:c r="AH3738" s="50" t="str">
        <x:f>IF(AND(ISNUMBER(AE3738),ISNUMBER(AF3738),ISNUMBER(AG3738)),IF(AND(AE3738=1,AF3738=1,AG3738&lt;0),1,0),"")</x:f>
      </x:c>
      <x:c r="AI3738" s="50" t="str">
        <x:f>IF(AND(A3738=A3739,C3739=C3738+1,ISNUMBER(AH3739)),C3739,"")</x:f>
      </x:c>
      <x:c r="AJ3738" s="50" t="str">
        <x:f>IF(AND(A3738=A3739,C3739=C3738+1,ISNUMBER(AH3739)),AH3739,"")</x:f>
      </x:c>
    </x:row>
    <x:row r="3739" ht="15">
      <x:c r="A3739" s="9" t="s">
        <x:v>262</x:v>
      </x:c>
      <x:c r="B3739" s="10">
        <x:v>42369</x:v>
      </x:c>
      <x:c r="C3739" s="9">
        <x:v>2015</x:v>
      </x:c>
      <x:c r="D3739" s="11">
        <x:v>84.802000000000007</x:v>
      </x:c>
      <x:c r="E3739" s="11">
        <x:v>49.86</x:v>
      </x:c>
      <x:c r="F3739" s="11">
        <x:v>21.875</x:v>
      </x:c>
      <x:c r="G3739" s="11">
        <x:v>22.015000000000001</x:v>
      </x:c>
      <x:c r="H3739" s="11">
        <x:v>0</x:v>
      </x:c>
      <x:c r="I3739" s="11">
        <x:v>62.786999999999999</x:v>
      </x:c>
      <x:c r="J3739" s="11">
        <x:v>33.262</x:v>
      </x:c>
      <x:c r="K3739" s="11">
        <x:v>34.094000000000001</x:v>
      </x:c>
      <x:c r="L3739" s="11">
        <x:v>0</x:v>
      </x:c>
      <x:c r="M3739" s="11">
        <x:v>0</x:v>
      </x:c>
      <x:c r="N3739" s="11">
        <x:v>0</x:v>
      </x:c>
      <x:c r="O3739" s="11">
        <x:v>54.034999999999997</x:v>
      </x:c>
      <x:c r="P3739" s="11">
        <x:v>22.661999999999999</x:v>
      </x:c>
      <x:c r="Q3739" s="11">
        <x:v>23.041</x:v>
      </x:c>
      <x:c r="R3739" s="11" t="s">
        <x:v>40</x:v>
      </x:c>
      <x:c r="S3739" s="11">
        <x:v>14.659000000000001</x:v>
      </x:c>
      <x:c r="T3739" s="11">
        <x:v>16.760999999999999</x:v>
      </x:c>
      <x:c r="U3739" s="11" t="s">
        <x:v>40</x:v>
      </x:c>
      <x:c r="V3739" s="11">
        <x:v>16</x:v>
      </x:c>
      <x:c r="W3739" s="12">
        <x:v>2</x:v>
      </x:c>
      <x:c r="X3739" s="8">
        <x:v>0</x:v>
      </x:c>
      <x:c r="Y3739" s="13">
        <x:f t="shared" si="348"/>
        <x:v>2.2793142857142858</x:v>
      </x:c>
      <x:c r="Z3739" s="13">
        <x:f t="shared" si="349"/>
        <x:v>0.25960472630362491</x:v>
      </x:c>
      <x:c r="AA3739" s="13">
        <x:f t="shared" si="350"/>
        <x:v>0.17286148911582275</x:v>
      </x:c>
      <x:c r="AB3739" s="13">
        <x:f t="shared" si="351"/>
        <x:v>0.26723426334284567</x:v>
      </x:c>
      <x:c r="AC3739" s="13">
        <x:f t="shared" si="352"/>
        <x:v>0.76134453781512601</x:v>
      </x:c>
      <x:c r="AD3739" s="13">
        <x:f t="shared" si="353"/>
        <x:v>0.39223131529916744</x:v>
      </x:c>
      <x:c r="AE3739" s="50" t="str">
        <x:f>IF(OR(NOT(ISNUMBER(Q3739)),NOT(ISNUMBER(R3739))),"",IF(Q3739&lt;R3739,1,0))</x:f>
      </x:c>
      <x:c r="AF3739" s="50" t="str">
        <x:f>IFERROR(IF(AND(A3739=A3738,C3739=C3738+1,ISNUMBER(AE3738)),AE3738,""),"")</x:f>
      </x:c>
      <x:c r="AG3739" s="52" t="str">
        <x:f>IFERROR(IF(AND(A3739=A3738,C3739=C3738+1,ISNUMBER(U3739),ISNUMBER(U3738),U3738&lt;&gt;0),U3739/U3738-1,""),"")</x:f>
      </x:c>
      <x:c r="AH3739" s="50" t="str">
        <x:f>IF(AND(ISNUMBER(AE3739),ISNUMBER(AF3739),ISNUMBER(AG3739)),IF(AND(AE3739=1,AF3739=1,AG3739&lt;0),1,0),"")</x:f>
      </x:c>
      <x:c r="AI3739" s="50" t="str">
        <x:f>IF(AND(A3739=A3740,C3740=C3739+1,ISNUMBER(AH3740)),C3740,"")</x:f>
      </x:c>
      <x:c r="AJ3739" s="50" t="str">
        <x:f>IF(AND(A3739=A3740,C3740=C3739+1,ISNUMBER(AH3740)),AH3740,"")</x:f>
      </x:c>
    </x:row>
    <x:row r="3740" ht="15">
      <x:c r="A3740" s="9" t="s">
        <x:v>262</x:v>
      </x:c>
      <x:c r="B3740" s="10">
        <x:v>42735</x:v>
      </x:c>
      <x:c r="C3740" s="9">
        <x:v>2016</x:v>
      </x:c>
      <x:c r="D3740" s="11">
        <x:v>114.476</x:v>
      </x:c>
      <x:c r="E3740" s="11">
        <x:v>61.390999999999998</x:v>
      </x:c>
      <x:c r="F3740" s="11">
        <x:v>29.329000000000001</x:v>
      </x:c>
      <x:c r="G3740" s="11">
        <x:v>29.878</x:v>
      </x:c>
      <x:c r="H3740" s="11">
        <x:v>0</x:v>
      </x:c>
      <x:c r="I3740" s="11">
        <x:v>84.597999999999999</x:v>
      </x:c>
      <x:c r="J3740" s="11">
        <x:v>73.447999999999993</x:v>
      </x:c>
      <x:c r="K3740" s="11">
        <x:v>46.265999999999998</x:v>
      </x:c>
      <x:c r="L3740" s="11">
        <x:v>0</x:v>
      </x:c>
      <x:c r="M3740" s="11">
        <x:v>0</x:v>
      </x:c>
      <x:c r="N3740" s="11">
        <x:v>0</x:v>
      </x:c>
      <x:c r="O3740" s="11">
        <x:v>73.28</x:v>
      </x:c>
      <x:c r="P3740" s="11">
        <x:v>16.588999999999999</x:v>
      </x:c>
      <x:c r="Q3740" s="11">
        <x:v>17.026</x:v>
      </x:c>
      <x:c r="R3740" s="11" t="s">
        <x:v>40</x:v>
      </x:c>
      <x:c r="S3740" s="11">
        <x:v>7.8689999999999998</x:v>
      </x:c>
      <x:c r="T3740" s="11">
        <x:v>31.773</x:v>
      </x:c>
      <x:c r="U3740" s="11" t="s">
        <x:v>40</x:v>
      </x:c>
      <x:c r="V3740" s="11">
        <x:v>16</x:v>
      </x:c>
      <x:c r="W3740" s="12">
        <x:v>2</x:v>
      </x:c>
      <x:c r="X3740" s="8">
        <x:v>0</x:v>
      </x:c>
      <x:c r="Y3740" s="13">
        <x:f t="shared" si="348"/>
        <x:v>2.093184220396195</x:v>
      </x:c>
      <x:c r="Z3740" s="13">
        <x:f t="shared" si="349"/>
        <x:v>0.2609979384325099</x:v>
      </x:c>
      <x:c r="AA3740" s="13">
        <x:f t="shared" si="350"/>
        <x:v>6.8739299067053353E-2</x:v>
      </x:c>
      <x:c r="AB3740" s="13">
        <x:f t="shared" si="351"/>
        <x:v>0.14491247073622418</x:v>
      </x:c>
      <x:c r="AC3740" s="13">
        <x:f t="shared" si="352"/>
        <x:v>1.0634245933462749</x:v>
      </x:c>
      <x:c r="AD3740" s="13">
        <x:f t="shared" si="353"/>
        <x:v>0.64160173311436453</x:v>
      </x:c>
      <x:c r="AE3740" s="50" t="str">
        <x:f>IF(OR(NOT(ISNUMBER(Q3740)),NOT(ISNUMBER(R3740))),"",IF(Q3740&lt;R3740,1,0))</x:f>
      </x:c>
      <x:c r="AF3740" s="50" t="str">
        <x:f>IFERROR(IF(AND(A3740=A3739,C3740=C3739+1,ISNUMBER(AE3739)),AE3739,""),"")</x:f>
      </x:c>
      <x:c r="AG3740" s="52" t="str">
        <x:f>IFERROR(IF(AND(A3740=A3739,C3740=C3739+1,ISNUMBER(U3740),ISNUMBER(U3739),U3739&lt;&gt;0),U3740/U3739-1,""),"")</x:f>
      </x:c>
      <x:c r="AH3740" s="50" t="str">
        <x:f>IF(AND(ISNUMBER(AE3740),ISNUMBER(AF3740),ISNUMBER(AG3740)),IF(AND(AE3740=1,AF3740=1,AG3740&lt;0),1,0),"")</x:f>
      </x:c>
      <x:c r="AI3740" s="50" t="str">
        <x:f>IF(AND(A3740=A3741,C3741=C3740+1,ISNUMBER(AH3741)),C3741,"")</x:f>
      </x:c>
      <x:c r="AJ3740" s="50" t="str">
        <x:f>IF(AND(A3740=A3741,C3741=C3740+1,ISNUMBER(AH3741)),AH3741,"")</x:f>
      </x:c>
    </x:row>
    <x:row r="3741" ht="15">
      <x:c r="A3741" s="9" t="s">
        <x:v>262</x:v>
      </x:c>
      <x:c r="B3741" s="10">
        <x:v>43100</x:v>
      </x:c>
      <x:c r="C3741" s="9">
        <x:v>2017</x:v>
      </x:c>
      <x:c r="D3741" s="11">
        <x:v>72.316999999999993</x:v>
      </x:c>
      <x:c r="E3741" s="11">
        <x:v>46.116999999999997</x:v>
      </x:c>
      <x:c r="F3741" s="11">
        <x:v>18.091999999999999</x:v>
      </x:c>
      <x:c r="G3741" s="11">
        <x:v>18.196000000000002</x:v>
      </x:c>
      <x:c r="H3741" s="11">
        <x:v>0</x:v>
      </x:c>
      <x:c r="I3741" s="11">
        <x:v>54.121000000000002</x:v>
      </x:c>
      <x:c r="J3741" s="11">
        <x:v>53.820999999999998</x:v>
      </x:c>
      <x:c r="K3741" s="11">
        <x:v>31.266999999999999</x:v>
      </x:c>
      <x:c r="L3741" s="11">
        <x:v>0</x:v>
      </x:c>
      <x:c r="M3741" s="11">
        <x:v>0</x:v>
      </x:c>
      <x:c r="N3741" s="11">
        <x:v>0</x:v>
      </x:c>
      <x:c r="O3741" s="11">
        <x:v>87.777000000000001</x:v>
      </x:c>
      <x:c r="P3741" s="11">
        <x:v>33.829000000000001</x:v>
      </x:c>
      <x:c r="Q3741" s="11">
        <x:v>34.323999999999998</x:v>
      </x:c>
      <x:c r="R3741" s="11" t="s">
        <x:v>40</x:v>
      </x:c>
      <x:c r="S3741" s="11">
        <x:v>25.866</x:v>
      </x:c>
      <x:c r="T3741" s="11">
        <x:v>19.315000000000001</x:v>
      </x:c>
      <x:c r="U3741" s="11">
        <x:v>1605</x:v>
      </x:c>
      <x:c r="V3741" s="11">
        <x:v>17</x:v>
      </x:c>
      <x:c r="W3741" s="12">
        <x:v>1</x:v>
      </x:c>
      <x:c r="X3741" s="8">
        <x:v>0</x:v>
      </x:c>
      <x:c r="Y3741" s="13">
        <x:f t="shared" si="348"/>
        <x:v>2.5490271943400398</x:v>
      </x:c>
      <x:c r="Z3741" s="13">
        <x:f t="shared" si="349"/>
        <x:v>0.25161441984595606</x:v>
      </x:c>
      <x:c r="AA3741" s="13">
        <x:f t="shared" si="350"/>
        <x:v>0.35767523542182339</x:v>
      </x:c>
      <x:c r="AB3741" s="13">
        <x:f t="shared" si="351"/>
        <x:v>0.46778765712073239</x:v>
      </x:c>
      <x:c r="AC3741" s="13">
        <x:f t="shared" si="352"/>
        <x:v>1.0614970323147945</x:v>
      </x:c>
      <x:c r="AD3741" s="13">
        <x:f t="shared" si="353"/>
        <x:v>0.74423717798028133</x:v>
      </x:c>
      <x:c r="AE3741" s="50" t="str">
        <x:f>IF(OR(NOT(ISNUMBER(Q3741)),NOT(ISNUMBER(R3741))),"",IF(Q3741&lt;R3741,1,0))</x:f>
      </x:c>
      <x:c r="AF3741" s="50" t="str">
        <x:f>IFERROR(IF(AND(A3741=A3740,C3741=C3740+1,ISNUMBER(AE3740)),AE3740,""),"")</x:f>
      </x:c>
      <x:c r="AG3741" s="52" t="str">
        <x:f>IFERROR(IF(AND(A3741=A3740,C3741=C3740+1,ISNUMBER(U3741),ISNUMBER(U3740),U3740&lt;&gt;0),U3741/U3740-1,""),"")</x:f>
      </x:c>
      <x:c r="AH3741" s="50" t="str">
        <x:f>IF(AND(ISNUMBER(AE3741),ISNUMBER(AF3741),ISNUMBER(AG3741)),IF(AND(AE3741=1,AF3741=1,AG3741&lt;0),1,0),"")</x:f>
      </x:c>
      <x:c r="AI3741" s="50" t="str">
        <x:f>IF(AND(A3741=A3742,C3742=C3741+1,ISNUMBER(AH3742)),C3742,"")</x:f>
      </x:c>
      <x:c r="AJ3741" s="50" t="str">
        <x:f>IF(AND(A3741=A3742,C3742=C3741+1,ISNUMBER(AH3742)),AH3742,"")</x:f>
      </x:c>
    </x:row>
    <x:row r="3742" ht="15">
      <x:c r="A3742" s="9" t="s">
        <x:v>262</x:v>
      </x:c>
      <x:c r="B3742" s="10">
        <x:v>43465</x:v>
      </x:c>
      <x:c r="C3742" s="9">
        <x:v>2018</x:v>
      </x:c>
      <x:c r="D3742" s="11">
        <x:v>88.537000000000006</x:v>
      </x:c>
      <x:c r="E3742" s="11">
        <x:v>61.134</x:v>
      </x:c>
      <x:c r="F3742" s="11">
        <x:v>15.47</x:v>
      </x:c>
      <x:c r="G3742" s="11">
        <x:v>15.622</x:v>
      </x:c>
      <x:c r="H3742" s="11">
        <x:v>0</x:v>
      </x:c>
      <x:c r="I3742" s="11">
        <x:v>72.915000000000006</x:v>
      </x:c>
      <x:c r="J3742" s="11">
        <x:v>72.239000000000004</x:v>
      </x:c>
      <x:c r="K3742" s="11">
        <x:v>44.921999999999997</x:v>
      </x:c>
      <x:c r="L3742" s="11">
        <x:v>0</x:v>
      </x:c>
      <x:c r="M3742" s="11">
        <x:v>0</x:v>
      </x:c>
      <x:c r="N3742" s="11">
        <x:v>0</x:v>
      </x:c>
      <x:c r="O3742" s="11">
        <x:v>71.037999999999997</x:v>
      </x:c>
      <x:c r="P3742" s="11">
        <x:v>22.382000000000001</x:v>
      </x:c>
      <x:c r="Q3742" s="11">
        <x:v>23.257999999999999</x:v>
      </x:c>
      <x:c r="R3742" s="11" t="s">
        <x:v>40</x:v>
      </x:c>
      <x:c r="S3742" s="11">
        <x:v>18.149999999999999</x:v>
      </x:c>
      <x:c r="T3742" s="11">
        <x:v>15.074</x:v>
      </x:c>
      <x:c r="U3742" s="11">
        <x:v>346.8</x:v>
      </x:c>
      <x:c r="V3742" s="11">
        <x:v>17</x:v>
      </x:c>
      <x:c r="W3742" s="12">
        <x:v>1</x:v>
      </x:c>
      <x:c r="X3742" s="8">
        <x:v>0</x:v>
      </x:c>
      <x:c r="Y3742" s="13">
        <x:f t="shared" si="348"/>
        <x:v>3.951777634130575</x:v>
      </x:c>
      <x:c r="Z3742" s="13">
        <x:f t="shared" si="349"/>
        <x:v>0.17644600562476703</x:v>
      </x:c>
      <x:c r="AA3742" s="13">
        <x:f t="shared" si="350"/>
        <x:v>0.20499903994939966</x:v>
      </x:c>
      <x:c r="AB3742" s="13">
        <x:f t="shared" si="351"/>
        <x:v>0.25279826513209169</x:v>
      </x:c>
      <x:c r="AC3742" s="13">
        <x:f t="shared" si="352"/>
        <x:v>0.96492126488285745</x:v>
      </x:c>
      <x:c r="AD3742" s="13">
        <x:f t="shared" si="353"/>
        <x:v>0.81591876842450051</x:v>
      </x:c>
      <x:c r="AE3742" s="50" t="str">
        <x:f>IF(OR(NOT(ISNUMBER(Q3742)),NOT(ISNUMBER(R3742))),"",IF(Q3742&lt;R3742,1,0))</x:f>
      </x:c>
      <x:c r="AF3742" s="50" t="str">
        <x:f>IFERROR(IF(AND(A3742=A3741,C3742=C3741+1,ISNUMBER(AE3741)),AE3741,""),"")</x:f>
      </x:c>
      <x:c r="AG3742" s="52" t="n">
        <x:f>IFERROR(IF(AND(A3742=A3741,C3742=C3741+1,ISNUMBER(U3742),ISNUMBER(U3741),U3741&lt;&gt;0),U3742/U3741-1,""),"")</x:f>
        <x:v>-0.7839252336448598</x:v>
      </x:c>
      <x:c r="AH3742" s="50" t="str">
        <x:f>IF(AND(ISNUMBER(AE3742),ISNUMBER(AF3742),ISNUMBER(AG3742)),IF(AND(AE3742=1,AF3742=1,AG3742&lt;0),1,0),"")</x:f>
      </x:c>
      <x:c r="AI3742" s="50" t="str">
        <x:f>IF(AND(A3742=A3743,C3743=C3742+1,ISNUMBER(AH3743)),C3743,"")</x:f>
      </x:c>
      <x:c r="AJ3742" s="50" t="str">
        <x:f>IF(AND(A3742=A3743,C3743=C3742+1,ISNUMBER(AH3743)),AH3743,"")</x:f>
      </x:c>
    </x:row>
    <x:row r="3743" ht="15">
      <x:c r="A3743" s="9" t="s">
        <x:v>262</x:v>
      </x:c>
      <x:c r="B3743" s="10">
        <x:v>43830</x:v>
      </x:c>
      <x:c r="C3743" s="9">
        <x:v>2019</x:v>
      </x:c>
      <x:c r="D3743" s="11">
        <x:v>117.892</x:v>
      </x:c>
      <x:c r="E3743" s="11">
        <x:v>72.736000000000004</x:v>
      </x:c>
      <x:c r="F3743" s="11">
        <x:v>17.552</x:v>
      </x:c>
      <x:c r="G3743" s="11">
        <x:v>35.548999999999999</x:v>
      </x:c>
      <x:c r="H3743" s="11">
        <x:v>19.001999999999999</x:v>
      </x:c>
      <x:c r="I3743" s="11">
        <x:v>82.343000000000004</x:v>
      </x:c>
      <x:c r="J3743" s="11">
        <x:v>82.016999999999996</x:v>
      </x:c>
      <x:c r="K3743" s="11">
        <x:v>58.838999999999999</x:v>
      </x:c>
      <x:c r="L3743" s="11">
        <x:v>0</x:v>
      </x:c>
      <x:c r="M3743" s="11">
        <x:v>1.6719999999999999</x:v>
      </x:c>
      <x:c r="N3743" s="11">
        <x:v>17.329999999999998</x:v>
      </x:c>
      <x:c r="O3743" s="11">
        <x:v>64.48</x:v>
      </x:c>
      <x:c r="P3743" s="11">
        <x:v>13.978</x:v>
      </x:c>
      <x:c r="Q3743" s="11">
        <x:v>16.794</x:v>
      </x:c>
      <x:c r="R3743" s="11" t="s">
        <x:v>40</x:v>
      </x:c>
      <x:c r="S3743" s="11">
        <x:v>10.182</x:v>
      </x:c>
      <x:c r="T3743" s="11">
        <x:v>17.765000000000001</x:v>
      </x:c>
      <x:c r="U3743" s="11">
        <x:v>360</x:v>
      </x:c>
      <x:c r="V3743" s="11">
        <x:v>17</x:v>
      </x:c>
      <x:c r="W3743" s="12">
        <x:v>1</x:v>
      </x:c>
      <x:c r="X3743" s="8">
        <x:v>0</x:v>
      </x:c>
      <x:c r="Y3743" s="13">
        <x:f t="shared" si="348"/>
        <x:v>4.144029170464905</x:v>
      </x:c>
      <x:c r="Z3743" s="13">
        <x:f t="shared" si="349"/>
        <x:v>0.30153869643402437</x:v>
      </x:c>
      <x:c r="AA3743" s="13">
        <x:f t="shared" si="350"/>
        <x:v>8.636718352390324E-2</x:v>
      </x:c>
      <x:c r="AB3743" s="13">
        <x:f t="shared" si="351"/>
        <x:v>0.11856614528551555</x:v>
      </x:c>
      <x:c r="AC3743" s="13">
        <x:f t="shared" si="352"/>
        <x:v>0.49973276322822024</x:v>
      </x:c>
      <x:c r="AD3743" s="13">
        <x:f t="shared" si="353"/>
        <x:v>0.69569606080141144</x:v>
      </x:c>
      <x:c r="AE3743" s="50" t="str">
        <x:f>IF(OR(NOT(ISNUMBER(Q3743)),NOT(ISNUMBER(R3743))),"",IF(Q3743&lt;R3743,1,0))</x:f>
      </x:c>
      <x:c r="AF3743" s="50" t="str">
        <x:f>IFERROR(IF(AND(A3743=A3742,C3743=C3742+1,ISNUMBER(AE3742)),AE3742,""),"")</x:f>
      </x:c>
      <x:c r="AG3743" s="52" t="n">
        <x:f>IFERROR(IF(AND(A3743=A3742,C3743=C3742+1,ISNUMBER(U3743),ISNUMBER(U3742),U3742&lt;&gt;0),U3743/U3742-1,""),"")</x:f>
        <x:v>0.03806228373702414</x:v>
      </x:c>
      <x:c r="AH3743" s="50" t="str">
        <x:f>IF(AND(ISNUMBER(AE3743),ISNUMBER(AF3743),ISNUMBER(AG3743)),IF(AND(AE3743=1,AF3743=1,AG3743&lt;0),1,0),"")</x:f>
      </x:c>
      <x:c r="AI3743" s="50" t="str">
        <x:f>IF(AND(A3743=A3744,C3744=C3743+1,ISNUMBER(AH3744)),C3744,"")</x:f>
      </x:c>
      <x:c r="AJ3743" s="50" t="str">
        <x:f>IF(AND(A3743=A3744,C3744=C3743+1,ISNUMBER(AH3744)),AH3744,"")</x:f>
      </x:c>
    </x:row>
    <x:row r="3744" ht="15">
      <x:c r="A3744" s="9" t="s">
        <x:v>262</x:v>
      </x:c>
      <x:c r="B3744" s="10">
        <x:v>44196</x:v>
      </x:c>
      <x:c r="C3744" s="9">
        <x:v>2020</x:v>
      </x:c>
      <x:c r="D3744" s="11">
        <x:v>95.492000000000004</x:v>
      </x:c>
      <x:c r="E3744" s="11">
        <x:v>50.688000000000002</x:v>
      </x:c>
      <x:c r="F3744" s="11">
        <x:v>18.081</x:v>
      </x:c>
      <x:c r="G3744" s="11">
        <x:v>35.262999999999998</x:v>
      </x:c>
      <x:c r="H3744" s="11">
        <x:v>17.491</x:v>
      </x:c>
      <x:c r="I3744" s="11">
        <x:v>60.228999999999999</x:v>
      </x:c>
      <x:c r="J3744" s="11">
        <x:v>59.838000000000001</x:v>
      </x:c>
      <x:c r="K3744" s="11">
        <x:v>37.020000000000003</x:v>
      </x:c>
      <x:c r="L3744" s="11">
        <x:v>0</x:v>
      </x:c>
      <x:c r="M3744" s="11">
        <x:v>1.7010000000000001</x:v>
      </x:c>
      <x:c r="N3744" s="11">
        <x:v>15.79</x:v>
      </x:c>
      <x:c r="O3744" s="11">
        <x:v>78.87</x:v>
      </x:c>
      <x:c r="P3744" s="11">
        <x:v>23.431999999999999</x:v>
      </x:c>
      <x:c r="Q3744" s="11">
        <x:v>26.527000000000001</x:v>
      </x:c>
      <x:c r="R3744" s="11">
        <x:v>0.8</x:v>
      </x:c>
      <x:c r="S3744" s="11">
        <x:v>20.369</x:v>
      </x:c>
      <x:c r="T3744" s="11">
        <x:v>25.651</x:v>
      </x:c>
      <x:c r="U3744" s="11">
        <x:v>396</x:v>
      </x:c>
      <x:c r="V3744" s="11">
        <x:v>18</x:v>
      </x:c>
      <x:c r="W3744" s="12">
        <x:v>0</x:v>
      </x:c>
      <x:c r="X3744" s="8">
        <x:v>0</x:v>
      </x:c>
      <x:c r="Y3744" s="13">
        <x:f t="shared" si="348"/>
        <x:v>2.8033847685415632</x:v>
      </x:c>
      <x:c r="Z3744" s="13">
        <x:f t="shared" si="349"/>
        <x:v>0.36927700749801029</x:v>
      </x:c>
      <x:c r="AA3744" s="13">
        <x:f t="shared" si="350"/>
        <x:v>0.21330582666610814</x:v>
      </x:c>
      <x:c r="AB3744" s="13">
        <x:f t="shared" si="351"/>
        <x:v>0.24538181208897078</x:v>
      </x:c>
      <x:c r="AC3744" s="13">
        <x:f t="shared" si="352"/>
        <x:v>0.72741967501347027</x:v>
      </x:c>
      <x:c r="AD3744" s="13">
        <x:f t="shared" si="353"/>
        <x:v>0.62662840866250569</x:v>
      </x:c>
      <x:c r="AE3744" s="50" t="n">
        <x:f>IF(OR(NOT(ISNUMBER(Q3744)),NOT(ISNUMBER(R3744))),"",IF(Q3744&lt;R3744,1,0))</x:f>
        <x:v>0</x:v>
      </x:c>
      <x:c r="AF3744" s="50" t="str">
        <x:f>IFERROR(IF(AND(A3744=A3743,C3744=C3743+1,ISNUMBER(AE3743)),AE3743,""),"")</x:f>
      </x:c>
      <x:c r="AG3744" s="52" t="n">
        <x:f>IFERROR(IF(AND(A3744=A3743,C3744=C3743+1,ISNUMBER(U3744),ISNUMBER(U3743),U3743&lt;&gt;0),U3744/U3743-1,""),"")</x:f>
        <x:v>0.10000000000000009</x:v>
      </x:c>
      <x:c r="AH3744" s="50" t="str">
        <x:f>IF(AND(ISNUMBER(AE3744),ISNUMBER(AF3744),ISNUMBER(AG3744)),IF(AND(AE3744=1,AF3744=1,AG3744&lt;0),1,0),"")</x:f>
      </x:c>
      <x:c r="AI3744" s="50" t="n">
        <x:f>IF(AND(A3744=A3745,C3745=C3744+1,ISNUMBER(AH3745)),C3745,"")</x:f>
        <x:v>2021</x:v>
      </x:c>
      <x:c r="AJ3744" s="50" t="n">
        <x:f>IF(AND(A3744=A3745,C3745=C3744+1,ISNUMBER(AH3745)),AH3745,"")</x:f>
        <x:v>0</x:v>
      </x:c>
    </x:row>
    <x:row r="3745" ht="15">
      <x:c r="A3745" s="9" t="s">
        <x:v>262</x:v>
      </x:c>
      <x:c r="B3745" s="10">
        <x:v>44561</x:v>
      </x:c>
      <x:c r="C3745" s="9">
        <x:v>2021</x:v>
      </x:c>
      <x:c r="D3745" s="11">
        <x:v>84</x:v>
      </x:c>
      <x:c r="E3745" s="11">
        <x:v>39.6</x:v>
      </x:c>
      <x:c r="F3745" s="11">
        <x:v>24</x:v>
      </x:c>
      <x:c r="G3745" s="11">
        <x:v>40.6</x:v>
      </x:c>
      <x:c r="H3745" s="11">
        <x:v>17.100000000000001</x:v>
      </x:c>
      <x:c r="I3745" s="11">
        <x:v>43.4</x:v>
      </x:c>
      <x:c r="J3745" s="11">
        <x:v>46.5</x:v>
      </x:c>
      <x:c r="K3745" s="11">
        <x:v>23.1</x:v>
      </x:c>
      <x:c r="L3745" s="11">
        <x:v>0</x:v>
      </x:c>
      <x:c r="M3745" s="11">
        <x:v>1.9</x:v>
      </x:c>
      <x:c r="N3745" s="11">
        <x:v>15.2</x:v>
      </x:c>
      <x:c r="O3745" s="11">
        <x:v>83.2</x:v>
      </x:c>
      <x:c r="P3745" s="11">
        <x:v>24.7</x:v>
      </x:c>
      <x:c r="Q3745" s="11">
        <x:v>27.8</x:v>
      </x:c>
      <x:c r="R3745" s="11">
        <x:v>0.8</x:v>
      </x:c>
      <x:c r="S3745" s="11">
        <x:v>19.2</x:v>
      </x:c>
      <x:c r="T3745" s="11">
        <x:v>26.7</x:v>
      </x:c>
      <x:c r="U3745" s="11">
        <x:v>568.5</x:v>
      </x:c>
      <x:c r="V3745" s="11">
        <x:v>18</x:v>
      </x:c>
      <x:c r="W3745" s="12">
        <x:v>0</x:v>
      </x:c>
      <x:c r="X3745" s="8">
        <x:v>0</x:v>
      </x:c>
      <x:c r="Y3745" s="13">
        <x:f t="shared" si="348"/>
        <x:v>1.6500000000000001</x:v>
      </x:c>
      <x:c r="Z3745" s="13">
        <x:f t="shared" si="349"/>
        <x:v>0.48333333333333334</x:v>
      </x:c>
      <x:c r="AA3745" s="13">
        <x:f t="shared" si="350"/>
        <x:v>0.22857142857142856</x:v>
      </x:c>
      <x:c r="AB3745" s="13">
        <x:f t="shared" si="351"/>
        <x:v>0.29404761904761906</x:v>
      </x:c>
      <x:c r="AC3745" s="13">
        <x:f t="shared" si="352"/>
        <x:v>0.65763546798029549</x:v>
      </x:c>
      <x:c r="AD3745" s="13">
        <x:f t="shared" si="353"/>
        <x:v>0.5535714285714286</x:v>
      </x:c>
      <x:c r="AE3745" s="50" t="n">
        <x:f>IF(OR(NOT(ISNUMBER(Q3745)),NOT(ISNUMBER(R3745))),"",IF(Q3745&lt;R3745,1,0))</x:f>
        <x:v>0</x:v>
      </x:c>
      <x:c r="AF3745" s="50" t="n">
        <x:f>IFERROR(IF(AND(A3745=A3744,C3745=C3744+1,ISNUMBER(AE3744)),AE3744,""),"")</x:f>
        <x:v>0</x:v>
      </x:c>
      <x:c r="AG3745" s="52" t="n">
        <x:f>IFERROR(IF(AND(A3745=A3744,C3745=C3744+1,ISNUMBER(U3745),ISNUMBER(U3744),U3744&lt;&gt;0),U3745/U3744-1,""),"")</x:f>
        <x:v>0.43560606060606055</x:v>
      </x:c>
      <x:c r="AH3745" s="50" t="n">
        <x:f>IF(AND(ISNUMBER(AE3745),ISNUMBER(AF3745),ISNUMBER(AG3745)),IF(AND(AE3745=1,AF3745=1,AG3745&lt;0),1,0),"")</x:f>
        <x:v>0</x:v>
      </x:c>
      <x:c r="AI3745" s="50" t="n">
        <x:f>IF(AND(A3745=A3746,C3746=C3745+1,ISNUMBER(AH3746)),C3746,"")</x:f>
        <x:v>2022</x:v>
      </x:c>
      <x:c r="AJ3745" s="50" t="n">
        <x:f>IF(AND(A3745=A3746,C3746=C3745+1,ISNUMBER(AH3746)),AH3746,"")</x:f>
        <x:v>0</x:v>
      </x:c>
    </x:row>
    <x:row r="3746" ht="15">
      <x:c r="A3746" s="9" t="s">
        <x:v>262</x:v>
      </x:c>
      <x:c r="B3746" s="10">
        <x:v>44926</x:v>
      </x:c>
      <x:c r="C3746" s="9">
        <x:v>2022</x:v>
      </x:c>
      <x:c r="D3746" s="11">
        <x:v>76.5</x:v>
      </x:c>
      <x:c r="E3746" s="11">
        <x:v>39</x:v>
      </x:c>
      <x:c r="F3746" s="11">
        <x:v>25.6</x:v>
      </x:c>
      <x:c r="G3746" s="11">
        <x:v>34.5</x:v>
      </x:c>
      <x:c r="H3746" s="11">
        <x:v>9.3000000000000007</x:v>
      </x:c>
      <x:c r="I3746" s="11">
        <x:v>42</x:v>
      </x:c>
      <x:c r="J3746" s="11">
        <x:v>48.8</x:v>
      </x:c>
      <x:c r="K3746" s="11">
        <x:v>18.7</x:v>
      </x:c>
      <x:c r="L3746" s="11">
        <x:v>0</x:v>
      </x:c>
      <x:c r="M3746" s="11">
        <x:v>1.3</x:v>
      </x:c>
      <x:c r="N3746" s="11">
        <x:v>8</x:v>
      </x:c>
      <x:c r="O3746" s="11">
        <x:v>93.3</x:v>
      </x:c>
      <x:c r="P3746" s="11">
        <x:v>29.6</x:v>
      </x:c>
      <x:c r="Q3746" s="11">
        <x:v>32.6</x:v>
      </x:c>
      <x:c r="R3746" s="11">
        <x:v>0.6</x:v>
      </x:c>
      <x:c r="S3746" s="11">
        <x:v>24.5</x:v>
      </x:c>
      <x:c r="T3746" s="11">
        <x:v>27.2</x:v>
      </x:c>
      <x:c r="U3746" s="11">
        <x:v>498</x:v>
      </x:c>
      <x:c r="V3746" s="11">
        <x:v>18</x:v>
      </x:c>
      <x:c r="W3746" s="12">
        <x:v>0</x:v>
      </x:c>
      <x:c r="X3746" s="8">
        <x:v>0</x:v>
      </x:c>
      <x:c r="Y3746" s="13">
        <x:f t="shared" si="348"/>
        <x:v>1.5234375</x:v>
      </x:c>
      <x:c r="Z3746" s="13">
        <x:f t="shared" si="349"/>
        <x:v>0.45098039215686275</x:v>
      </x:c>
      <x:c r="AA3746" s="13">
        <x:f t="shared" si="350"/>
        <x:v>0.3202614379084967</x:v>
      </x:c>
      <x:c r="AB3746" s="13">
        <x:f t="shared" si="351"/>
        <x:v>0.38692810457516341</x:v>
      </x:c>
      <x:c r="AC3746" s="13">
        <x:f t="shared" si="352"/>
        <x:v>0.7884057971014492</x:v>
      </x:c>
      <x:c r="AD3746" s="13">
        <x:f t="shared" si="353"/>
        <x:v>0.6379084967320261</x:v>
      </x:c>
      <x:c r="AE3746" s="50" t="n">
        <x:f>IF(OR(NOT(ISNUMBER(Q3746)),NOT(ISNUMBER(R3746))),"",IF(Q3746&lt;R3746,1,0))</x:f>
        <x:v>0</x:v>
      </x:c>
      <x:c r="AF3746" s="50" t="n">
        <x:f>IFERROR(IF(AND(A3746=A3745,C3746=C3745+1,ISNUMBER(AE3745)),AE3745,""),"")</x:f>
        <x:v>0</x:v>
      </x:c>
      <x:c r="AG3746" s="52" t="n">
        <x:f>IFERROR(IF(AND(A3746=A3745,C3746=C3745+1,ISNUMBER(U3746),ISNUMBER(U3745),U3745&lt;&gt;0),U3746/U3745-1,""),"")</x:f>
        <x:v>-0.12401055408970973</x:v>
      </x:c>
      <x:c r="AH3746" s="50" t="n">
        <x:f>IF(AND(ISNUMBER(AE3746),ISNUMBER(AF3746),ISNUMBER(AG3746)),IF(AND(AE3746=1,AF3746=1,AG3746&lt;0),1,0),"")</x:f>
        <x:v>0</x:v>
      </x:c>
      <x:c r="AI3746" s="50" t="n">
        <x:f>IF(AND(A3746=A3747,C3747=C3746+1,ISNUMBER(AH3747)),C3747,"")</x:f>
        <x:v>2023</x:v>
      </x:c>
      <x:c r="AJ3746" s="50" t="n">
        <x:f>IF(AND(A3746=A3747,C3747=C3746+1,ISNUMBER(AH3747)),AH3747,"")</x:f>
        <x:v>0</x:v>
      </x:c>
    </x:row>
    <x:row r="3747" ht="15">
      <x:c r="A3747" s="9" t="s">
        <x:v>262</x:v>
      </x:c>
      <x:c r="B3747" s="10">
        <x:v>45291</x:v>
      </x:c>
      <x:c r="C3747" s="9">
        <x:v>2023</x:v>
      </x:c>
      <x:c r="D3747" s="11">
        <x:v>75.099999999999994</x:v>
      </x:c>
      <x:c r="E3747" s="11">
        <x:v>38</x:v>
      </x:c>
      <x:c r="F3747" s="11">
        <x:v>25.6</x:v>
      </x:c>
      <x:c r="G3747" s="11">
        <x:v>33.1</x:v>
      </x:c>
      <x:c r="H3747" s="11">
        <x:v>8.1999999999999993</x:v>
      </x:c>
      <x:c r="I3747" s="11">
        <x:v>42</x:v>
      </x:c>
      <x:c r="J3747" s="11">
        <x:v>50.2</x:v>
      </x:c>
      <x:c r="K3747" s="11">
        <x:v>21.8</x:v>
      </x:c>
      <x:c r="L3747" s="11">
        <x:v>0</x:v>
      </x:c>
      <x:c r="M3747" s="11">
        <x:v>1.4</x:v>
      </x:c>
      <x:c r="N3747" s="11">
        <x:v>6.8</x:v>
      </x:c>
      <x:c r="O3747" s="11">
        <x:v>102</x:v>
      </x:c>
      <x:c r="P3747" s="11">
        <x:v>30.1</x:v>
      </x:c>
      <x:c r="Q3747" s="11">
        <x:v>32.6</x:v>
      </x:c>
      <x:c r="R3747" s="11">
        <x:v>0.5</x:v>
      </x:c>
      <x:c r="S3747" s="11">
        <x:v>23.5</x:v>
      </x:c>
      <x:c r="T3747" s="11">
        <x:v>32.700000000000003</x:v>
      </x:c>
      <x:c r="U3747" s="11">
        <x:v>420</x:v>
      </x:c>
      <x:c r="V3747" s="11">
        <x:v>18</x:v>
      </x:c>
      <x:c r="W3747" s="12">
        <x:v>0</x:v>
      </x:c>
      <x:c r="X3747" s="8">
        <x:v>0</x:v>
      </x:c>
      <x:c r="Y3747" s="13">
        <x:f t="shared" si="348"/>
        <x:v>1.484375</x:v>
      </x:c>
      <x:c r="Z3747" s="13">
        <x:f t="shared" si="349"/>
        <x:v>0.44074567243675106</x:v>
      </x:c>
      <x:c r="AA3747" s="13">
        <x:f t="shared" si="350"/>
        <x:v>0.31291611185086554</x:v>
      </x:c>
      <x:c r="AB3747" s="13">
        <x:f t="shared" si="351"/>
        <x:v>0.40079893475366185</x:v>
      </x:c>
      <x:c r="AC3747" s="13">
        <x:f t="shared" si="352"/>
        <x:v>0.98791540785498488</x:v>
      </x:c>
      <x:c r="AD3747" s="13">
        <x:f t="shared" si="353"/>
        <x:v>0.66844207723035964</x:v>
      </x:c>
      <x:c r="AE3747" s="50" t="n">
        <x:f>IF(OR(NOT(ISNUMBER(Q3747)),NOT(ISNUMBER(R3747))),"",IF(Q3747&lt;R3747,1,0))</x:f>
        <x:v>0</x:v>
      </x:c>
      <x:c r="AF3747" s="50" t="n">
        <x:f>IFERROR(IF(AND(A3747=A3746,C3747=C3746+1,ISNUMBER(AE3746)),AE3746,""),"")</x:f>
        <x:v>0</x:v>
      </x:c>
      <x:c r="AG3747" s="52" t="n">
        <x:f>IFERROR(IF(AND(A3747=A3746,C3747=C3746+1,ISNUMBER(U3747),ISNUMBER(U3746),U3746&lt;&gt;0),U3747/U3746-1,""),"")</x:f>
        <x:v>-0.15662650602409633</x:v>
      </x:c>
      <x:c r="AH3747" s="50" t="n">
        <x:f>IF(AND(ISNUMBER(AE3747),ISNUMBER(AF3747),ISNUMBER(AG3747)),IF(AND(AE3747=1,AF3747=1,AG3747&lt;0),1,0),"")</x:f>
        <x:v>0</x:v>
      </x:c>
      <x:c r="AI3747" s="50" t="n">
        <x:f>IF(AND(A3747=A3748,C3748=C3747+1,ISNUMBER(AH3748)),C3748,"")</x:f>
        <x:v>2024</x:v>
      </x:c>
      <x:c r="AJ3747" s="50" t="n">
        <x:f>IF(AND(A3747=A3748,C3748=C3747+1,ISNUMBER(AH3748)),AH3748,"")</x:f>
        <x:v>0</x:v>
      </x:c>
    </x:row>
    <x:row r="3748" ht="15">
      <x:c r="A3748" s="9" t="s">
        <x:v>262</x:v>
      </x:c>
      <x:c r="B3748" s="10">
        <x:v>45657</x:v>
      </x:c>
      <x:c r="C3748" s="9">
        <x:v>2024</x:v>
      </x:c>
      <x:c r="D3748" s="11">
        <x:v>84.7</x:v>
      </x:c>
      <x:c r="E3748" s="11">
        <x:v>41.8</x:v>
      </x:c>
      <x:c r="F3748" s="11">
        <x:v>27.5</x:v>
      </x:c>
      <x:c r="G3748" s="11">
        <x:v>38.5</x:v>
      </x:c>
      <x:c r="H3748" s="11">
        <x:v>9.3000000000000007</x:v>
      </x:c>
      <x:c r="I3748" s="11">
        <x:v>46.2</x:v>
      </x:c>
      <x:c r="J3748" s="11">
        <x:v>53.7</x:v>
      </x:c>
      <x:c r="K3748" s="11">
        <x:v>20.5</x:v>
      </x:c>
      <x:c r="L3748" s="11">
        <x:v>0</x:v>
      </x:c>
      <x:c r="M3748" s="11">
        <x:v>0.1</x:v>
      </x:c>
      <x:c r="N3748" s="11">
        <x:v>9.1999999999999993</x:v>
      </x:c>
      <x:c r="O3748" s="11">
        <x:v>109.9</x:v>
      </x:c>
      <x:c r="P3748" s="11">
        <x:v>34.299999999999997</x:v>
      </x:c>
      <x:c r="Q3748" s="11">
        <x:v>37</x:v>
      </x:c>
      <x:c r="R3748" s="11">
        <x:v>0.7</x:v>
      </x:c>
      <x:c r="S3748" s="11">
        <x:v>25.6</x:v>
      </x:c>
      <x:c r="T3748" s="11">
        <x:v>29.1</x:v>
      </x:c>
      <x:c r="U3748" s="11">
        <x:v>643.5</x:v>
      </x:c>
      <x:c r="V3748" s="11">
        <x:v>18</x:v>
      </x:c>
      <x:c r="W3748" s="12">
        <x:v>0</x:v>
      </x:c>
      <x:c r="X3748" s="8">
        <x:v>0</x:v>
      </x:c>
      <x:c r="Y3748" s="13">
        <x:f t="shared" si="348"/>
        <x:v>1.5199999999999998</x:v>
      </x:c>
      <x:c r="Z3748" s="13">
        <x:f t="shared" si="349"/>
        <x:v>0.45454545454545453</x:v>
      </x:c>
      <x:c r="AA3748" s="13">
        <x:f t="shared" si="350"/>
        <x:v>0.30224321133412041</x:v>
      </x:c>
      <x:c r="AB3748" s="13">
        <x:f t="shared" si="351"/>
        <x:v>0.40495867768595034</x:v>
      </x:c>
      <x:c r="AC3748" s="13">
        <x:f t="shared" si="352"/>
        <x:v>0.75584415584415587</x:v>
      </x:c>
      <x:c r="AD3748" s="13">
        <x:f t="shared" si="353"/>
        <x:v>0.63400236127508858</x:v>
      </x:c>
      <x:c r="AE3748" s="50" t="n">
        <x:f>IF(OR(NOT(ISNUMBER(Q3748)),NOT(ISNUMBER(R3748))),"",IF(Q3748&lt;R3748,1,0))</x:f>
        <x:v>0</x:v>
      </x:c>
      <x:c r="AF3748" s="50" t="n">
        <x:f>IFERROR(IF(AND(A3748=A3747,C3748=C3747+1,ISNUMBER(AE3747)),AE3747,""),"")</x:f>
        <x:v>0</x:v>
      </x:c>
      <x:c r="AG3748" s="52" t="n">
        <x:f>IFERROR(IF(AND(A3748=A3747,C3748=C3747+1,ISNUMBER(U3748),ISNUMBER(U3747),U3747&lt;&gt;0),U3748/U3747-1,""),"")</x:f>
        <x:v>0.5321428571428573</x:v>
      </x:c>
      <x:c r="AH3748" s="50" t="n">
        <x:f>IF(AND(ISNUMBER(AE3748),ISNUMBER(AF3748),ISNUMBER(AG3748)),IF(AND(AE3748=1,AF3748=1,AG3748&lt;0),1,0),"")</x:f>
        <x:v>0</x:v>
      </x:c>
      <x:c r="AI3748" s="50" t="str">
        <x:f>IF(AND(A3748=A3749,C3749=C3748+1,ISNUMBER(AH3749)),C3749,"")</x:f>
      </x:c>
      <x:c r="AJ3748" s="50" t="str">
        <x:f>IF(AND(A3748=A3749,C3749=C3748+1,ISNUMBER(AH3749)),AH3749,"")</x:f>
      </x:c>
    </x:row>
    <x:row r="3749" ht="15">
      <x:c r="A3749" s="9" t="s">
        <x:v>263</x:v>
      </x:c>
      <x:c r="B3749" s="10">
        <x:v>39447</x:v>
      </x:c>
      <x:c r="C3749" s="9">
        <x:v>2007</x:v>
      </x:c>
      <x:c r="D3749" s="11">
        <x:v>508.58100000000002</x:v>
      </x:c>
      <x:c r="E3749" s="11">
        <x:v>185.98699999999999</x:v>
      </x:c>
      <x:c r="F3749" s="11">
        <x:v>99.671999999999997</x:v>
      </x:c>
      <x:c r="G3749" s="11">
        <x:v>226.39500000000001</x:v>
      </x:c>
      <x:c r="H3749" s="11">
        <x:v>137.58600000000001</x:v>
      </x:c>
      <x:c r="I3749" s="11">
        <x:v>282.18599999999998</x:v>
      </x:c>
      <x:c r="J3749" s="11">
        <x:v>157.006</x:v>
      </x:c>
      <x:c r="K3749" s="11">
        <x:v>3.3889999999999998</x:v>
      </x:c>
      <x:c r="L3749" s="11" t="s">
        <x:v>40</x:v>
      </x:c>
      <x:c r="M3749" s="11">
        <x:v>31.56</x:v>
      </x:c>
      <x:c r="N3749" s="11">
        <x:v>106.026</x:v>
      </x:c>
      <x:c r="O3749" s="11">
        <x:v>34.491</x:v>
      </x:c>
      <x:c r="P3749" s="11">
        <x:v>13.673999999999999</x:v>
      </x:c>
      <x:c r="Q3749" s="11">
        <x:v>13.853999999999999</x:v>
      </x:c>
      <x:c r="R3749" s="11">
        <x:v>2.71</x:v>
      </x:c>
      <x:c r="S3749" s="11">
        <x:v>51.787999999999997</x:v>
      </x:c>
      <x:c r="T3749" s="11">
        <x:v>-37.616999999999997</x:v>
      </x:c>
      <x:c r="U3749" s="11">
        <x:v>410.87569999999999</x:v>
      </x:c>
      <x:c r="V3749" s="11">
        <x:v>17</x:v>
      </x:c>
      <x:c r="W3749" s="12">
        <x:v>1</x:v>
      </x:c>
      <x:c r="X3749" s="8">
        <x:v>0</x:v>
      </x:c>
      <x:c r="Y3749" s="13">
        <x:f t="shared" si="348"/>
        <x:v>1.865990448671643</x:v>
      </x:c>
      <x:c r="Z3749" s="13">
        <x:f t="shared" si="349"/>
        <x:v>0.44515033003592347</x:v>
      </x:c>
      <x:c r="AA3749" s="13">
        <x:f t="shared" si="350"/>
        <x:v>0.10182842064489235</x:v>
      </x:c>
      <x:c r="AB3749" s="13">
        <x:f t="shared" si="351"/>
        <x:v>2.6886572640346374E-2</x:v>
      </x:c>
      <x:c r="AC3749" s="13">
        <x:f t="shared" si="352"/>
        <x:v>-0.1661564963890545</x:v>
      </x:c>
      <x:c r="AD3749" s="13">
        <x:f t="shared" si="353"/>
        <x:v>0.3087138528572636</x:v>
      </x:c>
      <x:c r="AE3749" s="50" t="n">
        <x:f>IF(OR(NOT(ISNUMBER(Q3749)),NOT(ISNUMBER(R3749))),"",IF(Q3749&lt;R3749,1,0))</x:f>
        <x:v>0</x:v>
      </x:c>
      <x:c r="AF3749" s="50" t="str">
        <x:f>IFERROR(IF(AND(A3749=A3748,C3749=C3748+1,ISNUMBER(AE3748)),AE3748,""),"")</x:f>
      </x:c>
      <x:c r="AG3749" s="52" t="str">
        <x:f>IFERROR(IF(AND(A3749=A3748,C3749=C3748+1,ISNUMBER(U3749),ISNUMBER(U3748),U3748&lt;&gt;0),U3749/U3748-1,""),"")</x:f>
      </x:c>
      <x:c r="AH3749" s="50" t="str">
        <x:f>IF(AND(ISNUMBER(AE3749),ISNUMBER(AF3749),ISNUMBER(AG3749)),IF(AND(AE3749=1,AF3749=1,AG3749&lt;0),1,0),"")</x:f>
      </x:c>
      <x:c r="AI3749" s="50" t="n">
        <x:f>IF(AND(A3749=A3750,C3750=C3749+1,ISNUMBER(AH3750)),C3750,"")</x:f>
        <x:v>2008</x:v>
      </x:c>
      <x:c r="AJ3749" s="50" t="n">
        <x:f>IF(AND(A3749=A3750,C3750=C3749+1,ISNUMBER(AH3750)),AH3750,"")</x:f>
        <x:v>0</x:v>
      </x:c>
    </x:row>
    <x:row r="3750" ht="15">
      <x:c r="A3750" s="9" t="s">
        <x:v>263</x:v>
      </x:c>
      <x:c r="B3750" s="10">
        <x:v>39813</x:v>
      </x:c>
      <x:c r="C3750" s="9">
        <x:v>2008</x:v>
      </x:c>
      <x:c r="D3750" s="11">
        <x:v>570.58600000000001</x:v>
      </x:c>
      <x:c r="E3750" s="11">
        <x:v>243.69300000000001</x:v>
      </x:c>
      <x:c r="F3750" s="11">
        <x:v>116.61199999999999</x:v>
      </x:c>
      <x:c r="G3750" s="11">
        <x:v>301.92700000000002</x:v>
      </x:c>
      <x:c r="H3750" s="11">
        <x:v>222.77699999999999</x:v>
      </x:c>
      <x:c r="I3750" s="11">
        <x:v>268.65899999999999</x:v>
      </x:c>
      <x:c r="J3750" s="11">
        <x:v>163.911</x:v>
      </x:c>
      <x:c r="K3750" s="11">
        <x:v>17.09</x:v>
      </x:c>
      <x:c r="L3750" s="11" t="s">
        <x:v>40</x:v>
      </x:c>
      <x:c r="M3750" s="11">
        <x:v>50.238</x:v>
      </x:c>
      <x:c r="N3750" s="11">
        <x:v>172.53899999999999</x:v>
      </x:c>
      <x:c r="O3750" s="11">
        <x:v>58.984000000000002</x:v>
      </x:c>
      <x:c r="P3750" s="11">
        <x:v>8.4649999999999999</x:v>
      </x:c>
      <x:c r="Q3750" s="11">
        <x:v>8.7349999999999994</x:v>
      </x:c>
      <x:c r="R3750" s="11">
        <x:v>3.0329999999999999</x:v>
      </x:c>
      <x:c r="S3750" s="11">
        <x:v>-12.307</x:v>
      </x:c>
      <x:c r="T3750" s="11">
        <x:v>-37.847000000000001</x:v>
      </x:c>
      <x:c r="U3750" s="11">
        <x:v>359.95400000000001</x:v>
      </x:c>
      <x:c r="V3750" s="11">
        <x:v>17</x:v>
      </x:c>
      <x:c r="W3750" s="12">
        <x:v>1</x:v>
      </x:c>
      <x:c r="X3750" s="8">
        <x:v>0</x:v>
      </x:c>
      <x:c r="Y3750" s="13">
        <x:f t="shared" si="348"/>
        <x:v>2.0897763523479576</x:v>
      </x:c>
      <x:c r="Z3750" s="13">
        <x:f t="shared" si="349"/>
        <x:v>0.52915248533963333</x:v>
      </x:c>
      <x:c r="AA3750" s="13">
        <x:f t="shared" si="350"/>
        <x:v>-2.1569053569488211E-2</x:v>
      </x:c>
      <x:c r="AB3750" s="13">
        <x:f t="shared" si="351"/>
        <x:v>1.4835625129253084E-2</x:v>
      </x:c>
      <x:c r="AC3750" s="13">
        <x:f t="shared" si="352"/>
        <x:v>-0.1253514922481262</x:v>
      </x:c>
      <x:c r="AD3750" s="13">
        <x:f t="shared" si="353"/>
        <x:v>0.28726782641004162</x:v>
      </x:c>
      <x:c r="AE3750" s="50" t="n">
        <x:f>IF(OR(NOT(ISNUMBER(Q3750)),NOT(ISNUMBER(R3750))),"",IF(Q3750&lt;R3750,1,0))</x:f>
        <x:v>0</x:v>
      </x:c>
      <x:c r="AF3750" s="50" t="n">
        <x:f>IFERROR(IF(AND(A3750=A3749,C3750=C3749+1,ISNUMBER(AE3749)),AE3749,""),"")</x:f>
        <x:v>0</x:v>
      </x:c>
      <x:c r="AG3750" s="52" t="n">
        <x:f>IFERROR(IF(AND(A3750=A3749,C3750=C3749+1,ISNUMBER(U3750),ISNUMBER(U3749),U3749&lt;&gt;0),U3750/U3749-1,""),"")</x:f>
        <x:v>-0.1239345622045791</x:v>
      </x:c>
      <x:c r="AH3750" s="50" t="n">
        <x:f>IF(AND(ISNUMBER(AE3750),ISNUMBER(AF3750),ISNUMBER(AG3750)),IF(AND(AE3750=1,AF3750=1,AG3750&lt;0),1,0),"")</x:f>
        <x:v>0</x:v>
      </x:c>
      <x:c r="AI3750" s="50" t="n">
        <x:f>IF(AND(A3750=A3751,C3751=C3750+1,ISNUMBER(AH3751)),C3751,"")</x:f>
        <x:v>2009</x:v>
      </x:c>
      <x:c r="AJ3750" s="50" t="n">
        <x:f>IF(AND(A3750=A3751,C3751=C3750+1,ISNUMBER(AH3751)),AH3751,"")</x:f>
        <x:v>0</x:v>
      </x:c>
    </x:row>
    <x:row r="3751" ht="15">
      <x:c r="A3751" s="9" t="s">
        <x:v>263</x:v>
      </x:c>
      <x:c r="B3751" s="10">
        <x:v>40178</x:v>
      </x:c>
      <x:c r="C3751" s="9">
        <x:v>2009</x:v>
      </x:c>
      <x:c r="D3751" s="11">
        <x:v>600.07000000000005</x:v>
      </x:c>
      <x:c r="E3751" s="11">
        <x:v>332.334</x:v>
      </x:c>
      <x:c r="F3751" s="11">
        <x:v>116.61199999999999</x:v>
      </x:c>
      <x:c r="G3751" s="11">
        <x:v>363.00400000000002</x:v>
      </x:c>
      <x:c r="H3751" s="11">
        <x:v>297.452</x:v>
      </x:c>
      <x:c r="I3751" s="11">
        <x:v>237.066</x:v>
      </x:c>
      <x:c r="J3751" s="11">
        <x:v>158.494</x:v>
      </x:c>
      <x:c r="K3751" s="11">
        <x:v>72.775999999999996</x:v>
      </x:c>
      <x:c r="L3751" s="11" t="s">
        <x:v>40</x:v>
      </x:c>
      <x:c r="M3751" s="11">
        <x:v>50.238</x:v>
      </x:c>
      <x:c r="N3751" s="11">
        <x:v>297.452</x:v>
      </x:c>
      <x:c r="O3751" s="11">
        <x:v>78.016999999999996</x:v>
      </x:c>
      <x:c r="P3751" s="11">
        <x:v>-59.878999999999998</x:v>
      </x:c>
      <x:c r="Q3751" s="11">
        <x:v>-59.558</x:v>
      </x:c>
      <x:c r="R3751" s="11">
        <x:v>9.3970000000000002</x:v>
      </x:c>
      <x:c r="S3751" s="11">
        <x:v>-53.639000000000003</x:v>
      </x:c>
      <x:c r="T3751" s="11">
        <x:v>-32.206000000000003</x:v>
      </x:c>
      <x:c r="U3751" s="11">
        <x:v>307.87520000000001</x:v>
      </x:c>
      <x:c r="V3751" s="11">
        <x:v>17</x:v>
      </x:c>
      <x:c r="W3751" s="12">
        <x:v>1</x:v>
      </x:c>
      <x:c r="X3751" s="8">
        <x:v>0</x:v>
      </x:c>
      <x:c r="Y3751" s="13">
        <x:f t="shared" si="348"/>
        <x:v>2.8499125304428361</x:v>
      </x:c>
      <x:c r="Z3751" s="13">
        <x:f t="shared" si="349"/>
        <x:v>0.60493609078940791</x:v>
      </x:c>
      <x:c r="AA3751" s="13">
        <x:f t="shared" si="350"/>
        <x:v>-8.9387904744446481E-2</x:v>
      </x:c>
      <x:c r="AB3751" s="13">
        <x:f t="shared" si="351"/>
        <x:v>-9.9786691552652185E-2</x:v>
      </x:c>
      <x:c r="AC3751" s="13">
        <x:f t="shared" si="352"/>
        <x:v>-8.8720785445890404E-2</x:v>
      </x:c>
      <x:c r="AD3751" s="13">
        <x:f t="shared" si="353"/>
        <x:v>0.26412585198393518</x:v>
      </x:c>
      <x:c r="AE3751" s="50" t="n">
        <x:f>IF(OR(NOT(ISNUMBER(Q3751)),NOT(ISNUMBER(R3751))),"",IF(Q3751&lt;R3751,1,0))</x:f>
        <x:v>1</x:v>
      </x:c>
      <x:c r="AF3751" s="50" t="n">
        <x:f>IFERROR(IF(AND(A3751=A3750,C3751=C3750+1,ISNUMBER(AE3750)),AE3750,""),"")</x:f>
        <x:v>0</x:v>
      </x:c>
      <x:c r="AG3751" s="52" t="n">
        <x:f>IFERROR(IF(AND(A3751=A3750,C3751=C3750+1,ISNUMBER(U3751),ISNUMBER(U3750),U3750&lt;&gt;0),U3751/U3750-1,""),"")</x:f>
        <x:v>-0.1446818204548359</x:v>
      </x:c>
      <x:c r="AH3751" s="50" t="n">
        <x:f>IF(AND(ISNUMBER(AE3751),ISNUMBER(AF3751),ISNUMBER(AG3751)),IF(AND(AE3751=1,AF3751=1,AG3751&lt;0),1,0),"")</x:f>
        <x:v>0</x:v>
      </x:c>
      <x:c r="AI3751" s="50" t="n">
        <x:f>IF(AND(A3751=A3752,C3752=C3751+1,ISNUMBER(AH3752)),C3752,"")</x:f>
        <x:v>2010</x:v>
      </x:c>
      <x:c r="AJ3751" s="50" t="n">
        <x:f>IF(AND(A3751=A3752,C3752=C3751+1,ISNUMBER(AH3752)),AH3752,"")</x:f>
        <x:v>0</x:v>
      </x:c>
    </x:row>
    <x:row r="3752" ht="15">
      <x:c r="A3752" s="9" t="s">
        <x:v>263</x:v>
      </x:c>
      <x:c r="B3752" s="10">
        <x:v>40543</x:v>
      </x:c>
      <x:c r="C3752" s="9">
        <x:v>2010</x:v>
      </x:c>
      <x:c r="D3752" s="11">
        <x:v>539.50099999999998</x:v>
      </x:c>
      <x:c r="E3752" s="11">
        <x:v>273.12400000000002</x:v>
      </x:c>
      <x:c r="F3752" s="11">
        <x:v>116.61199999999999</x:v>
      </x:c>
      <x:c r="G3752" s="11">
        <x:v>296.89400000000001</x:v>
      </x:c>
      <x:c r="H3752" s="11">
        <x:v>242.75800000000001</x:v>
      </x:c>
      <x:c r="I3752" s="11">
        <x:v>242.607</x:v>
      </x:c>
      <x:c r="J3752" s="11">
        <x:v>162.547</x:v>
      </x:c>
      <x:c r="K3752" s="11">
        <x:v>39.799999999999997</x:v>
      </x:c>
      <x:c r="L3752" s="11" t="s">
        <x:v>40</x:v>
      </x:c>
      <x:c r="M3752" s="11">
        <x:v>50.238</x:v>
      </x:c>
      <x:c r="N3752" s="11">
        <x:v>242.75800000000001</x:v>
      </x:c>
      <x:c r="O3752" s="11">
        <x:v>61.988999999999997</x:v>
      </x:c>
      <x:c r="P3752" s="11">
        <x:v>17.297999999999998</x:v>
      </x:c>
      <x:c r="Q3752" s="11">
        <x:v>17.632000000000001</x:v>
      </x:c>
      <x:c r="R3752" s="11">
        <x:v>8.4559999999999995</x:v>
      </x:c>
      <x:c r="S3752" s="11">
        <x:v>9.6189999999999998</x:v>
      </x:c>
      <x:c r="T3752" s="11">
        <x:v>12.554</x:v>
      </x:c>
      <x:c r="U3752" s="11">
        <x:v>362.93</x:v>
      </x:c>
      <x:c r="V3752" s="11">
        <x:v>17</x:v>
      </x:c>
      <x:c r="W3752" s="12">
        <x:v>1</x:v>
      </x:c>
      <x:c r="X3752" s="8">
        <x:v>0</x:v>
      </x:c>
      <x:c r="Y3752" s="13">
        <x:f t="shared" si="348"/>
        <x:v>2.3421603265530138</x:v>
      </x:c>
      <x:c r="Z3752" s="13">
        <x:f t="shared" si="349"/>
        <x:v>0.55031223297083787</x:v>
      </x:c>
      <x:c r="AA3752" s="13">
        <x:f t="shared" si="350"/>
        <x:v>1.7829438685007071E-2</x:v>
      </x:c>
      <x:c r="AB3752" s="13">
        <x:f t="shared" si="351"/>
        <x:v>3.206296188514942E-2</x:v>
      </x:c>
      <x:c r="AC3752" s="13">
        <x:f t="shared" si="352"/>
        <x:v>4.2284451689828695E-2</x:v>
      </x:c>
      <x:c r="AD3752" s="13">
        <x:f t="shared" si="353"/>
        <x:v>0.30129137851459037</x:v>
      </x:c>
      <x:c r="AE3752" s="50" t="n">
        <x:f>IF(OR(NOT(ISNUMBER(Q3752)),NOT(ISNUMBER(R3752))),"",IF(Q3752&lt;R3752,1,0))</x:f>
        <x:v>0</x:v>
      </x:c>
      <x:c r="AF3752" s="50" t="n">
        <x:f>IFERROR(IF(AND(A3752=A3751,C3752=C3751+1,ISNUMBER(AE3751)),AE3751,""),"")</x:f>
        <x:v>1</x:v>
      </x:c>
      <x:c r="AG3752" s="52" t="n">
        <x:f>IFERROR(IF(AND(A3752=A3751,C3752=C3751+1,ISNUMBER(U3752),ISNUMBER(U3751),U3751&lt;&gt;0),U3752/U3751-1,""),"")</x:f>
        <x:v>0.17882180831713623</x:v>
      </x:c>
      <x:c r="AH3752" s="50" t="n">
        <x:f>IF(AND(ISNUMBER(AE3752),ISNUMBER(AF3752),ISNUMBER(AG3752)),IF(AND(AE3752=1,AF3752=1,AG3752&lt;0),1,0),"")</x:f>
        <x:v>0</x:v>
      </x:c>
      <x:c r="AI3752" s="50" t="n">
        <x:f>IF(AND(A3752=A3753,C3753=C3752+1,ISNUMBER(AH3753)),C3753,"")</x:f>
        <x:v>2011</x:v>
      </x:c>
      <x:c r="AJ3752" s="50" t="n">
        <x:f>IF(AND(A3752=A3753,C3753=C3752+1,ISNUMBER(AH3753)),AH3753,"")</x:f>
        <x:v>0</x:v>
      </x:c>
    </x:row>
    <x:row r="3753" ht="15">
      <x:c r="A3753" s="9" t="s">
        <x:v>263</x:v>
      </x:c>
      <x:c r="B3753" s="10">
        <x:v>40908</x:v>
      </x:c>
      <x:c r="C3753" s="9">
        <x:v>2011</x:v>
      </x:c>
      <x:c r="D3753" s="11">
        <x:v>545.34900000000005</x:v>
      </x:c>
      <x:c r="E3753" s="11">
        <x:v>273.12400000000002</x:v>
      </x:c>
      <x:c r="F3753" s="11">
        <x:v>116.61199999999999</x:v>
      </x:c>
      <x:c r="G3753" s="11">
        <x:v>289.952</x:v>
      </x:c>
      <x:c r="H3753" s="11">
        <x:v>237.417</x:v>
      </x:c>
      <x:c r="I3753" s="11">
        <x:v>258.892</x:v>
      </x:c>
      <x:c r="J3753" s="11">
        <x:v>143.886</x:v>
      </x:c>
      <x:c r="K3753" s="11">
        <x:v>31.327000000000002</x:v>
      </x:c>
      <x:c r="L3753" s="11" t="s">
        <x:v>40</x:v>
      </x:c>
      <x:c r="M3753" s="11">
        <x:v>50.238</x:v>
      </x:c>
      <x:c r="N3753" s="11">
        <x:v>237.417</x:v>
      </x:c>
      <x:c r="O3753" s="11">
        <x:v>98.131</x:v>
      </x:c>
      <x:c r="P3753" s="11">
        <x:v>-9.3770000000000007</x:v>
      </x:c>
      <x:c r="Q3753" s="11">
        <x:v>-9.0489999999999995</x:v>
      </x:c>
      <x:c r="R3753" s="11">
        <x:v>6.1859999999999999</x:v>
      </x:c>
      <x:c r="S3753" s="11">
        <x:v>-3.887</x:v>
      </x:c>
      <x:c r="T3753" s="11">
        <x:v>25.869</x:v>
      </x:c>
      <x:c r="U3753" s="11">
        <x:v>319.91640000000001</x:v>
      </x:c>
      <x:c r="V3753" s="11">
        <x:v>17</x:v>
      </x:c>
      <x:c r="W3753" s="12">
        <x:v>1</x:v>
      </x:c>
      <x:c r="X3753" s="8">
        <x:v>0</x:v>
      </x:c>
      <x:c r="Y3753" s="13">
        <x:f t="shared" si="348"/>
        <x:v>2.3421603265530138</x:v>
      </x:c>
      <x:c r="Z3753" s="13">
        <x:f t="shared" si="349"/>
        <x:v>0.53168154704602</x:v>
      </x:c>
      <x:c r="AA3753" s="13">
        <x:f t="shared" si="350"/>
        <x:v>-7.1275458467880198E-3</x:v>
      </x:c>
      <x:c r="AB3753" s="13">
        <x:f t="shared" si="351"/>
        <x:v>-1.7194493801217202E-2</x:v>
      </x:c>
      <x:c r="AC3753" s="13">
        <x:f t="shared" si="352"/>
        <x:v>8.9218215428760628E-2</x:v>
      </x:c>
      <x:c r="AD3753" s="13">
        <x:f t="shared" si="353"/>
        <x:v>0.26384205343734007</x:v>
      </x:c>
      <x:c r="AE3753" s="50" t="n">
        <x:f>IF(OR(NOT(ISNUMBER(Q3753)),NOT(ISNUMBER(R3753))),"",IF(Q3753&lt;R3753,1,0))</x:f>
        <x:v>1</x:v>
      </x:c>
      <x:c r="AF3753" s="50" t="n">
        <x:f>IFERROR(IF(AND(A3753=A3752,C3753=C3752+1,ISNUMBER(AE3752)),AE3752,""),"")</x:f>
        <x:v>0</x:v>
      </x:c>
      <x:c r="AG3753" s="52" t="n">
        <x:f>IFERROR(IF(AND(A3753=A3752,C3753=C3752+1,ISNUMBER(U3753),ISNUMBER(U3752),U3752&lt;&gt;0),U3753/U3752-1,""),"")</x:f>
        <x:v>-0.11851762047777803</x:v>
      </x:c>
      <x:c r="AH3753" s="50" t="n">
        <x:f>IF(AND(ISNUMBER(AE3753),ISNUMBER(AF3753),ISNUMBER(AG3753)),IF(AND(AE3753=1,AF3753=1,AG3753&lt;0),1,0),"")</x:f>
        <x:v>0</x:v>
      </x:c>
      <x:c r="AI3753" s="50" t="n">
        <x:f>IF(AND(A3753=A3754,C3754=C3753+1,ISNUMBER(AH3754)),C3754,"")</x:f>
        <x:v>2012</x:v>
      </x:c>
      <x:c r="AJ3753" s="50" t="n">
        <x:f>IF(AND(A3753=A3754,C3754=C3753+1,ISNUMBER(AH3754)),AH3754,"")</x:f>
        <x:v>0</x:v>
      </x:c>
    </x:row>
    <x:row r="3754" ht="15">
      <x:c r="A3754" s="9" t="s">
        <x:v>263</x:v>
      </x:c>
      <x:c r="B3754" s="10">
        <x:v>41274</x:v>
      </x:c>
      <x:c r="C3754" s="9">
        <x:v>2012</x:v>
      </x:c>
      <x:c r="D3754" s="11">
        <x:v>544.80700000000002</x:v>
      </x:c>
      <x:c r="E3754" s="11">
        <x:v>273.12400000000002</x:v>
      </x:c>
      <x:c r="F3754" s="11">
        <x:v>116.61199999999999</x:v>
      </x:c>
      <x:c r="G3754" s="11">
        <x:v>291.077</x:v>
      </x:c>
      <x:c r="H3754" s="11">
        <x:v>263.19499999999999</x:v>
      </x:c>
      <x:c r="I3754" s="11">
        <x:v>253.73</x:v>
      </x:c>
      <x:c r="J3754" s="11">
        <x:v>143.11099999999999</x:v>
      </x:c>
      <x:c r="K3754" s="11">
        <x:v>31.832999999999998</x:v>
      </x:c>
      <x:c r="L3754" s="11" t="s">
        <x:v>40</x:v>
      </x:c>
      <x:c r="M3754" s="11">
        <x:v>50.238</x:v>
      </x:c>
      <x:c r="N3754" s="11">
        <x:v>263.19499999999999</x:v>
      </x:c>
      <x:c r="O3754" s="11">
        <x:v>37.655000000000001</x:v>
      </x:c>
      <x:c r="P3754" s="11">
        <x:v>14.507999999999999</x:v>
      </x:c>
      <x:c r="Q3754" s="11">
        <x:v>14.817</x:v>
      </x:c>
      <x:c r="R3754" s="11">
        <x:v>8.4090000000000007</x:v>
      </x:c>
      <x:c r="S3754" s="11">
        <x:v>7.5750000000000002</x:v>
      </x:c>
      <x:c r="T3754" s="11">
        <x:v>6.83</x:v>
      </x:c>
      <x:c r="U3754" s="11">
        <x:v>223.8706</x:v>
      </x:c>
      <x:c r="V3754" s="11">
        <x:v>17</x:v>
      </x:c>
      <x:c r="W3754" s="12">
        <x:v>1</x:v>
      </x:c>
      <x:c r="X3754" s="8">
        <x:v>0</x:v>
      </x:c>
      <x:c r="Y3754" s="13">
        <x:f t="shared" si="348"/>
        <x:v>2.3421603265530138</x:v>
      </x:c>
      <x:c r="Z3754" s="13">
        <x:f t="shared" si="349"/>
        <x:v>0.53427544066063759</x:v>
      </x:c>
      <x:c r="AA3754" s="13">
        <x:f t="shared" si="350"/>
        <x:v>1.3904006372899026E-2</x:v>
      </x:c>
      <x:c r="AB3754" s="13">
        <x:f t="shared" si="351"/>
        <x:v>2.6629613789837501E-2</x:v>
      </x:c>
      <x:c r="AC3754" s="13">
        <x:f t="shared" si="352"/>
        <x:v>2.3464581536844203E-2</x:v>
      </x:c>
      <x:c r="AD3754" s="13">
        <x:f t="shared" si="353"/>
        <x:v>0.26268201399761748</x:v>
      </x:c>
      <x:c r="AE3754" s="50" t="n">
        <x:f>IF(OR(NOT(ISNUMBER(Q3754)),NOT(ISNUMBER(R3754))),"",IF(Q3754&lt;R3754,1,0))</x:f>
        <x:v>0</x:v>
      </x:c>
      <x:c r="AF3754" s="50" t="n">
        <x:f>IFERROR(IF(AND(A3754=A3753,C3754=C3753+1,ISNUMBER(AE3753)),AE3753,""),"")</x:f>
        <x:v>1</x:v>
      </x:c>
      <x:c r="AG3754" s="52" t="n">
        <x:f>IFERROR(IF(AND(A3754=A3753,C3754=C3753+1,ISNUMBER(U3754),ISNUMBER(U3753),U3753&lt;&gt;0),U3754/U3753-1,""),"")</x:f>
        <x:v>-0.30022155788199667</x:v>
      </x:c>
      <x:c r="AH3754" s="50" t="n">
        <x:f>IF(AND(ISNUMBER(AE3754),ISNUMBER(AF3754),ISNUMBER(AG3754)),IF(AND(AE3754=1,AF3754=1,AG3754&lt;0),1,0),"")</x:f>
        <x:v>0</x:v>
      </x:c>
      <x:c r="AI3754" s="50" t="n">
        <x:f>IF(AND(A3754=A3755,C3755=C3754+1,ISNUMBER(AH3755)),C3755,"")</x:f>
        <x:v>2013</x:v>
      </x:c>
      <x:c r="AJ3754" s="50" t="n">
        <x:f>IF(AND(A3754=A3755,C3755=C3754+1,ISNUMBER(AH3755)),AH3755,"")</x:f>
        <x:v>0</x:v>
      </x:c>
    </x:row>
    <x:row r="3755" ht="15">
      <x:c r="A3755" s="9" t="s">
        <x:v>263</x:v>
      </x:c>
      <x:c r="B3755" s="10">
        <x:v>41639</x:v>
      </x:c>
      <x:c r="C3755" s="9">
        <x:v>2013</x:v>
      </x:c>
      <x:c r="D3755" s="11">
        <x:v>553.67200000000003</x:v>
      </x:c>
      <x:c r="E3755" s="11">
        <x:v>273.12400000000002</x:v>
      </x:c>
      <x:c r="F3755" s="11">
        <x:v>116.61199999999999</x:v>
      </x:c>
      <x:c r="G3755" s="11">
        <x:v>299.904</x:v>
      </x:c>
      <x:c r="H3755" s="11">
        <x:v>259.74099999999999</x:v>
      </x:c>
      <x:c r="I3755" s="11">
        <x:v>253.768</x:v>
      </x:c>
      <x:c r="J3755" s="11">
        <x:v>135.21100000000001</x:v>
      </x:c>
      <x:c r="K3755" s="11">
        <x:v>29.536000000000001</x:v>
      </x:c>
      <x:c r="L3755" s="11" t="s">
        <x:v>40</x:v>
      </x:c>
      <x:c r="M3755" s="11">
        <x:v>50.238</x:v>
      </x:c>
      <x:c r="N3755" s="11">
        <x:v>259.74099999999999</x:v>
      </x:c>
      <x:c r="O3755" s="11">
        <x:v>58.075000000000003</x:v>
      </x:c>
      <x:c r="P3755" s="11">
        <x:v>14.789</x:v>
      </x:c>
      <x:c r="Q3755" s="11">
        <x:v>15.129</x:v>
      </x:c>
      <x:c r="R3755" s="11">
        <x:v>9.577</x:v>
      </x:c>
      <x:c r="S3755" s="11">
        <x:v>5.867</x:v>
      </x:c>
      <x:c r="T3755" s="11">
        <x:v>0.27800000000000002</x:v>
      </x:c>
      <x:c r="U3755" s="11">
        <x:v>279.69060000000002</x:v>
      </x:c>
      <x:c r="V3755" s="11">
        <x:v>17</x:v>
      </x:c>
      <x:c r="W3755" s="12">
        <x:v>1</x:v>
      </x:c>
      <x:c r="X3755" s="8">
        <x:v>0</x:v>
      </x:c>
      <x:c r="Y3755" s="13">
        <x:f t="shared" si="348"/>
        <x:v>2.3421603265530138</x:v>
      </x:c>
      <x:c r="Z3755" s="13">
        <x:f t="shared" si="349"/>
        <x:v>0.5416636564608649</x:v>
      </x:c>
      <x:c r="AA3755" s="13">
        <x:f t="shared" si="350"/>
        <x:v>1.0596526463321244E-2</x:v>
      </x:c>
      <x:c r="AB3755" s="13">
        <x:f t="shared" si="351"/>
        <x:v>2.6710760161250704E-2</x:v>
      </x:c>
      <x:c r="AC3755" s="13">
        <x:f t="shared" si="352"/>
        <x:v>9.2696329492104152E-4</x:v>
      </x:c>
      <x:c r="AD3755" s="13">
        <x:f t="shared" si="353"/>
        <x:v>0.24420776199627217</x:v>
      </x:c>
      <x:c r="AE3755" s="50" t="n">
        <x:f>IF(OR(NOT(ISNUMBER(Q3755)),NOT(ISNUMBER(R3755))),"",IF(Q3755&lt;R3755,1,0))</x:f>
        <x:v>0</x:v>
      </x:c>
      <x:c r="AF3755" s="50" t="n">
        <x:f>IFERROR(IF(AND(A3755=A3754,C3755=C3754+1,ISNUMBER(AE3754)),AE3754,""),"")</x:f>
        <x:v>0</x:v>
      </x:c>
      <x:c r="AG3755" s="52" t="n">
        <x:f>IFERROR(IF(AND(A3755=A3754,C3755=C3754+1,ISNUMBER(U3755),ISNUMBER(U3754),U3754&lt;&gt;0),U3755/U3754-1,""),"")</x:f>
        <x:v>0.24934046721632952</x:v>
      </x:c>
      <x:c r="AH3755" s="50" t="n">
        <x:f>IF(AND(ISNUMBER(AE3755),ISNUMBER(AF3755),ISNUMBER(AG3755)),IF(AND(AE3755=1,AF3755=1,AG3755&lt;0),1,0),"")</x:f>
        <x:v>0</x:v>
      </x:c>
      <x:c r="AI3755" s="50" t="n">
        <x:f>IF(AND(A3755=A3756,C3756=C3755+1,ISNUMBER(AH3756)),C3756,"")</x:f>
        <x:v>2014</x:v>
      </x:c>
      <x:c r="AJ3755" s="50" t="n">
        <x:f>IF(AND(A3755=A3756,C3756=C3755+1,ISNUMBER(AH3756)),AH3756,"")</x:f>
        <x:v>0</x:v>
      </x:c>
    </x:row>
    <x:row r="3756" ht="15">
      <x:c r="A3756" s="9" t="s">
        <x:v>263</x:v>
      </x:c>
      <x:c r="B3756" s="10">
        <x:v>42004</x:v>
      </x:c>
      <x:c r="C3756" s="9">
        <x:v>2014</x:v>
      </x:c>
      <x:c r="D3756" s="11">
        <x:v>774.93600000000004</x:v>
      </x:c>
      <x:c r="E3756" s="11">
        <x:v>199.70699999999999</x:v>
      </x:c>
      <x:c r="F3756" s="11">
        <x:v>116.61199999999999</x:v>
      </x:c>
      <x:c r="G3756" s="11">
        <x:v>434.40899999999999</x:v>
      </x:c>
      <x:c r="H3756" s="11">
        <x:v>376.08600000000001</x:v>
      </x:c>
      <x:c r="I3756" s="11">
        <x:v>340.52699999999999</x:v>
      </x:c>
      <x:c r="J3756" s="11">
        <x:v>200.45500000000001</x:v>
      </x:c>
      <x:c r="K3756" s="11">
        <x:v>50.515999999999998</x:v>
      </x:c>
      <x:c r="L3756" s="11" t="s">
        <x:v>40</x:v>
      </x:c>
      <x:c r="M3756" s="11">
        <x:v>50.238</x:v>
      </x:c>
      <x:c r="N3756" s="11">
        <x:v>376.08600000000001</x:v>
      </x:c>
      <x:c r="O3756" s="11">
        <x:v>107.34099999999999</x:v>
      </x:c>
      <x:c r="P3756" s="11">
        <x:v>81.659000000000006</x:v>
      </x:c>
      <x:c r="Q3756" s="11">
        <x:v>82.378</x:v>
      </x:c>
      <x:c r="R3756" s="11">
        <x:v>13.983000000000001</x:v>
      </x:c>
      <x:c r="S3756" s="11">
        <x:v>87.602999999999994</x:v>
      </x:c>
      <x:c r="T3756" s="11">
        <x:v>52.521999999999998</x:v>
      </x:c>
      <x:c r="U3756" s="11">
        <x:v>441.53899999999999</x:v>
      </x:c>
      <x:c r="V3756" s="11">
        <x:v>17</x:v>
      </x:c>
      <x:c r="W3756" s="12">
        <x:v>1</x:v>
      </x:c>
      <x:c r="X3756" s="8">
        <x:v>0</x:v>
      </x:c>
      <x:c r="Y3756" s="13">
        <x:f t="shared" si="348"/>
        <x:v>1.7125767502486879</x:v>
      </x:c>
      <x:c r="Z3756" s="13">
        <x:f t="shared" si="349"/>
        <x:v>0.56057403450091359</x:v>
      </x:c>
      <x:c r="AA3756" s="13">
        <x:f t="shared" si="350"/>
        <x:v>0.11304546439964074</x:v>
      </x:c>
      <x:c r="AB3756" s="13">
        <x:f t="shared" si="351"/>
        <x:v>0.10537515356106827</x:v>
      </x:c>
      <x:c r="AC3756" s="13">
        <x:f t="shared" si="352"/>
        <x:v>0.12090449323103343</x:v>
      </x:c>
      <x:c r="AD3756" s="13">
        <x:f t="shared" si="353"/>
        <x:v>0.25867297428432801</x:v>
      </x:c>
      <x:c r="AE3756" s="50" t="n">
        <x:f>IF(OR(NOT(ISNUMBER(Q3756)),NOT(ISNUMBER(R3756))),"",IF(Q3756&lt;R3756,1,0))</x:f>
        <x:v>0</x:v>
      </x:c>
      <x:c r="AF3756" s="50" t="n">
        <x:f>IFERROR(IF(AND(A3756=A3755,C3756=C3755+1,ISNUMBER(AE3755)),AE3755,""),"")</x:f>
        <x:v>0</x:v>
      </x:c>
      <x:c r="AG3756" s="52" t="n">
        <x:f>IFERROR(IF(AND(A3756=A3755,C3756=C3755+1,ISNUMBER(U3756),ISNUMBER(U3755),U3755&lt;&gt;0),U3756/U3755-1,""),"")</x:f>
        <x:v>0.5786694297198403</x:v>
      </x:c>
      <x:c r="AH3756" s="50" t="n">
        <x:f>IF(AND(ISNUMBER(AE3756),ISNUMBER(AF3756),ISNUMBER(AG3756)),IF(AND(AE3756=1,AF3756=1,AG3756&lt;0),1,0),"")</x:f>
        <x:v>0</x:v>
      </x:c>
      <x:c r="AI3756" s="50" t="n">
        <x:f>IF(AND(A3756=A3757,C3757=C3756+1,ISNUMBER(AH3757)),C3757,"")</x:f>
        <x:v>2015</x:v>
      </x:c>
      <x:c r="AJ3756" s="50" t="n">
        <x:f>IF(AND(A3756=A3757,C3757=C3756+1,ISNUMBER(AH3757)),AH3757,"")</x:f>
        <x:v>0</x:v>
      </x:c>
    </x:row>
    <x:row r="3757" ht="15">
      <x:c r="A3757" s="9" t="s">
        <x:v>263</x:v>
      </x:c>
      <x:c r="B3757" s="10">
        <x:v>42369</x:v>
      </x:c>
      <x:c r="C3757" s="9">
        <x:v>2015</x:v>
      </x:c>
      <x:c r="D3757" s="11">
        <x:v>1077.9580000000001</x:v>
      </x:c>
      <x:c r="E3757" s="11">
        <x:v>300.935</x:v>
      </x:c>
      <x:c r="F3757" s="11">
        <x:v>116.61199999999999</x:v>
      </x:c>
      <x:c r="G3757" s="11">
        <x:v>673.59500000000003</x:v>
      </x:c>
      <x:c r="H3757" s="11">
        <x:v>598.24099999999999</x:v>
      </x:c>
      <x:c r="I3757" s="11">
        <x:v>404.363</x:v>
      </x:c>
      <x:c r="J3757" s="11">
        <x:v>188.22900000000001</x:v>
      </x:c>
      <x:c r="K3757" s="11">
        <x:v>29.038</x:v>
      </x:c>
      <x:c r="L3757" s="11" t="s">
        <x:v>40</x:v>
      </x:c>
      <x:c r="M3757" s="11">
        <x:v>50.238</x:v>
      </x:c>
      <x:c r="N3757" s="11">
        <x:v>598.24099999999999</x:v>
      </x:c>
      <x:c r="O3757" s="11">
        <x:v>83.908000000000001</x:v>
      </x:c>
      <x:c r="P3757" s="11">
        <x:v>92.379000000000005</x:v>
      </x:c>
      <x:c r="Q3757" s="11">
        <x:v>92.923000000000002</x:v>
      </x:c>
      <x:c r="R3757" s="11">
        <x:v>23.678000000000001</x:v>
      </x:c>
      <x:c r="S3757" s="11">
        <x:v>74.489000000000004</x:v>
      </x:c>
      <x:c r="T3757" s="11">
        <x:v>-18.975999999999999</x:v>
      </x:c>
      <x:c r="U3757" s="11">
        <x:v>465.93970000000002</x:v>
      </x:c>
      <x:c r="V3757" s="11">
        <x:v>17</x:v>
      </x:c>
      <x:c r="W3757" s="12">
        <x:v>1</x:v>
      </x:c>
      <x:c r="X3757" s="8">
        <x:v>0</x:v>
      </x:c>
      <x:c r="Y3757" s="13">
        <x:f t="shared" si="348"/>
        <x:v>2.5806520769732106</x:v>
      </x:c>
      <x:c r="Z3757" s="13">
        <x:f t="shared" si="349"/>
        <x:v>0.62488056120924929</x:v>
      </x:c>
      <x:c r="AA3757" s="13">
        <x:f t="shared" si="350"/>
        <x:v>6.9101950168744972E-2</x:v>
      </x:c>
      <x:c r="AB3757" s="13">
        <x:f t="shared" si="351"/>
        <x:v>8.5698144083535724E-2</x:v>
      </x:c>
      <x:c r="AC3757" s="13">
        <x:f t="shared" si="352"/>
        <x:v>-2.8171230487162163E-2</x:v>
      </x:c>
      <x:c r="AD3757" s="13">
        <x:f t="shared" si="353"/>
        <x:v>0.17461626519771642</x:v>
      </x:c>
      <x:c r="AE3757" s="50" t="n">
        <x:f>IF(OR(NOT(ISNUMBER(Q3757)),NOT(ISNUMBER(R3757))),"",IF(Q3757&lt;R3757,1,0))</x:f>
        <x:v>0</x:v>
      </x:c>
      <x:c r="AF3757" s="50" t="n">
        <x:f>IFERROR(IF(AND(A3757=A3756,C3757=C3756+1,ISNUMBER(AE3756)),AE3756,""),"")</x:f>
        <x:v>0</x:v>
      </x:c>
      <x:c r="AG3757" s="52" t="n">
        <x:f>IFERROR(IF(AND(A3757=A3756,C3757=C3756+1,ISNUMBER(U3757),ISNUMBER(U3756),U3756&lt;&gt;0),U3757/U3756-1,""),"")</x:f>
        <x:v>0.055262842013955815</x:v>
      </x:c>
      <x:c r="AH3757" s="50" t="n">
        <x:f>IF(AND(ISNUMBER(AE3757),ISNUMBER(AF3757),ISNUMBER(AG3757)),IF(AND(AE3757=1,AF3757=1,AG3757&lt;0),1,0),"")</x:f>
        <x:v>0</x:v>
      </x:c>
      <x:c r="AI3757" s="50" t="n">
        <x:f>IF(AND(A3757=A3758,C3758=C3757+1,ISNUMBER(AH3758)),C3758,"")</x:f>
        <x:v>2016</x:v>
      </x:c>
      <x:c r="AJ3757" s="50" t="n">
        <x:f>IF(AND(A3757=A3758,C3758=C3757+1,ISNUMBER(AH3758)),AH3758,"")</x:f>
        <x:v>0</x:v>
      </x:c>
    </x:row>
    <x:row r="3758" ht="15">
      <x:c r="A3758" s="9" t="s">
        <x:v>263</x:v>
      </x:c>
      <x:c r="B3758" s="10">
        <x:v>42735</x:v>
      </x:c>
      <x:c r="C3758" s="9">
        <x:v>2016</x:v>
      </x:c>
      <x:c r="D3758" s="11">
        <x:v>1308.0989999999999</x:v>
      </x:c>
      <x:c r="E3758" s="11">
        <x:v>242.876</x:v>
      </x:c>
      <x:c r="F3758" s="11">
        <x:v>73.477000000000004</x:v>
      </x:c>
      <x:c r="G3758" s="11">
        <x:v>827.37800000000004</x:v>
      </x:c>
      <x:c r="H3758" s="11">
        <x:v>734.06299999999999</x:v>
      </x:c>
      <x:c r="I3758" s="11">
        <x:v>480.721</x:v>
      </x:c>
      <x:c r="J3758" s="11">
        <x:v>229.00800000000001</x:v>
      </x:c>
      <x:c r="K3758" s="11">
        <x:v>57.606999999999999</x:v>
      </x:c>
      <x:c r="L3758" s="11" t="s">
        <x:v>40</x:v>
      </x:c>
      <x:c r="M3758" s="11">
        <x:v>50.238</x:v>
      </x:c>
      <x:c r="N3758" s="11">
        <x:v>734.06299999999999</x:v>
      </x:c>
      <x:c r="O3758" s="11">
        <x:v>113.074</x:v>
      </x:c>
      <x:c r="P3758" s="11">
        <x:v>88.789000000000001</x:v>
      </x:c>
      <x:c r="Q3758" s="11">
        <x:v>89.126999999999995</x:v>
      </x:c>
      <x:c r="R3758" s="11">
        <x:v>24.113</x:v>
      </x:c>
      <x:c r="S3758" s="11">
        <x:v>104.943</x:v>
      </x:c>
      <x:c r="T3758" s="11">
        <x:v>38.512</x:v>
      </x:c>
      <x:c r="U3758" s="11">
        <x:v>456.18950000000001</x:v>
      </x:c>
      <x:c r="V3758" s="11">
        <x:v>17</x:v>
      </x:c>
      <x:c r="W3758" s="12">
        <x:v>1</x:v>
      </x:c>
      <x:c r="X3758" s="8">
        <x:v>0</x:v>
      </x:c>
      <x:c r="Y3758" s="13">
        <x:f t="shared" si="348"/>
        <x:v>3.3054697388298377</x:v>
      </x:c>
      <x:c r="Z3758" s="13">
        <x:f t="shared" si="349"/>
        <x:v>0.63250411474972468</x:v>
      </x:c>
      <x:c r="AA3758" s="13">
        <x:f t="shared" si="350"/>
        <x:v>8.02255792566159E-2</x:v>
      </x:c>
      <x:c r="AB3758" s="13">
        <x:f t="shared" si="351"/>
        <x:v>6.7876361039951871E-2</x:v>
      </x:c>
      <x:c r="AC3758" s="13">
        <x:f t="shared" si="352"/>
        <x:v>4.6547043793767777E-2</x:v>
      </x:c>
      <x:c r="AD3758" s="13">
        <x:f t="shared" si="353"/>
        <x:v>0.17506931814793836</x:v>
      </x:c>
      <x:c r="AE3758" s="50" t="n">
        <x:f>IF(OR(NOT(ISNUMBER(Q3758)),NOT(ISNUMBER(R3758))),"",IF(Q3758&lt;R3758,1,0))</x:f>
        <x:v>0</x:v>
      </x:c>
      <x:c r="AF3758" s="50" t="n">
        <x:f>IFERROR(IF(AND(A3758=A3757,C3758=C3757+1,ISNUMBER(AE3757)),AE3757,""),"")</x:f>
        <x:v>0</x:v>
      </x:c>
      <x:c r="AG3758" s="52" t="n">
        <x:f>IFERROR(IF(AND(A3758=A3757,C3758=C3757+1,ISNUMBER(U3758),ISNUMBER(U3757),U3757&lt;&gt;0),U3758/U3757-1,""),"")</x:f>
        <x:v>-0.02092588375706128</x:v>
      </x:c>
      <x:c r="AH3758" s="50" t="n">
        <x:f>IF(AND(ISNUMBER(AE3758),ISNUMBER(AF3758),ISNUMBER(AG3758)),IF(AND(AE3758=1,AF3758=1,AG3758&lt;0),1,0),"")</x:f>
        <x:v>0</x:v>
      </x:c>
      <x:c r="AI3758" s="50" t="n">
        <x:f>IF(AND(A3758=A3759,C3759=C3758+1,ISNUMBER(AH3759)),C3759,"")</x:f>
        <x:v>2017</x:v>
      </x:c>
      <x:c r="AJ3758" s="50" t="n">
        <x:f>IF(AND(A3758=A3759,C3759=C3758+1,ISNUMBER(AH3759)),AH3759,"")</x:f>
        <x:v>0</x:v>
      </x:c>
    </x:row>
    <x:row r="3759" ht="15">
      <x:c r="A3759" s="9" t="s">
        <x:v>263</x:v>
      </x:c>
      <x:c r="B3759" s="10">
        <x:v>43100</x:v>
      </x:c>
      <x:c r="C3759" s="9">
        <x:v>2017</x:v>
      </x:c>
      <x:c r="D3759" s="11">
        <x:v>1272.7529999999999</x:v>
      </x:c>
      <x:c r="E3759" s="11">
        <x:v>263.18700000000001</x:v>
      </x:c>
      <x:c r="F3759" s="11">
        <x:v>58.866</x:v>
      </x:c>
      <x:c r="G3759" s="11">
        <x:v>755.85599999999999</x:v>
      </x:c>
      <x:c r="H3759" s="11">
        <x:v>673.70100000000002</x:v>
      </x:c>
      <x:c r="I3759" s="11">
        <x:v>516.89700000000005</x:v>
      </x:c>
      <x:c r="J3759" s="11">
        <x:v>244.69300000000001</x:v>
      </x:c>
      <x:c r="K3759" s="11">
        <x:v>87.150999999999996</x:v>
      </x:c>
      <x:c r="L3759" s="11" t="s">
        <x:v>40</x:v>
      </x:c>
      <x:c r="M3759" s="11">
        <x:v>50.238</x:v>
      </x:c>
      <x:c r="N3759" s="11">
        <x:v>673.70100000000002</x:v>
      </x:c>
      <x:c r="O3759" s="11">
        <x:v>97.138000000000005</x:v>
      </x:c>
      <x:c r="P3759" s="11">
        <x:v>66.805999999999997</x:v>
      </x:c>
      <x:c r="Q3759" s="11">
        <x:v>67.197000000000003</x:v>
      </x:c>
      <x:c r="R3759" s="11">
        <x:v>25.597999999999999</x:v>
      </x:c>
      <x:c r="S3759" s="11">
        <x:v>39.124000000000002</x:v>
      </x:c>
      <x:c r="T3759" s="11">
        <x:v>-8.0679999999999996</x:v>
      </x:c>
      <x:c r="U3759" s="11">
        <x:v>370.24959999999999</x:v>
      </x:c>
      <x:c r="V3759" s="11">
        <x:v>17</x:v>
      </x:c>
      <x:c r="W3759" s="12">
        <x:v>1</x:v>
      </x:c>
      <x:c r="X3759" s="8">
        <x:v>0</x:v>
      </x:c>
      <x:c r="Y3759" s="13">
        <x:f t="shared" si="348"/>
        <x:v>4.4709509733972075</x:v>
      </x:c>
      <x:c r="Z3759" s="13">
        <x:f t="shared" si="349"/>
        <x:v>0.59387485238691251</x:v>
      </x:c>
      <x:c r="AA3759" s="13">
        <x:f t="shared" si="350"/>
        <x:v>3.0739664333928111E-2</x:v>
      </x:c>
      <x:c r="AB3759" s="13">
        <x:f t="shared" si="351"/>
        <x:v>5.2489367536356232E-2</x:v>
      </x:c>
      <x:c r="AC3759" s="13">
        <x:f t="shared" si="352"/>
        <x:v>-1.0673990813064922E-2</x:v>
      </x:c>
      <x:c r="AD3759" s="13">
        <x:f t="shared" si="353"/>
        <x:v>0.1922548994188189</x:v>
      </x:c>
      <x:c r="AE3759" s="50" t="n">
        <x:f>IF(OR(NOT(ISNUMBER(Q3759)),NOT(ISNUMBER(R3759))),"",IF(Q3759&lt;R3759,1,0))</x:f>
        <x:v>0</x:v>
      </x:c>
      <x:c r="AF3759" s="50" t="n">
        <x:f>IFERROR(IF(AND(A3759=A3758,C3759=C3758+1,ISNUMBER(AE3758)),AE3758,""),"")</x:f>
        <x:v>0</x:v>
      </x:c>
      <x:c r="AG3759" s="52" t="n">
        <x:f>IFERROR(IF(AND(A3759=A3758,C3759=C3758+1,ISNUMBER(U3759),ISNUMBER(U3758),U3758&lt;&gt;0),U3759/U3758-1,""),"")</x:f>
        <x:v>-0.18838640521099237</x:v>
      </x:c>
      <x:c r="AH3759" s="50" t="n">
        <x:f>IF(AND(ISNUMBER(AE3759),ISNUMBER(AF3759),ISNUMBER(AG3759)),IF(AND(AE3759=1,AF3759=1,AG3759&lt;0),1,0),"")</x:f>
        <x:v>0</x:v>
      </x:c>
      <x:c r="AI3759" s="50" t="n">
        <x:f>IF(AND(A3759=A3760,C3760=C3759+1,ISNUMBER(AH3760)),C3760,"")</x:f>
        <x:v>2018</x:v>
      </x:c>
      <x:c r="AJ3759" s="50" t="n">
        <x:f>IF(AND(A3759=A3760,C3760=C3759+1,ISNUMBER(AH3760)),AH3760,"")</x:f>
        <x:v>0</x:v>
      </x:c>
    </x:row>
    <x:row r="3760" ht="15">
      <x:c r="A3760" s="9" t="s">
        <x:v>263</x:v>
      </x:c>
      <x:c r="B3760" s="10">
        <x:v>43465</x:v>
      </x:c>
      <x:c r="C3760" s="9">
        <x:v>2018</x:v>
      </x:c>
      <x:c r="D3760" s="11">
        <x:v>1024.1110000000001</x:v>
      </x:c>
      <x:c r="E3760" s="11">
        <x:v>202.40600000000001</x:v>
      </x:c>
      <x:c r="F3760" s="11">
        <x:v>51.378</x:v>
      </x:c>
      <x:c r="G3760" s="11">
        <x:v>490.21699999999998</x:v>
      </x:c>
      <x:c r="H3760" s="11">
        <x:v>416.99200000000002</x:v>
      </x:c>
      <x:c r="I3760" s="11">
        <x:v>533.89400000000001</x:v>
      </x:c>
      <x:c r="J3760" s="11">
        <x:v>263.12299999999999</x:v>
      </x:c>
      <x:c r="K3760" s="11">
        <x:v>91.870999999999995</x:v>
      </x:c>
      <x:c r="L3760" s="11" t="s">
        <x:v>40</x:v>
      </x:c>
      <x:c r="M3760" s="11">
        <x:v>50.238</x:v>
      </x:c>
      <x:c r="N3760" s="11">
        <x:v>416.99200000000002</x:v>
      </x:c>
      <x:c r="O3760" s="11">
        <x:v>162.256</x:v>
      </x:c>
      <x:c r="P3760" s="11">
        <x:v>57.253999999999998</x:v>
      </x:c>
      <x:c r="Q3760" s="11">
        <x:v>57.545000000000002</x:v>
      </x:c>
      <x:c r="R3760" s="11">
        <x:v>21.677</x:v>
      </x:c>
      <x:c r="S3760" s="11">
        <x:v>26.285</x:v>
      </x:c>
      <x:c r="T3760" s="11">
        <x:v>26.417999999999999</x:v>
      </x:c>
      <x:c r="U3760" s="11">
        <x:v>383.11270000000002</x:v>
      </x:c>
      <x:c r="V3760" s="11">
        <x:v>17</x:v>
      </x:c>
      <x:c r="W3760" s="12">
        <x:v>1</x:v>
      </x:c>
      <x:c r="X3760" s="8">
        <x:v>0</x:v>
      </x:c>
      <x:c r="Y3760" s="13">
        <x:f t="shared" si="348"/>
        <x:v>3.9395461092296316</x:v>
      </x:c>
      <x:c r="Z3760" s="13">
        <x:f t="shared" si="349"/>
        <x:v>0.47867565136982215</x:v>
      </x:c>
      <x:c r="AA3760" s="13">
        <x:f t="shared" si="350"/>
        <x:v>2.5666163140518946E-2</x:v>
      </x:c>
      <x:c r="AB3760" s="13">
        <x:f t="shared" si="351"/>
        <x:v>5.590604924661486E-2</x:v>
      </x:c>
      <x:c r="AC3760" s="13">
        <x:f t="shared" si="352"/>
        <x:v>5.389041995687624E-2</x:v>
      </x:c>
      <x:c r="AD3760" s="13">
        <x:f t="shared" si="353"/>
        <x:v>0.25692820407162892</x:v>
      </x:c>
      <x:c r="AE3760" s="50" t="n">
        <x:f>IF(OR(NOT(ISNUMBER(Q3760)),NOT(ISNUMBER(R3760))),"",IF(Q3760&lt;R3760,1,0))</x:f>
        <x:v>0</x:v>
      </x:c>
      <x:c r="AF3760" s="50" t="n">
        <x:f>IFERROR(IF(AND(A3760=A3759,C3760=C3759+1,ISNUMBER(AE3759)),AE3759,""),"")</x:f>
        <x:v>0</x:v>
      </x:c>
      <x:c r="AG3760" s="52" t="n">
        <x:f>IFERROR(IF(AND(A3760=A3759,C3760=C3759+1,ISNUMBER(U3760),ISNUMBER(U3759),U3759&lt;&gt;0),U3760/U3759-1,""),"")</x:f>
        <x:v>0.034741698573070856</x:v>
      </x:c>
      <x:c r="AH3760" s="50" t="n">
        <x:f>IF(AND(ISNUMBER(AE3760),ISNUMBER(AF3760),ISNUMBER(AG3760)),IF(AND(AE3760=1,AF3760=1,AG3760&lt;0),1,0),"")</x:f>
        <x:v>0</x:v>
      </x:c>
      <x:c r="AI3760" s="50" t="n">
        <x:f>IF(AND(A3760=A3761,C3761=C3760+1,ISNUMBER(AH3761)),C3761,"")</x:f>
        <x:v>2019</x:v>
      </x:c>
      <x:c r="AJ3760" s="50" t="n">
        <x:f>IF(AND(A3760=A3761,C3761=C3760+1,ISNUMBER(AH3761)),AH3761,"")</x:f>
        <x:v>0</x:v>
      </x:c>
    </x:row>
    <x:row r="3761" ht="15">
      <x:c r="A3761" s="9" t="s">
        <x:v>263</x:v>
      </x:c>
      <x:c r="B3761" s="10">
        <x:v>43830</x:v>
      </x:c>
      <x:c r="C3761" s="9">
        <x:v>2019</x:v>
      </x:c>
      <x:c r="D3761" s="11">
        <x:v>1064.6969999999999</x:v>
      </x:c>
      <x:c r="E3761" s="11">
        <x:v>258.60700000000003</x:v>
      </x:c>
      <x:c r="F3761" s="11">
        <x:v>146.18799999999999</x:v>
      </x:c>
      <x:c r="G3761" s="11">
        <x:v>497.27199999999999</x:v>
      </x:c>
      <x:c r="H3761" s="11">
        <x:v>425.28199999999998</x:v>
      </x:c>
      <x:c r="I3761" s="11">
        <x:v>567.42499999999995</x:v>
      </x:c>
      <x:c r="J3761" s="11">
        <x:v>325.84300000000002</x:v>
      </x:c>
      <x:c r="K3761" s="11">
        <x:v>197.57</x:v>
      </x:c>
      <x:c r="L3761" s="11" t="s">
        <x:v>40</x:v>
      </x:c>
      <x:c r="M3761" s="11">
        <x:v>50.238</x:v>
      </x:c>
      <x:c r="N3761" s="11">
        <x:v>425.28199999999998</x:v>
      </x:c>
      <x:c r="O3761" s="11">
        <x:v>32.561999999999998</x:v>
      </x:c>
      <x:c r="P3761" s="11">
        <x:v>65.501000000000005</x:v>
      </x:c>
      <x:c r="Q3761" s="11">
        <x:v>65.796999999999997</x:v>
      </x:c>
      <x:c r="R3761" s="11">
        <x:v>13.199</x:v>
      </x:c>
      <x:c r="S3761" s="11">
        <x:v>42.62</x:v>
      </x:c>
      <x:c r="T3761" s="11">
        <x:v>23.018999999999998</x:v>
      </x:c>
      <x:c r="U3761" s="11">
        <x:v>394.49470000000002</x:v>
      </x:c>
      <x:c r="V3761" s="11">
        <x:v>17</x:v>
      </x:c>
      <x:c r="W3761" s="12">
        <x:v>1</x:v>
      </x:c>
      <x:c r="X3761" s="8">
        <x:v>0</x:v>
      </x:c>
      <x:c r="Y3761" s="13">
        <x:f t="shared" si="348"/>
        <x:v>1.7690029277368871</x:v>
      </x:c>
      <x:c r="Z3761" s="13">
        <x:f t="shared" si="349"/>
        <x:v>0.46705494614899828</x:v>
      </x:c>
      <x:c r="AA3761" s="13">
        <x:f t="shared" si="350"/>
        <x:v>4.0030168207480628E-2</x:v>
      </x:c>
      <x:c r="AB3761" s="13">
        <x:f t="shared" si="351"/>
        <x:v>6.1520789482829401E-2</x:v>
      </x:c>
      <x:c r="AC3761" s="13">
        <x:f t="shared" si="352"/>
        <x:v>4.6290561302466254E-2</x:v>
      </x:c>
      <x:c r="AD3761" s="13">
        <x:f t="shared" si="353"/>
        <x:v>0.30604293991623915</x:v>
      </x:c>
      <x:c r="AE3761" s="50" t="n">
        <x:f>IF(OR(NOT(ISNUMBER(Q3761)),NOT(ISNUMBER(R3761))),"",IF(Q3761&lt;R3761,1,0))</x:f>
        <x:v>0</x:v>
      </x:c>
      <x:c r="AF3761" s="50" t="n">
        <x:f>IFERROR(IF(AND(A3761=A3760,C3761=C3760+1,ISNUMBER(AE3760)),AE3760,""),"")</x:f>
        <x:v>0</x:v>
      </x:c>
      <x:c r="AG3761" s="52" t="n">
        <x:f>IFERROR(IF(AND(A3761=A3760,C3761=C3760+1,ISNUMBER(U3761),ISNUMBER(U3760),U3760&lt;&gt;0),U3761/U3760-1,""),"")</x:f>
        <x:v>0.029709273537525727</x:v>
      </x:c>
      <x:c r="AH3761" s="50" t="n">
        <x:f>IF(AND(ISNUMBER(AE3761),ISNUMBER(AF3761),ISNUMBER(AG3761)),IF(AND(AE3761=1,AF3761=1,AG3761&lt;0),1,0),"")</x:f>
        <x:v>0</x:v>
      </x:c>
      <x:c r="AI3761" s="50" t="n">
        <x:f>IF(AND(A3761=A3762,C3762=C3761+1,ISNUMBER(AH3762)),C3762,"")</x:f>
        <x:v>2020</x:v>
      </x:c>
      <x:c r="AJ3761" s="50" t="n">
        <x:f>IF(AND(A3761=A3762,C3762=C3761+1,ISNUMBER(AH3762)),AH3762,"")</x:f>
        <x:v>0</x:v>
      </x:c>
    </x:row>
    <x:row r="3762" ht="15">
      <x:c r="A3762" s="9" t="s">
        <x:v>263</x:v>
      </x:c>
      <x:c r="B3762" s="10">
        <x:v>44196</x:v>
      </x:c>
      <x:c r="C3762" s="9">
        <x:v>2020</x:v>
      </x:c>
      <x:c r="D3762" s="11">
        <x:v>1023.721</x:v>
      </x:c>
      <x:c r="E3762" s="11">
        <x:v>117.23699999999999</x:v>
      </x:c>
      <x:c r="F3762" s="11">
        <x:v>51.381999999999998</x:v>
      </x:c>
      <x:c r="G3762" s="11">
        <x:v>425.03199999999998</x:v>
      </x:c>
      <x:c r="H3762" s="11">
        <x:v>356.358</x:v>
      </x:c>
      <x:c r="I3762" s="11">
        <x:v>598.68899999999996</x:v>
      </x:c>
      <x:c r="J3762" s="11">
        <x:v>314.46899999999999</x:v>
      </x:c>
      <x:c r="K3762" s="11">
        <x:v>74.585999999999999</x:v>
      </x:c>
      <x:c r="L3762" s="11" t="s">
        <x:v>40</x:v>
      </x:c>
      <x:c r="M3762" s="11">
        <x:v>5</x:v>
      </x:c>
      <x:c r="N3762" s="11">
        <x:v>351.358</x:v>
      </x:c>
      <x:c r="O3762" s="11">
        <x:v>30.68</x:v>
      </x:c>
      <x:c r="P3762" s="11">
        <x:v>51.564</x:v>
      </x:c>
      <x:c r="Q3762" s="11">
        <x:v>52.371000000000002</x:v>
      </x:c>
      <x:c r="R3762" s="11">
        <x:v>10.401999999999999</x:v>
      </x:c>
      <x:c r="S3762" s="11">
        <x:v>38.716999999999999</x:v>
      </x:c>
      <x:c r="T3762" s="11">
        <x:v>19.013000000000002</x:v>
      </x:c>
      <x:c r="U3762" s="11">
        <x:v>419.92149999999998</x:v>
      </x:c>
      <x:c r="V3762" s="11">
        <x:v>17</x:v>
      </x:c>
      <x:c r="W3762" s="12">
        <x:v>1</x:v>
      </x:c>
      <x:c r="X3762" s="8">
        <x:v>0</x:v>
      </x:c>
      <x:c r="Y3762" s="13">
        <x:f t="shared" si="348"/>
        <x:v>2.2816745163675995</x:v>
      </x:c>
      <x:c r="Z3762" s="13">
        <x:f t="shared" si="349"/>
        <x:v>0.41518343376759875</x:v>
      </x:c>
      <x:c r="AA3762" s="13">
        <x:f t="shared" si="350"/>
        <x:v>3.7819874751030796E-2</x:v>
      </x:c>
      <x:c r="AB3762" s="13">
        <x:f t="shared" si="351"/>
        <x:v>5.0369192387378983E-2</x:v>
      </x:c>
      <x:c r="AC3762" s="13">
        <x:f t="shared" si="352"/>
        <x:v>4.4733102448756806E-2</x:v>
      </x:c>
      <x:c r="AD3762" s="13">
        <x:f t="shared" si="353"/>
        <x:v>0.30718232799756967</x:v>
      </x:c>
      <x:c r="AE3762" s="50" t="n">
        <x:f>IF(OR(NOT(ISNUMBER(Q3762)),NOT(ISNUMBER(R3762))),"",IF(Q3762&lt;R3762,1,0))</x:f>
        <x:v>0</x:v>
      </x:c>
      <x:c r="AF3762" s="50" t="n">
        <x:f>IFERROR(IF(AND(A3762=A3761,C3762=C3761+1,ISNUMBER(AE3761)),AE3761,""),"")</x:f>
        <x:v>0</x:v>
      </x:c>
      <x:c r="AG3762" s="52" t="n">
        <x:f>IFERROR(IF(AND(A3762=A3761,C3762=C3761+1,ISNUMBER(U3762),ISNUMBER(U3761),U3761&lt;&gt;0),U3762/U3761-1,""),"")</x:f>
        <x:v>0.06445409786240464</x:v>
      </x:c>
      <x:c r="AH3762" s="50" t="n">
        <x:f>IF(AND(ISNUMBER(AE3762),ISNUMBER(AF3762),ISNUMBER(AG3762)),IF(AND(AE3762=1,AF3762=1,AG3762&lt;0),1,0),"")</x:f>
        <x:v>0</x:v>
      </x:c>
      <x:c r="AI3762" s="50" t="n">
        <x:f>IF(AND(A3762=A3763,C3763=C3762+1,ISNUMBER(AH3763)),C3763,"")</x:f>
        <x:v>2021</x:v>
      </x:c>
      <x:c r="AJ3762" s="50" t="n">
        <x:f>IF(AND(A3762=A3763,C3763=C3762+1,ISNUMBER(AH3763)),AH3763,"")</x:f>
        <x:v>0</x:v>
      </x:c>
    </x:row>
    <x:row r="3763" ht="15">
      <x:c r="A3763" s="9" t="s">
        <x:v>263</x:v>
      </x:c>
      <x:c r="B3763" s="10">
        <x:v>44561</x:v>
      </x:c>
      <x:c r="C3763" s="9">
        <x:v>2021</x:v>
      </x:c>
      <x:c r="D3763" s="11">
        <x:v>1021.016</x:v>
      </x:c>
      <x:c r="E3763" s="11">
        <x:v>195.32300000000001</x:v>
      </x:c>
      <x:c r="F3763" s="11">
        <x:v>48.052999999999997</x:v>
      </x:c>
      <x:c r="G3763" s="11">
        <x:v>412.85500000000002</x:v>
      </x:c>
      <x:c r="H3763" s="11">
        <x:v>344.26600000000002</x:v>
      </x:c>
      <x:c r="I3763" s="11">
        <x:v>608.16099999999994</x:v>
      </x:c>
      <x:c r="J3763" s="11">
        <x:v>326.608</x:v>
      </x:c>
      <x:c r="K3763" s="11">
        <x:v>154.44800000000001</x:v>
      </x:c>
      <x:c r="L3763" s="11" t="s">
        <x:v>40</x:v>
      </x:c>
      <x:c r="M3763" s="11">
        <x:v>5</x:v>
      </x:c>
      <x:c r="N3763" s="11">
        <x:v>344.26600000000002</x:v>
      </x:c>
      <x:c r="O3763" s="11">
        <x:v>38.595999999999997</x:v>
      </x:c>
      <x:c r="P3763" s="11">
        <x:v>29.239000000000001</x:v>
      </x:c>
      <x:c r="Q3763" s="11">
        <x:v>30.03</x:v>
      </x:c>
      <x:c r="R3763" s="11">
        <x:v>10.696999999999999</x:v>
      </x:c>
      <x:c r="S3763" s="11">
        <x:v>17.876999999999999</x:v>
      </x:c>
      <x:c r="T3763" s="11">
        <x:v>14.269</x:v>
      </x:c>
      <x:c r="U3763" s="11">
        <x:v>501.43369999999999</x:v>
      </x:c>
      <x:c r="V3763" s="11">
        <x:v>17</x:v>
      </x:c>
      <x:c r="W3763" s="12">
        <x:v>1</x:v>
      </x:c>
      <x:c r="X3763" s="8">
        <x:v>0</x:v>
      </x:c>
      <x:c r="Y3763" s="13">
        <x:f t="shared" si="348"/>
        <x:v>4.0647410151291288</x:v>
      </x:c>
      <x:c r="Z3763" s="13">
        <x:f t="shared" si="349"/>
        <x:v>0.40435703260281919</x:v>
      </x:c>
      <x:c r="AA3763" s="13">
        <x:f t="shared" si="350"/>
        <x:v>1.7509030220878026E-2</x:v>
      </x:c>
      <x:c r="AB3763" s="13">
        <x:f t="shared" si="351"/>
        <x:v>2.8637161415687905E-2</x:v>
      </x:c>
      <x:c r="AC3763" s="13">
        <x:f t="shared" si="352"/>
        <x:v>3.4561771081856825E-2</x:v>
      </x:c>
      <x:c r="AD3763" s="13">
        <x:f t="shared" si="353"/>
        <x:v>0.31988529073001798</x:v>
      </x:c>
      <x:c r="AE3763" s="50" t="n">
        <x:f>IF(OR(NOT(ISNUMBER(Q3763)),NOT(ISNUMBER(R3763))),"",IF(Q3763&lt;R3763,1,0))</x:f>
        <x:v>0</x:v>
      </x:c>
      <x:c r="AF3763" s="50" t="n">
        <x:f>IFERROR(IF(AND(A3763=A3762,C3763=C3762+1,ISNUMBER(AE3762)),AE3762,""),"")</x:f>
        <x:v>0</x:v>
      </x:c>
      <x:c r="AG3763" s="52" t="n">
        <x:f>IFERROR(IF(AND(A3763=A3762,C3763=C3762+1,ISNUMBER(U3763),ISNUMBER(U3762),U3762&lt;&gt;0),U3763/U3762-1,""),"")</x:f>
        <x:v>0.1941129473008647</x:v>
      </x:c>
      <x:c r="AH3763" s="50" t="n">
        <x:f>IF(AND(ISNUMBER(AE3763),ISNUMBER(AF3763),ISNUMBER(AG3763)),IF(AND(AE3763=1,AF3763=1,AG3763&lt;0),1,0),"")</x:f>
        <x:v>0</x:v>
      </x:c>
      <x:c r="AI3763" s="50" t="n">
        <x:f>IF(AND(A3763=A3764,C3764=C3763+1,ISNUMBER(AH3764)),C3764,"")</x:f>
        <x:v>2022</x:v>
      </x:c>
      <x:c r="AJ3763" s="50" t="n">
        <x:f>IF(AND(A3763=A3764,C3764=C3763+1,ISNUMBER(AH3764)),AH3764,"")</x:f>
        <x:v>0</x:v>
      </x:c>
    </x:row>
    <x:row r="3764" ht="15">
      <x:c r="A3764" s="9" t="s">
        <x:v>263</x:v>
      </x:c>
      <x:c r="B3764" s="10">
        <x:v>44926</x:v>
      </x:c>
      <x:c r="C3764" s="9">
        <x:v>2022</x:v>
      </x:c>
      <x:c r="D3764" s="11">
        <x:v>1135.1289999999999</x:v>
      </x:c>
      <x:c r="E3764" s="11">
        <x:v>79.686999999999998</x:v>
      </x:c>
      <x:c r="F3764" s="11">
        <x:v>44.643999999999998</x:v>
      </x:c>
      <x:c r="G3764" s="11">
        <x:v>448.08600000000001</x:v>
      </x:c>
      <x:c r="H3764" s="11">
        <x:v>403.56200000000001</x:v>
      </x:c>
      <x:c r="I3764" s="11">
        <x:v>687.04300000000001</x:v>
      </x:c>
      <x:c r="J3764" s="11">
        <x:v>367.505</x:v>
      </x:c>
      <x:c r="K3764" s="11">
        <x:v>28.806999999999999</x:v>
      </x:c>
      <x:c r="L3764" s="11" t="s">
        <x:v>40</x:v>
      </x:c>
      <x:c r="M3764" s="11">
        <x:v>5</x:v>
      </x:c>
      <x:c r="N3764" s="11">
        <x:v>403.56200000000001</x:v>
      </x:c>
      <x:c r="O3764" s="11">
        <x:v>51.146000000000001</x:v>
      </x:c>
      <x:c r="P3764" s="11">
        <x:v>53.415999999999997</x:v>
      </x:c>
      <x:c r="Q3764" s="11">
        <x:v>54.182000000000002</x:v>
      </x:c>
      <x:c r="R3764" s="11">
        <x:v>13.348000000000001</x:v>
      </x:c>
      <x:c r="S3764" s="11">
        <x:v>88.894000000000005</x:v>
      </x:c>
      <x:c r="T3764" s="11">
        <x:v>6.4130000000000003</x:v>
      </x:c>
      <x:c r="U3764" s="11">
        <x:v>502.75740000000002</x:v>
      </x:c>
      <x:c r="V3764" s="11">
        <x:v>17</x:v>
      </x:c>
      <x:c r="W3764" s="12">
        <x:v>1</x:v>
      </x:c>
      <x:c r="X3764" s="8">
        <x:v>0</x:v>
      </x:c>
      <x:c r="Y3764" s="13">
        <x:f t="shared" si="348"/>
        <x:v>1.7849431054565004</x:v>
      </x:c>
      <x:c r="Z3764" s="13">
        <x:f t="shared" si="349"/>
        <x:v>0.39474456207179981</x:v>
      </x:c>
      <x:c r="AA3764" s="13">
        <x:f t="shared" si="350"/>
        <x:v>7.831180420903705E-2</x:v>
      </x:c>
      <x:c r="AB3764" s="13">
        <x:f t="shared" si="351"/>
        <x:v>4.7057206713950576E-2</x:v>
      </x:c>
      <x:c r="AC3764" s="13">
        <x:f t="shared" si="352"/>
        <x:v>1.4311984752926894E-2</x:v>
      </x:c>
      <x:c r="AD3764" s="13">
        <x:f t="shared" si="353"/>
        <x:v>0.32375615458683554</x:v>
      </x:c>
      <x:c r="AE3764" s="50" t="n">
        <x:f>IF(OR(NOT(ISNUMBER(Q3764)),NOT(ISNUMBER(R3764))),"",IF(Q3764&lt;R3764,1,0))</x:f>
        <x:v>0</x:v>
      </x:c>
      <x:c r="AF3764" s="50" t="n">
        <x:f>IFERROR(IF(AND(A3764=A3763,C3764=C3763+1,ISNUMBER(AE3763)),AE3763,""),"")</x:f>
        <x:v>0</x:v>
      </x:c>
      <x:c r="AG3764" s="52" t="n">
        <x:f>IFERROR(IF(AND(A3764=A3763,C3764=C3763+1,ISNUMBER(U3764),ISNUMBER(U3763),U3763&lt;&gt;0),U3764/U3763-1,""),"")</x:f>
        <x:v>0.0026398305498813723</x:v>
      </x:c>
      <x:c r="AH3764" s="50" t="n">
        <x:f>IF(AND(ISNUMBER(AE3764),ISNUMBER(AF3764),ISNUMBER(AG3764)),IF(AND(AE3764=1,AF3764=1,AG3764&lt;0),1,0),"")</x:f>
        <x:v>0</x:v>
      </x:c>
      <x:c r="AI3764" s="50" t="n">
        <x:f>IF(AND(A3764=A3765,C3765=C3764+1,ISNUMBER(AH3765)),C3765,"")</x:f>
        <x:v>2023</x:v>
      </x:c>
      <x:c r="AJ3764" s="50" t="n">
        <x:f>IF(AND(A3764=A3765,C3765=C3764+1,ISNUMBER(AH3765)),AH3765,"")</x:f>
        <x:v>0</x:v>
      </x:c>
    </x:row>
    <x:row r="3765" ht="15">
      <x:c r="A3765" s="9" t="s">
        <x:v>263</x:v>
      </x:c>
      <x:c r="B3765" s="10">
        <x:v>45291</x:v>
      </x:c>
      <x:c r="C3765" s="9">
        <x:v>2023</x:v>
      </x:c>
      <x:c r="D3765" s="11">
        <x:v>872.85599999999999</x:v>
      </x:c>
      <x:c r="E3765" s="11">
        <x:v>75.894999999999996</x:v>
      </x:c>
      <x:c r="F3765" s="11">
        <x:v>31.914999999999999</x:v>
      </x:c>
      <x:c r="G3765" s="11">
        <x:v>264.18099999999998</x:v>
      </x:c>
      <x:c r="H3765" s="11">
        <x:v>232.94900000000001</x:v>
      </x:c>
      <x:c r="I3765" s="11">
        <x:v>608.67499999999995</x:v>
      </x:c>
      <x:c r="J3765" s="11">
        <x:v>437.221</x:v>
      </x:c>
      <x:c r="K3765" s="11">
        <x:v>50.924999999999997</x:v>
      </x:c>
      <x:c r="L3765" s="11" t="s">
        <x:v>40</x:v>
      </x:c>
      <x:c r="M3765" s="11">
        <x:v>5</x:v>
      </x:c>
      <x:c r="N3765" s="11">
        <x:v>232.94900000000001</x:v>
      </x:c>
      <x:c r="O3765" s="11">
        <x:v>49.847999999999999</x:v>
      </x:c>
      <x:c r="P3765" s="11">
        <x:v>-69.843999999999994</x:v>
      </x:c>
      <x:c r="Q3765" s="11">
        <x:v>-69.046000000000006</x:v>
      </x:c>
      <x:c r="R3765" s="11">
        <x:v>11.064</x:v>
      </x:c>
      <x:c r="S3765" s="11">
        <x:v>-64.510999999999996</x:v>
      </x:c>
      <x:c r="T3765" s="11">
        <x:v>14.212999999999999</x:v>
      </x:c>
      <x:c r="U3765" s="11">
        <x:v>370.06560000000002</x:v>
      </x:c>
      <x:c r="V3765" s="11">
        <x:v>17</x:v>
      </x:c>
      <x:c r="W3765" s="12">
        <x:v>1</x:v>
      </x:c>
      <x:c r="X3765" s="8">
        <x:v>0</x:v>
      </x:c>
      <x:c r="Y3765" s="13">
        <x:f t="shared" si="348"/>
        <x:v>2.3780354065486446</x:v>
      </x:c>
      <x:c r="Z3765" s="13">
        <x:f t="shared" si="349"/>
        <x:v>0.30266275307725443</x:v>
      </x:c>
      <x:c r="AA3765" s="13">
        <x:f t="shared" si="350"/>
        <x:v>-7.390795274363697E-2</x:v>
      </x:c>
      <x:c r="AB3765" s="13">
        <x:f t="shared" si="351"/>
        <x:v>-8.0017780710678499E-2</x:v>
      </x:c>
      <x:c r="AC3765" s="13">
        <x:f t="shared" si="352"/>
        <x:v>5.3800235444638335E-2</x:v>
      </x:c>
      <x:c r="AD3765" s="13">
        <x:f t="shared" si="353"/>
        <x:v>0.50090851182783869</x:v>
      </x:c>
      <x:c r="AE3765" s="50" t="n">
        <x:f>IF(OR(NOT(ISNUMBER(Q3765)),NOT(ISNUMBER(R3765))),"",IF(Q3765&lt;R3765,1,0))</x:f>
        <x:v>1</x:v>
      </x:c>
      <x:c r="AF3765" s="50" t="n">
        <x:f>IFERROR(IF(AND(A3765=A3764,C3765=C3764+1,ISNUMBER(AE3764)),AE3764,""),"")</x:f>
        <x:v>0</x:v>
      </x:c>
      <x:c r="AG3765" s="52" t="n">
        <x:f>IFERROR(IF(AND(A3765=A3764,C3765=C3764+1,ISNUMBER(U3765),ISNUMBER(U3764),U3764&lt;&gt;0),U3765/U3764-1,""),"")</x:f>
        <x:v>-0.26392808937272727</x:v>
      </x:c>
      <x:c r="AH3765" s="50" t="n">
        <x:f>IF(AND(ISNUMBER(AE3765),ISNUMBER(AF3765),ISNUMBER(AG3765)),IF(AND(AE3765=1,AF3765=1,AG3765&lt;0),1,0),"")</x:f>
        <x:v>0</x:v>
      </x:c>
      <x:c r="AI3765" s="50" t="n">
        <x:f>IF(AND(A3765=A3766,C3766=C3765+1,ISNUMBER(AH3766)),C3766,"")</x:f>
        <x:v>2024</x:v>
      </x:c>
      <x:c r="AJ3765" s="50" t="n">
        <x:f>IF(AND(A3765=A3766,C3766=C3765+1,ISNUMBER(AH3766)),AH3766,"")</x:f>
        <x:v>1</x:v>
      </x:c>
    </x:row>
    <x:row r="3766" ht="15">
      <x:c r="A3766" s="9" t="s">
        <x:v>263</x:v>
      </x:c>
      <x:c r="B3766" s="10">
        <x:v>45657</x:v>
      </x:c>
      <x:c r="C3766" s="9">
        <x:v>2024</x:v>
      </x:c>
      <x:c r="D3766" s="11">
        <x:v>657.86900000000003</x:v>
      </x:c>
      <x:c r="E3766" s="11">
        <x:v>88.403000000000006</x:v>
      </x:c>
      <x:c r="F3766" s="11">
        <x:v>25.715</x:v>
      </x:c>
      <x:c r="G3766" s="11">
        <x:v>256.79399999999998</x:v>
      </x:c>
      <x:c r="H3766" s="11">
        <x:v>231.90799999999999</x:v>
      </x:c>
      <x:c r="I3766" s="11">
        <x:v>401.07499999999999</x:v>
      </x:c>
      <x:c r="J3766" s="11">
        <x:v>411.661</x:v>
      </x:c>
      <x:c r="K3766" s="11">
        <x:v>28.632999999999999</x:v>
      </x:c>
      <x:c r="L3766" s="11" t="s">
        <x:v>40</x:v>
      </x:c>
      <x:c r="M3766" s="11">
        <x:v>5</x:v>
      </x:c>
      <x:c r="N3766" s="11">
        <x:v>231.90799999999999</x:v>
      </x:c>
      <x:c r="O3766" s="11">
        <x:v>39.905000000000001</x:v>
      </x:c>
      <x:c r="P3766" s="11">
        <x:v>-166.76900000000001</x:v>
      </x:c>
      <x:c r="Q3766" s="11">
        <x:v>-165.26300000000001</x:v>
      </x:c>
      <x:c r="R3766" s="11">
        <x:v>5.4930000000000003</x:v>
      </x:c>
      <x:c r="S3766" s="11">
        <x:v>-189.81399999999999</x:v>
      </x:c>
      <x:c r="T3766" s="11">
        <x:v>17.940000000000001</x:v>
      </x:c>
      <x:c r="U3766" s="11">
        <x:v>256.5788</x:v>
      </x:c>
      <x:c r="V3766" s="11">
        <x:v>17</x:v>
      </x:c>
      <x:c r="W3766" s="12">
        <x:v>1</x:v>
      </x:c>
      <x:c r="X3766" s="8">
        <x:v>0</x:v>
      </x:c>
      <x:c r="Y3766" s="13">
        <x:f t="shared" si="348"/>
        <x:v>3.4377989500291659</x:v>
      </x:c>
      <x:c r="Z3766" s="13">
        <x:f t="shared" si="349"/>
        <x:v>0.39034215018491519</x:v>
      </x:c>
      <x:c r="AA3766" s="13">
        <x:f t="shared" si="350"/>
        <x:v>-0.28852856723755033</x:v>
      </x:c>
      <x:c r="AB3766" s="13">
        <x:f t="shared" si="351"/>
        <x:v>-0.25349879687293364</x:v>
      </x:c>
      <x:c r="AC3766" s="13">
        <x:f t="shared" si="352"/>
        <x:v>6.9861445360872923E-2</x:v>
      </x:c>
      <x:c r="AD3766" s="13">
        <x:f t="shared" si="353"/>
        <x:v>0.6257491993086769</x:v>
      </x:c>
      <x:c r="AE3766" s="50" t="n">
        <x:f>IF(OR(NOT(ISNUMBER(Q3766)),NOT(ISNUMBER(R3766))),"",IF(Q3766&lt;R3766,1,0))</x:f>
        <x:v>1</x:v>
      </x:c>
      <x:c r="AF3766" s="50" t="n">
        <x:f>IFERROR(IF(AND(A3766=A3765,C3766=C3765+1,ISNUMBER(AE3765)),AE3765,""),"")</x:f>
        <x:v>1</x:v>
      </x:c>
      <x:c r="AG3766" s="52" t="n">
        <x:f>IFERROR(IF(AND(A3766=A3765,C3766=C3765+1,ISNUMBER(U3766),ISNUMBER(U3765),U3765&lt;&gt;0),U3766/U3765-1,""),"")</x:f>
        <x:v>-0.3066667099022444</x:v>
      </x:c>
      <x:c r="AH3766" s="50" t="n">
        <x:f>IF(AND(ISNUMBER(AE3766),ISNUMBER(AF3766),ISNUMBER(AG3766)),IF(AND(AE3766=1,AF3766=1,AG3766&lt;0),1,0),"")</x:f>
        <x:v>1</x:v>
      </x:c>
      <x:c r="AI3766" s="50" t="str">
        <x:f>IF(AND(A3766=A3767,C3767=C3766+1,ISNUMBER(AH3767)),C3767,"")</x:f>
      </x:c>
      <x:c r="AJ3766" s="50" t="str">
        <x:f>IF(AND(A3766=A3767,C3767=C3766+1,ISNUMBER(AH3767)),AH3767,"")</x:f>
      </x:c>
    </x:row>
    <x:row r="3767" ht="15">
      <x:c r="A3767" s="9" t="s">
        <x:v>264</x:v>
      </x:c>
      <x:c r="B3767" s="10">
        <x:v>39447</x:v>
      </x:c>
      <x:c r="C3767" s="9">
        <x:v>2007</x:v>
      </x:c>
      <x:c r="D3767" s="11">
        <x:v>753.03399999999999</x:v>
      </x:c>
      <x:c r="E3767" s="11">
        <x:v>32.482999999999997</x:v>
      </x:c>
      <x:c r="F3767" s="11">
        <x:v>101.11199999999999</x:v>
      </x:c>
      <x:c r="G3767" s="11">
        <x:v>250.38200000000001</x:v>
      </x:c>
      <x:c r="H3767" s="11">
        <x:v>149.27000000000001</x:v>
      </x:c>
      <x:c r="I3767" s="11">
        <x:v>502.65199999999999</x:v>
      </x:c>
      <x:c r="J3767" s="11" t="s">
        <x:v>40</x:v>
      </x:c>
      <x:c r="K3767" s="11">
        <x:v>24.547999999999998</x:v>
      </x:c>
      <x:c r="L3767" s="11" t="s">
        <x:v>40</x:v>
      </x:c>
      <x:c r="M3767" s="11" t="s">
        <x:v>40</x:v>
      </x:c>
      <x:c r="N3767" s="11">
        <x:v>149.27000000000001</x:v>
      </x:c>
      <x:c r="O3767" s="11">
        <x:v>32.159999999999997</x:v>
      </x:c>
      <x:c r="P3767" s="11">
        <x:v>12.223000000000001</x:v>
      </x:c>
      <x:c r="Q3767" s="11" t="s">
        <x:v>40</x:v>
      </x:c>
      <x:c r="R3767" s="11">
        <x:v>11.355</x:v>
      </x:c>
      <x:c r="S3767" s="11">
        <x:v>96.707999999999998</x:v>
      </x:c>
      <x:c r="T3767" s="11">
        <x:v>6.9720000000000004</x:v>
      </x:c>
      <x:c r="U3767" s="11">
        <x:v>47818.99</x:v>
      </x:c>
      <x:c r="V3767" s="11">
        <x:v>14</x:v>
      </x:c>
      <x:c r="W3767" s="12">
        <x:v>4</x:v>
      </x:c>
      <x:c r="X3767" s="8">
        <x:v>0</x:v>
      </x:c>
      <x:c r="Y3767" s="13">
        <x:f t="shared" si="348"/>
        <x:v>0.3212576153176675</x:v>
      </x:c>
      <x:c r="Z3767" s="13">
        <x:f t="shared" si="349"/>
        <x:v>0.33249760302987647</x:v>
      </x:c>
      <x:c r="AA3767" s="13">
        <x:f t="shared" si="350"/>
        <x:v>0.1284244801695541</x:v>
      </x:c>
      <x:c r="AB3767" s="13">
        <x:f t="shared" si="351"/>
        <x:v>1.6231670814332421E-2</x:v>
      </x:c>
      <x:c r="AC3767" s="13">
        <x:f t="shared" si="352"/>
        <x:v>2.7845452149116153E-2</x:v>
      </x:c>
      <x:c r="AD3767" s="13" t="str">
        <x:f t="shared" si="353"/>
      </x:c>
      <x:c r="AE3767" s="50" t="str">
        <x:f>IF(OR(NOT(ISNUMBER(Q3767)),NOT(ISNUMBER(R3767))),"",IF(Q3767&lt;R3767,1,0))</x:f>
      </x:c>
      <x:c r="AF3767" s="50" t="str">
        <x:f>IFERROR(IF(AND(A3767=A3766,C3767=C3766+1,ISNUMBER(AE3766)),AE3766,""),"")</x:f>
      </x:c>
      <x:c r="AG3767" s="52" t="str">
        <x:f>IFERROR(IF(AND(A3767=A3766,C3767=C3766+1,ISNUMBER(U3767),ISNUMBER(U3766),U3766&lt;&gt;0),U3767/U3766-1,""),"")</x:f>
      </x:c>
      <x:c r="AH3767" s="50" t="str">
        <x:f>IF(AND(ISNUMBER(AE3767),ISNUMBER(AF3767),ISNUMBER(AG3767)),IF(AND(AE3767=1,AF3767=1,AG3767&lt;0),1,0),"")</x:f>
      </x:c>
      <x:c r="AI3767" s="50" t="str">
        <x:f>IF(AND(A3767=A3768,C3768=C3767+1,ISNUMBER(AH3768)),C3768,"")</x:f>
      </x:c>
      <x:c r="AJ3767" s="50" t="str">
        <x:f>IF(AND(A3767=A3768,C3768=C3767+1,ISNUMBER(AH3768)),AH3768,"")</x:f>
      </x:c>
    </x:row>
    <x:row r="3768" ht="15">
      <x:c r="A3768" s="9" t="s">
        <x:v>264</x:v>
      </x:c>
      <x:c r="B3768" s="10">
        <x:v>39813</x:v>
      </x:c>
      <x:c r="C3768" s="9">
        <x:v>2008</x:v>
      </x:c>
      <x:c r="D3768" s="11">
        <x:v>660.38599999999997</x:v>
      </x:c>
      <x:c r="E3768" s="11">
        <x:v>68.102000000000004</x:v>
      </x:c>
      <x:c r="F3768" s="11">
        <x:v>15.504</x:v>
      </x:c>
      <x:c r="G3768" s="11">
        <x:v>282.02699999999999</x:v>
      </x:c>
      <x:c r="H3768" s="11">
        <x:v>259.57900000000001</x:v>
      </x:c>
      <x:c r="I3768" s="11">
        <x:v>378.35899999999998</x:v>
      </x:c>
      <x:c r="J3768" s="11" t="s">
        <x:v>40</x:v>
      </x:c>
      <x:c r="K3768" s="11">
        <x:v>59.223999999999997</x:v>
      </x:c>
      <x:c r="L3768" s="11" t="s">
        <x:v>40</x:v>
      </x:c>
      <x:c r="M3768" s="11" t="s">
        <x:v>40</x:v>
      </x:c>
      <x:c r="N3768" s="11">
        <x:v>259.57900000000001</x:v>
      </x:c>
      <x:c r="O3768" s="11">
        <x:v>32.094000000000001</x:v>
      </x:c>
      <x:c r="P3768" s="11">
        <x:v>20.861000000000001</x:v>
      </x:c>
      <x:c r="Q3768" s="11" t="s">
        <x:v>40</x:v>
      </x:c>
      <x:c r="R3768" s="11">
        <x:v>14.766999999999999</x:v>
      </x:c>
      <x:c r="S3768" s="11">
        <x:v>-89.35</x:v>
      </x:c>
      <x:c r="T3768" s="11">
        <x:v>-4.0810000000000004</x:v>
      </x:c>
      <x:c r="U3768" s="11">
        <x:v>22542.541000000001</x:v>
      </x:c>
      <x:c r="V3768" s="11">
        <x:v>14</x:v>
      </x:c>
      <x:c r="W3768" s="12">
        <x:v>4</x:v>
      </x:c>
      <x:c r="X3768" s="8">
        <x:v>0</x:v>
      </x:c>
      <x:c r="Y3768" s="13">
        <x:f t="shared" si="348"/>
        <x:v>4.3925438596491233</x:v>
      </x:c>
      <x:c r="Z3768" s="13">
        <x:f t="shared" si="349"/>
        <x:v>0.42706386870708951</x:v>
      </x:c>
      <x:c r="AA3768" s="13">
        <x:f t="shared" si="350"/>
        <x:v>-0.13529965807875999</x:v>
      </x:c>
      <x:c r="AB3768" s="13">
        <x:f t="shared" si="351"/>
        <x:v>3.1589100919765106E-2</x:v>
      </x:c>
      <x:c r="AC3768" s="13">
        <x:f t="shared" si="352"/>
        <x:v>-1.4470245756611958E-2</x:v>
      </x:c>
      <x:c r="AD3768" s="13" t="str">
        <x:f t="shared" si="353"/>
      </x:c>
      <x:c r="AE3768" s="50" t="str">
        <x:f>IF(OR(NOT(ISNUMBER(Q3768)),NOT(ISNUMBER(R3768))),"",IF(Q3768&lt;R3768,1,0))</x:f>
      </x:c>
      <x:c r="AF3768" s="50" t="str">
        <x:f>IFERROR(IF(AND(A3768=A3767,C3768=C3767+1,ISNUMBER(AE3767)),AE3767,""),"")</x:f>
      </x:c>
      <x:c r="AG3768" s="52" t="n">
        <x:f>IFERROR(IF(AND(A3768=A3767,C3768=C3767+1,ISNUMBER(U3768),ISNUMBER(U3767),U3767&lt;&gt;0),U3768/U3767-1,""),"")</x:f>
        <x:v>-0.5285860073581645</x:v>
      </x:c>
      <x:c r="AH3768" s="50" t="str">
        <x:f>IF(AND(ISNUMBER(AE3768),ISNUMBER(AF3768),ISNUMBER(AG3768)),IF(AND(AE3768=1,AF3768=1,AG3768&lt;0),1,0),"")</x:f>
      </x:c>
      <x:c r="AI3768" s="50" t="str">
        <x:f>IF(AND(A3768=A3769,C3769=C3768+1,ISNUMBER(AH3769)),C3769,"")</x:f>
      </x:c>
      <x:c r="AJ3768" s="50" t="str">
        <x:f>IF(AND(A3768=A3769,C3769=C3768+1,ISNUMBER(AH3769)),AH3769,"")</x:f>
      </x:c>
    </x:row>
    <x:row r="3769" ht="15">
      <x:c r="A3769" s="9" t="s">
        <x:v>264</x:v>
      </x:c>
      <x:c r="B3769" s="10">
        <x:v>40178</x:v>
      </x:c>
      <x:c r="C3769" s="9">
        <x:v>2009</x:v>
      </x:c>
      <x:c r="D3769" s="11">
        <x:v>394.41</x:v>
      </x:c>
      <x:c r="E3769" s="11">
        <x:v>89.831000000000003</x:v>
      </x:c>
      <x:c r="F3769" s="11">
        <x:v>11.714</x:v>
      </x:c>
      <x:c r="G3769" s="11">
        <x:v>252.74700000000001</x:v>
      </x:c>
      <x:c r="H3769" s="11">
        <x:v>210.203</x:v>
      </x:c>
      <x:c r="I3769" s="11">
        <x:v>141.66300000000001</x:v>
      </x:c>
      <x:c r="J3769" s="11" t="s">
        <x:v>40</x:v>
      </x:c>
      <x:c r="K3769" s="11">
        <x:v>50.317999999999998</x:v>
      </x:c>
      <x:c r="L3769" s="11" t="s">
        <x:v>40</x:v>
      </x:c>
      <x:c r="M3769" s="11" t="s">
        <x:v>40</x:v>
      </x:c>
      <x:c r="N3769" s="11">
        <x:v>210.203</x:v>
      </x:c>
      <x:c r="O3769" s="11">
        <x:v>33.726999999999997</x:v>
      </x:c>
      <x:c r="P3769" s="11">
        <x:v>-106.432</x:v>
      </x:c>
      <x:c r="Q3769" s="11" t="s">
        <x:v>40</x:v>
      </x:c>
      <x:c r="R3769" s="11">
        <x:v>14.454000000000001</x:v>
      </x:c>
      <x:c r="S3769" s="11">
        <x:v>-184.06200000000001</x:v>
      </x:c>
      <x:c r="T3769" s="11">
        <x:v>7.4210000000000003</x:v>
      </x:c>
      <x:c r="U3769" s="11">
        <x:v>7442.6670000000004</x:v>
      </x:c>
      <x:c r="V3769" s="11">
        <x:v>14</x:v>
      </x:c>
      <x:c r="W3769" s="12">
        <x:v>4</x:v>
      </x:c>
      <x:c r="X3769" s="8">
        <x:v>0</x:v>
      </x:c>
      <x:c r="Y3769" s="13">
        <x:f t="shared" si="348"/>
        <x:v>7.6686870411473453</x:v>
      </x:c>
      <x:c r="Z3769" s="13">
        <x:f t="shared" si="349"/>
        <x:v>0.64082300144519666</x:v>
      </x:c>
      <x:c r="AA3769" s="13">
        <x:f t="shared" si="350"/>
        <x:v>-0.46667680839735298</x:v>
      </x:c>
      <x:c r="AB3769" s="13">
        <x:f t="shared" si="351"/>
        <x:v>-0.26985117010217791</x:v>
      </x:c>
      <x:c r="AC3769" s="13">
        <x:f t="shared" si="352"/>
        <x:v>2.9361377187464142E-2</x:v>
      </x:c>
      <x:c r="AD3769" s="13" t="str">
        <x:f t="shared" si="353"/>
      </x:c>
      <x:c r="AE3769" s="50" t="str">
        <x:f>IF(OR(NOT(ISNUMBER(Q3769)),NOT(ISNUMBER(R3769))),"",IF(Q3769&lt;R3769,1,0))</x:f>
      </x:c>
      <x:c r="AF3769" s="50" t="str">
        <x:f>IFERROR(IF(AND(A3769=A3768,C3769=C3768+1,ISNUMBER(AE3768)),AE3768,""),"")</x:f>
      </x:c>
      <x:c r="AG3769" s="52" t="n">
        <x:f>IFERROR(IF(AND(A3769=A3768,C3769=C3768+1,ISNUMBER(U3769),ISNUMBER(U3768),U3768&lt;&gt;0),U3769/U3768-1,""),"")</x:f>
        <x:v>-0.6698390389974227</x:v>
      </x:c>
      <x:c r="AH3769" s="50" t="str">
        <x:f>IF(AND(ISNUMBER(AE3769),ISNUMBER(AF3769),ISNUMBER(AG3769)),IF(AND(AE3769=1,AF3769=1,AG3769&lt;0),1,0),"")</x:f>
      </x:c>
      <x:c r="AI3769" s="50" t="str">
        <x:f>IF(AND(A3769=A3770,C3770=C3769+1,ISNUMBER(AH3770)),C3770,"")</x:f>
      </x:c>
      <x:c r="AJ3769" s="50" t="str">
        <x:f>IF(AND(A3769=A3770,C3770=C3769+1,ISNUMBER(AH3770)),AH3770,"")</x:f>
      </x:c>
    </x:row>
    <x:row r="3770" ht="15">
      <x:c r="A3770" s="9" t="s">
        <x:v>264</x:v>
      </x:c>
      <x:c r="B3770" s="10">
        <x:v>40543</x:v>
      </x:c>
      <x:c r="C3770" s="9">
        <x:v>2010</x:v>
      </x:c>
      <x:c r="D3770" s="11">
        <x:v>387.55200000000002</x:v>
      </x:c>
      <x:c r="E3770" s="11">
        <x:v>84.775000000000006</x:v>
      </x:c>
      <x:c r="F3770" s="11">
        <x:v>9.7309999999999999</x:v>
      </x:c>
      <x:c r="G3770" s="11">
        <x:v>206.899</x:v>
      </x:c>
      <x:c r="H3770" s="11">
        <x:v>170.821</x:v>
      </x:c>
      <x:c r="I3770" s="11">
        <x:v>169.453</x:v>
      </x:c>
      <x:c r="J3770" s="11" t="s">
        <x:v>40</x:v>
      </x:c>
      <x:c r="K3770" s="11">
        <x:v>69.453999999999994</x:v>
      </x:c>
      <x:c r="L3770" s="11" t="s">
        <x:v>40</x:v>
      </x:c>
      <x:c r="M3770" s="11" t="s">
        <x:v>40</x:v>
      </x:c>
      <x:c r="N3770" s="11">
        <x:v>170.821</x:v>
      </x:c>
      <x:c r="O3770" s="11">
        <x:v>26.875</x:v>
      </x:c>
      <x:c r="P3770" s="11">
        <x:v>44.448</x:v>
      </x:c>
      <x:c r="Q3770" s="11" t="s">
        <x:v>40</x:v>
      </x:c>
      <x:c r="R3770" s="11">
        <x:v>11.475</x:v>
      </x:c>
      <x:c r="S3770" s="11">
        <x:v>34.698</x:v>
      </x:c>
      <x:c r="T3770" s="11">
        <x:v>-1.2150000000000001</x:v>
      </x:c>
      <x:c r="U3770" s="11">
        <x:v>13590.957200000001</x:v>
      </x:c>
      <x:c r="V3770" s="11">
        <x:v>14</x:v>
      </x:c>
      <x:c r="W3770" s="12">
        <x:v>4</x:v>
      </x:c>
      <x:c r="X3770" s="8">
        <x:v>0</x:v>
      </x:c>
      <x:c r="Y3770" s="13">
        <x:f t="shared" si="348"/>
        <x:v>8.7118487308601384</x:v>
      </x:c>
      <x:c r="Z3770" s="13">
        <x:f t="shared" si="349"/>
        <x:v>0.53386126248864663</x:v>
      </x:c>
      <x:c r="AA3770" s="13">
        <x:f t="shared" si="350"/>
        <x:v>8.9531211295516472E-2</x:v>
      </x:c>
      <x:c r="AB3770" s="13">
        <x:f t="shared" si="351"/>
        <x:v>0.11468912558830814</x:v>
      </x:c>
      <x:c r="AC3770" s="13">
        <x:f t="shared" si="352"/>
        <x:v>-5.8724305095723042E-3</x:v>
      </x:c>
      <x:c r="AD3770" s="13" t="str">
        <x:f t="shared" si="353"/>
      </x:c>
      <x:c r="AE3770" s="50" t="str">
        <x:f>IF(OR(NOT(ISNUMBER(Q3770)),NOT(ISNUMBER(R3770))),"",IF(Q3770&lt;R3770,1,0))</x:f>
      </x:c>
      <x:c r="AF3770" s="50" t="str">
        <x:f>IFERROR(IF(AND(A3770=A3769,C3770=C3769+1,ISNUMBER(AE3769)),AE3769,""),"")</x:f>
      </x:c>
      <x:c r="AG3770" s="52" t="n">
        <x:f>IFERROR(IF(AND(A3770=A3769,C3770=C3769+1,ISNUMBER(U3770),ISNUMBER(U3769),U3769&lt;&gt;0),U3770/U3769-1,""),"")</x:f>
        <x:v>0.8260869658685521</x:v>
      </x:c>
      <x:c r="AH3770" s="50" t="str">
        <x:f>IF(AND(ISNUMBER(AE3770),ISNUMBER(AF3770),ISNUMBER(AG3770)),IF(AND(AE3770=1,AF3770=1,AG3770&lt;0),1,0),"")</x:f>
      </x:c>
      <x:c r="AI3770" s="50" t="str">
        <x:f>IF(AND(A3770=A3771,C3771=C3770+1,ISNUMBER(AH3771)),C3771,"")</x:f>
      </x:c>
      <x:c r="AJ3770" s="50" t="str">
        <x:f>IF(AND(A3770=A3771,C3771=C3770+1,ISNUMBER(AH3771)),AH3771,"")</x:f>
      </x:c>
    </x:row>
    <x:row r="3771" ht="15">
      <x:c r="A3771" s="9" t="s">
        <x:v>264</x:v>
      </x:c>
      <x:c r="B3771" s="10">
        <x:v>40908</x:v>
      </x:c>
      <x:c r="C3771" s="9">
        <x:v>2011</x:v>
      </x:c>
      <x:c r="D3771" s="11">
        <x:v>408.06200000000001</x:v>
      </x:c>
      <x:c r="E3771" s="11">
        <x:v>67.665000000000006</x:v>
      </x:c>
      <x:c r="F3771" s="11">
        <x:v>10.009</x:v>
      </x:c>
      <x:c r="G3771" s="11">
        <x:v>204.637</x:v>
      </x:c>
      <x:c r="H3771" s="11">
        <x:v>171.43899999999999</x:v>
      </x:c>
      <x:c r="I3771" s="11">
        <x:v>181.02500000000001</x:v>
      </x:c>
      <x:c r="J3771" s="11" t="s">
        <x:v>40</x:v>
      </x:c>
      <x:c r="K3771" s="11">
        <x:v>45.524000000000001</x:v>
      </x:c>
      <x:c r="L3771" s="11" t="s">
        <x:v>40</x:v>
      </x:c>
      <x:c r="M3771" s="11" t="s">
        <x:v>40</x:v>
      </x:c>
      <x:c r="N3771" s="11">
        <x:v>171.43899999999999</x:v>
      </x:c>
      <x:c r="O3771" s="11">
        <x:v>25.135999999999999</x:v>
      </x:c>
      <x:c r="P3771" s="11">
        <x:v>19.274999999999999</x:v>
      </x:c>
      <x:c r="Q3771" s="11" t="s">
        <x:v>40</x:v>
      </x:c>
      <x:c r="R3771" s="11">
        <x:v>10.06</x:v>
      </x:c>
      <x:c r="S3771" s="11">
        <x:v>10.340999999999999</x:v>
      </x:c>
      <x:c r="T3771" s="11">
        <x:v>10.058</x:v>
      </x:c>
      <x:c r="U3771" s="11">
        <x:v>13880.93</x:v>
      </x:c>
      <x:c r="V3771" s="11">
        <x:v>14</x:v>
      </x:c>
      <x:c r="W3771" s="12">
        <x:v>4</x:v>
      </x:c>
      <x:c r="X3771" s="8">
        <x:v>0</x:v>
      </x:c>
      <x:c r="Y3771" s="13">
        <x:f t="shared" si="348"/>
        <x:v>6.7604156259366572</x:v>
      </x:c>
      <x:c r="Z3771" s="13">
        <x:f t="shared" si="349"/>
        <x:v>0.50148506844548135</x:v>
      </x:c>
      <x:c r="AA3771" s="13">
        <x:f t="shared" si="350"/>
        <x:v>2.534173728502041E-2</x:v>
      </x:c>
      <x:c r="AB3771" s="13">
        <x:f t="shared" si="351"/>
        <x:v>4.7235469119888643E-2</x:v>
      </x:c>
      <x:c r="AC3771" s="13">
        <x:f t="shared" si="352"/>
        <x:v>4.9150446888881288E-2</x:v>
      </x:c>
      <x:c r="AD3771" s="13" t="str">
        <x:f t="shared" si="353"/>
      </x:c>
      <x:c r="AE3771" s="50" t="str">
        <x:f>IF(OR(NOT(ISNUMBER(Q3771)),NOT(ISNUMBER(R3771))),"",IF(Q3771&lt;R3771,1,0))</x:f>
      </x:c>
      <x:c r="AF3771" s="50" t="str">
        <x:f>IFERROR(IF(AND(A3771=A3770,C3771=C3770+1,ISNUMBER(AE3770)),AE3770,""),"")</x:f>
      </x:c>
      <x:c r="AG3771" s="52" t="n">
        <x:f>IFERROR(IF(AND(A3771=A3770,C3771=C3770+1,ISNUMBER(U3771),ISNUMBER(U3770),U3770&lt;&gt;0),U3771/U3770-1,""),"")</x:f>
        <x:v>0.02133571578019544</x:v>
      </x:c>
      <x:c r="AH3771" s="50" t="str">
        <x:f>IF(AND(ISNUMBER(AE3771),ISNUMBER(AF3771),ISNUMBER(AG3771)),IF(AND(AE3771=1,AF3771=1,AG3771&lt;0),1,0),"")</x:f>
      </x:c>
      <x:c r="AI3771" s="50" t="str">
        <x:f>IF(AND(A3771=A3772,C3772=C3771+1,ISNUMBER(AH3772)),C3772,"")</x:f>
      </x:c>
      <x:c r="AJ3771" s="50" t="str">
        <x:f>IF(AND(A3771=A3772,C3772=C3771+1,ISNUMBER(AH3772)),AH3772,"")</x:f>
      </x:c>
    </x:row>
    <x:row r="3772" ht="15">
      <x:c r="A3772" s="9" t="s">
        <x:v>264</x:v>
      </x:c>
      <x:c r="B3772" s="10">
        <x:v>41274</x:v>
      </x:c>
      <x:c r="C3772" s="9">
        <x:v>2012</x:v>
      </x:c>
      <x:c r="D3772" s="11">
        <x:v>410.15699999999998</x:v>
      </x:c>
      <x:c r="E3772" s="11">
        <x:v>62.042000000000002</x:v>
      </x:c>
      <x:c r="F3772" s="11">
        <x:v>9.3130000000000006</x:v>
      </x:c>
      <x:c r="G3772" s="11">
        <x:v>207.77799999999999</x:v>
      </x:c>
      <x:c r="H3772" s="11">
        <x:v>172.05799999999999</x:v>
      </x:c>
      <x:c r="I3772" s="11">
        <x:v>179.97900000000001</x:v>
      </x:c>
      <x:c r="J3772" s="11" t="s">
        <x:v>40</x:v>
      </x:c>
      <x:c r="K3772" s="11">
        <x:v>41.262</x:v>
      </x:c>
      <x:c r="L3772" s="11" t="s">
        <x:v>40</x:v>
      </x:c>
      <x:c r="M3772" s="11" t="s">
        <x:v>40</x:v>
      </x:c>
      <x:c r="N3772" s="11">
        <x:v>172.05799999999999</x:v>
      </x:c>
      <x:c r="O3772" s="11">
        <x:v>26.638999999999999</x:v>
      </x:c>
      <x:c r="P3772" s="11">
        <x:v>11.677</x:v>
      </x:c>
      <x:c r="Q3772" s="11" t="s">
        <x:v>40</x:v>
      </x:c>
      <x:c r="R3772" s="11">
        <x:v>9.82</x:v>
      </x:c>
      <x:c r="S3772" s="11">
        <x:v>11.032999999999999</x:v>
      </x:c>
      <x:c r="T3772" s="11">
        <x:v>6.9969999999999999</x:v>
      </x:c>
      <x:c r="U3772" s="11">
        <x:v>12457.2448</x:v>
      </x:c>
      <x:c r="V3772" s="11">
        <x:v>14</x:v>
      </x:c>
      <x:c r="W3772" s="12">
        <x:v>4</x:v>
      </x:c>
      <x:c r="X3772" s="8">
        <x:v>0</x:v>
      </x:c>
      <x:c r="Y3772" s="13">
        <x:f t="shared" si="348"/>
        <x:v>6.6618705035971217</x:v>
      </x:c>
      <x:c r="Z3772" s="13">
        <x:f t="shared" si="349"/>
        <x:v>0.50658162606026469</x:v>
      </x:c>
      <x:c r="AA3772" s="13">
        <x:f t="shared" si="350"/>
        <x:v>2.6899455574328855E-2</x:v>
      </x:c>
      <x:c r="AB3772" s="13">
        <x:f t="shared" si="351"/>
        <x:v>2.8469586036566484E-2</x:v>
      </x:c>
      <x:c r="AC3772" s="13">
        <x:f t="shared" si="352"/>
        <x:v>3.3675365053085507E-2</x:v>
      </x:c>
      <x:c r="AD3772" s="13" t="str">
        <x:f t="shared" si="353"/>
      </x:c>
      <x:c r="AE3772" s="50" t="str">
        <x:f>IF(OR(NOT(ISNUMBER(Q3772)),NOT(ISNUMBER(R3772))),"",IF(Q3772&lt;R3772,1,0))</x:f>
      </x:c>
      <x:c r="AF3772" s="50" t="str">
        <x:f>IFERROR(IF(AND(A3772=A3771,C3772=C3771+1,ISNUMBER(AE3771)),AE3771,""),"")</x:f>
      </x:c>
      <x:c r="AG3772" s="52" t="n">
        <x:f>IFERROR(IF(AND(A3772=A3771,C3772=C3771+1,ISNUMBER(U3772),ISNUMBER(U3771),U3771&lt;&gt;0),U3772/U3771-1,""),"")</x:f>
        <x:v>-0.1025641077362972</x:v>
      </x:c>
      <x:c r="AH3772" s="50" t="str">
        <x:f>IF(AND(ISNUMBER(AE3772),ISNUMBER(AF3772),ISNUMBER(AG3772)),IF(AND(AE3772=1,AF3772=1,AG3772&lt;0),1,0),"")</x:f>
      </x:c>
      <x:c r="AI3772" s="50" t="str">
        <x:f>IF(AND(A3772=A3773,C3773=C3772+1,ISNUMBER(AH3773)),C3773,"")</x:f>
      </x:c>
      <x:c r="AJ3772" s="50" t="str">
        <x:f>IF(AND(A3772=A3773,C3773=C3772+1,ISNUMBER(AH3773)),AH3773,"")</x:f>
      </x:c>
    </x:row>
    <x:row r="3773" ht="15">
      <x:c r="A3773" s="9" t="s">
        <x:v>264</x:v>
      </x:c>
      <x:c r="B3773" s="10">
        <x:v>41639</x:v>
      </x:c>
      <x:c r="C3773" s="9">
        <x:v>2013</x:v>
      </x:c>
      <x:c r="D3773" s="11">
        <x:v>318.87900000000002</x:v>
      </x:c>
      <x:c r="E3773" s="11">
        <x:v>51.67</x:v>
      </x:c>
      <x:c r="F3773" s="11">
        <x:v>6.9059999999999997</x:v>
      </x:c>
      <x:c r="G3773" s="11">
        <x:v>135.96600000000001</x:v>
      </x:c>
      <x:c r="H3773" s="11">
        <x:v>113.842</x:v>
      </x:c>
      <x:c r="I3773" s="11">
        <x:v>160.51300000000001</x:v>
      </x:c>
      <x:c r="J3773" s="11" t="s">
        <x:v>40</x:v>
      </x:c>
      <x:c r="K3773" s="11">
        <x:v>31.713999999999999</x:v>
      </x:c>
      <x:c r="L3773" s="11" t="s">
        <x:v>40</x:v>
      </x:c>
      <x:c r="M3773" s="11" t="s">
        <x:v>40</x:v>
      </x:c>
      <x:c r="N3773" s="11">
        <x:v>113.842</x:v>
      </x:c>
      <x:c r="O3773" s="11">
        <x:v>23.25</x:v>
      </x:c>
      <x:c r="P3773" s="11">
        <x:v>-4.1050000000000004</x:v>
      </x:c>
      <x:c r="Q3773" s="11" t="s">
        <x:v>40</x:v>
      </x:c>
      <x:c r="R3773" s="11">
        <x:v>8.2159999999999993</x:v>
      </x:c>
      <x:c r="S3773" s="11">
        <x:v>-10.567</x:v>
      </x:c>
      <x:c r="T3773" s="11">
        <x:v>-1.571</x:v>
      </x:c>
      <x:c r="U3773" s="11">
        <x:v>15126.654399999999</x:v>
      </x:c>
      <x:c r="V3773" s="11">
        <x:v>14</x:v>
      </x:c>
      <x:c r="W3773" s="12">
        <x:v>4</x:v>
      </x:c>
      <x:c r="X3773" s="8">
        <x:v>0</x:v>
      </x:c>
      <x:c r="Y3773" s="13">
        <x:f t="shared" si="348"/>
        <x:v>7.4818997972777304</x:v>
      </x:c>
      <x:c r="Z3773" s="13">
        <x:f t="shared" si="349"/>
        <x:v>0.4263874384954795</x:v>
      </x:c>
      <x:c r="AA3773" s="13">
        <x:f t="shared" si="350"/>
        <x:v>-3.3137961421103299E-2</x:v>
      </x:c>
      <x:c r="AB3773" s="13">
        <x:f t="shared" si="351"/>
        <x:v>-1.2873221504081486E-2</x:v>
      </x:c>
      <x:c r="AC3773" s="13">
        <x:f t="shared" si="352"/>
        <x:v>-1.1554359178029801E-2</x:v>
      </x:c>
      <x:c r="AD3773" s="13" t="str">
        <x:f t="shared" si="353"/>
      </x:c>
      <x:c r="AE3773" s="50" t="str">
        <x:f>IF(OR(NOT(ISNUMBER(Q3773)),NOT(ISNUMBER(R3773))),"",IF(Q3773&lt;R3773,1,0))</x:f>
      </x:c>
      <x:c r="AF3773" s="50" t="str">
        <x:f>IFERROR(IF(AND(A3773=A3772,C3773=C3772+1,ISNUMBER(AE3772)),AE3772,""),"")</x:f>
      </x:c>
      <x:c r="AG3773" s="52" t="n">
        <x:f>IFERROR(IF(AND(A3773=A3772,C3773=C3772+1,ISNUMBER(U3773),ISNUMBER(U3772),U3772&lt;&gt;0),U3773/U3772-1,""),"")</x:f>
        <x:v>0.2142857142857142</x:v>
      </x:c>
      <x:c r="AH3773" s="50" t="str">
        <x:f>IF(AND(ISNUMBER(AE3773),ISNUMBER(AF3773),ISNUMBER(AG3773)),IF(AND(AE3773=1,AF3773=1,AG3773&lt;0),1,0),"")</x:f>
      </x:c>
      <x:c r="AI3773" s="50" t="str">
        <x:f>IF(AND(A3773=A3774,C3774=C3773+1,ISNUMBER(AH3774)),C3774,"")</x:f>
      </x:c>
      <x:c r="AJ3773" s="50" t="str">
        <x:f>IF(AND(A3773=A3774,C3774=C3773+1,ISNUMBER(AH3774)),AH3774,"")</x:f>
      </x:c>
    </x:row>
    <x:row r="3774" ht="15">
      <x:c r="A3774" s="9" t="s">
        <x:v>264</x:v>
      </x:c>
      <x:c r="B3774" s="10">
        <x:v>42004</x:v>
      </x:c>
      <x:c r="C3774" s="9">
        <x:v>2014</x:v>
      </x:c>
      <x:c r="D3774" s="11">
        <x:v>325.07299999999998</x:v>
      </x:c>
      <x:c r="E3774" s="11">
        <x:v>25.199000000000002</x:v>
      </x:c>
      <x:c r="F3774" s="11">
        <x:v>7.2240000000000002</x:v>
      </x:c>
      <x:c r="G3774" s="11">
        <x:v>134.63</x:v>
      </x:c>
      <x:c r="H3774" s="11">
        <x:v>127.40600000000001</x:v>
      </x:c>
      <x:c r="I3774" s="11">
        <x:v>190.44300000000001</x:v>
      </x:c>
      <x:c r="J3774" s="11" t="s">
        <x:v>40</x:v>
      </x:c>
      <x:c r="K3774" s="11">
        <x:v>14.968999999999999</x:v>
      </x:c>
      <x:c r="L3774" s="11" t="s">
        <x:v>40</x:v>
      </x:c>
      <x:c r="M3774" s="11" t="s">
        <x:v>40</x:v>
      </x:c>
      <x:c r="N3774" s="11">
        <x:v>127.40600000000001</x:v>
      </x:c>
      <x:c r="O3774" s="11">
        <x:v>20.757000000000001</x:v>
      </x:c>
      <x:c r="P3774" s="11">
        <x:v>29.710999999999999</x:v>
      </x:c>
      <x:c r="Q3774" s="11" t="s">
        <x:v>40</x:v>
      </x:c>
      <x:c r="R3774" s="11">
        <x:v>6.3460000000000001</x:v>
      </x:c>
      <x:c r="S3774" s="11">
        <x:v>20.878</x:v>
      </x:c>
      <x:c r="T3774" s="11">
        <x:v>-8.5449999999999999</x:v>
      </x:c>
      <x:c r="U3774" s="11">
        <x:v>20162.940600000002</x:v>
      </x:c>
      <x:c r="V3774" s="11">
        <x:v>14</x:v>
      </x:c>
      <x:c r="W3774" s="12">
        <x:v>4</x:v>
      </x:c>
      <x:c r="X3774" s="8">
        <x:v>0</x:v>
      </x:c>
      <x:c r="Y3774" s="13">
        <x:f t="shared" si="348"/>
        <x:v>3.488233665559247</x:v>
      </x:c>
      <x:c r="Z3774" s="13">
        <x:f t="shared" si="349"/>
        <x:v>0.41415312868186532</x:v>
      </x:c>
      <x:c r="AA3774" s="13">
        <x:f t="shared" si="350"/>
        <x:v>6.4225573948005529E-2</x:v>
      </x:c>
      <x:c r="AB3774" s="13">
        <x:f t="shared" si="351"/>
        <x:v>9.1397932156777092E-2</x:v>
      </x:c>
      <x:c r="AC3774" s="13">
        <x:f t="shared" si="352"/>
        <x:v>-6.3470251801233016E-2</x:v>
      </x:c>
      <x:c r="AD3774" s="13" t="str">
        <x:f t="shared" si="353"/>
      </x:c>
      <x:c r="AE3774" s="50" t="str">
        <x:f>IF(OR(NOT(ISNUMBER(Q3774)),NOT(ISNUMBER(R3774))),"",IF(Q3774&lt;R3774,1,0))</x:f>
      </x:c>
      <x:c r="AF3774" s="50" t="str">
        <x:f>IFERROR(IF(AND(A3774=A3773,C3774=C3773+1,ISNUMBER(AE3773)),AE3773,""),"")</x:f>
      </x:c>
      <x:c r="AG3774" s="52" t="n">
        <x:f>IFERROR(IF(AND(A3774=A3773,C3774=C3773+1,ISNUMBER(U3774),ISNUMBER(U3773),U3773&lt;&gt;0),U3774/U3773-1,""),"")</x:f>
        <x:v>0.33294118228813385</x:v>
      </x:c>
      <x:c r="AH3774" s="50" t="str">
        <x:f>IF(AND(ISNUMBER(AE3774),ISNUMBER(AF3774),ISNUMBER(AG3774)),IF(AND(AE3774=1,AF3774=1,AG3774&lt;0),1,0),"")</x:f>
      </x:c>
      <x:c r="AI3774" s="50" t="str">
        <x:f>IF(AND(A3774=A3775,C3775=C3774+1,ISNUMBER(AH3775)),C3775,"")</x:f>
      </x:c>
      <x:c r="AJ3774" s="50" t="str">
        <x:f>IF(AND(A3774=A3775,C3775=C3774+1,ISNUMBER(AH3775)),AH3775,"")</x:f>
      </x:c>
    </x:row>
    <x:row r="3775" ht="15">
      <x:c r="A3775" s="9" t="s">
        <x:v>264</x:v>
      </x:c>
      <x:c r="B3775" s="10">
        <x:v>42369</x:v>
      </x:c>
      <x:c r="C3775" s="9">
        <x:v>2015</x:v>
      </x:c>
      <x:c r="D3775" s="11">
        <x:v>461.154</x:v>
      </x:c>
      <x:c r="E3775" s="11">
        <x:v>62.777999999999999</x:v>
      </x:c>
      <x:c r="F3775" s="11">
        <x:v>7.4779999999999998</x:v>
      </x:c>
      <x:c r="G3775" s="11">
        <x:v>135.04</x:v>
      </x:c>
      <x:c r="H3775" s="11">
        <x:v>127.562</x:v>
      </x:c>
      <x:c r="I3775" s="11">
        <x:v>299.214</x:v>
      </x:c>
      <x:c r="J3775" s="11" t="s">
        <x:v>40</x:v>
      </x:c>
      <x:c r="K3775" s="11">
        <x:v>19.690999999999999</x:v>
      </x:c>
      <x:c r="L3775" s="11" t="s">
        <x:v>40</x:v>
      </x:c>
      <x:c r="M3775" s="11" t="s">
        <x:v>40</x:v>
      </x:c>
      <x:c r="N3775" s="11">
        <x:v>127.562</x:v>
      </x:c>
      <x:c r="O3775" s="11">
        <x:v>24.190999999999999</x:v>
      </x:c>
      <x:c r="P3775" s="11">
        <x:v>36.689</x:v>
      </x:c>
      <x:c r="Q3775" s="11" t="s">
        <x:v>40</x:v>
      </x:c>
      <x:c r="R3775" s="11">
        <x:v>6.3440000000000003</x:v>
      </x:c>
      <x:c r="S3775" s="11">
        <x:v>54.774000000000001</x:v>
      </x:c>
      <x:c r="T3775" s="11">
        <x:v>6.1219999999999999</x:v>
      </x:c>
      <x:c r="U3775" s="11">
        <x:v>322.77460000000002</x:v>
      </x:c>
      <x:c r="V3775" s="11">
        <x:v>14</x:v>
      </x:c>
      <x:c r="W3775" s="12">
        <x:v>4</x:v>
      </x:c>
      <x:c r="X3775" s="8">
        <x:v>0</x:v>
      </x:c>
      <x:c r="Y3775" s="13">
        <x:f t="shared" si="348"/>
        <x:v>8.3950254078630646</x:v>
      </x:c>
      <x:c r="Z3775" s="13">
        <x:f t="shared" si="349"/>
        <x:v>0.29283059455192839</x:v>
      </x:c>
      <x:c r="AA3775" s="13">
        <x:f t="shared" si="350"/>
        <x:v>0.11877594035831848</x:v>
      </x:c>
      <x:c r="AB3775" s="13">
        <x:f t="shared" si="351"/>
        <x:v>7.9559106068688545E-2</x:v>
      </x:c>
      <x:c r="AC3775" s="13">
        <x:f t="shared" si="352"/>
        <x:v>4.5334715639810431E-2</x:v>
      </x:c>
      <x:c r="AD3775" s="13" t="str">
        <x:f t="shared" si="353"/>
      </x:c>
      <x:c r="AE3775" s="50" t="str">
        <x:f>IF(OR(NOT(ISNUMBER(Q3775)),NOT(ISNUMBER(R3775))),"",IF(Q3775&lt;R3775,1,0))</x:f>
      </x:c>
      <x:c r="AF3775" s="50" t="str">
        <x:f>IFERROR(IF(AND(A3775=A3774,C3775=C3774+1,ISNUMBER(AE3774)),AE3774,""),"")</x:f>
      </x:c>
      <x:c r="AG3775" s="52" t="n">
        <x:f>IFERROR(IF(AND(A3775=A3774,C3775=C3774+1,ISNUMBER(U3775),ISNUMBER(U3774),U3774&lt;&gt;0),U3775/U3774-1,""),"")</x:f>
        <x:v>-0.9839916901803499</x:v>
      </x:c>
      <x:c r="AH3775" s="50" t="str">
        <x:f>IF(AND(ISNUMBER(AE3775),ISNUMBER(AF3775),ISNUMBER(AG3775)),IF(AND(AE3775=1,AF3775=1,AG3775&lt;0),1,0),"")</x:f>
      </x:c>
      <x:c r="AI3775" s="50" t="str">
        <x:f>IF(AND(A3775=A3776,C3776=C3775+1,ISNUMBER(AH3776)),C3776,"")</x:f>
      </x:c>
      <x:c r="AJ3775" s="50" t="str">
        <x:f>IF(AND(A3775=A3776,C3776=C3775+1,ISNUMBER(AH3776)),AH3776,"")</x:f>
      </x:c>
    </x:row>
    <x:row r="3776" ht="15">
      <x:c r="A3776" s="9" t="s">
        <x:v>264</x:v>
      </x:c>
      <x:c r="B3776" s="10">
        <x:v>42735</x:v>
      </x:c>
      <x:c r="C3776" s="9">
        <x:v>2016</x:v>
      </x:c>
      <x:c r="D3776" s="11">
        <x:v>479.64600000000002</x:v>
      </x:c>
      <x:c r="E3776" s="11">
        <x:v>30.463000000000001</x:v>
      </x:c>
      <x:c r="F3776" s="11">
        <x:v>9.0459999999999994</x:v>
      </x:c>
      <x:c r="G3776" s="11">
        <x:v>157.04</x:v>
      </x:c>
      <x:c r="H3776" s="11">
        <x:v>147.994</x:v>
      </x:c>
      <x:c r="I3776" s="11">
        <x:v>322.60599999999999</x:v>
      </x:c>
      <x:c r="J3776" s="11">
        <x:v>129.96799999999999</x:v>
      </x:c>
      <x:c r="K3776" s="11">
        <x:v>12.763</x:v>
      </x:c>
      <x:c r="L3776" s="11" t="s">
        <x:v>40</x:v>
      </x:c>
      <x:c r="M3776" s="11" t="s">
        <x:v>40</x:v>
      </x:c>
      <x:c r="N3776" s="11">
        <x:v>147.994</x:v>
      </x:c>
      <x:c r="O3776" s="11">
        <x:v>25.123000000000001</x:v>
      </x:c>
      <x:c r="P3776" s="11">
        <x:v>35.337000000000003</x:v>
      </x:c>
      <x:c r="Q3776" s="11" t="s">
        <x:v>40</x:v>
      </x:c>
      <x:c r="R3776" s="11">
        <x:v>7.0449999999999999</x:v>
      </x:c>
      <x:c r="S3776" s="11">
        <x:v>36.252000000000002</x:v>
      </x:c>
      <x:c r="T3776" s="11">
        <x:v>13.821999999999999</x:v>
      </x:c>
      <x:c r="U3776" s="11">
        <x:v>314.99689999999998</x:v>
      </x:c>
      <x:c r="V3776" s="11">
        <x:v>15</x:v>
      </x:c>
      <x:c r="W3776" s="12">
        <x:v>3</x:v>
      </x:c>
      <x:c r="X3776" s="8">
        <x:v>0</x:v>
      </x:c>
      <x:c r="Y3776" s="13">
        <x:f t="shared" si="348"/>
        <x:v>3.3675657749281456</x:v>
      </x:c>
      <x:c r="Z3776" s="13">
        <x:f t="shared" si="349"/>
        <x:v>0.32740813016266163</x:v>
      </x:c>
      <x:c r="AA3776" s="13">
        <x:f t="shared" si="350"/>
        <x:v>7.5580740796337295E-2</x:v>
      </x:c>
      <x:c r="AB3776" s="13">
        <x:f t="shared" si="351"/>
        <x:v>7.3673083899375796E-2</x:v>
      </x:c>
      <x:c r="AC3776" s="13">
        <x:f t="shared" si="352"/>
        <x:v>8.8015792154865005E-2</x:v>
      </x:c>
      <x:c r="AD3776" s="13">
        <x:f t="shared" si="353"/>
        <x:v>0.27096650446370862</x:v>
      </x:c>
      <x:c r="AE3776" s="50" t="str">
        <x:f>IF(OR(NOT(ISNUMBER(Q3776)),NOT(ISNUMBER(R3776))),"",IF(Q3776&lt;R3776,1,0))</x:f>
      </x:c>
      <x:c r="AF3776" s="50" t="str">
        <x:f>IFERROR(IF(AND(A3776=A3775,C3776=C3775+1,ISNUMBER(AE3775)),AE3775,""),"")</x:f>
      </x:c>
      <x:c r="AG3776" s="52" t="n">
        <x:f>IFERROR(IF(AND(A3776=A3775,C3776=C3775+1,ISNUMBER(U3776),ISNUMBER(U3775),U3775&lt;&gt;0),U3776/U3775-1,""),"")</x:f>
        <x:v>-0.024096381809473377</x:v>
      </x:c>
      <x:c r="AH3776" s="50" t="str">
        <x:f>IF(AND(ISNUMBER(AE3776),ISNUMBER(AF3776),ISNUMBER(AG3776)),IF(AND(AE3776=1,AF3776=1,AG3776&lt;0),1,0),"")</x:f>
      </x:c>
      <x:c r="AI3776" s="50" t="str">
        <x:f>IF(AND(A3776=A3777,C3777=C3776+1,ISNUMBER(AH3777)),C3777,"")</x:f>
      </x:c>
      <x:c r="AJ3776" s="50" t="str">
        <x:f>IF(AND(A3776=A3777,C3777=C3776+1,ISNUMBER(AH3777)),AH3777,"")</x:f>
      </x:c>
    </x:row>
    <x:row r="3777" ht="15">
      <x:c r="A3777" s="9" t="s">
        <x:v>264</x:v>
      </x:c>
      <x:c r="B3777" s="10">
        <x:v>43100</x:v>
      </x:c>
      <x:c r="C3777" s="9">
        <x:v>2017</x:v>
      </x:c>
      <x:c r="D3777" s="11">
        <x:v>489.75599999999997</x:v>
      </x:c>
      <x:c r="E3777" s="11">
        <x:v>46.628999999999998</x:v>
      </x:c>
      <x:c r="F3777" s="11">
        <x:v>8.9</x:v>
      </x:c>
      <x:c r="G3777" s="11">
        <x:v>157.166</x:v>
      </x:c>
      <x:c r="H3777" s="11">
        <x:v>148.26599999999999</x:v>
      </x:c>
      <x:c r="I3777" s="11">
        <x:v>332.59</x:v>
      </x:c>
      <x:c r="J3777" s="11">
        <x:v>139.952</x:v>
      </x:c>
      <x:c r="K3777" s="11">
        <x:v>20.126999999999999</x:v>
      </x:c>
      <x:c r="L3777" s="11" t="s">
        <x:v>40</x:v>
      </x:c>
      <x:c r="M3777" s="11" t="s">
        <x:v>40</x:v>
      </x:c>
      <x:c r="N3777" s="11">
        <x:v>148.26599999999999</x:v>
      </x:c>
      <x:c r="O3777" s="11">
        <x:v>25.361999999999998</x:v>
      </x:c>
      <x:c r="P3777" s="11">
        <x:v>28.067</x:v>
      </x:c>
      <x:c r="Q3777" s="11" t="s">
        <x:v>40</x:v>
      </x:c>
      <x:c r="R3777" s="11">
        <x:v>6.8929999999999998</x:v>
      </x:c>
      <x:c r="S3777" s="11">
        <x:v>22.844000000000001</x:v>
      </x:c>
      <x:c r="T3777" s="11">
        <x:v>10.430999999999999</x:v>
      </x:c>
      <x:c r="U3777" s="11">
        <x:v>320.18200000000002</x:v>
      </x:c>
      <x:c r="V3777" s="11">
        <x:v>15</x:v>
      </x:c>
      <x:c r="W3777" s="12">
        <x:v>3</x:v>
      </x:c>
      <x:c r="X3777" s="8">
        <x:v>0</x:v>
      </x:c>
      <x:c r="Y3777" s="13">
        <x:f t="shared" si="348"/>
        <x:v>5.2392134831460666</x:v>
      </x:c>
      <x:c r="Z3777" s="13">
        <x:f t="shared" si="349"/>
        <x:v>0.3209067372324178</x:v>
      </x:c>
      <x:c r="AA3777" s="13">
        <x:f t="shared" si="350"/>
        <x:v>4.6643634789568691E-2</x:v>
      </x:c>
      <x:c r="AB3777" s="13">
        <x:f t="shared" si="351"/>
        <x:v>5.7308128945842425E-2</x:v>
      </x:c>
      <x:c r="AC3777" s="13">
        <x:f t="shared" si="352"/>
        <x:v>6.6369316518839955E-2</x:v>
      </x:c>
      <x:c r="AD3777" s="13">
        <x:f t="shared" si="353"/>
        <x:v>0.28575862266108021</x:v>
      </x:c>
      <x:c r="AE3777" s="50" t="str">
        <x:f>IF(OR(NOT(ISNUMBER(Q3777)),NOT(ISNUMBER(R3777))),"",IF(Q3777&lt;R3777,1,0))</x:f>
      </x:c>
      <x:c r="AF3777" s="50" t="str">
        <x:f>IFERROR(IF(AND(A3777=A3776,C3777=C3776+1,ISNUMBER(AE3776)),AE3776,""),"")</x:f>
      </x:c>
      <x:c r="AG3777" s="52" t="n">
        <x:f>IFERROR(IF(AND(A3777=A3776,C3777=C3776+1,ISNUMBER(U3777),ISNUMBER(U3776),U3776&lt;&gt;0),U3777/U3776-1,""),"")</x:f>
        <x:v>0.016460796915779285</x:v>
      </x:c>
      <x:c r="AH3777" s="50" t="str">
        <x:f>IF(AND(ISNUMBER(AE3777),ISNUMBER(AF3777),ISNUMBER(AG3777)),IF(AND(AE3777=1,AF3777=1,AG3777&lt;0),1,0),"")</x:f>
      </x:c>
      <x:c r="AI3777" s="50" t="str">
        <x:f>IF(AND(A3777=A3778,C3778=C3777+1,ISNUMBER(AH3778)),C3778,"")</x:f>
      </x:c>
      <x:c r="AJ3777" s="50" t="str">
        <x:f>IF(AND(A3777=A3778,C3778=C3777+1,ISNUMBER(AH3778)),AH3778,"")</x:f>
      </x:c>
    </x:row>
    <x:row r="3778" ht="15">
      <x:c r="A3778" s="9" t="s">
        <x:v>264</x:v>
      </x:c>
      <x:c r="B3778" s="10">
        <x:v>43465</x:v>
      </x:c>
      <x:c r="C3778" s="9">
        <x:v>2018</x:v>
      </x:c>
      <x:c r="D3778" s="11">
        <x:v>510.35700000000003</x:v>
      </x:c>
      <x:c r="E3778" s="11">
        <x:v>43.633000000000003</x:v>
      </x:c>
      <x:c r="F3778" s="11">
        <x:v>8.282</x:v>
      </x:c>
      <x:c r="G3778" s="11">
        <x:v>156.78700000000001</x:v>
      </x:c>
      <x:c r="H3778" s="11">
        <x:v>148.505</x:v>
      </x:c>
      <x:c r="I3778" s="11">
        <x:v>353.57</x:v>
      </x:c>
      <x:c r="J3778" s="11">
        <x:v>160.93199999999999</x:v>
      </x:c>
      <x:c r="K3778" s="11">
        <x:v>29.218</x:v>
      </x:c>
      <x:c r="L3778" s="11" t="s">
        <x:v>40</x:v>
      </x:c>
      <x:c r="M3778" s="11" t="s">
        <x:v>40</x:v>
      </x:c>
      <x:c r="N3778" s="11">
        <x:v>148.505</x:v>
      </x:c>
      <x:c r="O3778" s="11">
        <x:v>25.585999999999999</x:v>
      </x:c>
      <x:c r="P3778" s="11">
        <x:v>36.808999999999997</x:v>
      </x:c>
      <x:c r="Q3778" s="11" t="s">
        <x:v>40</x:v>
      </x:c>
      <x:c r="R3778" s="11">
        <x:v>6.8929999999999998</x:v>
      </x:c>
      <x:c r="S3778" s="11">
        <x:v>33.835999999999999</x:v>
      </x:c>
      <x:c r="T3778" s="11">
        <x:v>21.503</x:v>
      </x:c>
      <x:c r="U3778" s="11">
        <x:v>304.88589999999999</x:v>
      </x:c>
      <x:c r="V3778" s="11">
        <x:v>15</x:v>
      </x:c>
      <x:c r="W3778" s="12">
        <x:v>3</x:v>
      </x:c>
      <x:c r="X3778" s="8">
        <x:v>0</x:v>
      </x:c>
      <x:c r="Y3778" s="13">
        <x:f t="shared" si="348"/>
        <x:v>5.2684134267085252</x:v>
      </x:c>
      <x:c r="Z3778" s="13">
        <x:f t="shared" si="349"/>
        <x:v>0.3072104428860582</x:v>
      </x:c>
      <x:c r="AA3778" s="13">
        <x:f t="shared" si="350"/>
        <x:v>6.6298688956945823E-2</x:v>
      </x:c>
      <x:c r="AB3778" s="13">
        <x:f t="shared" si="351"/>
        <x:v>7.2124022987830078E-2</x:v>
      </x:c>
      <x:c r="AC3778" s="13">
        <x:f t="shared" si="352"/>
        <x:v>0.13714785026819826</x:v>
      </x:c>
      <x:c r="AD3778" s="13">
        <x:f t="shared" si="353"/>
        <x:v>0.31533220863042927</x:v>
      </x:c>
      <x:c r="AE3778" s="50" t="str">
        <x:f>IF(OR(NOT(ISNUMBER(Q3778)),NOT(ISNUMBER(R3778))),"",IF(Q3778&lt;R3778,1,0))</x:f>
      </x:c>
      <x:c r="AF3778" s="50" t="str">
        <x:f>IFERROR(IF(AND(A3778=A3777,C3778=C3777+1,ISNUMBER(AE3777)),AE3777,""),"")</x:f>
      </x:c>
      <x:c r="AG3778" s="52" t="n">
        <x:f>IFERROR(IF(AND(A3778=A3777,C3778=C3777+1,ISNUMBER(U3778),ISNUMBER(U3777),U3777&lt;&gt;0),U3778/U3777-1,""),"")</x:f>
        <x:v>-0.04777314152575729</x:v>
      </x:c>
      <x:c r="AH3778" s="50" t="str">
        <x:f>IF(AND(ISNUMBER(AE3778),ISNUMBER(AF3778),ISNUMBER(AG3778)),IF(AND(AE3778=1,AF3778=1,AG3778&lt;0),1,0),"")</x:f>
      </x:c>
      <x:c r="AI3778" s="50" t="str">
        <x:f>IF(AND(A3778=A3779,C3779=C3778+1,ISNUMBER(AH3779)),C3779,"")</x:f>
      </x:c>
      <x:c r="AJ3778" s="50" t="str">
        <x:f>IF(AND(A3778=A3779,C3779=C3778+1,ISNUMBER(AH3779)),AH3779,"")</x:f>
      </x:c>
    </x:row>
    <x:row r="3779" ht="15">
      <x:c r="A3779" s="9" t="s">
        <x:v>264</x:v>
      </x:c>
      <x:c r="B3779" s="10">
        <x:v>43830</x:v>
      </x:c>
      <x:c r="C3779" s="9">
        <x:v>2019</x:v>
      </x:c>
      <x:c r="D3779" s="11">
        <x:v>521.99300000000005</x:v>
      </x:c>
      <x:c r="E3779" s="11">
        <x:v>89.641999999999996</x:v>
      </x:c>
      <x:c r="F3779" s="11">
        <x:v>9.3870000000000005</x:v>
      </x:c>
      <x:c r="G3779" s="11">
        <x:v>165.61699999999999</x:v>
      </x:c>
      <x:c r="H3779" s="11">
        <x:v>156.22999999999999</x:v>
      </x:c>
      <x:c r="I3779" s="11">
        <x:v>356.37599999999998</x:v>
      </x:c>
      <x:c r="J3779" s="11">
        <x:v>163.738</x:v>
      </x:c>
      <x:c r="K3779" s="11">
        <x:v>21.042000000000002</x:v>
      </x:c>
      <x:c r="L3779" s="11" t="s">
        <x:v>40</x:v>
      </x:c>
      <x:c r="M3779" s="11" t="s">
        <x:v>40</x:v>
      </x:c>
      <x:c r="N3779" s="11">
        <x:v>156.22999999999999</x:v>
      </x:c>
      <x:c r="O3779" s="11">
        <x:v>26.617000000000001</x:v>
      </x:c>
      <x:c r="P3779" s="11">
        <x:v>17.074000000000002</x:v>
      </x:c>
      <x:c r="Q3779" s="11" t="s">
        <x:v>40</x:v>
      </x:c>
      <x:c r="R3779" s="11">
        <x:v>6.8929999999999998</x:v>
      </x:c>
      <x:c r="S3779" s="11">
        <x:v>15.901</x:v>
      </x:c>
      <x:c r="T3779" s="11">
        <x:v>13.031000000000001</x:v>
      </x:c>
      <x:c r="U3779" s="11">
        <x:v>287.25639999999999</x:v>
      </x:c>
      <x:c r="V3779" s="11">
        <x:v>15</x:v>
      </x:c>
      <x:c r="W3779" s="12">
        <x:v>3</x:v>
      </x:c>
      <x:c r="X3779" s="8">
        <x:v>0</x:v>
      </x:c>
      <x:c r="Y3779" s="13" t="n">
        <x:f t="shared" ref="Y3779:Y3842" si="354">IF(AND(ISNUMBER(E3779),ISNUMBER(F3779),F3779&lt;&gt;0),E3779/F3779,"")</x:f>
        <x:v>9.54958985831469</x:v>
      </x:c>
      <x:c r="Z3779" s="13" t="n">
        <x:f t="shared" ref="Z3779:Z3842" si="355">IF(AND(ISNUMBER(G3779),ISNUMBER(D3779),D3779&lt;&gt;0),G3779/D3779,"")</x:f>
        <x:v>0.317278201048673</x:v>
      </x:c>
      <x:c r="AA3779" s="13" t="n">
        <x:f t="shared" ref="AA3779:AA3842" si="356">IF(AND(ISNUMBER(S3779),ISNUMBER(D3779),D3779&lt;&gt;0),S3779/D3779,"")</x:f>
        <x:v>0.03046209431927248</x:v>
      </x:c>
      <x:c r="AB3779" s="13" t="n">
        <x:f t="shared" ref="AB3779:AB3842" si="357">IF(AND(ISNUMBER(P3779),ISNUMBER(D3779),D3779&lt;&gt;0),P3779/D3779,"")</x:f>
        <x:v>0.03270925089033761</x:v>
      </x:c>
      <x:c r="AC3779" s="13" t="n">
        <x:f t="shared" ref="AC3779:AC3842" si="358">IF(AND(ISNUMBER(T3779),ISNUMBER(G3779),G3779&lt;&gt;0),T3779/G3779,"")</x:f>
        <x:v>0.0786815363157164</x:v>
      </x:c>
      <x:c r="AD3779" s="13" t="n">
        <x:f t="shared" ref="AD3779:AD3842" si="359">IF(AND(ISNUMBER(J3779),ISNUMBER(D3779),D3779&lt;&gt;0),J3779/D3779,"")</x:f>
        <x:v>0.313678535919064</x:v>
      </x:c>
      <x:c r="AE3779" s="50" t="str">
        <x:f>IF(OR(NOT(ISNUMBER(Q3779)),NOT(ISNUMBER(R3779))),"",IF(Q3779&lt;R3779,1,0))</x:f>
      </x:c>
      <x:c r="AF3779" s="50" t="str">
        <x:f>IFERROR(IF(AND(A3779=A3778,C3779=C3778+1,ISNUMBER(AE3778)),AE3778,""),"")</x:f>
      </x:c>
      <x:c r="AG3779" s="52" t="n">
        <x:f>IFERROR(IF(AND(A3779=A3778,C3779=C3778+1,ISNUMBER(U3779),ISNUMBER(U3778),U3778&lt;&gt;0),U3779/U3778-1,""),"")</x:f>
        <x:v>-0.05782327093512696</x:v>
      </x:c>
      <x:c r="AH3779" s="50" t="str">
        <x:f>IF(AND(ISNUMBER(AE3779),ISNUMBER(AF3779),ISNUMBER(AG3779)),IF(AND(AE3779=1,AF3779=1,AG3779&lt;0),1,0),"")</x:f>
      </x:c>
      <x:c r="AI3779" s="50" t="str">
        <x:f>IF(AND(A3779=A3780,C3780=C3779+1,ISNUMBER(AH3780)),C3780,"")</x:f>
      </x:c>
      <x:c r="AJ3779" s="50" t="str">
        <x:f>IF(AND(A3779=A3780,C3780=C3779+1,ISNUMBER(AH3780)),AH3780,"")</x:f>
      </x:c>
    </x:row>
    <x:row r="3780" ht="15">
      <x:c r="A3780" s="9" t="s">
        <x:v>264</x:v>
      </x:c>
      <x:c r="B3780" s="10">
        <x:v>44196</x:v>
      </x:c>
      <x:c r="C3780" s="9">
        <x:v>2020</x:v>
      </x:c>
      <x:c r="D3780" s="11">
        <x:v>447.53300000000002</x:v>
      </x:c>
      <x:c r="E3780" s="11">
        <x:v>48.165999999999997</x:v>
      </x:c>
      <x:c r="F3780" s="11">
        <x:v>6.6440000000000001</x:v>
      </x:c>
      <x:c r="G3780" s="11">
        <x:v>137.727</x:v>
      </x:c>
      <x:c r="H3780" s="11">
        <x:v>131.083</x:v>
      </x:c>
      <x:c r="I3780" s="11">
        <x:v>309.80599999999998</x:v>
      </x:c>
      <x:c r="J3780" s="11">
        <x:v>117.16800000000001</x:v>
      </x:c>
      <x:c r="K3780" s="11">
        <x:v>33.051000000000002</x:v>
      </x:c>
      <x:c r="L3780" s="11" t="s">
        <x:v>40</x:v>
      </x:c>
      <x:c r="M3780" s="11">
        <x:v>0</x:v>
      </x:c>
      <x:c r="N3780" s="11">
        <x:v>131.083</x:v>
      </x:c>
      <x:c r="O3780" s="11">
        <x:v>23.492999999999999</x:v>
      </x:c>
      <x:c r="P3780" s="11">
        <x:v>-1.931</x:v>
      </x:c>
      <x:c r="Q3780" s="11" t="s">
        <x:v>40</x:v>
      </x:c>
      <x:c r="R3780" s="11">
        <x:v>6.8929999999999998</x:v>
      </x:c>
      <x:c r="S3780" s="11">
        <x:v>-32.459000000000003</x:v>
      </x:c>
      <x:c r="T3780" s="11">
        <x:v>5.3470000000000004</x:v>
      </x:c>
      <x:c r="U3780" s="11">
        <x:v>201.4425</x:v>
      </x:c>
      <x:c r="V3780" s="11">
        <x:v>16</x:v>
      </x:c>
      <x:c r="W3780" s="12">
        <x:v>2</x:v>
      </x:c>
      <x:c r="X3780" s="8">
        <x:v>0</x:v>
      </x:c>
      <x:c r="Y3780" s="13">
        <x:f t="shared" si="354"/>
        <x:v>7.2495484647802524</x:v>
      </x:c>
      <x:c r="Z3780" s="13">
        <x:f t="shared" si="355"/>
        <x:v>0.3077471381998646</x:v>
      </x:c>
      <x:c r="AA3780" s="13">
        <x:f t="shared" si="356"/>
        <x:v>-7.2528729724958829E-2</x:v>
      </x:c>
      <x:c r="AB3780" s="13">
        <x:f t="shared" si="357"/>
        <x:v>-4.3147656150496162E-3</x:v>
      </x:c>
      <x:c r="AC3780" s="13">
        <x:f t="shared" si="358"/>
        <x:v>3.8823179187813577E-2</x:v>
      </x:c>
      <x:c r="AD3780" s="13">
        <x:f t="shared" si="359"/>
        <x:v>0.26180862640296915</x:v>
      </x:c>
      <x:c r="AE3780" s="50" t="str">
        <x:f>IF(OR(NOT(ISNUMBER(Q3780)),NOT(ISNUMBER(R3780))),"",IF(Q3780&lt;R3780,1,0))</x:f>
      </x:c>
      <x:c r="AF3780" s="50" t="str">
        <x:f>IFERROR(IF(AND(A3780=A3779,C3780=C3779+1,ISNUMBER(AE3779)),AE3779,""),"")</x:f>
      </x:c>
      <x:c r="AG3780" s="52" t="n">
        <x:f>IFERROR(IF(AND(A3780=A3779,C3780=C3779+1,ISNUMBER(U3780),ISNUMBER(U3779),U3779&lt;&gt;0),U3780/U3779-1,""),"")</x:f>
        <x:v>-0.2987362509590735</x:v>
      </x:c>
      <x:c r="AH3780" s="50" t="str">
        <x:f>IF(AND(ISNUMBER(AE3780),ISNUMBER(AF3780),ISNUMBER(AG3780)),IF(AND(AE3780=1,AF3780=1,AG3780&lt;0),1,0),"")</x:f>
      </x:c>
      <x:c r="AI3780" s="50" t="str">
        <x:f>IF(AND(A3780=A3781,C3781=C3780+1,ISNUMBER(AH3781)),C3781,"")</x:f>
      </x:c>
      <x:c r="AJ3780" s="50" t="str">
        <x:f>IF(AND(A3780=A3781,C3781=C3780+1,ISNUMBER(AH3781)),AH3781,"")</x:f>
      </x:c>
    </x:row>
    <x:row r="3781" ht="15">
      <x:c r="A3781" s="9" t="s">
        <x:v>264</x:v>
      </x:c>
      <x:c r="B3781" s="10">
        <x:v>44561</x:v>
      </x:c>
      <x:c r="C3781" s="9">
        <x:v>2021</x:v>
      </x:c>
      <x:c r="D3781" s="11">
        <x:v>460.09899999999999</x:v>
      </x:c>
      <x:c r="E3781" s="11">
        <x:v>29.202999999999999</x:v>
      </x:c>
      <x:c r="F3781" s="11">
        <x:v>7.8970000000000002</x:v>
      </x:c>
      <x:c r="G3781" s="11">
        <x:v>163.255</x:v>
      </x:c>
      <x:c r="H3781" s="11">
        <x:v>155.358</x:v>
      </x:c>
      <x:c r="I3781" s="11">
        <x:v>296.84399999999999</x:v>
      </x:c>
      <x:c r="J3781" s="11">
        <x:v>113.721</x:v>
      </x:c>
      <x:c r="K3781" s="11">
        <x:v>12.175000000000001</x:v>
      </x:c>
      <x:c r="L3781" s="11" t="s">
        <x:v>40</x:v>
      </x:c>
      <x:c r="M3781" s="11">
        <x:v>0</x:v>
      </x:c>
      <x:c r="N3781" s="11">
        <x:v>155.358</x:v>
      </x:c>
      <x:c r="O3781" s="11">
        <x:v>21.663</x:v>
      </x:c>
      <x:c r="P3781" s="11">
        <x:v>5.0369999999999999</x:v>
      </x:c>
      <x:c r="Q3781" s="11" t="s">
        <x:v>40</x:v>
      </x:c>
      <x:c r="R3781" s="11">
        <x:v>6.8929999999999998</x:v>
      </x:c>
      <x:c r="S3781" s="11">
        <x:v>4.5419999999999998</x:v>
      </x:c>
      <x:c r="T3781" s="11">
        <x:v>8.6630000000000003</x:v>
      </x:c>
      <x:c r="U3781" s="11">
        <x:v>196.07599999999999</x:v>
      </x:c>
      <x:c r="V3781" s="11">
        <x:v>16</x:v>
      </x:c>
      <x:c r="W3781" s="12">
        <x:v>2</x:v>
      </x:c>
      <x:c r="X3781" s="8">
        <x:v>0</x:v>
      </x:c>
      <x:c r="Y3781" s="13">
        <x:f t="shared" si="354"/>
        <x:v>3.6979865771812079</x:v>
      </x:c>
      <x:c r="Z3781" s="13">
        <x:f t="shared" si="355"/>
        <x:v>0.35482580922801399</x:v>
      </x:c>
      <x:c r="AA3781" s="13">
        <x:f t="shared" si="356"/>
        <x:v>9.8717884629177625E-3</x:v>
      </x:c>
      <x:c r="AB3781" s="13">
        <x:f t="shared" si="357"/>
        <x:v>1.094764387664394E-2</x:v>
      </x:c>
      <x:c r="AC3781" s="13">
        <x:f t="shared" si="358"/>
        <x:v>5.3064224679182877E-2</x:v>
      </x:c>
      <x:c r="AD3781" s="13">
        <x:f t="shared" si="359"/>
        <x:v>0.24716637071586769</x:v>
      </x:c>
      <x:c r="AE3781" s="50" t="str">
        <x:f>IF(OR(NOT(ISNUMBER(Q3781)),NOT(ISNUMBER(R3781))),"",IF(Q3781&lt;R3781,1,0))</x:f>
      </x:c>
      <x:c r="AF3781" s="50" t="str">
        <x:f>IFERROR(IF(AND(A3781=A3780,C3781=C3780+1,ISNUMBER(AE3780)),AE3780,""),"")</x:f>
      </x:c>
      <x:c r="AG3781" s="52" t="n">
        <x:f>IFERROR(IF(AND(A3781=A3780,C3781=C3780+1,ISNUMBER(U3781),ISNUMBER(U3780),U3780&lt;&gt;0),U3781/U3780-1,""),"")</x:f>
        <x:v>-0.026640356429253997</x:v>
      </x:c>
      <x:c r="AH3781" s="50" t="str">
        <x:f>IF(AND(ISNUMBER(AE3781),ISNUMBER(AF3781),ISNUMBER(AG3781)),IF(AND(AE3781=1,AF3781=1,AG3781&lt;0),1,0),"")</x:f>
      </x:c>
      <x:c r="AI3781" s="50" t="str">
        <x:f>IF(AND(A3781=A3782,C3782=C3781+1,ISNUMBER(AH3782)),C3782,"")</x:f>
      </x:c>
      <x:c r="AJ3781" s="50" t="str">
        <x:f>IF(AND(A3781=A3782,C3782=C3781+1,ISNUMBER(AH3782)),AH3782,"")</x:f>
      </x:c>
    </x:row>
    <x:row r="3782" ht="15">
      <x:c r="A3782" s="9" t="s">
        <x:v>264</x:v>
      </x:c>
      <x:c r="B3782" s="10">
        <x:v>44926</x:v>
      </x:c>
      <x:c r="C3782" s="9">
        <x:v>2022</x:v>
      </x:c>
      <x:c r="D3782" s="11">
        <x:v>544.95600000000002</x:v>
      </x:c>
      <x:c r="E3782" s="11">
        <x:v>27.77</x:v>
      </x:c>
      <x:c r="F3782" s="11">
        <x:v>8.9949999999999992</x:v>
      </x:c>
      <x:c r="G3782" s="11">
        <x:v>172.773</x:v>
      </x:c>
      <x:c r="H3782" s="11">
        <x:v>163.77799999999999</x:v>
      </x:c>
      <x:c r="I3782" s="11">
        <x:v>372.18299999999999</x:v>
      </x:c>
      <x:c r="J3782" s="11">
        <x:v>189.196</x:v>
      </x:c>
      <x:c r="K3782" s="11">
        <x:v>11.601000000000001</x:v>
      </x:c>
      <x:c r="L3782" s="11" t="s">
        <x:v>40</x:v>
      </x:c>
      <x:c r="M3782" s="11">
        <x:v>0</x:v>
      </x:c>
      <x:c r="N3782" s="11">
        <x:v>163.77799999999999</x:v>
      </x:c>
      <x:c r="O3782" s="11">
        <x:v>24.417000000000002</x:v>
      </x:c>
      <x:c r="P3782" s="11">
        <x:v>83.641999999999996</x:v>
      </x:c>
      <x:c r="Q3782" s="11" t="s">
        <x:v>40</x:v>
      </x:c>
      <x:c r="R3782" s="11">
        <x:v>0</x:v>
      </x:c>
      <x:c r="S3782" s="11">
        <x:v>89.367999999999995</x:v>
      </x:c>
      <x:c r="T3782" s="11">
        <x:v>15.215999999999999</x:v>
      </x:c>
      <x:c r="U3782" s="11">
        <x:v>283.84440000000001</x:v>
      </x:c>
      <x:c r="V3782" s="11">
        <x:v>16</x:v>
      </x:c>
      <x:c r="W3782" s="12">
        <x:v>2</x:v>
      </x:c>
      <x:c r="X3782" s="8">
        <x:v>0</x:v>
      </x:c>
      <x:c r="Y3782" s="13">
        <x:f t="shared" si="354"/>
        <x:v>3.0872707059477489</x:v>
      </x:c>
      <x:c r="Z3782" s="13">
        <x:f t="shared" si="355"/>
        <x:v>0.31704027481117741</x:v>
      </x:c>
      <x:c r="AA3782" s="13">
        <x:f t="shared" si="356"/>
        <x:v>0.1639912213096103</x:v>
      </x:c>
      <x:c r="AB3782" s="13">
        <x:f t="shared" si="357"/>
        <x:v>0.1534839509978787</x:v>
      </x:c>
      <x:c r="AC3782" s="13">
        <x:f t="shared" si="358"/>
        <x:v>8.8069316386240909E-2</x:v>
      </x:c>
      <x:c r="AD3782" s="13">
        <x:f t="shared" si="359"/>
        <x:v>0.34717665279398702</x:v>
      </x:c>
      <x:c r="AE3782" s="50" t="str">
        <x:f>IF(OR(NOT(ISNUMBER(Q3782)),NOT(ISNUMBER(R3782))),"",IF(Q3782&lt;R3782,1,0))</x:f>
      </x:c>
      <x:c r="AF3782" s="50" t="str">
        <x:f>IFERROR(IF(AND(A3782=A3781,C3782=C3781+1,ISNUMBER(AE3781)),AE3781,""),"")</x:f>
      </x:c>
      <x:c r="AG3782" s="52" t="n">
        <x:f>IFERROR(IF(AND(A3782=A3781,C3782=C3781+1,ISNUMBER(U3782),ISNUMBER(U3781),U3781&lt;&gt;0),U3782/U3781-1,""),"")</x:f>
        <x:v>0.44762439054244285</x:v>
      </x:c>
      <x:c r="AH3782" s="50" t="str">
        <x:f>IF(AND(ISNUMBER(AE3782),ISNUMBER(AF3782),ISNUMBER(AG3782)),IF(AND(AE3782=1,AF3782=1,AG3782&lt;0),1,0),"")</x:f>
      </x:c>
      <x:c r="AI3782" s="50" t="str">
        <x:f>IF(AND(A3782=A3783,C3783=C3782+1,ISNUMBER(AH3783)),C3783,"")</x:f>
      </x:c>
      <x:c r="AJ3782" s="50" t="str">
        <x:f>IF(AND(A3782=A3783,C3783=C3782+1,ISNUMBER(AH3783)),AH3783,"")</x:f>
      </x:c>
    </x:row>
    <x:row r="3783" ht="15">
      <x:c r="A3783" s="9" t="s">
        <x:v>264</x:v>
      </x:c>
      <x:c r="B3783" s="10">
        <x:v>45291</x:v>
      </x:c>
      <x:c r="C3783" s="9">
        <x:v>2023</x:v>
      </x:c>
      <x:c r="D3783" s="11">
        <x:v>490.262</x:v>
      </x:c>
      <x:c r="E3783" s="11">
        <x:v>30.045000000000002</x:v>
      </x:c>
      <x:c r="F3783" s="11">
        <x:v>10.972</x:v>
      </x:c>
      <x:c r="G3783" s="11">
        <x:v>189.57300000000001</x:v>
      </x:c>
      <x:c r="H3783" s="11">
        <x:v>178.601</x:v>
      </x:c>
      <x:c r="I3783" s="11">
        <x:v>300.68900000000002</x:v>
      </x:c>
      <x:c r="J3783" s="11">
        <x:v>189.196</x:v>
      </x:c>
      <x:c r="K3783" s="11">
        <x:v>8.4190000000000005</x:v>
      </x:c>
      <x:c r="L3783" s="11" t="s">
        <x:v>40</x:v>
      </x:c>
      <x:c r="M3783" s="11">
        <x:v>0</x:v>
      </x:c>
      <x:c r="N3783" s="11">
        <x:v>178.601</x:v>
      </x:c>
      <x:c r="O3783" s="11">
        <x:v>25.228999999999999</x:v>
      </x:c>
      <x:c r="P3783" s="11">
        <x:v>-42.786999999999999</x:v>
      </x:c>
      <x:c r="Q3783" s="11" t="s">
        <x:v>40</x:v>
      </x:c>
      <x:c r="R3783" s="11">
        <x:v>0</x:v>
      </x:c>
      <x:c r="S3783" s="11">
        <x:v>-54.715000000000003</x:v>
      </x:c>
      <x:c r="T3783" s="11">
        <x:v>13.205</x:v>
      </x:c>
      <x:c r="U3783" s="11">
        <x:v>213.0077</x:v>
      </x:c>
      <x:c r="V3783" s="11">
        <x:v>16</x:v>
      </x:c>
      <x:c r="W3783" s="12">
        <x:v>2</x:v>
      </x:c>
      <x:c r="X3783" s="8">
        <x:v>0</x:v>
      </x:c>
      <x:c r="Y3783" s="13">
        <x:f t="shared" si="354"/>
        <x:v>2.7383339409405765</x:v>
      </x:c>
      <x:c r="Z3783" s="13">
        <x:f t="shared" si="355"/>
        <x:v>0.3866769196878404</x:v>
      </x:c>
      <x:c r="AA3783" s="13">
        <x:f t="shared" si="356"/>
        <x:v>-0.11160359154900849</x:v>
      </x:c>
      <x:c r="AB3783" s="13">
        <x:f t="shared" si="357"/>
        <x:v>-8.7273743426983935E-2</x:v>
      </x:c>
      <x:c r="AC3783" s="13">
        <x:f t="shared" si="358"/>
        <x:v>6.9656543917118993E-2</x:v>
      </x:c>
      <x:c r="AD3783" s="13">
        <x:f t="shared" si="359"/>
        <x:v>0.38590794309981191</x:v>
      </x:c>
      <x:c r="AE3783" s="50" t="str">
        <x:f>IF(OR(NOT(ISNUMBER(Q3783)),NOT(ISNUMBER(R3783))),"",IF(Q3783&lt;R3783,1,0))</x:f>
      </x:c>
      <x:c r="AF3783" s="50" t="str">
        <x:f>IFERROR(IF(AND(A3783=A3782,C3783=C3782+1,ISNUMBER(AE3782)),AE3782,""),"")</x:f>
      </x:c>
      <x:c r="AG3783" s="52" t="n">
        <x:f>IFERROR(IF(AND(A3783=A3782,C3783=C3782+1,ISNUMBER(U3783),ISNUMBER(U3782),U3782&lt;&gt;0),U3783/U3782-1,""),"")</x:f>
        <x:v>-0.24956173170934504</x:v>
      </x:c>
      <x:c r="AH3783" s="50" t="str">
        <x:f>IF(AND(ISNUMBER(AE3783),ISNUMBER(AF3783),ISNUMBER(AG3783)),IF(AND(AE3783=1,AF3783=1,AG3783&lt;0),1,0),"")</x:f>
      </x:c>
      <x:c r="AI3783" s="50" t="str">
        <x:f>IF(AND(A3783=A3784,C3784=C3783+1,ISNUMBER(AH3784)),C3784,"")</x:f>
      </x:c>
      <x:c r="AJ3783" s="50" t="str">
        <x:f>IF(AND(A3783=A3784,C3784=C3783+1,ISNUMBER(AH3784)),AH3784,"")</x:f>
      </x:c>
    </x:row>
    <x:row r="3784" ht="15">
      <x:c r="A3784" s="9" t="s">
        <x:v>264</x:v>
      </x:c>
      <x:c r="B3784" s="10">
        <x:v>45657</x:v>
      </x:c>
      <x:c r="C3784" s="9">
        <x:v>2024</x:v>
      </x:c>
      <x:c r="D3784" s="11">
        <x:v>478.03300000000002</x:v>
      </x:c>
      <x:c r="E3784" s="11">
        <x:v>25.841999999999999</x:v>
      </x:c>
      <x:c r="F3784" s="11">
        <x:v>13.255000000000001</x:v>
      </x:c>
      <x:c r="G3784" s="11">
        <x:v>190.68299999999999</x:v>
      </x:c>
      <x:c r="H3784" s="11">
        <x:v>177.428</x:v>
      </x:c>
      <x:c r="I3784" s="11">
        <x:v>287.35000000000002</x:v>
      </x:c>
      <x:c r="J3784" s="11">
        <x:v>189.196</x:v>
      </x:c>
      <x:c r="K3784" s="11">
        <x:v>6.0049999999999999</x:v>
      </x:c>
      <x:c r="L3784" s="11" t="s">
        <x:v>40</x:v>
      </x:c>
      <x:c r="M3784" s="11">
        <x:v>0</x:v>
      </x:c>
      <x:c r="N3784" s="11">
        <x:v>177.428</x:v>
      </x:c>
      <x:c r="O3784" s="11">
        <x:v>27.141999999999999</x:v>
      </x:c>
      <x:c r="P3784" s="11">
        <x:v>11.167999999999999</x:v>
      </x:c>
      <x:c r="Q3784" s="11" t="s">
        <x:v>40</x:v>
      </x:c>
      <x:c r="R3784" s="11">
        <x:v>0</x:v>
      </x:c>
      <x:c r="S3784" s="11">
        <x:v>3.0169999999999999</x:v>
      </x:c>
      <x:c r="T3784" s="11">
        <x:v>23.875</x:v>
      </x:c>
      <x:c r="U3784" s="11">
        <x:v>204.93729999999999</x:v>
      </x:c>
      <x:c r="V3784" s="11">
        <x:v>16</x:v>
      </x:c>
      <x:c r="W3784" s="12">
        <x:v>2</x:v>
      </x:c>
      <x:c r="X3784" s="8">
        <x:v>0</x:v>
      </x:c>
      <x:c r="Y3784" s="13">
        <x:f t="shared" si="354"/>
        <x:v>1.9496039230479063</x:v>
      </x:c>
      <x:c r="Z3784" s="13">
        <x:f t="shared" si="355"/>
        <x:v>0.39889087155070879</x:v>
      </x:c>
      <x:c r="AA3784" s="13">
        <x:f t="shared" si="356"/>
        <x:v>6.3112797652044939E-3</x:v>
      </x:c>
      <x:c r="AB3784" s="13">
        <x:f t="shared" si="357"/>
        <x:v>2.3362403850780172E-2</x:v>
      </x:c>
      <x:c r="AC3784" s="13">
        <x:f t="shared" si="358"/>
        <x:v>0.12520780562504261</x:v>
      </x:c>
      <x:c r="AD3784" s="13">
        <x:f t="shared" si="359"/>
        <x:v>0.3957802076425686</x:v>
      </x:c>
      <x:c r="AE3784" s="50" t="str">
        <x:f>IF(OR(NOT(ISNUMBER(Q3784)),NOT(ISNUMBER(R3784))),"",IF(Q3784&lt;R3784,1,0))</x:f>
      </x:c>
      <x:c r="AF3784" s="50" t="str">
        <x:f>IFERROR(IF(AND(A3784=A3783,C3784=C3783+1,ISNUMBER(AE3783)),AE3783,""),"")</x:f>
      </x:c>
      <x:c r="AG3784" s="52" t="n">
        <x:f>IFERROR(IF(AND(A3784=A3783,C3784=C3783+1,ISNUMBER(U3784),ISNUMBER(U3783),U3783&lt;&gt;0),U3784/U3783-1,""),"")</x:f>
        <x:v>-0.03788783222390557</x:v>
      </x:c>
      <x:c r="AH3784" s="50" t="str">
        <x:f>IF(AND(ISNUMBER(AE3784),ISNUMBER(AF3784),ISNUMBER(AG3784)),IF(AND(AE3784=1,AF3784=1,AG3784&lt;0),1,0),"")</x:f>
      </x:c>
      <x:c r="AI3784" s="50" t="str">
        <x:f>IF(AND(A3784=A3785,C3785=C3784+1,ISNUMBER(AH3785)),C3785,"")</x:f>
      </x:c>
      <x:c r="AJ3784" s="50" t="str">
        <x:f>IF(AND(A3784=A3785,C3785=C3784+1,ISNUMBER(AH3785)),AH3785,"")</x:f>
      </x:c>
    </x:row>
    <x:row r="3785" ht="15">
      <x:c r="A3785" s="9" t="s">
        <x:v>265</x:v>
      </x:c>
      <x:c r="B3785" s="10">
        <x:v>39447</x:v>
      </x:c>
      <x:c r="C3785" s="9">
        <x:v>2007</x:v>
      </x:c>
      <x:c r="D3785" s="11">
        <x:v>47.23</x:v>
      </x:c>
      <x:c r="E3785" s="11">
        <x:v>32.036000000000001</x:v>
      </x:c>
      <x:c r="F3785" s="11">
        <x:v>14.265000000000001</x:v>
      </x:c>
      <x:c r="G3785" s="11">
        <x:v>16.381</x:v>
      </x:c>
      <x:c r="H3785" s="11">
        <x:v>2.1720000000000002</x:v>
      </x:c>
      <x:c r="I3785" s="11">
        <x:v>30.849</x:v>
      </x:c>
      <x:c r="J3785" s="11">
        <x:v>31.349</x:v>
      </x:c>
      <x:c r="K3785" s="11">
        <x:v>6.5609999999999999</x:v>
      </x:c>
      <x:c r="L3785" s="11">
        <x:v>9.8460000000000001</x:v>
      </x:c>
      <x:c r="M3785" s="11">
        <x:v>2.1720000000000002</x:v>
      </x:c>
      <x:c r="N3785" s="11">
        <x:v>0</x:v>
      </x:c>
      <x:c r="O3785" s="11">
        <x:v>63.408000000000001</x:v>
      </x:c>
      <x:c r="P3785" s="11">
        <x:v>3.8929999999999998</x:v>
      </x:c>
      <x:c r="Q3785" s="11">
        <x:v>5.891</x:v>
      </x:c>
      <x:c r="R3785" s="11">
        <x:v>1.796</x:v>
      </x:c>
      <x:c r="S3785" s="11">
        <x:v>2.7290000000000001</x:v>
      </x:c>
      <x:c r="T3785" s="11">
        <x:v>6.569</x:v>
      </x:c>
      <x:c r="U3785" s="11">
        <x:v>39.986600000000003</x:v>
      </x:c>
      <x:c r="V3785" s="11">
        <x:v>18</x:v>
      </x:c>
      <x:c r="W3785" s="12">
        <x:v>0</x:v>
      </x:c>
      <x:c r="X3785" s="8">
        <x:v>0</x:v>
      </x:c>
      <x:c r="Y3785" s="13">
        <x:f t="shared" si="354"/>
        <x:v>2.2457763757448301</x:v>
      </x:c>
      <x:c r="Z3785" s="13">
        <x:f t="shared" si="355"/>
        <x:v>0.34683463900063521</x:v>
      </x:c>
      <x:c r="AA3785" s="13">
        <x:f t="shared" si="356"/>
        <x:v>5.7781071352953635E-2</x:v>
      </x:c>
      <x:c r="AB3785" s="13">
        <x:f t="shared" si="357"/>
        <x:v>8.2426423883125127E-2</x:v>
      </x:c>
      <x:c r="AC3785" s="13">
        <x:f t="shared" si="358"/>
        <x:v>0.40101336914718272</x:v>
      </x:c>
      <x:c r="AD3785" s="13">
        <x:f t="shared" si="359"/>
        <x:v>0.66375185263603642</x:v>
      </x:c>
      <x:c r="AE3785" s="50" t="n">
        <x:f>IF(OR(NOT(ISNUMBER(Q3785)),NOT(ISNUMBER(R3785))),"",IF(Q3785&lt;R3785,1,0))</x:f>
        <x:v>0</x:v>
      </x:c>
      <x:c r="AF3785" s="50" t="str">
        <x:f>IFERROR(IF(AND(A3785=A3784,C3785=C3784+1,ISNUMBER(AE3784)),AE3784,""),"")</x:f>
      </x:c>
      <x:c r="AG3785" s="52" t="str">
        <x:f>IFERROR(IF(AND(A3785=A3784,C3785=C3784+1,ISNUMBER(U3785),ISNUMBER(U3784),U3784&lt;&gt;0),U3785/U3784-1,""),"")</x:f>
      </x:c>
      <x:c r="AH3785" s="50" t="str">
        <x:f>IF(AND(ISNUMBER(AE3785),ISNUMBER(AF3785),ISNUMBER(AG3785)),IF(AND(AE3785=1,AF3785=1,AG3785&lt;0),1,0),"")</x:f>
      </x:c>
      <x:c r="AI3785" s="50" t="n">
        <x:f>IF(AND(A3785=A3786,C3786=C3785+1,ISNUMBER(AH3786)),C3786,"")</x:f>
        <x:v>2008</x:v>
      </x:c>
      <x:c r="AJ3785" s="50" t="n">
        <x:f>IF(AND(A3785=A3786,C3786=C3785+1,ISNUMBER(AH3786)),AH3786,"")</x:f>
        <x:v>0</x:v>
      </x:c>
    </x:row>
    <x:row r="3786" ht="15">
      <x:c r="A3786" s="9" t="s">
        <x:v>265</x:v>
      </x:c>
      <x:c r="B3786" s="10">
        <x:v>39813</x:v>
      </x:c>
      <x:c r="C3786" s="9">
        <x:v>2008</x:v>
      </x:c>
      <x:c r="D3786" s="11">
        <x:v>57.271999999999998</x:v>
      </x:c>
      <x:c r="E3786" s="11">
        <x:v>37.505000000000003</x:v>
      </x:c>
      <x:c r="F3786" s="11">
        <x:v>13.845000000000001</x:v>
      </x:c>
      <x:c r="G3786" s="11">
        <x:v>19.768000000000001</x:v>
      </x:c>
      <x:c r="H3786" s="11">
        <x:v>0</x:v>
      </x:c>
      <x:c r="I3786" s="11">
        <x:v>37.503999999999998</x:v>
      </x:c>
      <x:c r="J3786" s="11">
        <x:v>28.649000000000001</x:v>
      </x:c>
      <x:c r="K3786" s="11">
        <x:v>4.1449999999999996</x:v>
      </x:c>
      <x:c r="L3786" s="11">
        <x:v>12.994</x:v>
      </x:c>
      <x:c r="M3786" s="11">
        <x:v>0</x:v>
      </x:c>
      <x:c r="N3786" s="11">
        <x:v>0</x:v>
      </x:c>
      <x:c r="O3786" s="11">
        <x:v>77.855000000000004</x:v>
      </x:c>
      <x:c r="P3786" s="11">
        <x:v>5.3209999999999997</x:v>
      </x:c>
      <x:c r="Q3786" s="11">
        <x:v>7.9939999999999998</x:v>
      </x:c>
      <x:c r="R3786" s="11">
        <x:v>1.861</x:v>
      </x:c>
      <x:c r="S3786" s="11">
        <x:v>3.4689999999999999</x:v>
      </x:c>
      <x:c r="T3786" s="11">
        <x:v>3.6850000000000001</x:v>
      </x:c>
      <x:c r="U3786" s="11">
        <x:v>35.378700000000002</x:v>
      </x:c>
      <x:c r="V3786" s="11">
        <x:v>18</x:v>
      </x:c>
      <x:c r="W3786" s="12">
        <x:v>0</x:v>
      </x:c>
      <x:c r="X3786" s="8">
        <x:v>0</x:v>
      </x:c>
      <x:c r="Y3786" s="13">
        <x:f t="shared" si="354"/>
        <x:v>2.7089201877934275</x:v>
      </x:c>
      <x:c r="Z3786" s="13">
        <x:f t="shared" si="355"/>
        <x:v>0.34515993853890209</x:v>
      </x:c>
      <x:c r="AA3786" s="13">
        <x:f t="shared" si="356"/>
        <x:v>6.0570610420449783E-2</x:v>
      </x:c>
      <x:c r="AB3786" s="13">
        <x:f t="shared" si="357"/>
        <x:v>9.2907528984495044E-2</x:v>
      </x:c>
      <x:c r="AC3786" s="13">
        <x:f t="shared" si="358"/>
        <x:v>0.18641238365034399</x:v>
      </x:c>
      <x:c r="AD3786" s="13">
        <x:f t="shared" si="359"/>
        <x:v>0.50022698700935886</x:v>
      </x:c>
      <x:c r="AE3786" s="50" t="n">
        <x:f>IF(OR(NOT(ISNUMBER(Q3786)),NOT(ISNUMBER(R3786))),"",IF(Q3786&lt;R3786,1,0))</x:f>
        <x:v>0</x:v>
      </x:c>
      <x:c r="AF3786" s="50" t="n">
        <x:f>IFERROR(IF(AND(A3786=A3785,C3786=C3785+1,ISNUMBER(AE3785)),AE3785,""),"")</x:f>
        <x:v>0</x:v>
      </x:c>
      <x:c r="AG3786" s="52" t="n">
        <x:f>IFERROR(IF(AND(A3786=A3785,C3786=C3785+1,ISNUMBER(U3786),ISNUMBER(U3785),U3785&lt;&gt;0),U3786/U3785-1,""),"")</x:f>
        <x:v>-0.11523610409487184</x:v>
      </x:c>
      <x:c r="AH3786" s="50" t="n">
        <x:f>IF(AND(ISNUMBER(AE3786),ISNUMBER(AF3786),ISNUMBER(AG3786)),IF(AND(AE3786=1,AF3786=1,AG3786&lt;0),1,0),"")</x:f>
        <x:v>0</x:v>
      </x:c>
      <x:c r="AI3786" s="50" t="n">
        <x:f>IF(AND(A3786=A3787,C3787=C3786+1,ISNUMBER(AH3787)),C3787,"")</x:f>
        <x:v>2009</x:v>
      </x:c>
      <x:c r="AJ3786" s="50" t="n">
        <x:f>IF(AND(A3786=A3787,C3787=C3786+1,ISNUMBER(AH3787)),AH3787,"")</x:f>
        <x:v>0</x:v>
      </x:c>
    </x:row>
    <x:row r="3787" ht="15">
      <x:c r="A3787" s="9" t="s">
        <x:v>265</x:v>
      </x:c>
      <x:c r="B3787" s="10">
        <x:v>40178</x:v>
      </x:c>
      <x:c r="C3787" s="9">
        <x:v>2009</x:v>
      </x:c>
      <x:c r="D3787" s="11">
        <x:v>54.222999999999999</x:v>
      </x:c>
      <x:c r="E3787" s="11">
        <x:v>36.472000000000001</x:v>
      </x:c>
      <x:c r="F3787" s="11">
        <x:v>12.098000000000001</x:v>
      </x:c>
      <x:c r="G3787" s="11">
        <x:v>14.119</x:v>
      </x:c>
      <x:c r="H3787" s="11">
        <x:v>0</x:v>
      </x:c>
      <x:c r="I3787" s="11">
        <x:v>40.103999999999999</x:v>
      </x:c>
      <x:c r="J3787" s="11">
        <x:v>33.646999999999998</x:v>
      </x:c>
      <x:c r="K3787" s="11">
        <x:v>9.0920000000000005</x:v>
      </x:c>
      <x:c r="L3787" s="11">
        <x:v>9.1940000000000008</x:v>
      </x:c>
      <x:c r="M3787" s="11">
        <x:v>0</x:v>
      </x:c>
      <x:c r="N3787" s="11">
        <x:v>0</x:v>
      </x:c>
      <x:c r="O3787" s="11">
        <x:v>77.304000000000002</x:v>
      </x:c>
      <x:c r="P3787" s="11">
        <x:v>5.4550000000000001</x:v>
      </x:c>
      <x:c r="Q3787" s="11">
        <x:v>8.1229999999999993</x:v>
      </x:c>
      <x:c r="R3787" s="11">
        <x:v>1.861</x:v>
      </x:c>
      <x:c r="S3787" s="11">
        <x:v>5.4320000000000004</x:v>
      </x:c>
      <x:c r="T3787" s="11">
        <x:v>9.43</x:v>
      </x:c>
      <x:c r="U3787" s="11">
        <x:v>68.414500000000004</x:v>
      </x:c>
      <x:c r="V3787" s="11">
        <x:v>18</x:v>
      </x:c>
      <x:c r="W3787" s="12">
        <x:v>0</x:v>
      </x:c>
      <x:c r="X3787" s="8">
        <x:v>0</x:v>
      </x:c>
      <x:c r="Y3787" s="13">
        <x:f t="shared" si="354"/>
        <x:v>3.0147131757315258</x:v>
      </x:c>
      <x:c r="Z3787" s="13">
        <x:f t="shared" si="355"/>
        <x:v>0.26038765837375283</x:v>
      </x:c>
      <x:c r="AA3787" s="13">
        <x:f t="shared" si="356"/>
        <x:v>0.1001788908765653</x:v>
      </x:c>
      <x:c r="AB3787" s="13">
        <x:f t="shared" si="357"/>
        <x:v>0.10060306511996754</x:v>
      </x:c>
      <x:c r="AC3787" s="13">
        <x:f t="shared" si="358"/>
        <x:v>0.66789432679368221</x:v>
      </x:c>
      <x:c r="AD3787" s="13">
        <x:f t="shared" si="359"/>
        <x:v>0.6205300333806687</x:v>
      </x:c>
      <x:c r="AE3787" s="50" t="n">
        <x:f>IF(OR(NOT(ISNUMBER(Q3787)),NOT(ISNUMBER(R3787))),"",IF(Q3787&lt;R3787,1,0))</x:f>
        <x:v>0</x:v>
      </x:c>
      <x:c r="AF3787" s="50" t="n">
        <x:f>IFERROR(IF(AND(A3787=A3786,C3787=C3786+1,ISNUMBER(AE3786)),AE3786,""),"")</x:f>
        <x:v>0</x:v>
      </x:c>
      <x:c r="AG3787" s="52" t="n">
        <x:f>IFERROR(IF(AND(A3787=A3786,C3787=C3786+1,ISNUMBER(U3787),ISNUMBER(U3786),U3786&lt;&gt;0),U3787/U3786-1,""),"")</x:f>
        <x:v>0.9337765378603511</x:v>
      </x:c>
      <x:c r="AH3787" s="50" t="n">
        <x:f>IF(AND(ISNUMBER(AE3787),ISNUMBER(AF3787),ISNUMBER(AG3787)),IF(AND(AE3787=1,AF3787=1,AG3787&lt;0),1,0),"")</x:f>
        <x:v>0</x:v>
      </x:c>
      <x:c r="AI3787" s="50" t="n">
        <x:f>IF(AND(A3787=A3788,C3788=C3787+1,ISNUMBER(AH3788)),C3788,"")</x:f>
        <x:v>2010</x:v>
      </x:c>
      <x:c r="AJ3787" s="50" t="n">
        <x:f>IF(AND(A3787=A3788,C3788=C3787+1,ISNUMBER(AH3788)),AH3788,"")</x:f>
        <x:v>0</x:v>
      </x:c>
    </x:row>
    <x:row r="3788" ht="15">
      <x:c r="A3788" s="9" t="s">
        <x:v>265</x:v>
      </x:c>
      <x:c r="B3788" s="10">
        <x:v>40543</x:v>
      </x:c>
      <x:c r="C3788" s="9">
        <x:v>2010</x:v>
      </x:c>
      <x:c r="D3788" s="11">
        <x:v>60.69</x:v>
      </x:c>
      <x:c r="E3788" s="11">
        <x:v>38.402000000000001</x:v>
      </x:c>
      <x:c r="F3788" s="11">
        <x:v>12.198</x:v>
      </x:c>
      <x:c r="G3788" s="11">
        <x:v>14.521000000000001</x:v>
      </x:c>
      <x:c r="H3788" s="11">
        <x:v>0</x:v>
      </x:c>
      <x:c r="I3788" s="11">
        <x:v>46.168999999999997</x:v>
      </x:c>
      <x:c r="J3788" s="11">
        <x:v>38.484000000000002</x:v>
      </x:c>
      <x:c r="K3788" s="11">
        <x:v>10.359</x:v>
      </x:c>
      <x:c r="L3788" s="11">
        <x:v>9.1869999999999994</x:v>
      </x:c>
      <x:c r="M3788" s="11">
        <x:v>0</x:v>
      </x:c>
      <x:c r="N3788" s="11">
        <x:v>0</x:v>
      </x:c>
      <x:c r="O3788" s="11">
        <x:v>99.183000000000007</x:v>
      </x:c>
      <x:c r="P3788" s="11">
        <x:v>11.183</x:v>
      </x:c>
      <x:c r="Q3788" s="11">
        <x:v>14.782999999999999</x:v>
      </x:c>
      <x:c r="R3788" s="11">
        <x:v>1.861</x:v>
      </x:c>
      <x:c r="S3788" s="11">
        <x:v>7.4530000000000003</x:v>
      </x:c>
      <x:c r="T3788" s="11">
        <x:v>9.3569999999999993</x:v>
      </x:c>
      <x:c r="U3788" s="11">
        <x:v>162.42519999999999</x:v>
      </x:c>
      <x:c r="V3788" s="11">
        <x:v>18</x:v>
      </x:c>
      <x:c r="W3788" s="12">
        <x:v>0</x:v>
      </x:c>
      <x:c r="X3788" s="8">
        <x:v>0</x:v>
      </x:c>
      <x:c r="Y3788" s="13">
        <x:f t="shared" si="354"/>
        <x:v>3.1482210198393177</x:v>
      </x:c>
      <x:c r="Z3788" s="13">
        <x:f t="shared" si="355"/>
        <x:v>0.23926511781183063</x:v>
      </x:c>
      <x:c r="AA3788" s="13">
        <x:f t="shared" si="356"/>
        <x:v>0.12280441588400066</x:v>
      </x:c>
      <x:c r="AB3788" s="13">
        <x:f t="shared" si="357"/>
        <x:v>0.18426429395287527</x:v>
      </x:c>
      <x:c r="AC3788" s="13">
        <x:f t="shared" si="358"/>
        <x:v>0.6443771090145306</x:v>
      </x:c>
      <x:c r="AD3788" s="13">
        <x:f t="shared" si="359"/>
        <x:v>0.63410776075135944</x:v>
      </x:c>
      <x:c r="AE3788" s="50" t="n">
        <x:f>IF(OR(NOT(ISNUMBER(Q3788)),NOT(ISNUMBER(R3788))),"",IF(Q3788&lt;R3788,1,0))</x:f>
        <x:v>0</x:v>
      </x:c>
      <x:c r="AF3788" s="50" t="n">
        <x:f>IFERROR(IF(AND(A3788=A3787,C3788=C3787+1,ISNUMBER(AE3787)),AE3787,""),"")</x:f>
        <x:v>0</x:v>
      </x:c>
      <x:c r="AG3788" s="52" t="n">
        <x:f>IFERROR(IF(AND(A3788=A3787,C3788=C3787+1,ISNUMBER(U3788),ISNUMBER(U3787),U3787&lt;&gt;0),U3788/U3787-1,""),"")</x:f>
        <x:v>1.3741341382309304</x:v>
      </x:c>
      <x:c r="AH3788" s="50" t="n">
        <x:f>IF(AND(ISNUMBER(AE3788),ISNUMBER(AF3788),ISNUMBER(AG3788)),IF(AND(AE3788=1,AF3788=1,AG3788&lt;0),1,0),"")</x:f>
        <x:v>0</x:v>
      </x:c>
      <x:c r="AI3788" s="50" t="n">
        <x:f>IF(AND(A3788=A3789,C3789=C3788+1,ISNUMBER(AH3789)),C3789,"")</x:f>
        <x:v>2011</x:v>
      </x:c>
      <x:c r="AJ3788" s="50" t="n">
        <x:f>IF(AND(A3788=A3789,C3789=C3788+1,ISNUMBER(AH3789)),AH3789,"")</x:f>
        <x:v>0</x:v>
      </x:c>
    </x:row>
    <x:row r="3789" ht="15">
      <x:c r="A3789" s="9" t="s">
        <x:v>265</x:v>
      </x:c>
      <x:c r="B3789" s="10">
        <x:v>40908</x:v>
      </x:c>
      <x:c r="C3789" s="9">
        <x:v>2011</x:v>
      </x:c>
      <x:c r="D3789" s="11">
        <x:v>76.227999999999994</x:v>
      </x:c>
      <x:c r="E3789" s="11">
        <x:v>52.387999999999998</x:v>
      </x:c>
      <x:c r="F3789" s="11">
        <x:v>20.978999999999999</x:v>
      </x:c>
      <x:c r="G3789" s="11">
        <x:v>21.463999999999999</x:v>
      </x:c>
      <x:c r="H3789" s="11">
        <x:v>0</x:v>
      </x:c>
      <x:c r="I3789" s="11">
        <x:v>54.764000000000003</x:v>
      </x:c>
      <x:c r="J3789" s="11">
        <x:v>46.966999999999999</x:v>
      </x:c>
      <x:c r="K3789" s="11">
        <x:v>13.7</x:v>
      </x:c>
      <x:c r="L3789" s="11">
        <x:v>15.842000000000001</x:v>
      </x:c>
      <x:c r="M3789" s="11">
        <x:v>0</x:v>
      </x:c>
      <x:c r="N3789" s="11">
        <x:v>0</x:v>
      </x:c>
      <x:c r="O3789" s="11">
        <x:v>102.498</x:v>
      </x:c>
      <x:c r="P3789" s="11">
        <x:v>15.445</x:v>
      </x:c>
      <x:c r="Q3789" s="11">
        <x:v>18.213999999999999</x:v>
      </x:c>
      <x:c r="R3789" s="11">
        <x:v>1.861</x:v>
      </x:c>
      <x:c r="S3789" s="11">
        <x:v>9.67</x:v>
      </x:c>
      <x:c r="T3789" s="11">
        <x:v>10.619</x:v>
      </x:c>
      <x:c r="U3789" s="11">
        <x:v>222.28360000000001</x:v>
      </x:c>
      <x:c r="V3789" s="11">
        <x:v>18</x:v>
      </x:c>
      <x:c r="W3789" s="12">
        <x:v>0</x:v>
      </x:c>
      <x:c r="X3789" s="8">
        <x:v>0</x:v>
      </x:c>
      <x:c r="Y3789" s="13">
        <x:f t="shared" si="354"/>
        <x:v>2.4971638304971639</x:v>
      </x:c>
      <x:c r="Z3789" s="13">
        <x:f t="shared" si="355"/>
        <x:v>0.28157632366059715</x:v>
      </x:c>
      <x:c r="AA3789" s="13">
        <x:f t="shared" si="356"/>
        <x:v>0.12685627328540694</x:v>
      </x:c>
      <x:c r="AB3789" s="13">
        <x:f t="shared" si="357"/>
        <x:v>0.20261583670042507</x:v>
      </x:c>
      <x:c r="AC3789" s="13">
        <x:f t="shared" si="358"/>
        <x:v>0.4947353708535222</x:v>
      </x:c>
      <x:c r="AD3789" s="13">
        <x:f t="shared" si="359"/>
        <x:v>0.61613842682478881</x:v>
      </x:c>
      <x:c r="AE3789" s="50" t="n">
        <x:f>IF(OR(NOT(ISNUMBER(Q3789)),NOT(ISNUMBER(R3789))),"",IF(Q3789&lt;R3789,1,0))</x:f>
        <x:v>0</x:v>
      </x:c>
      <x:c r="AF3789" s="50" t="n">
        <x:f>IFERROR(IF(AND(A3789=A3788,C3789=C3788+1,ISNUMBER(AE3788)),AE3788,""),"")</x:f>
        <x:v>0</x:v>
      </x:c>
      <x:c r="AG3789" s="52" t="n">
        <x:f>IFERROR(IF(AND(A3789=A3788,C3789=C3788+1,ISNUMBER(U3789),ISNUMBER(U3788),U3788&lt;&gt;0),U3789/U3788-1,""),"")</x:f>
        <x:v>0.36852902135875487</x:v>
      </x:c>
      <x:c r="AH3789" s="50" t="n">
        <x:f>IF(AND(ISNUMBER(AE3789),ISNUMBER(AF3789),ISNUMBER(AG3789)),IF(AND(AE3789=1,AF3789=1,AG3789&lt;0),1,0),"")</x:f>
        <x:v>0</x:v>
      </x:c>
      <x:c r="AI3789" s="50" t="n">
        <x:f>IF(AND(A3789=A3790,C3790=C3789+1,ISNUMBER(AH3790)),C3790,"")</x:f>
        <x:v>2012</x:v>
      </x:c>
      <x:c r="AJ3789" s="50" t="n">
        <x:f>IF(AND(A3789=A3790,C3790=C3789+1,ISNUMBER(AH3790)),AH3790,"")</x:f>
        <x:v>0</x:v>
      </x:c>
    </x:row>
    <x:row r="3790" ht="15">
      <x:c r="A3790" s="9" t="s">
        <x:v>265</x:v>
      </x:c>
      <x:c r="B3790" s="10">
        <x:v>41274</x:v>
      </x:c>
      <x:c r="C3790" s="9">
        <x:v>2012</x:v>
      </x:c>
      <x:c r="D3790" s="11">
        <x:v>92.3</x:v>
      </x:c>
      <x:c r="E3790" s="11">
        <x:v>61.6</x:v>
      </x:c>
      <x:c r="F3790" s="11">
        <x:v>25</x:v>
      </x:c>
      <x:c r="G3790" s="11">
        <x:v>29.3</x:v>
      </x:c>
      <x:c r="H3790" s="11">
        <x:v>0</x:v>
      </x:c>
      <x:c r="I3790" s="11">
        <x:v>63</x:v>
      </x:c>
      <x:c r="J3790" s="11">
        <x:v>56.7</x:v>
      </x:c>
      <x:c r="K3790" s="11">
        <x:v>15</x:v>
      </x:c>
      <x:c r="L3790" s="11">
        <x:v>19.600000000000001</x:v>
      </x:c>
      <x:c r="M3790" s="11">
        <x:v>0</x:v>
      </x:c>
      <x:c r="N3790" s="11">
        <x:v>0</x:v>
      </x:c>
      <x:c r="O3790" s="11">
        <x:v>115.1</x:v>
      </x:c>
      <x:c r="P3790" s="11">
        <x:v>19.600000000000001</x:v>
      </x:c>
      <x:c r="Q3790" s="11">
        <x:v>22.5</x:v>
      </x:c>
      <x:c r="R3790" s="11">
        <x:v>1.861</x:v>
      </x:c>
      <x:c r="S3790" s="11">
        <x:v>13.5</x:v>
      </x:c>
      <x:c r="T3790" s="11">
        <x:v>9.5</x:v>
      </x:c>
      <x:c r="U3790" s="11">
        <x:v>341.75700000000001</x:v>
      </x:c>
      <x:c r="V3790" s="11">
        <x:v>18</x:v>
      </x:c>
      <x:c r="W3790" s="12">
        <x:v>0</x:v>
      </x:c>
      <x:c r="X3790" s="8">
        <x:v>0</x:v>
      </x:c>
      <x:c r="Y3790" s="13">
        <x:f t="shared" si="354"/>
        <x:v>2.464</x:v>
      </x:c>
      <x:c r="Z3790" s="13">
        <x:f t="shared" si="355"/>
        <x:v>0.31744312026002169</x:v>
      </x:c>
      <x:c r="AA3790" s="13">
        <x:f t="shared" si="356"/>
        <x:v>0.14626218851570966</x:v>
      </x:c>
      <x:c r="AB3790" s="13">
        <x:f t="shared" si="357"/>
        <x:v>0.21235102925243773</x:v>
      </x:c>
      <x:c r="AC3790" s="13">
        <x:f t="shared" si="358"/>
        <x:v>0.32423208191126279</x:v>
      </x:c>
      <x:c r="AD3790" s="13">
        <x:f t="shared" si="359"/>
        <x:v>0.61430119176598053</x:v>
      </x:c>
      <x:c r="AE3790" s="50" t="n">
        <x:f>IF(OR(NOT(ISNUMBER(Q3790)),NOT(ISNUMBER(R3790))),"",IF(Q3790&lt;R3790,1,0))</x:f>
        <x:v>0</x:v>
      </x:c>
      <x:c r="AF3790" s="50" t="n">
        <x:f>IFERROR(IF(AND(A3790=A3789,C3790=C3789+1,ISNUMBER(AE3789)),AE3789,""),"")</x:f>
        <x:v>0</x:v>
      </x:c>
      <x:c r="AG3790" s="52" t="n">
        <x:f>IFERROR(IF(AND(A3790=A3789,C3790=C3789+1,ISNUMBER(U3790),ISNUMBER(U3789),U3789&lt;&gt;0),U3790/U3789-1,""),"")</x:f>
        <x:v>0.5374818475137166</x:v>
      </x:c>
      <x:c r="AH3790" s="50" t="n">
        <x:f>IF(AND(ISNUMBER(AE3790),ISNUMBER(AF3790),ISNUMBER(AG3790)),IF(AND(AE3790=1,AF3790=1,AG3790&lt;0),1,0),"")</x:f>
        <x:v>0</x:v>
      </x:c>
      <x:c r="AI3790" s="50" t="n">
        <x:f>IF(AND(A3790=A3791,C3791=C3790+1,ISNUMBER(AH3791)),C3791,"")</x:f>
        <x:v>2013</x:v>
      </x:c>
      <x:c r="AJ3790" s="50" t="n">
        <x:f>IF(AND(A3790=A3791,C3791=C3790+1,ISNUMBER(AH3791)),AH3791,"")</x:f>
        <x:v>0</x:v>
      </x:c>
    </x:row>
    <x:row r="3791" ht="15">
      <x:c r="A3791" s="9" t="s">
        <x:v>265</x:v>
      </x:c>
      <x:c r="B3791" s="10">
        <x:v>41639</x:v>
      </x:c>
      <x:c r="C3791" s="9">
        <x:v>2013</x:v>
      </x:c>
      <x:c r="D3791" s="11">
        <x:v>95.8</x:v>
      </x:c>
      <x:c r="E3791" s="11">
        <x:v>60.9</x:v>
      </x:c>
      <x:c r="F3791" s="11">
        <x:v>25.3</x:v>
      </x:c>
      <x:c r="G3791" s="11">
        <x:v>29.1</x:v>
      </x:c>
      <x:c r="H3791" s="11">
        <x:v>0</x:v>
      </x:c>
      <x:c r="I3791" s="11">
        <x:v>66.7</x:v>
      </x:c>
      <x:c r="J3791" s="11">
        <x:v>61.8</x:v>
      </x:c>
      <x:c r="K3791" s="11">
        <x:v>8.8000000000000007</x:v>
      </x:c>
      <x:c r="L3791" s="11">
        <x:v>24.2</x:v>
      </x:c>
      <x:c r="M3791" s="11">
        <x:v>0</x:v>
      </x:c>
      <x:c r="N3791" s="11">
        <x:v>0</x:v>
      </x:c>
      <x:c r="O3791" s="11">
        <x:v>131.19999999999999</x:v>
      </x:c>
      <x:c r="P3791" s="11">
        <x:v>11.6</x:v>
      </x:c>
      <x:c r="Q3791" s="11">
        <x:v>14.7</x:v>
      </x:c>
      <x:c r="R3791" s="11">
        <x:v>1.861</x:v>
      </x:c>
      <x:c r="S3791" s="11">
        <x:v>8.5</x:v>
      </x:c>
      <x:c r="T3791" s="11">
        <x:v>4.5999999999999996</x:v>
      </x:c>
      <x:c r="U3791" s="11">
        <x:v>277.00069999999999</x:v>
      </x:c>
      <x:c r="V3791" s="11">
        <x:v>18</x:v>
      </x:c>
      <x:c r="W3791" s="12">
        <x:v>0</x:v>
      </x:c>
      <x:c r="X3791" s="8">
        <x:v>0</x:v>
      </x:c>
      <x:c r="Y3791" s="13">
        <x:f t="shared" si="354"/>
        <x:v>2.4071146245059287</x:v>
      </x:c>
      <x:c r="Z3791" s="13">
        <x:f t="shared" si="355"/>
        <x:v>0.30375782881002089</x:v>
      </x:c>
      <x:c r="AA3791" s="13">
        <x:f t="shared" si="356"/>
        <x:v>8.8726513569937368E-2</x:v>
      </x:c>
      <x:c r="AB3791" s="13">
        <x:f t="shared" si="357"/>
        <x:v>0.12108559498956159</x:v>
      </x:c>
      <x:c r="AC3791" s="13">
        <x:f t="shared" si="358"/>
        <x:v>0.15807560137457044</x:v>
      </x:c>
      <x:c r="AD3791" s="13">
        <x:f t="shared" si="359"/>
        <x:v>0.64509394572025047</x:v>
      </x:c>
      <x:c r="AE3791" s="50" t="n">
        <x:f>IF(OR(NOT(ISNUMBER(Q3791)),NOT(ISNUMBER(R3791))),"",IF(Q3791&lt;R3791,1,0))</x:f>
        <x:v>0</x:v>
      </x:c>
      <x:c r="AF3791" s="50" t="n">
        <x:f>IFERROR(IF(AND(A3791=A3790,C3791=C3790+1,ISNUMBER(AE3790)),AE3790,""),"")</x:f>
        <x:v>0</x:v>
      </x:c>
      <x:c r="AG3791" s="52" t="n">
        <x:f>IFERROR(IF(AND(A3791=A3790,C3791=C3790+1,ISNUMBER(U3791),ISNUMBER(U3790),U3790&lt;&gt;0),U3791/U3790-1,""),"")</x:f>
        <x:v>-0.18948053734085912</x:v>
      </x:c>
      <x:c r="AH3791" s="50" t="n">
        <x:f>IF(AND(ISNUMBER(AE3791),ISNUMBER(AF3791),ISNUMBER(AG3791)),IF(AND(AE3791=1,AF3791=1,AG3791&lt;0),1,0),"")</x:f>
        <x:v>0</x:v>
      </x:c>
      <x:c r="AI3791" s="50" t="n">
        <x:f>IF(AND(A3791=A3792,C3792=C3791+1,ISNUMBER(AH3792)),C3792,"")</x:f>
        <x:v>2014</x:v>
      </x:c>
      <x:c r="AJ3791" s="50" t="n">
        <x:f>IF(AND(A3791=A3792,C3792=C3791+1,ISNUMBER(AH3792)),AH3792,"")</x:f>
        <x:v>0</x:v>
      </x:c>
    </x:row>
    <x:row r="3792" ht="15">
      <x:c r="A3792" s="9" t="s">
        <x:v>265</x:v>
      </x:c>
      <x:c r="B3792" s="10">
        <x:v>42004</x:v>
      </x:c>
      <x:c r="C3792" s="9">
        <x:v>2014</x:v>
      </x:c>
      <x:c r="D3792" s="11">
        <x:v>113.6</x:v>
      </x:c>
      <x:c r="E3792" s="11">
        <x:v>77.2</x:v>
      </x:c>
      <x:c r="F3792" s="11">
        <x:v>39.1</x:v>
      </x:c>
      <x:c r="G3792" s="11">
        <x:v>40.799999999999997</x:v>
      </x:c>
      <x:c r="H3792" s="11">
        <x:v>7.3</x:v>
      </x:c>
      <x:c r="I3792" s="11">
        <x:v>72.8</x:v>
      </x:c>
      <x:c r="J3792" s="11">
        <x:v>65.5</x:v>
      </x:c>
      <x:c r="K3792" s="11">
        <x:v>7.9</x:v>
      </x:c>
      <x:c r="L3792" s="11">
        <x:v>32.4</x:v>
      </x:c>
      <x:c r="M3792" s="11">
        <x:v>7.3</x:v>
      </x:c>
      <x:c r="N3792" s="11">
        <x:v>0</x:v>
      </x:c>
      <x:c r="O3792" s="11">
        <x:v>159.80000000000001</x:v>
      </x:c>
      <x:c r="P3792" s="11">
        <x:v>15.8</x:v>
      </x:c>
      <x:c r="Q3792" s="11">
        <x:v>20.6</x:v>
      </x:c>
      <x:c r="R3792" s="11">
        <x:v>1.861</x:v>
      </x:c>
      <x:c r="S3792" s="11">
        <x:v>9.5</x:v>
      </x:c>
      <x:c r="T3792" s="11">
        <x:v>5.3</x:v>
      </x:c>
      <x:c r="U3792" s="11">
        <x:v>263.27640000000002</x:v>
      </x:c>
      <x:c r="V3792" s="11">
        <x:v>18</x:v>
      </x:c>
      <x:c r="W3792" s="12">
        <x:v>0</x:v>
      </x:c>
      <x:c r="X3792" s="8">
        <x:v>0</x:v>
      </x:c>
      <x:c r="Y3792" s="13">
        <x:f t="shared" si="354"/>
        <x:v>1.9744245524296675</x:v>
      </x:c>
      <x:c r="Z3792" s="13">
        <x:f t="shared" si="355"/>
        <x:v>0.35915492957746475</x:v>
      </x:c>
      <x:c r="AA3792" s="13">
        <x:f t="shared" si="356"/>
        <x:v>8.3626760563380281E-2</x:v>
      </x:c>
      <x:c r="AB3792" s="13">
        <x:f t="shared" si="357"/>
        <x:v>0.13908450704225353</x:v>
      </x:c>
      <x:c r="AC3792" s="13">
        <x:f t="shared" si="358"/>
        <x:v>0.12990196078431374</x:v>
      </x:c>
      <x:c r="AD3792" s="13">
        <x:f t="shared" si="359"/>
        <x:v>0.5765845070422535</x:v>
      </x:c>
      <x:c r="AE3792" s="50" t="n">
        <x:f>IF(OR(NOT(ISNUMBER(Q3792)),NOT(ISNUMBER(R3792))),"",IF(Q3792&lt;R3792,1,0))</x:f>
        <x:v>0</x:v>
      </x:c>
      <x:c r="AF3792" s="50" t="n">
        <x:f>IFERROR(IF(AND(A3792=A3791,C3792=C3791+1,ISNUMBER(AE3791)),AE3791,""),"")</x:f>
        <x:v>0</x:v>
      </x:c>
      <x:c r="AG3792" s="52" t="n">
        <x:f>IFERROR(IF(AND(A3792=A3791,C3792=C3791+1,ISNUMBER(U3792),ISNUMBER(U3791),U3791&lt;&gt;0),U3792/U3791-1,""),"")</x:f>
        <x:v>-0.049546084179570515</x:v>
      </x:c>
      <x:c r="AH3792" s="50" t="n">
        <x:f>IF(AND(ISNUMBER(AE3792),ISNUMBER(AF3792),ISNUMBER(AG3792)),IF(AND(AE3792=1,AF3792=1,AG3792&lt;0),1,0),"")</x:f>
        <x:v>0</x:v>
      </x:c>
      <x:c r="AI3792" s="50" t="n">
        <x:f>IF(AND(A3792=A3793,C3793=C3792+1,ISNUMBER(AH3793)),C3793,"")</x:f>
        <x:v>2015</x:v>
      </x:c>
      <x:c r="AJ3792" s="50" t="n">
        <x:f>IF(AND(A3792=A3793,C3793=C3792+1,ISNUMBER(AH3793)),AH3793,"")</x:f>
        <x:v>0</x:v>
      </x:c>
    </x:row>
    <x:row r="3793" ht="15">
      <x:c r="A3793" s="9" t="s">
        <x:v>265</x:v>
      </x:c>
      <x:c r="B3793" s="10">
        <x:v>42369</x:v>
      </x:c>
      <x:c r="C3793" s="9">
        <x:v>2015</x:v>
      </x:c>
      <x:c r="D3793" s="11">
        <x:v>104.1</x:v>
      </x:c>
      <x:c r="E3793" s="11">
        <x:v>67.900000000000006</x:v>
      </x:c>
      <x:c r="F3793" s="11">
        <x:v>33.299999999999997</x:v>
      </x:c>
      <x:c r="G3793" s="11">
        <x:v>34</x:v>
      </x:c>
      <x:c r="H3793" s="11">
        <x:v>9.3000000000000007</x:v>
      </x:c>
      <x:c r="I3793" s="11">
        <x:v>70.099999999999994</x:v>
      </x:c>
      <x:c r="J3793" s="11">
        <x:v>61</x:v>
      </x:c>
      <x:c r="K3793" s="11">
        <x:v>5.5</x:v>
      </x:c>
      <x:c r="L3793" s="11">
        <x:v>26.9</x:v>
      </x:c>
      <x:c r="M3793" s="11">
        <x:v>9.3000000000000007</x:v>
      </x:c>
      <x:c r="N3793" s="11">
        <x:v>0</x:v>
      </x:c>
      <x:c r="O3793" s="11">
        <x:v>161.4</x:v>
      </x:c>
      <x:c r="P3793" s="11">
        <x:v>-3.4</x:v>
      </x:c>
      <x:c r="Q3793" s="11">
        <x:v>2.5</x:v>
      </x:c>
      <x:c r="R3793" s="11">
        <x:v>0.4</x:v>
      </x:c>
      <x:c r="S3793" s="11">
        <x:v>-2</x:v>
      </x:c>
      <x:c r="T3793" s="11">
        <x:v>4.4000000000000004</x:v>
      </x:c>
      <x:c r="U3793" s="11">
        <x:v>146.2647</x:v>
      </x:c>
      <x:c r="V3793" s="11">
        <x:v>18</x:v>
      </x:c>
      <x:c r="W3793" s="12">
        <x:v>0</x:v>
      </x:c>
      <x:c r="X3793" s="8">
        <x:v>0</x:v>
      </x:c>
      <x:c r="Y3793" s="13">
        <x:f t="shared" si="354"/>
        <x:v>2.0390390390390394</x:v>
      </x:c>
      <x:c r="Z3793" s="13">
        <x:f t="shared" si="355"/>
        <x:v>0.32660902977905859</x:v>
      </x:c>
      <x:c r="AA3793" s="13">
        <x:f t="shared" si="356"/>
        <x:v>-1.921229586935639E-2</x:v>
      </x:c>
      <x:c r="AB3793" s="13">
        <x:f t="shared" si="357"/>
        <x:v>-3.2660902977905859E-2</x:v>
      </x:c>
      <x:c r="AC3793" s="13">
        <x:f t="shared" si="358"/>
        <x:v>0.12941176470588237</x:v>
      </x:c>
      <x:c r="AD3793" s="13">
        <x:f t="shared" si="359"/>
        <x:v>0.58597502401536983</x:v>
      </x:c>
      <x:c r="AE3793" s="50" t="n">
        <x:f>IF(OR(NOT(ISNUMBER(Q3793)),NOT(ISNUMBER(R3793))),"",IF(Q3793&lt;R3793,1,0))</x:f>
        <x:v>0</x:v>
      </x:c>
      <x:c r="AF3793" s="50" t="n">
        <x:f>IFERROR(IF(AND(A3793=A3792,C3793=C3792+1,ISNUMBER(AE3792)),AE3792,""),"")</x:f>
        <x:v>0</x:v>
      </x:c>
      <x:c r="AG3793" s="52" t="n">
        <x:f>IFERROR(IF(AND(A3793=A3792,C3793=C3792+1,ISNUMBER(U3793),ISNUMBER(U3792),U3792&lt;&gt;0),U3793/U3792-1,""),"")</x:f>
        <x:v>-0.44444431783479266</x:v>
      </x:c>
      <x:c r="AH3793" s="50" t="n">
        <x:f>IF(AND(ISNUMBER(AE3793),ISNUMBER(AF3793),ISNUMBER(AG3793)),IF(AND(AE3793=1,AF3793=1,AG3793&lt;0),1,0),"")</x:f>
        <x:v>0</x:v>
      </x:c>
      <x:c r="AI3793" s="50" t="n">
        <x:f>IF(AND(A3793=A3794,C3794=C3793+1,ISNUMBER(AH3794)),C3794,"")</x:f>
        <x:v>2016</x:v>
      </x:c>
      <x:c r="AJ3793" s="50" t="n">
        <x:f>IF(AND(A3793=A3794,C3794=C3793+1,ISNUMBER(AH3794)),AH3794,"")</x:f>
        <x:v>0</x:v>
      </x:c>
    </x:row>
    <x:row r="3794" ht="15">
      <x:c r="A3794" s="9" t="s">
        <x:v>265</x:v>
      </x:c>
      <x:c r="B3794" s="10">
        <x:v>42735</x:v>
      </x:c>
      <x:c r="C3794" s="9">
        <x:v>2016</x:v>
      </x:c>
      <x:c r="D3794" s="11">
        <x:v>116.2</x:v>
      </x:c>
      <x:c r="E3794" s="11">
        <x:v>81.400000000000006</x:v>
      </x:c>
      <x:c r="F3794" s="11">
        <x:v>37</x:v>
      </x:c>
      <x:c r="G3794" s="11">
        <x:v>39.1</x:v>
      </x:c>
      <x:c r="H3794" s="11">
        <x:v>0</x:v>
      </x:c>
      <x:c r="I3794" s="11">
        <x:v>77.099999999999994</x:v>
      </x:c>
      <x:c r="J3794" s="11">
        <x:v>57.6</x:v>
      </x:c>
      <x:c r="K3794" s="11">
        <x:v>8</x:v>
      </x:c>
      <x:c r="L3794" s="11">
        <x:v>31.4</x:v>
      </x:c>
      <x:c r="M3794" s="11">
        <x:v>0</x:v>
      </x:c>
      <x:c r="N3794" s="11">
        <x:v>0</x:v>
      </x:c>
      <x:c r="O3794" s="11">
        <x:v>182.2</x:v>
      </x:c>
      <x:c r="P3794" s="11">
        <x:v>-3.3</x:v>
      </x:c>
      <x:c r="Q3794" s="11">
        <x:v>3.8</x:v>
      </x:c>
      <x:c r="R3794" s="11">
        <x:v>0.3</x:v>
      </x:c>
      <x:c r="S3794" s="11">
        <x:v>-2.8</x:v>
      </x:c>
      <x:c r="T3794" s="11">
        <x:v>16.100000000000001</x:v>
      </x:c>
      <x:c r="U3794" s="11">
        <x:v>256.7842</x:v>
      </x:c>
      <x:c r="V3794" s="11">
        <x:v>18</x:v>
      </x:c>
      <x:c r="W3794" s="12">
        <x:v>0</x:v>
      </x:c>
      <x:c r="X3794" s="8">
        <x:v>0</x:v>
      </x:c>
      <x:c r="Y3794" s="13">
        <x:f t="shared" si="354"/>
        <x:v>2.2000000000000002</x:v>
      </x:c>
      <x:c r="Z3794" s="13">
        <x:f t="shared" si="355"/>
        <x:v>0.33648881239242684</x:v>
      </x:c>
      <x:c r="AA3794" s="13">
        <x:f t="shared" si="356"/>
        <x:v>-2.4096385542168672E-2</x:v>
      </x:c>
      <x:c r="AB3794" s="13">
        <x:f t="shared" si="357"/>
        <x:v>-2.8399311531841651E-2</x:v>
      </x:c>
      <x:c r="AC3794" s="13">
        <x:f t="shared" si="358"/>
        <x:v>0.41176470588235298</x:v>
      </x:c>
      <x:c r="AD3794" s="13">
        <x:f t="shared" si="359"/>
        <x:v>0.49569707401032703</x:v>
      </x:c>
      <x:c r="AE3794" s="50" t="n">
        <x:f>IF(OR(NOT(ISNUMBER(Q3794)),NOT(ISNUMBER(R3794))),"",IF(Q3794&lt;R3794,1,0))</x:f>
        <x:v>0</x:v>
      </x:c>
      <x:c r="AF3794" s="50" t="n">
        <x:f>IFERROR(IF(AND(A3794=A3793,C3794=C3793+1,ISNUMBER(AE3793)),AE3793,""),"")</x:f>
        <x:v>0</x:v>
      </x:c>
      <x:c r="AG3794" s="52" t="n">
        <x:f>IFERROR(IF(AND(A3794=A3793,C3794=C3793+1,ISNUMBER(U3794),ISNUMBER(U3793),U3793&lt;&gt;0),U3794/U3793-1,""),"")</x:f>
        <x:v>0.7556129401010632</x:v>
      </x:c>
      <x:c r="AH3794" s="50" t="n">
        <x:f>IF(AND(ISNUMBER(AE3794),ISNUMBER(AF3794),ISNUMBER(AG3794)),IF(AND(AE3794=1,AF3794=1,AG3794&lt;0),1,0),"")</x:f>
        <x:v>0</x:v>
      </x:c>
      <x:c r="AI3794" s="50" t="n">
        <x:f>IF(AND(A3794=A3795,C3795=C3794+1,ISNUMBER(AH3795)),C3795,"")</x:f>
        <x:v>2017</x:v>
      </x:c>
      <x:c r="AJ3794" s="50" t="n">
        <x:f>IF(AND(A3794=A3795,C3795=C3794+1,ISNUMBER(AH3795)),AH3795,"")</x:f>
        <x:v>0</x:v>
      </x:c>
    </x:row>
    <x:row r="3795" ht="15">
      <x:c r="A3795" s="9" t="s">
        <x:v>265</x:v>
      </x:c>
      <x:c r="B3795" s="10">
        <x:v>43100</x:v>
      </x:c>
      <x:c r="C3795" s="9">
        <x:v>2017</x:v>
      </x:c>
      <x:c r="D3795" s="11">
        <x:v>106</x:v>
      </x:c>
      <x:c r="E3795" s="11">
        <x:v>71.7</x:v>
      </x:c>
      <x:c r="F3795" s="11">
        <x:v>29</x:v>
      </x:c>
      <x:c r="G3795" s="11">
        <x:v>29.9</x:v>
      </x:c>
      <x:c r="H3795" s="11">
        <x:v>0</x:v>
      </x:c>
      <x:c r="I3795" s="11">
        <x:v>76.099999999999994</x:v>
      </x:c>
      <x:c r="J3795" s="11">
        <x:v>61.2</x:v>
      </x:c>
      <x:c r="K3795" s="11">
        <x:v>12.8</x:v>
      </x:c>
      <x:c r="L3795" s="11">
        <x:v>24.6</x:v>
      </x:c>
      <x:c r="M3795" s="11">
        <x:v>0</x:v>
      </x:c>
      <x:c r="N3795" s="11">
        <x:v>0</x:v>
      </x:c>
      <x:c r="O3795" s="11">
        <x:v>181</x:v>
      </x:c>
      <x:c r="P3795" s="11">
        <x:v>3.3</x:v>
      </x:c>
      <x:c r="Q3795" s="11">
        <x:v>7.2</x:v>
      </x:c>
      <x:c r="R3795" s="11">
        <x:v>0.1</x:v>
      </x:c>
      <x:c r="S3795" s="11">
        <x:v>1.3</x:v>
      </x:c>
      <x:c r="T3795" s="11">
        <x:v>8.5</x:v>
      </x:c>
      <x:c r="U3795" s="11">
        <x:v>178.8665</x:v>
      </x:c>
      <x:c r="V3795" s="11">
        <x:v>18</x:v>
      </x:c>
      <x:c r="W3795" s="12">
        <x:v>0</x:v>
      </x:c>
      <x:c r="X3795" s="8">
        <x:v>0</x:v>
      </x:c>
      <x:c r="Y3795" s="13">
        <x:f t="shared" si="354"/>
        <x:v>2.4724137931034482</x:v>
      </x:c>
      <x:c r="Z3795" s="13">
        <x:f t="shared" si="355"/>
        <x:v>0.2820754716981132</x:v>
      </x:c>
      <x:c r="AA3795" s="13">
        <x:f t="shared" si="356"/>
        <x:v>1.2264150943396227E-2</x:v>
      </x:c>
      <x:c r="AB3795" s="13">
        <x:f t="shared" si="357"/>
        <x:v>3.1132075471698113E-2</x:v>
      </x:c>
      <x:c r="AC3795" s="13">
        <x:f t="shared" si="358"/>
        <x:v>0.28428093645484953</x:v>
      </x:c>
      <x:c r="AD3795" s="13">
        <x:f t="shared" si="359"/>
        <x:v>0.57735849056603772</x:v>
      </x:c>
      <x:c r="AE3795" s="50" t="n">
        <x:f>IF(OR(NOT(ISNUMBER(Q3795)),NOT(ISNUMBER(R3795))),"",IF(Q3795&lt;R3795,1,0))</x:f>
        <x:v>0</x:v>
      </x:c>
      <x:c r="AF3795" s="50" t="n">
        <x:f>IFERROR(IF(AND(A3795=A3794,C3795=C3794+1,ISNUMBER(AE3794)),AE3794,""),"")</x:f>
        <x:v>0</x:v>
      </x:c>
      <x:c r="AG3795" s="52" t="n">
        <x:f>IFERROR(IF(AND(A3795=A3794,C3795=C3794+1,ISNUMBER(U3795),ISNUMBER(U3794),U3794&lt;&gt;0),U3795/U3794-1,""),"")</x:f>
        <x:v>-0.3034365042709014</x:v>
      </x:c>
      <x:c r="AH3795" s="50" t="n">
        <x:f>IF(AND(ISNUMBER(AE3795),ISNUMBER(AF3795),ISNUMBER(AG3795)),IF(AND(AE3795=1,AF3795=1,AG3795&lt;0),1,0),"")</x:f>
        <x:v>0</x:v>
      </x:c>
      <x:c r="AI3795" s="50" t="n">
        <x:f>IF(AND(A3795=A3796,C3796=C3795+1,ISNUMBER(AH3796)),C3796,"")</x:f>
        <x:v>2018</x:v>
      </x:c>
      <x:c r="AJ3795" s="50" t="n">
        <x:f>IF(AND(A3795=A3796,C3796=C3795+1,ISNUMBER(AH3796)),AH3796,"")</x:f>
        <x:v>0</x:v>
      </x:c>
    </x:row>
    <x:row r="3796" ht="15">
      <x:c r="A3796" s="9" t="s">
        <x:v>265</x:v>
      </x:c>
      <x:c r="B3796" s="10">
        <x:v>43465</x:v>
      </x:c>
      <x:c r="C3796" s="9">
        <x:v>2018</x:v>
      </x:c>
      <x:c r="D3796" s="11">
        <x:v>123.3</x:v>
      </x:c>
      <x:c r="E3796" s="11">
        <x:v>86.2</x:v>
      </x:c>
      <x:c r="F3796" s="11">
        <x:v>37.700000000000003</x:v>
      </x:c>
      <x:c r="G3796" s="11">
        <x:v>38.200000000000003</x:v>
      </x:c>
      <x:c r="H3796" s="11">
        <x:v>5.0999999999999996</x:v>
      </x:c>
      <x:c r="I3796" s="11">
        <x:v>85.1</x:v>
      </x:c>
      <x:c r="J3796" s="11">
        <x:v>66.2</x:v>
      </x:c>
      <x:c r="K3796" s="11">
        <x:v>2.2000000000000002</x:v>
      </x:c>
      <x:c r="L3796" s="11">
        <x:v>46</x:v>
      </x:c>
      <x:c r="M3796" s="11">
        <x:v>5.0999999999999996</x:v>
      </x:c>
      <x:c r="N3796" s="11">
        <x:v>0</x:v>
      </x:c>
      <x:c r="O3796" s="11">
        <x:v>169.6</x:v>
      </x:c>
      <x:c r="P3796" s="11">
        <x:v>7.6</x:v>
      </x:c>
      <x:c r="Q3796" s="11">
        <x:v>12.2</x:v>
      </x:c>
      <x:c r="R3796" s="11">
        <x:v>0.2</x:v>
      </x:c>
      <x:c r="S3796" s="11">
        <x:v>5.2</x:v>
      </x:c>
      <x:c r="T3796" s="11">
        <x:v>-9.3000000000000007</x:v>
      </x:c>
      <x:c r="U3796" s="11">
        <x:v>130.1369</x:v>
      </x:c>
      <x:c r="V3796" s="11">
        <x:v>18</x:v>
      </x:c>
      <x:c r="W3796" s="12">
        <x:v>0</x:v>
      </x:c>
      <x:c r="X3796" s="8">
        <x:v>0</x:v>
      </x:c>
      <x:c r="Y3796" s="13">
        <x:f t="shared" si="354"/>
        <x:v>2.2864721485411139</x:v>
      </x:c>
      <x:c r="Z3796" s="13">
        <x:f t="shared" si="355"/>
        <x:v>0.30981346309813468</x:v>
      </x:c>
      <x:c r="AA3796" s="13">
        <x:f t="shared" si="356"/>
        <x:v>4.2173560421735604E-2</x:v>
      </x:c>
      <x:c r="AB3796" s="13">
        <x:f t="shared" si="357"/>
        <x:v>6.1638280616382803E-2</x:v>
      </x:c>
      <x:c r="AC3796" s="13">
        <x:f t="shared" si="358"/>
        <x:v>-0.24345549738219896</x:v>
      </x:c>
      <x:c r="AD3796" s="13">
        <x:f t="shared" si="359"/>
        <x:v>0.53690186536901874</x:v>
      </x:c>
      <x:c r="AE3796" s="50" t="n">
        <x:f>IF(OR(NOT(ISNUMBER(Q3796)),NOT(ISNUMBER(R3796))),"",IF(Q3796&lt;R3796,1,0))</x:f>
        <x:v>0</x:v>
      </x:c>
      <x:c r="AF3796" s="50" t="n">
        <x:f>IFERROR(IF(AND(A3796=A3795,C3796=C3795+1,ISNUMBER(AE3795)),AE3795,""),"")</x:f>
        <x:v>0</x:v>
      </x:c>
      <x:c r="AG3796" s="52" t="n">
        <x:f>IFERROR(IF(AND(A3796=A3795,C3796=C3795+1,ISNUMBER(U3796),ISNUMBER(U3795),U3795&lt;&gt;0),U3796/U3795-1,""),"")</x:f>
        <x:v>-0.2724355874353219</x:v>
      </x:c>
      <x:c r="AH3796" s="50" t="n">
        <x:f>IF(AND(ISNUMBER(AE3796),ISNUMBER(AF3796),ISNUMBER(AG3796)),IF(AND(AE3796=1,AF3796=1,AG3796&lt;0),1,0),"")</x:f>
        <x:v>0</x:v>
      </x:c>
      <x:c r="AI3796" s="50" t="n">
        <x:f>IF(AND(A3796=A3797,C3797=C3796+1,ISNUMBER(AH3797)),C3797,"")</x:f>
        <x:v>2019</x:v>
      </x:c>
      <x:c r="AJ3796" s="50" t="n">
        <x:f>IF(AND(A3796=A3797,C3797=C3796+1,ISNUMBER(AH3797)),AH3797,"")</x:f>
        <x:v>0</x:v>
      </x:c>
    </x:row>
    <x:row r="3797" ht="15">
      <x:c r="A3797" s="9" t="s">
        <x:v>265</x:v>
      </x:c>
      <x:c r="B3797" s="10">
        <x:v>43830</x:v>
      </x:c>
      <x:c r="C3797" s="9">
        <x:v>2019</x:v>
      </x:c>
      <x:c r="D3797" s="11">
        <x:v>129.30000000000001</x:v>
      </x:c>
      <x:c r="E3797" s="11">
        <x:v>71.5</x:v>
      </x:c>
      <x:c r="F3797" s="11">
        <x:v>32.4</x:v>
      </x:c>
      <x:c r="G3797" s="11">
        <x:v>61.5</x:v>
      </x:c>
      <x:c r="H3797" s="11">
        <x:v>29.3</x:v>
      </x:c>
      <x:c r="I3797" s="11">
        <x:v>67.8</x:v>
      </x:c>
      <x:c r="J3797" s="11">
        <x:v>52.6</x:v>
      </x:c>
      <x:c r="K3797" s="11">
        <x:v>0.5</x:v>
      </x:c>
      <x:c r="L3797" s="11">
        <x:v>46.1</x:v>
      </x:c>
      <x:c r="M3797" s="11">
        <x:v>1.6</x:v>
      </x:c>
      <x:c r="N3797" s="11">
        <x:v>27.7</x:v>
      </x:c>
      <x:c r="O3797" s="11">
        <x:v>151</x:v>
      </x:c>
      <x:c r="P3797" s="11">
        <x:v>-11.3</x:v>
      </x:c>
      <x:c r="Q3797" s="11">
        <x:v>-5</x:v>
      </x:c>
      <x:c r="R3797" s="11">
        <x:v>1.2</x:v>
      </x:c>
      <x:c r="S3797" s="11">
        <x:v>-16.100000000000001</x:v>
      </x:c>
      <x:c r="T3797" s="11">
        <x:v>1.8</x:v>
      </x:c>
      <x:c r="U3797" s="11">
        <x:v>76.792400000000001</x:v>
      </x:c>
      <x:c r="V3797" s="11">
        <x:v>18</x:v>
      </x:c>
      <x:c r="W3797" s="12">
        <x:v>0</x:v>
      </x:c>
      <x:c r="X3797" s="8">
        <x:v>0</x:v>
      </x:c>
      <x:c r="Y3797" s="13">
        <x:f t="shared" si="354"/>
        <x:v>2.2067901234567904</x:v>
      </x:c>
      <x:c r="Z3797" s="13">
        <x:f t="shared" si="355"/>
        <x:v>0.47563805104408347</x:v>
      </x:c>
      <x:c r="AA3797" s="13">
        <x:f t="shared" si="356"/>
        <x:v>-0.12451662799690642</x:v>
      </x:c>
      <x:c r="AB3797" s="13">
        <x:f t="shared" si="357"/>
        <x:v>-8.7393658159319404E-2</x:v>
      </x:c>
      <x:c r="AC3797" s="13">
        <x:f t="shared" si="358"/>
        <x:v>2.9268292682926831E-2</x:v>
      </x:c>
      <x:c r="AD3797" s="13">
        <x:f t="shared" si="359"/>
        <x:v>0.40680587780355759</x:v>
      </x:c>
      <x:c r="AE3797" s="50" t="n">
        <x:f>IF(OR(NOT(ISNUMBER(Q3797)),NOT(ISNUMBER(R3797))),"",IF(Q3797&lt;R3797,1,0))</x:f>
        <x:v>1</x:v>
      </x:c>
      <x:c r="AF3797" s="50" t="n">
        <x:f>IFERROR(IF(AND(A3797=A3796,C3797=C3796+1,ISNUMBER(AE3796)),AE3796,""),"")</x:f>
        <x:v>0</x:v>
      </x:c>
      <x:c r="AG3797" s="52" t="n">
        <x:f>IFERROR(IF(AND(A3797=A3796,C3797=C3796+1,ISNUMBER(U3797),ISNUMBER(U3796),U3796&lt;&gt;0),U3797/U3796-1,""),"")</x:f>
        <x:v>-0.4099106402565298</x:v>
      </x:c>
      <x:c r="AH3797" s="50" t="n">
        <x:f>IF(AND(ISNUMBER(AE3797),ISNUMBER(AF3797),ISNUMBER(AG3797)),IF(AND(AE3797=1,AF3797=1,AG3797&lt;0),1,0),"")</x:f>
        <x:v>0</x:v>
      </x:c>
      <x:c r="AI3797" s="50" t="n">
        <x:f>IF(AND(A3797=A3798,C3798=C3797+1,ISNUMBER(AH3798)),C3798,"")</x:f>
        <x:v>2020</x:v>
      </x:c>
      <x:c r="AJ3797" s="50" t="n">
        <x:f>IF(AND(A3797=A3798,C3798=C3797+1,ISNUMBER(AH3798)),AH3798,"")</x:f>
        <x:v>0</x:v>
      </x:c>
    </x:row>
    <x:row r="3798" ht="15">
      <x:c r="A3798" s="9" t="s">
        <x:v>265</x:v>
      </x:c>
      <x:c r="B3798" s="10">
        <x:v>44196</x:v>
      </x:c>
      <x:c r="C3798" s="9">
        <x:v>2020</x:v>
      </x:c>
      <x:c r="D3798" s="11">
        <x:v>110</x:v>
      </x:c>
      <x:c r="E3798" s="11">
        <x:v>58.7</x:v>
      </x:c>
      <x:c r="F3798" s="11">
        <x:v>29.9</x:v>
      </x:c>
      <x:c r="G3798" s="11">
        <x:v>52.7</x:v>
      </x:c>
      <x:c r="H3798" s="11">
        <x:v>27</x:v>
      </x:c>
      <x:c r="I3798" s="11">
        <x:v>57.3</x:v>
      </x:c>
      <x:c r="J3798" s="11">
        <x:v>44.3</x:v>
      </x:c>
      <x:c r="K3798" s="11">
        <x:v>5.3</x:v>
      </x:c>
      <x:c r="L3798" s="11">
        <x:v>32.5</x:v>
      </x:c>
      <x:c r="M3798" s="11">
        <x:v>5.4</x:v>
      </x:c>
      <x:c r="N3798" s="11">
        <x:v>21.6</x:v>
      </x:c>
      <x:c r="O3798" s="11">
        <x:v>119</x:v>
      </x:c>
      <x:c r="P3798" s="11">
        <x:v>-8.8000000000000007</x:v>
      </x:c>
      <x:c r="Q3798" s="11">
        <x:v>-0.7</x:v>
      </x:c>
      <x:c r="R3798" s="11">
        <x:v>1.2</x:v>
      </x:c>
      <x:c r="S3798" s="11">
        <x:v>-7.9</x:v>
      </x:c>
      <x:c r="T3798" s="11">
        <x:v>12.1</x:v>
      </x:c>
      <x:c r="U3798" s="11">
        <x:v>84.499600000000001</x:v>
      </x:c>
      <x:c r="V3798" s="11">
        <x:v>18</x:v>
      </x:c>
      <x:c r="W3798" s="12">
        <x:v>0</x:v>
      </x:c>
      <x:c r="X3798" s="8">
        <x:v>0</x:v>
      </x:c>
      <x:c r="Y3798" s="13">
        <x:f t="shared" si="354"/>
        <x:v>1.9632107023411374</x:v>
      </x:c>
      <x:c r="Z3798" s="13">
        <x:f t="shared" si="355"/>
        <x:v>0.47909090909090912</x:v>
      </x:c>
      <x:c r="AA3798" s="13">
        <x:f t="shared" si="356"/>
        <x:v>-7.1818181818181823E-2</x:v>
      </x:c>
      <x:c r="AB3798" s="13">
        <x:f t="shared" si="357"/>
        <x:v>-0.08</x:v>
      </x:c>
      <x:c r="AC3798" s="13">
        <x:f t="shared" si="358"/>
        <x:v>0.22960151802656545</x:v>
      </x:c>
      <x:c r="AD3798" s="13">
        <x:f t="shared" si="359"/>
        <x:v>0.40272727272727271</x:v>
      </x:c>
      <x:c r="AE3798" s="50" t="n">
        <x:f>IF(OR(NOT(ISNUMBER(Q3798)),NOT(ISNUMBER(R3798))),"",IF(Q3798&lt;R3798,1,0))</x:f>
        <x:v>1</x:v>
      </x:c>
      <x:c r="AF3798" s="50" t="n">
        <x:f>IFERROR(IF(AND(A3798=A3797,C3798=C3797+1,ISNUMBER(AE3797)),AE3797,""),"")</x:f>
        <x:v>1</x:v>
      </x:c>
      <x:c r="AG3798" s="52" t="n">
        <x:f>IFERROR(IF(AND(A3798=A3797,C3798=C3797+1,ISNUMBER(U3798),ISNUMBER(U3797),U3797&lt;&gt;0),U3798/U3797-1,""),"")</x:f>
        <x:v>0.10036409853058381</x:v>
      </x:c>
      <x:c r="AH3798" s="50" t="n">
        <x:f>IF(AND(ISNUMBER(AE3798),ISNUMBER(AF3798),ISNUMBER(AG3798)),IF(AND(AE3798=1,AF3798=1,AG3798&lt;0),1,0),"")</x:f>
        <x:v>0</x:v>
      </x:c>
      <x:c r="AI3798" s="50" t="n">
        <x:f>IF(AND(A3798=A3799,C3799=C3798+1,ISNUMBER(AH3799)),C3799,"")</x:f>
        <x:v>2021</x:v>
      </x:c>
      <x:c r="AJ3798" s="50" t="n">
        <x:f>IF(AND(A3798=A3799,C3799=C3798+1,ISNUMBER(AH3799)),AH3799,"")</x:f>
        <x:v>0</x:v>
      </x:c>
    </x:row>
    <x:row r="3799" ht="15">
      <x:c r="A3799" s="9" t="s">
        <x:v>265</x:v>
      </x:c>
      <x:c r="B3799" s="10">
        <x:v>44561</x:v>
      </x:c>
      <x:c r="C3799" s="9">
        <x:v>2021</x:v>
      </x:c>
      <x:c r="D3799" s="11">
        <x:v>125.6</x:v>
      </x:c>
      <x:c r="E3799" s="11">
        <x:v>71</x:v>
      </x:c>
      <x:c r="F3799" s="11">
        <x:v>40.4</x:v>
      </x:c>
      <x:c r="G3799" s="11">
        <x:v>65.400000000000006</x:v>
      </x:c>
      <x:c r="H3799" s="11">
        <x:v>28.9</x:v>
      </x:c>
      <x:c r="I3799" s="11">
        <x:v>60.2</x:v>
      </x:c>
      <x:c r="J3799" s="11">
        <x:v>47</x:v>
      </x:c>
      <x:c r="K3799" s="11">
        <x:v>1.2</x:v>
      </x:c>
      <x:c r="L3799" s="11">
        <x:v>42.4</x:v>
      </x:c>
      <x:c r="M3799" s="11">
        <x:v>5.2</x:v>
      </x:c>
      <x:c r="N3799" s="11">
        <x:v>23.7</x:v>
      </x:c>
      <x:c r="O3799" s="11">
        <x:v>131.6</x:v>
      </x:c>
      <x:c r="P3799" s="11">
        <x:v>2.1</x:v>
      </x:c>
      <x:c r="Q3799" s="11">
        <x:v>10.9</x:v>
      </x:c>
      <x:c r="R3799" s="11">
        <x:v>1.3</x:v>
      </x:c>
      <x:c r="S3799" s="11">
        <x:v>0.1</x:v>
      </x:c>
      <x:c r="T3799" s="11">
        <x:v>4</x:v>
      </x:c>
      <x:c r="U3799" s="11">
        <x:v>107.6131</x:v>
      </x:c>
      <x:c r="V3799" s="11">
        <x:v>18</x:v>
      </x:c>
      <x:c r="W3799" s="12">
        <x:v>0</x:v>
      </x:c>
      <x:c r="X3799" s="8">
        <x:v>0</x:v>
      </x:c>
      <x:c r="Y3799" s="13">
        <x:f t="shared" si="354"/>
        <x:v>1.7574257425742574</x:v>
      </x:c>
      <x:c r="Z3799" s="13">
        <x:f t="shared" si="355"/>
        <x:v>0.52070063694267521</x:v>
      </x:c>
      <x:c r="AA3799" s="13">
        <x:f t="shared" si="356"/>
        <x:v>7.9617834394904463E-4</x:v>
      </x:c>
      <x:c r="AB3799" s="13">
        <x:f t="shared" si="357"/>
        <x:v>1.6719745222929936E-2</x:v>
      </x:c>
      <x:c r="AC3799" s="13">
        <x:f t="shared" si="358"/>
        <x:v>6.1162079510703356E-2</x:v>
      </x:c>
      <x:c r="AD3799" s="13">
        <x:f t="shared" si="359"/>
        <x:v>0.37420382165605098</x:v>
      </x:c>
      <x:c r="AE3799" s="50" t="n">
        <x:f>IF(OR(NOT(ISNUMBER(Q3799)),NOT(ISNUMBER(R3799))),"",IF(Q3799&lt;R3799,1,0))</x:f>
        <x:v>0</x:v>
      </x:c>
      <x:c r="AF3799" s="50" t="n">
        <x:f>IFERROR(IF(AND(A3799=A3798,C3799=C3798+1,ISNUMBER(AE3798)),AE3798,""),"")</x:f>
        <x:v>1</x:v>
      </x:c>
      <x:c r="AG3799" s="52" t="n">
        <x:f>IFERROR(IF(AND(A3799=A3798,C3799=C3798+1,ISNUMBER(U3799),ISNUMBER(U3798),U3798&lt;&gt;0),U3799/U3798-1,""),"")</x:f>
        <x:v>0.2735338392134401</x:v>
      </x:c>
      <x:c r="AH3799" s="50" t="n">
        <x:f>IF(AND(ISNUMBER(AE3799),ISNUMBER(AF3799),ISNUMBER(AG3799)),IF(AND(AE3799=1,AF3799=1,AG3799&lt;0),1,0),"")</x:f>
        <x:v>0</x:v>
      </x:c>
      <x:c r="AI3799" s="50" t="n">
        <x:f>IF(AND(A3799=A3800,C3800=C3799+1,ISNUMBER(AH3800)),C3800,"")</x:f>
        <x:v>2022</x:v>
      </x:c>
      <x:c r="AJ3799" s="50" t="n">
        <x:f>IF(AND(A3799=A3800,C3800=C3799+1,ISNUMBER(AH3800)),AH3800,"")</x:f>
        <x:v>0</x:v>
      </x:c>
    </x:row>
    <x:row r="3800" ht="15">
      <x:c r="A3800" s="9" t="s">
        <x:v>265</x:v>
      </x:c>
      <x:c r="B3800" s="10">
        <x:v>44926</x:v>
      </x:c>
      <x:c r="C3800" s="9">
        <x:v>2022</x:v>
      </x:c>
      <x:c r="D3800" s="11">
        <x:v>144.4</x:v>
      </x:c>
      <x:c r="E3800" s="11">
        <x:v>86.1</x:v>
      </x:c>
      <x:c r="F3800" s="11">
        <x:v>43.4</x:v>
      </x:c>
      <x:c r="G3800" s="11">
        <x:v>75.7</x:v>
      </x:c>
      <x:c r="H3800" s="11">
        <x:v>33.9</x:v>
      </x:c>
      <x:c r="I3800" s="11">
        <x:v>68.7</x:v>
      </x:c>
      <x:c r="J3800" s="11">
        <x:v>47.5</x:v>
      </x:c>
      <x:c r="K3800" s="11">
        <x:v>1.7</x:v>
      </x:c>
      <x:c r="L3800" s="11">
        <x:v>53.6</x:v>
      </x:c>
      <x:c r="M3800" s="11">
        <x:v>3.2</x:v>
      </x:c>
      <x:c r="N3800" s="11">
        <x:v>30.7</x:v>
      </x:c>
      <x:c r="O3800" s="11">
        <x:v>169.7</x:v>
      </x:c>
      <x:c r="P3800" s="11">
        <x:v>2.2999999999999998</x:v>
      </x:c>
      <x:c r="Q3800" s="11">
        <x:v>11.4</x:v>
      </x:c>
      <x:c r="R3800" s="11">
        <x:v>1.7</x:v>
      </x:c>
      <x:c r="S3800" s="11">
        <x:v>0.4</x:v>
      </x:c>
      <x:c r="T3800" s="11">
        <x:v>4</x:v>
      </x:c>
      <x:c r="U3800" s="11">
        <x:v>102.13379999999999</x:v>
      </x:c>
      <x:c r="V3800" s="11">
        <x:v>18</x:v>
      </x:c>
      <x:c r="W3800" s="12">
        <x:v>0</x:v>
      </x:c>
      <x:c r="X3800" s="8">
        <x:v>0</x:v>
      </x:c>
      <x:c r="Y3800" s="13">
        <x:f t="shared" si="354"/>
        <x:v>1.9838709677419355</x:v>
      </x:c>
      <x:c r="Z3800" s="13">
        <x:f t="shared" si="355"/>
        <x:v>0.52423822714681445</x:v>
      </x:c>
      <x:c r="AA3800" s="13">
        <x:f t="shared" si="356"/>
        <x:v>2.7700831024930748E-3</x:v>
      </x:c>
      <x:c r="AB3800" s="13">
        <x:f t="shared" si="357"/>
        <x:v>1.5927977839335177E-2</x:v>
      </x:c>
      <x:c r="AC3800" s="13">
        <x:f t="shared" si="358"/>
        <x:v>5.2840158520475557E-2</x:v>
      </x:c>
      <x:c r="AD3800" s="13">
        <x:f t="shared" si="359"/>
        <x:v>0.3289473684210526</x:v>
      </x:c>
      <x:c r="AE3800" s="50" t="n">
        <x:f>IF(OR(NOT(ISNUMBER(Q3800)),NOT(ISNUMBER(R3800))),"",IF(Q3800&lt;R3800,1,0))</x:f>
        <x:v>0</x:v>
      </x:c>
      <x:c r="AF3800" s="50" t="n">
        <x:f>IFERROR(IF(AND(A3800=A3799,C3800=C3799+1,ISNUMBER(AE3799)),AE3799,""),"")</x:f>
        <x:v>0</x:v>
      </x:c>
      <x:c r="AG3800" s="52" t="n">
        <x:f>IFERROR(IF(AND(A3800=A3799,C3800=C3799+1,ISNUMBER(U3800),ISNUMBER(U3799),U3799&lt;&gt;0),U3800/U3799-1,""),"")</x:f>
        <x:v>-0.05091666349171253</x:v>
      </x:c>
      <x:c r="AH3800" s="50" t="n">
        <x:f>IF(AND(ISNUMBER(AE3800),ISNUMBER(AF3800),ISNUMBER(AG3800)),IF(AND(AE3800=1,AF3800=1,AG3800&lt;0),1,0),"")</x:f>
        <x:v>0</x:v>
      </x:c>
      <x:c r="AI3800" s="50" t="n">
        <x:f>IF(AND(A3800=A3801,C3801=C3800+1,ISNUMBER(AH3801)),C3801,"")</x:f>
        <x:v>2023</x:v>
      </x:c>
      <x:c r="AJ3800" s="50" t="n">
        <x:f>IF(AND(A3800=A3801,C3801=C3800+1,ISNUMBER(AH3801)),AH3801,"")</x:f>
        <x:v>0</x:v>
      </x:c>
    </x:row>
    <x:row r="3801" ht="15">
      <x:c r="A3801" s="9" t="s">
        <x:v>265</x:v>
      </x:c>
      <x:c r="B3801" s="10">
        <x:v>45291</x:v>
      </x:c>
      <x:c r="C3801" s="9">
        <x:v>2023</x:v>
      </x:c>
      <x:c r="D3801" s="11">
        <x:v>140.4</x:v>
      </x:c>
      <x:c r="E3801" s="11">
        <x:v>93.7</x:v>
      </x:c>
      <x:c r="F3801" s="11">
        <x:v>66.8</x:v>
      </x:c>
      <x:c r="G3801" s="11">
        <x:v>76.5</x:v>
      </x:c>
      <x:c r="H3801" s="11">
        <x:v>38</x:v>
      </x:c>
      <x:c r="I3801" s="11">
        <x:v>63.9</x:v>
      </x:c>
      <x:c r="J3801" s="11">
        <x:v>32.799999999999997</x:v>
      </x:c>
      <x:c r="K3801" s="11">
        <x:v>11.5</x:v>
      </x:c>
      <x:c r="L3801" s="11">
        <x:v>49.1</x:v>
      </x:c>
      <x:c r="M3801" s="11">
        <x:v>29.9</x:v>
      </x:c>
      <x:c r="N3801" s="11">
        <x:v>8.1</x:v>
      </x:c>
      <x:c r="O3801" s="11">
        <x:v>169.7</x:v>
      </x:c>
      <x:c r="P3801" s="11">
        <x:v>2.2999999999999998</x:v>
      </x:c>
      <x:c r="Q3801" s="11">
        <x:v>11.4</x:v>
      </x:c>
      <x:c r="R3801" s="11">
        <x:v>1.7</x:v>
      </x:c>
      <x:c r="S3801" s="11">
        <x:v>0.4</x:v>
      </x:c>
      <x:c r="T3801" s="11">
        <x:v>4</x:v>
      </x:c>
      <x:c r="U3801" s="11">
        <x:v>58.547400000000003</x:v>
      </x:c>
      <x:c r="V3801" s="11">
        <x:v>18</x:v>
      </x:c>
      <x:c r="W3801" s="12">
        <x:v>0</x:v>
      </x:c>
      <x:c r="X3801" s="8">
        <x:v>0</x:v>
      </x:c>
      <x:c r="Y3801" s="13">
        <x:f t="shared" si="354"/>
        <x:v>1.4026946107784433</x:v>
      </x:c>
      <x:c r="Z3801" s="13">
        <x:f t="shared" si="355"/>
        <x:v>0.54487179487179482</x:v>
      </x:c>
      <x:c r="AA3801" s="13">
        <x:f t="shared" si="356"/>
        <x:v>2.8490028490028491E-3</x:v>
      </x:c>
      <x:c r="AB3801" s="13">
        <x:f t="shared" si="357"/>
        <x:v>1.6381766381766381E-2</x:v>
      </x:c>
      <x:c r="AC3801" s="13">
        <x:f t="shared" si="358"/>
        <x:v>5.2287581699346407E-2</x:v>
      </x:c>
      <x:c r="AD3801" s="13">
        <x:f t="shared" si="359"/>
        <x:v>0.23361823361823358</x:v>
      </x:c>
      <x:c r="AE3801" s="50" t="n">
        <x:f>IF(OR(NOT(ISNUMBER(Q3801)),NOT(ISNUMBER(R3801))),"",IF(Q3801&lt;R3801,1,0))</x:f>
        <x:v>0</x:v>
      </x:c>
      <x:c r="AF3801" s="50" t="n">
        <x:f>IFERROR(IF(AND(A3801=A3800,C3801=C3800+1,ISNUMBER(AE3800)),AE3800,""),"")</x:f>
        <x:v>0</x:v>
      </x:c>
      <x:c r="AG3801" s="52" t="n">
        <x:f>IFERROR(IF(AND(A3801=A3800,C3801=C3800+1,ISNUMBER(U3801),ISNUMBER(U3800),U3800&lt;&gt;0),U3801/U3800-1,""),"")</x:f>
        <x:v>-0.42675784118479865</x:v>
      </x:c>
      <x:c r="AH3801" s="50" t="n">
        <x:f>IF(AND(ISNUMBER(AE3801),ISNUMBER(AF3801),ISNUMBER(AG3801)),IF(AND(AE3801=1,AF3801=1,AG3801&lt;0),1,0),"")</x:f>
        <x:v>0</x:v>
      </x:c>
      <x:c r="AI3801" s="50" t="n">
        <x:f>IF(AND(A3801=A3802,C3802=C3801+1,ISNUMBER(AH3802)),C3802,"")</x:f>
        <x:v>2024</x:v>
      </x:c>
      <x:c r="AJ3801" s="50" t="n">
        <x:f>IF(AND(A3801=A3802,C3802=C3801+1,ISNUMBER(AH3802)),AH3802,"")</x:f>
        <x:v>0</x:v>
      </x:c>
    </x:row>
    <x:row r="3802" ht="15">
      <x:c r="A3802" s="9" t="s">
        <x:v>265</x:v>
      </x:c>
      <x:c r="B3802" s="10">
        <x:v>45657</x:v>
      </x:c>
      <x:c r="C3802" s="9">
        <x:v>2024</x:v>
      </x:c>
      <x:c r="D3802" s="11">
        <x:v>140.4</x:v>
      </x:c>
      <x:c r="E3802" s="11">
        <x:v>93.7</x:v>
      </x:c>
      <x:c r="F3802" s="11">
        <x:v>66.8</x:v>
      </x:c>
      <x:c r="G3802" s="11">
        <x:v>76.5</x:v>
      </x:c>
      <x:c r="H3802" s="11">
        <x:v>38</x:v>
      </x:c>
      <x:c r="I3802" s="11">
        <x:v>63.9</x:v>
      </x:c>
      <x:c r="J3802" s="11">
        <x:v>32.799999999999997</x:v>
      </x:c>
      <x:c r="K3802" s="11">
        <x:v>11.5</x:v>
      </x:c>
      <x:c r="L3802" s="11">
        <x:v>49.1</x:v>
      </x:c>
      <x:c r="M3802" s="11">
        <x:v>29.9</x:v>
      </x:c>
      <x:c r="N3802" s="11">
        <x:v>8.1</x:v>
      </x:c>
      <x:c r="O3802" s="11">
        <x:v>169.7</x:v>
      </x:c>
      <x:c r="P3802" s="11">
        <x:v>2.2999999999999998</x:v>
      </x:c>
      <x:c r="Q3802" s="11">
        <x:v>11.4</x:v>
      </x:c>
      <x:c r="R3802" s="11">
        <x:v>1.7</x:v>
      </x:c>
      <x:c r="S3802" s="11">
        <x:v>0.4</x:v>
      </x:c>
      <x:c r="T3802" s="11">
        <x:v>4</x:v>
      </x:c>
      <x:c r="U3802" s="11">
        <x:v>69.500100000000003</x:v>
      </x:c>
      <x:c r="V3802" s="11">
        <x:v>18</x:v>
      </x:c>
      <x:c r="W3802" s="12">
        <x:v>0</x:v>
      </x:c>
      <x:c r="X3802" s="8">
        <x:v>0</x:v>
      </x:c>
      <x:c r="Y3802" s="13">
        <x:f t="shared" si="354"/>
        <x:v>1.4026946107784433</x:v>
      </x:c>
      <x:c r="Z3802" s="13">
        <x:f t="shared" si="355"/>
        <x:v>0.54487179487179482</x:v>
      </x:c>
      <x:c r="AA3802" s="13">
        <x:f t="shared" si="356"/>
        <x:v>2.8490028490028491E-3</x:v>
      </x:c>
      <x:c r="AB3802" s="13">
        <x:f t="shared" si="357"/>
        <x:v>1.6381766381766381E-2</x:v>
      </x:c>
      <x:c r="AC3802" s="13">
        <x:f t="shared" si="358"/>
        <x:v>5.2287581699346407E-2</x:v>
      </x:c>
      <x:c r="AD3802" s="13">
        <x:f t="shared" si="359"/>
        <x:v>0.23361823361823358</x:v>
      </x:c>
      <x:c r="AE3802" s="50" t="n">
        <x:f>IF(OR(NOT(ISNUMBER(Q3802)),NOT(ISNUMBER(R3802))),"",IF(Q3802&lt;R3802,1,0))</x:f>
        <x:v>0</x:v>
      </x:c>
      <x:c r="AF3802" s="50" t="n">
        <x:f>IFERROR(IF(AND(A3802=A3801,C3802=C3801+1,ISNUMBER(AE3801)),AE3801,""),"")</x:f>
        <x:v>0</x:v>
      </x:c>
      <x:c r="AG3802" s="52" t="n">
        <x:f>IFERROR(IF(AND(A3802=A3801,C3802=C3801+1,ISNUMBER(U3802),ISNUMBER(U3801),U3801&lt;&gt;0),U3802/U3801-1,""),"")</x:f>
        <x:v>0.18707406306684837</x:v>
      </x:c>
      <x:c r="AH3802" s="50" t="n">
        <x:f>IF(AND(ISNUMBER(AE3802),ISNUMBER(AF3802),ISNUMBER(AG3802)),IF(AND(AE3802=1,AF3802=1,AG3802&lt;0),1,0),"")</x:f>
        <x:v>0</x:v>
      </x:c>
      <x:c r="AI3802" s="50" t="str">
        <x:f>IF(AND(A3802=A3803,C3803=C3802+1,ISNUMBER(AH3803)),C3803,"")</x:f>
      </x:c>
      <x:c r="AJ3802" s="50" t="str">
        <x:f>IF(AND(A3802=A3803,C3803=C3802+1,ISNUMBER(AH3803)),AH3803,"")</x:f>
      </x:c>
    </x:row>
    <x:row r="3803" ht="15">
      <x:c r="A3803" s="9" t="s">
        <x:v>266</x:v>
      </x:c>
      <x:c r="B3803" s="10">
        <x:v>40178</x:v>
      </x:c>
      <x:c r="C3803" s="9">
        <x:v>2009</x:v>
      </x:c>
      <x:c r="D3803" s="11">
        <x:v>57.6629</x:v>
      </x:c>
      <x:c r="E3803" s="11">
        <x:v>21.284099999999999</x:v>
      </x:c>
      <x:c r="F3803" s="11">
        <x:v>17.172799999999999</x:v>
      </x:c>
      <x:c r="G3803" s="11">
        <x:v>25.823599999999999</x:v>
      </x:c>
      <x:c r="H3803" s="11">
        <x:v>12.6113</x:v>
      </x:c>
      <x:c r="I3803" s="11">
        <x:v>31.839300000000001</x:v>
      </x:c>
      <x:c r="J3803" s="11">
        <x:v>28.360199999999999</x:v>
      </x:c>
      <x:c r="K3803" s="11">
        <x:v>3.4796999999999998</x:v>
      </x:c>
      <x:c r="L3803" s="11">
        <x:v>8.9345999999999997</x:v>
      </x:c>
      <x:c r="M3803" s="11">
        <x:v>9.4849999999999994</x:v>
      </x:c>
      <x:c r="N3803" s="11">
        <x:v>3.1263000000000001</x:v>
      </x:c>
      <x:c r="O3803" s="11">
        <x:v>59.0092</x:v>
      </x:c>
      <x:c r="P3803" s="11">
        <x:v>7.8864000000000001</x:v>
      </x:c>
      <x:c r="Q3803" s="11">
        <x:v>12.8118</x:v>
      </x:c>
      <x:c r="R3803" s="11">
        <x:v>1.2536</x:v>
      </x:c>
      <x:c r="S3803" s="11">
        <x:v>5.7771999999999997</x:v>
      </x:c>
      <x:c r="T3803" s="11">
        <x:v>9.2073</x:v>
      </x:c>
      <x:c r="U3803" s="11" t="s">
        <x:v>40</x:v>
      </x:c>
      <x:c r="V3803" s="11">
        <x:v>17</x:v>
      </x:c>
      <x:c r="W3803" s="12">
        <x:v>1</x:v>
      </x:c>
      <x:c r="X3803" s="8">
        <x:v>0</x:v>
      </x:c>
      <x:c r="Y3803" s="13">
        <x:f t="shared" si="354"/>
        <x:v>1.2394076679399981</x:v>
      </x:c>
      <x:c r="Z3803" s="13">
        <x:f t="shared" si="355"/>
        <x:v>0.44783734428896221</x:v>
      </x:c>
      <x:c r="AA3803" s="13">
        <x:f t="shared" si="356"/>
        <x:v>0.10018920310979849</x:v>
      </x:c>
      <x:c r="AB3803" s="13">
        <x:f t="shared" si="357"/>
        <x:v>0.13676731485929428</x:v>
      </x:c>
      <x:c r="AC3803" s="13">
        <x:f t="shared" si="358"/>
        <x:v>0.35654595021608143</x:v>
      </x:c>
      <x:c r="AD3803" s="13">
        <x:f t="shared" si="359"/>
        <x:v>0.49182750087144417</x:v>
      </x:c>
      <x:c r="AE3803" s="50" t="n">
        <x:f>IF(OR(NOT(ISNUMBER(Q3803)),NOT(ISNUMBER(R3803))),"",IF(Q3803&lt;R3803,1,0))</x:f>
        <x:v>0</x:v>
      </x:c>
      <x:c r="AF3803" s="50" t="str">
        <x:f>IFERROR(IF(AND(A3803=A3802,C3803=C3802+1,ISNUMBER(AE3802)),AE3802,""),"")</x:f>
      </x:c>
      <x:c r="AG3803" s="52" t="str">
        <x:f>IFERROR(IF(AND(A3803=A3802,C3803=C3802+1,ISNUMBER(U3803),ISNUMBER(U3802),U3802&lt;&gt;0),U3803/U3802-1,""),"")</x:f>
      </x:c>
      <x:c r="AH3803" s="50" t="str">
        <x:f>IF(AND(ISNUMBER(AE3803),ISNUMBER(AF3803),ISNUMBER(AG3803)),IF(AND(AE3803=1,AF3803=1,AG3803&lt;0),1,0),"")</x:f>
      </x:c>
      <x:c r="AI3803" s="50" t="str">
        <x:f>IF(AND(A3803=A3804,C3804=C3803+1,ISNUMBER(AH3804)),C3804,"")</x:f>
      </x:c>
      <x:c r="AJ3803" s="50" t="str">
        <x:f>IF(AND(A3803=A3804,C3804=C3803+1,ISNUMBER(AH3804)),AH3804,"")</x:f>
      </x:c>
    </x:row>
    <x:row r="3804" ht="15">
      <x:c r="A3804" s="9" t="s">
        <x:v>266</x:v>
      </x:c>
      <x:c r="B3804" s="10">
        <x:v>40543</x:v>
      </x:c>
      <x:c r="C3804" s="9">
        <x:v>2010</x:v>
      </x:c>
      <x:c r="D3804" s="11">
        <x:v>96.600499999999997</x:v>
      </x:c>
      <x:c r="E3804" s="11">
        <x:v>48.443199999999997</x:v>
      </x:c>
      <x:c r="F3804" s="11">
        <x:v>22.409600000000001</x:v>
      </x:c>
      <x:c r="G3804" s="11">
        <x:v>35.230699999999999</x:v>
      </x:c>
      <x:c r="H3804" s="11">
        <x:v>12.8119</x:v>
      </x:c>
      <x:c r="I3804" s="11">
        <x:v>61.369799999999998</x:v>
      </x:c>
      <x:c r="J3804" s="11">
        <x:v>39.8217</x:v>
      </x:c>
      <x:c r="K3804" s="11">
        <x:v>18.237300000000001</x:v>
      </x:c>
      <x:c r="L3804" s="11">
        <x:v>14.9239</x:v>
      </x:c>
      <x:c r="M3804" s="11">
        <x:v>0.38779999999999998</x:v>
      </x:c>
      <x:c r="N3804" s="11">
        <x:v>12.424099999999999</x:v>
      </x:c>
      <x:c r="O3804" s="11">
        <x:v>75.256</x:v>
      </x:c>
      <x:c r="P3804" s="11">
        <x:v>14.1312</x:v>
      </x:c>
      <x:c r="Q3804" s="11">
        <x:v>19.882999999999999</x:v>
      </x:c>
      <x:c r="R3804" s="11">
        <x:v>1.2884</x:v>
      </x:c>
      <x:c r="S3804" s="11">
        <x:v>11.115</x:v>
      </x:c>
      <x:c r="T3804" s="11">
        <x:v>12.6416</x:v>
      </x:c>
      <x:c r="U3804" s="11">
        <x:v>169.97329999999999</x:v>
      </x:c>
      <x:c r="V3804" s="11">
        <x:v>18</x:v>
      </x:c>
      <x:c r="W3804" s="12">
        <x:v>0</x:v>
      </x:c>
      <x:c r="X3804" s="8">
        <x:v>0</x:v>
      </x:c>
      <x:c r="Y3804" s="13">
        <x:f t="shared" si="354"/>
        <x:v>2.1617164072540338</x:v>
      </x:c>
      <x:c r="Z3804" s="13">
        <x:f t="shared" si="355"/>
        <x:v>0.36470515162964995</x:v>
      </x:c>
      <x:c r="AA3804" s="13">
        <x:f t="shared" si="356"/>
        <x:v>0.11506151624473994</x:v>
      </x:c>
      <x:c r="AB3804" s="13">
        <x:f t="shared" si="357"/>
        <x:v>0.14628495711719919</x:v>
      </x:c>
      <x:c r="AC3804" s="13">
        <x:f t="shared" si="358"/>
        <x:v>0.35882341253509015</x:v>
      </x:c>
      <x:c r="AD3804" s="13">
        <x:f t="shared" si="359"/>
        <x:v>0.41223078555494019</x:v>
      </x:c>
      <x:c r="AE3804" s="50" t="n">
        <x:f>IF(OR(NOT(ISNUMBER(Q3804)),NOT(ISNUMBER(R3804))),"",IF(Q3804&lt;R3804,1,0))</x:f>
        <x:v>0</x:v>
      </x:c>
      <x:c r="AF3804" s="50" t="n">
        <x:f>IFERROR(IF(AND(A3804=A3803,C3804=C3803+1,ISNUMBER(AE3803)),AE3803,""),"")</x:f>
        <x:v>0</x:v>
      </x:c>
      <x:c r="AG3804" s="52" t="str">
        <x:f>IFERROR(IF(AND(A3804=A3803,C3804=C3803+1,ISNUMBER(U3804),ISNUMBER(U3803),U3803&lt;&gt;0),U3804/U3803-1,""),"")</x:f>
      </x:c>
      <x:c r="AH3804" s="50" t="str">
        <x:f>IF(AND(ISNUMBER(AE3804),ISNUMBER(AF3804),ISNUMBER(AG3804)),IF(AND(AE3804=1,AF3804=1,AG3804&lt;0),1,0),"")</x:f>
      </x:c>
      <x:c r="AI3804" s="50" t="n">
        <x:f>IF(AND(A3804=A3805,C3805=C3804+1,ISNUMBER(AH3805)),C3805,"")</x:f>
        <x:v>2011</x:v>
      </x:c>
      <x:c r="AJ3804" s="50" t="n">
        <x:f>IF(AND(A3804=A3805,C3805=C3804+1,ISNUMBER(AH3805)),AH3805,"")</x:f>
        <x:v>0</x:v>
      </x:c>
    </x:row>
    <x:row r="3805" ht="15">
      <x:c r="A3805" s="9" t="s">
        <x:v>266</x:v>
      </x:c>
      <x:c r="B3805" s="10">
        <x:v>40908</x:v>
      </x:c>
      <x:c r="C3805" s="9">
        <x:v>2011</x:v>
      </x:c>
      <x:c r="D3805" s="11">
        <x:v>118.16330000000001</x:v>
      </x:c>
      <x:c r="E3805" s="11">
        <x:v>56.609400000000001</x:v>
      </x:c>
      <x:c r="F3805" s="11">
        <x:v>30.0688</x:v>
      </x:c>
      <x:c r="G3805" s="11">
        <x:v>39.071199999999997</x:v>
      </x:c>
      <x:c r="H3805" s="11">
        <x:v>22.360600000000002</x:v>
      </x:c>
      <x:c r="I3805" s="11">
        <x:v>79.092100000000002</x:v>
      </x:c>
      <x:c r="J3805" s="11">
        <x:v>57.410299999999999</x:v>
      </x:c>
      <x:c r="K3805" s="11">
        <x:v>7.7164999999999999</x:v>
      </x:c>
      <x:c r="L3805" s="11">
        <x:v>20.417400000000001</x:v>
      </x:c>
      <x:c r="M3805" s="11">
        <x:v>14.3917</x:v>
      </x:c>
      <x:c r="N3805" s="11">
        <x:v>7.9687999999999999</x:v>
      </x:c>
      <x:c r="O3805" s="11">
        <x:v>130.4648</x:v>
      </x:c>
      <x:c r="P3805" s="11">
        <x:v>22.847799999999999</x:v>
      </x:c>
      <x:c r="Q3805" s="11">
        <x:v>34.0229</x:v>
      </x:c>
      <x:c r="R3805" s="11">
        <x:v>0.89470000000000005</x:v>
      </x:c>
      <x:c r="S3805" s="11">
        <x:v>17.5886</x:v>
      </x:c>
      <x:c r="T3805" s="11">
        <x:v>10.057</x:v>
      </x:c>
      <x:c r="U3805" s="11">
        <x:v>174.2979</x:v>
      </x:c>
      <x:c r="V3805" s="11">
        <x:v>18</x:v>
      </x:c>
      <x:c r="W3805" s="12">
        <x:v>0</x:v>
      </x:c>
      <x:c r="X3805" s="8">
        <x:v>0</x:v>
      </x:c>
      <x:c r="Y3805" s="13">
        <x:f t="shared" si="354"/>
        <x:v>1.8826624274996009</x:v>
      </x:c>
      <x:c r="Z3805" s="13">
        <x:f t="shared" si="355"/>
        <x:v>0.33065427251947088</x:v>
      </x:c>
      <x:c r="AA3805" s="13">
        <x:f t="shared" si="356"/>
        <x:v>0.14884993902506108</x:v>
      </x:c>
      <x:c r="AB3805" s="13">
        <x:f t="shared" si="357"/>
        <x:v>0.19335783614709473</x:v>
      </x:c>
      <x:c r="AC3805" s="13">
        <x:f t="shared" si="358"/>
        <x:v>0.2574018714551895</x:v>
      </x:c>
      <x:c r="AD3805" s="13">
        <x:f t="shared" si="359"/>
        <x:v>0.48585559137227885</x:v>
      </x:c>
      <x:c r="AE3805" s="50" t="n">
        <x:f>IF(OR(NOT(ISNUMBER(Q3805)),NOT(ISNUMBER(R3805))),"",IF(Q3805&lt;R3805,1,0))</x:f>
        <x:v>0</x:v>
      </x:c>
      <x:c r="AF3805" s="50" t="n">
        <x:f>IFERROR(IF(AND(A3805=A3804,C3805=C3804+1,ISNUMBER(AE3804)),AE3804,""),"")</x:f>
        <x:v>0</x:v>
      </x:c>
      <x:c r="AG3805" s="52" t="n">
        <x:f>IFERROR(IF(AND(A3805=A3804,C3805=C3804+1,ISNUMBER(U3805),ISNUMBER(U3804),U3804&lt;&gt;0),U3805/U3804-1,""),"")</x:f>
        <x:v>0.0254428195487173</x:v>
      </x:c>
      <x:c r="AH3805" s="50" t="n">
        <x:f>IF(AND(ISNUMBER(AE3805),ISNUMBER(AF3805),ISNUMBER(AG3805)),IF(AND(AE3805=1,AF3805=1,AG3805&lt;0),1,0),"")</x:f>
        <x:v>0</x:v>
      </x:c>
      <x:c r="AI3805" s="50" t="n">
        <x:f>IF(AND(A3805=A3806,C3806=C3805+1,ISNUMBER(AH3806)),C3806,"")</x:f>
        <x:v>2012</x:v>
      </x:c>
      <x:c r="AJ3805" s="50" t="n">
        <x:f>IF(AND(A3805=A3806,C3806=C3805+1,ISNUMBER(AH3806)),AH3806,"")</x:f>
        <x:v>0</x:v>
      </x:c>
    </x:row>
    <x:row r="3806" ht="15">
      <x:c r="A3806" s="9" t="s">
        <x:v>266</x:v>
      </x:c>
      <x:c r="B3806" s="10">
        <x:v>41274</x:v>
      </x:c>
      <x:c r="C3806" s="9">
        <x:v>2012</x:v>
      </x:c>
      <x:c r="D3806" s="11">
        <x:v>140.864</x:v>
      </x:c>
      <x:c r="E3806" s="11">
        <x:v>66.740399999999994</x:v>
      </x:c>
      <x:c r="F3806" s="11">
        <x:v>17.857299999999999</x:v>
      </x:c>
      <x:c r="G3806" s="11">
        <x:v>47.620800000000003</x:v>
      </x:c>
      <x:c r="H3806" s="11">
        <x:v>29.050899999999999</x:v>
      </x:c>
      <x:c r="I3806" s="11">
        <x:v>93.243200000000002</x:v>
      </x:c>
      <x:c r="J3806" s="11">
        <x:v>71.521199999999993</x:v>
      </x:c>
      <x:c r="K3806" s="11">
        <x:v>9.0635999999999992</x:v>
      </x:c>
      <x:c r="L3806" s="11">
        <x:v>22.6051</x:v>
      </x:c>
      <x:c r="M3806" s="11">
        <x:v>0.88649999999999995</x:v>
      </x:c>
      <x:c r="N3806" s="11">
        <x:v>28.164300000000001</x:v>
      </x:c>
      <x:c r="O3806" s="11">
        <x:v>158.887</x:v>
      </x:c>
      <x:c r="P3806" s="11">
        <x:v>20.9496</x:v>
      </x:c>
      <x:c r="Q3806" s="11">
        <x:v>37.104999999999997</x:v>
      </x:c>
      <x:c r="R3806" s="11">
        <x:v>1.8792</x:v>
      </x:c>
      <x:c r="S3806" s="11">
        <x:v>14.110900000000001</x:v>
      </x:c>
      <x:c r="T3806" s="11">
        <x:v>24.345400000000001</x:v>
      </x:c>
      <x:c r="U3806" s="11">
        <x:v>56.837499999999999</x:v>
      </x:c>
      <x:c r="V3806" s="11">
        <x:v>18</x:v>
      </x:c>
      <x:c r="W3806" s="12">
        <x:v>0</x:v>
      </x:c>
      <x:c r="X3806" s="8">
        <x:v>0</x:v>
      </x:c>
      <x:c r="Y3806" s="13">
        <x:f t="shared" si="354"/>
        <x:v>3.7374295106203066</x:v>
      </x:c>
      <x:c r="Z3806" s="13">
        <x:f t="shared" si="355"/>
        <x:v>0.33806224443434801</x:v>
      </x:c>
      <x:c r="AA3806" s="13">
        <x:f t="shared" si="356"/>
        <x:v>0.10017392662426171</x:v>
      </x:c>
      <x:c r="AB3806" s="13">
        <x:f t="shared" si="357"/>
        <x:v>0.14872217174011812</x:v>
      </x:c>
      <x:c r="AC3806" s="13">
        <x:f t="shared" si="358"/>
        <x:v>0.51123458656721432</x:v>
      </x:c>
      <x:c r="AD3806" s="13">
        <x:f t="shared" si="359"/>
        <x:v>0.50773228078146293</x:v>
      </x:c>
      <x:c r="AE3806" s="50" t="n">
        <x:f>IF(OR(NOT(ISNUMBER(Q3806)),NOT(ISNUMBER(R3806))),"",IF(Q3806&lt;R3806,1,0))</x:f>
        <x:v>0</x:v>
      </x:c>
      <x:c r="AF3806" s="50" t="n">
        <x:f>IFERROR(IF(AND(A3806=A3805,C3806=C3805+1,ISNUMBER(AE3805)),AE3805,""),"")</x:f>
        <x:v>0</x:v>
      </x:c>
      <x:c r="AG3806" s="52" t="n">
        <x:f>IFERROR(IF(AND(A3806=A3805,C3806=C3805+1,ISNUMBER(U3806),ISNUMBER(U3805),U3805&lt;&gt;0),U3806/U3805-1,""),"")</x:f>
        <x:v>-0.6739059965725347</x:v>
      </x:c>
      <x:c r="AH3806" s="50" t="n">
        <x:f>IF(AND(ISNUMBER(AE3806),ISNUMBER(AF3806),ISNUMBER(AG3806)),IF(AND(AE3806=1,AF3806=1,AG3806&lt;0),1,0),"")</x:f>
        <x:v>0</x:v>
      </x:c>
      <x:c r="AI3806" s="50" t="n">
        <x:f>IF(AND(A3806=A3807,C3807=C3806+1,ISNUMBER(AH3807)),C3807,"")</x:f>
        <x:v>2013</x:v>
      </x:c>
      <x:c r="AJ3806" s="50" t="n">
        <x:f>IF(AND(A3806=A3807,C3807=C3806+1,ISNUMBER(AH3807)),AH3807,"")</x:f>
        <x:v>0</x:v>
      </x:c>
    </x:row>
    <x:row r="3807" ht="15">
      <x:c r="A3807" s="9" t="s">
        <x:v>266</x:v>
      </x:c>
      <x:c r="B3807" s="10">
        <x:v>41639</x:v>
      </x:c>
      <x:c r="C3807" s="9">
        <x:v>2013</x:v>
      </x:c>
      <x:c r="D3807" s="11">
        <x:v>123.2696</x:v>
      </x:c>
      <x:c r="E3807" s="11">
        <x:v>62.195500000000003</x:v>
      </x:c>
      <x:c r="F3807" s="11">
        <x:v>10.797599999999999</x:v>
      </x:c>
      <x:c r="G3807" s="11">
        <x:v>31.797599999999999</x:v>
      </x:c>
      <x:c r="H3807" s="11">
        <x:v>21.353999999999999</x:v>
      </x:c>
      <x:c r="I3807" s="11">
        <x:v>91.471999999999994</x:v>
      </x:c>
      <x:c r="J3807" s="11">
        <x:v>69.644800000000004</x:v>
      </x:c>
      <x:c r="K3807" s="11">
        <x:v>12.328099999999999</x:v>
      </x:c>
      <x:c r="L3807" s="11">
        <x:v>23.6982</x:v>
      </x:c>
      <x:c r="M3807" s="11">
        <x:v>0.35399999999999998</x:v>
      </x:c>
      <x:c r="N3807" s="11">
        <x:v>21</x:v>
      </x:c>
      <x:c r="O3807" s="11">
        <x:v>116.2658</x:v>
      </x:c>
      <x:c r="P3807" s="11">
        <x:v>-0.24399999999999999</x:v>
      </x:c>
      <x:c r="Q3807" s="11">
        <x:v>16.950199999999999</x:v>
      </x:c>
      <x:c r="R3807" s="11">
        <x:v>4.3400000000000001E-2</x:v>
      </x:c>
      <x:c r="S3807" s="11">
        <x:v>-1.8764000000000001</x:v>
      </x:c>
      <x:c r="T3807" s="11">
        <x:v>15.0482</x:v>
      </x:c>
      <x:c r="U3807" s="11">
        <x:v>59.086100000000002</x:v>
      </x:c>
      <x:c r="V3807" s="11">
        <x:v>18</x:v>
      </x:c>
      <x:c r="W3807" s="12">
        <x:v>0</x:v>
      </x:c>
      <x:c r="X3807" s="8">
        <x:v>0</x:v>
      </x:c>
      <x:c r="Y3807" s="13">
        <x:f t="shared" si="354"/>
        <x:v>5.7601226198414466</x:v>
      </x:c>
      <x:c r="Z3807" s="13">
        <x:f t="shared" si="355"/>
        <x:v>0.25795167665020413</x:v>
      </x:c>
      <x:c r="AA3807" s="13">
        <x:f t="shared" si="356"/>
        <x:v>-1.522192008410833E-2</x:v>
      </x:c>
      <x:c r="AB3807" s="13">
        <x:f t="shared" si="357"/>
        <x:v>-1.9794012473472776E-3</x:v>
      </x:c>
      <x:c r="AC3807" s="13">
        <x:f t="shared" si="358"/>
        <x:v>0.47324955342541575</x:v>
      </x:c>
      <x:c r="AD3807" s="13">
        <x:f t="shared" si="359"/>
        <x:v>0.56497952455431022</x:v>
      </x:c>
      <x:c r="AE3807" s="50" t="n">
        <x:f>IF(OR(NOT(ISNUMBER(Q3807)),NOT(ISNUMBER(R3807))),"",IF(Q3807&lt;R3807,1,0))</x:f>
        <x:v>0</x:v>
      </x:c>
      <x:c r="AF3807" s="50" t="n">
        <x:f>IFERROR(IF(AND(A3807=A3806,C3807=C3806+1,ISNUMBER(AE3806)),AE3806,""),"")</x:f>
        <x:v>0</x:v>
      </x:c>
      <x:c r="AG3807" s="52" t="n">
        <x:f>IFERROR(IF(AND(A3807=A3806,C3807=C3806+1,ISNUMBER(U3807),ISNUMBER(U3806),U3806&lt;&gt;0),U3807/U3806-1,""),"")</x:f>
        <x:v>0.03956190895095668</x:v>
      </x:c>
      <x:c r="AH3807" s="50" t="n">
        <x:f>IF(AND(ISNUMBER(AE3807),ISNUMBER(AF3807),ISNUMBER(AG3807)),IF(AND(AE3807=1,AF3807=1,AG3807&lt;0),1,0),"")</x:f>
        <x:v>0</x:v>
      </x:c>
      <x:c r="AI3807" s="50" t="n">
        <x:f>IF(AND(A3807=A3808,C3808=C3807+1,ISNUMBER(AH3808)),C3808,"")</x:f>
        <x:v>2014</x:v>
      </x:c>
      <x:c r="AJ3807" s="50" t="n">
        <x:f>IF(AND(A3807=A3808,C3808=C3807+1,ISNUMBER(AH3808)),AH3808,"")</x:f>
        <x:v>0</x:v>
      </x:c>
    </x:row>
    <x:row r="3808" ht="15">
      <x:c r="A3808" s="9" t="s">
        <x:v>266</x:v>
      </x:c>
      <x:c r="B3808" s="10">
        <x:v>42004</x:v>
      </x:c>
      <x:c r="C3808" s="9">
        <x:v>2014</x:v>
      </x:c>
      <x:c r="D3808" s="11">
        <x:v>113.6315</x:v>
      </x:c>
      <x:c r="E3808" s="11">
        <x:v>56.764600000000002</x:v>
      </x:c>
      <x:c r="F3808" s="11">
        <x:v>7.6013999999999999</x:v>
      </x:c>
      <x:c r="G3808" s="11">
        <x:v>22.623699999999999</x:v>
      </x:c>
      <x:c r="H3808" s="11">
        <x:v>15.0992</x:v>
      </x:c>
      <x:c r="I3808" s="11">
        <x:v>91.007800000000003</x:v>
      </x:c>
      <x:c r="J3808" s="11">
        <x:v>69.089299999999994</x:v>
      </x:c>
      <x:c r="K3808" s="11">
        <x:v>14.744</x:v>
      </x:c>
      <x:c r="L3808" s="11">
        <x:v>22.670500000000001</x:v>
      </x:c>
      <x:c r="M3808" s="11">
        <x:v>9.9199999999999997E-2</x:v>
      </x:c>
      <x:c r="N3808" s="11">
        <x:v>15</x:v>
      </x:c>
      <x:c r="O3808" s="11">
        <x:v>98.827799999999996</x:v>
      </x:c>
      <x:c r="P3808" s="11">
        <x:v>3.9416000000000002</x:v>
      </x:c>
      <x:c r="Q3808" s="11">
        <x:v>20.4252</x:v>
      </x:c>
      <x:c r="R3808" s="11">
        <x:v>0</x:v>
      </x:c>
      <x:c r="S3808" s="11">
        <x:v>-0.55549999999999999</x:v>
      </x:c>
      <x:c r="T3808" s="11">
        <x:v>22.742000000000001</x:v>
      </x:c>
      <x:c r="U3808" s="11">
        <x:v>47.708799999999997</x:v>
      </x:c>
      <x:c r="V3808" s="11">
        <x:v>18</x:v>
      </x:c>
      <x:c r="W3808" s="12">
        <x:v>0</x:v>
      </x:c>
      <x:c r="X3808" s="8">
        <x:v>0</x:v>
      </x:c>
      <x:c r="Y3808" s="13">
        <x:f t="shared" si="354"/>
        <x:v>7.4676506959244353</x:v>
      </x:c>
      <x:c r="Z3808" s="13">
        <x:f t="shared" si="355"/>
        <x:v>0.199097081355082</x:v>
      </x:c>
      <x:c r="AA3808" s="13">
        <x:f t="shared" si="356"/>
        <x:v>-4.8886092324751497E-3</x:v>
      </x:c>
      <x:c r="AB3808" s="13">
        <x:f t="shared" si="357"/>
        <x:v>3.4687564627766072E-2</x:v>
      </x:c>
      <x:c r="AC3808" s="13">
        <x:f t="shared" si="358"/>
        <x:v>1.0052290297343052</x:v>
      </x:c>
      <x:c r="AD3808" s="13">
        <x:f t="shared" si="359"/>
        <x:v>0.60801186290773235</x:v>
      </x:c>
      <x:c r="AE3808" s="50" t="n">
        <x:f>IF(OR(NOT(ISNUMBER(Q3808)),NOT(ISNUMBER(R3808))),"",IF(Q3808&lt;R3808,1,0))</x:f>
        <x:v>0</x:v>
      </x:c>
      <x:c r="AF3808" s="50" t="n">
        <x:f>IFERROR(IF(AND(A3808=A3807,C3808=C3807+1,ISNUMBER(AE3807)),AE3807,""),"")</x:f>
        <x:v>0</x:v>
      </x:c>
      <x:c r="AG3808" s="52" t="n">
        <x:f>IFERROR(IF(AND(A3808=A3807,C3808=C3807+1,ISNUMBER(U3808),ISNUMBER(U3807),U3807&lt;&gt;0),U3808/U3807-1,""),"")</x:f>
        <x:v>-0.19255459405850117</x:v>
      </x:c>
      <x:c r="AH3808" s="50" t="n">
        <x:f>IF(AND(ISNUMBER(AE3808),ISNUMBER(AF3808),ISNUMBER(AG3808)),IF(AND(AE3808=1,AF3808=1,AG3808&lt;0),1,0),"")</x:f>
        <x:v>0</x:v>
      </x:c>
      <x:c r="AI3808" s="50" t="n">
        <x:f>IF(AND(A3808=A3809,C3809=C3808+1,ISNUMBER(AH3809)),C3809,"")</x:f>
        <x:v>2015</x:v>
      </x:c>
      <x:c r="AJ3808" s="50" t="n">
        <x:f>IF(AND(A3808=A3809,C3809=C3808+1,ISNUMBER(AH3809)),AH3809,"")</x:f>
        <x:v>0</x:v>
      </x:c>
    </x:row>
    <x:row r="3809" ht="15">
      <x:c r="A3809" s="9" t="s">
        <x:v>266</x:v>
      </x:c>
      <x:c r="B3809" s="10">
        <x:v>42369</x:v>
      </x:c>
      <x:c r="C3809" s="9">
        <x:v>2015</x:v>
      </x:c>
      <x:c r="D3809" s="11">
        <x:v>95.373000000000005</x:v>
      </x:c>
      <x:c r="E3809" s="11">
        <x:v>45.671100000000003</x:v>
      </x:c>
      <x:c r="F3809" s="11">
        <x:v>13.5047</x:v>
      </x:c>
      <x:c r="G3809" s="11">
        <x:v>18.706099999999999</x:v>
      </x:c>
      <x:c r="H3809" s="11">
        <x:v>5.0960000000000001</x:v>
      </x:c>
      <x:c r="I3809" s="11">
        <x:v>76.666899999999998</x:v>
      </x:c>
      <x:c r="J3809" s="11">
        <x:v>54.883699999999997</x:v>
      </x:c>
      <x:c r="K3809" s="11">
        <x:v>13.3691</x:v>
      </x:c>
      <x:c r="L3809" s="11">
        <x:v>17.577000000000002</x:v>
      </x:c>
      <x:c r="M3809" s="11">
        <x:v>9.6000000000000002E-2</x:v>
      </x:c>
      <x:c r="N3809" s="11">
        <x:v>5</x:v>
      </x:c>
      <x:c r="O3809" s="11">
        <x:v>78.667900000000003</x:v>
      </x:c>
      <x:c r="P3809" s="11">
        <x:v>-4.7023000000000001</x:v>
      </x:c>
      <x:c r="Q3809" s="11">
        <x:v>9.8737999999999992</x:v>
      </x:c>
      <x:c r="R3809" s="11">
        <x:v>0.01</x:v>
      </x:c>
      <x:c r="S3809" s="11">
        <x:v>-10.1675</x:v>
      </x:c>
      <x:c r="T3809" s="11">
        <x:v>22.089099999999998</x:v>
      </x:c>
      <x:c r="U3809" s="11">
        <x:v>45.614800000000002</x:v>
      </x:c>
      <x:c r="V3809" s="11">
        <x:v>18</x:v>
      </x:c>
      <x:c r="W3809" s="12">
        <x:v>0</x:v>
      </x:c>
      <x:c r="X3809" s="8">
        <x:v>0</x:v>
      </x:c>
      <x:c r="Y3809" s="13">
        <x:f t="shared" si="354"/>
        <x:v>3.3818670536924187</x:v>
      </x:c>
      <x:c r="Z3809" s="13">
        <x:f t="shared" si="355"/>
        <x:v>0.19613622304006373</x:v>
      </x:c>
      <x:c r="AA3809" s="13">
        <x:f t="shared" si="356"/>
        <x:v>-0.10660774013609722</x:v>
      </x:c>
      <x:c r="AB3809" s="13">
        <x:f t="shared" si="357"/>
        <x:v>-4.9304310444255713E-2</x:v>
      </x:c>
      <x:c r="AC3809" s="13">
        <x:f t="shared" si="358"/>
        <x:v>1.1808500970271729</x:v>
      </x:c>
      <x:c r="AD3809" s="13">
        <x:f t="shared" si="359"/>
        <x:v>0.57546370566093119</x:v>
      </x:c>
      <x:c r="AE3809" s="50" t="n">
        <x:f>IF(OR(NOT(ISNUMBER(Q3809)),NOT(ISNUMBER(R3809))),"",IF(Q3809&lt;R3809,1,0))</x:f>
        <x:v>0</x:v>
      </x:c>
      <x:c r="AF3809" s="50" t="n">
        <x:f>IFERROR(IF(AND(A3809=A3808,C3809=C3808+1,ISNUMBER(AE3808)),AE3808,""),"")</x:f>
        <x:v>0</x:v>
      </x:c>
      <x:c r="AG3809" s="52" t="n">
        <x:f>IFERROR(IF(AND(A3809=A3808,C3809=C3808+1,ISNUMBER(U3809),ISNUMBER(U3808),U3808&lt;&gt;0),U3809/U3808-1,""),"")</x:f>
        <x:v>-0.043891273727278746</x:v>
      </x:c>
      <x:c r="AH3809" s="50" t="n">
        <x:f>IF(AND(ISNUMBER(AE3809),ISNUMBER(AF3809),ISNUMBER(AG3809)),IF(AND(AE3809=1,AF3809=1,AG3809&lt;0),1,0),"")</x:f>
        <x:v>0</x:v>
      </x:c>
      <x:c r="AI3809" s="50" t="n">
        <x:f>IF(AND(A3809=A3810,C3810=C3809+1,ISNUMBER(AH3810)),C3810,"")</x:f>
        <x:v>2016</x:v>
      </x:c>
      <x:c r="AJ3809" s="50" t="n">
        <x:f>IF(AND(A3809=A3810,C3810=C3809+1,ISNUMBER(AH3810)),AH3810,"")</x:f>
        <x:v>0</x:v>
      </x:c>
    </x:row>
    <x:row r="3810" ht="15">
      <x:c r="A3810" s="9" t="s">
        <x:v>266</x:v>
      </x:c>
      <x:c r="B3810" s="10">
        <x:v>42735</x:v>
      </x:c>
      <x:c r="C3810" s="9">
        <x:v>2016</x:v>
      </x:c>
      <x:c r="D3810" s="11">
        <x:v>100.5902</x:v>
      </x:c>
      <x:c r="E3810" s="11">
        <x:v>54.786799999999999</x:v>
      </x:c>
      <x:c r="F3810" s="11">
        <x:v>23.799700000000001</x:v>
      </x:c>
      <x:c r="G3810" s="11">
        <x:v>33.799700000000001</x:v>
      </x:c>
      <x:c r="H3810" s="11">
        <x:v>12.0951</x:v>
      </x:c>
      <x:c r="I3810" s="11">
        <x:v>66.790499999999994</x:v>
      </x:c>
      <x:c r="J3810" s="11">
        <x:v>44.639200000000002</x:v>
      </x:c>
      <x:c r="K3810" s="11">
        <x:v>12.7286</x:v>
      </x:c>
      <x:c r="L3810" s="11">
        <x:v>19.3612</x:v>
      </x:c>
      <x:c r="M3810" s="11">
        <x:v>2.0951</x:v>
      </x:c>
      <x:c r="N3810" s="11">
        <x:v>10</x:v>
      </x:c>
      <x:c r="O3810" s="11">
        <x:v>93.34</x:v>
      </x:c>
      <x:c r="P3810" s="11">
        <x:v>-1.4500999999999999</x:v>
      </x:c>
      <x:c r="Q3810" s="11">
        <x:v>13.0421</x:v>
      </x:c>
      <x:c r="R3810" s="11">
        <x:v>0.77280000000000004</x:v>
      </x:c>
      <x:c r="S3810" s="11">
        <x:v>-4.8483000000000001</x:v>
      </x:c>
      <x:c r="T3810" s="11">
        <x:v>9.8805999999999994</x:v>
      </x:c>
      <x:c r="U3810" s="11">
        <x:v>95.759500000000003</x:v>
      </x:c>
      <x:c r="V3810" s="11">
        <x:v>18</x:v>
      </x:c>
      <x:c r="W3810" s="12">
        <x:v>0</x:v>
      </x:c>
      <x:c r="X3810" s="8">
        <x:v>0</x:v>
      </x:c>
      <x:c r="Y3810" s="13">
        <x:f t="shared" si="354"/>
        <x:v>2.3019954033034029</x:v>
      </x:c>
      <x:c r="Z3810" s="13">
        <x:f t="shared" si="355"/>
        <x:v>0.33601384627925984</x:v>
      </x:c>
      <x:c r="AA3810" s="13">
        <x:f t="shared" si="356"/>
        <x:v>-4.8198532262586219E-2</x:v>
      </x:c>
      <x:c r="AB3810" s="13">
        <x:f t="shared" si="357"/>
        <x:v>-1.4415917256353005E-2</x:v>
      </x:c>
      <x:c r="AC3810" s="13">
        <x:f t="shared" si="358"/>
        <x:v>0.29232803841454214</x:v>
      </x:c>
      <x:c r="AD3810" s="13">
        <x:f t="shared" si="359"/>
        <x:v>0.44377285262381427</x:v>
      </x:c>
      <x:c r="AE3810" s="50" t="n">
        <x:f>IF(OR(NOT(ISNUMBER(Q3810)),NOT(ISNUMBER(R3810))),"",IF(Q3810&lt;R3810,1,0))</x:f>
        <x:v>0</x:v>
      </x:c>
      <x:c r="AF3810" s="50" t="n">
        <x:f>IFERROR(IF(AND(A3810=A3809,C3810=C3809+1,ISNUMBER(AE3809)),AE3809,""),"")</x:f>
        <x:v>0</x:v>
      </x:c>
      <x:c r="AG3810" s="52" t="n">
        <x:f>IFERROR(IF(AND(A3810=A3809,C3810=C3809+1,ISNUMBER(U3810),ISNUMBER(U3809),U3809&lt;&gt;0),U3810/U3809-1,""),"")</x:f>
        <x:v>1.099307680840429</x:v>
      </x:c>
      <x:c r="AH3810" s="50" t="n">
        <x:f>IF(AND(ISNUMBER(AE3810),ISNUMBER(AF3810),ISNUMBER(AG3810)),IF(AND(AE3810=1,AF3810=1,AG3810&lt;0),1,0),"")</x:f>
        <x:v>0</x:v>
      </x:c>
      <x:c r="AI3810" s="50" t="n">
        <x:f>IF(AND(A3810=A3811,C3811=C3810+1,ISNUMBER(AH3811)),C3811,"")</x:f>
        <x:v>2017</x:v>
      </x:c>
      <x:c r="AJ3810" s="50" t="n">
        <x:f>IF(AND(A3810=A3811,C3811=C3810+1,ISNUMBER(AH3811)),AH3811,"")</x:f>
        <x:v>0</x:v>
      </x:c>
    </x:row>
    <x:row r="3811" ht="15">
      <x:c r="A3811" s="9" t="s">
        <x:v>266</x:v>
      </x:c>
      <x:c r="B3811" s="10">
        <x:v>43100</x:v>
      </x:c>
      <x:c r="C3811" s="9">
        <x:v>2017</x:v>
      </x:c>
      <x:c r="D3811" s="11">
        <x:v>105.58069999999999</x:v>
      </x:c>
      <x:c r="E3811" s="11">
        <x:v>61.417299999999997</x:v>
      </x:c>
      <x:c r="F3811" s="11">
        <x:v>23.522400000000001</x:v>
      </x:c>
      <x:c r="G3811" s="11">
        <x:v>35.522399999999998</x:v>
      </x:c>
      <x:c r="H3811" s="11">
        <x:v>12</x:v>
      </x:c>
      <x:c r="I3811" s="11">
        <x:v>70.058300000000003</x:v>
      </x:c>
      <x:c r="J3811" s="11">
        <x:v>47.823599999999999</x:v>
      </x:c>
      <x:c r="K3811" s="11">
        <x:v>16.9114</x:v>
      </x:c>
      <x:c r="L3811" s="11">
        <x:v>21.691600000000001</x:v>
      </x:c>
      <x:c r="M3811" s="11">
        <x:v>4.1599999999999998E-2</x:v>
      </x:c>
      <x:c r="N3811" s="11">
        <x:v>11.958399999999999</x:v>
      </x:c>
      <x:c r="O3811" s="11">
        <x:v>119.4474</x:v>
      </x:c>
      <x:c r="P3811" s="11">
        <x:v>11.7409</x:v>
      </x:c>
      <x:c r="Q3811" s="11">
        <x:v>24.327300000000001</x:v>
      </x:c>
      <x:c r="R3811" s="11">
        <x:v>3.1399999999999997E-2</x:v>
      </x:c>
      <x:c r="S3811" s="11">
        <x:v>5.2130999999999998</x:v>
      </x:c>
      <x:c r="T3811" s="11">
        <x:v>20.683499999999999</x:v>
      </x:c>
      <x:c r="U3811" s="11">
        <x:v>68.590599999999995</x:v>
      </x:c>
      <x:c r="V3811" s="11">
        <x:v>18</x:v>
      </x:c>
      <x:c r="W3811" s="12">
        <x:v>0</x:v>
      </x:c>
      <x:c r="X3811" s="8">
        <x:v>0</x:v>
      </x:c>
      <x:c r="Y3811" s="13">
        <x:f t="shared" si="354"/>
        <x:v>2.6110133319729276</x:v>
      </x:c>
      <x:c r="Z3811" s="13">
        <x:f t="shared" si="355"/>
        <x:v>0.33644785457948279</x:v>
      </x:c>
      <x:c r="AA3811" s="13">
        <x:f t="shared" si="356"/>
        <x:v>4.9375501393720635E-2</x:v>
      </x:c>
      <x:c r="AB3811" s="13">
        <x:f t="shared" si="357"/>
        <x:v>0.11120308920096192</x:v>
      </x:c>
      <x:c r="AC3811" s="13">
        <x:f t="shared" si="358"/>
        <x:v>0.58226640091885684</x:v>
      </x:c>
      <x:c r="AD3811" s="13">
        <x:f t="shared" si="359"/>
        <x:v>0.45295778489818689</x:v>
      </x:c>
      <x:c r="AE3811" s="50" t="n">
        <x:f>IF(OR(NOT(ISNUMBER(Q3811)),NOT(ISNUMBER(R3811))),"",IF(Q3811&lt;R3811,1,0))</x:f>
        <x:v>0</x:v>
      </x:c>
      <x:c r="AF3811" s="50" t="n">
        <x:f>IFERROR(IF(AND(A3811=A3810,C3811=C3810+1,ISNUMBER(AE3810)),AE3810,""),"")</x:f>
        <x:v>0</x:v>
      </x:c>
      <x:c r="AG3811" s="52" t="n">
        <x:f>IFERROR(IF(AND(A3811=A3810,C3811=C3810+1,ISNUMBER(U3811),ISNUMBER(U3810),U3810&lt;&gt;0),U3811/U3810-1,""),"")</x:f>
        <x:v>-0.2837201530918604</x:v>
      </x:c>
      <x:c r="AH3811" s="50" t="n">
        <x:f>IF(AND(ISNUMBER(AE3811),ISNUMBER(AF3811),ISNUMBER(AG3811)),IF(AND(AE3811=1,AF3811=1,AG3811&lt;0),1,0),"")</x:f>
        <x:v>0</x:v>
      </x:c>
      <x:c r="AI3811" s="50" t="n">
        <x:f>IF(AND(A3811=A3812,C3812=C3811+1,ISNUMBER(AH3812)),C3812,"")</x:f>
        <x:v>2018</x:v>
      </x:c>
      <x:c r="AJ3811" s="50" t="n">
        <x:f>IF(AND(A3811=A3812,C3812=C3811+1,ISNUMBER(AH3812)),AH3812,"")</x:f>
        <x:v>0</x:v>
      </x:c>
    </x:row>
    <x:row r="3812" ht="15">
      <x:c r="A3812" s="9" t="s">
        <x:v>266</x:v>
      </x:c>
      <x:c r="B3812" s="10">
        <x:v>43465</x:v>
      </x:c>
      <x:c r="C3812" s="9">
        <x:v>2018</x:v>
      </x:c>
      <x:c r="D3812" s="11">
        <x:v>108.0133</x:v>
      </x:c>
      <x:c r="E3812" s="11">
        <x:v>65.535200000000003</x:v>
      </x:c>
      <x:c r="F3812" s="11">
        <x:v>21.750800000000002</x:v>
      </x:c>
      <x:c r="G3812" s="11">
        <x:v>30.760100000000001</x:v>
      </x:c>
      <x:c r="H3812" s="11">
        <x:v>9</x:v>
      </x:c>
      <x:c r="I3812" s="11">
        <x:v>77.253200000000007</x:v>
      </x:c>
      <x:c r="J3812" s="11">
        <x:v>54.624200000000002</x:v>
      </x:c>
      <x:c r="K3812" s="11">
        <x:v>19.8888</x:v>
      </x:c>
      <x:c r="L3812" s="11">
        <x:v>19.139099999999999</x:v>
      </x:c>
      <x:c r="M3812" s="11">
        <x:v>2.9899999999999999E-2</x:v>
      </x:c>
      <x:c r="N3812" s="11">
        <x:v>8.9701000000000004</x:v>
      </x:c>
      <x:c r="O3812" s="11">
        <x:v>116.0205</x:v>
      </x:c>
      <x:c r="P3812" s="11">
        <x:v>14.8193</x:v>
      </x:c>
      <x:c r="Q3812" s="11">
        <x:v>28.303599999999999</x:v>
      </x:c>
      <x:c r="R3812" s="11">
        <x:v>0.9123</x:v>
      </x:c>
      <x:c r="S3812" s="11">
        <x:v>7.7240000000000002</x:v>
      </x:c>
      <x:c r="T3812" s="11">
        <x:v>24.6388</x:v>
      </x:c>
      <x:c r="U3812" s="11">
        <x:v>68.377200000000002</x:v>
      </x:c>
      <x:c r="V3812" s="11">
        <x:v>18</x:v>
      </x:c>
      <x:c r="W3812" s="12">
        <x:v>0</x:v>
      </x:c>
      <x:c r="X3812" s="8">
        <x:v>0</x:v>
      </x:c>
      <x:c r="Y3812" s="13">
        <x:f t="shared" si="354"/>
        <x:v>3.0130018206226898</x:v>
      </x:c>
      <x:c r="Z3812" s="13">
        <x:f t="shared" si="355"/>
        <x:v>0.28478067052853678</x:v>
      </x:c>
      <x:c r="AA3812" s="13">
        <x:f t="shared" si="356"/>
        <x:v>7.1509712229882796E-2</x:v>
      </x:c>
      <x:c r="AB3812" s="13">
        <x:f t="shared" si="357"/>
        <x:v>0.13719884495705623</x:v>
      </x:c>
      <x:c r="AC3812" s="13">
        <x:f t="shared" si="358"/>
        <x:v>0.80099869636314569</x:v>
      </x:c>
      <x:c r="AD3812" s="13">
        <x:f t="shared" si="359"/>
        <x:v>0.50571735147430918</x:v>
      </x:c>
      <x:c r="AE3812" s="50" t="n">
        <x:f>IF(OR(NOT(ISNUMBER(Q3812)),NOT(ISNUMBER(R3812))),"",IF(Q3812&lt;R3812,1,0))</x:f>
        <x:v>0</x:v>
      </x:c>
      <x:c r="AF3812" s="50" t="n">
        <x:f>IFERROR(IF(AND(A3812=A3811,C3812=C3811+1,ISNUMBER(AE3811)),AE3811,""),"")</x:f>
        <x:v>0</x:v>
      </x:c>
      <x:c r="AG3812" s="52" t="n">
        <x:f>IFERROR(IF(AND(A3812=A3811,C3812=C3811+1,ISNUMBER(U3812),ISNUMBER(U3811),U3811&lt;&gt;0),U3812/U3811-1,""),"")</x:f>
        <x:v>-0.0031112134898949595</x:v>
      </x:c>
      <x:c r="AH3812" s="50" t="n">
        <x:f>IF(AND(ISNUMBER(AE3812),ISNUMBER(AF3812),ISNUMBER(AG3812)),IF(AND(AE3812=1,AF3812=1,AG3812&lt;0),1,0),"")</x:f>
        <x:v>0</x:v>
      </x:c>
      <x:c r="AI3812" s="50" t="n">
        <x:f>IF(AND(A3812=A3813,C3813=C3812+1,ISNUMBER(AH3813)),C3813,"")</x:f>
        <x:v>2019</x:v>
      </x:c>
      <x:c r="AJ3812" s="50" t="n">
        <x:f>IF(AND(A3812=A3813,C3813=C3812+1,ISNUMBER(AH3813)),AH3813,"")</x:f>
        <x:v>0</x:v>
      </x:c>
    </x:row>
    <x:row r="3813" ht="15">
      <x:c r="A3813" s="9" t="s">
        <x:v>266</x:v>
      </x:c>
      <x:c r="B3813" s="10">
        <x:v>43830</x:v>
      </x:c>
      <x:c r="C3813" s="9">
        <x:v>2019</x:v>
      </x:c>
      <x:c r="D3813" s="11">
        <x:v>128.3329</x:v>
      </x:c>
      <x:c r="E3813" s="11">
        <x:v>73.235299999999995</x:v>
      </x:c>
      <x:c r="F3813" s="11">
        <x:v>38.086199999999998</x:v>
      </x:c>
      <x:c r="G3813" s="11">
        <x:v>41.384500000000003</x:v>
      </x:c>
      <x:c r="H3813" s="11">
        <x:v>13.8965</x:v>
      </x:c>
      <x:c r="I3813" s="11">
        <x:v>86.948400000000007</x:v>
      </x:c>
      <x:c r="J3813" s="11">
        <x:v>62.004300000000001</x:v>
      </x:c>
      <x:c r="K3813" s="11">
        <x:v>17.6206</x:v>
      </x:c>
      <x:c r="L3813" s="11">
        <x:v>17.5444</x:v>
      </x:c>
      <x:c r="M3813" s="11">
        <x:v>10.6297</x:v>
      </x:c>
      <x:c r="N3813" s="11">
        <x:v>3.2667999999999999</x:v>
      </x:c>
      <x:c r="O3813" s="11">
        <x:v>114.82680000000001</x:v>
      </x:c>
      <x:c r="P3813" s="11">
        <x:v>16.642700000000001</x:v>
      </x:c>
      <x:c r="Q3813" s="11">
        <x:v>27.279699999999998</x:v>
      </x:c>
      <x:c r="R3813" s="11">
        <x:v>0.76929999999999998</x:v>
      </x:c>
      <x:c r="S3813" s="11">
        <x:v>10.416700000000001</x:v>
      </x:c>
      <x:c r="T3813" s="11">
        <x:v>24.6723</x:v>
      </x:c>
      <x:c r="U3813" s="11">
        <x:v>119.2666</x:v>
      </x:c>
      <x:c r="V3813" s="11">
        <x:v>18</x:v>
      </x:c>
      <x:c r="W3813" s="12">
        <x:v>0</x:v>
      </x:c>
      <x:c r="X3813" s="8">
        <x:v>0</x:v>
      </x:c>
      <x:c r="Y3813" s="13">
        <x:f t="shared" si="354"/>
        <x:v>1.9228828289511686</x:v>
      </x:c>
      <x:c r="Z3813" s="13">
        <x:f t="shared" si="355"/>
        <x:v>0.32247771226240507</x:v>
      </x:c>
      <x:c r="AA3813" s="13">
        <x:f t="shared" si="356"/>
        <x:v>8.11693649874662E-2</x:v>
      </x:c>
      <x:c r="AB3813" s="13">
        <x:f t="shared" si="357"/>
        <x:v>0.1296838145167763</x:v>
      </x:c>
      <x:c r="AC3813" s="13">
        <x:f t="shared" si="358"/>
        <x:v>0.59617248003479562</x:v>
      </x:c>
      <x:c r="AD3813" s="13">
        <x:f t="shared" si="359"/>
        <x:v>0.48315202103279831</x:v>
      </x:c>
      <x:c r="AE3813" s="50" t="n">
        <x:f>IF(OR(NOT(ISNUMBER(Q3813)),NOT(ISNUMBER(R3813))),"",IF(Q3813&lt;R3813,1,0))</x:f>
        <x:v>0</x:v>
      </x:c>
      <x:c r="AF3813" s="50" t="n">
        <x:f>IFERROR(IF(AND(A3813=A3812,C3813=C3812+1,ISNUMBER(AE3812)),AE3812,""),"")</x:f>
        <x:v>0</x:v>
      </x:c>
      <x:c r="AG3813" s="52" t="n">
        <x:f>IFERROR(IF(AND(A3813=A3812,C3813=C3812+1,ISNUMBER(U3813),ISNUMBER(U3812),U3812&lt;&gt;0),U3813/U3812-1,""),"")</x:f>
        <x:v>0.7442451577426392</x:v>
      </x:c>
      <x:c r="AH3813" s="50" t="n">
        <x:f>IF(AND(ISNUMBER(AE3813),ISNUMBER(AF3813),ISNUMBER(AG3813)),IF(AND(AE3813=1,AF3813=1,AG3813&lt;0),1,0),"")</x:f>
        <x:v>0</x:v>
      </x:c>
      <x:c r="AI3813" s="50" t="n">
        <x:f>IF(AND(A3813=A3814,C3814=C3813+1,ISNUMBER(AH3814)),C3814,"")</x:f>
        <x:v>2020</x:v>
      </x:c>
      <x:c r="AJ3813" s="50" t="n">
        <x:f>IF(AND(A3813=A3814,C3814=C3813+1,ISNUMBER(AH3814)),AH3814,"")</x:f>
        <x:v>0</x:v>
      </x:c>
    </x:row>
    <x:row r="3814" ht="15">
      <x:c r="A3814" s="9" t="s">
        <x:v>266</x:v>
      </x:c>
      <x:c r="B3814" s="10">
        <x:v>44196</x:v>
      </x:c>
      <x:c r="C3814" s="9">
        <x:v>2020</x:v>
      </x:c>
      <x:c r="D3814" s="11">
        <x:v>226.34549999999999</x:v>
      </x:c>
      <x:c r="E3814" s="11">
        <x:v>135.2166</x:v>
      </x:c>
      <x:c r="F3814" s="11">
        <x:v>51.803100000000001</x:v>
      </x:c>
      <x:c r="G3814" s="11">
        <x:v>78.2667</x:v>
      </x:c>
      <x:c r="H3814" s="11">
        <x:v>31.367000000000001</x:v>
      </x:c>
      <x:c r="I3814" s="11">
        <x:v>148.0788</x:v>
      </x:c>
      <x:c r="J3814" s="11">
        <x:v>84.384100000000004</x:v>
      </x:c>
      <x:c r="K3814" s="11">
        <x:v>35.701900000000002</x:v>
      </x:c>
      <x:c r="L3814" s="11">
        <x:v>24.6891</x:v>
      </x:c>
      <x:c r="M3814" s="11">
        <x:v>4.9172000000000002</x:v>
      </x:c>
      <x:c r="N3814" s="11">
        <x:v>26.4498</x:v>
      </x:c>
      <x:c r="O3814" s="11">
        <x:v>134.96190000000001</x:v>
      </x:c>
      <x:c r="P3814" s="11">
        <x:v>21.6249</x:v>
      </x:c>
      <x:c r="Q3814" s="11">
        <x:v>33.822000000000003</x:v>
      </x:c>
      <x:c r="R3814" s="11">
        <x:v>1.3642000000000001</x:v>
      </x:c>
      <x:c r="S3814" s="11">
        <x:v>24.5715</x:v>
      </x:c>
      <x:c r="T3814" s="11">
        <x:v>28.326499999999999</x:v>
      </x:c>
      <x:c r="U3814" s="11">
        <x:v>172.66220000000001</x:v>
      </x:c>
      <x:c r="V3814" s="11">
        <x:v>18</x:v>
      </x:c>
      <x:c r="W3814" s="12">
        <x:v>0</x:v>
      </x:c>
      <x:c r="X3814" s="8">
        <x:v>0</x:v>
      </x:c>
      <x:c r="Y3814" s="13">
        <x:f t="shared" si="354"/>
        <x:v>2.6102028643073485</x:v>
      </x:c>
      <x:c r="Z3814" s="13">
        <x:f t="shared" si="355"/>
        <x:v>0.3457842104216784</x:v>
      </x:c>
      <x:c r="AA3814" s="13">
        <x:f t="shared" si="356"/>
        <x:v>0.10855749285936765</x:v>
      </x:c>
      <x:c r="AB3814" s="13">
        <x:f t="shared" si="357"/>
        <x:v>9.5539341405064385E-2</x:v>
      </x:c>
      <x:c r="AC3814" s="13">
        <x:f t="shared" si="358"/>
        <x:v>0.36192275897667847</x:v>
      </x:c>
      <x:c r="AD3814" s="13">
        <x:f t="shared" si="359"/>
        <x:v>0.37281103445838337</x:v>
      </x:c>
      <x:c r="AE3814" s="50" t="n">
        <x:f>IF(OR(NOT(ISNUMBER(Q3814)),NOT(ISNUMBER(R3814))),"",IF(Q3814&lt;R3814,1,0))</x:f>
        <x:v>0</x:v>
      </x:c>
      <x:c r="AF3814" s="50" t="n">
        <x:f>IFERROR(IF(AND(A3814=A3813,C3814=C3813+1,ISNUMBER(AE3813)),AE3813,""),"")</x:f>
        <x:v>0</x:v>
      </x:c>
      <x:c r="AG3814" s="52" t="n">
        <x:f>IFERROR(IF(AND(A3814=A3813,C3814=C3813+1,ISNUMBER(U3814),ISNUMBER(U3813),U3813&lt;&gt;0),U3814/U3813-1,""),"")</x:f>
        <x:v>0.44769952358833076</x:v>
      </x:c>
      <x:c r="AH3814" s="50" t="n">
        <x:f>IF(AND(ISNUMBER(AE3814),ISNUMBER(AF3814),ISNUMBER(AG3814)),IF(AND(AE3814=1,AF3814=1,AG3814&lt;0),1,0),"")</x:f>
        <x:v>0</x:v>
      </x:c>
      <x:c r="AI3814" s="50" t="n">
        <x:f>IF(AND(A3814=A3815,C3815=C3814+1,ISNUMBER(AH3815)),C3815,"")</x:f>
        <x:v>2021</x:v>
      </x:c>
      <x:c r="AJ3814" s="50" t="n">
        <x:f>IF(AND(A3814=A3815,C3815=C3814+1,ISNUMBER(AH3815)),AH3815,"")</x:f>
        <x:v>0</x:v>
      </x:c>
    </x:row>
    <x:row r="3815" ht="15">
      <x:c r="A3815" s="9" t="s">
        <x:v>266</x:v>
      </x:c>
      <x:c r="B3815" s="10">
        <x:v>44561</x:v>
      </x:c>
      <x:c r="C3815" s="9">
        <x:v>2021</x:v>
      </x:c>
      <x:c r="D3815" s="11">
        <x:v>351.50150000000002</x:v>
      </x:c>
      <x:c r="E3815" s="11">
        <x:v>189.05719999999999</x:v>
      </x:c>
      <x:c r="F3815" s="11">
        <x:v>75.603499999999997</x:v>
      </x:c>
      <x:c r="G3815" s="11">
        <x:v>128.56010000000001</x:v>
      </x:c>
      <x:c r="H3815" s="11">
        <x:v>72.046499999999995</x:v>
      </x:c>
      <x:c r="I3815" s="11">
        <x:v>222.94139999999999</x:v>
      </x:c>
      <x:c r="J3815" s="11">
        <x:v>154.8792</x:v>
      </x:c>
      <x:c r="K3815" s="11">
        <x:v>30.577200000000001</x:v>
      </x:c>
      <x:c r="L3815" s="11">
        <x:v>37.935099999999998</x:v>
      </x:c>
      <x:c r="M3815" s="11">
        <x:v>19.124099999999999</x:v>
      </x:c>
      <x:c r="N3815" s="11">
        <x:v>52.922400000000003</x:v>
      </x:c>
      <x:c r="O3815" s="11">
        <x:v>226.79329999999999</x:v>
      </x:c>
      <x:c r="P3815" s="11">
        <x:v>51.877299999999998</x:v>
      </x:c>
      <x:c r="Q3815" s="11">
        <x:v>73.277699999999996</x:v>
      </x:c>
      <x:c r="R3815" s="11">
        <x:v>3.8338000000000001</x:v>
      </x:c>
      <x:c r="S3815" s="11">
        <x:v>70.174800000000005</x:v>
      </x:c>
      <x:c r="T3815" s="11">
        <x:v>30.3978</x:v>
      </x:c>
      <x:c r="U3815" s="11">
        <x:v>216.59540000000001</x:v>
      </x:c>
      <x:c r="V3815" s="11">
        <x:v>18</x:v>
      </x:c>
      <x:c r="W3815" s="12">
        <x:v>0</x:v>
      </x:c>
      <x:c r="X3815" s="8">
        <x:v>0</x:v>
      </x:c>
      <x:c r="Y3815" s="13">
        <x:f t="shared" si="354"/>
        <x:v>2.5006408433471994</x:v>
      </x:c>
      <x:c r="Z3815" s="13">
        <x:f t="shared" si="355"/>
        <x:v>0.36574552313432518</x:v>
      </x:c>
      <x:c r="AA3815" s="13">
        <x:f t="shared" si="356"/>
        <x:v>0.19964296027186229</x:v>
      </x:c>
      <x:c r="AB3815" s="13">
        <x:f t="shared" si="357"/>
        <x:v>0.14758770588461215</x:v>
      </x:c>
      <x:c r="AC3815" s="13">
        <x:f t="shared" si="358"/>
        <x:v>0.23644816704405175</x:v>
      </x:c>
      <x:c r="AD3815" s="13">
        <x:f t="shared" si="359"/>
        <x:v>0.44062173276643196</x:v>
      </x:c>
      <x:c r="AE3815" s="50" t="n">
        <x:f>IF(OR(NOT(ISNUMBER(Q3815)),NOT(ISNUMBER(R3815))),"",IF(Q3815&lt;R3815,1,0))</x:f>
        <x:v>0</x:v>
      </x:c>
      <x:c r="AF3815" s="50" t="n">
        <x:f>IFERROR(IF(AND(A3815=A3814,C3815=C3814+1,ISNUMBER(AE3814)),AE3814,""),"")</x:f>
        <x:v>0</x:v>
      </x:c>
      <x:c r="AG3815" s="52" t="n">
        <x:f>IFERROR(IF(AND(A3815=A3814,C3815=C3814+1,ISNUMBER(U3815),ISNUMBER(U3814),U3814&lt;&gt;0),U3815/U3814-1,""),"")</x:f>
        <x:v>0.2544459644322845</x:v>
      </x:c>
      <x:c r="AH3815" s="50" t="n">
        <x:f>IF(AND(ISNUMBER(AE3815),ISNUMBER(AF3815),ISNUMBER(AG3815)),IF(AND(AE3815=1,AF3815=1,AG3815&lt;0),1,0),"")</x:f>
        <x:v>0</x:v>
      </x:c>
      <x:c r="AI3815" s="50" t="n">
        <x:f>IF(AND(A3815=A3816,C3816=C3815+1,ISNUMBER(AH3816)),C3816,"")</x:f>
        <x:v>2022</x:v>
      </x:c>
      <x:c r="AJ3815" s="50" t="n">
        <x:f>IF(AND(A3815=A3816,C3816=C3815+1,ISNUMBER(AH3816)),AH3816,"")</x:f>
        <x:v>0</x:v>
      </x:c>
    </x:row>
    <x:row r="3816" ht="15">
      <x:c r="A3816" s="9" t="s">
        <x:v>266</x:v>
      </x:c>
      <x:c r="B3816" s="10">
        <x:v>44926</x:v>
      </x:c>
      <x:c r="C3816" s="9">
        <x:v>2022</x:v>
      </x:c>
      <x:c r="D3816" s="11">
        <x:v>386.79899999999998</x:v>
      </x:c>
      <x:c r="E3816" s="11">
        <x:v>187.81700000000001</x:v>
      </x:c>
      <x:c r="F3816" s="11">
        <x:v>77.396000000000001</x:v>
      </x:c>
      <x:c r="G3816" s="11">
        <x:v>147.90700000000001</x:v>
      </x:c>
      <x:c r="H3816" s="11">
        <x:v>91.168000000000006</x:v>
      </x:c>
      <x:c r="I3816" s="11">
        <x:v>238.892</x:v>
      </x:c>
      <x:c r="J3816" s="11">
        <x:v>168.726</x:v>
      </x:c>
      <x:c r="K3816" s="11">
        <x:v>28.38</x:v>
      </x:c>
      <x:c r="L3816" s="11">
        <x:v>58.695</x:v>
      </x:c>
      <x:c r="M3816" s="11">
        <x:v>22.175999999999998</x:v>
      </x:c>
      <x:c r="N3816" s="11">
        <x:v>68.992000000000004</x:v>
      </x:c>
      <x:c r="O3816" s="11">
        <x:v>290.28399999999999</x:v>
      </x:c>
      <x:c r="P3816" s="11">
        <x:v>59.685000000000002</x:v>
      </x:c>
      <x:c r="Q3816" s="11">
        <x:v>90.100999999999999</x:v>
      </x:c>
      <x:c r="R3816" s="11">
        <x:v>2.1309999999999998</x:v>
      </x:c>
      <x:c r="S3816" s="11">
        <x:v>20.99</x:v>
      </x:c>
      <x:c r="T3816" s="11">
        <x:v>55.758000000000003</x:v>
      </x:c>
      <x:c r="U3816" s="11">
        <x:v>223.03049999999999</x:v>
      </x:c>
      <x:c r="V3816" s="11">
        <x:v>18</x:v>
      </x:c>
      <x:c r="W3816" s="12">
        <x:v>0</x:v>
      </x:c>
      <x:c r="X3816" s="8">
        <x:v>0</x:v>
      </x:c>
      <x:c r="Y3816" s="13">
        <x:f t="shared" si="354"/>
        <x:v>2.4267016383275624</x:v>
      </x:c>
      <x:c r="Z3816" s="13">
        <x:f t="shared" si="355"/>
        <x:v>0.38238723471363684</x:v>
      </x:c>
      <x:c r="AA3816" s="13">
        <x:f t="shared" si="356"/>
        <x:v>5.4265910718486861E-2</x:v>
      </x:c>
      <x:c r="AB3816" s="13">
        <x:f t="shared" si="357"/>
        <x:v>0.15430494908208139</x:v>
      </x:c>
      <x:c r="AC3816" s="13">
        <x:f t="shared" si="358"/>
        <x:v>0.37698012940564002</x:v>
      </x:c>
      <x:c r="AD3816" s="13">
        <x:f t="shared" si="359"/>
        <x:v>0.43621105535433136</x:v>
      </x:c>
      <x:c r="AE3816" s="50" t="n">
        <x:f>IF(OR(NOT(ISNUMBER(Q3816)),NOT(ISNUMBER(R3816))),"",IF(Q3816&lt;R3816,1,0))</x:f>
        <x:v>0</x:v>
      </x:c>
      <x:c r="AF3816" s="50" t="n">
        <x:f>IFERROR(IF(AND(A3816=A3815,C3816=C3815+1,ISNUMBER(AE3815)),AE3815,""),"")</x:f>
        <x:v>0</x:v>
      </x:c>
      <x:c r="AG3816" s="52" t="n">
        <x:f>IFERROR(IF(AND(A3816=A3815,C3816=C3815+1,ISNUMBER(U3816),ISNUMBER(U3815),U3815&lt;&gt;0),U3816/U3815-1,""),"")</x:f>
        <x:v>0.02971023392001859</x:v>
      </x:c>
      <x:c r="AH3816" s="50" t="n">
        <x:f>IF(AND(ISNUMBER(AE3816),ISNUMBER(AF3816),ISNUMBER(AG3816)),IF(AND(AE3816=1,AF3816=1,AG3816&lt;0),1,0),"")</x:f>
        <x:v>0</x:v>
      </x:c>
      <x:c r="AI3816" s="50" t="n">
        <x:f>IF(AND(A3816=A3817,C3817=C3816+1,ISNUMBER(AH3817)),C3817,"")</x:f>
        <x:v>2023</x:v>
      </x:c>
      <x:c r="AJ3816" s="50" t="n">
        <x:f>IF(AND(A3816=A3817,C3817=C3816+1,ISNUMBER(AH3817)),AH3817,"")</x:f>
        <x:v>0</x:v>
      </x:c>
    </x:row>
    <x:row r="3817" ht="15">
      <x:c r="A3817" s="9" t="s">
        <x:v>266</x:v>
      </x:c>
      <x:c r="B3817" s="10">
        <x:v>45291</x:v>
      </x:c>
      <x:c r="C3817" s="9">
        <x:v>2023</x:v>
      </x:c>
      <x:c r="D3817" s="11">
        <x:v>467.74799999999999</x:v>
      </x:c>
      <x:c r="E3817" s="11">
        <x:v>217.75</x:v>
      </x:c>
      <x:c r="F3817" s="11">
        <x:v>95.88</x:v>
      </x:c>
      <x:c r="G3817" s="11">
        <x:v>194.601</x:v>
      </x:c>
      <x:c r="H3817" s="11">
        <x:v>132.023</x:v>
      </x:c>
      <x:c r="I3817" s="11">
        <x:v>273.14699999999999</x:v>
      </x:c>
      <x:c r="J3817" s="11">
        <x:v>195.51499999999999</x:v>
      </x:c>
      <x:c r="K3817" s="11">
        <x:v>34.366</x:v>
      </x:c>
      <x:c r="L3817" s="11">
        <x:v>61.921999999999997</x:v>
      </x:c>
      <x:c r="M3817" s="11">
        <x:v>35.393000000000001</x:v>
      </x:c>
      <x:c r="N3817" s="11">
        <x:v>96.63</x:v>
      </x:c>
      <x:c r="O3817" s="11">
        <x:v>318.42399999999998</x:v>
      </x:c>
      <x:c r="P3817" s="11">
        <x:v>60.281999999999996</x:v>
      </x:c>
      <x:c r="Q3817" s="11">
        <x:v>100.048</x:v>
      </x:c>
      <x:c r="R3817" s="11">
        <x:v>13.002000000000001</x:v>
      </x:c>
      <x:c r="S3817" s="11">
        <x:v>36.737000000000002</x:v>
      </x:c>
      <x:c r="T3817" s="11">
        <x:v>69.17</x:v>
      </x:c>
      <x:c r="U3817" s="11">
        <x:v>221.53790000000001</x:v>
      </x:c>
      <x:c r="V3817" s="11">
        <x:v>18</x:v>
      </x:c>
      <x:c r="W3817" s="12">
        <x:v>0</x:v>
      </x:c>
      <x:c r="X3817" s="8">
        <x:v>0</x:v>
      </x:c>
      <x:c r="Y3817" s="13">
        <x:f t="shared" si="354"/>
        <x:v>2.2710680016687528</x:v>
      </x:c>
      <x:c r="Z3817" s="13">
        <x:f t="shared" si="355"/>
        <x:v>0.41603812309192129</x:v>
      </x:c>
      <x:c r="AA3817" s="13">
        <x:f t="shared" si="356"/>
        <x:v>7.854015410007098E-2</x:v>
      </x:c>
      <x:c r="AB3817" s="13">
        <x:f t="shared" si="357"/>
        <x:v>0.12887708766258754</x:v>
      </x:c>
      <x:c r="AC3817" s="13">
        <x:f t="shared" si="358"/>
        <x:v>0.35544524437181724</x:v>
      </x:c>
      <x:c r="AD3817" s="13">
        <x:f t="shared" si="359"/>
        <x:v>0.41799216672225215</x:v>
      </x:c>
      <x:c r="AE3817" s="50" t="n">
        <x:f>IF(OR(NOT(ISNUMBER(Q3817)),NOT(ISNUMBER(R3817))),"",IF(Q3817&lt;R3817,1,0))</x:f>
        <x:v>0</x:v>
      </x:c>
      <x:c r="AF3817" s="50" t="n">
        <x:f>IFERROR(IF(AND(A3817=A3816,C3817=C3816+1,ISNUMBER(AE3816)),AE3816,""),"")</x:f>
        <x:v>0</x:v>
      </x:c>
      <x:c r="AG3817" s="52" t="n">
        <x:f>IFERROR(IF(AND(A3817=A3816,C3817=C3816+1,ISNUMBER(U3817),ISNUMBER(U3816),U3816&lt;&gt;0),U3817/U3816-1,""),"")</x:f>
        <x:v>-0.006692358220063976</x:v>
      </x:c>
      <x:c r="AH3817" s="50" t="n">
        <x:f>IF(AND(ISNUMBER(AE3817),ISNUMBER(AF3817),ISNUMBER(AG3817)),IF(AND(AE3817=1,AF3817=1,AG3817&lt;0),1,0),"")</x:f>
        <x:v>0</x:v>
      </x:c>
      <x:c r="AI3817" s="50" t="n">
        <x:f>IF(AND(A3817=A3818,C3818=C3817+1,ISNUMBER(AH3818)),C3818,"")</x:f>
        <x:v>2024</x:v>
      </x:c>
      <x:c r="AJ3817" s="50" t="n">
        <x:f>IF(AND(A3817=A3818,C3818=C3817+1,ISNUMBER(AH3818)),AH3818,"")</x:f>
        <x:v>0</x:v>
      </x:c>
    </x:row>
    <x:row r="3818" ht="15">
      <x:c r="A3818" s="9" t="s">
        <x:v>266</x:v>
      </x:c>
      <x:c r="B3818" s="10">
        <x:v>45657</x:v>
      </x:c>
      <x:c r="C3818" s="9">
        <x:v>2024</x:v>
      </x:c>
      <x:c r="D3818" s="11">
        <x:v>511.72800000000001</x:v>
      </x:c>
      <x:c r="E3818" s="11">
        <x:v>219.517</x:v>
      </x:c>
      <x:c r="F3818" s="11">
        <x:v>108.483</x:v>
      </x:c>
      <x:c r="G3818" s="11">
        <x:v>228.34</x:v>
      </x:c>
      <x:c r="H3818" s="11">
        <x:v>148.97</x:v>
      </x:c>
      <x:c r="I3818" s="11">
        <x:v>283.38799999999998</x:v>
      </x:c>
      <x:c r="J3818" s="11">
        <x:v>202.67400000000001</x:v>
      </x:c>
      <x:c r="K3818" s="11">
        <x:v>40.526000000000003</x:v>
      </x:c>
      <x:c r="L3818" s="11">
        <x:v>61.911999999999999</x:v>
      </x:c>
      <x:c r="M3818" s="11">
        <x:v>39.819000000000003</x:v>
      </x:c>
      <x:c r="N3818" s="11">
        <x:v>109.151</x:v>
      </x:c>
      <x:c r="O3818" s="11">
        <x:v>348</x:v>
      </x:c>
      <x:c r="P3818" s="11">
        <x:v>39.26</x:v>
      </x:c>
      <x:c r="Q3818" s="11">
        <x:v>87.822000000000003</x:v>
      </x:c>
      <x:c r="R3818" s="11">
        <x:v>16.741</x:v>
      </x:c>
      <x:c r="S3818" s="11">
        <x:v>17.315000000000001</x:v>
      </x:c>
      <x:c r="T3818" s="11">
        <x:v>63.725000000000001</x:v>
      </x:c>
      <x:c r="U3818" s="11">
        <x:v>199.01240000000001</x:v>
      </x:c>
      <x:c r="V3818" s="11">
        <x:v>18</x:v>
      </x:c>
      <x:c r="W3818" s="12">
        <x:v>0</x:v>
      </x:c>
      <x:c r="X3818" s="8">
        <x:v>0</x:v>
      </x:c>
      <x:c r="Y3818" s="13">
        <x:f t="shared" si="354"/>
        <x:v>2.0235152051473499</x:v>
      </x:c>
      <x:c r="Z3818" s="13">
        <x:f t="shared" si="355"/>
        <x:v>0.44621361348216237</x:v>
      </x:c>
      <x:c r="AA3818" s="13">
        <x:f t="shared" si="356"/>
        <x:v>3.3836334927930464E-2</x:v>
      </x:c>
      <x:c r="AB3818" s="13">
        <x:f t="shared" si="357"/>
        <x:v>7.6720445236531903E-2</x:v>
      </x:c>
      <x:c r="AC3818" s="13">
        <x:f t="shared" si="358"/>
        <x:v>0.2790794429359727</x:v>
      </x:c>
      <x:c r="AD3818" s="13">
        <x:f t="shared" si="359"/>
        <x:v>0.39605806209548822</x:v>
      </x:c>
      <x:c r="AE3818" s="50" t="n">
        <x:f>IF(OR(NOT(ISNUMBER(Q3818)),NOT(ISNUMBER(R3818))),"",IF(Q3818&lt;R3818,1,0))</x:f>
        <x:v>0</x:v>
      </x:c>
      <x:c r="AF3818" s="50" t="n">
        <x:f>IFERROR(IF(AND(A3818=A3817,C3818=C3817+1,ISNUMBER(AE3817)),AE3817,""),"")</x:f>
        <x:v>0</x:v>
      </x:c>
      <x:c r="AG3818" s="52" t="n">
        <x:f>IFERROR(IF(AND(A3818=A3817,C3818=C3817+1,ISNUMBER(U3818),ISNUMBER(U3817),U3817&lt;&gt;0),U3818/U3817-1,""),"")</x:f>
        <x:v>-0.10167786189180272</x:v>
      </x:c>
      <x:c r="AH3818" s="50" t="n">
        <x:f>IF(AND(ISNUMBER(AE3818),ISNUMBER(AF3818),ISNUMBER(AG3818)),IF(AND(AE3818=1,AF3818=1,AG3818&lt;0),1,0),"")</x:f>
        <x:v>0</x:v>
      </x:c>
      <x:c r="AI3818" s="50" t="str">
        <x:f>IF(AND(A3818=A3819,C3819=C3818+1,ISNUMBER(AH3819)),C3819,"")</x:f>
      </x:c>
      <x:c r="AJ3818" s="50" t="str">
        <x:f>IF(AND(A3818=A3819,C3819=C3818+1,ISNUMBER(AH3819)),AH3819,"")</x:f>
      </x:c>
    </x:row>
    <x:row r="3819" ht="15">
      <x:c r="A3819" s="9" t="s">
        <x:v>267</x:v>
      </x:c>
      <x:c r="B3819" s="10">
        <x:v>39447</x:v>
      </x:c>
      <x:c r="C3819" s="9">
        <x:v>2007</x:v>
      </x:c>
      <x:c r="D3819" s="11">
        <x:v>381.64800000000002</x:v>
      </x:c>
      <x:c r="E3819" s="11">
        <x:v>35.796999999999997</x:v>
      </x:c>
      <x:c r="F3819" s="11">
        <x:v>44.344000000000001</x:v>
      </x:c>
      <x:c r="G3819" s="11">
        <x:v>198.97200000000001</x:v>
      </x:c>
      <x:c r="H3819" s="11">
        <x:v>103.84399999999999</x:v>
      </x:c>
      <x:c r="I3819" s="11">
        <x:v>182.67599999999999</x:v>
      </x:c>
      <x:c r="J3819" s="11">
        <x:v>157.374</x:v>
      </x:c>
      <x:c r="K3819" s="11">
        <x:v>8.9269999999999996</x:v>
      </x:c>
      <x:c r="L3819" s="11">
        <x:v>5.3730000000000002</x:v>
      </x:c>
      <x:c r="M3819" s="11">
        <x:v>7.8209999999999997</x:v>
      </x:c>
      <x:c r="N3819" s="11">
        <x:v>96.022999999999996</x:v>
      </x:c>
      <x:c r="O3819" s="11">
        <x:v>178.16499999999999</x:v>
      </x:c>
      <x:c r="P3819" s="11">
        <x:v>29.789000000000001</x:v>
      </x:c>
      <x:c r="Q3819" s="11">
        <x:v>40.576000000000001</x:v>
      </x:c>
      <x:c r="R3819" s="11">
        <x:v>8.0879999999999992</x:v>
      </x:c>
      <x:c r="S3819" s="11">
        <x:v>29.111000000000001</x:v>
      </x:c>
      <x:c r="T3819" s="11">
        <x:v>25.074999999999999</x:v>
      </x:c>
      <x:c r="U3819" s="11">
        <x:v>392.16559999999998</x:v>
      </x:c>
      <x:c r="V3819" s="11">
        <x:v>18</x:v>
      </x:c>
      <x:c r="W3819" s="12">
        <x:v>0</x:v>
      </x:c>
      <x:c r="X3819" s="8">
        <x:v>0</x:v>
      </x:c>
      <x:c r="Y3819" s="13">
        <x:f t="shared" si="354"/>
        <x:v>0.80725690059534538</x:v>
      </x:c>
      <x:c r="Z3819" s="13">
        <x:f t="shared" si="355"/>
        <x:v>0.5213495157841781</x:v>
      </x:c>
      <x:c r="AA3819" s="13">
        <x:f t="shared" si="356"/>
        <x:v>7.6277093028130627E-2</x:v>
      </x:c>
      <x:c r="AB3819" s="13">
        <x:f t="shared" si="357"/>
        <x:v>7.8053599127992285E-2</x:v>
      </x:c>
      <x:c r="AC3819" s="13">
        <x:f t="shared" si="358"/>
        <x:v>0.12602275697083007</x:v>
      </x:c>
      <x:c r="AD3819" s="13">
        <x:f t="shared" si="359"/>
        <x:v>0.41235379197585204</x:v>
      </x:c>
      <x:c r="AE3819" s="50" t="n">
        <x:f>IF(OR(NOT(ISNUMBER(Q3819)),NOT(ISNUMBER(R3819))),"",IF(Q3819&lt;R3819,1,0))</x:f>
        <x:v>0</x:v>
      </x:c>
      <x:c r="AF3819" s="50" t="str">
        <x:f>IFERROR(IF(AND(A3819=A3818,C3819=C3818+1,ISNUMBER(AE3818)),AE3818,""),"")</x:f>
      </x:c>
      <x:c r="AG3819" s="52" t="str">
        <x:f>IFERROR(IF(AND(A3819=A3818,C3819=C3818+1,ISNUMBER(U3819),ISNUMBER(U3818),U3818&lt;&gt;0),U3819/U3818-1,""),"")</x:f>
      </x:c>
      <x:c r="AH3819" s="50" t="str">
        <x:f>IF(AND(ISNUMBER(AE3819),ISNUMBER(AF3819),ISNUMBER(AG3819)),IF(AND(AE3819=1,AF3819=1,AG3819&lt;0),1,0),"")</x:f>
      </x:c>
      <x:c r="AI3819" s="50" t="n">
        <x:f>IF(AND(A3819=A3820,C3820=C3819+1,ISNUMBER(AH3820)),C3820,"")</x:f>
        <x:v>2008</x:v>
      </x:c>
      <x:c r="AJ3819" s="50" t="n">
        <x:f>IF(AND(A3819=A3820,C3820=C3819+1,ISNUMBER(AH3820)),AH3820,"")</x:f>
        <x:v>0</x:v>
      </x:c>
    </x:row>
    <x:row r="3820" ht="15">
      <x:c r="A3820" s="9" t="s">
        <x:v>267</x:v>
      </x:c>
      <x:c r="B3820" s="10">
        <x:v>39813</x:v>
      </x:c>
      <x:c r="C3820" s="9">
        <x:v>2008</x:v>
      </x:c>
      <x:c r="D3820" s="11">
        <x:v>377.8</x:v>
      </x:c>
      <x:c r="E3820" s="11">
        <x:v>27.2</x:v>
      </x:c>
      <x:c r="F3820" s="11">
        <x:v>42.4</x:v>
      </x:c>
      <x:c r="G3820" s="11">
        <x:v>180.1</x:v>
      </x:c>
      <x:c r="H3820" s="11">
        <x:v>97.8</x:v>
      </x:c>
      <x:c r="I3820" s="11">
        <x:v>197.7</x:v>
      </x:c>
      <x:c r="J3820" s="11">
        <x:v>172.8</x:v>
      </x:c>
      <x:c r="K3820" s="11">
        <x:v>3.9</x:v>
      </x:c>
      <x:c r="L3820" s="11">
        <x:v>5.8</x:v>
      </x:c>
      <x:c r="M3820" s="11">
        <x:v>8.1</x:v>
      </x:c>
      <x:c r="N3820" s="11">
        <x:v>89.7</x:v>
      </x:c>
      <x:c r="O3820" s="11">
        <x:v>203.1</x:v>
      </x:c>
      <x:c r="P3820" s="11">
        <x:v>29.4</x:v>
      </x:c>
      <x:c r="Q3820" s="11">
        <x:v>40.200000000000003</x:v>
      </x:c>
      <x:c r="R3820" s="11">
        <x:v>6.6959999999999997</x:v>
      </x:c>
      <x:c r="S3820" s="11">
        <x:v>19.100000000000001</x:v>
      </x:c>
      <x:c r="T3820" s="11">
        <x:v>20.100000000000001</x:v>
      </x:c>
      <x:c r="U3820" s="11">
        <x:v>317.41309999999999</x:v>
      </x:c>
      <x:c r="V3820" s="11">
        <x:v>18</x:v>
      </x:c>
      <x:c r="W3820" s="12">
        <x:v>0</x:v>
      </x:c>
      <x:c r="X3820" s="8">
        <x:v>0</x:v>
      </x:c>
      <x:c r="Y3820" s="13">
        <x:f t="shared" si="354"/>
        <x:v>0.64150943396226412</x:v>
      </x:c>
      <x:c r="Z3820" s="13">
        <x:f t="shared" si="355"/>
        <x:v>0.47670725251455792</x:v>
      </x:c>
      <x:c r="AA3820" s="13">
        <x:f t="shared" si="356"/>
        <x:v>5.0555849655902596E-2</x:v>
      </x:c>
      <x:c r="AB3820" s="13">
        <x:f t="shared" si="357"/>
        <x:v>7.7818951826363156E-2</x:v>
      </x:c>
      <x:c r="AC3820" s="13">
        <x:f t="shared" si="358"/>
        <x:v>0.11160466407551362</x:v>
      </x:c>
      <x:c r="AD3820" s="13">
        <x:f t="shared" si="359"/>
        <x:v>0.45738485971413451</x:v>
      </x:c>
      <x:c r="AE3820" s="50" t="n">
        <x:f>IF(OR(NOT(ISNUMBER(Q3820)),NOT(ISNUMBER(R3820))),"",IF(Q3820&lt;R3820,1,0))</x:f>
        <x:v>0</x:v>
      </x:c>
      <x:c r="AF3820" s="50" t="n">
        <x:f>IFERROR(IF(AND(A3820=A3819,C3820=C3819+1,ISNUMBER(AE3819)),AE3819,""),"")</x:f>
        <x:v>0</x:v>
      </x:c>
      <x:c r="AG3820" s="52" t="n">
        <x:f>IFERROR(IF(AND(A3820=A3819,C3820=C3819+1,ISNUMBER(U3820),ISNUMBER(U3819),U3819&lt;&gt;0),U3820/U3819-1,""),"")</x:f>
        <x:v>-0.19061462810608576</x:v>
      </x:c>
      <x:c r="AH3820" s="50" t="n">
        <x:f>IF(AND(ISNUMBER(AE3820),ISNUMBER(AF3820),ISNUMBER(AG3820)),IF(AND(AE3820=1,AF3820=1,AG3820&lt;0),1,0),"")</x:f>
        <x:v>0</x:v>
      </x:c>
      <x:c r="AI3820" s="50" t="n">
        <x:f>IF(AND(A3820=A3821,C3821=C3820+1,ISNUMBER(AH3821)),C3821,"")</x:f>
        <x:v>2009</x:v>
      </x:c>
      <x:c r="AJ3820" s="50" t="n">
        <x:f>IF(AND(A3820=A3821,C3821=C3820+1,ISNUMBER(AH3821)),AH3821,"")</x:f>
        <x:v>0</x:v>
      </x:c>
    </x:row>
    <x:row r="3821" ht="15">
      <x:c r="A3821" s="9" t="s">
        <x:v>267</x:v>
      </x:c>
      <x:c r="B3821" s="10">
        <x:v>40178</x:v>
      </x:c>
      <x:c r="C3821" s="9">
        <x:v>2009</x:v>
      </x:c>
      <x:c r="D3821" s="11">
        <x:v>379.9</x:v>
      </x:c>
      <x:c r="E3821" s="11">
        <x:v>23</x:v>
      </x:c>
      <x:c r="F3821" s="11">
        <x:v>46.7</x:v>
      </x:c>
      <x:c r="G3821" s="11">
        <x:v>182.9</x:v>
      </x:c>
      <x:c r="H3821" s="11">
        <x:v>93.5</x:v>
      </x:c>
      <x:c r="I3821" s="11">
        <x:v>197</x:v>
      </x:c>
      <x:c r="J3821" s="11">
        <x:v>173.3</x:v>
      </x:c>
      <x:c r="K3821" s="11">
        <x:v>0.9</x:v>
      </x:c>
      <x:c r="L3821" s="11">
        <x:v>6.1</x:v>
      </x:c>
      <x:c r="M3821" s="11">
        <x:v>8.8000000000000007</x:v>
      </x:c>
      <x:c r="N3821" s="11">
        <x:v>84.7</x:v>
      </x:c>
      <x:c r="O3821" s="11">
        <x:v>210</x:v>
      </x:c>
      <x:c r="P3821" s="11">
        <x:v>20.6</x:v>
      </x:c>
      <x:c r="Q3821" s="11">
        <x:v>31.6</x:v>
      </x:c>
      <x:c r="R3821" s="11">
        <x:v>5.64</x:v>
      </x:c>
      <x:c r="S3821" s="11">
        <x:v>8.9</x:v>
      </x:c>
      <x:c r="T3821" s="11">
        <x:v>32.200000000000003</x:v>
      </x:c>
      <x:c r="U3821" s="11">
        <x:v>221.10650000000001</x:v>
      </x:c>
      <x:c r="V3821" s="11">
        <x:v>18</x:v>
      </x:c>
      <x:c r="W3821" s="12">
        <x:v>0</x:v>
      </x:c>
      <x:c r="X3821" s="8">
        <x:v>0</x:v>
      </x:c>
      <x:c r="Y3821" s="13">
        <x:f t="shared" si="354"/>
        <x:v>0.49250535331905776</x:v>
      </x:c>
      <x:c r="Z3821" s="13">
        <x:f t="shared" si="355"/>
        <x:v>0.48144248486443808</x:v>
      </x:c>
      <x:c r="AA3821" s="13">
        <x:f t="shared" si="356"/>
        <x:v>2.3427217688865493E-2</x:v>
      </x:c>
      <x:c r="AB3821" s="13">
        <x:f t="shared" si="357"/>
        <x:v>5.4224795998947098E-2</x:v>
      </x:c>
      <x:c r="AC3821" s="13">
        <x:f t="shared" si="358"/>
        <x:v>0.17605248769819576</x:v>
      </x:c>
      <x:c r="AD3821" s="13">
        <x:f t="shared" si="359"/>
        <x:v>0.45617267702026854</x:v>
      </x:c>
      <x:c r="AE3821" s="50" t="n">
        <x:f>IF(OR(NOT(ISNUMBER(Q3821)),NOT(ISNUMBER(R3821))),"",IF(Q3821&lt;R3821,1,0))</x:f>
        <x:v>0</x:v>
      </x:c>
      <x:c r="AF3821" s="50" t="n">
        <x:f>IFERROR(IF(AND(A3821=A3820,C3821=C3820+1,ISNUMBER(AE3820)),AE3820,""),"")</x:f>
        <x:v>0</x:v>
      </x:c>
      <x:c r="AG3821" s="52" t="n">
        <x:f>IFERROR(IF(AND(A3821=A3820,C3821=C3820+1,ISNUMBER(U3821),ISNUMBER(U3820),U3820&lt;&gt;0),U3821/U3820-1,""),"")</x:f>
        <x:v>-0.30341091782286234</x:v>
      </x:c>
      <x:c r="AH3821" s="50" t="n">
        <x:f>IF(AND(ISNUMBER(AE3821),ISNUMBER(AF3821),ISNUMBER(AG3821)),IF(AND(AE3821=1,AF3821=1,AG3821&lt;0),1,0),"")</x:f>
        <x:v>0</x:v>
      </x:c>
      <x:c r="AI3821" s="50" t="n">
        <x:f>IF(AND(A3821=A3822,C3822=C3821+1,ISNUMBER(AH3822)),C3822,"")</x:f>
        <x:v>2010</x:v>
      </x:c>
      <x:c r="AJ3821" s="50" t="n">
        <x:f>IF(AND(A3821=A3822,C3822=C3821+1,ISNUMBER(AH3822)),AH3822,"")</x:f>
        <x:v>0</x:v>
      </x:c>
    </x:row>
    <x:row r="3822" ht="15">
      <x:c r="A3822" s="9" t="s">
        <x:v>267</x:v>
      </x:c>
      <x:c r="B3822" s="10">
        <x:v>40543</x:v>
      </x:c>
      <x:c r="C3822" s="9">
        <x:v>2010</x:v>
      </x:c>
      <x:c r="D3822" s="11">
        <x:v>412.8</x:v>
      </x:c>
      <x:c r="E3822" s="11">
        <x:v>24.9</x:v>
      </x:c>
      <x:c r="F3822" s="11">
        <x:v>125.9</x:v>
      </x:c>
      <x:c r="G3822" s="11">
        <x:v>205.6</x:v>
      </x:c>
      <x:c r="H3822" s="11">
        <x:v>108.8</x:v>
      </x:c>
      <x:c r="I3822" s="11">
        <x:v>207.2</x:v>
      </x:c>
      <x:c r="J3822" s="11">
        <x:v>180.9</x:v>
      </x:c>
      <x:c r="K3822" s="11">
        <x:v>1.1000000000000001</x:v>
      </x:c>
      <x:c r="L3822" s="11">
        <x:v>7.6</x:v>
      </x:c>
      <x:c r="M3822" s="11">
        <x:v>81.400000000000006</x:v>
      </x:c>
      <x:c r="N3822" s="11">
        <x:v>27.4</x:v>
      </x:c>
      <x:c r="O3822" s="11">
        <x:v>227.7</x:v>
      </x:c>
      <x:c r="P3822" s="11">
        <x:v>31.1</x:v>
      </x:c>
      <x:c r="Q3822" s="11">
        <x:v>42.6</x:v>
      </x:c>
      <x:c r="R3822" s="11">
        <x:v>4.2640000000000002</x:v>
      </x:c>
      <x:c r="S3822" s="11">
        <x:v>19.2</x:v>
      </x:c>
      <x:c r="T3822" s="11">
        <x:v>37.700000000000003</x:v>
      </x:c>
      <x:c r="U3822" s="11">
        <x:v>309.72000000000003</x:v>
      </x:c>
      <x:c r="V3822" s="11">
        <x:v>18</x:v>
      </x:c>
      <x:c r="W3822" s="12">
        <x:v>0</x:v>
      </x:c>
      <x:c r="X3822" s="8">
        <x:v>0</x:v>
      </x:c>
      <x:c r="Y3822" s="13">
        <x:f t="shared" si="354"/>
        <x:v>0.19777601270849879</x:v>
      </x:c>
      <x:c r="Z3822" s="13">
        <x:f t="shared" si="355"/>
        <x:v>0.49806201550387597</x:v>
      </x:c>
      <x:c r="AA3822" s="13">
        <x:f t="shared" si="356"/>
        <x:v>4.6511627906976744E-2</x:v>
      </x:c>
      <x:c r="AB3822" s="13">
        <x:f t="shared" si="357"/>
        <x:v>7.53391472868217E-2</x:v>
      </x:c>
      <x:c r="AC3822" s="13">
        <x:f t="shared" si="358"/>
        <x:v>0.18336575875486383</x:v>
      </x:c>
      <x:c r="AD3822" s="13">
        <x:f t="shared" si="359"/>
        <x:v>0.43822674418604651</x:v>
      </x:c>
      <x:c r="AE3822" s="50" t="n">
        <x:f>IF(OR(NOT(ISNUMBER(Q3822)),NOT(ISNUMBER(R3822))),"",IF(Q3822&lt;R3822,1,0))</x:f>
        <x:v>0</x:v>
      </x:c>
      <x:c r="AF3822" s="50" t="n">
        <x:f>IFERROR(IF(AND(A3822=A3821,C3822=C3821+1,ISNUMBER(AE3821)),AE3821,""),"")</x:f>
        <x:v>0</x:v>
      </x:c>
      <x:c r="AG3822" s="52" t="n">
        <x:f>IFERROR(IF(AND(A3822=A3821,C3822=C3821+1,ISNUMBER(U3822),ISNUMBER(U3821),U3821&lt;&gt;0),U3822/U3821-1,""),"")</x:f>
        <x:v>0.40077293069177067</x:v>
      </x:c>
      <x:c r="AH3822" s="50" t="n">
        <x:f>IF(AND(ISNUMBER(AE3822),ISNUMBER(AF3822),ISNUMBER(AG3822)),IF(AND(AE3822=1,AF3822=1,AG3822&lt;0),1,0),"")</x:f>
        <x:v>0</x:v>
      </x:c>
      <x:c r="AI3822" s="50" t="n">
        <x:f>IF(AND(A3822=A3823,C3823=C3822+1,ISNUMBER(AH3823)),C3823,"")</x:f>
        <x:v>2011</x:v>
      </x:c>
      <x:c r="AJ3822" s="50" t="n">
        <x:f>IF(AND(A3822=A3823,C3823=C3822+1,ISNUMBER(AH3823)),AH3823,"")</x:f>
        <x:v>0</x:v>
      </x:c>
    </x:row>
    <x:row r="3823" ht="15">
      <x:c r="A3823" s="9" t="s">
        <x:v>267</x:v>
      </x:c>
      <x:c r="B3823" s="10">
        <x:v>40908</x:v>
      </x:c>
      <x:c r="C3823" s="9">
        <x:v>2011</x:v>
      </x:c>
      <x:c r="D3823" s="11">
        <x:v>414.2</x:v>
      </x:c>
      <x:c r="E3823" s="11">
        <x:v>31.5</x:v>
      </x:c>
      <x:c r="F3823" s="11">
        <x:v>43.6</x:v>
      </x:c>
      <x:c r="G3823" s="11">
        <x:v>178</x:v>
      </x:c>
      <x:c r="H3823" s="11">
        <x:v>92.2</x:v>
      </x:c>
      <x:c r="I3823" s="11">
        <x:v>236.2</x:v>
      </x:c>
      <x:c r="J3823" s="11">
        <x:v>207.7</x:v>
      </x:c>
      <x:c r="K3823" s="11">
        <x:v>3.7</x:v>
      </x:c>
      <x:c r="L3823" s="11">
        <x:v>8.8000000000000007</x:v>
      </x:c>
      <x:c r="M3823" s="11">
        <x:v>0</x:v>
      </x:c>
      <x:c r="N3823" s="11">
        <x:v>92.2</x:v>
      </x:c>
      <x:c r="O3823" s="11">
        <x:v>241.9</x:v>
      </x:c>
      <x:c r="P3823" s="11">
        <x:v>33.1</x:v>
      </x:c>
      <x:c r="Q3823" s="11">
        <x:v>45.5</x:v>
      </x:c>
      <x:c r="R3823" s="11">
        <x:v>4.4000000000000004</x:v>
      </x:c>
      <x:c r="S3823" s="11">
        <x:v>24.8</x:v>
      </x:c>
      <x:c r="T3823" s="11">
        <x:v>31.9</x:v>
      </x:c>
      <x:c r="U3823" s="11">
        <x:v>332.95139999999998</x:v>
      </x:c>
      <x:c r="V3823" s="11">
        <x:v>18</x:v>
      </x:c>
      <x:c r="W3823" s="12">
        <x:v>0</x:v>
      </x:c>
      <x:c r="X3823" s="8">
        <x:v>0</x:v>
      </x:c>
      <x:c r="Y3823" s="13">
        <x:f t="shared" si="354"/>
        <x:v>0.72247706422018343</x:v>
      </x:c>
      <x:c r="Z3823" s="13">
        <x:f t="shared" si="355"/>
        <x:v>0.42974408498309996</x:v>
      </x:c>
      <x:c r="AA3823" s="13">
        <x:f t="shared" si="356"/>
        <x:v>5.9874456784162242E-2</x:v>
      </x:c>
      <x:c r="AB3823" s="13">
        <x:f t="shared" si="357"/>
        <x:v>7.9913085465958475E-2</x:v>
      </x:c>
      <x:c r="AC3823" s="13">
        <x:f t="shared" si="358"/>
        <x:v>0.17921348314606741</x:v>
      </x:c>
      <x:c r="AD3823" s="13">
        <x:f t="shared" si="359"/>
        <x:v>0.50144857556735878</x:v>
      </x:c>
      <x:c r="AE3823" s="50" t="n">
        <x:f>IF(OR(NOT(ISNUMBER(Q3823)),NOT(ISNUMBER(R3823))),"",IF(Q3823&lt;R3823,1,0))</x:f>
        <x:v>0</x:v>
      </x:c>
      <x:c r="AF3823" s="50" t="n">
        <x:f>IFERROR(IF(AND(A3823=A3822,C3823=C3822+1,ISNUMBER(AE3822)),AE3822,""),"")</x:f>
        <x:v>0</x:v>
      </x:c>
      <x:c r="AG3823" s="52" t="n">
        <x:f>IFERROR(IF(AND(A3823=A3822,C3823=C3822+1,ISNUMBER(U3823),ISNUMBER(U3822),U3822&lt;&gt;0),U3823/U3822-1,""),"")</x:f>
        <x:v>0.07500774893452133</x:v>
      </x:c>
      <x:c r="AH3823" s="50" t="n">
        <x:f>IF(AND(ISNUMBER(AE3823),ISNUMBER(AF3823),ISNUMBER(AG3823)),IF(AND(AE3823=1,AF3823=1,AG3823&lt;0),1,0),"")</x:f>
        <x:v>0</x:v>
      </x:c>
      <x:c r="AI3823" s="50" t="n">
        <x:f>IF(AND(A3823=A3824,C3824=C3823+1,ISNUMBER(AH3824)),C3824,"")</x:f>
        <x:v>2012</x:v>
      </x:c>
      <x:c r="AJ3823" s="50" t="n">
        <x:f>IF(AND(A3823=A3824,C3824=C3823+1,ISNUMBER(AH3824)),AH3824,"")</x:f>
        <x:v>0</x:v>
      </x:c>
    </x:row>
    <x:row r="3824" ht="15">
      <x:c r="A3824" s="9" t="s">
        <x:v>267</x:v>
      </x:c>
      <x:c r="B3824" s="10">
        <x:v>41274</x:v>
      </x:c>
      <x:c r="C3824" s="9">
        <x:v>2012</x:v>
      </x:c>
      <x:c r="D3824" s="11">
        <x:v>482.1</x:v>
      </x:c>
      <x:c r="E3824" s="11">
        <x:v>38</x:v>
      </x:c>
      <x:c r="F3824" s="11">
        <x:v>51.6</x:v>
      </x:c>
      <x:c r="G3824" s="11">
        <x:v>246.8</x:v>
      </x:c>
      <x:c r="H3824" s="11">
        <x:v>142.1</x:v>
      </x:c>
      <x:c r="I3824" s="11">
        <x:v>235.3</x:v>
      </x:c>
      <x:c r="J3824" s="11">
        <x:v>214</x:v>
      </x:c>
      <x:c r="K3824" s="11">
        <x:v>3.9</x:v>
      </x:c>
      <x:c r="L3824" s="11">
        <x:v>10.5</x:v>
      </x:c>
      <x:c r="M3824" s="11">
        <x:v>0</x:v>
      </x:c>
      <x:c r="N3824" s="11">
        <x:v>142.1</x:v>
      </x:c>
      <x:c r="O3824" s="11">
        <x:v>253</x:v>
      </x:c>
      <x:c r="P3824" s="11">
        <x:v>33</x:v>
      </x:c>
      <x:c r="Q3824" s="11">
        <x:v>45.8</x:v>
      </x:c>
      <x:c r="R3824" s="11">
        <x:v>4.5</x:v>
      </x:c>
      <x:c r="S3824" s="11">
        <x:v>23.7</x:v>
      </x:c>
      <x:c r="T3824" s="11">
        <x:v>37.6</x:v>
      </x:c>
      <x:c r="U3824" s="11">
        <x:v>398.8295</x:v>
      </x:c>
      <x:c r="V3824" s="11">
        <x:v>18</x:v>
      </x:c>
      <x:c r="W3824" s="12">
        <x:v>0</x:v>
      </x:c>
      <x:c r="X3824" s="8">
        <x:v>0</x:v>
      </x:c>
      <x:c r="Y3824" s="13">
        <x:f t="shared" si="354"/>
        <x:v>0.73643410852713176</x:v>
      </x:c>
      <x:c r="Z3824" s="13">
        <x:f t="shared" si="355"/>
        <x:v>0.51192698610246834</x:v>
      </x:c>
      <x:c r="AA3824" s="13">
        <x:f t="shared" si="356"/>
        <x:v>4.9159925326695705E-2</x:v>
      </x:c>
      <x:c r="AB3824" s="13">
        <x:f t="shared" si="357"/>
        <x:v>6.8450528935905405E-2</x:v>
      </x:c>
      <x:c r="AC3824" s="13">
        <x:f t="shared" si="358"/>
        <x:v>0.15235008103727715</x:v>
      </x:c>
      <x:c r="AD3824" s="13">
        <x:f t="shared" si="359"/>
        <x:v>0.44389130885708356</x:v>
      </x:c>
      <x:c r="AE3824" s="50" t="n">
        <x:f>IF(OR(NOT(ISNUMBER(Q3824)),NOT(ISNUMBER(R3824))),"",IF(Q3824&lt;R3824,1,0))</x:f>
        <x:v>0</x:v>
      </x:c>
      <x:c r="AF3824" s="50" t="n">
        <x:f>IFERROR(IF(AND(A3824=A3823,C3824=C3823+1,ISNUMBER(AE3823)),AE3823,""),"")</x:f>
        <x:v>0</x:v>
      </x:c>
      <x:c r="AG3824" s="52" t="n">
        <x:f>IFERROR(IF(AND(A3824=A3823,C3824=C3823+1,ISNUMBER(U3824),ISNUMBER(U3823),U3823&lt;&gt;0),U3824/U3823-1,""),"")</x:f>
        <x:v>0.19786100914427762</x:v>
      </x:c>
      <x:c r="AH3824" s="50" t="n">
        <x:f>IF(AND(ISNUMBER(AE3824),ISNUMBER(AF3824),ISNUMBER(AG3824)),IF(AND(AE3824=1,AF3824=1,AG3824&lt;0),1,0),"")</x:f>
        <x:v>0</x:v>
      </x:c>
      <x:c r="AI3824" s="50" t="n">
        <x:f>IF(AND(A3824=A3825,C3825=C3824+1,ISNUMBER(AH3825)),C3825,"")</x:f>
        <x:v>2013</x:v>
      </x:c>
      <x:c r="AJ3824" s="50" t="n">
        <x:f>IF(AND(A3824=A3825,C3825=C3824+1,ISNUMBER(AH3825)),AH3825,"")</x:f>
        <x:v>0</x:v>
      </x:c>
    </x:row>
    <x:row r="3825" ht="15">
      <x:c r="A3825" s="9" t="s">
        <x:v>267</x:v>
      </x:c>
      <x:c r="B3825" s="10">
        <x:v>41639</x:v>
      </x:c>
      <x:c r="C3825" s="9">
        <x:v>2013</x:v>
      </x:c>
      <x:c r="D3825" s="11">
        <x:v>488.9</x:v>
      </x:c>
      <x:c r="E3825" s="11">
        <x:v>33.299999999999997</x:v>
      </x:c>
      <x:c r="F3825" s="11">
        <x:v>45.7</x:v>
      </x:c>
      <x:c r="G3825" s="11">
        <x:v>229.5</x:v>
      </x:c>
      <x:c r="H3825" s="11">
        <x:v>139.9</x:v>
      </x:c>
      <x:c r="I3825" s="11">
        <x:v>259.39999999999998</x:v>
      </x:c>
      <x:c r="J3825" s="11">
        <x:v>239.2</x:v>
      </x:c>
      <x:c r="K3825" s="11">
        <x:v>4.3</x:v>
      </x:c>
      <x:c r="L3825" s="11">
        <x:v>10.1</x:v>
      </x:c>
      <x:c r="M3825" s="11">
        <x:v>0</x:v>
      </x:c>
      <x:c r="N3825" s="11">
        <x:v>139.9</x:v>
      </x:c>
      <x:c r="O3825" s="11">
        <x:v>271.5</x:v>
      </x:c>
      <x:c r="P3825" s="11">
        <x:v>35.5</x:v>
      </x:c>
      <x:c r="Q3825" s="11">
        <x:v>49.7</x:v>
      </x:c>
      <x:c r="R3825" s="11">
        <x:v>5.4</x:v>
      </x:c>
      <x:c r="S3825" s="11">
        <x:v>28.1</x:v>
      </x:c>
      <x:c r="T3825" s="11">
        <x:v>33.9</x:v>
      </x:c>
      <x:c r="U3825" s="11">
        <x:v>458.01240000000001</x:v>
      </x:c>
      <x:c r="V3825" s="11">
        <x:v>18</x:v>
      </x:c>
      <x:c r="W3825" s="12">
        <x:v>0</x:v>
      </x:c>
      <x:c r="X3825" s="8">
        <x:v>0</x:v>
      </x:c>
      <x:c r="Y3825" s="13">
        <x:f t="shared" si="354"/>
        <x:v>0.72866520787746158</x:v>
      </x:c>
      <x:c r="Z3825" s="13">
        <x:f t="shared" si="355"/>
        <x:v>0.46942114951932912</x:v>
      </x:c>
      <x:c r="AA3825" s="13">
        <x:f t="shared" si="356"/>
        <x:v>5.7475966455307836E-2</x:v>
      </x:c>
      <x:c r="AB3825" s="13">
        <x:f t="shared" si="357"/>
        <x:v>7.2611986091225197E-2</x:v>
      </x:c>
      <x:c r="AC3825" s="13">
        <x:f t="shared" si="358"/>
        <x:v>0.1477124183006536</x:v>
      </x:c>
      <x:c r="AD3825" s="13">
        <x:f t="shared" si="359"/>
        <x:v>0.48926160769073429</x:v>
      </x:c>
      <x:c r="AE3825" s="50" t="n">
        <x:f>IF(OR(NOT(ISNUMBER(Q3825)),NOT(ISNUMBER(R3825))),"",IF(Q3825&lt;R3825,1,0))</x:f>
        <x:v>0</x:v>
      </x:c>
      <x:c r="AF3825" s="50" t="n">
        <x:f>IFERROR(IF(AND(A3825=A3824,C3825=C3824+1,ISNUMBER(AE3824)),AE3824,""),"")</x:f>
        <x:v>0</x:v>
      </x:c>
      <x:c r="AG3825" s="52" t="n">
        <x:f>IFERROR(IF(AND(A3825=A3824,C3825=C3824+1,ISNUMBER(U3825),ISNUMBER(U3824),U3824&lt;&gt;0),U3825/U3824-1,""),"")</x:f>
        <x:v>0.14839148057001816</x:v>
      </x:c>
      <x:c r="AH3825" s="50" t="n">
        <x:f>IF(AND(ISNUMBER(AE3825),ISNUMBER(AF3825),ISNUMBER(AG3825)),IF(AND(AE3825=1,AF3825=1,AG3825&lt;0),1,0),"")</x:f>
        <x:v>0</x:v>
      </x:c>
      <x:c r="AI3825" s="50" t="n">
        <x:f>IF(AND(A3825=A3826,C3826=C3825+1,ISNUMBER(AH3826)),C3826,"")</x:f>
        <x:v>2014</x:v>
      </x:c>
      <x:c r="AJ3825" s="50" t="n">
        <x:f>IF(AND(A3825=A3826,C3826=C3825+1,ISNUMBER(AH3826)),AH3826,"")</x:f>
        <x:v>0</x:v>
      </x:c>
    </x:row>
    <x:row r="3826" ht="15">
      <x:c r="A3826" s="9" t="s">
        <x:v>267</x:v>
      </x:c>
      <x:c r="B3826" s="10">
        <x:v>42004</x:v>
      </x:c>
      <x:c r="C3826" s="9">
        <x:v>2014</x:v>
      </x:c>
      <x:c r="D3826" s="11">
        <x:v>515.5</x:v>
      </x:c>
      <x:c r="E3826" s="11">
        <x:v>34.200000000000003</x:v>
      </x:c>
      <x:c r="F3826" s="11">
        <x:v>51.2</x:v>
      </x:c>
      <x:c r="G3826" s="11">
        <x:v>238.3</x:v>
      </x:c>
      <x:c r="H3826" s="11">
        <x:v>143.9</x:v>
      </x:c>
      <x:c r="I3826" s="11">
        <x:v>277.2</x:v>
      </x:c>
      <x:c r="J3826" s="11">
        <x:v>256.2</x:v>
      </x:c>
      <x:c r="K3826" s="11">
        <x:v>4.0999999999999996</x:v>
      </x:c>
      <x:c r="L3826" s="11">
        <x:v>10.6</x:v>
      </x:c>
      <x:c r="M3826" s="11">
        <x:v>0</x:v>
      </x:c>
      <x:c r="N3826" s="11">
        <x:v>143.9</x:v>
      </x:c>
      <x:c r="O3826" s="11">
        <x:v>288</x:v>
      </x:c>
      <x:c r="P3826" s="11">
        <x:v>38</x:v>
      </x:c>
      <x:c r="Q3826" s="11">
        <x:v>52.7</x:v>
      </x:c>
      <x:c r="R3826" s="11">
        <x:v>5.2359999999999998</x:v>
      </x:c>
      <x:c r="S3826" s="11">
        <x:v>29.1</x:v>
      </x:c>
      <x:c r="T3826" s="11">
        <x:v>44.2</x:v>
      </x:c>
      <x:c r="U3826" s="11">
        <x:v>1247.9103</x:v>
      </x:c>
      <x:c r="V3826" s="11">
        <x:v>18</x:v>
      </x:c>
      <x:c r="W3826" s="12">
        <x:v>0</x:v>
      </x:c>
      <x:c r="X3826" s="8">
        <x:v>0</x:v>
      </x:c>
      <x:c r="Y3826" s="13">
        <x:f t="shared" si="354"/>
        <x:v>0.66796875</x:v>
      </x:c>
      <x:c r="Z3826" s="13">
        <x:f t="shared" si="355"/>
        <x:v>0.46226964112512126</x:v>
      </x:c>
      <x:c r="AA3826" s="13">
        <x:f t="shared" si="356"/>
        <x:v>5.6450048496605239E-2</x:v>
      </x:c>
      <x:c r="AB3826" s="13">
        <x:f t="shared" si="357"/>
        <x:v>7.3714839961202719E-2</x:v>
      </x:c>
      <x:c r="AC3826" s="13">
        <x:f t="shared" si="358"/>
        <x:v>0.18548048678136803</x:v>
      </x:c>
      <x:c r="AD3826" s="13">
        <x:f t="shared" si="359"/>
        <x:v>0.49699321047526673</x:v>
      </x:c>
      <x:c r="AE3826" s="50" t="n">
        <x:f>IF(OR(NOT(ISNUMBER(Q3826)),NOT(ISNUMBER(R3826))),"",IF(Q3826&lt;R3826,1,0))</x:f>
        <x:v>0</x:v>
      </x:c>
      <x:c r="AF3826" s="50" t="n">
        <x:f>IFERROR(IF(AND(A3826=A3825,C3826=C3825+1,ISNUMBER(AE3825)),AE3825,""),"")</x:f>
        <x:v>0</x:v>
      </x:c>
      <x:c r="AG3826" s="52" t="n">
        <x:f>IFERROR(IF(AND(A3826=A3825,C3826=C3825+1,ISNUMBER(U3826),ISNUMBER(U3825),U3825&lt;&gt;0),U3826/U3825-1,""),"")</x:f>
        <x:v>1.7246212111287815</x:v>
      </x:c>
      <x:c r="AH3826" s="50" t="n">
        <x:f>IF(AND(ISNUMBER(AE3826),ISNUMBER(AF3826),ISNUMBER(AG3826)),IF(AND(AE3826=1,AF3826=1,AG3826&lt;0),1,0),"")</x:f>
        <x:v>0</x:v>
      </x:c>
      <x:c r="AI3826" s="50" t="n">
        <x:f>IF(AND(A3826=A3827,C3827=C3826+1,ISNUMBER(AH3827)),C3827,"")</x:f>
        <x:v>2015</x:v>
      </x:c>
      <x:c r="AJ3826" s="50" t="n">
        <x:f>IF(AND(A3826=A3827,C3827=C3826+1,ISNUMBER(AH3827)),AH3827,"")</x:f>
        <x:v>0</x:v>
      </x:c>
    </x:row>
    <x:row r="3827" ht="15">
      <x:c r="A3827" s="9" t="s">
        <x:v>267</x:v>
      </x:c>
      <x:c r="B3827" s="10">
        <x:v>42369</x:v>
      </x:c>
      <x:c r="C3827" s="9">
        <x:v>2015</x:v>
      </x:c>
      <x:c r="D3827" s="11">
        <x:v>557.6</x:v>
      </x:c>
      <x:c r="E3827" s="11">
        <x:v>33.4</x:v>
      </x:c>
      <x:c r="F3827" s="11">
        <x:v>73.5</x:v>
      </x:c>
      <x:c r="G3827" s="11">
        <x:v>275.89999999999998</x:v>
      </x:c>
      <x:c r="H3827" s="11">
        <x:v>167.7</x:v>
      </x:c>
      <x:c r="I3827" s="11">
        <x:v>281.7</x:v>
      </x:c>
      <x:c r="J3827" s="11">
        <x:v>270</x:v>
      </x:c>
      <x:c r="K3827" s="11">
        <x:v>5.0999999999999996</x:v>
      </x:c>
      <x:c r="L3827" s="11">
        <x:v>10.6</x:v>
      </x:c>
      <x:c r="M3827" s="11">
        <x:v>20</x:v>
      </x:c>
      <x:c r="N3827" s="11">
        <x:v>147.69999999999999</x:v>
      </x:c>
      <x:c r="O3827" s="11">
        <x:v>321.5</x:v>
      </x:c>
      <x:c r="P3827" s="11">
        <x:v>40.799999999999997</x:v>
      </x:c>
      <x:c r="Q3827" s="11">
        <x:v>57.2</x:v>
      </x:c>
      <x:c r="R3827" s="11">
        <x:v>5.4059999999999997</x:v>
      </x:c>
      <x:c r="S3827" s="11">
        <x:v>28.4</x:v>
      </x:c>
      <x:c r="T3827" s="11">
        <x:v>46.5</x:v>
      </x:c>
      <x:c r="U3827" s="11">
        <x:v>1398.7565999999999</x:v>
      </x:c>
      <x:c r="V3827" s="11">
        <x:v>18</x:v>
      </x:c>
      <x:c r="W3827" s="12">
        <x:v>0</x:v>
      </x:c>
      <x:c r="X3827" s="8">
        <x:v>0</x:v>
      </x:c>
      <x:c r="Y3827" s="13">
        <x:f t="shared" si="354"/>
        <x:v>0.45442176870748296</x:v>
      </x:c>
      <x:c r="Z3827" s="13">
        <x:f t="shared" si="355"/>
        <x:v>0.49479913916786222</x:v>
      </x:c>
      <x:c r="AA3827" s="13">
        <x:f t="shared" si="356"/>
        <x:v>5.0932568149210898E-2</x:v>
      </x:c>
      <x:c r="AB3827" s="13">
        <x:f t="shared" si="357"/>
        <x:v>7.3170731707317069E-2</x:v>
      </x:c>
      <x:c r="AC3827" s="13">
        <x:f t="shared" si="358"/>
        <x:v>0.16853932584269665</x:v>
      </x:c>
      <x:c r="AD3827" s="13">
        <x:f t="shared" si="359"/>
        <x:v>0.48421807747489237</x:v>
      </x:c>
      <x:c r="AE3827" s="50" t="n">
        <x:f>IF(OR(NOT(ISNUMBER(Q3827)),NOT(ISNUMBER(R3827))),"",IF(Q3827&lt;R3827,1,0))</x:f>
        <x:v>0</x:v>
      </x:c>
      <x:c r="AF3827" s="50" t="n">
        <x:f>IFERROR(IF(AND(A3827=A3826,C3827=C3826+1,ISNUMBER(AE3826)),AE3826,""),"")</x:f>
        <x:v>0</x:v>
      </x:c>
      <x:c r="AG3827" s="52" t="n">
        <x:f>IFERROR(IF(AND(A3827=A3826,C3827=C3826+1,ISNUMBER(U3827),ISNUMBER(U3826),U3826&lt;&gt;0),U3827/U3826-1,""),"")</x:f>
        <x:v>0.1208791208791209</x:v>
      </x:c>
      <x:c r="AH3827" s="50" t="n">
        <x:f>IF(AND(ISNUMBER(AE3827),ISNUMBER(AF3827),ISNUMBER(AG3827)),IF(AND(AE3827=1,AF3827=1,AG3827&lt;0),1,0),"")</x:f>
        <x:v>0</x:v>
      </x:c>
      <x:c r="AI3827" s="50" t="n">
        <x:f>IF(AND(A3827=A3828,C3828=C3827+1,ISNUMBER(AH3828)),C3828,"")</x:f>
        <x:v>2016</x:v>
      </x:c>
      <x:c r="AJ3827" s="50" t="n">
        <x:f>IF(AND(A3827=A3828,C3828=C3827+1,ISNUMBER(AH3828)),AH3828,"")</x:f>
        <x:v>0</x:v>
      </x:c>
    </x:row>
    <x:row r="3828" ht="15">
      <x:c r="A3828" s="9" t="s">
        <x:v>267</x:v>
      </x:c>
      <x:c r="B3828" s="10">
        <x:v>42735</x:v>
      </x:c>
      <x:c r="C3828" s="9">
        <x:v>2016</x:v>
      </x:c>
      <x:c r="D3828" s="11">
        <x:v>627</x:v>
      </x:c>
      <x:c r="E3828" s="11">
        <x:v>40.1</x:v>
      </x:c>
      <x:c r="F3828" s="11">
        <x:v>85.6</x:v>
      </x:c>
      <x:c r="G3828" s="11">
        <x:v>326.10000000000002</x:v>
      </x:c>
      <x:c r="H3828" s="11">
        <x:v>204.7</x:v>
      </x:c>
      <x:c r="I3828" s="11">
        <x:v>300.89999999999998</x:v>
      </x:c>
      <x:c r="J3828" s="11">
        <x:v>293</x:v>
      </x:c>
      <x:c r="K3828" s="11">
        <x:v>6.2</x:v>
      </x:c>
      <x:c r="L3828" s="11">
        <x:v>12.4</x:v>
      </x:c>
      <x:c r="M3828" s="11">
        <x:v>20</x:v>
      </x:c>
      <x:c r="N3828" s="11">
        <x:v>184.7</x:v>
      </x:c>
      <x:c r="O3828" s="11">
        <x:v>350.5</x:v>
      </x:c>
      <x:c r="P3828" s="11">
        <x:v>43</x:v>
      </x:c>
      <x:c r="Q3828" s="11">
        <x:v>61.1</x:v>
      </x:c>
      <x:c r="R3828" s="11">
        <x:v>5.4969999999999999</x:v>
      </x:c>
      <x:c r="S3828" s="11">
        <x:v>32.799999999999997</x:v>
      </x:c>
      <x:c r="T3828" s="11">
        <x:v>54.8</x:v>
      </x:c>
      <x:c r="U3828" s="11">
        <x:v>1426.1831999999999</x:v>
      </x:c>
      <x:c r="V3828" s="11">
        <x:v>18</x:v>
      </x:c>
      <x:c r="W3828" s="12">
        <x:v>0</x:v>
      </x:c>
      <x:c r="X3828" s="8">
        <x:v>0</x:v>
      </x:c>
      <x:c r="Y3828" s="13">
        <x:f t="shared" si="354"/>
        <x:v>0.46845794392523371</x:v>
      </x:c>
      <x:c r="Z3828" s="13">
        <x:f t="shared" si="355"/>
        <x:v>0.52009569377990439</x:v>
      </x:c>
      <x:c r="AA3828" s="13">
        <x:f t="shared" si="356"/>
        <x:v>5.2312599681020727E-2</x:v>
      </x:c>
      <x:c r="AB3828" s="13">
        <x:f t="shared" si="357"/>
        <x:v>6.8580542264752797E-2</x:v>
      </x:c>
      <x:c r="AC3828" s="13">
        <x:f t="shared" si="358"/>
        <x:v>0.16804661146887456</x:v>
      </x:c>
      <x:c r="AD3828" s="13">
        <x:f t="shared" si="359"/>
        <x:v>0.46730462519936206</x:v>
      </x:c>
      <x:c r="AE3828" s="50" t="n">
        <x:f>IF(OR(NOT(ISNUMBER(Q3828)),NOT(ISNUMBER(R3828))),"",IF(Q3828&lt;R3828,1,0))</x:f>
        <x:v>0</x:v>
      </x:c>
      <x:c r="AF3828" s="50" t="n">
        <x:f>IFERROR(IF(AND(A3828=A3827,C3828=C3827+1,ISNUMBER(AE3827)),AE3827,""),"")</x:f>
        <x:v>0</x:v>
      </x:c>
      <x:c r="AG3828" s="52" t="n">
        <x:f>IFERROR(IF(AND(A3828=A3827,C3828=C3827+1,ISNUMBER(U3828),ISNUMBER(U3827),U3827&lt;&gt;0),U3828/U3827-1,""),"")</x:f>
        <x:v>0.019607843137254832</x:v>
      </x:c>
      <x:c r="AH3828" s="50" t="n">
        <x:f>IF(AND(ISNUMBER(AE3828),ISNUMBER(AF3828),ISNUMBER(AG3828)),IF(AND(AE3828=1,AF3828=1,AG3828&lt;0),1,0),"")</x:f>
        <x:v>0</x:v>
      </x:c>
      <x:c r="AI3828" s="50" t="n">
        <x:f>IF(AND(A3828=A3829,C3829=C3828+1,ISNUMBER(AH3829)),C3829,"")</x:f>
        <x:v>2017</x:v>
      </x:c>
      <x:c r="AJ3828" s="50" t="n">
        <x:f>IF(AND(A3828=A3829,C3829=C3828+1,ISNUMBER(AH3829)),AH3829,"")</x:f>
        <x:v>0</x:v>
      </x:c>
    </x:row>
    <x:row r="3829" ht="15">
      <x:c r="A3829" s="9" t="s">
        <x:v>267</x:v>
      </x:c>
      <x:c r="B3829" s="10">
        <x:v>43100</x:v>
      </x:c>
      <x:c r="C3829" s="9">
        <x:v>2017</x:v>
      </x:c>
      <x:c r="D3829" s="11">
        <x:v>668.9</x:v>
      </x:c>
      <x:c r="E3829" s="11">
        <x:v>56.8</x:v>
      </x:c>
      <x:c r="F3829" s="11">
        <x:v>93.7</x:v>
      </x:c>
      <x:c r="G3829" s="11">
        <x:v>359.2</x:v>
      </x:c>
      <x:c r="H3829" s="11">
        <x:v>221.4</x:v>
      </x:c>
      <x:c r="I3829" s="11">
        <x:v>309.7</x:v>
      </x:c>
      <x:c r="J3829" s="11">
        <x:v>301.39999999999998</x:v>
      </x:c>
      <x:c r="K3829" s="11">
        <x:v>15.3</x:v>
      </x:c>
      <x:c r="L3829" s="11">
        <x:v>14</x:v>
      </x:c>
      <x:c r="M3829" s="11">
        <x:v>20</x:v>
      </x:c>
      <x:c r="N3829" s="11">
        <x:v>201.4</x:v>
      </x:c>
      <x:c r="O3829" s="11">
        <x:v>392</x:v>
      </x:c>
      <x:c r="P3829" s="11">
        <x:v>46.4</x:v>
      </x:c>
      <x:c r="Q3829" s="11">
        <x:v>67.400000000000006</x:v>
      </x:c>
      <x:c r="R3829" s="11">
        <x:v>12.397</x:v>
      </x:c>
      <x:c r="S3829" s="11">
        <x:v>32.700000000000003</x:v>
      </x:c>
      <x:c r="T3829" s="11">
        <x:v>57.4</x:v>
      </x:c>
      <x:c r="U3829" s="11">
        <x:v>1367.9016999999999</x:v>
      </x:c>
      <x:c r="V3829" s="11">
        <x:v>18</x:v>
      </x:c>
      <x:c r="W3829" s="12">
        <x:v>0</x:v>
      </x:c>
      <x:c r="X3829" s="8">
        <x:v>0</x:v>
      </x:c>
      <x:c r="Y3829" s="13">
        <x:f t="shared" si="354"/>
        <x:v>0.60618996798292413</x:v>
      </x:c>
      <x:c r="Z3829" s="13">
        <x:f t="shared" si="355"/>
        <x:v>0.53700104649424429</x:v>
      </x:c>
      <x:c r="AA3829" s="13">
        <x:f t="shared" si="356"/>
        <x:v>4.8886231125728812E-2</x:v>
      </x:c>
      <x:c r="AB3829" s="13">
        <x:f t="shared" si="357"/>
        <x:v>6.9367618478098372E-2</x:v>
      </x:c>
      <x:c r="AC3829" s="13">
        <x:f t="shared" si="358"/>
        <x:v>0.15979955456570155</x:v>
      </x:c>
      <x:c r="AD3829" s="13">
        <x:f t="shared" si="359"/>
        <x:v>0.45059052175213032</x:v>
      </x:c>
      <x:c r="AE3829" s="50" t="n">
        <x:f>IF(OR(NOT(ISNUMBER(Q3829)),NOT(ISNUMBER(R3829))),"",IF(Q3829&lt;R3829,1,0))</x:f>
        <x:v>0</x:v>
      </x:c>
      <x:c r="AF3829" s="50" t="n">
        <x:f>IFERROR(IF(AND(A3829=A3828,C3829=C3828+1,ISNUMBER(AE3828)),AE3828,""),"")</x:f>
        <x:v>0</x:v>
      </x:c>
      <x:c r="AG3829" s="52" t="n">
        <x:f>IFERROR(IF(AND(A3829=A3828,C3829=C3828+1,ISNUMBER(U3829),ISNUMBER(U3828),U3828&lt;&gt;0),U3829/U3828-1,""),"")</x:f>
        <x:v>-0.04086536708607991</x:v>
      </x:c>
      <x:c r="AH3829" s="50" t="n">
        <x:f>IF(AND(ISNUMBER(AE3829),ISNUMBER(AF3829),ISNUMBER(AG3829)),IF(AND(AE3829=1,AF3829=1,AG3829&lt;0),1,0),"")</x:f>
        <x:v>0</x:v>
      </x:c>
      <x:c r="AI3829" s="50" t="n">
        <x:f>IF(AND(A3829=A3830,C3830=C3829+1,ISNUMBER(AH3830)),C3830,"")</x:f>
        <x:v>2018</x:v>
      </x:c>
      <x:c r="AJ3829" s="50" t="n">
        <x:f>IF(AND(A3829=A3830,C3830=C3829+1,ISNUMBER(AH3830)),AH3830,"")</x:f>
        <x:v>0</x:v>
      </x:c>
    </x:row>
    <x:row r="3830" ht="15">
      <x:c r="A3830" s="9" t="s">
        <x:v>267</x:v>
      </x:c>
      <x:c r="B3830" s="10">
        <x:v>43465</x:v>
      </x:c>
      <x:c r="C3830" s="9">
        <x:v>2018</x:v>
      </x:c>
      <x:c r="D3830" s="11">
        <x:v>664.7</x:v>
      </x:c>
      <x:c r="E3830" s="11">
        <x:v>50.2</x:v>
      </x:c>
      <x:c r="F3830" s="11">
        <x:v>101.8</x:v>
      </x:c>
      <x:c r="G3830" s="11">
        <x:v>329.8</x:v>
      </x:c>
      <x:c r="H3830" s="11">
        <x:v>213.6</x:v>
      </x:c>
      <x:c r="I3830" s="11">
        <x:v>334.9</x:v>
      </x:c>
      <x:c r="J3830" s="11">
        <x:v>328.4</x:v>
      </x:c>
      <x:c r="K3830" s="11">
        <x:v>11.7</x:v>
      </x:c>
      <x:c r="L3830" s="11">
        <x:v>13.5</x:v>
      </x:c>
      <x:c r="M3830" s="11">
        <x:v>30</x:v>
      </x:c>
      <x:c r="N3830" s="11">
        <x:v>183.6</x:v>
      </x:c>
      <x:c r="O3830" s="11">
        <x:v>403.6</x:v>
      </x:c>
      <x:c r="P3830" s="11">
        <x:v>44.5</x:v>
      </x:c>
      <x:c r="Q3830" s="11">
        <x:v>62.4</x:v>
      </x:c>
      <x:c r="R3830" s="11">
        <x:v>11.831</x:v>
      </x:c>
      <x:c r="S3830" s="11">
        <x:v>35.799999999999997</x:v>
      </x:c>
      <x:c r="T3830" s="11">
        <x:v>46.7</x:v>
      </x:c>
      <x:c r="U3830" s="11">
        <x:v>1313.7340999999999</x:v>
      </x:c>
      <x:c r="V3830" s="11">
        <x:v>18</x:v>
      </x:c>
      <x:c r="W3830" s="12">
        <x:v>0</x:v>
      </x:c>
      <x:c r="X3830" s="8">
        <x:v>0</x:v>
      </x:c>
      <x:c r="Y3830" s="13">
        <x:f t="shared" si="354"/>
        <x:v>0.49312377210216113</x:v>
      </x:c>
      <x:c r="Z3830" s="13">
        <x:f t="shared" si="355"/>
        <x:v>0.49616368286445012</x:v>
      </x:c>
      <x:c r="AA3830" s="13">
        <x:f t="shared" si="356"/>
        <x:v>5.3858883706935451E-2</x:v>
      </x:c>
      <x:c r="AB3830" s="13">
        <x:f t="shared" si="357"/>
        <x:v>6.6947495110576197E-2</x:v>
      </x:c>
      <x:c r="AC3830" s="13">
        <x:f t="shared" si="358"/>
        <x:v>0.14160097028502122</x:v>
      </x:c>
      <x:c r="AD3830" s="13">
        <x:f t="shared" si="359"/>
        <x:v>0.49405746953512858</x:v>
      </x:c>
      <x:c r="AE3830" s="50" t="n">
        <x:f>IF(OR(NOT(ISNUMBER(Q3830)),NOT(ISNUMBER(R3830))),"",IF(Q3830&lt;R3830,1,0))</x:f>
        <x:v>0</x:v>
      </x:c>
      <x:c r="AF3830" s="50" t="n">
        <x:f>IFERROR(IF(AND(A3830=A3829,C3830=C3829+1,ISNUMBER(AE3829)),AE3829,""),"")</x:f>
        <x:v>0</x:v>
      </x:c>
      <x:c r="AG3830" s="52" t="n">
        <x:f>IFERROR(IF(AND(A3830=A3829,C3830=C3829+1,ISNUMBER(U3830),ISNUMBER(U3829),U3829&lt;&gt;0),U3830/U3829-1,""),"")</x:f>
        <x:v>-0.03959904428805083</x:v>
      </x:c>
      <x:c r="AH3830" s="50" t="n">
        <x:f>IF(AND(ISNUMBER(AE3830),ISNUMBER(AF3830),ISNUMBER(AG3830)),IF(AND(AE3830=1,AF3830=1,AG3830&lt;0),1,0),"")</x:f>
        <x:v>0</x:v>
      </x:c>
      <x:c r="AI3830" s="50" t="n">
        <x:f>IF(AND(A3830=A3831,C3831=C3830+1,ISNUMBER(AH3831)),C3831,"")</x:f>
        <x:v>2019</x:v>
      </x:c>
      <x:c r="AJ3830" s="50" t="n">
        <x:f>IF(AND(A3830=A3831,C3831=C3830+1,ISNUMBER(AH3831)),AH3831,"")</x:f>
        <x:v>0</x:v>
      </x:c>
    </x:row>
    <x:row r="3831" ht="15">
      <x:c r="A3831" s="9" t="s">
        <x:v>267</x:v>
      </x:c>
      <x:c r="B3831" s="10">
        <x:v>43830</x:v>
      </x:c>
      <x:c r="C3831" s="9">
        <x:v>2019</x:v>
      </x:c>
      <x:c r="D3831" s="11">
        <x:v>706.7</x:v>
      </x:c>
      <x:c r="E3831" s="11">
        <x:v>111.4</x:v>
      </x:c>
      <x:c r="F3831" s="11">
        <x:v>112.9</x:v>
      </x:c>
      <x:c r="G3831" s="11">
        <x:v>368.2</x:v>
      </x:c>
      <x:c r="H3831" s="11">
        <x:v>256.2</x:v>
      </x:c>
      <x:c r="I3831" s="11">
        <x:v>338.5</x:v>
      </x:c>
      <x:c r="J3831" s="11">
        <x:v>328.4</x:v>
      </x:c>
      <x:c r="K3831" s="11">
        <x:v>11</x:v>
      </x:c>
      <x:c r="L3831" s="11">
        <x:v>5</x:v>
      </x:c>
      <x:c r="M3831" s="11">
        <x:v>50</x:v>
      </x:c>
      <x:c r="N3831" s="11">
        <x:v>206.2</x:v>
      </x:c>
      <x:c r="O3831" s="11">
        <x:v>324.7</x:v>
      </x:c>
      <x:c r="P3831" s="11">
        <x:v>28.8</x:v>
      </x:c>
      <x:c r="Q3831" s="11">
        <x:v>48.3</x:v>
      </x:c>
      <x:c r="R3831" s="11">
        <x:v>6.431</x:v>
      </x:c>
      <x:c r="S3831" s="11">
        <x:v>19.3</x:v>
      </x:c>
      <x:c r="T3831" s="11">
        <x:v>26.8</x:v>
      </x:c>
      <x:c r="U3831" s="11">
        <x:v>1611.3127999999999</x:v>
      </x:c>
      <x:c r="V3831" s="11">
        <x:v>18</x:v>
      </x:c>
      <x:c r="W3831" s="12">
        <x:v>0</x:v>
      </x:c>
      <x:c r="X3831" s="8">
        <x:v>0</x:v>
      </x:c>
      <x:c r="Y3831" s="13">
        <x:f t="shared" si="354"/>
        <x:v>0.98671390611160315</x:v>
      </x:c>
      <x:c r="Z3831" s="13">
        <x:f t="shared" si="355"/>
        <x:v>0.52101315975661522</x:v>
      </x:c>
      <x:c r="AA3831" s="13">
        <x:f t="shared" si="356"/>
        <x:v>2.731003254563464E-2</x:v>
      </x:c>
      <x:c r="AB3831" s="13">
        <x:f t="shared" si="357"/>
        <x:v>4.0752794679496246E-2</x:v>
      </x:c>
      <x:c r="AC3831" s="13">
        <x:f t="shared" si="358"/>
        <x:v>7.2786529060293328E-2</x:v>
      </x:c>
      <x:c r="AD3831" s="13">
        <x:f t="shared" si="359"/>
        <x:v>0.46469506155370022</x:v>
      </x:c>
      <x:c r="AE3831" s="50" t="n">
        <x:f>IF(OR(NOT(ISNUMBER(Q3831)),NOT(ISNUMBER(R3831))),"",IF(Q3831&lt;R3831,1,0))</x:f>
        <x:v>0</x:v>
      </x:c>
      <x:c r="AF3831" s="50" t="n">
        <x:f>IFERROR(IF(AND(A3831=A3830,C3831=C3830+1,ISNUMBER(AE3830)),AE3830,""),"")</x:f>
        <x:v>0</x:v>
      </x:c>
      <x:c r="AG3831" s="52" t="n">
        <x:f>IFERROR(IF(AND(A3831=A3830,C3831=C3830+1,ISNUMBER(U3831),ISNUMBER(U3830),U3830&lt;&gt;0),U3831/U3830-1,""),"")</x:f>
        <x:v>0.22651364534116913</x:v>
      </x:c>
      <x:c r="AH3831" s="50" t="n">
        <x:f>IF(AND(ISNUMBER(AE3831),ISNUMBER(AF3831),ISNUMBER(AG3831)),IF(AND(AE3831=1,AF3831=1,AG3831&lt;0),1,0),"")</x:f>
        <x:v>0</x:v>
      </x:c>
      <x:c r="AI3831" s="50" t="n">
        <x:f>IF(AND(A3831=A3832,C3832=C3831+1,ISNUMBER(AH3832)),C3832,"")</x:f>
        <x:v>2020</x:v>
      </x:c>
      <x:c r="AJ3831" s="50" t="n">
        <x:f>IF(AND(A3831=A3832,C3832=C3831+1,ISNUMBER(AH3832)),AH3832,"")</x:f>
        <x:v>0</x:v>
      </x:c>
    </x:row>
    <x:row r="3832" ht="15">
      <x:c r="A3832" s="9" t="s">
        <x:v>267</x:v>
      </x:c>
      <x:c r="B3832" s="10">
        <x:v>44196</x:v>
      </x:c>
      <x:c r="C3832" s="9">
        <x:v>2020</x:v>
      </x:c>
      <x:c r="D3832" s="11">
        <x:v>802.6</x:v>
      </x:c>
      <x:c r="E3832" s="11">
        <x:v>45.5</x:v>
      </x:c>
      <x:c r="F3832" s="11">
        <x:v>222.4</x:v>
      </x:c>
      <x:c r="G3832" s="11">
        <x:v>372.8</x:v>
      </x:c>
      <x:c r="H3832" s="11">
        <x:v>312.10000000000002</x:v>
      </x:c>
      <x:c r="I3832" s="11">
        <x:v>429.8</x:v>
      </x:c>
      <x:c r="J3832" s="11">
        <x:v>417.1</x:v>
      </x:c>
      <x:c r="K3832" s="11">
        <x:v>20.3</x:v>
      </x:c>
      <x:c r="L3832" s="11">
        <x:v>4</x:v>
      </x:c>
      <x:c r="M3832" s="11">
        <x:v>180.6</x:v>
      </x:c>
      <x:c r="N3832" s="11">
        <x:v>131.5</x:v>
      </x:c>
      <x:c r="O3832" s="11">
        <x:v>316</x:v>
      </x:c>
      <x:c r="P3832" s="11">
        <x:v>6.9</x:v>
      </x:c>
      <x:c r="Q3832" s="11">
        <x:v>33.799999999999997</x:v>
      </x:c>
      <x:c r="R3832" s="11">
        <x:v>7.8</x:v>
      </x:c>
      <x:c r="S3832" s="11">
        <x:v>160.9</x:v>
      </x:c>
      <x:c r="T3832" s="11">
        <x:v>9.8000000000000007</x:v>
      </x:c>
      <x:c r="U3832" s="11">
        <x:v>891.36450000000002</x:v>
      </x:c>
      <x:c r="V3832" s="11">
        <x:v>18</x:v>
      </x:c>
      <x:c r="W3832" s="12">
        <x:v>0</x:v>
      </x:c>
      <x:c r="X3832" s="8">
        <x:v>0</x:v>
      </x:c>
      <x:c r="Y3832" s="13">
        <x:f t="shared" si="354"/>
        <x:v>0.2045863309352518</x:v>
      </x:c>
      <x:c r="Z3832" s="13">
        <x:f t="shared" si="355"/>
        <x:v>0.46449040617991527</x:v>
      </x:c>
      <x:c r="AA3832" s="13">
        <x:f t="shared" si="356"/>
        <x:v>0.20047346125093446</x:v>
      </x:c>
      <x:c r="AB3832" s="13">
        <x:f t="shared" si="357"/>
        <x:v>8.5970595564415653E-3</x:v>
      </x:c>
      <x:c r="AC3832" s="13">
        <x:f t="shared" si="358"/>
        <x:v>2.628755364806867E-2</x:v>
      </x:c>
      <x:c r="AD3832" s="13">
        <x:f t="shared" si="359"/>
        <x:v>0.5196860204335908</x:v>
      </x:c>
      <x:c r="AE3832" s="50" t="n">
        <x:f>IF(OR(NOT(ISNUMBER(Q3832)),NOT(ISNUMBER(R3832))),"",IF(Q3832&lt;R3832,1,0))</x:f>
        <x:v>0</x:v>
      </x:c>
      <x:c r="AF3832" s="50" t="n">
        <x:f>IFERROR(IF(AND(A3832=A3831,C3832=C3831+1,ISNUMBER(AE3831)),AE3831,""),"")</x:f>
        <x:v>0</x:v>
      </x:c>
      <x:c r="AG3832" s="52" t="n">
        <x:f>IFERROR(IF(AND(A3832=A3831,C3832=C3831+1,ISNUMBER(U3832),ISNUMBER(U3831),U3831&lt;&gt;0),U3832/U3831-1,""),"")</x:f>
        <x:v>-0.4468085278041607</x:v>
      </x:c>
      <x:c r="AH3832" s="50" t="n">
        <x:f>IF(AND(ISNUMBER(AE3832),ISNUMBER(AF3832),ISNUMBER(AG3832)),IF(AND(AE3832=1,AF3832=1,AG3832&lt;0),1,0),"")</x:f>
        <x:v>0</x:v>
      </x:c>
      <x:c r="AI3832" s="50" t="n">
        <x:f>IF(AND(A3832=A3833,C3833=C3832+1,ISNUMBER(AH3833)),C3833,"")</x:f>
        <x:v>2021</x:v>
      </x:c>
      <x:c r="AJ3832" s="50" t="n">
        <x:f>IF(AND(A3832=A3833,C3833=C3832+1,ISNUMBER(AH3833)),AH3833,"")</x:f>
        <x:v>0</x:v>
      </x:c>
    </x:row>
    <x:row r="3833" ht="15">
      <x:c r="A3833" s="9" t="s">
        <x:v>267</x:v>
      </x:c>
      <x:c r="B3833" s="10">
        <x:v>44561</x:v>
      </x:c>
      <x:c r="C3833" s="9">
        <x:v>2021</x:v>
      </x:c>
      <x:c r="D3833" s="11">
        <x:v>746.8</x:v>
      </x:c>
      <x:c r="E3833" s="11">
        <x:v>44.3</x:v>
      </x:c>
      <x:c r="F3833" s="11">
        <x:v>247.1</x:v>
      </x:c>
      <x:c r="G3833" s="11">
        <x:v>367.3</x:v>
      </x:c>
      <x:c r="H3833" s="11">
        <x:v>325.10000000000002</x:v>
      </x:c>
      <x:c r="I3833" s="11">
        <x:v>379.5</x:v>
      </x:c>
      <x:c r="J3833" s="11">
        <x:v>366.3</x:v>
      </x:c>
      <x:c r="K3833" s="11">
        <x:v>17.100000000000001</x:v>
      </x:c>
      <x:c r="L3833" s="11">
        <x:v>2.1</x:v>
      </x:c>
      <x:c r="M3833" s="11">
        <x:v>214.4</x:v>
      </x:c>
      <x:c r="N3833" s="11">
        <x:v>110.7</x:v>
      </x:c>
      <x:c r="O3833" s="11">
        <x:v>73.2</x:v>
      </x:c>
      <x:c r="P3833" s="11">
        <x:v>-55.1</x:v>
      </x:c>
      <x:c r="Q3833" s="11">
        <x:v>-27.9</x:v>
      </x:c>
      <x:c r="R3833" s="11">
        <x:v>8.4</x:v>
      </x:c>
      <x:c r="S3833" s="11">
        <x:v>-49.6</x:v>
      </x:c>
      <x:c r="T3833" s="11">
        <x:v>-24.2</x:v>
      </x:c>
      <x:c r="U3833" s="11">
        <x:v>1179.3438000000001</x:v>
      </x:c>
      <x:c r="V3833" s="11">
        <x:v>18</x:v>
      </x:c>
      <x:c r="W3833" s="12">
        <x:v>0</x:v>
      </x:c>
      <x:c r="X3833" s="8">
        <x:v>0</x:v>
      </x:c>
      <x:c r="Y3833" s="13">
        <x:f t="shared" si="354"/>
        <x:v>0.17927964386887899</x:v>
      </x:c>
      <x:c r="Z3833" s="13">
        <x:f t="shared" si="355"/>
        <x:v>0.49183181574718804</x:v>
      </x:c>
      <x:c r="AA3833" s="13">
        <x:f t="shared" si="356"/>
        <x:v>-6.6416711301553299E-2</x:v>
      </x:c>
      <x:c r="AB3833" s="13">
        <x:f t="shared" si="357"/>
        <x:v>-7.3781467595072314E-2</x:v>
      </x:c>
      <x:c r="AC3833" s="13">
        <x:f t="shared" si="358"/>
        <x:v>-6.5886196569561656E-2</x:v>
      </x:c>
      <x:c r="AD3833" s="13">
        <x:f t="shared" si="359"/>
        <x:v>0.49049276914836643</x:v>
      </x:c>
      <x:c r="AE3833" s="50" t="n">
        <x:f>IF(OR(NOT(ISNUMBER(Q3833)),NOT(ISNUMBER(R3833))),"",IF(Q3833&lt;R3833,1,0))</x:f>
        <x:v>1</x:v>
      </x:c>
      <x:c r="AF3833" s="50" t="n">
        <x:f>IFERROR(IF(AND(A3833=A3832,C3833=C3832+1,ISNUMBER(AE3832)),AE3832,""),"")</x:f>
        <x:v>0</x:v>
      </x:c>
      <x:c r="AG3833" s="52" t="n">
        <x:f>IFERROR(IF(AND(A3833=A3832,C3833=C3832+1,ISNUMBER(U3833),ISNUMBER(U3832),U3832&lt;&gt;0),U3833/U3832-1,""),"")</x:f>
        <x:v>0.32307692307692326</x:v>
      </x:c>
      <x:c r="AH3833" s="50" t="n">
        <x:f>IF(AND(ISNUMBER(AE3833),ISNUMBER(AF3833),ISNUMBER(AG3833)),IF(AND(AE3833=1,AF3833=1,AG3833&lt;0),1,0),"")</x:f>
        <x:v>0</x:v>
      </x:c>
      <x:c r="AI3833" s="50" t="n">
        <x:f>IF(AND(A3833=A3834,C3834=C3833+1,ISNUMBER(AH3834)),C3834,"")</x:f>
        <x:v>2022</x:v>
      </x:c>
      <x:c r="AJ3833" s="50" t="n">
        <x:f>IF(AND(A3833=A3834,C3834=C3833+1,ISNUMBER(AH3834)),AH3834,"")</x:f>
        <x:v>0</x:v>
      </x:c>
    </x:row>
    <x:row r="3834" ht="15">
      <x:c r="A3834" s="9" t="s">
        <x:v>267</x:v>
      </x:c>
      <x:c r="B3834" s="10">
        <x:v>44926</x:v>
      </x:c>
      <x:c r="C3834" s="9">
        <x:v>2022</x:v>
      </x:c>
      <x:c r="D3834" s="11">
        <x:v>749.7</x:v>
      </x:c>
      <x:c r="E3834" s="11">
        <x:v>35.9</x:v>
      </x:c>
      <x:c r="F3834" s="11">
        <x:v>184.5</x:v>
      </x:c>
      <x:c r="G3834" s="11">
        <x:v>300.5</x:v>
      </x:c>
      <x:c r="H3834" s="11">
        <x:v>228.2</x:v>
      </x:c>
      <x:c r="I3834" s="11">
        <x:v>449.2</x:v>
      </x:c>
      <x:c r="J3834" s="11">
        <x:v>383.6</x:v>
      </x:c>
      <x:c r="K3834" s="11">
        <x:v>15.6</x:v>
      </x:c>
      <x:c r="L3834" s="11">
        <x:v>3.6</x:v>
      </x:c>
      <x:c r="M3834" s="11">
        <x:v>126.8</x:v>
      </x:c>
      <x:c r="N3834" s="11">
        <x:v>101.4</x:v>
      </x:c>
      <x:c r="O3834" s="11">
        <x:v>253.8</x:v>
      </x:c>
      <x:c r="P3834" s="11">
        <x:v>16.5</x:v>
      </x:c>
      <x:c r="Q3834" s="11">
        <x:v>42.3</x:v>
      </x:c>
      <x:c r="R3834" s="11">
        <x:v>11.3</x:v>
      </x:c>
      <x:c r="S3834" s="11">
        <x:v>7.1</x:v>
      </x:c>
      <x:c r="T3834" s="11">
        <x:v>64</x:v>
      </x:c>
      <x:c r="U3834" s="11">
        <x:v>890.32</x:v>
      </x:c>
      <x:c r="V3834" s="11">
        <x:v>18</x:v>
      </x:c>
      <x:c r="W3834" s="12">
        <x:v>0</x:v>
      </x:c>
      <x:c r="X3834" s="8">
        <x:v>0</x:v>
      </x:c>
      <x:c r="Y3834" s="13">
        <x:f t="shared" si="354"/>
        <x:v>0.19457994579945798</x:v>
      </x:c>
      <x:c r="Z3834" s="13">
        <x:f t="shared" si="355"/>
        <x:v>0.40082699746565292</x:v>
      </x:c>
      <x:c r="AA3834" s="13">
        <x:f t="shared" si="356"/>
        <x:v>9.4704548486061087E-3</x:v>
      </x:c>
      <x:c r="AB3834" s="13">
        <x:f t="shared" si="357"/>
        <x:v>2.2008803521408563E-2</x:v>
      </x:c>
      <x:c r="AC3834" s="13">
        <x:f t="shared" si="358"/>
        <x:v>0.21297836938435941</x:v>
      </x:c>
      <x:c r="AD3834" s="13">
        <x:f t="shared" si="359"/>
        <x:v>0.51167133520074692</x:v>
      </x:c>
      <x:c r="AE3834" s="50" t="n">
        <x:f>IF(OR(NOT(ISNUMBER(Q3834)),NOT(ISNUMBER(R3834))),"",IF(Q3834&lt;R3834,1,0))</x:f>
        <x:v>0</x:v>
      </x:c>
      <x:c r="AF3834" s="50" t="n">
        <x:f>IFERROR(IF(AND(A3834=A3833,C3834=C3833+1,ISNUMBER(AE3833)),AE3833,""),"")</x:f>
        <x:v>1</x:v>
      </x:c>
      <x:c r="AG3834" s="52" t="n">
        <x:f>IFERROR(IF(AND(A3834=A3833,C3834=C3833+1,ISNUMBER(U3834),ISNUMBER(U3833),U3833&lt;&gt;0),U3834/U3833-1,""),"")</x:f>
        <x:v>-0.245071708521298</x:v>
      </x:c>
      <x:c r="AH3834" s="50" t="n">
        <x:f>IF(AND(ISNUMBER(AE3834),ISNUMBER(AF3834),ISNUMBER(AG3834)),IF(AND(AE3834=1,AF3834=1,AG3834&lt;0),1,0),"")</x:f>
        <x:v>0</x:v>
      </x:c>
      <x:c r="AI3834" s="50" t="n">
        <x:f>IF(AND(A3834=A3835,C3835=C3834+1,ISNUMBER(AH3835)),C3835,"")</x:f>
        <x:v>2023</x:v>
      </x:c>
      <x:c r="AJ3834" s="50" t="n">
        <x:f>IF(AND(A3834=A3835,C3835=C3834+1,ISNUMBER(AH3835)),AH3835,"")</x:f>
        <x:v>0</x:v>
      </x:c>
    </x:row>
    <x:row r="3835" ht="15">
      <x:c r="A3835" s="9" t="s">
        <x:v>267</x:v>
      </x:c>
      <x:c r="B3835" s="10">
        <x:v>45291</x:v>
      </x:c>
      <x:c r="C3835" s="9">
        <x:v>2023</x:v>
      </x:c>
      <x:c r="D3835" s="11">
        <x:v>732.6</x:v>
      </x:c>
      <x:c r="E3835" s="11">
        <x:v>36.200000000000003</x:v>
      </x:c>
      <x:c r="F3835" s="11">
        <x:v>65.900000000000006</x:v>
      </x:c>
      <x:c r="G3835" s="11">
        <x:v>290</x:v>
      </x:c>
      <x:c r="H3835" s="11">
        <x:v>218.7</x:v>
      </x:c>
      <x:c r="I3835" s="11">
        <x:v>442.6</x:v>
      </x:c>
      <x:c r="J3835" s="11">
        <x:v>381.6</x:v>
      </x:c>
      <x:c r="K3835" s="11">
        <x:v>14.1</x:v>
      </x:c>
      <x:c r="L3835" s="11">
        <x:v>4.2</x:v>
      </x:c>
      <x:c r="M3835" s="11">
        <x:v>10.8</x:v>
      </x:c>
      <x:c r="N3835" s="11">
        <x:v>207.9</x:v>
      </x:c>
      <x:c r="O3835" s="11">
        <x:v>336.6</x:v>
      </x:c>
      <x:c r="P3835" s="11">
        <x:v>10.9</x:v>
      </x:c>
      <x:c r="Q3835" s="11">
        <x:v>37.6</x:v>
      </x:c>
      <x:c r="R3835" s="11">
        <x:v>12.6</x:v>
      </x:c>
      <x:c r="S3835" s="11">
        <x:v>7.9</x:v>
      </x:c>
      <x:c r="T3835" s="11">
        <x:v>38.799999999999997</x:v>
      </x:c>
      <x:c r="U3835" s="11">
        <x:v>667.74</x:v>
      </x:c>
      <x:c r="V3835" s="11">
        <x:v>18</x:v>
      </x:c>
      <x:c r="W3835" s="12">
        <x:v>0</x:v>
      </x:c>
      <x:c r="X3835" s="8">
        <x:v>0</x:v>
      </x:c>
      <x:c r="Y3835" s="13">
        <x:f t="shared" si="354"/>
        <x:v>0.54931714719271618</x:v>
      </x:c>
      <x:c r="Z3835" s="13">
        <x:f t="shared" si="355"/>
        <x:v>0.39585039585039583</x:v>
      </x:c>
      <x:c r="AA3835" s="13">
        <x:f t="shared" si="356"/>
        <x:v>1.0783510783510784E-2</x:v>
      </x:c>
      <x:c r="AB3835" s="13">
        <x:f t="shared" si="357"/>
        <x:v>1.4878514878514878E-2</x:v>
      </x:c>
      <x:c r="AC3835" s="13">
        <x:f t="shared" si="358"/>
        <x:v>0.13379310344827586</x:v>
      </x:c>
      <x:c r="AD3835" s="13">
        <x:f t="shared" si="359"/>
        <x:v>0.52088452088452086</x:v>
      </x:c>
      <x:c r="AE3835" s="50" t="n">
        <x:f>IF(OR(NOT(ISNUMBER(Q3835)),NOT(ISNUMBER(R3835))),"",IF(Q3835&lt;R3835,1,0))</x:f>
        <x:v>0</x:v>
      </x:c>
      <x:c r="AF3835" s="50" t="n">
        <x:f>IFERROR(IF(AND(A3835=A3834,C3835=C3834+1,ISNUMBER(AE3834)),AE3834,""),"")</x:f>
        <x:v>0</x:v>
      </x:c>
      <x:c r="AG3835" s="52" t="n">
        <x:f>IFERROR(IF(AND(A3835=A3834,C3835=C3834+1,ISNUMBER(U3835),ISNUMBER(U3834),U3834&lt;&gt;0),U3835/U3834-1,""),"")</x:f>
        <x:v>-0.25</x:v>
      </x:c>
      <x:c r="AH3835" s="50" t="n">
        <x:f>IF(AND(ISNUMBER(AE3835),ISNUMBER(AF3835),ISNUMBER(AG3835)),IF(AND(AE3835=1,AF3835=1,AG3835&lt;0),1,0),"")</x:f>
        <x:v>0</x:v>
      </x:c>
      <x:c r="AI3835" s="50" t="n">
        <x:f>IF(AND(A3835=A3836,C3836=C3835+1,ISNUMBER(AH3836)),C3836,"")</x:f>
        <x:v>2024</x:v>
      </x:c>
      <x:c r="AJ3835" s="50" t="n">
        <x:f>IF(AND(A3835=A3836,C3836=C3835+1,ISNUMBER(AH3836)),AH3836,"")</x:f>
        <x:v>0</x:v>
      </x:c>
    </x:row>
    <x:row r="3836" ht="15">
      <x:c r="A3836" s="9" t="s">
        <x:v>267</x:v>
      </x:c>
      <x:c r="B3836" s="10">
        <x:v>45657</x:v>
      </x:c>
      <x:c r="C3836" s="9">
        <x:v>2024</x:v>
      </x:c>
      <x:c r="D3836" s="11">
        <x:v>722.6</x:v>
      </x:c>
      <x:c r="E3836" s="11">
        <x:v>33.1</x:v>
      </x:c>
      <x:c r="F3836" s="11">
        <x:v>64.900000000000006</x:v>
      </x:c>
      <x:c r="G3836" s="11">
        <x:v>291.3</x:v>
      </x:c>
      <x:c r="H3836" s="11">
        <x:v>211.2</x:v>
      </x:c>
      <x:c r="I3836" s="11">
        <x:v>431.3</x:v>
      </x:c>
      <x:c r="J3836" s="11">
        <x:v>381.9</x:v>
      </x:c>
      <x:c r="K3836" s="11">
        <x:v>12.2</x:v>
      </x:c>
      <x:c r="L3836" s="11">
        <x:v>4</x:v>
      </x:c>
      <x:c r="M3836" s="11">
        <x:v>4.4000000000000004</x:v>
      </x:c>
      <x:c r="N3836" s="11">
        <x:v>206.8</x:v>
      </x:c>
      <x:c r="O3836" s="11">
        <x:v>359.1</x:v>
      </x:c>
      <x:c r="P3836" s="11">
        <x:v>27.7</x:v>
      </x:c>
      <x:c r="Q3836" s="11">
        <x:v>54</x:v>
      </x:c>
      <x:c r="R3836" s="11">
        <x:v>14.3</x:v>
      </x:c>
      <x:c r="S3836" s="11">
        <x:v>9.1</x:v>
      </x:c>
      <x:c r="T3836" s="11">
        <x:v>57.9</x:v>
      </x:c>
      <x:c r="U3836" s="11">
        <x:v>847.24</x:v>
      </x:c>
      <x:c r="V3836" s="11">
        <x:v>18</x:v>
      </x:c>
      <x:c r="W3836" s="12">
        <x:v>0</x:v>
      </x:c>
      <x:c r="X3836" s="8">
        <x:v>0</x:v>
      </x:c>
      <x:c r="Y3836" s="13">
        <x:f t="shared" si="354"/>
        <x:v>0.51001540832049308</x:v>
      </x:c>
      <x:c r="Z3836" s="13">
        <x:f t="shared" si="355"/>
        <x:v>0.40312759479656796</x:v>
      </x:c>
      <x:c r="AA3836" s="13">
        <x:f t="shared" si="356"/>
        <x:v>1.2593412676446166E-2</x:v>
      </x:c>
      <x:c r="AB3836" s="13">
        <x:f t="shared" si="357"/>
        <x:v>3.8333794630500968E-2</x:v>
      </x:c>
      <x:c r="AC3836" s="13">
        <x:f t="shared" si="358"/>
        <x:v>0.19876416065911431</x:v>
      </x:c>
      <x:c r="AD3836" s="13">
        <x:f t="shared" si="359"/>
        <x:v>0.52850816495986708</x:v>
      </x:c>
      <x:c r="AE3836" s="50" t="n">
        <x:f>IF(OR(NOT(ISNUMBER(Q3836)),NOT(ISNUMBER(R3836))),"",IF(Q3836&lt;R3836,1,0))</x:f>
        <x:v>0</x:v>
      </x:c>
      <x:c r="AF3836" s="50" t="n">
        <x:f>IFERROR(IF(AND(A3836=A3835,C3836=C3835+1,ISNUMBER(AE3835)),AE3835,""),"")</x:f>
        <x:v>0</x:v>
      </x:c>
      <x:c r="AG3836" s="52" t="n">
        <x:f>IFERROR(IF(AND(A3836=A3835,C3836=C3835+1,ISNUMBER(U3836),ISNUMBER(U3835),U3835&lt;&gt;0),U3836/U3835-1,""),"")</x:f>
        <x:v>0.26881720430107525</x:v>
      </x:c>
      <x:c r="AH3836" s="50" t="n">
        <x:f>IF(AND(ISNUMBER(AE3836),ISNUMBER(AF3836),ISNUMBER(AG3836)),IF(AND(AE3836=1,AF3836=1,AG3836&lt;0),1,0),"")</x:f>
        <x:v>0</x:v>
      </x:c>
      <x:c r="AI3836" s="50" t="str">
        <x:f>IF(AND(A3836=A3837,C3837=C3836+1,ISNUMBER(AH3837)),C3837,"")</x:f>
      </x:c>
      <x:c r="AJ3836" s="50" t="str">
        <x:f>IF(AND(A3836=A3837,C3837=C3836+1,ISNUMBER(AH3837)),AH3837,"")</x:f>
      </x:c>
    </x:row>
    <x:row r="3837" ht="15">
      <x:c r="A3837" s="9" t="s">
        <x:v>268</x:v>
      </x:c>
      <x:c r="B3837" s="10">
        <x:v>39447</x:v>
      </x:c>
      <x:c r="C3837" s="9">
        <x:v>2007</x:v>
      </x:c>
      <x:c r="D3837" s="11">
        <x:v>610</x:v>
      </x:c>
      <x:c r="E3837" s="11">
        <x:v>104.5</x:v>
      </x:c>
      <x:c r="F3837" s="11">
        <x:v>192.8</x:v>
      </x:c>
      <x:c r="G3837" s="11">
        <x:v>623.29999999999995</x:v>
      </x:c>
      <x:c r="H3837" s="11">
        <x:v>394.2</x:v>
      </x:c>
      <x:c r="I3837" s="11">
        <x:v>-13.3</x:v>
      </x:c>
      <x:c r="J3837" s="11" t="s">
        <x:v>40</x:v>
      </x:c>
      <x:c r="K3837" s="11">
        <x:v>72.099999999999994</x:v>
      </x:c>
      <x:c r="L3837" s="11">
        <x:v>3.4</x:v>
      </x:c>
      <x:c r="M3837" s="11">
        <x:v>63.2</x:v>
      </x:c>
      <x:c r="N3837" s="11">
        <x:v>331</x:v>
      </x:c>
      <x:c r="O3837" s="11">
        <x:v>534.4</x:v>
      </x:c>
      <x:c r="P3837" s="11">
        <x:v>68.2</x:v>
      </x:c>
      <x:c r="Q3837" s="11">
        <x:v>96.7</x:v>
      </x:c>
      <x:c r="R3837" s="11">
        <x:v>27.4</x:v>
      </x:c>
      <x:c r="S3837" s="11">
        <x:v>311.5</x:v>
      </x:c>
      <x:c r="T3837" s="11">
        <x:v>32.200000000000003</x:v>
      </x:c>
      <x:c r="U3837" s="11">
        <x:v>356.3313</x:v>
      </x:c>
      <x:c r="V3837" s="11">
        <x:v>17</x:v>
      </x:c>
      <x:c r="W3837" s="12">
        <x:v>1</x:v>
      </x:c>
      <x:c r="X3837" s="8">
        <x:v>0</x:v>
      </x:c>
      <x:c r="Y3837" s="13">
        <x:f t="shared" si="354"/>
        <x:v>0.54201244813278004</x:v>
      </x:c>
      <x:c r="Z3837" s="13">
        <x:f t="shared" si="355"/>
        <x:v>1.0218032786885245</x:v>
      </x:c>
      <x:c r="AA3837" s="13">
        <x:f t="shared" si="356"/>
        <x:v>0.51065573770491801</x:v>
      </x:c>
      <x:c r="AB3837" s="13">
        <x:f t="shared" si="357"/>
        <x:v>0.11180327868852459</x:v>
      </x:c>
      <x:c r="AC3837" s="13">
        <x:f t="shared" si="358"/>
        <x:v>5.166051660516606E-2</x:v>
      </x:c>
      <x:c r="AD3837" s="13" t="str">
        <x:f t="shared" si="359"/>
      </x:c>
      <x:c r="AE3837" s="50" t="n">
        <x:f>IF(OR(NOT(ISNUMBER(Q3837)),NOT(ISNUMBER(R3837))),"",IF(Q3837&lt;R3837,1,0))</x:f>
        <x:v>0</x:v>
      </x:c>
      <x:c r="AF3837" s="50" t="str">
        <x:f>IFERROR(IF(AND(A3837=A3836,C3837=C3836+1,ISNUMBER(AE3836)),AE3836,""),"")</x:f>
      </x:c>
      <x:c r="AG3837" s="52" t="str">
        <x:f>IFERROR(IF(AND(A3837=A3836,C3837=C3836+1,ISNUMBER(U3837),ISNUMBER(U3836),U3836&lt;&gt;0),U3837/U3836-1,""),"")</x:f>
      </x:c>
      <x:c r="AH3837" s="50" t="str">
        <x:f>IF(AND(ISNUMBER(AE3837),ISNUMBER(AF3837),ISNUMBER(AG3837)),IF(AND(AE3837=1,AF3837=1,AG3837&lt;0),1,0),"")</x:f>
      </x:c>
      <x:c r="AI3837" s="50" t="n">
        <x:f>IF(AND(A3837=A3838,C3838=C3837+1,ISNUMBER(AH3838)),C3838,"")</x:f>
        <x:v>2008</x:v>
      </x:c>
      <x:c r="AJ3837" s="50" t="n">
        <x:f>IF(AND(A3837=A3838,C3838=C3837+1,ISNUMBER(AH3838)),AH3838,"")</x:f>
        <x:v>0</x:v>
      </x:c>
    </x:row>
    <x:row r="3838" ht="15">
      <x:c r="A3838" s="9" t="s">
        <x:v>268</x:v>
      </x:c>
      <x:c r="B3838" s="10">
        <x:v>39813</x:v>
      </x:c>
      <x:c r="C3838" s="9">
        <x:v>2008</x:v>
      </x:c>
      <x:c r="D3838" s="11">
        <x:v>572.9</x:v>
      </x:c>
      <x:c r="E3838" s="11">
        <x:v>164.9</x:v>
      </x:c>
      <x:c r="F3838" s="11">
        <x:v>314.89999999999998</x:v>
      </x:c>
      <x:c r="G3838" s="11">
        <x:v>577.29999999999995</x:v>
      </x:c>
      <x:c r="H3838" s="11">
        <x:v>339.8</x:v>
      </x:c>
      <x:c r="I3838" s="11">
        <x:v>-4.4000000000000004</x:v>
      </x:c>
      <x:c r="J3838" s="11">
        <x:v>-208.9</x:v>
      </x:c>
      <x:c r="K3838" s="11">
        <x:v>111.7</x:v>
      </x:c>
      <x:c r="L3838" s="11">
        <x:v>3.8</x:v>
      </x:c>
      <x:c r="M3838" s="11">
        <x:v>168.9</x:v>
      </x:c>
      <x:c r="N3838" s="11">
        <x:v>170.9</x:v>
      </x:c>
      <x:c r="O3838" s="11">
        <x:v>505.4</x:v>
      </x:c>
      <x:c r="P3838" s="11">
        <x:v>3.6</x:v>
      </x:c>
      <x:c r="Q3838" s="11">
        <x:v>29.9</x:v>
      </x:c>
      <x:c r="R3838" s="11">
        <x:v>21.3</x:v>
      </x:c>
      <x:c r="S3838" s="11">
        <x:v>-4.9000000000000004</x:v>
      </x:c>
      <x:c r="T3838" s="11">
        <x:v>98.4</x:v>
      </x:c>
      <x:c r="U3838" s="11">
        <x:v>264.56369999999998</x:v>
      </x:c>
      <x:c r="V3838" s="11">
        <x:v>18</x:v>
      </x:c>
      <x:c r="W3838" s="12">
        <x:v>0</x:v>
      </x:c>
      <x:c r="X3838" s="8">
        <x:v>0</x:v>
      </x:c>
      <x:c r="Y3838" s="13">
        <x:f t="shared" si="354"/>
        <x:v>0.52365830422356308</x:v>
      </x:c>
      <x:c r="Z3838" s="13">
        <x:f t="shared" si="355"/>
        <x:v>1.0076802234246813</x:v>
      </x:c>
      <x:c r="AA3838" s="13">
        <x:f t="shared" si="356"/>
        <x:v>-8.5529760865770653E-3</x:v>
      </x:c>
      <x:c r="AB3838" s="13">
        <x:f t="shared" si="357"/>
        <x:v>6.2838191656484554E-3</x:v>
      </x:c>
      <x:c r="AC3838" s="13">
        <x:f t="shared" si="358"/>
        <x:v>0.17044864022172182</x:v>
      </x:c>
      <x:c r="AD3838" s="13">
        <x:f t="shared" si="359"/>
        <x:v>-0.36463606213998956</x:v>
      </x:c>
      <x:c r="AE3838" s="50" t="n">
        <x:f>IF(OR(NOT(ISNUMBER(Q3838)),NOT(ISNUMBER(R3838))),"",IF(Q3838&lt;R3838,1,0))</x:f>
        <x:v>0</x:v>
      </x:c>
      <x:c r="AF3838" s="50" t="n">
        <x:f>IFERROR(IF(AND(A3838=A3837,C3838=C3837+1,ISNUMBER(AE3837)),AE3837,""),"")</x:f>
        <x:v>0</x:v>
      </x:c>
      <x:c r="AG3838" s="52" t="n">
        <x:f>IFERROR(IF(AND(A3838=A3837,C3838=C3837+1,ISNUMBER(U3838),ISNUMBER(U3837),U3837&lt;&gt;0),U3838/U3837-1,""),"")</x:f>
        <x:v>-0.2575344910761418</x:v>
      </x:c>
      <x:c r="AH3838" s="50" t="n">
        <x:f>IF(AND(ISNUMBER(AE3838),ISNUMBER(AF3838),ISNUMBER(AG3838)),IF(AND(AE3838=1,AF3838=1,AG3838&lt;0),1,0),"")</x:f>
        <x:v>0</x:v>
      </x:c>
      <x:c r="AI3838" s="50" t="n">
        <x:f>IF(AND(A3838=A3839,C3839=C3838+1,ISNUMBER(AH3839)),C3839,"")</x:f>
        <x:v>2009</x:v>
      </x:c>
      <x:c r="AJ3838" s="50" t="n">
        <x:f>IF(AND(A3838=A3839,C3839=C3838+1,ISNUMBER(AH3839)),AH3839,"")</x:f>
        <x:v>0</x:v>
      </x:c>
    </x:row>
    <x:row r="3839" ht="15">
      <x:c r="A3839" s="9" t="s">
        <x:v>268</x:v>
      </x:c>
      <x:c r="B3839" s="10">
        <x:v>40178</x:v>
      </x:c>
      <x:c r="C3839" s="9">
        <x:v>2009</x:v>
      </x:c>
      <x:c r="D3839" s="11">
        <x:v>485.3</x:v>
      </x:c>
      <x:c r="E3839" s="11">
        <x:v>94.2</x:v>
      </x:c>
      <x:c r="F3839" s="11">
        <x:v>149</x:v>
      </x:c>
      <x:c r="G3839" s="11">
        <x:v>453.9</x:v>
      </x:c>
      <x:c r="H3839" s="11">
        <x:v>250.1</x:v>
      </x:c>
      <x:c r="I3839" s="11">
        <x:v>31.4</x:v>
      </x:c>
      <x:c r="J3839" s="11">
        <x:v>-169.5</x:v>
      </x:c>
      <x:c r="K3839" s="11">
        <x:v>64.099999999999994</x:v>
      </x:c>
      <x:c r="L3839" s="11">
        <x:v>3.7</x:v>
      </x:c>
      <x:c r="M3839" s="11">
        <x:v>7.8</x:v>
      </x:c>
      <x:c r="N3839" s="11">
        <x:v>242.3</x:v>
      </x:c>
      <x:c r="O3839" s="11">
        <x:v>520.5</x:v>
      </x:c>
      <x:c r="P3839" s="11">
        <x:v>60.8</x:v>
      </x:c>
      <x:c r="Q3839" s="11">
        <x:v>86.7</x:v>
      </x:c>
      <x:c r="R3839" s="11">
        <x:v>9.4</x:v>
      </x:c>
      <x:c r="S3839" s="11">
        <x:v>38.5</x:v>
      </x:c>
      <x:c r="T3839" s="11">
        <x:v>70.5</x:v>
      </x:c>
      <x:c r="U3839" s="11">
        <x:v>324.31029999999998</x:v>
      </x:c>
      <x:c r="V3839" s="11">
        <x:v>18</x:v>
      </x:c>
      <x:c r="W3839" s="12">
        <x:v>0</x:v>
      </x:c>
      <x:c r="X3839" s="8">
        <x:v>0</x:v>
      </x:c>
      <x:c r="Y3839" s="13">
        <x:f t="shared" si="354"/>
        <x:v>0.63221476510067121</x:v>
      </x:c>
      <x:c r="Z3839" s="13">
        <x:f t="shared" si="355"/>
        <x:v>0.93529775396661852</x:v>
      </x:c>
      <x:c r="AA3839" s="13">
        <x:f t="shared" si="356"/>
        <x:v>7.9332371728827525E-2</x:v>
      </x:c>
      <x:c r="AB3839" s="13">
        <x:f t="shared" si="357"/>
        <x:v>0.12528332989903151</x:v>
      </x:c>
      <x:c r="AC3839" s="13">
        <x:f t="shared" si="358"/>
        <x:v>0.15532055518836749</x:v>
      </x:c>
      <x:c r="AD3839" s="13">
        <x:f t="shared" si="359"/>
        <x:v>-0.34926849371522767</x:v>
      </x:c>
      <x:c r="AE3839" s="50" t="n">
        <x:f>IF(OR(NOT(ISNUMBER(Q3839)),NOT(ISNUMBER(R3839))),"",IF(Q3839&lt;R3839,1,0))</x:f>
        <x:v>0</x:v>
      </x:c>
      <x:c r="AF3839" s="50" t="n">
        <x:f>IFERROR(IF(AND(A3839=A3838,C3839=C3838+1,ISNUMBER(AE3838)),AE3838,""),"")</x:f>
        <x:v>0</x:v>
      </x:c>
      <x:c r="AG3839" s="52" t="n">
        <x:f>IFERROR(IF(AND(A3839=A3838,C3839=C3838+1,ISNUMBER(U3839),ISNUMBER(U3838),U3838&lt;&gt;0),U3839/U3838-1,""),"")</x:f>
        <x:v>0.22583067896313813</x:v>
      </x:c>
      <x:c r="AH3839" s="50" t="n">
        <x:f>IF(AND(ISNUMBER(AE3839),ISNUMBER(AF3839),ISNUMBER(AG3839)),IF(AND(AE3839=1,AF3839=1,AG3839&lt;0),1,0),"")</x:f>
        <x:v>0</x:v>
      </x:c>
      <x:c r="AI3839" s="50" t="n">
        <x:f>IF(AND(A3839=A3840,C3840=C3839+1,ISNUMBER(AH3840)),C3840,"")</x:f>
        <x:v>2010</x:v>
      </x:c>
      <x:c r="AJ3839" s="50" t="n">
        <x:f>IF(AND(A3839=A3840,C3840=C3839+1,ISNUMBER(AH3840)),AH3840,"")</x:f>
        <x:v>0</x:v>
      </x:c>
    </x:row>
    <x:row r="3840" ht="15">
      <x:c r="A3840" s="9" t="s">
        <x:v>268</x:v>
      </x:c>
      <x:c r="B3840" s="10">
        <x:v>40543</x:v>
      </x:c>
      <x:c r="C3840" s="9">
        <x:v>2010</x:v>
      </x:c>
      <x:c r="D3840" s="11">
        <x:v>499.2</x:v>
      </x:c>
      <x:c r="E3840" s="11">
        <x:v>104.6</x:v>
      </x:c>
      <x:c r="F3840" s="11">
        <x:v>141.4</x:v>
      </x:c>
      <x:c r="G3840" s="11">
        <x:v>421.5</x:v>
      </x:c>
      <x:c r="H3840" s="11">
        <x:v>197.5</x:v>
      </x:c>
      <x:c r="I3840" s="11">
        <x:v>77.7</x:v>
      </x:c>
      <x:c r="J3840" s="11">
        <x:v>-122.6</x:v>
      </x:c>
      <x:c r="K3840" s="11">
        <x:v>74</x:v>
      </x:c>
      <x:c r="L3840" s="11">
        <x:v>3.4</x:v>
      </x:c>
      <x:c r="M3840" s="11">
        <x:v>8.1</x:v>
      </x:c>
      <x:c r="N3840" s="11">
        <x:v>189.4</x:v>
      </x:c>
      <x:c r="O3840" s="11">
        <x:v>544.5</x:v>
      </x:c>
      <x:c r="P3840" s="11">
        <x:v>75.400000000000006</x:v>
      </x:c>
      <x:c r="Q3840" s="11">
        <x:v>105.7</x:v>
      </x:c>
      <x:c r="R3840" s="11">
        <x:v>6.1</x:v>
      </x:c>
      <x:c r="S3840" s="11">
        <x:v>53.2</x:v>
      </x:c>
      <x:c r="T3840" s="11">
        <x:v>120.2</x:v>
      </x:c>
      <x:c r="U3840" s="11">
        <x:v>493.59199999999998</x:v>
      </x:c>
      <x:c r="V3840" s="11">
        <x:v>18</x:v>
      </x:c>
      <x:c r="W3840" s="12">
        <x:v>0</x:v>
      </x:c>
      <x:c r="X3840" s="8">
        <x:v>0</x:v>
      </x:c>
      <x:c r="Y3840" s="13">
        <x:f t="shared" si="354"/>
        <x:v>0.73974540311173964</x:v>
      </x:c>
      <x:c r="Z3840" s="13">
        <x:f t="shared" si="355"/>
        <x:v>0.84435096153846156</x:v>
      </x:c>
      <x:c r="AA3840" s="13">
        <x:f t="shared" si="356"/>
        <x:v>0.10657051282051283</x:v>
      </x:c>
      <x:c r="AB3840" s="13">
        <x:f t="shared" si="357"/>
        <x:v>0.15104166666666669</x:v>
      </x:c>
      <x:c r="AC3840" s="13">
        <x:f t="shared" si="358"/>
        <x:v>0.28517200474495846</x:v>
      </x:c>
      <x:c r="AD3840" s="13">
        <x:f t="shared" si="359"/>
        <x:v>-0.24559294871794871</x:v>
      </x:c>
      <x:c r="AE3840" s="50" t="n">
        <x:f>IF(OR(NOT(ISNUMBER(Q3840)),NOT(ISNUMBER(R3840))),"",IF(Q3840&lt;R3840,1,0))</x:f>
        <x:v>0</x:v>
      </x:c>
      <x:c r="AF3840" s="50" t="n">
        <x:f>IFERROR(IF(AND(A3840=A3839,C3840=C3839+1,ISNUMBER(AE3839)),AE3839,""),"")</x:f>
        <x:v>0</x:v>
      </x:c>
      <x:c r="AG3840" s="52" t="n">
        <x:f>IFERROR(IF(AND(A3840=A3839,C3840=C3839+1,ISNUMBER(U3840),ISNUMBER(U3839),U3839&lt;&gt;0),U3840/U3839-1,""),"")</x:f>
        <x:v>0.5219744793797791</x:v>
      </x:c>
      <x:c r="AH3840" s="50" t="n">
        <x:f>IF(AND(ISNUMBER(AE3840),ISNUMBER(AF3840),ISNUMBER(AG3840)),IF(AND(AE3840=1,AF3840=1,AG3840&lt;0),1,0),"")</x:f>
        <x:v>0</x:v>
      </x:c>
      <x:c r="AI3840" s="50" t="n">
        <x:f>IF(AND(A3840=A3841,C3841=C3840+1,ISNUMBER(AH3841)),C3841,"")</x:f>
        <x:v>2011</x:v>
      </x:c>
      <x:c r="AJ3840" s="50" t="n">
        <x:f>IF(AND(A3840=A3841,C3841=C3840+1,ISNUMBER(AH3841)),AH3841,"")</x:f>
        <x:v>0</x:v>
      </x:c>
    </x:row>
    <x:row r="3841" ht="15">
      <x:c r="A3841" s="9" t="s">
        <x:v>268</x:v>
      </x:c>
      <x:c r="B3841" s="10">
        <x:v>40908</x:v>
      </x:c>
      <x:c r="C3841" s="9">
        <x:v>2011</x:v>
      </x:c>
      <x:c r="D3841" s="11">
        <x:v>487.2</x:v>
      </x:c>
      <x:c r="E3841" s="11">
        <x:v>108.3</x:v>
      </x:c>
      <x:c r="F3841" s="11">
        <x:v>144.80000000000001</x:v>
      </x:c>
      <x:c r="G3841" s="11">
        <x:v>259.2</x:v>
      </x:c>
      <x:c r="H3841" s="11">
        <x:v>30.4</x:v>
      </x:c>
      <x:c r="I3841" s="11">
        <x:v>228</x:v>
      </x:c>
      <x:c r="J3841" s="11">
        <x:v>28.7</x:v>
      </x:c>
      <x:c r="K3841" s="11">
        <x:v>72.5</x:v>
      </x:c>
      <x:c r="L3841" s="11">
        <x:v>3.1</x:v>
      </x:c>
      <x:c r="M3841" s="11">
        <x:v>5.8</x:v>
      </x:c>
      <x:c r="N3841" s="11">
        <x:v>24.6</x:v>
      </x:c>
      <x:c r="O3841" s="11">
        <x:v>572.9</x:v>
      </x:c>
      <x:c r="P3841" s="11">
        <x:v>45.6</x:v>
      </x:c>
      <x:c r="Q3841" s="11">
        <x:v>84.5</x:v>
      </x:c>
      <x:c r="R3841" s="11">
        <x:v>3.2</x:v>
      </x:c>
      <x:c r="S3841" s="11">
        <x:v>28.1</x:v>
      </x:c>
      <x:c r="T3841" s="11">
        <x:v>62.8</x:v>
      </x:c>
      <x:c r="U3841" s="11">
        <x:v>457.00200000000001</x:v>
      </x:c>
      <x:c r="V3841" s="11">
        <x:v>18</x:v>
      </x:c>
      <x:c r="W3841" s="12">
        <x:v>0</x:v>
      </x:c>
      <x:c r="X3841" s="8">
        <x:v>0</x:v>
      </x:c>
      <x:c r="Y3841" s="13">
        <x:f t="shared" si="354"/>
        <x:v>0.74792817679557999</x:v>
      </x:c>
      <x:c r="Z3841" s="13">
        <x:f t="shared" si="355"/>
        <x:v>0.53201970443349755</x:v>
      </x:c>
      <x:c r="AA3841" s="13">
        <x:f t="shared" si="356"/>
        <x:v>5.7676518883415441E-2</x:v>
      </x:c>
      <x:c r="AB3841" s="13">
        <x:f t="shared" si="357"/>
        <x:v>9.3596059113300503E-2</x:v>
      </x:c>
      <x:c r="AC3841" s="13">
        <x:f t="shared" si="358"/>
        <x:v>0.24228395061728394</x:v>
      </x:c>
      <x:c r="AD3841" s="13">
        <x:f t="shared" si="359"/>
        <x:v>5.8908045977011492E-2</x:v>
      </x:c>
      <x:c r="AE3841" s="50" t="n">
        <x:f>IF(OR(NOT(ISNUMBER(Q3841)),NOT(ISNUMBER(R3841))),"",IF(Q3841&lt;R3841,1,0))</x:f>
        <x:v>0</x:v>
      </x:c>
      <x:c r="AF3841" s="50" t="n">
        <x:f>IFERROR(IF(AND(A3841=A3840,C3841=C3840+1,ISNUMBER(AE3840)),AE3840,""),"")</x:f>
        <x:v>0</x:v>
      </x:c>
      <x:c r="AG3841" s="52" t="n">
        <x:f>IFERROR(IF(AND(A3841=A3840,C3841=C3840+1,ISNUMBER(U3841),ISNUMBER(U3840),U3840&lt;&gt;0),U3841/U3840-1,""),"")</x:f>
        <x:v>-0.07413005073015766</x:v>
      </x:c>
      <x:c r="AH3841" s="50" t="n">
        <x:f>IF(AND(ISNUMBER(AE3841),ISNUMBER(AF3841),ISNUMBER(AG3841)),IF(AND(AE3841=1,AF3841=1,AG3841&lt;0),1,0),"")</x:f>
        <x:v>0</x:v>
      </x:c>
      <x:c r="AI3841" s="50" t="n">
        <x:f>IF(AND(A3841=A3842,C3842=C3841+1,ISNUMBER(AH3842)),C3842,"")</x:f>
        <x:v>2012</x:v>
      </x:c>
      <x:c r="AJ3841" s="50" t="n">
        <x:f>IF(AND(A3841=A3842,C3842=C3841+1,ISNUMBER(AH3842)),AH3842,"")</x:f>
        <x:v>0</x:v>
      </x:c>
    </x:row>
    <x:row r="3842" ht="15">
      <x:c r="A3842" s="9" t="s">
        <x:v>268</x:v>
      </x:c>
      <x:c r="B3842" s="10">
        <x:v>41274</x:v>
      </x:c>
      <x:c r="C3842" s="9">
        <x:v>2012</x:v>
      </x:c>
      <x:c r="D3842" s="11">
        <x:v>733.1</x:v>
      </x:c>
      <x:c r="E3842" s="11">
        <x:v>107.3</x:v>
      </x:c>
      <x:c r="F3842" s="11">
        <x:v>193.9</x:v>
      </x:c>
      <x:c r="G3842" s="11">
        <x:v>490.9</x:v>
      </x:c>
      <x:c r="H3842" s="11">
        <x:v>167.2</x:v>
      </x:c>
      <x:c r="I3842" s="11">
        <x:v>241.9</x:v>
      </x:c>
      <x:c r="J3842" s="11">
        <x:v>39.799999999999997</x:v>
      </x:c>
      <x:c r="K3842" s="11">
        <x:v>65.3</x:v>
      </x:c>
      <x:c r="L3842" s="11">
        <x:v>3.3</x:v>
      </x:c>
      <x:c r="M3842" s="11">
        <x:v>6.1</x:v>
      </x:c>
      <x:c r="N3842" s="11">
        <x:v>161.1</x:v>
      </x:c>
      <x:c r="O3842" s="11">
        <x:v>596.20000000000005</x:v>
      </x:c>
      <x:c r="P3842" s="11">
        <x:v>52.2</x:v>
      </x:c>
      <x:c r="Q3842" s="11">
        <x:v>91.1</x:v>
      </x:c>
      <x:c r="R3842" s="11">
        <x:v>6.2</x:v>
      </x:c>
      <x:c r="S3842" s="11">
        <x:v>27</x:v>
      </x:c>
      <x:c r="T3842" s="11">
        <x:v>84.7</x:v>
      </x:c>
      <x:c r="U3842" s="11">
        <x:v>600.11519999999996</x:v>
      </x:c>
      <x:c r="V3842" s="11">
        <x:v>18</x:v>
      </x:c>
      <x:c r="W3842" s="12">
        <x:v>0</x:v>
      </x:c>
      <x:c r="X3842" s="8">
        <x:v>0</x:v>
      </x:c>
      <x:c r="Y3842" s="13">
        <x:f t="shared" si="354"/>
        <x:v>0.55337802991232588</x:v>
      </x:c>
      <x:c r="Z3842" s="13">
        <x:f t="shared" si="355"/>
        <x:v>0.66962215250306911</x:v>
      </x:c>
      <x:c r="AA3842" s="13">
        <x:f t="shared" si="356"/>
        <x:v>3.6829900422861821E-2</x:v>
      </x:c>
      <x:c r="AB3842" s="13">
        <x:f t="shared" si="357"/>
        <x:v>7.1204474150866184E-2</x:v>
      </x:c>
      <x:c r="AC3842" s="13">
        <x:f t="shared" si="358"/>
        <x:v>0.17254023222652273</x:v>
      </x:c>
      <x:c r="AD3842" s="13">
        <x:f t="shared" si="359"/>
        <x:v>5.4290001364070382E-2</x:v>
      </x:c>
      <x:c r="AE3842" s="50" t="n">
        <x:f>IF(OR(NOT(ISNUMBER(Q3842)),NOT(ISNUMBER(R3842))),"",IF(Q3842&lt;R3842,1,0))</x:f>
        <x:v>0</x:v>
      </x:c>
      <x:c r="AF3842" s="50" t="n">
        <x:f>IFERROR(IF(AND(A3842=A3841,C3842=C3841+1,ISNUMBER(AE3841)),AE3841,""),"")</x:f>
        <x:v>0</x:v>
      </x:c>
      <x:c r="AG3842" s="52" t="n">
        <x:f>IFERROR(IF(AND(A3842=A3841,C3842=C3841+1,ISNUMBER(U3842),ISNUMBER(U3841),U3841&lt;&gt;0),U3842/U3841-1,""),"")</x:f>
        <x:v>0.31315661638242265</x:v>
      </x:c>
      <x:c r="AH3842" s="50" t="n">
        <x:f>IF(AND(ISNUMBER(AE3842),ISNUMBER(AF3842),ISNUMBER(AG3842)),IF(AND(AE3842=1,AF3842=1,AG3842&lt;0),1,0),"")</x:f>
        <x:v>0</x:v>
      </x:c>
      <x:c r="AI3842" s="50" t="n">
        <x:f>IF(AND(A3842=A3843,C3843=C3842+1,ISNUMBER(AH3843)),C3843,"")</x:f>
        <x:v>2013</x:v>
      </x:c>
      <x:c r="AJ3842" s="50" t="n">
        <x:f>IF(AND(A3842=A3843,C3843=C3842+1,ISNUMBER(AH3843)),AH3843,"")</x:f>
        <x:v>0</x:v>
      </x:c>
    </x:row>
    <x:row r="3843" ht="15">
      <x:c r="A3843" s="9" t="s">
        <x:v>268</x:v>
      </x:c>
      <x:c r="B3843" s="10">
        <x:v>41639</x:v>
      </x:c>
      <x:c r="C3843" s="9">
        <x:v>2013</x:v>
      </x:c>
      <x:c r="D3843" s="11">
        <x:v>701.2</x:v>
      </x:c>
      <x:c r="E3843" s="11">
        <x:v>87.9</x:v>
      </x:c>
      <x:c r="F3843" s="11">
        <x:v>168.4</x:v>
      </x:c>
      <x:c r="G3843" s="11">
        <x:v>458.9</x:v>
      </x:c>
      <x:c r="H3843" s="11">
        <x:v>182.8</x:v>
      </x:c>
      <x:c r="I3843" s="11">
        <x:v>242.3</x:v>
      </x:c>
      <x:c r="J3843" s="11">
        <x:v>42.6</x:v>
      </x:c>
      <x:c r="K3843" s="11">
        <x:v>47.1</x:v>
      </x:c>
      <x:c r="L3843" s="11">
        <x:v>3.1</x:v>
      </x:c>
      <x:c r="M3843" s="11">
        <x:v>3.3</x:v>
      </x:c>
      <x:c r="N3843" s="11">
        <x:v>179.5</x:v>
      </x:c>
      <x:c r="O3843" s="11">
        <x:v>678.5</x:v>
      </x:c>
      <x:c r="P3843" s="11">
        <x:v>25.9</x:v>
      </x:c>
      <x:c r="Q3843" s="11">
        <x:v>69.5</x:v>
      </x:c>
      <x:c r="R3843" s="11">
        <x:v>8.9</x:v>
      </x:c>
      <x:c r="S3843" s="11">
        <x:v>20.2</x:v>
      </x:c>
      <x:c r="T3843" s="11">
        <x:v>27.8</x:v>
      </x:c>
      <x:c r="U3843" s="11">
        <x:v>652.85969999999998</x:v>
      </x:c>
      <x:c r="V3843" s="11">
        <x:v>18</x:v>
      </x:c>
      <x:c r="W3843" s="12">
        <x:v>0</x:v>
      </x:c>
      <x:c r="X3843" s="8">
        <x:v>0</x:v>
      </x:c>
      <x:c r="Y3843" s="13" t="n">
        <x:f t="shared" ref="Y3843:Y3906" si="360">IF(AND(ISNUMBER(E3843),ISNUMBER(F3843),F3843&lt;&gt;0),E3843/F3843,"")</x:f>
        <x:v>0.5219714964370546</x:v>
      </x:c>
      <x:c r="Z3843" s="13" t="n">
        <x:f t="shared" ref="Z3843:Z3906" si="361">IF(AND(ISNUMBER(G3843),ISNUMBER(D3843),D3843&lt;&gt;0),G3843/D3843,"")</x:f>
        <x:v>0.6544495151169423</x:v>
      </x:c>
      <x:c r="AA3843" s="13" t="n">
        <x:f t="shared" ref="AA3843:AA3906" si="362">IF(AND(ISNUMBER(S3843),ISNUMBER(D3843),D3843&lt;&gt;0),S3843/D3843,"")</x:f>
        <x:v>0.028807758128921845</x:v>
      </x:c>
      <x:c r="AB3843" s="13" t="n">
        <x:f t="shared" ref="AB3843:AB3906" si="363">IF(AND(ISNUMBER(P3843),ISNUMBER(D3843),D3843&lt;&gt;0),P3843/D3843,"")</x:f>
        <x:v>0.03693667997718197</x:v>
      </x:c>
      <x:c r="AC3843" s="13" t="n">
        <x:f t="shared" ref="AC3843:AC3906" si="364">IF(AND(ISNUMBER(T3843),ISNUMBER(G3843),G3843&lt;&gt;0),T3843/G3843,"")</x:f>
        <x:v>0.060579646981913274</x:v>
      </x:c>
      <x:c r="AD3843" s="13" t="n">
        <x:f t="shared" ref="AD3843:AD3906" si="365">IF(AND(ISNUMBER(J3843),ISNUMBER(D3843),D3843&lt;&gt;0),J3843/D3843,"")</x:f>
        <x:v>0.06075299486594409</x:v>
      </x:c>
      <x:c r="AE3843" s="50" t="n">
        <x:f>IF(OR(NOT(ISNUMBER(Q3843)),NOT(ISNUMBER(R3843))),"",IF(Q3843&lt;R3843,1,0))</x:f>
        <x:v>0</x:v>
      </x:c>
      <x:c r="AF3843" s="50" t="n">
        <x:f>IFERROR(IF(AND(A3843=A3842,C3843=C3842+1,ISNUMBER(AE3842)),AE3842,""),"")</x:f>
        <x:v>0</x:v>
      </x:c>
      <x:c r="AG3843" s="52" t="n">
        <x:f>IFERROR(IF(AND(A3843=A3842,C3843=C3842+1,ISNUMBER(U3843),ISNUMBER(U3842),U3842&lt;&gt;0),U3843/U3842-1,""),"")</x:f>
        <x:v>0.087890625</x:v>
      </x:c>
      <x:c r="AH3843" s="50" t="n">
        <x:f>IF(AND(ISNUMBER(AE3843),ISNUMBER(AF3843),ISNUMBER(AG3843)),IF(AND(AE3843=1,AF3843=1,AG3843&lt;0),1,0),"")</x:f>
        <x:v>0</x:v>
      </x:c>
      <x:c r="AI3843" s="50" t="n">
        <x:f>IF(AND(A3843=A3844,C3844=C3843+1,ISNUMBER(AH3844)),C3844,"")</x:f>
        <x:v>2014</x:v>
      </x:c>
      <x:c r="AJ3843" s="50" t="n">
        <x:f>IF(AND(A3843=A3844,C3844=C3843+1,ISNUMBER(AH3844)),AH3844,"")</x:f>
        <x:v>0</x:v>
      </x:c>
    </x:row>
    <x:row r="3844" ht="15">
      <x:c r="A3844" s="9" t="s">
        <x:v>268</x:v>
      </x:c>
      <x:c r="B3844" s="10">
        <x:v>42004</x:v>
      </x:c>
      <x:c r="C3844" s="9">
        <x:v>2014</x:v>
      </x:c>
      <x:c r="D3844" s="11">
        <x:v>730.6</x:v>
      </x:c>
      <x:c r="E3844" s="11">
        <x:v>124</x:v>
      </x:c>
      <x:c r="F3844" s="11">
        <x:v>309.39999999999998</x:v>
      </x:c>
      <x:c r="G3844" s="11">
        <x:v>436.2</x:v>
      </x:c>
      <x:c r="H3844" s="11">
        <x:v>143.1</x:v>
      </x:c>
      <x:c r="I3844" s="11">
        <x:v>294.39999999999998</x:v>
      </x:c>
      <x:c r="J3844" s="11">
        <x:v>99.4</x:v>
      </x:c>
      <x:c r="K3844" s="11">
        <x:v>89.6</x:v>
      </x:c>
      <x:c r="L3844" s="11">
        <x:v>2.8</x:v>
      </x:c>
      <x:c r="M3844" s="11">
        <x:v>125.5</x:v>
      </x:c>
      <x:c r="N3844" s="11">
        <x:v>17.600000000000001</x:v>
      </x:c>
      <x:c r="O3844" s="11">
        <x:v>700.7</x:v>
      </x:c>
      <x:c r="P3844" s="11">
        <x:v>86.1</x:v>
      </x:c>
      <x:c r="Q3844" s="11">
        <x:v>128.4</x:v>
      </x:c>
      <x:c r="R3844" s="11">
        <x:v>9.1</x:v>
      </x:c>
      <x:c r="S3844" s="11">
        <x:v>74.8</x:v>
      </x:c>
      <x:c r="T3844" s="11">
        <x:v>136.9</x:v>
      </x:c>
      <x:c r="U3844" s="11">
        <x:v>860.71209999999996</x:v>
      </x:c>
      <x:c r="V3844" s="11">
        <x:v>18</x:v>
      </x:c>
      <x:c r="W3844" s="12">
        <x:v>0</x:v>
      </x:c>
      <x:c r="X3844" s="8">
        <x:v>0</x:v>
      </x:c>
      <x:c r="Y3844" s="13">
        <x:f t="shared" si="360"/>
        <x:v>0.40077569489334197</x:v>
      </x:c>
      <x:c r="Z3844" s="13">
        <x:f t="shared" si="361"/>
        <x:v>0.59704352586914866</x:v>
      </x:c>
      <x:c r="AA3844" s="13">
        <x:f t="shared" si="362"/>
        <x:v>0.10238160416096359</x:v>
      </x:c>
      <x:c r="AB3844" s="13">
        <x:f t="shared" si="363"/>
        <x:v>0.1178483438269915</x:v>
      </x:c>
      <x:c r="AC3844" s="13">
        <x:f t="shared" si="364"/>
        <x:v>0.31384685923888128</x:v>
      </x:c>
      <x:c r="AD3844" s="13">
        <x:f t="shared" si="365"/>
        <x:v>0.13605255954010403</x:v>
      </x:c>
      <x:c r="AE3844" s="50" t="n">
        <x:f>IF(OR(NOT(ISNUMBER(Q3844)),NOT(ISNUMBER(R3844))),"",IF(Q3844&lt;R3844,1,0))</x:f>
        <x:v>0</x:v>
      </x:c>
      <x:c r="AF3844" s="50" t="n">
        <x:f>IFERROR(IF(AND(A3844=A3843,C3844=C3843+1,ISNUMBER(AE3843)),AE3843,""),"")</x:f>
        <x:v>0</x:v>
      </x:c>
      <x:c r="AG3844" s="52" t="n">
        <x:f>IFERROR(IF(AND(A3844=A3843,C3844=C3843+1,ISNUMBER(U3844),ISNUMBER(U3843),U3843&lt;&gt;0),U3844/U3843-1,""),"")</x:f>
        <x:v>0.31837223219628963</x:v>
      </x:c>
      <x:c r="AH3844" s="50" t="n">
        <x:f>IF(AND(ISNUMBER(AE3844),ISNUMBER(AF3844),ISNUMBER(AG3844)),IF(AND(AE3844=1,AF3844=1,AG3844&lt;0),1,0),"")</x:f>
        <x:v>0</x:v>
      </x:c>
      <x:c r="AI3844" s="50" t="n">
        <x:f>IF(AND(A3844=A3845,C3845=C3844+1,ISNUMBER(AH3845)),C3845,"")</x:f>
        <x:v>2015</x:v>
      </x:c>
      <x:c r="AJ3844" s="50" t="n">
        <x:f>IF(AND(A3844=A3845,C3845=C3844+1,ISNUMBER(AH3845)),AH3845,"")</x:f>
        <x:v>0</x:v>
      </x:c>
    </x:row>
    <x:row r="3845" ht="15">
      <x:c r="A3845" s="9" t="s">
        <x:v>268</x:v>
      </x:c>
      <x:c r="B3845" s="10">
        <x:v>42369</x:v>
      </x:c>
      <x:c r="C3845" s="9">
        <x:v>2015</x:v>
      </x:c>
      <x:c r="D3845" s="11">
        <x:v>714.6</x:v>
      </x:c>
      <x:c r="E3845" s="11">
        <x:v>100.5</x:v>
      </x:c>
      <x:c r="F3845" s="11">
        <x:v>173.9</x:v>
      </x:c>
      <x:c r="G3845" s="11">
        <x:v>362</x:v>
      </x:c>
      <x:c r="H3845" s="11">
        <x:v>102.2</x:v>
      </x:c>
      <x:c r="I3845" s="11">
        <x:v>352.6</x:v>
      </x:c>
      <x:c r="J3845" s="11">
        <x:v>153.1</x:v>
      </x:c>
      <x:c r="K3845" s="11">
        <x:v>61</x:v>
      </x:c>
      <x:c r="L3845" s="11">
        <x:v>2.9</x:v>
      </x:c>
      <x:c r="M3845" s="11">
        <x:v>14.4</x:v>
      </x:c>
      <x:c r="N3845" s="11">
        <x:v>87.8</x:v>
      </x:c>
      <x:c r="O3845" s="11">
        <x:v>708.5</x:v>
      </x:c>
      <x:c r="P3845" s="11">
        <x:v>91.7</x:v>
      </x:c>
      <x:c r="Q3845" s="11">
        <x:v>137.5</x:v>
      </x:c>
      <x:c r="R3845" s="11">
        <x:v>4.3</x:v>
      </x:c>
      <x:c r="S3845" s="11">
        <x:v>74.7</x:v>
      </x:c>
      <x:c r="T3845" s="11">
        <x:v>78.3</x:v>
      </x:c>
      <x:c r="U3845" s="11">
        <x:v>836.48869999999999</x:v>
      </x:c>
      <x:c r="V3845" s="11">
        <x:v>18</x:v>
      </x:c>
      <x:c r="W3845" s="12">
        <x:v>0</x:v>
      </x:c>
      <x:c r="X3845" s="8">
        <x:v>0</x:v>
      </x:c>
      <x:c r="Y3845" s="13">
        <x:f t="shared" si="360"/>
        <x:v>0.57791834387579066</x:v>
      </x:c>
      <x:c r="Z3845" s="13">
        <x:f t="shared" si="361"/>
        <x:v>0.50657710607332773</x:v>
      </x:c>
      <x:c r="AA3845" s="13">
        <x:f t="shared" si="362"/>
        <x:v>0.10453400503778337</x:v>
      </x:c>
      <x:c r="AB3845" s="13">
        <x:f t="shared" si="363"/>
        <x:v>0.12832353764343687</x:v>
      </x:c>
      <x:c r="AC3845" s="13">
        <x:f t="shared" si="364"/>
        <x:v>0.21629834254143646</x:v>
      </x:c>
      <x:c r="AD3845" s="13">
        <x:f t="shared" si="365"/>
        <x:v>0.21424573187797369</x:v>
      </x:c>
      <x:c r="AE3845" s="50" t="n">
        <x:f>IF(OR(NOT(ISNUMBER(Q3845)),NOT(ISNUMBER(R3845))),"",IF(Q3845&lt;R3845,1,0))</x:f>
        <x:v>0</x:v>
      </x:c>
      <x:c r="AF3845" s="50" t="n">
        <x:f>IFERROR(IF(AND(A3845=A3844,C3845=C3844+1,ISNUMBER(AE3844)),AE3844,""),"")</x:f>
        <x:v>0</x:v>
      </x:c>
      <x:c r="AG3845" s="52" t="n">
        <x:f>IFERROR(IF(AND(A3845=A3844,C3845=C3844+1,ISNUMBER(U3845),ISNUMBER(U3844),U3844&lt;&gt;0),U3845/U3844-1,""),"")</x:f>
        <x:v>-0.02814344076259645</x:v>
      </x:c>
      <x:c r="AH3845" s="50" t="n">
        <x:f>IF(AND(ISNUMBER(AE3845),ISNUMBER(AF3845),ISNUMBER(AG3845)),IF(AND(AE3845=1,AF3845=1,AG3845&lt;0),1,0),"")</x:f>
        <x:v>0</x:v>
      </x:c>
      <x:c r="AI3845" s="50" t="n">
        <x:f>IF(AND(A3845=A3846,C3846=C3845+1,ISNUMBER(AH3846)),C3846,"")</x:f>
        <x:v>2016</x:v>
      </x:c>
      <x:c r="AJ3845" s="50" t="n">
        <x:f>IF(AND(A3845=A3846,C3846=C3845+1,ISNUMBER(AH3846)),AH3846,"")</x:f>
        <x:v>0</x:v>
      </x:c>
    </x:row>
    <x:row r="3846" ht="15">
      <x:c r="A3846" s="9" t="s">
        <x:v>268</x:v>
      </x:c>
      <x:c r="B3846" s="10">
        <x:v>42735</x:v>
      </x:c>
      <x:c r="C3846" s="9">
        <x:v>2016</x:v>
      </x:c>
      <x:c r="D3846" s="11">
        <x:v>713.4</x:v>
      </x:c>
      <x:c r="E3846" s="11">
        <x:v>107.4</x:v>
      </x:c>
      <x:c r="F3846" s="11">
        <x:v>186.2</x:v>
      </x:c>
      <x:c r="G3846" s="11">
        <x:v>322.8</x:v>
      </x:c>
      <x:c r="H3846" s="11">
        <x:v>91.6</x:v>
      </x:c>
      <x:c r="I3846" s="11">
        <x:v>390.6</x:v>
      </x:c>
      <x:c r="J3846" s="11">
        <x:v>188.8</x:v>
      </x:c>
      <x:c r="K3846" s="11">
        <x:v>79</x:v>
      </x:c>
      <x:c r="L3846" s="11">
        <x:v>2.8</x:v>
      </x:c>
      <x:c r="M3846" s="11">
        <x:v>34.6</x:v>
      </x:c>
      <x:c r="N3846" s="11">
        <x:v>57</x:v>
      </x:c>
      <x:c r="O3846" s="11">
        <x:v>707.2</x:v>
      </x:c>
      <x:c r="P3846" s="11">
        <x:v>84.5</x:v>
      </x:c>
      <x:c r="Q3846" s="11">
        <x:v>129.80000000000001</x:v>
      </x:c>
      <x:c r="R3846" s="11">
        <x:v>3.6</x:v>
      </x:c>
      <x:c r="S3846" s="11">
        <x:v>62.9</x:v>
      </x:c>
      <x:c r="T3846" s="11">
        <x:v>98.6</x:v>
      </x:c>
      <x:c r="U3846" s="11">
        <x:v>926.74040000000002</x:v>
      </x:c>
      <x:c r="V3846" s="11">
        <x:v>18</x:v>
      </x:c>
      <x:c r="W3846" s="12">
        <x:v>0</x:v>
      </x:c>
      <x:c r="X3846" s="8">
        <x:v>0</x:v>
      </x:c>
      <x:c r="Y3846" s="13">
        <x:f t="shared" si="360"/>
        <x:v>0.57679914070891525</x:v>
      </x:c>
      <x:c r="Z3846" s="13">
        <x:f t="shared" si="361"/>
        <x:v>0.45248107653490333</x:v>
      </x:c>
      <x:c r="AA3846" s="13">
        <x:f t="shared" si="362"/>
        <x:v>8.8169329969161755E-2</x:v>
      </x:c>
      <x:c r="AB3846" s="13">
        <x:f t="shared" si="363"/>
        <x:v>0.11844687412391365</x:v>
      </x:c>
      <x:c r="AC3846" s="13">
        <x:f t="shared" si="364"/>
        <x:v>0.30545229244113997</x:v>
      </x:c>
      <x:c r="AD3846" s="13">
        <x:f t="shared" si="365"/>
        <x:v>0.26464816372301658</x:v>
      </x:c>
      <x:c r="AE3846" s="50" t="n">
        <x:f>IF(OR(NOT(ISNUMBER(Q3846)),NOT(ISNUMBER(R3846))),"",IF(Q3846&lt;R3846,1,0))</x:f>
        <x:v>0</x:v>
      </x:c>
      <x:c r="AF3846" s="50" t="n">
        <x:f>IFERROR(IF(AND(A3846=A3845,C3846=C3845+1,ISNUMBER(AE3845)),AE3845,""),"")</x:f>
        <x:v>0</x:v>
      </x:c>
      <x:c r="AG3846" s="52" t="n">
        <x:f>IFERROR(IF(AND(A3846=A3845,C3846=C3845+1,ISNUMBER(U3846),ISNUMBER(U3845),U3845&lt;&gt;0),U3846/U3845-1,""),"")</x:f>
        <x:v>0.10789350770667916</x:v>
      </x:c>
      <x:c r="AH3846" s="50" t="n">
        <x:f>IF(AND(ISNUMBER(AE3846),ISNUMBER(AF3846),ISNUMBER(AG3846)),IF(AND(AE3846=1,AF3846=1,AG3846&lt;0),1,0),"")</x:f>
        <x:v>0</x:v>
      </x:c>
      <x:c r="AI3846" s="50" t="n">
        <x:f>IF(AND(A3846=A3847,C3847=C3846+1,ISNUMBER(AH3847)),C3847,"")</x:f>
        <x:v>2017</x:v>
      </x:c>
      <x:c r="AJ3846" s="50" t="n">
        <x:f>IF(AND(A3846=A3847,C3847=C3846+1,ISNUMBER(AH3847)),AH3847,"")</x:f>
        <x:v>0</x:v>
      </x:c>
    </x:row>
    <x:row r="3847" ht="15">
      <x:c r="A3847" s="9" t="s">
        <x:v>268</x:v>
      </x:c>
      <x:c r="B3847" s="10">
        <x:v>43100</x:v>
      </x:c>
      <x:c r="C3847" s="9">
        <x:v>2017</x:v>
      </x:c>
      <x:c r="D3847" s="11">
        <x:v>720.3</x:v>
      </x:c>
      <x:c r="E3847" s="11">
        <x:v>82.1</x:v>
      </x:c>
      <x:c r="F3847" s="11">
        <x:v>225.6</x:v>
      </x:c>
      <x:c r="G3847" s="11">
        <x:v>323.8</x:v>
      </x:c>
      <x:c r="H3847" s="11">
        <x:v>59.7</x:v>
      </x:c>
      <x:c r="I3847" s="11">
        <x:v>396.5</x:v>
      </x:c>
      <x:c r="J3847" s="11">
        <x:v>193.9</x:v>
      </x:c>
      <x:c r="K3847" s="11">
        <x:v>50.4</x:v>
      </x:c>
      <x:c r="L3847" s="11">
        <x:v>2.5</x:v>
      </x:c>
      <x:c r="M3847" s="11">
        <x:v>54.2</x:v>
      </x:c>
      <x:c r="N3847" s="11">
        <x:v>5.5</x:v>
      </x:c>
      <x:c r="O3847" s="11">
        <x:v>691</x:v>
      </x:c>
      <x:c r="P3847" s="11">
        <x:v>50.1</x:v>
      </x:c>
      <x:c r="Q3847" s="11">
        <x:v>93.1</x:v>
      </x:c>
      <x:c r="R3847" s="11">
        <x:v>2.8</x:v>
      </x:c>
      <x:c r="S3847" s="11">
        <x:v>35.9</x:v>
      </x:c>
      <x:c r="T3847" s="11">
        <x:v>85.6</x:v>
      </x:c>
      <x:c r="U3847" s="11">
        <x:v>747.7998</x:v>
      </x:c>
      <x:c r="V3847" s="11">
        <x:v>18</x:v>
      </x:c>
      <x:c r="W3847" s="12">
        <x:v>0</x:v>
      </x:c>
      <x:c r="X3847" s="8">
        <x:v>0</x:v>
      </x:c>
      <x:c r="Y3847" s="13">
        <x:f t="shared" si="360"/>
        <x:v>0.36391843971631205</x:v>
      </x:c>
      <x:c r="Z3847" s="13">
        <x:f t="shared" si="361"/>
        <x:v>0.44953491600721923</x:v>
      </x:c>
      <x:c r="AA3847" s="13">
        <x:f t="shared" si="362"/>
        <x:v>4.9840344300985703E-2</x:v>
      </x:c>
      <x:c r="AB3847" s="13">
        <x:f t="shared" si="363"/>
        <x:v>6.9554352353186175E-2</x:v>
      </x:c>
      <x:c r="AC3847" s="13">
        <x:f t="shared" si="364"/>
        <x:v>0.26436071649166148</x:v>
      </x:c>
      <x:c r="AD3847" s="13">
        <x:f t="shared" si="365"/>
        <x:v>0.26919339164237127</x:v>
      </x:c>
      <x:c r="AE3847" s="50" t="n">
        <x:f>IF(OR(NOT(ISNUMBER(Q3847)),NOT(ISNUMBER(R3847))),"",IF(Q3847&lt;R3847,1,0))</x:f>
        <x:v>0</x:v>
      </x:c>
      <x:c r="AF3847" s="50" t="n">
        <x:f>IFERROR(IF(AND(A3847=A3846,C3847=C3846+1,ISNUMBER(AE3846)),AE3846,""),"")</x:f>
        <x:v>0</x:v>
      </x:c>
      <x:c r="AG3847" s="52" t="n">
        <x:f>IFERROR(IF(AND(A3847=A3846,C3847=C3846+1,ISNUMBER(U3847),ISNUMBER(U3846),U3846&lt;&gt;0),U3847/U3846-1,""),"")</x:f>
        <x:v>-0.19308600337268134</x:v>
      </x:c>
      <x:c r="AH3847" s="50" t="n">
        <x:f>IF(AND(ISNUMBER(AE3847),ISNUMBER(AF3847),ISNUMBER(AG3847)),IF(AND(AE3847=1,AF3847=1,AG3847&lt;0),1,0),"")</x:f>
        <x:v>0</x:v>
      </x:c>
      <x:c r="AI3847" s="50" t="n">
        <x:f>IF(AND(A3847=A3848,C3848=C3847+1,ISNUMBER(AH3848)),C3848,"")</x:f>
        <x:v>2018</x:v>
      </x:c>
      <x:c r="AJ3847" s="50" t="n">
        <x:f>IF(AND(A3847=A3848,C3848=C3847+1,ISNUMBER(AH3848)),AH3848,"")</x:f>
        <x:v>0</x:v>
      </x:c>
    </x:row>
    <x:row r="3848" ht="15">
      <x:c r="A3848" s="9" t="s">
        <x:v>268</x:v>
      </x:c>
      <x:c r="B3848" s="10">
        <x:v>43465</x:v>
      </x:c>
      <x:c r="C3848" s="9">
        <x:v>2018</x:v>
      </x:c>
      <x:c r="D3848" s="11">
        <x:v>709.3</x:v>
      </x:c>
      <x:c r="E3848" s="11">
        <x:v>92.3</x:v>
      </x:c>
      <x:c r="F3848" s="11">
        <x:v>222</x:v>
      </x:c>
      <x:c r="G3848" s="11">
        <x:v>311.3</x:v>
      </x:c>
      <x:c r="H3848" s="11">
        <x:v>60</x:v>
      </x:c>
      <x:c r="I3848" s="11">
        <x:v>398</x:v>
      </x:c>
      <x:c r="J3848" s="11">
        <x:v>194.3</x:v>
      </x:c>
      <x:c r="K3848" s="11">
        <x:v>61.8</x:v>
      </x:c>
      <x:c r="L3848" s="11">
        <x:v>2.7</x:v>
      </x:c>
      <x:c r="M3848" s="11">
        <x:v>54.7</x:v>
      </x:c>
      <x:c r="N3848" s="11">
        <x:v>5.3</x:v>
      </x:c>
      <x:c r="O3848" s="11">
        <x:v>695.1</x:v>
      </x:c>
      <x:c r="P3848" s="11">
        <x:v>39</x:v>
      </x:c>
      <x:c r="Q3848" s="11">
        <x:v>84.2</x:v>
      </x:c>
      <x:c r="R3848" s="11">
        <x:v>2.7</x:v>
      </x:c>
      <x:c r="S3848" s="11">
        <x:v>29.1</x:v>
      </x:c>
      <x:c r="T3848" s="11">
        <x:v>100.9</x:v>
      </x:c>
      <x:c r="U3848" s="11">
        <x:v>621.21299999999997</x:v>
      </x:c>
      <x:c r="V3848" s="11">
        <x:v>18</x:v>
      </x:c>
      <x:c r="W3848" s="12">
        <x:v>0</x:v>
      </x:c>
      <x:c r="X3848" s="8">
        <x:v>0</x:v>
      </x:c>
      <x:c r="Y3848" s="13">
        <x:f t="shared" si="360"/>
        <x:v>0.41576576576576574</x:v>
      </x:c>
      <x:c r="Z3848" s="13">
        <x:f t="shared" si="361"/>
        <x:v>0.43888340617510224</x:v>
      </x:c>
      <x:c r="AA3848" s="13">
        <x:f t="shared" si="362"/>
        <x:v>4.1026364020865645E-2</x:v>
      </x:c>
      <x:c r="AB3848" s="13">
        <x:f t="shared" si="363"/>
        <x:v>5.4983786832087975E-2</x:v>
      </x:c>
      <x:c r="AC3848" s="13">
        <x:f t="shared" si="364"/>
        <x:v>0.32412463861227114</x:v>
      </x:c>
      <x:c r="AD3848" s="13">
        <x:f t="shared" si="365"/>
        <x:v>0.27393204567883833</x:v>
      </x:c>
      <x:c r="AE3848" s="50" t="n">
        <x:f>IF(OR(NOT(ISNUMBER(Q3848)),NOT(ISNUMBER(R3848))),"",IF(Q3848&lt;R3848,1,0))</x:f>
        <x:v>0</x:v>
      </x:c>
      <x:c r="AF3848" s="50" t="n">
        <x:f>IFERROR(IF(AND(A3848=A3847,C3848=C3847+1,ISNUMBER(AE3847)),AE3847,""),"")</x:f>
        <x:v>0</x:v>
      </x:c>
      <x:c r="AG3848" s="52" t="n">
        <x:f>IFERROR(IF(AND(A3848=A3847,C3848=C3847+1,ISNUMBER(U3848),ISNUMBER(U3847),U3847&lt;&gt;0),U3848/U3847-1,""),"")</x:f>
        <x:v>-0.16927899686520387</x:v>
      </x:c>
      <x:c r="AH3848" s="50" t="n">
        <x:f>IF(AND(ISNUMBER(AE3848),ISNUMBER(AF3848),ISNUMBER(AG3848)),IF(AND(AE3848=1,AF3848=1,AG3848&lt;0),1,0),"")</x:f>
        <x:v>0</x:v>
      </x:c>
      <x:c r="AI3848" s="50" t="n">
        <x:f>IF(AND(A3848=A3849,C3849=C3848+1,ISNUMBER(AH3849)),C3849,"")</x:f>
        <x:v>2019</x:v>
      </x:c>
      <x:c r="AJ3848" s="50" t="n">
        <x:f>IF(AND(A3848=A3849,C3849=C3848+1,ISNUMBER(AH3849)),AH3849,"")</x:f>
        <x:v>0</x:v>
      </x:c>
    </x:row>
    <x:row r="3849" ht="15">
      <x:c r="A3849" s="9" t="s">
        <x:v>268</x:v>
      </x:c>
      <x:c r="B3849" s="10">
        <x:v>43830</x:v>
      </x:c>
      <x:c r="C3849" s="9">
        <x:v>2019</x:v>
      </x:c>
      <x:c r="D3849" s="11">
        <x:v>927.1</x:v>
      </x:c>
      <x:c r="E3849" s="11">
        <x:v>108.5</x:v>
      </x:c>
      <x:c r="F3849" s="11">
        <x:v>220.7</x:v>
      </x:c>
      <x:c r="G3849" s="11">
        <x:v>561.20000000000005</x:v>
      </x:c>
      <x:c r="H3849" s="11">
        <x:v>369.6</x:v>
      </x:c>
      <x:c r="I3849" s="11">
        <x:v>365.9</x:v>
      </x:c>
      <x:c r="J3849" s="11">
        <x:v>161.30000000000001</x:v>
      </x:c>
      <x:c r="K3849" s="11">
        <x:v>73.599999999999994</x:v>
      </x:c>
      <x:c r="L3849" s="11">
        <x:v>2</x:v>
      </x:c>
      <x:c r="M3849" s="11">
        <x:v>72.599999999999994</x:v>
      </x:c>
      <x:c r="N3849" s="11">
        <x:v>297</x:v>
      </x:c>
      <x:c r="O3849" s="11">
        <x:v>629.70000000000005</x:v>
      </x:c>
      <x:c r="P3849" s="11">
        <x:v>21.5</x:v>
      </x:c>
      <x:c r="Q3849" s="11">
        <x:v>97</x:v>
      </x:c>
      <x:c r="R3849" s="11">
        <x:v>13.8</x:v>
      </x:c>
      <x:c r="S3849" s="11">
        <x:v>9.8000000000000007</x:v>
      </x:c>
      <x:c r="T3849" s="11">
        <x:v>142.30000000000001</x:v>
      </x:c>
      <x:c r="U3849" s="11">
        <x:v>571.98479999999995</x:v>
      </x:c>
      <x:c r="V3849" s="11">
        <x:v>18</x:v>
      </x:c>
      <x:c r="W3849" s="12">
        <x:v>0</x:v>
      </x:c>
      <x:c r="X3849" s="8">
        <x:v>0</x:v>
      </x:c>
      <x:c r="Y3849" s="13">
        <x:f t="shared" si="360"/>
        <x:v>0.49161758042591758</x:v>
      </x:c>
      <x:c r="Z3849" s="13">
        <x:f t="shared" si="361"/>
        <x:v>0.60532844353359938</x:v>
      </x:c>
      <x:c r="AA3849" s="13">
        <x:f t="shared" si="362"/>
        <x:v>1.0570596483658721E-2</x:v>
      </x:c>
      <x:c r="AB3849" s="13">
        <x:f t="shared" si="363"/>
        <x:v>2.3190594326394132E-2</x:v>
      </x:c>
      <x:c r="AC3849" s="13">
        <x:f t="shared" si="364"/>
        <x:v>0.25356379187455452</x:v>
      </x:c>
      <x:c r="AD3849" s="13">
        <x:f t="shared" si="365"/>
        <x:v>0.17398338906266855</x:v>
      </x:c>
      <x:c r="AE3849" s="50" t="n">
        <x:f>IF(OR(NOT(ISNUMBER(Q3849)),NOT(ISNUMBER(R3849))),"",IF(Q3849&lt;R3849,1,0))</x:f>
        <x:v>0</x:v>
      </x:c>
      <x:c r="AF3849" s="50" t="n">
        <x:f>IFERROR(IF(AND(A3849=A3848,C3849=C3848+1,ISNUMBER(AE3848)),AE3848,""),"")</x:f>
        <x:v>0</x:v>
      </x:c>
      <x:c r="AG3849" s="52" t="n">
        <x:f>IFERROR(IF(AND(A3849=A3848,C3849=C3848+1,ISNUMBER(U3849),ISNUMBER(U3848),U3848&lt;&gt;0),U3849/U3848-1,""),"")</x:f>
        <x:v>-0.0792452830188679</x:v>
      </x:c>
      <x:c r="AH3849" s="50" t="n">
        <x:f>IF(AND(ISNUMBER(AE3849),ISNUMBER(AF3849),ISNUMBER(AG3849)),IF(AND(AE3849=1,AF3849=1,AG3849&lt;0),1,0),"")</x:f>
        <x:v>0</x:v>
      </x:c>
      <x:c r="AI3849" s="50" t="n">
        <x:f>IF(AND(A3849=A3850,C3850=C3849+1,ISNUMBER(AH3850)),C3850,"")</x:f>
        <x:v>2020</x:v>
      </x:c>
      <x:c r="AJ3849" s="50" t="n">
        <x:f>IF(AND(A3849=A3850,C3850=C3849+1,ISNUMBER(AH3850)),AH3850,"")</x:f>
        <x:v>0</x:v>
      </x:c>
    </x:row>
    <x:row r="3850" ht="15">
      <x:c r="A3850" s="9" t="s">
        <x:v>268</x:v>
      </x:c>
      <x:c r="B3850" s="10">
        <x:v>44196</x:v>
      </x:c>
      <x:c r="C3850" s="9">
        <x:v>2020</x:v>
      </x:c>
      <x:c r="D3850" s="11">
        <x:v>858.1</x:v>
      </x:c>
      <x:c r="E3850" s="11">
        <x:v>98.8</x:v>
      </x:c>
      <x:c r="F3850" s="11">
        <x:v>216.4</x:v>
      </x:c>
      <x:c r="G3850" s="11">
        <x:v>496.9</x:v>
      </x:c>
      <x:c r="H3850" s="11">
        <x:v>324</x:v>
      </x:c>
      <x:c r="I3850" s="11">
        <x:v>361.2</x:v>
      </x:c>
      <x:c r="J3850" s="11">
        <x:v>92.6</x:v>
      </x:c>
      <x:c r="K3850" s="11">
        <x:v>69.599999999999994</x:v>
      </x:c>
      <x:c r="L3850" s="11">
        <x:v>2</x:v>
      </x:c>
      <x:c r="M3850" s="11">
        <x:v>81.599999999999994</x:v>
      </x:c>
      <x:c r="N3850" s="11">
        <x:v>242.4</x:v>
      </x:c>
      <x:c r="O3850" s="11">
        <x:v>329.6</x:v>
      </x:c>
      <x:c r="P3850" s="11">
        <x:v>-92.9</x:v>
      </x:c>
      <x:c r="Q3850" s="11">
        <x:v>-21.7</x:v>
      </x:c>
      <x:c r="R3850" s="11">
        <x:v>14</x:v>
      </x:c>
      <x:c r="S3850" s="11">
        <x:v>-72.099999999999994</x:v>
      </x:c>
      <x:c r="T3850" s="11">
        <x:v>-31.6</x:v>
      </x:c>
      <x:c r="U3850" s="11">
        <x:v>733.7894</x:v>
      </x:c>
      <x:c r="V3850" s="11">
        <x:v>18</x:v>
      </x:c>
      <x:c r="W3850" s="12">
        <x:v>0</x:v>
      </x:c>
      <x:c r="X3850" s="8">
        <x:v>0</x:v>
      </x:c>
      <x:c r="Y3850" s="13">
        <x:f t="shared" si="360"/>
        <x:v>0.45656192236598886</x:v>
      </x:c>
      <x:c r="Z3850" s="13">
        <x:f t="shared" si="361"/>
        <x:v>0.57907003845705629</x:v>
      </x:c>
      <x:c r="AA3850" s="13">
        <x:f t="shared" si="362"/>
        <x:v>-8.4022841160703868E-2</x:v>
      </x:c>
      <x:c r="AB3850" s="13">
        <x:f t="shared" si="363"/>
        <x:v>-0.10826244027502623</x:v>
      </x:c>
      <x:c r="AC3850" s="13">
        <x:f t="shared" si="364"/>
        <x:v>-6.3594284564298664E-2</x:v>
      </x:c>
      <x:c r="AD3850" s="13">
        <x:f t="shared" si="365"/>
        <x:v>0.10791283067241579</x:v>
      </x:c>
      <x:c r="AE3850" s="50" t="n">
        <x:f>IF(OR(NOT(ISNUMBER(Q3850)),NOT(ISNUMBER(R3850))),"",IF(Q3850&lt;R3850,1,0))</x:f>
        <x:v>1</x:v>
      </x:c>
      <x:c r="AF3850" s="50" t="n">
        <x:f>IFERROR(IF(AND(A3850=A3849,C3850=C3849+1,ISNUMBER(AE3849)),AE3849,""),"")</x:f>
        <x:v>0</x:v>
      </x:c>
      <x:c r="AG3850" s="52" t="n">
        <x:f>IFERROR(IF(AND(A3850=A3849,C3850=C3849+1,ISNUMBER(U3850),ISNUMBER(U3849),U3849&lt;&gt;0),U3850/U3849-1,""),"")</x:f>
        <x:v>0.2828826919876193</x:v>
      </x:c>
      <x:c r="AH3850" s="50" t="n">
        <x:f>IF(AND(ISNUMBER(AE3850),ISNUMBER(AF3850),ISNUMBER(AG3850)),IF(AND(AE3850=1,AF3850=1,AG3850&lt;0),1,0),"")</x:f>
        <x:v>0</x:v>
      </x:c>
      <x:c r="AI3850" s="50" t="n">
        <x:f>IF(AND(A3850=A3851,C3851=C3850+1,ISNUMBER(AH3851)),C3851,"")</x:f>
        <x:v>2021</x:v>
      </x:c>
      <x:c r="AJ3850" s="50" t="n">
        <x:f>IF(AND(A3850=A3851,C3851=C3850+1,ISNUMBER(AH3851)),AH3851,"")</x:f>
        <x:v>0</x:v>
      </x:c>
    </x:row>
    <x:row r="3851" ht="15">
      <x:c r="A3851" s="9" t="s">
        <x:v>268</x:v>
      </x:c>
      <x:c r="B3851" s="10">
        <x:v>44561</x:v>
      </x:c>
      <x:c r="C3851" s="9">
        <x:v>2021</x:v>
      </x:c>
      <x:c r="D3851" s="11">
        <x:v>856.7</x:v>
      </x:c>
      <x:c r="E3851" s="11">
        <x:v>140.30000000000001</x:v>
      </x:c>
      <x:c r="F3851" s="11">
        <x:v>216.5</x:v>
      </x:c>
      <x:c r="G3851" s="11">
        <x:v>431.6</x:v>
      </x:c>
      <x:c r="H3851" s="11">
        <x:v>259.7</x:v>
      </x:c>
      <x:c r="I3851" s="11">
        <x:v>425.1</x:v>
      </x:c>
      <x:c r="J3851" s="11">
        <x:v>156.5</x:v>
      </x:c>
      <x:c r="K3851" s="11">
        <x:v>95.7</x:v>
      </x:c>
      <x:c r="L3851" s="11">
        <x:v>2.2999999999999998</x:v>
      </x:c>
      <x:c r="M3851" s="11">
        <x:v>74.3</x:v>
      </x:c>
      <x:c r="N3851" s="11">
        <x:v>185.4</x:v>
      </x:c>
      <x:c r="O3851" s="11">
        <x:v>644</x:v>
      </x:c>
      <x:c r="P3851" s="11">
        <x:v>80.8</x:v>
      </x:c>
      <x:c r="Q3851" s="11">
        <x:v>148.19999999999999</x:v>
      </x:c>
      <x:c r="R3851" s="11">
        <x:v>13.1</x:v>
      </x:c>
      <x:c r="S3851" s="11">
        <x:v>64.900000000000006</x:v>
      </x:c>
      <x:c r="T3851" s="11">
        <x:v>153.80000000000001</x:v>
      </x:c>
      <x:c r="U3851" s="11">
        <x:v>400.9504</x:v>
      </x:c>
      <x:c r="V3851" s="11">
        <x:v>18</x:v>
      </x:c>
      <x:c r="W3851" s="12">
        <x:v>0</x:v>
      </x:c>
      <x:c r="X3851" s="8">
        <x:v>0</x:v>
      </x:c>
      <x:c r="Y3851" s="13">
        <x:f t="shared" si="360"/>
        <x:v>0.64803695150115481</x:v>
      </x:c>
      <x:c r="Z3851" s="13">
        <x:f t="shared" si="361"/>
        <x:v>0.50379362670713201</x:v>
      </x:c>
      <x:c r="AA3851" s="13">
        <x:f t="shared" si="362"/>
        <x:v>7.575580716703631E-2</x:v>
      </x:c>
      <x:c r="AB3851" s="13">
        <x:f t="shared" si="363"/>
        <x:v>9.4315396288082165E-2</x:v>
      </x:c>
      <x:c r="AC3851" s="13">
        <x:f t="shared" si="364"/>
        <x:v>0.35634847080630216</x:v>
      </x:c>
      <x:c r="AD3851" s="13">
        <x:f t="shared" si="365"/>
        <x:v>0.18267771682035716</x:v>
      </x:c>
      <x:c r="AE3851" s="50" t="n">
        <x:f>IF(OR(NOT(ISNUMBER(Q3851)),NOT(ISNUMBER(R3851))),"",IF(Q3851&lt;R3851,1,0))</x:f>
        <x:v>0</x:v>
      </x:c>
      <x:c r="AF3851" s="50" t="n">
        <x:f>IFERROR(IF(AND(A3851=A3850,C3851=C3850+1,ISNUMBER(AE3850)),AE3850,""),"")</x:f>
        <x:v>1</x:v>
      </x:c>
      <x:c r="AG3851" s="52" t="n">
        <x:f>IFERROR(IF(AND(A3851=A3850,C3851=C3850+1,ISNUMBER(U3851),ISNUMBER(U3850),U3850&lt;&gt;0),U3851/U3850-1,""),"")</x:f>
        <x:v>-0.45358927234435387</x:v>
      </x:c>
      <x:c r="AH3851" s="50" t="n">
        <x:f>IF(AND(ISNUMBER(AE3851),ISNUMBER(AF3851),ISNUMBER(AG3851)),IF(AND(AE3851=1,AF3851=1,AG3851&lt;0),1,0),"")</x:f>
        <x:v>0</x:v>
      </x:c>
      <x:c r="AI3851" s="50" t="n">
        <x:f>IF(AND(A3851=A3852,C3852=C3851+1,ISNUMBER(AH3852)),C3852,"")</x:f>
        <x:v>2022</x:v>
      </x:c>
      <x:c r="AJ3851" s="50" t="n">
        <x:f>IF(AND(A3851=A3852,C3852=C3851+1,ISNUMBER(AH3852)),AH3852,"")</x:f>
        <x:v>0</x:v>
      </x:c>
    </x:row>
    <x:row r="3852" ht="15">
      <x:c r="A3852" s="9" t="s">
        <x:v>268</x:v>
      </x:c>
      <x:c r="B3852" s="10">
        <x:v>44926</x:v>
      </x:c>
      <x:c r="C3852" s="9">
        <x:v>2022</x:v>
      </x:c>
      <x:c r="D3852" s="11">
        <x:v>736.2</x:v>
      </x:c>
      <x:c r="E3852" s="11">
        <x:v>104.3</x:v>
      </x:c>
      <x:c r="F3852" s="11">
        <x:v>247.2</x:v>
      </x:c>
      <x:c r="G3852" s="11">
        <x:v>410.6</x:v>
      </x:c>
      <x:c r="H3852" s="11">
        <x:v>232.7</x:v>
      </x:c>
      <x:c r="I3852" s="11">
        <x:v>325.60000000000002</x:v>
      </x:c>
      <x:c r="J3852" s="11">
        <x:v>57.2</x:v>
      </x:c>
      <x:c r="K3852" s="11">
        <x:v>58</x:v>
      </x:c>
      <x:c r="L3852" s="11">
        <x:v>2.2000000000000002</x:v>
      </x:c>
      <x:c r="M3852" s="11">
        <x:v>105.9</x:v>
      </x:c>
      <x:c r="N3852" s="11">
        <x:v>126.8</x:v>
      </x:c>
      <x:c r="O3852" s="11">
        <x:v>681.9</x:v>
      </x:c>
      <x:c r="P3852" s="11">
        <x:v>-110.4</x:v>
      </x:c>
      <x:c r="Q3852" s="11">
        <x:v>-50.3</x:v>
      </x:c>
      <x:c r="R3852" s="11">
        <x:v>12.6</x:v>
      </x:c>
      <x:c r="S3852" s="11">
        <x:v>-96.2</x:v>
      </x:c>
      <x:c r="T3852" s="11">
        <x:v>64.2</x:v>
      </x:c>
      <x:c r="U3852" s="11">
        <x:v>414.06560000000002</x:v>
      </x:c>
      <x:c r="V3852" s="11">
        <x:v>18</x:v>
      </x:c>
      <x:c r="W3852" s="12">
        <x:v>0</x:v>
      </x:c>
      <x:c r="X3852" s="8">
        <x:v>0</x:v>
      </x:c>
      <x:c r="Y3852" s="13">
        <x:f t="shared" si="360"/>
        <x:v>0.42192556634304207</x:v>
      </x:c>
      <x:c r="Z3852" s="13">
        <x:f t="shared" si="361"/>
        <x:v>0.55772887802227655</x:v>
      </x:c>
      <x:c r="AA3852" s="13">
        <x:f t="shared" si="362"/>
        <x:v>-0.13067101331160011</x:v>
      </x:c>
      <x:c r="AB3852" s="13">
        <x:f t="shared" si="363"/>
        <x:v>-0.14995925020374898</x:v>
      </x:c>
      <x:c r="AC3852" s="13">
        <x:f t="shared" si="364"/>
        <x:v>0.15635655138821236</x:v>
      </x:c>
      <x:c r="AD3852" s="13">
        <x:f t="shared" si="365"/>
        <x:v>7.7696278185275733E-2</x:v>
      </x:c>
      <x:c r="AE3852" s="50" t="n">
        <x:f>IF(OR(NOT(ISNUMBER(Q3852)),NOT(ISNUMBER(R3852))),"",IF(Q3852&lt;R3852,1,0))</x:f>
        <x:v>1</x:v>
      </x:c>
      <x:c r="AF3852" s="50" t="n">
        <x:f>IFERROR(IF(AND(A3852=A3851,C3852=C3851+1,ISNUMBER(AE3851)),AE3851,""),"")</x:f>
        <x:v>0</x:v>
      </x:c>
      <x:c r="AG3852" s="52" t="n">
        <x:f>IFERROR(IF(AND(A3852=A3851,C3852=C3851+1,ISNUMBER(U3852),ISNUMBER(U3851),U3851&lt;&gt;0),U3852/U3851-1,""),"")</x:f>
        <x:v>0.032710280373831724</x:v>
      </x:c>
      <x:c r="AH3852" s="50" t="n">
        <x:f>IF(AND(ISNUMBER(AE3852),ISNUMBER(AF3852),ISNUMBER(AG3852)),IF(AND(AE3852=1,AF3852=1,AG3852&lt;0),1,0),"")</x:f>
        <x:v>0</x:v>
      </x:c>
      <x:c r="AI3852" s="50" t="n">
        <x:f>IF(AND(A3852=A3853,C3853=C3852+1,ISNUMBER(AH3853)),C3853,"")</x:f>
        <x:v>2023</x:v>
      </x:c>
      <x:c r="AJ3852" s="50" t="n">
        <x:f>IF(AND(A3852=A3853,C3853=C3852+1,ISNUMBER(AH3853)),AH3853,"")</x:f>
        <x:v>0</x:v>
      </x:c>
    </x:row>
    <x:row r="3853" ht="15">
      <x:c r="A3853" s="9" t="s">
        <x:v>268</x:v>
      </x:c>
      <x:c r="B3853" s="10">
        <x:v>45291</x:v>
      </x:c>
      <x:c r="C3853" s="9">
        <x:v>2023</x:v>
      </x:c>
      <x:c r="D3853" s="11">
        <x:v>732.5</x:v>
      </x:c>
      <x:c r="E3853" s="11">
        <x:v>96</x:v>
      </x:c>
      <x:c r="F3853" s="11">
        <x:v>204.2</x:v>
      </x:c>
      <x:c r="G3853" s="11">
        <x:v>393.5</x:v>
      </x:c>
      <x:c r="H3853" s="11">
        <x:v>197.3</x:v>
      </x:c>
      <x:c r="I3853" s="11">
        <x:v>339</x:v>
      </x:c>
      <x:c r="J3853" s="11">
        <x:v>71</x:v>
      </x:c>
      <x:c r="K3853" s="11">
        <x:v>66.099999999999994</x:v>
      </x:c>
      <x:c r="L3853" s="11">
        <x:v>2</x:v>
      </x:c>
      <x:c r="M3853" s="11">
        <x:v>47.4</x:v>
      </x:c>
      <x:c r="N3853" s="11">
        <x:v>149.9</x:v>
      </x:c>
      <x:c r="O3853" s="11">
        <x:v>734.7</x:v>
      </x:c>
      <x:c r="P3853" s="11">
        <x:v>29.4</x:v>
      </x:c>
      <x:c r="Q3853" s="11">
        <x:v>77.099999999999994</x:v>
      </x:c>
      <x:c r="R3853" s="11">
        <x:v>13.4</x:v>
      </x:c>
      <x:c r="S3853" s="11">
        <x:v>12.5</x:v>
      </x:c>
      <x:c r="T3853" s="11">
        <x:v>113.2</x:v>
      </x:c>
      <x:c r="U3853" s="11">
        <x:v>318.512</x:v>
      </x:c>
      <x:c r="V3853" s="11">
        <x:v>18</x:v>
      </x:c>
      <x:c r="W3853" s="12">
        <x:v>0</x:v>
      </x:c>
      <x:c r="X3853" s="8">
        <x:v>0</x:v>
      </x:c>
      <x:c r="Y3853" s="13">
        <x:f t="shared" si="360"/>
        <x:v>0.47012732615083253</x:v>
      </x:c>
      <x:c r="Z3853" s="13">
        <x:f t="shared" si="361"/>
        <x:v>0.53720136518771333</x:v>
      </x:c>
      <x:c r="AA3853" s="13">
        <x:f t="shared" si="362"/>
        <x:v>1.7064846416382253E-2</x:v>
      </x:c>
      <x:c r="AB3853" s="13">
        <x:f t="shared" si="363"/>
        <x:v>4.0136518771331058E-2</x:v>
      </x:c>
      <x:c r="AC3853" s="13">
        <x:f t="shared" si="364"/>
        <x:v>0.28767471410419315</x:v>
      </x:c>
      <x:c r="AD3853" s="13">
        <x:f t="shared" si="365"/>
        <x:v>9.6928327645051188E-2</x:v>
      </x:c>
      <x:c r="AE3853" s="50" t="n">
        <x:f>IF(OR(NOT(ISNUMBER(Q3853)),NOT(ISNUMBER(R3853))),"",IF(Q3853&lt;R3853,1,0))</x:f>
        <x:v>0</x:v>
      </x:c>
      <x:c r="AF3853" s="50" t="n">
        <x:f>IFERROR(IF(AND(A3853=A3852,C3853=C3852+1,ISNUMBER(AE3852)),AE3852,""),"")</x:f>
        <x:v>1</x:v>
      </x:c>
      <x:c r="AG3853" s="52" t="n">
        <x:f>IFERROR(IF(AND(A3853=A3852,C3853=C3852+1,ISNUMBER(U3853),ISNUMBER(U3852),U3852&lt;&gt;0),U3853/U3852-1,""),"")</x:f>
        <x:v>-0.23076923076923084</x:v>
      </x:c>
      <x:c r="AH3853" s="50" t="n">
        <x:f>IF(AND(ISNUMBER(AE3853),ISNUMBER(AF3853),ISNUMBER(AG3853)),IF(AND(AE3853=1,AF3853=1,AG3853&lt;0),1,0),"")</x:f>
        <x:v>0</x:v>
      </x:c>
      <x:c r="AI3853" s="50" t="str">
        <x:f>IF(AND(A3853=A3854,C3854=C3853+1,ISNUMBER(AH3854)),C3854,"")</x:f>
      </x:c>
      <x:c r="AJ3853" s="50" t="str">
        <x:f>IF(AND(A3853=A3854,C3854=C3853+1,ISNUMBER(AH3854)),AH3854,"")</x:f>
      </x:c>
    </x:row>
    <x:row r="3854" ht="15">
      <x:c r="A3854" s="9" t="s">
        <x:v>269</x:v>
      </x:c>
      <x:c r="B3854" s="10">
        <x:v>43100</x:v>
      </x:c>
      <x:c r="C3854" s="9">
        <x:v>2017</x:v>
      </x:c>
      <x:c r="D3854" s="11">
        <x:v>13.5175</x:v>
      </x:c>
      <x:c r="E3854" s="11">
        <x:v>7.0063000000000004</x:v>
      </x:c>
      <x:c r="F3854" s="11">
        <x:v>3.2450000000000001</x:v>
      </x:c>
      <x:c r="G3854" s="11">
        <x:v>10.089700000000001</x:v>
      </x:c>
      <x:c r="H3854" s="11">
        <x:v>7.1803999999999997</x:v>
      </x:c>
      <x:c r="I3854" s="11">
        <x:v>3.4278</x:v>
      </x:c>
      <x:c r="J3854" s="11" t="s">
        <x:v>40</x:v>
      </x:c>
      <x:c r="K3854" s="11">
        <x:v>2.9500999999999999</x:v>
      </x:c>
      <x:c r="L3854" s="11">
        <x:v>0</x:v>
      </x:c>
      <x:c r="M3854" s="11">
        <x:v>0.33560000000000001</x:v>
      </x:c>
      <x:c r="N3854" s="11">
        <x:v>6.8446999999999996</x:v>
      </x:c>
      <x:c r="O3854" s="11">
        <x:v>13.0954</x:v>
      </x:c>
      <x:c r="P3854" s="11">
        <x:v>4.7564000000000002</x:v>
      </x:c>
      <x:c r="Q3854" s="11">
        <x:v>5.2853000000000003</x:v>
      </x:c>
      <x:c r="R3854" s="11">
        <x:v>0.36270000000000002</x:v>
      </x:c>
      <x:c r="S3854" s="11">
        <x:v>4.3301999999999996</x:v>
      </x:c>
      <x:c r="T3854" s="11">
        <x:v>-0.60550000000000004</x:v>
      </x:c>
      <x:c r="U3854" s="11" t="s">
        <x:v>40</x:v>
      </x:c>
      <x:c r="V3854" s="11">
        <x:v>16</x:v>
      </x:c>
      <x:c r="W3854" s="12">
        <x:v>2</x:v>
      </x:c>
      <x:c r="X3854" s="8">
        <x:v>0</x:v>
      </x:c>
      <x:c r="Y3854" s="13">
        <x:f t="shared" si="360"/>
        <x:v>2.159106317411402</x:v>
      </x:c>
      <x:c r="Z3854" s="13">
        <x:f t="shared" si="361"/>
        <x:v>0.74641760680599223</x:v>
      </x:c>
      <x:c r="AA3854" s="13">
        <x:f t="shared" si="362"/>
        <x:v>0.32034029961161453</x:v>
      </x:c>
      <x:c r="AB3854" s="13">
        <x:f t="shared" si="363"/>
        <x:v>0.35186979840946919</x:v>
      </x:c>
      <x:c r="AC3854" s="13">
        <x:f t="shared" si="364"/>
        <x:v>-6.0011695094997868E-2</x:v>
      </x:c>
      <x:c r="AD3854" s="13" t="str">
        <x:f t="shared" si="365"/>
      </x:c>
      <x:c r="AE3854" s="50" t="n">
        <x:f>IF(OR(NOT(ISNUMBER(Q3854)),NOT(ISNUMBER(R3854))),"",IF(Q3854&lt;R3854,1,0))</x:f>
        <x:v>0</x:v>
      </x:c>
      <x:c r="AF3854" s="50" t="str">
        <x:f>IFERROR(IF(AND(A3854=A3853,C3854=C3853+1,ISNUMBER(AE3853)),AE3853,""),"")</x:f>
      </x:c>
      <x:c r="AG3854" s="52" t="str">
        <x:f>IFERROR(IF(AND(A3854=A3853,C3854=C3853+1,ISNUMBER(U3854),ISNUMBER(U3853),U3853&lt;&gt;0),U3854/U3853-1,""),"")</x:f>
      </x:c>
      <x:c r="AH3854" s="50" t="str">
        <x:f>IF(AND(ISNUMBER(AE3854),ISNUMBER(AF3854),ISNUMBER(AG3854)),IF(AND(AE3854=1,AF3854=1,AG3854&lt;0),1,0),"")</x:f>
      </x:c>
      <x:c r="AI3854" s="50" t="str">
        <x:f>IF(AND(A3854=A3855,C3855=C3854+1,ISNUMBER(AH3855)),C3855,"")</x:f>
      </x:c>
      <x:c r="AJ3854" s="50" t="str">
        <x:f>IF(AND(A3854=A3855,C3855=C3854+1,ISNUMBER(AH3855)),AH3855,"")</x:f>
      </x:c>
    </x:row>
    <x:row r="3855" ht="15">
      <x:c r="A3855" s="9" t="s">
        <x:v>269</x:v>
      </x:c>
      <x:c r="B3855" s="10">
        <x:v>43465</x:v>
      </x:c>
      <x:c r="C3855" s="9">
        <x:v>2018</x:v>
      </x:c>
      <x:c r="D3855" s="11">
        <x:v>12.902799999999999</x:v>
      </x:c>
      <x:c r="E3855" s="11">
        <x:v>6.4741999999999997</x:v>
      </x:c>
      <x:c r="F3855" s="11">
        <x:v>6.4999000000000002</x:v>
      </x:c>
      <x:c r="G3855" s="11">
        <x:v>12.8032</x:v>
      </x:c>
      <x:c r="H3855" s="11">
        <x:v>10.381</x:v>
      </x:c>
      <x:c r="I3855" s="11">
        <x:v>9.9599999999999994E-2</x:v>
      </x:c>
      <x:c r="J3855" s="11" t="s">
        <x:v>40</x:v>
      </x:c>
      <x:c r="K3855" s="11">
        <x:v>2.9136000000000002</x:v>
      </x:c>
      <x:c r="L3855" s="11">
        <x:v>0</x:v>
      </x:c>
      <x:c r="M3855" s="11">
        <x:v>4.0777000000000001</x:v>
      </x:c>
      <x:c r="N3855" s="11">
        <x:v>6.3033000000000001</x:v>
      </x:c>
      <x:c r="O3855" s="11">
        <x:v>17.019100000000002</x:v>
      </x:c>
      <x:c r="P3855" s="11">
        <x:v>5.8780000000000001</x:v>
      </x:c>
      <x:c r="Q3855" s="11">
        <x:v>6.4657</x:v>
      </x:c>
      <x:c r="R3855" s="11">
        <x:v>0.48780000000000001</x:v>
      </x:c>
      <x:c r="S3855" s="11">
        <x:v>5.2819000000000003</x:v>
      </x:c>
      <x:c r="T3855" s="11">
        <x:v>-2.7044999999999999</x:v>
      </x:c>
      <x:c r="U3855" s="11" t="s">
        <x:v>40</x:v>
      </x:c>
      <x:c r="V3855" s="11">
        <x:v>16</x:v>
      </x:c>
      <x:c r="W3855" s="12">
        <x:v>2</x:v>
      </x:c>
      <x:c r="X3855" s="8">
        <x:v>0</x:v>
      </x:c>
      <x:c r="Y3855" s="13">
        <x:f t="shared" si="360"/>
        <x:v>0.99604609301681557</x:v>
      </x:c>
      <x:c r="Z3855" s="13">
        <x:f t="shared" si="361"/>
        <x:v>0.99228074526459387</x:v>
      </x:c>
      <x:c r="AA3855" s="13">
        <x:f t="shared" si="362"/>
        <x:v>0.40936075890504392</x:v>
      </x:c>
      <x:c r="AB3855" s="13">
        <x:f t="shared" si="363"/>
        <x:v>0.45556003348110491</x:v>
      </x:c>
      <x:c r="AC3855" s="13">
        <x:f t="shared" si="364"/>
        <x:v>-0.21123625343664082</x:v>
      </x:c>
      <x:c r="AD3855" s="13" t="str">
        <x:f t="shared" si="365"/>
      </x:c>
      <x:c r="AE3855" s="50" t="n">
        <x:f>IF(OR(NOT(ISNUMBER(Q3855)),NOT(ISNUMBER(R3855))),"",IF(Q3855&lt;R3855,1,0))</x:f>
        <x:v>0</x:v>
      </x:c>
      <x:c r="AF3855" s="50" t="n">
        <x:f>IFERROR(IF(AND(A3855=A3854,C3855=C3854+1,ISNUMBER(AE3854)),AE3854,""),"")</x:f>
        <x:v>0</x:v>
      </x:c>
      <x:c r="AG3855" s="52" t="str">
        <x:f>IFERROR(IF(AND(A3855=A3854,C3855=C3854+1,ISNUMBER(U3855),ISNUMBER(U3854),U3854&lt;&gt;0),U3855/U3854-1,""),"")</x:f>
      </x:c>
      <x:c r="AH3855" s="50" t="str">
        <x:f>IF(AND(ISNUMBER(AE3855),ISNUMBER(AF3855),ISNUMBER(AG3855)),IF(AND(AE3855=1,AF3855=1,AG3855&lt;0),1,0),"")</x:f>
      </x:c>
      <x:c r="AI3855" s="50" t="str">
        <x:f>IF(AND(A3855=A3856,C3856=C3855+1,ISNUMBER(AH3856)),C3856,"")</x:f>
      </x:c>
      <x:c r="AJ3855" s="50" t="str">
        <x:f>IF(AND(A3855=A3856,C3856=C3855+1,ISNUMBER(AH3856)),AH3856,"")</x:f>
      </x:c>
    </x:row>
    <x:row r="3856" ht="15">
      <x:c r="A3856" s="9" t="s">
        <x:v>269</x:v>
      </x:c>
      <x:c r="B3856" s="10">
        <x:v>43830</x:v>
      </x:c>
      <x:c r="C3856" s="9">
        <x:v>2019</x:v>
      </x:c>
      <x:c r="D3856" s="11">
        <x:v>64.860200000000006</x:v>
      </x:c>
      <x:c r="E3856" s="11">
        <x:v>8.9136000000000006</x:v>
      </x:c>
      <x:c r="F3856" s="11">
        <x:v>6.8776000000000002</x:v>
      </x:c>
      <x:c r="G3856" s="11">
        <x:v>20.2242</x:v>
      </x:c>
      <x:c r="H3856" s="11">
        <x:v>14.0334</x:v>
      </x:c>
      <x:c r="I3856" s="11">
        <x:v>44.636000000000003</x:v>
      </x:c>
      <x:c r="J3856" s="11">
        <x:v>1.1823999999999999</x:v>
      </x:c>
      <x:c r="K3856" s="11">
        <x:v>3.0013999999999998</x:v>
      </x:c>
      <x:c r="L3856" s="11">
        <x:v>0</x:v>
      </x:c>
      <x:c r="M3856" s="11">
        <x:v>1.3726</x:v>
      </x:c>
      <x:c r="N3856" s="11">
        <x:v>12.6607</x:v>
      </x:c>
      <x:c r="O3856" s="11">
        <x:v>21.217300000000002</x:v>
      </x:c>
      <x:c r="P3856" s="11">
        <x:v>7.6489000000000003</x:v>
      </x:c>
      <x:c r="Q3856" s="11">
        <x:v>8.5381</x:v>
      </x:c>
      <x:c r="R3856" s="11">
        <x:v>0.46450000000000002</x:v>
      </x:c>
      <x:c r="S3856" s="11">
        <x:v>7.0917000000000003</x:v>
      </x:c>
      <x:c r="T3856" s="11">
        <x:v>3.4872000000000001</x:v>
      </x:c>
      <x:c r="U3856" s="11" t="s">
        <x:v>40</x:v>
      </x:c>
      <x:c r="V3856" s="11">
        <x:v>17</x:v>
      </x:c>
      <x:c r="W3856" s="12">
        <x:v>1</x:v>
      </x:c>
      <x:c r="X3856" s="8">
        <x:v>0</x:v>
      </x:c>
      <x:c r="Y3856" s="13">
        <x:f t="shared" si="360"/>
        <x:v>1.29603350005816</x:v>
      </x:c>
      <x:c r="Z3856" s="13">
        <x:f t="shared" si="361"/>
        <x:v>0.31181217449221554</x:v>
      </x:c>
      <x:c r="AA3856" s="13">
        <x:f t="shared" si="362"/>
        <x:v>0.10933823824163354</x:v>
      </x:c>
      <x:c r="AB3856" s="13">
        <x:f t="shared" si="363"/>
        <x:v>0.11792902272888457</x:v>
      </x:c>
      <x:c r="AC3856" s="13">
        <x:f t="shared" si="364"/>
        <x:v>0.17242709229536893</x:v>
      </x:c>
      <x:c r="AD3856" s="13">
        <x:f t="shared" si="365"/>
        <x:v>1.8229977705896679E-2</x:v>
      </x:c>
      <x:c r="AE3856" s="50" t="n">
        <x:f>IF(OR(NOT(ISNUMBER(Q3856)),NOT(ISNUMBER(R3856))),"",IF(Q3856&lt;R3856,1,0))</x:f>
        <x:v>0</x:v>
      </x:c>
      <x:c r="AF3856" s="50" t="n">
        <x:f>IFERROR(IF(AND(A3856=A3855,C3856=C3855+1,ISNUMBER(AE3855)),AE3855,""),"")</x:f>
        <x:v>0</x:v>
      </x:c>
      <x:c r="AG3856" s="52" t="str">
        <x:f>IFERROR(IF(AND(A3856=A3855,C3856=C3855+1,ISNUMBER(U3856),ISNUMBER(U3855),U3855&lt;&gt;0),U3856/U3855-1,""),"")</x:f>
      </x:c>
      <x:c r="AH3856" s="50" t="str">
        <x:f>IF(AND(ISNUMBER(AE3856),ISNUMBER(AF3856),ISNUMBER(AG3856)),IF(AND(AE3856=1,AF3856=1,AG3856&lt;0),1,0),"")</x:f>
      </x:c>
      <x:c r="AI3856" s="50" t="str">
        <x:f>IF(AND(A3856=A3857,C3857=C3856+1,ISNUMBER(AH3857)),C3857,"")</x:f>
      </x:c>
      <x:c r="AJ3856" s="50" t="str">
        <x:f>IF(AND(A3856=A3857,C3857=C3856+1,ISNUMBER(AH3857)),AH3857,"")</x:f>
      </x:c>
    </x:row>
    <x:row r="3857" ht="15">
      <x:c r="A3857" s="9" t="s">
        <x:v>269</x:v>
      </x:c>
      <x:c r="B3857" s="10">
        <x:v>44196</x:v>
      </x:c>
      <x:c r="C3857" s="9">
        <x:v>2020</x:v>
      </x:c>
      <x:c r="D3857" s="11">
        <x:v>86.996399999999994</x:v>
      </x:c>
      <x:c r="E3857" s="11">
        <x:v>21.722999999999999</x:v>
      </x:c>
      <x:c r="F3857" s="11">
        <x:v>10.323399999999999</x:v>
      </x:c>
      <x:c r="G3857" s="11">
        <x:v>16.308800000000002</x:v>
      </x:c>
      <x:c r="H3857" s="11">
        <x:v>5.2857000000000003</x:v>
      </x:c>
      <x:c r="I3857" s="11">
        <x:v>70.687600000000003</x:v>
      </x:c>
      <x:c r="J3857" s="11">
        <x:v>5.3552</x:v>
      </x:c>
      <x:c r="K3857" s="11">
        <x:v>17.503299999999999</x:v>
      </x:c>
      <x:c r="L3857" s="11">
        <x:v>0</x:v>
      </x:c>
      <x:c r="M3857" s="11">
        <x:v>0.44829999999999998</x:v>
      </x:c>
      <x:c r="N3857" s="11">
        <x:v>4.8373999999999997</x:v>
      </x:c>
      <x:c r="O3857" s="11">
        <x:v>30.318000000000001</x:v>
      </x:c>
      <x:c r="P3857" s="11">
        <x:v>6.4779</x:v>
      </x:c>
      <x:c r="Q3857" s="11">
        <x:v>8.9484999999999992</x:v>
      </x:c>
      <x:c r="R3857" s="11">
        <x:v>0.67969999999999997</x:v>
      </x:c>
      <x:c r="S3857" s="11">
        <x:v>4.7944000000000004</x:v>
      </x:c>
      <x:c r="T3857" s="11">
        <x:v>11.876899999999999</x:v>
      </x:c>
      <x:c r="U3857" s="11">
        <x:v>153.52690000000001</x:v>
      </x:c>
      <x:c r="V3857" s="11">
        <x:v>18</x:v>
      </x:c>
      <x:c r="W3857" s="12">
        <x:v>0</x:v>
      </x:c>
      <x:c r="X3857" s="8">
        <x:v>0</x:v>
      </x:c>
      <x:c r="Y3857" s="13">
        <x:f t="shared" si="360"/>
        <x:v>2.1042486002673537</x:v>
      </x:c>
      <x:c r="Z3857" s="13">
        <x:f t="shared" si="361"/>
        <x:v>0.18746522844623459</x:v>
      </x:c>
      <x:c r="AA3857" s="13">
        <x:f t="shared" si="362"/>
        <x:v>5.5110326404310989E-2</x:v>
      </x:c>
      <x:c r="AB3857" s="13">
        <x:f t="shared" si="363"/>
        <x:v>7.4461701863525395E-2</x:v>
      </x:c>
      <x:c r="AC3857" s="13">
        <x:f t="shared" si="364"/>
        <x:v>0.7282510055920729</x:v>
      </x:c>
      <x:c r="AD3857" s="13">
        <x:f t="shared" si="365"/>
        <x:v>6.155657015692604E-2</x:v>
      </x:c>
      <x:c r="AE3857" s="50" t="n">
        <x:f>IF(OR(NOT(ISNUMBER(Q3857)),NOT(ISNUMBER(R3857))),"",IF(Q3857&lt;R3857,1,0))</x:f>
        <x:v>0</x:v>
      </x:c>
      <x:c r="AF3857" s="50" t="n">
        <x:f>IFERROR(IF(AND(A3857=A3856,C3857=C3856+1,ISNUMBER(AE3856)),AE3856,""),"")</x:f>
        <x:v>0</x:v>
      </x:c>
      <x:c r="AG3857" s="52" t="str">
        <x:f>IFERROR(IF(AND(A3857=A3856,C3857=C3856+1,ISNUMBER(U3857),ISNUMBER(U3856),U3856&lt;&gt;0),U3857/U3856-1,""),"")</x:f>
      </x:c>
      <x:c r="AH3857" s="50" t="str">
        <x:f>IF(AND(ISNUMBER(AE3857),ISNUMBER(AF3857),ISNUMBER(AG3857)),IF(AND(AE3857=1,AF3857=1,AG3857&lt;0),1,0),"")</x:f>
      </x:c>
      <x:c r="AI3857" s="50" t="n">
        <x:f>IF(AND(A3857=A3858,C3858=C3857+1,ISNUMBER(AH3858)),C3858,"")</x:f>
        <x:v>2021</x:v>
      </x:c>
      <x:c r="AJ3857" s="50" t="n">
        <x:f>IF(AND(A3857=A3858,C3858=C3857+1,ISNUMBER(AH3858)),AH3858,"")</x:f>
        <x:v>0</x:v>
      </x:c>
    </x:row>
    <x:row r="3858" ht="15">
      <x:c r="A3858" s="9" t="s">
        <x:v>269</x:v>
      </x:c>
      <x:c r="B3858" s="10">
        <x:v>44561</x:v>
      </x:c>
      <x:c r="C3858" s="9">
        <x:v>2021</x:v>
      </x:c>
      <x:c r="D3858" s="11">
        <x:v>107.17</x:v>
      </x:c>
      <x:c r="E3858" s="11">
        <x:v>38.758000000000003</x:v>
      </x:c>
      <x:c r="F3858" s="11">
        <x:v>14.125999999999999</x:v>
      </x:c>
      <x:c r="G3858" s="11">
        <x:v>21.129000000000001</x:v>
      </x:c>
      <x:c r="H3858" s="11">
        <x:v>5.2450000000000001</x:v>
      </x:c>
      <x:c r="I3858" s="11">
        <x:v>86.040999999999997</x:v>
      </x:c>
      <x:c r="J3858" s="11">
        <x:v>16.306999999999999</x:v>
      </x:c>
      <x:c r="K3858" s="11">
        <x:v>31.795000000000002</x:v>
      </x:c>
      <x:c r="L3858" s="11">
        <x:v>0</x:v>
      </x:c>
      <x:c r="M3858" s="11">
        <x:v>0.48499999999999999</x:v>
      </x:c>
      <x:c r="N3858" s="11">
        <x:v>4.76</x:v>
      </x:c>
      <x:c r="O3858" s="11">
        <x:v>50.610999999999997</x:v>
      </x:c>
      <x:c r="P3858" s="11">
        <x:v>12.382999999999999</x:v>
      </x:c>
      <x:c r="Q3858" s="11">
        <x:v>14.430999999999999</x:v>
      </x:c>
      <x:c r="R3858" s="11">
        <x:v>0.246</x:v>
      </x:c>
      <x:c r="S3858" s="11">
        <x:v>10.144</x:v>
      </x:c>
      <x:c r="T3858" s="11">
        <x:v>14.116</x:v>
      </x:c>
      <x:c r="U3858" s="11">
        <x:v>336.98250000000002</x:v>
      </x:c>
      <x:c r="V3858" s="11">
        <x:v>18</x:v>
      </x:c>
      <x:c r="W3858" s="12">
        <x:v>0</x:v>
      </x:c>
      <x:c r="X3858" s="8">
        <x:v>0</x:v>
      </x:c>
      <x:c r="Y3858" s="13">
        <x:f t="shared" si="360"/>
        <x:v>2.7437349568172169</x:v>
      </x:c>
      <x:c r="Z3858" s="13">
        <x:f t="shared" si="361"/>
        <x:v>0.19715405430624242</x:v>
      </x:c>
      <x:c r="AA3858" s="13">
        <x:f t="shared" si="362"/>
        <x:v>9.4653354483530835E-2</x:v>
      </x:c>
      <x:c r="AB3858" s="13">
        <x:f t="shared" si="363"/>
        <x:v>0.11554539516655779</x:v>
      </x:c>
      <x:c r="AC3858" s="13">
        <x:f t="shared" si="364"/>
        <x:v>0.66808651616262005</x:v>
      </x:c>
      <x:c r="AD3858" s="13">
        <x:f t="shared" si="365"/>
        <x:v>0.15216011943640942</x:v>
      </x:c>
      <x:c r="AE3858" s="50" t="n">
        <x:f>IF(OR(NOT(ISNUMBER(Q3858)),NOT(ISNUMBER(R3858))),"",IF(Q3858&lt;R3858,1,0))</x:f>
        <x:v>0</x:v>
      </x:c>
      <x:c r="AF3858" s="50" t="n">
        <x:f>IFERROR(IF(AND(A3858=A3857,C3858=C3857+1,ISNUMBER(AE3857)),AE3857,""),"")</x:f>
        <x:v>0</x:v>
      </x:c>
      <x:c r="AG3858" s="52" t="n">
        <x:f>IFERROR(IF(AND(A3858=A3857,C3858=C3857+1,ISNUMBER(U3858),ISNUMBER(U3857),U3857&lt;&gt;0),U3858/U3857-1,""),"")</x:f>
        <x:v>1.1949410819862836</x:v>
      </x:c>
      <x:c r="AH3858" s="50" t="n">
        <x:f>IF(AND(ISNUMBER(AE3858),ISNUMBER(AF3858),ISNUMBER(AG3858)),IF(AND(AE3858=1,AF3858=1,AG3858&lt;0),1,0),"")</x:f>
        <x:v>0</x:v>
      </x:c>
      <x:c r="AI3858" s="50" t="n">
        <x:f>IF(AND(A3858=A3859,C3859=C3858+1,ISNUMBER(AH3859)),C3859,"")</x:f>
        <x:v>2022</x:v>
      </x:c>
      <x:c r="AJ3858" s="50" t="n">
        <x:f>IF(AND(A3858=A3859,C3859=C3858+1,ISNUMBER(AH3859)),AH3859,"")</x:f>
        <x:v>0</x:v>
      </x:c>
    </x:row>
    <x:row r="3859" ht="15">
      <x:c r="A3859" s="9" t="s">
        <x:v>269</x:v>
      </x:c>
      <x:c r="B3859" s="10">
        <x:v>44926</x:v>
      </x:c>
      <x:c r="C3859" s="9">
        <x:v>2022</x:v>
      </x:c>
      <x:c r="D3859" s="11">
        <x:v>128.65600000000001</x:v>
      </x:c>
      <x:c r="E3859" s="11">
        <x:v>31.667000000000002</x:v>
      </x:c>
      <x:c r="F3859" s="11">
        <x:v>21.2</x:v>
      </x:c>
      <x:c r="G3859" s="11">
        <x:v>32.741</x:v>
      </x:c>
      <x:c r="H3859" s="11">
        <x:v>5.1429999999999998</x:v>
      </x:c>
      <x:c r="I3859" s="11">
        <x:v>95.915000000000006</x:v>
      </x:c>
      <x:c r="J3859" s="11">
        <x:v>28.661000000000001</x:v>
      </x:c>
      <x:c r="K3859" s="11">
        <x:v>20.433</x:v>
      </x:c>
      <x:c r="L3859" s="11">
        <x:v>0</x:v>
      </x:c>
      <x:c r="M3859" s="11">
        <x:v>0.75</x:v>
      </x:c>
      <x:c r="N3859" s="11">
        <x:v>4.3929999999999998</x:v>
      </x:c>
      <x:c r="O3859" s="11">
        <x:v>70.703000000000003</x:v>
      </x:c>
      <x:c r="P3859" s="11">
        <x:v>16.904</x:v>
      </x:c>
      <x:c r="Q3859" s="11">
        <x:v>19.969000000000001</x:v>
      </x:c>
      <x:c r="R3859" s="11">
        <x:v>0.26200000000000001</x:v>
      </x:c>
      <x:c r="S3859" s="11">
        <x:v>12.869</x:v>
      </x:c>
      <x:c r="T3859" s="11">
        <x:v>15.537000000000001</x:v>
      </x:c>
      <x:c r="U3859" s="11">
        <x:v>235.80609999999999</x:v>
      </x:c>
      <x:c r="V3859" s="11">
        <x:v>18</x:v>
      </x:c>
      <x:c r="W3859" s="12">
        <x:v>0</x:v>
      </x:c>
      <x:c r="X3859" s="8">
        <x:v>0</x:v>
      </x:c>
      <x:c r="Y3859" s="13">
        <x:f t="shared" si="360"/>
        <x:v>1.4937264150943397</x:v>
      </x:c>
      <x:c r="Z3859" s="13">
        <x:f t="shared" si="361"/>
        <x:v>0.25448482775774156</x:v>
      </x:c>
      <x:c r="AA3859" s="13">
        <x:f t="shared" si="362"/>
        <x:v>0.10002642706131078</x:v>
      </x:c>
      <x:c r="AB3859" s="13">
        <x:f t="shared" si="363"/>
        <x:v>0.13138913070513616</x:v>
      </x:c>
      <x:c r="AC3859" s="13">
        <x:f t="shared" si="364"/>
        <x:v>0.47454262240004891</x:v>
      </x:c>
      <x:c r="AD3859" s="13">
        <x:f t="shared" si="365"/>
        <x:v>0.22277235418480287</x:v>
      </x:c>
      <x:c r="AE3859" s="50" t="n">
        <x:f>IF(OR(NOT(ISNUMBER(Q3859)),NOT(ISNUMBER(R3859))),"",IF(Q3859&lt;R3859,1,0))</x:f>
        <x:v>0</x:v>
      </x:c>
      <x:c r="AF3859" s="50" t="n">
        <x:f>IFERROR(IF(AND(A3859=A3858,C3859=C3858+1,ISNUMBER(AE3858)),AE3858,""),"")</x:f>
        <x:v>0</x:v>
      </x:c>
      <x:c r="AG3859" s="52" t="n">
        <x:f>IFERROR(IF(AND(A3859=A3858,C3859=C3858+1,ISNUMBER(U3859),ISNUMBER(U3858),U3858&lt;&gt;0),U3859/U3858-1,""),"")</x:f>
        <x:v>-0.3002422974486807</x:v>
      </x:c>
      <x:c r="AH3859" s="50" t="n">
        <x:f>IF(AND(ISNUMBER(AE3859),ISNUMBER(AF3859),ISNUMBER(AG3859)),IF(AND(AE3859=1,AF3859=1,AG3859&lt;0),1,0),"")</x:f>
        <x:v>0</x:v>
      </x:c>
      <x:c r="AI3859" s="50" t="n">
        <x:f>IF(AND(A3859=A3860,C3860=C3859+1,ISNUMBER(AH3860)),C3860,"")</x:f>
        <x:v>2023</x:v>
      </x:c>
      <x:c r="AJ3859" s="50" t="n">
        <x:f>IF(AND(A3859=A3860,C3860=C3859+1,ISNUMBER(AH3860)),AH3860,"")</x:f>
        <x:v>0</x:v>
      </x:c>
    </x:row>
    <x:row r="3860" ht="15">
      <x:c r="A3860" s="9" t="s">
        <x:v>269</x:v>
      </x:c>
      <x:c r="B3860" s="10">
        <x:v>45291</x:v>
      </x:c>
      <x:c r="C3860" s="9">
        <x:v>2023</x:v>
      </x:c>
      <x:c r="D3860" s="11">
        <x:v>154.399</x:v>
      </x:c>
      <x:c r="E3860" s="11">
        <x:v>34.816000000000003</x:v>
      </x:c>
      <x:c r="F3860" s="11">
        <x:v>21.617999999999999</x:v>
      </x:c>
      <x:c r="G3860" s="11">
        <x:v>34.837000000000003</x:v>
      </x:c>
      <x:c r="H3860" s="11">
        <x:v>5.3639999999999999</x:v>
      </x:c>
      <x:c r="I3860" s="11">
        <x:v>119.562</x:v>
      </x:c>
      <x:c r="J3860" s="11">
        <x:v>44.082999999999998</x:v>
      </x:c>
      <x:c r="K3860" s="11">
        <x:v>18.13</x:v>
      </x:c>
      <x:c r="L3860" s="11">
        <x:v>0</x:v>
      </x:c>
      <x:c r="M3860" s="11">
        <x:v>1.1499999999999999</x:v>
      </x:c>
      <x:c r="N3860" s="11">
        <x:v>4.2140000000000004</x:v>
      </x:c>
      <x:c r="O3860" s="11">
        <x:v>85.885000000000005</x:v>
      </x:c>
      <x:c r="P3860" s="11">
        <x:v>22.623000000000001</x:v>
      </x:c>
      <x:c r="Q3860" s="11">
        <x:v>25.414999999999999</x:v>
      </x:c>
      <x:c r="R3860" s="11">
        <x:v>0.249</x:v>
      </x:c>
      <x:c r="S3860" s="11">
        <x:v>17.238</x:v>
      </x:c>
      <x:c r="T3860" s="11">
        <x:v>38.909999999999997</x:v>
      </x:c>
      <x:c r="U3860" s="11">
        <x:v>293.40140000000002</x:v>
      </x:c>
      <x:c r="V3860" s="11">
        <x:v>18</x:v>
      </x:c>
      <x:c r="W3860" s="12">
        <x:v>0</x:v>
      </x:c>
      <x:c r="X3860" s="8">
        <x:v>0</x:v>
      </x:c>
      <x:c r="Y3860" s="13">
        <x:f t="shared" si="360"/>
        <x:v>1.6105097603848646</x:v>
      </x:c>
      <x:c r="Z3860" s="13">
        <x:f t="shared" si="361"/>
        <x:v>0.2256296996742207</x:v>
      </x:c>
      <x:c r="AA3860" s="13">
        <x:f t="shared" si="362"/>
        <x:v>0.11164580081477211</x:v>
      </x:c>
      <x:c r="AB3860" s="13">
        <x:f t="shared" si="363"/>
        <x:v>0.14652296970835305</x:v>
      </x:c>
      <x:c r="AC3860" s="13">
        <x:f t="shared" si="364"/>
        <x:v>1.1169159227258372</x:v>
      </x:c>
      <x:c r="AD3860" s="13">
        <x:f t="shared" si="365"/>
        <x:v>0.28551350721183427</x:v>
      </x:c>
      <x:c r="AE3860" s="50" t="n">
        <x:f>IF(OR(NOT(ISNUMBER(Q3860)),NOT(ISNUMBER(R3860))),"",IF(Q3860&lt;R3860,1,0))</x:f>
        <x:v>0</x:v>
      </x:c>
      <x:c r="AF3860" s="50" t="n">
        <x:f>IFERROR(IF(AND(A3860=A3859,C3860=C3859+1,ISNUMBER(AE3859)),AE3859,""),"")</x:f>
        <x:v>0</x:v>
      </x:c>
      <x:c r="AG3860" s="52" t="n">
        <x:f>IFERROR(IF(AND(A3860=A3859,C3860=C3859+1,ISNUMBER(U3860),ISNUMBER(U3859),U3859&lt;&gt;0),U3860/U3859-1,""),"")</x:f>
        <x:v>0.24424855845544302</x:v>
      </x:c>
      <x:c r="AH3860" s="50" t="n">
        <x:f>IF(AND(ISNUMBER(AE3860),ISNUMBER(AF3860),ISNUMBER(AG3860)),IF(AND(AE3860=1,AF3860=1,AG3860&lt;0),1,0),"")</x:f>
        <x:v>0</x:v>
      </x:c>
      <x:c r="AI3860" s="50" t="n">
        <x:f>IF(AND(A3860=A3861,C3861=C3860+1,ISNUMBER(AH3861)),C3861,"")</x:f>
        <x:v>2024</x:v>
      </x:c>
      <x:c r="AJ3860" s="50" t="n">
        <x:f>IF(AND(A3860=A3861,C3861=C3860+1,ISNUMBER(AH3861)),AH3861,"")</x:f>
        <x:v>0</x:v>
      </x:c>
    </x:row>
    <x:row r="3861" ht="15">
      <x:c r="A3861" s="9" t="s">
        <x:v>269</x:v>
      </x:c>
      <x:c r="B3861" s="10">
        <x:v>45657</x:v>
      </x:c>
      <x:c r="C3861" s="9">
        <x:v>2024</x:v>
      </x:c>
      <x:c r="D3861" s="11">
        <x:v>174.36699999999999</x:v>
      </x:c>
      <x:c r="E3861" s="11">
        <x:v>26.379000000000001</x:v>
      </x:c>
      <x:c r="F3861" s="11">
        <x:v>32.768999999999998</x:v>
      </x:c>
      <x:c r="G3861" s="11">
        <x:v>42.253999999999998</x:v>
      </x:c>
      <x:c r="H3861" s="11">
        <x:v>4.8959999999999999</x:v>
      </x:c>
      <x:c r="I3861" s="11">
        <x:v>132.113</x:v>
      </x:c>
      <x:c r="J3861" s="11">
        <x:v>52.927</x:v>
      </x:c>
      <x:c r="K3861" s="11">
        <x:v>7.5270000000000001</x:v>
      </x:c>
      <x:c r="L3861" s="11">
        <x:v>0</x:v>
      </x:c>
      <x:c r="M3861" s="11">
        <x:v>1.53</x:v>
      </x:c>
      <x:c r="N3861" s="11">
        <x:v>3.3660000000000001</x:v>
      </x:c>
      <x:c r="O3861" s="11">
        <x:v>111.34399999999999</x:v>
      </x:c>
      <x:c r="P3861" s="11">
        <x:v>23.693000000000001</x:v>
      </x:c>
      <x:c r="Q3861" s="11">
        <x:v>27.565999999999999</x:v>
      </x:c>
      <x:c r="R3861" s="11">
        <x:v>0.246</x:v>
      </x:c>
      <x:c r="S3861" s="11">
        <x:v>16.379000000000001</x:v>
      </x:c>
      <x:c r="T3861" s="11">
        <x:v>29.504000000000001</x:v>
      </x:c>
      <x:c r="U3861" s="11">
        <x:v>347.30939999999998</x:v>
      </x:c>
      <x:c r="V3861" s="11">
        <x:v>18</x:v>
      </x:c>
      <x:c r="W3861" s="12">
        <x:v>0</x:v>
      </x:c>
      <x:c r="X3861" s="8">
        <x:v>0</x:v>
      </x:c>
      <x:c r="Y3861" s="13">
        <x:f t="shared" si="360"/>
        <x:v>0.80499862675089273</x:v>
      </x:c>
      <x:c r="Z3861" s="13">
        <x:f t="shared" si="361"/>
        <x:v>0.24232796343344784</x:v>
      </x:c>
      <x:c r="AA3861" s="13">
        <x:f t="shared" si="362"/>
        <x:v>9.3934058623478076E-2</x:v>
      </x:c>
      <x:c r="AB3861" s="13">
        <x:f t="shared" si="363"/>
        <x:v>0.13588006904976288</x:v>
      </x:c>
      <x:c r="AC3861" s="13">
        <x:f t="shared" si="364"/>
        <x:v>0.69825341979457578</x:v>
      </x:c>
      <x:c r="AD3861" s="13">
        <x:f t="shared" si="365"/>
        <x:v>0.30353794009187518</x:v>
      </x:c>
      <x:c r="AE3861" s="50" t="n">
        <x:f>IF(OR(NOT(ISNUMBER(Q3861)),NOT(ISNUMBER(R3861))),"",IF(Q3861&lt;R3861,1,0))</x:f>
        <x:v>0</x:v>
      </x:c>
      <x:c r="AF3861" s="50" t="n">
        <x:f>IFERROR(IF(AND(A3861=A3860,C3861=C3860+1,ISNUMBER(AE3860)),AE3860,""),"")</x:f>
        <x:v>0</x:v>
      </x:c>
      <x:c r="AG3861" s="52" t="n">
        <x:f>IFERROR(IF(AND(A3861=A3860,C3861=C3860+1,ISNUMBER(U3861),ISNUMBER(U3860),U3860&lt;&gt;0),U3861/U3860-1,""),"")</x:f>
        <x:v>0.18373463793969602</x:v>
      </x:c>
      <x:c r="AH3861" s="50" t="n">
        <x:f>IF(AND(ISNUMBER(AE3861),ISNUMBER(AF3861),ISNUMBER(AG3861)),IF(AND(AE3861=1,AF3861=1,AG3861&lt;0),1,0),"")</x:f>
        <x:v>0</x:v>
      </x:c>
      <x:c r="AI3861" s="50" t="str">
        <x:f>IF(AND(A3861=A3862,C3862=C3861+1,ISNUMBER(AH3862)),C3862,"")</x:f>
      </x:c>
      <x:c r="AJ3861" s="50" t="str">
        <x:f>IF(AND(A3861=A3862,C3862=C3861+1,ISNUMBER(AH3862)),AH3862,"")</x:f>
      </x:c>
    </x:row>
    <x:row r="3862" ht="15">
      <x:c r="A3862" s="9" t="s">
        <x:v>270</x:v>
      </x:c>
      <x:c r="B3862" s="10">
        <x:v>39447</x:v>
      </x:c>
      <x:c r="C3862" s="9">
        <x:v>2007</x:v>
      </x:c>
      <x:c r="D3862" s="11">
        <x:v>13.879</x:v>
      </x:c>
      <x:c r="E3862" s="11">
        <x:v>6.0839999999999996</x:v>
      </x:c>
      <x:c r="F3862" s="11">
        <x:v>3.4910000000000001</x:v>
      </x:c>
      <x:c r="G3862" s="11">
        <x:v>4.1130000000000004</x:v>
      </x:c>
      <x:c r="H3862" s="11">
        <x:v>0</x:v>
      </x:c>
      <x:c r="I3862" s="11">
        <x:v>9.766</x:v>
      </x:c>
      <x:c r="J3862" s="11">
        <x:v>2.6179999999999999</x:v>
      </x:c>
      <x:c r="K3862" s="11">
        <x:v>1.5509999999999999</x:v>
      </x:c>
      <x:c r="L3862" s="11">
        <x:v>0</x:v>
      </x:c>
      <x:c r="M3862" s="11" t="s">
        <x:v>40</x:v>
      </x:c>
      <x:c r="N3862" s="11">
        <x:v>0</x:v>
      </x:c>
      <x:c r="O3862" s="11">
        <x:v>16.094999999999999</x:v>
      </x:c>
      <x:c r="P3862" s="11">
        <x:v>2.9180000000000001</x:v>
      </x:c>
      <x:c r="Q3862" s="11">
        <x:v>3.7839999999999998</x:v>
      </x:c>
      <x:c r="R3862" s="11">
        <x:v>7.0000000000000001E-3</x:v>
      </x:c>
      <x:c r="S3862" s="11">
        <x:v>2.4689999999999999</x:v>
      </x:c>
      <x:c r="T3862" s="11">
        <x:v>1.605</x:v>
      </x:c>
      <x:c r="U3862" s="11">
        <x:v>39.7864</x:v>
      </x:c>
      <x:c r="V3862" s="11">
        <x:v>17</x:v>
      </x:c>
      <x:c r="W3862" s="12">
        <x:v>1</x:v>
      </x:c>
      <x:c r="X3862" s="8">
        <x:v>0</x:v>
      </x:c>
      <x:c r="Y3862" s="13">
        <x:f t="shared" si="360"/>
        <x:v>1.742767115439702</x:v>
      </x:c>
      <x:c r="Z3862" s="13">
        <x:f t="shared" si="361"/>
        <x:v>0.29634699906333312</x:v>
      </x:c>
      <x:c r="AA3862" s="13">
        <x:f t="shared" si="362"/>
        <x:v>0.17789466099863102</x:v>
      </x:c>
      <x:c r="AB3862" s="13">
        <x:f t="shared" si="363"/>
        <x:v>0.21024569493479359</x:v>
      </x:c>
      <x:c r="AC3862" s="13">
        <x:f t="shared" si="364"/>
        <x:v>0.39022611232676874</x:v>
      </x:c>
      <x:c r="AD3862" s="13">
        <x:f t="shared" si="365"/>
        <x:v>0.18863030477700121</x:v>
      </x:c>
      <x:c r="AE3862" s="50" t="n">
        <x:f>IF(OR(NOT(ISNUMBER(Q3862)),NOT(ISNUMBER(R3862))),"",IF(Q3862&lt;R3862,1,0))</x:f>
        <x:v>0</x:v>
      </x:c>
      <x:c r="AF3862" s="50" t="str">
        <x:f>IFERROR(IF(AND(A3862=A3861,C3862=C3861+1,ISNUMBER(AE3861)),AE3861,""),"")</x:f>
      </x:c>
      <x:c r="AG3862" s="52" t="str">
        <x:f>IFERROR(IF(AND(A3862=A3861,C3862=C3861+1,ISNUMBER(U3862),ISNUMBER(U3861),U3861&lt;&gt;0),U3862/U3861-1,""),"")</x:f>
      </x:c>
      <x:c r="AH3862" s="50" t="str">
        <x:f>IF(AND(ISNUMBER(AE3862),ISNUMBER(AF3862),ISNUMBER(AG3862)),IF(AND(AE3862=1,AF3862=1,AG3862&lt;0),1,0),"")</x:f>
      </x:c>
      <x:c r="AI3862" s="50" t="n">
        <x:f>IF(AND(A3862=A3863,C3863=C3862+1,ISNUMBER(AH3863)),C3863,"")</x:f>
        <x:v>2008</x:v>
      </x:c>
      <x:c r="AJ3862" s="50" t="n">
        <x:f>IF(AND(A3862=A3863,C3863=C3862+1,ISNUMBER(AH3863)),AH3863,"")</x:f>
        <x:v>0</x:v>
      </x:c>
    </x:row>
    <x:row r="3863" ht="15">
      <x:c r="A3863" s="9" t="s">
        <x:v>270</x:v>
      </x:c>
      <x:c r="B3863" s="10">
        <x:v>39813</x:v>
      </x:c>
      <x:c r="C3863" s="9">
        <x:v>2008</x:v>
      </x:c>
      <x:c r="D3863" s="11">
        <x:v>36.134999999999998</x:v>
      </x:c>
      <x:c r="E3863" s="11">
        <x:v>12.429</x:v>
      </x:c>
      <x:c r="F3863" s="11">
        <x:v>12.802</x:v>
      </x:c>
      <x:c r="G3863" s="11">
        <x:v>15.634</x:v>
      </x:c>
      <x:c r="H3863" s="11">
        <x:v>3.032</x:v>
      </x:c>
      <x:c r="I3863" s="11">
        <x:v>20.501000000000001</x:v>
      </x:c>
      <x:c r="J3863" s="11">
        <x:v>4.5259999999999998</x:v>
      </x:c>
      <x:c r="K3863" s="11">
        <x:v>2.702</x:v>
      </x:c>
      <x:c r="L3863" s="11">
        <x:v>0.27700000000000002</x:v>
      </x:c>
      <x:c r="M3863" s="11">
        <x:v>3.032</x:v>
      </x:c>
      <x:c r="N3863" s="11">
        <x:v>0</x:v>
      </x:c>
      <x:c r="O3863" s="11">
        <x:v>22.533999999999999</x:v>
      </x:c>
      <x:c r="P3863" s="11">
        <x:v>2.7229999999999999</x:v>
      </x:c>
      <x:c r="Q3863" s="11">
        <x:v>4.4349999999999996</x:v>
      </x:c>
      <x:c r="R3863" s="11">
        <x:v>5.0999999999999997E-2</x:v>
      </x:c>
      <x:c r="S3863" s="11">
        <x:v>1.8420000000000001</x:v>
      </x:c>
      <x:c r="T3863" s="11">
        <x:v>2.7429999999999999</x:v>
      </x:c>
      <x:c r="U3863" s="11">
        <x:v>32.791600000000003</x:v>
      </x:c>
      <x:c r="V3863" s="11">
        <x:v>18</x:v>
      </x:c>
      <x:c r="W3863" s="12">
        <x:v>0</x:v>
      </x:c>
      <x:c r="X3863" s="8">
        <x:v>0</x:v>
      </x:c>
      <x:c r="Y3863" s="13">
        <x:f t="shared" si="360"/>
        <x:v>0.97086392751132644</x:v>
      </x:c>
      <x:c r="Z3863" s="13">
        <x:f t="shared" si="361"/>
        <x:v>0.43265532032655324</x:v>
      </x:c>
      <x:c r="AA3863" s="13">
        <x:f t="shared" si="362"/>
        <x:v>5.0975508509755088E-2</x:v>
      </x:c>
      <x:c r="AB3863" s="13">
        <x:f t="shared" si="363"/>
        <x:v>7.5356302753563031E-2</x:v>
      </x:c>
      <x:c r="AC3863" s="13">
        <x:f t="shared" si="364"/>
        <x:v>0.17545094025841115</x:v>
      </x:c>
      <x:c r="AD3863" s="13">
        <x:f t="shared" si="365"/>
        <x:v>0.12525252525252525</x:v>
      </x:c>
      <x:c r="AE3863" s="50" t="n">
        <x:f>IF(OR(NOT(ISNUMBER(Q3863)),NOT(ISNUMBER(R3863))),"",IF(Q3863&lt;R3863,1,0))</x:f>
        <x:v>0</x:v>
      </x:c>
      <x:c r="AF3863" s="50" t="n">
        <x:f>IFERROR(IF(AND(A3863=A3862,C3863=C3862+1,ISNUMBER(AE3862)),AE3862,""),"")</x:f>
        <x:v>0</x:v>
      </x:c>
      <x:c r="AG3863" s="52" t="n">
        <x:f>IFERROR(IF(AND(A3863=A3862,C3863=C3862+1,ISNUMBER(U3863),ISNUMBER(U3862),U3862&lt;&gt;0),U3863/U3862-1,""),"")</x:f>
        <x:v>-0.17580881909396173</x:v>
      </x:c>
      <x:c r="AH3863" s="50" t="n">
        <x:f>IF(AND(ISNUMBER(AE3863),ISNUMBER(AF3863),ISNUMBER(AG3863)),IF(AND(AE3863=1,AF3863=1,AG3863&lt;0),1,0),"")</x:f>
        <x:v>0</x:v>
      </x:c>
      <x:c r="AI3863" s="50" t="n">
        <x:f>IF(AND(A3863=A3864,C3864=C3863+1,ISNUMBER(AH3864)),C3864,"")</x:f>
        <x:v>2009</x:v>
      </x:c>
      <x:c r="AJ3863" s="50" t="n">
        <x:f>IF(AND(A3863=A3864,C3864=C3863+1,ISNUMBER(AH3864)),AH3864,"")</x:f>
        <x:v>0</x:v>
      </x:c>
    </x:row>
    <x:row r="3864" ht="15">
      <x:c r="A3864" s="9" t="s">
        <x:v>270</x:v>
      </x:c>
      <x:c r="B3864" s="10">
        <x:v>40178</x:v>
      </x:c>
      <x:c r="C3864" s="9">
        <x:v>2009</x:v>
      </x:c>
      <x:c r="D3864" s="11">
        <x:v>47.640999999999998</x:v>
      </x:c>
      <x:c r="E3864" s="11">
        <x:v>17.312000000000001</x:v>
      </x:c>
      <x:c r="F3864" s="11">
        <x:v>32.853999999999999</x:v>
      </x:c>
      <x:c r="G3864" s="11">
        <x:v>45.494</x:v>
      </x:c>
      <x:c r="H3864" s="11">
        <x:v>15.654999999999999</x:v>
      </x:c>
      <x:c r="I3864" s="11">
        <x:v>2.1469999999999998</x:v>
      </x:c>
      <x:c r="J3864" s="11">
        <x:v>-1.6659999999999999</x:v>
      </x:c>
      <x:c r="K3864" s="11">
        <x:v>0.86299999999999999</x:v>
      </x:c>
      <x:c r="L3864" s="11">
        <x:v>1.2E-2</x:v>
      </x:c>
      <x:c r="M3864" s="11">
        <x:v>5.8860000000000001</x:v>
      </x:c>
      <x:c r="N3864" s="11">
        <x:v>9.7690000000000001</x:v>
      </x:c>
      <x:c r="O3864" s="11">
        <x:v>37.084000000000003</x:v>
      </x:c>
      <x:c r="P3864" s="11">
        <x:v>-2.6259999999999999</x:v>
      </x:c>
      <x:c r="Q3864" s="11">
        <x:v>0.78800000000000003</x:v>
      </x:c>
      <x:c r="R3864" s="11">
        <x:v>0.33100000000000002</x:v>
      </x:c>
      <x:c r="S3864" s="11">
        <x:v>2.544</x:v>
      </x:c>
      <x:c r="T3864" s="11">
        <x:v>-0.85299999999999998</x:v>
      </x:c>
      <x:c r="U3864" s="11">
        <x:v>45.2699</x:v>
      </x:c>
      <x:c r="V3864" s="11">
        <x:v>18</x:v>
      </x:c>
      <x:c r="W3864" s="12">
        <x:v>0</x:v>
      </x:c>
      <x:c r="X3864" s="8">
        <x:v>0</x:v>
      </x:c>
      <x:c r="Y3864" s="13">
        <x:f t="shared" si="360"/>
        <x:v>0.52693735922566509</x:v>
      </x:c>
      <x:c r="Z3864" s="13">
        <x:f t="shared" si="361"/>
        <x:v>0.95493377552948089</x:v>
      </x:c>
      <x:c r="AA3864" s="13">
        <x:f t="shared" si="362"/>
        <x:v>5.3399382884490254E-2</x:v>
      </x:c>
      <x:c r="AB3864" s="13">
        <x:f t="shared" si="363"/>
        <x:v>-5.512058940828278E-2</x:v>
      </x:c>
      <x:c r="AC3864" s="13">
        <x:f t="shared" si="364"/>
        <x:v>-1.8749725238492988E-2</x:v>
      </x:c>
      <x:c r="AD3864" s="13">
        <x:f t="shared" si="365"/>
        <x:v>-3.4969878885833632E-2</x:v>
      </x:c>
      <x:c r="AE3864" s="50" t="n">
        <x:f>IF(OR(NOT(ISNUMBER(Q3864)),NOT(ISNUMBER(R3864))),"",IF(Q3864&lt;R3864,1,0))</x:f>
        <x:v>0</x:v>
      </x:c>
      <x:c r="AF3864" s="50" t="n">
        <x:f>IFERROR(IF(AND(A3864=A3863,C3864=C3863+1,ISNUMBER(AE3863)),AE3863,""),"")</x:f>
        <x:v>0</x:v>
      </x:c>
      <x:c r="AG3864" s="52" t="n">
        <x:f>IFERROR(IF(AND(A3864=A3863,C3864=C3863+1,ISNUMBER(U3864),ISNUMBER(U3863),U3863&lt;&gt;0),U3864/U3863-1,""),"")</x:f>
        <x:v>0.3805334292928675</x:v>
      </x:c>
      <x:c r="AH3864" s="50" t="n">
        <x:f>IF(AND(ISNUMBER(AE3864),ISNUMBER(AF3864),ISNUMBER(AG3864)),IF(AND(AE3864=1,AF3864=1,AG3864&lt;0),1,0),"")</x:f>
        <x:v>0</x:v>
      </x:c>
      <x:c r="AI3864" s="50" t="n">
        <x:f>IF(AND(A3864=A3865,C3865=C3864+1,ISNUMBER(AH3865)),C3865,"")</x:f>
        <x:v>2010</x:v>
      </x:c>
      <x:c r="AJ3864" s="50" t="n">
        <x:f>IF(AND(A3864=A3865,C3865=C3864+1,ISNUMBER(AH3865)),AH3865,"")</x:f>
        <x:v>0</x:v>
      </x:c>
    </x:row>
    <x:row r="3865" ht="15">
      <x:c r="A3865" s="9" t="s">
        <x:v>270</x:v>
      </x:c>
      <x:c r="B3865" s="10">
        <x:v>40543</x:v>
      </x:c>
      <x:c r="C3865" s="9">
        <x:v>2010</x:v>
      </x:c>
      <x:c r="D3865" s="11">
        <x:v>57.588000000000001</x:v>
      </x:c>
      <x:c r="E3865" s="11">
        <x:v>17.286000000000001</x:v>
      </x:c>
      <x:c r="F3865" s="11">
        <x:v>43.118000000000002</x:v>
      </x:c>
      <x:c r="G3865" s="11">
        <x:v>55.469000000000001</x:v>
      </x:c>
      <x:c r="H3865" s="11">
        <x:v>24.902999999999999</x:v>
      </x:c>
      <x:c r="I3865" s="11">
        <x:v>2.1190000000000002</x:v>
      </x:c>
      <x:c r="J3865" s="11">
        <x:v>-5.3049999999999997</x:v>
      </x:c>
      <x:c r="K3865" s="11">
        <x:v>0.41799999999999998</x:v>
      </x:c>
      <x:c r="L3865" s="11">
        <x:v>0</x:v>
      </x:c>
      <x:c r="M3865" s="11">
        <x:v>15.134</x:v>
      </x:c>
      <x:c r="N3865" s="11">
        <x:v>9.7690000000000001</x:v>
      </x:c>
      <x:c r="O3865" s="11">
        <x:v>47.985999999999997</x:v>
      </x:c>
      <x:c r="P3865" s="11">
        <x:v>-4.4749999999999996</x:v>
      </x:c>
      <x:c r="Q3865" s="11">
        <x:v>-0.47399999999999998</x:v>
      </x:c>
      <x:c r="R3865" s="11">
        <x:v>0.253</x:v>
      </x:c>
      <x:c r="S3865" s="11">
        <x:v>-3.6389999999999998</x:v>
      </x:c>
      <x:c r="T3865" s="11">
        <x:v>0.497</x:v>
      </x:c>
      <x:c r="U3865" s="11">
        <x:v>57.414999999999999</x:v>
      </x:c>
      <x:c r="V3865" s="11">
        <x:v>18</x:v>
      </x:c>
      <x:c r="W3865" s="12">
        <x:v>0</x:v>
      </x:c>
      <x:c r="X3865" s="8">
        <x:v>0</x:v>
      </x:c>
      <x:c r="Y3865" s="13">
        <x:f t="shared" si="360"/>
        <x:v>0.40089985620854401</x:v>
      </x:c>
      <x:c r="Z3865" s="13">
        <x:f t="shared" si="361"/>
        <x:v>0.96320413975133712</x:v>
      </x:c>
      <x:c r="AA3865" s="13">
        <x:f t="shared" si="362"/>
        <x:v>-6.3190247968326729E-2</x:v>
      </x:c>
      <x:c r="AB3865" s="13">
        <x:f t="shared" si="363"/>
        <x:v>-7.7707161214141826E-2</x:v>
      </x:c>
      <x:c r="AC3865" s="13">
        <x:f t="shared" si="364"/>
        <x:v>8.9599596170834156E-3</x:v>
      </x:c>
      <x:c r="AD3865" s="13">
        <x:f t="shared" si="365"/>
        <x:v>-9.211988608737931E-2</x:v>
      </x:c>
      <x:c r="AE3865" s="50" t="n">
        <x:f>IF(OR(NOT(ISNUMBER(Q3865)),NOT(ISNUMBER(R3865))),"",IF(Q3865&lt;R3865,1,0))</x:f>
        <x:v>1</x:v>
      </x:c>
      <x:c r="AF3865" s="50" t="n">
        <x:f>IFERROR(IF(AND(A3865=A3864,C3865=C3864+1,ISNUMBER(AE3864)),AE3864,""),"")</x:f>
        <x:v>0</x:v>
      </x:c>
      <x:c r="AG3865" s="52" t="n">
        <x:f>IFERROR(IF(AND(A3865=A3864,C3865=C3864+1,ISNUMBER(U3865),ISNUMBER(U3864),U3864&lt;&gt;0),U3865/U3864-1,""),"")</x:f>
        <x:v>0.2682820152021541</x:v>
      </x:c>
      <x:c r="AH3865" s="50" t="n">
        <x:f>IF(AND(ISNUMBER(AE3865),ISNUMBER(AF3865),ISNUMBER(AG3865)),IF(AND(AE3865=1,AF3865=1,AG3865&lt;0),1,0),"")</x:f>
        <x:v>0</x:v>
      </x:c>
      <x:c r="AI3865" s="50" t="n">
        <x:f>IF(AND(A3865=A3866,C3866=C3865+1,ISNUMBER(AH3866)),C3866,"")</x:f>
        <x:v>2011</x:v>
      </x:c>
      <x:c r="AJ3865" s="50" t="n">
        <x:f>IF(AND(A3865=A3866,C3866=C3865+1,ISNUMBER(AH3866)),AH3866,"")</x:f>
        <x:v>1</x:v>
      </x:c>
    </x:row>
    <x:row r="3866" ht="15">
      <x:c r="A3866" s="9" t="s">
        <x:v>270</x:v>
      </x:c>
      <x:c r="B3866" s="10">
        <x:v>40908</x:v>
      </x:c>
      <x:c r="C3866" s="9">
        <x:v>2011</x:v>
      </x:c>
      <x:c r="D3866" s="11">
        <x:v>48.186999999999998</x:v>
      </x:c>
      <x:c r="E3866" s="11">
        <x:v>19.869</x:v>
      </x:c>
      <x:c r="F3866" s="11">
        <x:v>31.238</x:v>
      </x:c>
      <x:c r="G3866" s="11">
        <x:v>52.756999999999998</x:v>
      </x:c>
      <x:c r="H3866" s="11">
        <x:v>24.742999999999999</x:v>
      </x:c>
      <x:c r="I3866" s="11">
        <x:v>-4.57</x:v>
      </x:c>
      <x:c r="J3866" s="11">
        <x:v>-12.01</x:v>
      </x:c>
      <x:c r="K3866" s="11">
        <x:v>2.2519999999999998</x:v>
      </x:c>
      <x:c r="L3866" s="11">
        <x:v>7.9000000000000001E-2</x:v>
      </x:c>
      <x:c r="M3866" s="11">
        <x:v>4.8070000000000004</x:v>
      </x:c>
      <x:c r="N3866" s="11">
        <x:v>19.936</x:v>
      </x:c>
      <x:c r="O3866" s="11">
        <x:v>54.353000000000002</x:v>
      </x:c>
      <x:c r="P3866" s="11">
        <x:v>-7.3819999999999997</x:v>
      </x:c>
      <x:c r="Q3866" s="11">
        <x:v>-3.6480000000000001</x:v>
      </x:c>
      <x:c r="R3866" s="11">
        <x:v>0.56599999999999995</x:v>
      </x:c>
      <x:c r="S3866" s="11">
        <x:v>-7.8620000000000001</x:v>
      </x:c>
      <x:c r="T3866" s="11">
        <x:v>2.9940000000000002</x:v>
      </x:c>
      <x:c r="U3866" s="11">
        <x:v>55.532600000000002</x:v>
      </x:c>
      <x:c r="V3866" s="11">
        <x:v>18</x:v>
      </x:c>
      <x:c r="W3866" s="12">
        <x:v>0</x:v>
      </x:c>
      <x:c r="X3866" s="8">
        <x:v>0</x:v>
      </x:c>
      <x:c r="Y3866" s="13">
        <x:f t="shared" si="360"/>
        <x:v>0.63605224406171967</x:v>
      </x:c>
      <x:c r="Z3866" s="13">
        <x:f t="shared" si="361"/>
        <x:v>1.0948388569531202</x:v>
      </x:c>
      <x:c r="AA3866" s="13">
        <x:f t="shared" si="362"/>
        <x:v>-0.16315603793554279</x:v>
      </x:c>
      <x:c r="AB3866" s="13">
        <x:f t="shared" si="363"/>
        <x:v>-0.15319484508269865</x:v>
      </x:c>
      <x:c r="AC3866" s="13">
        <x:f t="shared" si="364"/>
        <x:v>5.6750762931933207E-2</x:v>
      </x:c>
      <x:c r="AD3866" s="13">
        <x:f t="shared" si="365"/>
        <x:v>-0.24923734617220414</x:v>
      </x:c>
      <x:c r="AE3866" s="50" t="n">
        <x:f>IF(OR(NOT(ISNUMBER(Q3866)),NOT(ISNUMBER(R3866))),"",IF(Q3866&lt;R3866,1,0))</x:f>
        <x:v>1</x:v>
      </x:c>
      <x:c r="AF3866" s="50" t="n">
        <x:f>IFERROR(IF(AND(A3866=A3865,C3866=C3865+1,ISNUMBER(AE3865)),AE3865,""),"")</x:f>
        <x:v>1</x:v>
      </x:c>
      <x:c r="AG3866" s="52" t="n">
        <x:f>IFERROR(IF(AND(A3866=A3865,C3866=C3865+1,ISNUMBER(U3866),ISNUMBER(U3865),U3865&lt;&gt;0),U3866/U3865-1,""),"")</x:f>
        <x:v>-0.0327858573543498</x:v>
      </x:c>
      <x:c r="AH3866" s="50" t="n">
        <x:f>IF(AND(ISNUMBER(AE3866),ISNUMBER(AF3866),ISNUMBER(AG3866)),IF(AND(AE3866=1,AF3866=1,AG3866&lt;0),1,0),"")</x:f>
        <x:v>1</x:v>
      </x:c>
      <x:c r="AI3866" s="50" t="n">
        <x:f>IF(AND(A3866=A3867,C3867=C3866+1,ISNUMBER(AH3867)),C3867,"")</x:f>
        <x:v>2012</x:v>
      </x:c>
      <x:c r="AJ3866" s="50" t="n">
        <x:f>IF(AND(A3866=A3867,C3867=C3866+1,ISNUMBER(AH3867)),AH3867,"")</x:f>
        <x:v>0</x:v>
      </x:c>
    </x:row>
    <x:row r="3867" ht="15">
      <x:c r="A3867" s="9" t="s">
        <x:v>270</x:v>
      </x:c>
      <x:c r="B3867" s="10">
        <x:v>41274</x:v>
      </x:c>
      <x:c r="C3867" s="9">
        <x:v>2012</x:v>
      </x:c>
      <x:c r="D3867" s="11">
        <x:v>59.905000000000001</x:v>
      </x:c>
      <x:c r="E3867" s="11">
        <x:v>30.030999999999999</x:v>
      </x:c>
      <x:c r="F3867" s="11">
        <x:v>26.876000000000001</x:v>
      </x:c>
      <x:c r="G3867" s="11">
        <x:v>33.322000000000003</x:v>
      </x:c>
      <x:c r="H3867" s="11">
        <x:v>6.2670000000000003</x:v>
      </x:c>
      <x:c r="I3867" s="11">
        <x:v>26.582999999999998</x:v>
      </x:c>
      <x:c r="J3867" s="11">
        <x:v>-7.9420000000000002</x:v>
      </x:c>
      <x:c r="K3867" s="11">
        <x:v>12.497</x:v>
      </x:c>
      <x:c r="L3867" s="11">
        <x:v>0.18</x:v>
      </x:c>
      <x:c r="M3867" s="11">
        <x:v>0.5</x:v>
      </x:c>
      <x:c r="N3867" s="11">
        <x:v>5.7670000000000003</x:v>
      </x:c>
      <x:c r="O3867" s="11">
        <x:v>53.902000000000001</x:v>
      </x:c>
      <x:c r="P3867" s="11">
        <x:v>5.056</x:v>
      </x:c>
      <x:c r="Q3867" s="11">
        <x:v>7.718</x:v>
      </x:c>
      <x:c r="R3867" s="11">
        <x:v>0.502</x:v>
      </x:c>
      <x:c r="S3867" s="11">
        <x:v>2.9350000000000001</x:v>
      </x:c>
      <x:c r="T3867" s="11">
        <x:v>4.43</x:v>
      </x:c>
      <x:c r="U3867" s="11">
        <x:v>154.3229</x:v>
      </x:c>
      <x:c r="V3867" s="11">
        <x:v>18</x:v>
      </x:c>
      <x:c r="W3867" s="12">
        <x:v>0</x:v>
      </x:c>
      <x:c r="X3867" s="8">
        <x:v>0</x:v>
      </x:c>
      <x:c r="Y3867" s="13">
        <x:f t="shared" si="360"/>
        <x:v>1.1173909808007143</x:v>
      </x:c>
      <x:c r="Z3867" s="13">
        <x:f t="shared" si="361"/>
        <x:v>0.55624739170353066</x:v>
      </x:c>
      <x:c r="AA3867" s="13">
        <x:f t="shared" si="362"/>
        <x:v>4.8994240881395541E-2</x:v>
      </x:c>
      <x:c r="AB3867" s="13">
        <x:f t="shared" si="363"/>
        <x:v>8.4400300475753282E-2</x:v>
      </x:c>
      <x:c r="AC3867" s="13">
        <x:f t="shared" si="364"/>
        <x:v>0.13294520136846527</x:v>
      </x:c>
      <x:c r="AD3867" s="13">
        <x:f t="shared" si="365"/>
        <x:v>-0.13257657958434188</x:v>
      </x:c>
      <x:c r="AE3867" s="50" t="n">
        <x:f>IF(OR(NOT(ISNUMBER(Q3867)),NOT(ISNUMBER(R3867))),"",IF(Q3867&lt;R3867,1,0))</x:f>
        <x:v>0</x:v>
      </x:c>
      <x:c r="AF3867" s="50" t="n">
        <x:f>IFERROR(IF(AND(A3867=A3866,C3867=C3866+1,ISNUMBER(AE3866)),AE3866,""),"")</x:f>
        <x:v>1</x:v>
      </x:c>
      <x:c r="AG3867" s="52" t="n">
        <x:f>IFERROR(IF(AND(A3867=A3866,C3867=C3866+1,ISNUMBER(U3867),ISNUMBER(U3866),U3866&lt;&gt;0),U3867/U3866-1,""),"")</x:f>
        <x:v>1.7789604664647434</x:v>
      </x:c>
      <x:c r="AH3867" s="50" t="n">
        <x:f>IF(AND(ISNUMBER(AE3867),ISNUMBER(AF3867),ISNUMBER(AG3867)),IF(AND(AE3867=1,AF3867=1,AG3867&lt;0),1,0),"")</x:f>
        <x:v>0</x:v>
      </x:c>
      <x:c r="AI3867" s="50" t="n">
        <x:f>IF(AND(A3867=A3868,C3868=C3867+1,ISNUMBER(AH3868)),C3868,"")</x:f>
        <x:v>2013</x:v>
      </x:c>
      <x:c r="AJ3867" s="50" t="n">
        <x:f>IF(AND(A3867=A3868,C3868=C3867+1,ISNUMBER(AH3868)),AH3868,"")</x:f>
        <x:v>0</x:v>
      </x:c>
    </x:row>
    <x:row r="3868" ht="15">
      <x:c r="A3868" s="9" t="s">
        <x:v>270</x:v>
      </x:c>
      <x:c r="B3868" s="10">
        <x:v>41639</x:v>
      </x:c>
      <x:c r="C3868" s="9">
        <x:v>2013</x:v>
      </x:c>
      <x:c r="D3868" s="11">
        <x:v>66.343999999999994</x:v>
      </x:c>
      <x:c r="E3868" s="11">
        <x:v>39.216000000000001</x:v>
      </x:c>
      <x:c r="F3868" s="11">
        <x:v>28.324000000000002</x:v>
      </x:c>
      <x:c r="G3868" s="11">
        <x:v>34.232999999999997</x:v>
      </x:c>
      <x:c r="H3868" s="11">
        <x:v>5.851</x:v>
      </x:c>
      <x:c r="I3868" s="11">
        <x:v>32.110999999999997</x:v>
      </x:c>
      <x:c r="J3868" s="11">
        <x:v>20.507999999999999</x:v>
      </x:c>
      <x:c r="K3868" s="11">
        <x:v>14.178000000000001</x:v>
      </x:c>
      <x:c r="L3868" s="11">
        <x:v>0.155</x:v>
      </x:c>
      <x:c r="M3868" s="11">
        <x:v>0</x:v>
      </x:c>
      <x:c r="N3868" s="11">
        <x:v>5.851</x:v>
      </x:c>
      <x:c r="O3868" s="11">
        <x:v>54.341999999999999</x:v>
      </x:c>
      <x:c r="P3868" s="11">
        <x:v>7.8250000000000002</x:v>
      </x:c>
      <x:c r="Q3868" s="11">
        <x:v>10.112</x:v>
      </x:c>
      <x:c r="R3868" s="11">
        <x:v>0.311</x:v>
      </x:c>
      <x:c r="S3868" s="11">
        <x:v>4.4870000000000001</x:v>
      </x:c>
      <x:c r="T3868" s="11">
        <x:v>2.56</x:v>
      </x:c>
      <x:c r="U3868" s="11">
        <x:v>176.9066</x:v>
      </x:c>
      <x:c r="V3868" s="11">
        <x:v>18</x:v>
      </x:c>
      <x:c r="W3868" s="12">
        <x:v>0</x:v>
      </x:c>
      <x:c r="X3868" s="8">
        <x:v>0</x:v>
      </x:c>
      <x:c r="Y3868" s="13">
        <x:f t="shared" si="360"/>
        <x:v>1.3845502047733371</x:v>
      </x:c>
      <x:c r="Z3868" s="13">
        <x:f t="shared" si="361"/>
        <x:v>0.51599240323164119</x:v>
      </x:c>
      <x:c r="AA3868" s="13">
        <x:f t="shared" si="362"/>
        <x:v>6.7632340528156282E-2</x:v>
      </x:c>
      <x:c r="AB3868" s="13">
        <x:f t="shared" si="363"/>
        <x:v>0.11794585795249006</x:v>
      </x:c>
      <x:c r="AC3868" s="13">
        <x:f t="shared" si="364"/>
        <x:v>7.4781643443460999E-2</x:v>
      </x:c>
      <x:c r="AD3868" s="13">
        <x:f t="shared" si="365"/>
        <x:v>0.30911612203062827</x:v>
      </x:c>
      <x:c r="AE3868" s="50" t="n">
        <x:f>IF(OR(NOT(ISNUMBER(Q3868)),NOT(ISNUMBER(R3868))),"",IF(Q3868&lt;R3868,1,0))</x:f>
        <x:v>0</x:v>
      </x:c>
      <x:c r="AF3868" s="50" t="n">
        <x:f>IFERROR(IF(AND(A3868=A3867,C3868=C3867+1,ISNUMBER(AE3867)),AE3867,""),"")</x:f>
        <x:v>0</x:v>
      </x:c>
      <x:c r="AG3868" s="52" t="n">
        <x:f>IFERROR(IF(AND(A3868=A3867,C3868=C3867+1,ISNUMBER(U3868),ISNUMBER(U3867),U3867&lt;&gt;0),U3868/U3867-1,""),"")</x:f>
        <x:v>0.14634056254774896</x:v>
      </x:c>
      <x:c r="AH3868" s="50" t="n">
        <x:f>IF(AND(ISNUMBER(AE3868),ISNUMBER(AF3868),ISNUMBER(AG3868)),IF(AND(AE3868=1,AF3868=1,AG3868&lt;0),1,0),"")</x:f>
        <x:v>0</x:v>
      </x:c>
      <x:c r="AI3868" s="50" t="n">
        <x:f>IF(AND(A3868=A3869,C3869=C3868+1,ISNUMBER(AH3869)),C3869,"")</x:f>
        <x:v>2014</x:v>
      </x:c>
      <x:c r="AJ3868" s="50" t="n">
        <x:f>IF(AND(A3868=A3869,C3869=C3868+1,ISNUMBER(AH3869)),AH3869,"")</x:f>
        <x:v>0</x:v>
      </x:c>
    </x:row>
    <x:row r="3869" ht="15">
      <x:c r="A3869" s="9" t="s">
        <x:v>270</x:v>
      </x:c>
      <x:c r="B3869" s="10">
        <x:v>42004</x:v>
      </x:c>
      <x:c r="C3869" s="9">
        <x:v>2014</x:v>
      </x:c>
      <x:c r="D3869" s="11">
        <x:v>87.704999999999998</x:v>
      </x:c>
      <x:c r="E3869" s="11">
        <x:v>41.566000000000003</x:v>
      </x:c>
      <x:c r="F3869" s="11">
        <x:v>35.546999999999997</x:v>
      </x:c>
      <x:c r="G3869" s="11">
        <x:v>53.076999999999998</x:v>
      </x:c>
      <x:c r="H3869" s="11">
        <x:v>16.934000000000001</x:v>
      </x:c>
      <x:c r="I3869" s="11">
        <x:v>34.628</x:v>
      </x:c>
      <x:c r="J3869" s="11">
        <x:v>23.106000000000002</x:v>
      </x:c>
      <x:c r="K3869" s="11">
        <x:v>8.2609999999999992</x:v>
      </x:c>
      <x:c r="L3869" s="11">
        <x:v>0.15</x:v>
      </x:c>
      <x:c r="M3869" s="11">
        <x:v>1.2829999999999999</x:v>
      </x:c>
      <x:c r="N3869" s="11">
        <x:v>15.651</x:v>
      </x:c>
      <x:c r="O3869" s="11">
        <x:v>48.344000000000001</x:v>
      </x:c>
      <x:c r="P3869" s="11">
        <x:v>-1.829</x:v>
      </x:c>
      <x:c r="Q3869" s="11">
        <x:v>1.143</x:v>
      </x:c>
      <x:c r="R3869" s="11">
        <x:v>0.53300000000000003</x:v>
      </x:c>
      <x:c r="S3869" s="11">
        <x:v>-2.1059999999999999</x:v>
      </x:c>
      <x:c r="T3869" s="11">
        <x:v>0.25</x:v>
      </x:c>
      <x:c r="U3869" s="11">
        <x:v>153.78049999999999</x:v>
      </x:c>
      <x:c r="V3869" s="11">
        <x:v>18</x:v>
      </x:c>
      <x:c r="W3869" s="12">
        <x:v>0</x:v>
      </x:c>
      <x:c r="X3869" s="8">
        <x:v>0</x:v>
      </x:c>
      <x:c r="Y3869" s="13">
        <x:f t="shared" si="360"/>
        <x:v>1.1693251188567251</x:v>
      </x:c>
      <x:c r="Z3869" s="13">
        <x:f t="shared" si="361"/>
        <x:v>0.60517644376033297</x:v>
      </x:c>
      <x:c r="AA3869" s="13">
        <x:f t="shared" si="362"/>
        <x:v>-2.4012314007183171E-2</x:v>
      </x:c>
      <x:c r="AB3869" s="13">
        <x:f t="shared" si="363"/>
        <x:v>-2.0853999201869904E-2</x:v>
      </x:c>
      <x:c r="AC3869" s="13">
        <x:f t="shared" si="364"/>
        <x:v>4.7101381012491289E-3</x:v>
      </x:c>
      <x:c r="AD3869" s="13">
        <x:f t="shared" si="365"/>
        <x:v>0.26345134256883873</x:v>
      </x:c>
      <x:c r="AE3869" s="50" t="n">
        <x:f>IF(OR(NOT(ISNUMBER(Q3869)),NOT(ISNUMBER(R3869))),"",IF(Q3869&lt;R3869,1,0))</x:f>
        <x:v>0</x:v>
      </x:c>
      <x:c r="AF3869" s="50" t="n">
        <x:f>IFERROR(IF(AND(A3869=A3868,C3869=C3868+1,ISNUMBER(AE3868)),AE3868,""),"")</x:f>
        <x:v>0</x:v>
      </x:c>
      <x:c r="AG3869" s="52" t="n">
        <x:f>IFERROR(IF(AND(A3869=A3868,C3869=C3868+1,ISNUMBER(U3869),ISNUMBER(U3868),U3868&lt;&gt;0),U3869/U3868-1,""),"")</x:f>
        <x:v>-0.13072491359847516</x:v>
      </x:c>
      <x:c r="AH3869" s="50" t="n">
        <x:f>IF(AND(ISNUMBER(AE3869),ISNUMBER(AF3869),ISNUMBER(AG3869)),IF(AND(AE3869=1,AF3869=1,AG3869&lt;0),1,0),"")</x:f>
        <x:v>0</x:v>
      </x:c>
      <x:c r="AI3869" s="50" t="n">
        <x:f>IF(AND(A3869=A3870,C3870=C3869+1,ISNUMBER(AH3870)),C3870,"")</x:f>
        <x:v>2015</x:v>
      </x:c>
      <x:c r="AJ3869" s="50" t="n">
        <x:f>IF(AND(A3869=A3870,C3870=C3869+1,ISNUMBER(AH3870)),AH3870,"")</x:f>
        <x:v>0</x:v>
      </x:c>
    </x:row>
    <x:row r="3870" ht="15">
      <x:c r="A3870" s="9" t="s">
        <x:v>270</x:v>
      </x:c>
      <x:c r="B3870" s="10">
        <x:v>42369</x:v>
      </x:c>
      <x:c r="C3870" s="9">
        <x:v>2015</x:v>
      </x:c>
      <x:c r="D3870" s="11">
        <x:v>115.01900000000001</x:v>
      </x:c>
      <x:c r="E3870" s="11">
        <x:v>49.14</x:v>
      </x:c>
      <x:c r="F3870" s="11">
        <x:v>53.125</x:v>
      </x:c>
      <x:c r="G3870" s="11">
        <x:v>89.808000000000007</x:v>
      </x:c>
      <x:c r="H3870" s="11">
        <x:v>35.573</x:v>
      </x:c>
      <x:c r="I3870" s="11">
        <x:v>25.210999999999999</x:v>
      </x:c>
      <x:c r="J3870" s="11">
        <x:v>13.744</x:v>
      </x:c>
      <x:c r="K3870" s="11">
        <x:v>10.177</x:v>
      </x:c>
      <x:c r="L3870" s="11">
        <x:v>7.6999999999999999E-2</x:v>
      </x:c>
      <x:c r="M3870" s="11">
        <x:v>5.2140000000000004</x:v>
      </x:c>
      <x:c r="N3870" s="11">
        <x:v>30.359000000000002</x:v>
      </x:c>
      <x:c r="O3870" s="11">
        <x:v>60.466000000000001</x:v>
      </x:c>
      <x:c r="P3870" s="11">
        <x:v>-1.143</x:v>
      </x:c>
      <x:c r="Q3870" s="11">
        <x:v>3.9249999999999998</x:v>
      </x:c>
      <x:c r="R3870" s="11">
        <x:v>0.872</x:v>
      </x:c>
      <x:c r="S3870" s="11">
        <x:v>-11.101000000000001</x:v>
      </x:c>
      <x:c r="T3870" s="11">
        <x:v>6.3639999999999999</x:v>
      </x:c>
      <x:c r="U3870" s="11">
        <x:v>202.11019999999999</x:v>
      </x:c>
      <x:c r="V3870" s="11">
        <x:v>18</x:v>
      </x:c>
      <x:c r="W3870" s="12">
        <x:v>0</x:v>
      </x:c>
      <x:c r="X3870" s="8">
        <x:v>0</x:v>
      </x:c>
      <x:c r="Y3870" s="13">
        <x:f t="shared" si="360"/>
        <x:v>0.92498823529411767</x:v>
      </x:c>
      <x:c r="Z3870" s="13">
        <x:f t="shared" si="361"/>
        <x:v>0.78081012702249197</x:v>
      </x:c>
      <x:c r="AA3870" s="13">
        <x:f t="shared" si="362"/>
        <x:v>-9.6514488910527829E-2</x:v>
      </x:c>
      <x:c r="AB3870" s="13">
        <x:f t="shared" si="363"/>
        <x:v>-9.9374885888418429E-3</x:v>
      </x:c>
      <x:c r="AC3870" s="13">
        <x:f t="shared" si="364"/>
        <x:v>7.086228398360947E-2</x:v>
      </x:c>
      <x:c r="AD3870" s="13">
        <x:f t="shared" si="365"/>
        <x:v>0.11949330110677366</x:v>
      </x:c>
      <x:c r="AE3870" s="50" t="n">
        <x:f>IF(OR(NOT(ISNUMBER(Q3870)),NOT(ISNUMBER(R3870))),"",IF(Q3870&lt;R3870,1,0))</x:f>
        <x:v>0</x:v>
      </x:c>
      <x:c r="AF3870" s="50" t="n">
        <x:f>IFERROR(IF(AND(A3870=A3869,C3870=C3869+1,ISNUMBER(AE3869)),AE3869,""),"")</x:f>
        <x:v>0</x:v>
      </x:c>
      <x:c r="AG3870" s="52" t="n">
        <x:f>IFERROR(IF(AND(A3870=A3869,C3870=C3869+1,ISNUMBER(U3870),ISNUMBER(U3869),U3869&lt;&gt;0),U3870/U3869-1,""),"")</x:f>
        <x:v>0.31427716778135073</x:v>
      </x:c>
      <x:c r="AH3870" s="50" t="n">
        <x:f>IF(AND(ISNUMBER(AE3870),ISNUMBER(AF3870),ISNUMBER(AG3870)),IF(AND(AE3870=1,AF3870=1,AG3870&lt;0),1,0),"")</x:f>
        <x:v>0</x:v>
      </x:c>
      <x:c r="AI3870" s="50" t="n">
        <x:f>IF(AND(A3870=A3871,C3871=C3870+1,ISNUMBER(AH3871)),C3871,"")</x:f>
        <x:v>2016</x:v>
      </x:c>
      <x:c r="AJ3870" s="50" t="n">
        <x:f>IF(AND(A3870=A3871,C3871=C3870+1,ISNUMBER(AH3871)),AH3871,"")</x:f>
        <x:v>0</x:v>
      </x:c>
    </x:row>
    <x:row r="3871" ht="15">
      <x:c r="A3871" s="9" t="s">
        <x:v>270</x:v>
      </x:c>
      <x:c r="B3871" s="10">
        <x:v>42735</x:v>
      </x:c>
      <x:c r="C3871" s="9">
        <x:v>2016</x:v>
      </x:c>
      <x:c r="D3871" s="11">
        <x:v>193.40899999999999</x:v>
      </x:c>
      <x:c r="E3871" s="11">
        <x:v>49.787999999999997</x:v>
      </x:c>
      <x:c r="F3871" s="11">
        <x:v>72.965000000000003</x:v>
      </x:c>
      <x:c r="G3871" s="11">
        <x:v>104.005</x:v>
      </x:c>
      <x:c r="H3871" s="11">
        <x:v>31.899000000000001</x:v>
      </x:c>
      <x:c r="I3871" s="11">
        <x:v>89.403999999999996</x:v>
      </x:c>
      <x:c r="J3871" s="11">
        <x:v>60.710999999999999</x:v>
      </x:c>
      <x:c r="K3871" s="11">
        <x:v>6.4470000000000001</x:v>
      </x:c>
      <x:c r="L3871" s="11">
        <x:v>0</x:v>
      </x:c>
      <x:c r="M3871" s="11">
        <x:v>5.7370000000000001</x:v>
      </x:c>
      <x:c r="N3871" s="11">
        <x:v>26.161999999999999</x:v>
      </x:c>
      <x:c r="O3871" s="11">
        <x:v>100.01300000000001</x:v>
      </x:c>
      <x:c r="P3871" s="11">
        <x:v>-1.9119999999999999</x:v>
      </x:c>
      <x:c r="Q3871" s="11">
        <x:v>13.366</x:v>
      </x:c>
      <x:c r="R3871" s="11">
        <x:v>1.056</x:v>
      </x:c>
      <x:c r="S3871" s="11">
        <x:v>1.0960000000000001</x:v>
      </x:c>
      <x:c r="T3871" s="11">
        <x:v>11.872</x:v>
      </x:c>
      <x:c r="U3871" s="11">
        <x:v>440.08780000000002</x:v>
      </x:c>
      <x:c r="V3871" s="11">
        <x:v>18</x:v>
      </x:c>
      <x:c r="W3871" s="12">
        <x:v>0</x:v>
      </x:c>
      <x:c r="X3871" s="8">
        <x:v>0</x:v>
      </x:c>
      <x:c r="Y3871" s="13">
        <x:f t="shared" si="360"/>
        <x:v>0.68235455355307328</x:v>
      </x:c>
      <x:c r="Z3871" s="13">
        <x:f t="shared" si="361"/>
        <x:v>0.53774643372335307</x:v>
      </x:c>
      <x:c r="AA3871" s="13">
        <x:f t="shared" si="362"/>
        <x:v>5.6667476694466142E-3</x:v>
      </x:c>
      <x:c r="AB3871" s="13">
        <x:f t="shared" si="363"/>
        <x:v>-9.8857860802754778E-3</x:v>
      </x:c>
      <x:c r="AC3871" s="13">
        <x:f t="shared" si="364"/>
        <x:v>0.11414835825200711</x:v>
      </x:c>
      <x:c r="AD3871" s="13">
        <x:f t="shared" si="365"/>
        <x:v>0.31389955999979319</x:v>
      </x:c>
      <x:c r="AE3871" s="50" t="n">
        <x:f>IF(OR(NOT(ISNUMBER(Q3871)),NOT(ISNUMBER(R3871))),"",IF(Q3871&lt;R3871,1,0))</x:f>
        <x:v>0</x:v>
      </x:c>
      <x:c r="AF3871" s="50" t="n">
        <x:f>IFERROR(IF(AND(A3871=A3870,C3871=C3870+1,ISNUMBER(AE3870)),AE3870,""),"")</x:f>
        <x:v>0</x:v>
      </x:c>
      <x:c r="AG3871" s="52" t="n">
        <x:f>IFERROR(IF(AND(A3871=A3870,C3871=C3870+1,ISNUMBER(U3871),ISNUMBER(U3870),U3870&lt;&gt;0),U3871/U3870-1,""),"")</x:f>
        <x:v>1.177464571308128</x:v>
      </x:c>
      <x:c r="AH3871" s="50" t="n">
        <x:f>IF(AND(ISNUMBER(AE3871),ISNUMBER(AF3871),ISNUMBER(AG3871)),IF(AND(AE3871=1,AF3871=1,AG3871&lt;0),1,0),"")</x:f>
        <x:v>0</x:v>
      </x:c>
      <x:c r="AI3871" s="50" t="n">
        <x:f>IF(AND(A3871=A3872,C3872=C3871+1,ISNUMBER(AH3872)),C3872,"")</x:f>
        <x:v>2017</x:v>
      </x:c>
      <x:c r="AJ3871" s="50" t="n">
        <x:f>IF(AND(A3871=A3872,C3872=C3871+1,ISNUMBER(AH3872)),AH3872,"")</x:f>
        <x:v>0</x:v>
      </x:c>
    </x:row>
    <x:row r="3872" ht="15">
      <x:c r="A3872" s="9" t="s">
        <x:v>270</x:v>
      </x:c>
      <x:c r="B3872" s="10">
        <x:v>43100</x:v>
      </x:c>
      <x:c r="C3872" s="9">
        <x:v>2017</x:v>
      </x:c>
      <x:c r="D3872" s="11">
        <x:v>206.18600000000001</x:v>
      </x:c>
      <x:c r="E3872" s="11">
        <x:v>45.747999999999998</x:v>
      </x:c>
      <x:c r="F3872" s="11">
        <x:v>78.784999999999997</x:v>
      </x:c>
      <x:c r="G3872" s="11">
        <x:v>122.19499999999999</x:v>
      </x:c>
      <x:c r="H3872" s="11">
        <x:v>45.954999999999998</x:v>
      </x:c>
      <x:c r="I3872" s="11">
        <x:v>83.991</x:v>
      </x:c>
      <x:c r="J3872" s="11">
        <x:v>56.744</x:v>
      </x:c>
      <x:c r="K3872" s="11">
        <x:v>2.952</x:v>
      </x:c>
      <x:c r="L3872" s="11">
        <x:v>6.0000000000000001E-3</x:v>
      </x:c>
      <x:c r="M3872" s="11">
        <x:v>6</x:v>
      </x:c>
      <x:c r="N3872" s="11">
        <x:v>39.954999999999998</x:v>
      </x:c>
      <x:c r="O3872" s="11">
        <x:v>118.649</x:v>
      </x:c>
      <x:c r="P3872" s="11">
        <x:v>2.2959999999999998</x:v>
      </x:c>
      <x:c r="Q3872" s="11">
        <x:v>17.213000000000001</x:v>
      </x:c>
      <x:c r="R3872" s="11">
        <x:v>1.5129999999999999</x:v>
      </x:c>
      <x:c r="S3872" s="11">
        <x:v>-2.1549999999999998</x:v>
      </x:c>
      <x:c r="T3872" s="11">
        <x:v>12.981999999999999</x:v>
      </x:c>
      <x:c r="U3872" s="11">
        <x:v>594.18679999999995</x:v>
      </x:c>
      <x:c r="V3872" s="11">
        <x:v>18</x:v>
      </x:c>
      <x:c r="W3872" s="12">
        <x:v>0</x:v>
      </x:c>
      <x:c r="X3872" s="8">
        <x:v>0</x:v>
      </x:c>
      <x:c r="Y3872" s="13">
        <x:f t="shared" si="360"/>
        <x:v>0.58066890905629243</x:v>
      </x:c>
      <x:c r="Z3872" s="13">
        <x:f t="shared" si="361"/>
        <x:v>0.59264450544653846</x:v>
      </x:c>
      <x:c r="AA3872" s="13">
        <x:f t="shared" si="362"/>
        <x:v>-1.045172805137109E-2</x:v>
      </x:c>
      <x:c r="AB3872" s="13">
        <x:f t="shared" si="363"/>
        <x:v>1.1135576615289107E-2</x:v>
      </x:c>
      <x:c r="AC3872" s="13">
        <x:f t="shared" si="364"/>
        <x:v>0.10624002618765088</x:v>
      </x:c>
      <x:c r="AD3872" s="13">
        <x:f t="shared" si="365"/>
        <x:v>0.27520782206357364</x:v>
      </x:c>
      <x:c r="AE3872" s="50" t="n">
        <x:f>IF(OR(NOT(ISNUMBER(Q3872)),NOT(ISNUMBER(R3872))),"",IF(Q3872&lt;R3872,1,0))</x:f>
        <x:v>0</x:v>
      </x:c>
      <x:c r="AF3872" s="50" t="n">
        <x:f>IFERROR(IF(AND(A3872=A3871,C3872=C3871+1,ISNUMBER(AE3871)),AE3871,""),"")</x:f>
        <x:v>0</x:v>
      </x:c>
      <x:c r="AG3872" s="52" t="n">
        <x:f>IFERROR(IF(AND(A3872=A3871,C3872=C3871+1,ISNUMBER(U3872),ISNUMBER(U3871),U3871&lt;&gt;0),U3872/U3871-1,""),"")</x:f>
        <x:v>0.35015512813579464</x:v>
      </x:c>
      <x:c r="AH3872" s="50" t="n">
        <x:f>IF(AND(ISNUMBER(AE3872),ISNUMBER(AF3872),ISNUMBER(AG3872)),IF(AND(AE3872=1,AF3872=1,AG3872&lt;0),1,0),"")</x:f>
        <x:v>0</x:v>
      </x:c>
      <x:c r="AI3872" s="50" t="n">
        <x:f>IF(AND(A3872=A3873,C3873=C3872+1,ISNUMBER(AH3873)),C3873,"")</x:f>
        <x:v>2018</x:v>
      </x:c>
      <x:c r="AJ3872" s="50" t="n">
        <x:f>IF(AND(A3872=A3873,C3873=C3872+1,ISNUMBER(AH3873)),AH3873,"")</x:f>
        <x:v>0</x:v>
      </x:c>
    </x:row>
    <x:row r="3873" ht="15">
      <x:c r="A3873" s="9" t="s">
        <x:v>270</x:v>
      </x:c>
      <x:c r="B3873" s="10">
        <x:v>43465</x:v>
      </x:c>
      <x:c r="C3873" s="9">
        <x:v>2018</x:v>
      </x:c>
      <x:c r="D3873" s="11">
        <x:v>327.411</x:v>
      </x:c>
      <x:c r="E3873" s="11">
        <x:v>58.121000000000002</x:v>
      </x:c>
      <x:c r="F3873" s="11">
        <x:v>105.636</x:v>
      </x:c>
      <x:c r="G3873" s="11">
        <x:v>176.98500000000001</x:v>
      </x:c>
      <x:c r="H3873" s="11">
        <x:v>70.340999999999994</x:v>
      </x:c>
      <x:c r="I3873" s="11">
        <x:v>150.42599999999999</x:v>
      </x:c>
      <x:c r="J3873" s="11">
        <x:v>41.704000000000001</x:v>
      </x:c>
      <x:c r="K3873" s="11">
        <x:v>6.2679999999999998</x:v>
      </x:c>
      <x:c r="L3873" s="11">
        <x:v>0</x:v>
      </x:c>
      <x:c r="M3873" s="11">
        <x:v>6</x:v>
      </x:c>
      <x:c r="N3873" s="11">
        <x:v>64.340999999999994</x:v>
      </x:c>
      <x:c r="O3873" s="11">
        <x:v>157.553</x:v>
      </x:c>
      <x:c r="P3873" s="11">
        <x:v>-3.4049999999999998</x:v>
      </x:c>
      <x:c r="Q3873" s="11">
        <x:v>18.923999999999999</x:v>
      </x:c>
      <x:c r="R3873" s="11">
        <x:v>2.5139999999999998</x:v>
      </x:c>
      <x:c r="S3873" s="11">
        <x:v>-12.433999999999999</x:v>
      </x:c>
      <x:c r="T3873" s="11">
        <x:v>19.718</x:v>
      </x:c>
      <x:c r="U3873" s="11">
        <x:v>695.61760000000004</x:v>
      </x:c>
      <x:c r="V3873" s="11">
        <x:v>18</x:v>
      </x:c>
      <x:c r="W3873" s="12">
        <x:v>0</x:v>
      </x:c>
      <x:c r="X3873" s="8">
        <x:v>0</x:v>
      </x:c>
      <x:c r="Y3873" s="13">
        <x:f t="shared" si="360"/>
        <x:v>0.55020068915899889</x:v>
      </x:c>
      <x:c r="Z3873" s="13">
        <x:f t="shared" si="361"/>
        <x:v>0.54055911377443033</x:v>
      </x:c>
      <x:c r="AA3873" s="13">
        <x:f t="shared" si="362"/>
        <x:v>-3.7976732608250789E-2</x:v>
      </x:c>
      <x:c r="AB3873" s="13">
        <x:f t="shared" si="363"/>
        <x:v>-1.0399772762674436E-2</x:v>
      </x:c>
      <x:c r="AC3873" s="13">
        <x:f t="shared" si="364"/>
        <x:v>0.11141057151736022</x:v>
      </x:c>
      <x:c r="AD3873" s="13">
        <x:f t="shared" si="365"/>
        <x:v>0.12737507292057995</x:v>
      </x:c>
      <x:c r="AE3873" s="50" t="n">
        <x:f>IF(OR(NOT(ISNUMBER(Q3873)),NOT(ISNUMBER(R3873))),"",IF(Q3873&lt;R3873,1,0))</x:f>
        <x:v>0</x:v>
      </x:c>
      <x:c r="AF3873" s="50" t="n">
        <x:f>IFERROR(IF(AND(A3873=A3872,C3873=C3872+1,ISNUMBER(AE3872)),AE3872,""),"")</x:f>
        <x:v>0</x:v>
      </x:c>
      <x:c r="AG3873" s="52" t="n">
        <x:f>IFERROR(IF(AND(A3873=A3872,C3873=C3872+1,ISNUMBER(U3873),ISNUMBER(U3872),U3872&lt;&gt;0),U3873/U3872-1,""),"")</x:f>
        <x:v>0.17070523949707406</x:v>
      </x:c>
      <x:c r="AH3873" s="50" t="n">
        <x:f>IF(AND(ISNUMBER(AE3873),ISNUMBER(AF3873),ISNUMBER(AG3873)),IF(AND(AE3873=1,AF3873=1,AG3873&lt;0),1,0),"")</x:f>
        <x:v>0</x:v>
      </x:c>
      <x:c r="AI3873" s="50" t="n">
        <x:f>IF(AND(A3873=A3874,C3874=C3873+1,ISNUMBER(AH3874)),C3874,"")</x:f>
        <x:v>2019</x:v>
      </x:c>
      <x:c r="AJ3873" s="50" t="n">
        <x:f>IF(AND(A3873=A3874,C3874=C3873+1,ISNUMBER(AH3874)),AH3874,"")</x:f>
        <x:v>0</x:v>
      </x:c>
    </x:row>
    <x:row r="3874" ht="15">
      <x:c r="A3874" s="9" t="s">
        <x:v>270</x:v>
      </x:c>
      <x:c r="B3874" s="10">
        <x:v>43830</x:v>
      </x:c>
      <x:c r="C3874" s="9">
        <x:v>2019</x:v>
      </x:c>
      <x:c r="D3874" s="11">
        <x:v>366</x:v>
      </x:c>
      <x:c r="E3874" s="11">
        <x:v>57.9</x:v>
      </x:c>
      <x:c r="F3874" s="11">
        <x:v>107.9</x:v>
      </x:c>
      <x:c r="G3874" s="11">
        <x:v>214.4</x:v>
      </x:c>
      <x:c r="H3874" s="11">
        <x:v>111.1</x:v>
      </x:c>
      <x:c r="I3874" s="11">
        <x:v>151.6</x:v>
      </x:c>
      <x:c r="J3874" s="11">
        <x:v>34.200000000000003</x:v>
      </x:c>
      <x:c r="K3874" s="11">
        <x:v>11.2</x:v>
      </x:c>
      <x:c r="L3874" s="11">
        <x:v>0</x:v>
      </x:c>
      <x:c r="M3874" s="11">
        <x:v>9.9</x:v>
      </x:c>
      <x:c r="N3874" s="11">
        <x:v>101.2</x:v>
      </x:c>
      <x:c r="O3874" s="11">
        <x:v>178.2</x:v>
      </x:c>
      <x:c r="P3874" s="11">
        <x:v>15.1</x:v>
      </x:c>
      <x:c r="Q3874" s="11">
        <x:v>37.1</x:v>
      </x:c>
      <x:c r="R3874" s="11">
        <x:v>4.7</x:v>
      </x:c>
      <x:c r="S3874" s="11">
        <x:v>3.8</x:v>
      </x:c>
      <x:c r="T3874" s="11">
        <x:v>42</x:v>
      </x:c>
      <x:c r="U3874" s="11">
        <x:v>1527.3987</x:v>
      </x:c>
      <x:c r="V3874" s="11">
        <x:v>18</x:v>
      </x:c>
      <x:c r="W3874" s="12">
        <x:v>0</x:v>
      </x:c>
      <x:c r="X3874" s="8">
        <x:v>0</x:v>
      </x:c>
      <x:c r="Y3874" s="13">
        <x:f t="shared" si="360"/>
        <x:v>0.53660797034291008</x:v>
      </x:c>
      <x:c r="Z3874" s="13">
        <x:f t="shared" si="361"/>
        <x:v>0.58579234972677596</x:v>
      </x:c>
      <x:c r="AA3874" s="13">
        <x:f t="shared" si="362"/>
        <x:v>1.0382513661202184E-2</x:v>
      </x:c>
      <x:c r="AB3874" s="13">
        <x:f t="shared" si="363"/>
        <x:v>4.1256830601092892E-2</x:v>
      </x:c>
      <x:c r="AC3874" s="13">
        <x:f t="shared" si="364"/>
        <x:v>0.19589552238805968</x:v>
      </x:c>
      <x:c r="AD3874" s="13">
        <x:f t="shared" si="365"/>
        <x:v>9.3442622950819676E-2</x:v>
      </x:c>
      <x:c r="AE3874" s="50" t="n">
        <x:f>IF(OR(NOT(ISNUMBER(Q3874)),NOT(ISNUMBER(R3874))),"",IF(Q3874&lt;R3874,1,0))</x:f>
        <x:v>0</x:v>
      </x:c>
      <x:c r="AF3874" s="50" t="n">
        <x:f>IFERROR(IF(AND(A3874=A3873,C3874=C3873+1,ISNUMBER(AE3873)),AE3873,""),"")</x:f>
        <x:v>0</x:v>
      </x:c>
      <x:c r="AG3874" s="52" t="n">
        <x:f>IFERROR(IF(AND(A3874=A3873,C3874=C3873+1,ISNUMBER(U3874),ISNUMBER(U3873),U3873&lt;&gt;0),U3874/U3873-1,""),"")</x:f>
        <x:v>1.19574475976456</x:v>
      </x:c>
      <x:c r="AH3874" s="50" t="n">
        <x:f>IF(AND(ISNUMBER(AE3874),ISNUMBER(AF3874),ISNUMBER(AG3874)),IF(AND(AE3874=1,AF3874=1,AG3874&lt;0),1,0),"")</x:f>
        <x:v>0</x:v>
      </x:c>
      <x:c r="AI3874" s="50" t="n">
        <x:f>IF(AND(A3874=A3875,C3875=C3874+1,ISNUMBER(AH3875)),C3875,"")</x:f>
        <x:v>2020</x:v>
      </x:c>
      <x:c r="AJ3874" s="50" t="n">
        <x:f>IF(AND(A3874=A3875,C3875=C3874+1,ISNUMBER(AH3875)),AH3875,"")</x:f>
        <x:v>0</x:v>
      </x:c>
    </x:row>
    <x:row r="3875" ht="15">
      <x:c r="A3875" s="9" t="s">
        <x:v>270</x:v>
      </x:c>
      <x:c r="B3875" s="10">
        <x:v>44196</x:v>
      </x:c>
      <x:c r="C3875" s="9">
        <x:v>2020</x:v>
      </x:c>
      <x:c r="D3875" s="11">
        <x:v>357.2</x:v>
      </x:c>
      <x:c r="E3875" s="11">
        <x:v>65.400000000000006</x:v>
      </x:c>
      <x:c r="F3875" s="11">
        <x:v>111.2</x:v>
      </x:c>
      <x:c r="G3875" s="11">
        <x:v>219.5</x:v>
      </x:c>
      <x:c r="H3875" s="11">
        <x:v>115.7</x:v>
      </x:c>
      <x:c r="I3875" s="11">
        <x:v>137.69999999999999</x:v>
      </x:c>
      <x:c r="J3875" s="11">
        <x:v>31.3</x:v>
      </x:c>
      <x:c r="K3875" s="11">
        <x:v>17.7</x:v>
      </x:c>
      <x:c r="L3875" s="11">
        <x:v>0</x:v>
      </x:c>
      <x:c r="M3875" s="11">
        <x:v>9.1</x:v>
      </x:c>
      <x:c r="N3875" s="11">
        <x:v>106.6</x:v>
      </x:c>
      <x:c r="O3875" s="11">
        <x:v>178.4</x:v>
      </x:c>
      <x:c r="P3875" s="11">
        <x:v>32.700000000000003</x:v>
      </x:c>
      <x:c r="Q3875" s="11">
        <x:v>51.5</x:v>
      </x:c>
      <x:c r="R3875" s="11">
        <x:v>4.5</x:v>
      </x:c>
      <x:c r="S3875" s="11">
        <x:v>22.6</x:v>
      </x:c>
      <x:c r="T3875" s="11">
        <x:v>51</x:v>
      </x:c>
      <x:c r="U3875" s="11">
        <x:v>1616.201</x:v>
      </x:c>
      <x:c r="V3875" s="11">
        <x:v>18</x:v>
      </x:c>
      <x:c r="W3875" s="12">
        <x:v>0</x:v>
      </x:c>
      <x:c r="X3875" s="8">
        <x:v>0</x:v>
      </x:c>
      <x:c r="Y3875" s="13">
        <x:f t="shared" si="360"/>
        <x:v>0.58812949640287771</x:v>
      </x:c>
      <x:c r="Z3875" s="13">
        <x:f t="shared" si="361"/>
        <x:v>0.61450167973124303</x:v>
      </x:c>
      <x:c r="AA3875" s="13">
        <x:f t="shared" si="362"/>
        <x:v>6.3269876819708859E-2</x:v>
      </x:c>
      <x:c r="AB3875" s="13">
        <x:f t="shared" si="363"/>
        <x:v>9.1545352743561043E-2</x:v>
      </x:c>
      <x:c r="AC3875" s="13">
        <x:f t="shared" si="364"/>
        <x:v>0.23234624145785876</x:v>
      </x:c>
      <x:c r="AD3875" s="13">
        <x:f t="shared" si="365"/>
        <x:v>8.7625979843225094E-2</x:v>
      </x:c>
      <x:c r="AE3875" s="50" t="n">
        <x:f>IF(OR(NOT(ISNUMBER(Q3875)),NOT(ISNUMBER(R3875))),"",IF(Q3875&lt;R3875,1,0))</x:f>
        <x:v>0</x:v>
      </x:c>
      <x:c r="AF3875" s="50" t="n">
        <x:f>IFERROR(IF(AND(A3875=A3874,C3875=C3874+1,ISNUMBER(AE3874)),AE3874,""),"")</x:f>
        <x:v>0</x:v>
      </x:c>
      <x:c r="AG3875" s="52" t="n">
        <x:f>IFERROR(IF(AND(A3875=A3874,C3875=C3874+1,ISNUMBER(U3875),ISNUMBER(U3874),U3874&lt;&gt;0),U3875/U3874-1,""),"")</x:f>
        <x:v>0.058139567619116095</x:v>
      </x:c>
      <x:c r="AH3875" s="50" t="n">
        <x:f>IF(AND(ISNUMBER(AE3875),ISNUMBER(AF3875),ISNUMBER(AG3875)),IF(AND(AE3875=1,AF3875=1,AG3875&lt;0),1,0),"")</x:f>
        <x:v>0</x:v>
      </x:c>
      <x:c r="AI3875" s="50" t="n">
        <x:f>IF(AND(A3875=A3876,C3876=C3875+1,ISNUMBER(AH3876)),C3876,"")</x:f>
        <x:v>2021</x:v>
      </x:c>
      <x:c r="AJ3875" s="50" t="n">
        <x:f>IF(AND(A3875=A3876,C3876=C3875+1,ISNUMBER(AH3876)),AH3876,"")</x:f>
        <x:v>0</x:v>
      </x:c>
    </x:row>
    <x:row r="3876" ht="15">
      <x:c r="A3876" s="9" t="s">
        <x:v>270</x:v>
      </x:c>
      <x:c r="B3876" s="10">
        <x:v>44561</x:v>
      </x:c>
      <x:c r="C3876" s="9">
        <x:v>2021</x:v>
      </x:c>
      <x:c r="D3876" s="11">
        <x:v>459.6</x:v>
      </x:c>
      <x:c r="E3876" s="11">
        <x:v>74.400000000000006</x:v>
      </x:c>
      <x:c r="F3876" s="11">
        <x:v>128</x:v>
      </x:c>
      <x:c r="G3876" s="11">
        <x:v>353.3</x:v>
      </x:c>
      <x:c r="H3876" s="11">
        <x:v>233.6</x:v>
      </x:c>
      <x:c r="I3876" s="11">
        <x:v>106.3</x:v>
      </x:c>
      <x:c r="J3876" s="11">
        <x:v>217.3</x:v>
      </x:c>
      <x:c r="K3876" s="11">
        <x:v>22.6</x:v>
      </x:c>
      <x:c r="L3876" s="11">
        <x:v>0</x:v>
      </x:c>
      <x:c r="M3876" s="11">
        <x:v>9.1</x:v>
      </x:c>
      <x:c r="N3876" s="11">
        <x:v>224.5</x:v>
      </x:c>
      <x:c r="O3876" s="11">
        <x:v>189.3</x:v>
      </x:c>
      <x:c r="P3876" s="11">
        <x:v>37.200000000000003</x:v>
      </x:c>
      <x:c r="Q3876" s="11">
        <x:v>50.5</x:v>
      </x:c>
      <x:c r="R3876" s="11">
        <x:v>5.6</x:v>
      </x:c>
      <x:c r="S3876" s="11">
        <x:v>24.9</x:v>
      </x:c>
      <x:c r="T3876" s="11">
        <x:v>52</x:v>
      </x:c>
      <x:c r="U3876" s="11">
        <x:v>1687.2428</x:v>
      </x:c>
      <x:c r="V3876" s="11">
        <x:v>18</x:v>
      </x:c>
      <x:c r="W3876" s="12">
        <x:v>0</x:v>
      </x:c>
      <x:c r="X3876" s="8">
        <x:v>0</x:v>
      </x:c>
      <x:c r="Y3876" s="13">
        <x:f t="shared" si="360"/>
        <x:v>0.58125000000000004</x:v>
      </x:c>
      <x:c r="Z3876" s="13">
        <x:f t="shared" si="361"/>
        <x:v>0.76871192341166228</x:v>
      </x:c>
      <x:c r="AA3876" s="13">
        <x:f t="shared" si="362"/>
        <x:v>5.4177545691905998E-2</x:v>
      </x:c>
      <x:c r="AB3876" s="13">
        <x:f t="shared" si="363"/>
        <x:v>8.0939947780678853E-2</x:v>
      </x:c>
      <x:c r="AC3876" s="13">
        <x:f t="shared" si="364"/>
        <x:v>0.1471836965751486</x:v>
      </x:c>
      <x:c r="AD3876" s="13">
        <x:f t="shared" si="365"/>
        <x:v>0.47280243690165363</x:v>
      </x:c>
      <x:c r="AE3876" s="50" t="n">
        <x:f>IF(OR(NOT(ISNUMBER(Q3876)),NOT(ISNUMBER(R3876))),"",IF(Q3876&lt;R3876,1,0))</x:f>
        <x:v>0</x:v>
      </x:c>
      <x:c r="AF3876" s="50" t="n">
        <x:f>IFERROR(IF(AND(A3876=A3875,C3876=C3875+1,ISNUMBER(AE3875)),AE3875,""),"")</x:f>
        <x:v>0</x:v>
      </x:c>
      <x:c r="AG3876" s="52" t="n">
        <x:f>IFERROR(IF(AND(A3876=A3875,C3876=C3875+1,ISNUMBER(U3876),ISNUMBER(U3875),U3875&lt;&gt;0),U3876/U3875-1,""),"")</x:f>
        <x:v>0.043956042596186906</x:v>
      </x:c>
      <x:c r="AH3876" s="50" t="n">
        <x:f>IF(AND(ISNUMBER(AE3876),ISNUMBER(AF3876),ISNUMBER(AG3876)),IF(AND(AE3876=1,AF3876=1,AG3876&lt;0),1,0),"")</x:f>
        <x:v>0</x:v>
      </x:c>
      <x:c r="AI3876" s="50" t="n">
        <x:f>IF(AND(A3876=A3877,C3877=C3876+1,ISNUMBER(AH3877)),C3877,"")</x:f>
        <x:v>2022</x:v>
      </x:c>
      <x:c r="AJ3876" s="50" t="n">
        <x:f>IF(AND(A3876=A3877,C3877=C3876+1,ISNUMBER(AH3877)),AH3877,"")</x:f>
        <x:v>0</x:v>
      </x:c>
    </x:row>
    <x:row r="3877" ht="15">
      <x:c r="A3877" s="9" t="s">
        <x:v>270</x:v>
      </x:c>
      <x:c r="B3877" s="10">
        <x:v>44926</x:v>
      </x:c>
      <x:c r="C3877" s="9">
        <x:v>2022</x:v>
      </x:c>
      <x:c r="D3877" s="11">
        <x:v>511.6</x:v>
      </x:c>
      <x:c r="E3877" s="11">
        <x:v>98.2</x:v>
      </x:c>
      <x:c r="F3877" s="11">
        <x:v>145.80000000000001</x:v>
      </x:c>
      <x:c r="G3877" s="11">
        <x:v>463.3</x:v>
      </x:c>
      <x:c r="H3877" s="11">
        <x:v>313.60000000000002</x:v>
      </x:c>
      <x:c r="I3877" s="11">
        <x:v>48.3</x:v>
      </x:c>
      <x:c r="J3877" s="11">
        <x:v>167.8</x:v>
      </x:c>
      <x:c r="K3877" s="11">
        <x:v>34</x:v>
      </x:c>
      <x:c r="L3877" s="11">
        <x:v>0</x:v>
      </x:c>
      <x:c r="M3877" s="11">
        <x:v>5.4</x:v>
      </x:c>
      <x:c r="N3877" s="11">
        <x:v>308.2</x:v>
      </x:c>
      <x:c r="O3877" s="11">
        <x:v>243.2</x:v>
      </x:c>
      <x:c r="P3877" s="11">
        <x:v>57.9</x:v>
      </x:c>
      <x:c r="Q3877" s="11">
        <x:v>74.400000000000006</x:v>
      </x:c>
      <x:c r="R3877" s="11">
        <x:v>17.8</x:v>
      </x:c>
      <x:c r="S3877" s="11">
        <x:v>30.5</x:v>
      </x:c>
      <x:c r="T3877" s="11">
        <x:v>61.9</x:v>
      </x:c>
      <x:c r="U3877" s="11">
        <x:v>9930.2540000000008</x:v>
      </x:c>
      <x:c r="V3877" s="11">
        <x:v>18</x:v>
      </x:c>
      <x:c r="W3877" s="12">
        <x:v>0</x:v>
      </x:c>
      <x:c r="X3877" s="8">
        <x:v>0</x:v>
      </x:c>
      <x:c r="Y3877" s="13">
        <x:f t="shared" si="360"/>
        <x:v>0.6735253772290809</x:v>
      </x:c>
      <x:c r="Z3877" s="13">
        <x:f t="shared" si="361"/>
        <x:v>0.90559030492572323</x:v>
      </x:c>
      <x:c r="AA3877" s="13">
        <x:f t="shared" si="362"/>
        <x:v>5.9616888193901485E-2</x:v>
      </x:c>
      <x:c r="AB3877" s="13">
        <x:f t="shared" si="363"/>
        <x:v>0.11317435496481626</x:v>
      </x:c>
      <x:c r="AC3877" s="13">
        <x:f t="shared" si="364"/>
        <x:v>0.13360673429743147</x:v>
      </x:c>
      <x:c r="AD3877" s="13">
        <x:f t="shared" si="365"/>
        <x:v>0.32799061767005472</x:v>
      </x:c>
      <x:c r="AE3877" s="50" t="n">
        <x:f>IF(OR(NOT(ISNUMBER(Q3877)),NOT(ISNUMBER(R3877))),"",IF(Q3877&lt;R3877,1,0))</x:f>
        <x:v>0</x:v>
      </x:c>
      <x:c r="AF3877" s="50" t="n">
        <x:f>IFERROR(IF(AND(A3877=A3876,C3877=C3876+1,ISNUMBER(AE3876)),AE3876,""),"")</x:f>
        <x:v>0</x:v>
      </x:c>
      <x:c r="AG3877" s="52" t="n">
        <x:f>IFERROR(IF(AND(A3877=A3876,C3877=C3876+1,ISNUMBER(U3877),ISNUMBER(U3876),U3876&lt;&gt;0),U3877/U3876-1,""),"")</x:f>
        <x:v>4.885491999136106</x:v>
      </x:c>
      <x:c r="AH3877" s="50" t="n">
        <x:f>IF(AND(ISNUMBER(AE3877),ISNUMBER(AF3877),ISNUMBER(AG3877)),IF(AND(AE3877=1,AF3877=1,AG3877&lt;0),1,0),"")</x:f>
        <x:v>0</x:v>
      </x:c>
      <x:c r="AI3877" s="50" t="n">
        <x:f>IF(AND(A3877=A3878,C3878=C3877+1,ISNUMBER(AH3878)),C3878,"")</x:f>
        <x:v>2023</x:v>
      </x:c>
      <x:c r="AJ3877" s="50" t="n">
        <x:f>IF(AND(A3877=A3878,C3878=C3877+1,ISNUMBER(AH3878)),AH3878,"")</x:f>
        <x:v>0</x:v>
      </x:c>
    </x:row>
    <x:row r="3878" ht="15">
      <x:c r="A3878" s="9" t="s">
        <x:v>270</x:v>
      </x:c>
      <x:c r="B3878" s="10">
        <x:v>45291</x:v>
      </x:c>
      <x:c r="C3878" s="9">
        <x:v>2023</x:v>
      </x:c>
      <x:c r="D3878" s="11">
        <x:v>492.3</x:v>
      </x:c>
      <x:c r="E3878" s="11">
        <x:v>89.5</x:v>
      </x:c>
      <x:c r="F3878" s="11">
        <x:v>144.30000000000001</x:v>
      </x:c>
      <x:c r="G3878" s="11">
        <x:v>434.5</x:v>
      </x:c>
      <x:c r="H3878" s="11">
        <x:v>289.39999999999998</x:v>
      </x:c>
      <x:c r="I3878" s="11">
        <x:v>57.8</x:v>
      </x:c>
      <x:c r="J3878" s="11">
        <x:v>169.3</x:v>
      </x:c>
      <x:c r="K3878" s="11">
        <x:v>19.8</x:v>
      </x:c>
      <x:c r="L3878" s="11">
        <x:v>0</x:v>
      </x:c>
      <x:c r="M3878" s="11">
        <x:v>4.3</x:v>
      </x:c>
      <x:c r="N3878" s="11">
        <x:v>285.10000000000002</x:v>
      </x:c>
      <x:c r="O3878" s="11">
        <x:v>273.10000000000002</x:v>
      </x:c>
      <x:c r="P3878" s="11">
        <x:v>72.2</x:v>
      </x:c>
      <x:c r="Q3878" s="11">
        <x:v>89</x:v>
      </x:c>
      <x:c r="R3878" s="11">
        <x:v>29.8</x:v>
      </x:c>
      <x:c r="S3878" s="11">
        <x:v>30.8</x:v>
      </x:c>
      <x:c r="T3878" s="11">
        <x:v>65.8</x:v>
      </x:c>
      <x:c r="U3878" s="11">
        <x:v>1656.4509</x:v>
      </x:c>
      <x:c r="V3878" s="11">
        <x:v>18</x:v>
      </x:c>
      <x:c r="W3878" s="12">
        <x:v>0</x:v>
      </x:c>
      <x:c r="X3878" s="8">
        <x:v>0</x:v>
      </x:c>
      <x:c r="Y3878" s="13">
        <x:f t="shared" si="360"/>
        <x:v>0.62023562023562018</x:v>
      </x:c>
      <x:c r="Z3878" s="13">
        <x:f t="shared" si="361"/>
        <x:v>0.88259191549867966</x:v>
      </x:c>
      <x:c r="AA3878" s="13">
        <x:f t="shared" si="362"/>
        <x:v>6.2563477554336791E-2</x:v>
      </x:c>
      <x:c r="AB3878" s="13">
        <x:f t="shared" si="363"/>
        <x:v>0.14665854153971156</x:v>
      </x:c>
      <x:c r="AC3878" s="13">
        <x:f t="shared" si="364"/>
        <x:v>0.15143843498273876</x:v>
      </x:c>
      <x:c r="AD3878" s="13">
        <x:f t="shared" si="365"/>
        <x:v>0.34389599837497464</x:v>
      </x:c>
      <x:c r="AE3878" s="50" t="n">
        <x:f>IF(OR(NOT(ISNUMBER(Q3878)),NOT(ISNUMBER(R3878))),"",IF(Q3878&lt;R3878,1,0))</x:f>
        <x:v>0</x:v>
      </x:c>
      <x:c r="AF3878" s="50" t="n">
        <x:f>IFERROR(IF(AND(A3878=A3877,C3878=C3877+1,ISNUMBER(AE3877)),AE3877,""),"")</x:f>
        <x:v>0</x:v>
      </x:c>
      <x:c r="AG3878" s="52" t="n">
        <x:f>IFERROR(IF(AND(A3878=A3877,C3878=C3877+1,ISNUMBER(U3878),ISNUMBER(U3877),U3877&lt;&gt;0),U3878/U3877-1,""),"")</x:f>
        <x:v>-0.8331914873476549</x:v>
      </x:c>
      <x:c r="AH3878" s="50" t="n">
        <x:f>IF(AND(ISNUMBER(AE3878),ISNUMBER(AF3878),ISNUMBER(AG3878)),IF(AND(AE3878=1,AF3878=1,AG3878&lt;0),1,0),"")</x:f>
        <x:v>0</x:v>
      </x:c>
      <x:c r="AI3878" s="50" t="n">
        <x:f>IF(AND(A3878=A3879,C3879=C3878+1,ISNUMBER(AH3879)),C3879,"")</x:f>
        <x:v>2024</x:v>
      </x:c>
      <x:c r="AJ3878" s="50" t="n">
        <x:f>IF(AND(A3878=A3879,C3879=C3878+1,ISNUMBER(AH3879)),AH3879,"")</x:f>
        <x:v>0</x:v>
      </x:c>
    </x:row>
    <x:row r="3879" ht="15">
      <x:c r="A3879" s="9" t="s">
        <x:v>270</x:v>
      </x:c>
      <x:c r="B3879" s="10">
        <x:v>45657</x:v>
      </x:c>
      <x:c r="C3879" s="9">
        <x:v>2024</x:v>
      </x:c>
      <x:c r="D3879" s="11">
        <x:v>655.8</x:v>
      </x:c>
      <x:c r="E3879" s="11">
        <x:v>142.80000000000001</x:v>
      </x:c>
      <x:c r="F3879" s="11">
        <x:v>166.5</x:v>
      </x:c>
      <x:c r="G3879" s="11">
        <x:v>234.9</x:v>
      </x:c>
      <x:c r="H3879" s="11">
        <x:v>66.5</x:v>
      </x:c>
      <x:c r="I3879" s="11">
        <x:v>420.9</x:v>
      </x:c>
      <x:c r="J3879" s="11">
        <x:v>549.6</x:v>
      </x:c>
      <x:c r="K3879" s="11">
        <x:v>50.5</x:v>
      </x:c>
      <x:c r="L3879" s="11">
        <x:v>0</x:v>
      </x:c>
      <x:c r="M3879" s="11">
        <x:v>4</x:v>
      </x:c>
      <x:c r="N3879" s="11">
        <x:v>62.5</x:v>
      </x:c>
      <x:c r="O3879" s="11">
        <x:v>285.5</x:v>
      </x:c>
      <x:c r="P3879" s="11">
        <x:v>64.8</x:v>
      </x:c>
      <x:c r="Q3879" s="11">
        <x:v>81.400000000000006</x:v>
      </x:c>
      <x:c r="R3879" s="11">
        <x:v>14.7</x:v>
      </x:c>
      <x:c r="S3879" s="11">
        <x:v>29.6</x:v>
      </x:c>
      <x:c r="T3879" s="11">
        <x:v>45.5</x:v>
      </x:c>
      <x:c r="U3879" s="11">
        <x:v>1570.5805</x:v>
      </x:c>
      <x:c r="V3879" s="11">
        <x:v>18</x:v>
      </x:c>
      <x:c r="W3879" s="12">
        <x:v>0</x:v>
      </x:c>
      <x:c r="X3879" s="8">
        <x:v>0</x:v>
      </x:c>
      <x:c r="Y3879" s="13">
        <x:f t="shared" si="360"/>
        <x:v>0.85765765765765778</x:v>
      </x:c>
      <x:c r="Z3879" s="13">
        <x:f t="shared" si="361"/>
        <x:v>0.35818847209515098</x:v>
      </x:c>
      <x:c r="AA3879" s="13">
        <x:f t="shared" si="362"/>
        <x:v>4.5135712107349804E-2</x:v>
      </x:c>
      <x:c r="AB3879" s="13">
        <x:f t="shared" si="363"/>
        <x:v>9.8810612991765787E-2</x:v>
      </x:c>
      <x:c r="AC3879" s="13">
        <x:f t="shared" si="364"/>
        <x:v>0.19369944657300978</x:v>
      </x:c>
      <x:c r="AD3879" s="13">
        <x:f t="shared" si="365"/>
        <x:v>0.83806038426349505</x:v>
      </x:c>
      <x:c r="AE3879" s="50" t="n">
        <x:f>IF(OR(NOT(ISNUMBER(Q3879)),NOT(ISNUMBER(R3879))),"",IF(Q3879&lt;R3879,1,0))</x:f>
        <x:v>0</x:v>
      </x:c>
      <x:c r="AF3879" s="50" t="n">
        <x:f>IFERROR(IF(AND(A3879=A3878,C3879=C3878+1,ISNUMBER(AE3878)),AE3878,""),"")</x:f>
        <x:v>0</x:v>
      </x:c>
      <x:c r="AG3879" s="52" t="n">
        <x:f>IFERROR(IF(AND(A3879=A3878,C3879=C3878+1,ISNUMBER(U3879),ISNUMBER(U3878),U3878&lt;&gt;0),U3879/U3878-1,""),"")</x:f>
        <x:v>-0.05183999115216753</x:v>
      </x:c>
      <x:c r="AH3879" s="50" t="n">
        <x:f>IF(AND(ISNUMBER(AE3879),ISNUMBER(AF3879),ISNUMBER(AG3879)),IF(AND(AE3879=1,AF3879=1,AG3879&lt;0),1,0),"")</x:f>
        <x:v>0</x:v>
      </x:c>
      <x:c r="AI3879" s="50" t="str">
        <x:f>IF(AND(A3879=A3880,C3880=C3879+1,ISNUMBER(AH3880)),C3880,"")</x:f>
      </x:c>
      <x:c r="AJ3879" s="50" t="str">
        <x:f>IF(AND(A3879=A3880,C3880=C3879+1,ISNUMBER(AH3880)),AH3880,"")</x:f>
      </x:c>
    </x:row>
    <x:row r="3880" ht="15">
      <x:c r="A3880" s="9" t="s">
        <x:v>271</x:v>
      </x:c>
      <x:c r="B3880" s="10">
        <x:v>39447</x:v>
      </x:c>
      <x:c r="C3880" s="9">
        <x:v>2007</x:v>
      </x:c>
      <x:c r="D3880" s="11">
        <x:v>38.463000000000001</x:v>
      </x:c>
      <x:c r="E3880" s="11">
        <x:v>11.888999999999999</x:v>
      </x:c>
      <x:c r="F3880" s="11">
        <x:v>6.3330000000000002</x:v>
      </x:c>
      <x:c r="G3880" s="11">
        <x:v>11.797000000000001</x:v>
      </x:c>
      <x:c r="H3880" s="11">
        <x:v>1.9419999999999999</x:v>
      </x:c>
      <x:c r="I3880" s="11">
        <x:v>26.666</x:v>
      </x:c>
      <x:c r="J3880" s="11">
        <x:v>11.827</x:v>
      </x:c>
      <x:c r="K3880" s="11">
        <x:v>0.25800000000000001</x:v>
      </x:c>
      <x:c r="L3880" s="11">
        <x:v>4.28</x:v>
      </x:c>
      <x:c r="M3880" s="11">
        <x:v>1.6419999999999999</x:v>
      </x:c>
      <x:c r="N3880" s="11">
        <x:v>0.3</x:v>
      </x:c>
      <x:c r="O3880" s="11">
        <x:v>31.606000000000002</x:v>
      </x:c>
      <x:c r="P3880" s="11">
        <x:v>3.234</x:v>
      </x:c>
      <x:c r="Q3880" s="11">
        <x:v>6.3630000000000004</x:v>
      </x:c>
      <x:c r="R3880" s="11">
        <x:v>1.1519999999999999</x:v>
      </x:c>
      <x:c r="S3880" s="11">
        <x:v>2.9180000000000001</x:v>
      </x:c>
      <x:c r="T3880" s="11">
        <x:v>4.0940000000000003</x:v>
      </x:c>
      <x:c r="U3880" s="11">
        <x:v>35.128500000000003</x:v>
      </x:c>
      <x:c r="V3880" s="11">
        <x:v>18</x:v>
      </x:c>
      <x:c r="W3880" s="12">
        <x:v>0</x:v>
      </x:c>
      <x:c r="X3880" s="8">
        <x:v>0</x:v>
      </x:c>
      <x:c r="Y3880" s="13">
        <x:f t="shared" si="360"/>
        <x:v>1.8773093320701089</x:v>
      </x:c>
      <x:c r="Z3880" s="13">
        <x:f t="shared" si="361"/>
        <x:v>0.30671034500688976</x:v>
      </x:c>
      <x:c r="AA3880" s="13">
        <x:f t="shared" si="362"/>
        <x:v>7.5865117125549233E-2</x:v>
      </x:c>
      <x:c r="AB3880" s="13">
        <x:f t="shared" si="363"/>
        <x:v>8.4080804929412681E-2</x:v>
      </x:c>
      <x:c r="AC3880" s="13">
        <x:f t="shared" si="364"/>
        <x:v>0.3470373823853522</x:v>
      </x:c>
      <x:c r="AD3880" s="13">
        <x:f t="shared" si="365"/>
        <x:v>0.30749031536801602</x:v>
      </x:c>
      <x:c r="AE3880" s="50" t="n">
        <x:f>IF(OR(NOT(ISNUMBER(Q3880)),NOT(ISNUMBER(R3880))),"",IF(Q3880&lt;R3880,1,0))</x:f>
        <x:v>0</x:v>
      </x:c>
      <x:c r="AF3880" s="50" t="str">
        <x:f>IFERROR(IF(AND(A3880=A3879,C3880=C3879+1,ISNUMBER(AE3879)),AE3879,""),"")</x:f>
      </x:c>
      <x:c r="AG3880" s="52" t="str">
        <x:f>IFERROR(IF(AND(A3880=A3879,C3880=C3879+1,ISNUMBER(U3880),ISNUMBER(U3879),U3879&lt;&gt;0),U3880/U3879-1,""),"")</x:f>
      </x:c>
      <x:c r="AH3880" s="50" t="str">
        <x:f>IF(AND(ISNUMBER(AE3880),ISNUMBER(AF3880),ISNUMBER(AG3880)),IF(AND(AE3880=1,AF3880=1,AG3880&lt;0),1,0),"")</x:f>
      </x:c>
      <x:c r="AI3880" s="50" t="n">
        <x:f>IF(AND(A3880=A3881,C3881=C3880+1,ISNUMBER(AH3881)),C3881,"")</x:f>
        <x:v>2008</x:v>
      </x:c>
      <x:c r="AJ3880" s="50" t="n">
        <x:f>IF(AND(A3880=A3881,C3881=C3880+1,ISNUMBER(AH3881)),AH3881,"")</x:f>
        <x:v>0</x:v>
      </x:c>
    </x:row>
    <x:row r="3881" ht="15">
      <x:c r="A3881" s="9" t="s">
        <x:v>271</x:v>
      </x:c>
      <x:c r="B3881" s="10">
        <x:v>39813</x:v>
      </x:c>
      <x:c r="C3881" s="9">
        <x:v>2008</x:v>
      </x:c>
      <x:c r="D3881" s="11">
        <x:v>42.219000000000001</x:v>
      </x:c>
      <x:c r="E3881" s="11">
        <x:v>13.172000000000001</x:v>
      </x:c>
      <x:c r="F3881" s="11">
        <x:v>7.5019999999999998</x:v>
      </x:c>
      <x:c r="G3881" s="11">
        <x:v>12.997999999999999</x:v>
      </x:c>
      <x:c r="H3881" s="11">
        <x:v>1.581</x:v>
      </x:c>
      <x:c r="I3881" s="11">
        <x:v>29.221</x:v>
      </x:c>
      <x:c r="J3881" s="11">
        <x:v>12.417999999999999</x:v>
      </x:c>
      <x:c r="K3881" s="11">
        <x:v>0.42899999999999999</x:v>
      </x:c>
      <x:c r="L3881" s="11">
        <x:v>4.335</x:v>
      </x:c>
      <x:c r="M3881" s="11">
        <x:v>1.581</x:v>
      </x:c>
      <x:c r="N3881" s="11">
        <x:v>0</x:v>
      </x:c>
      <x:c r="O3881" s="11">
        <x:v>34.780999999999999</x:v>
      </x:c>
      <x:c r="P3881" s="11">
        <x:v>4.2149999999999999</x:v>
      </x:c>
      <x:c r="Q3881" s="11">
        <x:v>7.1459999999999999</x:v>
      </x:c>
      <x:c r="R3881" s="11">
        <x:v>1.222</x:v>
      </x:c>
      <x:c r="S3881" s="11">
        <x:v>3.0059999999999998</x:v>
      </x:c>
      <x:c r="T3881" s="11">
        <x:v>5.0179999999999998</x:v>
      </x:c>
      <x:c r="U3881" s="11">
        <x:v>22.479500000000002</x:v>
      </x:c>
      <x:c r="V3881" s="11">
        <x:v>18</x:v>
      </x:c>
      <x:c r="W3881" s="12">
        <x:v>0</x:v>
      </x:c>
      <x:c r="X3881" s="8">
        <x:v>0</x:v>
      </x:c>
      <x:c r="Y3881" s="13">
        <x:f t="shared" si="360"/>
        <x:v>1.7557984537456679</x:v>
      </x:c>
      <x:c r="Z3881" s="13">
        <x:f t="shared" si="361"/>
        <x:v>0.30787086382908169</x:v>
      </x:c>
      <x:c r="AA3881" s="13">
        <x:f t="shared" si="362"/>
        <x:v>7.1200170539330629E-2</x:v>
      </x:c>
      <x:c r="AB3881" s="13">
        <x:f t="shared" si="363"/>
        <x:v>9.9836566474809915E-2</x:v>
      </x:c>
      <x:c r="AC3881" s="13">
        <x:f t="shared" si="364"/>
        <x:v>0.38605939375288506</x:v>
      </x:c>
      <x:c r="AD3881" s="13">
        <x:f t="shared" si="365"/>
        <x:v>0.29413297330585753</x:v>
      </x:c>
      <x:c r="AE3881" s="50" t="n">
        <x:f>IF(OR(NOT(ISNUMBER(Q3881)),NOT(ISNUMBER(R3881))),"",IF(Q3881&lt;R3881,1,0))</x:f>
        <x:v>0</x:v>
      </x:c>
      <x:c r="AF3881" s="50" t="n">
        <x:f>IFERROR(IF(AND(A3881=A3880,C3881=C3880+1,ISNUMBER(AE3880)),AE3880,""),"")</x:f>
        <x:v>0</x:v>
      </x:c>
      <x:c r="AG3881" s="52" t="n">
        <x:f>IFERROR(IF(AND(A3881=A3880,C3881=C3880+1,ISNUMBER(U3881),ISNUMBER(U3880),U3880&lt;&gt;0),U3881/U3880-1,""),"")</x:f>
        <x:v>-0.36007799934526097</x:v>
      </x:c>
      <x:c r="AH3881" s="50" t="n">
        <x:f>IF(AND(ISNUMBER(AE3881),ISNUMBER(AF3881),ISNUMBER(AG3881)),IF(AND(AE3881=1,AF3881=1,AG3881&lt;0),1,0),"")</x:f>
        <x:v>0</x:v>
      </x:c>
      <x:c r="AI3881" s="50" t="n">
        <x:f>IF(AND(A3881=A3882,C3882=C3881+1,ISNUMBER(AH3882)),C3882,"")</x:f>
        <x:v>2009</x:v>
      </x:c>
      <x:c r="AJ3881" s="50" t="n">
        <x:f>IF(AND(A3881=A3882,C3882=C3881+1,ISNUMBER(AH3882)),AH3882,"")</x:f>
        <x:v>0</x:v>
      </x:c>
    </x:row>
    <x:row r="3882" ht="15">
      <x:c r="A3882" s="9" t="s">
        <x:v>271</x:v>
      </x:c>
      <x:c r="B3882" s="10">
        <x:v>40178</x:v>
      </x:c>
      <x:c r="C3882" s="9">
        <x:v>2009</x:v>
      </x:c>
      <x:c r="D3882" s="11">
        <x:v>42.926000000000002</x:v>
      </x:c>
      <x:c r="E3882" s="11">
        <x:v>15.086</x:v>
      </x:c>
      <x:c r="F3882" s="11">
        <x:v>5.95</x:v>
      </x:c>
      <x:c r="G3882" s="11">
        <x:v>15.244</x:v>
      </x:c>
      <x:c r="H3882" s="11">
        <x:v>3.4049999999999998</x:v>
      </x:c>
      <x:c r="I3882" s="11">
        <x:v>27.681999999999999</x:v>
      </x:c>
      <x:c r="J3882" s="11">
        <x:v>10.901999999999999</x:v>
      </x:c>
      <x:c r="K3882" s="11">
        <x:v>2.9750000000000001</x:v>
      </x:c>
      <x:c r="L3882" s="11">
        <x:v>4.3819999999999997</x:v>
      </x:c>
      <x:c r="M3882" s="11">
        <x:v>1.2709999999999999</x:v>
      </x:c>
      <x:c r="N3882" s="11">
        <x:v>2.1339999999999999</x:v>
      </x:c>
      <x:c r="O3882" s="11">
        <x:v>31.815999999999999</x:v>
      </x:c>
      <x:c r="P3882" s="11">
        <x:v>3.0070000000000001</x:v>
      </x:c>
      <x:c r="Q3882" s="11">
        <x:v>6.5949999999999998</x:v>
      </x:c>
      <x:c r="R3882" s="11">
        <x:v>0.10299999999999999</x:v>
      </x:c>
      <x:c r="S3882" s="11">
        <x:v>2.1640000000000001</x:v>
      </x:c>
      <x:c r="T3882" s="11">
        <x:v>5.8259999999999996</x:v>
      </x:c>
      <x:c r="U3882" s="11">
        <x:v>35.2333</x:v>
      </x:c>
      <x:c r="V3882" s="11">
        <x:v>18</x:v>
      </x:c>
      <x:c r="W3882" s="12">
        <x:v>0</x:v>
      </x:c>
      <x:c r="X3882" s="8">
        <x:v>0</x:v>
      </x:c>
      <x:c r="Y3882" s="13">
        <x:f t="shared" si="360"/>
        <x:v>2.5354621848739494</x:v>
      </x:c>
      <x:c r="Z3882" s="13">
        <x:f t="shared" si="361"/>
        <x:v>0.35512276941713644</x:v>
      </x:c>
      <x:c r="AA3882" s="13">
        <x:f t="shared" si="362"/>
        <x:v>5.0412337511065552E-2</x:v>
      </x:c>
      <x:c r="AB3882" s="13">
        <x:f t="shared" si="363"/>
        <x:v>7.0050785071984339E-2</x:v>
      </x:c>
      <x:c r="AC3882" s="13">
        <x:f t="shared" si="364"/>
        <x:v>0.38218315402781422</x:v>
      </x:c>
      <x:c r="AD3882" s="13">
        <x:f t="shared" si="365"/>
        <x:v>0.25397195173088566</x:v>
      </x:c>
      <x:c r="AE3882" s="50" t="n">
        <x:f>IF(OR(NOT(ISNUMBER(Q3882)),NOT(ISNUMBER(R3882))),"",IF(Q3882&lt;R3882,1,0))</x:f>
        <x:v>0</x:v>
      </x:c>
      <x:c r="AF3882" s="50" t="n">
        <x:f>IFERROR(IF(AND(A3882=A3881,C3882=C3881+1,ISNUMBER(AE3881)),AE3881,""),"")</x:f>
        <x:v>0</x:v>
      </x:c>
      <x:c r="AG3882" s="52" t="n">
        <x:f>IFERROR(IF(AND(A3882=A3881,C3882=C3881+1,ISNUMBER(U3882),ISNUMBER(U3881),U3881&lt;&gt;0),U3882/U3881-1,""),"")</x:f>
        <x:v>0.5673524767009941</x:v>
      </x:c>
      <x:c r="AH3882" s="50" t="n">
        <x:f>IF(AND(ISNUMBER(AE3882),ISNUMBER(AF3882),ISNUMBER(AG3882)),IF(AND(AE3882=1,AF3882=1,AG3882&lt;0),1,0),"")</x:f>
        <x:v>0</x:v>
      </x:c>
      <x:c r="AI3882" s="50" t="n">
        <x:f>IF(AND(A3882=A3883,C3883=C3882+1,ISNUMBER(AH3883)),C3883,"")</x:f>
        <x:v>2010</x:v>
      </x:c>
      <x:c r="AJ3882" s="50" t="n">
        <x:f>IF(AND(A3882=A3883,C3883=C3882+1,ISNUMBER(AH3883)),AH3883,"")</x:f>
        <x:v>0</x:v>
      </x:c>
    </x:row>
    <x:row r="3883" ht="15">
      <x:c r="A3883" s="9" t="s">
        <x:v>271</x:v>
      </x:c>
      <x:c r="B3883" s="10">
        <x:v>40543</x:v>
      </x:c>
      <x:c r="C3883" s="9">
        <x:v>2010</x:v>
      </x:c>
      <x:c r="D3883" s="11">
        <x:v>49.847000000000001</x:v>
      </x:c>
      <x:c r="E3883" s="11">
        <x:v>18.312999999999999</x:v>
      </x:c>
      <x:c r="F3883" s="11">
        <x:v>7.069</x:v>
      </x:c>
      <x:c r="G3883" s="11">
        <x:v>14.833</x:v>
      </x:c>
      <x:c r="H3883" s="11">
        <x:v>2.859</x:v>
      </x:c>
      <x:c r="I3883" s="11">
        <x:v>35.014000000000003</x:v>
      </x:c>
      <x:c r="J3883" s="11">
        <x:v>14.154999999999999</x:v>
      </x:c>
      <x:c r="K3883" s="11">
        <x:v>4.7160000000000002</x:v>
      </x:c>
      <x:c r="L3883" s="11">
        <x:v>4.1340000000000003</x:v>
      </x:c>
      <x:c r="M3883" s="11">
        <x:v>1.371</x:v>
      </x:c>
      <x:c r="N3883" s="11">
        <x:v>1.488</x:v>
      </x:c>
      <x:c r="O3883" s="11">
        <x:v>39.878999999999998</x:v>
      </x:c>
      <x:c r="P3883" s="11">
        <x:v>4.8259999999999996</x:v>
      </x:c>
      <x:c r="Q3883" s="11">
        <x:v>8.0860000000000003</x:v>
      </x:c>
      <x:c r="R3883" s="11">
        <x:v>8.5000000000000006E-2</x:v>
      </x:c>
      <x:c r="S3883" s="11">
        <x:v>4.3520000000000003</x:v>
      </x:c>
      <x:c r="T3883" s="11">
        <x:v>6.173</x:v>
      </x:c>
      <x:c r="U3883" s="11">
        <x:v>54.573399999999999</x:v>
      </x:c>
      <x:c r="V3883" s="11">
        <x:v>18</x:v>
      </x:c>
      <x:c r="W3883" s="12">
        <x:v>0</x:v>
      </x:c>
      <x:c r="X3883" s="8">
        <x:v>0</x:v>
      </x:c>
      <x:c r="Y3883" s="13">
        <x:f t="shared" si="360"/>
        <x:v>2.5906068750884139</x:v>
      </x:c>
      <x:c r="Z3883" s="13">
        <x:f t="shared" si="361"/>
        <x:v>0.29757056593175113</x:v>
      </x:c>
      <x:c r="AA3883" s="13">
        <x:f t="shared" si="362"/>
        <x:v>8.7307159909322529E-2</x:v>
      </x:c>
      <x:c r="AB3883" s="13">
        <x:f t="shared" si="363"/>
        <x:v>9.681625774871104E-2</x:v>
      </x:c>
      <x:c r="AC3883" s="13">
        <x:f t="shared" si="364"/>
        <x:v>0.41616665543045911</x:v>
      </x:c>
      <x:c r="AD3883" s="13">
        <x:f t="shared" si="365"/>
        <x:v>0.28396894497161312</x:v>
      </x:c>
      <x:c r="AE3883" s="50" t="n">
        <x:f>IF(OR(NOT(ISNUMBER(Q3883)),NOT(ISNUMBER(R3883))),"",IF(Q3883&lt;R3883,1,0))</x:f>
        <x:v>0</x:v>
      </x:c>
      <x:c r="AF3883" s="50" t="n">
        <x:f>IFERROR(IF(AND(A3883=A3882,C3883=C3882+1,ISNUMBER(AE3882)),AE3882,""),"")</x:f>
        <x:v>0</x:v>
      </x:c>
      <x:c r="AG3883" s="52" t="n">
        <x:f>IFERROR(IF(AND(A3883=A3882,C3883=C3882+1,ISNUMBER(U3883),ISNUMBER(U3882),U3882&lt;&gt;0),U3883/U3882-1,""),"")</x:f>
        <x:v>0.5489153726730109</x:v>
      </x:c>
      <x:c r="AH3883" s="50" t="n">
        <x:f>IF(AND(ISNUMBER(AE3883),ISNUMBER(AF3883),ISNUMBER(AG3883)),IF(AND(AE3883=1,AF3883=1,AG3883&lt;0),1,0),"")</x:f>
        <x:v>0</x:v>
      </x:c>
      <x:c r="AI3883" s="50" t="n">
        <x:f>IF(AND(A3883=A3884,C3884=C3883+1,ISNUMBER(AH3884)),C3884,"")</x:f>
        <x:v>2011</x:v>
      </x:c>
      <x:c r="AJ3883" s="50" t="n">
        <x:f>IF(AND(A3883=A3884,C3884=C3883+1,ISNUMBER(AH3884)),AH3884,"")</x:f>
        <x:v>0</x:v>
      </x:c>
    </x:row>
    <x:row r="3884" ht="15">
      <x:c r="A3884" s="9" t="s">
        <x:v>271</x:v>
      </x:c>
      <x:c r="B3884" s="10">
        <x:v>40908</x:v>
      </x:c>
      <x:c r="C3884" s="9">
        <x:v>2011</x:v>
      </x:c>
      <x:c r="D3884" s="11">
        <x:v>51.515000000000001</x:v>
      </x:c>
      <x:c r="E3884" s="11">
        <x:v>19.863</x:v>
      </x:c>
      <x:c r="F3884" s="11">
        <x:v>9.3339999999999996</x:v>
      </x:c>
      <x:c r="G3884" s="11">
        <x:v>16.263000000000002</x:v>
      </x:c>
      <x:c r="H3884" s="11">
        <x:v>1.48</x:v>
      </x:c>
      <x:c r="I3884" s="11">
        <x:v>35.252000000000002</x:v>
      </x:c>
      <x:c r="J3884" s="11">
        <x:v>16.474</x:v>
      </x:c>
      <x:c r="K3884" s="11">
        <x:v>3.403</x:v>
      </x:c>
      <x:c r="L3884" s="11">
        <x:v>5.9269999999999996</x:v>
      </x:c>
      <x:c r="M3884" s="11">
        <x:v>0.66</x:v>
      </x:c>
      <x:c r="N3884" s="11">
        <x:v>0.82</x:v>
      </x:c>
      <x:c r="O3884" s="11">
        <x:v>44.207999999999998</x:v>
      </x:c>
      <x:c r="P3884" s="11">
        <x:v>5.59</x:v>
      </x:c>
      <x:c r="Q3884" s="11">
        <x:v>8.8030000000000008</x:v>
      </x:c>
      <x:c r="R3884" s="11">
        <x:v>0.05</x:v>
      </x:c>
      <x:c r="S3884" s="11">
        <x:v>4.4969999999999999</x:v>
      </x:c>
      <x:c r="T3884" s="11">
        <x:v>4.984</x:v>
      </x:c>
      <x:c r="U3884" s="11">
        <x:v>45.407699999999998</x:v>
      </x:c>
      <x:c r="V3884" s="11">
        <x:v>18</x:v>
      </x:c>
      <x:c r="W3884" s="12">
        <x:v>0</x:v>
      </x:c>
      <x:c r="X3884" s="8">
        <x:v>0</x:v>
      </x:c>
      <x:c r="Y3884" s="13">
        <x:f t="shared" si="360"/>
        <x:v>2.1280265695307476</x:v>
      </x:c>
      <x:c r="Z3884" s="13">
        <x:f t="shared" si="361"/>
        <x:v>0.31569445792487627</x:v>
      </x:c>
      <x:c r="AA3884" s="13">
        <x:f t="shared" si="362"/>
        <x:v>8.7294962632243039E-2</x:v>
      </x:c>
      <x:c r="AB3884" s="13">
        <x:f t="shared" si="363"/>
        <x:v>0.10851208385907017</x:v>
      </x:c>
      <x:c r="AC3884" s="13">
        <x:f t="shared" si="364"/>
        <x:v>0.30646252228986037</x:v>
      </x:c>
      <x:c r="AD3884" s="13">
        <x:f t="shared" si="365"/>
        <x:v>0.31979035232456565</x:v>
      </x:c>
      <x:c r="AE3884" s="50" t="n">
        <x:f>IF(OR(NOT(ISNUMBER(Q3884)),NOT(ISNUMBER(R3884))),"",IF(Q3884&lt;R3884,1,0))</x:f>
        <x:v>0</x:v>
      </x:c>
      <x:c r="AF3884" s="50" t="n">
        <x:f>IFERROR(IF(AND(A3884=A3883,C3884=C3883+1,ISNUMBER(AE3883)),AE3883,""),"")</x:f>
        <x:v>0</x:v>
      </x:c>
      <x:c r="AG3884" s="52" t="n">
        <x:f>IFERROR(IF(AND(A3884=A3883,C3884=C3883+1,ISNUMBER(U3884),ISNUMBER(U3883),U3883&lt;&gt;0),U3884/U3883-1,""),"")</x:f>
        <x:v>-0.16795178603495475</x:v>
      </x:c>
      <x:c r="AH3884" s="50" t="n">
        <x:f>IF(AND(ISNUMBER(AE3884),ISNUMBER(AF3884),ISNUMBER(AG3884)),IF(AND(AE3884=1,AF3884=1,AG3884&lt;0),1,0),"")</x:f>
        <x:v>0</x:v>
      </x:c>
      <x:c r="AI3884" s="50" t="n">
        <x:f>IF(AND(A3884=A3885,C3885=C3884+1,ISNUMBER(AH3885)),C3885,"")</x:f>
        <x:v>2012</x:v>
      </x:c>
      <x:c r="AJ3884" s="50" t="n">
        <x:f>IF(AND(A3884=A3885,C3885=C3884+1,ISNUMBER(AH3885)),AH3885,"")</x:f>
        <x:v>0</x:v>
      </x:c>
    </x:row>
    <x:row r="3885" ht="15">
      <x:c r="A3885" s="9" t="s">
        <x:v>271</x:v>
      </x:c>
      <x:c r="B3885" s="10">
        <x:v>41274</x:v>
      </x:c>
      <x:c r="C3885" s="9">
        <x:v>2012</x:v>
      </x:c>
      <x:c r="D3885" s="11">
        <x:v>53.527000000000001</x:v>
      </x:c>
      <x:c r="E3885" s="11">
        <x:v>21.95</x:v>
      </x:c>
      <x:c r="F3885" s="11">
        <x:v>7.0819999999999999</x:v>
      </x:c>
      <x:c r="G3885" s="11">
        <x:v>17.837</x:v>
      </x:c>
      <x:c r="H3885" s="11">
        <x:v>4.3220000000000001</x:v>
      </x:c>
      <x:c r="I3885" s="11">
        <x:v>35.69</x:v>
      </x:c>
      <x:c r="J3885" s="11">
        <x:v>17.321999999999999</x:v>
      </x:c>
      <x:c r="K3885" s="11">
        <x:v>3.698</x:v>
      </x:c>
      <x:c r="L3885" s="11">
        <x:v>6.64</x:v>
      </x:c>
      <x:c r="M3885" s="11">
        <x:v>1.36</x:v>
      </x:c>
      <x:c r="N3885" s="11">
        <x:v>2.9620000000000002</x:v>
      </x:c>
      <x:c r="O3885" s="11">
        <x:v>47.188000000000002</x:v>
      </x:c>
      <x:c r="P3885" s="11">
        <x:v>6.03</x:v>
      </x:c>
      <x:c r="Q3885" s="11">
        <x:v>9.3420000000000005</x:v>
      </x:c>
      <x:c r="R3885" s="11">
        <x:v>3.2000000000000001E-2</x:v>
      </x:c>
      <x:c r="S3885" s="11">
        <x:v>4.6130000000000004</x:v>
      </x:c>
      <x:c r="T3885" s="11">
        <x:v>5.26</x:v>
      </x:c>
      <x:c r="U3885" s="11">
        <x:v>80.260099999999994</x:v>
      </x:c>
      <x:c r="V3885" s="11">
        <x:v>18</x:v>
      </x:c>
      <x:c r="W3885" s="12">
        <x:v>0</x:v>
      </x:c>
      <x:c r="X3885" s="8">
        <x:v>0</x:v>
      </x:c>
      <x:c r="Y3885" s="13">
        <x:f t="shared" si="360"/>
        <x:v>3.0994069471900594</x:v>
      </x:c>
      <x:c r="Z3885" s="13">
        <x:f t="shared" si="361"/>
        <x:v>0.33323369514450651</x:v>
      </x:c>
      <x:c r="AA3885" s="13">
        <x:f t="shared" si="362"/>
        <x:v>8.6180805948399886E-2</x:v>
      </x:c>
      <x:c r="AB3885" s="13">
        <x:f t="shared" si="363"/>
        <x:v>0.1126534272423263</x:v>
      </x:c>
      <x:c r="AC3885" s="13">
        <x:f t="shared" si="364"/>
        <x:v>0.29489263889667544</x:v>
      </x:c>
      <x:c r="AD3885" s="13">
        <x:f t="shared" si="365"/>
        <x:v>0.32361238253591645</x:v>
      </x:c>
      <x:c r="AE3885" s="50" t="n">
        <x:f>IF(OR(NOT(ISNUMBER(Q3885)),NOT(ISNUMBER(R3885))),"",IF(Q3885&lt;R3885,1,0))</x:f>
        <x:v>0</x:v>
      </x:c>
      <x:c r="AF3885" s="50" t="n">
        <x:f>IFERROR(IF(AND(A3885=A3884,C3885=C3884+1,ISNUMBER(AE3884)),AE3884,""),"")</x:f>
        <x:v>0</x:v>
      </x:c>
      <x:c r="AG3885" s="52" t="n">
        <x:f>IFERROR(IF(AND(A3885=A3884,C3885=C3884+1,ISNUMBER(U3885),ISNUMBER(U3884),U3884&lt;&gt;0),U3885/U3884-1,""),"")</x:f>
        <x:v>0.7675438306718905</x:v>
      </x:c>
      <x:c r="AH3885" s="50" t="n">
        <x:f>IF(AND(ISNUMBER(AE3885),ISNUMBER(AF3885),ISNUMBER(AG3885)),IF(AND(AE3885=1,AF3885=1,AG3885&lt;0),1,0),"")</x:f>
        <x:v>0</x:v>
      </x:c>
      <x:c r="AI3885" s="50" t="n">
        <x:f>IF(AND(A3885=A3886,C3886=C3885+1,ISNUMBER(AH3886)),C3886,"")</x:f>
        <x:v>2013</x:v>
      </x:c>
      <x:c r="AJ3885" s="50" t="n">
        <x:f>IF(AND(A3885=A3886,C3886=C3885+1,ISNUMBER(AH3886)),AH3886,"")</x:f>
        <x:v>0</x:v>
      </x:c>
    </x:row>
    <x:row r="3886" ht="15">
      <x:c r="A3886" s="9" t="s">
        <x:v>271</x:v>
      </x:c>
      <x:c r="B3886" s="10">
        <x:v>41639</x:v>
      </x:c>
      <x:c r="C3886" s="9">
        <x:v>2013</x:v>
      </x:c>
      <x:c r="D3886" s="11">
        <x:v>53.692999999999998</x:v>
      </x:c>
      <x:c r="E3886" s="11">
        <x:v>20.966999999999999</x:v>
      </x:c>
      <x:c r="F3886" s="11">
        <x:v>6.9279999999999999</x:v>
      </x:c>
      <x:c r="G3886" s="11">
        <x:v>14.679</x:v>
      </x:c>
      <x:c r="H3886" s="11">
        <x:v>3.0720000000000001</x:v>
      </x:c>
      <x:c r="I3886" s="11">
        <x:v>39.014000000000003</x:v>
      </x:c>
      <x:c r="J3886" s="11">
        <x:v>20.535</x:v>
      </x:c>
      <x:c r="K3886" s="11">
        <x:v>1.9570000000000001</x:v>
      </x:c>
      <x:c r="L3886" s="11">
        <x:v>8.0190000000000001</x:v>
      </x:c>
      <x:c r="M3886" s="11">
        <x:v>0.86499999999999999</x:v>
      </x:c>
      <x:c r="N3886" s="11">
        <x:v>2.2069999999999999</x:v>
      </x:c>
      <x:c r="O3886" s="11">
        <x:v>44.634</x:v>
      </x:c>
      <x:c r="P3886" s="11">
        <x:v>4.1639999999999997</x:v>
      </x:c>
      <x:c r="Q3886" s="11">
        <x:v>7.7729999999999997</x:v>
      </x:c>
      <x:c r="R3886" s="11">
        <x:v>2.1000000000000001E-2</x:v>
      </x:c>
      <x:c r="S3886" s="11">
        <x:v>3.161</x:v>
      </x:c>
      <x:c r="T3886" s="11">
        <x:v>5.6029999999999998</x:v>
      </x:c>
      <x:c r="U3886" s="11">
        <x:v>69.903999999999996</x:v>
      </x:c>
      <x:c r="V3886" s="11">
        <x:v>18</x:v>
      </x:c>
      <x:c r="W3886" s="12">
        <x:v>0</x:v>
      </x:c>
      <x:c r="X3886" s="8">
        <x:v>0</x:v>
      </x:c>
      <x:c r="Y3886" s="13">
        <x:f t="shared" si="360"/>
        <x:v>3.0264145496535795</x:v>
      </x:c>
      <x:c r="Z3886" s="13">
        <x:f t="shared" si="361"/>
        <x:v>0.2733875924235934</x:v>
      </x:c>
      <x:c r="AA3886" s="13">
        <x:f t="shared" si="362"/>
        <x:v>5.8871733745553427E-2</x:v>
      </x:c>
      <x:c r="AB3886" s="13">
        <x:f t="shared" si="363"/>
        <x:v>7.7552008641722375E-2</x:v>
      </x:c>
      <x:c r="AC3886" s="13">
        <x:f t="shared" si="364"/>
        <x:v>0.3817017508004632</x:v>
      </x:c>
      <x:c r="AD3886" s="13">
        <x:f t="shared" si="365"/>
        <x:v>0.38245208872664965</x:v>
      </x:c>
      <x:c r="AE3886" s="50" t="n">
        <x:f>IF(OR(NOT(ISNUMBER(Q3886)),NOT(ISNUMBER(R3886))),"",IF(Q3886&lt;R3886,1,0))</x:f>
        <x:v>0</x:v>
      </x:c>
      <x:c r="AF3886" s="50" t="n">
        <x:f>IFERROR(IF(AND(A3886=A3885,C3886=C3885+1,ISNUMBER(AE3885)),AE3885,""),"")</x:f>
        <x:v>0</x:v>
      </x:c>
      <x:c r="AG3886" s="52" t="n">
        <x:f>IFERROR(IF(AND(A3886=A3885,C3886=C3885+1,ISNUMBER(U3886),ISNUMBER(U3885),U3885&lt;&gt;0),U3886/U3885-1,""),"")</x:f>
        <x:v>-0.1290317355697289</x:v>
      </x:c>
      <x:c r="AH3886" s="50" t="n">
        <x:f>IF(AND(ISNUMBER(AE3886),ISNUMBER(AF3886),ISNUMBER(AG3886)),IF(AND(AE3886=1,AF3886=1,AG3886&lt;0),1,0),"")</x:f>
        <x:v>0</x:v>
      </x:c>
      <x:c r="AI3886" s="50" t="n">
        <x:f>IF(AND(A3886=A3887,C3887=C3886+1,ISNUMBER(AH3887)),C3887,"")</x:f>
        <x:v>2014</x:v>
      </x:c>
      <x:c r="AJ3886" s="50" t="n">
        <x:f>IF(AND(A3886=A3887,C3887=C3886+1,ISNUMBER(AH3887)),AH3887,"")</x:f>
        <x:v>0</x:v>
      </x:c>
    </x:row>
    <x:row r="3887" ht="15">
      <x:c r="A3887" s="9" t="s">
        <x:v>271</x:v>
      </x:c>
      <x:c r="B3887" s="10">
        <x:v>42004</x:v>
      </x:c>
      <x:c r="C3887" s="9">
        <x:v>2014</x:v>
      </x:c>
      <x:c r="D3887" s="11">
        <x:v>63.371000000000002</x:v>
      </x:c>
      <x:c r="E3887" s="11">
        <x:v>27.283000000000001</x:v>
      </x:c>
      <x:c r="F3887" s="11">
        <x:v>7.8179999999999996</x:v>
      </x:c>
      <x:c r="G3887" s="11">
        <x:v>16.137</x:v>
      </x:c>
      <x:c r="H3887" s="11">
        <x:v>2.2069999999999999</x:v>
      </x:c>
      <x:c r="I3887" s="11">
        <x:v>47.234000000000002</x:v>
      </x:c>
      <x:c r="J3887" s="11">
        <x:v>20.027000000000001</x:v>
      </x:c>
      <x:c r="K3887" s="11">
        <x:v>4.6280000000000001</x:v>
      </x:c>
      <x:c r="L3887" s="11">
        <x:v>9.218</x:v>
      </x:c>
      <x:c r="M3887" s="11">
        <x:v>0.71799999999999997</x:v>
      </x:c>
      <x:c r="N3887" s="11">
        <x:v>1.4890000000000001</x:v>
      </x:c>
      <x:c r="O3887" s="11">
        <x:v>48.945</x:v>
      </x:c>
      <x:c r="P3887" s="11">
        <x:v>4.306</x:v>
      </x:c>
      <x:c r="Q3887" s="11">
        <x:v>8.9749999999999996</x:v>
      </x:c>
      <x:c r="R3887" s="11">
        <x:v>5.7000000000000002E-2</x:v>
      </x:c>
      <x:c r="S3887" s="11">
        <x:v>3.3359999999999999</x:v>
      </x:c>
      <x:c r="T3887" s="11">
        <x:v>5.056</x:v>
      </x:c>
      <x:c r="U3887" s="11">
        <x:v>101.2114</x:v>
      </x:c>
      <x:c r="V3887" s="11">
        <x:v>18</x:v>
      </x:c>
      <x:c r="W3887" s="12">
        <x:v>0</x:v>
      </x:c>
      <x:c r="X3887" s="8">
        <x:v>0</x:v>
      </x:c>
      <x:c r="Y3887" s="13">
        <x:f t="shared" si="360"/>
        <x:v>3.4897672038884631</x:v>
      </x:c>
      <x:c r="Z3887" s="13">
        <x:f t="shared" si="361"/>
        <x:v>0.25464329109529593</x:v>
      </x:c>
      <x:c r="AA3887" s="13">
        <x:f t="shared" si="362"/>
        <x:v>5.2642375850152273E-2</x:v>
      </x:c>
      <x:c r="AB3887" s="13">
        <x:f t="shared" si="363"/>
        <x:v>6.7949061873727734E-2</x:v>
      </x:c>
      <x:c r="AC3887" s="13">
        <x:f t="shared" si="364"/>
        <x:v>0.31331722129268141</x:v>
      </x:c>
      <x:c r="AD3887" s="13">
        <x:f t="shared" si="365"/>
        <x:v>0.31602783607643875</x:v>
      </x:c>
      <x:c r="AE3887" s="50" t="n">
        <x:f>IF(OR(NOT(ISNUMBER(Q3887)),NOT(ISNUMBER(R3887))),"",IF(Q3887&lt;R3887,1,0))</x:f>
        <x:v>0</x:v>
      </x:c>
      <x:c r="AF3887" s="50" t="n">
        <x:f>IFERROR(IF(AND(A3887=A3886,C3887=C3886+1,ISNUMBER(AE3886)),AE3886,""),"")</x:f>
        <x:v>0</x:v>
      </x:c>
      <x:c r="AG3887" s="52" t="n">
        <x:f>IFERROR(IF(AND(A3887=A3886,C3887=C3886+1,ISNUMBER(U3887),ISNUMBER(U3886),U3886&lt;&gt;0),U3887/U3886-1,""),"")</x:f>
        <x:v>0.4478627832455939</x:v>
      </x:c>
      <x:c r="AH3887" s="50" t="n">
        <x:f>IF(AND(ISNUMBER(AE3887),ISNUMBER(AF3887),ISNUMBER(AG3887)),IF(AND(AE3887=1,AF3887=1,AG3887&lt;0),1,0),"")</x:f>
        <x:v>0</x:v>
      </x:c>
      <x:c r="AI3887" s="50" t="n">
        <x:f>IF(AND(A3887=A3888,C3888=C3887+1,ISNUMBER(AH3888)),C3888,"")</x:f>
        <x:v>2015</x:v>
      </x:c>
      <x:c r="AJ3887" s="50" t="n">
        <x:f>IF(AND(A3887=A3888,C3888=C3887+1,ISNUMBER(AH3888)),AH3888,"")</x:f>
        <x:v>0</x:v>
      </x:c>
    </x:row>
    <x:row r="3888" ht="15">
      <x:c r="A3888" s="9" t="s">
        <x:v>271</x:v>
      </x:c>
      <x:c r="B3888" s="10">
        <x:v>42369</x:v>
      </x:c>
      <x:c r="C3888" s="9">
        <x:v>2015</x:v>
      </x:c>
      <x:c r="D3888" s="11">
        <x:v>76.206000000000003</x:v>
      </x:c>
      <x:c r="E3888" s="11">
        <x:v>33.228999999999999</x:v>
      </x:c>
      <x:c r="F3888" s="11">
        <x:v>13.151999999999999</x:v>
      </x:c>
      <x:c r="G3888" s="11">
        <x:v>25.085999999999999</x:v>
      </x:c>
      <x:c r="H3888" s="11">
        <x:v>7.7389999999999999</x:v>
      </x:c>
      <x:c r="I3888" s="11">
        <x:v>51.12</x:v>
      </x:c>
      <x:c r="J3888" s="11">
        <x:v>22.997</x:v>
      </x:c>
      <x:c r="K3888" s="11">
        <x:v>6.1479999999999997</x:v>
      </x:c>
      <x:c r="L3888" s="11">
        <x:v>9.8620000000000001</x:v>
      </x:c>
      <x:c r="M3888" s="11">
        <x:v>1.9810000000000001</x:v>
      </x:c>
      <x:c r="N3888" s="11">
        <x:v>5.758</x:v>
      </x:c>
      <x:c r="O3888" s="11">
        <x:v>53.869</x:v>
      </x:c>
      <x:c r="P3888" s="11">
        <x:v>6.3250000000000002</x:v>
      </x:c>
      <x:c r="Q3888" s="11">
        <x:v>9.8010000000000002</x:v>
      </x:c>
      <x:c r="R3888" s="11">
        <x:v>9.7000000000000003E-2</x:v>
      </x:c>
      <x:c r="S3888" s="11">
        <x:v>4.8239999999999998</x:v>
      </x:c>
      <x:c r="T3888" s="11">
        <x:v>7.5350000000000001</x:v>
      </x:c>
      <x:c r="U3888" s="11">
        <x:v>147.90010000000001</x:v>
      </x:c>
      <x:c r="V3888" s="11">
        <x:v>18</x:v>
      </x:c>
      <x:c r="W3888" s="12">
        <x:v>0</x:v>
      </x:c>
      <x:c r="X3888" s="8">
        <x:v>0</x:v>
      </x:c>
      <x:c r="Y3888" s="13">
        <x:f t="shared" si="360"/>
        <x:v>2.5265358880778588</x:v>
      </x:c>
      <x:c r="Z3888" s="13">
        <x:f t="shared" si="361"/>
        <x:v>0.3291866782143138</x:v>
      </x:c>
      <x:c r="AA3888" s="13">
        <x:f t="shared" si="362"/>
        <x:v>6.3302102196677423E-2</x:v>
      </x:c>
      <x:c r="AB3888" s="13">
        <x:f t="shared" si="363"/>
        <x:v>8.2998714012020053E-2</x:v>
      </x:c>
      <x:c r="AC3888" s="13">
        <x:f t="shared" si="364"/>
        <x:v>0.3003667384198358</x:v>
      </x:c>
      <x:c r="AD3888" s="13">
        <x:f t="shared" si="365"/>
        <x:v>0.3017741385192767</x:v>
      </x:c>
      <x:c r="AE3888" s="50" t="n">
        <x:f>IF(OR(NOT(ISNUMBER(Q3888)),NOT(ISNUMBER(R3888))),"",IF(Q3888&lt;R3888,1,0))</x:f>
        <x:v>0</x:v>
      </x:c>
      <x:c r="AF3888" s="50" t="n">
        <x:f>IFERROR(IF(AND(A3888=A3887,C3888=C3887+1,ISNUMBER(AE3887)),AE3887,""),"")</x:f>
        <x:v>0</x:v>
      </x:c>
      <x:c r="AG3888" s="52" t="n">
        <x:f>IFERROR(IF(AND(A3888=A3887,C3888=C3887+1,ISNUMBER(U3888),ISNUMBER(U3887),U3887&lt;&gt;0),U3888/U3887-1,""),"")</x:f>
        <x:v>0.4612988260215747</x:v>
      </x:c>
      <x:c r="AH3888" s="50" t="n">
        <x:f>IF(AND(ISNUMBER(AE3888),ISNUMBER(AF3888),ISNUMBER(AG3888)),IF(AND(AE3888=1,AF3888=1,AG3888&lt;0),1,0),"")</x:f>
        <x:v>0</x:v>
      </x:c>
      <x:c r="AI3888" s="50" t="n">
        <x:f>IF(AND(A3888=A3889,C3889=C3888+1,ISNUMBER(AH3889)),C3889,"")</x:f>
        <x:v>2016</x:v>
      </x:c>
      <x:c r="AJ3888" s="50" t="n">
        <x:f>IF(AND(A3888=A3889,C3889=C3888+1,ISNUMBER(AH3889)),AH3889,"")</x:f>
        <x:v>0</x:v>
      </x:c>
    </x:row>
    <x:row r="3889" ht="15">
      <x:c r="A3889" s="9" t="s">
        <x:v>271</x:v>
      </x:c>
      <x:c r="B3889" s="10">
        <x:v>42735</x:v>
      </x:c>
      <x:c r="C3889" s="9">
        <x:v>2016</x:v>
      </x:c>
      <x:c r="D3889" s="11">
        <x:v>91.477000000000004</x:v>
      </x:c>
      <x:c r="E3889" s="11">
        <x:v>35.579000000000001</x:v>
      </x:c>
      <x:c r="F3889" s="11">
        <x:v>21.582999999999998</x:v>
      </x:c>
      <x:c r="G3889" s="11">
        <x:v>35.094000000000001</x:v>
      </x:c>
      <x:c r="H3889" s="11">
        <x:v>15.425000000000001</x:v>
      </x:c>
      <x:c r="I3889" s="11">
        <x:v>56.383000000000003</x:v>
      </x:c>
      <x:c r="J3889" s="11">
        <x:v>24.21</x:v>
      </x:c>
      <x:c r="K3889" s="11">
        <x:v>2.8679999999999999</x:v>
      </x:c>
      <x:c r="L3889" s="11">
        <x:v>12.307</x:v>
      </x:c>
      <x:c r="M3889" s="11">
        <x:v>9.9610000000000003</x:v>
      </x:c>
      <x:c r="N3889" s="11">
        <x:v>5.4640000000000004</x:v>
      </x:c>
      <x:c r="O3889" s="11">
        <x:v>57.375999999999998</x:v>
      </x:c>
      <x:c r="P3889" s="11">
        <x:v>7.4039999999999999</x:v>
      </x:c>
      <x:c r="Q3889" s="11">
        <x:v>10.999000000000001</x:v>
      </x:c>
      <x:c r="R3889" s="11">
        <x:v>0.20699999999999999</x:v>
      </x:c>
      <x:c r="S3889" s="11">
        <x:v>5.7949999999999999</x:v>
      </x:c>
      <x:c r="T3889" s="11">
        <x:v>5.17</x:v>
      </x:c>
      <x:c r="U3889" s="11">
        <x:v>111.0361</x:v>
      </x:c>
      <x:c r="V3889" s="11">
        <x:v>18</x:v>
      </x:c>
      <x:c r="W3889" s="12">
        <x:v>0</x:v>
      </x:c>
      <x:c r="X3889" s="8">
        <x:v>0</x:v>
      </x:c>
      <x:c r="Y3889" s="13">
        <x:f t="shared" si="360"/>
        <x:v>1.648473335495529</x:v>
      </x:c>
      <x:c r="Z3889" s="13">
        <x:f t="shared" si="361"/>
        <x:v>0.38363741705565335</x:v>
      </x:c>
      <x:c r="AA3889" s="13">
        <x:f t="shared" si="362"/>
        <x:v>6.3349257190331992E-2</x:v>
      </x:c>
      <x:c r="AB3889" s="13">
        <x:f t="shared" si="363"/>
        <x:v>8.0938377952928048E-2</x:v>
      </x:c>
      <x:c r="AC3889" s="13">
        <x:f t="shared" si="364"/>
        <x:v>0.1473186299652362</x:v>
      </x:c>
      <x:c r="AD3889" s="13">
        <x:f t="shared" si="365"/>
        <x:v>0.26465668965969585</x:v>
      </x:c>
      <x:c r="AE3889" s="50" t="n">
        <x:f>IF(OR(NOT(ISNUMBER(Q3889)),NOT(ISNUMBER(R3889))),"",IF(Q3889&lt;R3889,1,0))</x:f>
        <x:v>0</x:v>
      </x:c>
      <x:c r="AF3889" s="50" t="n">
        <x:f>IFERROR(IF(AND(A3889=A3888,C3889=C3888+1,ISNUMBER(AE3888)),AE3888,""),"")</x:f>
        <x:v>0</x:v>
      </x:c>
      <x:c r="AG3889" s="52" t="n">
        <x:f>IFERROR(IF(AND(A3889=A3888,C3889=C3888+1,ISNUMBER(U3889),ISNUMBER(U3888),U3888&lt;&gt;0),U3889/U3888-1,""),"")</x:f>
        <x:v>-0.24924932437503422</x:v>
      </x:c>
      <x:c r="AH3889" s="50" t="n">
        <x:f>IF(AND(ISNUMBER(AE3889),ISNUMBER(AF3889),ISNUMBER(AG3889)),IF(AND(AE3889=1,AF3889=1,AG3889&lt;0),1,0),"")</x:f>
        <x:v>0</x:v>
      </x:c>
      <x:c r="AI3889" s="50" t="n">
        <x:f>IF(AND(A3889=A3890,C3890=C3889+1,ISNUMBER(AH3890)),C3890,"")</x:f>
        <x:v>2017</x:v>
      </x:c>
      <x:c r="AJ3889" s="50" t="n">
        <x:f>IF(AND(A3889=A3890,C3890=C3889+1,ISNUMBER(AH3890)),AH3890,"")</x:f>
        <x:v>0</x:v>
      </x:c>
    </x:row>
    <x:row r="3890" ht="15">
      <x:c r="A3890" s="9" t="s">
        <x:v>271</x:v>
      </x:c>
      <x:c r="B3890" s="10">
        <x:v>43100</x:v>
      </x:c>
      <x:c r="C3890" s="9">
        <x:v>2017</x:v>
      </x:c>
      <x:c r="D3890" s="11">
        <x:v>100.264</x:v>
      </x:c>
      <x:c r="E3890" s="11">
        <x:v>39.015999999999998</x:v>
      </x:c>
      <x:c r="F3890" s="11">
        <x:v>26.015999999999998</x:v>
      </x:c>
      <x:c r="G3890" s="11">
        <x:v>41.173999999999999</x:v>
      </x:c>
      <x:c r="H3890" s="11">
        <x:v>22.315999999999999</x:v>
      </x:c>
      <x:c r="I3890" s="11">
        <x:v>59.09</x:v>
      </x:c>
      <x:c r="J3890" s="11">
        <x:v>29.832999999999998</x:v>
      </x:c>
      <x:c r="K3890" s="11">
        <x:v>4.3600000000000003</x:v>
      </x:c>
      <x:c r="L3890" s="11">
        <x:v>14.71</x:v>
      </x:c>
      <x:c r="M3890" s="11">
        <x:v>13.866</x:v>
      </x:c>
      <x:c r="N3890" s="11">
        <x:v>8.4499999999999993</x:v>
      </x:c>
      <x:c r="O3890" s="11">
        <x:v>70.146000000000001</x:v>
      </x:c>
      <x:c r="P3890" s="11">
        <x:v>8.109</x:v>
      </x:c>
      <x:c r="Q3890" s="11">
        <x:v>11.605</x:v>
      </x:c>
      <x:c r="R3890" s="11">
        <x:v>0.315</x:v>
      </x:c>
      <x:c r="S3890" s="11">
        <x:v>6.008</x:v>
      </x:c>
      <x:c r="T3890" s="11">
        <x:v>8.7319999999999993</x:v>
      </x:c>
      <x:c r="U3890" s="11">
        <x:v>202.97399999999999</x:v>
      </x:c>
      <x:c r="V3890" s="11">
        <x:v>18</x:v>
      </x:c>
      <x:c r="W3890" s="12">
        <x:v>0</x:v>
      </x:c>
      <x:c r="X3890" s="8">
        <x:v>0</x:v>
      </x:c>
      <x:c r="Y3890" s="13">
        <x:f t="shared" si="360"/>
        <x:v>1.4996924969249692</x:v>
      </x:c>
      <x:c r="Z3890" s="13">
        <x:f t="shared" si="361"/>
        <x:v>0.41065586850714114</x:v>
      </x:c>
      <x:c r="AA3890" s="13">
        <x:f t="shared" si="362"/>
        <x:v>5.9921806431022101E-2</x:v>
      </x:c>
      <x:c r="AB3890" s="13">
        <x:f t="shared" si="363"/>
        <x:v>8.0876486076757362E-2</x:v>
      </x:c>
      <x:c r="AC3890" s="13">
        <x:f t="shared" si="364"/>
        <x:v>0.21207558167775781</x:v>
      </x:c>
      <x:c r="AD3890" s="13">
        <x:f t="shared" si="365"/>
        <x:v>0.29754448256602567</x:v>
      </x:c>
      <x:c r="AE3890" s="50" t="n">
        <x:f>IF(OR(NOT(ISNUMBER(Q3890)),NOT(ISNUMBER(R3890))),"",IF(Q3890&lt;R3890,1,0))</x:f>
        <x:v>0</x:v>
      </x:c>
      <x:c r="AF3890" s="50" t="n">
        <x:f>IFERROR(IF(AND(A3890=A3889,C3890=C3889+1,ISNUMBER(AE3889)),AE3889,""),"")</x:f>
        <x:v>0</x:v>
      </x:c>
      <x:c r="AG3890" s="52" t="n">
        <x:f>IFERROR(IF(AND(A3890=A3889,C3890=C3889+1,ISNUMBER(U3890),ISNUMBER(U3889),U3889&lt;&gt;0),U3890/U3889-1,""),"")</x:f>
        <x:v>0.828000082855936</x:v>
      </x:c>
      <x:c r="AH3890" s="50" t="n">
        <x:f>IF(AND(ISNUMBER(AE3890),ISNUMBER(AF3890),ISNUMBER(AG3890)),IF(AND(AE3890=1,AF3890=1,AG3890&lt;0),1,0),"")</x:f>
        <x:v>0</x:v>
      </x:c>
      <x:c r="AI3890" s="50" t="n">
        <x:f>IF(AND(A3890=A3891,C3891=C3890+1,ISNUMBER(AH3891)),C3891,"")</x:f>
        <x:v>2018</x:v>
      </x:c>
      <x:c r="AJ3890" s="50" t="n">
        <x:f>IF(AND(A3890=A3891,C3891=C3890+1,ISNUMBER(AH3891)),AH3891,"")</x:f>
        <x:v>0</x:v>
      </x:c>
    </x:row>
    <x:row r="3891" ht="15">
      <x:c r="A3891" s="9" t="s">
        <x:v>271</x:v>
      </x:c>
      <x:c r="B3891" s="10">
        <x:v>43465</x:v>
      </x:c>
      <x:c r="C3891" s="9">
        <x:v>2018</x:v>
      </x:c>
      <x:c r="D3891" s="11">
        <x:v>126.901</x:v>
      </x:c>
      <x:c r="E3891" s="11">
        <x:v>51.343000000000004</x:v>
      </x:c>
      <x:c r="F3891" s="11">
        <x:v>28.204999999999998</x:v>
      </x:c>
      <x:c r="G3891" s="11">
        <x:v>41.82</x:v>
      </x:c>
      <x:c r="H3891" s="11">
        <x:v>20.036999999999999</x:v>
      </x:c>
      <x:c r="I3891" s="11">
        <x:v>85.081000000000003</x:v>
      </x:c>
      <x:c r="J3891" s="11">
        <x:v>34.798999999999999</x:v>
      </x:c>
      <x:c r="K3891" s="11">
        <x:v>7.0730000000000004</x:v>
      </x:c>
      <x:c r="L3891" s="11">
        <x:v>17.893000000000001</x:v>
      </x:c>
      <x:c r="M3891" s="11">
        <x:v>14.5</x:v>
      </x:c>
      <x:c r="N3891" s="11">
        <x:v>5.5369999999999999</x:v>
      </x:c>
      <x:c r="O3891" s="11">
        <x:v>81.037000000000006</x:v>
      </x:c>
      <x:c r="P3891" s="11">
        <x:v>10.624000000000001</x:v>
      </x:c>
      <x:c r="Q3891" s="11">
        <x:v>15.706</x:v>
      </x:c>
      <x:c r="R3891" s="11">
        <x:v>0.61299999999999999</x:v>
      </x:c>
      <x:c r="S3891" s="11">
        <x:v>7.8520000000000003</x:v>
      </x:c>
      <x:c r="T3891" s="11">
        <x:v>4.4610000000000003</x:v>
      </x:c>
      <x:c r="U3891" s="11">
        <x:v>341.00670000000002</x:v>
      </x:c>
      <x:c r="V3891" s="11">
        <x:v>18</x:v>
      </x:c>
      <x:c r="W3891" s="12">
        <x:v>0</x:v>
      </x:c>
      <x:c r="X3891" s="8">
        <x:v>0</x:v>
      </x:c>
      <x:c r="Y3891" s="13">
        <x:f t="shared" si="360"/>
        <x:v>1.820351001595462</x:v>
      </x:c>
      <x:c r="Z3891" s="13">
        <x:f t="shared" si="361"/>
        <x:v>0.32954823051039789</x:v>
      </x:c>
      <x:c r="AA3891" s="13">
        <x:f t="shared" si="362"/>
        <x:v>6.1875004925099099E-2</x:v>
      </x:c>
      <x:c r="AB3891" s="13">
        <x:f t="shared" si="363"/>
        <x:v>8.3718804422344986E-2</x:v>
      </x:c>
      <x:c r="AC3891" s="13">
        <x:f t="shared" si="364"/>
        <x:v>0.10667144906743185</x:v>
      </x:c>
      <x:c r="AD3891" s="13">
        <x:f t="shared" si="365"/>
        <x:v>0.27422163733934329</x:v>
      </x:c>
      <x:c r="AE3891" s="50" t="n">
        <x:f>IF(OR(NOT(ISNUMBER(Q3891)),NOT(ISNUMBER(R3891))),"",IF(Q3891&lt;R3891,1,0))</x:f>
        <x:v>0</x:v>
      </x:c>
      <x:c r="AF3891" s="50" t="n">
        <x:f>IFERROR(IF(AND(A3891=A3890,C3891=C3890+1,ISNUMBER(AE3890)),AE3890,""),"")</x:f>
        <x:v>0</x:v>
      </x:c>
      <x:c r="AG3891" s="52" t="n">
        <x:f>IFERROR(IF(AND(A3891=A3890,C3891=C3890+1,ISNUMBER(U3891),ISNUMBER(U3890),U3890&lt;&gt;0),U3891/U3890-1,""),"")</x:f>
        <x:v>0.6800511395548201</x:v>
      </x:c>
      <x:c r="AH3891" s="50" t="n">
        <x:f>IF(AND(ISNUMBER(AE3891),ISNUMBER(AF3891),ISNUMBER(AG3891)),IF(AND(AE3891=1,AF3891=1,AG3891&lt;0),1,0),"")</x:f>
        <x:v>0</x:v>
      </x:c>
      <x:c r="AI3891" s="50" t="n">
        <x:f>IF(AND(A3891=A3892,C3892=C3891+1,ISNUMBER(AH3892)),C3892,"")</x:f>
        <x:v>2019</x:v>
      </x:c>
      <x:c r="AJ3891" s="50" t="n">
        <x:f>IF(AND(A3891=A3892,C3892=C3891+1,ISNUMBER(AH3892)),AH3892,"")</x:f>
        <x:v>0</x:v>
      </x:c>
    </x:row>
    <x:row r="3892" ht="15">
      <x:c r="A3892" s="9" t="s">
        <x:v>271</x:v>
      </x:c>
      <x:c r="B3892" s="10">
        <x:v>43830</x:v>
      </x:c>
      <x:c r="C3892" s="9">
        <x:v>2019</x:v>
      </x:c>
      <x:c r="D3892" s="11">
        <x:v>143.018</x:v>
      </x:c>
      <x:c r="E3892" s="11">
        <x:v>48.906999999999996</x:v>
      </x:c>
      <x:c r="F3892" s="11">
        <x:v>23.312000000000001</x:v>
      </x:c>
      <x:c r="G3892" s="11">
        <x:v>53.378</x:v>
      </x:c>
      <x:c r="H3892" s="11">
        <x:v>38.552</x:v>
      </x:c>
      <x:c r="I3892" s="11">
        <x:v>89.64</x:v>
      </x:c>
      <x:c r="J3892" s="11">
        <x:v>40.003</x:v>
      </x:c>
      <x:c r="K3892" s="11">
        <x:v>6.6559999999999997</x:v>
      </x:c>
      <x:c r="L3892" s="11">
        <x:v>18.603999999999999</x:v>
      </x:c>
      <x:c r="M3892" s="11">
        <x:v>16.085999999999999</x:v>
      </x:c>
      <x:c r="N3892" s="11">
        <x:v>22.466000000000001</x:v>
      </x:c>
      <x:c r="O3892" s="11">
        <x:v>80.86</x:v>
      </x:c>
      <x:c r="P3892" s="11">
        <x:v>10.151</x:v>
      </x:c>
      <x:c r="Q3892" s="11">
        <x:v>15.92</x:v>
      </x:c>
      <x:c r="R3892" s="11">
        <x:v>0.25900000000000001</x:v>
      </x:c>
      <x:c r="S3892" s="11">
        <x:v>8.2170000000000005</x:v>
      </x:c>
      <x:c r="T3892" s="11">
        <x:v>8.4659999999999993</x:v>
      </x:c>
      <x:c r="U3892" s="11">
        <x:v>214.94049999999999</x:v>
      </x:c>
      <x:c r="V3892" s="11">
        <x:v>18</x:v>
      </x:c>
      <x:c r="W3892" s="12">
        <x:v>0</x:v>
      </x:c>
      <x:c r="X3892" s="8">
        <x:v>0</x:v>
      </x:c>
      <x:c r="Y3892" s="13">
        <x:f t="shared" si="360"/>
        <x:v>2.0979323953328755</x:v>
      </x:c>
      <x:c r="Z3892" s="13">
        <x:f t="shared" si="361"/>
        <x:v>0.37322574780796824</x:v>
      </x:c>
      <x:c r="AA3892" s="13">
        <x:f t="shared" si="362"/>
        <x:v>5.745430645093625E-2</x:v>
      </x:c>
      <x:c r="AB3892" s="13">
        <x:f t="shared" si="363"/>
        <x:v>7.0977079808136043E-2</x:v>
      </x:c>
      <x:c r="AC3892" s="13">
        <x:f t="shared" si="364"/>
        <x:v>0.15860466859005581</x:v>
      </x:c>
      <x:c r="AD3892" s="13">
        <x:f t="shared" si="365"/>
        <x:v>0.27970605098658913</x:v>
      </x:c>
      <x:c r="AE3892" s="50" t="n">
        <x:f>IF(OR(NOT(ISNUMBER(Q3892)),NOT(ISNUMBER(R3892))),"",IF(Q3892&lt;R3892,1,0))</x:f>
        <x:v>0</x:v>
      </x:c>
      <x:c r="AF3892" s="50" t="n">
        <x:f>IFERROR(IF(AND(A3892=A3891,C3892=C3891+1,ISNUMBER(AE3891)),AE3891,""),"")</x:f>
        <x:v>0</x:v>
      </x:c>
      <x:c r="AG3892" s="52" t="n">
        <x:f>IFERROR(IF(AND(A3892=A3891,C3892=C3891+1,ISNUMBER(U3892),ISNUMBER(U3891),U3891&lt;&gt;0),U3892/U3891-1,""),"")</x:f>
        <x:v>-0.36968833750187324</x:v>
      </x:c>
      <x:c r="AH3892" s="50" t="n">
        <x:f>IF(AND(ISNUMBER(AE3892),ISNUMBER(AF3892),ISNUMBER(AG3892)),IF(AND(AE3892=1,AF3892=1,AG3892&lt;0),1,0),"")</x:f>
        <x:v>0</x:v>
      </x:c>
      <x:c r="AI3892" s="50" t="n">
        <x:f>IF(AND(A3892=A3893,C3893=C3892+1,ISNUMBER(AH3893)),C3893,"")</x:f>
        <x:v>2020</x:v>
      </x:c>
      <x:c r="AJ3892" s="50" t="n">
        <x:f>IF(AND(A3892=A3893,C3893=C3892+1,ISNUMBER(AH3893)),AH3893,"")</x:f>
        <x:v>0</x:v>
      </x:c>
    </x:row>
    <x:row r="3893" ht="15">
      <x:c r="A3893" s="9" t="s">
        <x:v>271</x:v>
      </x:c>
      <x:c r="B3893" s="10">
        <x:v>44196</x:v>
      </x:c>
      <x:c r="C3893" s="9">
        <x:v>2020</x:v>
      </x:c>
      <x:c r="D3893" s="11">
        <x:v>156.22200000000001</x:v>
      </x:c>
      <x:c r="E3893" s="11">
        <x:v>55.265999999999998</x:v>
      </x:c>
      <x:c r="F3893" s="11">
        <x:v>31.855</x:v>
      </x:c>
      <x:c r="G3893" s="11">
        <x:v>61.845999999999997</x:v>
      </x:c>
      <x:c r="H3893" s="11">
        <x:v>44.098999999999997</x:v>
      </x:c>
      <x:c r="I3893" s="11">
        <x:v>94.376000000000005</x:v>
      </x:c>
      <x:c r="J3893" s="11">
        <x:v>44.542000000000002</x:v>
      </x:c>
      <x:c r="K3893" s="11">
        <x:v>8.5030000000000001</x:v>
      </x:c>
      <x:c r="L3893" s="11">
        <x:v>23.033000000000001</x:v>
      </x:c>
      <x:c r="M3893" s="11">
        <x:v>23.85</x:v>
      </x:c>
      <x:c r="N3893" s="11">
        <x:v>20.248999999999999</x:v>
      </x:c>
      <x:c r="O3893" s="11">
        <x:v>82.652000000000001</x:v>
      </x:c>
      <x:c r="P3893" s="11">
        <x:v>9.109</x:v>
      </x:c>
      <x:c r="Q3893" s="11">
        <x:v>15.855</x:v>
      </x:c>
      <x:c r="R3893" s="11">
        <x:v>0.70699999999999996</x:v>
      </x:c>
      <x:c r="S3893" s="11">
        <x:v>7.1630000000000003</x:v>
      </x:c>
      <x:c r="T3893" s="11">
        <x:v>10.858000000000001</x:v>
      </x:c>
      <x:c r="U3893" s="11">
        <x:v>184.76070000000001</x:v>
      </x:c>
      <x:c r="V3893" s="11">
        <x:v>18</x:v>
      </x:c>
      <x:c r="W3893" s="12">
        <x:v>0</x:v>
      </x:c>
      <x:c r="X3893" s="8">
        <x:v>0</x:v>
      </x:c>
      <x:c r="Y3893" s="13">
        <x:f t="shared" si="360"/>
        <x:v>1.7349238738031705</x:v>
      </x:c>
      <x:c r="Z3893" s="13">
        <x:f t="shared" si="361"/>
        <x:v>0.39588534265340347</x:v>
      </x:c>
      <x:c r="AA3893" s="13">
        <x:f t="shared" si="362"/>
        <x:v>4.5851416573850036E-2</x:v>
      </x:c>
      <x:c r="AB3893" s="13">
        <x:f t="shared" si="363"/>
        <x:v>5.8308048802345379E-2</x:v>
      </x:c>
      <x:c r="AC3893" s="13">
        <x:f t="shared" si="364"/>
        <x:v>0.17556511334605313</x:v>
      </x:c>
      <x:c r="AD3893" s="13">
        <x:f t="shared" si="365"/>
        <x:v>0.28511989348491251</x:v>
      </x:c>
      <x:c r="AE3893" s="50" t="n">
        <x:f>IF(OR(NOT(ISNUMBER(Q3893)),NOT(ISNUMBER(R3893))),"",IF(Q3893&lt;R3893,1,0))</x:f>
        <x:v>0</x:v>
      </x:c>
      <x:c r="AF3893" s="50" t="n">
        <x:f>IFERROR(IF(AND(A3893=A3892,C3893=C3892+1,ISNUMBER(AE3892)),AE3892,""),"")</x:f>
        <x:v>0</x:v>
      </x:c>
      <x:c r="AG3893" s="52" t="n">
        <x:f>IFERROR(IF(AND(A3893=A3892,C3893=C3892+1,ISNUMBER(U3893),ISNUMBER(U3892),U3892&lt;&gt;0),U3893/U3892-1,""),"")</x:f>
        <x:v>-0.14041002044751905</x:v>
      </x:c>
      <x:c r="AH3893" s="50" t="n">
        <x:f>IF(AND(ISNUMBER(AE3893),ISNUMBER(AF3893),ISNUMBER(AG3893)),IF(AND(AE3893=1,AF3893=1,AG3893&lt;0),1,0),"")</x:f>
        <x:v>0</x:v>
      </x:c>
      <x:c r="AI3893" s="50" t="n">
        <x:f>IF(AND(A3893=A3894,C3894=C3893+1,ISNUMBER(AH3894)),C3894,"")</x:f>
        <x:v>2021</x:v>
      </x:c>
      <x:c r="AJ3893" s="50" t="n">
        <x:f>IF(AND(A3893=A3894,C3894=C3893+1,ISNUMBER(AH3894)),AH3894,"")</x:f>
        <x:v>0</x:v>
      </x:c>
    </x:row>
    <x:row r="3894" ht="15">
      <x:c r="A3894" s="9" t="s">
        <x:v>271</x:v>
      </x:c>
      <x:c r="B3894" s="10">
        <x:v>44561</x:v>
      </x:c>
      <x:c r="C3894" s="9">
        <x:v>2021</x:v>
      </x:c>
      <x:c r="D3894" s="11">
        <x:v>157.91499999999999</x:v>
      </x:c>
      <x:c r="E3894" s="11">
        <x:v>58.52</x:v>
      </x:c>
      <x:c r="F3894" s="11">
        <x:v>36.975000000000001</x:v>
      </x:c>
      <x:c r="G3894" s="11">
        <x:v>60.14</x:v>
      </x:c>
      <x:c r="H3894" s="11">
        <x:v>42.402999999999999</x:v>
      </x:c>
      <x:c r="I3894" s="11">
        <x:v>97.775000000000006</x:v>
      </x:c>
      <x:c r="J3894" s="11">
        <x:v>49.243000000000002</x:v>
      </x:c>
      <x:c r="K3894" s="11">
        <x:v>8.0549999999999997</x:v>
      </x:c>
      <x:c r="L3894" s="11">
        <x:v>25.954000000000001</x:v>
      </x:c>
      <x:c r="M3894" s="11">
        <x:v>27.05</x:v>
      </x:c>
      <x:c r="N3894" s="11">
        <x:v>15.353</x:v>
      </x:c>
      <x:c r="O3894" s="11">
        <x:v>100.75</x:v>
      </x:c>
      <x:c r="P3894" s="11">
        <x:v>8.1329999999999991</x:v>
      </x:c>
      <x:c r="Q3894" s="11">
        <x:v>15.757</x:v>
      </x:c>
      <x:c r="R3894" s="11">
        <x:v>1.014</x:v>
      </x:c>
      <x:c r="S3894" s="11">
        <x:v>4.3760000000000003</x:v>
      </x:c>
      <x:c r="T3894" s="11">
        <x:v>10.897</x:v>
      </x:c>
      <x:c r="U3894" s="11">
        <x:v>195.45740000000001</x:v>
      </x:c>
      <x:c r="V3894" s="11">
        <x:v>18</x:v>
      </x:c>
      <x:c r="W3894" s="12">
        <x:v>0</x:v>
      </x:c>
      <x:c r="X3894" s="8">
        <x:v>0</x:v>
      </x:c>
      <x:c r="Y3894" s="13">
        <x:f t="shared" si="360"/>
        <x:v>1.5826910074374578</x:v>
      </x:c>
      <x:c r="Z3894" s="13">
        <x:f t="shared" si="361"/>
        <x:v>0.38083779248329802</x:v>
      </x:c>
      <x:c r="AA3894" s="13">
        <x:f t="shared" si="362"/>
        <x:v>2.7711110407497706E-2</x:v>
      </x:c>
      <x:c r="AB3894" s="13">
        <x:f t="shared" si="363"/>
        <x:v>5.1502390526549091E-2</x:v>
      </x:c>
      <x:c r="AC3894" s="13">
        <x:f t="shared" si="364"/>
        <x:v>0.18119388094446293</x:v>
      </x:c>
      <x:c r="AD3894" s="13">
        <x:f t="shared" si="365"/>
        <x:v>0.31183231485292723</x:v>
      </x:c>
      <x:c r="AE3894" s="50" t="n">
        <x:f>IF(OR(NOT(ISNUMBER(Q3894)),NOT(ISNUMBER(R3894))),"",IF(Q3894&lt;R3894,1,0))</x:f>
        <x:v>0</x:v>
      </x:c>
      <x:c r="AF3894" s="50" t="n">
        <x:f>IFERROR(IF(AND(A3894=A3893,C3894=C3893+1,ISNUMBER(AE3893)),AE3893,""),"")</x:f>
        <x:v>0</x:v>
      </x:c>
      <x:c r="AG3894" s="52" t="n">
        <x:f>IFERROR(IF(AND(A3894=A3893,C3894=C3893+1,ISNUMBER(U3894),ISNUMBER(U3893),U3893&lt;&gt;0),U3894/U3893-1,""),"")</x:f>
        <x:v>0.05789488781975827</x:v>
      </x:c>
      <x:c r="AH3894" s="50" t="n">
        <x:f>IF(AND(ISNUMBER(AE3894),ISNUMBER(AF3894),ISNUMBER(AG3894)),IF(AND(AE3894=1,AF3894=1,AG3894&lt;0),1,0),"")</x:f>
        <x:v>0</x:v>
      </x:c>
      <x:c r="AI3894" s="50" t="n">
        <x:f>IF(AND(A3894=A3895,C3895=C3894+1,ISNUMBER(AH3895)),C3895,"")</x:f>
        <x:v>2022</x:v>
      </x:c>
      <x:c r="AJ3894" s="50" t="n">
        <x:f>IF(AND(A3894=A3895,C3895=C3894+1,ISNUMBER(AH3895)),AH3895,"")</x:f>
        <x:v>0</x:v>
      </x:c>
    </x:row>
    <x:row r="3895" ht="15">
      <x:c r="A3895" s="9" t="s">
        <x:v>271</x:v>
      </x:c>
      <x:c r="B3895" s="10">
        <x:v>44926</x:v>
      </x:c>
      <x:c r="C3895" s="9">
        <x:v>2022</x:v>
      </x:c>
      <x:c r="D3895" s="11">
        <x:v>170.35900000000001</x:v>
      </x:c>
      <x:c r="E3895" s="11">
        <x:v>66.665999999999997</x:v>
      </x:c>
      <x:c r="F3895" s="11">
        <x:v>53.231000000000002</x:v>
      </x:c>
      <x:c r="G3895" s="11">
        <x:v>60.820999999999998</x:v>
      </x:c>
      <x:c r="H3895" s="11">
        <x:v>38.408999999999999</x:v>
      </x:c>
      <x:c r="I3895" s="11">
        <x:v>109.538</x:v>
      </x:c>
      <x:c r="J3895" s="11">
        <x:v>57.295000000000002</x:v>
      </x:c>
      <x:c r="K3895" s="11">
        <x:v>10.593999999999999</x:v>
      </x:c>
      <x:c r="L3895" s="11">
        <x:v>26.138999999999999</x:v>
      </x:c>
      <x:c r="M3895" s="11">
        <x:v>37.954999999999998</x:v>
      </x:c>
      <x:c r="N3895" s="11">
        <x:v>0.45400000000000001</x:v>
      </x:c>
      <x:c r="O3895" s="11">
        <x:v>127.369</x:v>
      </x:c>
      <x:c r="P3895" s="11">
        <x:v>13.930999999999999</x:v>
      </x:c>
      <x:c r="Q3895" s="11">
        <x:v>22.175999999999998</x:v>
      </x:c>
      <x:c r="R3895" s="11">
        <x:v>1.714</x:v>
      </x:c>
      <x:c r="S3895" s="11">
        <x:v>10.006</x:v>
      </x:c>
      <x:c r="T3895" s="11">
        <x:v>21.123999999999999</x:v>
      </x:c>
      <x:c r="U3895" s="11">
        <x:v>165.31219999999999</x:v>
      </x:c>
      <x:c r="V3895" s="11">
        <x:v>18</x:v>
      </x:c>
      <x:c r="W3895" s="12">
        <x:v>0</x:v>
      </x:c>
      <x:c r="X3895" s="8">
        <x:v>0</x:v>
      </x:c>
      <x:c r="Y3895" s="13">
        <x:f t="shared" si="360"/>
        <x:v>1.252390524318536</x:v>
      </x:c>
      <x:c r="Z3895" s="13">
        <x:f t="shared" si="361"/>
        <x:v>0.35701665306793295</x:v>
      </x:c>
      <x:c r="AA3895" s="13">
        <x:f t="shared" si="362"/>
        <x:v>5.8734789473993153E-2</x:v>
      </x:c>
      <x:c r="AB3895" s="13">
        <x:f t="shared" si="363"/>
        <x:v>8.1774370593863541E-2</x:v>
      </x:c>
      <x:c r="AC3895" s="13">
        <x:f t="shared" si="364"/>
        <x:v>0.34731425001233124</x:v>
      </x:c>
      <x:c r="AD3895" s="13">
        <x:f t="shared" si="365"/>
        <x:v>0.33631918478037554</x:v>
      </x:c>
      <x:c r="AE3895" s="50" t="n">
        <x:f>IF(OR(NOT(ISNUMBER(Q3895)),NOT(ISNUMBER(R3895))),"",IF(Q3895&lt;R3895,1,0))</x:f>
        <x:v>0</x:v>
      </x:c>
      <x:c r="AF3895" s="50" t="n">
        <x:f>IFERROR(IF(AND(A3895=A3894,C3895=C3894+1,ISNUMBER(AE3894)),AE3894,""),"")</x:f>
        <x:v>0</x:v>
      </x:c>
      <x:c r="AG3895" s="52" t="n">
        <x:f>IFERROR(IF(AND(A3895=A3894,C3895=C3894+1,ISNUMBER(U3895),ISNUMBER(U3894),U3894&lt;&gt;0),U3895/U3894-1,""),"")</x:f>
        <x:v>-0.15422900335316037</x:v>
      </x:c>
      <x:c r="AH3895" s="50" t="n">
        <x:f>IF(AND(ISNUMBER(AE3895),ISNUMBER(AF3895),ISNUMBER(AG3895)),IF(AND(AE3895=1,AF3895=1,AG3895&lt;0),1,0),"")</x:f>
        <x:v>0</x:v>
      </x:c>
      <x:c r="AI3895" s="50" t="n">
        <x:f>IF(AND(A3895=A3896,C3896=C3895+1,ISNUMBER(AH3896)),C3896,"")</x:f>
        <x:v>2023</x:v>
      </x:c>
      <x:c r="AJ3895" s="50" t="n">
        <x:f>IF(AND(A3895=A3896,C3896=C3895+1,ISNUMBER(AH3896)),AH3896,"")</x:f>
        <x:v>0</x:v>
      </x:c>
    </x:row>
    <x:row r="3896" ht="15">
      <x:c r="A3896" s="9" t="s">
        <x:v>271</x:v>
      </x:c>
      <x:c r="B3896" s="10">
        <x:v>45291</x:v>
      </x:c>
      <x:c r="C3896" s="9">
        <x:v>2023</x:v>
      </x:c>
      <x:c r="D3896" s="11">
        <x:v>175.60900000000001</x:v>
      </x:c>
      <x:c r="E3896" s="11">
        <x:v>72.463999999999999</x:v>
      </x:c>
      <x:c r="F3896" s="11">
        <x:v>51.093000000000004</x:v>
      </x:c>
      <x:c r="G3896" s="11">
        <x:v>59.845999999999997</x:v>
      </x:c>
      <x:c r="H3896" s="11">
        <x:v>37.860999999999997</x:v>
      </x:c>
      <x:c r="I3896" s="11">
        <x:v>115.76300000000001</x:v>
      </x:c>
      <x:c r="J3896" s="11">
        <x:v>64.456000000000003</x:v>
      </x:c>
      <x:c r="K3896" s="11">
        <x:v>6.2939999999999996</x:v>
      </x:c>
      <x:c r="L3896" s="11">
        <x:v>31.904</x:v>
      </x:c>
      <x:c r="M3896" s="11">
        <x:v>37.033999999999999</x:v>
      </x:c>
      <x:c r="N3896" s="11">
        <x:v>0.82699999999999996</x:v>
      </x:c>
      <x:c r="O3896" s="11">
        <x:v>126.97499999999999</x:v>
      </x:c>
      <x:c r="P3896" s="11">
        <x:v>15.135</x:v>
      </x:c>
      <x:c r="Q3896" s="11">
        <x:v>23.352</x:v>
      </x:c>
      <x:c r="R3896" s="11">
        <x:v>2.3279999999999998</x:v>
      </x:c>
      <x:c r="S3896" s="11">
        <x:v>9.2420000000000009</x:v>
      </x:c>
      <x:c r="T3896" s="11">
        <x:v>7.9720000000000004</x:v>
      </x:c>
      <x:c r="U3896" s="11">
        <x:v>163.63489999999999</x:v>
      </x:c>
      <x:c r="V3896" s="11">
        <x:v>18</x:v>
      </x:c>
      <x:c r="W3896" s="12">
        <x:v>0</x:v>
      </x:c>
      <x:c r="X3896" s="8">
        <x:v>0</x:v>
      </x:c>
      <x:c r="Y3896" s="13">
        <x:f t="shared" si="360"/>
        <x:v>1.4182764762296203</x:v>
      </x:c>
      <x:c r="Z3896" s="13">
        <x:f t="shared" si="361"/>
        <x:v>0.3407911895176215</x:v>
      </x:c>
      <x:c r="AA3896" s="13">
        <x:f t="shared" si="362"/>
        <x:v>5.2628282149548143E-2</x:v>
      </x:c>
      <x:c r="AB3896" s="13">
        <x:f t="shared" si="363"/>
        <x:v>8.618578774436389E-2</x:v>
      </x:c>
      <x:c r="AC3896" s="13">
        <x:f t="shared" si="364"/>
        <x:v>0.13320856865955955</x:v>
      </x:c>
      <x:c r="AD3896" s="13">
        <x:f t="shared" si="365"/>
        <x:v>0.36704269143381035</x:v>
      </x:c>
      <x:c r="AE3896" s="50" t="n">
        <x:f>IF(OR(NOT(ISNUMBER(Q3896)),NOT(ISNUMBER(R3896))),"",IF(Q3896&lt;R3896,1,0))</x:f>
        <x:v>0</x:v>
      </x:c>
      <x:c r="AF3896" s="50" t="n">
        <x:f>IFERROR(IF(AND(A3896=A3895,C3896=C3895+1,ISNUMBER(AE3895)),AE3895,""),"")</x:f>
        <x:v>0</x:v>
      </x:c>
      <x:c r="AG3896" s="52" t="n">
        <x:f>IFERROR(IF(AND(A3896=A3895,C3896=C3895+1,ISNUMBER(U3896),ISNUMBER(U3895),U3895&lt;&gt;0),U3896/U3895-1,""),"")</x:f>
        <x:v>-0.010146256598121628</x:v>
      </x:c>
      <x:c r="AH3896" s="50" t="n">
        <x:f>IF(AND(ISNUMBER(AE3896),ISNUMBER(AF3896),ISNUMBER(AG3896)),IF(AND(AE3896=1,AF3896=1,AG3896&lt;0),1,0),"")</x:f>
        <x:v>0</x:v>
      </x:c>
      <x:c r="AI3896" s="50" t="n">
        <x:f>IF(AND(A3896=A3897,C3897=C3896+1,ISNUMBER(AH3897)),C3897,"")</x:f>
        <x:v>2024</x:v>
      </x:c>
      <x:c r="AJ3896" s="50" t="n">
        <x:f>IF(AND(A3896=A3897,C3897=C3896+1,ISNUMBER(AH3897)),AH3897,"")</x:f>
        <x:v>0</x:v>
      </x:c>
    </x:row>
    <x:row r="3897" ht="15">
      <x:c r="A3897" s="9" t="s">
        <x:v>271</x:v>
      </x:c>
      <x:c r="B3897" s="10">
        <x:v>45657</x:v>
      </x:c>
      <x:c r="C3897" s="9">
        <x:v>2024</x:v>
      </x:c>
      <x:c r="D3897" s="11">
        <x:v>174.749</x:v>
      </x:c>
      <x:c r="E3897" s="11">
        <x:v>71.994</x:v>
      </x:c>
      <x:c r="F3897" s="11">
        <x:v>51.915999999999997</x:v>
      </x:c>
      <x:c r="G3897" s="11">
        <x:v>65.391999999999996</x:v>
      </x:c>
      <x:c r="H3897" s="11">
        <x:v>43.557000000000002</x:v>
      </x:c>
      <x:c r="I3897" s="11">
        <x:v>109.357</x:v>
      </x:c>
      <x:c r="J3897" s="11">
        <x:v>59.759</x:v>
      </x:c>
      <x:c r="K3897" s="11">
        <x:v>10.534000000000001</x:v>
      </x:c>
      <x:c r="L3897" s="11">
        <x:v>29.923999999999999</x:v>
      </x:c>
      <x:c r="M3897" s="11">
        <x:v>36.735999999999997</x:v>
      </x:c>
      <x:c r="N3897" s="11">
        <x:v>6.8209999999999997</x:v>
      </x:c>
      <x:c r="O3897" s="11">
        <x:v>147.791</x:v>
      </x:c>
      <x:c r="P3897" s="11">
        <x:v>2.952</x:v>
      </x:c>
      <x:c r="Q3897" s="11">
        <x:v>11.935</x:v>
      </x:c>
      <x:c r="R3897" s="11">
        <x:v>2.738</x:v>
      </x:c>
      <x:c r="S3897" s="11">
        <x:v>-2.7549999999999999</x:v>
      </x:c>
      <x:c r="T3897" s="11">
        <x:v>25.274999999999999</x:v>
      </x:c>
      <x:c r="U3897" s="11">
        <x:v>153.8656</x:v>
      </x:c>
      <x:c r="V3897" s="11">
        <x:v>18</x:v>
      </x:c>
      <x:c r="W3897" s="12">
        <x:v>0</x:v>
      </x:c>
      <x:c r="X3897" s="8">
        <x:v>0</x:v>
      </x:c>
      <x:c r="Y3897" s="13">
        <x:f t="shared" si="360"/>
        <x:v>1.3867401186532091</x:v>
      </x:c>
      <x:c r="Z3897" s="13">
        <x:f t="shared" si="361"/>
        <x:v>0.37420528872840475</x:v>
      </x:c>
      <x:c r="AA3897" s="13">
        <x:f t="shared" si="362"/>
        <x:v>-1.5765469330296596E-2</x:v>
      </x:c>
      <x:c r="AB3897" s="13">
        <x:f t="shared" si="363"/>
        <x:v>1.689280053104739E-2</x:v>
      </x:c>
      <x:c r="AC3897" s="13">
        <x:f t="shared" si="364"/>
        <x:v>0.38651517005138242</x:v>
      </x:c>
      <x:c r="AD3897" s="13">
        <x:f t="shared" si="365"/>
        <x:v>0.34197048337901792</x:v>
      </x:c>
      <x:c r="AE3897" s="50" t="n">
        <x:f>IF(OR(NOT(ISNUMBER(Q3897)),NOT(ISNUMBER(R3897))),"",IF(Q3897&lt;R3897,1,0))</x:f>
        <x:v>0</x:v>
      </x:c>
      <x:c r="AF3897" s="50" t="n">
        <x:f>IFERROR(IF(AND(A3897=A3896,C3897=C3896+1,ISNUMBER(AE3896)),AE3896,""),"")</x:f>
        <x:v>0</x:v>
      </x:c>
      <x:c r="AG3897" s="52" t="n">
        <x:f>IFERROR(IF(AND(A3897=A3896,C3897=C3896+1,ISNUMBER(U3897),ISNUMBER(U3896),U3896&lt;&gt;0),U3897/U3896-1,""),"")</x:f>
        <x:v>-0.05970181177731637</x:v>
      </x:c>
      <x:c r="AH3897" s="50" t="n">
        <x:f>IF(AND(ISNUMBER(AE3897),ISNUMBER(AF3897),ISNUMBER(AG3897)),IF(AND(AE3897=1,AF3897=1,AG3897&lt;0),1,0),"")</x:f>
        <x:v>0</x:v>
      </x:c>
      <x:c r="AI3897" s="50" t="str">
        <x:f>IF(AND(A3897=A3898,C3898=C3897+1,ISNUMBER(AH3898)),C3898,"")</x:f>
      </x:c>
      <x:c r="AJ3897" s="50" t="str">
        <x:f>IF(AND(A3897=A3898,C3898=C3897+1,ISNUMBER(AH3898)),AH3898,"")</x:f>
      </x:c>
    </x:row>
    <x:row r="3898" ht="15">
      <x:c r="A3898" s="9" t="s">
        <x:v>272</x:v>
      </x:c>
      <x:c r="B3898" s="10">
        <x:v>41639</x:v>
      </x:c>
      <x:c r="C3898" s="9">
        <x:v>2013</x:v>
      </x:c>
      <x:c r="D3898" s="11">
        <x:v>48.328000000000003</x:v>
      </x:c>
      <x:c r="E3898" s="11">
        <x:v>25.613</x:v>
      </x:c>
      <x:c r="F3898" s="11">
        <x:v>40.598999999999997</x:v>
      </x:c>
      <x:c r="G3898" s="11">
        <x:v>55.820999999999998</x:v>
      </x:c>
      <x:c r="H3898" s="11">
        <x:v>38.26</x:v>
      </x:c>
      <x:c r="I3898" s="11">
        <x:v>-7.4930000000000003</x:v>
      </x:c>
      <x:c r="J3898" s="11">
        <x:v>-10.305</x:v>
      </x:c>
      <x:c r="K3898" s="11">
        <x:v>0.32400000000000001</x:v>
      </x:c>
      <x:c r="L3898" s="11">
        <x:v>14.026999999999999</x:v>
      </x:c>
      <x:c r="M3898" s="11">
        <x:v>23.038</x:v>
      </x:c>
      <x:c r="N3898" s="11">
        <x:v>15.222</x:v>
      </x:c>
      <x:c r="O3898" s="11">
        <x:v>65.63</x:v>
      </x:c>
      <x:c r="P3898" s="11">
        <x:v>5.9320000000000004</x:v>
      </x:c>
      <x:c r="Q3898" s="11">
        <x:v>7.3460000000000001</x:v>
      </x:c>
      <x:c r="R3898" s="11">
        <x:v>3.7850000000000001</x:v>
      </x:c>
      <x:c r="S3898" s="11">
        <x:v>1.319</x:v>
      </x:c>
      <x:c r="T3898" s="11">
        <x:v>4.2450000000000001</x:v>
      </x:c>
      <x:c r="U3898" s="11" t="s">
        <x:v>40</x:v>
      </x:c>
      <x:c r="V3898" s="11">
        <x:v>17</x:v>
      </x:c>
      <x:c r="W3898" s="12">
        <x:v>1</x:v>
      </x:c>
      <x:c r="X3898" s="8">
        <x:v>0</x:v>
      </x:c>
      <x:c r="Y3898" s="13">
        <x:f t="shared" si="360"/>
        <x:v>0.63087760782285285</x:v>
      </x:c>
      <x:c r="Z3898" s="13">
        <x:f t="shared" si="361"/>
        <x:v>1.1550446945869888</x:v>
      </x:c>
      <x:c r="AA3898" s="13">
        <x:f t="shared" si="362"/>
        <x:v>2.7292666777023668E-2</x:v>
      </x:c>
      <x:c r="AB3898" s="13">
        <x:f t="shared" si="363"/>
        <x:v>0.12274457871213375</x:v>
      </x:c>
      <x:c r="AC3898" s="13">
        <x:f t="shared" si="364"/>
        <x:v>7.6046649110549799E-2</x:v>
      </x:c>
      <x:c r="AD3898" s="13">
        <x:f t="shared" si="365"/>
        <x:v>-0.21323042542625392</x:v>
      </x:c>
      <x:c r="AE3898" s="50" t="n">
        <x:f>IF(OR(NOT(ISNUMBER(Q3898)),NOT(ISNUMBER(R3898))),"",IF(Q3898&lt;R3898,1,0))</x:f>
        <x:v>0</x:v>
      </x:c>
      <x:c r="AF3898" s="50" t="str">
        <x:f>IFERROR(IF(AND(A3898=A3897,C3898=C3897+1,ISNUMBER(AE3897)),AE3897,""),"")</x:f>
      </x:c>
      <x:c r="AG3898" s="52" t="str">
        <x:f>IFERROR(IF(AND(A3898=A3897,C3898=C3897+1,ISNUMBER(U3898),ISNUMBER(U3897),U3897&lt;&gt;0),U3898/U3897-1,""),"")</x:f>
      </x:c>
      <x:c r="AH3898" s="50" t="str">
        <x:f>IF(AND(ISNUMBER(AE3898),ISNUMBER(AF3898),ISNUMBER(AG3898)),IF(AND(AE3898=1,AF3898=1,AG3898&lt;0),1,0),"")</x:f>
      </x:c>
      <x:c r="AI3898" s="50" t="str">
        <x:f>IF(AND(A3898=A3899,C3899=C3898+1,ISNUMBER(AH3899)),C3899,"")</x:f>
      </x:c>
      <x:c r="AJ3898" s="50" t="str">
        <x:f>IF(AND(A3898=A3899,C3899=C3898+1,ISNUMBER(AH3899)),AH3899,"")</x:f>
      </x:c>
    </x:row>
    <x:row r="3899" ht="15">
      <x:c r="A3899" s="9" t="s">
        <x:v>272</x:v>
      </x:c>
      <x:c r="B3899" s="10">
        <x:v>42004</x:v>
      </x:c>
      <x:c r="C3899" s="9">
        <x:v>2014</x:v>
      </x:c>
      <x:c r="D3899" s="11">
        <x:v>68.888000000000005</x:v>
      </x:c>
      <x:c r="E3899" s="11">
        <x:v>44.241</x:v>
      </x:c>
      <x:c r="F3899" s="11">
        <x:v>66.292000000000002</x:v>
      </x:c>
      <x:c r="G3899" s="11">
        <x:v>71.343000000000004</x:v>
      </x:c>
      <x:c r="H3899" s="11">
        <x:v>45.978999999999999</x:v>
      </x:c>
      <x:c r="I3899" s="11">
        <x:v>-2.4550000000000001</x:v>
      </x:c>
      <x:c r="J3899" s="11">
        <x:v>-5.7720000000000002</x:v>
      </x:c>
      <x:c r="K3899" s="11">
        <x:v>2.125</x:v>
      </x:c>
      <x:c r="L3899" s="11">
        <x:v>23.834</x:v>
      </x:c>
      <x:c r="M3899" s="11">
        <x:v>40.927999999999997</x:v>
      </x:c>
      <x:c r="N3899" s="11">
        <x:v>5.0510000000000002</x:v>
      </x:c>
      <x:c r="O3899" s="11">
        <x:v>82.26</x:v>
      </x:c>
      <x:c r="P3899" s="11">
        <x:v>8.4429999999999996</x:v>
      </x:c>
      <x:c r="Q3899" s="11">
        <x:v>10.356</x:v>
      </x:c>
      <x:c r="R3899" s="11">
        <x:v>3.4470000000000001</x:v>
      </x:c>
      <x:c r="S3899" s="11">
        <x:v>4.5330000000000004</x:v>
      </x:c>
      <x:c r="T3899" s="11">
        <x:v>-2.0019999999999998</x:v>
      </x:c>
      <x:c r="U3899" s="11" t="s">
        <x:v>40</x:v>
      </x:c>
      <x:c r="V3899" s="11">
        <x:v>17</x:v>
      </x:c>
      <x:c r="W3899" s="12">
        <x:v>1</x:v>
      </x:c>
      <x:c r="X3899" s="8">
        <x:v>0</x:v>
      </x:c>
      <x:c r="Y3899" s="13">
        <x:f t="shared" si="360"/>
        <x:v>0.66736559464188738</x:v>
      </x:c>
      <x:c r="Z3899" s="13">
        <x:f t="shared" si="361"/>
        <x:v>1.0356375566136338</x:v>
      </x:c>
      <x:c r="AA3899" s="13">
        <x:f t="shared" si="362"/>
        <x:v>6.5802461967251188E-2</x:v>
      </x:c>
      <x:c r="AB3899" s="13">
        <x:f t="shared" si="363"/>
        <x:v>0.12256125885495295</x:v>
      </x:c>
      <x:c r="AC3899" s="13">
        <x:f t="shared" si="364"/>
        <x:v>-2.8061617818146135E-2</x:v>
      </x:c>
      <x:c r="AD3899" s="13">
        <x:f t="shared" si="365"/>
        <x:v>-8.3788177911973058E-2</x:v>
      </x:c>
      <x:c r="AE3899" s="50" t="n">
        <x:f>IF(OR(NOT(ISNUMBER(Q3899)),NOT(ISNUMBER(R3899))),"",IF(Q3899&lt;R3899,1,0))</x:f>
        <x:v>0</x:v>
      </x:c>
      <x:c r="AF3899" s="50" t="n">
        <x:f>IFERROR(IF(AND(A3899=A3898,C3899=C3898+1,ISNUMBER(AE3898)),AE3898,""),"")</x:f>
        <x:v>0</x:v>
      </x:c>
      <x:c r="AG3899" s="52" t="str">
        <x:f>IFERROR(IF(AND(A3899=A3898,C3899=C3898+1,ISNUMBER(U3899),ISNUMBER(U3898),U3898&lt;&gt;0),U3899/U3898-1,""),"")</x:f>
      </x:c>
      <x:c r="AH3899" s="50" t="str">
        <x:f>IF(AND(ISNUMBER(AE3899),ISNUMBER(AF3899),ISNUMBER(AG3899)),IF(AND(AE3899=1,AF3899=1,AG3899&lt;0),1,0),"")</x:f>
      </x:c>
      <x:c r="AI3899" s="50" t="str">
        <x:f>IF(AND(A3899=A3900,C3900=C3899+1,ISNUMBER(AH3900)),C3900,"")</x:f>
      </x:c>
      <x:c r="AJ3899" s="50" t="str">
        <x:f>IF(AND(A3899=A3900,C3900=C3899+1,ISNUMBER(AH3900)),AH3900,"")</x:f>
      </x:c>
    </x:row>
    <x:row r="3900" ht="15">
      <x:c r="A3900" s="9" t="s">
        <x:v>272</x:v>
      </x:c>
      <x:c r="B3900" s="10">
        <x:v>42369</x:v>
      </x:c>
      <x:c r="C3900" s="9">
        <x:v>2015</x:v>
      </x:c>
      <x:c r="D3900" s="11">
        <x:v>80.259</x:v>
      </x:c>
      <x:c r="E3900" s="11">
        <x:v>52.807000000000002</x:v>
      </x:c>
      <x:c r="F3900" s="11">
        <x:v>52.241</x:v>
      </x:c>
      <x:c r="G3900" s="11">
        <x:v>77.706999999999994</x:v>
      </x:c>
      <x:c r="H3900" s="11">
        <x:v>50.841000000000001</x:v>
      </x:c>
      <x:c r="I3900" s="11">
        <x:v>2.552</x:v>
      </x:c>
      <x:c r="J3900" s="11">
        <x:v>2.4119999999999999</x:v>
      </x:c>
      <x:c r="K3900" s="11">
        <x:v>4.7869999999999999</x:v>
      </x:c>
      <x:c r="L3900" s="11">
        <x:v>26.195</x:v>
      </x:c>
      <x:c r="M3900" s="11">
        <x:v>26.079000000000001</x:v>
      </x:c>
      <x:c r="N3900" s="11">
        <x:v>24.762</x:v>
      </x:c>
      <x:c r="O3900" s="11">
        <x:v>103.05500000000001</x:v>
      </x:c>
      <x:c r="P3900" s="11">
        <x:v>11.451000000000001</x:v>
      </x:c>
      <x:c r="Q3900" s="11">
        <x:v>14.023999999999999</x:v>
      </x:c>
      <x:c r="R3900" s="11">
        <x:v>3.3140000000000001</x:v>
      </x:c>
      <x:c r="S3900" s="11">
        <x:v>5.8170000000000002</x:v>
      </x:c>
      <x:c r="T3900" s="11">
        <x:v>3.8420000000000001</x:v>
      </x:c>
      <x:c r="U3900" s="11" t="s">
        <x:v>40</x:v>
      </x:c>
      <x:c r="V3900" s="11">
        <x:v>17</x:v>
      </x:c>
      <x:c r="W3900" s="12">
        <x:v>1</x:v>
      </x:c>
      <x:c r="X3900" s="8">
        <x:v>0</x:v>
      </x:c>
      <x:c r="Y3900" s="13">
        <x:f t="shared" si="360"/>
        <x:v>1.0108344020979692</x:v>
      </x:c>
      <x:c r="Z3900" s="13">
        <x:f t="shared" si="361"/>
        <x:v>0.96820294297212761</x:v>
      </x:c>
      <x:c r="AA3900" s="13">
        <x:f t="shared" si="362"/>
        <x:v>7.2477852951070912E-2</x:v>
      </x:c>
      <x:c r="AB3900" s="13">
        <x:f t="shared" si="363"/>
        <x:v>0.14267558778454753</x:v>
      </x:c>
      <x:c r="AC3900" s="13">
        <x:f t="shared" si="364"/>
        <x:v>4.9442135200175021E-2</x:v>
      </x:c>
      <x:c r="AD3900" s="13">
        <x:f t="shared" si="365"/>
        <x:v>3.0052704369603406E-2</x:v>
      </x:c>
      <x:c r="AE3900" s="50" t="n">
        <x:f>IF(OR(NOT(ISNUMBER(Q3900)),NOT(ISNUMBER(R3900))),"",IF(Q3900&lt;R3900,1,0))</x:f>
        <x:v>0</x:v>
      </x:c>
      <x:c r="AF3900" s="50" t="n">
        <x:f>IFERROR(IF(AND(A3900=A3899,C3900=C3899+1,ISNUMBER(AE3899)),AE3899,""),"")</x:f>
        <x:v>0</x:v>
      </x:c>
      <x:c r="AG3900" s="52" t="str">
        <x:f>IFERROR(IF(AND(A3900=A3899,C3900=C3899+1,ISNUMBER(U3900),ISNUMBER(U3899),U3899&lt;&gt;0),U3900/U3899-1,""),"")</x:f>
      </x:c>
      <x:c r="AH3900" s="50" t="str">
        <x:f>IF(AND(ISNUMBER(AE3900),ISNUMBER(AF3900),ISNUMBER(AG3900)),IF(AND(AE3900=1,AF3900=1,AG3900&lt;0),1,0),"")</x:f>
      </x:c>
      <x:c r="AI3900" s="50" t="str">
        <x:f>IF(AND(A3900=A3901,C3901=C3900+1,ISNUMBER(AH3901)),C3901,"")</x:f>
      </x:c>
      <x:c r="AJ3900" s="50" t="str">
        <x:f>IF(AND(A3900=A3901,C3901=C3900+1,ISNUMBER(AH3901)),AH3901,"")</x:f>
      </x:c>
    </x:row>
    <x:row r="3901" ht="15">
      <x:c r="A3901" s="9" t="s">
        <x:v>272</x:v>
      </x:c>
      <x:c r="B3901" s="10">
        <x:v>42735</x:v>
      </x:c>
      <x:c r="C3901" s="9">
        <x:v>2016</x:v>
      </x:c>
      <x:c r="D3901" s="11">
        <x:v>105.64400000000001</x:v>
      </x:c>
      <x:c r="E3901" s="11">
        <x:v>71.945999999999998</x:v>
      </x:c>
      <x:c r="F3901" s="11">
        <x:v>55.161000000000001</x:v>
      </x:c>
      <x:c r="G3901" s="11">
        <x:v>67.305999999999997</x:v>
      </x:c>
      <x:c r="H3901" s="11">
        <x:v>33.508000000000003</x:v>
      </x:c>
      <x:c r="I3901" s="11">
        <x:v>38.338000000000001</x:v>
      </x:c>
      <x:c r="J3901" s="11">
        <x:v>12.069000000000001</x:v>
      </x:c>
      <x:c r="K3901" s="11">
        <x:v>4.1449999999999996</x:v>
      </x:c>
      <x:c r="L3901" s="11">
        <x:v>38.462000000000003</x:v>
      </x:c>
      <x:c r="M3901" s="11">
        <x:v>21.363</x:v>
      </x:c>
      <x:c r="N3901" s="11">
        <x:v>12.145</x:v>
      </x:c>
      <x:c r="O3901" s="11">
        <x:v>133.75299999999999</x:v>
      </x:c>
      <x:c r="P3901" s="11">
        <x:v>15.01</x:v>
      </x:c>
      <x:c r="Q3901" s="11">
        <x:v>18.207999999999998</x:v>
      </x:c>
      <x:c r="R3901" s="11">
        <x:v>2.871</x:v>
      </x:c>
      <x:c r="S3901" s="11">
        <x:v>9.657</x:v>
      </x:c>
      <x:c r="T3901" s="11">
        <x:v>-0.30299999999999999</x:v>
      </x:c>
      <x:c r="U3901" s="11">
        <x:v>308.334</x:v>
      </x:c>
      <x:c r="V3901" s="11">
        <x:v>18</x:v>
      </x:c>
      <x:c r="W3901" s="12">
        <x:v>0</x:v>
      </x:c>
      <x:c r="X3901" s="8">
        <x:v>0</x:v>
      </x:c>
      <x:c r="Y3901" s="13">
        <x:f t="shared" si="360"/>
        <x:v>1.3042910752161854</x:v>
      </x:c>
      <x:c r="Z3901" s="13">
        <x:f t="shared" si="361"/>
        <x:v>0.63710196509030326</x:v>
      </x:c>
      <x:c r="AA3901" s="13">
        <x:f t="shared" si="362"/>
        <x:v>9.1410775813108164E-2</x:v>
      </x:c>
      <x:c r="AB3901" s="13">
        <x:f t="shared" si="363"/>
        <x:v>0.14208095111885199</x:v>
      </x:c>
      <x:c r="AC3901" s="13">
        <x:f t="shared" si="364"/>
        <x:v>-4.5018274745193595E-3</x:v>
      </x:c>
      <x:c r="AD3901" s="13">
        <x:f t="shared" si="365"/>
        <x:v>0.11424217182234675</x:v>
      </x:c>
      <x:c r="AE3901" s="50" t="n">
        <x:f>IF(OR(NOT(ISNUMBER(Q3901)),NOT(ISNUMBER(R3901))),"",IF(Q3901&lt;R3901,1,0))</x:f>
        <x:v>0</x:v>
      </x:c>
      <x:c r="AF3901" s="50" t="n">
        <x:f>IFERROR(IF(AND(A3901=A3900,C3901=C3900+1,ISNUMBER(AE3900)),AE3900,""),"")</x:f>
        <x:v>0</x:v>
      </x:c>
      <x:c r="AG3901" s="52" t="str">
        <x:f>IFERROR(IF(AND(A3901=A3900,C3901=C3900+1,ISNUMBER(U3901),ISNUMBER(U3900),U3900&lt;&gt;0),U3901/U3900-1,""),"")</x:f>
      </x:c>
      <x:c r="AH3901" s="50" t="str">
        <x:f>IF(AND(ISNUMBER(AE3901),ISNUMBER(AF3901),ISNUMBER(AG3901)),IF(AND(AE3901=1,AF3901=1,AG3901&lt;0),1,0),"")</x:f>
      </x:c>
      <x:c r="AI3901" s="50" t="n">
        <x:f>IF(AND(A3901=A3902,C3902=C3901+1,ISNUMBER(AH3902)),C3902,"")</x:f>
        <x:v>2017</x:v>
      </x:c>
      <x:c r="AJ3901" s="50" t="n">
        <x:f>IF(AND(A3901=A3902,C3902=C3901+1,ISNUMBER(AH3902)),AH3902,"")</x:f>
        <x:v>0</x:v>
      </x:c>
    </x:row>
    <x:row r="3902" ht="15">
      <x:c r="A3902" s="9" t="s">
        <x:v>272</x:v>
      </x:c>
      <x:c r="B3902" s="10">
        <x:v>43100</x:v>
      </x:c>
      <x:c r="C3902" s="9">
        <x:v>2017</x:v>
      </x:c>
      <x:c r="D3902" s="11">
        <x:v>133.69999999999999</x:v>
      </x:c>
      <x:c r="E3902" s="11">
        <x:v>86.5</x:v>
      </x:c>
      <x:c r="F3902" s="11">
        <x:v>92</x:v>
      </x:c>
      <x:c r="G3902" s="11">
        <x:v>93.7</x:v>
      </x:c>
      <x:c r="H3902" s="11">
        <x:v>42.8</x:v>
      </x:c>
      <x:c r="I3902" s="11">
        <x:v>40</x:v>
      </x:c>
      <x:c r="J3902" s="11">
        <x:v>15</x:v>
      </x:c>
      <x:c r="K3902" s="11">
        <x:v>5.6</x:v>
      </x:c>
      <x:c r="L3902" s="11">
        <x:v>44.2</x:v>
      </x:c>
      <x:c r="M3902" s="11">
        <x:v>42.4</x:v>
      </x:c>
      <x:c r="N3902" s="11">
        <x:v>0.4</x:v>
      </x:c>
      <x:c r="O3902" s="11">
        <x:v>167.6</x:v>
      </x:c>
      <x:c r="P3902" s="11">
        <x:v>14.2</x:v>
      </x:c>
      <x:c r="Q3902" s="11">
        <x:v>18.600000000000001</x:v>
      </x:c>
      <x:c r="R3902" s="11">
        <x:v>2</x:v>
      </x:c>
      <x:c r="S3902" s="11">
        <x:v>10</x:v>
      </x:c>
      <x:c r="T3902" s="11">
        <x:v>15.3</x:v>
      </x:c>
      <x:c r="U3902" s="11">
        <x:v>178.488</x:v>
      </x:c>
      <x:c r="V3902" s="11">
        <x:v>18</x:v>
      </x:c>
      <x:c r="W3902" s="12">
        <x:v>0</x:v>
      </x:c>
      <x:c r="X3902" s="8">
        <x:v>0</x:v>
      </x:c>
      <x:c r="Y3902" s="13">
        <x:f t="shared" si="360"/>
        <x:v>0.94021739130434778</x:v>
      </x:c>
      <x:c r="Z3902" s="13">
        <x:f t="shared" si="361"/>
        <x:v>0.70082273747195223</x:v>
      </x:c>
      <x:c r="AA3902" s="13">
        <x:f t="shared" si="362"/>
        <x:v>7.4794315632011971E-2</x:v>
      </x:c>
      <x:c r="AB3902" s="13">
        <x:f t="shared" si="363"/>
        <x:v>0.106207928197457</x:v>
      </x:c>
      <x:c r="AC3902" s="13">
        <x:f t="shared" si="364"/>
        <x:v>0.1632870864461046</x:v>
      </x:c>
      <x:c r="AD3902" s="13">
        <x:f t="shared" si="365"/>
        <x:v>0.11219147344801796</x:v>
      </x:c>
      <x:c r="AE3902" s="50" t="n">
        <x:f>IF(OR(NOT(ISNUMBER(Q3902)),NOT(ISNUMBER(R3902))),"",IF(Q3902&lt;R3902,1,0))</x:f>
        <x:v>0</x:v>
      </x:c>
      <x:c r="AF3902" s="50" t="n">
        <x:f>IFERROR(IF(AND(A3902=A3901,C3902=C3901+1,ISNUMBER(AE3901)),AE3901,""),"")</x:f>
        <x:v>0</x:v>
      </x:c>
      <x:c r="AG3902" s="52" t="n">
        <x:f>IFERROR(IF(AND(A3902=A3901,C3902=C3901+1,ISNUMBER(U3902),ISNUMBER(U3901),U3901&lt;&gt;0),U3902/U3901-1,""),"")</x:f>
        <x:v>-0.42112125162972625</x:v>
      </x:c>
      <x:c r="AH3902" s="50" t="n">
        <x:f>IF(AND(ISNUMBER(AE3902),ISNUMBER(AF3902),ISNUMBER(AG3902)),IF(AND(AE3902=1,AF3902=1,AG3902&lt;0),1,0),"")</x:f>
        <x:v>0</x:v>
      </x:c>
      <x:c r="AI3902" s="50" t="n">
        <x:f>IF(AND(A3902=A3903,C3903=C3902+1,ISNUMBER(AH3903)),C3903,"")</x:f>
        <x:v>2018</x:v>
      </x:c>
      <x:c r="AJ3902" s="50" t="n">
        <x:f>IF(AND(A3902=A3903,C3903=C3902+1,ISNUMBER(AH3903)),AH3903,"")</x:f>
        <x:v>0</x:v>
      </x:c>
    </x:row>
    <x:row r="3903" ht="15">
      <x:c r="A3903" s="9" t="s">
        <x:v>272</x:v>
      </x:c>
      <x:c r="B3903" s="10">
        <x:v>43465</x:v>
      </x:c>
      <x:c r="C3903" s="9">
        <x:v>2018</x:v>
      </x:c>
      <x:c r="D3903" s="11">
        <x:v>123.6</x:v>
      </x:c>
      <x:c r="E3903" s="11">
        <x:v>78.8</x:v>
      </x:c>
      <x:c r="F3903" s="11">
        <x:v>61.1</x:v>
      </x:c>
      <x:c r="G3903" s="11">
        <x:v>82.4</x:v>
      </x:c>
      <x:c r="H3903" s="11">
        <x:v>36.4</x:v>
      </x:c>
      <x:c r="I3903" s="11">
        <x:v>41.2</x:v>
      </x:c>
      <x:c r="J3903" s="11">
        <x:v>16.100000000000001</x:v>
      </x:c>
      <x:c r="K3903" s="11">
        <x:v>4.2</x:v>
      </x:c>
      <x:c r="L3903" s="11">
        <x:v>32.799999999999997</x:v>
      </x:c>
      <x:c r="M3903" s="11">
        <x:v>16</x:v>
      </x:c>
      <x:c r="N3903" s="11">
        <x:v>20.399999999999999</x:v>
      </x:c>
      <x:c r="O3903" s="11">
        <x:v>163.9</x:v>
      </x:c>
      <x:c r="P3903" s="11">
        <x:v>4.9000000000000004</x:v>
      </x:c>
      <x:c r="Q3903" s="11">
        <x:v>12.1</x:v>
      </x:c>
      <x:c r="R3903" s="11">
        <x:v>2.2000000000000002</x:v>
      </x:c>
      <x:c r="S3903" s="11">
        <x:v>1.5</x:v>
      </x:c>
      <x:c r="T3903" s="11">
        <x:v>10.1</x:v>
      </x:c>
      <x:c r="U3903" s="11">
        <x:v>55.475999999999999</x:v>
      </x:c>
      <x:c r="V3903" s="11">
        <x:v>18</x:v>
      </x:c>
      <x:c r="W3903" s="12">
        <x:v>0</x:v>
      </x:c>
      <x:c r="X3903" s="8">
        <x:v>0</x:v>
      </x:c>
      <x:c r="Y3903" s="13">
        <x:f t="shared" si="360"/>
        <x:v>1.2896890343698855</x:v>
      </x:c>
      <x:c r="Z3903" s="13">
        <x:f t="shared" si="361"/>
        <x:v>0.66666666666666674</x:v>
      </x:c>
      <x:c r="AA3903" s="13">
        <x:f t="shared" si="362"/>
        <x:v>1.2135922330097087E-2</x:v>
      </x:c>
      <x:c r="AB3903" s="13">
        <x:f t="shared" si="363"/>
        <x:v>3.9644012944983827E-2</x:v>
      </x:c>
      <x:c r="AC3903" s="13">
        <x:f t="shared" si="364"/>
        <x:v>0.12257281553398057</x:v>
      </x:c>
      <x:c r="AD3903" s="13">
        <x:f t="shared" si="365"/>
        <x:v>0.13025889967637541</x:v>
      </x:c>
      <x:c r="AE3903" s="50" t="n">
        <x:f>IF(OR(NOT(ISNUMBER(Q3903)),NOT(ISNUMBER(R3903))),"",IF(Q3903&lt;R3903,1,0))</x:f>
        <x:v>0</x:v>
      </x:c>
      <x:c r="AF3903" s="50" t="n">
        <x:f>IFERROR(IF(AND(A3903=A3902,C3903=C3902+1,ISNUMBER(AE3902)),AE3902,""),"")</x:f>
        <x:v>0</x:v>
      </x:c>
      <x:c r="AG3903" s="52" t="n">
        <x:f>IFERROR(IF(AND(A3903=A3902,C3903=C3902+1,ISNUMBER(U3903),ISNUMBER(U3902),U3902&lt;&gt;0),U3903/U3902-1,""),"")</x:f>
        <x:v>-0.6891891891891893</x:v>
      </x:c>
      <x:c r="AH3903" s="50" t="n">
        <x:f>IF(AND(ISNUMBER(AE3903),ISNUMBER(AF3903),ISNUMBER(AG3903)),IF(AND(AE3903=1,AF3903=1,AG3903&lt;0),1,0),"")</x:f>
        <x:v>0</x:v>
      </x:c>
      <x:c r="AI3903" s="50" t="n">
        <x:f>IF(AND(A3903=A3904,C3904=C3903+1,ISNUMBER(AH3904)),C3904,"")</x:f>
        <x:v>2019</x:v>
      </x:c>
      <x:c r="AJ3903" s="50" t="n">
        <x:f>IF(AND(A3903=A3904,C3904=C3903+1,ISNUMBER(AH3904)),AH3904,"")</x:f>
        <x:v>0</x:v>
      </x:c>
    </x:row>
    <x:row r="3904" ht="15">
      <x:c r="A3904" s="9" t="s">
        <x:v>272</x:v>
      </x:c>
      <x:c r="B3904" s="10">
        <x:v>43830</x:v>
      </x:c>
      <x:c r="C3904" s="9">
        <x:v>2019</x:v>
      </x:c>
      <x:c r="D3904" s="11">
        <x:v>119.8</x:v>
      </x:c>
      <x:c r="E3904" s="11">
        <x:v>77.2</x:v>
      </x:c>
      <x:c r="F3904" s="11">
        <x:v>43.2</x:v>
      </x:c>
      <x:c r="G3904" s="11">
        <x:v>72.7</x:v>
      </x:c>
      <x:c r="H3904" s="11">
        <x:v>28.8</x:v>
      </x:c>
      <x:c r="I3904" s="11">
        <x:v>47.1</x:v>
      </x:c>
      <x:c r="J3904" s="11">
        <x:v>27.2</x:v>
      </x:c>
      <x:c r="K3904" s="11">
        <x:v>1.4</x:v>
      </x:c>
      <x:c r="L3904" s="11">
        <x:v>32.200000000000003</x:v>
      </x:c>
      <x:c r="M3904" s="11">
        <x:v>1.1000000000000001</x:v>
      </x:c>
      <x:c r="N3904" s="11">
        <x:v>27.7</x:v>
      </x:c>
      <x:c r="O3904" s="11">
        <x:v>172.1</x:v>
      </x:c>
      <x:c r="P3904" s="11">
        <x:v>20.2</x:v>
      </x:c>
      <x:c r="Q3904" s="11">
        <x:v>28.5</x:v>
      </x:c>
      <x:c r="R3904" s="11">
        <x:v>2.1</x:v>
      </x:c>
      <x:c r="S3904" s="11">
        <x:v>13.1</x:v>
      </x:c>
      <x:c r="T3904" s="11">
        <x:v>16.600000000000001</x:v>
      </x:c>
      <x:c r="U3904" s="11">
        <x:v>199.71199999999999</x:v>
      </x:c>
      <x:c r="V3904" s="11">
        <x:v>18</x:v>
      </x:c>
      <x:c r="W3904" s="12">
        <x:v>0</x:v>
      </x:c>
      <x:c r="X3904" s="8">
        <x:v>0</x:v>
      </x:c>
      <x:c r="Y3904" s="13">
        <x:f t="shared" si="360"/>
        <x:v>1.787037037037037</x:v>
      </x:c>
      <x:c r="Z3904" s="13">
        <x:f t="shared" si="361"/>
        <x:v>0.60684474123539234</x:v>
      </x:c>
      <x:c r="AA3904" s="13">
        <x:f t="shared" si="362"/>
        <x:v>0.10934891485809682</x:v>
      </x:c>
      <x:c r="AB3904" s="13">
        <x:f t="shared" si="363"/>
        <x:v>0.1686143572621035</x:v>
      </x:c>
      <x:c r="AC3904" s="13">
        <x:f t="shared" si="364"/>
        <x:v>0.22833562585969741</x:v>
      </x:c>
      <x:c r="AD3904" s="13">
        <x:f t="shared" si="365"/>
        <x:v>0.22704507512520869</x:v>
      </x:c>
      <x:c r="AE3904" s="50" t="n">
        <x:f>IF(OR(NOT(ISNUMBER(Q3904)),NOT(ISNUMBER(R3904))),"",IF(Q3904&lt;R3904,1,0))</x:f>
        <x:v>0</x:v>
      </x:c>
      <x:c r="AF3904" s="50" t="n">
        <x:f>IFERROR(IF(AND(A3904=A3903,C3904=C3903+1,ISNUMBER(AE3903)),AE3903,""),"")</x:f>
        <x:v>0</x:v>
      </x:c>
      <x:c r="AG3904" s="52" t="n">
        <x:f>IFERROR(IF(AND(A3904=A3903,C3904=C3903+1,ISNUMBER(U3904),ISNUMBER(U3903),U3903&lt;&gt;0),U3904/U3903-1,""),"")</x:f>
        <x:v>2.5999711586992573</x:v>
      </x:c>
      <x:c r="AH3904" s="50" t="n">
        <x:f>IF(AND(ISNUMBER(AE3904),ISNUMBER(AF3904),ISNUMBER(AG3904)),IF(AND(AE3904=1,AF3904=1,AG3904&lt;0),1,0),"")</x:f>
        <x:v>0</x:v>
      </x:c>
      <x:c r="AI3904" s="50" t="n">
        <x:f>IF(AND(A3904=A3905,C3905=C3904+1,ISNUMBER(AH3905)),C3905,"")</x:f>
        <x:v>2020</x:v>
      </x:c>
      <x:c r="AJ3904" s="50" t="n">
        <x:f>IF(AND(A3904=A3905,C3905=C3904+1,ISNUMBER(AH3905)),AH3905,"")</x:f>
        <x:v>0</x:v>
      </x:c>
    </x:row>
    <x:row r="3905" ht="15">
      <x:c r="A3905" s="9" t="s">
        <x:v>272</x:v>
      </x:c>
      <x:c r="B3905" s="10">
        <x:v>44196</x:v>
      </x:c>
      <x:c r="C3905" s="9">
        <x:v>2020</x:v>
      </x:c>
      <x:c r="D3905" s="11">
        <x:v>163.69999999999999</x:v>
      </x:c>
      <x:c r="E3905" s="11">
        <x:v>119.8</x:v>
      </x:c>
      <x:c r="F3905" s="11">
        <x:v>68.400000000000006</x:v>
      </x:c>
      <x:c r="G3905" s="11">
        <x:v>93.3</x:v>
      </x:c>
      <x:c r="H3905" s="11">
        <x:v>25</x:v>
      </x:c>
      <x:c r="I3905" s="11">
        <x:v>70.400000000000006</x:v>
      </x:c>
      <x:c r="J3905" s="11">
        <x:v>52.4</x:v>
      </x:c>
      <x:c r="K3905" s="11">
        <x:v>6.7</x:v>
      </x:c>
      <x:c r="L3905" s="11">
        <x:v>37.200000000000003</x:v>
      </x:c>
      <x:c r="M3905" s="11">
        <x:v>1.2</x:v>
      </x:c>
      <x:c r="N3905" s="11">
        <x:v>23.8</x:v>
      </x:c>
      <x:c r="O3905" s="11">
        <x:v>176.2</x:v>
      </x:c>
      <x:c r="P3905" s="11">
        <x:v>29.6</x:v>
      </x:c>
      <x:c r="Q3905" s="11">
        <x:v>36.1</x:v>
      </x:c>
      <x:c r="R3905" s="11">
        <x:v>1.3</x:v>
      </x:c>
      <x:c r="S3905" s="11">
        <x:v>27.9</x:v>
      </x:c>
      <x:c r="T3905" s="11">
        <x:v>22.1</x:v>
      </x:c>
      <x:c r="U3905" s="11">
        <x:v>402.94400000000002</x:v>
      </x:c>
      <x:c r="V3905" s="11">
        <x:v>18</x:v>
      </x:c>
      <x:c r="W3905" s="12">
        <x:v>0</x:v>
      </x:c>
      <x:c r="X3905" s="8">
        <x:v>0</x:v>
      </x:c>
      <x:c r="Y3905" s="13">
        <x:f t="shared" si="360"/>
        <x:v>1.7514619883040934</x:v>
      </x:c>
      <x:c r="Z3905" s="13">
        <x:f t="shared" si="361"/>
        <x:v>0.56994502138057423</x:v>
      </x:c>
      <x:c r="AA3905" s="13">
        <x:f t="shared" si="362"/>
        <x:v>0.17043372021991449</x:v>
      </x:c>
      <x:c r="AB3905" s="13">
        <x:f t="shared" si="363"/>
        <x:v>0.18081857055589495</x:v>
      </x:c>
      <x:c r="AC3905" s="13">
        <x:f t="shared" si="364"/>
        <x:v>0.23687031082529478</x:v>
      </x:c>
      <x:c r="AD3905" s="13">
        <x:f t="shared" si="365"/>
        <x:v>0.32009773976786804</x:v>
      </x:c>
      <x:c r="AE3905" s="50" t="n">
        <x:f>IF(OR(NOT(ISNUMBER(Q3905)),NOT(ISNUMBER(R3905))),"",IF(Q3905&lt;R3905,1,0))</x:f>
        <x:v>0</x:v>
      </x:c>
      <x:c r="AF3905" s="50" t="n">
        <x:f>IFERROR(IF(AND(A3905=A3904,C3905=C3904+1,ISNUMBER(AE3904)),AE3904,""),"")</x:f>
        <x:v>0</x:v>
      </x:c>
      <x:c r="AG3905" s="52" t="n">
        <x:f>IFERROR(IF(AND(A3905=A3904,C3905=C3904+1,ISNUMBER(U3905),ISNUMBER(U3904),U3904&lt;&gt;0),U3905/U3904-1,""),"")</x:f>
        <x:v>1.0176253805479893</x:v>
      </x:c>
      <x:c r="AH3905" s="50" t="n">
        <x:f>IF(AND(ISNUMBER(AE3905),ISNUMBER(AF3905),ISNUMBER(AG3905)),IF(AND(AE3905=1,AF3905=1,AG3905&lt;0),1,0),"")</x:f>
        <x:v>0</x:v>
      </x:c>
      <x:c r="AI3905" s="50" t="n">
        <x:f>IF(AND(A3905=A3906,C3906=C3905+1,ISNUMBER(AH3906)),C3906,"")</x:f>
        <x:v>2021</x:v>
      </x:c>
      <x:c r="AJ3905" s="50" t="n">
        <x:f>IF(AND(A3905=A3906,C3906=C3905+1,ISNUMBER(AH3906)),AH3906,"")</x:f>
        <x:v>0</x:v>
      </x:c>
    </x:row>
    <x:row r="3906" ht="15">
      <x:c r="A3906" s="9" t="s">
        <x:v>272</x:v>
      </x:c>
      <x:c r="B3906" s="10">
        <x:v>44561</x:v>
      </x:c>
      <x:c r="C3906" s="9">
        <x:v>2021</x:v>
      </x:c>
      <x:c r="D3906" s="11">
        <x:v>202.7</x:v>
      </x:c>
      <x:c r="E3906" s="11">
        <x:v>134.30000000000001</x:v>
      </x:c>
      <x:c r="F3906" s="11">
        <x:v>70.599999999999994</x:v>
      </x:c>
      <x:c r="G3906" s="11">
        <x:v>115</x:v>
      </x:c>
      <x:c r="H3906" s="11">
        <x:v>45</x:v>
      </x:c>
      <x:c r="I3906" s="11">
        <x:v>87.7</x:v>
      </x:c>
      <x:c r="J3906" s="11">
        <x:v>69.3</x:v>
      </x:c>
      <x:c r="K3906" s="11">
        <x:v>6.9</x:v>
      </x:c>
      <x:c r="L3906" s="11">
        <x:v>57.3</x:v>
      </x:c>
      <x:c r="M3906" s="11">
        <x:v>2.2000000000000002</x:v>
      </x:c>
      <x:c r="N3906" s="11">
        <x:v>42.8</x:v>
      </x:c>
      <x:c r="O3906" s="11">
        <x:v>228.2</x:v>
      </x:c>
      <x:c r="P3906" s="11">
        <x:v>35.299999999999997</x:v>
      </x:c>
      <x:c r="Q3906" s="11">
        <x:v>43</x:v>
      </x:c>
      <x:c r="R3906" s="11">
        <x:v>1.6</x:v>
      </x:c>
      <x:c r="S3906" s="11">
        <x:v>27.1</x:v>
      </x:c>
      <x:c r="T3906" s="11">
        <x:v>24.4</x:v>
      </x:c>
      <x:c r="U3906" s="11">
        <x:v>560.38800000000003</x:v>
      </x:c>
      <x:c r="V3906" s="11">
        <x:v>18</x:v>
      </x:c>
      <x:c r="W3906" s="12">
        <x:v>0</x:v>
      </x:c>
      <x:c r="X3906" s="8">
        <x:v>0</x:v>
      </x:c>
      <x:c r="Y3906" s="13">
        <x:f t="shared" si="360"/>
        <x:v>1.9022662889518416</x:v>
      </x:c>
      <x:c r="Z3906" s="13">
        <x:f t="shared" si="361"/>
        <x:v>0.56734089787863839</x:v>
      </x:c>
      <x:c r="AA3906" s="13">
        <x:f t="shared" si="362"/>
        <x:v>0.13369511593487915</x:v>
      </x:c>
      <x:c r="AB3906" s="13">
        <x:f t="shared" si="363"/>
        <x:v>0.17414898865318204</x:v>
      </x:c>
      <x:c r="AC3906" s="13">
        <x:f t="shared" si="364"/>
        <x:v>0.21217391304347824</x:v>
      </x:c>
      <x:c r="AD3906" s="13">
        <x:f t="shared" si="365"/>
        <x:v>0.34188455846077948</x:v>
      </x:c>
      <x:c r="AE3906" s="50" t="n">
        <x:f>IF(OR(NOT(ISNUMBER(Q3906)),NOT(ISNUMBER(R3906))),"",IF(Q3906&lt;R3906,1,0))</x:f>
        <x:v>0</x:v>
      </x:c>
      <x:c r="AF3906" s="50" t="n">
        <x:f>IFERROR(IF(AND(A3906=A3905,C3906=C3905+1,ISNUMBER(AE3905)),AE3905,""),"")</x:f>
        <x:v>0</x:v>
      </x:c>
      <x:c r="AG3906" s="52" t="n">
        <x:f>IFERROR(IF(AND(A3906=A3905,C3906=C3905+1,ISNUMBER(U3906),ISNUMBER(U3905),U3905&lt;&gt;0),U3906/U3905-1,""),"")</x:f>
        <x:v>0.39073419631512074</x:v>
      </x:c>
      <x:c r="AH3906" s="50" t="n">
        <x:f>IF(AND(ISNUMBER(AE3906),ISNUMBER(AF3906),ISNUMBER(AG3906)),IF(AND(AE3906=1,AF3906=1,AG3906&lt;0),1,0),"")</x:f>
        <x:v>0</x:v>
      </x:c>
      <x:c r="AI3906" s="50" t="n">
        <x:f>IF(AND(A3906=A3907,C3907=C3906+1,ISNUMBER(AH3907)),C3907,"")</x:f>
        <x:v>2022</x:v>
      </x:c>
      <x:c r="AJ3906" s="50" t="n">
        <x:f>IF(AND(A3906=A3907,C3907=C3906+1,ISNUMBER(AH3907)),AH3907,"")</x:f>
        <x:v>0</x:v>
      </x:c>
    </x:row>
    <x:row r="3907" ht="15">
      <x:c r="A3907" s="9" t="s">
        <x:v>272</x:v>
      </x:c>
      <x:c r="B3907" s="10">
        <x:v>44926</x:v>
      </x:c>
      <x:c r="C3907" s="9">
        <x:v>2022</x:v>
      </x:c>
      <x:c r="D3907" s="11">
        <x:v>178.1</x:v>
      </x:c>
      <x:c r="E3907" s="11">
        <x:v>107.6</x:v>
      </x:c>
      <x:c r="F3907" s="11">
        <x:v>54.1</x:v>
      </x:c>
      <x:c r="G3907" s="11">
        <x:v>91.4</x:v>
      </x:c>
      <x:c r="H3907" s="11">
        <x:v>34.700000000000003</x:v>
      </x:c>
      <x:c r="I3907" s="11">
        <x:v>86.7</x:v>
      </x:c>
      <x:c r="J3907" s="11">
        <x:v>67.900000000000006</x:v>
      </x:c>
      <x:c r="K3907" s="11">
        <x:v>5.3</x:v>
      </x:c>
      <x:c r="L3907" s="11">
        <x:v>47.5</x:v>
      </x:c>
      <x:c r="M3907" s="11">
        <x:v>2</x:v>
      </x:c>
      <x:c r="N3907" s="11">
        <x:v>32.700000000000003</x:v>
      </x:c>
      <x:c r="O3907" s="11">
        <x:v>206.3</x:v>
      </x:c>
      <x:c r="P3907" s="11">
        <x:v>13.7</x:v>
      </x:c>
      <x:c r="Q3907" s="11">
        <x:v>22.6</x:v>
      </x:c>
      <x:c r="R3907" s="11">
        <x:v>2</x:v>
      </x:c>
      <x:c r="S3907" s="11">
        <x:v>11</x:v>
      </x:c>
      <x:c r="T3907" s="11">
        <x:v>35.9</x:v>
      </x:c>
      <x:c r="U3907" s="11">
        <x:v>154.07579999999999</x:v>
      </x:c>
      <x:c r="V3907" s="11">
        <x:v>18</x:v>
      </x:c>
      <x:c r="W3907" s="12">
        <x:v>0</x:v>
      </x:c>
      <x:c r="X3907" s="8">
        <x:v>0</x:v>
      </x:c>
      <x:c r="Y3907" s="13" t="n">
        <x:f t="shared" ref="Y3907:Y3970" si="366">IF(AND(ISNUMBER(E3907),ISNUMBER(F3907),F3907&lt;&gt;0),E3907/F3907,"")</x:f>
        <x:v>1.9889094269870609</x:v>
      </x:c>
      <x:c r="Z3907" s="13" t="n">
        <x:f t="shared" ref="Z3907:Z3970" si="367">IF(AND(ISNUMBER(G3907),ISNUMBER(D3907),D3907&lt;&gt;0),G3907/D3907,"")</x:f>
        <x:v>0.5131948343627176</x:v>
      </x:c>
      <x:c r="AA3907" s="13" t="n">
        <x:f t="shared" ref="AA3907:AA3970" si="368">IF(AND(ISNUMBER(S3907),ISNUMBER(D3907),D3907&lt;&gt;0),S3907/D3907,"")</x:f>
        <x:v>0.06176305446378439</x:v>
      </x:c>
      <x:c r="AB3907" s="13" t="n">
        <x:f t="shared" ref="AB3907:AB3970" si="369">IF(AND(ISNUMBER(P3907),ISNUMBER(D3907),D3907&lt;&gt;0),P3907/D3907,"")</x:f>
        <x:v>0.07692307692307693</x:v>
      </x:c>
      <x:c r="AC3907" s="13" t="n">
        <x:f t="shared" ref="AC3907:AC3970" si="370">IF(AND(ISNUMBER(T3907),ISNUMBER(G3907),G3907&lt;&gt;0),T3907/G3907,"")</x:f>
        <x:v>0.39277899343544853</x:v>
      </x:c>
      <x:c r="AD3907" s="13" t="n">
        <x:f t="shared" ref="AD3907:AD3970" si="371">IF(AND(ISNUMBER(J3907),ISNUMBER(D3907),D3907&lt;&gt;0),J3907/D3907,"")</x:f>
        <x:v>0.3812464907355419</x:v>
      </x:c>
      <x:c r="AE3907" s="50" t="n">
        <x:f>IF(OR(NOT(ISNUMBER(Q3907)),NOT(ISNUMBER(R3907))),"",IF(Q3907&lt;R3907,1,0))</x:f>
        <x:v>0</x:v>
      </x:c>
      <x:c r="AF3907" s="50" t="n">
        <x:f>IFERROR(IF(AND(A3907=A3906,C3907=C3906+1,ISNUMBER(AE3906)),AE3906,""),"")</x:f>
        <x:v>0</x:v>
      </x:c>
      <x:c r="AG3907" s="52" t="n">
        <x:f>IFERROR(IF(AND(A3907=A3906,C3907=C3906+1,ISNUMBER(U3907),ISNUMBER(U3906),U3906&lt;&gt;0),U3907/U3906-1,""),"")</x:f>
        <x:v>-0.7250551403670314</x:v>
      </x:c>
      <x:c r="AH3907" s="50" t="n">
        <x:f>IF(AND(ISNUMBER(AE3907),ISNUMBER(AF3907),ISNUMBER(AG3907)),IF(AND(AE3907=1,AF3907=1,AG3907&lt;0),1,0),"")</x:f>
        <x:v>0</x:v>
      </x:c>
      <x:c r="AI3907" s="50" t="n">
        <x:f>IF(AND(A3907=A3908,C3908=C3907+1,ISNUMBER(AH3908)),C3908,"")</x:f>
        <x:v>2023</x:v>
      </x:c>
      <x:c r="AJ3907" s="50" t="n">
        <x:f>IF(AND(A3907=A3908,C3908=C3907+1,ISNUMBER(AH3908)),AH3908,"")</x:f>
        <x:v>0</x:v>
      </x:c>
    </x:row>
    <x:row r="3908" ht="15">
      <x:c r="A3908" s="9" t="s">
        <x:v>272</x:v>
      </x:c>
      <x:c r="B3908" s="10">
        <x:v>45291</x:v>
      </x:c>
      <x:c r="C3908" s="9">
        <x:v>2023</x:v>
      </x:c>
      <x:c r="D3908" s="11">
        <x:v>176.8</x:v>
      </x:c>
      <x:c r="E3908" s="11">
        <x:v>103.9</x:v>
      </x:c>
      <x:c r="F3908" s="11">
        <x:v>51.4</x:v>
      </x:c>
      <x:c r="G3908" s="11">
        <x:v>83</x:v>
      </x:c>
      <x:c r="H3908" s="11">
        <x:v>27.4</x:v>
      </x:c>
      <x:c r="I3908" s="11">
        <x:v>93.8</x:v>
      </x:c>
      <x:c r="J3908" s="11">
        <x:v>76.8</x:v>
      </x:c>
      <x:c r="K3908" s="11">
        <x:v>4.5999999999999996</x:v>
      </x:c>
      <x:c r="L3908" s="11">
        <x:v>40.799999999999997</x:v>
      </x:c>
      <x:c r="M3908" s="11">
        <x:v>2</x:v>
      </x:c>
      <x:c r="N3908" s="11">
        <x:v>25.4</x:v>
      </x:c>
      <x:c r="O3908" s="11">
        <x:v>209</x:v>
      </x:c>
      <x:c r="P3908" s="11">
        <x:v>22.2</x:v>
      </x:c>
      <x:c r="Q3908" s="11">
        <x:v>31.5</x:v>
      </x:c>
      <x:c r="R3908" s="11">
        <x:v>3.3</x:v>
      </x:c>
      <x:c r="S3908" s="11">
        <x:v>16.7</x:v>
      </x:c>
      <x:c r="T3908" s="11">
        <x:v>26.2</x:v>
      </x:c>
      <x:c r="U3908" s="11">
        <x:v>194.06</x:v>
      </x:c>
      <x:c r="V3908" s="11">
        <x:v>18</x:v>
      </x:c>
      <x:c r="W3908" s="12">
        <x:v>0</x:v>
      </x:c>
      <x:c r="X3908" s="8">
        <x:v>0</x:v>
      </x:c>
      <x:c r="Y3908" s="13">
        <x:f t="shared" si="366"/>
        <x:v>2.0214007782101171</x:v>
      </x:c>
      <x:c r="Z3908" s="13">
        <x:f t="shared" si="367"/>
        <x:v>0.46945701357466063</x:v>
      </x:c>
      <x:c r="AA3908" s="13">
        <x:f t="shared" si="368"/>
        <x:v>9.4457013574660617E-2</x:v>
      </x:c>
      <x:c r="AB3908" s="13">
        <x:f t="shared" si="369"/>
        <x:v>0.1255656108597285</x:v>
      </x:c>
      <x:c r="AC3908" s="13">
        <x:f t="shared" si="370"/>
        <x:v>0.31566265060240961</x:v>
      </x:c>
      <x:c r="AD3908" s="13">
        <x:f t="shared" si="371"/>
        <x:v>0.43438914027149317</x:v>
      </x:c>
      <x:c r="AE3908" s="50" t="n">
        <x:f>IF(OR(NOT(ISNUMBER(Q3908)),NOT(ISNUMBER(R3908))),"",IF(Q3908&lt;R3908,1,0))</x:f>
        <x:v>0</x:v>
      </x:c>
      <x:c r="AF3908" s="50" t="n">
        <x:f>IFERROR(IF(AND(A3908=A3907,C3908=C3907+1,ISNUMBER(AE3907)),AE3907,""),"")</x:f>
        <x:v>0</x:v>
      </x:c>
      <x:c r="AG3908" s="52" t="n">
        <x:f>IFERROR(IF(AND(A3908=A3907,C3908=C3907+1,ISNUMBER(U3908),ISNUMBER(U3907),U3907&lt;&gt;0),U3908/U3907-1,""),"")</x:f>
        <x:v>0.2595099295281933</x:v>
      </x:c>
      <x:c r="AH3908" s="50" t="n">
        <x:f>IF(AND(ISNUMBER(AE3908),ISNUMBER(AF3908),ISNUMBER(AG3908)),IF(AND(AE3908=1,AF3908=1,AG3908&lt;0),1,0),"")</x:f>
        <x:v>0</x:v>
      </x:c>
      <x:c r="AI3908" s="50" t="n">
        <x:f>IF(AND(A3908=A3909,C3909=C3908+1,ISNUMBER(AH3909)),C3909,"")</x:f>
        <x:v>2024</x:v>
      </x:c>
      <x:c r="AJ3908" s="50" t="n">
        <x:f>IF(AND(A3908=A3909,C3909=C3908+1,ISNUMBER(AH3909)),AH3909,"")</x:f>
        <x:v>0</x:v>
      </x:c>
    </x:row>
    <x:row r="3909" ht="15">
      <x:c r="A3909" s="9" t="s">
        <x:v>272</x:v>
      </x:c>
      <x:c r="B3909" s="10">
        <x:v>45657</x:v>
      </x:c>
      <x:c r="C3909" s="9">
        <x:v>2024</x:v>
      </x:c>
      <x:c r="D3909" s="11">
        <x:v>244.8</x:v>
      </x:c>
      <x:c r="E3909" s="11">
        <x:v>142.6</x:v>
      </x:c>
      <x:c r="F3909" s="11">
        <x:v>63.2</x:v>
      </x:c>
      <x:c r="G3909" s="11">
        <x:v>149</x:v>
      </x:c>
      <x:c r="H3909" s="11">
        <x:v>79.2</x:v>
      </x:c>
      <x:c r="I3909" s="11">
        <x:v>95.8</x:v>
      </x:c>
      <x:c r="J3909" s="11">
        <x:v>84.1</x:v>
      </x:c>
      <x:c r="K3909" s="11">
        <x:v>4.0999999999999996</x:v>
      </x:c>
      <x:c r="L3909" s="11">
        <x:v>53.8</x:v>
      </x:c>
      <x:c r="M3909" s="11">
        <x:v>2.8</x:v>
      </x:c>
      <x:c r="N3909" s="11">
        <x:v>76.400000000000006</x:v>
      </x:c>
      <x:c r="O3909" s="11">
        <x:v>242.5</x:v>
      </x:c>
      <x:c r="P3909" s="11">
        <x:v>23.2</x:v>
      </x:c>
      <x:c r="Q3909" s="11">
        <x:v>33.4</x:v>
      </x:c>
      <x:c r="R3909" s="11">
        <x:v>4.3</x:v>
      </x:c>
      <x:c r="S3909" s="11">
        <x:v>14.6</x:v>
      </x:c>
      <x:c r="T3909" s="11">
        <x:v>10.6</x:v>
      </x:c>
      <x:c r="U3909" s="11">
        <x:v>197.86439999999999</x:v>
      </x:c>
      <x:c r="V3909" s="11">
        <x:v>18</x:v>
      </x:c>
      <x:c r="W3909" s="12">
        <x:v>0</x:v>
      </x:c>
      <x:c r="X3909" s="8">
        <x:v>0</x:v>
      </x:c>
      <x:c r="Y3909" s="13">
        <x:f t="shared" si="366"/>
        <x:v>2.2563291139240502</x:v>
      </x:c>
      <x:c r="Z3909" s="13">
        <x:f t="shared" si="367"/>
        <x:v>0.6086601307189542</x:v>
      </x:c>
      <x:c r="AA3909" s="13">
        <x:f t="shared" si="368"/>
        <x:v>5.964052287581699E-2</x:v>
      </x:c>
      <x:c r="AB3909" s="13">
        <x:f t="shared" si="369"/>
        <x:v>9.4771241830065356E-2</x:v>
      </x:c>
      <x:c r="AC3909" s="13">
        <x:f t="shared" si="370"/>
        <x:v>7.1140939597315433E-2</x:v>
      </x:c>
      <x:c r="AD3909" s="13">
        <x:f t="shared" si="371"/>
        <x:v>0.34354575163398687</x:v>
      </x:c>
      <x:c r="AE3909" s="50" t="n">
        <x:f>IF(OR(NOT(ISNUMBER(Q3909)),NOT(ISNUMBER(R3909))),"",IF(Q3909&lt;R3909,1,0))</x:f>
        <x:v>0</x:v>
      </x:c>
      <x:c r="AF3909" s="50" t="n">
        <x:f>IFERROR(IF(AND(A3909=A3908,C3909=C3908+1,ISNUMBER(AE3908)),AE3908,""),"")</x:f>
        <x:v>0</x:v>
      </x:c>
      <x:c r="AG3909" s="52" t="n">
        <x:f>IFERROR(IF(AND(A3909=A3908,C3909=C3908+1,ISNUMBER(U3909),ISNUMBER(U3908),U3908&lt;&gt;0),U3909/U3908-1,""),"")</x:f>
        <x:v>0.01960424610945055</x:v>
      </x:c>
      <x:c r="AH3909" s="50" t="n">
        <x:f>IF(AND(ISNUMBER(AE3909),ISNUMBER(AF3909),ISNUMBER(AG3909)),IF(AND(AE3909=1,AF3909=1,AG3909&lt;0),1,0),"")</x:f>
        <x:v>0</x:v>
      </x:c>
      <x:c r="AI3909" s="50" t="str">
        <x:f>IF(AND(A3909=A3910,C3910=C3909+1,ISNUMBER(AH3910)),C3910,"")</x:f>
      </x:c>
      <x:c r="AJ3909" s="50" t="str">
        <x:f>IF(AND(A3909=A3910,C3910=C3909+1,ISNUMBER(AH3910)),AH3910,"")</x:f>
      </x:c>
    </x:row>
    <x:row r="3910" ht="15">
      <x:c r="A3910" s="9" t="s">
        <x:v>273</x:v>
      </x:c>
      <x:c r="B3910" s="10">
        <x:v>39447</x:v>
      </x:c>
      <x:c r="C3910" s="9">
        <x:v>2007</x:v>
      </x:c>
      <x:c r="D3910" s="11">
        <x:v>182.18100000000001</x:v>
      </x:c>
      <x:c r="E3910" s="11">
        <x:v>123.83799999999999</x:v>
      </x:c>
      <x:c r="F3910" s="11">
        <x:v>89.453999999999994</x:v>
      </x:c>
      <x:c r="G3910" s="11">
        <x:v>89.453999999999994</x:v>
      </x:c>
      <x:c r="H3910" s="11">
        <x:v>0</x:v>
      </x:c>
      <x:c r="I3910" s="11">
        <x:v>92.727000000000004</x:v>
      </x:c>
      <x:c r="J3910" s="11">
        <x:v>89.734999999999999</x:v>
      </x:c>
      <x:c r="K3910" s="11">
        <x:v>104.30800000000001</x:v>
      </x:c>
      <x:c r="L3910" s="11">
        <x:v>0</x:v>
      </x:c>
      <x:c r="M3910" s="11">
        <x:v>0</x:v>
      </x:c>
      <x:c r="N3910" s="11">
        <x:v>0</x:v>
      </x:c>
      <x:c r="O3910" s="11">
        <x:v>213.38300000000001</x:v>
      </x:c>
      <x:c r="P3910" s="11">
        <x:v>33.029000000000003</x:v>
      </x:c>
      <x:c r="Q3910" s="11">
        <x:v>38.771000000000001</x:v>
      </x:c>
      <x:c r="R3910" s="11">
        <x:v>0</x:v>
      </x:c>
      <x:c r="S3910" s="11">
        <x:v>34.234999999999999</x:v>
      </x:c>
      <x:c r="T3910" s="11">
        <x:v>51.631999999999998</x:v>
      </x:c>
      <x:c r="U3910" s="11">
        <x:v>957.55169999999998</x:v>
      </x:c>
      <x:c r="V3910" s="11">
        <x:v>18</x:v>
      </x:c>
      <x:c r="W3910" s="12">
        <x:v>0</x:v>
      </x:c>
      <x:c r="X3910" s="8">
        <x:v>0</x:v>
      </x:c>
      <x:c r="Y3910" s="13">
        <x:f t="shared" si="366"/>
        <x:v>1.3843763274979319</x:v>
      </x:c>
      <x:c r="Z3910" s="13">
        <x:f t="shared" si="367"/>
        <x:v>0.4910171752268348</x:v>
      </x:c>
      <x:c r="AA3910" s="13">
        <x:f t="shared" si="368"/>
        <x:v>0.18791751060758255</x:v>
      </x:c>
      <x:c r="AB3910" s="13">
        <x:f t="shared" si="369"/>
        <x:v>0.1812977203989439</x:v>
      </x:c>
      <x:c r="AC3910" s="13">
        <x:f t="shared" si="370"/>
        <x:v>0.57719051132425603</x:v>
      </x:c>
      <x:c r="AD3910" s="13">
        <x:f t="shared" si="371"/>
        <x:v>0.49255959732354082</x:v>
      </x:c>
      <x:c r="AE3910" s="50" t="n">
        <x:f>IF(OR(NOT(ISNUMBER(Q3910)),NOT(ISNUMBER(R3910))),"",IF(Q3910&lt;R3910,1,0))</x:f>
        <x:v>0</x:v>
      </x:c>
      <x:c r="AF3910" s="50" t="str">
        <x:f>IFERROR(IF(AND(A3910=A3909,C3910=C3909+1,ISNUMBER(AE3909)),AE3909,""),"")</x:f>
      </x:c>
      <x:c r="AG3910" s="52" t="str">
        <x:f>IFERROR(IF(AND(A3910=A3909,C3910=C3909+1,ISNUMBER(U3910),ISNUMBER(U3909),U3909&lt;&gt;0),U3910/U3909-1,""),"")</x:f>
      </x:c>
      <x:c r="AH3910" s="50" t="str">
        <x:f>IF(AND(ISNUMBER(AE3910),ISNUMBER(AF3910),ISNUMBER(AG3910)),IF(AND(AE3910=1,AF3910=1,AG3910&lt;0),1,0),"")</x:f>
      </x:c>
      <x:c r="AI3910" s="50" t="n">
        <x:f>IF(AND(A3910=A3911,C3911=C3910+1,ISNUMBER(AH3911)),C3911,"")</x:f>
        <x:v>2008</x:v>
      </x:c>
      <x:c r="AJ3910" s="50" t="n">
        <x:f>IF(AND(A3910=A3911,C3911=C3910+1,ISNUMBER(AH3911)),AH3911,"")</x:f>
        <x:v>0</x:v>
      </x:c>
    </x:row>
    <x:row r="3911" ht="15">
      <x:c r="A3911" s="9" t="s">
        <x:v>273</x:v>
      </x:c>
      <x:c r="B3911" s="10">
        <x:v>39813</x:v>
      </x:c>
      <x:c r="C3911" s="9">
        <x:v>2008</x:v>
      </x:c>
      <x:c r="D3911" s="11">
        <x:v>182.49799999999999</x:v>
      </x:c>
      <x:c r="E3911" s="11">
        <x:v>117.117</x:v>
      </x:c>
      <x:c r="F3911" s="11">
        <x:v>71.138000000000005</x:v>
      </x:c>
      <x:c r="G3911" s="11">
        <x:v>71.138000000000005</x:v>
      </x:c>
      <x:c r="H3911" s="11">
        <x:v>0</x:v>
      </x:c>
      <x:c r="I3911" s="11">
        <x:v>111.36</x:v>
      </x:c>
      <x:c r="J3911" s="11">
        <x:v>108.71599999999999</x:v>
      </x:c>
      <x:c r="K3911" s="11">
        <x:v>98.444000000000003</x:v>
      </x:c>
      <x:c r="L3911" s="11">
        <x:v>0</x:v>
      </x:c>
      <x:c r="M3911" s="11">
        <x:v>0</x:v>
      </x:c>
      <x:c r="N3911" s="11">
        <x:v>0</x:v>
      </x:c>
      <x:c r="O3911" s="11">
        <x:v>256.86200000000002</x:v>
      </x:c>
      <x:c r="P3911" s="11">
        <x:v>39.944000000000003</x:v>
      </x:c>
      <x:c r="Q3911" s="11">
        <x:v>47.274000000000001</x:v>
      </x:c>
      <x:c r="R3911" s="11">
        <x:v>0</x:v>
      </x:c>
      <x:c r="S3911" s="11">
        <x:v>37.185000000000002</x:v>
      </x:c>
      <x:c r="T3911" s="11">
        <x:v>59.649000000000001</x:v>
      </x:c>
      <x:c r="U3911" s="11">
        <x:v>495.95359999999999</x:v>
      </x:c>
      <x:c r="V3911" s="11">
        <x:v>18</x:v>
      </x:c>
      <x:c r="W3911" s="12">
        <x:v>0</x:v>
      </x:c>
      <x:c r="X3911" s="8">
        <x:v>0</x:v>
      </x:c>
      <x:c r="Y3911" s="13">
        <x:f t="shared" si="366"/>
        <x:v>1.6463352919677245</x:v>
      </x:c>
      <x:c r="Z3911" s="13">
        <x:f t="shared" si="367"/>
        <x:v>0.38980153207158441</x:v>
      </x:c>
      <x:c r="AA3911" s="13">
        <x:f t="shared" si="368"/>
        <x:v>0.20375565759624764</x:v>
      </x:c>
      <x:c r="AB3911" s="13">
        <x:f t="shared" si="369"/>
        <x:v>0.21887363149185199</x:v>
      </x:c>
      <x:c r="AC3911" s="13">
        <x:f t="shared" si="370"/>
        <x:v>0.83849700581967435</x:v>
      </x:c>
      <x:c r="AD3911" s="13">
        <x:f t="shared" si="371"/>
        <x:v>0.59571063792479917</x:v>
      </x:c>
      <x:c r="AE3911" s="50" t="n">
        <x:f>IF(OR(NOT(ISNUMBER(Q3911)),NOT(ISNUMBER(R3911))),"",IF(Q3911&lt;R3911,1,0))</x:f>
        <x:v>0</x:v>
      </x:c>
      <x:c r="AF3911" s="50" t="n">
        <x:f>IFERROR(IF(AND(A3911=A3910,C3911=C3910+1,ISNUMBER(AE3910)),AE3910,""),"")</x:f>
        <x:v>0</x:v>
      </x:c>
      <x:c r="AG3911" s="52" t="n">
        <x:f>IFERROR(IF(AND(A3911=A3910,C3911=C3910+1,ISNUMBER(U3911),ISNUMBER(U3910),U3910&lt;&gt;0),U3911/U3910-1,""),"")</x:f>
        <x:v>-0.48206075974801155</x:v>
      </x:c>
      <x:c r="AH3911" s="50" t="n">
        <x:f>IF(AND(ISNUMBER(AE3911),ISNUMBER(AF3911),ISNUMBER(AG3911)),IF(AND(AE3911=1,AF3911=1,AG3911&lt;0),1,0),"")</x:f>
        <x:v>0</x:v>
      </x:c>
      <x:c r="AI3911" s="50" t="n">
        <x:f>IF(AND(A3911=A3912,C3912=C3911+1,ISNUMBER(AH3912)),C3912,"")</x:f>
        <x:v>2009</x:v>
      </x:c>
      <x:c r="AJ3911" s="50" t="n">
        <x:f>IF(AND(A3911=A3912,C3912=C3911+1,ISNUMBER(AH3912)),AH3912,"")</x:f>
        <x:v>0</x:v>
      </x:c>
    </x:row>
    <x:row r="3912" ht="15">
      <x:c r="A3912" s="9" t="s">
        <x:v>273</x:v>
      </x:c>
      <x:c r="B3912" s="10">
        <x:v>40178</x:v>
      </x:c>
      <x:c r="C3912" s="9">
        <x:v>2009</x:v>
      </x:c>
      <x:c r="D3912" s="11">
        <x:v>201.33199999999999</x:v>
      </x:c>
      <x:c r="E3912" s="11">
        <x:v>108.71899999999999</x:v>
      </x:c>
      <x:c r="F3912" s="11">
        <x:v>76.421000000000006</x:v>
      </x:c>
      <x:c r="G3912" s="11">
        <x:v>80.231999999999999</x:v>
      </x:c>
      <x:c r="H3912" s="11">
        <x:v>0</x:v>
      </x:c>
      <x:c r="I3912" s="11">
        <x:v>121.1</x:v>
      </x:c>
      <x:c r="J3912" s="11">
        <x:v>117.883</x:v>
      </x:c>
      <x:c r="K3912" s="11">
        <x:v>87.510999999999996</x:v>
      </x:c>
      <x:c r="L3912" s="11">
        <x:v>0</x:v>
      </x:c>
      <x:c r="M3912" s="11">
        <x:v>0</x:v>
      </x:c>
      <x:c r="N3912" s="11">
        <x:v>0</x:v>
      </x:c>
      <x:c r="O3912" s="11">
        <x:v>246.703</x:v>
      </x:c>
      <x:c r="P3912" s="11">
        <x:v>30.058</x:v>
      </x:c>
      <x:c r="Q3912" s="11">
        <x:v>38.56</x:v>
      </x:c>
      <x:c r="R3912" s="11">
        <x:v>0</x:v>
      </x:c>
      <x:c r="S3912" s="11">
        <x:v>24.832999999999998</x:v>
      </x:c>
      <x:c r="T3912" s="11">
        <x:v>42.13</x:v>
      </x:c>
      <x:c r="U3912" s="11">
        <x:v>621.13739999999996</x:v>
      </x:c>
      <x:c r="V3912" s="11">
        <x:v>18</x:v>
      </x:c>
      <x:c r="W3912" s="12">
        <x:v>0</x:v>
      </x:c>
      <x:c r="X3912" s="8">
        <x:v>0</x:v>
      </x:c>
      <x:c r="Y3912" s="13">
        <x:f t="shared" si="366"/>
        <x:v>1.4226325224741889</x:v>
      </x:c>
      <x:c r="Z3912" s="13">
        <x:f t="shared" si="367"/>
        <x:v>0.39850595037053227</x:v>
      </x:c>
      <x:c r="AA3912" s="13">
        <x:f t="shared" si="368"/>
        <x:v>0.12334353207637136</x:v>
      </x:c>
      <x:c r="AB3912" s="13">
        <x:f t="shared" si="369"/>
        <x:v>0.14929569069993842</x:v>
      </x:c>
      <x:c r="AC3912" s="13">
        <x:f t="shared" si="370"/>
        <x:v>0.52510220360953241</x:v>
      </x:c>
      <x:c r="AD3912" s="13">
        <x:f t="shared" si="371"/>
        <x:v>0.58551546698984758</x:v>
      </x:c>
      <x:c r="AE3912" s="50" t="n">
        <x:f>IF(OR(NOT(ISNUMBER(Q3912)),NOT(ISNUMBER(R3912))),"",IF(Q3912&lt;R3912,1,0))</x:f>
        <x:v>0</x:v>
      </x:c>
      <x:c r="AF3912" s="50" t="n">
        <x:f>IFERROR(IF(AND(A3912=A3911,C3912=C3911+1,ISNUMBER(AE3911)),AE3911,""),"")</x:f>
        <x:v>0</x:v>
      </x:c>
      <x:c r="AG3912" s="52" t="n">
        <x:f>IFERROR(IF(AND(A3912=A3911,C3912=C3911+1,ISNUMBER(U3912),ISNUMBER(U3911),U3911&lt;&gt;0),U3912/U3911-1,""),"")</x:f>
        <x:v>0.2524103061254117</x:v>
      </x:c>
      <x:c r="AH3912" s="50" t="n">
        <x:f>IF(AND(ISNUMBER(AE3912),ISNUMBER(AF3912),ISNUMBER(AG3912)),IF(AND(AE3912=1,AF3912=1,AG3912&lt;0),1,0),"")</x:f>
        <x:v>0</x:v>
      </x:c>
      <x:c r="AI3912" s="50" t="n">
        <x:f>IF(AND(A3912=A3913,C3913=C3912+1,ISNUMBER(AH3913)),C3913,"")</x:f>
        <x:v>2010</x:v>
      </x:c>
      <x:c r="AJ3912" s="50" t="n">
        <x:f>IF(AND(A3912=A3913,C3913=C3912+1,ISNUMBER(AH3913)),AH3913,"")</x:f>
        <x:v>0</x:v>
      </x:c>
    </x:row>
    <x:row r="3913" ht="15">
      <x:c r="A3913" s="9" t="s">
        <x:v>273</x:v>
      </x:c>
      <x:c r="B3913" s="10">
        <x:v>40543</x:v>
      </x:c>
      <x:c r="C3913" s="9">
        <x:v>2010</x:v>
      </x:c>
      <x:c r="D3913" s="11">
        <x:v>271.76</x:v>
      </x:c>
      <x:c r="E3913" s="11">
        <x:v>85.864000000000004</x:v>
      </x:c>
      <x:c r="F3913" s="11">
        <x:v>150.572</x:v>
      </x:c>
      <x:c r="G3913" s="11">
        <x:v>154.81</x:v>
      </x:c>
      <x:c r="H3913" s="11">
        <x:v>0</x:v>
      </x:c>
      <x:c r="I3913" s="11">
        <x:v>116.95</x:v>
      </x:c>
      <x:c r="J3913" s="11">
        <x:v>113.71599999999999</x:v>
      </x:c>
      <x:c r="K3913" s="11">
        <x:v>61.52</x:v>
      </x:c>
      <x:c r="L3913" s="11">
        <x:v>0</x:v>
      </x:c>
      <x:c r="M3913" s="11">
        <x:v>0</x:v>
      </x:c>
      <x:c r="N3913" s="11">
        <x:v>0</x:v>
      </x:c>
      <x:c r="O3913" s="11">
        <x:v>262.113</x:v>
      </x:c>
      <x:c r="P3913" s="11">
        <x:v>11.81</x:v>
      </x:c>
      <x:c r="Q3913" s="11">
        <x:v>24.085999999999999</x:v>
      </x:c>
      <x:c r="R3913" s="11">
        <x:v>0</x:v>
      </x:c>
      <x:c r="S3913" s="11">
        <x:v>7.8630000000000004</x:v>
      </x:c>
      <x:c r="T3913" s="11">
        <x:v>16.411999999999999</x:v>
      </x:c>
      <x:c r="U3913" s="11">
        <x:v>294.86110000000002</x:v>
      </x:c>
      <x:c r="V3913" s="11">
        <x:v>18</x:v>
      </x:c>
      <x:c r="W3913" s="12">
        <x:v>0</x:v>
      </x:c>
      <x:c r="X3913" s="8">
        <x:v>0</x:v>
      </x:c>
      <x:c r="Y3913" s="13">
        <x:f t="shared" si="366"/>
        <x:v>0.57025210530510317</x:v>
      </x:c>
      <x:c r="Z3913" s="13">
        <x:f t="shared" si="367"/>
        <x:v>0.56965705033853398</x:v>
      </x:c>
      <x:c r="AA3913" s="13">
        <x:f t="shared" si="368"/>
        <x:v>2.8933617898145424E-2</x:v>
      </x:c>
      <x:c r="AB3913" s="13">
        <x:f t="shared" si="369"/>
        <x:v>4.3457462466882549E-2</x:v>
      </x:c>
      <x:c r="AC3913" s="13">
        <x:f t="shared" si="370"/>
        <x:v>0.10601382339642142</x:v>
      </x:c>
      <x:c r="AD3913" s="13">
        <x:f t="shared" si="371"/>
        <x:v>0.41844274359729172</x:v>
      </x:c>
      <x:c r="AE3913" s="50" t="n">
        <x:f>IF(OR(NOT(ISNUMBER(Q3913)),NOT(ISNUMBER(R3913))),"",IF(Q3913&lt;R3913,1,0))</x:f>
        <x:v>0</x:v>
      </x:c>
      <x:c r="AF3913" s="50" t="n">
        <x:f>IFERROR(IF(AND(A3913=A3912,C3913=C3912+1,ISNUMBER(AE3912)),AE3912,""),"")</x:f>
        <x:v>0</x:v>
      </x:c>
      <x:c r="AG3913" s="52" t="n">
        <x:f>IFERROR(IF(AND(A3913=A3912,C3913=C3912+1,ISNUMBER(U3913),ISNUMBER(U3912),U3912&lt;&gt;0),U3913/U3912-1,""),"")</x:f>
        <x:v>-0.5252884466464263</x:v>
      </x:c>
      <x:c r="AH3913" s="50" t="n">
        <x:f>IF(AND(ISNUMBER(AE3913),ISNUMBER(AF3913),ISNUMBER(AG3913)),IF(AND(AE3913=1,AF3913=1,AG3913&lt;0),1,0),"")</x:f>
        <x:v>0</x:v>
      </x:c>
      <x:c r="AI3913" s="50" t="n">
        <x:f>IF(AND(A3913=A3914,C3914=C3913+1,ISNUMBER(AH3914)),C3914,"")</x:f>
        <x:v>2011</x:v>
      </x:c>
      <x:c r="AJ3913" s="50" t="n">
        <x:f>IF(AND(A3913=A3914,C3914=C3913+1,ISNUMBER(AH3914)),AH3914,"")</x:f>
        <x:v>0</x:v>
      </x:c>
    </x:row>
    <x:row r="3914" ht="15">
      <x:c r="A3914" s="9" t="s">
        <x:v>273</x:v>
      </x:c>
      <x:c r="B3914" s="10">
        <x:v>40908</x:v>
      </x:c>
      <x:c r="C3914" s="9">
        <x:v>2011</x:v>
      </x:c>
      <x:c r="D3914" s="11">
        <x:v>269.10000000000002</x:v>
      </x:c>
      <x:c r="E3914" s="11">
        <x:v>108.3</x:v>
      </x:c>
      <x:c r="F3914" s="11">
        <x:v>147.80000000000001</x:v>
      </x:c>
      <x:c r="G3914" s="11">
        <x:v>147.80000000000001</x:v>
      </x:c>
      <x:c r="H3914" s="11">
        <x:v>0</x:v>
      </x:c>
      <x:c r="I3914" s="11">
        <x:v>121.3</x:v>
      </x:c>
      <x:c r="J3914" s="11">
        <x:v>118</x:v>
      </x:c>
      <x:c r="K3914" s="11">
        <x:v>75.900000000000006</x:v>
      </x:c>
      <x:c r="L3914" s="11">
        <x:v>0</x:v>
      </x:c>
      <x:c r="M3914" s="11">
        <x:v>0</x:v>
      </x:c>
      <x:c r="N3914" s="11">
        <x:v>0</x:v>
      </x:c>
      <x:c r="O3914" s="11">
        <x:v>331.2</x:v>
      </x:c>
      <x:c r="P3914" s="11">
        <x:v>14.6</x:v>
      </x:c>
      <x:c r="Q3914" s="11">
        <x:v>27.6</x:v>
      </x:c>
      <x:c r="R3914" s="11">
        <x:v>3.7</x:v>
      </x:c>
      <x:c r="S3914" s="11">
        <x:v>1.9</x:v>
      </x:c>
      <x:c r="T3914" s="11">
        <x:v>75.2</x:v>
      </x:c>
      <x:c r="U3914" s="11">
        <x:v>231.8683</x:v>
      </x:c>
      <x:c r="V3914" s="11">
        <x:v>18</x:v>
      </x:c>
      <x:c r="W3914" s="12">
        <x:v>0</x:v>
      </x:c>
      <x:c r="X3914" s="8">
        <x:v>0</x:v>
      </x:c>
      <x:c r="Y3914" s="13">
        <x:f t="shared" si="366"/>
        <x:v>0.73274695534506085</x:v>
      </x:c>
      <x:c r="Z3914" s="13">
        <x:f t="shared" si="367"/>
        <x:v>0.54923820141211444</x:v>
      </x:c>
      <x:c r="AA3914" s="13">
        <x:f t="shared" si="368"/>
        <x:v>7.0605722779635812E-3</x:v>
      </x:c>
      <x:c r="AB3914" s="13">
        <x:f t="shared" si="369"/>
        <x:v>5.4254923820141208E-2</x:v>
      </x:c>
      <x:c r="AC3914" s="13">
        <x:f t="shared" si="370"/>
        <x:v>0.50879566982408664</x:v>
      </x:c>
      <x:c r="AD3914" s="13">
        <x:f t="shared" si="371"/>
        <x:v>0.43849869936826452</x:v>
      </x:c>
      <x:c r="AE3914" s="50" t="n">
        <x:f>IF(OR(NOT(ISNUMBER(Q3914)),NOT(ISNUMBER(R3914))),"",IF(Q3914&lt;R3914,1,0))</x:f>
        <x:v>0</x:v>
      </x:c>
      <x:c r="AF3914" s="50" t="n">
        <x:f>IFERROR(IF(AND(A3914=A3913,C3914=C3913+1,ISNUMBER(AE3913)),AE3913,""),"")</x:f>
        <x:v>0</x:v>
      </x:c>
      <x:c r="AG3914" s="52" t="n">
        <x:f>IFERROR(IF(AND(A3914=A3913,C3914=C3913+1,ISNUMBER(U3914),ISNUMBER(U3913),U3913&lt;&gt;0),U3914/U3913-1,""),"")</x:f>
        <x:v>-0.21363550498862016</x:v>
      </x:c>
      <x:c r="AH3914" s="50" t="n">
        <x:f>IF(AND(ISNUMBER(AE3914),ISNUMBER(AF3914),ISNUMBER(AG3914)),IF(AND(AE3914=1,AF3914=1,AG3914&lt;0),1,0),"")</x:f>
        <x:v>0</x:v>
      </x:c>
      <x:c r="AI3914" s="50" t="n">
        <x:f>IF(AND(A3914=A3915,C3915=C3914+1,ISNUMBER(AH3915)),C3915,"")</x:f>
        <x:v>2012</x:v>
      </x:c>
      <x:c r="AJ3914" s="50" t="n">
        <x:f>IF(AND(A3914=A3915,C3915=C3914+1,ISNUMBER(AH3915)),AH3915,"")</x:f>
        <x:v>0</x:v>
      </x:c>
    </x:row>
    <x:row r="3915" ht="15">
      <x:c r="A3915" s="9" t="s">
        <x:v>273</x:v>
      </x:c>
      <x:c r="B3915" s="10">
        <x:v>41274</x:v>
      </x:c>
      <x:c r="C3915" s="9">
        <x:v>2012</x:v>
      </x:c>
      <x:c r="D3915" s="11">
        <x:v>284.60000000000002</x:v>
      </x:c>
      <x:c r="E3915" s="11">
        <x:v>118</x:v>
      </x:c>
      <x:c r="F3915" s="11">
        <x:v>135.6</x:v>
      </x:c>
      <x:c r="G3915" s="11">
        <x:v>136.4</x:v>
      </x:c>
      <x:c r="H3915" s="11">
        <x:v>0</x:v>
      </x:c>
      <x:c r="I3915" s="11">
        <x:v>148.19999999999999</x:v>
      </x:c>
      <x:c r="J3915" s="11">
        <x:v>144.9</x:v>
      </x:c>
      <x:c r="K3915" s="11">
        <x:v>81.5</x:v>
      </x:c>
      <x:c r="L3915" s="11">
        <x:v>0</x:v>
      </x:c>
      <x:c r="M3915" s="11">
        <x:v>0</x:v>
      </x:c>
      <x:c r="N3915" s="11">
        <x:v>0</x:v>
      </x:c>
      <x:c r="O3915" s="11">
        <x:v>375.8</x:v>
      </x:c>
      <x:c r="P3915" s="11">
        <x:v>36.9</x:v>
      </x:c>
      <x:c r="Q3915" s="11">
        <x:v>51.7</x:v>
      </x:c>
      <x:c r="R3915" s="11">
        <x:v>1.1000000000000001</x:v>
      </x:c>
      <x:c r="S3915" s="11">
        <x:v>35.4</x:v>
      </x:c>
      <x:c r="T3915" s="11">
        <x:v>69.900000000000006</x:v>
      </x:c>
      <x:c r="U3915" s="11">
        <x:v>677.29690000000005</x:v>
      </x:c>
      <x:c r="V3915" s="11">
        <x:v>18</x:v>
      </x:c>
      <x:c r="W3915" s="12">
        <x:v>0</x:v>
      </x:c>
      <x:c r="X3915" s="8">
        <x:v>0</x:v>
      </x:c>
      <x:c r="Y3915" s="13">
        <x:f t="shared" si="366"/>
        <x:v>0.87020648967551628</x:v>
      </x:c>
      <x:c r="Z3915" s="13">
        <x:f t="shared" si="367"/>
        <x:v>0.47926914968376666</x:v>
      </x:c>
      <x:c r="AA3915" s="13">
        <x:f t="shared" si="368"/>
        <x:v>0.12438510189739985</x:v>
      </x:c>
      <x:c r="AB3915" s="13">
        <x:f t="shared" si="369"/>
        <x:v>0.12965565706254389</x:v>
      </x:c>
      <x:c r="AC3915" s="13">
        <x:f t="shared" si="370"/>
        <x:v>0.51246334310850439</x:v>
      </x:c>
      <x:c r="AD3915" s="13">
        <x:f t="shared" si="371"/>
        <x:v>0.50913562895291631</x:v>
      </x:c>
      <x:c r="AE3915" s="50" t="n">
        <x:f>IF(OR(NOT(ISNUMBER(Q3915)),NOT(ISNUMBER(R3915))),"",IF(Q3915&lt;R3915,1,0))</x:f>
        <x:v>0</x:v>
      </x:c>
      <x:c r="AF3915" s="50" t="n">
        <x:f>IFERROR(IF(AND(A3915=A3914,C3915=C3914+1,ISNUMBER(AE3914)),AE3914,""),"")</x:f>
        <x:v>0</x:v>
      </x:c>
      <x:c r="AG3915" s="52" t="n">
        <x:f>IFERROR(IF(AND(A3915=A3914,C3915=C3914+1,ISNUMBER(U3915),ISNUMBER(U3914),U3914&lt;&gt;0),U3915/U3914-1,""),"")</x:f>
        <x:v>1.92104138426857</x:v>
      </x:c>
      <x:c r="AH3915" s="50" t="n">
        <x:f>IF(AND(ISNUMBER(AE3915),ISNUMBER(AF3915),ISNUMBER(AG3915)),IF(AND(AE3915=1,AF3915=1,AG3915&lt;0),1,0),"")</x:f>
        <x:v>0</x:v>
      </x:c>
      <x:c r="AI3915" s="50" t="n">
        <x:f>IF(AND(A3915=A3916,C3916=C3915+1,ISNUMBER(AH3916)),C3916,"")</x:f>
        <x:v>2013</x:v>
      </x:c>
      <x:c r="AJ3915" s="50" t="n">
        <x:f>IF(AND(A3915=A3916,C3916=C3915+1,ISNUMBER(AH3916)),AH3916,"")</x:f>
        <x:v>0</x:v>
      </x:c>
    </x:row>
    <x:row r="3916" ht="15">
      <x:c r="A3916" s="9" t="s">
        <x:v>273</x:v>
      </x:c>
      <x:c r="B3916" s="10">
        <x:v>41639</x:v>
      </x:c>
      <x:c r="C3916" s="9">
        <x:v>2013</x:v>
      </x:c>
      <x:c r="D3916" s="11">
        <x:v>332.2</x:v>
      </x:c>
      <x:c r="E3916" s="11">
        <x:v>152.1</x:v>
      </x:c>
      <x:c r="F3916" s="11">
        <x:v>154.4</x:v>
      </x:c>
      <x:c r="G3916" s="11">
        <x:v>157.5</x:v>
      </x:c>
      <x:c r="H3916" s="11">
        <x:v>0</x:v>
      </x:c>
      <x:c r="I3916" s="11">
        <x:v>174.7</x:v>
      </x:c>
      <x:c r="J3916" s="11">
        <x:v>170.6</x:v>
      </x:c>
      <x:c r="K3916" s="11">
        <x:v>115.8</x:v>
      </x:c>
      <x:c r="L3916" s="11">
        <x:v>0</x:v>
      </x:c>
      <x:c r="M3916" s="11">
        <x:v>0</x:v>
      </x:c>
      <x:c r="N3916" s="11">
        <x:v>0</x:v>
      </x:c>
      <x:c r="O3916" s="11">
        <x:v>400.5</x:v>
      </x:c>
      <x:c r="P3916" s="11">
        <x:v>56.2</x:v>
      </x:c>
      <x:c r="Q3916" s="11">
        <x:v>70.099999999999994</x:v>
      </x:c>
      <x:c r="R3916" s="11">
        <x:v>0</x:v>
      </x:c>
      <x:c r="S3916" s="11">
        <x:v>50</x:v>
      </x:c>
      <x:c r="T3916" s="11">
        <x:v>90.5</x:v>
      </x:c>
      <x:c r="U3916" s="11">
        <x:v>1005.8226</x:v>
      </x:c>
      <x:c r="V3916" s="11">
        <x:v>18</x:v>
      </x:c>
      <x:c r="W3916" s="12">
        <x:v>0</x:v>
      </x:c>
      <x:c r="X3916" s="8">
        <x:v>0</x:v>
      </x:c>
      <x:c r="Y3916" s="13">
        <x:f t="shared" si="366"/>
        <x:v>0.98510362694300513</x:v>
      </x:c>
      <x:c r="Z3916" s="13">
        <x:f t="shared" si="367"/>
        <x:v>0.47411198073449728</x:v>
      </x:c>
      <x:c r="AA3916" s="13">
        <x:f t="shared" si="368"/>
        <x:v>0.15051173991571343</x:v>
      </x:c>
      <x:c r="AB3916" s="13">
        <x:f t="shared" si="369"/>
        <x:v>0.1691751956652619</x:v>
      </x:c>
      <x:c r="AC3916" s="13">
        <x:f t="shared" si="370"/>
        <x:v>0.57460317460317456</x:v>
      </x:c>
      <x:c r="AD3916" s="13">
        <x:f t="shared" si="371"/>
        <x:v>0.51354605659241426</x:v>
      </x:c>
      <x:c r="AE3916" s="50" t="n">
        <x:f>IF(OR(NOT(ISNUMBER(Q3916)),NOT(ISNUMBER(R3916))),"",IF(Q3916&lt;R3916,1,0))</x:f>
        <x:v>0</x:v>
      </x:c>
      <x:c r="AF3916" s="50" t="n">
        <x:f>IFERROR(IF(AND(A3916=A3915,C3916=C3915+1,ISNUMBER(AE3915)),AE3915,""),"")</x:f>
        <x:v>0</x:v>
      </x:c>
      <x:c r="AG3916" s="52" t="n">
        <x:f>IFERROR(IF(AND(A3916=A3915,C3916=C3915+1,ISNUMBER(U3916),ISNUMBER(U3915),U3915&lt;&gt;0),U3916/U3915-1,""),"")</x:f>
        <x:v>0.4850541911530968</x:v>
      </x:c>
      <x:c r="AH3916" s="50" t="n">
        <x:f>IF(AND(ISNUMBER(AE3916),ISNUMBER(AF3916),ISNUMBER(AG3916)),IF(AND(AE3916=1,AF3916=1,AG3916&lt;0),1,0),"")</x:f>
        <x:v>0</x:v>
      </x:c>
      <x:c r="AI3916" s="50" t="n">
        <x:f>IF(AND(A3916=A3917,C3917=C3916+1,ISNUMBER(AH3917)),C3917,"")</x:f>
        <x:v>2014</x:v>
      </x:c>
      <x:c r="AJ3916" s="50" t="n">
        <x:f>IF(AND(A3916=A3917,C3917=C3916+1,ISNUMBER(AH3917)),AH3917,"")</x:f>
        <x:v>0</x:v>
      </x:c>
    </x:row>
    <x:row r="3917" ht="15">
      <x:c r="A3917" s="9" t="s">
        <x:v>273</x:v>
      </x:c>
      <x:c r="B3917" s="10">
        <x:v>42004</x:v>
      </x:c>
      <x:c r="C3917" s="9">
        <x:v>2014</x:v>
      </x:c>
      <x:c r="D3917" s="11">
        <x:v>367.2</x:v>
      </x:c>
      <x:c r="E3917" s="11">
        <x:v>193.1</x:v>
      </x:c>
      <x:c r="F3917" s="11">
        <x:v>182.1</x:v>
      </x:c>
      <x:c r="G3917" s="11">
        <x:v>182.1</x:v>
      </x:c>
      <x:c r="H3917" s="11">
        <x:v>0</x:v>
      </x:c>
      <x:c r="I3917" s="11">
        <x:v>185.1</x:v>
      </x:c>
      <x:c r="J3917" s="11">
        <x:v>181.1</x:v>
      </x:c>
      <x:c r="K3917" s="11">
        <x:v>163.1</x:v>
      </x:c>
      <x:c r="L3917" s="11">
        <x:v>0</x:v>
      </x:c>
      <x:c r="M3917" s="11">
        <x:v>0</x:v>
      </x:c>
      <x:c r="N3917" s="11">
        <x:v>0</x:v>
      </x:c>
      <x:c r="O3917" s="11">
        <x:v>454.7</x:v>
      </x:c>
      <x:c r="P3917" s="11">
        <x:v>80</x:v>
      </x:c>
      <x:c r="Q3917" s="11">
        <x:v>99</x:v>
      </x:c>
      <x:c r="R3917" s="11">
        <x:v>0</x:v>
      </x:c>
      <x:c r="S3917" s="11">
        <x:v>56.9</x:v>
      </x:c>
      <x:c r="T3917" s="11">
        <x:v>112.2</x:v>
      </x:c>
      <x:c r="U3917" s="11">
        <x:v>764.86300000000006</x:v>
      </x:c>
      <x:c r="V3917" s="11">
        <x:v>18</x:v>
      </x:c>
      <x:c r="W3917" s="12">
        <x:v>0</x:v>
      </x:c>
      <x:c r="X3917" s="8">
        <x:v>0</x:v>
      </x:c>
      <x:c r="Y3917" s="13">
        <x:f t="shared" si="366"/>
        <x:v>1.0604063701263042</x:v>
      </x:c>
      <x:c r="Z3917" s="13">
        <x:f t="shared" si="367"/>
        <x:v>0.49591503267973858</x:v>
      </x:c>
      <x:c r="AA3917" s="13">
        <x:f t="shared" si="368"/>
        <x:v>0.15495642701525056</x:v>
      </x:c>
      <x:c r="AB3917" s="13">
        <x:f t="shared" si="369"/>
        <x:v>0.2178649237472767</x:v>
      </x:c>
      <x:c r="AC3917" s="13">
        <x:f t="shared" si="370"/>
        <x:v>0.61614497528830314</x:v>
      </x:c>
      <x:c r="AD3917" s="13">
        <x:f t="shared" si="371"/>
        <x:v>0.49319172113289761</x:v>
      </x:c>
      <x:c r="AE3917" s="50" t="n">
        <x:f>IF(OR(NOT(ISNUMBER(Q3917)),NOT(ISNUMBER(R3917))),"",IF(Q3917&lt;R3917,1,0))</x:f>
        <x:v>0</x:v>
      </x:c>
      <x:c r="AF3917" s="50" t="n">
        <x:f>IFERROR(IF(AND(A3917=A3916,C3917=C3916+1,ISNUMBER(AE3916)),AE3916,""),"")</x:f>
        <x:v>0</x:v>
      </x:c>
      <x:c r="AG3917" s="52" t="n">
        <x:f>IFERROR(IF(AND(A3917=A3916,C3917=C3916+1,ISNUMBER(U3917),ISNUMBER(U3916),U3916&lt;&gt;0),U3917/U3916-1,""),"")</x:f>
        <x:v>-0.23956471051654626</x:v>
      </x:c>
      <x:c r="AH3917" s="50" t="n">
        <x:f>IF(AND(ISNUMBER(AE3917),ISNUMBER(AF3917),ISNUMBER(AG3917)),IF(AND(AE3917=1,AF3917=1,AG3917&lt;0),1,0),"")</x:f>
        <x:v>0</x:v>
      </x:c>
      <x:c r="AI3917" s="50" t="n">
        <x:f>IF(AND(A3917=A3918,C3918=C3917+1,ISNUMBER(AH3918)),C3918,"")</x:f>
        <x:v>2015</x:v>
      </x:c>
      <x:c r="AJ3917" s="50" t="n">
        <x:f>IF(AND(A3917=A3918,C3918=C3917+1,ISNUMBER(AH3918)),AH3918,"")</x:f>
        <x:v>0</x:v>
      </x:c>
    </x:row>
    <x:row r="3918" ht="15">
      <x:c r="A3918" s="9" t="s">
        <x:v>273</x:v>
      </x:c>
      <x:c r="B3918" s="10">
        <x:v>42369</x:v>
      </x:c>
      <x:c r="C3918" s="9">
        <x:v>2015</x:v>
      </x:c>
      <x:c r="D3918" s="11">
        <x:v>386.3</x:v>
      </x:c>
      <x:c r="E3918" s="11">
        <x:v>214.2</x:v>
      </x:c>
      <x:c r="F3918" s="11">
        <x:v>222.4</x:v>
      </x:c>
      <x:c r="G3918" s="11">
        <x:v>224.1</x:v>
      </x:c>
      <x:c r="H3918" s="11">
        <x:v>0</x:v>
      </x:c>
      <x:c r="I3918" s="11">
        <x:v>162.19999999999999</x:v>
      </x:c>
      <x:c r="J3918" s="11">
        <x:v>158.4</x:v>
      </x:c>
      <x:c r="K3918" s="11">
        <x:v>178.6</x:v>
      </x:c>
      <x:c r="L3918" s="11">
        <x:v>0</x:v>
      </x:c>
      <x:c r="M3918" s="11">
        <x:v>0</x:v>
      </x:c>
      <x:c r="N3918" s="11">
        <x:v>0</x:v>
      </x:c>
      <x:c r="O3918" s="11">
        <x:v>462.1</x:v>
      </x:c>
      <x:c r="P3918" s="11">
        <x:v>40.799999999999997</x:v>
      </x:c>
      <x:c r="Q3918" s="11">
        <x:v>59.4</x:v>
      </x:c>
      <x:c r="R3918" s="11">
        <x:v>0.2</x:v>
      </x:c>
      <x:c r="S3918" s="11">
        <x:v>29.5</x:v>
      </x:c>
      <x:c r="T3918" s="11">
        <x:v>85.3</x:v>
      </x:c>
      <x:c r="U3918" s="11">
        <x:v>960.17550000000006</x:v>
      </x:c>
      <x:c r="V3918" s="11">
        <x:v>18</x:v>
      </x:c>
      <x:c r="W3918" s="12">
        <x:v>0</x:v>
      </x:c>
      <x:c r="X3918" s="8">
        <x:v>0</x:v>
      </x:c>
      <x:c r="Y3918" s="13">
        <x:f t="shared" si="366"/>
        <x:v>0.96312949640287759</x:v>
      </x:c>
      <x:c r="Z3918" s="13">
        <x:f t="shared" si="367"/>
        <x:v>0.58011907843644828</x:v>
      </x:c>
      <x:c r="AA3918" s="13">
        <x:f t="shared" si="368"/>
        <x:v>7.6365519026663206E-2</x:v>
      </x:c>
      <x:c r="AB3918" s="13">
        <x:f t="shared" si="369"/>
        <x:v>0.1056173958063681</x:v>
      </x:c>
      <x:c r="AC3918" s="13">
        <x:f t="shared" si="370"/>
        <x:v>0.38063364569388664</x:v>
      </x:c>
      <x:c r="AD3918" s="13">
        <x:f t="shared" si="371"/>
        <x:v>0.41004400724825263</x:v>
      </x:c>
      <x:c r="AE3918" s="50" t="n">
        <x:f>IF(OR(NOT(ISNUMBER(Q3918)),NOT(ISNUMBER(R3918))),"",IF(Q3918&lt;R3918,1,0))</x:f>
        <x:v>0</x:v>
      </x:c>
      <x:c r="AF3918" s="50" t="n">
        <x:f>IFERROR(IF(AND(A3918=A3917,C3918=C3917+1,ISNUMBER(AE3917)),AE3917,""),"")</x:f>
        <x:v>0</x:v>
      </x:c>
      <x:c r="AG3918" s="52" t="n">
        <x:f>IFERROR(IF(AND(A3918=A3917,C3918=C3917+1,ISNUMBER(U3918),ISNUMBER(U3917),U3917&lt;&gt;0),U3918/U3917-1,""),"")</x:f>
        <x:v>0.25535618797091764</x:v>
      </x:c>
      <x:c r="AH3918" s="50" t="n">
        <x:f>IF(AND(ISNUMBER(AE3918),ISNUMBER(AF3918),ISNUMBER(AG3918)),IF(AND(AE3918=1,AF3918=1,AG3918&lt;0),1,0),"")</x:f>
        <x:v>0</x:v>
      </x:c>
      <x:c r="AI3918" s="50" t="n">
        <x:f>IF(AND(A3918=A3919,C3919=C3918+1,ISNUMBER(AH3919)),C3919,"")</x:f>
        <x:v>2016</x:v>
      </x:c>
      <x:c r="AJ3918" s="50" t="n">
        <x:f>IF(AND(A3918=A3919,C3919=C3918+1,ISNUMBER(AH3919)),AH3919,"")</x:f>
        <x:v>0</x:v>
      </x:c>
    </x:row>
    <x:row r="3919" ht="15">
      <x:c r="A3919" s="9" t="s">
        <x:v>273</x:v>
      </x:c>
      <x:c r="B3919" s="10">
        <x:v>42735</x:v>
      </x:c>
      <x:c r="C3919" s="9">
        <x:v>2016</x:v>
      </x:c>
      <x:c r="D3919" s="11">
        <x:v>380.6</x:v>
      </x:c>
      <x:c r="E3919" s="11">
        <x:v>209.6</x:v>
      </x:c>
      <x:c r="F3919" s="11">
        <x:v>215.1</x:v>
      </x:c>
      <x:c r="G3919" s="11">
        <x:v>217</x:v>
      </x:c>
      <x:c r="H3919" s="11">
        <x:v>0</x:v>
      </x:c>
      <x:c r="I3919" s="11">
        <x:v>163.6</x:v>
      </x:c>
      <x:c r="J3919" s="11">
        <x:v>159.5</x:v>
      </x:c>
      <x:c r="K3919" s="11">
        <x:v>172.6</x:v>
      </x:c>
      <x:c r="L3919" s="11">
        <x:v>0</x:v>
      </x:c>
      <x:c r="M3919" s="11">
        <x:v>0</x:v>
      </x:c>
      <x:c r="N3919" s="11">
        <x:v>0</x:v>
      </x:c>
      <x:c r="O3919" s="11">
        <x:v>520.79999999999995</x:v>
      </x:c>
      <x:c r="P3919" s="11">
        <x:v>60.6</x:v>
      </x:c>
      <x:c r="Q3919" s="11">
        <x:v>79.599999999999994</x:v>
      </x:c>
      <x:c r="R3919" s="11">
        <x:v>0</x:v>
      </x:c>
      <x:c r="S3919" s="11">
        <x:v>51.5</x:v>
      </x:c>
      <x:c r="T3919" s="11">
        <x:v>68.5</x:v>
      </x:c>
      <x:c r="U3919" s="11">
        <x:v>960.60339999999997</x:v>
      </x:c>
      <x:c r="V3919" s="11">
        <x:v>18</x:v>
      </x:c>
      <x:c r="W3919" s="12">
        <x:v>0</x:v>
      </x:c>
      <x:c r="X3919" s="8">
        <x:v>0</x:v>
      </x:c>
      <x:c r="Y3919" s="13">
        <x:f t="shared" si="366"/>
        <x:v>0.97443049744304977</x:v>
      </x:c>
      <x:c r="Z3919" s="13">
        <x:f t="shared" si="367"/>
        <x:v>0.5701523909616395</x:v>
      </x:c>
      <x:c r="AA3919" s="13">
        <x:f t="shared" si="368"/>
        <x:v>0.1353126642143983</x:v>
      </x:c>
      <x:c r="AB3919" s="13">
        <x:f t="shared" si="369"/>
        <x:v>0.15922228060956384</x:v>
      </x:c>
      <x:c r="AC3919" s="13">
        <x:f t="shared" si="370"/>
        <x:v>0.31566820276497698</x:v>
      </x:c>
      <x:c r="AD3919" s="13">
        <x:f t="shared" si="371"/>
        <x:v>0.41907514450867051</x:v>
      </x:c>
      <x:c r="AE3919" s="50" t="n">
        <x:f>IF(OR(NOT(ISNUMBER(Q3919)),NOT(ISNUMBER(R3919))),"",IF(Q3919&lt;R3919,1,0))</x:f>
        <x:v>0</x:v>
      </x:c>
      <x:c r="AF3919" s="50" t="n">
        <x:f>IFERROR(IF(AND(A3919=A3918,C3919=C3918+1,ISNUMBER(AE3918)),AE3918,""),"")</x:f>
        <x:v>0</x:v>
      </x:c>
      <x:c r="AG3919" s="52" t="n">
        <x:f>IFERROR(IF(AND(A3919=A3918,C3919=C3918+1,ISNUMBER(U3919),ISNUMBER(U3918),U3918&lt;&gt;0),U3919/U3918-1,""),"")</x:f>
        <x:v>0.00044564769669697135</x:v>
      </x:c>
      <x:c r="AH3919" s="50" t="n">
        <x:f>IF(AND(ISNUMBER(AE3919),ISNUMBER(AF3919),ISNUMBER(AG3919)),IF(AND(AE3919=1,AF3919=1,AG3919&lt;0),1,0),"")</x:f>
        <x:v>0</x:v>
      </x:c>
      <x:c r="AI3919" s="50" t="n">
        <x:f>IF(AND(A3919=A3920,C3920=C3919+1,ISNUMBER(AH3920)),C3920,"")</x:f>
        <x:v>2017</x:v>
      </x:c>
      <x:c r="AJ3919" s="50" t="n">
        <x:f>IF(AND(A3919=A3920,C3920=C3919+1,ISNUMBER(AH3920)),AH3920,"")</x:f>
        <x:v>0</x:v>
      </x:c>
    </x:row>
    <x:row r="3920" ht="15">
      <x:c r="A3920" s="9" t="s">
        <x:v>273</x:v>
      </x:c>
      <x:c r="B3920" s="10">
        <x:v>43100</x:v>
      </x:c>
      <x:c r="C3920" s="9">
        <x:v>2017</x:v>
      </x:c>
      <x:c r="D3920" s="11">
        <x:v>396.2</x:v>
      </x:c>
      <x:c r="E3920" s="11">
        <x:v>223.8</x:v>
      </x:c>
      <x:c r="F3920" s="11">
        <x:v>283</x:v>
      </x:c>
      <x:c r="G3920" s="11">
        <x:v>283</x:v>
      </x:c>
      <x:c r="H3920" s="11">
        <x:v>0</x:v>
      </x:c>
      <x:c r="I3920" s="11">
        <x:v>113.2</x:v>
      </x:c>
      <x:c r="J3920" s="11">
        <x:v>108.7</x:v>
      </x:c>
      <x:c r="K3920" s="11">
        <x:v>179.6</x:v>
      </x:c>
      <x:c r="L3920" s="11">
        <x:v>0</x:v>
      </x:c>
      <x:c r="M3920" s="11">
        <x:v>0</x:v>
      </x:c>
      <x:c r="N3920" s="11">
        <x:v>0</x:v>
      </x:c>
      <x:c r="O3920" s="11">
        <x:v>541.79999999999995</x:v>
      </x:c>
      <x:c r="P3920" s="11">
        <x:v>22.1</x:v>
      </x:c>
      <x:c r="Q3920" s="11">
        <x:v>41.4</x:v>
      </x:c>
      <x:c r="R3920" s="11">
        <x:v>3.7</x:v>
      </x:c>
      <x:c r="S3920" s="11">
        <x:v>12.6</x:v>
      </x:c>
      <x:c r="T3920" s="11">
        <x:v>96.1</x:v>
      </x:c>
      <x:c r="U3920" s="11">
        <x:v>1010.1366</x:v>
      </x:c>
      <x:c r="V3920" s="11">
        <x:v>18</x:v>
      </x:c>
      <x:c r="W3920" s="12">
        <x:v>0</x:v>
      </x:c>
      <x:c r="X3920" s="8">
        <x:v>0</x:v>
      </x:c>
      <x:c r="Y3920" s="13">
        <x:f t="shared" si="366"/>
        <x:v>0.79081272084805654</x:v>
      </x:c>
      <x:c r="Z3920" s="13">
        <x:f t="shared" si="367"/>
        <x:v>0.7142857142857143</x:v>
      </x:c>
      <x:c r="AA3920" s="13">
        <x:f t="shared" si="368"/>
        <x:v>3.1802120141342753E-2</x:v>
      </x:c>
      <x:c r="AB3920" s="13">
        <x:f t="shared" si="369"/>
        <x:v>5.5779909136799602E-2</x:v>
      </x:c>
      <x:c r="AC3920" s="13">
        <x:f t="shared" si="370"/>
        <x:v>0.33957597173144877</x:v>
      </x:c>
      <x:c r="AD3920" s="13">
        <x:f t="shared" si="371"/>
        <x:v>0.27435638566380616</x:v>
      </x:c>
      <x:c r="AE3920" s="50" t="n">
        <x:f>IF(OR(NOT(ISNUMBER(Q3920)),NOT(ISNUMBER(R3920))),"",IF(Q3920&lt;R3920,1,0))</x:f>
        <x:v>0</x:v>
      </x:c>
      <x:c r="AF3920" s="50" t="n">
        <x:f>IFERROR(IF(AND(A3920=A3919,C3920=C3919+1,ISNUMBER(AE3919)),AE3919,""),"")</x:f>
        <x:v>0</x:v>
      </x:c>
      <x:c r="AG3920" s="52" t="n">
        <x:f>IFERROR(IF(AND(A3920=A3919,C3920=C3919+1,ISNUMBER(U3920),ISNUMBER(U3919),U3919&lt;&gt;0),U3920/U3919-1,""),"")</x:f>
        <x:v>0.05156467278795818</x:v>
      </x:c>
      <x:c r="AH3920" s="50" t="n">
        <x:f>IF(AND(ISNUMBER(AE3920),ISNUMBER(AF3920),ISNUMBER(AG3920)),IF(AND(AE3920=1,AF3920=1,AG3920&lt;0),1,0),"")</x:f>
        <x:v>0</x:v>
      </x:c>
      <x:c r="AI3920" s="50" t="n">
        <x:f>IF(AND(A3920=A3921,C3921=C3920+1,ISNUMBER(AH3921)),C3921,"")</x:f>
        <x:v>2018</x:v>
      </x:c>
      <x:c r="AJ3920" s="50" t="n">
        <x:f>IF(AND(A3920=A3921,C3921=C3920+1,ISNUMBER(AH3921)),AH3921,"")</x:f>
        <x:v>0</x:v>
      </x:c>
    </x:row>
    <x:row r="3921" ht="15">
      <x:c r="A3921" s="9" t="s">
        <x:v>273</x:v>
      </x:c>
      <x:c r="B3921" s="10">
        <x:v>43465</x:v>
      </x:c>
      <x:c r="C3921" s="9">
        <x:v>2018</x:v>
      </x:c>
      <x:c r="D3921" s="11">
        <x:v>380.6</x:v>
      </x:c>
      <x:c r="E3921" s="11">
        <x:v>166</x:v>
      </x:c>
      <x:c r="F3921" s="11">
        <x:v>220.3</x:v>
      </x:c>
      <x:c r="G3921" s="11">
        <x:v>220.3</x:v>
      </x:c>
      <x:c r="H3921" s="11">
        <x:v>0</x:v>
      </x:c>
      <x:c r="I3921" s="11">
        <x:v>160.30000000000001</x:v>
      </x:c>
      <x:c r="J3921" s="11">
        <x:v>156.6</x:v>
      </x:c>
      <x:c r="K3921" s="11">
        <x:v>133</x:v>
      </x:c>
      <x:c r="L3921" s="11">
        <x:v>0</x:v>
      </x:c>
      <x:c r="M3921" s="11">
        <x:v>0</x:v>
      </x:c>
      <x:c r="N3921" s="11">
        <x:v>0</x:v>
      </x:c>
      <x:c r="O3921" s="11">
        <x:v>540.6</x:v>
      </x:c>
      <x:c r="P3921" s="11">
        <x:v>99.7</x:v>
      </x:c>
      <x:c r="Q3921" s="11">
        <x:v>120</x:v>
      </x:c>
      <x:c r="R3921" s="11">
        <x:v>0.9</x:v>
      </x:c>
      <x:c r="S3921" s="11">
        <x:v>94.8</x:v>
      </x:c>
      <x:c r="T3921" s="11">
        <x:v>42.7</x:v>
      </x:c>
      <x:c r="U3921" s="11">
        <x:v>629.43920000000003</x:v>
      </x:c>
      <x:c r="V3921" s="11">
        <x:v>18</x:v>
      </x:c>
      <x:c r="W3921" s="12">
        <x:v>0</x:v>
      </x:c>
      <x:c r="X3921" s="8">
        <x:v>0</x:v>
      </x:c>
      <x:c r="Y3921" s="13">
        <x:f t="shared" si="366"/>
        <x:v>0.75351793009532453</x:v>
      </x:c>
      <x:c r="Z3921" s="13">
        <x:f t="shared" si="367"/>
        <x:v>0.57882291119285334</x:v>
      </x:c>
      <x:c r="AA3921" s="13">
        <x:f t="shared" si="368"/>
        <x:v>0.2490803993694167</x:v>
      </x:c>
      <x:c r="AB3921" s="13">
        <x:f t="shared" si="369"/>
        <x:v>0.26195480819758277</x:v>
      </x:c>
      <x:c r="AC3921" s="13">
        <x:f t="shared" si="370"/>
        <x:v>0.19382660009078528</x:v>
      </x:c>
      <x:c r="AD3921" s="13">
        <x:f t="shared" si="371"/>
        <x:v>0.41145559642669466</x:v>
      </x:c>
      <x:c r="AE3921" s="50" t="n">
        <x:f>IF(OR(NOT(ISNUMBER(Q3921)),NOT(ISNUMBER(R3921))),"",IF(Q3921&lt;R3921,1,0))</x:f>
        <x:v>0</x:v>
      </x:c>
      <x:c r="AF3921" s="50" t="n">
        <x:f>IFERROR(IF(AND(A3921=A3920,C3921=C3920+1,ISNUMBER(AE3920)),AE3920,""),"")</x:f>
        <x:v>0</x:v>
      </x:c>
      <x:c r="AG3921" s="52" t="n">
        <x:f>IFERROR(IF(AND(A3921=A3920,C3921=C3920+1,ISNUMBER(U3921),ISNUMBER(U3920),U3920&lt;&gt;0),U3921/U3920-1,""),"")</x:f>
        <x:v>-0.3768771471105987</x:v>
      </x:c>
      <x:c r="AH3921" s="50" t="n">
        <x:f>IF(AND(ISNUMBER(AE3921),ISNUMBER(AF3921),ISNUMBER(AG3921)),IF(AND(AE3921=1,AF3921=1,AG3921&lt;0),1,0),"")</x:f>
        <x:v>0</x:v>
      </x:c>
      <x:c r="AI3921" s="50" t="n">
        <x:f>IF(AND(A3921=A3922,C3922=C3921+1,ISNUMBER(AH3922)),C3922,"")</x:f>
        <x:v>2019</x:v>
      </x:c>
      <x:c r="AJ3921" s="50" t="n">
        <x:f>IF(AND(A3921=A3922,C3922=C3921+1,ISNUMBER(AH3922)),AH3922,"")</x:f>
        <x:v>0</x:v>
      </x:c>
    </x:row>
    <x:row r="3922" ht="15">
      <x:c r="A3922" s="9" t="s">
        <x:v>273</x:v>
      </x:c>
      <x:c r="B3922" s="10">
        <x:v>43830</x:v>
      </x:c>
      <x:c r="C3922" s="9">
        <x:v>2019</x:v>
      </x:c>
      <x:c r="D3922" s="11">
        <x:v>433.1</x:v>
      </x:c>
      <x:c r="E3922" s="11">
        <x:v>142.1</x:v>
      </x:c>
      <x:c r="F3922" s="11">
        <x:v>229.6</x:v>
      </x:c>
      <x:c r="G3922" s="11">
        <x:v>268.39999999999998</x:v>
      </x:c>
      <x:c r="H3922" s="11">
        <x:v>52.5</x:v>
      </x:c>
      <x:c r="I3922" s="11">
        <x:v>164.7</x:v>
      </x:c>
      <x:c r="J3922" s="11">
        <x:v>160.5</x:v>
      </x:c>
      <x:c r="K3922" s="11">
        <x:v>96.9</x:v>
      </x:c>
      <x:c r="L3922" s="11">
        <x:v>0</x:v>
      </x:c>
      <x:c r="M3922" s="11">
        <x:v>23.7</x:v>
      </x:c>
      <x:c r="N3922" s="11">
        <x:v>28.8</x:v>
      </x:c>
      <x:c r="O3922" s="11">
        <x:v>560.29999999999995</x:v>
      </x:c>
      <x:c r="P3922" s="11">
        <x:v>52.2</x:v>
      </x:c>
      <x:c r="Q3922" s="11">
        <x:v>84.4</x:v>
      </x:c>
      <x:c r="R3922" s="11">
        <x:v>7.2</x:v>
      </x:c>
      <x:c r="S3922" s="11">
        <x:v>41.6</x:v>
      </x:c>
      <x:c r="T3922" s="11">
        <x:v>79.599999999999994</x:v>
      </x:c>
      <x:c r="U3922" s="11">
        <x:v>601.06949999999995</x:v>
      </x:c>
      <x:c r="V3922" s="11">
        <x:v>18</x:v>
      </x:c>
      <x:c r="W3922" s="12">
        <x:v>0</x:v>
      </x:c>
      <x:c r="X3922" s="8">
        <x:v>0</x:v>
      </x:c>
      <x:c r="Y3922" s="13">
        <x:f t="shared" si="366"/>
        <x:v>0.61890243902439024</x:v>
      </x:c>
      <x:c r="Z3922" s="13">
        <x:f t="shared" si="367"/>
        <x:v>0.61971830985915488</x:v>
      </x:c>
      <x:c r="AA3922" s="13">
        <x:f t="shared" si="368"/>
        <x:v>9.6051720157007622E-2</x:v>
      </x:c>
      <x:c r="AB3922" s="13">
        <x:f t="shared" si="369"/>
        <x:v>0.12052643731239898</x:v>
      </x:c>
      <x:c r="AC3922" s="13">
        <x:f t="shared" si="370"/>
        <x:v>0.29657228017883758</x:v>
      </x:c>
      <x:c r="AD3922" s="13">
        <x:f t="shared" si="371"/>
        <x:v>0.37058416070191641</x:v>
      </x:c>
      <x:c r="AE3922" s="50" t="n">
        <x:f>IF(OR(NOT(ISNUMBER(Q3922)),NOT(ISNUMBER(R3922))),"",IF(Q3922&lt;R3922,1,0))</x:f>
        <x:v>0</x:v>
      </x:c>
      <x:c r="AF3922" s="50" t="n">
        <x:f>IFERROR(IF(AND(A3922=A3921,C3922=C3921+1,ISNUMBER(AE3921)),AE3921,""),"")</x:f>
        <x:v>0</x:v>
      </x:c>
      <x:c r="AG3922" s="52" t="n">
        <x:f>IFERROR(IF(AND(A3922=A3921,C3922=C3921+1,ISNUMBER(U3922),ISNUMBER(U3921),U3921&lt;&gt;0),U3922/U3921-1,""),"")</x:f>
        <x:v>-0.04507139053303333</x:v>
      </x:c>
      <x:c r="AH3922" s="50" t="n">
        <x:f>IF(AND(ISNUMBER(AE3922),ISNUMBER(AF3922),ISNUMBER(AG3922)),IF(AND(AE3922=1,AF3922=1,AG3922&lt;0),1,0),"")</x:f>
        <x:v>0</x:v>
      </x:c>
      <x:c r="AI3922" s="50" t="n">
        <x:f>IF(AND(A3922=A3923,C3923=C3922+1,ISNUMBER(AH3923)),C3923,"")</x:f>
        <x:v>2020</x:v>
      </x:c>
      <x:c r="AJ3922" s="50" t="n">
        <x:f>IF(AND(A3922=A3923,C3923=C3922+1,ISNUMBER(AH3923)),AH3923,"")</x:f>
        <x:v>0</x:v>
      </x:c>
    </x:row>
    <x:row r="3923" ht="15">
      <x:c r="A3923" s="9" t="s">
        <x:v>273</x:v>
      </x:c>
      <x:c r="B3923" s="10">
        <x:v>44196</x:v>
      </x:c>
      <x:c r="C3923" s="9">
        <x:v>2020</x:v>
      </x:c>
      <x:c r="D3923" s="11">
        <x:v>486.7</x:v>
      </x:c>
      <x:c r="E3923" s="11">
        <x:v>274.60000000000002</x:v>
      </x:c>
      <x:c r="F3923" s="11">
        <x:v>298.89999999999998</x:v>
      </x:c>
      <x:c r="G3923" s="11">
        <x:v>336.3</x:v>
      </x:c>
      <x:c r="H3923" s="11">
        <x:v>33.700000000000003</x:v>
      </x:c>
      <x:c r="I3923" s="11">
        <x:v>150.4</x:v>
      </x:c>
      <x:c r="J3923" s="11">
        <x:v>145.19999999999999</x:v>
      </x:c>
      <x:c r="K3923" s="11">
        <x:v>190</x:v>
      </x:c>
      <x:c r="L3923" s="11">
        <x:v>0</x:v>
      </x:c>
      <x:c r="M3923" s="11">
        <x:v>7</x:v>
      </x:c>
      <x:c r="N3923" s="11">
        <x:v>26.7</x:v>
      </x:c>
      <x:c r="O3923" s="11">
        <x:v>849.7</x:v>
      </x:c>
      <x:c r="P3923" s="11">
        <x:v>32.799999999999997</x:v>
      </x:c>
      <x:c r="Q3923" s="11">
        <x:v>66.400000000000006</x:v>
      </x:c>
      <x:c r="R3923" s="11">
        <x:v>6.1</x:v>
      </x:c>
      <x:c r="S3923" s="11">
        <x:v>11.3</x:v>
      </x:c>
      <x:c r="T3923" s="11">
        <x:v>204.1</x:v>
      </x:c>
      <x:c r="U3923" s="11">
        <x:v>1051.633</x:v>
      </x:c>
      <x:c r="V3923" s="11">
        <x:v>18</x:v>
      </x:c>
      <x:c r="W3923" s="12">
        <x:v>0</x:v>
      </x:c>
      <x:c r="X3923" s="8">
        <x:v>0</x:v>
      </x:c>
      <x:c r="Y3923" s="13">
        <x:f t="shared" si="366"/>
        <x:v>0.91870190699230525</x:v>
      </x:c>
      <x:c r="Z3923" s="13">
        <x:f t="shared" si="367"/>
        <x:v>0.69098006985822891</x:v>
      </x:c>
      <x:c r="AA3923" s="13">
        <x:f t="shared" si="368"/>
        <x:v>2.321758783644956E-2</x:v>
      </x:c>
      <x:c r="AB3923" s="13">
        <x:f t="shared" si="369"/>
        <x:v>6.7392644339428806E-2</x:v>
      </x:c>
      <x:c r="AC3923" s="13">
        <x:f t="shared" si="370"/>
        <x:v>0.60689860243829907</x:v>
      </x:c>
      <x:c r="AD3923" s="13">
        <x:f t="shared" si="371"/>
        <x:v>0.29833573042942263</x:v>
      </x:c>
      <x:c r="AE3923" s="50" t="n">
        <x:f>IF(OR(NOT(ISNUMBER(Q3923)),NOT(ISNUMBER(R3923))),"",IF(Q3923&lt;R3923,1,0))</x:f>
        <x:v>0</x:v>
      </x:c>
      <x:c r="AF3923" s="50" t="n">
        <x:f>IFERROR(IF(AND(A3923=A3922,C3923=C3922+1,ISNUMBER(AE3922)),AE3922,""),"")</x:f>
        <x:v>0</x:v>
      </x:c>
      <x:c r="AG3923" s="52" t="n">
        <x:f>IFERROR(IF(AND(A3923=A3922,C3923=C3922+1,ISNUMBER(U3923),ISNUMBER(U3922),U3922&lt;&gt;0),U3923/U3922-1,""),"")</x:f>
        <x:v>0.7496029993203783</x:v>
      </x:c>
      <x:c r="AH3923" s="50" t="n">
        <x:f>IF(AND(ISNUMBER(AE3923),ISNUMBER(AF3923),ISNUMBER(AG3923)),IF(AND(AE3923=1,AF3923=1,AG3923&lt;0),1,0),"")</x:f>
        <x:v>0</x:v>
      </x:c>
      <x:c r="AI3923" s="50" t="n">
        <x:f>IF(AND(A3923=A3924,C3924=C3923+1,ISNUMBER(AH3924)),C3924,"")</x:f>
        <x:v>2021</x:v>
      </x:c>
      <x:c r="AJ3923" s="50" t="n">
        <x:f>IF(AND(A3923=A3924,C3924=C3923+1,ISNUMBER(AH3924)),AH3924,"")</x:f>
        <x:v>0</x:v>
      </x:c>
    </x:row>
    <x:row r="3924" ht="15">
      <x:c r="A3924" s="9" t="s">
        <x:v>273</x:v>
      </x:c>
      <x:c r="B3924" s="10">
        <x:v>44561</x:v>
      </x:c>
      <x:c r="C3924" s="9">
        <x:v>2021</x:v>
      </x:c>
      <x:c r="D3924" s="11">
        <x:v>400.1</x:v>
      </x:c>
      <x:c r="E3924" s="11">
        <x:v>240.2</x:v>
      </x:c>
      <x:c r="F3924" s="11">
        <x:v>251.9</x:v>
      </x:c>
      <x:c r="G3924" s="11">
        <x:v>275.60000000000002</x:v>
      </x:c>
      <x:c r="H3924" s="11">
        <x:v>22.9</x:v>
      </x:c>
      <x:c r="I3924" s="11">
        <x:v>124.5</x:v>
      </x:c>
      <x:c r="J3924" s="11">
        <x:v>98.8</x:v>
      </x:c>
      <x:c r="K3924" s="11">
        <x:v>189.4</x:v>
      </x:c>
      <x:c r="L3924" s="11">
        <x:v>0</x:v>
      </x:c>
      <x:c r="M3924" s="11">
        <x:v>4.8</x:v>
      </x:c>
      <x:c r="N3924" s="11">
        <x:v>18.100000000000001</x:v>
      </x:c>
      <x:c r="O3924" s="11">
        <x:v>712.3</x:v>
      </x:c>
      <x:c r="P3924" s="11">
        <x:v>63.2</x:v>
      </x:c>
      <x:c r="Q3924" s="11">
        <x:v>89.6</x:v>
      </x:c>
      <x:c r="R3924" s="11">
        <x:v>4.2</x:v>
      </x:c>
      <x:c r="S3924" s="11">
        <x:v>49.9</x:v>
      </x:c>
      <x:c r="T3924" s="11">
        <x:v>96.1</x:v>
      </x:c>
      <x:c r="U3924" s="11">
        <x:v>1110.7424000000001</x:v>
      </x:c>
      <x:c r="V3924" s="11">
        <x:v>18</x:v>
      </x:c>
      <x:c r="W3924" s="12">
        <x:v>0</x:v>
      </x:c>
      <x:c r="X3924" s="8">
        <x:v>0</x:v>
      </x:c>
      <x:c r="Y3924" s="13">
        <x:f t="shared" si="366"/>
        <x:v>0.95355299722111941</x:v>
      </x:c>
      <x:c r="Z3924" s="13">
        <x:f t="shared" si="367"/>
        <x:v>0.68882779305173714</x:v>
      </x:c>
      <x:c r="AA3924" s="13">
        <x:f t="shared" si="368"/>
        <x:v>0.12471882029492626</x:v>
      </x:c>
      <x:c r="AB3924" s="13">
        <x:f t="shared" si="369"/>
        <x:v>0.15796050987253188</x:v>
      </x:c>
      <x:c r="AC3924" s="13">
        <x:f t="shared" si="370"/>
        <x:v>0.34869375907111749</x:v>
      </x:c>
      <x:c r="AD3924" s="13">
        <x:f t="shared" si="371"/>
        <x:v>0.24693826543364156</x:v>
      </x:c>
      <x:c r="AE3924" s="50" t="n">
        <x:f>IF(OR(NOT(ISNUMBER(Q3924)),NOT(ISNUMBER(R3924))),"",IF(Q3924&lt;R3924,1,0))</x:f>
        <x:v>0</x:v>
      </x:c>
      <x:c r="AF3924" s="50" t="n">
        <x:f>IFERROR(IF(AND(A3924=A3923,C3924=C3923+1,ISNUMBER(AE3923)),AE3923,""),"")</x:f>
        <x:v>0</x:v>
      </x:c>
      <x:c r="AG3924" s="52" t="n">
        <x:f>IFERROR(IF(AND(A3924=A3923,C3924=C3923+1,ISNUMBER(U3924),ISNUMBER(U3923),U3923&lt;&gt;0),U3924/U3923-1,""),"")</x:f>
        <x:v>0.05620725100866952</x:v>
      </x:c>
      <x:c r="AH3924" s="50" t="n">
        <x:f>IF(AND(ISNUMBER(AE3924),ISNUMBER(AF3924),ISNUMBER(AG3924)),IF(AND(AE3924=1,AF3924=1,AG3924&lt;0),1,0),"")</x:f>
        <x:v>0</x:v>
      </x:c>
      <x:c r="AI3924" s="50" t="n">
        <x:f>IF(AND(A3924=A3925,C3925=C3924+1,ISNUMBER(AH3925)),C3925,"")</x:f>
        <x:v>2022</x:v>
      </x:c>
      <x:c r="AJ3924" s="50" t="n">
        <x:f>IF(AND(A3924=A3925,C3925=C3924+1,ISNUMBER(AH3925)),AH3925,"")</x:f>
        <x:v>0</x:v>
      </x:c>
    </x:row>
    <x:row r="3925" ht="15">
      <x:c r="A3925" s="9" t="s">
        <x:v>273</x:v>
      </x:c>
      <x:c r="B3925" s="10">
        <x:v>44926</x:v>
      </x:c>
      <x:c r="C3925" s="9">
        <x:v>2022</x:v>
      </x:c>
      <x:c r="D3925" s="11">
        <x:v>2962.8</x:v>
      </x:c>
      <x:c r="E3925" s="11">
        <x:v>494.4</x:v>
      </x:c>
      <x:c r="F3925" s="11">
        <x:v>703.4</x:v>
      </x:c>
      <x:c r="G3925" s="11">
        <x:v>2803.6</x:v>
      </x:c>
      <x:c r="H3925" s="11">
        <x:v>1791.3</x:v>
      </x:c>
      <x:c r="I3925" s="11">
        <x:v>159.19999999999999</x:v>
      </x:c>
      <x:c r="J3925" s="11">
        <x:v>-14</x:v>
      </x:c>
      <x:c r="K3925" s="11">
        <x:v>317.60000000000002</x:v>
      </x:c>
      <x:c r="L3925" s="11">
        <x:v>0</x:v>
      </x:c>
      <x:c r="M3925" s="11">
        <x:v>28.8</x:v>
      </x:c>
      <x:c r="N3925" s="11">
        <x:v>1762.5</x:v>
      </x:c>
      <x:c r="O3925" s="11">
        <x:v>1238.8</x:v>
      </x:c>
      <x:c r="P3925" s="11">
        <x:v>-4.8</x:v>
      </x:c>
      <x:c r="Q3925" s="11">
        <x:v>115.5</x:v>
      </x:c>
      <x:c r="R3925" s="11">
        <x:v>111.7</x:v>
      </x:c>
      <x:c r="S3925" s="11">
        <x:v>-120.5</x:v>
      </x:c>
      <x:c r="T3925" s="11">
        <x:v>-105</x:v>
      </x:c>
      <x:c r="U3925" s="11">
        <x:v>324.11410000000001</x:v>
      </x:c>
      <x:c r="V3925" s="11">
        <x:v>18</x:v>
      </x:c>
      <x:c r="W3925" s="12">
        <x:v>0</x:v>
      </x:c>
      <x:c r="X3925" s="8">
        <x:v>0</x:v>
      </x:c>
      <x:c r="Y3925" s="13">
        <x:f t="shared" si="366"/>
        <x:v>0.70287176570941146</x:v>
      </x:c>
      <x:c r="Z3925" s="13">
        <x:f t="shared" si="367"/>
        <x:v>0.9462670446874577</x:v>
      </x:c>
      <x:c r="AA3925" s="13">
        <x:f t="shared" si="368"/>
        <x:v>-4.0670986904279734E-2</x:v>
      </x:c>
      <x:c r="AB3925" s="13">
        <x:f t="shared" si="369"/>
        <x:v>-1.6200891049007694E-3</x:v>
      </x:c>
      <x:c r="AC3925" s="13">
        <x:f t="shared" si="370"/>
        <x:v>-3.7451847624482809E-2</x:v>
      </x:c>
      <x:c r="AD3925" s="13">
        <x:f t="shared" si="371"/>
        <x:v>-4.725259889293911E-3</x:v>
      </x:c>
      <x:c r="AE3925" s="50" t="n">
        <x:f>IF(OR(NOT(ISNUMBER(Q3925)),NOT(ISNUMBER(R3925))),"",IF(Q3925&lt;R3925,1,0))</x:f>
        <x:v>0</x:v>
      </x:c>
      <x:c r="AF3925" s="50" t="n">
        <x:f>IFERROR(IF(AND(A3925=A3924,C3925=C3924+1,ISNUMBER(AE3924)),AE3924,""),"")</x:f>
        <x:v>0</x:v>
      </x:c>
      <x:c r="AG3925" s="52" t="n">
        <x:f>IFERROR(IF(AND(A3925=A3924,C3925=C3924+1,ISNUMBER(U3925),ISNUMBER(U3924),U3924&lt;&gt;0),U3925/U3924-1,""),"")</x:f>
        <x:v>-0.7082004792470333</x:v>
      </x:c>
      <x:c r="AH3925" s="50" t="n">
        <x:f>IF(AND(ISNUMBER(AE3925),ISNUMBER(AF3925),ISNUMBER(AG3925)),IF(AND(AE3925=1,AF3925=1,AG3925&lt;0),1,0),"")</x:f>
        <x:v>0</x:v>
      </x:c>
      <x:c r="AI3925" s="50" t="n">
        <x:f>IF(AND(A3925=A3926,C3926=C3925+1,ISNUMBER(AH3926)),C3926,"")</x:f>
        <x:v>2023</x:v>
      </x:c>
      <x:c r="AJ3925" s="50" t="n">
        <x:f>IF(AND(A3925=A3926,C3926=C3925+1,ISNUMBER(AH3926)),AH3926,"")</x:f>
        <x:v>0</x:v>
      </x:c>
    </x:row>
    <x:row r="3926" ht="15">
      <x:c r="A3926" s="9" t="s">
        <x:v>273</x:v>
      </x:c>
      <x:c r="B3926" s="10">
        <x:v>45291</x:v>
      </x:c>
      <x:c r="C3926" s="9">
        <x:v>2023</x:v>
      </x:c>
      <x:c r="D3926" s="11">
        <x:v>2747.6</x:v>
      </x:c>
      <x:c r="E3926" s="11">
        <x:v>449.1</x:v>
      </x:c>
      <x:c r="F3926" s="11">
        <x:v>666.9</x:v>
      </x:c>
      <x:c r="G3926" s="11">
        <x:v>2680.5</x:v>
      </x:c>
      <x:c r="H3926" s="11">
        <x:v>1748.7</x:v>
      </x:c>
      <x:c r="I3926" s="11">
        <x:v>67.099999999999994</x:v>
      </x:c>
      <x:c r="J3926" s="11">
        <x:v>-82.4</x:v>
      </x:c>
      <x:c r="K3926" s="11">
        <x:v>256.2</x:v>
      </x:c>
      <x:c r="L3926" s="11">
        <x:v>0</x:v>
      </x:c>
      <x:c r="M3926" s="11">
        <x:v>27.3</x:v>
      </x:c>
      <x:c r="N3926" s="11">
        <x:v>1721.4</x:v>
      </x:c>
      <x:c r="O3926" s="11">
        <x:v>1710.9</x:v>
      </x:c>
      <x:c r="P3926" s="11">
        <x:v>24.2</x:v>
      </x:c>
      <x:c r="Q3926" s="11">
        <x:v>252.5</x:v>
      </x:c>
      <x:c r="R3926" s="11">
        <x:v>195.3</x:v>
      </x:c>
      <x:c r="S3926" s="11">
        <x:v>-65.2</x:v>
      </x:c>
      <x:c r="T3926" s="11">
        <x:v>13.3</x:v>
      </x:c>
      <x:c r="U3926" s="11">
        <x:v>428.22340000000003</x:v>
      </x:c>
      <x:c r="V3926" s="11">
        <x:v>18</x:v>
      </x:c>
      <x:c r="W3926" s="12">
        <x:v>0</x:v>
      </x:c>
      <x:c r="X3926" s="8">
        <x:v>0</x:v>
      </x:c>
      <x:c r="Y3926" s="13">
        <x:f t="shared" si="366"/>
        <x:v>0.67341430499325239</x:v>
      </x:c>
      <x:c r="Z3926" s="13">
        <x:f t="shared" si="367"/>
        <x:v>0.97557868685398164</x:v>
      </x:c>
      <x:c r="AA3926" s="13">
        <x:f t="shared" si="368"/>
        <x:v>-2.3729800553210077E-2</x:v>
      </x:c>
      <x:c r="AB3926" s="13">
        <x:f t="shared" si="369"/>
        <x:v>8.8076867084000577E-3</x:v>
      </x:c>
      <x:c r="AC3926" s="13">
        <x:f t="shared" si="370"/>
        <x:v>4.9617608655101661E-3</x:v>
      </x:c>
      <x:c r="AD3926" s="13">
        <x:f t="shared" si="371"/>
        <x:v>-2.9989809288105986E-2</x:v>
      </x:c>
      <x:c r="AE3926" s="50" t="n">
        <x:f>IF(OR(NOT(ISNUMBER(Q3926)),NOT(ISNUMBER(R3926))),"",IF(Q3926&lt;R3926,1,0))</x:f>
        <x:v>0</x:v>
      </x:c>
      <x:c r="AF3926" s="50" t="n">
        <x:f>IFERROR(IF(AND(A3926=A3925,C3926=C3925+1,ISNUMBER(AE3925)),AE3925,""),"")</x:f>
        <x:v>0</x:v>
      </x:c>
      <x:c r="AG3926" s="52" t="n">
        <x:f>IFERROR(IF(AND(A3926=A3925,C3926=C3925+1,ISNUMBER(U3926),ISNUMBER(U3925),U3925&lt;&gt;0),U3926/U3925-1,""),"")</x:f>
        <x:v>0.32121188186505933</x:v>
      </x:c>
      <x:c r="AH3926" s="50" t="n">
        <x:f>IF(AND(ISNUMBER(AE3926),ISNUMBER(AF3926),ISNUMBER(AG3926)),IF(AND(AE3926=1,AF3926=1,AG3926&lt;0),1,0),"")</x:f>
        <x:v>0</x:v>
      </x:c>
      <x:c r="AI3926" s="50" t="n">
        <x:f>IF(AND(A3926=A3927,C3927=C3926+1,ISNUMBER(AH3927)),C3927,"")</x:f>
        <x:v>2024</x:v>
      </x:c>
      <x:c r="AJ3926" s="50" t="n">
        <x:f>IF(AND(A3926=A3927,C3927=C3926+1,ISNUMBER(AH3927)),AH3927,"")</x:f>
        <x:v>0</x:v>
      </x:c>
    </x:row>
    <x:row r="3927" ht="15">
      <x:c r="A3927" s="9" t="s">
        <x:v>273</x:v>
      </x:c>
      <x:c r="B3927" s="10">
        <x:v>45657</x:v>
      </x:c>
      <x:c r="C3927" s="9">
        <x:v>2024</x:v>
      </x:c>
      <x:c r="D3927" s="11">
        <x:v>2640.3</x:v>
      </x:c>
      <x:c r="E3927" s="11">
        <x:v>432.5</x:v>
      </x:c>
      <x:c r="F3927" s="11">
        <x:v>695.6</x:v>
      </x:c>
      <x:c r="G3927" s="11">
        <x:v>2788.1</x:v>
      </x:c>
      <x:c r="H3927" s="11">
        <x:v>1832.7</x:v>
      </x:c>
      <x:c r="I3927" s="11">
        <x:v>-147.80000000000001</x:v>
      </x:c>
      <x:c r="J3927" s="11">
        <x:v>-310.7</x:v>
      </x:c>
      <x:c r="K3927" s="11">
        <x:v>265.39999999999998</x:v>
      </x:c>
      <x:c r="L3927" s="11">
        <x:v>0</x:v>
      </x:c>
      <x:c r="M3927" s="11">
        <x:v>31.2</x:v>
      </x:c>
      <x:c r="N3927" s="11">
        <x:v>1801.5</x:v>
      </x:c>
      <x:c r="O3927" s="11">
        <x:v>1754.5</x:v>
      </x:c>
      <x:c r="P3927" s="11">
        <x:v>-18.5</x:v>
      </x:c>
      <x:c r="Q3927" s="11">
        <x:v>211.4</x:v>
      </x:c>
      <x:c r="R3927" s="11">
        <x:v>202.7</x:v>
      </x:c>
      <x:c r="S3927" s="11">
        <x:v>-221.9</x:v>
      </x:c>
      <x:c r="T3927" s="11">
        <x:v>65.599999999999994</x:v>
      </x:c>
      <x:c r="U3927" s="11">
        <x:v>274.83049999999997</x:v>
      </x:c>
      <x:c r="V3927" s="11">
        <x:v>18</x:v>
      </x:c>
      <x:c r="W3927" s="12">
        <x:v>0</x:v>
      </x:c>
      <x:c r="X3927" s="8">
        <x:v>0</x:v>
      </x:c>
      <x:c r="Y3927" s="13">
        <x:f t="shared" si="366"/>
        <x:v>0.62176538240368029</x:v>
      </x:c>
      <x:c r="Z3927" s="13">
        <x:f t="shared" si="367"/>
        <x:v>1.0559784872931106</x:v>
      </x:c>
      <x:c r="AA3927" s="13">
        <x:f t="shared" si="368"/>
        <x:v>-8.404347990758626E-2</x:v>
      </x:c>
      <x:c r="AB3927" s="13">
        <x:f t="shared" si="369"/>
        <x:v>-7.0067795326288675E-3</x:v>
      </x:c>
      <x:c r="AC3927" s="13">
        <x:f t="shared" si="370"/>
        <x:v>2.3528567841899502E-2</x:v>
      </x:c>
      <x:c r="AD3927" s="13">
        <x:f t="shared" si="371"/>
        <x:v>-0.11767602166420481</x:v>
      </x:c>
      <x:c r="AE3927" s="50" t="n">
        <x:f>IF(OR(NOT(ISNUMBER(Q3927)),NOT(ISNUMBER(R3927))),"",IF(Q3927&lt;R3927,1,0))</x:f>
        <x:v>0</x:v>
      </x:c>
      <x:c r="AF3927" s="50" t="n">
        <x:f>IFERROR(IF(AND(A3927=A3926,C3927=C3926+1,ISNUMBER(AE3926)),AE3926,""),"")</x:f>
        <x:v>0</x:v>
      </x:c>
      <x:c r="AG3927" s="52" t="n">
        <x:f>IFERROR(IF(AND(A3927=A3926,C3927=C3926+1,ISNUMBER(U3927),ISNUMBER(U3926),U3926&lt;&gt;0),U3927/U3926-1,""),"")</x:f>
        <x:v>-0.35820765516316966</x:v>
      </x:c>
      <x:c r="AH3927" s="50" t="n">
        <x:f>IF(AND(ISNUMBER(AE3927),ISNUMBER(AF3927),ISNUMBER(AG3927)),IF(AND(AE3927=1,AF3927=1,AG3927&lt;0),1,0),"")</x:f>
        <x:v>0</x:v>
      </x:c>
      <x:c r="AI3927" s="50" t="str">
        <x:f>IF(AND(A3927=A3928,C3928=C3927+1,ISNUMBER(AH3928)),C3928,"")</x:f>
      </x:c>
      <x:c r="AJ3927" s="50" t="str">
        <x:f>IF(AND(A3927=A3928,C3928=C3927+1,ISNUMBER(AH3928)),AH3928,"")</x:f>
      </x:c>
    </x:row>
    <x:row r="3928" ht="15">
      <x:c r="A3928" s="9" t="s">
        <x:v>274</x:v>
      </x:c>
      <x:c r="B3928" s="10">
        <x:v>39447</x:v>
      </x:c>
      <x:c r="C3928" s="9">
        <x:v>2007</x:v>
      </x:c>
      <x:c r="D3928" s="11">
        <x:v>238.37899999999999</x:v>
      </x:c>
      <x:c r="E3928" s="11">
        <x:v>72.686999999999998</x:v>
      </x:c>
      <x:c r="F3928" s="11">
        <x:v>44.287999999999997</x:v>
      </x:c>
      <x:c r="G3928" s="11">
        <x:v>144.346</x:v>
      </x:c>
      <x:c r="H3928" s="11">
        <x:v>91.069000000000003</x:v>
      </x:c>
      <x:c r="I3928" s="11">
        <x:v>94.033000000000001</x:v>
      </x:c>
      <x:c r="J3928" s="11">
        <x:v>57.395000000000003</x:v>
      </x:c>
      <x:c r="K3928" s="11">
        <x:v>13.221</x:v>
      </x:c>
      <x:c r="L3928" s="11">
        <x:v>18.471</x:v>
      </x:c>
      <x:c r="M3928" s="11">
        <x:v>7.4409999999999998</x:v>
      </x:c>
      <x:c r="N3928" s="11">
        <x:v>83.628</x:v>
      </x:c>
      <x:c r="O3928" s="11">
        <x:v>182.04599999999999</x:v>
      </x:c>
      <x:c r="P3928" s="11">
        <x:v>20.562000000000001</x:v>
      </x:c>
      <x:c r="Q3928" s="11">
        <x:v>28.905999999999999</x:v>
      </x:c>
      <x:c r="R3928" s="11">
        <x:v>5.0359999999999996</x:v>
      </x:c>
      <x:c r="S3928" s="11">
        <x:v>16.077999999999999</x:v>
      </x:c>
      <x:c r="T3928" s="11">
        <x:v>13.903</x:v>
      </x:c>
      <x:c r="U3928" s="11">
        <x:v>326.596</x:v>
      </x:c>
      <x:c r="V3928" s="11">
        <x:v>18</x:v>
      </x:c>
      <x:c r="W3928" s="12">
        <x:v>0</x:v>
      </x:c>
      <x:c r="X3928" s="8">
        <x:v>0</x:v>
      </x:c>
      <x:c r="Y3928" s="13">
        <x:f t="shared" si="366"/>
        <x:v>1.6412346459537572</x:v>
      </x:c>
      <x:c r="Z3928" s="13">
        <x:f t="shared" si="367"/>
        <x:v>0.60553152752549511</x:v>
      </x:c>
      <x:c r="AA3928" s="13">
        <x:f t="shared" si="368"/>
        <x:v>6.7447216407485563E-2</x:v>
      </x:c>
      <x:c r="AB3928" s="13">
        <x:f t="shared" si="369"/>
        <x:v>8.6257598194471832E-2</x:v>
      </x:c>
      <x:c r="AC3928" s="13">
        <x:f t="shared" si="370"/>
        <x:v>9.6317182325800513E-2</x:v>
      </x:c>
      <x:c r="AD3928" s="13">
        <x:f t="shared" si="371"/>
        <x:v>0.24077204787334458</x:v>
      </x:c>
      <x:c r="AE3928" s="50" t="n">
        <x:f>IF(OR(NOT(ISNUMBER(Q3928)),NOT(ISNUMBER(R3928))),"",IF(Q3928&lt;R3928,1,0))</x:f>
        <x:v>0</x:v>
      </x:c>
      <x:c r="AF3928" s="50" t="str">
        <x:f>IFERROR(IF(AND(A3928=A3927,C3928=C3927+1,ISNUMBER(AE3927)),AE3927,""),"")</x:f>
      </x:c>
      <x:c r="AG3928" s="52" t="str">
        <x:f>IFERROR(IF(AND(A3928=A3927,C3928=C3927+1,ISNUMBER(U3928),ISNUMBER(U3927),U3927&lt;&gt;0),U3928/U3927-1,""),"")</x:f>
      </x:c>
      <x:c r="AH3928" s="50" t="str">
        <x:f>IF(AND(ISNUMBER(AE3928),ISNUMBER(AF3928),ISNUMBER(AG3928)),IF(AND(AE3928=1,AF3928=1,AG3928&lt;0),1,0),"")</x:f>
      </x:c>
      <x:c r="AI3928" s="50" t="n">
        <x:f>IF(AND(A3928=A3929,C3929=C3928+1,ISNUMBER(AH3929)),C3929,"")</x:f>
        <x:v>2008</x:v>
      </x:c>
      <x:c r="AJ3928" s="50" t="n">
        <x:f>IF(AND(A3928=A3929,C3929=C3928+1,ISNUMBER(AH3929)),AH3929,"")</x:f>
        <x:v>0</x:v>
      </x:c>
    </x:row>
    <x:row r="3929" ht="15">
      <x:c r="A3929" s="9" t="s">
        <x:v>274</x:v>
      </x:c>
      <x:c r="B3929" s="10">
        <x:v>39813</x:v>
      </x:c>
      <x:c r="C3929" s="9">
        <x:v>2008</x:v>
      </x:c>
      <x:c r="D3929" s="11">
        <x:v>279.22300000000001</x:v>
      </x:c>
      <x:c r="E3929" s="11">
        <x:v>101.21899999999999</x:v>
      </x:c>
      <x:c r="F3929" s="11">
        <x:v>73.456999999999994</x:v>
      </x:c>
      <x:c r="G3929" s="11">
        <x:v>184.173</x:v>
      </x:c>
      <x:c r="H3929" s="11">
        <x:v>108.264</x:v>
      </x:c>
      <x:c r="I3929" s="11">
        <x:v>95.05</x:v>
      </x:c>
      <x:c r="J3929" s="11">
        <x:v>60.37</x:v>
      </x:c>
      <x:c r="K3929" s="11">
        <x:v>16.859000000000002</x:v>
      </x:c>
      <x:c r="L3929" s="11">
        <x:v>21.965</x:v>
      </x:c>
      <x:c r="M3929" s="11">
        <x:v>18.949000000000002</x:v>
      </x:c>
      <x:c r="N3929" s="11">
        <x:v>89.314999999999998</x:v>
      </x:c>
      <x:c r="O3929" s="11">
        <x:v>233.578</x:v>
      </x:c>
      <x:c r="P3929" s="11">
        <x:v>23.367000000000001</x:v>
      </x:c>
      <x:c r="Q3929" s="11">
        <x:v>32.798000000000002</x:v>
      </x:c>
      <x:c r="R3929" s="11">
        <x:v>6.3090000000000002</x:v>
      </x:c>
      <x:c r="S3929" s="11">
        <x:v>18.263999999999999</x:v>
      </x:c>
      <x:c r="T3929" s="11">
        <x:v>9.4879999999999995</x:v>
      </x:c>
      <x:c r="U3929" s="11">
        <x:v>173.82820000000001</x:v>
      </x:c>
      <x:c r="V3929" s="11">
        <x:v>18</x:v>
      </x:c>
      <x:c r="W3929" s="12">
        <x:v>0</x:v>
      </x:c>
      <x:c r="X3929" s="8">
        <x:v>0</x:v>
      </x:c>
      <x:c r="Y3929" s="13">
        <x:f t="shared" si="366"/>
        <x:v>1.3779353907728331</x:v>
      </x:c>
      <x:c r="Z3929" s="13">
        <x:f t="shared" si="367"/>
        <x:v>0.65959107953141394</x:v>
      </x:c>
      <x:c r="AA3929" s="13">
        <x:f t="shared" si="368"/>
        <x:v>6.5410084412816996E-2</x:v>
      </x:c>
      <x:c r="AB3929" s="13">
        <x:f t="shared" si="369"/>
        <x:v>8.3685799522245655E-2</x:v>
      </x:c>
      <x:c r="AC3929" s="13">
        <x:f t="shared" si="370"/>
        <x:v>5.151678041841095E-2</x:v>
      </x:c>
      <x:c r="AD3929" s="13">
        <x:f t="shared" si="371"/>
        <x:v>0.21620711760850644</x:v>
      </x:c>
      <x:c r="AE3929" s="50" t="n">
        <x:f>IF(OR(NOT(ISNUMBER(Q3929)),NOT(ISNUMBER(R3929))),"",IF(Q3929&lt;R3929,1,0))</x:f>
        <x:v>0</x:v>
      </x:c>
      <x:c r="AF3929" s="50" t="n">
        <x:f>IFERROR(IF(AND(A3929=A3928,C3929=C3928+1,ISNUMBER(AE3928)),AE3928,""),"")</x:f>
        <x:v>0</x:v>
      </x:c>
      <x:c r="AG3929" s="52" t="n">
        <x:f>IFERROR(IF(AND(A3929=A3928,C3929=C3928+1,ISNUMBER(U3929),ISNUMBER(U3928),U3928&lt;&gt;0),U3929/U3928-1,""),"")</x:f>
        <x:v>-0.4677577190167669</x:v>
      </x:c>
      <x:c r="AH3929" s="50" t="n">
        <x:f>IF(AND(ISNUMBER(AE3929),ISNUMBER(AF3929),ISNUMBER(AG3929)),IF(AND(AE3929=1,AF3929=1,AG3929&lt;0),1,0),"")</x:f>
        <x:v>0</x:v>
      </x:c>
      <x:c r="AI3929" s="50" t="n">
        <x:f>IF(AND(A3929=A3930,C3930=C3929+1,ISNUMBER(AH3930)),C3930,"")</x:f>
        <x:v>2009</x:v>
      </x:c>
      <x:c r="AJ3929" s="50" t="n">
        <x:f>IF(AND(A3929=A3930,C3930=C3929+1,ISNUMBER(AH3930)),AH3930,"")</x:f>
        <x:v>0</x:v>
      </x:c>
    </x:row>
    <x:row r="3930" ht="15">
      <x:c r="A3930" s="9" t="s">
        <x:v>274</x:v>
      </x:c>
      <x:c r="B3930" s="10">
        <x:v>40178</x:v>
      </x:c>
      <x:c r="C3930" s="9">
        <x:v>2009</x:v>
      </x:c>
      <x:c r="D3930" s="11">
        <x:v>296.18099999999998</x:v>
      </x:c>
      <x:c r="E3930" s="11">
        <x:v>101.309</x:v>
      </x:c>
      <x:c r="F3930" s="11">
        <x:v>55.070999999999998</x:v>
      </x:c>
      <x:c r="G3930" s="11">
        <x:v>189.10300000000001</x:v>
      </x:c>
      <x:c r="H3930" s="11">
        <x:v>119.985</x:v>
      </x:c>
      <x:c r="I3930" s="11">
        <x:v>107.078</x:v>
      </x:c>
      <x:c r="J3930" s="11">
        <x:v>66.876999999999995</x:v>
      </x:c>
      <x:c r="K3930" s="11">
        <x:v>20.562999999999999</x:v>
      </x:c>
      <x:c r="L3930" s="11">
        <x:v>28.440999999999999</x:v>
      </x:c>
      <x:c r="M3930" s="11">
        <x:v>10.494999999999999</x:v>
      </x:c>
      <x:c r="N3930" s="11">
        <x:v>109.49</x:v>
      </x:c>
      <x:c r="O3930" s="11">
        <x:v>249.59399999999999</x:v>
      </x:c>
      <x:c r="P3930" s="11">
        <x:v>25.053000000000001</x:v>
      </x:c>
      <x:c r="Q3930" s="11">
        <x:v>35.201999999999998</x:v>
      </x:c>
      <x:c r="R3930" s="11">
        <x:v>3.8250000000000002</x:v>
      </x:c>
      <x:c r="S3930" s="11">
        <x:v>18.423999999999999</x:v>
      </x:c>
      <x:c r="T3930" s="11">
        <x:v>23.201000000000001</x:v>
      </x:c>
      <x:c r="U3930" s="11">
        <x:v>220.96</x:v>
      </x:c>
      <x:c r="V3930" s="11">
        <x:v>18</x:v>
      </x:c>
      <x:c r="W3930" s="12">
        <x:v>0</x:v>
      </x:c>
      <x:c r="X3930" s="8">
        <x:v>0</x:v>
      </x:c>
      <x:c r="Y3930" s="13">
        <x:f t="shared" si="366"/>
        <x:v>1.8396070527137696</x:v>
      </x:c>
      <x:c r="Z3930" s="13">
        <x:f t="shared" si="367"/>
        <x:v>0.63847107005513526</x:v>
      </x:c>
      <x:c r="AA3930" s="13">
        <x:f t="shared" si="368"/>
        <x:v>6.2205205600629344E-2</x:v>
      </x:c>
      <x:c r="AB3930" s="13">
        <x:f t="shared" si="369"/>
        <x:v>8.4586789834594389E-2</x:v>
      </x:c>
      <x:c r="AC3930" s="13">
        <x:f t="shared" si="370"/>
        <x:v>0.12268975108803139</x:v>
      </x:c>
      <x:c r="AD3930" s="13">
        <x:f t="shared" si="371"/>
        <x:v>0.22579773854501131</x:v>
      </x:c>
      <x:c r="AE3930" s="50" t="n">
        <x:f>IF(OR(NOT(ISNUMBER(Q3930)),NOT(ISNUMBER(R3930))),"",IF(Q3930&lt;R3930,1,0))</x:f>
        <x:v>0</x:v>
      </x:c>
      <x:c r="AF3930" s="50" t="n">
        <x:f>IFERROR(IF(AND(A3930=A3929,C3930=C3929+1,ISNUMBER(AE3929)),AE3929,""),"")</x:f>
        <x:v>0</x:v>
      </x:c>
      <x:c r="AG3930" s="52" t="n">
        <x:f>IFERROR(IF(AND(A3930=A3929,C3930=C3929+1,ISNUMBER(U3930),ISNUMBER(U3929),U3929&lt;&gt;0),U3930/U3929-1,""),"")</x:f>
        <x:v>0.27114012571032786</x:v>
      </x:c>
      <x:c r="AH3930" s="50" t="n">
        <x:f>IF(AND(ISNUMBER(AE3930),ISNUMBER(AF3930),ISNUMBER(AG3930)),IF(AND(AE3930=1,AF3930=1,AG3930&lt;0),1,0),"")</x:f>
        <x:v>0</x:v>
      </x:c>
      <x:c r="AI3930" s="50" t="n">
        <x:f>IF(AND(A3930=A3931,C3931=C3930+1,ISNUMBER(AH3931)),C3931,"")</x:f>
        <x:v>2010</x:v>
      </x:c>
      <x:c r="AJ3930" s="50" t="n">
        <x:f>IF(AND(A3930=A3931,C3931=C3930+1,ISNUMBER(AH3931)),AH3931,"")</x:f>
        <x:v>0</x:v>
      </x:c>
    </x:row>
    <x:row r="3931" ht="15">
      <x:c r="A3931" s="9" t="s">
        <x:v>274</x:v>
      </x:c>
      <x:c r="B3931" s="10">
        <x:v>40543</x:v>
      </x:c>
      <x:c r="C3931" s="9">
        <x:v>2010</x:v>
      </x:c>
      <x:c r="D3931" s="11">
        <x:v>322.31099999999998</x:v>
      </x:c>
      <x:c r="E3931" s="11">
        <x:v>110.592</x:v>
      </x:c>
      <x:c r="F3931" s="11">
        <x:v>60.642000000000003</x:v>
      </x:c>
      <x:c r="G3931" s="11">
        <x:v>204.54599999999999</x:v>
      </x:c>
      <x:c r="H3931" s="11">
        <x:v>116.819</x:v>
      </x:c>
      <x:c r="I3931" s="11">
        <x:v>117.765</x:v>
      </x:c>
      <x:c r="J3931" s="11">
        <x:v>75.146000000000001</x:v>
      </x:c>
      <x:c r="K3931" s="11">
        <x:v>16.59</x:v>
      </x:c>
      <x:c r="L3931" s="11">
        <x:v>32.582999999999998</x:v>
      </x:c>
      <x:c r="M3931" s="11">
        <x:v>5.2460000000000004</x:v>
      </x:c>
      <x:c r="N3931" s="11">
        <x:v>111.57299999999999</x:v>
      </x:c>
      <x:c r="O3931" s="11">
        <x:v>268.34899999999999</x:v>
      </x:c>
      <x:c r="P3931" s="11">
        <x:v>27.148</x:v>
      </x:c>
      <x:c r="Q3931" s="11">
        <x:v>38.484000000000002</x:v>
      </x:c>
      <x:c r="R3931" s="11">
        <x:v>4.5229999999999997</x:v>
      </x:c>
      <x:c r="S3931" s="11">
        <x:v>19.832000000000001</x:v>
      </x:c>
      <x:c r="T3931" s="11">
        <x:v>26.433</x:v>
      </x:c>
      <x:c r="U3931" s="11">
        <x:v>251.16829999999999</x:v>
      </x:c>
      <x:c r="V3931" s="11">
        <x:v>18</x:v>
      </x:c>
      <x:c r="W3931" s="12">
        <x:v>0</x:v>
      </x:c>
      <x:c r="X3931" s="8">
        <x:v>0</x:v>
      </x:c>
      <x:c r="Y3931" s="13">
        <x:f t="shared" si="366"/>
        <x:v>1.8236865538735529</x:v>
      </x:c>
      <x:c r="Z3931" s="13">
        <x:f t="shared" si="367"/>
        <x:v>0.63462308143377055</x:v>
      </x:c>
      <x:c r="AA3931" s="13">
        <x:f t="shared" si="368"/>
        <x:v>6.1530633456506299E-2</x:v>
      </x:c>
      <x:c r="AB3931" s="13">
        <x:f t="shared" si="369"/>
        <x:v>8.422920719429372E-2</x:v>
      </x:c>
      <x:c r="AC3931" s="13">
        <x:f t="shared" si="370"/>
        <x:v>0.12922765539291894</x:v>
      </x:c>
      <x:c r="AD3931" s="13">
        <x:f t="shared" si="371"/>
        <x:v>0.23314748798520685</x:v>
      </x:c>
      <x:c r="AE3931" s="50" t="n">
        <x:f>IF(OR(NOT(ISNUMBER(Q3931)),NOT(ISNUMBER(R3931))),"",IF(Q3931&lt;R3931,1,0))</x:f>
        <x:v>0</x:v>
      </x:c>
      <x:c r="AF3931" s="50" t="n">
        <x:f>IFERROR(IF(AND(A3931=A3930,C3931=C3930+1,ISNUMBER(AE3930)),AE3930,""),"")</x:f>
        <x:v>0</x:v>
      </x:c>
      <x:c r="AG3931" s="52" t="n">
        <x:f>IFERROR(IF(AND(A3931=A3930,C3931=C3930+1,ISNUMBER(U3931),ISNUMBER(U3930),U3930&lt;&gt;0),U3931/U3930-1,""),"")</x:f>
        <x:v>0.13671388486603897</x:v>
      </x:c>
      <x:c r="AH3931" s="50" t="n">
        <x:f>IF(AND(ISNUMBER(AE3931),ISNUMBER(AF3931),ISNUMBER(AG3931)),IF(AND(AE3931=1,AF3931=1,AG3931&lt;0),1,0),"")</x:f>
        <x:v>0</x:v>
      </x:c>
      <x:c r="AI3931" s="50" t="n">
        <x:f>IF(AND(A3931=A3932,C3932=C3931+1,ISNUMBER(AH3932)),C3932,"")</x:f>
        <x:v>2011</x:v>
      </x:c>
      <x:c r="AJ3931" s="50" t="n">
        <x:f>IF(AND(A3931=A3932,C3932=C3931+1,ISNUMBER(AH3932)),AH3932,"")</x:f>
        <x:v>0</x:v>
      </x:c>
    </x:row>
    <x:row r="3932" ht="15">
      <x:c r="A3932" s="9" t="s">
        <x:v>274</x:v>
      </x:c>
      <x:c r="B3932" s="10">
        <x:v>40908</x:v>
      </x:c>
      <x:c r="C3932" s="9">
        <x:v>2011</x:v>
      </x:c>
      <x:c r="D3932" s="11">
        <x:v>341.66399999999999</x:v>
      </x:c>
      <x:c r="E3932" s="11">
        <x:v>128.01</x:v>
      </x:c>
      <x:c r="F3932" s="11">
        <x:v>74.620999999999995</x:v>
      </x:c>
      <x:c r="G3932" s="11">
        <x:v>209.98500000000001</x:v>
      </x:c>
      <x:c r="H3932" s="11">
        <x:v>112.268</x:v>
      </x:c>
      <x:c r="I3932" s="11">
        <x:v>131.679</x:v>
      </x:c>
      <x:c r="J3932" s="11">
        <x:v>91.304000000000002</x:v>
      </x:c>
      <x:c r="K3932" s="11">
        <x:v>13.574999999999999</x:v>
      </x:c>
      <x:c r="L3932" s="11">
        <x:v>33.691000000000003</x:v>
      </x:c>
      <x:c r="M3932" s="11">
        <x:v>8.8849999999999998</x:v>
      </x:c>
      <x:c r="N3932" s="11">
        <x:v>103.383</x:v>
      </x:c>
      <x:c r="O3932" s="11">
        <x:v>307.62400000000002</x:v>
      </x:c>
      <x:c r="P3932" s="11">
        <x:v>30.710999999999999</x:v>
      </x:c>
      <x:c r="Q3932" s="11">
        <x:v>44.517000000000003</x:v>
      </x:c>
      <x:c r="R3932" s="11">
        <x:v>5.0149999999999997</x:v>
      </x:c>
      <x:c r="S3932" s="11">
        <x:v>24.091000000000001</x:v>
      </x:c>
      <x:c r="T3932" s="11">
        <x:v>28.628</x:v>
      </x:c>
      <x:c r="U3932" s="11">
        <x:v>252.44049999999999</x:v>
      </x:c>
      <x:c r="V3932" s="11">
        <x:v>18</x:v>
      </x:c>
      <x:c r="W3932" s="12">
        <x:v>0</x:v>
      </x:c>
      <x:c r="X3932" s="8">
        <x:v>0</x:v>
      </x:c>
      <x:c r="Y3932" s="13">
        <x:f t="shared" si="366"/>
        <x:v>1.7154688358504979</x:v>
      </x:c>
      <x:c r="Z3932" s="13">
        <x:f t="shared" si="367"/>
        <x:v>0.61459504074178151</x:v>
      </x:c>
      <x:c r="AA3932" s="13">
        <x:f t="shared" si="368"/>
        <x:v>7.0510794230589119E-2</x:v>
      </x:c>
      <x:c r="AB3932" s="13">
        <x:f t="shared" si="369"/>
        <x:v>8.9886555212138244E-2</x:v>
      </x:c>
      <x:c r="AC3932" s="13">
        <x:f t="shared" si="370"/>
        <x:v>0.13633354763435482</x:v>
      </x:c>
      <x:c r="AD3932" s="13">
        <x:f t="shared" si="371"/>
        <x:v>0.26723330523555305</x:v>
      </x:c>
      <x:c r="AE3932" s="50" t="n">
        <x:f>IF(OR(NOT(ISNUMBER(Q3932)),NOT(ISNUMBER(R3932))),"",IF(Q3932&lt;R3932,1,0))</x:f>
        <x:v>0</x:v>
      </x:c>
      <x:c r="AF3932" s="50" t="n">
        <x:f>IFERROR(IF(AND(A3932=A3931,C3932=C3931+1,ISNUMBER(AE3931)),AE3931,""),"")</x:f>
        <x:v>0</x:v>
      </x:c>
      <x:c r="AG3932" s="52" t="n">
        <x:f>IFERROR(IF(AND(A3932=A3931,C3932=C3931+1,ISNUMBER(U3932),ISNUMBER(U3931),U3931&lt;&gt;0),U3932/U3931-1,""),"")</x:f>
        <x:v>0.005065129636184107</x:v>
      </x:c>
      <x:c r="AH3932" s="50" t="n">
        <x:f>IF(AND(ISNUMBER(AE3932),ISNUMBER(AF3932),ISNUMBER(AG3932)),IF(AND(AE3932=1,AF3932=1,AG3932&lt;0),1,0),"")</x:f>
        <x:v>0</x:v>
      </x:c>
      <x:c r="AI3932" s="50" t="n">
        <x:f>IF(AND(A3932=A3933,C3933=C3932+1,ISNUMBER(AH3933)),C3933,"")</x:f>
        <x:v>2012</x:v>
      </x:c>
      <x:c r="AJ3932" s="50" t="n">
        <x:f>IF(AND(A3932=A3933,C3933=C3932+1,ISNUMBER(AH3933)),AH3933,"")</x:f>
        <x:v>0</x:v>
      </x:c>
    </x:row>
    <x:row r="3933" ht="15">
      <x:c r="A3933" s="9" t="s">
        <x:v>274</x:v>
      </x:c>
      <x:c r="B3933" s="10">
        <x:v>41274</x:v>
      </x:c>
      <x:c r="C3933" s="9">
        <x:v>2012</x:v>
      </x:c>
      <x:c r="D3933" s="11">
        <x:v>359.233</x:v>
      </x:c>
      <x:c r="E3933" s="11">
        <x:v>146.596</x:v>
      </x:c>
      <x:c r="F3933" s="11">
        <x:v>85.421000000000006</x:v>
      </x:c>
      <x:c r="G3933" s="11">
        <x:v>195.31700000000001</x:v>
      </x:c>
      <x:c r="H3933" s="11">
        <x:v>81.361000000000004</x:v>
      </x:c>
      <x:c r="I3933" s="11">
        <x:v>163.916</x:v>
      </x:c>
      <x:c r="J3933" s="11">
        <x:v>123.437</x:v>
      </x:c>
      <x:c r="K3933" s="11">
        <x:v>18.338999999999999</x:v>
      </x:c>
      <x:c r="L3933" s="11">
        <x:v>36.061999999999998</x:v>
      </x:c>
      <x:c r="M3933" s="11">
        <x:v>0.30199999999999999</x:v>
      </x:c>
      <x:c r="N3933" s="11">
        <x:v>81.058999999999997</x:v>
      </x:c>
      <x:c r="O3933" s="11">
        <x:v>363.33800000000002</x:v>
      </x:c>
      <x:c r="P3933" s="11">
        <x:v>28.183</x:v>
      </x:c>
      <x:c r="Q3933" s="11">
        <x:v>44.633000000000003</x:v>
      </x:c>
      <x:c r="R3933" s="11">
        <x:v>4.96</x:v>
      </x:c>
      <x:c r="S3933" s="11">
        <x:v>39.466000000000001</x:v>
      </x:c>
      <x:c r="T3933" s="11">
        <x:v>48.113</x:v>
      </x:c>
      <x:c r="U3933" s="11">
        <x:v>404.04149999999998</x:v>
      </x:c>
      <x:c r="V3933" s="11">
        <x:v>18</x:v>
      </x:c>
      <x:c r="W3933" s="12">
        <x:v>0</x:v>
      </x:c>
      <x:c r="X3933" s="8">
        <x:v>0</x:v>
      </x:c>
      <x:c r="Y3933" s="13">
        <x:f t="shared" si="366"/>
        <x:v>1.716158789993093</x:v>
      </x:c>
      <x:c r="Z3933" s="13">
        <x:f t="shared" si="367"/>
        <x:v>0.54370561724563171</x:v>
      </x:c>
      <x:c r="AA3933" s="13">
        <x:f t="shared" si="368"/>
        <x:v>0.10986184454100821</x:v>
      </x:c>
      <x:c r="AB3933" s="13">
        <x:f t="shared" si="369"/>
        <x:v>7.8453260140354586E-2</x:v>
      </x:c>
      <x:c r="AC3933" s="13">
        <x:f t="shared" si="370"/>
        <x:v>0.24633288449034133</x:v>
      </x:c>
      <x:c r="AD3933" s="13">
        <x:f t="shared" si="371"/>
        <x:v>0.34361264137760172</x:v>
      </x:c>
      <x:c r="AE3933" s="50" t="n">
        <x:f>IF(OR(NOT(ISNUMBER(Q3933)),NOT(ISNUMBER(R3933))),"",IF(Q3933&lt;R3933,1,0))</x:f>
        <x:v>0</x:v>
      </x:c>
      <x:c r="AF3933" s="50" t="n">
        <x:f>IFERROR(IF(AND(A3933=A3932,C3933=C3932+1,ISNUMBER(AE3932)),AE3932,""),"")</x:f>
        <x:v>0</x:v>
      </x:c>
      <x:c r="AG3933" s="52" t="n">
        <x:f>IFERROR(IF(AND(A3933=A3932,C3933=C3932+1,ISNUMBER(U3933),ISNUMBER(U3932),U3932&lt;&gt;0),U3933/U3932-1,""),"")</x:f>
        <x:v>0.6005415137428425</x:v>
      </x:c>
      <x:c r="AH3933" s="50" t="n">
        <x:f>IF(AND(ISNUMBER(AE3933),ISNUMBER(AF3933),ISNUMBER(AG3933)),IF(AND(AE3933=1,AF3933=1,AG3933&lt;0),1,0),"")</x:f>
        <x:v>0</x:v>
      </x:c>
      <x:c r="AI3933" s="50" t="n">
        <x:f>IF(AND(A3933=A3934,C3934=C3933+1,ISNUMBER(AH3934)),C3934,"")</x:f>
        <x:v>2013</x:v>
      </x:c>
      <x:c r="AJ3933" s="50" t="n">
        <x:f>IF(AND(A3933=A3934,C3934=C3933+1,ISNUMBER(AH3934)),AH3934,"")</x:f>
        <x:v>0</x:v>
      </x:c>
    </x:row>
    <x:row r="3934" ht="15">
      <x:c r="A3934" s="9" t="s">
        <x:v>274</x:v>
      </x:c>
      <x:c r="B3934" s="10">
        <x:v>41639</x:v>
      </x:c>
      <x:c r="C3934" s="9">
        <x:v>2013</x:v>
      </x:c>
      <x:c r="D3934" s="11">
        <x:v>399.01900000000001</x:v>
      </x:c>
      <x:c r="E3934" s="11">
        <x:v>163.54400000000001</x:v>
      </x:c>
      <x:c r="F3934" s="11">
        <x:v>100.316</x:v>
      </x:c>
      <x:c r="G3934" s="11">
        <x:v>215.21199999999999</x:v>
      </x:c>
      <x:c r="H3934" s="11">
        <x:v>78.16</x:v>
      </x:c>
      <x:c r="I3934" s="11">
        <x:v>183.80699999999999</x:v>
      </x:c>
      <x:c r="J3934" s="11">
        <x:v>147.71600000000001</x:v>
      </x:c>
      <x:c r="K3934" s="11">
        <x:v>23.981999999999999</x:v>
      </x:c>
      <x:c r="L3934" s="11">
        <x:v>46.475999999999999</x:v>
      </x:c>
      <x:c r="M3934" s="11">
        <x:v>0.14000000000000001</x:v>
      </x:c>
      <x:c r="N3934" s="11">
        <x:v>78.02</x:v>
      </x:c>
      <x:c r="O3934" s="11">
        <x:v>413.66699999999997</x:v>
      </x:c>
      <x:c r="P3934" s="11">
        <x:v>43.030999999999999</x:v>
      </x:c>
      <x:c r="Q3934" s="11">
        <x:v>60.792000000000002</x:v>
      </x:c>
      <x:c r="R3934" s="11">
        <x:v>4.2110000000000003</x:v>
      </x:c>
      <x:c r="S3934" s="11">
        <x:v>38.253999999999998</x:v>
      </x:c>
      <x:c r="T3934" s="11">
        <x:v>51.569000000000003</x:v>
      </x:c>
      <x:c r="U3934" s="11">
        <x:v>624.31039999999996</x:v>
      </x:c>
      <x:c r="V3934" s="11">
        <x:v>18</x:v>
      </x:c>
      <x:c r="W3934" s="12">
        <x:v>0</x:v>
      </x:c>
      <x:c r="X3934" s="8">
        <x:v>0</x:v>
      </x:c>
      <x:c r="Y3934" s="13">
        <x:f t="shared" si="366"/>
        <x:v>1.6302882890067387</x:v>
      </x:c>
      <x:c r="Z3934" s="13">
        <x:f t="shared" si="367"/>
        <x:v>0.53935276265040011</x:v>
      </x:c>
      <x:c r="AA3934" s="13">
        <x:f t="shared" si="368"/>
        <x:v>9.5870121472912309E-2</x:v>
      </x:c>
      <x:c r="AB3934" s="13">
        <x:f t="shared" si="369"/>
        <x:v>0.10784198246198802</x:v>
      </x:c>
      <x:c r="AC3934" s="13">
        <x:f t="shared" si="370"/>
        <x:v>0.23961953794398083</x:v>
      </x:c>
      <x:c r="AD3934" s="13">
        <x:f t="shared" si="371"/>
        <x:v>0.37019791037519517</x:v>
      </x:c>
      <x:c r="AE3934" s="50" t="n">
        <x:f>IF(OR(NOT(ISNUMBER(Q3934)),NOT(ISNUMBER(R3934))),"",IF(Q3934&lt;R3934,1,0))</x:f>
        <x:v>0</x:v>
      </x:c>
      <x:c r="AF3934" s="50" t="n">
        <x:f>IFERROR(IF(AND(A3934=A3933,C3934=C3933+1,ISNUMBER(AE3933)),AE3933,""),"")</x:f>
        <x:v>0</x:v>
      </x:c>
      <x:c r="AG3934" s="52" t="n">
        <x:f>IFERROR(IF(AND(A3934=A3933,C3934=C3933+1,ISNUMBER(U3934),ISNUMBER(U3933),U3933&lt;&gt;0),U3934/U3933-1,""),"")</x:f>
        <x:v>0.5451640487425178</x:v>
      </x:c>
      <x:c r="AH3934" s="50" t="n">
        <x:f>IF(AND(ISNUMBER(AE3934),ISNUMBER(AF3934),ISNUMBER(AG3934)),IF(AND(AE3934=1,AF3934=1,AG3934&lt;0),1,0),"")</x:f>
        <x:v>0</x:v>
      </x:c>
      <x:c r="AI3934" s="50" t="n">
        <x:f>IF(AND(A3934=A3935,C3935=C3934+1,ISNUMBER(AH3935)),C3935,"")</x:f>
        <x:v>2014</x:v>
      </x:c>
      <x:c r="AJ3934" s="50" t="n">
        <x:f>IF(AND(A3934=A3935,C3935=C3934+1,ISNUMBER(AH3935)),AH3935,"")</x:f>
        <x:v>0</x:v>
      </x:c>
    </x:row>
    <x:row r="3935" ht="15">
      <x:c r="A3935" s="9" t="s">
        <x:v>274</x:v>
      </x:c>
      <x:c r="B3935" s="10">
        <x:v>42004</x:v>
      </x:c>
      <x:c r="C3935" s="9">
        <x:v>2014</x:v>
      </x:c>
      <x:c r="D3935" s="11">
        <x:v>433.14600000000002</x:v>
      </x:c>
      <x:c r="E3935" s="11">
        <x:v>176.06800000000001</x:v>
      </x:c>
      <x:c r="F3935" s="11">
        <x:v>117.021</x:v>
      </x:c>
      <x:c r="G3935" s="11">
        <x:v>228.95599999999999</x:v>
      </x:c>
      <x:c r="H3935" s="11">
        <x:v>79.953000000000003</x:v>
      </x:c>
      <x:c r="I3935" s="11">
        <x:v>204.19</x:v>
      </x:c>
      <x:c r="J3935" s="11">
        <x:v>174.66300000000001</x:v>
      </x:c>
      <x:c r="K3935" s="11">
        <x:v>17.719000000000001</x:v>
      </x:c>
      <x:c r="L3935" s="11">
        <x:v>40.655999999999999</x:v>
      </x:c>
      <x:c r="M3935" s="11">
        <x:v>5.3999999999999999E-2</x:v>
      </x:c>
      <x:c r="N3935" s="11">
        <x:v>79.899000000000001</x:v>
      </x:c>
      <x:c r="O3935" s="11">
        <x:v>444.79899999999998</x:v>
      </x:c>
      <x:c r="P3935" s="11">
        <x:v>53.497999999999998</x:v>
      </x:c>
      <x:c r="Q3935" s="11">
        <x:v>72.402000000000001</x:v>
      </x:c>
      <x:c r="R3935" s="11">
        <x:v>3.4159999999999999</x:v>
      </x:c>
      <x:c r="S3935" s="11">
        <x:v>40.070999999999998</x:v>
      </x:c>
      <x:c r="T3935" s="11">
        <x:v>46.829000000000001</x:v>
      </x:c>
      <x:c r="U3935" s="11">
        <x:v>598.85019999999997</x:v>
      </x:c>
      <x:c r="V3935" s="11">
        <x:v>18</x:v>
      </x:c>
      <x:c r="W3935" s="12">
        <x:v>0</x:v>
      </x:c>
      <x:c r="X3935" s="8">
        <x:v>0</x:v>
      </x:c>
      <x:c r="Y3935" s="13">
        <x:f t="shared" si="366"/>
        <x:v>1.5045846472000752</x:v>
      </x:c>
      <x:c r="Z3935" s="13">
        <x:f t="shared" si="367"/>
        <x:v>0.52858851288018349</x:v>
      </x:c>
      <x:c r="AA3935" s="13">
        <x:f t="shared" si="368"/>
        <x:v>9.2511531908409633E-2</x:v>
      </x:c>
      <x:c r="AB3935" s="13">
        <x:f t="shared" si="369"/>
        <x:v>0.12351031753727379</x:v>
      </x:c>
      <x:c r="AC3935" s="13">
        <x:f t="shared" si="370"/>
        <x:v>0.20453274865039572</x:v>
      </x:c>
      <x:c r="AD3935" s="13">
        <x:f t="shared" si="371"/>
        <x:v>0.40324278649693174</x:v>
      </x:c>
      <x:c r="AE3935" s="50" t="n">
        <x:f>IF(OR(NOT(ISNUMBER(Q3935)),NOT(ISNUMBER(R3935))),"",IF(Q3935&lt;R3935,1,0))</x:f>
        <x:v>0</x:v>
      </x:c>
      <x:c r="AF3935" s="50" t="n">
        <x:f>IFERROR(IF(AND(A3935=A3934,C3935=C3934+1,ISNUMBER(AE3934)),AE3934,""),"")</x:f>
        <x:v>0</x:v>
      </x:c>
      <x:c r="AG3935" s="52" t="n">
        <x:f>IFERROR(IF(AND(A3935=A3934,C3935=C3934+1,ISNUMBER(U3935),ISNUMBER(U3934),U3934&lt;&gt;0),U3935/U3934-1,""),"")</x:f>
        <x:v>-0.04078131647334404</x:v>
      </x:c>
      <x:c r="AH3935" s="50" t="n">
        <x:f>IF(AND(ISNUMBER(AE3935),ISNUMBER(AF3935),ISNUMBER(AG3935)),IF(AND(AE3935=1,AF3935=1,AG3935&lt;0),1,0),"")</x:f>
        <x:v>0</x:v>
      </x:c>
      <x:c r="AI3935" s="50" t="n">
        <x:f>IF(AND(A3935=A3936,C3936=C3935+1,ISNUMBER(AH3936)),C3936,"")</x:f>
        <x:v>2015</x:v>
      </x:c>
      <x:c r="AJ3935" s="50" t="n">
        <x:f>IF(AND(A3935=A3936,C3936=C3935+1,ISNUMBER(AH3936)),AH3936,"")</x:f>
        <x:v>0</x:v>
      </x:c>
    </x:row>
    <x:row r="3936" ht="15">
      <x:c r="A3936" s="9" t="s">
        <x:v>274</x:v>
      </x:c>
      <x:c r="B3936" s="10">
        <x:v>42369</x:v>
      </x:c>
      <x:c r="C3936" s="9">
        <x:v>2015</x:v>
      </x:c>
      <x:c r="D3936" s="11">
        <x:v>507.1</x:v>
      </x:c>
      <x:c r="E3936" s="11">
        <x:v>212.13399999999999</x:v>
      </x:c>
      <x:c r="F3936" s="11">
        <x:v>134.12299999999999</x:v>
      </x:c>
      <x:c r="G3936" s="11">
        <x:v>286.70499999999998</x:v>
      </x:c>
      <x:c r="H3936" s="11">
        <x:v>116.751</x:v>
      </x:c>
      <x:c r="I3936" s="11">
        <x:v>220.39500000000001</x:v>
      </x:c>
      <x:c r="J3936" s="11">
        <x:v>192.90799999999999</x:v>
      </x:c>
      <x:c r="K3936" s="11">
        <x:v>22.962</x:v>
      </x:c>
      <x:c r="L3936" s="11">
        <x:v>47.436</x:v>
      </x:c>
      <x:c r="M3936" s="11">
        <x:v>0.106</x:v>
      </x:c>
      <x:c r="N3936" s="11">
        <x:v>116.645</x:v>
      </x:c>
      <x:c r="O3936" s="11">
        <x:v>437.93</x:v>
      </x:c>
      <x:c r="P3936" s="11">
        <x:v>51.429000000000002</x:v>
      </x:c>
      <x:c r="Q3936" s="11">
        <x:v>75.870999999999995</x:v>
      </x:c>
      <x:c r="R3936" s="11">
        <x:v>3.577</x:v>
      </x:c>
      <x:c r="S3936" s="11">
        <x:v>39.884999999999998</x:v>
      </x:c>
      <x:c r="T3936" s="11">
        <x:v>29.718</x:v>
      </x:c>
      <x:c r="U3936" s="11">
        <x:v>583.42449999999997</x:v>
      </x:c>
      <x:c r="V3936" s="11">
        <x:v>18</x:v>
      </x:c>
      <x:c r="W3936" s="12">
        <x:v>0</x:v>
      </x:c>
      <x:c r="X3936" s="8">
        <x:v>0</x:v>
      </x:c>
      <x:c r="Y3936" s="13">
        <x:f t="shared" si="366"/>
        <x:v>1.5816377504231192</x:v>
      </x:c>
      <x:c r="Z3936" s="13">
        <x:f t="shared" si="367"/>
        <x:v>0.56538158154210205</x:v>
      </x:c>
      <x:c r="AA3936" s="13">
        <x:f t="shared" si="368"/>
        <x:v>7.865312561624925E-2</x:v>
      </x:c>
      <x:c r="AB3936" s="13">
        <x:f t="shared" si="369"/>
        <x:v>0.10141786629856044</x:v>
      </x:c>
      <x:c r="AC3936" s="13">
        <x:f t="shared" si="370"/>
        <x:v>0.10365358120716417</x:v>
      </x:c>
      <x:c r="AD3936" s="13">
        <x:f t="shared" si="371"/>
        <x:v>0.38041411950305654</x:v>
      </x:c>
      <x:c r="AE3936" s="50" t="n">
        <x:f>IF(OR(NOT(ISNUMBER(Q3936)),NOT(ISNUMBER(R3936))),"",IF(Q3936&lt;R3936,1,0))</x:f>
        <x:v>0</x:v>
      </x:c>
      <x:c r="AF3936" s="50" t="n">
        <x:f>IFERROR(IF(AND(A3936=A3935,C3936=C3935+1,ISNUMBER(AE3935)),AE3935,""),"")</x:f>
        <x:v>0</x:v>
      </x:c>
      <x:c r="AG3936" s="52" t="n">
        <x:f>IFERROR(IF(AND(A3936=A3935,C3936=C3935+1,ISNUMBER(U3936),ISNUMBER(U3935),U3935&lt;&gt;0),U3936/U3935-1,""),"")</x:f>
        <x:v>-0.0257588625669658</x:v>
      </x:c>
      <x:c r="AH3936" s="50" t="n">
        <x:f>IF(AND(ISNUMBER(AE3936),ISNUMBER(AF3936),ISNUMBER(AG3936)),IF(AND(AE3936=1,AF3936=1,AG3936&lt;0),1,0),"")</x:f>
        <x:v>0</x:v>
      </x:c>
      <x:c r="AI3936" s="50" t="n">
        <x:f>IF(AND(A3936=A3937,C3937=C3936+1,ISNUMBER(AH3937)),C3937,"")</x:f>
        <x:v>2016</x:v>
      </x:c>
      <x:c r="AJ3936" s="50" t="n">
        <x:f>IF(AND(A3936=A3937,C3937=C3936+1,ISNUMBER(AH3937)),AH3937,"")</x:f>
        <x:v>0</x:v>
      </x:c>
    </x:row>
    <x:row r="3937" ht="15">
      <x:c r="A3937" s="9" t="s">
        <x:v>274</x:v>
      </x:c>
      <x:c r="B3937" s="10">
        <x:v>42735</x:v>
      </x:c>
      <x:c r="C3937" s="9">
        <x:v>2016</x:v>
      </x:c>
      <x:c r="D3937" s="11">
        <x:v>555.50300000000004</x:v>
      </x:c>
      <x:c r="E3937" s="11">
        <x:v>233.32400000000001</x:v>
      </x:c>
      <x:c r="F3937" s="11">
        <x:v>140.84399999999999</x:v>
      </x:c>
      <x:c r="G3937" s="11">
        <x:v>297.16699999999997</x:v>
      </x:c>
      <x:c r="H3937" s="11">
        <x:v>127.46599999999999</x:v>
      </x:c>
      <x:c r="I3937" s="11">
        <x:v>258.33600000000001</x:v>
      </x:c>
      <x:c r="J3937" s="11">
        <x:v>216.97900000000001</x:v>
      </x:c>
      <x:c r="K3937" s="11">
        <x:v>21.847999999999999</x:v>
      </x:c>
      <x:c r="L3937" s="11">
        <x:v>54.091999999999999</x:v>
      </x:c>
      <x:c r="M3937" s="11">
        <x:v>3.0859999999999999</x:v>
      </x:c>
      <x:c r="N3937" s="11">
        <x:v>124.38</x:v>
      </x:c>
      <x:c r="O3937" s="11">
        <x:v>465.96899999999999</x:v>
      </x:c>
      <x:c r="P3937" s="11">
        <x:v>48.545000000000002</x:v>
      </x:c>
      <x:c r="Q3937" s="11">
        <x:v>74.366</x:v>
      </x:c>
      <x:c r="R3937" s="11">
        <x:v>3.9820000000000002</x:v>
      </x:c>
      <x:c r="S3937" s="11">
        <x:v>39.753</x:v>
      </x:c>
      <x:c r="T3937" s="11">
        <x:v>44.640999999999998</x:v>
      </x:c>
      <x:c r="U3937" s="11">
        <x:v>781.85069999999996</x:v>
      </x:c>
      <x:c r="V3937" s="11">
        <x:v>18</x:v>
      </x:c>
      <x:c r="W3937" s="12">
        <x:v>0</x:v>
      </x:c>
      <x:c r="X3937" s="8">
        <x:v>0</x:v>
      </x:c>
      <x:c r="Y3937" s="13">
        <x:f t="shared" si="366"/>
        <x:v>1.6566129902587261</x:v>
      </x:c>
      <x:c r="Z3937" s="13">
        <x:f t="shared" si="367"/>
        <x:v>0.53495120638412386</x:v>
      </x:c>
      <x:c r="AA3937" s="13">
        <x:f t="shared" si="368"/>
        <x:v>7.1562169781261301E-2</x:v>
      </x:c>
      <x:c r="AB3937" s="13">
        <x:f t="shared" si="369"/>
        <x:v>8.738926702466053E-2</x:v>
      </x:c>
      <x:c r="AC3937" s="13">
        <x:f t="shared" si="370"/>
        <x:v>0.15022192908364657</x:v>
      </x:c>
      <x:c r="AD3937" s="13">
        <x:f t="shared" si="371"/>
        <x:v>0.39059915067965428</x:v>
      </x:c>
      <x:c r="AE3937" s="50" t="n">
        <x:f>IF(OR(NOT(ISNUMBER(Q3937)),NOT(ISNUMBER(R3937))),"",IF(Q3937&lt;R3937,1,0))</x:f>
        <x:v>0</x:v>
      </x:c>
      <x:c r="AF3937" s="50" t="n">
        <x:f>IFERROR(IF(AND(A3937=A3936,C3937=C3936+1,ISNUMBER(AE3936)),AE3936,""),"")</x:f>
        <x:v>0</x:v>
      </x:c>
      <x:c r="AG3937" s="52" t="n">
        <x:f>IFERROR(IF(AND(A3937=A3936,C3937=C3936+1,ISNUMBER(U3937),ISNUMBER(U3936),U3936&lt;&gt;0),U3937/U3936-1,""),"")</x:f>
        <x:v>0.3401060462836236</x:v>
      </x:c>
      <x:c r="AH3937" s="50" t="n">
        <x:f>IF(AND(ISNUMBER(AE3937),ISNUMBER(AF3937),ISNUMBER(AG3937)),IF(AND(AE3937=1,AF3937=1,AG3937&lt;0),1,0),"")</x:f>
        <x:v>0</x:v>
      </x:c>
      <x:c r="AI3937" s="50" t="n">
        <x:f>IF(AND(A3937=A3938,C3938=C3937+1,ISNUMBER(AH3938)),C3938,"")</x:f>
        <x:v>2017</x:v>
      </x:c>
      <x:c r="AJ3937" s="50" t="n">
        <x:f>IF(AND(A3937=A3938,C3938=C3937+1,ISNUMBER(AH3938)),AH3938,"")</x:f>
        <x:v>0</x:v>
      </x:c>
    </x:row>
    <x:row r="3938" ht="15">
      <x:c r="A3938" s="9" t="s">
        <x:v>274</x:v>
      </x:c>
      <x:c r="B3938" s="10">
        <x:v>43100</x:v>
      </x:c>
      <x:c r="C3938" s="9">
        <x:v>2017</x:v>
      </x:c>
      <x:c r="D3938" s="11">
        <x:v>612.20000000000005</x:v>
      </x:c>
      <x:c r="E3938" s="11">
        <x:v>266.8</x:v>
      </x:c>
      <x:c r="F3938" s="11">
        <x:v>147.19999999999999</x:v>
      </x:c>
      <x:c r="G3938" s="11">
        <x:v>333.2</x:v>
      </x:c>
      <x:c r="H3938" s="11">
        <x:v>152.69999999999999</x:v>
      </x:c>
      <x:c r="I3938" s="11">
        <x:v>279</x:v>
      </x:c>
      <x:c r="J3938" s="11">
        <x:v>238.9</x:v>
      </x:c>
      <x:c r="K3938" s="11">
        <x:v>20.3</x:v>
      </x:c>
      <x:c r="L3938" s="11">
        <x:v>47.2</x:v>
      </x:c>
      <x:c r="M3938" s="11">
        <x:v>0.4</x:v>
      </x:c>
      <x:c r="N3938" s="11">
        <x:v>152.30000000000001</x:v>
      </x:c>
      <x:c r="O3938" s="11">
        <x:v>499.3</x:v>
      </x:c>
      <x:c r="P3938" s="11">
        <x:v>51.1</x:v>
      </x:c>
      <x:c r="Q3938" s="11">
        <x:v>79.8</x:v>
      </x:c>
      <x:c r="R3938" s="11">
        <x:v>4.4000000000000004</x:v>
      </x:c>
      <x:c r="S3938" s="11">
        <x:v>38.9</x:v>
      </x:c>
      <x:c r="T3938" s="11">
        <x:v>22.7</x:v>
      </x:c>
      <x:c r="U3938" s="11">
        <x:v>785.19770000000005</x:v>
      </x:c>
      <x:c r="V3938" s="11">
        <x:v>18</x:v>
      </x:c>
      <x:c r="W3938" s="12">
        <x:v>0</x:v>
      </x:c>
      <x:c r="X3938" s="8">
        <x:v>0</x:v>
      </x:c>
      <x:c r="Y3938" s="13">
        <x:f t="shared" si="366"/>
        <x:v>1.8125000000000002</x:v>
      </x:c>
      <x:c r="Z3938" s="13">
        <x:f t="shared" si="367"/>
        <x:v>0.54426657954916691</x:v>
      </x:c>
      <x:c r="AA3938" s="13">
        <x:f t="shared" si="368"/>
        <x:v>6.3541326363933351E-2</x:v>
      </x:c>
      <x:c r="AB3938" s="13">
        <x:f t="shared" si="369"/>
        <x:v>8.3469454426657957E-2</x:v>
      </x:c>
      <x:c r="AC3938" s="13">
        <x:f t="shared" si="370"/>
        <x:v>6.8127250900360148E-2</x:v>
      </x:c>
      <x:c r="AD3938" s="13">
        <x:f t="shared" si="371"/>
        <x:v>0.39023195034302516</x:v>
      </x:c>
      <x:c r="AE3938" s="50" t="n">
        <x:f>IF(OR(NOT(ISNUMBER(Q3938)),NOT(ISNUMBER(R3938))),"",IF(Q3938&lt;R3938,1,0))</x:f>
        <x:v>0</x:v>
      </x:c>
      <x:c r="AF3938" s="50" t="n">
        <x:f>IFERROR(IF(AND(A3938=A3937,C3938=C3937+1,ISNUMBER(AE3937)),AE3937,""),"")</x:f>
        <x:v>0</x:v>
      </x:c>
      <x:c r="AG3938" s="52" t="n">
        <x:f>IFERROR(IF(AND(A3938=A3937,C3938=C3937+1,ISNUMBER(U3938),ISNUMBER(U3937),U3937&lt;&gt;0),U3938/U3937-1,""),"")</x:f>
        <x:v>0.004280868457366749</x:v>
      </x:c>
      <x:c r="AH3938" s="50" t="n">
        <x:f>IF(AND(ISNUMBER(AE3938),ISNUMBER(AF3938),ISNUMBER(AG3938)),IF(AND(AE3938=1,AF3938=1,AG3938&lt;0),1,0),"")</x:f>
        <x:v>0</x:v>
      </x:c>
      <x:c r="AI3938" s="50" t="n">
        <x:f>IF(AND(A3938=A3939,C3939=C3938+1,ISNUMBER(AH3939)),C3939,"")</x:f>
        <x:v>2018</x:v>
      </x:c>
      <x:c r="AJ3938" s="50" t="n">
        <x:f>IF(AND(A3938=A3939,C3939=C3938+1,ISNUMBER(AH3939)),AH3939,"")</x:f>
        <x:v>0</x:v>
      </x:c>
    </x:row>
    <x:row r="3939" ht="15">
      <x:c r="A3939" s="9" t="s">
        <x:v>274</x:v>
      </x:c>
      <x:c r="B3939" s="10">
        <x:v>43465</x:v>
      </x:c>
      <x:c r="C3939" s="9">
        <x:v>2018</x:v>
      </x:c>
      <x:c r="D3939" s="11">
        <x:v>605.9</x:v>
      </x:c>
      <x:c r="E3939" s="11">
        <x:v>249.7</x:v>
      </x:c>
      <x:c r="F3939" s="11">
        <x:v>153.6</x:v>
      </x:c>
      <x:c r="G3939" s="11">
        <x:v>299.5</x:v>
      </x:c>
      <x:c r="H3939" s="11">
        <x:v>132.1</x:v>
      </x:c>
      <x:c r="I3939" s="11">
        <x:v>306.39999999999998</x:v>
      </x:c>
      <x:c r="J3939" s="11">
        <x:v>267.8</x:v>
      </x:c>
      <x:c r="K3939" s="11">
        <x:v>18.600000000000001</x:v>
      </x:c>
      <x:c r="L3939" s="11">
        <x:v>44.9</x:v>
      </x:c>
      <x:c r="M3939" s="11">
        <x:v>10.1</x:v>
      </x:c>
      <x:c r="N3939" s="11">
        <x:v>122</x:v>
      </x:c>
      <x:c r="O3939" s="11">
        <x:v>561.5</x:v>
      </x:c>
      <x:c r="P3939" s="11">
        <x:v>59.5</x:v>
      </x:c>
      <x:c r="Q3939" s="11">
        <x:v>90.5</x:v>
      </x:c>
      <x:c r="R3939" s="11">
        <x:v>5.4</x:v>
      </x:c>
      <x:c r="S3939" s="11">
        <x:v>44.9</x:v>
      </x:c>
      <x:c r="T3939" s="11">
        <x:v>89</x:v>
      </x:c>
      <x:c r="U3939" s="11">
        <x:v>871.7056</x:v>
      </x:c>
      <x:c r="V3939" s="11">
        <x:v>18</x:v>
      </x:c>
      <x:c r="W3939" s="12">
        <x:v>0</x:v>
      </x:c>
      <x:c r="X3939" s="8">
        <x:v>0</x:v>
      </x:c>
      <x:c r="Y3939" s="13">
        <x:f t="shared" si="366"/>
        <x:v>1.6256510416666667</x:v>
      </x:c>
      <x:c r="Z3939" s="13">
        <x:f t="shared" si="367"/>
        <x:v>0.49430599108763823</x:v>
      </x:c>
      <x:c r="AA3939" s="13">
        <x:f t="shared" si="368"/>
        <x:v>7.4104637728998182E-2</x:v>
      </x:c>
      <x:c r="AB3939" s="13">
        <x:f t="shared" si="369"/>
        <x:v>9.8201023271166865E-2</x:v>
      </x:c>
      <x:c r="AC3939" s="13">
        <x:f t="shared" si="370"/>
        <x:v>0.29716193656093487</x:v>
      </x:c>
      <x:c r="AD3939" s="13">
        <x:f t="shared" si="371"/>
        <x:v>0.441987126588546</x:v>
      </x:c>
      <x:c r="AE3939" s="50" t="n">
        <x:f>IF(OR(NOT(ISNUMBER(Q3939)),NOT(ISNUMBER(R3939))),"",IF(Q3939&lt;R3939,1,0))</x:f>
        <x:v>0</x:v>
      </x:c>
      <x:c r="AF3939" s="50" t="n">
        <x:f>IFERROR(IF(AND(A3939=A3938,C3939=C3938+1,ISNUMBER(AE3938)),AE3938,""),"")</x:f>
        <x:v>0</x:v>
      </x:c>
      <x:c r="AG3939" s="52" t="n">
        <x:f>IFERROR(IF(AND(A3939=A3938,C3939=C3938+1,ISNUMBER(U3939),ISNUMBER(U3938),U3938&lt;&gt;0),U3939/U3938-1,""),"")</x:f>
        <x:v>0.11017339964189898</x:v>
      </x:c>
      <x:c r="AH3939" s="50" t="n">
        <x:f>IF(AND(ISNUMBER(AE3939),ISNUMBER(AF3939),ISNUMBER(AG3939)),IF(AND(AE3939=1,AF3939=1,AG3939&lt;0),1,0),"")</x:f>
        <x:v>0</x:v>
      </x:c>
      <x:c r="AI3939" s="50" t="n">
        <x:f>IF(AND(A3939=A3940,C3940=C3939+1,ISNUMBER(AH3940)),C3940,"")</x:f>
        <x:v>2019</x:v>
      </x:c>
      <x:c r="AJ3939" s="50" t="n">
        <x:f>IF(AND(A3939=A3940,C3940=C3939+1,ISNUMBER(AH3940)),AH3940,"")</x:f>
        <x:v>0</x:v>
      </x:c>
    </x:row>
    <x:row r="3940" ht="15">
      <x:c r="A3940" s="9" t="s">
        <x:v>274</x:v>
      </x:c>
      <x:c r="B3940" s="10">
        <x:v>43830</x:v>
      </x:c>
      <x:c r="C3940" s="9">
        <x:v>2019</x:v>
      </x:c>
      <x:c r="D3940" s="11">
        <x:v>747.4</x:v>
      </x:c>
      <x:c r="E3940" s="11">
        <x:v>280.10000000000002</x:v>
      </x:c>
      <x:c r="F3940" s="11">
        <x:v>189.4</x:v>
      </x:c>
      <x:c r="G3940" s="11">
        <x:v>433.4</x:v>
      </x:c>
      <x:c r="H3940" s="11">
        <x:v>248.8</x:v>
      </x:c>
      <x:c r="I3940" s="11">
        <x:v>314</x:v>
      </x:c>
      <x:c r="J3940" s="11">
        <x:v>284.7</x:v>
      </x:c>
      <x:c r="K3940" s="11">
        <x:v>18.5</x:v>
      </x:c>
      <x:c r="L3940" s="11">
        <x:v>47.9</x:v>
      </x:c>
      <x:c r="M3940" s="11">
        <x:v>20.2</x:v>
      </x:c>
      <x:c r="N3940" s="11">
        <x:v>228.6</x:v>
      </x:c>
      <x:c r="O3940" s="11">
        <x:v>617.1</x:v>
      </x:c>
      <x:c r="P3940" s="11">
        <x:v>54.8</x:v>
      </x:c>
      <x:c r="Q3940" s="11">
        <x:v>97.9</x:v>
      </x:c>
      <x:c r="R3940" s="11">
        <x:v>7.5</x:v>
      </x:c>
      <x:c r="S3940" s="11">
        <x:v>36.700000000000003</x:v>
      </x:c>
      <x:c r="T3940" s="11">
        <x:v>60.1</x:v>
      </x:c>
      <x:c r="U3940" s="11">
        <x:v>1018.5647</x:v>
      </x:c>
      <x:c r="V3940" s="11">
        <x:v>18</x:v>
      </x:c>
      <x:c r="W3940" s="12">
        <x:v>0</x:v>
      </x:c>
      <x:c r="X3940" s="8">
        <x:v>0</x:v>
      </x:c>
      <x:c r="Y3940" s="13">
        <x:f t="shared" si="366"/>
        <x:v>1.4788806758183739</x:v>
      </x:c>
      <x:c r="Z3940" s="13">
        <x:f t="shared" si="367"/>
        <x:v>0.57987690660957991</x:v>
      </x:c>
      <x:c r="AA3940" s="13">
        <x:f t="shared" si="368"/>
        <x:v>4.9103559004549109E-2</x:v>
      </x:c>
      <x:c r="AB3940" s="13">
        <x:f t="shared" si="369"/>
        <x:v>7.3320845598073323E-2</x:v>
      </x:c>
      <x:c r="AC3940" s="13">
        <x:f t="shared" si="370"/>
        <x:v>0.13867097369635442</x:v>
      </x:c>
      <x:c r="AD3940" s="13">
        <x:f t="shared" si="371"/>
        <x:v>0.3809205244848809</x:v>
      </x:c>
      <x:c r="AE3940" s="50" t="n">
        <x:f>IF(OR(NOT(ISNUMBER(Q3940)),NOT(ISNUMBER(R3940))),"",IF(Q3940&lt;R3940,1,0))</x:f>
        <x:v>0</x:v>
      </x:c>
      <x:c r="AF3940" s="50" t="n">
        <x:f>IFERROR(IF(AND(A3940=A3939,C3940=C3939+1,ISNUMBER(AE3939)),AE3939,""),"")</x:f>
        <x:v>0</x:v>
      </x:c>
      <x:c r="AG3940" s="52" t="n">
        <x:f>IFERROR(IF(AND(A3940=A3939,C3940=C3939+1,ISNUMBER(U3940),ISNUMBER(U3939),U3939&lt;&gt;0),U3940/U3939-1,""),"")</x:f>
        <x:v>0.16847327813426927</x:v>
      </x:c>
      <x:c r="AH3940" s="50" t="n">
        <x:f>IF(AND(ISNUMBER(AE3940),ISNUMBER(AF3940),ISNUMBER(AG3940)),IF(AND(AE3940=1,AF3940=1,AG3940&lt;0),1,0),"")</x:f>
        <x:v>0</x:v>
      </x:c>
      <x:c r="AI3940" s="50" t="n">
        <x:f>IF(AND(A3940=A3941,C3941=C3940+1,ISNUMBER(AH3941)),C3941,"")</x:f>
        <x:v>2020</x:v>
      </x:c>
      <x:c r="AJ3940" s="50" t="n">
        <x:f>IF(AND(A3940=A3941,C3941=C3940+1,ISNUMBER(AH3941)),AH3941,"")</x:f>
        <x:v>0</x:v>
      </x:c>
    </x:row>
    <x:row r="3941" ht="15">
      <x:c r="A3941" s="9" t="s">
        <x:v>274</x:v>
      </x:c>
      <x:c r="B3941" s="10">
        <x:v>44196</x:v>
      </x:c>
      <x:c r="C3941" s="9">
        <x:v>2020</x:v>
      </x:c>
      <x:c r="D3941" s="11">
        <x:v>693.3</x:v>
      </x:c>
      <x:c r="E3941" s="11">
        <x:v>301.7</x:v>
      </x:c>
      <x:c r="F3941" s="11">
        <x:v>233.9</x:v>
      </x:c>
      <x:c r="G3941" s="11">
        <x:v>455.4</x:v>
      </x:c>
      <x:c r="H3941" s="11">
        <x:v>291.10000000000002</x:v>
      </x:c>
      <x:c r="I3941" s="11">
        <x:v>237.9</x:v>
      </x:c>
      <x:c r="J3941" s="11">
        <x:v>214.6</x:v>
      </x:c>
      <x:c r="K3941" s="11">
        <x:v>93.1</x:v>
      </x:c>
      <x:c r="L3941" s="11">
        <x:v>46.6</x:v>
      </x:c>
      <x:c r="M3941" s="11">
        <x:v>87</x:v>
      </x:c>
      <x:c r="N3941" s="11">
        <x:v>204.1</x:v>
      </x:c>
      <x:c r="O3941" s="11">
        <x:v>518.20000000000005</x:v>
      </x:c>
      <x:c r="P3941" s="11">
        <x:v>-45.1</x:v>
      </x:c>
      <x:c r="Q3941" s="11">
        <x:v>3.9</x:v>
      </x:c>
      <x:c r="R3941" s="11">
        <x:v>9</x:v>
      </x:c>
      <x:c r="S3941" s="11">
        <x:v>-57.5</x:v>
      </x:c>
      <x:c r="T3941" s="11">
        <x:v>90.1</x:v>
      </x:c>
      <x:c r="U3941" s="11">
        <x:v>477.20060000000001</x:v>
      </x:c>
      <x:c r="V3941" s="11">
        <x:v>18</x:v>
      </x:c>
      <x:c r="W3941" s="12">
        <x:v>0</x:v>
      </x:c>
      <x:c r="X3941" s="8">
        <x:v>0</x:v>
      </x:c>
      <x:c r="Y3941" s="13">
        <x:f t="shared" si="366"/>
        <x:v>1.2898674647285164</x:v>
      </x:c>
      <x:c r="Z3941" s="13">
        <x:f t="shared" si="367"/>
        <x:v>0.65685850281263525</x:v>
      </x:c>
      <x:c r="AA3941" s="13">
        <x:f t="shared" si="368"/>
        <x:v>-8.2936679648060008E-2</x:v>
      </x:c>
      <x:c r="AB3941" s="13">
        <x:f t="shared" si="369"/>
        <x:v>-6.50512043848262E-2</x:v>
      </x:c>
      <x:c r="AC3941" s="13">
        <x:f t="shared" si="370"/>
        <x:v>0.19784804567413264</x:v>
      </x:c>
      <x:c r="AD3941" s="13">
        <x:f t="shared" si="371"/>
        <x:v>0.3095341122169335</x:v>
      </x:c>
      <x:c r="AE3941" s="50" t="n">
        <x:f>IF(OR(NOT(ISNUMBER(Q3941)),NOT(ISNUMBER(R3941))),"",IF(Q3941&lt;R3941,1,0))</x:f>
        <x:v>1</x:v>
      </x:c>
      <x:c r="AF3941" s="50" t="n">
        <x:f>IFERROR(IF(AND(A3941=A3940,C3941=C3940+1,ISNUMBER(AE3940)),AE3940,""),"")</x:f>
        <x:v>0</x:v>
      </x:c>
      <x:c r="AG3941" s="52" t="n">
        <x:f>IFERROR(IF(AND(A3941=A3940,C3941=C3940+1,ISNUMBER(U3941),ISNUMBER(U3940),U3940&lt;&gt;0),U3941/U3940-1,""),"")</x:f>
        <x:v>-0.5314970173225128</x:v>
      </x:c>
      <x:c r="AH3941" s="50" t="n">
        <x:f>IF(AND(ISNUMBER(AE3941),ISNUMBER(AF3941),ISNUMBER(AG3941)),IF(AND(AE3941=1,AF3941=1,AG3941&lt;0),1,0),"")</x:f>
        <x:v>0</x:v>
      </x:c>
      <x:c r="AI3941" s="50" t="n">
        <x:f>IF(AND(A3941=A3942,C3942=C3941+1,ISNUMBER(AH3942)),C3942,"")</x:f>
        <x:v>2021</x:v>
      </x:c>
      <x:c r="AJ3941" s="50" t="n">
        <x:f>IF(AND(A3941=A3942,C3942=C3941+1,ISNUMBER(AH3942)),AH3942,"")</x:f>
        <x:v>0</x:v>
      </x:c>
    </x:row>
    <x:row r="3942" ht="15">
      <x:c r="A3942" s="9" t="s">
        <x:v>274</x:v>
      </x:c>
      <x:c r="B3942" s="10">
        <x:v>44561</x:v>
      </x:c>
      <x:c r="C3942" s="9">
        <x:v>2021</x:v>
      </x:c>
      <x:c r="D3942" s="11">
        <x:v>614.9</x:v>
      </x:c>
      <x:c r="E3942" s="11">
        <x:v>281</x:v>
      </x:c>
      <x:c r="F3942" s="11">
        <x:v>189.5</x:v>
      </x:c>
      <x:c r="G3942" s="11">
        <x:v>404.3</x:v>
      </x:c>
      <x:c r="H3942" s="11">
        <x:v>253.5</x:v>
      </x:c>
      <x:c r="I3942" s="11">
        <x:v>210.6</x:v>
      </x:c>
      <x:c r="J3942" s="11">
        <x:v>191.5</x:v>
      </x:c>
      <x:c r="K3942" s="11">
        <x:v>68</x:v>
      </x:c>
      <x:c r="L3942" s="11">
        <x:v>49</x:v>
      </x:c>
      <x:c r="M3942" s="11">
        <x:v>43.5</x:v>
      </x:c>
      <x:c r="N3942" s="11">
        <x:v>210</x:v>
      </x:c>
      <x:c r="O3942" s="11">
        <x:v>442.4</x:v>
      </x:c>
      <x:c r="P3942" s="11">
        <x:v>-15.3</x:v>
      </x:c>
      <x:c r="Q3942" s="11">
        <x:v>28.9</x:v>
      </x:c>
      <x:c r="R3942" s="11">
        <x:v>8.4</x:v>
      </x:c>
      <x:c r="S3942" s="11">
        <x:v>-27.8</x:v>
      </x:c>
      <x:c r="T3942" s="11">
        <x:v>55</x:v>
      </x:c>
      <x:c r="U3942" s="11">
        <x:v>186.0264</x:v>
      </x:c>
      <x:c r="V3942" s="11">
        <x:v>18</x:v>
      </x:c>
      <x:c r="W3942" s="12">
        <x:v>0</x:v>
      </x:c>
      <x:c r="X3942" s="8">
        <x:v>0</x:v>
      </x:c>
      <x:c r="Y3942" s="13">
        <x:f t="shared" si="366"/>
        <x:v>1.4828496042216359</x:v>
      </x:c>
      <x:c r="Z3942" s="13">
        <x:f t="shared" si="367"/>
        <x:v>0.65750528541226216</x:v>
      </x:c>
      <x:c r="AA3942" s="13">
        <x:f t="shared" si="368"/>
        <x:v>-4.521060335013824E-2</x:v>
      </x:c>
      <x:c r="AB3942" s="13">
        <x:f t="shared" si="369"/>
        <x:v>-2.4882094649536512E-2</x:v>
      </x:c>
      <x:c r="AC3942" s="13">
        <x:f t="shared" si="370"/>
        <x:v>0.13603759584466979</x:v>
      </x:c>
      <x:c r="AD3942" s="13">
        <x:f t="shared" si="371"/>
        <x:v>0.3114327532932184</x:v>
      </x:c>
      <x:c r="AE3942" s="50" t="n">
        <x:f>IF(OR(NOT(ISNUMBER(Q3942)),NOT(ISNUMBER(R3942))),"",IF(Q3942&lt;R3942,1,0))</x:f>
        <x:v>0</x:v>
      </x:c>
      <x:c r="AF3942" s="50" t="n">
        <x:f>IFERROR(IF(AND(A3942=A3941,C3942=C3941+1,ISNUMBER(AE3941)),AE3941,""),"")</x:f>
        <x:v>1</x:v>
      </x:c>
      <x:c r="AG3942" s="52" t="n">
        <x:f>IFERROR(IF(AND(A3942=A3941,C3942=C3941+1,ISNUMBER(U3942),ISNUMBER(U3941),U3941&lt;&gt;0),U3942/U3941-1,""),"")</x:f>
        <x:v>-0.6101714876301496</x:v>
      </x:c>
      <x:c r="AH3942" s="50" t="n">
        <x:f>IF(AND(ISNUMBER(AE3942),ISNUMBER(AF3942),ISNUMBER(AG3942)),IF(AND(AE3942=1,AF3942=1,AG3942&lt;0),1,0),"")</x:f>
        <x:v>0</x:v>
      </x:c>
      <x:c r="AI3942" s="50" t="n">
        <x:f>IF(AND(A3942=A3943,C3943=C3942+1,ISNUMBER(AH3943)),C3943,"")</x:f>
        <x:v>2022</x:v>
      </x:c>
      <x:c r="AJ3942" s="50" t="n">
        <x:f>IF(AND(A3942=A3943,C3943=C3942+1,ISNUMBER(AH3943)),AH3943,"")</x:f>
        <x:v>0</x:v>
      </x:c>
    </x:row>
    <x:row r="3943" ht="15">
      <x:c r="A3943" s="9" t="s">
        <x:v>274</x:v>
      </x:c>
      <x:c r="B3943" s="10">
        <x:v>44926</x:v>
      </x:c>
      <x:c r="C3943" s="9">
        <x:v>2022</x:v>
      </x:c>
      <x:c r="D3943" s="11">
        <x:v>609</x:v>
      </x:c>
      <x:c r="E3943" s="11">
        <x:v>287.8</x:v>
      </x:c>
      <x:c r="F3943" s="11">
        <x:v>226.5</x:v>
      </x:c>
      <x:c r="G3943" s="11">
        <x:v>390.7</x:v>
      </x:c>
      <x:c r="H3943" s="11">
        <x:v>242.1</x:v>
      </x:c>
      <x:c r="I3943" s="11">
        <x:v>218.3</x:v>
      </x:c>
      <x:c r="J3943" s="11">
        <x:v>185.8</x:v>
      </x:c>
      <x:c r="K3943" s="11">
        <x:v>53.6</x:v>
      </x:c>
      <x:c r="L3943" s="11">
        <x:v>49.8</x:v>
      </x:c>
      <x:c r="M3943" s="11">
        <x:v>80.599999999999994</x:v>
      </x:c>
      <x:c r="N3943" s="11">
        <x:v>161.5</x:v>
      </x:c>
      <x:c r="O3943" s="11">
        <x:v>478.1</x:v>
      </x:c>
      <x:c r="P3943" s="11">
        <x:v>22.8</x:v>
      </x:c>
      <x:c r="Q3943" s="11">
        <x:v>63.9</x:v>
      </x:c>
      <x:c r="R3943" s="11">
        <x:v>10.9</x:v>
      </x:c>
      <x:c r="S3943" s="11">
        <x:v>-11.1</x:v>
      </x:c>
      <x:c r="T3943" s="11">
        <x:v>44.5</x:v>
      </x:c>
      <x:c r="U3943" s="11">
        <x:v>196.6251</x:v>
      </x:c>
      <x:c r="V3943" s="11">
        <x:v>18</x:v>
      </x:c>
      <x:c r="W3943" s="12">
        <x:v>0</x:v>
      </x:c>
      <x:c r="X3943" s="8">
        <x:v>0</x:v>
      </x:c>
      <x:c r="Y3943" s="13">
        <x:f t="shared" si="366"/>
        <x:v>1.2706401766004416</x:v>
      </x:c>
      <x:c r="Z3943" s="13">
        <x:f t="shared" si="367"/>
        <x:v>0.64154351395730702</x:v>
      </x:c>
      <x:c r="AA3943" s="13">
        <x:f t="shared" si="368"/>
        <x:v>-1.8226600985221674E-2</x:v>
      </x:c>
      <x:c r="AB3943" s="13">
        <x:f t="shared" si="369"/>
        <x:v>3.7438423645320199E-2</x:v>
      </x:c>
      <x:c r="AC3943" s="13">
        <x:f t="shared" si="370"/>
        <x:v>0.11389813155874072</x:v>
      </x:c>
      <x:c r="AD3943" s="13">
        <x:f t="shared" si="371"/>
        <x:v>0.3050903119868637</x:v>
      </x:c>
      <x:c r="AE3943" s="50" t="n">
        <x:f>IF(OR(NOT(ISNUMBER(Q3943)),NOT(ISNUMBER(R3943))),"",IF(Q3943&lt;R3943,1,0))</x:f>
        <x:v>0</x:v>
      </x:c>
      <x:c r="AF3943" s="50" t="n">
        <x:f>IFERROR(IF(AND(A3943=A3942,C3943=C3942+1,ISNUMBER(AE3942)),AE3942,""),"")</x:f>
        <x:v>0</x:v>
      </x:c>
      <x:c r="AG3943" s="52" t="n">
        <x:f>IFERROR(IF(AND(A3943=A3942,C3943=C3942+1,ISNUMBER(U3943),ISNUMBER(U3942),U3942&lt;&gt;0),U3943/U3942-1,""),"")</x:f>
        <x:v>0.056974171407929264</x:v>
      </x:c>
      <x:c r="AH3943" s="50" t="n">
        <x:f>IF(AND(ISNUMBER(AE3943),ISNUMBER(AF3943),ISNUMBER(AG3943)),IF(AND(AE3943=1,AF3943=1,AG3943&lt;0),1,0),"")</x:f>
        <x:v>0</x:v>
      </x:c>
      <x:c r="AI3943" s="50" t="n">
        <x:f>IF(AND(A3943=A3944,C3944=C3943+1,ISNUMBER(AH3944)),C3944,"")</x:f>
        <x:v>2023</x:v>
      </x:c>
      <x:c r="AJ3943" s="50" t="n">
        <x:f>IF(AND(A3943=A3944,C3944=C3943+1,ISNUMBER(AH3944)),AH3944,"")</x:f>
        <x:v>0</x:v>
      </x:c>
    </x:row>
    <x:row r="3944" ht="15">
      <x:c r="A3944" s="9" t="s">
        <x:v>274</x:v>
      </x:c>
      <x:c r="B3944" s="10">
        <x:v>45291</x:v>
      </x:c>
      <x:c r="C3944" s="9">
        <x:v>2023</x:v>
      </x:c>
      <x:c r="D3944" s="11">
        <x:v>558.20000000000005</x:v>
      </x:c>
      <x:c r="E3944" s="11">
        <x:v>262.89999999999998</x:v>
      </x:c>
      <x:c r="F3944" s="11">
        <x:v>188.7</x:v>
      </x:c>
      <x:c r="G3944" s="11">
        <x:v>409.6</x:v>
      </x:c>
      <x:c r="H3944" s="11">
        <x:v>278.89999999999998</x:v>
      </x:c>
      <x:c r="I3944" s="11">
        <x:v>148.6</x:v>
      </x:c>
      <x:c r="J3944" s="11">
        <x:v>125.5</x:v>
      </x:c>
      <x:c r="K3944" s="11">
        <x:v>77.5</x:v>
      </x:c>
      <x:c r="L3944" s="11">
        <x:v>46.7</x:v>
      </x:c>
      <x:c r="M3944" s="11">
        <x:v>64.099999999999994</x:v>
      </x:c>
      <x:c r="N3944" s="11">
        <x:v>214.8</x:v>
      </x:c>
      <x:c r="O3944" s="11">
        <x:v>496.2</x:v>
      </x:c>
      <x:c r="P3944" s="11">
        <x:v>-20</x:v>
      </x:c>
      <x:c r="Q3944" s="11">
        <x:v>21.2</x:v>
      </x:c>
      <x:c r="R3944" s="11">
        <x:v>10.9</x:v>
      </x:c>
      <x:c r="S3944" s="11">
        <x:v>-62.4</x:v>
      </x:c>
      <x:c r="T3944" s="11">
        <x:v>37.799999999999997</x:v>
      </x:c>
      <x:c r="U3944" s="11">
        <x:v>155.1934</x:v>
      </x:c>
      <x:c r="V3944" s="11">
        <x:v>18</x:v>
      </x:c>
      <x:c r="W3944" s="12">
        <x:v>0</x:v>
      </x:c>
      <x:c r="X3944" s="8">
        <x:v>0</x:v>
      </x:c>
      <x:c r="Y3944" s="13">
        <x:f t="shared" si="366"/>
        <x:v>1.3932167461579226</x:v>
      </x:c>
      <x:c r="Z3944" s="13">
        <x:f t="shared" si="367"/>
        <x:v>0.73378717305625218</x:v>
      </x:c>
      <x:c r="AA3944" s="13">
        <x:f t="shared" si="368"/>
        <x:v>-0.11178788964528842</x:v>
      </x:c>
      <x:c r="AB3944" s="13">
        <x:f t="shared" si="369"/>
        <x:v>-3.5829451809387312E-2</x:v>
      </x:c>
      <x:c r="AC3944" s="13">
        <x:f t="shared" si="370"/>
        <x:v>9.2285156249999986E-2</x:v>
      </x:c>
      <x:c r="AD3944" s="13">
        <x:f t="shared" si="371"/>
        <x:v>0.2248298101039054</x:v>
      </x:c>
      <x:c r="AE3944" s="50" t="n">
        <x:f>IF(OR(NOT(ISNUMBER(Q3944)),NOT(ISNUMBER(R3944))),"",IF(Q3944&lt;R3944,1,0))</x:f>
        <x:v>0</x:v>
      </x:c>
      <x:c r="AF3944" s="50" t="n">
        <x:f>IFERROR(IF(AND(A3944=A3943,C3944=C3943+1,ISNUMBER(AE3943)),AE3943,""),"")</x:f>
        <x:v>0</x:v>
      </x:c>
      <x:c r="AG3944" s="52" t="n">
        <x:f>IFERROR(IF(AND(A3944=A3943,C3944=C3943+1,ISNUMBER(U3944),ISNUMBER(U3943),U3943&lt;&gt;0),U3944/U3943-1,""),"")</x:f>
        <x:v>-0.21071419671242386</x:v>
      </x:c>
      <x:c r="AH3944" s="50" t="n">
        <x:f>IF(AND(ISNUMBER(AE3944),ISNUMBER(AF3944),ISNUMBER(AG3944)),IF(AND(AE3944=1,AF3944=1,AG3944&lt;0),1,0),"")</x:f>
        <x:v>0</x:v>
      </x:c>
      <x:c r="AI3944" s="50" t="n">
        <x:f>IF(AND(A3944=A3945,C3945=C3944+1,ISNUMBER(AH3945)),C3945,"")</x:f>
        <x:v>2024</x:v>
      </x:c>
      <x:c r="AJ3944" s="50" t="n">
        <x:f>IF(AND(A3944=A3945,C3945=C3944+1,ISNUMBER(AH3945)),AH3945,"")</x:f>
        <x:v>0</x:v>
      </x:c>
    </x:row>
    <x:row r="3945" ht="15">
      <x:c r="A3945" s="9" t="s">
        <x:v>274</x:v>
      </x:c>
      <x:c r="B3945" s="10">
        <x:v>45657</x:v>
      </x:c>
      <x:c r="C3945" s="9">
        <x:v>2024</x:v>
      </x:c>
      <x:c r="D3945" s="11">
        <x:v>511.3</x:v>
      </x:c>
      <x:c r="E3945" s="11">
        <x:v>239.4</x:v>
      </x:c>
      <x:c r="F3945" s="11">
        <x:v>202.6</x:v>
      </x:c>
      <x:c r="G3945" s="11">
        <x:v>321</x:v>
      </x:c>
      <x:c r="H3945" s="11">
        <x:v>194.2</x:v>
      </x:c>
      <x:c r="I3945" s="11">
        <x:v>190.3</x:v>
      </x:c>
      <x:c r="J3945" s="11">
        <x:v>172.7</x:v>
      </x:c>
      <x:c r="K3945" s="11">
        <x:v>86.2</x:v>
      </x:c>
      <x:c r="L3945" s="11">
        <x:v>32.799999999999997</x:v>
      </x:c>
      <x:c r="M3945" s="11">
        <x:v>78.900000000000006</x:v>
      </x:c>
      <x:c r="N3945" s="11">
        <x:v>115.3</x:v>
      </x:c>
      <x:c r="O3945" s="11">
        <x:v>437.7</x:v>
      </x:c>
      <x:c r="P3945" s="11">
        <x:v>73.099999999999994</x:v>
      </x:c>
      <x:c r="Q3945" s="11">
        <x:v>113.6</x:v>
      </x:c>
      <x:c r="R3945" s="11">
        <x:v>10.9</x:v>
      </x:c>
      <x:c r="S3945" s="11">
        <x:v>46.3</x:v>
      </x:c>
      <x:c r="T3945" s="11">
        <x:v>49.3</x:v>
      </x:c>
      <x:c r="U3945" s="11">
        <x:v>158.6129</x:v>
      </x:c>
      <x:c r="V3945" s="11">
        <x:v>18</x:v>
      </x:c>
      <x:c r="W3945" s="12">
        <x:v>0</x:v>
      </x:c>
      <x:c r="X3945" s="8">
        <x:v>0</x:v>
      </x:c>
      <x:c r="Y3945" s="13">
        <x:f t="shared" si="366"/>
        <x:v>1.181638696939783</x:v>
      </x:c>
      <x:c r="Z3945" s="13">
        <x:f t="shared" si="367"/>
        <x:v>0.62781146098181106</x:v>
      </x:c>
      <x:c r="AA3945" s="13">
        <x:f t="shared" si="368"/>
        <x:v>9.0553491101114797E-2</x:v>
      </x:c>
      <x:c r="AB3945" s="13">
        <x:f t="shared" si="369"/>
        <x:v>0.14296890279679247</x:v>
      </x:c>
      <x:c r="AC3945" s="13">
        <x:f t="shared" si="370"/>
        <x:v>0.15358255451713396</x:v>
      </x:c>
      <x:c r="AD3945" s="13">
        <x:f t="shared" si="371"/>
        <x:v>0.33776647760610207</x:v>
      </x:c>
      <x:c r="AE3945" s="50" t="n">
        <x:f>IF(OR(NOT(ISNUMBER(Q3945)),NOT(ISNUMBER(R3945))),"",IF(Q3945&lt;R3945,1,0))</x:f>
        <x:v>0</x:v>
      </x:c>
      <x:c r="AF3945" s="50" t="n">
        <x:f>IFERROR(IF(AND(A3945=A3944,C3945=C3944+1,ISNUMBER(AE3944)),AE3944,""),"")</x:f>
        <x:v>0</x:v>
      </x:c>
      <x:c r="AG3945" s="52" t="n">
        <x:f>IFERROR(IF(AND(A3945=A3944,C3945=C3944+1,ISNUMBER(U3945),ISNUMBER(U3944),U3944&lt;&gt;0),U3945/U3944-1,""),"")</x:f>
        <x:v>0.022033797829031476</x:v>
      </x:c>
      <x:c r="AH3945" s="50" t="n">
        <x:f>IF(AND(ISNUMBER(AE3945),ISNUMBER(AF3945),ISNUMBER(AG3945)),IF(AND(AE3945=1,AF3945=1,AG3945&lt;0),1,0),"")</x:f>
        <x:v>0</x:v>
      </x:c>
      <x:c r="AI3945" s="50" t="str">
        <x:f>IF(AND(A3945=A3946,C3946=C3945+1,ISNUMBER(AH3946)),C3946,"")</x:f>
      </x:c>
      <x:c r="AJ3945" s="50" t="str">
        <x:f>IF(AND(A3945=A3946,C3946=C3945+1,ISNUMBER(AH3946)),AH3946,"")</x:f>
      </x:c>
    </x:row>
    <x:row r="3946" ht="15">
      <x:c r="A3946" s="9" t="s">
        <x:v>275</x:v>
      </x:c>
      <x:c r="B3946" s="10">
        <x:v>42735</x:v>
      </x:c>
      <x:c r="C3946" s="9">
        <x:v>2016</x:v>
      </x:c>
      <x:c r="D3946" s="11">
        <x:v>135.49799999999999</x:v>
      </x:c>
      <x:c r="E3946" s="11">
        <x:v>11.002000000000001</x:v>
      </x:c>
      <x:c r="F3946" s="11">
        <x:v>3.0819999999999999</x:v>
      </x:c>
      <x:c r="G3946" s="11">
        <x:v>19.123000000000001</x:v>
      </x:c>
      <x:c r="H3946" s="11">
        <x:v>1.9139999999999999</x:v>
      </x:c>
      <x:c r="I3946" s="11">
        <x:v>116.375</x:v>
      </x:c>
      <x:c r="J3946" s="11">
        <x:v>0.90600000000000003</x:v>
      </x:c>
      <x:c r="K3946" s="11">
        <x:v>7.9630000000000001</x:v>
      </x:c>
      <x:c r="L3946" s="11" t="s">
        <x:v>40</x:v>
      </x:c>
      <x:c r="M3946" s="11">
        <x:v>0.123</x:v>
      </x:c>
      <x:c r="N3946" s="11">
        <x:v>1.7909999999999999</x:v>
      </x:c>
      <x:c r="O3946" s="11" t="s">
        <x:v>40</x:v>
      </x:c>
      <x:c r="P3946" s="11" t="s">
        <x:v>40</x:v>
      </x:c>
      <x:c r="Q3946" s="11" t="s">
        <x:v>40</x:v>
      </x:c>
      <x:c r="R3946" s="11" t="s">
        <x:v>40</x:v>
      </x:c>
      <x:c r="S3946" s="11" t="s">
        <x:v>40</x:v>
      </x:c>
      <x:c r="T3946" s="11" t="s">
        <x:v>40</x:v>
      </x:c>
      <x:c r="U3946" s="11">
        <x:v>117.51</x:v>
      </x:c>
      <x:c r="V3946" s="11">
        <x:v>11</x:v>
      </x:c>
      <x:c r="W3946" s="12">
        <x:v>7</x:v>
      </x:c>
      <x:c r="X3946" s="8">
        <x:v>0</x:v>
      </x:c>
      <x:c r="Y3946" s="13">
        <x:f t="shared" si="366"/>
        <x:v>3.5697598961713175</x:v>
      </x:c>
      <x:c r="Z3946" s="13">
        <x:f t="shared" si="367"/>
        <x:v>0.14113123440936398</x:v>
      </x:c>
      <x:c r="AA3946" s="13" t="str">
        <x:f t="shared" si="368"/>
      </x:c>
      <x:c r="AB3946" s="13" t="str">
        <x:f t="shared" si="369"/>
      </x:c>
      <x:c r="AC3946" s="13" t="str">
        <x:f t="shared" si="370"/>
      </x:c>
      <x:c r="AD3946" s="13">
        <x:f t="shared" si="371"/>
        <x:v>6.6864455563919768E-3</x:v>
      </x:c>
      <x:c r="AE3946" s="50" t="str">
        <x:f>IF(OR(NOT(ISNUMBER(Q3946)),NOT(ISNUMBER(R3946))),"",IF(Q3946&lt;R3946,1,0))</x:f>
      </x:c>
      <x:c r="AF3946" s="50" t="str">
        <x:f>IFERROR(IF(AND(A3946=A3945,C3946=C3945+1,ISNUMBER(AE3945)),AE3945,""),"")</x:f>
      </x:c>
      <x:c r="AG3946" s="52" t="str">
        <x:f>IFERROR(IF(AND(A3946=A3945,C3946=C3945+1,ISNUMBER(U3946),ISNUMBER(U3945),U3945&lt;&gt;0),U3946/U3945-1,""),"")</x:f>
      </x:c>
      <x:c r="AH3946" s="50" t="str">
        <x:f>IF(AND(ISNUMBER(AE3946),ISNUMBER(AF3946),ISNUMBER(AG3946)),IF(AND(AE3946=1,AF3946=1,AG3946&lt;0),1,0),"")</x:f>
      </x:c>
      <x:c r="AI3946" s="50" t="str">
        <x:f>IF(AND(A3946=A3947,C3947=C3946+1,ISNUMBER(AH3947)),C3947,"")</x:f>
      </x:c>
      <x:c r="AJ3946" s="50" t="str">
        <x:f>IF(AND(A3946=A3947,C3947=C3946+1,ISNUMBER(AH3947)),AH3947,"")</x:f>
      </x:c>
    </x:row>
    <x:row r="3947" ht="15">
      <x:c r="A3947" s="9" t="s">
        <x:v>275</x:v>
      </x:c>
      <x:c r="B3947" s="10">
        <x:v>43100</x:v>
      </x:c>
      <x:c r="C3947" s="9">
        <x:v>2017</x:v>
      </x:c>
      <x:c r="D3947" s="11">
        <x:v>150.22999999999999</x:v>
      </x:c>
      <x:c r="E3947" s="11">
        <x:v>14.66</x:v>
      </x:c>
      <x:c r="F3947" s="11">
        <x:v>2.7610000000000001</x:v>
      </x:c>
      <x:c r="G3947" s="11">
        <x:v>31.556000000000001</x:v>
      </x:c>
      <x:c r="H3947" s="11">
        <x:v>28.8</x:v>
      </x:c>
      <x:c r="I3947" s="11">
        <x:v>118.67400000000001</x:v>
      </x:c>
      <x:c r="J3947" s="11">
        <x:v>94.924000000000007</x:v>
      </x:c>
      <x:c r="K3947" s="11">
        <x:v>3.653</x:v>
      </x:c>
      <x:c r="L3947" s="11">
        <x:v>0</x:v>
      </x:c>
      <x:c r="M3947" s="11">
        <x:v>5.0000000000000001E-3</x:v>
      </x:c>
      <x:c r="N3947" s="11">
        <x:v>28.795000000000002</x:v>
      </x:c>
      <x:c r="O3947" s="11">
        <x:v>11.069000000000001</x:v>
      </x:c>
      <x:c r="P3947" s="11">
        <x:v>6.282</x:v>
      </x:c>
      <x:c r="Q3947" s="11" t="s">
        <x:v>40</x:v>
      </x:c>
      <x:c r="R3947" s="11">
        <x:v>0.56100000000000005</x:v>
      </x:c>
      <x:c r="S3947" s="11">
        <x:v>6.0990000000000002</x:v>
      </x:c>
      <x:c r="T3947" s="11">
        <x:v>9.0850000000000009</x:v>
      </x:c>
      <x:c r="U3947" s="11">
        <x:v>117.65689999999999</x:v>
      </x:c>
      <x:c r="V3947" s="11">
        <x:v>17</x:v>
      </x:c>
      <x:c r="W3947" s="12">
        <x:v>1</x:v>
      </x:c>
      <x:c r="X3947" s="8">
        <x:v>0</x:v>
      </x:c>
      <x:c r="Y3947" s="13">
        <x:f t="shared" si="366"/>
        <x:v>5.3096704092720026</x:v>
      </x:c>
      <x:c r="Z3947" s="13">
        <x:f t="shared" si="367"/>
        <x:v>0.21005125474272784</x:v>
      </x:c>
      <x:c r="AA3947" s="13">
        <x:f t="shared" si="368"/>
        <x:v>4.0597750116488057E-2</x:v>
      </x:c>
      <x:c r="AB3947" s="13">
        <x:f t="shared" si="369"/>
        <x:v>4.1815882313785531E-2</x:v>
      </x:c>
      <x:c r="AC3947" s="13">
        <x:f t="shared" si="370"/>
        <x:v>0.28790087463556852</x:v>
      </x:c>
      <x:c r="AD3947" s="13">
        <x:f t="shared" si="371"/>
        <x:v>0.63185781801238106</x:v>
      </x:c>
      <x:c r="AE3947" s="50" t="str">
        <x:f>IF(OR(NOT(ISNUMBER(Q3947)),NOT(ISNUMBER(R3947))),"",IF(Q3947&lt;R3947,1,0))</x:f>
      </x:c>
      <x:c r="AF3947" s="50" t="str">
        <x:f>IFERROR(IF(AND(A3947=A3946,C3947=C3946+1,ISNUMBER(AE3946)),AE3946,""),"")</x:f>
      </x:c>
      <x:c r="AG3947" s="52" t="n">
        <x:f>IFERROR(IF(AND(A3947=A3946,C3947=C3946+1,ISNUMBER(U3947),ISNUMBER(U3946),U3946&lt;&gt;0),U3947/U3946-1,""),"")</x:f>
        <x:v>0.0012501063739254192</x:v>
      </x:c>
      <x:c r="AH3947" s="50" t="str">
        <x:f>IF(AND(ISNUMBER(AE3947),ISNUMBER(AF3947),ISNUMBER(AG3947)),IF(AND(AE3947=1,AF3947=1,AG3947&lt;0),1,0),"")</x:f>
      </x:c>
      <x:c r="AI3947" s="50" t="str">
        <x:f>IF(AND(A3947=A3948,C3948=C3947+1,ISNUMBER(AH3948)),C3948,"")</x:f>
      </x:c>
      <x:c r="AJ3947" s="50" t="str">
        <x:f>IF(AND(A3947=A3948,C3948=C3947+1,ISNUMBER(AH3948)),AH3948,"")</x:f>
      </x:c>
    </x:row>
    <x:row r="3948" ht="15">
      <x:c r="A3948" s="9" t="s">
        <x:v>275</x:v>
      </x:c>
      <x:c r="B3948" s="10">
        <x:v>43465</x:v>
      </x:c>
      <x:c r="C3948" s="9">
        <x:v>2018</x:v>
      </x:c>
      <x:c r="D3948" s="11">
        <x:v>199.07599999999999</x:v>
      </x:c>
      <x:c r="E3948" s="11">
        <x:v>11.324999999999999</x:v>
      </x:c>
      <x:c r="F3948" s="11">
        <x:v>2.8260000000000001</x:v>
      </x:c>
      <x:c r="G3948" s="11">
        <x:v>53.042000000000002</x:v>
      </x:c>
      <x:c r="H3948" s="11">
        <x:v>0.62</x:v>
      </x:c>
      <x:c r="I3948" s="11">
        <x:v>146.03399999999999</x:v>
      </x:c>
      <x:c r="J3948" s="11">
        <x:v>94.751000000000005</x:v>
      </x:c>
      <x:c r="K3948" s="11">
        <x:v>4.7110000000000003</x:v>
      </x:c>
      <x:c r="L3948" s="11">
        <x:v>0</x:v>
      </x:c>
      <x:c r="M3948" s="11">
        <x:v>4.7E-2</x:v>
      </x:c>
      <x:c r="N3948" s="11">
        <x:v>0.57299999999999995</x:v>
      </x:c>
      <x:c r="O3948" s="11">
        <x:v>11.069000000000001</x:v>
      </x:c>
      <x:c r="P3948" s="11">
        <x:v>6.282</x:v>
      </x:c>
      <x:c r="Q3948" s="11" t="s">
        <x:v>40</x:v>
      </x:c>
      <x:c r="R3948" s="11">
        <x:v>0.56100000000000005</x:v>
      </x:c>
      <x:c r="S3948" s="11">
        <x:v>6.0990000000000002</x:v>
      </x:c>
      <x:c r="T3948" s="11">
        <x:v>9.0850000000000009</x:v>
      </x:c>
      <x:c r="U3948" s="11">
        <x:v>145.19280000000001</x:v>
      </x:c>
      <x:c r="V3948" s="11">
        <x:v>17</x:v>
      </x:c>
      <x:c r="W3948" s="12">
        <x:v>1</x:v>
      </x:c>
      <x:c r="X3948" s="8">
        <x:v>0</x:v>
      </x:c>
      <x:c r="Y3948" s="13">
        <x:f t="shared" si="366"/>
        <x:v>4.007430997876857</x:v>
      </x:c>
      <x:c r="Z3948" s="13">
        <x:f t="shared" si="367"/>
        <x:v>0.26644095722236738</x:v>
      </x:c>
      <x:c r="AA3948" s="13">
        <x:f t="shared" si="368"/>
        <x:v>3.0636540818581848E-2</x:v>
      </x:c>
      <x:c r="AB3948" s="13">
        <x:f t="shared" si="369"/>
        <x:v>3.1555787739355828E-2</x:v>
      </x:c>
      <x:c r="AC3948" s="13">
        <x:f t="shared" si="370"/>
        <x:v>0.17127936352324574</x:v>
      </x:c>
      <x:c r="AD3948" s="13">
        <x:f t="shared" si="371"/>
        <x:v>0.47595390705057367</x:v>
      </x:c>
      <x:c r="AE3948" s="50" t="str">
        <x:f>IF(OR(NOT(ISNUMBER(Q3948)),NOT(ISNUMBER(R3948))),"",IF(Q3948&lt;R3948,1,0))</x:f>
      </x:c>
      <x:c r="AF3948" s="50" t="str">
        <x:f>IFERROR(IF(AND(A3948=A3947,C3948=C3947+1,ISNUMBER(AE3947)),AE3947,""),"")</x:f>
      </x:c>
      <x:c r="AG3948" s="52" t="n">
        <x:f>IFERROR(IF(AND(A3948=A3947,C3948=C3947+1,ISNUMBER(U3948),ISNUMBER(U3947),U3947&lt;&gt;0),U3948/U3947-1,""),"")</x:f>
        <x:v>0.23403557292432509</x:v>
      </x:c>
      <x:c r="AH3948" s="50" t="str">
        <x:f>IF(AND(ISNUMBER(AE3948),ISNUMBER(AF3948),ISNUMBER(AG3948)),IF(AND(AE3948=1,AF3948=1,AG3948&lt;0),1,0),"")</x:f>
      </x:c>
      <x:c r="AI3948" s="50" t="str">
        <x:f>IF(AND(A3948=A3949,C3949=C3948+1,ISNUMBER(AH3949)),C3949,"")</x:f>
      </x:c>
      <x:c r="AJ3948" s="50" t="str">
        <x:f>IF(AND(A3948=A3949,C3949=C3948+1,ISNUMBER(AH3949)),AH3949,"")</x:f>
      </x:c>
    </x:row>
    <x:row r="3949" ht="15">
      <x:c r="A3949" s="9" t="s">
        <x:v>275</x:v>
      </x:c>
      <x:c r="B3949" s="10">
        <x:v>43830</x:v>
      </x:c>
      <x:c r="C3949" s="9">
        <x:v>2019</x:v>
      </x:c>
      <x:c r="D3949" s="11">
        <x:v>202.89099999999999</x:v>
      </x:c>
      <x:c r="E3949" s="11">
        <x:v>6.7619999999999996</x:v>
      </x:c>
      <x:c r="F3949" s="11">
        <x:v>3.323</x:v>
      </x:c>
      <x:c r="G3949" s="11">
        <x:v>53.435000000000002</x:v>
      </x:c>
      <x:c r="H3949" s="11">
        <x:v>50.16</x:v>
      </x:c>
      <x:c r="I3949" s="11">
        <x:v>149.45599999999999</x:v>
      </x:c>
      <x:c r="J3949" s="11">
        <x:v>98.171000000000006</x:v>
      </x:c>
      <x:c r="K3949" s="11">
        <x:v>2.1309999999999998</x:v>
      </x:c>
      <x:c r="L3949" s="11">
        <x:v>0</x:v>
      </x:c>
      <x:c r="M3949" s="11">
        <x:v>4.8000000000000001E-2</x:v>
      </x:c>
      <x:c r="N3949" s="11">
        <x:v>50.112000000000002</x:v>
      </x:c>
      <x:c r="O3949" s="11">
        <x:v>15.721</x:v>
      </x:c>
      <x:c r="P3949" s="11">
        <x:v>17.225999999999999</x:v>
      </x:c>
      <x:c r="Q3949" s="11" t="s">
        <x:v>40</x:v>
      </x:c>
      <x:c r="R3949" s="11">
        <x:v>1.23</x:v>
      </x:c>
      <x:c r="S3949" s="11">
        <x:v>15.544</x:v>
      </x:c>
      <x:c r="T3949" s="11">
        <x:v>12.792999999999999</x:v>
      </x:c>
      <x:c r="U3949" s="11">
        <x:v>139.73670000000001</x:v>
      </x:c>
      <x:c r="V3949" s="11">
        <x:v>17</x:v>
      </x:c>
      <x:c r="W3949" s="12">
        <x:v>1</x:v>
      </x:c>
      <x:c r="X3949" s="8">
        <x:v>0</x:v>
      </x:c>
      <x:c r="Y3949" s="13">
        <x:f t="shared" si="366"/>
        <x:v>2.0349082154679508</x:v>
      </x:c>
      <x:c r="Z3949" s="13">
        <x:f t="shared" si="367"/>
        <x:v>0.26336801533828513</x:v>
      </x:c>
      <x:c r="AA3949" s="13">
        <x:f t="shared" si="368"/>
        <x:v>7.6612565367611185E-2</x:v>
      </x:c>
      <x:c r="AB3949" s="13">
        <x:f t="shared" si="369"/>
        <x:v>8.4902731023061645E-2</x:v>
      </x:c>
      <x:c r="AC3949" s="13">
        <x:f t="shared" si="370"/>
        <x:v>0.23941237016936462</x:v>
      </x:c>
      <x:c r="AD3949" s="13">
        <x:f t="shared" si="371"/>
        <x:v>0.48386079224805445</x:v>
      </x:c>
      <x:c r="AE3949" s="50" t="str">
        <x:f>IF(OR(NOT(ISNUMBER(Q3949)),NOT(ISNUMBER(R3949))),"",IF(Q3949&lt;R3949,1,0))</x:f>
      </x:c>
      <x:c r="AF3949" s="50" t="str">
        <x:f>IFERROR(IF(AND(A3949=A3948,C3949=C3948+1,ISNUMBER(AE3948)),AE3948,""),"")</x:f>
      </x:c>
      <x:c r="AG3949" s="52" t="n">
        <x:f>IFERROR(IF(AND(A3949=A3948,C3949=C3948+1,ISNUMBER(U3949),ISNUMBER(U3948),U3948&lt;&gt;0),U3949/U3948-1,""),"")</x:f>
        <x:v>-0.03757830966824793</x:v>
      </x:c>
      <x:c r="AH3949" s="50" t="str">
        <x:f>IF(AND(ISNUMBER(AE3949),ISNUMBER(AF3949),ISNUMBER(AG3949)),IF(AND(AE3949=1,AF3949=1,AG3949&lt;0),1,0),"")</x:f>
      </x:c>
      <x:c r="AI3949" s="50" t="str">
        <x:f>IF(AND(A3949=A3950,C3950=C3949+1,ISNUMBER(AH3950)),C3950,"")</x:f>
      </x:c>
      <x:c r="AJ3949" s="50" t="str">
        <x:f>IF(AND(A3949=A3950,C3950=C3949+1,ISNUMBER(AH3950)),AH3950,"")</x:f>
      </x:c>
    </x:row>
    <x:row r="3950" ht="15">
      <x:c r="A3950" s="9" t="s">
        <x:v>275</x:v>
      </x:c>
      <x:c r="B3950" s="10">
        <x:v>44196</x:v>
      </x:c>
      <x:c r="C3950" s="9">
        <x:v>2020</x:v>
      </x:c>
      <x:c r="D3950" s="11">
        <x:v>204.28</x:v>
      </x:c>
      <x:c r="E3950" s="11">
        <x:v>17.238</x:v>
      </x:c>
      <x:c r="F3950" s="11">
        <x:v>4.7350000000000003</x:v>
      </x:c>
      <x:c r="G3950" s="11">
        <x:v>56.417000000000002</x:v>
      </x:c>
      <x:c r="H3950" s="11">
        <x:v>51.73</x:v>
      </x:c>
      <x:c r="I3950" s="11">
        <x:v>147.863</x:v>
      </x:c>
      <x:c r="J3950" s="11">
        <x:v>89.697999999999993</x:v>
      </x:c>
      <x:c r="K3950" s="11">
        <x:v>9.8729999999999993</x:v>
      </x:c>
      <x:c r="L3950" s="11">
        <x:v>0</x:v>
      </x:c>
      <x:c r="M3950" s="11">
        <x:v>4.8000000000000001E-2</x:v>
      </x:c>
      <x:c r="N3950" s="11">
        <x:v>51.682000000000002</x:v>
      </x:c>
      <x:c r="O3950" s="11">
        <x:v>16.463999999999999</x:v>
      </x:c>
      <x:c r="P3950" s="11">
        <x:v>5.0720000000000001</x:v>
      </x:c>
      <x:c r="Q3950" s="11" t="s">
        <x:v>40</x:v>
      </x:c>
      <x:c r="R3950" s="11">
        <x:v>1.218</x:v>
      </x:c>
      <x:c r="S3950" s="11">
        <x:v>3.6520000000000001</x:v>
      </x:c>
      <x:c r="T3950" s="11">
        <x:v>13.013999999999999</x:v>
      </x:c>
      <x:c r="U3950" s="11">
        <x:v>108.28440000000001</x:v>
      </x:c>
      <x:c r="V3950" s="11">
        <x:v>17</x:v>
      </x:c>
      <x:c r="W3950" s="12">
        <x:v>1</x:v>
      </x:c>
      <x:c r="X3950" s="8">
        <x:v>0</x:v>
      </x:c>
      <x:c r="Y3950" s="13">
        <x:f t="shared" si="366"/>
        <x:v>3.640549102428722</x:v>
      </x:c>
      <x:c r="Z3950" s="13">
        <x:f t="shared" si="367"/>
        <x:v>0.27617485803798708</x:v>
      </x:c>
      <x:c r="AA3950" s="13">
        <x:f t="shared" si="368"/>
        <x:v>1.787742314470335E-2</x:v>
      </x:c>
      <x:c r="AB3950" s="13">
        <x:f t="shared" si="369"/>
        <x:v>2.4828666536126885E-2</x:v>
      </x:c>
      <x:c r="AC3950" s="13">
        <x:f t="shared" si="370"/>
        <x:v>0.23067515110693584</x:v>
      </x:c>
      <x:c r="AD3950" s="13">
        <x:f t="shared" si="371"/>
        <x:v>0.43909340121401996</x:v>
      </x:c>
      <x:c r="AE3950" s="50" t="str">
        <x:f>IF(OR(NOT(ISNUMBER(Q3950)),NOT(ISNUMBER(R3950))),"",IF(Q3950&lt;R3950,1,0))</x:f>
      </x:c>
      <x:c r="AF3950" s="50" t="str">
        <x:f>IFERROR(IF(AND(A3950=A3949,C3950=C3949+1,ISNUMBER(AE3949)),AE3949,""),"")</x:f>
      </x:c>
      <x:c r="AG3950" s="52" t="n">
        <x:f>IFERROR(IF(AND(A3950=A3949,C3950=C3949+1,ISNUMBER(U3950),ISNUMBER(U3949),U3949&lt;&gt;0),U3950/U3949-1,""),"")</x:f>
        <x:v>-0.22508260177891715</x:v>
      </x:c>
      <x:c r="AH3950" s="50" t="str">
        <x:f>IF(AND(ISNUMBER(AE3950),ISNUMBER(AF3950),ISNUMBER(AG3950)),IF(AND(AE3950=1,AF3950=1,AG3950&lt;0),1,0),"")</x:f>
      </x:c>
      <x:c r="AI3950" s="50" t="str">
        <x:f>IF(AND(A3950=A3951,C3951=C3950+1,ISNUMBER(AH3951)),C3951,"")</x:f>
      </x:c>
      <x:c r="AJ3950" s="50" t="str">
        <x:f>IF(AND(A3950=A3951,C3951=C3950+1,ISNUMBER(AH3951)),AH3951,"")</x:f>
      </x:c>
    </x:row>
    <x:row r="3951" ht="15">
      <x:c r="A3951" s="9" t="s">
        <x:v>275</x:v>
      </x:c>
      <x:c r="B3951" s="10">
        <x:v>44561</x:v>
      </x:c>
      <x:c r="C3951" s="9">
        <x:v>2021</x:v>
      </x:c>
      <x:c r="D3951" s="11">
        <x:v>200.83099999999999</x:v>
      </x:c>
      <x:c r="E3951" s="11">
        <x:v>31.739000000000001</x:v>
      </x:c>
      <x:c r="F3951" s="11">
        <x:v>3.9860000000000002</x:v>
      </x:c>
      <x:c r="G3951" s="11">
        <x:v>43.752000000000002</x:v>
      </x:c>
      <x:c r="H3951" s="11">
        <x:v>39.814</x:v>
      </x:c>
      <x:c r="I3951" s="11">
        <x:v>157.07900000000001</x:v>
      </x:c>
      <x:c r="J3951" s="11">
        <x:v>99.179000000000002</x:v>
      </x:c>
      <x:c r="K3951" s="11">
        <x:v>17.45</x:v>
      </x:c>
      <x:c r="L3951" s="11">
        <x:v>0</x:v>
      </x:c>
      <x:c r="M3951" s="11">
        <x:v>4.8000000000000001E-2</x:v>
      </x:c>
      <x:c r="N3951" s="11">
        <x:v>39.765999999999998</x:v>
      </x:c>
      <x:c r="O3951" s="11">
        <x:v>12.792999999999999</x:v>
      </x:c>
      <x:c r="P3951" s="11">
        <x:v>23.102</x:v>
      </x:c>
      <x:c r="Q3951" s="11" t="s">
        <x:v>40</x:v>
      </x:c>
      <x:c r="R3951" s="11">
        <x:v>0.81899999999999995</x:v>
      </x:c>
      <x:c r="S3951" s="11">
        <x:v>22.172000000000001</x:v>
      </x:c>
      <x:c r="T3951" s="11">
        <x:v>9.5429999999999993</x:v>
      </x:c>
      <x:c r="U3951" s="11">
        <x:v>131.80940000000001</x:v>
      </x:c>
      <x:c r="V3951" s="11">
        <x:v>17</x:v>
      </x:c>
      <x:c r="W3951" s="12">
        <x:v>1</x:v>
      </x:c>
      <x:c r="X3951" s="8">
        <x:v>0</x:v>
      </x:c>
      <x:c r="Y3951" s="13">
        <x:f t="shared" si="366"/>
        <x:v>7.9626191670847968</x:v>
      </x:c>
      <x:c r="Z3951" s="13">
        <x:f t="shared" si="367"/>
        <x:v>0.21785481325094236</x:v>
      </x:c>
      <x:c r="AA3951" s="13">
        <x:f t="shared" si="368"/>
        <x:v>0.11040128267050406</x:v>
      </x:c>
      <x:c r="AB3951" s="13">
        <x:f t="shared" si="369"/>
        <x:v>0.11503204186604658</x:v>
      </x:c>
      <x:c r="AC3951" s="13">
        <x:f t="shared" si="370"/>
        <x:v>0.21811574328030717</x:v>
      </x:c>
      <x:c r="AD3951" s="13">
        <x:f t="shared" si="371"/>
        <x:v>0.49384308199431365</x:v>
      </x:c>
      <x:c r="AE3951" s="50" t="str">
        <x:f>IF(OR(NOT(ISNUMBER(Q3951)),NOT(ISNUMBER(R3951))),"",IF(Q3951&lt;R3951,1,0))</x:f>
      </x:c>
      <x:c r="AF3951" s="50" t="str">
        <x:f>IFERROR(IF(AND(A3951=A3950,C3951=C3950+1,ISNUMBER(AE3950)),AE3950,""),"")</x:f>
      </x:c>
      <x:c r="AG3951" s="52" t="n">
        <x:f>IFERROR(IF(AND(A3951=A3950,C3951=C3950+1,ISNUMBER(U3951),ISNUMBER(U3950),U3950&lt;&gt;0),U3951/U3950-1,""),"")</x:f>
        <x:v>0.21725197720077882</x:v>
      </x:c>
      <x:c r="AH3951" s="50" t="str">
        <x:f>IF(AND(ISNUMBER(AE3951),ISNUMBER(AF3951),ISNUMBER(AG3951)),IF(AND(AE3951=1,AF3951=1,AG3951&lt;0),1,0),"")</x:f>
      </x:c>
      <x:c r="AI3951" s="50" t="str">
        <x:f>IF(AND(A3951=A3952,C3952=C3951+1,ISNUMBER(AH3952)),C3952,"")</x:f>
      </x:c>
      <x:c r="AJ3951" s="50" t="str">
        <x:f>IF(AND(A3951=A3952,C3952=C3951+1,ISNUMBER(AH3952)),AH3952,"")</x:f>
      </x:c>
    </x:row>
    <x:row r="3952" ht="15">
      <x:c r="A3952" s="9" t="s">
        <x:v>275</x:v>
      </x:c>
      <x:c r="B3952" s="10">
        <x:v>44926</x:v>
      </x:c>
      <x:c r="C3952" s="9">
        <x:v>2022</x:v>
      </x:c>
      <x:c r="D3952" s="11">
        <x:v>252.30799999999999</x:v>
      </x:c>
      <x:c r="E3952" s="11">
        <x:v>40.597999999999999</x:v>
      </x:c>
      <x:c r="F3952" s="11">
        <x:v>7.2770000000000001</x:v>
      </x:c>
      <x:c r="G3952" s="11">
        <x:v>61.207999999999998</x:v>
      </x:c>
      <x:c r="H3952" s="11">
        <x:v>53.944000000000003</x:v>
      </x:c>
      <x:c r="I3952" s="11">
        <x:v>191.1</x:v>
      </x:c>
      <x:c r="J3952" s="11">
        <x:v>133.19999999999999</x:v>
      </x:c>
      <x:c r="K3952" s="11">
        <x:v>6.7690000000000001</x:v>
      </x:c>
      <x:c r="L3952" s="11">
        <x:v>0</x:v>
      </x:c>
      <x:c r="M3952" s="11">
        <x:v>1.2999999999999999E-2</x:v>
      </x:c>
      <x:c r="N3952" s="11">
        <x:v>53.930999999999997</x:v>
      </x:c>
      <x:c r="O3952" s="11">
        <x:v>14.180999999999999</x:v>
      </x:c>
      <x:c r="P3952" s="11">
        <x:v>47.741999999999997</x:v>
      </x:c>
      <x:c r="Q3952" s="11" t="s">
        <x:v>40</x:v>
      </x:c>
      <x:c r="R3952" s="11">
        <x:v>0.88</x:v>
      </x:c>
      <x:c r="S3952" s="11">
        <x:v>46.695</x:v>
      </x:c>
      <x:c r="T3952" s="11">
        <x:v>11.553000000000001</x:v>
      </x:c>
      <x:c r="U3952" s="11">
        <x:v>189.7928</x:v>
      </x:c>
      <x:c r="V3952" s="11">
        <x:v>17</x:v>
      </x:c>
      <x:c r="W3952" s="12">
        <x:v>1</x:v>
      </x:c>
      <x:c r="X3952" s="8">
        <x:v>0</x:v>
      </x:c>
      <x:c r="Y3952" s="13">
        <x:f t="shared" si="366"/>
        <x:v>5.5789473684210522</x:v>
      </x:c>
      <x:c r="Z3952" s="13">
        <x:f t="shared" si="367"/>
        <x:v>0.24259238708245479</x:v>
      </x:c>
      <x:c r="AA3952" s="13">
        <x:f t="shared" si="368"/>
        <x:v>0.18507142064460896</x:v>
      </x:c>
      <x:c r="AB3952" s="13">
        <x:f t="shared" si="369"/>
        <x:v>0.18922111070596254</x:v>
      </x:c>
      <x:c r="AC3952" s="13">
        <x:f t="shared" si="370"/>
        <x:v>0.18874983662266373</x:v>
      </x:c>
      <x:c r="AD3952" s="13">
        <x:f t="shared" si="371"/>
        <x:v>0.52792618545587133</x:v>
      </x:c>
      <x:c r="AE3952" s="50" t="str">
        <x:f>IF(OR(NOT(ISNUMBER(Q3952)),NOT(ISNUMBER(R3952))),"",IF(Q3952&lt;R3952,1,0))</x:f>
      </x:c>
      <x:c r="AF3952" s="50" t="str">
        <x:f>IFERROR(IF(AND(A3952=A3951,C3952=C3951+1,ISNUMBER(AE3951)),AE3951,""),"")</x:f>
      </x:c>
      <x:c r="AG3952" s="52" t="n">
        <x:f>IFERROR(IF(AND(A3952=A3951,C3952=C3951+1,ISNUMBER(U3952),ISNUMBER(U3951),U3951&lt;&gt;0),U3952/U3951-1,""),"")</x:f>
        <x:v>0.4399033756317834</x:v>
      </x:c>
      <x:c r="AH3952" s="50" t="str">
        <x:f>IF(AND(ISNUMBER(AE3952),ISNUMBER(AF3952),ISNUMBER(AG3952)),IF(AND(AE3952=1,AF3952=1,AG3952&lt;0),1,0),"")</x:f>
      </x:c>
      <x:c r="AI3952" s="50" t="str">
        <x:f>IF(AND(A3952=A3953,C3953=C3952+1,ISNUMBER(AH3953)),C3953,"")</x:f>
      </x:c>
      <x:c r="AJ3952" s="50" t="str">
        <x:f>IF(AND(A3952=A3953,C3953=C3952+1,ISNUMBER(AH3953)),AH3953,"")</x:f>
      </x:c>
    </x:row>
    <x:row r="3953" ht="15">
      <x:c r="A3953" s="9" t="s">
        <x:v>275</x:v>
      </x:c>
      <x:c r="B3953" s="10">
        <x:v>45291</x:v>
      </x:c>
      <x:c r="C3953" s="9">
        <x:v>2023</x:v>
      </x:c>
      <x:c r="D3953" s="11">
        <x:v>233.76900000000001</x:v>
      </x:c>
      <x:c r="E3953" s="11">
        <x:v>27.529</x:v>
      </x:c>
      <x:c r="F3953" s="11">
        <x:v>6.9409999999999998</x:v>
      </x:c>
      <x:c r="G3953" s="11">
        <x:v>66.668000000000006</x:v>
      </x:c>
      <x:c r="H3953" s="11">
        <x:v>59.74</x:v>
      </x:c>
      <x:c r="I3953" s="11">
        <x:v>167.101</x:v>
      </x:c>
      <x:c r="J3953" s="11">
        <x:v>109.20099999999999</x:v>
      </x:c>
      <x:c r="K3953" s="11">
        <x:v>14.315</x:v>
      </x:c>
      <x:c r="L3953" s="11">
        <x:v>0</x:v>
      </x:c>
      <x:c r="M3953" s="11">
        <x:v>1.2999999999999999E-2</x:v>
      </x:c>
      <x:c r="N3953" s="11">
        <x:v>59.726999999999997</x:v>
      </x:c>
      <x:c r="O3953" s="11">
        <x:v>13.599</x:v>
      </x:c>
      <x:c r="P3953" s="11">
        <x:v>-9.1639999999999997</x:v>
      </x:c>
      <x:c r="Q3953" s="11" t="s">
        <x:v>40</x:v>
      </x:c>
      <x:c r="R3953" s="11">
        <x:v>2.1120000000000001</x:v>
      </x:c>
      <x:c r="S3953" s="11">
        <x:v>-11.324999999999999</x:v>
      </x:c>
      <x:c r="T3953" s="11">
        <x:v>8.2010000000000005</x:v>
      </x:c>
      <x:c r="U3953" s="11">
        <x:v>145.9092</x:v>
      </x:c>
      <x:c r="V3953" s="11">
        <x:v>17</x:v>
      </x:c>
      <x:c r="W3953" s="12">
        <x:v>1</x:v>
      </x:c>
      <x:c r="X3953" s="8">
        <x:v>0</x:v>
      </x:c>
      <x:c r="Y3953" s="13">
        <x:f t="shared" si="366"/>
        <x:v>3.9661432070306875</x:v>
      </x:c>
      <x:c r="Z3953" s="13">
        <x:f t="shared" si="367"/>
        <x:v>0.28518751416997123</x:v>
      </x:c>
      <x:c r="AA3953" s="13">
        <x:f t="shared" si="368"/>
        <x:v>-4.8445260064422568E-2</x:v>
      </x:c>
      <x:c r="AB3953" s="13">
        <x:f t="shared" si="369"/>
        <x:v>-3.9201091675970724E-2</x:v>
      </x:c>
      <x:c r="AC3953" s="13">
        <x:f t="shared" si="370"/>
        <x:v>0.12301253974920501</x:v>
      </x:c>
      <x:c r="AD3953" s="13">
        <x:f t="shared" si="371"/>
        <x:v>0.46713208338145773</x:v>
      </x:c>
      <x:c r="AE3953" s="50" t="str">
        <x:f>IF(OR(NOT(ISNUMBER(Q3953)),NOT(ISNUMBER(R3953))),"",IF(Q3953&lt;R3953,1,0))</x:f>
      </x:c>
      <x:c r="AF3953" s="50" t="str">
        <x:f>IFERROR(IF(AND(A3953=A3952,C3953=C3952+1,ISNUMBER(AE3952)),AE3952,""),"")</x:f>
      </x:c>
      <x:c r="AG3953" s="52" t="n">
        <x:f>IFERROR(IF(AND(A3953=A3952,C3953=C3952+1,ISNUMBER(U3953),ISNUMBER(U3952),U3952&lt;&gt;0),U3953/U3952-1,""),"")</x:f>
        <x:v>-0.23121846561091886</x:v>
      </x:c>
      <x:c r="AH3953" s="50" t="str">
        <x:f>IF(AND(ISNUMBER(AE3953),ISNUMBER(AF3953),ISNUMBER(AG3953)),IF(AND(AE3953=1,AF3953=1,AG3953&lt;0),1,0),"")</x:f>
      </x:c>
      <x:c r="AI3953" s="50" t="str">
        <x:f>IF(AND(A3953=A3954,C3954=C3953+1,ISNUMBER(AH3954)),C3954,"")</x:f>
      </x:c>
      <x:c r="AJ3953" s="50" t="str">
        <x:f>IF(AND(A3953=A3954,C3954=C3953+1,ISNUMBER(AH3954)),AH3954,"")</x:f>
      </x:c>
    </x:row>
    <x:row r="3954" ht="15">
      <x:c r="A3954" s="9" t="s">
        <x:v>275</x:v>
      </x:c>
      <x:c r="B3954" s="10">
        <x:v>45657</x:v>
      </x:c>
      <x:c r="C3954" s="9">
        <x:v>2024</x:v>
      </x:c>
      <x:c r="D3954" s="11">
        <x:v>232.41499999999999</x:v>
      </x:c>
      <x:c r="E3954" s="11">
        <x:v>48.107999999999997</x:v>
      </x:c>
      <x:c r="F3954" s="11">
        <x:v>9.8260000000000005</x:v>
      </x:c>
      <x:c r="G3954" s="11">
        <x:v>69.662999999999997</x:v>
      </x:c>
      <x:c r="H3954" s="11">
        <x:v>59.85</x:v>
      </x:c>
      <x:c r="I3954" s="11">
        <x:v>162.75200000000001</x:v>
      </x:c>
      <x:c r="J3954" s="11">
        <x:v>104.852</x:v>
      </x:c>
      <x:c r="K3954" s="11">
        <x:v>11.397</x:v>
      </x:c>
      <x:c r="L3954" s="11">
        <x:v>0</x:v>
      </x:c>
      <x:c r="M3954" s="11">
        <x:v>1.2999999999999999E-2</x:v>
      </x:c>
      <x:c r="N3954" s="11">
        <x:v>59.837000000000003</x:v>
      </x:c>
      <x:c r="O3954" s="11">
        <x:v>16.276</x:v>
      </x:c>
      <x:c r="P3954" s="11">
        <x:v>10.861000000000001</x:v>
      </x:c>
      <x:c r="Q3954" s="11" t="s">
        <x:v>40</x:v>
      </x:c>
      <x:c r="R3954" s="11">
        <x:v>1.9350000000000001</x:v>
      </x:c>
      <x:c r="S3954" s="11">
        <x:v>9.048</x:v>
      </x:c>
      <x:c r="T3954" s="11">
        <x:v>9.9030000000000005</x:v>
      </x:c>
      <x:c r="U3954" s="11">
        <x:v>135.92840000000001</x:v>
      </x:c>
      <x:c r="V3954" s="11">
        <x:v>17</x:v>
      </x:c>
      <x:c r="W3954" s="12">
        <x:v>1</x:v>
      </x:c>
      <x:c r="X3954" s="8">
        <x:v>0</x:v>
      </x:c>
      <x:c r="Y3954" s="13">
        <x:f t="shared" si="366"/>
        <x:v>4.8959902300020346</x:v>
      </x:c>
      <x:c r="Z3954" s="13">
        <x:f t="shared" si="367"/>
        <x:v>0.29973538713077896</x:v>
      </x:c>
      <x:c r="AA3954" s="13">
        <x:f t="shared" si="368"/>
        <x:v>3.8930361637587937E-2</x:v>
      </x:c>
      <x:c r="AB3954" s="13">
        <x:f t="shared" si="369"/>
        <x:v>4.6731062969257581E-2</x:v>
      </x:c>
      <x:c r="AC3954" s="13">
        <x:f t="shared" si="370"/>
        <x:v>0.14215580724344345</x:v>
      </x:c>
      <x:c r="AD3954" s="13">
        <x:f t="shared" si="371"/>
        <x:v>0.45114127745627436</x:v>
      </x:c>
      <x:c r="AE3954" s="50" t="str">
        <x:f>IF(OR(NOT(ISNUMBER(Q3954)),NOT(ISNUMBER(R3954))),"",IF(Q3954&lt;R3954,1,0))</x:f>
      </x:c>
      <x:c r="AF3954" s="50" t="str">
        <x:f>IFERROR(IF(AND(A3954=A3953,C3954=C3953+1,ISNUMBER(AE3953)),AE3953,""),"")</x:f>
      </x:c>
      <x:c r="AG3954" s="52" t="n">
        <x:f>IFERROR(IF(AND(A3954=A3953,C3954=C3953+1,ISNUMBER(U3954),ISNUMBER(U3953),U3953&lt;&gt;0),U3954/U3953-1,""),"")</x:f>
        <x:v>-0.06840418561680817</x:v>
      </x:c>
      <x:c r="AH3954" s="50" t="str">
        <x:f>IF(AND(ISNUMBER(AE3954),ISNUMBER(AF3954),ISNUMBER(AG3954)),IF(AND(AE3954=1,AF3954=1,AG3954&lt;0),1,0),"")</x:f>
      </x:c>
      <x:c r="AI3954" s="50" t="str">
        <x:f>IF(AND(A3954=A3955,C3955=C3954+1,ISNUMBER(AH3955)),C3955,"")</x:f>
      </x:c>
      <x:c r="AJ3954" s="50" t="str">
        <x:f>IF(AND(A3954=A3955,C3955=C3954+1,ISNUMBER(AH3955)),AH3955,"")</x:f>
      </x:c>
    </x:row>
    <x:row r="3955" ht="15">
      <x:c r="A3955" s="9" t="s">
        <x:v>276</x:v>
      </x:c>
      <x:c r="B3955" s="10">
        <x:v>39447</x:v>
      </x:c>
      <x:c r="C3955" s="9">
        <x:v>2007</x:v>
      </x:c>
      <x:c r="D3955" s="11">
        <x:v>95.1</x:v>
      </x:c>
      <x:c r="E3955" s="11">
        <x:v>66.400000000000006</x:v>
      </x:c>
      <x:c r="F3955" s="11">
        <x:v>123.3</x:v>
      </x:c>
      <x:c r="G3955" s="11">
        <x:v>172.5</x:v>
      </x:c>
      <x:c r="H3955" s="11">
        <x:v>53.1</x:v>
      </x:c>
      <x:c r="I3955" s="11">
        <x:v>-77.400000000000006</x:v>
      </x:c>
      <x:c r="J3955" s="11">
        <x:v>196.4</x:v>
      </x:c>
      <x:c r="K3955" s="11">
        <x:v>0.4</x:v>
      </x:c>
      <x:c r="L3955" s="11">
        <x:v>11.9</x:v>
      </x:c>
      <x:c r="M3955" s="11">
        <x:v>6.5</x:v>
      </x:c>
      <x:c r="N3955" s="11">
        <x:v>46.6</x:v>
      </x:c>
      <x:c r="O3955" s="11">
        <x:v>1232.4000000000001</x:v>
      </x:c>
      <x:c r="P3955" s="11">
        <x:v>36</x:v>
      </x:c>
      <x:c r="Q3955" s="11">
        <x:v>41.5</x:v>
      </x:c>
      <x:c r="R3955" s="11">
        <x:v>5.7</x:v>
      </x:c>
      <x:c r="S3955" s="11">
        <x:v>28.7</x:v>
      </x:c>
      <x:c r="T3955" s="11">
        <x:v>5.2</x:v>
      </x:c>
      <x:c r="U3955" s="11">
        <x:v>267.94850000000002</x:v>
      </x:c>
      <x:c r="V3955" s="11">
        <x:v>18</x:v>
      </x:c>
      <x:c r="W3955" s="12">
        <x:v>0</x:v>
      </x:c>
      <x:c r="X3955" s="8">
        <x:v>0</x:v>
      </x:c>
      <x:c r="Y3955" s="13">
        <x:f t="shared" si="366"/>
        <x:v>0.5385239253852393</x:v>
      </x:c>
      <x:c r="Z3955" s="13">
        <x:f t="shared" si="367"/>
        <x:v>1.8138801261829653</x:v>
      </x:c>
      <x:c r="AA3955" s="13">
        <x:f t="shared" si="368"/>
        <x:v>0.30178759200841221</x:v>
      </x:c>
      <x:c r="AB3955" s="13">
        <x:f t="shared" si="369"/>
        <x:v>0.37854889589905366</x:v>
      </x:c>
      <x:c r="AC3955" s="13">
        <x:f t="shared" si="370"/>
        <x:v>3.0144927536231884E-2</x:v>
      </x:c>
      <x:c r="AD3955" s="13">
        <x:f t="shared" si="371"/>
        <x:v>2.0651945320715037</x:v>
      </x:c>
      <x:c r="AE3955" s="50" t="n">
        <x:f>IF(OR(NOT(ISNUMBER(Q3955)),NOT(ISNUMBER(R3955))),"",IF(Q3955&lt;R3955,1,0))</x:f>
        <x:v>0</x:v>
      </x:c>
      <x:c r="AF3955" s="50" t="str">
        <x:f>IFERROR(IF(AND(A3955=A3954,C3955=C3954+1,ISNUMBER(AE3954)),AE3954,""),"")</x:f>
      </x:c>
      <x:c r="AG3955" s="52" t="str">
        <x:f>IFERROR(IF(AND(A3955=A3954,C3955=C3954+1,ISNUMBER(U3955),ISNUMBER(U3954),U3954&lt;&gt;0),U3955/U3954-1,""),"")</x:f>
      </x:c>
      <x:c r="AH3955" s="50" t="str">
        <x:f>IF(AND(ISNUMBER(AE3955),ISNUMBER(AF3955),ISNUMBER(AG3955)),IF(AND(AE3955=1,AF3955=1,AG3955&lt;0),1,0),"")</x:f>
      </x:c>
      <x:c r="AI3955" s="50" t="n">
        <x:f>IF(AND(A3955=A3956,C3956=C3955+1,ISNUMBER(AH3956)),C3956,"")</x:f>
        <x:v>2008</x:v>
      </x:c>
      <x:c r="AJ3955" s="50" t="n">
        <x:f>IF(AND(A3955=A3956,C3956=C3955+1,ISNUMBER(AH3956)),AH3956,"")</x:f>
        <x:v>0</x:v>
      </x:c>
    </x:row>
    <x:row r="3956" ht="15">
      <x:c r="A3956" s="9" t="s">
        <x:v>276</x:v>
      </x:c>
      <x:c r="B3956" s="10">
        <x:v>39813</x:v>
      </x:c>
      <x:c r="C3956" s="9">
        <x:v>2008</x:v>
      </x:c>
      <x:c r="D3956" s="11">
        <x:v>110.8</x:v>
      </x:c>
      <x:c r="E3956" s="11">
        <x:v>76.099999999999994</x:v>
      </x:c>
      <x:c r="F3956" s="11">
        <x:v>126.9</x:v>
      </x:c>
      <x:c r="G3956" s="11">
        <x:v>179.1</x:v>
      </x:c>
      <x:c r="H3956" s="11">
        <x:v>47.4</x:v>
      </x:c>
      <x:c r="I3956" s="11">
        <x:v>-68.3</x:v>
      </x:c>
      <x:c r="J3956" s="11">
        <x:v>206.3</x:v>
      </x:c>
      <x:c r="K3956" s="11">
        <x:v>3.4</x:v>
      </x:c>
      <x:c r="L3956" s="11">
        <x:v>12.2</x:v>
      </x:c>
      <x:c r="M3956" s="11">
        <x:v>6.4</x:v>
      </x:c>
      <x:c r="N3956" s="11">
        <x:v>41</x:v>
      </x:c>
      <x:c r="O3956" s="11">
        <x:v>1240.5999999999999</x:v>
      </x:c>
      <x:c r="P3956" s="11">
        <x:v>36</x:v>
      </x:c>
      <x:c r="Q3956" s="11">
        <x:v>42.1</x:v>
      </x:c>
      <x:c r="R3956" s="11">
        <x:v>4.3</x:v>
      </x:c>
      <x:c r="S3956" s="11">
        <x:v>26.5</x:v>
      </x:c>
      <x:c r="T3956" s="11">
        <x:v>25.2</x:v>
      </x:c>
      <x:c r="U3956" s="11">
        <x:v>146.77719999999999</x:v>
      </x:c>
      <x:c r="V3956" s="11">
        <x:v>18</x:v>
      </x:c>
      <x:c r="W3956" s="12">
        <x:v>0</x:v>
      </x:c>
      <x:c r="X3956" s="8">
        <x:v>0</x:v>
      </x:c>
      <x:c r="Y3956" s="13">
        <x:f t="shared" si="366"/>
        <x:v>0.59968479117415285</x:v>
      </x:c>
      <x:c r="Z3956" s="13">
        <x:f t="shared" si="367"/>
        <x:v>1.6164259927797835</x:v>
      </x:c>
      <x:c r="AA3956" s="13">
        <x:f t="shared" si="368"/>
        <x:v>0.23916967509025272</x:v>
      </x:c>
      <x:c r="AB3956" s="13">
        <x:f t="shared" si="369"/>
        <x:v>0.32490974729241878</x:v>
      </x:c>
      <x:c r="AC3956" s="13">
        <x:f t="shared" si="370"/>
        <x:v>0.1407035175879397</x:v>
      </x:c>
      <x:c r="AD3956" s="13">
        <x:f t="shared" si="371"/>
        <x:v>1.8619133574007223</x:v>
      </x:c>
      <x:c r="AE3956" s="50" t="n">
        <x:f>IF(OR(NOT(ISNUMBER(Q3956)),NOT(ISNUMBER(R3956))),"",IF(Q3956&lt;R3956,1,0))</x:f>
        <x:v>0</x:v>
      </x:c>
      <x:c r="AF3956" s="50" t="n">
        <x:f>IFERROR(IF(AND(A3956=A3955,C3956=C3955+1,ISNUMBER(AE3955)),AE3955,""),"")</x:f>
        <x:v>0</x:v>
      </x:c>
      <x:c r="AG3956" s="52" t="n">
        <x:f>IFERROR(IF(AND(A3956=A3955,C3956=C3955+1,ISNUMBER(U3956),ISNUMBER(U3955),U3955&lt;&gt;0),U3956/U3955-1,""),"")</x:f>
        <x:v>-0.45221861663715235</x:v>
      </x:c>
      <x:c r="AH3956" s="50" t="n">
        <x:f>IF(AND(ISNUMBER(AE3956),ISNUMBER(AF3956),ISNUMBER(AG3956)),IF(AND(AE3956=1,AF3956=1,AG3956&lt;0),1,0),"")</x:f>
        <x:v>0</x:v>
      </x:c>
      <x:c r="AI3956" s="50" t="n">
        <x:f>IF(AND(A3956=A3957,C3957=C3956+1,ISNUMBER(AH3957)),C3957,"")</x:f>
        <x:v>2009</x:v>
      </x:c>
      <x:c r="AJ3956" s="50" t="n">
        <x:f>IF(AND(A3956=A3957,C3957=C3956+1,ISNUMBER(AH3957)),AH3957,"")</x:f>
        <x:v>0</x:v>
      </x:c>
    </x:row>
    <x:row r="3957" ht="15">
      <x:c r="A3957" s="9" t="s">
        <x:v>276</x:v>
      </x:c>
      <x:c r="B3957" s="10">
        <x:v>40178</x:v>
      </x:c>
      <x:c r="C3957" s="9">
        <x:v>2009</x:v>
      </x:c>
      <x:c r="D3957" s="11">
        <x:v>190.8</x:v>
      </x:c>
      <x:c r="E3957" s="11">
        <x:v>150.19999999999999</x:v>
      </x:c>
      <x:c r="F3957" s="11">
        <x:v>213.4</x:v>
      </x:c>
      <x:c r="G3957" s="11">
        <x:v>259.2</x:v>
      </x:c>
      <x:c r="H3957" s="11">
        <x:v>53.8</x:v>
      </x:c>
      <x:c r="I3957" s="11">
        <x:v>-68.400000000000006</x:v>
      </x:c>
      <x:c r="J3957" s="11">
        <x:v>207.4</x:v>
      </x:c>
      <x:c r="K3957" s="11">
        <x:v>4.3</x:v>
      </x:c>
      <x:c r="L3957" s="11">
        <x:v>31.1</x:v>
      </x:c>
      <x:c r="M3957" s="11">
        <x:v>16.600000000000001</x:v>
      </x:c>
      <x:c r="N3957" s="11">
        <x:v>37.200000000000003</x:v>
      </x:c>
      <x:c r="O3957" s="11">
        <x:v>1326</x:v>
      </x:c>
      <x:c r="P3957" s="11">
        <x:v>21.6</x:v>
      </x:c>
      <x:c r="Q3957" s="11">
        <x:v>28.7</x:v>
      </x:c>
      <x:c r="R3957" s="11">
        <x:v>3</x:v>
      </x:c>
      <x:c r="S3957" s="11">
        <x:v>17.7</x:v>
      </x:c>
      <x:c r="T3957" s="11">
        <x:v>27.8</x:v>
      </x:c>
      <x:c r="U3957" s="11">
        <x:v>219.48</x:v>
      </x:c>
      <x:c r="V3957" s="11">
        <x:v>18</x:v>
      </x:c>
      <x:c r="W3957" s="12">
        <x:v>0</x:v>
      </x:c>
      <x:c r="X3957" s="8">
        <x:v>0</x:v>
      </x:c>
      <x:c r="Y3957" s="13">
        <x:f t="shared" si="366"/>
        <x:v>0.70384254920337386</x:v>
      </x:c>
      <x:c r="Z3957" s="13">
        <x:f t="shared" si="367"/>
        <x:v>1.3584905660377358</x:v>
      </x:c>
      <x:c r="AA3957" s="13">
        <x:f t="shared" si="368"/>
        <x:v>9.276729559748427E-2</x:v>
      </x:c>
      <x:c r="AB3957" s="13">
        <x:f t="shared" si="369"/>
        <x:v>0.11320754716981132</x:v>
      </x:c>
      <x:c r="AC3957" s="13">
        <x:f t="shared" si="370"/>
        <x:v>0.10725308641975309</x:v>
      </x:c>
      <x:c r="AD3957" s="13">
        <x:f t="shared" si="371"/>
        <x:v>1.0870020964360587</x:v>
      </x:c>
      <x:c r="AE3957" s="50" t="n">
        <x:f>IF(OR(NOT(ISNUMBER(Q3957)),NOT(ISNUMBER(R3957))),"",IF(Q3957&lt;R3957,1,0))</x:f>
        <x:v>0</x:v>
      </x:c>
      <x:c r="AF3957" s="50" t="n">
        <x:f>IFERROR(IF(AND(A3957=A3956,C3957=C3956+1,ISNUMBER(AE3956)),AE3956,""),"")</x:f>
        <x:v>0</x:v>
      </x:c>
      <x:c r="AG3957" s="52" t="n">
        <x:f>IFERROR(IF(AND(A3957=A3956,C3957=C3956+1,ISNUMBER(U3957),ISNUMBER(U3956),U3956&lt;&gt;0),U3957/U3956-1,""),"")</x:f>
        <x:v>0.4953276121904493</x:v>
      </x:c>
      <x:c r="AH3957" s="50" t="n">
        <x:f>IF(AND(ISNUMBER(AE3957),ISNUMBER(AF3957),ISNUMBER(AG3957)),IF(AND(AE3957=1,AF3957=1,AG3957&lt;0),1,0),"")</x:f>
        <x:v>0</x:v>
      </x:c>
      <x:c r="AI3957" s="50" t="n">
        <x:f>IF(AND(A3957=A3958,C3958=C3957+1,ISNUMBER(AH3958)),C3958,"")</x:f>
        <x:v>2010</x:v>
      </x:c>
      <x:c r="AJ3957" s="50" t="n">
        <x:f>IF(AND(A3957=A3958,C3958=C3957+1,ISNUMBER(AH3958)),AH3958,"")</x:f>
        <x:v>0</x:v>
      </x:c>
    </x:row>
    <x:row r="3958" ht="15">
      <x:c r="A3958" s="9" t="s">
        <x:v>276</x:v>
      </x:c>
      <x:c r="B3958" s="10">
        <x:v>40543</x:v>
      </x:c>
      <x:c r="C3958" s="9">
        <x:v>2010</x:v>
      </x:c>
      <x:c r="D3958" s="11">
        <x:v>181.2</x:v>
      </x:c>
      <x:c r="E3958" s="11">
        <x:v>142.19999999999999</x:v>
      </x:c>
      <x:c r="F3958" s="11">
        <x:v>237.6</x:v>
      </x:c>
      <x:c r="G3958" s="11">
        <x:v>243.6</x:v>
      </x:c>
      <x:c r="H3958" s="11">
        <x:v>52</x:v>
      </x:c>
      <x:c r="I3958" s="11">
        <x:v>-62.4</x:v>
      </x:c>
      <x:c r="J3958" s="11">
        <x:v>211</x:v>
      </x:c>
      <x:c r="K3958" s="11">
        <x:v>4</x:v>
      </x:c>
      <x:c r="L3958" s="11">
        <x:v>38.1</x:v>
      </x:c>
      <x:c r="M3958" s="11">
        <x:v>50.4</x:v>
      </x:c>
      <x:c r="N3958" s="11">
        <x:v>1.6</x:v>
      </x:c>
      <x:c r="O3958" s="11">
        <x:v>1829.6</x:v>
      </x:c>
      <x:c r="P3958" s="11">
        <x:v>30.2</x:v>
      </x:c>
      <x:c r="Q3958" s="11">
        <x:v>38.4</x:v>
      </x:c>
      <x:c r="R3958" s="11">
        <x:v>3.1</x:v>
      </x:c>
      <x:c r="S3958" s="11">
        <x:v>21.2</x:v>
      </x:c>
      <x:c r="T3958" s="11">
        <x:v>22.1</x:v>
      </x:c>
      <x:c r="U3958" s="11">
        <x:v>184.77549999999999</x:v>
      </x:c>
      <x:c r="V3958" s="11">
        <x:v>18</x:v>
      </x:c>
      <x:c r="W3958" s="12">
        <x:v>0</x:v>
      </x:c>
      <x:c r="X3958" s="8">
        <x:v>0</x:v>
      </x:c>
      <x:c r="Y3958" s="13">
        <x:f t="shared" si="366"/>
        <x:v>0.5984848484848484</x:v>
      </x:c>
      <x:c r="Z3958" s="13">
        <x:f t="shared" si="367"/>
        <x:v>1.3443708609271523</x:v>
      </x:c>
      <x:c r="AA3958" s="13">
        <x:f t="shared" si="368"/>
        <x:v>0.11699779249448124</x:v>
      </x:c>
      <x:c r="AB3958" s="13">
        <x:f t="shared" si="369"/>
        <x:v>0.16666666666666669</x:v>
      </x:c>
      <x:c r="AC3958" s="13">
        <x:f t="shared" si="370"/>
        <x:v>9.0722495894909702E-2</x:v>
      </x:c>
      <x:c r="AD3958" s="13">
        <x:f t="shared" si="371"/>
        <x:v>1.1644591611479029</x:v>
      </x:c>
      <x:c r="AE3958" s="50" t="n">
        <x:f>IF(OR(NOT(ISNUMBER(Q3958)),NOT(ISNUMBER(R3958))),"",IF(Q3958&lt;R3958,1,0))</x:f>
        <x:v>0</x:v>
      </x:c>
      <x:c r="AF3958" s="50" t="n">
        <x:f>IFERROR(IF(AND(A3958=A3957,C3958=C3957+1,ISNUMBER(AE3957)),AE3957,""),"")</x:f>
        <x:v>0</x:v>
      </x:c>
      <x:c r="AG3958" s="52" t="n">
        <x:f>IFERROR(IF(AND(A3958=A3957,C3958=C3957+1,ISNUMBER(U3958),ISNUMBER(U3957),U3957&lt;&gt;0),U3958/U3957-1,""),"")</x:f>
        <x:v>-0.15812146892655365</x:v>
      </x:c>
      <x:c r="AH3958" s="50" t="n">
        <x:f>IF(AND(ISNUMBER(AE3958),ISNUMBER(AF3958),ISNUMBER(AG3958)),IF(AND(AE3958=1,AF3958=1,AG3958&lt;0),1,0),"")</x:f>
        <x:v>0</x:v>
      </x:c>
      <x:c r="AI3958" s="50" t="n">
        <x:f>IF(AND(A3958=A3959,C3959=C3958+1,ISNUMBER(AH3959)),C3959,"")</x:f>
        <x:v>2011</x:v>
      </x:c>
      <x:c r="AJ3958" s="50" t="n">
        <x:f>IF(AND(A3958=A3959,C3959=C3958+1,ISNUMBER(AH3959)),AH3959,"")</x:f>
        <x:v>0</x:v>
      </x:c>
    </x:row>
    <x:row r="3959" ht="15">
      <x:c r="A3959" s="9" t="s">
        <x:v>276</x:v>
      </x:c>
      <x:c r="B3959" s="10">
        <x:v>40908</x:v>
      </x:c>
      <x:c r="C3959" s="9">
        <x:v>2011</x:v>
      </x:c>
      <x:c r="D3959" s="11">
        <x:v>212</x:v>
      </x:c>
      <x:c r="E3959" s="11">
        <x:v>149.4</x:v>
      </x:c>
      <x:c r="F3959" s="11">
        <x:v>220.8</x:v>
      </x:c>
      <x:c r="G3959" s="11">
        <x:v>272.2</x:v>
      </x:c>
      <x:c r="H3959" s="11">
        <x:v>67.5</x:v>
      </x:c>
      <x:c r="I3959" s="11">
        <x:v>-60.2</x:v>
      </x:c>
      <x:c r="J3959" s="11">
        <x:v>214.9</x:v>
      </x:c>
      <x:c r="K3959" s="11">
        <x:v>4.2</x:v>
      </x:c>
      <x:c r="L3959" s="11">
        <x:v>34.700000000000003</x:v>
      </x:c>
      <x:c r="M3959" s="11">
        <x:v>27.1</x:v>
      </x:c>
      <x:c r="N3959" s="11">
        <x:v>40.4</x:v>
      </x:c>
      <x:c r="O3959" s="11">
        <x:v>1734.4</x:v>
      </x:c>
      <x:c r="P3959" s="11">
        <x:v>35.200000000000003</x:v>
      </x:c>
      <x:c r="Q3959" s="11">
        <x:v>42.9</x:v>
      </x:c>
      <x:c r="R3959" s="11">
        <x:v>4</x:v>
      </x:c>
      <x:c r="S3959" s="11">
        <x:v>21.9</x:v>
      </x:c>
      <x:c r="T3959" s="11">
        <x:v>20.399999999999999</x:v>
      </x:c>
      <x:c r="U3959" s="11">
        <x:v>153.5975</x:v>
      </x:c>
      <x:c r="V3959" s="11">
        <x:v>18</x:v>
      </x:c>
      <x:c r="W3959" s="12">
        <x:v>0</x:v>
      </x:c>
      <x:c r="X3959" s="8">
        <x:v>0</x:v>
      </x:c>
      <x:c r="Y3959" s="13">
        <x:f t="shared" si="366"/>
        <x:v>0.67663043478260865</x:v>
      </x:c>
      <x:c r="Z3959" s="13">
        <x:f t="shared" si="367"/>
        <x:v>1.2839622641509434</x:v>
      </x:c>
      <x:c r="AA3959" s="13">
        <x:f t="shared" si="368"/>
        <x:v>0.10330188679245282</x:v>
      </x:c>
      <x:c r="AB3959" s="13">
        <x:f t="shared" si="369"/>
        <x:v>0.16603773584905662</x:v>
      </x:c>
      <x:c r="AC3959" s="13">
        <x:f t="shared" si="370"/>
        <x:v>7.4944893460690665E-2</x:v>
      </x:c>
      <x:c r="AD3959" s="13">
        <x:f t="shared" si="371"/>
        <x:v>1.013679245283019</x:v>
      </x:c>
      <x:c r="AE3959" s="50" t="n">
        <x:f>IF(OR(NOT(ISNUMBER(Q3959)),NOT(ISNUMBER(R3959))),"",IF(Q3959&lt;R3959,1,0))</x:f>
        <x:v>0</x:v>
      </x:c>
      <x:c r="AF3959" s="50" t="n">
        <x:f>IFERROR(IF(AND(A3959=A3958,C3959=C3958+1,ISNUMBER(AE3958)),AE3958,""),"")</x:f>
        <x:v>0</x:v>
      </x:c>
      <x:c r="AG3959" s="52" t="n">
        <x:f>IFERROR(IF(AND(A3959=A3958,C3959=C3958+1,ISNUMBER(U3959),ISNUMBER(U3958),U3958&lt;&gt;0),U3959/U3958-1,""),"")</x:f>
        <x:v>-0.16873449131513651</x:v>
      </x:c>
      <x:c r="AH3959" s="50" t="n">
        <x:f>IF(AND(ISNUMBER(AE3959),ISNUMBER(AF3959),ISNUMBER(AG3959)),IF(AND(AE3959=1,AF3959=1,AG3959&lt;0),1,0),"")</x:f>
        <x:v>0</x:v>
      </x:c>
      <x:c r="AI3959" s="50" t="n">
        <x:f>IF(AND(A3959=A3960,C3960=C3959+1,ISNUMBER(AH3960)),C3960,"")</x:f>
        <x:v>2012</x:v>
      </x:c>
      <x:c r="AJ3959" s="50" t="n">
        <x:f>IF(AND(A3959=A3960,C3960=C3959+1,ISNUMBER(AH3960)),AH3960,"")</x:f>
        <x:v>0</x:v>
      </x:c>
    </x:row>
    <x:row r="3960" ht="15">
      <x:c r="A3960" s="9" t="s">
        <x:v>276</x:v>
      </x:c>
      <x:c r="B3960" s="10">
        <x:v>41274</x:v>
      </x:c>
      <x:c r="C3960" s="9">
        <x:v>2012</x:v>
      </x:c>
      <x:c r="D3960" s="11">
        <x:v>276.10000000000002</x:v>
      </x:c>
      <x:c r="E3960" s="11">
        <x:v>170</x:v>
      </x:c>
      <x:c r="F3960" s="11">
        <x:v>272.2</x:v>
      </x:c>
      <x:c r="G3960" s="11">
        <x:v>353.7</x:v>
      </x:c>
      <x:c r="H3960" s="11">
        <x:v>105.6</x:v>
      </x:c>
      <x:c r="I3960" s="11">
        <x:v>-77.599999999999994</x:v>
      </x:c>
      <x:c r="J3960" s="11">
        <x:v>196.7</x:v>
      </x:c>
      <x:c r="K3960" s="11">
        <x:v>5.0999999999999996</x:v>
      </x:c>
      <x:c r="L3960" s="11">
        <x:v>44.6</x:v>
      </x:c>
      <x:c r="M3960" s="11">
        <x:v>67.5</x:v>
      </x:c>
      <x:c r="N3960" s="11">
        <x:v>38.1</x:v>
      </x:c>
      <x:c r="O3960" s="11">
        <x:v>1803.9</x:v>
      </x:c>
      <x:c r="P3960" s="11">
        <x:v>40.299999999999997</x:v>
      </x:c>
      <x:c r="Q3960" s="11">
        <x:v>49.2</x:v>
      </x:c>
      <x:c r="R3960" s="11">
        <x:v>4.4000000000000004</x:v>
      </x:c>
      <x:c r="S3960" s="11">
        <x:v>27.5</x:v>
      </x:c>
      <x:c r="T3960" s="11">
        <x:v>25.2</x:v>
      </x:c>
      <x:c r="U3960" s="11">
        <x:v>212.86</x:v>
      </x:c>
      <x:c r="V3960" s="11">
        <x:v>18</x:v>
      </x:c>
      <x:c r="W3960" s="12">
        <x:v>0</x:v>
      </x:c>
      <x:c r="X3960" s="8">
        <x:v>0</x:v>
      </x:c>
      <x:c r="Y3960" s="13">
        <x:f t="shared" si="366"/>
        <x:v>0.62454077883908898</x:v>
      </x:c>
      <x:c r="Z3960" s="13">
        <x:f t="shared" si="367"/>
        <x:v>1.2810575878304959</x:v>
      </x:c>
      <x:c r="AA3960" s="13">
        <x:f t="shared" si="368"/>
        <x:v>9.9601593625498003E-2</x:v>
      </x:c>
      <x:c r="AB3960" s="13">
        <x:f t="shared" si="369"/>
        <x:v>0.14596160811300252</x:v>
      </x:c>
      <x:c r="AC3960" s="13">
        <x:f t="shared" si="370"/>
        <x:v>7.124681933842239E-2</x:v>
      </x:c>
      <x:c r="AD3960" s="13">
        <x:f t="shared" si="371"/>
        <x:v>0.7124230351321984</x:v>
      </x:c>
      <x:c r="AE3960" s="50" t="n">
        <x:f>IF(OR(NOT(ISNUMBER(Q3960)),NOT(ISNUMBER(R3960))),"",IF(Q3960&lt;R3960,1,0))</x:f>
        <x:v>0</x:v>
      </x:c>
      <x:c r="AF3960" s="50" t="n">
        <x:f>IFERROR(IF(AND(A3960=A3959,C3960=C3959+1,ISNUMBER(AE3959)),AE3959,""),"")</x:f>
        <x:v>0</x:v>
      </x:c>
      <x:c r="AG3960" s="52" t="n">
        <x:f>IFERROR(IF(AND(A3960=A3959,C3960=C3959+1,ISNUMBER(U3960),ISNUMBER(U3959),U3959&lt;&gt;0),U3960/U3959-1,""),"")</x:f>
        <x:v>0.38582984749100735</x:v>
      </x:c>
      <x:c r="AH3960" s="50" t="n">
        <x:f>IF(AND(ISNUMBER(AE3960),ISNUMBER(AF3960),ISNUMBER(AG3960)),IF(AND(AE3960=1,AF3960=1,AG3960&lt;0),1,0),"")</x:f>
        <x:v>0</x:v>
      </x:c>
      <x:c r="AI3960" s="50" t="n">
        <x:f>IF(AND(A3960=A3961,C3961=C3960+1,ISNUMBER(AH3961)),C3961,"")</x:f>
        <x:v>2013</x:v>
      </x:c>
      <x:c r="AJ3960" s="50" t="n">
        <x:f>IF(AND(A3960=A3961,C3961=C3960+1,ISNUMBER(AH3961)),AH3961,"")</x:f>
        <x:v>0</x:v>
      </x:c>
    </x:row>
    <x:row r="3961" ht="15">
      <x:c r="A3961" s="9" t="s">
        <x:v>276</x:v>
      </x:c>
      <x:c r="B3961" s="10">
        <x:v>41639</x:v>
      </x:c>
      <x:c r="C3961" s="9">
        <x:v>2013</x:v>
      </x:c>
      <x:c r="D3961" s="11">
        <x:v>289</x:v>
      </x:c>
      <x:c r="E3961" s="11">
        <x:v>181.4</x:v>
      </x:c>
      <x:c r="F3961" s="11">
        <x:v>283</x:v>
      </x:c>
      <x:c r="G3961" s="11">
        <x:v>345.9</x:v>
      </x:c>
      <x:c r="H3961" s="11">
        <x:v>108.6</x:v>
      </x:c>
      <x:c r="I3961" s="11">
        <x:v>-56.9</x:v>
      </x:c>
      <x:c r="J3961" s="11">
        <x:v>214.9</x:v>
      </x:c>
      <x:c r="K3961" s="11">
        <x:v>10.1</x:v>
      </x:c>
      <x:c r="L3961" s="11">
        <x:v>44.2</x:v>
      </x:c>
      <x:c r="M3961" s="11">
        <x:v>73.8</x:v>
      </x:c>
      <x:c r="N3961" s="11">
        <x:v>34.799999999999997</x:v>
      </x:c>
      <x:c r="O3961" s="11">
        <x:v>1810.8</x:v>
      </x:c>
      <x:c r="P3961" s="11">
        <x:v>45.6</x:v>
      </x:c>
      <x:c r="Q3961" s="11">
        <x:v>55.9</x:v>
      </x:c>
      <x:c r="R3961" s="11">
        <x:v>4.9000000000000004</x:v>
      </x:c>
      <x:c r="S3961" s="11">
        <x:v>28.7</x:v>
      </x:c>
      <x:c r="T3961" s="11">
        <x:v>33.9</x:v>
      </x:c>
      <x:c r="U3961" s="11">
        <x:v>346.02330000000001</x:v>
      </x:c>
      <x:c r="V3961" s="11">
        <x:v>18</x:v>
      </x:c>
      <x:c r="W3961" s="12">
        <x:v>0</x:v>
      </x:c>
      <x:c r="X3961" s="8">
        <x:v>0</x:v>
      </x:c>
      <x:c r="Y3961" s="13">
        <x:f t="shared" si="366"/>
        <x:v>0.64098939929328624</x:v>
      </x:c>
      <x:c r="Z3961" s="13">
        <x:f t="shared" si="367"/>
        <x:v>1.1968858131487889</x:v>
      </x:c>
      <x:c r="AA3961" s="13">
        <x:f t="shared" si="368"/>
        <x:v>9.9307958477508645E-2</x:v>
      </x:c>
      <x:c r="AB3961" s="13">
        <x:f t="shared" si="369"/>
        <x:v>0.15778546712802768</x:v>
      </x:c>
      <x:c r="AC3961" s="13">
        <x:f t="shared" si="370"/>
        <x:v>9.8005203816131828E-2</x:v>
      </x:c>
      <x:c r="AD3961" s="13">
        <x:f t="shared" si="371"/>
        <x:v>0.74359861591695509</x:v>
      </x:c>
      <x:c r="AE3961" s="50" t="n">
        <x:f>IF(OR(NOT(ISNUMBER(Q3961)),NOT(ISNUMBER(R3961))),"",IF(Q3961&lt;R3961,1,0))</x:f>
        <x:v>0</x:v>
      </x:c>
      <x:c r="AF3961" s="50" t="n">
        <x:f>IFERROR(IF(AND(A3961=A3960,C3961=C3960+1,ISNUMBER(AE3960)),AE3960,""),"")</x:f>
        <x:v>0</x:v>
      </x:c>
      <x:c r="AG3961" s="52" t="n">
        <x:f>IFERROR(IF(AND(A3961=A3960,C3961=C3960+1,ISNUMBER(U3961),ISNUMBER(U3960),U3960&lt;&gt;0),U3961/U3960-1,""),"")</x:f>
        <x:v>0.6255909987785397</x:v>
      </x:c>
      <x:c r="AH3961" s="50" t="n">
        <x:f>IF(AND(ISNUMBER(AE3961),ISNUMBER(AF3961),ISNUMBER(AG3961)),IF(AND(AE3961=1,AF3961=1,AG3961&lt;0),1,0),"")</x:f>
        <x:v>0</x:v>
      </x:c>
      <x:c r="AI3961" s="50" t="n">
        <x:f>IF(AND(A3961=A3962,C3962=C3961+1,ISNUMBER(AH3962)),C3962,"")</x:f>
        <x:v>2014</x:v>
      </x:c>
      <x:c r="AJ3961" s="50" t="n">
        <x:f>IF(AND(A3961=A3962,C3962=C3961+1,ISNUMBER(AH3962)),AH3962,"")</x:f>
        <x:v>0</x:v>
      </x:c>
    </x:row>
    <x:row r="3962" ht="15">
      <x:c r="A3962" s="9" t="s">
        <x:v>276</x:v>
      </x:c>
      <x:c r="B3962" s="10">
        <x:v>42004</x:v>
      </x:c>
      <x:c r="C3962" s="9">
        <x:v>2014</x:v>
      </x:c>
      <x:c r="D3962" s="11">
        <x:v>300.89999999999998</x:v>
      </x:c>
      <x:c r="E3962" s="11">
        <x:v>193.8</x:v>
      </x:c>
      <x:c r="F3962" s="11">
        <x:v>267.7</x:v>
      </x:c>
      <x:c r="G3962" s="11">
        <x:v>343</x:v>
      </x:c>
      <x:c r="H3962" s="11">
        <x:v>113.4</x:v>
      </x:c>
      <x:c r="I3962" s="11">
        <x:v>-42.1</x:v>
      </x:c>
      <x:c r="J3962" s="11">
        <x:v>228.5</x:v>
      </x:c>
      <x:c r="K3962" s="11">
        <x:v>20.399999999999999</x:v>
      </x:c>
      <x:c r="L3962" s="11">
        <x:v>45.3</x:v>
      </x:c>
      <x:c r="M3962" s="11">
        <x:v>61.8</x:v>
      </x:c>
      <x:c r="N3962" s="11">
        <x:v>51.6</x:v>
      </x:c>
      <x:c r="O3962" s="11">
        <x:v>1808.5</x:v>
      </x:c>
      <x:c r="P3962" s="11">
        <x:v>48.6</x:v>
      </x:c>
      <x:c r="Q3962" s="11">
        <x:v>60.1</x:v>
      </x:c>
      <x:c r="R3962" s="11">
        <x:v>4.9000000000000004</x:v>
      </x:c>
      <x:c r="S3962" s="11">
        <x:v>34.6</x:v>
      </x:c>
      <x:c r="T3962" s="11">
        <x:v>41.5</x:v>
      </x:c>
      <x:c r="U3962" s="11">
        <x:v>289.62900000000002</x:v>
      </x:c>
      <x:c r="V3962" s="11">
        <x:v>18</x:v>
      </x:c>
      <x:c r="W3962" s="12">
        <x:v>0</x:v>
      </x:c>
      <x:c r="X3962" s="8">
        <x:v>0</x:v>
      </x:c>
      <x:c r="Y3962" s="13">
        <x:f t="shared" si="366"/>
        <x:v>0.72394471423234974</x:v>
      </x:c>
      <x:c r="Z3962" s="13">
        <x:f t="shared" si="367"/>
        <x:v>1.1399135925556665</x:v>
      </x:c>
      <x:c r="AA3962" s="13">
        <x:f t="shared" si="368"/>
        <x:v>0.1149883682286474</x:v>
      </x:c>
      <x:c r="AB3962" s="13">
        <x:f t="shared" si="369"/>
        <x:v>0.16151545363908276</x:v>
      </x:c>
      <x:c r="AC3962" s="13">
        <x:f t="shared" si="370"/>
        <x:v>0.12099125364431487</x:v>
      </x:c>
      <x:c r="AD3962" s="13">
        <x:f t="shared" si="371"/>
        <x:v>0.75938850116317724</x:v>
      </x:c>
      <x:c r="AE3962" s="50" t="n">
        <x:f>IF(OR(NOT(ISNUMBER(Q3962)),NOT(ISNUMBER(R3962))),"",IF(Q3962&lt;R3962,1,0))</x:f>
        <x:v>0</x:v>
      </x:c>
      <x:c r="AF3962" s="50" t="n">
        <x:f>IFERROR(IF(AND(A3962=A3961,C3962=C3961+1,ISNUMBER(AE3961)),AE3961,""),"")</x:f>
        <x:v>0</x:v>
      </x:c>
      <x:c r="AG3962" s="52" t="n">
        <x:f>IFERROR(IF(AND(A3962=A3961,C3962=C3961+1,ISNUMBER(U3962),ISNUMBER(U3961),U3961&lt;&gt;0),U3962/U3961-1,""),"")</x:f>
        <x:v>-0.16297833122798377</x:v>
      </x:c>
      <x:c r="AH3962" s="50" t="n">
        <x:f>IF(AND(ISNUMBER(AE3962),ISNUMBER(AF3962),ISNUMBER(AG3962)),IF(AND(AE3962=1,AF3962=1,AG3962&lt;0),1,0),"")</x:f>
        <x:v>0</x:v>
      </x:c>
      <x:c r="AI3962" s="50" t="n">
        <x:f>IF(AND(A3962=A3963,C3963=C3962+1,ISNUMBER(AH3963)),C3963,"")</x:f>
        <x:v>2015</x:v>
      </x:c>
      <x:c r="AJ3962" s="50" t="n">
        <x:f>IF(AND(A3962=A3963,C3963=C3962+1,ISNUMBER(AH3963)),AH3963,"")</x:f>
        <x:v>0</x:v>
      </x:c>
    </x:row>
    <x:row r="3963" ht="15">
      <x:c r="A3963" s="9" t="s">
        <x:v>276</x:v>
      </x:c>
      <x:c r="B3963" s="10">
        <x:v>42369</x:v>
      </x:c>
      <x:c r="C3963" s="9">
        <x:v>2015</x:v>
      </x:c>
      <x:c r="D3963" s="11">
        <x:v>432</x:v>
      </x:c>
      <x:c r="E3963" s="11">
        <x:v>200.2</x:v>
      </x:c>
      <x:c r="F3963" s="11">
        <x:v>282</x:v>
      </x:c>
      <x:c r="G3963" s="11">
        <x:v>422.8</x:v>
      </x:c>
      <x:c r="H3963" s="11">
        <x:v>164.3</x:v>
      </x:c>
      <x:c r="I3963" s="11">
        <x:v>9.1999999999999993</x:v>
      </x:c>
      <x:c r="J3963" s="11">
        <x:v>226.5</x:v>
      </x:c>
      <x:c r="K3963" s="11">
        <x:v>10.9</x:v>
      </x:c>
      <x:c r="L3963" s="11">
        <x:v>42</x:v>
      </x:c>
      <x:c r="M3963" s="11">
        <x:v>59.4</x:v>
      </x:c>
      <x:c r="N3963" s="11">
        <x:v>104.9</x:v>
      </x:c>
      <x:c r="O3963" s="11">
        <x:v>1875.1</x:v>
      </x:c>
      <x:c r="P3963" s="11">
        <x:v>36</x:v>
      </x:c>
      <x:c r="Q3963" s="11">
        <x:v>54.7</x:v>
      </x:c>
      <x:c r="R3963" s="11">
        <x:v>6.2</x:v>
      </x:c>
      <x:c r="S3963" s="11">
        <x:v>21.5</x:v>
      </x:c>
      <x:c r="T3963" s="11">
        <x:v>40.9</x:v>
      </x:c>
      <x:c r="U3963" s="11">
        <x:v>376.52429999999998</x:v>
      </x:c>
      <x:c r="V3963" s="11">
        <x:v>18</x:v>
      </x:c>
      <x:c r="W3963" s="12">
        <x:v>0</x:v>
      </x:c>
      <x:c r="X3963" s="8">
        <x:v>0</x:v>
      </x:c>
      <x:c r="Y3963" s="13">
        <x:f t="shared" si="366"/>
        <x:v>0.70992907801418437</x:v>
      </x:c>
      <x:c r="Z3963" s="13">
        <x:f t="shared" si="367"/>
        <x:v>0.97870370370370374</x:v>
      </x:c>
      <x:c r="AA3963" s="13">
        <x:f t="shared" si="368"/>
        <x:v>4.9768518518518517E-2</x:v>
      </x:c>
      <x:c r="AB3963" s="13">
        <x:f t="shared" si="369"/>
        <x:v>8.3333333333333329E-2</x:v>
      </x:c>
      <x:c r="AC3963" s="13">
        <x:f t="shared" si="370"/>
        <x:v>9.6736045411542099E-2</x:v>
      </x:c>
      <x:c r="AD3963" s="13">
        <x:f t="shared" si="371"/>
        <x:v>0.52430555555555558</x:v>
      </x:c>
      <x:c r="AE3963" s="50" t="n">
        <x:f>IF(OR(NOT(ISNUMBER(Q3963)),NOT(ISNUMBER(R3963))),"",IF(Q3963&lt;R3963,1,0))</x:f>
        <x:v>0</x:v>
      </x:c>
      <x:c r="AF3963" s="50" t="n">
        <x:f>IFERROR(IF(AND(A3963=A3962,C3963=C3962+1,ISNUMBER(AE3962)),AE3962,""),"")</x:f>
        <x:v>0</x:v>
      </x:c>
      <x:c r="AG3963" s="52" t="n">
        <x:f>IFERROR(IF(AND(A3963=A3962,C3963=C3962+1,ISNUMBER(U3963),ISNUMBER(U3962),U3962&lt;&gt;0),U3963/U3962-1,""),"")</x:f>
        <x:v>0.3000227877733237</x:v>
      </x:c>
      <x:c r="AH3963" s="50" t="n">
        <x:f>IF(AND(ISNUMBER(AE3963),ISNUMBER(AF3963),ISNUMBER(AG3963)),IF(AND(AE3963=1,AF3963=1,AG3963&lt;0),1,0),"")</x:f>
        <x:v>0</x:v>
      </x:c>
      <x:c r="AI3963" s="50" t="n">
        <x:f>IF(AND(A3963=A3964,C3964=C3963+1,ISNUMBER(AH3964)),C3964,"")</x:f>
        <x:v>2016</x:v>
      </x:c>
      <x:c r="AJ3963" s="50" t="n">
        <x:f>IF(AND(A3963=A3964,C3964=C3963+1,ISNUMBER(AH3964)),AH3964,"")</x:f>
        <x:v>0</x:v>
      </x:c>
    </x:row>
    <x:row r="3964" ht="15">
      <x:c r="A3964" s="9" t="s">
        <x:v>276</x:v>
      </x:c>
      <x:c r="B3964" s="10">
        <x:v>42735</x:v>
      </x:c>
      <x:c r="C3964" s="9">
        <x:v>2016</x:v>
      </x:c>
      <x:c r="D3964" s="11">
        <x:v>417.9</x:v>
      </x:c>
      <x:c r="E3964" s="11">
        <x:v>190.7</x:v>
      </x:c>
      <x:c r="F3964" s="11">
        <x:v>282.3</x:v>
      </x:c>
      <x:c r="G3964" s="11">
        <x:v>404.9</x:v>
      </x:c>
      <x:c r="H3964" s="11">
        <x:v>150.80000000000001</x:v>
      </x:c>
      <x:c r="I3964" s="11">
        <x:v>13</x:v>
      </x:c>
      <x:c r="J3964" s="11">
        <x:v>226.2</x:v>
      </x:c>
      <x:c r="K3964" s="11">
        <x:v>9.1</x:v>
      </x:c>
      <x:c r="L3964" s="11">
        <x:v>42.3</x:v>
      </x:c>
      <x:c r="M3964" s="11">
        <x:v>64</x:v>
      </x:c>
      <x:c r="N3964" s="11">
        <x:v>86.8</x:v>
      </x:c>
      <x:c r="O3964" s="11">
        <x:v>1906.5</x:v>
      </x:c>
      <x:c r="P3964" s="11">
        <x:v>48.6</x:v>
      </x:c>
      <x:c r="Q3964" s="11">
        <x:v>72.2</x:v>
      </x:c>
      <x:c r="R3964" s="11">
        <x:v>6.2</x:v>
      </x:c>
      <x:c r="S3964" s="11">
        <x:v>33.4</x:v>
      </x:c>
      <x:c r="T3964" s="11">
        <x:v>54</x:v>
      </x:c>
      <x:c r="U3964" s="11">
        <x:v>403.35449999999997</x:v>
      </x:c>
      <x:c r="V3964" s="11">
        <x:v>18</x:v>
      </x:c>
      <x:c r="W3964" s="12">
        <x:v>0</x:v>
      </x:c>
      <x:c r="X3964" s="8">
        <x:v>0</x:v>
      </x:c>
      <x:c r="Y3964" s="13">
        <x:f t="shared" si="366"/>
        <x:v>0.67552249380092089</x:v>
      </x:c>
      <x:c r="Z3964" s="13">
        <x:f t="shared" si="367"/>
        <x:v>0.96889207944484323</x:v>
      </x:c>
      <x:c r="AA3964" s="13">
        <x:f t="shared" si="368"/>
        <x:v>7.9923426657094995E-2</x:v>
      </x:c>
      <x:c r="AB3964" s="13">
        <x:f t="shared" si="369"/>
        <x:v>0.11629576453697058</x:v>
      </x:c>
      <x:c r="AC3964" s="13">
        <x:f t="shared" si="370"/>
        <x:v>0.13336626327488268</x:v>
      </x:c>
      <x:c r="AD3964" s="13">
        <x:f t="shared" si="371"/>
        <x:v>0.54127781765972716</x:v>
      </x:c>
      <x:c r="AE3964" s="50" t="n">
        <x:f>IF(OR(NOT(ISNUMBER(Q3964)),NOT(ISNUMBER(R3964))),"",IF(Q3964&lt;R3964,1,0))</x:f>
        <x:v>0</x:v>
      </x:c>
      <x:c r="AF3964" s="50" t="n">
        <x:f>IFERROR(IF(AND(A3964=A3963,C3964=C3963+1,ISNUMBER(AE3963)),AE3963,""),"")</x:f>
        <x:v>0</x:v>
      </x:c>
      <x:c r="AG3964" s="52" t="n">
        <x:f>IFERROR(IF(AND(A3964=A3963,C3964=C3963+1,ISNUMBER(U3964),ISNUMBER(U3963),U3963&lt;&gt;0),U3964/U3963-1,""),"")</x:f>
        <x:v>0.07125755230140518</x:v>
      </x:c>
      <x:c r="AH3964" s="50" t="n">
        <x:f>IF(AND(ISNUMBER(AE3964),ISNUMBER(AF3964),ISNUMBER(AG3964)),IF(AND(AE3964=1,AF3964=1,AG3964&lt;0),1,0),"")</x:f>
        <x:v>0</x:v>
      </x:c>
      <x:c r="AI3964" s="50" t="n">
        <x:f>IF(AND(A3964=A3965,C3965=C3964+1,ISNUMBER(AH3965)),C3965,"")</x:f>
        <x:v>2017</x:v>
      </x:c>
      <x:c r="AJ3964" s="50" t="n">
        <x:f>IF(AND(A3964=A3965,C3965=C3964+1,ISNUMBER(AH3965)),AH3965,"")</x:f>
        <x:v>0</x:v>
      </x:c>
    </x:row>
    <x:row r="3965" ht="15">
      <x:c r="A3965" s="9" t="s">
        <x:v>276</x:v>
      </x:c>
      <x:c r="B3965" s="10">
        <x:v>43100</x:v>
      </x:c>
      <x:c r="C3965" s="9">
        <x:v>2017</x:v>
      </x:c>
      <x:c r="D3965" s="11">
        <x:v>339.9</x:v>
      </x:c>
      <x:c r="E3965" s="11">
        <x:v>182.1</x:v>
      </x:c>
      <x:c r="F3965" s="11">
        <x:v>227.2</x:v>
      </x:c>
      <x:c r="G3965" s="11">
        <x:v>314.8</x:v>
      </x:c>
      <x:c r="H3965" s="11">
        <x:v>88.5</x:v>
      </x:c>
      <x:c r="I3965" s="11">
        <x:v>25.1</x:v>
      </x:c>
      <x:c r="J3965" s="11">
        <x:v>234.9</x:v>
      </x:c>
      <x:c r="K3965" s="11">
        <x:v>5.5</x:v>
      </x:c>
      <x:c r="L3965" s="11">
        <x:v>13.8</x:v>
      </x:c>
      <x:c r="M3965" s="11">
        <x:v>23.1</x:v>
      </x:c>
      <x:c r="N3965" s="11">
        <x:v>65.400000000000006</x:v>
      </x:c>
      <x:c r="O3965" s="11">
        <x:v>1594.3</x:v>
      </x:c>
      <x:c r="P3965" s="11">
        <x:v>41.3</x:v>
      </x:c>
      <x:c r="Q3965" s="11">
        <x:v>73.7</x:v>
      </x:c>
      <x:c r="R3965" s="11">
        <x:v>6.4</x:v>
      </x:c>
      <x:c r="S3965" s="11">
        <x:v>36.6</x:v>
      </x:c>
      <x:c r="T3965" s="11">
        <x:v>46.2</x:v>
      </x:c>
      <x:c r="U3965" s="11">
        <x:v>252.654</x:v>
      </x:c>
      <x:c r="V3965" s="11">
        <x:v>18</x:v>
      </x:c>
      <x:c r="W3965" s="12">
        <x:v>0</x:v>
      </x:c>
      <x:c r="X3965" s="8">
        <x:v>0</x:v>
      </x:c>
      <x:c r="Y3965" s="13">
        <x:f t="shared" si="366"/>
        <x:v>0.80149647887323949</x:v>
      </x:c>
      <x:c r="Z3965" s="13">
        <x:f t="shared" si="367"/>
        <x:v>0.92615475139746994</x:v>
      </x:c>
      <x:c r="AA3965" s="13">
        <x:f t="shared" si="368"/>
        <x:v>0.10767872903795235</x:v>
      </x:c>
      <x:c r="AB3965" s="13">
        <x:f t="shared" si="369"/>
        <x:v>0.12150632538982054</x:v>
      </x:c>
      <x:c r="AC3965" s="13">
        <x:f t="shared" si="370"/>
        <x:v>0.14675984752223634</x:v>
      </x:c>
      <x:c r="AD3965" s="13">
        <x:f t="shared" si="371"/>
        <x:v>0.69108561341571062</x:v>
      </x:c>
      <x:c r="AE3965" s="50" t="n">
        <x:f>IF(OR(NOT(ISNUMBER(Q3965)),NOT(ISNUMBER(R3965))),"",IF(Q3965&lt;R3965,1,0))</x:f>
        <x:v>0</x:v>
      </x:c>
      <x:c r="AF3965" s="50" t="n">
        <x:f>IFERROR(IF(AND(A3965=A3964,C3965=C3964+1,ISNUMBER(AE3964)),AE3964,""),"")</x:f>
        <x:v>0</x:v>
      </x:c>
      <x:c r="AG3965" s="52" t="n">
        <x:f>IFERROR(IF(AND(A3965=A3964,C3965=C3964+1,ISNUMBER(U3965),ISNUMBER(U3964),U3964&lt;&gt;0),U3965/U3964-1,""),"")</x:f>
        <x:v>-0.37361799608037094</x:v>
      </x:c>
      <x:c r="AH3965" s="50" t="n">
        <x:f>IF(AND(ISNUMBER(AE3965),ISNUMBER(AF3965),ISNUMBER(AG3965)),IF(AND(AE3965=1,AF3965=1,AG3965&lt;0),1,0),"")</x:f>
        <x:v>0</x:v>
      </x:c>
      <x:c r="AI3965" s="50" t="n">
        <x:f>IF(AND(A3965=A3966,C3966=C3965+1,ISNUMBER(AH3966)),C3966,"")</x:f>
        <x:v>2018</x:v>
      </x:c>
      <x:c r="AJ3965" s="50" t="n">
        <x:f>IF(AND(A3965=A3966,C3966=C3965+1,ISNUMBER(AH3966)),AH3966,"")</x:f>
        <x:v>0</x:v>
      </x:c>
    </x:row>
    <x:row r="3966" ht="15">
      <x:c r="A3966" s="9" t="s">
        <x:v>276</x:v>
      </x:c>
      <x:c r="B3966" s="10">
        <x:v>43465</x:v>
      </x:c>
      <x:c r="C3966" s="9">
        <x:v>2018</x:v>
      </x:c>
      <x:c r="D3966" s="11">
        <x:v>256.5</x:v>
      </x:c>
      <x:c r="E3966" s="11">
        <x:v>161.80000000000001</x:v>
      </x:c>
      <x:c r="F3966" s="11">
        <x:v>239.6</x:v>
      </x:c>
      <x:c r="G3966" s="11">
        <x:v>302.39999999999998</x:v>
      </x:c>
      <x:c r="H3966" s="11">
        <x:v>101.3</x:v>
      </x:c>
      <x:c r="I3966" s="11">
        <x:v>-45.9</x:v>
      </x:c>
      <x:c r="J3966" s="11">
        <x:v>163.19999999999999</x:v>
      </x:c>
      <x:c r="K3966" s="11">
        <x:v>18</x:v>
      </x:c>
      <x:c r="L3966" s="11">
        <x:v>13.3</x:v>
      </x:c>
      <x:c r="M3966" s="11">
        <x:v>50</x:v>
      </x:c>
      <x:c r="N3966" s="11">
        <x:v>51.3</x:v>
      </x:c>
      <x:c r="O3966" s="11">
        <x:v>1534.3</x:v>
      </x:c>
      <x:c r="P3966" s="11">
        <x:v>-30.5</x:v>
      </x:c>
      <x:c r="Q3966" s="11">
        <x:v>-10.5</x:v>
      </x:c>
      <x:c r="R3966" s="11">
        <x:v>5.2</x:v>
      </x:c>
      <x:c r="S3966" s="11">
        <x:v>-47</x:v>
      </x:c>
      <x:c r="T3966" s="11">
        <x:v>31.9</x:v>
      </x:c>
      <x:c r="U3966" s="11">
        <x:v>76.291600000000003</x:v>
      </x:c>
      <x:c r="V3966" s="11">
        <x:v>18</x:v>
      </x:c>
      <x:c r="W3966" s="12">
        <x:v>0</x:v>
      </x:c>
      <x:c r="X3966" s="8">
        <x:v>0</x:v>
      </x:c>
      <x:c r="Y3966" s="13">
        <x:f t="shared" si="366"/>
        <x:v>0.6752921535893156</x:v>
      </x:c>
      <x:c r="Z3966" s="13">
        <x:f t="shared" si="367"/>
        <x:v>1.1789473684210525</x:v>
      </x:c>
      <x:c r="AA3966" s="13">
        <x:f t="shared" si="368"/>
        <x:v>-0.18323586744639375</x:v>
      </x:c>
      <x:c r="AB3966" s="13">
        <x:f t="shared" si="369"/>
        <x:v>-0.1189083820662768</x:v>
      </x:c>
      <x:c r="AC3966" s="13">
        <x:f t="shared" si="370"/>
        <x:v>0.10548941798941799</x:v>
      </x:c>
      <x:c r="AD3966" s="13">
        <x:f t="shared" si="371"/>
        <x:v>0.63625730994152041</x:v>
      </x:c>
      <x:c r="AE3966" s="50" t="n">
        <x:f>IF(OR(NOT(ISNUMBER(Q3966)),NOT(ISNUMBER(R3966))),"",IF(Q3966&lt;R3966,1,0))</x:f>
        <x:v>1</x:v>
      </x:c>
      <x:c r="AF3966" s="50" t="n">
        <x:f>IFERROR(IF(AND(A3966=A3965,C3966=C3965+1,ISNUMBER(AE3965)),AE3965,""),"")</x:f>
        <x:v>0</x:v>
      </x:c>
      <x:c r="AG3966" s="52" t="n">
        <x:f>IFERROR(IF(AND(A3966=A3965,C3966=C3965+1,ISNUMBER(U3966),ISNUMBER(U3965),U3965&lt;&gt;0),U3966/U3965-1,""),"")</x:f>
        <x:v>-0.6980392156862745</x:v>
      </x:c>
      <x:c r="AH3966" s="50" t="n">
        <x:f>IF(AND(ISNUMBER(AE3966),ISNUMBER(AF3966),ISNUMBER(AG3966)),IF(AND(AE3966=1,AF3966=1,AG3966&lt;0),1,0),"")</x:f>
        <x:v>0</x:v>
      </x:c>
      <x:c r="AI3966" s="50" t="n">
        <x:f>IF(AND(A3966=A3967,C3967=C3966+1,ISNUMBER(AH3967)),C3967,"")</x:f>
        <x:v>2019</x:v>
      </x:c>
      <x:c r="AJ3966" s="50" t="n">
        <x:f>IF(AND(A3966=A3967,C3967=C3966+1,ISNUMBER(AH3967)),AH3967,"")</x:f>
        <x:v>0</x:v>
      </x:c>
    </x:row>
    <x:row r="3967" ht="15">
      <x:c r="A3967" s="9" t="s">
        <x:v>276</x:v>
      </x:c>
      <x:c r="B3967" s="10">
        <x:v>43830</x:v>
      </x:c>
      <x:c r="C3967" s="9">
        <x:v>2019</x:v>
      </x:c>
      <x:c r="D3967" s="11">
        <x:v>212.7</x:v>
      </x:c>
      <x:c r="E3967" s="11">
        <x:v>181.2</x:v>
      </x:c>
      <x:c r="F3967" s="11">
        <x:v>229.7</x:v>
      </x:c>
      <x:c r="G3967" s="11">
        <x:v>287</x:v>
      </x:c>
      <x:c r="H3967" s="11">
        <x:v>97.9</x:v>
      </x:c>
      <x:c r="I3967" s="11">
        <x:v>-74.3</x:v>
      </x:c>
      <x:c r="J3967" s="11">
        <x:v>134.30000000000001</x:v>
      </x:c>
      <x:c r="K3967" s="11">
        <x:v>24</x:v>
      </x:c>
      <x:c r="L3967" s="11">
        <x:v>16.2</x:v>
      </x:c>
      <x:c r="M3967" s="11">
        <x:v>48.3</x:v>
      </x:c>
      <x:c r="N3967" s="11">
        <x:v>49.6</x:v>
      </x:c>
      <x:c r="O3967" s="11">
        <x:v>1303.5</x:v>
      </x:c>
      <x:c r="P3967" s="11">
        <x:v>35.799999999999997</x:v>
      </x:c>
      <x:c r="Q3967" s="11">
        <x:v>51.9</x:v>
      </x:c>
      <x:c r="R3967" s="11">
        <x:v>5.6</x:v>
      </x:c>
      <x:c r="S3967" s="11">
        <x:v>-31.5</x:v>
      </x:c>
      <x:c r="T3967" s="11">
        <x:v>18</x:v>
      </x:c>
      <x:c r="U3967" s="11">
        <x:v>92.144400000000005</x:v>
      </x:c>
      <x:c r="V3967" s="11">
        <x:v>18</x:v>
      </x:c>
      <x:c r="W3967" s="12">
        <x:v>0</x:v>
      </x:c>
      <x:c r="X3967" s="8">
        <x:v>0</x:v>
      </x:c>
      <x:c r="Y3967" s="13">
        <x:f t="shared" si="366"/>
        <x:v>0.78885502829777965</x:v>
      </x:c>
      <x:c r="Z3967" s="13">
        <x:f t="shared" si="367"/>
        <x:v>1.3493182886694877</x:v>
      </x:c>
      <x:c r="AA3967" s="13">
        <x:f t="shared" si="368"/>
        <x:v>-0.14809590973201694</x:v>
      </x:c>
      <x:c r="AB3967" s="13">
        <x:f t="shared" si="369"/>
        <x:v>0.16831217677480018</x:v>
      </x:c>
      <x:c r="AC3967" s="13">
        <x:f t="shared" si="370"/>
        <x:v>6.2717770034843204E-2</x:v>
      </x:c>
      <x:c r="AD3967" s="13">
        <x:f t="shared" si="371"/>
        <x:v>0.63140573577809134</x:v>
      </x:c>
      <x:c r="AE3967" s="50" t="n">
        <x:f>IF(OR(NOT(ISNUMBER(Q3967)),NOT(ISNUMBER(R3967))),"",IF(Q3967&lt;R3967,1,0))</x:f>
        <x:v>0</x:v>
      </x:c>
      <x:c r="AF3967" s="50" t="n">
        <x:f>IFERROR(IF(AND(A3967=A3966,C3967=C3966+1,ISNUMBER(AE3966)),AE3966,""),"")</x:f>
        <x:v>1</x:v>
      </x:c>
      <x:c r="AG3967" s="52" t="n">
        <x:f>IFERROR(IF(AND(A3967=A3966,C3967=C3966+1,ISNUMBER(U3967),ISNUMBER(U3966),U3966&lt;&gt;0),U3967/U3966-1,""),"")</x:f>
        <x:v>0.20779220779220786</x:v>
      </x:c>
      <x:c r="AH3967" s="50" t="n">
        <x:f>IF(AND(ISNUMBER(AE3967),ISNUMBER(AF3967),ISNUMBER(AG3967)),IF(AND(AE3967=1,AF3967=1,AG3967&lt;0),1,0),"")</x:f>
        <x:v>0</x:v>
      </x:c>
      <x:c r="AI3967" s="50" t="n">
        <x:f>IF(AND(A3967=A3968,C3968=C3967+1,ISNUMBER(AH3968)),C3968,"")</x:f>
        <x:v>2020</x:v>
      </x:c>
      <x:c r="AJ3967" s="50" t="n">
        <x:f>IF(AND(A3967=A3968,C3968=C3967+1,ISNUMBER(AH3968)),AH3968,"")</x:f>
        <x:v>0</x:v>
      </x:c>
    </x:row>
    <x:row r="3968" ht="15">
      <x:c r="A3968" s="9" t="s">
        <x:v>276</x:v>
      </x:c>
      <x:c r="B3968" s="10">
        <x:v>44196</x:v>
      </x:c>
      <x:c r="C3968" s="9">
        <x:v>2020</x:v>
      </x:c>
      <x:c r="D3968" s="11">
        <x:v>232.4</x:v>
      </x:c>
      <x:c r="E3968" s="11">
        <x:v>165.9</x:v>
      </x:c>
      <x:c r="F3968" s="11">
        <x:v>283.89999999999998</x:v>
      </x:c>
      <x:c r="G3968" s="11">
        <x:v>314</x:v>
      </x:c>
      <x:c r="H3968" s="11">
        <x:v>163.5</x:v>
      </x:c>
      <x:c r="I3968" s="11">
        <x:v>-81.599999999999994</x:v>
      </x:c>
      <x:c r="J3968" s="11">
        <x:v>127</x:v>
      </x:c>
      <x:c r="K3968" s="11">
        <x:v>50.6</x:v>
      </x:c>
      <x:c r="L3968" s="11">
        <x:v>14.1</x:v>
      </x:c>
      <x:c r="M3968" s="11">
        <x:v>135.9</x:v>
      </x:c>
      <x:c r="N3968" s="11">
        <x:v>27.6</x:v>
      </x:c>
      <x:c r="O3968" s="11">
        <x:v>1164.5</x:v>
      </x:c>
      <x:c r="P3968" s="11">
        <x:v>21</x:v>
      </x:c>
      <x:c r="Q3968" s="11">
        <x:v>37</x:v>
      </x:c>
      <x:c r="R3968" s="11">
        <x:v>7</x:v>
      </x:c>
      <x:c r="S3968" s="11">
        <x:v>-6.7</x:v>
      </x:c>
      <x:c r="T3968" s="11">
        <x:v>15.6</x:v>
      </x:c>
      <x:c r="U3968" s="11">
        <x:v>52.017000000000003</x:v>
      </x:c>
      <x:c r="V3968" s="11">
        <x:v>18</x:v>
      </x:c>
      <x:c r="W3968" s="12">
        <x:v>0</x:v>
      </x:c>
      <x:c r="X3968" s="8">
        <x:v>0</x:v>
      </x:c>
      <x:c r="Y3968" s="13">
        <x:f t="shared" si="366"/>
        <x:v>0.58436069038393812</x:v>
      </x:c>
      <x:c r="Z3968" s="13">
        <x:f t="shared" si="367"/>
        <x:v>1.351118760757315</x:v>
      </x:c>
      <x:c r="AA3968" s="13">
        <x:f t="shared" si="368"/>
        <x:v>-2.8829604130808949E-2</x:v>
      </x:c>
      <x:c r="AB3968" s="13">
        <x:f t="shared" si="369"/>
        <x:v>9.036144578313253E-2</x:v>
      </x:c>
      <x:c r="AC3968" s="13">
        <x:f t="shared" si="370"/>
        <x:v>4.9681528662420378E-2</x:v>
      </x:c>
      <x:c r="AD3968" s="13">
        <x:f t="shared" si="371"/>
        <x:v>0.54647160068846812</x:v>
      </x:c>
      <x:c r="AE3968" s="50" t="n">
        <x:f>IF(OR(NOT(ISNUMBER(Q3968)),NOT(ISNUMBER(R3968))),"",IF(Q3968&lt;R3968,1,0))</x:f>
        <x:v>0</x:v>
      </x:c>
      <x:c r="AF3968" s="50" t="n">
        <x:f>IFERROR(IF(AND(A3968=A3967,C3968=C3967+1,ISNUMBER(AE3967)),AE3967,""),"")</x:f>
        <x:v>0</x:v>
      </x:c>
      <x:c r="AG3968" s="52" t="n">
        <x:f>IFERROR(IF(AND(A3968=A3967,C3968=C3967+1,ISNUMBER(U3968),ISNUMBER(U3967),U3967&lt;&gt;0),U3968/U3967-1,""),"")</x:f>
        <x:v>-0.4354838709677419</x:v>
      </x:c>
      <x:c r="AH3968" s="50" t="n">
        <x:f>IF(AND(ISNUMBER(AE3968),ISNUMBER(AF3968),ISNUMBER(AG3968)),IF(AND(AE3968=1,AF3968=1,AG3968&lt;0),1,0),"")</x:f>
        <x:v>0</x:v>
      </x:c>
      <x:c r="AI3968" s="50" t="n">
        <x:f>IF(AND(A3968=A3969,C3969=C3968+1,ISNUMBER(AH3969)),C3969,"")</x:f>
        <x:v>2021</x:v>
      </x:c>
      <x:c r="AJ3968" s="50" t="n">
        <x:f>IF(AND(A3968=A3969,C3969=C3968+1,ISNUMBER(AH3969)),AH3969,"")</x:f>
        <x:v>0</x:v>
      </x:c>
    </x:row>
    <x:row r="3969" ht="15">
      <x:c r="A3969" s="9" t="s">
        <x:v>276</x:v>
      </x:c>
      <x:c r="B3969" s="10">
        <x:v>44561</x:v>
      </x:c>
      <x:c r="C3969" s="9">
        <x:v>2021</x:v>
      </x:c>
      <x:c r="D3969" s="11">
        <x:v>186.2</x:v>
      </x:c>
      <x:c r="E3969" s="11">
        <x:v>139.1</x:v>
      </x:c>
      <x:c r="F3969" s="11">
        <x:v>167.5</x:v>
      </x:c>
      <x:c r="G3969" s="11">
        <x:v>243.9</x:v>
      </x:c>
      <x:c r="H3969" s="11">
        <x:v>100.5</x:v>
      </x:c>
      <x:c r="I3969" s="11">
        <x:v>-57.7</x:v>
      </x:c>
      <x:c r="J3969" s="11">
        <x:v>153</x:v>
      </x:c>
      <x:c r="K3969" s="11">
        <x:v>19.3</x:v>
      </x:c>
      <x:c r="L3969" s="11">
        <x:v>13.2</x:v>
      </x:c>
      <x:c r="M3969" s="11">
        <x:v>27.1</x:v>
      </x:c>
      <x:c r="N3969" s="11">
        <x:v>73.400000000000006</x:v>
      </x:c>
      <x:c r="O3969" s="11">
        <x:v>1109.5999999999999</x:v>
      </x:c>
      <x:c r="P3969" s="11">
        <x:v>36</x:v>
      </x:c>
      <x:c r="Q3969" s="11">
        <x:v>46.7</x:v>
      </x:c>
      <x:c r="R3969" s="11">
        <x:v>8.6</x:v>
      </x:c>
      <x:c r="S3969" s="11">
        <x:v>26.2</x:v>
      </x:c>
      <x:c r="T3969" s="11">
        <x:v>32.200000000000003</x:v>
      </x:c>
      <x:c r="U3969" s="11">
        <x:v>100.07080000000001</x:v>
      </x:c>
      <x:c r="V3969" s="11">
        <x:v>18</x:v>
      </x:c>
      <x:c r="W3969" s="12">
        <x:v>0</x:v>
      </x:c>
      <x:c r="X3969" s="8">
        <x:v>0</x:v>
      </x:c>
      <x:c r="Y3969" s="13">
        <x:f t="shared" si="366"/>
        <x:v>0.83044776119402985</x:v>
      </x:c>
      <x:c r="Z3969" s="13">
        <x:f t="shared" si="367"/>
        <x:v>1.3098818474758325</x:v>
      </x:c>
      <x:c r="AA3969" s="13">
        <x:f t="shared" si="368"/>
        <x:v>0.14070891514500539</x:v>
      </x:c>
      <x:c r="AB3969" s="13">
        <x:f t="shared" si="369"/>
        <x:v>0.1933404940923738</x:v>
      </x:c>
      <x:c r="AC3969" s="13">
        <x:f t="shared" si="370"/>
        <x:v>0.13202132021320215</x:v>
      </x:c>
      <x:c r="AD3969" s="13">
        <x:f t="shared" si="371"/>
        <x:v>0.82169709989258866</x:v>
      </x:c>
      <x:c r="AE3969" s="50" t="n">
        <x:f>IF(OR(NOT(ISNUMBER(Q3969)),NOT(ISNUMBER(R3969))),"",IF(Q3969&lt;R3969,1,0))</x:f>
        <x:v>0</x:v>
      </x:c>
      <x:c r="AF3969" s="50" t="n">
        <x:f>IFERROR(IF(AND(A3969=A3968,C3969=C3968+1,ISNUMBER(AE3968)),AE3968,""),"")</x:f>
        <x:v>0</x:v>
      </x:c>
      <x:c r="AG3969" s="52" t="n">
        <x:f>IFERROR(IF(AND(A3969=A3968,C3969=C3968+1,ISNUMBER(U3969),ISNUMBER(U3968),U3968&lt;&gt;0),U3969/U3968-1,""),"")</x:f>
        <x:v>0.9238095238095239</x:v>
      </x:c>
      <x:c r="AH3969" s="50" t="n">
        <x:f>IF(AND(ISNUMBER(AE3969),ISNUMBER(AF3969),ISNUMBER(AG3969)),IF(AND(AE3969=1,AF3969=1,AG3969&lt;0),1,0),"")</x:f>
        <x:v>0</x:v>
      </x:c>
      <x:c r="AI3969" s="50" t="n">
        <x:f>IF(AND(A3969=A3970,C3970=C3969+1,ISNUMBER(AH3970)),C3970,"")</x:f>
        <x:v>2022</x:v>
      </x:c>
      <x:c r="AJ3969" s="50" t="n">
        <x:f>IF(AND(A3969=A3970,C3970=C3969+1,ISNUMBER(AH3970)),AH3970,"")</x:f>
        <x:v>0</x:v>
      </x:c>
    </x:row>
    <x:row r="3970" ht="15">
      <x:c r="A3970" s="9" t="s">
        <x:v>276</x:v>
      </x:c>
      <x:c r="B3970" s="10">
        <x:v>44926</x:v>
      </x:c>
      <x:c r="C3970" s="9">
        <x:v>2022</x:v>
      </x:c>
      <x:c r="D3970" s="11">
        <x:v>189.4</x:v>
      </x:c>
      <x:c r="E3970" s="11">
        <x:v>147.5</x:v>
      </x:c>
      <x:c r="F3970" s="11">
        <x:v>157.19999999999999</x:v>
      </x:c>
      <x:c r="G3970" s="11">
        <x:v>221.4</x:v>
      </x:c>
      <x:c r="H3970" s="11">
        <x:v>74.7</x:v>
      </x:c>
      <x:c r="I3970" s="11">
        <x:v>-32</x:v>
      </x:c>
      <x:c r="J3970" s="11">
        <x:v>179.4</x:v>
      </x:c>
      <x:c r="K3970" s="11">
        <x:v>35.299999999999997</x:v>
      </x:c>
      <x:c r="L3970" s="11">
        <x:v>15.6</x:v>
      </x:c>
      <x:c r="M3970" s="11">
        <x:v>13.9</x:v>
      </x:c>
      <x:c r="N3970" s="11">
        <x:v>60.8</x:v>
      </x:c>
      <x:c r="O3970" s="11">
        <x:v>1089.3</x:v>
      </x:c>
      <x:c r="P3970" s="11">
        <x:v>32.1</x:v>
      </x:c>
      <x:c r="Q3970" s="11">
        <x:v>42.6</x:v>
      </x:c>
      <x:c r="R3970" s="11">
        <x:v>6.8</x:v>
      </x:c>
      <x:c r="S3970" s="11">
        <x:v>23.4</x:v>
      </x:c>
      <x:c r="T3970" s="11">
        <x:v>60.1</x:v>
      </x:c>
      <x:c r="U3970" s="11">
        <x:v>75.92</x:v>
      </x:c>
      <x:c r="V3970" s="11">
        <x:v>18</x:v>
      </x:c>
      <x:c r="W3970" s="12">
        <x:v>0</x:v>
      </x:c>
      <x:c r="X3970" s="8">
        <x:v>0</x:v>
      </x:c>
      <x:c r="Y3970" s="13">
        <x:f t="shared" si="366"/>
        <x:v>0.93829516539440205</x:v>
      </x:c>
      <x:c r="Z3970" s="13">
        <x:f t="shared" si="367"/>
        <x:v>1.1689545934530094</x:v>
      </x:c>
      <x:c r="AA3970" s="13">
        <x:f t="shared" si="368"/>
        <x:v>0.12354804646251319</x:v>
      </x:c>
      <x:c r="AB3970" s="13">
        <x:f t="shared" si="369"/>
        <x:v>0.16948257655755017</x:v>
      </x:c>
      <x:c r="AC3970" s="13">
        <x:f t="shared" si="370"/>
        <x:v>0.27145438121047877</x:v>
      </x:c>
      <x:c r="AD3970" s="13">
        <x:f t="shared" si="371"/>
        <x:v>0.94720168954593453</x:v>
      </x:c>
      <x:c r="AE3970" s="50" t="n">
        <x:f>IF(OR(NOT(ISNUMBER(Q3970)),NOT(ISNUMBER(R3970))),"",IF(Q3970&lt;R3970,1,0))</x:f>
        <x:v>0</x:v>
      </x:c>
      <x:c r="AF3970" s="50" t="n">
        <x:f>IFERROR(IF(AND(A3970=A3969,C3970=C3969+1,ISNUMBER(AE3969)),AE3969,""),"")</x:f>
        <x:v>0</x:v>
      </x:c>
      <x:c r="AG3970" s="52" t="n">
        <x:f>IFERROR(IF(AND(A3970=A3969,C3970=C3969+1,ISNUMBER(U3970),ISNUMBER(U3969),U3969&lt;&gt;0),U3970/U3969-1,""),"")</x:f>
        <x:v>-0.2413371333096168</x:v>
      </x:c>
      <x:c r="AH3970" s="50" t="n">
        <x:f>IF(AND(ISNUMBER(AE3970),ISNUMBER(AF3970),ISNUMBER(AG3970)),IF(AND(AE3970=1,AF3970=1,AG3970&lt;0),1,0),"")</x:f>
        <x:v>0</x:v>
      </x:c>
      <x:c r="AI3970" s="50" t="n">
        <x:f>IF(AND(A3970=A3971,C3971=C3970+1,ISNUMBER(AH3971)),C3971,"")</x:f>
        <x:v>2023</x:v>
      </x:c>
      <x:c r="AJ3970" s="50" t="n">
        <x:f>IF(AND(A3970=A3971,C3971=C3970+1,ISNUMBER(AH3971)),AH3971,"")</x:f>
        <x:v>0</x:v>
      </x:c>
    </x:row>
    <x:row r="3971" ht="15">
      <x:c r="A3971" s="9" t="s">
        <x:v>276</x:v>
      </x:c>
      <x:c r="B3971" s="10">
        <x:v>45291</x:v>
      </x:c>
      <x:c r="C3971" s="9">
        <x:v>2023</x:v>
      </x:c>
      <x:c r="D3971" s="11">
        <x:v>195.3</x:v>
      </x:c>
      <x:c r="E3971" s="11">
        <x:v>156.69999999999999</x:v>
      </x:c>
      <x:c r="F3971" s="11">
        <x:v>158.9</x:v>
      </x:c>
      <x:c r="G3971" s="11">
        <x:v>211.6</x:v>
      </x:c>
      <x:c r="H3971" s="11">
        <x:v>63.4</x:v>
      </x:c>
      <x:c r="I3971" s="11">
        <x:v>-16.3</x:v>
      </x:c>
      <x:c r="J3971" s="11">
        <x:v>194.9</x:v>
      </x:c>
      <x:c r="K3971" s="11">
        <x:v>37.299999999999997</x:v>
      </x:c>
      <x:c r="L3971" s="11">
        <x:v>17.7</x:v>
      </x:c>
      <x:c r="M3971" s="11">
        <x:v>14.9</x:v>
      </x:c>
      <x:c r="N3971" s="11">
        <x:v>48.5</x:v>
      </x:c>
      <x:c r="O3971" s="11">
        <x:v>1091.9000000000001</x:v>
      </x:c>
      <x:c r="P3971" s="11">
        <x:v>38.200000000000003</x:v>
      </x:c>
      <x:c r="Q3971" s="11">
        <x:v>47.4</x:v>
      </x:c>
      <x:c r="R3971" s="11">
        <x:v>6.4</x:v>
      </x:c>
      <x:c r="S3971" s="11">
        <x:v>25.1</x:v>
      </x:c>
      <x:c r="T3971" s="11">
        <x:v>31.1</x:v>
      </x:c>
      <x:c r="U3971" s="11">
        <x:v>106.511</x:v>
      </x:c>
      <x:c r="V3971" s="11">
        <x:v>18</x:v>
      </x:c>
      <x:c r="W3971" s="12">
        <x:v>0</x:v>
      </x:c>
      <x:c r="X3971" s="8">
        <x:v>0</x:v>
      </x:c>
      <x:c r="Y3971" s="13" t="n">
        <x:f t="shared" ref="Y3971:Y4034" si="372">IF(AND(ISNUMBER(E3971),ISNUMBER(F3971),F3971&lt;&gt;0),E3971/F3971,"")</x:f>
        <x:v>0.9861548143486468</x:v>
      </x:c>
      <x:c r="Z3971" s="13" t="n">
        <x:f t="shared" ref="Z3971:Z4034" si="373">IF(AND(ISNUMBER(G3971),ISNUMBER(D3971),D3971&lt;&gt;0),G3971/D3971,"")</x:f>
        <x:v>1.0834613415258576</x:v>
      </x:c>
      <x:c r="AA3971" s="13" t="n">
        <x:f t="shared" ref="AA3971:AA4034" si="374">IF(AND(ISNUMBER(S3971),ISNUMBER(D3971),D3971&lt;&gt;0),S3971/D3971,"")</x:f>
        <x:v>0.12852022529441884</x:v>
      </x:c>
      <x:c r="AB3971" s="13" t="n">
        <x:f t="shared" ref="AB3971:AB4034" si="375">IF(AND(ISNUMBER(P3971),ISNUMBER(D3971),D3971&lt;&gt;0),P3971/D3971,"")</x:f>
        <x:v>0.19559651817716334</x:v>
      </x:c>
      <x:c r="AC3971" s="13" t="n">
        <x:f t="shared" ref="AC3971:AC4034" si="376">IF(AND(ISNUMBER(T3971),ISNUMBER(G3971),G3971&lt;&gt;0),T3971/G3971,"")</x:f>
        <x:v>0.14697542533081287</x:v>
      </x:c>
      <x:c r="AD3971" s="13" t="n">
        <x:f t="shared" ref="AD3971:AD4034" si="377">IF(AND(ISNUMBER(J3971),ISNUMBER(D3971),D3971&lt;&gt;0),J3971/D3971,"")</x:f>
        <x:v>0.9979518689196109</x:v>
      </x:c>
      <x:c r="AE3971" s="50" t="n">
        <x:f>IF(OR(NOT(ISNUMBER(Q3971)),NOT(ISNUMBER(R3971))),"",IF(Q3971&lt;R3971,1,0))</x:f>
        <x:v>0</x:v>
      </x:c>
      <x:c r="AF3971" s="50" t="n">
        <x:f>IFERROR(IF(AND(A3971=A3970,C3971=C3970+1,ISNUMBER(AE3970)),AE3970,""),"")</x:f>
        <x:v>0</x:v>
      </x:c>
      <x:c r="AG3971" s="52" t="n">
        <x:f>IFERROR(IF(AND(A3971=A3970,C3971=C3970+1,ISNUMBER(U3971),ISNUMBER(U3970),U3970&lt;&gt;0),U3971/U3970-1,""),"")</x:f>
        <x:v>0.4029373024236038</x:v>
      </x:c>
      <x:c r="AH3971" s="50" t="n">
        <x:f>IF(AND(ISNUMBER(AE3971),ISNUMBER(AF3971),ISNUMBER(AG3971)),IF(AND(AE3971=1,AF3971=1,AG3971&lt;0),1,0),"")</x:f>
        <x:v>0</x:v>
      </x:c>
      <x:c r="AI3971" s="50" t="n">
        <x:f>IF(AND(A3971=A3972,C3972=C3971+1,ISNUMBER(AH3972)),C3972,"")</x:f>
        <x:v>2024</x:v>
      </x:c>
      <x:c r="AJ3971" s="50" t="n">
        <x:f>IF(AND(A3971=A3972,C3972=C3971+1,ISNUMBER(AH3972)),AH3972,"")</x:f>
        <x:v>0</x:v>
      </x:c>
    </x:row>
    <x:row r="3972" ht="15">
      <x:c r="A3972" s="9" t="s">
        <x:v>276</x:v>
      </x:c>
      <x:c r="B3972" s="10">
        <x:v>45657</x:v>
      </x:c>
      <x:c r="C3972" s="9">
        <x:v>2024</x:v>
      </x:c>
      <x:c r="D3972" s="11">
        <x:v>179.6</x:v>
      </x:c>
      <x:c r="E3972" s="11">
        <x:v>132.1</x:v>
      </x:c>
      <x:c r="F3972" s="11">
        <x:v>135.30000000000001</x:v>
      </x:c>
      <x:c r="G3972" s="11">
        <x:v>182.9</x:v>
      </x:c>
      <x:c r="H3972" s="11">
        <x:v>48.5</x:v>
      </x:c>
      <x:c r="I3972" s="11">
        <x:v>-3.3</x:v>
      </x:c>
      <x:c r="J3972" s="11">
        <x:v>207.4</x:v>
      </x:c>
      <x:c r="K3972" s="11">
        <x:v>7</x:v>
      </x:c>
      <x:c r="L3972" s="11">
        <x:v>22.1</x:v>
      </x:c>
      <x:c r="M3972" s="11">
        <x:v>5.5</x:v>
      </x:c>
      <x:c r="N3972" s="11">
        <x:v>43</x:v>
      </x:c>
      <x:c r="O3972" s="11">
        <x:v>1103.7</x:v>
      </x:c>
      <x:c r="P3972" s="11">
        <x:v>40.200000000000003</x:v>
      </x:c>
      <x:c r="Q3972" s="11">
        <x:v>48.7</x:v>
      </x:c>
      <x:c r="R3972" s="11">
        <x:v>6.1</x:v>
      </x:c>
      <x:c r="S3972" s="11">
        <x:v>25.5</x:v>
      </x:c>
      <x:c r="T3972" s="11">
        <x:v>17.5</x:v>
      </x:c>
      <x:c r="U3972" s="11">
        <x:v>141.68440000000001</x:v>
      </x:c>
      <x:c r="V3972" s="11">
        <x:v>18</x:v>
      </x:c>
      <x:c r="W3972" s="12">
        <x:v>0</x:v>
      </x:c>
      <x:c r="X3972" s="8">
        <x:v>0</x:v>
      </x:c>
      <x:c r="Y3972" s="13">
        <x:f t="shared" si="372"/>
        <x:v>0.97634885439763475</x:v>
      </x:c>
      <x:c r="Z3972" s="13">
        <x:f t="shared" si="373"/>
        <x:v>1.0183741648106905</x:v>
      </x:c>
      <x:c r="AA3972" s="13">
        <x:f t="shared" si="374"/>
        <x:v>0.14198218262806236</x:v>
      </x:c>
      <x:c r="AB3972" s="13">
        <x:f t="shared" si="375"/>
        <x:v>0.22383073496659245</x:v>
      </x:c>
      <x:c r="AC3972" s="13">
        <x:f t="shared" si="376"/>
        <x:v>9.5680699835975935E-2</x:v>
      </x:c>
      <x:c r="AD3972" s="13">
        <x:f t="shared" si="377"/>
        <x:v>1.1547884187082407</x:v>
      </x:c>
      <x:c r="AE3972" s="50" t="n">
        <x:f>IF(OR(NOT(ISNUMBER(Q3972)),NOT(ISNUMBER(R3972))),"",IF(Q3972&lt;R3972,1,0))</x:f>
        <x:v>0</x:v>
      </x:c>
      <x:c r="AF3972" s="50" t="n">
        <x:f>IFERROR(IF(AND(A3972=A3971,C3972=C3971+1,ISNUMBER(AE3971)),AE3971,""),"")</x:f>
        <x:v>0</x:v>
      </x:c>
      <x:c r="AG3972" s="52" t="n">
        <x:f>IFERROR(IF(AND(A3972=A3971,C3972=C3971+1,ISNUMBER(U3972),ISNUMBER(U3971),U3971&lt;&gt;0),U3972/U3971-1,""),"")</x:f>
        <x:v>0.3302325581395351</x:v>
      </x:c>
      <x:c r="AH3972" s="50" t="n">
        <x:f>IF(AND(ISNUMBER(AE3972),ISNUMBER(AF3972),ISNUMBER(AG3972)),IF(AND(AE3972=1,AF3972=1,AG3972&lt;0),1,0),"")</x:f>
        <x:v>0</x:v>
      </x:c>
      <x:c r="AI3972" s="50" t="str">
        <x:f>IF(AND(A3972=A3973,C3973=C3972+1,ISNUMBER(AH3973)),C3973,"")</x:f>
      </x:c>
      <x:c r="AJ3972" s="50" t="str">
        <x:f>IF(AND(A3972=A3973,C3973=C3972+1,ISNUMBER(AH3973)),AH3973,"")</x:f>
      </x:c>
    </x:row>
    <x:row r="3973" ht="15">
      <x:c r="A3973" s="9" t="s">
        <x:v>277</x:v>
      </x:c>
      <x:c r="B3973" s="10">
        <x:v>39447</x:v>
      </x:c>
      <x:c r="C3973" s="9">
        <x:v>2007</x:v>
      </x:c>
      <x:c r="D3973" s="11">
        <x:v>2091.2020000000002</x:v>
      </x:c>
      <x:c r="E3973" s="11">
        <x:v>243.75899999999999</x:v>
      </x:c>
      <x:c r="F3973" s="11">
        <x:v>311.38499999999999</x:v>
      </x:c>
      <x:c r="G3973" s="11">
        <x:v>1378.5319999999999</x:v>
      </x:c>
      <x:c r="H3973" s="11">
        <x:v>556.6</x:v>
      </x:c>
      <x:c r="I3973" s="11">
        <x:v>712.67</x:v>
      </x:c>
      <x:c r="J3973" s="11">
        <x:v>286.66800000000001</x:v>
      </x:c>
      <x:c r="K3973" s="11">
        <x:v>82.224000000000004</x:v>
      </x:c>
      <x:c r="L3973" s="11">
        <x:v>24.896999999999998</x:v>
      </x:c>
      <x:c r="M3973" s="11">
        <x:v>9.7929999999999993</x:v>
      </x:c>
      <x:c r="N3973" s="11">
        <x:v>546.80700000000002</x:v>
      </x:c>
      <x:c r="O3973" s="11">
        <x:v>639.20299999999997</x:v>
      </x:c>
      <x:c r="P3973" s="11">
        <x:v>189.64500000000001</x:v>
      </x:c>
      <x:c r="Q3973" s="11">
        <x:v>395.45</x:v>
      </x:c>
      <x:c r="R3973" s="11">
        <x:v>48.673000000000002</x:v>
      </x:c>
      <x:c r="S3973" s="11">
        <x:v>50.887</x:v>
      </x:c>
      <x:c r="T3973" s="11">
        <x:v>379.05399999999997</x:v>
      </x:c>
      <x:c r="U3973" s="11">
        <x:v>9295.4177999999993</x:v>
      </x:c>
      <x:c r="V3973" s="11">
        <x:v>18</x:v>
      </x:c>
      <x:c r="W3973" s="12">
        <x:v>0</x:v>
      </x:c>
      <x:c r="X3973" s="8">
        <x:v>0</x:v>
      </x:c>
      <x:c r="Y3973" s="13">
        <x:f t="shared" si="372"/>
        <x:v>0.78282190856977696</x:v>
      </x:c>
      <x:c r="Z3973" s="13">
        <x:f t="shared" si="373"/>
        <x:v>0.65920556694188304</x:v>
      </x:c>
      <x:c r="AA3973" s="13">
        <x:f t="shared" si="374"/>
        <x:v>2.4333852014296081E-2</x:v>
      </x:c>
      <x:c r="AB3973" s="13">
        <x:f t="shared" si="375"/>
        <x:v>9.0687078531868276E-2</x:v>
      </x:c>
      <x:c r="AC3973" s="13">
        <x:f t="shared" si="376"/>
        <x:v>0.27496931518455864</x:v>
      </x:c>
      <x:c r="AD3973" s="13">
        <x:f t="shared" si="377"/>
        <x:v>0.13708288343259042</x:v>
      </x:c>
      <x:c r="AE3973" s="50" t="n">
        <x:f>IF(OR(NOT(ISNUMBER(Q3973)),NOT(ISNUMBER(R3973))),"",IF(Q3973&lt;R3973,1,0))</x:f>
        <x:v>0</x:v>
      </x:c>
      <x:c r="AF3973" s="50" t="str">
        <x:f>IFERROR(IF(AND(A3973=A3972,C3973=C3972+1,ISNUMBER(AE3972)),AE3972,""),"")</x:f>
      </x:c>
      <x:c r="AG3973" s="52" t="str">
        <x:f>IFERROR(IF(AND(A3973=A3972,C3973=C3972+1,ISNUMBER(U3973),ISNUMBER(U3972),U3972&lt;&gt;0),U3973/U3972-1,""),"")</x:f>
      </x:c>
      <x:c r="AH3973" s="50" t="str">
        <x:f>IF(AND(ISNUMBER(AE3973),ISNUMBER(AF3973),ISNUMBER(AG3973)),IF(AND(AE3973=1,AF3973=1,AG3973&lt;0),1,0),"")</x:f>
      </x:c>
      <x:c r="AI3973" s="50" t="n">
        <x:f>IF(AND(A3973=A3974,C3974=C3973+1,ISNUMBER(AH3974)),C3974,"")</x:f>
        <x:v>2008</x:v>
      </x:c>
      <x:c r="AJ3973" s="50" t="n">
        <x:f>IF(AND(A3973=A3974,C3974=C3973+1,ISNUMBER(AH3974)),AH3974,"")</x:f>
        <x:v>0</x:v>
      </x:c>
    </x:row>
    <x:row r="3974" ht="15">
      <x:c r="A3974" s="9" t="s">
        <x:v>277</x:v>
      </x:c>
      <x:c r="B3974" s="10">
        <x:v>39813</x:v>
      </x:c>
      <x:c r="C3974" s="9">
        <x:v>2008</x:v>
      </x:c>
      <x:c r="D3974" s="11">
        <x:v>2932.2890000000002</x:v>
      </x:c>
      <x:c r="E3974" s="11">
        <x:v>498.411</x:v>
      </x:c>
      <x:c r="F3974" s="11">
        <x:v>646.02499999999998</x:v>
      </x:c>
      <x:c r="G3974" s="11">
        <x:v>1623.114</x:v>
      </x:c>
      <x:c r="H3974" s="11">
        <x:v>705.65800000000002</x:v>
      </x:c>
      <x:c r="I3974" s="11">
        <x:v>1309.175</x:v>
      </x:c>
      <x:c r="J3974" s="11">
        <x:v>467.71100000000001</x:v>
      </x:c>
      <x:c r="K3974" s="11">
        <x:v>311.02</x:v>
      </x:c>
      <x:c r="L3974" s="11">
        <x:v>37.85</x:v>
      </x:c>
      <x:c r="M3974" s="11">
        <x:v>210.52799999999999</x:v>
      </x:c>
      <x:c r="N3974" s="11">
        <x:v>495.13</x:v>
      </x:c>
      <x:c r="O3974" s="11">
        <x:v>691.673</x:v>
      </x:c>
      <x:c r="P3974" s="11">
        <x:v>55.813000000000002</x:v>
      </x:c>
      <x:c r="Q3974" s="11">
        <x:v>258.12</x:v>
      </x:c>
      <x:c r="R3974" s="11">
        <x:v>47.238</x:v>
      </x:c>
      <x:c r="S3974" s="11">
        <x:v>223.21100000000001</x:v>
      </x:c>
      <x:c r="T3974" s="11">
        <x:v>473.72800000000001</x:v>
      </x:c>
      <x:c r="U3974" s="11">
        <x:v>7044.6899000000003</x:v>
      </x:c>
      <x:c r="V3974" s="11">
        <x:v>18</x:v>
      </x:c>
      <x:c r="W3974" s="12">
        <x:v>0</x:v>
      </x:c>
      <x:c r="X3974" s="8">
        <x:v>0</x:v>
      </x:c>
      <x:c r="Y3974" s="13">
        <x:f t="shared" si="372"/>
        <x:v>0.77150419875391818</x:v>
      </x:c>
      <x:c r="Z3974" s="13">
        <x:f t="shared" si="373"/>
        <x:v>0.55353138793618228</x:v>
      </x:c>
      <x:c r="AA3974" s="13">
        <x:f t="shared" si="374"/>
        <x:v>7.6121760167568747E-2</x:v>
      </x:c>
      <x:c r="AB3974" s="13">
        <x:f t="shared" si="375"/>
        <x:v>1.9033935604573764E-2</x:v>
      </x:c>
      <x:c r="AC3974" s="13">
        <x:f t="shared" si="376"/>
        <x:v>0.291863664536194</x:v>
      </x:c>
      <x:c r="AD3974" s="13">
        <x:f t="shared" si="377"/>
        <x:v>0.15950371876714745</x:v>
      </x:c>
      <x:c r="AE3974" s="50" t="n">
        <x:f>IF(OR(NOT(ISNUMBER(Q3974)),NOT(ISNUMBER(R3974))),"",IF(Q3974&lt;R3974,1,0))</x:f>
        <x:v>0</x:v>
      </x:c>
      <x:c r="AF3974" s="50" t="n">
        <x:f>IFERROR(IF(AND(A3974=A3973,C3974=C3973+1,ISNUMBER(AE3973)),AE3973,""),"")</x:f>
        <x:v>0</x:v>
      </x:c>
      <x:c r="AG3974" s="52" t="n">
        <x:f>IFERROR(IF(AND(A3974=A3973,C3974=C3973+1,ISNUMBER(U3974),ISNUMBER(U3973),U3973&lt;&gt;0),U3974/U3973-1,""),"")</x:f>
        <x:v>-0.2421330539870945</x:v>
      </x:c>
      <x:c r="AH3974" s="50" t="n">
        <x:f>IF(AND(ISNUMBER(AE3974),ISNUMBER(AF3974),ISNUMBER(AG3974)),IF(AND(AE3974=1,AF3974=1,AG3974&lt;0),1,0),"")</x:f>
        <x:v>0</x:v>
      </x:c>
      <x:c r="AI3974" s="50" t="n">
        <x:f>IF(AND(A3974=A3975,C3975=C3974+1,ISNUMBER(AH3975)),C3975,"")</x:f>
        <x:v>2009</x:v>
      </x:c>
      <x:c r="AJ3974" s="50" t="n">
        <x:f>IF(AND(A3974=A3975,C3975=C3974+1,ISNUMBER(AH3975)),AH3975,"")</x:f>
        <x:v>0</x:v>
      </x:c>
    </x:row>
    <x:row r="3975" ht="15">
      <x:c r="A3975" s="9" t="s">
        <x:v>277</x:v>
      </x:c>
      <x:c r="B3975" s="10">
        <x:v>40178</x:v>
      </x:c>
      <x:c r="C3975" s="9">
        <x:v>2009</x:v>
      </x:c>
      <x:c r="D3975" s="11">
        <x:v>3218</x:v>
      </x:c>
      <x:c r="E3975" s="11">
        <x:v>472.3</x:v>
      </x:c>
      <x:c r="F3975" s="11">
        <x:v>396.3</x:v>
      </x:c>
      <x:c r="G3975" s="11">
        <x:v>1692.1</x:v>
      </x:c>
      <x:c r="H3975" s="11">
        <x:v>831</x:v>
      </x:c>
      <x:c r="I3975" s="11">
        <x:v>1525.9</x:v>
      </x:c>
      <x:c r="J3975" s="11">
        <x:v>823.7</x:v>
      </x:c>
      <x:c r="K3975" s="11">
        <x:v>158.30000000000001</x:v>
      </x:c>
      <x:c r="L3975" s="11">
        <x:v>68.8</x:v>
      </x:c>
      <x:c r="M3975" s="11">
        <x:v>2.8</x:v>
      </x:c>
      <x:c r="N3975" s="11">
        <x:v>828.2</x:v>
      </x:c>
      <x:c r="O3975" s="11">
        <x:v>582.29999999999995</x:v>
      </x:c>
      <x:c r="P3975" s="11">
        <x:v>95.1</x:v>
      </x:c>
      <x:c r="Q3975" s="11">
        <x:v>323.7</x:v>
      </x:c>
      <x:c r="R3975" s="11">
        <x:v>3.2</x:v>
      </x:c>
      <x:c r="S3975" s="11">
        <x:v>15.1</x:v>
      </x:c>
      <x:c r="T3975" s="11">
        <x:v>144.4</x:v>
      </x:c>
      <x:c r="U3975" s="11">
        <x:v>16949.420999999998</x:v>
      </x:c>
      <x:c r="V3975" s="11">
        <x:v>18</x:v>
      </x:c>
      <x:c r="W3975" s="12">
        <x:v>0</x:v>
      </x:c>
      <x:c r="X3975" s="8">
        <x:v>0</x:v>
      </x:c>
      <x:c r="Y3975" s="13">
        <x:f t="shared" si="372"/>
        <x:v>1.1917739086550594</x:v>
      </x:c>
      <x:c r="Z3975" s="13">
        <x:f t="shared" si="373"/>
        <x:v>0.52582349285270347</x:v>
      </x:c>
      <x:c r="AA3975" s="13">
        <x:f t="shared" si="374"/>
        <x:v>4.6923555003107516E-3</x:v>
      </x:c>
      <x:c r="AB3975" s="13">
        <x:f t="shared" si="375"/>
        <x:v>2.9552517091361093E-2</x:v>
      </x:c>
      <x:c r="AC3975" s="13">
        <x:f t="shared" si="376"/>
        <x:v>8.5337745996099529E-2</x:v>
      </x:c>
      <x:c r="AD3975" s="13">
        <x:f t="shared" si="377"/>
        <x:v>0.2559664387818521</x:v>
      </x:c>
      <x:c r="AE3975" s="50" t="n">
        <x:f>IF(OR(NOT(ISNUMBER(Q3975)),NOT(ISNUMBER(R3975))),"",IF(Q3975&lt;R3975,1,0))</x:f>
        <x:v>0</x:v>
      </x:c>
      <x:c r="AF3975" s="50" t="n">
        <x:f>IFERROR(IF(AND(A3975=A3974,C3975=C3974+1,ISNUMBER(AE3974)),AE3974,""),"")</x:f>
        <x:v>0</x:v>
      </x:c>
      <x:c r="AG3975" s="52" t="n">
        <x:f>IFERROR(IF(AND(A3975=A3974,C3975=C3974+1,ISNUMBER(U3975),ISNUMBER(U3974),U3974&lt;&gt;0),U3975/U3974-1,""),"")</x:f>
        <x:v>1.405985393338605</x:v>
      </x:c>
      <x:c r="AH3975" s="50" t="n">
        <x:f>IF(AND(ISNUMBER(AE3975),ISNUMBER(AF3975),ISNUMBER(AG3975)),IF(AND(AE3975=1,AF3975=1,AG3975&lt;0),1,0),"")</x:f>
        <x:v>0</x:v>
      </x:c>
      <x:c r="AI3975" s="50" t="n">
        <x:f>IF(AND(A3975=A3976,C3976=C3975+1,ISNUMBER(AH3976)),C3976,"")</x:f>
        <x:v>2010</x:v>
      </x:c>
      <x:c r="AJ3975" s="50" t="n">
        <x:f>IF(AND(A3975=A3976,C3976=C3975+1,ISNUMBER(AH3976)),AH3976,"")</x:f>
        <x:v>0</x:v>
      </x:c>
    </x:row>
    <x:row r="3976" ht="15">
      <x:c r="A3976" s="9" t="s">
        <x:v>277</x:v>
      </x:c>
      <x:c r="B3976" s="10">
        <x:v>40543</x:v>
      </x:c>
      <x:c r="C3976" s="9">
        <x:v>2010</x:v>
      </x:c>
      <x:c r="D3976" s="11">
        <x:v>8412.5</x:v>
      </x:c>
      <x:c r="E3976" s="11">
        <x:v>1335.5</x:v>
      </x:c>
      <x:c r="F3976" s="11">
        <x:v>1485.7</x:v>
      </x:c>
      <x:c r="G3976" s="11">
        <x:v>4509.1000000000004</x:v>
      </x:c>
      <x:c r="H3976" s="11">
        <x:v>2542.1999999999998</x:v>
      </x:c>
      <x:c r="I3976" s="11">
        <x:v>3903.4</x:v>
      </x:c>
      <x:c r="J3976" s="11">
        <x:v>2873.6</x:v>
      </x:c>
      <x:c r="K3976" s="11">
        <x:v>338.3</x:v>
      </x:c>
      <x:c r="L3976" s="11">
        <x:v>183</x:v>
      </x:c>
      <x:c r="M3976" s="11">
        <x:v>325.5</x:v>
      </x:c>
      <x:c r="N3976" s="11">
        <x:v>2216.6999999999998</x:v>
      </x:c>
      <x:c r="O3976" s="11">
        <x:v>1089.8</x:v>
      </x:c>
      <x:c r="P3976" s="11">
        <x:v>261.89999999999998</x:v>
      </x:c>
      <x:c r="Q3976" s="11">
        <x:v>629.20000000000005</x:v>
      </x:c>
      <x:c r="R3976" s="11">
        <x:v>28.3</x:v>
      </x:c>
      <x:c r="S3976" s="11">
        <x:v>71</x:v>
      </x:c>
      <x:c r="T3976" s="11">
        <x:v>643.6</x:v>
      </x:c>
      <x:c r="U3976" s="11">
        <x:v>17462.958900000001</x:v>
      </x:c>
      <x:c r="V3976" s="11">
        <x:v>18</x:v>
      </x:c>
      <x:c r="W3976" s="12">
        <x:v>0</x:v>
      </x:c>
      <x:c r="X3976" s="8">
        <x:v>0</x:v>
      </x:c>
      <x:c r="Y3976" s="13">
        <x:f t="shared" si="372"/>
        <x:v>0.89890287406609681</x:v>
      </x:c>
      <x:c r="Z3976" s="13">
        <x:f t="shared" si="373"/>
        <x:v>0.53600000000000003</x:v>
      </x:c>
      <x:c r="AA3976" s="13">
        <x:f t="shared" si="374"/>
        <x:v>8.4398216939078757E-3</x:v>
      </x:c>
      <x:c r="AB3976" s="13">
        <x:f t="shared" si="375"/>
        <x:v>3.1132243684992567E-2</x:v>
      </x:c>
      <x:c r="AC3976" s="13">
        <x:f t="shared" si="376"/>
        <x:v>0.14273358319842097</x:v>
      </x:c>
      <x:c r="AD3976" s="13">
        <x:f t="shared" si="377"/>
        <x:v>0.34158692421991083</x:v>
      </x:c>
      <x:c r="AE3976" s="50" t="n">
        <x:f>IF(OR(NOT(ISNUMBER(Q3976)),NOT(ISNUMBER(R3976))),"",IF(Q3976&lt;R3976,1,0))</x:f>
        <x:v>0</x:v>
      </x:c>
      <x:c r="AF3976" s="50" t="n">
        <x:f>IFERROR(IF(AND(A3976=A3975,C3976=C3975+1,ISNUMBER(AE3975)),AE3975,""),"")</x:f>
        <x:v>0</x:v>
      </x:c>
      <x:c r="AG3976" s="52" t="n">
        <x:f>IFERROR(IF(AND(A3976=A3975,C3976=C3975+1,ISNUMBER(U3976),ISNUMBER(U3975),U3975&lt;&gt;0),U3976/U3975-1,""),"")</x:f>
        <x:v>0.030298256205920193</x:v>
      </x:c>
      <x:c r="AH3976" s="50" t="n">
        <x:f>IF(AND(ISNUMBER(AE3976),ISNUMBER(AF3976),ISNUMBER(AG3976)),IF(AND(AE3976=1,AF3976=1,AG3976&lt;0),1,0),"")</x:f>
        <x:v>0</x:v>
      </x:c>
      <x:c r="AI3976" s="50" t="n">
        <x:f>IF(AND(A3976=A3977,C3977=C3976+1,ISNUMBER(AH3977)),C3977,"")</x:f>
        <x:v>2011</x:v>
      </x:c>
      <x:c r="AJ3976" s="50" t="n">
        <x:f>IF(AND(A3976=A3977,C3977=C3976+1,ISNUMBER(AH3977)),AH3977,"")</x:f>
        <x:v>0</x:v>
      </x:c>
    </x:row>
    <x:row r="3977" ht="15">
      <x:c r="A3977" s="9" t="s">
        <x:v>277</x:v>
      </x:c>
      <x:c r="B3977" s="10">
        <x:v>40908</x:v>
      </x:c>
      <x:c r="C3977" s="9">
        <x:v>2011</x:v>
      </x:c>
      <x:c r="D3977" s="11">
        <x:v>10635.9</x:v>
      </x:c>
      <x:c r="E3977" s="11">
        <x:v>1172.4000000000001</x:v>
      </x:c>
      <x:c r="F3977" s="11">
        <x:v>1533.6</x:v>
      </x:c>
      <x:c r="G3977" s="11">
        <x:v>5869.9</x:v>
      </x:c>
      <x:c r="H3977" s="11">
        <x:v>3075.9</x:v>
      </x:c>
      <x:c r="I3977" s="11">
        <x:v>4766</x:v>
      </x:c>
      <x:c r="J3977" s="11">
        <x:v>3441.3</x:v>
      </x:c>
      <x:c r="K3977" s="11">
        <x:v>307.10000000000002</x:v>
      </x:c>
      <x:c r="L3977" s="11">
        <x:v>225.7</x:v>
      </x:c>
      <x:c r="M3977" s="11">
        <x:v>217.8</x:v>
      </x:c>
      <x:c r="N3977" s="11">
        <x:v>2858.1</x:v>
      </x:c>
      <x:c r="O3977" s="11">
        <x:v>2304.1999999999998</x:v>
      </x:c>
      <x:c r="P3977" s="11">
        <x:v>1132</x:v>
      </x:c>
      <x:c r="Q3977" s="11">
        <x:v>1665.8</x:v>
      </x:c>
      <x:c r="R3977" s="11">
        <x:v>59.5</x:v>
      </x:c>
      <x:c r="S3977" s="11">
        <x:v>649</x:v>
      </x:c>
      <x:c r="T3977" s="11">
        <x:v>1534.7</x:v>
      </x:c>
      <x:c r="U3977" s="11">
        <x:v>19676.133300000001</x:v>
      </x:c>
      <x:c r="V3977" s="11">
        <x:v>18</x:v>
      </x:c>
      <x:c r="W3977" s="12">
        <x:v>0</x:v>
      </x:c>
      <x:c r="X3977" s="8">
        <x:v>0</x:v>
      </x:c>
      <x:c r="Y3977" s="13">
        <x:f t="shared" si="372"/>
        <x:v>0.76447574334898294</x:v>
      </x:c>
      <x:c r="Z3977" s="13">
        <x:f t="shared" si="373"/>
        <x:v>0.55189499713235357</x:v>
      </x:c>
      <x:c r="AA3977" s="13">
        <x:f t="shared" si="374"/>
        <x:v>6.1019753852518357E-2</x:v>
      </x:c>
      <x:c r="AB3977" s="13">
        <x:f t="shared" si="375"/>
        <x:v>0.10643198977049427</x:v>
      </x:c>
      <x:c r="AC3977" s="13">
        <x:f t="shared" si="376"/>
        <x:v>0.26145249493177058</x:v>
      </x:c>
      <x:c r="AD3977" s="13">
        <x:f t="shared" si="377"/>
        <x:v>0.32355512932615016</x:v>
      </x:c>
      <x:c r="AE3977" s="50" t="n">
        <x:f>IF(OR(NOT(ISNUMBER(Q3977)),NOT(ISNUMBER(R3977))),"",IF(Q3977&lt;R3977,1,0))</x:f>
        <x:v>0</x:v>
      </x:c>
      <x:c r="AF3977" s="50" t="n">
        <x:f>IFERROR(IF(AND(A3977=A3976,C3977=C3976+1,ISNUMBER(AE3976)),AE3976,""),"")</x:f>
        <x:v>0</x:v>
      </x:c>
      <x:c r="AG3977" s="52" t="n">
        <x:f>IFERROR(IF(AND(A3977=A3976,C3977=C3976+1,ISNUMBER(U3977),ISNUMBER(U3976),U3976&lt;&gt;0),U3977/U3976-1,""),"")</x:f>
        <x:v>0.1267353609816948</x:v>
      </x:c>
      <x:c r="AH3977" s="50" t="n">
        <x:f>IF(AND(ISNUMBER(AE3977),ISNUMBER(AF3977),ISNUMBER(AG3977)),IF(AND(AE3977=1,AF3977=1,AG3977&lt;0),1,0),"")</x:f>
        <x:v>0</x:v>
      </x:c>
      <x:c r="AI3977" s="50" t="n">
        <x:f>IF(AND(A3977=A3978,C3978=C3977+1,ISNUMBER(AH3978)),C3978,"")</x:f>
        <x:v>2012</x:v>
      </x:c>
      <x:c r="AJ3977" s="50" t="n">
        <x:f>IF(AND(A3977=A3978,C3978=C3977+1,ISNUMBER(AH3978)),AH3978,"")</x:f>
        <x:v>0</x:v>
      </x:c>
    </x:row>
    <x:row r="3978" ht="15">
      <x:c r="A3978" s="9" t="s">
        <x:v>277</x:v>
      </x:c>
      <x:c r="B3978" s="10">
        <x:v>41274</x:v>
      </x:c>
      <x:c r="C3978" s="9">
        <x:v>2012</x:v>
      </x:c>
      <x:c r="D3978" s="11">
        <x:v>9381.7999999999993</x:v>
      </x:c>
      <x:c r="E3978" s="11">
        <x:v>1294.2</x:v>
      </x:c>
      <x:c r="F3978" s="11">
        <x:v>1228.8</x:v>
      </x:c>
      <x:c r="G3978" s="11">
        <x:v>4060.2</x:v>
      </x:c>
      <x:c r="H3978" s="11">
        <x:v>1205.2</x:v>
      </x:c>
      <x:c r="I3978" s="11">
        <x:v>5321.6</x:v>
      </x:c>
      <x:c r="J3978" s="11">
        <x:v>3931.2</x:v>
      </x:c>
      <x:c r="K3978" s="11">
        <x:v>330.2</x:v>
      </x:c>
      <x:c r="L3978" s="11">
        <x:v>163.69999999999999</x:v>
      </x:c>
      <x:c r="M3978" s="11">
        <x:v>1</x:v>
      </x:c>
      <x:c r="N3978" s="11">
        <x:v>1204.2</x:v>
      </x:c>
      <x:c r="O3978" s="11">
        <x:v>2344.1</x:v>
      </x:c>
      <x:c r="P3978" s="11">
        <x:v>1185.2</x:v>
      </x:c>
      <x:c r="Q3978" s="11">
        <x:v>1747.1</x:v>
      </x:c>
      <x:c r="R3978" s="11">
        <x:v>29.4</x:v>
      </x:c>
      <x:c r="S3978" s="11">
        <x:v>624.29999999999995</x:v>
      </x:c>
      <x:c r="T3978" s="11">
        <x:v>1418.5</x:v>
      </x:c>
      <x:c r="U3978" s="11">
        <x:v>18592.045900000001</x:v>
      </x:c>
      <x:c r="V3978" s="11">
        <x:v>18</x:v>
      </x:c>
      <x:c r="W3978" s="12">
        <x:v>0</x:v>
      </x:c>
      <x:c r="X3978" s="8">
        <x:v>0</x:v>
      </x:c>
      <x:c r="Y3978" s="13">
        <x:f t="shared" si="372"/>
        <x:v>1.05322265625</x:v>
      </x:c>
      <x:c r="Z3978" s="13">
        <x:f t="shared" si="373"/>
        <x:v>0.43277409452343901</x:v>
      </x:c>
      <x:c r="AA3978" s="13">
        <x:f t="shared" si="374"/>
        <x:v>6.6543733611886841E-2</x:v>
      </x:c>
      <x:c r="AB3978" s="13">
        <x:f t="shared" si="375"/>
        <x:v>0.12632970218934533</x:v>
      </x:c>
      <x:c r="AC3978" s="13">
        <x:f t="shared" si="376"/>
        <x:v>0.34936702625486432</x:v>
      </x:c>
      <x:c r="AD3978" s="13">
        <x:f t="shared" si="377"/>
        <x:v>0.41902406787610053</x:v>
      </x:c>
      <x:c r="AE3978" s="50" t="n">
        <x:f>IF(OR(NOT(ISNUMBER(Q3978)),NOT(ISNUMBER(R3978))),"",IF(Q3978&lt;R3978,1,0))</x:f>
        <x:v>0</x:v>
      </x:c>
      <x:c r="AF3978" s="50" t="n">
        <x:f>IFERROR(IF(AND(A3978=A3977,C3978=C3977+1,ISNUMBER(AE3977)),AE3977,""),"")</x:f>
        <x:v>0</x:v>
      </x:c>
      <x:c r="AG3978" s="52" t="n">
        <x:f>IFERROR(IF(AND(A3978=A3977,C3978=C3977+1,ISNUMBER(U3978),ISNUMBER(U3977),U3977&lt;&gt;0),U3978/U3977-1,""),"")</x:f>
        <x:v>-0.055096567169526156</x:v>
      </x:c>
      <x:c r="AH3978" s="50" t="n">
        <x:f>IF(AND(ISNUMBER(AE3978),ISNUMBER(AF3978),ISNUMBER(AG3978)),IF(AND(AE3978=1,AF3978=1,AG3978&lt;0),1,0),"")</x:f>
        <x:v>0</x:v>
      </x:c>
      <x:c r="AI3978" s="50" t="n">
        <x:f>IF(AND(A3978=A3979,C3979=C3978+1,ISNUMBER(AH3979)),C3979,"")</x:f>
        <x:v>2013</x:v>
      </x:c>
      <x:c r="AJ3978" s="50" t="n">
        <x:f>IF(AND(A3978=A3979,C3979=C3978+1,ISNUMBER(AH3979)),AH3979,"")</x:f>
        <x:v>0</x:v>
      </x:c>
    </x:row>
    <x:row r="3979" ht="15">
      <x:c r="A3979" s="9" t="s">
        <x:v>277</x:v>
      </x:c>
      <x:c r="B3979" s="10">
        <x:v>41639</x:v>
      </x:c>
      <x:c r="C3979" s="9">
        <x:v>2013</x:v>
      </x:c>
      <x:c r="D3979" s="11">
        <x:v>11508.6</x:v>
      </x:c>
      <x:c r="E3979" s="11">
        <x:v>2069.3000000000002</x:v>
      </x:c>
      <x:c r="F3979" s="11">
        <x:v>1432.3</x:v>
      </x:c>
      <x:c r="G3979" s="11">
        <x:v>6062.2</x:v>
      </x:c>
      <x:c r="H3979" s="11">
        <x:v>2185</x:v>
      </x:c>
      <x:c r="I3979" s="11">
        <x:v>5446.4</x:v>
      </x:c>
      <x:c r="J3979" s="11">
        <x:v>3984.7</x:v>
      </x:c>
      <x:c r="K3979" s="11">
        <x:v>352.9</x:v>
      </x:c>
      <x:c r="L3979" s="11">
        <x:v>193.9</x:v>
      </x:c>
      <x:c r="M3979" s="11">
        <x:v>160.6</x:v>
      </x:c>
      <x:c r="N3979" s="11">
        <x:v>2024.4</x:v>
      </x:c>
      <x:c r="O3979" s="11">
        <x:v>2646.9</x:v>
      </x:c>
      <x:c r="P3979" s="11">
        <x:v>380.8</x:v>
      </x:c>
      <x:c r="Q3979" s="11">
        <x:v>972.7</x:v>
      </x:c>
      <x:c r="R3979" s="11">
        <x:v>45.6</x:v>
      </x:c>
      <x:c r="S3979" s="11">
        <x:v>169</x:v>
      </x:c>
      <x:c r="T3979" s="11">
        <x:v>1676.1</x:v>
      </x:c>
      <x:c r="U3979" s="11">
        <x:v>12888.778899999999</x:v>
      </x:c>
      <x:c r="V3979" s="11">
        <x:v>18</x:v>
      </x:c>
      <x:c r="W3979" s="12">
        <x:v>0</x:v>
      </x:c>
      <x:c r="X3979" s="8">
        <x:v>0</x:v>
      </x:c>
      <x:c r="Y3979" s="13">
        <x:f t="shared" si="372"/>
        <x:v>1.444739230608113</x:v>
      </x:c>
      <x:c r="Z3979" s="13">
        <x:f t="shared" si="373"/>
        <x:v>0.52675390577481185</x:v>
      </x:c>
      <x:c r="AA3979" s="13">
        <x:f t="shared" si="374"/>
        <x:v>1.4684670594164364E-2</x:v>
      </x:c>
      <x:c r="AB3979" s="13">
        <x:f t="shared" si="375"/>
        <x:v>3.3088299184957336E-2</x:v>
      </x:c>
      <x:c r="AC3979" s="13">
        <x:f t="shared" si="376"/>
        <x:v>0.27648378476460689</x:v>
      </x:c>
      <x:c r="AD3979" s="13">
        <x:f t="shared" si="377"/>
        <x:v>0.34623672731696292</x:v>
      </x:c>
      <x:c r="AE3979" s="50" t="n">
        <x:f>IF(OR(NOT(ISNUMBER(Q3979)),NOT(ISNUMBER(R3979))),"",IF(Q3979&lt;R3979,1,0))</x:f>
        <x:v>0</x:v>
      </x:c>
      <x:c r="AF3979" s="50" t="n">
        <x:f>IFERROR(IF(AND(A3979=A3978,C3979=C3978+1,ISNUMBER(AE3978)),AE3978,""),"")</x:f>
        <x:v>0</x:v>
      </x:c>
      <x:c r="AG3979" s="52" t="n">
        <x:f>IFERROR(IF(AND(A3979=A3978,C3979=C3978+1,ISNUMBER(U3979),ISNUMBER(U3978),U3978&lt;&gt;0),U3979/U3978-1,""),"")</x:f>
        <x:v>-0.3067584401779043</x:v>
      </x:c>
      <x:c r="AH3979" s="50" t="n">
        <x:f>IF(AND(ISNUMBER(AE3979),ISNUMBER(AF3979),ISNUMBER(AG3979)),IF(AND(AE3979=1,AF3979=1,AG3979&lt;0),1,0),"")</x:f>
        <x:v>0</x:v>
      </x:c>
      <x:c r="AI3979" s="50" t="n">
        <x:f>IF(AND(A3979=A3980,C3980=C3979+1,ISNUMBER(AH3980)),C3980,"")</x:f>
        <x:v>2014</x:v>
      </x:c>
      <x:c r="AJ3979" s="50" t="n">
        <x:f>IF(AND(A3979=A3980,C3980=C3979+1,ISNUMBER(AH3980)),AH3980,"")</x:f>
        <x:v>0</x:v>
      </x:c>
    </x:row>
    <x:row r="3980" ht="15">
      <x:c r="A3980" s="9" t="s">
        <x:v>277</x:v>
      </x:c>
      <x:c r="B3980" s="10">
        <x:v>42004</x:v>
      </x:c>
      <x:c r="C3980" s="9">
        <x:v>2014</x:v>
      </x:c>
      <x:c r="D3980" s="11">
        <x:v>11421.7</x:v>
      </x:c>
      <x:c r="E3980" s="11">
        <x:v>2086.6</x:v>
      </x:c>
      <x:c r="F3980" s="11">
        <x:v>1339.2</x:v>
      </x:c>
      <x:c r="G3980" s="11">
        <x:v>7401.4</x:v>
      </x:c>
      <x:c r="H3980" s="11">
        <x:v>3370</x:v>
      </x:c>
      <x:c r="I3980" s="11">
        <x:v>4020.3</x:v>
      </x:c>
      <x:c r="J3980" s="11">
        <x:v>2305.8000000000002</x:v>
      </x:c>
      <x:c r="K3980" s="11">
        <x:v>319</x:v>
      </x:c>
      <x:c r="L3980" s="11">
        <x:v>139.5</x:v>
      </x:c>
      <x:c r="M3980" s="11">
        <x:v>132.80000000000001</x:v>
      </x:c>
      <x:c r="N3980" s="11">
        <x:v>3237.2</x:v>
      </x:c>
      <x:c r="O3980" s="11">
        <x:v>2212.9</x:v>
      </x:c>
      <x:c r="P3980" s="11">
        <x:v>-1964.6</x:v>
      </x:c>
      <x:c r="Q3980" s="11">
        <x:v>-1342.8</x:v>
      </x:c>
      <x:c r="R3980" s="11">
        <x:v>83.8</x:v>
      </x:c>
      <x:c r="S3980" s="11">
        <x:v>-1555.7</x:v>
      </x:c>
      <x:c r="T3980" s="11">
        <x:v>1313.5</x:v>
      </x:c>
      <x:c r="U3980" s="11">
        <x:v>5872.835</x:v>
      </x:c>
      <x:c r="V3980" s="11">
        <x:v>18</x:v>
      </x:c>
      <x:c r="W3980" s="12">
        <x:v>0</x:v>
      </x:c>
      <x:c r="X3980" s="8">
        <x:v>0</x:v>
      </x:c>
      <x:c r="Y3980" s="13">
        <x:f t="shared" si="372"/>
        <x:v>1.5580943847072879</x:v>
      </x:c>
      <x:c r="Z3980" s="13">
        <x:f t="shared" si="373"/>
        <x:v>0.64801211728551789</x:v>
      </x:c>
      <x:c r="AA3980" s="13">
        <x:f t="shared" si="374"/>
        <x:v>-0.1362056436432405</x:v>
      </x:c>
      <x:c r="AB3980" s="13">
        <x:f t="shared" si="375"/>
        <x:v>-0.17200591855853331</x:v>
      </x:c>
      <x:c r="AC3980" s="13">
        <x:f t="shared" si="376"/>
        <x:v>0.17746642527089471</x:v>
      </x:c>
      <x:c r="AD3980" s="13">
        <x:f t="shared" si="377"/>
        <x:v>0.20187887967640544</x:v>
      </x:c>
      <x:c r="AE3980" s="50" t="n">
        <x:f>IF(OR(NOT(ISNUMBER(Q3980)),NOT(ISNUMBER(R3980))),"",IF(Q3980&lt;R3980,1,0))</x:f>
        <x:v>1</x:v>
      </x:c>
      <x:c r="AF3980" s="50" t="n">
        <x:f>IFERROR(IF(AND(A3980=A3979,C3980=C3979+1,ISNUMBER(AE3979)),AE3979,""),"")</x:f>
        <x:v>0</x:v>
      </x:c>
      <x:c r="AG3980" s="52" t="n">
        <x:f>IFERROR(IF(AND(A3980=A3979,C3980=C3979+1,ISNUMBER(U3980),ISNUMBER(U3979),U3979&lt;&gt;0),U3980/U3979-1,""),"")</x:f>
        <x:v>-0.5443451202347803</x:v>
      </x:c>
      <x:c r="AH3980" s="50" t="n">
        <x:f>IF(AND(ISNUMBER(AE3980),ISNUMBER(AF3980),ISNUMBER(AG3980)),IF(AND(AE3980=1,AF3980=1,AG3980&lt;0),1,0),"")</x:f>
        <x:v>0</x:v>
      </x:c>
      <x:c r="AI3980" s="50" t="n">
        <x:f>IF(AND(A3980=A3981,C3981=C3980+1,ISNUMBER(AH3981)),C3981,"")</x:f>
        <x:v>2015</x:v>
      </x:c>
      <x:c r="AJ3980" s="50" t="n">
        <x:f>IF(AND(A3980=A3981,C3981=C3980+1,ISNUMBER(AH3981)),AH3981,"")</x:f>
        <x:v>1</x:v>
      </x:c>
    </x:row>
    <x:row r="3981" ht="15">
      <x:c r="A3981" s="9" t="s">
        <x:v>277</x:v>
      </x:c>
      <x:c r="B3981" s="10">
        <x:v>42369</x:v>
      </x:c>
      <x:c r="C3981" s="9">
        <x:v>2015</x:v>
      </x:c>
      <x:c r="D3981" s="11">
        <x:v>11347.8</x:v>
      </x:c>
      <x:c r="E3981" s="11">
        <x:v>1841</x:v>
      </x:c>
      <x:c r="F3981" s="11">
        <x:v>1581.8</x:v>
      </x:c>
      <x:c r="G3981" s="11">
        <x:v>8173.1</x:v>
      </x:c>
      <x:c r="H3981" s="11">
        <x:v>4364.2</x:v>
      </x:c>
      <x:c r="I3981" s="11">
        <x:v>3174.7</x:v>
      </x:c>
      <x:c r="J3981" s="11">
        <x:v>1336.4</x:v>
      </x:c>
      <x:c r="K3981" s="11">
        <x:v>355.7</x:v>
      </x:c>
      <x:c r="L3981" s="11">
        <x:v>107.2</x:v>
      </x:c>
      <x:c r="M3981" s="11">
        <x:v>75.3</x:v>
      </x:c>
      <x:c r="N3981" s="11">
        <x:v>4288.8999999999996</x:v>
      </x:c>
      <x:c r="O3981" s="11">
        <x:v>1606.6</x:v>
      </x:c>
      <x:c r="P3981" s="11">
        <x:v>-1093.7</x:v>
      </x:c>
      <x:c r="Q3981" s="11">
        <x:v>-513.6</x:v>
      </x:c>
      <x:c r="R3981" s="11">
        <x:v>90.9</x:v>
      </x:c>
      <x:c r="S3981" s="11">
        <x:v>-1034.8</x:v>
      </x:c>
      <x:c r="T3981" s="11">
        <x:v>1151.5999999999999</x:v>
      </x:c>
      <x:c r="U3981" s="11">
        <x:v>2225.5452</x:v>
      </x:c>
      <x:c r="V3981" s="11">
        <x:v>18</x:v>
      </x:c>
      <x:c r="W3981" s="12">
        <x:v>0</x:v>
      </x:c>
      <x:c r="X3981" s="8">
        <x:v>0</x:v>
      </x:c>
      <x:c r="Y3981" s="13">
        <x:f t="shared" si="372"/>
        <x:v>1.1638639524592238</x:v>
      </x:c>
      <x:c r="Z3981" s="13">
        <x:f t="shared" si="373"/>
        <x:v>0.72023652161652485</x:v>
      </x:c>
      <x:c r="AA3981" s="13">
        <x:f t="shared" si="374"/>
        <x:v>-9.1189481661643673E-2</x:v>
      </x:c>
      <x:c r="AB3981" s="13">
        <x:f t="shared" si="375"/>
        <x:v>-9.6379915049613157E-2</x:v>
      </x:c>
      <x:c r="AC3981" s="13">
        <x:f t="shared" si="376"/>
        <x:v>0.14090124922000219</x:v>
      </x:c>
      <x:c r="AD3981" s="13">
        <x:f t="shared" si="377"/>
        <x:v>0.11776732053790163</x:v>
      </x:c>
      <x:c r="AE3981" s="50" t="n">
        <x:f>IF(OR(NOT(ISNUMBER(Q3981)),NOT(ISNUMBER(R3981))),"",IF(Q3981&lt;R3981,1,0))</x:f>
        <x:v>1</x:v>
      </x:c>
      <x:c r="AF3981" s="50" t="n">
        <x:f>IFERROR(IF(AND(A3981=A3980,C3981=C3980+1,ISNUMBER(AE3980)),AE3980,""),"")</x:f>
        <x:v>1</x:v>
      </x:c>
      <x:c r="AG3981" s="52" t="n">
        <x:f>IFERROR(IF(AND(A3981=A3980,C3981=C3980+1,ISNUMBER(U3981),ISNUMBER(U3980),U3980&lt;&gt;0),U3981/U3980-1,""),"")</x:f>
        <x:v>-0.621044146481214</x:v>
      </x:c>
      <x:c r="AH3981" s="50" t="n">
        <x:f>IF(AND(ISNUMBER(AE3981),ISNUMBER(AF3981),ISNUMBER(AG3981)),IF(AND(AE3981=1,AF3981=1,AG3981&lt;0),1,0),"")</x:f>
        <x:v>1</x:v>
      </x:c>
      <x:c r="AI3981" s="50" t="n">
        <x:f>IF(AND(A3981=A3982,C3982=C3981+1,ISNUMBER(AH3982)),C3982,"")</x:f>
        <x:v>2016</x:v>
      </x:c>
      <x:c r="AJ3981" s="50" t="n">
        <x:f>IF(AND(A3981=A3982,C3982=C3981+1,ISNUMBER(AH3982)),AH3982,"")</x:f>
        <x:v>0</x:v>
      </x:c>
    </x:row>
    <x:row r="3982" ht="15">
      <x:c r="A3982" s="9" t="s">
        <x:v>277</x:v>
      </x:c>
      <x:c r="B3982" s="10">
        <x:v>42735</x:v>
      </x:c>
      <x:c r="C3982" s="9">
        <x:v>2016</x:v>
      </x:c>
      <x:c r="D3982" s="11">
        <x:v>10801.7</x:v>
      </x:c>
      <x:c r="E3982" s="11">
        <x:v>2461.6</x:v>
      </x:c>
      <x:c r="F3982" s="11">
        <x:v>1648.5</x:v>
      </x:c>
      <x:c r="G3982" s="11">
        <x:v>8559.2000000000007</x:v>
      </x:c>
      <x:c r="H3982" s="11">
        <x:v>5006.3999999999996</x:v>
      </x:c>
      <x:c r="I3982" s="11">
        <x:v>2242.5</x:v>
      </x:c>
      <x:c r="J3982" s="11">
        <x:v>778</x:v>
      </x:c>
      <x:c r="K3982" s="11">
        <x:v>281.89999999999998</x:v>
      </x:c>
      <x:c r="L3982" s="11">
        <x:v>155.30000000000001</x:v>
      </x:c>
      <x:c r="M3982" s="11">
        <x:v>593.4</x:v>
      </x:c>
      <x:c r="N3982" s="11">
        <x:v>4413</x:v>
      </x:c>
      <x:c r="O3982" s="11">
        <x:v>1269.9000000000001</x:v>
      </x:c>
      <x:c r="P3982" s="11">
        <x:v>-754.7</x:v>
      </x:c>
      <x:c r="Q3982" s="11">
        <x:v>-287.8</x:v>
      </x:c>
      <x:c r="R3982" s="11">
        <x:v>167.7</x:v>
      </x:c>
      <x:c r="S3982" s="11">
        <x:v>-599.9</x:v>
      </x:c>
      <x:c r="T3982" s="11">
        <x:v>229.7</x:v>
      </x:c>
      <x:c r="U3982" s="11">
        <x:v>3530.1572999999999</x:v>
      </x:c>
      <x:c r="V3982" s="11">
        <x:v>18</x:v>
      </x:c>
      <x:c r="W3982" s="12">
        <x:v>0</x:v>
      </x:c>
      <x:c r="X3982" s="8">
        <x:v>0</x:v>
      </x:c>
      <x:c r="Y3982" s="13">
        <x:f t="shared" si="372"/>
        <x:v>1.4932362754018804</x:v>
      </x:c>
      <x:c r="Z3982" s="13">
        <x:f t="shared" si="373"/>
        <x:v>0.79239378986640996</x:v>
      </x:c>
      <x:c r="AA3982" s="13">
        <x:f t="shared" si="374"/>
        <x:v>-5.5537554273864295E-2</x:v>
      </x:c>
      <x:c r="AB3982" s="13">
        <x:f t="shared" si="375"/>
        <x:v>-6.9868631789440555E-2</x:v>
      </x:c>
      <x:c r="AC3982" s="13">
        <x:f t="shared" si="376"/>
        <x:v>2.6836620244882696E-2</x:v>
      </x:c>
      <x:c r="AD3982" s="13">
        <x:f t="shared" si="377"/>
        <x:v>7.2025699658387107E-2</x:v>
      </x:c>
      <x:c r="AE3982" s="50" t="n">
        <x:f>IF(OR(NOT(ISNUMBER(Q3982)),NOT(ISNUMBER(R3982))),"",IF(Q3982&lt;R3982,1,0))</x:f>
        <x:v>1</x:v>
      </x:c>
      <x:c r="AF3982" s="50" t="n">
        <x:f>IFERROR(IF(AND(A3982=A3981,C3982=C3981+1,ISNUMBER(AE3981)),AE3981,""),"")</x:f>
        <x:v>1</x:v>
      </x:c>
      <x:c r="AG3982" s="52" t="n">
        <x:f>IFERROR(IF(AND(A3982=A3981,C3982=C3981+1,ISNUMBER(U3982),ISNUMBER(U3981),U3981&lt;&gt;0),U3982/U3981-1,""),"")</x:f>
        <x:v>0.5861988783692194</x:v>
      </x:c>
      <x:c r="AH3982" s="50" t="n">
        <x:f>IF(AND(ISNUMBER(AE3982),ISNUMBER(AF3982),ISNUMBER(AG3982)),IF(AND(AE3982=1,AF3982=1,AG3982&lt;0),1,0),"")</x:f>
        <x:v>0</x:v>
      </x:c>
      <x:c r="AI3982" s="50" t="n">
        <x:f>IF(AND(A3982=A3983,C3983=C3982+1,ISNUMBER(AH3983)),C3983,"")</x:f>
        <x:v>2017</x:v>
      </x:c>
      <x:c r="AJ3982" s="50" t="n">
        <x:f>IF(AND(A3982=A3983,C3983=C3982+1,ISNUMBER(AH3983)),AH3983,"")</x:f>
        <x:v>0</x:v>
      </x:c>
    </x:row>
    <x:row r="3983" ht="15">
      <x:c r="A3983" s="9" t="s">
        <x:v>277</x:v>
      </x:c>
      <x:c r="B3983" s="10">
        <x:v>43100</x:v>
      </x:c>
      <x:c r="C3983" s="9">
        <x:v>2017</x:v>
      </x:c>
      <x:c r="D3983" s="11">
        <x:v>11028.5</x:v>
      </x:c>
      <x:c r="E3983" s="11">
        <x:v>2324.3000000000002</x:v>
      </x:c>
      <x:c r="F3983" s="11">
        <x:v>1354.5</x:v>
      </x:c>
      <x:c r="G3983" s="11">
        <x:v>8312.1</x:v>
      </x:c>
      <x:c r="H3983" s="11">
        <x:v>4433</x:v>
      </x:c>
      <x:c r="I3983" s="11">
        <x:v>2716.4</x:v>
      </x:c>
      <x:c r="J3983" s="11">
        <x:v>607.5</x:v>
      </x:c>
      <x:c r="K3983" s="11">
        <x:v>284</x:v>
      </x:c>
      <x:c r="L3983" s="11">
        <x:v>168</x:v>
      </x:c>
      <x:c r="M3983" s="11">
        <x:v>228.1</x:v>
      </x:c>
      <x:c r="N3983" s="11">
        <x:v>4204.8999999999996</x:v>
      </x:c>
      <x:c r="O3983" s="11">
        <x:v>1722.5</x:v>
      </x:c>
      <x:c r="P3983" s="11">
        <x:v>22.4</x:v>
      </x:c>
      <x:c r="Q3983" s="11">
        <x:v>614.6</x:v>
      </x:c>
      <x:c r="R3983" s="11">
        <x:v>272.10000000000002</x:v>
      </x:c>
      <x:c r="S3983" s="11">
        <x:v>-176.3</x:v>
      </x:c>
      <x:c r="T3983" s="11">
        <x:v>960.6</x:v>
      </x:c>
      <x:c r="U3983" s="11">
        <x:v>3874.1496000000002</x:v>
      </x:c>
      <x:c r="V3983" s="11">
        <x:v>18</x:v>
      </x:c>
      <x:c r="W3983" s="12">
        <x:v>0</x:v>
      </x:c>
      <x:c r="X3983" s="8">
        <x:v>0</x:v>
      </x:c>
      <x:c r="Y3983" s="13">
        <x:f t="shared" si="372"/>
        <x:v>1.7159837578442232</x:v>
      </x:c>
      <x:c r="Z3983" s="13">
        <x:f t="shared" si="373"/>
        <x:v>0.75369270526363519</x:v>
      </x:c>
      <x:c r="AA3983" s="13">
        <x:f t="shared" si="374"/>
        <x:v>-1.5985854830666002E-2</x:v>
      </x:c>
      <x:c r="AB3983" s="13">
        <x:f t="shared" si="375"/>
        <x:v>2.0311012377023166E-3</x:v>
      </x:c>
      <x:c r="AC3983" s="13">
        <x:f t="shared" si="376"/>
        <x:v>0.11556646334861226</x:v>
      </x:c>
      <x:c r="AD3983" s="13">
        <x:f t="shared" si="377"/>
        <x:v>5.5084553656435602E-2</x:v>
      </x:c>
      <x:c r="AE3983" s="50" t="n">
        <x:f>IF(OR(NOT(ISNUMBER(Q3983)),NOT(ISNUMBER(R3983))),"",IF(Q3983&lt;R3983,1,0))</x:f>
        <x:v>0</x:v>
      </x:c>
      <x:c r="AF3983" s="50" t="n">
        <x:f>IFERROR(IF(AND(A3983=A3982,C3983=C3982+1,ISNUMBER(AE3982)),AE3982,""),"")</x:f>
        <x:v>1</x:v>
      </x:c>
      <x:c r="AG3983" s="52" t="n">
        <x:f>IFERROR(IF(AND(A3983=A3982,C3983=C3982+1,ISNUMBER(U3983),ISNUMBER(U3982),U3982&lt;&gt;0),U3983/U3982-1,""),"")</x:f>
        <x:v>0.09744390143747994</x:v>
      </x:c>
      <x:c r="AH3983" s="50" t="n">
        <x:f>IF(AND(ISNUMBER(AE3983),ISNUMBER(AF3983),ISNUMBER(AG3983)),IF(AND(AE3983=1,AF3983=1,AG3983&lt;0),1,0),"")</x:f>
        <x:v>0</x:v>
      </x:c>
      <x:c r="AI3983" s="50" t="n">
        <x:f>IF(AND(A3983=A3984,C3984=C3983+1,ISNUMBER(AH3984)),C3984,"")</x:f>
        <x:v>2018</x:v>
      </x:c>
      <x:c r="AJ3983" s="50" t="n">
        <x:f>IF(AND(A3983=A3984,C3984=C3983+1,ISNUMBER(AH3984)),AH3984,"")</x:f>
        <x:v>0</x:v>
      </x:c>
    </x:row>
    <x:row r="3984" ht="15">
      <x:c r="A3984" s="9" t="s">
        <x:v>277</x:v>
      </x:c>
      <x:c r="B3984" s="10">
        <x:v>43465</x:v>
      </x:c>
      <x:c r="C3984" s="9">
        <x:v>2018</x:v>
      </x:c>
      <x:c r="D3984" s="11">
        <x:v>10635.4</x:v>
      </x:c>
      <x:c r="E3984" s="11">
        <x:v>2423.4</x:v>
      </x:c>
      <x:c r="F3984" s="11">
        <x:v>1488.5</x:v>
      </x:c>
      <x:c r="G3984" s="11">
        <x:v>7742.2</x:v>
      </x:c>
      <x:c r="H3984" s="11">
        <x:v>3974.4</x:v>
      </x:c>
      <x:c r="I3984" s="11">
        <x:v>2893.2</x:v>
      </x:c>
      <x:c r="J3984" s="11">
        <x:v>649</x:v>
      </x:c>
      <x:c r="K3984" s="11">
        <x:v>179.8</x:v>
      </x:c>
      <x:c r="L3984" s="11">
        <x:v>134.80000000000001</x:v>
      </x:c>
      <x:c r="M3984" s="11">
        <x:v>221.2</x:v>
      </x:c>
      <x:c r="N3984" s="11">
        <x:v>3753.2</x:v>
      </x:c>
      <x:c r="O3984" s="11">
        <x:v>1859.2</x:v>
      </x:c>
      <x:c r="P3984" s="11">
        <x:v>528.4</x:v>
      </x:c>
      <x:c r="Q3984" s="11">
        <x:v>1112.5</x:v>
      </x:c>
      <x:c r="R3984" s="11">
        <x:v>314.89999999999998</x:v>
      </x:c>
      <x:c r="S3984" s="11">
        <x:v>84.8</x:v>
      </x:c>
      <x:c r="T3984" s="11">
        <x:v>972.4</x:v>
      </x:c>
      <x:c r="U3984" s="11">
        <x:v>3181.3602999999998</x:v>
      </x:c>
      <x:c r="V3984" s="11">
        <x:v>18</x:v>
      </x:c>
      <x:c r="W3984" s="12">
        <x:v>0</x:v>
      </x:c>
      <x:c r="X3984" s="8">
        <x:v>0</x:v>
      </x:c>
      <x:c r="Y3984" s="13">
        <x:f t="shared" si="372"/>
        <x:v>1.6280819617064159</x:v>
      </x:c>
      <x:c r="Z3984" s="13">
        <x:f t="shared" si="373"/>
        <x:v>0.72796509769261153</x:v>
      </x:c>
      <x:c r="AA3984" s="13">
        <x:f t="shared" si="374"/>
        <x:v>7.9733719465182318E-3</x:v>
      </x:c>
      <x:c r="AB3984" s="13">
        <x:f t="shared" si="375"/>
        <x:v>4.9683133685615964E-2</x:v>
      </x:c>
      <x:c r="AC3984" s="13">
        <x:f t="shared" si="376"/>
        <x:v>0.12559737542300639</x:v>
      </x:c>
      <x:c r="AD3984" s="13">
        <x:f t="shared" si="377"/>
        <x:v>6.1022622562385997E-2</x:v>
      </x:c>
      <x:c r="AE3984" s="50" t="n">
        <x:f>IF(OR(NOT(ISNUMBER(Q3984)),NOT(ISNUMBER(R3984))),"",IF(Q3984&lt;R3984,1,0))</x:f>
        <x:v>0</x:v>
      </x:c>
      <x:c r="AF3984" s="50" t="n">
        <x:f>IFERROR(IF(AND(A3984=A3983,C3984=C3983+1,ISNUMBER(AE3983)),AE3983,""),"")</x:f>
        <x:v>0</x:v>
      </x:c>
      <x:c r="AG3984" s="52" t="n">
        <x:f>IFERROR(IF(AND(A3984=A3983,C3984=C3983+1,ISNUMBER(U3984),ISNUMBER(U3983),U3983&lt;&gt;0),U3984/U3983-1,""),"")</x:f>
        <x:v>-0.17882357976057517</x:v>
      </x:c>
      <x:c r="AH3984" s="50" t="n">
        <x:f>IF(AND(ISNUMBER(AE3984),ISNUMBER(AF3984),ISNUMBER(AG3984)),IF(AND(AE3984=1,AF3984=1,AG3984&lt;0),1,0),"")</x:f>
        <x:v>0</x:v>
      </x:c>
      <x:c r="AI3984" s="50" t="n">
        <x:f>IF(AND(A3984=A3985,C3985=C3984+1,ISNUMBER(AH3985)),C3985,"")</x:f>
        <x:v>2019</x:v>
      </x:c>
      <x:c r="AJ3984" s="50" t="n">
        <x:f>IF(AND(A3984=A3985,C3985=C3984+1,ISNUMBER(AH3985)),AH3985,"")</x:f>
        <x:v>0</x:v>
      </x:c>
    </x:row>
    <x:row r="3985" ht="15">
      <x:c r="A3985" s="9" t="s">
        <x:v>277</x:v>
      </x:c>
      <x:c r="B3985" s="10">
        <x:v>43830</x:v>
      </x:c>
      <x:c r="C3985" s="9">
        <x:v>2019</x:v>
      </x:c>
      <x:c r="D3985" s="11">
        <x:v>8291.2000000000007</x:v>
      </x:c>
      <x:c r="E3985" s="11">
        <x:v>1491.3</x:v>
      </x:c>
      <x:c r="F3985" s="11">
        <x:v>1474.8</x:v>
      </x:c>
      <x:c r="G3985" s="11">
        <x:v>7307.6</x:v>
      </x:c>
      <x:c r="H3985" s="11">
        <x:v>4496.8</x:v>
      </x:c>
      <x:c r="I3985" s="11">
        <x:v>983.6</x:v>
      </x:c>
      <x:c r="J3985" s="11">
        <x:v>-1155.9000000000001</x:v>
      </x:c>
      <x:c r="K3985" s="11">
        <x:v>288.8</x:v>
      </x:c>
      <x:c r="L3985" s="11">
        <x:v>191.5</x:v>
      </x:c>
      <x:c r="M3985" s="11">
        <x:v>284.2</x:v>
      </x:c>
      <x:c r="N3985" s="11">
        <x:v>4212.6000000000004</x:v>
      </x:c>
      <x:c r="O3985" s="11">
        <x:v>1682.6</x:v>
      </x:c>
      <x:c r="P3985" s="11">
        <x:v>-1385.1</x:v>
      </x:c>
      <x:c r="Q3985" s="11">
        <x:v>-660.5</x:v>
      </x:c>
      <x:c r="R3985" s="11">
        <x:v>305.3</x:v>
      </x:c>
      <x:c r="S3985" s="11">
        <x:v>-1694.1</x:v>
      </x:c>
      <x:c r="T3985" s="11">
        <x:v>1045.2</x:v>
      </x:c>
      <x:c r="U3985" s="11">
        <x:v>1195.0688</x:v>
      </x:c>
      <x:c r="V3985" s="11">
        <x:v>18</x:v>
      </x:c>
      <x:c r="W3985" s="12">
        <x:v>0</x:v>
      </x:c>
      <x:c r="X3985" s="8">
        <x:v>0</x:v>
      </x:c>
      <x:c r="Y3985" s="13">
        <x:f t="shared" si="372"/>
        <x:v>1.0111879576891782</x:v>
      </x:c>
      <x:c r="Z3985" s="13">
        <x:f t="shared" si="373"/>
        <x:v>0.8813681976071015</x:v>
      </x:c>
      <x:c r="AA3985" s="13">
        <x:f t="shared" si="374"/>
        <x:v>-0.20432506754148974</x:v>
      </x:c>
      <x:c r="AB3985" s="13">
        <x:f t="shared" si="375"/>
        <x:v>-0.16705663836356616</x:v>
      </x:c>
      <x:c r="AC3985" s="13">
        <x:f t="shared" si="376"/>
        <x:v>0.14302917510536975</x:v>
      </x:c>
      <x:c r="AD3985" s="13">
        <x:f t="shared" si="377"/>
        <x:v>-0.13941287147819376</x:v>
      </x:c>
      <x:c r="AE3985" s="50" t="n">
        <x:f>IF(OR(NOT(ISNUMBER(Q3985)),NOT(ISNUMBER(R3985))),"",IF(Q3985&lt;R3985,1,0))</x:f>
        <x:v>1</x:v>
      </x:c>
      <x:c r="AF3985" s="50" t="n">
        <x:f>IFERROR(IF(AND(A3985=A3984,C3985=C3984+1,ISNUMBER(AE3984)),AE3984,""),"")</x:f>
        <x:v>0</x:v>
      </x:c>
      <x:c r="AG3985" s="52" t="n">
        <x:f>IFERROR(IF(AND(A3985=A3984,C3985=C3984+1,ISNUMBER(U3985),ISNUMBER(U3984),U3984&lt;&gt;0),U3985/U3984-1,""),"")</x:f>
        <x:v>-0.6243528908058606</x:v>
      </x:c>
      <x:c r="AH3985" s="50" t="n">
        <x:f>IF(AND(ISNUMBER(AE3985),ISNUMBER(AF3985),ISNUMBER(AG3985)),IF(AND(AE3985=1,AF3985=1,AG3985&lt;0),1,0),"")</x:f>
        <x:v>0</x:v>
      </x:c>
      <x:c r="AI3985" s="50" t="n">
        <x:f>IF(AND(A3985=A3986,C3986=C3985+1,ISNUMBER(AH3986)),C3986,"")</x:f>
        <x:v>2020</x:v>
      </x:c>
      <x:c r="AJ3985" s="50" t="n">
        <x:f>IF(AND(A3985=A3986,C3986=C3985+1,ISNUMBER(AH3986)),AH3986,"")</x:f>
        <x:v>1</x:v>
      </x:c>
    </x:row>
    <x:row r="3986" ht="15">
      <x:c r="A3986" s="9" t="s">
        <x:v>277</x:v>
      </x:c>
      <x:c r="B3986" s="10">
        <x:v>44196</x:v>
      </x:c>
      <x:c r="C3986" s="9">
        <x:v>2020</x:v>
      </x:c>
      <x:c r="D3986" s="11">
        <x:v>6557.2</x:v>
      </x:c>
      <x:c r="E3986" s="11">
        <x:v>1906.8</x:v>
      </x:c>
      <x:c r="F3986" s="11">
        <x:v>4408.3</x:v>
      </x:c>
      <x:c r="G3986" s="11">
        <x:v>6767.2</x:v>
      </x:c>
      <x:c r="H3986" s="11">
        <x:v>4387</x:v>
      </x:c>
      <x:c r="I3986" s="11">
        <x:v>-210</x:v>
      </x:c>
      <x:c r="J3986" s="11">
        <x:v>-2272</x:v>
      </x:c>
      <x:c r="K3986" s="11">
        <x:v>805.4</x:v>
      </x:c>
      <x:c r="L3986" s="11">
        <x:v>96.1</x:v>
      </x:c>
      <x:c r="M3986" s="11">
        <x:v>3411.3</x:v>
      </x:c>
      <x:c r="N3986" s="11">
        <x:v>975.7</x:v>
      </x:c>
      <x:c r="O3986" s="11">
        <x:v>1396.1</x:v>
      </x:c>
      <x:c r="P3986" s="11">
        <x:v>-1017.7</x:v>
      </x:c>
      <x:c r="Q3986" s="11">
        <x:v>-550.6</x:v>
      </x:c>
      <x:c r="R3986" s="11">
        <x:v>300.39999999999998</x:v>
      </x:c>
      <x:c r="S3986" s="11">
        <x:v>-1221.5</x:v>
      </x:c>
      <x:c r="T3986" s="11">
        <x:v>501.9</x:v>
      </x:c>
      <x:c r="U3986" s="11">
        <x:v>570.99739999999997</x:v>
      </x:c>
      <x:c r="V3986" s="11">
        <x:v>18</x:v>
      </x:c>
      <x:c r="W3986" s="12">
        <x:v>0</x:v>
      </x:c>
      <x:c r="X3986" s="8">
        <x:v>0</x:v>
      </x:c>
      <x:c r="Y3986" s="13">
        <x:f t="shared" si="372"/>
        <x:v>0.43254769412245081</x:v>
      </x:c>
      <x:c r="Z3986" s="13">
        <x:f t="shared" si="373"/>
        <x:v>1.0320258646983469</x:v>
      </x:c>
      <x:c r="AA3986" s="13">
        <x:f t="shared" si="374"/>
        <x:v>-0.18628377966205087</x:v>
      </x:c>
      <x:c r="AB3986" s="13">
        <x:f t="shared" si="375"/>
        <x:v>-0.15520344049289331</x:v>
      </x:c>
      <x:c r="AC3986" s="13">
        <x:f t="shared" si="376"/>
        <x:v>7.4166568152263856E-2</x:v>
      </x:c>
      <x:c r="AD3986" s="13">
        <x:f t="shared" si="377"/>
        <x:v>-0.34648935521259078</x:v>
      </x:c>
      <x:c r="AE3986" s="50" t="n">
        <x:f>IF(OR(NOT(ISNUMBER(Q3986)),NOT(ISNUMBER(R3986))),"",IF(Q3986&lt;R3986,1,0))</x:f>
        <x:v>1</x:v>
      </x:c>
      <x:c r="AF3986" s="50" t="n">
        <x:f>IFERROR(IF(AND(A3986=A3985,C3986=C3985+1,ISNUMBER(AE3985)),AE3985,""),"")</x:f>
        <x:v>1</x:v>
      </x:c>
      <x:c r="AG3986" s="52" t="n">
        <x:f>IFERROR(IF(AND(A3986=A3985,C3986=C3985+1,ISNUMBER(U3986),ISNUMBER(U3985),U3985&lt;&gt;0),U3986/U3985-1,""),"")</x:f>
        <x:v>-0.5222054161233228</x:v>
      </x:c>
      <x:c r="AH3986" s="50" t="n">
        <x:f>IF(AND(ISNUMBER(AE3986),ISNUMBER(AF3986),ISNUMBER(AG3986)),IF(AND(AE3986=1,AF3986=1,AG3986&lt;0),1,0),"")</x:f>
        <x:v>1</x:v>
      </x:c>
      <x:c r="AI3986" s="50" t="n">
        <x:f>IF(AND(A3986=A3987,C3987=C3986+1,ISNUMBER(AH3987)),C3987,"")</x:f>
        <x:v>2021</x:v>
      </x:c>
      <x:c r="AJ3986" s="50" t="n">
        <x:f>IF(AND(A3986=A3987,C3987=C3986+1,ISNUMBER(AH3987)),AH3987,"")</x:f>
        <x:v>0</x:v>
      </x:c>
    </x:row>
    <x:row r="3987" ht="15">
      <x:c r="A3987" s="9" t="s">
        <x:v>277</x:v>
      </x:c>
      <x:c r="B3987" s="10">
        <x:v>44561</x:v>
      </x:c>
      <x:c r="C3987" s="9">
        <x:v>2021</x:v>
      </x:c>
      <x:c r="D3987" s="11">
        <x:v>5540.6</x:v>
      </x:c>
      <x:c r="E3987" s="11">
        <x:v>1427.9</x:v>
      </x:c>
      <x:c r="F3987" s="11">
        <x:v>1343.6</x:v>
      </x:c>
      <x:c r="G3987" s="11">
        <x:v>6006.7</x:v>
      </x:c>
      <x:c r="H3987" s="11">
        <x:v>3732.1</x:v>
      </x:c>
      <x:c r="I3987" s="11">
        <x:v>-466.1</x:v>
      </x:c>
      <x:c r="J3987" s="11">
        <x:v>-2295.1999999999998</x:v>
      </x:c>
      <x:c r="K3987" s="11">
        <x:v>469.1</x:v>
      </x:c>
      <x:c r="L3987" s="11">
        <x:v>134.80000000000001</x:v>
      </x:c>
      <x:c r="M3987" s="11">
        <x:v>351.5</x:v>
      </x:c>
      <x:c r="N3987" s="11">
        <x:v>3380.6</x:v>
      </x:c>
      <x:c r="O3987" s="11">
        <x:v>1285.4000000000001</x:v>
      </x:c>
      <x:c r="P3987" s="11">
        <x:v>526.70000000000005</x:v>
      </x:c>
      <x:c r="Q3987" s="11">
        <x:v>905.6</x:v>
      </x:c>
      <x:c r="R3987" s="11">
        <x:v>356.1</x:v>
      </x:c>
      <x:c r="S3987" s="11">
        <x:v>-80.7</x:v>
      </x:c>
      <x:c r="T3987" s="11">
        <x:v>554</x:v>
      </x:c>
      <x:c r="U3987" s="11">
        <x:v>906.1463</x:v>
      </x:c>
      <x:c r="V3987" s="11">
        <x:v>18</x:v>
      </x:c>
      <x:c r="W3987" s="12">
        <x:v>0</x:v>
      </x:c>
      <x:c r="X3987" s="8">
        <x:v>0</x:v>
      </x:c>
      <x:c r="Y3987" s="13">
        <x:f t="shared" si="372"/>
        <x:v>1.062741887466508</x:v>
      </x:c>
      <x:c r="Z3987" s="13">
        <x:f t="shared" si="373"/>
        <x:v>1.0841244630545428</x:v>
      </x:c>
      <x:c r="AA3987" s="13">
        <x:f t="shared" si="374"/>
        <x:v>-1.4565209544092697E-2</x:v>
      </x:c>
      <x:c r="AB3987" s="13">
        <x:f t="shared" si="375"/>
        <x:v>9.5061906652709097E-2</x:v>
      </x:c>
      <x:c r="AC3987" s="13">
        <x:f t="shared" si="376"/>
        <x:v>9.223034278389132E-2</x:v>
      </x:c>
      <x:c r="AD3987" s="13">
        <x:f t="shared" si="377"/>
        <x:v>-0.41425116413384827</x:v>
      </x:c>
      <x:c r="AE3987" s="50" t="n">
        <x:f>IF(OR(NOT(ISNUMBER(Q3987)),NOT(ISNUMBER(R3987))),"",IF(Q3987&lt;R3987,1,0))</x:f>
        <x:v>0</x:v>
      </x:c>
      <x:c r="AF3987" s="50" t="n">
        <x:f>IFERROR(IF(AND(A3987=A3986,C3987=C3986+1,ISNUMBER(AE3986)),AE3986,""),"")</x:f>
        <x:v>1</x:v>
      </x:c>
      <x:c r="AG3987" s="52" t="n">
        <x:f>IFERROR(IF(AND(A3987=A3986,C3987=C3986+1,ISNUMBER(U3987),ISNUMBER(U3986),U3986&lt;&gt;0),U3987/U3986-1,""),"")</x:f>
        <x:v>0.5869534607337967</x:v>
      </x:c>
      <x:c r="AH3987" s="50" t="n">
        <x:f>IF(AND(ISNUMBER(AE3987),ISNUMBER(AF3987),ISNUMBER(AG3987)),IF(AND(AE3987=1,AF3987=1,AG3987&lt;0),1,0),"")</x:f>
        <x:v>0</x:v>
      </x:c>
      <x:c r="AI3987" s="50" t="n">
        <x:f>IF(AND(A3987=A3988,C3988=C3987+1,ISNUMBER(AH3988)),C3988,"")</x:f>
        <x:v>2022</x:v>
      </x:c>
      <x:c r="AJ3987" s="50" t="n">
        <x:f>IF(AND(A3987=A3988,C3988=C3987+1,ISNUMBER(AH3988)),AH3988,"")</x:f>
        <x:v>0</x:v>
      </x:c>
    </x:row>
    <x:row r="3988" ht="15">
      <x:c r="A3988" s="9" t="s">
        <x:v>277</x:v>
      </x:c>
      <x:c r="B3988" s="10">
        <x:v>44926</x:v>
      </x:c>
      <x:c r="C3988" s="9">
        <x:v>2022</x:v>
      </x:c>
      <x:c r="D3988" s="11">
        <x:v>5039.6000000000004</x:v>
      </x:c>
      <x:c r="E3988" s="11">
        <x:v>1428</x:v>
      </x:c>
      <x:c r="F3988" s="11">
        <x:v>1321.3</x:v>
      </x:c>
      <x:c r="G3988" s="11">
        <x:v>5499.1</x:v>
      </x:c>
      <x:c r="H3988" s="11">
        <x:v>3456.9</x:v>
      </x:c>
      <x:c r="I3988" s="11">
        <x:v>-459.5</x:v>
      </x:c>
      <x:c r="J3988" s="11">
        <x:v>-2241.3000000000002</x:v>
      </x:c>
      <x:c r="K3988" s="11">
        <x:v>636.29999999999995</x:v>
      </x:c>
      <x:c r="L3988" s="11">
        <x:v>181.6</x:v>
      </x:c>
      <x:c r="M3988" s="11">
        <x:v>351.2</x:v>
      </x:c>
      <x:c r="N3988" s="11">
        <x:v>3105.7</x:v>
      </x:c>
      <x:c r="O3988" s="11">
        <x:v>1783.1</x:v>
      </x:c>
      <x:c r="P3988" s="11">
        <x:v>733.9</x:v>
      </x:c>
      <x:c r="Q3988" s="11">
        <x:v>1159.7</x:v>
      </x:c>
      <x:c r="R3988" s="11">
        <x:v>335.5</x:v>
      </x:c>
      <x:c r="S3988" s="11">
        <x:v>49.1</x:v>
      </x:c>
      <x:c r="T3988" s="11">
        <x:v>837.7</x:v>
      </x:c>
      <x:c r="U3988" s="11">
        <x:v>643.76850000000002</x:v>
      </x:c>
      <x:c r="V3988" s="11">
        <x:v>18</x:v>
      </x:c>
      <x:c r="W3988" s="12">
        <x:v>0</x:v>
      </x:c>
      <x:c r="X3988" s="8">
        <x:v>0</x:v>
      </x:c>
      <x:c r="Y3988" s="13">
        <x:f t="shared" si="372"/>
        <x:v>1.0807538030727315</x:v>
      </x:c>
      <x:c r="Z3988" s="13">
        <x:f t="shared" si="373"/>
        <x:v>1.0911778712596238</x:v>
      </x:c>
      <x:c r="AA3988" s="13">
        <x:f t="shared" si="374"/>
        <x:v>9.7428367330740524E-3</x:v>
      </x:c>
      <x:c r="AB3988" s="13">
        <x:f t="shared" si="375"/>
        <x:v>0.14562663703468529</x:v>
      </x:c>
      <x:c r="AC3988" s="13">
        <x:f t="shared" si="376"/>
        <x:v>0.15233401829390264</x:v>
      </x:c>
      <x:c r="AD3988" s="13">
        <x:f t="shared" si="377"/>
        <x:v>-0.44473767759345978</x:v>
      </x:c>
      <x:c r="AE3988" s="50" t="n">
        <x:f>IF(OR(NOT(ISNUMBER(Q3988)),NOT(ISNUMBER(R3988))),"",IF(Q3988&lt;R3988,1,0))</x:f>
        <x:v>0</x:v>
      </x:c>
      <x:c r="AF3988" s="50" t="n">
        <x:f>IFERROR(IF(AND(A3988=A3987,C3988=C3987+1,ISNUMBER(AE3987)),AE3987,""),"")</x:f>
        <x:v>0</x:v>
      </x:c>
      <x:c r="AG3988" s="52" t="n">
        <x:f>IFERROR(IF(AND(A3988=A3987,C3988=C3987+1,ISNUMBER(U3988),ISNUMBER(U3987),U3987&lt;&gt;0),U3988/U3987-1,""),"")</x:f>
        <x:v>-0.28955346393843906</x:v>
      </x:c>
      <x:c r="AH3988" s="50" t="n">
        <x:f>IF(AND(ISNUMBER(AE3988),ISNUMBER(AF3988),ISNUMBER(AG3988)),IF(AND(AE3988=1,AF3988=1,AG3988&lt;0),1,0),"")</x:f>
        <x:v>0</x:v>
      </x:c>
      <x:c r="AI3988" s="50" t="n">
        <x:f>IF(AND(A3988=A3989,C3989=C3988+1,ISNUMBER(AH3989)),C3989,"")</x:f>
        <x:v>2023</x:v>
      </x:c>
      <x:c r="AJ3988" s="50" t="n">
        <x:f>IF(AND(A3988=A3989,C3989=C3988+1,ISNUMBER(AH3989)),AH3989,"")</x:f>
        <x:v>0</x:v>
      </x:c>
    </x:row>
    <x:row r="3989" ht="15">
      <x:c r="A3989" s="9" t="s">
        <x:v>277</x:v>
      </x:c>
      <x:c r="B3989" s="10">
        <x:v>45291</x:v>
      </x:c>
      <x:c r="C3989" s="9">
        <x:v>2023</x:v>
      </x:c>
      <x:c r="D3989" s="11">
        <x:v>4458.6000000000004</x:v>
      </x:c>
      <x:c r="E3989" s="11">
        <x:v>1280.5999999999999</x:v>
      </x:c>
      <x:c r="F3989" s="11">
        <x:v>1226</x:v>
      </x:c>
      <x:c r="G3989" s="11">
        <x:v>4818</x:v>
      </x:c>
      <x:c r="H3989" s="11">
        <x:v>2991.3</x:v>
      </x:c>
      <x:c r="I3989" s="11">
        <x:v>-359.4</x:v>
      </x:c>
      <x:c r="J3989" s="11">
        <x:v>-2346.4</x:v>
      </x:c>
      <x:c r="K3989" s="11">
        <x:v>499</x:v>
      </x:c>
      <x:c r="L3989" s="11">
        <x:v>107.3</x:v>
      </x:c>
      <x:c r="M3989" s="11">
        <x:v>285.7</x:v>
      </x:c>
      <x:c r="N3989" s="11">
        <x:v>2705.6</x:v>
      </x:c>
      <x:c r="O3989" s="11">
        <x:v>1634.1</x:v>
      </x:c>
      <x:c r="P3989" s="11">
        <x:v>295.89999999999998</x:v>
      </x:c>
      <x:c r="Q3989" s="11">
        <x:v>732.5</x:v>
      </x:c>
      <x:c r="R3989" s="11">
        <x:v>329.6</x:v>
      </x:c>
      <x:c r="S3989" s="11">
        <x:v>-109.6</x:v>
      </x:c>
      <x:c r="T3989" s="11">
        <x:v>659.5</x:v>
      </x:c>
      <x:c r="U3989" s="11">
        <x:v>722.32230000000004</x:v>
      </x:c>
      <x:c r="V3989" s="11">
        <x:v>18</x:v>
      </x:c>
      <x:c r="W3989" s="12">
        <x:v>0</x:v>
      </x:c>
      <x:c r="X3989" s="8">
        <x:v>0</x:v>
      </x:c>
      <x:c r="Y3989" s="13">
        <x:f t="shared" si="372"/>
        <x:v>1.0445350734094616</x:v>
      </x:c>
      <x:c r="Z3989" s="13">
        <x:f t="shared" si="373"/>
        <x:v>1.0806082626833535</x:v>
      </x:c>
      <x:c r="AA3989" s="13">
        <x:f t="shared" si="374"/>
        <x:v>-2.458170726236935E-2</x:v>
      </x:c>
      <x:c r="AB3989" s="13">
        <x:f t="shared" si="375"/>
        <x:v>6.6366123895393161E-2</x:v>
      </x:c>
      <x:c r="AC3989" s="13">
        <x:f t="shared" si="376"/>
        <x:v>0.13688252386882524</x:v>
      </x:c>
      <x:c r="AD3989" s="13">
        <x:f t="shared" si="377"/>
        <x:v>-0.52626384963890005</x:v>
      </x:c>
      <x:c r="AE3989" s="50" t="n">
        <x:f>IF(OR(NOT(ISNUMBER(Q3989)),NOT(ISNUMBER(R3989))),"",IF(Q3989&lt;R3989,1,0))</x:f>
        <x:v>0</x:v>
      </x:c>
      <x:c r="AF3989" s="50" t="n">
        <x:f>IFERROR(IF(AND(A3989=A3988,C3989=C3988+1,ISNUMBER(AE3988)),AE3988,""),"")</x:f>
        <x:v>0</x:v>
      </x:c>
      <x:c r="AG3989" s="52" t="n">
        <x:f>IFERROR(IF(AND(A3989=A3988,C3989=C3988+1,ISNUMBER(U3989),ISNUMBER(U3988),U3988&lt;&gt;0),U3989/U3988-1,""),"")</x:f>
        <x:v>0.12202181374205168</x:v>
      </x:c>
      <x:c r="AH3989" s="50" t="n">
        <x:f>IF(AND(ISNUMBER(AE3989),ISNUMBER(AF3989),ISNUMBER(AG3989)),IF(AND(AE3989=1,AF3989=1,AG3989&lt;0),1,0),"")</x:f>
        <x:v>0</x:v>
      </x:c>
      <x:c r="AI3989" s="50" t="n">
        <x:f>IF(AND(A3989=A3990,C3990=C3989+1,ISNUMBER(AH3990)),C3990,"")</x:f>
        <x:v>2024</x:v>
      </x:c>
      <x:c r="AJ3989" s="50" t="n">
        <x:f>IF(AND(A3989=A3990,C3990=C3989+1,ISNUMBER(AH3990)),AH3990,"")</x:f>
        <x:v>0</x:v>
      </x:c>
    </x:row>
    <x:row r="3990" ht="15">
      <x:c r="A3990" s="9" t="s">
        <x:v>277</x:v>
      </x:c>
      <x:c r="B3990" s="10">
        <x:v>45657</x:v>
      </x:c>
      <x:c r="C3990" s="9">
        <x:v>2024</x:v>
      </x:c>
      <x:c r="D3990" s="11">
        <x:v>4051.5</x:v>
      </x:c>
      <x:c r="E3990" s="11">
        <x:v>1224.3</x:v>
      </x:c>
      <x:c r="F3990" s="11">
        <x:v>1537.4</x:v>
      </x:c>
      <x:c r="G3990" s="11">
        <x:v>4324.2</x:v>
      </x:c>
      <x:c r="H3990" s="11">
        <x:v>2708.7</x:v>
      </x:c>
      <x:c r="I3990" s="11">
        <x:v>-272.7</x:v>
      </x:c>
      <x:c r="J3990" s="11">
        <x:v>-2285.6999999999998</x:v>
      </x:c>
      <x:c r="K3990" s="11">
        <x:v>555.1</x:v>
      </x:c>
      <x:c r="L3990" s="11">
        <x:v>132.4</x:v>
      </x:c>
      <x:c r="M3990" s="11">
        <x:v>741.3</x:v>
      </x:c>
      <x:c r="N3990" s="11">
        <x:v>1967.4</x:v>
      </x:c>
      <x:c r="O3990" s="11">
        <x:v>1287.2</x:v>
      </x:c>
      <x:c r="P3990" s="11">
        <x:v>448.7</x:v>
      </x:c>
      <x:c r="Q3990" s="11">
        <x:v>892.9</x:v>
      </x:c>
      <x:c r="R3990" s="11">
        <x:v>211.5</x:v>
      </x:c>
      <x:c r="S3990" s="11">
        <x:v>54.6</x:v>
      </x:c>
      <x:c r="T3990" s="11">
        <x:v>554.79999999999995</x:v>
      </x:c>
      <x:c r="U3990" s="11">
        <x:v>391.63049999999998</x:v>
      </x:c>
      <x:c r="V3990" s="11">
        <x:v>18</x:v>
      </x:c>
      <x:c r="W3990" s="12">
        <x:v>0</x:v>
      </x:c>
      <x:c r="X3990" s="8">
        <x:v>0</x:v>
      </x:c>
      <x:c r="Y3990" s="13">
        <x:f t="shared" si="372"/>
        <x:v>0.7963444776896057</x:v>
      </x:c>
      <x:c r="Z3990" s="13">
        <x:f t="shared" si="373"/>
        <x:v>1.0673084042947056</x:v>
      </x:c>
      <x:c r="AA3990" s="13">
        <x:f t="shared" si="374"/>
        <x:v>1.3476490188818956E-2</x:v>
      </x:c>
      <x:c r="AB3990" s="13">
        <x:f t="shared" si="375"/>
        <x:v>0.11074910526965322</x:v>
      </x:c>
      <x:c r="AC3990" s="13">
        <x:f t="shared" si="376"/>
        <x:v>0.12830118865917395</x:v>
      </x:c>
      <x:c r="AD3990" s="13">
        <x:f t="shared" si="377"/>
        <x:v>-0.56416142169566819</x:v>
      </x:c>
      <x:c r="AE3990" s="50" t="n">
        <x:f>IF(OR(NOT(ISNUMBER(Q3990)),NOT(ISNUMBER(R3990))),"",IF(Q3990&lt;R3990,1,0))</x:f>
        <x:v>0</x:v>
      </x:c>
      <x:c r="AF3990" s="50" t="n">
        <x:f>IFERROR(IF(AND(A3990=A3989,C3990=C3989+1,ISNUMBER(AE3989)),AE3989,""),"")</x:f>
        <x:v>0</x:v>
      </x:c>
      <x:c r="AG3990" s="52" t="n">
        <x:f>IFERROR(IF(AND(A3990=A3989,C3990=C3989+1,ISNUMBER(U3990),ISNUMBER(U3989),U3989&lt;&gt;0),U3990/U3989-1,""),"")</x:f>
        <x:v>-0.45781751442534735</x:v>
      </x:c>
      <x:c r="AH3990" s="50" t="n">
        <x:f>IF(AND(ISNUMBER(AE3990),ISNUMBER(AF3990),ISNUMBER(AG3990)),IF(AND(AE3990=1,AF3990=1,AG3990&lt;0),1,0),"")</x:f>
        <x:v>0</x:v>
      </x:c>
      <x:c r="AI3990" s="50" t="str">
        <x:f>IF(AND(A3990=A3991,C3991=C3990+1,ISNUMBER(AH3991)),C3991,"")</x:f>
      </x:c>
      <x:c r="AJ3990" s="50" t="str">
        <x:f>IF(AND(A3990=A3991,C3991=C3990+1,ISNUMBER(AH3991)),AH3991,"")</x:f>
      </x:c>
    </x:row>
    <x:row r="3991" ht="15">
      <x:c r="A3991" s="9" t="s">
        <x:v>278</x:v>
      </x:c>
      <x:c r="B3991" s="10">
        <x:v>42004</x:v>
      </x:c>
      <x:c r="C3991" s="9">
        <x:v>2014</x:v>
      </x:c>
      <x:c r="D3991" s="11">
        <x:v>729.68100000000004</x:v>
      </x:c>
      <x:c r="E3991" s="11">
        <x:v>109.48</x:v>
      </x:c>
      <x:c r="F3991" s="11">
        <x:v>99.822000000000003</x:v>
      </x:c>
      <x:c r="G3991" s="11">
        <x:v>370.50900000000001</x:v>
      </x:c>
      <x:c r="H3991" s="11">
        <x:v>333.10700000000003</x:v>
      </x:c>
      <x:c r="I3991" s="11">
        <x:v>359.17200000000003</x:v>
      </x:c>
      <x:c r="J3991" s="11">
        <x:v>246.631</x:v>
      </x:c>
      <x:c r="K3991" s="11">
        <x:v>59.531999999999996</x:v>
      </x:c>
      <x:c r="L3991" s="11">
        <x:v>0</x:v>
      </x:c>
      <x:c r="M3991" s="11">
        <x:v>64.893000000000001</x:v>
      </x:c>
      <x:c r="N3991" s="11">
        <x:v>268.214</x:v>
      </x:c>
      <x:c r="O3991" s="11">
        <x:v>196.554</x:v>
      </x:c>
      <x:c r="P3991" s="11">
        <x:v>101.04300000000001</x:v>
      </x:c>
      <x:c r="Q3991" s="11">
        <x:v>120.976</x:v>
      </x:c>
      <x:c r="R3991" s="11">
        <x:v>24.73</x:v>
      </x:c>
      <x:c r="S3991" s="11">
        <x:v>75.064999999999998</x:v>
      </x:c>
      <x:c r="T3991" s="11">
        <x:v>98.382000000000005</x:v>
      </x:c>
      <x:c r="U3991" s="11">
        <x:v>544.59960000000001</x:v>
      </x:c>
      <x:c r="V3991" s="11">
        <x:v>18</x:v>
      </x:c>
      <x:c r="W3991" s="12">
        <x:v>0</x:v>
      </x:c>
      <x:c r="X3991" s="8">
        <x:v>0</x:v>
      </x:c>
      <x:c r="Y3991" s="13">
        <x:f t="shared" si="372"/>
        <x:v>1.0967522189497305</x:v>
      </x:c>
      <x:c r="Z3991" s="13">
        <x:f t="shared" si="373"/>
        <x:v>0.50776846320515401</x:v>
      </x:c>
      <x:c r="AA3991" s="13">
        <x:f t="shared" si="374"/>
        <x:v>0.10287372153036738</x:v>
      </x:c>
      <x:c r="AB3991" s="13">
        <x:f t="shared" si="375"/>
        <x:v>0.1384755804248706</x:v>
      </x:c>
      <x:c r="AC3991" s="13">
        <x:f t="shared" si="376"/>
        <x:v>0.26553201136814492</x:v>
      </x:c>
      <x:c r="AD3991" s="13">
        <x:f t="shared" si="377"/>
        <x:v>0.33799838559589734</x:v>
      </x:c>
      <x:c r="AE3991" s="50" t="n">
        <x:f>IF(OR(NOT(ISNUMBER(Q3991)),NOT(ISNUMBER(R3991))),"",IF(Q3991&lt;R3991,1,0))</x:f>
        <x:v>0</x:v>
      </x:c>
      <x:c r="AF3991" s="50" t="str">
        <x:f>IFERROR(IF(AND(A3991=A3990,C3991=C3990+1,ISNUMBER(AE3990)),AE3990,""),"")</x:f>
      </x:c>
      <x:c r="AG3991" s="52" t="str">
        <x:f>IFERROR(IF(AND(A3991=A3990,C3991=C3990+1,ISNUMBER(U3991),ISNUMBER(U3990),U3990&lt;&gt;0),U3991/U3990-1,""),"")</x:f>
      </x:c>
      <x:c r="AH3991" s="50" t="str">
        <x:f>IF(AND(ISNUMBER(AE3991),ISNUMBER(AF3991),ISNUMBER(AG3991)),IF(AND(AE3991=1,AF3991=1,AG3991&lt;0),1,0),"")</x:f>
      </x:c>
      <x:c r="AI3991" s="50" t="n">
        <x:f>IF(AND(A3991=A3992,C3992=C3991+1,ISNUMBER(AH3992)),C3992,"")</x:f>
        <x:v>2015</x:v>
      </x:c>
      <x:c r="AJ3991" s="50" t="n">
        <x:f>IF(AND(A3991=A3992,C3992=C3991+1,ISNUMBER(AH3992)),AH3992,"")</x:f>
        <x:v>0</x:v>
      </x:c>
    </x:row>
    <x:row r="3992" ht="15">
      <x:c r="A3992" s="9" t="s">
        <x:v>278</x:v>
      </x:c>
      <x:c r="B3992" s="10">
        <x:v>42369</x:v>
      </x:c>
      <x:c r="C3992" s="9">
        <x:v>2015</x:v>
      </x:c>
      <x:c r="D3992" s="11">
        <x:v>924.11699999999996</x:v>
      </x:c>
      <x:c r="E3992" s="11">
        <x:v>120.71</x:v>
      </x:c>
      <x:c r="F3992" s="11">
        <x:v>109.98</x:v>
      </x:c>
      <x:c r="G3992" s="11">
        <x:v>500.214</x:v>
      </x:c>
      <x:c r="H3992" s="11">
        <x:v>459.71899999999999</x:v>
      </x:c>
      <x:c r="I3992" s="11">
        <x:v>423.90300000000002</x:v>
      </x:c>
      <x:c r="J3992" s="11">
        <x:v>311.76</x:v>
      </x:c>
      <x:c r="K3992" s="11">
        <x:v>60.834000000000003</x:v>
      </x:c>
      <x:c r="L3992" s="11">
        <x:v>0</x:v>
      </x:c>
      <x:c r="M3992" s="11">
        <x:v>72.888999999999996</x:v>
      </x:c>
      <x:c r="N3992" s="11">
        <x:v>386.83</x:v>
      </x:c>
      <x:c r="O3992" s="11">
        <x:v>219.71299999999999</x:v>
      </x:c>
      <x:c r="P3992" s="11">
        <x:v>111.34699999999999</x:v>
      </x:c>
      <x:c r="Q3992" s="11">
        <x:v>141.048</x:v>
      </x:c>
      <x:c r="R3992" s="11">
        <x:v>30.068999999999999</x:v>
      </x:c>
      <x:c r="S3992" s="11">
        <x:v>74.775999999999996</x:v>
      </x:c>
      <x:c r="T3992" s="11">
        <x:v>99.768000000000001</x:v>
      </x:c>
      <x:c r="U3992" s="11">
        <x:v>524.65060000000005</x:v>
      </x:c>
      <x:c r="V3992" s="11">
        <x:v>18</x:v>
      </x:c>
      <x:c r="W3992" s="12">
        <x:v>0</x:v>
      </x:c>
      <x:c r="X3992" s="8">
        <x:v>0</x:v>
      </x:c>
      <x:c r="Y3992" s="13">
        <x:f t="shared" si="372"/>
        <x:v>1.097563193307874</x:v>
      </x:c>
      <x:c r="Z3992" s="13">
        <x:f t="shared" si="373"/>
        <x:v>0.54128860306649484</x:v>
      </x:c>
      <x:c r="AA3992" s="13">
        <x:f t="shared" si="374"/>
        <x:v>8.0916161048871518E-2</x:v>
      </x:c>
      <x:c r="AB3992" s="13">
        <x:f t="shared" si="375"/>
        <x:v>0.12049015438521313</x:v>
      </x:c>
      <x:c r="AC3992" s="13">
        <x:f t="shared" si="376"/>
        <x:v>0.19945063512816516</x:v>
      </x:c>
      <x:c r="AD3992" s="13">
        <x:f t="shared" si="377"/>
        <x:v>0.33735987975548554</x:v>
      </x:c>
      <x:c r="AE3992" s="50" t="n">
        <x:f>IF(OR(NOT(ISNUMBER(Q3992)),NOT(ISNUMBER(R3992))),"",IF(Q3992&lt;R3992,1,0))</x:f>
        <x:v>0</x:v>
      </x:c>
      <x:c r="AF3992" s="50" t="n">
        <x:f>IFERROR(IF(AND(A3992=A3991,C3992=C3991+1,ISNUMBER(AE3991)),AE3991,""),"")</x:f>
        <x:v>0</x:v>
      </x:c>
      <x:c r="AG3992" s="52" t="n">
        <x:f>IFERROR(IF(AND(A3992=A3991,C3992=C3991+1,ISNUMBER(U3992),ISNUMBER(U3991),U3991&lt;&gt;0),U3992/U3991-1,""),"")</x:f>
        <x:v>-0.03663058144001563</x:v>
      </x:c>
      <x:c r="AH3992" s="50" t="n">
        <x:f>IF(AND(ISNUMBER(AE3992),ISNUMBER(AF3992),ISNUMBER(AG3992)),IF(AND(AE3992=1,AF3992=1,AG3992&lt;0),1,0),"")</x:f>
        <x:v>0</x:v>
      </x:c>
      <x:c r="AI3992" s="50" t="n">
        <x:f>IF(AND(A3992=A3993,C3993=C3992+1,ISNUMBER(AH3993)),C3993,"")</x:f>
        <x:v>2016</x:v>
      </x:c>
      <x:c r="AJ3992" s="50" t="n">
        <x:f>IF(AND(A3992=A3993,C3993=C3992+1,ISNUMBER(AH3993)),AH3993,"")</x:f>
        <x:v>0</x:v>
      </x:c>
    </x:row>
    <x:row r="3993" ht="15">
      <x:c r="A3993" s="9" t="s">
        <x:v>278</x:v>
      </x:c>
      <x:c r="B3993" s="10">
        <x:v>42735</x:v>
      </x:c>
      <x:c r="C3993" s="9">
        <x:v>2016</x:v>
      </x:c>
      <x:c r="D3993" s="11">
        <x:v>942.76599999999996</x:v>
      </x:c>
      <x:c r="E3993" s="11">
        <x:v>85.52</x:v>
      </x:c>
      <x:c r="F3993" s="11">
        <x:v>93.724000000000004</x:v>
      </x:c>
      <x:c r="G3993" s="11">
        <x:v>498.517</x:v>
      </x:c>
      <x:c r="H3993" s="11">
        <x:v>463.70400000000001</x:v>
      </x:c>
      <x:c r="I3993" s="11">
        <x:v>444.24900000000002</x:v>
      </x:c>
      <x:c r="J3993" s="11">
        <x:v>333.25900000000001</x:v>
      </x:c>
      <x:c r="K3993" s="11">
        <x:v>61.575000000000003</x:v>
      </x:c>
      <x:c r="L3993" s="11">
        <x:v>0</x:v>
      </x:c>
      <x:c r="M3993" s="11">
        <x:v>62.104999999999997</x:v>
      </x:c>
      <x:c r="N3993" s="11">
        <x:v>401.59899999999999</x:v>
      </x:c>
      <x:c r="O3993" s="11">
        <x:v>179.41</x:v>
      </x:c>
      <x:c r="P3993" s="11">
        <x:v>52.706000000000003</x:v>
      </x:c>
      <x:c r="Q3993" s="11">
        <x:v>86.465999999999994</x:v>
      </x:c>
      <x:c r="R3993" s="11">
        <x:v>22.631</x:v>
      </x:c>
      <x:c r="S3993" s="11">
        <x:v>29.509</x:v>
      </x:c>
      <x:c r="T3993" s="11">
        <x:v>104.206</x:v>
      </x:c>
      <x:c r="U3993" s="11">
        <x:v>211.43119999999999</x:v>
      </x:c>
      <x:c r="V3993" s="11">
        <x:v>18</x:v>
      </x:c>
      <x:c r="W3993" s="12">
        <x:v>0</x:v>
      </x:c>
      <x:c r="X3993" s="8">
        <x:v>0</x:v>
      </x:c>
      <x:c r="Y3993" s="13">
        <x:f t="shared" si="372"/>
        <x:v>0.91246639067901492</x:v>
      </x:c>
      <x:c r="Z3993" s="13">
        <x:f t="shared" si="373"/>
        <x:v>0.52878126703763184</x:v>
      </x:c>
      <x:c r="AA3993" s="13">
        <x:f t="shared" si="374"/>
        <x:v>3.130044995258633E-2</x:v>
      </x:c>
      <x:c r="AB3993" s="13">
        <x:f t="shared" si="375"/>
        <x:v>5.590570724867041E-2</x:v>
      </x:c>
      <x:c r="AC3993" s="13">
        <x:f t="shared" si="376"/>
        <x:v>0.20903198887901517</x:v>
      </x:c>
      <x:c r="AD3993" s="13">
        <x:f t="shared" si="377"/>
        <x:v>0.35349068591782057</x:v>
      </x:c>
      <x:c r="AE3993" s="50" t="n">
        <x:f>IF(OR(NOT(ISNUMBER(Q3993)),NOT(ISNUMBER(R3993))),"",IF(Q3993&lt;R3993,1,0))</x:f>
        <x:v>0</x:v>
      </x:c>
      <x:c r="AF3993" s="50" t="n">
        <x:f>IFERROR(IF(AND(A3993=A3992,C3993=C3992+1,ISNUMBER(AE3992)),AE3992,""),"")</x:f>
        <x:v>0</x:v>
      </x:c>
      <x:c r="AG3993" s="52" t="n">
        <x:f>IFERROR(IF(AND(A3993=A3992,C3993=C3992+1,ISNUMBER(U3993),ISNUMBER(U3992),U3992&lt;&gt;0),U3993/U3992-1,""),"")</x:f>
        <x:v>-0.5970057024617907</x:v>
      </x:c>
      <x:c r="AH3993" s="50" t="n">
        <x:f>IF(AND(ISNUMBER(AE3993),ISNUMBER(AF3993),ISNUMBER(AG3993)),IF(AND(AE3993=1,AF3993=1,AG3993&lt;0),1,0),"")</x:f>
        <x:v>0</x:v>
      </x:c>
      <x:c r="AI3993" s="50" t="n">
        <x:f>IF(AND(A3993=A3994,C3994=C3993+1,ISNUMBER(AH3994)),C3994,"")</x:f>
        <x:v>2017</x:v>
      </x:c>
      <x:c r="AJ3993" s="50" t="n">
        <x:f>IF(AND(A3993=A3994,C3994=C3993+1,ISNUMBER(AH3994)),AH3994,"")</x:f>
        <x:v>0</x:v>
      </x:c>
    </x:row>
    <x:row r="3994" ht="15">
      <x:c r="A3994" s="9" t="s">
        <x:v>278</x:v>
      </x:c>
      <x:c r="B3994" s="10">
        <x:v>43100</x:v>
      </x:c>
      <x:c r="C3994" s="9">
        <x:v>2017</x:v>
      </x:c>
      <x:c r="D3994" s="11">
        <x:v>865.83399999999995</x:v>
      </x:c>
      <x:c r="E3994" s="11">
        <x:v>57.447000000000003</x:v>
      </x:c>
      <x:c r="F3994" s="11">
        <x:v>49.808999999999997</x:v>
      </x:c>
      <x:c r="G3994" s="11">
        <x:v>444.524</x:v>
      </x:c>
      <x:c r="H3994" s="11">
        <x:v>411.78300000000002</x:v>
      </x:c>
      <x:c r="I3994" s="11">
        <x:v>421.31</x:v>
      </x:c>
      <x:c r="J3994" s="11">
        <x:v>309.44499999999999</x:v>
      </x:c>
      <x:c r="K3994" s="11">
        <x:v>38.954000000000001</x:v>
      </x:c>
      <x:c r="L3994" s="11">
        <x:v>0</x:v>
      </x:c>
      <x:c r="M3994" s="11">
        <x:v>20.268999999999998</x:v>
      </x:c>
      <x:c r="N3994" s="11">
        <x:v>391.51400000000001</x:v>
      </x:c>
      <x:c r="O3994" s="11">
        <x:v>112.881</x:v>
      </x:c>
      <x:c r="P3994" s="11">
        <x:v>19.236999999999998</x:v>
      </x:c>
      <x:c r="Q3994" s="11">
        <x:v>52.387</x:v>
      </x:c>
      <x:c r="R3994" s="11">
        <x:v>26.649000000000001</x:v>
      </x:c>
      <x:c r="S3994" s="11">
        <x:v>-18.565000000000001</x:v>
      </x:c>
      <x:c r="T3994" s="11">
        <x:v>31.206</x:v>
      </x:c>
      <x:c r="U3994" s="11">
        <x:v>212.8229</x:v>
      </x:c>
      <x:c r="V3994" s="11">
        <x:v>18</x:v>
      </x:c>
      <x:c r="W3994" s="12">
        <x:v>0</x:v>
      </x:c>
      <x:c r="X3994" s="8">
        <x:v>0</x:v>
      </x:c>
      <x:c r="Y3994" s="13">
        <x:f t="shared" si="372"/>
        <x:v>1.153345780882973</x:v>
      </x:c>
      <x:c r="Z3994" s="13">
        <x:f t="shared" si="373"/>
        <x:v>0.5134055719687608</x:v>
      </x:c>
      <x:c r="AA3994" s="13">
        <x:f t="shared" si="374"/>
        <x:v>-2.1441754424058195E-2</x:v>
      </x:c>
      <x:c r="AB3994" s="13">
        <x:f t="shared" si="375"/>
        <x:v>2.2217884721551704E-2</x:v>
      </x:c>
      <x:c r="AC3994" s="13">
        <x:f t="shared" si="376"/>
        <x:v>7.0200934032808124E-2</x:v>
      </x:c>
      <x:c r="AD3994" s="13">
        <x:f t="shared" si="377"/>
        <x:v>0.35739529748196536</x:v>
      </x:c>
      <x:c r="AE3994" s="50" t="n">
        <x:f>IF(OR(NOT(ISNUMBER(Q3994)),NOT(ISNUMBER(R3994))),"",IF(Q3994&lt;R3994,1,0))</x:f>
        <x:v>0</x:v>
      </x:c>
      <x:c r="AF3994" s="50" t="n">
        <x:f>IFERROR(IF(AND(A3994=A3993,C3994=C3993+1,ISNUMBER(AE3993)),AE3993,""),"")</x:f>
        <x:v>0</x:v>
      </x:c>
      <x:c r="AG3994" s="52" t="n">
        <x:f>IFERROR(IF(AND(A3994=A3993,C3994=C3993+1,ISNUMBER(U3994),ISNUMBER(U3993),U3993&lt;&gt;0),U3994/U3993-1,""),"")</x:f>
        <x:v>0.006582283031075997</x:v>
      </x:c>
      <x:c r="AH3994" s="50" t="n">
        <x:f>IF(AND(ISNUMBER(AE3994),ISNUMBER(AF3994),ISNUMBER(AG3994)),IF(AND(AE3994=1,AF3994=1,AG3994&lt;0),1,0),"")</x:f>
        <x:v>0</x:v>
      </x:c>
      <x:c r="AI3994" s="50" t="n">
        <x:f>IF(AND(A3994=A3995,C3995=C3994+1,ISNUMBER(AH3995)),C3995,"")</x:f>
        <x:v>2018</x:v>
      </x:c>
      <x:c r="AJ3994" s="50" t="n">
        <x:f>IF(AND(A3994=A3995,C3995=C3994+1,ISNUMBER(AH3995)),AH3995,"")</x:f>
        <x:v>0</x:v>
      </x:c>
    </x:row>
    <x:row r="3995" ht="15">
      <x:c r="A3995" s="9" t="s">
        <x:v>278</x:v>
      </x:c>
      <x:c r="B3995" s="10">
        <x:v>43465</x:v>
      </x:c>
      <x:c r="C3995" s="9">
        <x:v>2018</x:v>
      </x:c>
      <x:c r="D3995" s="11">
        <x:v>855.37</x:v>
      </x:c>
      <x:c r="E3995" s="11">
        <x:v>52.508000000000003</x:v>
      </x:c>
      <x:c r="F3995" s="11">
        <x:v>436.57100000000003</x:v>
      </x:c>
      <x:c r="G3995" s="11">
        <x:v>439.30599999999998</x:v>
      </x:c>
      <x:c r="H3995" s="11">
        <x:v>411.51499999999999</x:v>
      </x:c>
      <x:c r="I3995" s="11">
        <x:v>416.06400000000002</x:v>
      </x:c>
      <x:c r="J3995" s="11">
        <x:v>303.31900000000002</x:v>
      </x:c>
      <x:c r="K3995" s="11">
        <x:v>11.045999999999999</x:v>
      </x:c>
      <x:c r="L3995" s="11">
        <x:v>0</x:v>
      </x:c>
      <x:c r="M3995" s="11">
        <x:v>411.51499999999999</x:v>
      </x:c>
      <x:c r="N3995" s="11">
        <x:v>0</x:v>
      </x:c>
      <x:c r="O3995" s="11">
        <x:v>123.33499999999999</x:v>
      </x:c>
      <x:c r="P3995" s="11">
        <x:v>28.462</x:v>
      </x:c>
      <x:c r="Q3995" s="11">
        <x:v>58.673999999999999</x:v>
      </x:c>
      <x:c r="R3995" s="11">
        <x:v>31.300999999999998</x:v>
      </x:c>
      <x:c r="S3995" s="11">
        <x:v>-6.1260000000000003</x:v>
      </x:c>
      <x:c r="T3995" s="11">
        <x:v>-3.4590000000000001</x:v>
      </x:c>
      <x:c r="U3995" s="11">
        <x:v>46.391199999999998</x:v>
      </x:c>
      <x:c r="V3995" s="11">
        <x:v>18</x:v>
      </x:c>
      <x:c r="W3995" s="12">
        <x:v>0</x:v>
      </x:c>
      <x:c r="X3995" s="8">
        <x:v>0</x:v>
      </x:c>
      <x:c r="Y3995" s="13">
        <x:f t="shared" si="372"/>
        <x:v>0.12027367827913443</x:v>
      </x:c>
      <x:c r="Z3995" s="13">
        <x:f t="shared" si="373"/>
        <x:v>0.51358593357260596</x:v>
      </x:c>
      <x:c r="AA3995" s="13">
        <x:f t="shared" si="374"/>
        <x:v>-7.1618130165893128E-3</x:v>
      </x:c>
      <x:c r="AB3995" s="13">
        <x:f t="shared" si="375"/>
        <x:v>3.3274489402246983E-2</x:v>
      </x:c>
      <x:c r="AC3995" s="13">
        <x:f t="shared" si="376"/>
        <x:v>-7.87378273913855E-3</x:v>
      </x:c>
      <x:c r="AD3995" s="13">
        <x:f t="shared" si="377"/>
        <x:v>0.35460560926850371</x:v>
      </x:c>
      <x:c r="AE3995" s="50" t="n">
        <x:f>IF(OR(NOT(ISNUMBER(Q3995)),NOT(ISNUMBER(R3995))),"",IF(Q3995&lt;R3995,1,0))</x:f>
        <x:v>0</x:v>
      </x:c>
      <x:c r="AF3995" s="50" t="n">
        <x:f>IFERROR(IF(AND(A3995=A3994,C3995=C3994+1,ISNUMBER(AE3994)),AE3994,""),"")</x:f>
        <x:v>0</x:v>
      </x:c>
      <x:c r="AG3995" s="52" t="n">
        <x:f>IFERROR(IF(AND(A3995=A3994,C3995=C3994+1,ISNUMBER(U3995),ISNUMBER(U3994),U3994&lt;&gt;0),U3995/U3994-1,""),"")</x:f>
        <x:v>-0.782019698068206</x:v>
      </x:c>
      <x:c r="AH3995" s="50" t="n">
        <x:f>IF(AND(ISNUMBER(AE3995),ISNUMBER(AF3995),ISNUMBER(AG3995)),IF(AND(AE3995=1,AF3995=1,AG3995&lt;0),1,0),"")</x:f>
        <x:v>0</x:v>
      </x:c>
      <x:c r="AI3995" s="50" t="n">
        <x:f>IF(AND(A3995=A3996,C3996=C3995+1,ISNUMBER(AH3996)),C3996,"")</x:f>
        <x:v>2019</x:v>
      </x:c>
      <x:c r="AJ3995" s="50" t="n">
        <x:f>IF(AND(A3995=A3996,C3996=C3995+1,ISNUMBER(AH3996)),AH3996,"")</x:f>
        <x:v>0</x:v>
      </x:c>
    </x:row>
    <x:row r="3996" ht="15">
      <x:c r="A3996" s="9" t="s">
        <x:v>278</x:v>
      </x:c>
      <x:c r="B3996" s="10">
        <x:v>43830</x:v>
      </x:c>
      <x:c r="C3996" s="9">
        <x:v>2019</x:v>
      </x:c>
      <x:c r="D3996" s="11">
        <x:v>855.37</x:v>
      </x:c>
      <x:c r="E3996" s="11">
        <x:v>52.508000000000003</x:v>
      </x:c>
      <x:c r="F3996" s="11">
        <x:v>436.57100000000003</x:v>
      </x:c>
      <x:c r="G3996" s="11">
        <x:v>439.30599999999998</x:v>
      </x:c>
      <x:c r="H3996" s="11">
        <x:v>411.51499999999999</x:v>
      </x:c>
      <x:c r="I3996" s="11">
        <x:v>416.06400000000002</x:v>
      </x:c>
      <x:c r="J3996" s="11">
        <x:v>303.31900000000002</x:v>
      </x:c>
      <x:c r="K3996" s="11">
        <x:v>11.045999999999999</x:v>
      </x:c>
      <x:c r="L3996" s="11">
        <x:v>0</x:v>
      </x:c>
      <x:c r="M3996" s="11">
        <x:v>411.51499999999999</x:v>
      </x:c>
      <x:c r="N3996" s="11">
        <x:v>0</x:v>
      </x:c>
      <x:c r="O3996" s="11">
        <x:v>108.721</x:v>
      </x:c>
      <x:c r="P3996" s="11">
        <x:v>28.462</x:v>
      </x:c>
      <x:c r="Q3996" s="11">
        <x:v>58.673999999999999</x:v>
      </x:c>
      <x:c r="R3996" s="11">
        <x:v>31.300999999999998</x:v>
      </x:c>
      <x:c r="S3996" s="11">
        <x:v>-85.778000000000006</x:v>
      </x:c>
      <x:c r="T3996" s="11">
        <x:v>-3.4590000000000001</x:v>
      </x:c>
      <x:c r="U3996" s="11">
        <x:v>46.391199999999998</x:v>
      </x:c>
      <x:c r="V3996" s="11">
        <x:v>18</x:v>
      </x:c>
      <x:c r="W3996" s="12">
        <x:v>0</x:v>
      </x:c>
      <x:c r="X3996" s="8">
        <x:v>0</x:v>
      </x:c>
      <x:c r="Y3996" s="13">
        <x:f t="shared" si="372"/>
        <x:v>0.12027367827913443</x:v>
      </x:c>
      <x:c r="Z3996" s="13">
        <x:f t="shared" si="373"/>
        <x:v>0.51358593357260596</x:v>
      </x:c>
      <x:c r="AA3996" s="13">
        <x:f t="shared" si="374"/>
        <x:v>-0.10028174941838036</x:v>
      </x:c>
      <x:c r="AB3996" s="13">
        <x:f t="shared" si="375"/>
        <x:v>3.3274489402246983E-2</x:v>
      </x:c>
      <x:c r="AC3996" s="13">
        <x:f t="shared" si="376"/>
        <x:v>-7.87378273913855E-3</x:v>
      </x:c>
      <x:c r="AD3996" s="13">
        <x:f t="shared" si="377"/>
        <x:v>0.35460560926850371</x:v>
      </x:c>
      <x:c r="AE3996" s="50" t="n">
        <x:f>IF(OR(NOT(ISNUMBER(Q3996)),NOT(ISNUMBER(R3996))),"",IF(Q3996&lt;R3996,1,0))</x:f>
        <x:v>0</x:v>
      </x:c>
      <x:c r="AF3996" s="50" t="n">
        <x:f>IFERROR(IF(AND(A3996=A3995,C3996=C3995+1,ISNUMBER(AE3995)),AE3995,""),"")</x:f>
        <x:v>0</x:v>
      </x:c>
      <x:c r="AG3996" s="52" t="n">
        <x:f>IFERROR(IF(AND(A3996=A3995,C3996=C3995+1,ISNUMBER(U3996),ISNUMBER(U3995),U3995&lt;&gt;0),U3996/U3995-1,""),"")</x:f>
        <x:v>0</x:v>
      </x:c>
      <x:c r="AH3996" s="50" t="n">
        <x:f>IF(AND(ISNUMBER(AE3996),ISNUMBER(AF3996),ISNUMBER(AG3996)),IF(AND(AE3996=1,AF3996=1,AG3996&lt;0),1,0),"")</x:f>
        <x:v>0</x:v>
      </x:c>
      <x:c r="AI3996" s="50" t="n">
        <x:f>IF(AND(A3996=A3997,C3997=C3996+1,ISNUMBER(AH3997)),C3997,"")</x:f>
        <x:v>2020</x:v>
      </x:c>
      <x:c r="AJ3996" s="50" t="n">
        <x:f>IF(AND(A3996=A3997,C3997=C3996+1,ISNUMBER(AH3997)),AH3997,"")</x:f>
        <x:v>0</x:v>
      </x:c>
    </x:row>
    <x:row r="3997" ht="15">
      <x:c r="A3997" s="9" t="s">
        <x:v>278</x:v>
      </x:c>
      <x:c r="B3997" s="10">
        <x:v>44196</x:v>
      </x:c>
      <x:c r="C3997" s="9">
        <x:v>2020</x:v>
      </x:c>
      <x:c r="D3997" s="11">
        <x:v>654.44000000000005</x:v>
      </x:c>
      <x:c r="E3997" s="11">
        <x:v>35.631999999999998</x:v>
      </x:c>
      <x:c r="F3997" s="11">
        <x:v>60.969000000000001</x:v>
      </x:c>
      <x:c r="G3997" s="11">
        <x:v>447.57600000000002</x:v>
      </x:c>
      <x:c r="H3997" s="11">
        <x:v>413.36900000000003</x:v>
      </x:c>
      <x:c r="I3997" s="11">
        <x:v>206.864</x:v>
      </x:c>
      <x:c r="J3997" s="11">
        <x:v>93.385000000000005</x:v>
      </x:c>
      <x:c r="K3997" s="11">
        <x:v>3.798</x:v>
      </x:c>
      <x:c r="L3997" s="11">
        <x:v>0</x:v>
      </x:c>
      <x:c r="M3997" s="11">
        <x:v>32.787999999999997</x:v>
      </x:c>
      <x:c r="N3997" s="11">
        <x:v>380.58100000000002</x:v>
      </x:c>
      <x:c r="O3997" s="11">
        <x:v>102.492</x:v>
      </x:c>
      <x:c r="P3997" s="11">
        <x:v>-73.744</x:v>
      </x:c>
      <x:c r="Q3997" s="11">
        <x:v>-42.29</x:v>
      </x:c>
      <x:c r="R3997" s="11">
        <x:v>46.74</x:v>
      </x:c>
      <x:c r="S3997" s="11">
        <x:v>-124.339</x:v>
      </x:c>
      <x:c r="T3997" s="11">
        <x:v>18.777999999999999</x:v>
      </x:c>
      <x:c r="U3997" s="11">
        <x:v>29.424700000000001</x:v>
      </x:c>
      <x:c r="V3997" s="11">
        <x:v>18</x:v>
      </x:c>
      <x:c r="W3997" s="12">
        <x:v>0</x:v>
      </x:c>
      <x:c r="X3997" s="8">
        <x:v>0</x:v>
      </x:c>
      <x:c r="Y3997" s="13">
        <x:f t="shared" si="372"/>
        <x:v>0.58442815201167797</x:v>
      </x:c>
      <x:c r="Z3997" s="13">
        <x:f t="shared" si="373"/>
        <x:v>0.68390685165943399</x:v>
      </x:c>
      <x:c r="AA3997" s="13">
        <x:f t="shared" si="374"/>
        <x:v>-0.18999297108978666</x:v>
      </x:c>
      <x:c r="AB3997" s="13">
        <x:f t="shared" si="375"/>
        <x:v>-0.11268259886315017</x:v>
      </x:c>
      <x:c r="AC3997" s="13">
        <x:f t="shared" si="376"/>
        <x:v>4.1954885874130869E-2</x:v>
      </x:c>
      <x:c r="AD3997" s="13">
        <x:f t="shared" si="377"/>
        <x:v>0.14269451745003361</x:v>
      </x:c>
      <x:c r="AE3997" s="50" t="n">
        <x:f>IF(OR(NOT(ISNUMBER(Q3997)),NOT(ISNUMBER(R3997))),"",IF(Q3997&lt;R3997,1,0))</x:f>
        <x:v>1</x:v>
      </x:c>
      <x:c r="AF3997" s="50" t="n">
        <x:f>IFERROR(IF(AND(A3997=A3996,C3997=C3996+1,ISNUMBER(AE3996)),AE3996,""),"")</x:f>
        <x:v>0</x:v>
      </x:c>
      <x:c r="AG3997" s="52" t="n">
        <x:f>IFERROR(IF(AND(A3997=A3996,C3997=C3996+1,ISNUMBER(U3997),ISNUMBER(U3996),U3996&lt;&gt;0),U3997/U3996-1,""),"")</x:f>
        <x:v>-0.3657266895445688</x:v>
      </x:c>
      <x:c r="AH3997" s="50" t="n">
        <x:f>IF(AND(ISNUMBER(AE3997),ISNUMBER(AF3997),ISNUMBER(AG3997)),IF(AND(AE3997=1,AF3997=1,AG3997&lt;0),1,0),"")</x:f>
        <x:v>0</x:v>
      </x:c>
      <x:c r="AI3997" s="50" t="n">
        <x:f>IF(AND(A3997=A3998,C3998=C3997+1,ISNUMBER(AH3998)),C3998,"")</x:f>
        <x:v>2021</x:v>
      </x:c>
      <x:c r="AJ3997" s="50" t="n">
        <x:f>IF(AND(A3997=A3998,C3998=C3997+1,ISNUMBER(AH3998)),AH3998,"")</x:f>
        <x:v>0</x:v>
      </x:c>
    </x:row>
    <x:row r="3998" ht="15">
      <x:c r="A3998" s="9" t="s">
        <x:v>278</x:v>
      </x:c>
      <x:c r="B3998" s="10">
        <x:v>44561</x:v>
      </x:c>
      <x:c r="C3998" s="9">
        <x:v>2021</x:v>
      </x:c>
      <x:c r="D3998" s="11">
        <x:v>674.39700000000005</x:v>
      </x:c>
      <x:c r="E3998" s="11">
        <x:v>57.188000000000002</x:v>
      </x:c>
      <x:c r="F3998" s="11">
        <x:v>53.037999999999997</x:v>
      </x:c>
      <x:c r="G3998" s="11">
        <x:v>411.68900000000002</x:v>
      </x:c>
      <x:c r="H3998" s="11">
        <x:v>382.45</x:v>
      </x:c>
      <x:c r="I3998" s="11">
        <x:v>262.70800000000003</x:v>
      </x:c>
      <x:c r="J3998" s="11">
        <x:v>124.386</x:v>
      </x:c>
      <x:c r="K3998" s="11">
        <x:v>8.2710000000000008</x:v>
      </x:c>
      <x:c r="L3998" s="11">
        <x:v>0</x:v>
      </x:c>
      <x:c r="M3998" s="11">
        <x:v>27.914000000000001</x:v>
      </x:c>
      <x:c r="N3998" s="11">
        <x:v>354.536</x:v>
      </x:c>
      <x:c r="O3998" s="11">
        <x:v>115.127</x:v>
      </x:c>
      <x:c r="P3998" s="11">
        <x:v>48.353999999999999</x:v>
      </x:c>
      <x:c r="Q3998" s="11">
        <x:v>79.084000000000003</x:v>
      </x:c>
      <x:c r="R3998" s="11">
        <x:v>17.692</x:v>
      </x:c>
      <x:c r="S3998" s="11">
        <x:v>31.001000000000001</x:v>
      </x:c>
      <x:c r="T3998" s="11">
        <x:v>27.422999999999998</x:v>
      </x:c>
      <x:c r="U3998" s="11">
        <x:v>79.241299999999995</x:v>
      </x:c>
      <x:c r="V3998" s="11">
        <x:v>18</x:v>
      </x:c>
      <x:c r="W3998" s="12">
        <x:v>0</x:v>
      </x:c>
      <x:c r="X3998" s="8">
        <x:v>0</x:v>
      </x:c>
      <x:c r="Y3998" s="13">
        <x:f t="shared" si="372"/>
        <x:v>1.0782457860401977</x:v>
      </x:c>
      <x:c r="Z3998" s="13">
        <x:f t="shared" si="373"/>
        <x:v>0.61045496940229571</x:v>
      </x:c>
      <x:c r="AA3998" s="13">
        <x:f t="shared" si="374"/>
        <x:v>4.5968472576242182E-2</x:v>
      </x:c>
      <x:c r="AB3998" s="13">
        <x:f t="shared" si="375"/>
        <x:v>7.1699607204658372E-2</x:v>
      </x:c>
      <x:c r="AC3998" s="13">
        <x:f t="shared" si="376"/>
        <x:v>6.6610961186721038E-2</x:v>
      </x:c>
      <x:c r="AD3998" s="13">
        <x:f t="shared" si="377"/>
        <x:v>0.18444032224342632</x:v>
      </x:c>
      <x:c r="AE3998" s="50" t="n">
        <x:f>IF(OR(NOT(ISNUMBER(Q3998)),NOT(ISNUMBER(R3998))),"",IF(Q3998&lt;R3998,1,0))</x:f>
        <x:v>0</x:v>
      </x:c>
      <x:c r="AF3998" s="50" t="n">
        <x:f>IFERROR(IF(AND(A3998=A3997,C3998=C3997+1,ISNUMBER(AE3997)),AE3997,""),"")</x:f>
        <x:v>1</x:v>
      </x:c>
      <x:c r="AG3998" s="52" t="n">
        <x:f>IFERROR(IF(AND(A3998=A3997,C3998=C3997+1,ISNUMBER(U3998),ISNUMBER(U3997),U3997&lt;&gt;0),U3998/U3997-1,""),"")</x:f>
        <x:v>1.6930198098876112</x:v>
      </x:c>
      <x:c r="AH3998" s="50" t="n">
        <x:f>IF(AND(ISNUMBER(AE3998),ISNUMBER(AF3998),ISNUMBER(AG3998)),IF(AND(AE3998=1,AF3998=1,AG3998&lt;0),1,0),"")</x:f>
        <x:v>0</x:v>
      </x:c>
      <x:c r="AI3998" s="50" t="n">
        <x:f>IF(AND(A3998=A3999,C3999=C3998+1,ISNUMBER(AH3999)),C3999,"")</x:f>
        <x:v>2022</x:v>
      </x:c>
      <x:c r="AJ3998" s="50" t="n">
        <x:f>IF(AND(A3998=A3999,C3999=C3998+1,ISNUMBER(AH3999)),AH3999,"")</x:f>
        <x:v>0</x:v>
      </x:c>
    </x:row>
    <x:row r="3999" ht="15">
      <x:c r="A3999" s="9" t="s">
        <x:v>278</x:v>
      </x:c>
      <x:c r="B3999" s="10">
        <x:v>44926</x:v>
      </x:c>
      <x:c r="C3999" s="9">
        <x:v>2022</x:v>
      </x:c>
      <x:c r="D3999" s="11">
        <x:v>658.81899999999996</x:v>
      </x:c>
      <x:c r="E3999" s="11">
        <x:v>53.561999999999998</x:v>
      </x:c>
      <x:c r="F3999" s="11">
        <x:v>69.343000000000004</x:v>
      </x:c>
      <x:c r="G3999" s="11">
        <x:v>371.245</x:v>
      </x:c>
      <x:c r="H3999" s="11">
        <x:v>331.60700000000003</x:v>
      </x:c>
      <x:c r="I3999" s="11">
        <x:v>287.57400000000001</x:v>
      </x:c>
      <x:c r="J3999" s="11">
        <x:v>149.71199999999999</x:v>
      </x:c>
      <x:c r="K3999" s="11">
        <x:v>12.275</x:v>
      </x:c>
      <x:c r="L3999" s="11">
        <x:v>0</x:v>
      </x:c>
      <x:c r="M3999" s="11">
        <x:v>31.844999999999999</x:v>
      </x:c>
      <x:c r="N3999" s="11">
        <x:v>299.762</x:v>
      </x:c>
      <x:c r="O3999" s="11">
        <x:v>133.15700000000001</x:v>
      </x:c>
      <x:c r="P3999" s="11">
        <x:v>47.322000000000003</x:v>
      </x:c>
      <x:c r="Q3999" s="11">
        <x:v>79.265000000000001</x:v>
      </x:c>
      <x:c r="R3999" s="11">
        <x:v>16.323</x:v>
      </x:c>
      <x:c r="S3999" s="11">
        <x:v>25.326000000000001</x:v>
      </x:c>
      <x:c r="T3999" s="11">
        <x:v>64.881</x:v>
      </x:c>
      <x:c r="U3999" s="11">
        <x:v>57.179099999999998</x:v>
      </x:c>
      <x:c r="V3999" s="11">
        <x:v>18</x:v>
      </x:c>
      <x:c r="W3999" s="12">
        <x:v>0</x:v>
      </x:c>
      <x:c r="X3999" s="8">
        <x:v>0</x:v>
      </x:c>
      <x:c r="Y3999" s="13">
        <x:f t="shared" si="372"/>
        <x:v>0.77242115282003943</x:v>
      </x:c>
      <x:c r="Z3999" s="13">
        <x:f t="shared" si="373"/>
        <x:v>0.56350074906764991</x:v>
      </x:c>
      <x:c r="AA3999" s="13">
        <x:f t="shared" si="374"/>
        <x:v>3.8441514285410712E-2</x:v>
      </x:c>
      <x:c r="AB3999" s="13">
        <x:f t="shared" si="375"/>
        <x:v>7.1828529535426275E-2</x:v>
      </x:c>
      <x:c r="AC3999" s="13">
        <x:f t="shared" si="376"/>
        <x:v>0.17476599011434496</x:v>
      </x:c>
      <x:c r="AD3999" s="13">
        <x:f t="shared" si="377"/>
        <x:v>0.22724299086699079</x:v>
      </x:c>
      <x:c r="AE3999" s="50" t="n">
        <x:f>IF(OR(NOT(ISNUMBER(Q3999)),NOT(ISNUMBER(R3999))),"",IF(Q3999&lt;R3999,1,0))</x:f>
        <x:v>0</x:v>
      </x:c>
      <x:c r="AF3999" s="50" t="n">
        <x:f>IFERROR(IF(AND(A3999=A3998,C3999=C3998+1,ISNUMBER(AE3998)),AE3998,""),"")</x:f>
        <x:v>0</x:v>
      </x:c>
      <x:c r="AG3999" s="52" t="n">
        <x:f>IFERROR(IF(AND(A3999=A3998,C3999=C3998+1,ISNUMBER(U3999),ISNUMBER(U3998),U3998&lt;&gt;0),U3999/U3998-1,""),"")</x:f>
        <x:v>-0.27841794619724813</x:v>
      </x:c>
      <x:c r="AH3999" s="50" t="n">
        <x:f>IF(AND(ISNUMBER(AE3999),ISNUMBER(AF3999),ISNUMBER(AG3999)),IF(AND(AE3999=1,AF3999=1,AG3999&lt;0),1,0),"")</x:f>
        <x:v>0</x:v>
      </x:c>
      <x:c r="AI3999" s="50" t="n">
        <x:f>IF(AND(A3999=A4000,C4000=C3999+1,ISNUMBER(AH4000)),C4000,"")</x:f>
        <x:v>2023</x:v>
      </x:c>
      <x:c r="AJ3999" s="50" t="n">
        <x:f>IF(AND(A3999=A4000,C4000=C3999+1,ISNUMBER(AH4000)),AH4000,"")</x:f>
        <x:v>0</x:v>
      </x:c>
    </x:row>
    <x:row r="4000" ht="15">
      <x:c r="A4000" s="9" t="s">
        <x:v>278</x:v>
      </x:c>
      <x:c r="B4000" s="10">
        <x:v>45291</x:v>
      </x:c>
      <x:c r="C4000" s="9">
        <x:v>2023</x:v>
      </x:c>
      <x:c r="D4000" s="11">
        <x:v>668.33199999999999</x:v>
      </x:c>
      <x:c r="E4000" s="11">
        <x:v>47.369</x:v>
      </x:c>
      <x:c r="F4000" s="11">
        <x:v>99.483999999999995</x:v>
      </x:c>
      <x:c r="G4000" s="11">
        <x:v>338.05099999999999</x:v>
      </x:c>
      <x:c r="H4000" s="11">
        <x:v>277.29500000000002</x:v>
      </x:c>
      <x:c r="I4000" s="11">
        <x:v>330.28100000000001</x:v>
      </x:c>
      <x:c r="J4000" s="11">
        <x:v>194.703</x:v>
      </x:c>
      <x:c r="K4000" s="11">
        <x:v>8.6660000000000004</x:v>
      </x:c>
      <x:c r="L4000" s="11">
        <x:v>0</x:v>
      </x:c>
      <x:c r="M4000" s="11">
        <x:v>41.122999999999998</x:v>
      </x:c>
      <x:c r="N4000" s="11">
        <x:v>236.172</x:v>
      </x:c>
      <x:c r="O4000" s="11">
        <x:v>151.60300000000001</x:v>
      </x:c>
      <x:c r="P4000" s="11">
        <x:v>88.191999999999993</x:v>
      </x:c>
      <x:c r="Q4000" s="11">
        <x:v>120.364</x:v>
      </x:c>
      <x:c r="R4000" s="11">
        <x:v>29.641999999999999</x:v>
      </x:c>
      <x:c r="S4000" s="11">
        <x:v>41.341999999999999</x:v>
      </x:c>
      <x:c r="T4000" s="11">
        <x:v>66.950999999999993</x:v>
      </x:c>
      <x:c r="U4000" s="11">
        <x:v>188.10120000000001</x:v>
      </x:c>
      <x:c r="V4000" s="11">
        <x:v>18</x:v>
      </x:c>
      <x:c r="W4000" s="12">
        <x:v>0</x:v>
      </x:c>
      <x:c r="X4000" s="8">
        <x:v>0</x:v>
      </x:c>
      <x:c r="Y4000" s="13">
        <x:f t="shared" si="372"/>
        <x:v>0.47614691809738252</x:v>
      </x:c>
      <x:c r="Z4000" s="13">
        <x:f t="shared" si="373"/>
        <x:v>0.50581297917801327</x:v>
      </x:c>
      <x:c r="AA4000" s="13">
        <x:f t="shared" si="374"/>
        <x:v>6.185847752314718E-2</x:v>
      </x:c>
      <x:c r="AB4000" s="13">
        <x:f t="shared" si="375"/>
        <x:v>0.13195836799674412</x:v>
      </x:c>
      <x:c r="AC4000" s="13">
        <x:f t="shared" si="376"/>
        <x:v>0.19804999837302653</x:v>
      </x:c>
      <x:c r="AD4000" s="13">
        <x:f t="shared" si="377"/>
        <x:v>0.29132676573918354</x:v>
      </x:c>
      <x:c r="AE4000" s="50" t="n">
        <x:f>IF(OR(NOT(ISNUMBER(Q4000)),NOT(ISNUMBER(R4000))),"",IF(Q4000&lt;R4000,1,0))</x:f>
        <x:v>0</x:v>
      </x:c>
      <x:c r="AF4000" s="50" t="n">
        <x:f>IFERROR(IF(AND(A4000=A3999,C4000=C3999+1,ISNUMBER(AE3999)),AE3999,""),"")</x:f>
        <x:v>0</x:v>
      </x:c>
      <x:c r="AG4000" s="52" t="n">
        <x:f>IFERROR(IF(AND(A4000=A3999,C4000=C3999+1,ISNUMBER(U4000),ISNUMBER(U3999),U3999&lt;&gt;0),U4000/U3999-1,""),"")</x:f>
        <x:v>2.289684517594716</x:v>
      </x:c>
      <x:c r="AH4000" s="50" t="n">
        <x:f>IF(AND(ISNUMBER(AE4000),ISNUMBER(AF4000),ISNUMBER(AG4000)),IF(AND(AE4000=1,AF4000=1,AG4000&lt;0),1,0),"")</x:f>
        <x:v>0</x:v>
      </x:c>
      <x:c r="AI4000" s="50" t="n">
        <x:f>IF(AND(A4000=A4001,C4001=C4000+1,ISNUMBER(AH4001)),C4001,"")</x:f>
        <x:v>2024</x:v>
      </x:c>
      <x:c r="AJ4000" s="50" t="n">
        <x:f>IF(AND(A4000=A4001,C4001=C4000+1,ISNUMBER(AH4001)),AH4001,"")</x:f>
        <x:v>0</x:v>
      </x:c>
    </x:row>
    <x:row r="4001" ht="15">
      <x:c r="A4001" s="9" t="s">
        <x:v>278</x:v>
      </x:c>
      <x:c r="B4001" s="10">
        <x:v>45657</x:v>
      </x:c>
      <x:c r="C4001" s="9">
        <x:v>2024</x:v>
      </x:c>
      <x:c r="D4001" s="11">
        <x:v>683.13599999999997</x:v>
      </x:c>
      <x:c r="E4001" s="11">
        <x:v>74.811000000000007</x:v>
      </x:c>
      <x:c r="F4001" s="11">
        <x:v>100.517</x:v>
      </x:c>
      <x:c r="G4001" s="11">
        <x:v>300.44</x:v>
      </x:c>
      <x:c r="H4001" s="11">
        <x:v>240.38300000000001</x:v>
      </x:c>
      <x:c r="I4001" s="11">
        <x:v>382.69600000000003</x:v>
      </x:c>
      <x:c r="J4001" s="11">
        <x:v>232.679</x:v>
      </x:c>
      <x:c r="K4001" s="11">
        <x:v>40.006999999999998</x:v>
      </x:c>
      <x:c r="L4001" s="11">
        <x:v>0</x:v>
      </x:c>
      <x:c r="M4001" s="11">
        <x:v>43.1</x:v>
      </x:c>
      <x:c r="N4001" s="11">
        <x:v>197.28299999999999</x:v>
      </x:c>
      <x:c r="O4001" s="11">
        <x:v>167.494</x:v>
      </x:c>
      <x:c r="P4001" s="11">
        <x:v>72.608000000000004</x:v>
      </x:c>
      <x:c r="Q4001" s="11">
        <x:v>108.767</x:v>
      </x:c>
      <x:c r="R4001" s="11">
        <x:v>22.073</x:v>
      </x:c>
      <x:c r="S4001" s="11">
        <x:v>37.975999999999999</x:v>
      </x:c>
      <x:c r="T4001" s="11">
        <x:v>81.575999999999993</x:v>
      </x:c>
      <x:c r="U4001" s="11">
        <x:v>202.2593</x:v>
      </x:c>
      <x:c r="V4001" s="11">
        <x:v>18</x:v>
      </x:c>
      <x:c r="W4001" s="12">
        <x:v>0</x:v>
      </x:c>
      <x:c r="X4001" s="8">
        <x:v>0</x:v>
      </x:c>
      <x:c r="Y4001" s="13">
        <x:f t="shared" si="372"/>
        <x:v>0.74426216460897177</x:v>
      </x:c>
      <x:c r="Z4001" s="13">
        <x:f t="shared" si="373"/>
        <x:v>0.43979529698332398</x:v>
      </x:c>
      <x:c r="AA4001" s="13">
        <x:f t="shared" si="374"/>
        <x:v>5.5590687652239089E-2</x:v>
      </x:c>
      <x:c r="AB4001" s="13">
        <x:f t="shared" si="375"/>
        <x:v>0.10628630316657299</x:v>
      </x:c>
      <x:c r="AC4001" s="13">
        <x:f t="shared" si="376"/>
        <x:v>0.27152176807349221</x:v>
      </x:c>
      <x:c r="AD4001" s="13">
        <x:f t="shared" si="377"/>
        <x:v>0.34060421350946224</x:v>
      </x:c>
      <x:c r="AE4001" s="50" t="n">
        <x:f>IF(OR(NOT(ISNUMBER(Q4001)),NOT(ISNUMBER(R4001))),"",IF(Q4001&lt;R4001,1,0))</x:f>
        <x:v>0</x:v>
      </x:c>
      <x:c r="AF4001" s="50" t="n">
        <x:f>IFERROR(IF(AND(A4001=A4000,C4001=C4000+1,ISNUMBER(AE4000)),AE4000,""),"")</x:f>
        <x:v>0</x:v>
      </x:c>
      <x:c r="AG4001" s="52" t="n">
        <x:f>IFERROR(IF(AND(A4001=A4000,C4001=C4000+1,ISNUMBER(U4001),ISNUMBER(U4000),U4000&lt;&gt;0),U4001/U4000-1,""),"")</x:f>
        <x:v>0.07526852566597131</x:v>
      </x:c>
      <x:c r="AH4001" s="50" t="n">
        <x:f>IF(AND(ISNUMBER(AE4001),ISNUMBER(AF4001),ISNUMBER(AG4001)),IF(AND(AE4001=1,AF4001=1,AG4001&lt;0),1,0),"")</x:f>
        <x:v>0</x:v>
      </x:c>
      <x:c r="AI4001" s="50" t="str">
        <x:f>IF(AND(A4001=A4002,C4002=C4001+1,ISNUMBER(AH4002)),C4002,"")</x:f>
      </x:c>
      <x:c r="AJ4001" s="50" t="str">
        <x:f>IF(AND(A4001=A4002,C4002=C4001+1,ISNUMBER(AH4002)),AH4002,"")</x:f>
      </x:c>
    </x:row>
    <x:row r="4002" ht="15">
      <x:c r="A4002" s="9" t="s">
        <x:v>279</x:v>
      </x:c>
      <x:c r="B4002" s="10">
        <x:v>40908</x:v>
      </x:c>
      <x:c r="C4002" s="9">
        <x:v>2011</x:v>
      </x:c>
      <x:c r="D4002" s="11">
        <x:v>0.10299999999999999</x:v>
      </x:c>
      <x:c r="E4002" s="11">
        <x:v>0.10059999999999999</x:v>
      </x:c>
      <x:c r="F4002" s="11">
        <x:v>0.10150000000000001</x:v>
      </x:c>
      <x:c r="G4002" s="11">
        <x:v>0.10299999999999999</x:v>
      </x:c>
      <x:c r="H4002" s="11">
        <x:v>0</x:v>
      </x:c>
      <x:c r="I4002" s="11">
        <x:v>0</x:v>
      </x:c>
      <x:c r="J4002" s="11" t="s">
        <x:v>40</x:v>
      </x:c>
      <x:c r="K4002" s="11">
        <x:v>6.0299999999999999E-2</x:v>
      </x:c>
      <x:c r="L4002" s="11">
        <x:v>1.2200000000000001E-2</x:v>
      </x:c>
      <x:c r="M4002" s="11">
        <x:v>0</x:v>
      </x:c>
      <x:c r="N4002" s="11">
        <x:v>0</x:v>
      </x:c>
      <x:c r="O4002" s="11" t="s">
        <x:v>40</x:v>
      </x:c>
      <x:c r="P4002" s="11" t="s">
        <x:v>40</x:v>
      </x:c>
      <x:c r="Q4002" s="11" t="s">
        <x:v>40</x:v>
      </x:c>
      <x:c r="R4002" s="11" t="s">
        <x:v>40</x:v>
      </x:c>
      <x:c r="S4002" s="11" t="s">
        <x:v>40</x:v>
      </x:c>
      <x:c r="T4002" s="11" t="s">
        <x:v>40</x:v>
      </x:c>
      <x:c r="U4002" s="11" t="s">
        <x:v>40</x:v>
      </x:c>
      <x:c r="V4002" s="11">
        <x:v>10</x:v>
      </x:c>
      <x:c r="W4002" s="12">
        <x:v>8</x:v>
      </x:c>
      <x:c r="X4002" s="8">
        <x:v>0</x:v>
      </x:c>
      <x:c r="Y4002" s="13">
        <x:f t="shared" si="372"/>
        <x:v>0.99113300492610823</x:v>
      </x:c>
      <x:c r="Z4002" s="13">
        <x:f t="shared" si="373"/>
        <x:v>1</x:v>
      </x:c>
      <x:c r="AA4002" s="13" t="str">
        <x:f t="shared" si="374"/>
      </x:c>
      <x:c r="AB4002" s="13" t="str">
        <x:f t="shared" si="375"/>
      </x:c>
      <x:c r="AC4002" s="13" t="str">
        <x:f t="shared" si="376"/>
      </x:c>
      <x:c r="AD4002" s="13" t="str">
        <x:f t="shared" si="377"/>
      </x:c>
      <x:c r="AE4002" s="50" t="str">
        <x:f>IF(OR(NOT(ISNUMBER(Q4002)),NOT(ISNUMBER(R4002))),"",IF(Q4002&lt;R4002,1,0))</x:f>
      </x:c>
      <x:c r="AF4002" s="50" t="str">
        <x:f>IFERROR(IF(AND(A4002=A4001,C4002=C4001+1,ISNUMBER(AE4001)),AE4001,""),"")</x:f>
      </x:c>
      <x:c r="AG4002" s="52" t="str">
        <x:f>IFERROR(IF(AND(A4002=A4001,C4002=C4001+1,ISNUMBER(U4002),ISNUMBER(U4001),U4001&lt;&gt;0),U4002/U4001-1,""),"")</x:f>
      </x:c>
      <x:c r="AH4002" s="50" t="str">
        <x:f>IF(AND(ISNUMBER(AE4002),ISNUMBER(AF4002),ISNUMBER(AG4002)),IF(AND(AE4002=1,AF4002=1,AG4002&lt;0),1,0),"")</x:f>
      </x:c>
      <x:c r="AI4002" s="50" t="str">
        <x:f>IF(AND(A4002=A4003,C4003=C4002+1,ISNUMBER(AH4003)),C4003,"")</x:f>
      </x:c>
      <x:c r="AJ4002" s="50" t="str">
        <x:f>IF(AND(A4002=A4003,C4003=C4002+1,ISNUMBER(AH4003)),AH4003,"")</x:f>
      </x:c>
    </x:row>
    <x:row r="4003" ht="15">
      <x:c r="A4003" s="9" t="s">
        <x:v>279</x:v>
      </x:c>
      <x:c r="B4003" s="10">
        <x:v>41274</x:v>
      </x:c>
      <x:c r="C4003" s="9">
        <x:v>2012</x:v>
      </x:c>
      <x:c r="D4003" s="11">
        <x:v>0.15690000000000001</x:v>
      </x:c>
      <x:c r="E4003" s="11">
        <x:v>0.1542</x:v>
      </x:c>
      <x:c r="F4003" s="11">
        <x:v>0.15579999999999999</x:v>
      </x:c>
      <x:c r="G4003" s="11">
        <x:v>0.15640000000000001</x:v>
      </x:c>
      <x:c r="H4003" s="11">
        <x:v>0</x:v>
      </x:c>
      <x:c r="I4003" s="11">
        <x:v>5.0000000000000001E-4</x:v>
      </x:c>
      <x:c r="J4003" s="11" t="s">
        <x:v>40</x:v>
      </x:c>
      <x:c r="K4003" s="11">
        <x:v>9.9299999999999999E-2</x:v>
      </x:c>
      <x:c r="L4003" s="11">
        <x:v>9.4000000000000004E-3</x:v>
      </x:c>
      <x:c r="M4003" s="11">
        <x:v>0</x:v>
      </x:c>
      <x:c r="N4003" s="11">
        <x:v>0</x:v>
      </x:c>
      <x:c r="O4003" s="11" t="s">
        <x:v>40</x:v>
      </x:c>
      <x:c r="P4003" s="11" t="s">
        <x:v>40</x:v>
      </x:c>
      <x:c r="Q4003" s="11" t="s">
        <x:v>40</x:v>
      </x:c>
      <x:c r="R4003" s="11" t="s">
        <x:v>40</x:v>
      </x:c>
      <x:c r="S4003" s="11" t="s">
        <x:v>40</x:v>
      </x:c>
      <x:c r="T4003" s="11" t="s">
        <x:v>40</x:v>
      </x:c>
      <x:c r="U4003" s="11" t="s">
        <x:v>40</x:v>
      </x:c>
      <x:c r="V4003" s="11">
        <x:v>10</x:v>
      </x:c>
      <x:c r="W4003" s="12">
        <x:v>8</x:v>
      </x:c>
      <x:c r="X4003" s="8">
        <x:v>0</x:v>
      </x:c>
      <x:c r="Y4003" s="13">
        <x:f t="shared" si="372"/>
        <x:v>0.98973042362002572</x:v>
      </x:c>
      <x:c r="Z4003" s="13">
        <x:f t="shared" si="373"/>
        <x:v>0.9968132568514978</x:v>
      </x:c>
      <x:c r="AA4003" s="13" t="str">
        <x:f t="shared" si="374"/>
      </x:c>
      <x:c r="AB4003" s="13" t="str">
        <x:f t="shared" si="375"/>
      </x:c>
      <x:c r="AC4003" s="13" t="str">
        <x:f t="shared" si="376"/>
      </x:c>
      <x:c r="AD4003" s="13" t="str">
        <x:f t="shared" si="377"/>
      </x:c>
      <x:c r="AE4003" s="50" t="str">
        <x:f>IF(OR(NOT(ISNUMBER(Q4003)),NOT(ISNUMBER(R4003))),"",IF(Q4003&lt;R4003,1,0))</x:f>
      </x:c>
      <x:c r="AF4003" s="50" t="str">
        <x:f>IFERROR(IF(AND(A4003=A4002,C4003=C4002+1,ISNUMBER(AE4002)),AE4002,""),"")</x:f>
      </x:c>
      <x:c r="AG4003" s="52" t="str">
        <x:f>IFERROR(IF(AND(A4003=A4002,C4003=C4002+1,ISNUMBER(U4003),ISNUMBER(U4002),U4002&lt;&gt;0),U4003/U4002-1,""),"")</x:f>
      </x:c>
      <x:c r="AH4003" s="50" t="str">
        <x:f>IF(AND(ISNUMBER(AE4003),ISNUMBER(AF4003),ISNUMBER(AG4003)),IF(AND(AE4003=1,AF4003=1,AG4003&lt;0),1,0),"")</x:f>
      </x:c>
      <x:c r="AI4003" s="50" t="str">
        <x:f>IF(AND(A4003=A4004,C4004=C4003+1,ISNUMBER(AH4004)),C4004,"")</x:f>
      </x:c>
      <x:c r="AJ4003" s="50" t="str">
        <x:f>IF(AND(A4003=A4004,C4004=C4003+1,ISNUMBER(AH4004)),AH4004,"")</x:f>
      </x:c>
    </x:row>
    <x:row r="4004" ht="15">
      <x:c r="A4004" s="9" t="s">
        <x:v>279</x:v>
      </x:c>
      <x:c r="B4004" s="10">
        <x:v>41639</x:v>
      </x:c>
      <x:c r="C4004" s="9">
        <x:v>2013</x:v>
      </x:c>
      <x:c r="D4004" s="11">
        <x:v>0.18770000000000001</x:v>
      </x:c>
      <x:c r="E4004" s="11">
        <x:v>0.1467</x:v>
      </x:c>
      <x:c r="F4004" s="11">
        <x:v>0.18479999999999999</x:v>
      </x:c>
      <x:c r="G4004" s="11">
        <x:v>0.18740000000000001</x:v>
      </x:c>
      <x:c r="H4004" s="11">
        <x:v>0</x:v>
      </x:c>
      <x:c r="I4004" s="11">
        <x:v>2.9999999999999997E-4</x:v>
      </x:c>
      <x:c r="J4004" s="11" t="s">
        <x:v>40</x:v>
      </x:c>
      <x:c r="K4004" s="11">
        <x:v>0.10059999999999999</x:v>
      </x:c>
      <x:c r="L4004" s="11">
        <x:v>1.3299999999999999E-2</x:v>
      </x:c>
      <x:c r="M4004" s="11">
        <x:v>0</x:v>
      </x:c>
      <x:c r="N4004" s="11">
        <x:v>0</x:v>
      </x:c>
      <x:c r="O4004" s="11" t="s">
        <x:v>40</x:v>
      </x:c>
      <x:c r="P4004" s="11" t="s">
        <x:v>40</x:v>
      </x:c>
      <x:c r="Q4004" s="11" t="s">
        <x:v>40</x:v>
      </x:c>
      <x:c r="R4004" s="11" t="s">
        <x:v>40</x:v>
      </x:c>
      <x:c r="S4004" s="11" t="s">
        <x:v>40</x:v>
      </x:c>
      <x:c r="T4004" s="11" t="s">
        <x:v>40</x:v>
      </x:c>
      <x:c r="U4004" s="11" t="s">
        <x:v>40</x:v>
      </x:c>
      <x:c r="V4004" s="11">
        <x:v>10</x:v>
      </x:c>
      <x:c r="W4004" s="12">
        <x:v>8</x:v>
      </x:c>
      <x:c r="X4004" s="8">
        <x:v>0</x:v>
      </x:c>
      <x:c r="Y4004" s="13">
        <x:f t="shared" si="372"/>
        <x:v>0.79383116883116889</x:v>
      </x:c>
      <x:c r="Z4004" s="13">
        <x:f t="shared" si="373"/>
        <x:v>0.99840170484816204</x:v>
      </x:c>
      <x:c r="AA4004" s="13" t="str">
        <x:f t="shared" si="374"/>
      </x:c>
      <x:c r="AB4004" s="13" t="str">
        <x:f t="shared" si="375"/>
      </x:c>
      <x:c r="AC4004" s="13" t="str">
        <x:f t="shared" si="376"/>
      </x:c>
      <x:c r="AD4004" s="13" t="str">
        <x:f t="shared" si="377"/>
      </x:c>
      <x:c r="AE4004" s="50" t="str">
        <x:f>IF(OR(NOT(ISNUMBER(Q4004)),NOT(ISNUMBER(R4004))),"",IF(Q4004&lt;R4004,1,0))</x:f>
      </x:c>
      <x:c r="AF4004" s="50" t="str">
        <x:f>IFERROR(IF(AND(A4004=A4003,C4004=C4003+1,ISNUMBER(AE4003)),AE4003,""),"")</x:f>
      </x:c>
      <x:c r="AG4004" s="52" t="str">
        <x:f>IFERROR(IF(AND(A4004=A4003,C4004=C4003+1,ISNUMBER(U4004),ISNUMBER(U4003),U4003&lt;&gt;0),U4004/U4003-1,""),"")</x:f>
      </x:c>
      <x:c r="AH4004" s="50" t="str">
        <x:f>IF(AND(ISNUMBER(AE4004),ISNUMBER(AF4004),ISNUMBER(AG4004)),IF(AND(AE4004=1,AF4004=1,AG4004&lt;0),1,0),"")</x:f>
      </x:c>
      <x:c r="AI4004" s="50" t="str">
        <x:f>IF(AND(A4004=A4005,C4005=C4004+1,ISNUMBER(AH4005)),C4005,"")</x:f>
      </x:c>
      <x:c r="AJ4004" s="50" t="str">
        <x:f>IF(AND(A4004=A4005,C4005=C4004+1,ISNUMBER(AH4005)),AH4005,"")</x:f>
      </x:c>
    </x:row>
    <x:row r="4005" ht="15">
      <x:c r="A4005" s="9" t="s">
        <x:v>279</x:v>
      </x:c>
      <x:c r="B4005" s="10">
        <x:v>42004</x:v>
      </x:c>
      <x:c r="C4005" s="9">
        <x:v>2014</x:v>
      </x:c>
      <x:c r="D4005" s="11">
        <x:v>0.23599999999999999</x:v>
      </x:c>
      <x:c r="E4005" s="11">
        <x:v>0.19489999999999999</x:v>
      </x:c>
      <x:c r="F4005" s="11">
        <x:v>0.22739999999999999</x:v>
      </x:c>
      <x:c r="G4005" s="11">
        <x:v>0.23569999999999999</x:v>
      </x:c>
      <x:c r="H4005" s="11">
        <x:v>0</x:v>
      </x:c>
      <x:c r="I4005" s="11">
        <x:v>4.0000000000000002E-4</x:v>
      </x:c>
      <x:c r="J4005" s="11" t="s">
        <x:v>40</x:v>
      </x:c>
      <x:c r="K4005" s="11">
        <x:v>0.1042</x:v>
      </x:c>
      <x:c r="L4005" s="11">
        <x:v>6.5299999999999997E-2</x:v>
      </x:c>
      <x:c r="M4005" s="11">
        <x:v>0</x:v>
      </x:c>
      <x:c r="N4005" s="11">
        <x:v>0</x:v>
      </x:c>
      <x:c r="O4005" s="11" t="s">
        <x:v>40</x:v>
      </x:c>
      <x:c r="P4005" s="11" t="s">
        <x:v>40</x:v>
      </x:c>
      <x:c r="Q4005" s="11" t="s">
        <x:v>40</x:v>
      </x:c>
      <x:c r="R4005" s="11" t="s">
        <x:v>40</x:v>
      </x:c>
      <x:c r="S4005" s="11" t="s">
        <x:v>40</x:v>
      </x:c>
      <x:c r="T4005" s="11" t="s">
        <x:v>40</x:v>
      </x:c>
      <x:c r="U4005" s="11" t="s">
        <x:v>40</x:v>
      </x:c>
      <x:c r="V4005" s="11">
        <x:v>10</x:v>
      </x:c>
      <x:c r="W4005" s="12">
        <x:v>8</x:v>
      </x:c>
      <x:c r="X4005" s="8">
        <x:v>0</x:v>
      </x:c>
      <x:c r="Y4005" s="13">
        <x:f t="shared" si="372"/>
        <x:v>0.85708003518029907</x:v>
      </x:c>
      <x:c r="Z4005" s="13">
        <x:f t="shared" si="373"/>
        <x:v>0.99872881355932208</x:v>
      </x:c>
      <x:c r="AA4005" s="13" t="str">
        <x:f t="shared" si="374"/>
      </x:c>
      <x:c r="AB4005" s="13" t="str">
        <x:f t="shared" si="375"/>
      </x:c>
      <x:c r="AC4005" s="13" t="str">
        <x:f t="shared" si="376"/>
      </x:c>
      <x:c r="AD4005" s="13" t="str">
        <x:f t="shared" si="377"/>
      </x:c>
      <x:c r="AE4005" s="50" t="str">
        <x:f>IF(OR(NOT(ISNUMBER(Q4005)),NOT(ISNUMBER(R4005))),"",IF(Q4005&lt;R4005,1,0))</x:f>
      </x:c>
      <x:c r="AF4005" s="50" t="str">
        <x:f>IFERROR(IF(AND(A4005=A4004,C4005=C4004+1,ISNUMBER(AE4004)),AE4004,""),"")</x:f>
      </x:c>
      <x:c r="AG4005" s="52" t="str">
        <x:f>IFERROR(IF(AND(A4005=A4004,C4005=C4004+1,ISNUMBER(U4005),ISNUMBER(U4004),U4004&lt;&gt;0),U4005/U4004-1,""),"")</x:f>
      </x:c>
      <x:c r="AH4005" s="50" t="str">
        <x:f>IF(AND(ISNUMBER(AE4005),ISNUMBER(AF4005),ISNUMBER(AG4005)),IF(AND(AE4005=1,AF4005=1,AG4005&lt;0),1,0),"")</x:f>
      </x:c>
      <x:c r="AI4005" s="50" t="str">
        <x:f>IF(AND(A4005=A4006,C4006=C4005+1,ISNUMBER(AH4006)),C4006,"")</x:f>
      </x:c>
      <x:c r="AJ4005" s="50" t="str">
        <x:f>IF(AND(A4005=A4006,C4006=C4005+1,ISNUMBER(AH4006)),AH4006,"")</x:f>
      </x:c>
    </x:row>
    <x:row r="4006" ht="15">
      <x:c r="A4006" s="9" t="s">
        <x:v>279</x:v>
      </x:c>
      <x:c r="B4006" s="10">
        <x:v>42369</x:v>
      </x:c>
      <x:c r="C4006" s="9">
        <x:v>2015</x:v>
      </x:c>
      <x:c r="D4006" s="11">
        <x:v>0.3826</x:v>
      </x:c>
      <x:c r="E4006" s="11">
        <x:v>0.3473</x:v>
      </x:c>
      <x:c r="F4006" s="11">
        <x:v>0.22509999999999999</x:v>
      </x:c>
      <x:c r="G4006" s="11">
        <x:v>0.23219999999999999</x:v>
      </x:c>
      <x:c r="H4006" s="11">
        <x:v>0</x:v>
      </x:c>
      <x:c r="I4006" s="11">
        <x:v>0.15040000000000001</x:v>
      </x:c>
      <x:c r="J4006" s="11" t="s">
        <x:v>40</x:v>
      </x:c>
      <x:c r="K4006" s="11">
        <x:v>0.19719999999999999</x:v>
      </x:c>
      <x:c r="L4006" s="11">
        <x:v>7.9299999999999995E-2</x:v>
      </x:c>
      <x:c r="M4006" s="11">
        <x:v>0</x:v>
      </x:c>
      <x:c r="N4006" s="11">
        <x:v>0</x:v>
      </x:c>
      <x:c r="O4006" s="11" t="s">
        <x:v>40</x:v>
      </x:c>
      <x:c r="P4006" s="11" t="s">
        <x:v>40</x:v>
      </x:c>
      <x:c r="Q4006" s="11" t="s">
        <x:v>40</x:v>
      </x:c>
      <x:c r="R4006" s="11" t="s">
        <x:v>40</x:v>
      </x:c>
      <x:c r="S4006" s="11" t="s">
        <x:v>40</x:v>
      </x:c>
      <x:c r="T4006" s="11" t="s">
        <x:v>40</x:v>
      </x:c>
      <x:c r="U4006" s="11" t="s">
        <x:v>40</x:v>
      </x:c>
      <x:c r="V4006" s="11">
        <x:v>10</x:v>
      </x:c>
      <x:c r="W4006" s="12">
        <x:v>8</x:v>
      </x:c>
      <x:c r="X4006" s="8">
        <x:v>0</x:v>
      </x:c>
      <x:c r="Y4006" s="13">
        <x:f t="shared" si="372"/>
        <x:v>1.5428698356286095</x:v>
      </x:c>
      <x:c r="Z4006" s="13">
        <x:f t="shared" si="373"/>
        <x:v>0.60690015682174592</x:v>
      </x:c>
      <x:c r="AA4006" s="13" t="str">
        <x:f t="shared" si="374"/>
      </x:c>
      <x:c r="AB4006" s="13" t="str">
        <x:f t="shared" si="375"/>
      </x:c>
      <x:c r="AC4006" s="13" t="str">
        <x:f t="shared" si="376"/>
      </x:c>
      <x:c r="AD4006" s="13" t="str">
        <x:f t="shared" si="377"/>
      </x:c>
      <x:c r="AE4006" s="50" t="str">
        <x:f>IF(OR(NOT(ISNUMBER(Q4006)),NOT(ISNUMBER(R4006))),"",IF(Q4006&lt;R4006,1,0))</x:f>
      </x:c>
      <x:c r="AF4006" s="50" t="str">
        <x:f>IFERROR(IF(AND(A4006=A4005,C4006=C4005+1,ISNUMBER(AE4005)),AE4005,""),"")</x:f>
      </x:c>
      <x:c r="AG4006" s="52" t="str">
        <x:f>IFERROR(IF(AND(A4006=A4005,C4006=C4005+1,ISNUMBER(U4006),ISNUMBER(U4005),U4005&lt;&gt;0),U4006/U4005-1,""),"")</x:f>
      </x:c>
      <x:c r="AH4006" s="50" t="str">
        <x:f>IF(AND(ISNUMBER(AE4006),ISNUMBER(AF4006),ISNUMBER(AG4006)),IF(AND(AE4006=1,AF4006=1,AG4006&lt;0),1,0),"")</x:f>
      </x:c>
      <x:c r="AI4006" s="50" t="str">
        <x:f>IF(AND(A4006=A4007,C4007=C4006+1,ISNUMBER(AH4007)),C4007,"")</x:f>
      </x:c>
      <x:c r="AJ4006" s="50" t="str">
        <x:f>IF(AND(A4006=A4007,C4007=C4006+1,ISNUMBER(AH4007)),AH4007,"")</x:f>
      </x:c>
    </x:row>
    <x:row r="4007" ht="15">
      <x:c r="A4007" s="9" t="s">
        <x:v>279</x:v>
      </x:c>
      <x:c r="B4007" s="10">
        <x:v>42735</x:v>
      </x:c>
      <x:c r="C4007" s="9">
        <x:v>2016</x:v>
      </x:c>
      <x:c r="D4007" s="11">
        <x:v>0.69440000000000002</x:v>
      </x:c>
      <x:c r="E4007" s="11">
        <x:v>0.6069</x:v>
      </x:c>
      <x:c r="F4007" s="11">
        <x:v>0.5373</x:v>
      </x:c>
      <x:c r="G4007" s="11">
        <x:v>0.54110000000000003</x:v>
      </x:c>
      <x:c r="H4007" s="11">
        <x:v>0</x:v>
      </x:c>
      <x:c r="I4007" s="11">
        <x:v>0.15329999999999999</x:v>
      </x:c>
      <x:c r="J4007" s="11" t="s">
        <x:v>40</x:v>
      </x:c>
      <x:c r="K4007" s="11">
        <x:v>0.18049999999999999</x:v>
      </x:c>
      <x:c r="L4007" s="11">
        <x:v>0.27600000000000002</x:v>
      </x:c>
      <x:c r="M4007" s="11">
        <x:v>0</x:v>
      </x:c>
      <x:c r="N4007" s="11">
        <x:v>0</x:v>
      </x:c>
      <x:c r="O4007" s="11" t="s">
        <x:v>40</x:v>
      </x:c>
      <x:c r="P4007" s="11" t="s">
        <x:v>40</x:v>
      </x:c>
      <x:c r="Q4007" s="11" t="s">
        <x:v>40</x:v>
      </x:c>
      <x:c r="R4007" s="11" t="s">
        <x:v>40</x:v>
      </x:c>
      <x:c r="S4007" s="11" t="s">
        <x:v>40</x:v>
      </x:c>
      <x:c r="T4007" s="11" t="s">
        <x:v>40</x:v>
      </x:c>
      <x:c r="U4007" s="11" t="s">
        <x:v>40</x:v>
      </x:c>
      <x:c r="V4007" s="11">
        <x:v>10</x:v>
      </x:c>
      <x:c r="W4007" s="12">
        <x:v>8</x:v>
      </x:c>
      <x:c r="X4007" s="8">
        <x:v>0</x:v>
      </x:c>
      <x:c r="Y4007" s="13">
        <x:f t="shared" si="372"/>
        <x:v>1.1295365717476271</x:v>
      </x:c>
      <x:c r="Z4007" s="13">
        <x:f t="shared" si="373"/>
        <x:v>0.77923387096774199</x:v>
      </x:c>
      <x:c r="AA4007" s="13" t="str">
        <x:f t="shared" si="374"/>
      </x:c>
      <x:c r="AB4007" s="13" t="str">
        <x:f t="shared" si="375"/>
      </x:c>
      <x:c r="AC4007" s="13" t="str">
        <x:f t="shared" si="376"/>
      </x:c>
      <x:c r="AD4007" s="13" t="str">
        <x:f t="shared" si="377"/>
      </x:c>
      <x:c r="AE4007" s="50" t="str">
        <x:f>IF(OR(NOT(ISNUMBER(Q4007)),NOT(ISNUMBER(R4007))),"",IF(Q4007&lt;R4007,1,0))</x:f>
      </x:c>
      <x:c r="AF4007" s="50" t="str">
        <x:f>IFERROR(IF(AND(A4007=A4006,C4007=C4006+1,ISNUMBER(AE4006)),AE4006,""),"")</x:f>
      </x:c>
      <x:c r="AG4007" s="52" t="str">
        <x:f>IFERROR(IF(AND(A4007=A4006,C4007=C4006+1,ISNUMBER(U4007),ISNUMBER(U4006),U4006&lt;&gt;0),U4007/U4006-1,""),"")</x:f>
      </x:c>
      <x:c r="AH4007" s="50" t="str">
        <x:f>IF(AND(ISNUMBER(AE4007),ISNUMBER(AF4007),ISNUMBER(AG4007)),IF(AND(AE4007=1,AF4007=1,AG4007&lt;0),1,0),"")</x:f>
      </x:c>
      <x:c r="AI4007" s="50" t="str">
        <x:f>IF(AND(A4007=A4008,C4008=C4007+1,ISNUMBER(AH4008)),C4008,"")</x:f>
      </x:c>
      <x:c r="AJ4007" s="50" t="str">
        <x:f>IF(AND(A4007=A4008,C4008=C4007+1,ISNUMBER(AH4008)),AH4008,"")</x:f>
      </x:c>
    </x:row>
    <x:row r="4008" ht="15">
      <x:c r="A4008" s="9" t="s">
        <x:v>279</x:v>
      </x:c>
      <x:c r="B4008" s="10">
        <x:v>43100</x:v>
      </x:c>
      <x:c r="C4008" s="9">
        <x:v>2017</x:v>
      </x:c>
      <x:c r="D4008" s="11">
        <x:v>1.4258999999999999</x:v>
      </x:c>
      <x:c r="E4008" s="11">
        <x:v>1.2164999999999999</x:v>
      </x:c>
      <x:c r="F4008" s="11">
        <x:v>1.204</x:v>
      </x:c>
      <x:c r="G4008" s="11">
        <x:v>1.5037</x:v>
      </x:c>
      <x:c r="H4008" s="11">
        <x:v>0</x:v>
      </x:c>
      <x:c r="I4008" s="11">
        <x:v>-7.7700000000000005E-2</x:v>
      </x:c>
      <x:c r="J4008" s="11" t="s">
        <x:v>40</x:v>
      </x:c>
      <x:c r="K4008" s="11">
        <x:v>0.25650000000000001</x:v>
      </x:c>
      <x:c r="L4008" s="11">
        <x:v>0.63490000000000002</x:v>
      </x:c>
      <x:c r="M4008" s="11">
        <x:v>0</x:v>
      </x:c>
      <x:c r="N4008" s="11">
        <x:v>0</x:v>
      </x:c>
      <x:c r="O4008" s="11" t="s">
        <x:v>40</x:v>
      </x:c>
      <x:c r="P4008" s="11" t="s">
        <x:v>40</x:v>
      </x:c>
      <x:c r="Q4008" s="11" t="s">
        <x:v>40</x:v>
      </x:c>
      <x:c r="R4008" s="11" t="s">
        <x:v>40</x:v>
      </x:c>
      <x:c r="S4008" s="11" t="s">
        <x:v>40</x:v>
      </x:c>
      <x:c r="T4008" s="11" t="s">
        <x:v>40</x:v>
      </x:c>
      <x:c r="U4008" s="11" t="s">
        <x:v>40</x:v>
      </x:c>
      <x:c r="V4008" s="11">
        <x:v>10</x:v>
      </x:c>
      <x:c r="W4008" s="12">
        <x:v>8</x:v>
      </x:c>
      <x:c r="X4008" s="8">
        <x:v>0</x:v>
      </x:c>
      <x:c r="Y4008" s="13">
        <x:f t="shared" si="372"/>
        <x:v>1.0103820598006643</x:v>
      </x:c>
      <x:c r="Z4008" s="13">
        <x:f t="shared" si="373"/>
        <x:v>1.0545620309979662</x:v>
      </x:c>
      <x:c r="AA4008" s="13" t="str">
        <x:f t="shared" si="374"/>
      </x:c>
      <x:c r="AB4008" s="13" t="str">
        <x:f t="shared" si="375"/>
      </x:c>
      <x:c r="AC4008" s="13" t="str">
        <x:f t="shared" si="376"/>
      </x:c>
      <x:c r="AD4008" s="13" t="str">
        <x:f t="shared" si="377"/>
      </x:c>
      <x:c r="AE4008" s="50" t="str">
        <x:f>IF(OR(NOT(ISNUMBER(Q4008)),NOT(ISNUMBER(R4008))),"",IF(Q4008&lt;R4008,1,0))</x:f>
      </x:c>
      <x:c r="AF4008" s="50" t="str">
        <x:f>IFERROR(IF(AND(A4008=A4007,C4008=C4007+1,ISNUMBER(AE4007)),AE4007,""),"")</x:f>
      </x:c>
      <x:c r="AG4008" s="52" t="str">
        <x:f>IFERROR(IF(AND(A4008=A4007,C4008=C4007+1,ISNUMBER(U4008),ISNUMBER(U4007),U4007&lt;&gt;0),U4008/U4007-1,""),"")</x:f>
      </x:c>
      <x:c r="AH4008" s="50" t="str">
        <x:f>IF(AND(ISNUMBER(AE4008),ISNUMBER(AF4008),ISNUMBER(AG4008)),IF(AND(AE4008=1,AF4008=1,AG4008&lt;0),1,0),"")</x:f>
      </x:c>
      <x:c r="AI4008" s="50" t="str">
        <x:f>IF(AND(A4008=A4009,C4009=C4008+1,ISNUMBER(AH4009)),C4009,"")</x:f>
      </x:c>
      <x:c r="AJ4008" s="50" t="str">
        <x:f>IF(AND(A4008=A4009,C4009=C4008+1,ISNUMBER(AH4009)),AH4009,"")</x:f>
      </x:c>
    </x:row>
    <x:row r="4009" ht="15">
      <x:c r="A4009" s="9" t="s">
        <x:v>279</x:v>
      </x:c>
      <x:c r="B4009" s="10">
        <x:v>43465</x:v>
      </x:c>
      <x:c r="C4009" s="9">
        <x:v>2018</x:v>
      </x:c>
      <x:c r="D4009" s="11">
        <x:v>2.0110999999999999</x:v>
      </x:c>
      <x:c r="E4009" s="11">
        <x:v>1.7531000000000001</x:v>
      </x:c>
      <x:c r="F4009" s="11">
        <x:v>2.0059</x:v>
      </x:c>
      <x:c r="G4009" s="11">
        <x:v>2.3058999999999998</x:v>
      </x:c>
      <x:c r="H4009" s="11">
        <x:v>0</x:v>
      </x:c>
      <x:c r="I4009" s="11">
        <x:v>-0.29480000000000001</x:v>
      </x:c>
      <x:c r="J4009" s="11" t="s">
        <x:v>40</x:v>
      </x:c>
      <x:c r="K4009" s="11">
        <x:v>0.24129999999999999</x:v>
      </x:c>
      <x:c r="L4009" s="11">
        <x:v>1.0455000000000001</x:v>
      </x:c>
      <x:c r="M4009" s="11">
        <x:v>0</x:v>
      </x:c>
      <x:c r="N4009" s="11">
        <x:v>0</x:v>
      </x:c>
      <x:c r="O4009" s="11" t="s">
        <x:v>40</x:v>
      </x:c>
      <x:c r="P4009" s="11" t="s">
        <x:v>40</x:v>
      </x:c>
      <x:c r="Q4009" s="11" t="s">
        <x:v>40</x:v>
      </x:c>
      <x:c r="R4009" s="11" t="s">
        <x:v>40</x:v>
      </x:c>
      <x:c r="S4009" s="11" t="s">
        <x:v>40</x:v>
      </x:c>
      <x:c r="T4009" s="11" t="s">
        <x:v>40</x:v>
      </x:c>
      <x:c r="U4009" s="11" t="s">
        <x:v>40</x:v>
      </x:c>
      <x:c r="V4009" s="11">
        <x:v>10</x:v>
      </x:c>
      <x:c r="W4009" s="12">
        <x:v>8</x:v>
      </x:c>
      <x:c r="X4009" s="8">
        <x:v>0</x:v>
      </x:c>
      <x:c r="Y4009" s="13">
        <x:f t="shared" si="372"/>
        <x:v>0.87397178323944369</x:v>
      </x:c>
      <x:c r="Z4009" s="13">
        <x:f t="shared" si="373"/>
        <x:v>1.1465864452289791</x:v>
      </x:c>
      <x:c r="AA4009" s="13" t="str">
        <x:f t="shared" si="374"/>
      </x:c>
      <x:c r="AB4009" s="13" t="str">
        <x:f t="shared" si="375"/>
      </x:c>
      <x:c r="AC4009" s="13" t="str">
        <x:f t="shared" si="376"/>
      </x:c>
      <x:c r="AD4009" s="13" t="str">
        <x:f t="shared" si="377"/>
      </x:c>
      <x:c r="AE4009" s="50" t="str">
        <x:f>IF(OR(NOT(ISNUMBER(Q4009)),NOT(ISNUMBER(R4009))),"",IF(Q4009&lt;R4009,1,0))</x:f>
      </x:c>
      <x:c r="AF4009" s="50" t="str">
        <x:f>IFERROR(IF(AND(A4009=A4008,C4009=C4008+1,ISNUMBER(AE4008)),AE4008,""),"")</x:f>
      </x:c>
      <x:c r="AG4009" s="52" t="str">
        <x:f>IFERROR(IF(AND(A4009=A4008,C4009=C4008+1,ISNUMBER(U4009),ISNUMBER(U4008),U4008&lt;&gt;0),U4009/U4008-1,""),"")</x:f>
      </x:c>
      <x:c r="AH4009" s="50" t="str">
        <x:f>IF(AND(ISNUMBER(AE4009),ISNUMBER(AF4009),ISNUMBER(AG4009)),IF(AND(AE4009=1,AF4009=1,AG4009&lt;0),1,0),"")</x:f>
      </x:c>
      <x:c r="AI4009" s="50" t="str">
        <x:f>IF(AND(A4009=A4010,C4010=C4009+1,ISNUMBER(AH4010)),C4010,"")</x:f>
      </x:c>
      <x:c r="AJ4009" s="50" t="str">
        <x:f>IF(AND(A4009=A4010,C4010=C4009+1,ISNUMBER(AH4010)),AH4010,"")</x:f>
      </x:c>
    </x:row>
    <x:row r="4010" ht="15">
      <x:c r="A4010" s="9" t="s">
        <x:v>279</x:v>
      </x:c>
      <x:c r="B4010" s="10">
        <x:v>43830</x:v>
      </x:c>
      <x:c r="C4010" s="9">
        <x:v>2019</x:v>
      </x:c>
      <x:c r="D4010" s="11">
        <x:v>4.5244999999999997</x:v>
      </x:c>
      <x:c r="E4010" s="11">
        <x:v>4.0603999999999996</x:v>
      </x:c>
      <x:c r="F4010" s="11">
        <x:v>2.2786</x:v>
      </x:c>
      <x:c r="G4010" s="11">
        <x:v>5.5471000000000004</x:v>
      </x:c>
      <x:c r="H4010" s="11">
        <x:v>0</x:v>
      </x:c>
      <x:c r="I4010" s="11">
        <x:v>-1.0225</x:v>
      </x:c>
      <x:c r="J4010" s="11" t="s">
        <x:v>40</x:v>
      </x:c>
      <x:c r="K4010" s="11">
        <x:v>1.8347</x:v>
      </x:c>
      <x:c r="L4010" s="11">
        <x:v>2.0655000000000001</x:v>
      </x:c>
      <x:c r="M4010" s="11">
        <x:v>0</x:v>
      </x:c>
      <x:c r="N4010" s="11">
        <x:v>0</x:v>
      </x:c>
      <x:c r="O4010" s="11" t="s">
        <x:v>40</x:v>
      </x:c>
      <x:c r="P4010" s="11" t="s">
        <x:v>40</x:v>
      </x:c>
      <x:c r="Q4010" s="11" t="s">
        <x:v>40</x:v>
      </x:c>
      <x:c r="R4010" s="11" t="s">
        <x:v>40</x:v>
      </x:c>
      <x:c r="S4010" s="11" t="s">
        <x:v>40</x:v>
      </x:c>
      <x:c r="T4010" s="11" t="s">
        <x:v>40</x:v>
      </x:c>
      <x:c r="U4010" s="11" t="s">
        <x:v>40</x:v>
      </x:c>
      <x:c r="V4010" s="11">
        <x:v>10</x:v>
      </x:c>
      <x:c r="W4010" s="12">
        <x:v>8</x:v>
      </x:c>
      <x:c r="X4010" s="8">
        <x:v>0</x:v>
      </x:c>
      <x:c r="Y4010" s="13">
        <x:f t="shared" si="372"/>
        <x:v>1.7819713859387341</x:v>
      </x:c>
      <x:c r="Z4010" s="13">
        <x:f t="shared" si="373"/>
        <x:v>1.2260139241905184</x:v>
      </x:c>
      <x:c r="AA4010" s="13" t="str">
        <x:f t="shared" si="374"/>
      </x:c>
      <x:c r="AB4010" s="13" t="str">
        <x:f t="shared" si="375"/>
      </x:c>
      <x:c r="AC4010" s="13" t="str">
        <x:f t="shared" si="376"/>
      </x:c>
      <x:c r="AD4010" s="13" t="str">
        <x:f t="shared" si="377"/>
      </x:c>
      <x:c r="AE4010" s="50" t="str">
        <x:f>IF(OR(NOT(ISNUMBER(Q4010)),NOT(ISNUMBER(R4010))),"",IF(Q4010&lt;R4010,1,0))</x:f>
      </x:c>
      <x:c r="AF4010" s="50" t="str">
        <x:f>IFERROR(IF(AND(A4010=A4009,C4010=C4009+1,ISNUMBER(AE4009)),AE4009,""),"")</x:f>
      </x:c>
      <x:c r="AG4010" s="52" t="str">
        <x:f>IFERROR(IF(AND(A4010=A4009,C4010=C4009+1,ISNUMBER(U4010),ISNUMBER(U4009),U4009&lt;&gt;0),U4010/U4009-1,""),"")</x:f>
      </x:c>
      <x:c r="AH4010" s="50" t="str">
        <x:f>IF(AND(ISNUMBER(AE4010),ISNUMBER(AF4010),ISNUMBER(AG4010)),IF(AND(AE4010=1,AF4010=1,AG4010&lt;0),1,0),"")</x:f>
      </x:c>
      <x:c r="AI4010" s="50" t="str">
        <x:f>IF(AND(A4010=A4011,C4011=C4010+1,ISNUMBER(AH4011)),C4011,"")</x:f>
      </x:c>
      <x:c r="AJ4010" s="50" t="str">
        <x:f>IF(AND(A4010=A4011,C4011=C4010+1,ISNUMBER(AH4011)),AH4011,"")</x:f>
      </x:c>
    </x:row>
    <x:row r="4011" ht="15">
      <x:c r="A4011" s="9" t="s">
        <x:v>279</x:v>
      </x:c>
      <x:c r="B4011" s="10">
        <x:v>44196</x:v>
      </x:c>
      <x:c r="C4011" s="9">
        <x:v>2020</x:v>
      </x:c>
      <x:c r="D4011" s="11">
        <x:v>8.4436999999999998</x:v>
      </x:c>
      <x:c r="E4011" s="11">
        <x:v>7.8582999999999998</x:v>
      </x:c>
      <x:c r="F4011" s="11">
        <x:v>3.8210000000000002</x:v>
      </x:c>
      <x:c r="G4011" s="11">
        <x:v>7.4702000000000002</x:v>
      </x:c>
      <x:c r="H4011" s="11">
        <x:v>0</x:v>
      </x:c>
      <x:c r="I4011" s="11">
        <x:v>0.97350000000000003</x:v>
      </x:c>
      <x:c r="J4011" s="11" t="s">
        <x:v>40</x:v>
      </x:c>
      <x:c r="K4011" s="11">
        <x:v>3.0891000000000002</x:v>
      </x:c>
      <x:c r="L4011" s="11">
        <x:v>3.3134000000000001</x:v>
      </x:c>
      <x:c r="M4011" s="11">
        <x:v>0</x:v>
      </x:c>
      <x:c r="N4011" s="11">
        <x:v>0</x:v>
      </x:c>
      <x:c r="O4011" s="11" t="s">
        <x:v>40</x:v>
      </x:c>
      <x:c r="P4011" s="11" t="s">
        <x:v>40</x:v>
      </x:c>
      <x:c r="Q4011" s="11" t="s">
        <x:v>40</x:v>
      </x:c>
      <x:c r="R4011" s="11" t="s">
        <x:v>40</x:v>
      </x:c>
      <x:c r="S4011" s="11" t="s">
        <x:v>40</x:v>
      </x:c>
      <x:c r="T4011" s="11" t="s">
        <x:v>40</x:v>
      </x:c>
      <x:c r="U4011" s="11" t="s">
        <x:v>40</x:v>
      </x:c>
      <x:c r="V4011" s="11">
        <x:v>10</x:v>
      </x:c>
      <x:c r="W4011" s="12">
        <x:v>8</x:v>
      </x:c>
      <x:c r="X4011" s="8">
        <x:v>0</x:v>
      </x:c>
      <x:c r="Y4011" s="13">
        <x:f t="shared" si="372"/>
        <x:v>2.0566082177440461</x:v>
      </x:c>
      <x:c r="Z4011" s="13">
        <x:f t="shared" si="373"/>
        <x:v>0.88470694126982252</x:v>
      </x:c>
      <x:c r="AA4011" s="13" t="str">
        <x:f t="shared" si="374"/>
      </x:c>
      <x:c r="AB4011" s="13" t="str">
        <x:f t="shared" si="375"/>
      </x:c>
      <x:c r="AC4011" s="13" t="str">
        <x:f t="shared" si="376"/>
      </x:c>
      <x:c r="AD4011" s="13" t="str">
        <x:f t="shared" si="377"/>
      </x:c>
      <x:c r="AE4011" s="50" t="str">
        <x:f>IF(OR(NOT(ISNUMBER(Q4011)),NOT(ISNUMBER(R4011))),"",IF(Q4011&lt;R4011,1,0))</x:f>
      </x:c>
      <x:c r="AF4011" s="50" t="str">
        <x:f>IFERROR(IF(AND(A4011=A4010,C4011=C4010+1,ISNUMBER(AE4010)),AE4010,""),"")</x:f>
      </x:c>
      <x:c r="AG4011" s="52" t="str">
        <x:f>IFERROR(IF(AND(A4011=A4010,C4011=C4010+1,ISNUMBER(U4011),ISNUMBER(U4010),U4010&lt;&gt;0),U4011/U4010-1,""),"")</x:f>
      </x:c>
      <x:c r="AH4011" s="50" t="str">
        <x:f>IF(AND(ISNUMBER(AE4011),ISNUMBER(AF4011),ISNUMBER(AG4011)),IF(AND(AE4011=1,AF4011=1,AG4011&lt;0),1,0),"")</x:f>
      </x:c>
      <x:c r="AI4011" s="50" t="str">
        <x:f>IF(AND(A4011=A4012,C4012=C4011+1,ISNUMBER(AH4012)),C4012,"")</x:f>
      </x:c>
      <x:c r="AJ4011" s="50" t="str">
        <x:f>IF(AND(A4011=A4012,C4012=C4011+1,ISNUMBER(AH4012)),AH4012,"")</x:f>
      </x:c>
    </x:row>
    <x:row r="4012" ht="15">
      <x:c r="A4012" s="9" t="s">
        <x:v>279</x:v>
      </x:c>
      <x:c r="B4012" s="10">
        <x:v>44561</x:v>
      </x:c>
      <x:c r="C4012" s="9">
        <x:v>2021</x:v>
      </x:c>
      <x:c r="D4012" s="11">
        <x:v>14.280900000000001</x:v>
      </x:c>
      <x:c r="E4012" s="11">
        <x:v>13.168900000000001</x:v>
      </x:c>
      <x:c r="F4012" s="11">
        <x:v>8.3080999999999996</x:v>
      </x:c>
      <x:c r="G4012" s="11">
        <x:v>13.047800000000001</x:v>
      </x:c>
      <x:c r="H4012" s="11">
        <x:v>1.0706</x:v>
      </x:c>
      <x:c r="I4012" s="11">
        <x:v>1.2331000000000001</x:v>
      </x:c>
      <x:c r="J4012" s="11" t="s">
        <x:v>40</x:v>
      </x:c>
      <x:c r="K4012" s="11">
        <x:v>2.7980999999999998</x:v>
      </x:c>
      <x:c r="L4012" s="11">
        <x:v>7.7167000000000003</x:v>
      </x:c>
      <x:c r="M4012" s="11">
        <x:v>0.62880000000000003</x:v>
      </x:c>
      <x:c r="N4012" s="11">
        <x:v>0.44180000000000003</x:v>
      </x:c>
      <x:c r="O4012" s="11">
        <x:v>34.324399999999997</x:v>
      </x:c>
      <x:c r="P4012" s="11">
        <x:v>0.96779999999999999</x:v>
      </x:c>
      <x:c r="Q4012" s="11">
        <x:v>1.2249000000000001</x:v>
      </x:c>
      <x:c r="R4012" s="11" t="s">
        <x:v>40</x:v>
      </x:c>
      <x:c r="S4012" s="11">
        <x:v>0.2606</x:v>
      </x:c>
      <x:c r="T4012" s="11" t="s">
        <x:v>40</x:v>
      </x:c>
      <x:c r="U4012" s="11" t="s">
        <x:v>40</x:v>
      </x:c>
      <x:c r="V4012" s="11">
        <x:v>14</x:v>
      </x:c>
      <x:c r="W4012" s="12">
        <x:v>4</x:v>
      </x:c>
      <x:c r="X4012" s="8">
        <x:v>0</x:v>
      </x:c>
      <x:c r="Y4012" s="13">
        <x:f t="shared" si="372"/>
        <x:v>1.5850675846463091</x:v>
      </x:c>
      <x:c r="Z4012" s="13">
        <x:f t="shared" si="373"/>
        <x:v>0.91365390136475988</x:v>
      </x:c>
      <x:c r="AA4012" s="13">
        <x:f t="shared" si="374"/>
        <x:v>1.8248149626424105E-2</x:v>
      </x:c>
      <x:c r="AB4012" s="13">
        <x:f t="shared" si="375"/>
        <x:v>6.7768838098439171E-2</x:v>
      </x:c>
      <x:c r="AC4012" s="13" t="str">
        <x:f t="shared" si="376"/>
      </x:c>
      <x:c r="AD4012" s="13" t="str">
        <x:f t="shared" si="377"/>
      </x:c>
      <x:c r="AE4012" s="50" t="str">
        <x:f>IF(OR(NOT(ISNUMBER(Q4012)),NOT(ISNUMBER(R4012))),"",IF(Q4012&lt;R4012,1,0))</x:f>
      </x:c>
      <x:c r="AF4012" s="50" t="str">
        <x:f>IFERROR(IF(AND(A4012=A4011,C4012=C4011+1,ISNUMBER(AE4011)),AE4011,""),"")</x:f>
      </x:c>
      <x:c r="AG4012" s="52" t="str">
        <x:f>IFERROR(IF(AND(A4012=A4011,C4012=C4011+1,ISNUMBER(U4012),ISNUMBER(U4011),U4011&lt;&gt;0),U4012/U4011-1,""),"")</x:f>
      </x:c>
      <x:c r="AH4012" s="50" t="str">
        <x:f>IF(AND(ISNUMBER(AE4012),ISNUMBER(AF4012),ISNUMBER(AG4012)),IF(AND(AE4012=1,AF4012=1,AG4012&lt;0),1,0),"")</x:f>
      </x:c>
      <x:c r="AI4012" s="50" t="str">
        <x:f>IF(AND(A4012=A4013,C4013=C4012+1,ISNUMBER(AH4013)),C4013,"")</x:f>
      </x:c>
      <x:c r="AJ4012" s="50" t="str">
        <x:f>IF(AND(A4012=A4013,C4013=C4012+1,ISNUMBER(AH4013)),AH4013,"")</x:f>
      </x:c>
    </x:row>
    <x:row r="4013" ht="15">
      <x:c r="A4013" s="9" t="s">
        <x:v>279</x:v>
      </x:c>
      <x:c r="B4013" s="10">
        <x:v>44926</x:v>
      </x:c>
      <x:c r="C4013" s="9">
        <x:v>2022</x:v>
      </x:c>
      <x:c r="D4013" s="11">
        <x:v>17.496400000000001</x:v>
      </x:c>
      <x:c r="E4013" s="11">
        <x:v>15.508100000000001</x:v>
      </x:c>
      <x:c r="F4013" s="11">
        <x:v>7.8924000000000003</x:v>
      </x:c>
      <x:c r="G4013" s="11">
        <x:v>15.785600000000001</x:v>
      </x:c>
      <x:c r="H4013" s="11">
        <x:v>0</x:v>
      </x:c>
      <x:c r="I4013" s="11">
        <x:v>1.7107000000000001</x:v>
      </x:c>
      <x:c r="J4013" s="11" t="s">
        <x:v>40</x:v>
      </x:c>
      <x:c r="K4013" s="11">
        <x:v>4.8669000000000002</x:v>
      </x:c>
      <x:c r="L4013" s="11">
        <x:v>7.7145000000000001</x:v>
      </x:c>
      <x:c r="M4013" s="11">
        <x:v>0</x:v>
      </x:c>
      <x:c r="N4013" s="11">
        <x:v>0</x:v>
      </x:c>
      <x:c r="O4013" s="11">
        <x:v>39.876300000000001</x:v>
      </x:c>
      <x:c r="P4013" s="11">
        <x:v>1.7010000000000001</x:v>
      </x:c>
      <x:c r="Q4013" s="11">
        <x:v>2.2355</x:v>
      </x:c>
      <x:c r="R4013" s="11" t="s">
        <x:v>40</x:v>
      </x:c>
      <x:c r="S4013" s="11">
        <x:v>0.48659999999999998</x:v>
      </x:c>
      <x:c r="T4013" s="11" t="s">
        <x:v>40</x:v>
      </x:c>
      <x:c r="U4013" s="11" t="s">
        <x:v>40</x:v>
      </x:c>
      <x:c r="V4013" s="11">
        <x:v>14</x:v>
      </x:c>
      <x:c r="W4013" s="12">
        <x:v>4</x:v>
      </x:c>
      <x:c r="X4013" s="8">
        <x:v>0</x:v>
      </x:c>
      <x:c r="Y4013" s="13">
        <x:f t="shared" si="372"/>
        <x:v>1.9649409558562667</x:v>
      </x:c>
      <x:c r="Z4013" s="13">
        <x:f t="shared" si="373"/>
        <x:v>0.90221988523353369</x:v>
      </x:c>
      <x:c r="AA4013" s="13">
        <x:f t="shared" si="374"/>
        <x:v>2.7811435495301889E-2</x:v>
      </x:c>
      <x:c r="AB4013" s="13">
        <x:f t="shared" si="375"/>
        <x:v>9.7219999542763086E-2</x:v>
      </x:c>
      <x:c r="AC4013" s="13" t="str">
        <x:f t="shared" si="376"/>
      </x:c>
      <x:c r="AD4013" s="13" t="str">
        <x:f t="shared" si="377"/>
      </x:c>
      <x:c r="AE4013" s="50" t="str">
        <x:f>IF(OR(NOT(ISNUMBER(Q4013)),NOT(ISNUMBER(R4013))),"",IF(Q4013&lt;R4013,1,0))</x:f>
      </x:c>
      <x:c r="AF4013" s="50" t="str">
        <x:f>IFERROR(IF(AND(A4013=A4012,C4013=C4012+1,ISNUMBER(AE4012)),AE4012,""),"")</x:f>
      </x:c>
      <x:c r="AG4013" s="52" t="str">
        <x:f>IFERROR(IF(AND(A4013=A4012,C4013=C4012+1,ISNUMBER(U4013),ISNUMBER(U4012),U4012&lt;&gt;0),U4013/U4012-1,""),"")</x:f>
      </x:c>
      <x:c r="AH4013" s="50" t="str">
        <x:f>IF(AND(ISNUMBER(AE4013),ISNUMBER(AF4013),ISNUMBER(AG4013)),IF(AND(AE4013=1,AF4013=1,AG4013&lt;0),1,0),"")</x:f>
      </x:c>
      <x:c r="AI4013" s="50" t="str">
        <x:f>IF(AND(A4013=A4014,C4014=C4013+1,ISNUMBER(AH4014)),C4014,"")</x:f>
      </x:c>
      <x:c r="AJ4013" s="50" t="str">
        <x:f>IF(AND(A4013=A4014,C4014=C4013+1,ISNUMBER(AH4014)),AH4014,"")</x:f>
      </x:c>
    </x:row>
    <x:row r="4014" ht="15">
      <x:c r="A4014" s="9" t="s">
        <x:v>279</x:v>
      </x:c>
      <x:c r="B4014" s="10">
        <x:v>45291</x:v>
      </x:c>
      <x:c r="C4014" s="9">
        <x:v>2023</x:v>
      </x:c>
      <x:c r="D4014" s="11">
        <x:v>91.554000000000002</x:v>
      </x:c>
      <x:c r="E4014" s="11">
        <x:v>31.975000000000001</x:v>
      </x:c>
      <x:c r="F4014" s="11">
        <x:v>20.939</x:v>
      </x:c>
      <x:c r="G4014" s="11">
        <x:v>97.128</x:v>
      </x:c>
      <x:c r="H4014" s="11">
        <x:v>73.593000000000004</x:v>
      </x:c>
      <x:c r="I4014" s="11">
        <x:v>-5.5739999999999998</x:v>
      </x:c>
      <x:c r="J4014" s="11">
        <x:v>-10.574</x:v>
      </x:c>
      <x:c r="K4014" s="11">
        <x:v>12.021000000000001</x:v>
      </x:c>
      <x:c r="L4014" s="11">
        <x:v>14.023999999999999</x:v>
      </x:c>
      <x:c r="M4014" s="11">
        <x:v>5.117</x:v>
      </x:c>
      <x:c r="N4014" s="11">
        <x:v>68.475999999999999</x:v>
      </x:c>
      <x:c r="O4014" s="11">
        <x:v>39.876300000000001</x:v>
      </x:c>
      <x:c r="P4014" s="11">
        <x:v>1.7010000000000001</x:v>
      </x:c>
      <x:c r="Q4014" s="11">
        <x:v>2.2355</x:v>
      </x:c>
      <x:c r="R4014" s="11" t="s">
        <x:v>40</x:v>
      </x:c>
      <x:c r="S4014" s="11">
        <x:v>0.48659999999999998</x:v>
      </x:c>
      <x:c r="T4014" s="11" t="s">
        <x:v>40</x:v>
      </x:c>
      <x:c r="U4014" s="11" t="s">
        <x:v>40</x:v>
      </x:c>
      <x:c r="V4014" s="11">
        <x:v>15</x:v>
      </x:c>
      <x:c r="W4014" s="12">
        <x:v>3</x:v>
      </x:c>
      <x:c r="X4014" s="8">
        <x:v>0</x:v>
      </x:c>
      <x:c r="Y4014" s="13">
        <x:f t="shared" si="372"/>
        <x:v>1.5270547781651465</x:v>
      </x:c>
      <x:c r="Z4014" s="13">
        <x:f t="shared" si="373"/>
        <x:v>1.0608821023658168</x:v>
      </x:c>
      <x:c r="AA4014" s="13">
        <x:f t="shared" si="374"/>
        <x:v>5.3148961268759416E-3</x:v>
      </x:c>
      <x:c r="AB4014" s="13">
        <x:f t="shared" si="375"/>
        <x:v>1.8579199161150795E-2</x:v>
      </x:c>
      <x:c r="AC4014" s="13" t="str">
        <x:f t="shared" si="376"/>
      </x:c>
      <x:c r="AD4014" s="13">
        <x:f t="shared" si="377"/>
        <x:v>-0.11549468073486685</x:v>
      </x:c>
      <x:c r="AE4014" s="50" t="str">
        <x:f>IF(OR(NOT(ISNUMBER(Q4014)),NOT(ISNUMBER(R4014))),"",IF(Q4014&lt;R4014,1,0))</x:f>
      </x:c>
      <x:c r="AF4014" s="50" t="str">
        <x:f>IFERROR(IF(AND(A4014=A4013,C4014=C4013+1,ISNUMBER(AE4013)),AE4013,""),"")</x:f>
      </x:c>
      <x:c r="AG4014" s="52" t="str">
        <x:f>IFERROR(IF(AND(A4014=A4013,C4014=C4013+1,ISNUMBER(U4014),ISNUMBER(U4013),U4013&lt;&gt;0),U4014/U4013-1,""),"")</x:f>
      </x:c>
      <x:c r="AH4014" s="50" t="str">
        <x:f>IF(AND(ISNUMBER(AE4014),ISNUMBER(AF4014),ISNUMBER(AG4014)),IF(AND(AE4014=1,AF4014=1,AG4014&lt;0),1,0),"")</x:f>
      </x:c>
      <x:c r="AI4014" s="50" t="str">
        <x:f>IF(AND(A4014=A4015,C4015=C4014+1,ISNUMBER(AH4015)),C4015,"")</x:f>
      </x:c>
      <x:c r="AJ4014" s="50" t="str">
        <x:f>IF(AND(A4014=A4015,C4015=C4014+1,ISNUMBER(AH4015)),AH4015,"")</x:f>
      </x:c>
    </x:row>
    <x:row r="4015" ht="15">
      <x:c r="A4015" s="9" t="s">
        <x:v>279</x:v>
      </x:c>
      <x:c r="B4015" s="10">
        <x:v>45657</x:v>
      </x:c>
      <x:c r="C4015" s="9">
        <x:v>2024</x:v>
      </x:c>
      <x:c r="D4015" s="11">
        <x:v>105.447</x:v>
      </x:c>
      <x:c r="E4015" s="11">
        <x:v>48.354999999999997</x:v>
      </x:c>
      <x:c r="F4015" s="11">
        <x:v>27.425000000000001</x:v>
      </x:c>
      <x:c r="G4015" s="11">
        <x:v>108.461</x:v>
      </x:c>
      <x:c r="H4015" s="11">
        <x:v>74.945999999999998</x:v>
      </x:c>
      <x:c r="I4015" s="11">
        <x:v>-3.0139999999999998</x:v>
      </x:c>
      <x:c r="J4015" s="11">
        <x:v>-8.8239999999999998</x:v>
      </x:c>
      <x:c r="K4015" s="11">
        <x:v>14.528</x:v>
      </x:c>
      <x:c r="L4015" s="11">
        <x:v>17.077999999999999</x:v>
      </x:c>
      <x:c r="M4015" s="11">
        <x:v>0.36799999999999999</x:v>
      </x:c>
      <x:c r="N4015" s="11">
        <x:v>74.578000000000003</x:v>
      </x:c>
      <x:c r="O4015" s="11">
        <x:v>101.124</x:v>
      </x:c>
      <x:c r="P4015" s="11">
        <x:v>12.581</x:v>
      </x:c>
      <x:c r="Q4015" s="11">
        <x:v>16.948</x:v>
      </x:c>
      <x:c r="R4015" s="11">
        <x:v>8.4809999999999999</x:v>
      </x:c>
      <x:c r="S4015" s="11">
        <x:v>1.75</x:v>
      </x:c>
      <x:c r="T4015" s="11">
        <x:v>15.478</x:v>
      </x:c>
      <x:c r="U4015" s="11" t="s">
        <x:v>40</x:v>
      </x:c>
      <x:c r="V4015" s="11">
        <x:v>17</x:v>
      </x:c>
      <x:c r="W4015" s="12">
        <x:v>1</x:v>
      </x:c>
      <x:c r="X4015" s="8">
        <x:v>0</x:v>
      </x:c>
      <x:c r="Y4015" s="13">
        <x:f t="shared" si="372"/>
        <x:v>1.7631722880583407</x:v>
      </x:c>
      <x:c r="Z4015" s="13">
        <x:f t="shared" si="373"/>
        <x:v>1.0285830796513888</x:v>
      </x:c>
      <x:c r="AA4015" s="13">
        <x:f t="shared" si="374"/>
        <x:v>1.6596015059698238E-2</x:v>
      </x:c>
      <x:c r="AB4015" s="13">
        <x:f t="shared" si="375"/>
        <x:v>0.11931112312346485</x:v>
      </x:c>
      <x:c r="AC4015" s="13">
        <x:f t="shared" si="376"/>
        <x:v>0.14270567300688727</x:v>
      </x:c>
      <x:c r="AD4015" s="13">
        <x:f t="shared" si="377"/>
        <x:v>-8.3681849649586998E-2</x:v>
      </x:c>
      <x:c r="AE4015" s="50" t="n">
        <x:f>IF(OR(NOT(ISNUMBER(Q4015)),NOT(ISNUMBER(R4015))),"",IF(Q4015&lt;R4015,1,0))</x:f>
        <x:v>0</x:v>
      </x:c>
      <x:c r="AF4015" s="50" t="str">
        <x:f>IFERROR(IF(AND(A4015=A4014,C4015=C4014+1,ISNUMBER(AE4014)),AE4014,""),"")</x:f>
      </x:c>
      <x:c r="AG4015" s="52" t="str">
        <x:f>IFERROR(IF(AND(A4015=A4014,C4015=C4014+1,ISNUMBER(U4015),ISNUMBER(U4014),U4014&lt;&gt;0),U4015/U4014-1,""),"")</x:f>
      </x:c>
      <x:c r="AH4015" s="50" t="str">
        <x:f>IF(AND(ISNUMBER(AE4015),ISNUMBER(AF4015),ISNUMBER(AG4015)),IF(AND(AE4015=1,AF4015=1,AG4015&lt;0),1,0),"")</x:f>
      </x:c>
      <x:c r="AI4015" s="50" t="str">
        <x:f>IF(AND(A4015=A4016,C4016=C4015+1,ISNUMBER(AH4016)),C4016,"")</x:f>
      </x:c>
      <x:c r="AJ4015" s="50" t="str">
        <x:f>IF(AND(A4015=A4016,C4016=C4015+1,ISNUMBER(AH4016)),AH4016,"")</x:f>
      </x:c>
    </x:row>
    <x:row r="4016" ht="15">
      <x:c r="A4016" s="9" t="s">
        <x:v>280</x:v>
      </x:c>
      <x:c r="B4016" s="10">
        <x:v>39447</x:v>
      </x:c>
      <x:c r="C4016" s="9">
        <x:v>2007</x:v>
      </x:c>
      <x:c r="D4016" s="11">
        <x:v>589</x:v>
      </x:c>
      <x:c r="E4016" s="11">
        <x:v>529.4</x:v>
      </x:c>
      <x:c r="F4016" s="11">
        <x:v>198.5</x:v>
      </x:c>
      <x:c r="G4016" s="11">
        <x:v>666.6</x:v>
      </x:c>
      <x:c r="H4016" s="11">
        <x:v>367.5</x:v>
      </x:c>
      <x:c r="I4016" s="11">
        <x:v>-77.599999999999994</x:v>
      </x:c>
      <x:c r="J4016" s="11">
        <x:v>-77.8</x:v>
      </x:c>
      <x:c r="K4016" s="11">
        <x:v>101.9</x:v>
      </x:c>
      <x:c r="L4016" s="11">
        <x:v>386</x:v>
      </x:c>
      <x:c r="M4016" s="11">
        <x:v>0</x:v>
      </x:c>
      <x:c r="N4016" s="11">
        <x:v>367.5</x:v>
      </x:c>
      <x:c r="O4016" s="11">
        <x:v>238.2</x:v>
      </x:c>
      <x:c r="P4016" s="11">
        <x:v>-4.5</x:v>
      </x:c>
      <x:c r="Q4016" s="11">
        <x:v>-3.8</x:v>
      </x:c>
      <x:c r="R4016" s="11">
        <x:v>8.9</x:v>
      </x:c>
      <x:c r="S4016" s="11">
        <x:v>-50.5</x:v>
      </x:c>
      <x:c r="T4016" s="11">
        <x:v>94.9</x:v>
      </x:c>
      <x:c r="U4016" s="11" t="s">
        <x:v>40</x:v>
      </x:c>
      <x:c r="V4016" s="11">
        <x:v>17</x:v>
      </x:c>
      <x:c r="W4016" s="12">
        <x:v>1</x:v>
      </x:c>
      <x:c r="X4016" s="8">
        <x:v>0</x:v>
      </x:c>
      <x:c r="Y4016" s="13">
        <x:f t="shared" si="372"/>
        <x:v>2.6670025188916875</x:v>
      </x:c>
      <x:c r="Z4016" s="13">
        <x:f t="shared" si="373"/>
        <x:v>1.1317487266553481</x:v>
      </x:c>
      <x:c r="AA4016" s="13">
        <x:f t="shared" si="374"/>
        <x:v>-8.5738539898132432E-2</x:v>
      </x:c>
      <x:c r="AB4016" s="13">
        <x:f t="shared" si="375"/>
        <x:v>-7.6400679117147709E-3</x:v>
      </x:c>
      <x:c r="AC4016" s="13">
        <x:f t="shared" si="376"/>
        <x:v>0.14236423642364238</x:v>
      </x:c>
      <x:c r="AD4016" s="13">
        <x:f t="shared" si="377"/>
        <x:v>-0.13208828522920205</x:v>
      </x:c>
      <x:c r="AE4016" s="50" t="n">
        <x:f>IF(OR(NOT(ISNUMBER(Q4016)),NOT(ISNUMBER(R4016))),"",IF(Q4016&lt;R4016,1,0))</x:f>
        <x:v>1</x:v>
      </x:c>
      <x:c r="AF4016" s="50" t="str">
        <x:f>IFERROR(IF(AND(A4016=A4015,C4016=C4015+1,ISNUMBER(AE4015)),AE4015,""),"")</x:f>
      </x:c>
      <x:c r="AG4016" s="52" t="str">
        <x:f>IFERROR(IF(AND(A4016=A4015,C4016=C4015+1,ISNUMBER(U4016),ISNUMBER(U4015),U4015&lt;&gt;0),U4016/U4015-1,""),"")</x:f>
      </x:c>
      <x:c r="AH4016" s="50" t="str">
        <x:f>IF(AND(ISNUMBER(AE4016),ISNUMBER(AF4016),ISNUMBER(AG4016)),IF(AND(AE4016=1,AF4016=1,AG4016&lt;0),1,0),"")</x:f>
      </x:c>
      <x:c r="AI4016" s="50" t="str">
        <x:f>IF(AND(A4016=A4017,C4017=C4016+1,ISNUMBER(AH4017)),C4017,"")</x:f>
      </x:c>
      <x:c r="AJ4016" s="50" t="str">
        <x:f>IF(AND(A4016=A4017,C4017=C4016+1,ISNUMBER(AH4017)),AH4017,"")</x:f>
      </x:c>
    </x:row>
    <x:row r="4017" ht="15">
      <x:c r="A4017" s="9" t="s">
        <x:v>280</x:v>
      </x:c>
      <x:c r="B4017" s="10">
        <x:v>39813</x:v>
      </x:c>
      <x:c r="C4017" s="9">
        <x:v>2008</x:v>
      </x:c>
      <x:c r="D4017" s="11">
        <x:v>589.1</x:v>
      </x:c>
      <x:c r="E4017" s="11">
        <x:v>531.29999999999995</x:v>
      </x:c>
      <x:c r="F4017" s="11">
        <x:v>180.5</x:v>
      </x:c>
      <x:c r="G4017" s="11">
        <x:v>688.1</x:v>
      </x:c>
      <x:c r="H4017" s="11">
        <x:v>433.7</x:v>
      </x:c>
      <x:c r="I4017" s="11">
        <x:v>-99</x:v>
      </x:c>
      <x:c r="J4017" s="11">
        <x:v>-99</x:v>
      </x:c>
      <x:c r="K4017" s="11">
        <x:v>129.80000000000001</x:v>
      </x:c>
      <x:c r="L4017" s="11">
        <x:v>361.9</x:v>
      </x:c>
      <x:c r="M4017" s="11">
        <x:v>0</x:v>
      </x:c>
      <x:c r="N4017" s="11">
        <x:v>433.7</x:v>
      </x:c>
      <x:c r="O4017" s="11">
        <x:v>284.39999999999998</x:v>
      </x:c>
      <x:c r="P4017" s="11">
        <x:v>47.3</x:v>
      </x:c>
      <x:c r="Q4017" s="11">
        <x:v>48.5</x:v>
      </x:c>
      <x:c r="R4017" s="11">
        <x:v>72.099999999999994</x:v>
      </x:c>
      <x:c r="S4017" s="11">
        <x:v>-27.6</x:v>
      </x:c>
      <x:c r="T4017" s="11">
        <x:v>27.3</x:v>
      </x:c>
      <x:c r="U4017" s="11" t="s">
        <x:v>40</x:v>
      </x:c>
      <x:c r="V4017" s="11">
        <x:v>17</x:v>
      </x:c>
      <x:c r="W4017" s="12">
        <x:v>1</x:v>
      </x:c>
      <x:c r="X4017" s="8">
        <x:v>0</x:v>
      </x:c>
      <x:c r="Y4017" s="13">
        <x:f t="shared" si="372"/>
        <x:v>2.9434903047091412</x:v>
      </x:c>
      <x:c r="Z4017" s="13">
        <x:f t="shared" si="373"/>
        <x:v>1.1680529621456459</x:v>
      </x:c>
      <x:c r="AA4017" s="13">
        <x:f t="shared" si="374"/>
        <x:v>-4.6851128840604314E-2</x:v>
      </x:c>
      <x:c r="AB4017" s="13">
        <x:f t="shared" si="375"/>
        <x:v>8.0291970802919693E-2</x:v>
      </x:c>
      <x:c r="AC4017" s="13">
        <x:f t="shared" si="376"/>
        <x:v>3.9674465920651068E-2</x:v>
      </x:c>
      <x:c r="AD4017" s="13">
        <x:f t="shared" si="377"/>
        <x:v>-0.16805296214564588</x:v>
      </x:c>
      <x:c r="AE4017" s="50" t="n">
        <x:f>IF(OR(NOT(ISNUMBER(Q4017)),NOT(ISNUMBER(R4017))),"",IF(Q4017&lt;R4017,1,0))</x:f>
        <x:v>1</x:v>
      </x:c>
      <x:c r="AF4017" s="50" t="n">
        <x:f>IFERROR(IF(AND(A4017=A4016,C4017=C4016+1,ISNUMBER(AE4016)),AE4016,""),"")</x:f>
        <x:v>1</x:v>
      </x:c>
      <x:c r="AG4017" s="52" t="str">
        <x:f>IFERROR(IF(AND(A4017=A4016,C4017=C4016+1,ISNUMBER(U4017),ISNUMBER(U4016),U4016&lt;&gt;0),U4017/U4016-1,""),"")</x:f>
      </x:c>
      <x:c r="AH4017" s="50" t="str">
        <x:f>IF(AND(ISNUMBER(AE4017),ISNUMBER(AF4017),ISNUMBER(AG4017)),IF(AND(AE4017=1,AF4017=1,AG4017&lt;0),1,0),"")</x:f>
      </x:c>
      <x:c r="AI4017" s="50" t="str">
        <x:f>IF(AND(A4017=A4018,C4018=C4017+1,ISNUMBER(AH4018)),C4018,"")</x:f>
      </x:c>
      <x:c r="AJ4017" s="50" t="str">
        <x:f>IF(AND(A4017=A4018,C4018=C4017+1,ISNUMBER(AH4018)),AH4018,"")</x:f>
      </x:c>
    </x:row>
    <x:row r="4018" ht="15">
      <x:c r="A4018" s="9" t="s">
        <x:v>280</x:v>
      </x:c>
      <x:c r="B4018" s="10">
        <x:v>40178</x:v>
      </x:c>
      <x:c r="C4018" s="9">
        <x:v>2009</x:v>
      </x:c>
      <x:c r="D4018" s="11">
        <x:v>699</x:v>
      </x:c>
      <x:c r="E4018" s="11">
        <x:v>562.79999999999995</x:v>
      </x:c>
      <x:c r="F4018" s="11">
        <x:v>179</x:v>
      </x:c>
      <x:c r="G4018" s="11">
        <x:v>412</x:v>
      </x:c>
      <x:c r="H4018" s="11">
        <x:v>164.7</x:v>
      </x:c>
      <x:c r="I4018" s="11">
        <x:v>287</x:v>
      </x:c>
      <x:c r="J4018" s="11">
        <x:v>36.700000000000003</x:v>
      </x:c>
      <x:c r="K4018" s="11">
        <x:v>121.9</x:v>
      </x:c>
      <x:c r="L4018" s="11">
        <x:v>394.2</x:v>
      </x:c>
      <x:c r="M4018" s="11">
        <x:v>2</x:v>
      </x:c>
      <x:c r="N4018" s="11">
        <x:v>162.69999999999999</x:v>
      </x:c>
      <x:c r="O4018" s="11">
        <x:v>319.10000000000002</x:v>
      </x:c>
      <x:c r="P4018" s="11">
        <x:v>56.4</x:v>
      </x:c>
      <x:c r="Q4018" s="11">
        <x:v>57.6</x:v>
      </x:c>
      <x:c r="R4018" s="11">
        <x:v>74.900000000000006</x:v>
      </x:c>
      <x:c r="S4018" s="11">
        <x:v>40.5</x:v>
      </x:c>
      <x:c r="T4018" s="11">
        <x:v>-0.9</x:v>
      </x:c>
      <x:c r="U4018" s="11" t="s">
        <x:v>40</x:v>
      </x:c>
      <x:c r="V4018" s="11">
        <x:v>17</x:v>
      </x:c>
      <x:c r="W4018" s="12">
        <x:v>1</x:v>
      </x:c>
      <x:c r="X4018" s="8">
        <x:v>0</x:v>
      </x:c>
      <x:c r="Y4018" s="13">
        <x:f t="shared" si="372"/>
        <x:v>3.1441340782122902</x:v>
      </x:c>
      <x:c r="Z4018" s="13">
        <x:f t="shared" si="373"/>
        <x:v>0.58941344778254645</x:v>
      </x:c>
      <x:c r="AA4018" s="13">
        <x:f t="shared" si="374"/>
        <x:v>5.7939914163090127E-2</x:v>
      </x:c>
      <x:c r="AB4018" s="13">
        <x:f t="shared" si="375"/>
        <x:v>8.0686695278969961E-2</x:v>
      </x:c>
      <x:c r="AC4018" s="13">
        <x:f t="shared" si="376"/>
        <x:v>-2.1844660194174758E-3</x:v>
      </x:c>
      <x:c r="AD4018" s="13">
        <x:f t="shared" si="377"/>
        <x:v>5.2503576537911309E-2</x:v>
      </x:c>
      <x:c r="AE4018" s="50" t="n">
        <x:f>IF(OR(NOT(ISNUMBER(Q4018)),NOT(ISNUMBER(R4018))),"",IF(Q4018&lt;R4018,1,0))</x:f>
        <x:v>1</x:v>
      </x:c>
      <x:c r="AF4018" s="50" t="n">
        <x:f>IFERROR(IF(AND(A4018=A4017,C4018=C4017+1,ISNUMBER(AE4017)),AE4017,""),"")</x:f>
        <x:v>1</x:v>
      </x:c>
      <x:c r="AG4018" s="52" t="str">
        <x:f>IFERROR(IF(AND(A4018=A4017,C4018=C4017+1,ISNUMBER(U4018),ISNUMBER(U4017),U4017&lt;&gt;0),U4018/U4017-1,""),"")</x:f>
      </x:c>
      <x:c r="AH4018" s="50" t="str">
        <x:f>IF(AND(ISNUMBER(AE4018),ISNUMBER(AF4018),ISNUMBER(AG4018)),IF(AND(AE4018=1,AF4018=1,AG4018&lt;0),1,0),"")</x:f>
      </x:c>
      <x:c r="AI4018" s="50" t="str">
        <x:f>IF(AND(A4018=A4019,C4019=C4018+1,ISNUMBER(AH4019)),C4019,"")</x:f>
      </x:c>
      <x:c r="AJ4018" s="50" t="str">
        <x:f>IF(AND(A4018=A4019,C4019=C4018+1,ISNUMBER(AH4019)),AH4019,"")</x:f>
      </x:c>
    </x:row>
    <x:row r="4019" ht="15">
      <x:c r="A4019" s="9" t="s">
        <x:v>280</x:v>
      </x:c>
      <x:c r="B4019" s="10">
        <x:v>40543</x:v>
      </x:c>
      <x:c r="C4019" s="9">
        <x:v>2010</x:v>
      </x:c>
      <x:c r="D4019" s="11">
        <x:v>801.1</x:v>
      </x:c>
      <x:c r="E4019" s="11">
        <x:v>661</x:v>
      </x:c>
      <x:c r="F4019" s="11">
        <x:v>206.1</x:v>
      </x:c>
      <x:c r="G4019" s="11">
        <x:v>454</x:v>
      </x:c>
      <x:c r="H4019" s="11">
        <x:v>180.4</x:v>
      </x:c>
      <x:c r="I4019" s="11">
        <x:v>347.1</x:v>
      </x:c>
      <x:c r="J4019" s="11">
        <x:v>96.8</x:v>
      </x:c>
      <x:c r="K4019" s="11">
        <x:v>150.1</x:v>
      </x:c>
      <x:c r="L4019" s="11">
        <x:v>469.4</x:v>
      </x:c>
      <x:c r="M4019" s="11">
        <x:v>4.3</x:v>
      </x:c>
      <x:c r="N4019" s="11">
        <x:v>176.1</x:v>
      </x:c>
      <x:c r="O4019" s="11">
        <x:v>408</x:v>
      </x:c>
      <x:c r="P4019" s="11">
        <x:v>73.3</x:v>
      </x:c>
      <x:c r="Q4019" s="11">
        <x:v>74.5</x:v>
      </x:c>
      <x:c r="R4019" s="11">
        <x:v>7.3</x:v>
      </x:c>
      <x:c r="S4019" s="11">
        <x:v>63.9</x:v>
      </x:c>
      <x:c r="T4019" s="11">
        <x:v>17.600000000000001</x:v>
      </x:c>
      <x:c r="U4019" s="11" t="s">
        <x:v>40</x:v>
      </x:c>
      <x:c r="V4019" s="11">
        <x:v>17</x:v>
      </x:c>
      <x:c r="W4019" s="12">
        <x:v>1</x:v>
      </x:c>
      <x:c r="X4019" s="8">
        <x:v>0</x:v>
      </x:c>
      <x:c r="Y4019" s="13">
        <x:f t="shared" si="372"/>
        <x:v>3.2071809801067444</x:v>
      </x:c>
      <x:c r="Z4019" s="13">
        <x:f t="shared" si="373"/>
        <x:v>0.56672075895643492</x:v>
      </x:c>
      <x:c r="AA4019" s="13">
        <x:f t="shared" si="374"/>
        <x:v>7.9765322681313186E-2</x:v>
      </x:c>
      <x:c r="AB4019" s="13">
        <x:f t="shared" si="375"/>
        <x:v>9.1499188615653468E-2</x:v>
      </x:c>
      <x:c r="AC4019" s="13">
        <x:f t="shared" si="376"/>
        <x:v>3.8766519823788551E-2</x:v>
      </x:c>
      <x:c r="AD4019" s="13">
        <x:f t="shared" si="377"/>
        <x:v>0.12083385345150417</x:v>
      </x:c>
      <x:c r="AE4019" s="50" t="n">
        <x:f>IF(OR(NOT(ISNUMBER(Q4019)),NOT(ISNUMBER(R4019))),"",IF(Q4019&lt;R4019,1,0))</x:f>
        <x:v>0</x:v>
      </x:c>
      <x:c r="AF4019" s="50" t="n">
        <x:f>IFERROR(IF(AND(A4019=A4018,C4019=C4018+1,ISNUMBER(AE4018)),AE4018,""),"")</x:f>
        <x:v>1</x:v>
      </x:c>
      <x:c r="AG4019" s="52" t="str">
        <x:f>IFERROR(IF(AND(A4019=A4018,C4019=C4018+1,ISNUMBER(U4019),ISNUMBER(U4018),U4018&lt;&gt;0),U4019/U4018-1,""),"")</x:f>
      </x:c>
      <x:c r="AH4019" s="50" t="str">
        <x:f>IF(AND(ISNUMBER(AE4019),ISNUMBER(AF4019),ISNUMBER(AG4019)),IF(AND(AE4019=1,AF4019=1,AG4019&lt;0),1,0),"")</x:f>
      </x:c>
      <x:c r="AI4019" s="50" t="str">
        <x:f>IF(AND(A4019=A4020,C4020=C4019+1,ISNUMBER(AH4020)),C4020,"")</x:f>
      </x:c>
      <x:c r="AJ4019" s="50" t="str">
        <x:f>IF(AND(A4019=A4020,C4020=C4019+1,ISNUMBER(AH4020)),AH4020,"")</x:f>
      </x:c>
    </x:row>
    <x:row r="4020" ht="15">
      <x:c r="A4020" s="9" t="s">
        <x:v>280</x:v>
      </x:c>
      <x:c r="B4020" s="10">
        <x:v>40908</x:v>
      </x:c>
      <x:c r="C4020" s="9">
        <x:v>2011</x:v>
      </x:c>
      <x:c r="D4020" s="11">
        <x:v>873.2</x:v>
      </x:c>
      <x:c r="E4020" s="11">
        <x:v>746.2</x:v>
      </x:c>
      <x:c r="F4020" s="11">
        <x:v>242</x:v>
      </x:c>
      <x:c r="G4020" s="11">
        <x:v>402.9</x:v>
      </x:c>
      <x:c r="H4020" s="11">
        <x:v>82</x:v>
      </x:c>
      <x:c r="I4020" s="11">
        <x:v>470.3</x:v>
      </x:c>
      <x:c r="J4020" s="11">
        <x:v>386.1</x:v>
      </x:c>
      <x:c r="K4020" s="11">
        <x:v>124.5</x:v>
      </x:c>
      <x:c r="L4020" s="11">
        <x:v>577.70000000000005</x:v>
      </x:c>
      <x:c r="M4020" s="11">
        <x:v>22.2</x:v>
      </x:c>
      <x:c r="N4020" s="11">
        <x:v>59.8</x:v>
      </x:c>
      <x:c r="O4020" s="11">
        <x:v>525.70000000000005</x:v>
      </x:c>
      <x:c r="P4020" s="11">
        <x:v>91.2</x:v>
      </x:c>
      <x:c r="Q4020" s="11">
        <x:v>92.5</x:v>
      </x:c>
      <x:c r="R4020" s="11">
        <x:v>6.7</x:v>
      </x:c>
      <x:c r="S4020" s="11">
        <x:v>66</x:v>
      </x:c>
      <x:c r="T4020" s="11">
        <x:v>20.100000000000001</x:v>
      </x:c>
      <x:c r="U4020" s="11">
        <x:v>973.02359999999999</x:v>
      </x:c>
      <x:c r="V4020" s="11">
        <x:v>18</x:v>
      </x:c>
      <x:c r="W4020" s="12">
        <x:v>0</x:v>
      </x:c>
      <x:c r="X4020" s="8">
        <x:v>0</x:v>
      </x:c>
      <x:c r="Y4020" s="13">
        <x:f t="shared" si="372"/>
        <x:v>3.0834710743801654</x:v>
      </x:c>
      <x:c r="Z4020" s="13">
        <x:f t="shared" si="373"/>
        <x:v>0.46140632157581307</x:v>
      </x:c>
      <x:c r="AA4020" s="13">
        <x:f t="shared" si="374"/>
        <x:v>7.5584058634906082E-2</x:v>
      </x:c>
      <x:c r="AB4020" s="13">
        <x:f t="shared" si="375"/>
        <x:v>0.10444342647732478</x:v>
      </x:c>
      <x:c r="AC4020" s="13">
        <x:f t="shared" si="376"/>
        <x:v>4.9888309754281462E-2</x:v>
      </x:c>
      <x:c r="AD4020" s="13">
        <x:f t="shared" si="377"/>
        <x:v>0.44216674301420067</x:v>
      </x:c>
      <x:c r="AE4020" s="50" t="n">
        <x:f>IF(OR(NOT(ISNUMBER(Q4020)),NOT(ISNUMBER(R4020))),"",IF(Q4020&lt;R4020,1,0))</x:f>
        <x:v>0</x:v>
      </x:c>
      <x:c r="AF4020" s="50" t="n">
        <x:f>IFERROR(IF(AND(A4020=A4019,C4020=C4019+1,ISNUMBER(AE4019)),AE4019,""),"")</x:f>
        <x:v>0</x:v>
      </x:c>
      <x:c r="AG4020" s="52" t="str">
        <x:f>IFERROR(IF(AND(A4020=A4019,C4020=C4019+1,ISNUMBER(U4020),ISNUMBER(U4019),U4019&lt;&gt;0),U4020/U4019-1,""),"")</x:f>
      </x:c>
      <x:c r="AH4020" s="50" t="str">
        <x:f>IF(AND(ISNUMBER(AE4020),ISNUMBER(AF4020),ISNUMBER(AG4020)),IF(AND(AE4020=1,AF4020=1,AG4020&lt;0),1,0),"")</x:f>
      </x:c>
      <x:c r="AI4020" s="50" t="n">
        <x:f>IF(AND(A4020=A4021,C4021=C4020+1,ISNUMBER(AH4021)),C4021,"")</x:f>
        <x:v>2012</x:v>
      </x:c>
      <x:c r="AJ4020" s="50" t="n">
        <x:f>IF(AND(A4020=A4021,C4021=C4020+1,ISNUMBER(AH4021)),AH4021,"")</x:f>
        <x:v>0</x:v>
      </x:c>
    </x:row>
    <x:row r="4021" ht="15">
      <x:c r="A4021" s="9" t="s">
        <x:v>280</x:v>
      </x:c>
      <x:c r="B4021" s="10">
        <x:v>41274</x:v>
      </x:c>
      <x:c r="C4021" s="9">
        <x:v>2012</x:v>
      </x:c>
      <x:c r="D4021" s="11">
        <x:v>1104.3</x:v>
      </x:c>
      <x:c r="E4021" s="11">
        <x:v>1004.2</x:v>
      </x:c>
      <x:c r="F4021" s="11">
        <x:v>310.5</x:v>
      </x:c>
      <x:c r="G4021" s="11">
        <x:v>567.79999999999995</x:v>
      </x:c>
      <x:c r="H4021" s="11">
        <x:v>161.30000000000001</x:v>
      </x:c>
      <x:c r="I4021" s="11">
        <x:v>536.5</x:v>
      </x:c>
      <x:c r="J4021" s="11">
        <x:v>452.3</x:v>
      </x:c>
      <x:c r="K4021" s="11">
        <x:v>142</x:v>
      </x:c>
      <x:c r="L4021" s="11">
        <x:v>814.1</x:v>
      </x:c>
      <x:c r="M4021" s="11">
        <x:v>14.6</x:v>
      </x:c>
      <x:c r="N4021" s="11">
        <x:v>146.69999999999999</x:v>
      </x:c>
      <x:c r="O4021" s="11">
        <x:v>636.29999999999995</x:v>
      </x:c>
      <x:c r="P4021" s="11">
        <x:v>128.1</x:v>
      </x:c>
      <x:c r="Q4021" s="11">
        <x:v>129</x:v>
      </x:c>
      <x:c r="R4021" s="11">
        <x:v>8.1</x:v>
      </x:c>
      <x:c r="S4021" s="11">
        <x:v>98.8</x:v>
      </x:c>
      <x:c r="T4021" s="11">
        <x:v>-38.200000000000003</x:v>
      </x:c>
      <x:c r="U4021" s="11">
        <x:v>843.5521</x:v>
      </x:c>
      <x:c r="V4021" s="11">
        <x:v>18</x:v>
      </x:c>
      <x:c r="W4021" s="12">
        <x:v>0</x:v>
      </x:c>
      <x:c r="X4021" s="8">
        <x:v>0</x:v>
      </x:c>
      <x:c r="Y4021" s="13">
        <x:f t="shared" si="372"/>
        <x:v>3.2341384863123994</x:v>
      </x:c>
      <x:c r="Z4021" s="13">
        <x:f t="shared" si="373"/>
        <x:v>0.51417187358507654</x:v>
      </x:c>
      <x:c r="AA4021" s="13">
        <x:f t="shared" si="374"/>
        <x:v>8.9468441546681154E-2</x:v>
      </x:c>
      <x:c r="AB4021" s="13">
        <x:f t="shared" si="375"/>
        <x:v>0.11600108666123336</x:v>
      </x:c>
      <x:c r="AC4021" s="13">
        <x:f t="shared" si="376"/>
        <x:v>-6.7277210285311737E-2</x:v>
      </x:c>
      <x:c r="AD4021" s="13">
        <x:f t="shared" si="377"/>
        <x:v>0.40958072987412841</x:v>
      </x:c>
      <x:c r="AE4021" s="50" t="n">
        <x:f>IF(OR(NOT(ISNUMBER(Q4021)),NOT(ISNUMBER(R4021))),"",IF(Q4021&lt;R4021,1,0))</x:f>
        <x:v>0</x:v>
      </x:c>
      <x:c r="AF4021" s="50" t="n">
        <x:f>IFERROR(IF(AND(A4021=A4020,C4021=C4020+1,ISNUMBER(AE4020)),AE4020,""),"")</x:f>
        <x:v>0</x:v>
      </x:c>
      <x:c r="AG4021" s="52" t="n">
        <x:f>IFERROR(IF(AND(A4021=A4020,C4021=C4020+1,ISNUMBER(U4021),ISNUMBER(U4020),U4020&lt;&gt;0),U4021/U4020-1,""),"")</x:f>
        <x:v>-0.1330610069478274</x:v>
      </x:c>
      <x:c r="AH4021" s="50" t="n">
        <x:f>IF(AND(ISNUMBER(AE4021),ISNUMBER(AF4021),ISNUMBER(AG4021)),IF(AND(AE4021=1,AF4021=1,AG4021&lt;0),1,0),"")</x:f>
        <x:v>0</x:v>
      </x:c>
      <x:c r="AI4021" s="50" t="n">
        <x:f>IF(AND(A4021=A4022,C4022=C4021+1,ISNUMBER(AH4022)),C4022,"")</x:f>
        <x:v>2013</x:v>
      </x:c>
      <x:c r="AJ4021" s="50" t="n">
        <x:f>IF(AND(A4021=A4022,C4022=C4021+1,ISNUMBER(AH4022)),AH4022,"")</x:f>
        <x:v>0</x:v>
      </x:c>
    </x:row>
    <x:row r="4022" ht="15">
      <x:c r="A4022" s="9" t="s">
        <x:v>280</x:v>
      </x:c>
      <x:c r="B4022" s="10">
        <x:v>41639</x:v>
      </x:c>
      <x:c r="C4022" s="9">
        <x:v>2013</x:v>
      </x:c>
      <x:c r="D4022" s="11">
        <x:v>1252.4000000000001</x:v>
      </x:c>
      <x:c r="E4022" s="11">
        <x:v>1142.0999999999999</x:v>
      </x:c>
      <x:c r="F4022" s="11">
        <x:v>293.89999999999998</x:v>
      </x:c>
      <x:c r="G4022" s="11">
        <x:v>621.70000000000005</x:v>
      </x:c>
      <x:c r="H4022" s="11">
        <x:v>218</x:v>
      </x:c>
      <x:c r="I4022" s="11">
        <x:v>630.70000000000005</x:v>
      </x:c>
      <x:c r="J4022" s="11">
        <x:v>546.5</x:v>
      </x:c>
      <x:c r="K4022" s="11">
        <x:v>187.4</x:v>
      </x:c>
      <x:c r="L4022" s="11">
        <x:v>904.5</x:v>
      </x:c>
      <x:c r="M4022" s="11">
        <x:v>7.4</x:v>
      </x:c>
      <x:c r="N4022" s="11">
        <x:v>210.6</x:v>
      </x:c>
      <x:c r="O4022" s="11">
        <x:v>804.8</x:v>
      </x:c>
      <x:c r="P4022" s="11">
        <x:v>163.30000000000001</x:v>
      </x:c>
      <x:c r="Q4022" s="11">
        <x:v>164.5</x:v>
      </x:c>
      <x:c r="R4022" s="11">
        <x:v>8.9</x:v>
      </x:c>
      <x:c r="S4022" s="11">
        <x:v>124.1</x:v>
      </x:c>
      <x:c r="T4022" s="11">
        <x:v>24.6</x:v>
      </x:c>
      <x:c r="U4022" s="11">
        <x:v>1369.0369000000001</x:v>
      </x:c>
      <x:c r="V4022" s="11">
        <x:v>18</x:v>
      </x:c>
      <x:c r="W4022" s="12">
        <x:v>0</x:v>
      </x:c>
      <x:c r="X4022" s="8">
        <x:v>0</x:v>
      </x:c>
      <x:c r="Y4022" s="13">
        <x:f t="shared" si="372"/>
        <x:v>3.8860156515821709</x:v>
      </x:c>
      <x:c r="Z4022" s="13">
        <x:f t="shared" si="373"/>
        <x:v>0.49640689875439159</x:v>
      </x:c>
      <x:c r="AA4022" s="13">
        <x:f t="shared" si="374"/>
        <x:v>9.9089747684445853E-2</x:v>
      </x:c>
      <x:c r="AB4022" s="13">
        <x:f t="shared" si="375"/>
        <x:v>0.13038965186841264</x:v>
      </x:c>
      <x:c r="AC4022" s="13">
        <x:f t="shared" si="376"/>
        <x:v>3.9568923918288562E-2</x:v>
      </x:c>
      <x:c r="AD4022" s="13">
        <x:f t="shared" si="377"/>
        <x:v>0.43636218460555731</x:v>
      </x:c>
      <x:c r="AE4022" s="50" t="n">
        <x:f>IF(OR(NOT(ISNUMBER(Q4022)),NOT(ISNUMBER(R4022))),"",IF(Q4022&lt;R4022,1,0))</x:f>
        <x:v>0</x:v>
      </x:c>
      <x:c r="AF4022" s="50" t="n">
        <x:f>IFERROR(IF(AND(A4022=A4021,C4022=C4021+1,ISNUMBER(AE4021)),AE4021,""),"")</x:f>
        <x:v>0</x:v>
      </x:c>
      <x:c r="AG4022" s="52" t="n">
        <x:f>IFERROR(IF(AND(A4022=A4021,C4022=C4021+1,ISNUMBER(U4022),ISNUMBER(U4021),U4021&lt;&gt;0),U4022/U4021-1,""),"")</x:f>
        <x:v>0.6229429101059674</x:v>
      </x:c>
      <x:c r="AH4022" s="50" t="n">
        <x:f>IF(AND(ISNUMBER(AE4022),ISNUMBER(AF4022),ISNUMBER(AG4022)),IF(AND(AE4022=1,AF4022=1,AG4022&lt;0),1,0),"")</x:f>
        <x:v>0</x:v>
      </x:c>
      <x:c r="AI4022" s="50" t="n">
        <x:f>IF(AND(A4022=A4023,C4023=C4022+1,ISNUMBER(AH4023)),C4023,"")</x:f>
        <x:v>2014</x:v>
      </x:c>
      <x:c r="AJ4022" s="50" t="n">
        <x:f>IF(AND(A4022=A4023,C4023=C4022+1,ISNUMBER(AH4023)),AH4023,"")</x:f>
        <x:v>0</x:v>
      </x:c>
    </x:row>
    <x:row r="4023" ht="15">
      <x:c r="A4023" s="9" t="s">
        <x:v>280</x:v>
      </x:c>
      <x:c r="B4023" s="10">
        <x:v>42004</x:v>
      </x:c>
      <x:c r="C4023" s="9">
        <x:v>2014</x:v>
      </x:c>
      <x:c r="D4023" s="11">
        <x:v>1413.4</x:v>
      </x:c>
      <x:c r="E4023" s="11">
        <x:v>1294.7</x:v>
      </x:c>
      <x:c r="F4023" s="11">
        <x:v>359.2</x:v>
      </x:c>
      <x:c r="G4023" s="11">
        <x:v>694.2</x:v>
      </x:c>
      <x:c r="H4023" s="11">
        <x:v>205.3</x:v>
      </x:c>
      <x:c r="I4023" s="11">
        <x:v>719.2</x:v>
      </x:c>
      <x:c r="J4023" s="11">
        <x:v>633.5</x:v>
      </x:c>
      <x:c r="K4023" s="11">
        <x:v>282.3</x:v>
      </x:c>
      <x:c r="L4023" s="11">
        <x:v>935.8</x:v>
      </x:c>
      <x:c r="M4023" s="11">
        <x:v>1.9</x:v>
      </x:c>
      <x:c r="N4023" s="11">
        <x:v>203.4</x:v>
      </x:c>
      <x:c r="O4023" s="11">
        <x:v>997</x:v>
      </x:c>
      <x:c r="P4023" s="11">
        <x:v>203.8</x:v>
      </x:c>
      <x:c r="Q4023" s="11">
        <x:v>205</x:v>
      </x:c>
      <x:c r="R4023" s="11">
        <x:v>8.6999999999999993</x:v>
      </x:c>
      <x:c r="S4023" s="11">
        <x:v>156.80000000000001</x:v>
      </x:c>
      <x:c r="T4023" s="11">
        <x:v>156</x:v>
      </x:c>
      <x:c r="U4023" s="11">
        <x:v>1035.0054</x:v>
      </x:c>
      <x:c r="V4023" s="11">
        <x:v>18</x:v>
      </x:c>
      <x:c r="W4023" s="12">
        <x:v>0</x:v>
      </x:c>
      <x:c r="X4023" s="8">
        <x:v>0</x:v>
      </x:c>
      <x:c r="Y4023" s="13">
        <x:f t="shared" si="372"/>
        <x:v>3.604398663697105</x:v>
      </x:c>
      <x:c r="Z4023" s="13">
        <x:f t="shared" si="373"/>
        <x:v>0.49115607754351209</x:v>
      </x:c>
      <x:c r="AA4023" s="13">
        <x:f t="shared" si="374"/>
        <x:v>0.11093816329418424</x:v>
      </x:c>
      <x:c r="AB4023" s="13">
        <x:f t="shared" si="375"/>
        <x:v>0.14419131173057875</x:v>
      </x:c>
      <x:c r="AC4023" s="13">
        <x:f t="shared" si="376"/>
        <x:v>0.2247191011235955</x:v>
      </x:c>
      <x:c r="AD4023" s="13">
        <x:f t="shared" si="377"/>
        <x:v>0.44820999009480683</x:v>
      </x:c>
      <x:c r="AE4023" s="50" t="n">
        <x:f>IF(OR(NOT(ISNUMBER(Q4023)),NOT(ISNUMBER(R4023))),"",IF(Q4023&lt;R4023,1,0))</x:f>
        <x:v>0</x:v>
      </x:c>
      <x:c r="AF4023" s="50" t="n">
        <x:f>IFERROR(IF(AND(A4023=A4022,C4023=C4022+1,ISNUMBER(AE4022)),AE4022,""),"")</x:f>
        <x:v>0</x:v>
      </x:c>
      <x:c r="AG4023" s="52" t="n">
        <x:f>IFERROR(IF(AND(A4023=A4022,C4023=C4022+1,ISNUMBER(U4023),ISNUMBER(U4022),U4022&lt;&gt;0),U4023/U4022-1,""),"")</x:f>
        <x:v>-0.2439901364236421</x:v>
      </x:c>
      <x:c r="AH4023" s="50" t="n">
        <x:f>IF(AND(ISNUMBER(AE4023),ISNUMBER(AF4023),ISNUMBER(AG4023)),IF(AND(AE4023=1,AF4023=1,AG4023&lt;0),1,0),"")</x:f>
        <x:v>0</x:v>
      </x:c>
      <x:c r="AI4023" s="50" t="n">
        <x:f>IF(AND(A4023=A4024,C4024=C4023+1,ISNUMBER(AH4024)),C4024,"")</x:f>
        <x:v>2015</x:v>
      </x:c>
      <x:c r="AJ4023" s="50" t="n">
        <x:f>IF(AND(A4023=A4024,C4024=C4023+1,ISNUMBER(AH4024)),AH4024,"")</x:f>
        <x:v>0</x:v>
      </x:c>
    </x:row>
    <x:row r="4024" ht="15">
      <x:c r="A4024" s="9" t="s">
        <x:v>280</x:v>
      </x:c>
      <x:c r="B4024" s="10">
        <x:v>42369</x:v>
      </x:c>
      <x:c r="C4024" s="9">
        <x:v>2015</x:v>
      </x:c>
      <x:c r="D4024" s="11">
        <x:v>1477.9</x:v>
      </x:c>
      <x:c r="E4024" s="11">
        <x:v>1367.9</x:v>
      </x:c>
      <x:c r="F4024" s="11">
        <x:v>409.2</x:v>
      </x:c>
      <x:c r="G4024" s="11">
        <x:v>660.1</x:v>
      </x:c>
      <x:c r="H4024" s="11">
        <x:v>142</x:v>
      </x:c>
      <x:c r="I4024" s="11">
        <x:v>817.8</x:v>
      </x:c>
      <x:c r="J4024" s="11">
        <x:v>730.9</x:v>
      </x:c>
      <x:c r="K4024" s="11">
        <x:v>175.2</x:v>
      </x:c>
      <x:c r="L4024" s="11">
        <x:v>1086.5</x:v>
      </x:c>
      <x:c r="M4024" s="11">
        <x:v>1.9</x:v>
      </x:c>
      <x:c r="N4024" s="11">
        <x:v>140.1</x:v>
      </x:c>
      <x:c r="O4024" s="11">
        <x:v>1043.2</x:v>
      </x:c>
      <x:c r="P4024" s="11">
        <x:v>211.6</x:v>
      </x:c>
      <x:c r="Q4024" s="11">
        <x:v>213.1</x:v>
      </x:c>
      <x:c r="R4024" s="11">
        <x:v>9.1</x:v>
      </x:c>
      <x:c r="S4024" s="11">
        <x:v>168.6</x:v>
      </x:c>
      <x:c r="T4024" s="11">
        <x:v>29</x:v>
      </x:c>
      <x:c r="U4024" s="11">
        <x:v>1448.8783000000001</x:v>
      </x:c>
      <x:c r="V4024" s="11">
        <x:v>18</x:v>
      </x:c>
      <x:c r="W4024" s="12">
        <x:v>0</x:v>
      </x:c>
      <x:c r="X4024" s="8">
        <x:v>0</x:v>
      </x:c>
      <x:c r="Y4024" s="13">
        <x:f t="shared" si="372"/>
        <x:v>3.34286412512219</x:v>
      </x:c>
      <x:c r="Z4024" s="13">
        <x:f t="shared" si="373"/>
        <x:v>0.44664726977468028</x:v>
      </x:c>
      <x:c r="AA4024" s="13">
        <x:f t="shared" si="374"/>
        <x:v>0.1140807903105758</x:v>
      </x:c>
      <x:c r="AB4024" s="13">
        <x:f t="shared" si="375"/>
        <x:v>0.1431761282901414</x:v>
      </x:c>
      <x:c r="AC4024" s="13">
        <x:f t="shared" si="376"/>
        <x:v>4.3932737464020599E-2</x:v>
      </x:c>
      <x:c r="AD4024" s="13">
        <x:f t="shared" si="377"/>
        <x:v>0.49455308207591847</x:v>
      </x:c>
      <x:c r="AE4024" s="50" t="n">
        <x:f>IF(OR(NOT(ISNUMBER(Q4024)),NOT(ISNUMBER(R4024))),"",IF(Q4024&lt;R4024,1,0))</x:f>
        <x:v>0</x:v>
      </x:c>
      <x:c r="AF4024" s="50" t="n">
        <x:f>IFERROR(IF(AND(A4024=A4023,C4024=C4023+1,ISNUMBER(AE4023)),AE4023,""),"")</x:f>
        <x:v>0</x:v>
      </x:c>
      <x:c r="AG4024" s="52" t="n">
        <x:f>IFERROR(IF(AND(A4024=A4023,C4024=C4023+1,ISNUMBER(U4024),ISNUMBER(U4023),U4023&lt;&gt;0),U4024/U4023-1,""),"")</x:f>
        <x:v>0.39987511176270196</x:v>
      </x:c>
      <x:c r="AH4024" s="50" t="n">
        <x:f>IF(AND(ISNUMBER(AE4024),ISNUMBER(AF4024),ISNUMBER(AG4024)),IF(AND(AE4024=1,AF4024=1,AG4024&lt;0),1,0),"")</x:f>
        <x:v>0</x:v>
      </x:c>
      <x:c r="AI4024" s="50" t="n">
        <x:f>IF(AND(A4024=A4025,C4025=C4024+1,ISNUMBER(AH4025)),C4025,"")</x:f>
        <x:v>2016</x:v>
      </x:c>
      <x:c r="AJ4024" s="50" t="n">
        <x:f>IF(AND(A4024=A4025,C4025=C4024+1,ISNUMBER(AH4025)),AH4025,"")</x:f>
        <x:v>0</x:v>
      </x:c>
    </x:row>
    <x:row r="4025" ht="15">
      <x:c r="A4025" s="9" t="s">
        <x:v>280</x:v>
      </x:c>
      <x:c r="B4025" s="10">
        <x:v>42735</x:v>
      </x:c>
      <x:c r="C4025" s="9">
        <x:v>2016</x:v>
      </x:c>
      <x:c r="D4025" s="11">
        <x:v>1620.5</x:v>
      </x:c>
      <x:c r="E4025" s="11">
        <x:v>1510.7</x:v>
      </x:c>
      <x:c r="F4025" s="11">
        <x:v>434.8</x:v>
      </x:c>
      <x:c r="G4025" s="11">
        <x:v>747.8</x:v>
      </x:c>
      <x:c r="H4025" s="11">
        <x:v>170.2</x:v>
      </x:c>
      <x:c r="I4025" s="11">
        <x:v>872.7</x:v>
      </x:c>
      <x:c r="J4025" s="11">
        <x:v>785.7</x:v>
      </x:c>
      <x:c r="K4025" s="11">
        <x:v>184.3</x:v>
      </x:c>
      <x:c r="L4025" s="11">
        <x:v>1213.2</x:v>
      </x:c>
      <x:c r="M4025" s="11">
        <x:v>1.9</x:v>
      </x:c>
      <x:c r="N4025" s="11">
        <x:v>168.3</x:v>
      </x:c>
      <x:c r="O4025" s="11">
        <x:v>1121</x:v>
      </x:c>
      <x:c r="P4025" s="11">
        <x:v>182</x:v>
      </x:c>
      <x:c r="Q4025" s="11">
        <x:v>183.9</x:v>
      </x:c>
      <x:c r="R4025" s="11">
        <x:v>10.7</x:v>
      </x:c>
      <x:c r="S4025" s="11">
        <x:v>136.6</x:v>
      </x:c>
      <x:c r="T4025" s="11">
        <x:v>63.5</x:v>
      </x:c>
      <x:c r="U4025" s="11">
        <x:v>875.58519999999999</x:v>
      </x:c>
      <x:c r="V4025" s="11">
        <x:v>18</x:v>
      </x:c>
      <x:c r="W4025" s="12">
        <x:v>0</x:v>
      </x:c>
      <x:c r="X4025" s="8">
        <x:v>0</x:v>
      </x:c>
      <x:c r="Y4025" s="13">
        <x:f t="shared" si="372"/>
        <x:v>3.4744710211591538</x:v>
      </x:c>
      <x:c r="Z4025" s="13">
        <x:f t="shared" si="373"/>
        <x:v>0.46146251157050289</x:v>
      </x:c>
      <x:c r="AA4025" s="13">
        <x:f t="shared" si="374"/>
        <x:v>8.4294970688059231E-2</x:v>
      </x:c>
      <x:c r="AB4025" s="13">
        <x:f t="shared" si="375"/>
        <x:v>0.11231101511879049</x:v>
      </x:c>
      <x:c r="AC4025" s="13">
        <x:f t="shared" si="376"/>
        <x:v>8.4915752875100295E-2</x:v>
      </x:c>
      <x:c r="AD4025" s="13">
        <x:f t="shared" si="377"/>
        <x:v>0.4848503548287566</x:v>
      </x:c>
      <x:c r="AE4025" s="50" t="n">
        <x:f>IF(OR(NOT(ISNUMBER(Q4025)),NOT(ISNUMBER(R4025))),"",IF(Q4025&lt;R4025,1,0))</x:f>
        <x:v>0</x:v>
      </x:c>
      <x:c r="AF4025" s="50" t="n">
        <x:f>IFERROR(IF(AND(A4025=A4024,C4025=C4024+1,ISNUMBER(AE4024)),AE4024,""),"")</x:f>
        <x:v>0</x:v>
      </x:c>
      <x:c r="AG4025" s="52" t="n">
        <x:f>IFERROR(IF(AND(A4025=A4024,C4025=C4024+1,ISNUMBER(U4025),ISNUMBER(U4024),U4024&lt;&gt;0),U4025/U4024-1,""),"")</x:f>
        <x:v>-0.39568064481330145</x:v>
      </x:c>
      <x:c r="AH4025" s="50" t="n">
        <x:f>IF(AND(ISNUMBER(AE4025),ISNUMBER(AF4025),ISNUMBER(AG4025)),IF(AND(AE4025=1,AF4025=1,AG4025&lt;0),1,0),"")</x:f>
        <x:v>0</x:v>
      </x:c>
      <x:c r="AI4025" s="50" t="n">
        <x:f>IF(AND(A4025=A4026,C4026=C4025+1,ISNUMBER(AH4026)),C4026,"")</x:f>
        <x:v>2017</x:v>
      </x:c>
      <x:c r="AJ4025" s="50" t="n">
        <x:f>IF(AND(A4025=A4026,C4026=C4025+1,ISNUMBER(AH4026)),AH4026,"")</x:f>
        <x:v>0</x:v>
      </x:c>
    </x:row>
    <x:row r="4026" ht="15">
      <x:c r="A4026" s="9" t="s">
        <x:v>280</x:v>
      </x:c>
      <x:c r="B4026" s="10">
        <x:v>43100</x:v>
      </x:c>
      <x:c r="C4026" s="9">
        <x:v>2017</x:v>
      </x:c>
      <x:c r="D4026" s="11">
        <x:v>1576.2</x:v>
      </x:c>
      <x:c r="E4026" s="11">
        <x:v>1468</x:v>
      </x:c>
      <x:c r="F4026" s="11">
        <x:v>422.9</x:v>
      </x:c>
      <x:c r="G4026" s="11">
        <x:v>721.8</x:v>
      </x:c>
      <x:c r="H4026" s="11">
        <x:v>133.4</x:v>
      </x:c>
      <x:c r="I4026" s="11">
        <x:v>854.4</x:v>
      </x:c>
      <x:c r="J4026" s="11">
        <x:v>767.4</x:v>
      </x:c>
      <x:c r="K4026" s="11">
        <x:v>170.6</x:v>
      </x:c>
      <x:c r="L4026" s="11">
        <x:v>1151.0999999999999</x:v>
      </x:c>
      <x:c r="M4026" s="11">
        <x:v>1.9</x:v>
      </x:c>
      <x:c r="N4026" s="11">
        <x:v>131.5</x:v>
      </x:c>
      <x:c r="O4026" s="11">
        <x:v>1086.4000000000001</x:v>
      </x:c>
      <x:c r="P4026" s="11">
        <x:v>114.6</x:v>
      </x:c>
      <x:c r="Q4026" s="11">
        <x:v>117.1</x:v>
      </x:c>
      <x:c r="R4026" s="11">
        <x:v>10</x:v>
      </x:c>
      <x:c r="S4026" s="11">
        <x:v>82.5</x:v>
      </x:c>
      <x:c r="T4026" s="11">
        <x:v>125.8</x:v>
      </x:c>
      <x:c r="U4026" s="11">
        <x:v>997.87940000000003</x:v>
      </x:c>
      <x:c r="V4026" s="11">
        <x:v>18</x:v>
      </x:c>
      <x:c r="W4026" s="12">
        <x:v>0</x:v>
      </x:c>
      <x:c r="X4026" s="8">
        <x:v>0</x:v>
      </x:c>
      <x:c r="Y4026" s="13">
        <x:f t="shared" si="372"/>
        <x:v>3.4712698037361078</x:v>
      </x:c>
      <x:c r="Z4026" s="13">
        <x:f t="shared" si="373"/>
        <x:v>0.45793681004948605</x:v>
      </x:c>
      <x:c r="AA4026" s="13">
        <x:f t="shared" si="374"/>
        <x:v>5.234107346783403E-2</x:v>
      </x:c>
      <x:c r="AB4026" s="13">
        <x:f t="shared" si="375"/>
        <x:v>7.2706509326227631E-2</x:v>
      </x:c>
      <x:c r="AC4026" s="13">
        <x:f t="shared" si="376"/>
        <x:v>0.17428650595732892</x:v>
      </x:c>
      <x:c r="AD4026" s="13">
        <x:f t="shared" si="377"/>
        <x:v>0.4868671488389798</x:v>
      </x:c>
      <x:c r="AE4026" s="50" t="n">
        <x:f>IF(OR(NOT(ISNUMBER(Q4026)),NOT(ISNUMBER(R4026))),"",IF(Q4026&lt;R4026,1,0))</x:f>
        <x:v>0</x:v>
      </x:c>
      <x:c r="AF4026" s="50" t="n">
        <x:f>IFERROR(IF(AND(A4026=A4025,C4026=C4025+1,ISNUMBER(AE4025)),AE4025,""),"")</x:f>
        <x:v>0</x:v>
      </x:c>
      <x:c r="AG4026" s="52" t="n">
        <x:f>IFERROR(IF(AND(A4026=A4025,C4026=C4025+1,ISNUMBER(U4026),ISNUMBER(U4025),U4025&lt;&gt;0),U4026/U4025-1,""),"")</x:f>
        <x:v>0.13967138777585553</x:v>
      </x:c>
      <x:c r="AH4026" s="50" t="n">
        <x:f>IF(AND(ISNUMBER(AE4026),ISNUMBER(AF4026),ISNUMBER(AG4026)),IF(AND(AE4026=1,AF4026=1,AG4026&lt;0),1,0),"")</x:f>
        <x:v>0</x:v>
      </x:c>
      <x:c r="AI4026" s="50" t="n">
        <x:f>IF(AND(A4026=A4027,C4027=C4026+1,ISNUMBER(AH4027)),C4027,"")</x:f>
        <x:v>2018</x:v>
      </x:c>
      <x:c r="AJ4026" s="50" t="n">
        <x:f>IF(AND(A4026=A4027,C4027=C4026+1,ISNUMBER(AH4027)),AH4027,"")</x:f>
        <x:v>0</x:v>
      </x:c>
    </x:row>
    <x:row r="4027" ht="15">
      <x:c r="A4027" s="9" t="s">
        <x:v>280</x:v>
      </x:c>
      <x:c r="B4027" s="10">
        <x:v>43465</x:v>
      </x:c>
      <x:c r="C4027" s="9">
        <x:v>2018</x:v>
      </x:c>
      <x:c r="D4027" s="11">
        <x:v>1467.2</x:v>
      </x:c>
      <x:c r="E4027" s="11">
        <x:v>1356.5</x:v>
      </x:c>
      <x:c r="F4027" s="11">
        <x:v>371.1</x:v>
      </x:c>
      <x:c r="G4027" s="11">
        <x:v>641.9</x:v>
      </x:c>
      <x:c r="H4027" s="11">
        <x:v>104.2</x:v>
      </x:c>
      <x:c r="I4027" s="11">
        <x:v>825.3</x:v>
      </x:c>
      <x:c r="J4027" s="11">
        <x:v>738.3</x:v>
      </x:c>
      <x:c r="K4027" s="11">
        <x:v>239.4</x:v>
      </x:c>
      <x:c r="L4027" s="11">
        <x:v>1017.7</x:v>
      </x:c>
      <x:c r="M4027" s="11">
        <x:v>2.2999999999999998</x:v>
      </x:c>
      <x:c r="N4027" s="11">
        <x:v>101.9</x:v>
      </x:c>
      <x:c r="O4027" s="11">
        <x:v>677.9</x:v>
      </x:c>
      <x:c r="P4027" s="11">
        <x:v>-1.8</x:v>
      </x:c>
      <x:c r="Q4027" s="11">
        <x:v>5.3</x:v>
      </x:c>
      <x:c r="R4027" s="11">
        <x:v>9.6999999999999993</x:v>
      </x:c>
      <x:c r="S4027" s="11">
        <x:v>-10.7</x:v>
      </x:c>
      <x:c r="T4027" s="11">
        <x:v>114.5</x:v>
      </x:c>
      <x:c r="U4027" s="11">
        <x:v>564.71130000000005</x:v>
      </x:c>
      <x:c r="V4027" s="11">
        <x:v>18</x:v>
      </x:c>
      <x:c r="W4027" s="12">
        <x:v>0</x:v>
      </x:c>
      <x:c r="X4027" s="8">
        <x:v>0</x:v>
      </x:c>
      <x:c r="Y4027" s="13">
        <x:f t="shared" si="372"/>
        <x:v>3.6553489625437887</x:v>
      </x:c>
      <x:c r="Z4027" s="13">
        <x:f t="shared" si="373"/>
        <x:v>0.43749999999999994</x:v>
      </x:c>
      <x:c r="AA4027" s="13">
        <x:f t="shared" si="374"/>
        <x:v>-7.292802617230097E-3</x:v>
      </x:c>
      <x:c r="AB4027" s="13">
        <x:f t="shared" si="375"/>
        <x:v>-1.2268266085059978E-3</x:v>
      </x:c>
      <x:c r="AC4027" s="13">
        <x:f t="shared" si="376"/>
        <x:v>0.17837669418912605</x:v>
      </x:c>
      <x:c r="AD4027" s="13">
        <x:f t="shared" si="377"/>
        <x:v>0.5032033805888767</x:v>
      </x:c>
      <x:c r="AE4027" s="50" t="n">
        <x:f>IF(OR(NOT(ISNUMBER(Q4027)),NOT(ISNUMBER(R4027))),"",IF(Q4027&lt;R4027,1,0))</x:f>
        <x:v>1</x:v>
      </x:c>
      <x:c r="AF4027" s="50" t="n">
        <x:f>IFERROR(IF(AND(A4027=A4026,C4027=C4026+1,ISNUMBER(AE4026)),AE4026,""),"")</x:f>
        <x:v>0</x:v>
      </x:c>
      <x:c r="AG4027" s="52" t="n">
        <x:f>IFERROR(IF(AND(A4027=A4026,C4027=C4026+1,ISNUMBER(U4027),ISNUMBER(U4026),U4026&lt;&gt;0),U4027/U4026-1,""),"")</x:f>
        <x:v>-0.43408862834526896</x:v>
      </x:c>
      <x:c r="AH4027" s="50" t="n">
        <x:f>IF(AND(ISNUMBER(AE4027),ISNUMBER(AF4027),ISNUMBER(AG4027)),IF(AND(AE4027=1,AF4027=1,AG4027&lt;0),1,0),"")</x:f>
        <x:v>0</x:v>
      </x:c>
      <x:c r="AI4027" s="50" t="n">
        <x:f>IF(AND(A4027=A4028,C4028=C4027+1,ISNUMBER(AH4028)),C4028,"")</x:f>
        <x:v>2019</x:v>
      </x:c>
      <x:c r="AJ4027" s="50" t="n">
        <x:f>IF(AND(A4027=A4028,C4028=C4027+1,ISNUMBER(AH4028)),AH4028,"")</x:f>
        <x:v>0</x:v>
      </x:c>
    </x:row>
    <x:row r="4028" ht="15">
      <x:c r="A4028" s="9" t="s">
        <x:v>280</x:v>
      </x:c>
      <x:c r="B4028" s="10">
        <x:v>43830</x:v>
      </x:c>
      <x:c r="C4028" s="9">
        <x:v>2019</x:v>
      </x:c>
      <x:c r="D4028" s="11">
        <x:v>1608.4</x:v>
      </x:c>
      <x:c r="E4028" s="11">
        <x:v>1497.5</x:v>
      </x:c>
      <x:c r="F4028" s="11">
        <x:v>466.1</x:v>
      </x:c>
      <x:c r="G4028" s="11">
        <x:v>706.8</x:v>
      </x:c>
      <x:c r="H4028" s="11">
        <x:v>102.5</x:v>
      </x:c>
      <x:c r="I4028" s="11">
        <x:v>901.6</x:v>
      </x:c>
      <x:c r="J4028" s="11">
        <x:v>814.6</x:v>
      </x:c>
      <x:c r="K4028" s="11">
        <x:v>350.7</x:v>
      </x:c>
      <x:c r="L4028" s="11">
        <x:v>1037.5</x:v>
      </x:c>
      <x:c r="M4028" s="11">
        <x:v>1.9</x:v>
      </x:c>
      <x:c r="N4028" s="11">
        <x:v>100.6</x:v>
      </x:c>
      <x:c r="O4028" s="11">
        <x:v>786.6</x:v>
      </x:c>
      <x:c r="P4028" s="11">
        <x:v>93.8</x:v>
      </x:c>
      <x:c r="Q4028" s="11">
        <x:v>97.2</x:v>
      </x:c>
      <x:c r="R4028" s="11">
        <x:v>7.9</x:v>
      </x:c>
      <x:c r="S4028" s="11">
        <x:v>70.900000000000006</x:v>
      </x:c>
      <x:c r="T4028" s="11">
        <x:v>126.6</x:v>
      </x:c>
      <x:c r="U4028" s="11">
        <x:v>914.63710000000003</x:v>
      </x:c>
      <x:c r="V4028" s="11">
        <x:v>18</x:v>
      </x:c>
      <x:c r="W4028" s="12">
        <x:v>0</x:v>
      </x:c>
      <x:c r="X4028" s="8">
        <x:v>0</x:v>
      </x:c>
      <x:c r="Y4028" s="13">
        <x:f t="shared" si="372"/>
        <x:v>3.212829864835872</x:v>
      </x:c>
      <x:c r="Z4028" s="13">
        <x:f t="shared" si="373"/>
        <x:v>0.43944292464561047</x:v>
      </x:c>
      <x:c r="AA4028" s="13">
        <x:f t="shared" si="374"/>
        <x:v>4.4081074359612039E-2</x:v>
      </x:c>
      <x:c r="AB4028" s="13">
        <x:f t="shared" si="375"/>
        <x:v>5.8318826162646102E-2</x:v>
      </x:c>
      <x:c r="AC4028" s="13">
        <x:f t="shared" si="376"/>
        <x:v>0.17911714770797962</x:v>
      </x:c>
      <x:c r="AD4028" s="13">
        <x:f t="shared" si="377"/>
        <x:v>0.50646605322059191</x:v>
      </x:c>
      <x:c r="AE4028" s="50" t="n">
        <x:f>IF(OR(NOT(ISNUMBER(Q4028)),NOT(ISNUMBER(R4028))),"",IF(Q4028&lt;R4028,1,0))</x:f>
        <x:v>0</x:v>
      </x:c>
      <x:c r="AF4028" s="50" t="n">
        <x:f>IFERROR(IF(AND(A4028=A4027,C4028=C4027+1,ISNUMBER(AE4027)),AE4027,""),"")</x:f>
        <x:v>1</x:v>
      </x:c>
      <x:c r="AG4028" s="52" t="n">
        <x:f>IFERROR(IF(AND(A4028=A4027,C4028=C4027+1,ISNUMBER(U4028),ISNUMBER(U4027),U4027&lt;&gt;0),U4028/U4027-1,""),"")</x:f>
        <x:v>0.619654326024643</x:v>
      </x:c>
      <x:c r="AH4028" s="50" t="n">
        <x:f>IF(AND(ISNUMBER(AE4028),ISNUMBER(AF4028),ISNUMBER(AG4028)),IF(AND(AE4028=1,AF4028=1,AG4028&lt;0),1,0),"")</x:f>
        <x:v>0</x:v>
      </x:c>
      <x:c r="AI4028" s="50" t="n">
        <x:f>IF(AND(A4028=A4029,C4029=C4028+1,ISNUMBER(AH4029)),C4029,"")</x:f>
        <x:v>2020</x:v>
      </x:c>
      <x:c r="AJ4028" s="50" t="n">
        <x:f>IF(AND(A4028=A4029,C4029=C4028+1,ISNUMBER(AH4029)),AH4029,"")</x:f>
        <x:v>0</x:v>
      </x:c>
    </x:row>
    <x:row r="4029" ht="15">
      <x:c r="A4029" s="9" t="s">
        <x:v>280</x:v>
      </x:c>
      <x:c r="B4029" s="10">
        <x:v>44196</x:v>
      </x:c>
      <x:c r="C4029" s="9">
        <x:v>2020</x:v>
      </x:c>
      <x:c r="D4029" s="11">
        <x:v>1579.2</x:v>
      </x:c>
      <x:c r="E4029" s="11">
        <x:v>1482.4</x:v>
      </x:c>
      <x:c r="F4029" s="11">
        <x:v>480.9</x:v>
      </x:c>
      <x:c r="G4029" s="11">
        <x:v>696.1</x:v>
      </x:c>
      <x:c r="H4029" s="11">
        <x:v>101</x:v>
      </x:c>
      <x:c r="I4029" s="11">
        <x:v>883.1</x:v>
      </x:c>
      <x:c r="J4029" s="11">
        <x:v>796.1</x:v>
      </x:c>
      <x:c r="K4029" s="11">
        <x:v>373.6</x:v>
      </x:c>
      <x:c r="L4029" s="11">
        <x:v>990.1</x:v>
      </x:c>
      <x:c r="M4029" s="11">
        <x:v>1.6</x:v>
      </x:c>
      <x:c r="N4029" s="11">
        <x:v>99.4</x:v>
      </x:c>
      <x:c r="O4029" s="11">
        <x:v>913.6</x:v>
      </x:c>
      <x:c r="P4029" s="11">
        <x:v>38.4</x:v>
      </x:c>
      <x:c r="Q4029" s="11">
        <x:v>40.700000000000003</x:v>
      </x:c>
      <x:c r="R4029" s="11">
        <x:v>6.6</x:v>
      </x:c>
      <x:c r="S4029" s="11">
        <x:v>26.4</x:v>
      </x:c>
      <x:c r="T4029" s="11">
        <x:v>51.8</x:v>
      </x:c>
      <x:c r="U4029" s="11">
        <x:v>518.97950000000003</x:v>
      </x:c>
      <x:c r="V4029" s="11">
        <x:v>18</x:v>
      </x:c>
      <x:c r="W4029" s="12">
        <x:v>0</x:v>
      </x:c>
      <x:c r="X4029" s="8">
        <x:v>0</x:v>
      </x:c>
      <x:c r="Y4029" s="13">
        <x:f t="shared" si="372"/>
        <x:v>3.0825535454356419</x:v>
      </x:c>
      <x:c r="Z4029" s="13">
        <x:f t="shared" si="373"/>
        <x:v>0.44079280648429586</x:v>
      </x:c>
      <x:c r="AA4029" s="13">
        <x:f t="shared" si="374"/>
        <x:v>1.6717325227963525E-2</x:v>
      </x:c>
      <x:c r="AB4029" s="13">
        <x:f t="shared" si="375"/>
        <x:v>2.4316109422492401E-2</x:v>
      </x:c>
      <x:c r="AC4029" s="13">
        <x:f t="shared" si="376"/>
        <x:v>7.441459560407987E-2</x:v>
      </x:c>
      <x:c r="AD4029" s="13">
        <x:f t="shared" si="377"/>
        <x:v>0.50411600810536983</x:v>
      </x:c>
      <x:c r="AE4029" s="50" t="n">
        <x:f>IF(OR(NOT(ISNUMBER(Q4029)),NOT(ISNUMBER(R4029))),"",IF(Q4029&lt;R4029,1,0))</x:f>
        <x:v>0</x:v>
      </x:c>
      <x:c r="AF4029" s="50" t="n">
        <x:f>IFERROR(IF(AND(A4029=A4028,C4029=C4028+1,ISNUMBER(AE4028)),AE4028,""),"")</x:f>
        <x:v>0</x:v>
      </x:c>
      <x:c r="AG4029" s="52" t="n">
        <x:f>IFERROR(IF(AND(A4029=A4028,C4029=C4028+1,ISNUMBER(U4029),ISNUMBER(U4028),U4028&lt;&gt;0),U4029/U4028-1,""),"")</x:f>
        <x:v>-0.4325842457079425</x:v>
      </x:c>
      <x:c r="AH4029" s="50" t="n">
        <x:f>IF(AND(ISNUMBER(AE4029),ISNUMBER(AF4029),ISNUMBER(AG4029)),IF(AND(AE4029=1,AF4029=1,AG4029&lt;0),1,0),"")</x:f>
        <x:v>0</x:v>
      </x:c>
      <x:c r="AI4029" s="50" t="n">
        <x:f>IF(AND(A4029=A4030,C4030=C4029+1,ISNUMBER(AH4030)),C4030,"")</x:f>
        <x:v>2021</x:v>
      </x:c>
      <x:c r="AJ4029" s="50" t="n">
        <x:f>IF(AND(A4029=A4030,C4030=C4029+1,ISNUMBER(AH4030)),AH4030,"")</x:f>
        <x:v>0</x:v>
      </x:c>
    </x:row>
    <x:row r="4030" ht="15">
      <x:c r="A4030" s="9" t="s">
        <x:v>280</x:v>
      </x:c>
      <x:c r="B4030" s="10">
        <x:v>44561</x:v>
      </x:c>
      <x:c r="C4030" s="9">
        <x:v>2021</x:v>
      </x:c>
      <x:c r="D4030" s="11">
        <x:v>1530.3</x:v>
      </x:c>
      <x:c r="E4030" s="11">
        <x:v>1460.4</x:v>
      </x:c>
      <x:c r="F4030" s="11">
        <x:v>438.7</x:v>
      </x:c>
      <x:c r="G4030" s="11">
        <x:v>674</x:v>
      </x:c>
      <x:c r="H4030" s="11">
        <x:v>89.9</x:v>
      </x:c>
      <x:c r="I4030" s="11">
        <x:v>856.3</x:v>
      </x:c>
      <x:c r="J4030" s="11">
        <x:v>769.3</x:v>
      </x:c>
      <x:c r="K4030" s="11">
        <x:v>162.6</x:v>
      </x:c>
      <x:c r="L4030" s="11">
        <x:v>1164.8</x:v>
      </x:c>
      <x:c r="M4030" s="11">
        <x:v>2</x:v>
      </x:c>
      <x:c r="N4030" s="11">
        <x:v>87.9</x:v>
      </x:c>
      <x:c r="O4030" s="11">
        <x:v>657.5</x:v>
      </x:c>
      <x:c r="P4030" s="11">
        <x:v>29.9</x:v>
      </x:c>
      <x:c r="Q4030" s="11">
        <x:v>32.700000000000003</x:v>
      </x:c>
      <x:c r="R4030" s="11">
        <x:v>5.7</x:v>
      </x:c>
      <x:c r="S4030" s="11">
        <x:v>17.899999999999999</x:v>
      </x:c>
      <x:c r="T4030" s="11">
        <x:v>-163.30000000000001</x:v>
      </x:c>
      <x:c r="U4030" s="11">
        <x:v>411.0729</x:v>
      </x:c>
      <x:c r="V4030" s="11">
        <x:v>18</x:v>
      </x:c>
      <x:c r="W4030" s="12">
        <x:v>0</x:v>
      </x:c>
      <x:c r="X4030" s="8">
        <x:v>0</x:v>
      </x:c>
      <x:c r="Y4030" s="13">
        <x:f t="shared" si="372"/>
        <x:v>3.3289263733758836</x:v>
      </x:c>
      <x:c r="Z4030" s="13">
        <x:f t="shared" si="373"/>
        <x:v>0.44043651571587272</x:v>
      </x:c>
      <x:c r="AA4030" s="13">
        <x:f t="shared" si="374"/>
        <x:v>1.1697052865451219E-2</x:v>
      </x:c>
      <x:c r="AB4030" s="13">
        <x:f t="shared" si="375"/>
        <x:v>1.9538652551787231E-2</x:v>
      </x:c>
      <x:c r="AC4030" s="13">
        <x:f t="shared" si="376"/>
        <x:v>-0.24228486646884276</x:v>
      </x:c>
      <x:c r="AD4030" s="13">
        <x:f t="shared" si="377"/>
        <x:v>0.50271188655819121</x:v>
      </x:c>
      <x:c r="AE4030" s="50" t="n">
        <x:f>IF(OR(NOT(ISNUMBER(Q4030)),NOT(ISNUMBER(R4030))),"",IF(Q4030&lt;R4030,1,0))</x:f>
        <x:v>0</x:v>
      </x:c>
      <x:c r="AF4030" s="50" t="n">
        <x:f>IFERROR(IF(AND(A4030=A4029,C4030=C4029+1,ISNUMBER(AE4029)),AE4029,""),"")</x:f>
        <x:v>0</x:v>
      </x:c>
      <x:c r="AG4030" s="52" t="n">
        <x:f>IFERROR(IF(AND(A4030=A4029,C4030=C4029+1,ISNUMBER(U4030),ISNUMBER(U4029),U4029&lt;&gt;0),U4030/U4029-1,""),"")</x:f>
        <x:v>-0.20792073675357126</x:v>
      </x:c>
      <x:c r="AH4030" s="50" t="n">
        <x:f>IF(AND(ISNUMBER(AE4030),ISNUMBER(AF4030),ISNUMBER(AG4030)),IF(AND(AE4030=1,AF4030=1,AG4030&lt;0),1,0),"")</x:f>
        <x:v>0</x:v>
      </x:c>
      <x:c r="AI4030" s="50" t="n">
        <x:f>IF(AND(A4030=A4031,C4031=C4030+1,ISNUMBER(AH4031)),C4031,"")</x:f>
        <x:v>2022</x:v>
      </x:c>
      <x:c r="AJ4030" s="50" t="n">
        <x:f>IF(AND(A4030=A4031,C4031=C4030+1,ISNUMBER(AH4031)),AH4031,"")</x:f>
        <x:v>0</x:v>
      </x:c>
    </x:row>
    <x:row r="4031" ht="15">
      <x:c r="A4031" s="9" t="s">
        <x:v>280</x:v>
      </x:c>
      <x:c r="B4031" s="10">
        <x:v>44926</x:v>
      </x:c>
      <x:c r="C4031" s="9">
        <x:v>2022</x:v>
      </x:c>
      <x:c r="D4031" s="11">
        <x:v>1442.2</x:v>
      </x:c>
      <x:c r="E4031" s="11">
        <x:v>1314.4</x:v>
      </x:c>
      <x:c r="F4031" s="11">
        <x:v>401.6</x:v>
      </x:c>
      <x:c r="G4031" s="11">
        <x:v>713.3</x:v>
      </x:c>
      <x:c r="H4031" s="11">
        <x:v>75.2</x:v>
      </x:c>
      <x:c r="I4031" s="11">
        <x:v>728.9</x:v>
      </x:c>
      <x:c r="J4031" s="11">
        <x:v>641.9</x:v>
      </x:c>
      <x:c r="K4031" s="11">
        <x:v>73.8</x:v>
      </x:c>
      <x:c r="L4031" s="11">
        <x:v>1137.4000000000001</x:v>
      </x:c>
      <x:c r="M4031" s="11">
        <x:v>3.2</x:v>
      </x:c>
      <x:c r="N4031" s="11">
        <x:v>72</x:v>
      </x:c>
      <x:c r="O4031" s="11">
        <x:v>618.20000000000005</x:v>
      </x:c>
      <x:c r="P4031" s="11">
        <x:v>-128.69999999999999</x:v>
      </x:c>
      <x:c r="Q4031" s="11">
        <x:v>-126</x:v>
      </x:c>
      <x:c r="R4031" s="11">
        <x:v>6.7</x:v>
      </x:c>
      <x:c r="S4031" s="11">
        <x:v>-103.5</x:v>
      </x:c>
      <x:c r="T4031" s="11">
        <x:v>-67.400000000000006</x:v>
      </x:c>
      <x:c r="U4031" s="11">
        <x:v>434.9665</x:v>
      </x:c>
      <x:c r="V4031" s="11">
        <x:v>18</x:v>
      </x:c>
      <x:c r="W4031" s="12">
        <x:v>0</x:v>
      </x:c>
      <x:c r="X4031" s="8">
        <x:v>0</x:v>
      </x:c>
      <x:c r="Y4031" s="13">
        <x:f t="shared" si="372"/>
        <x:v>3.2729083665338647</x:v>
      </x:c>
      <x:c r="Z4031" s="13">
        <x:f t="shared" si="373"/>
        <x:v>0.49459159617251419</x:v>
      </x:c>
      <x:c r="AA4031" s="13">
        <x:f t="shared" si="374"/>
        <x:v>-7.176535848009985E-2</x:v>
      </x:c>
      <x:c r="AB4031" s="13">
        <x:f t="shared" si="375"/>
        <x:v>-8.9238663153515446E-2</x:v>
      </x:c>
      <x:c r="AC4031" s="13">
        <x:f t="shared" si="376"/>
        <x:v>-9.4490396747511585E-2</x:v>
      </x:c>
      <x:c r="AD4031" s="13">
        <x:f t="shared" si="377"/>
        <x:v>0.44508389959783662</x:v>
      </x:c>
      <x:c r="AE4031" s="50" t="n">
        <x:f>IF(OR(NOT(ISNUMBER(Q4031)),NOT(ISNUMBER(R4031))),"",IF(Q4031&lt;R4031,1,0))</x:f>
        <x:v>1</x:v>
      </x:c>
      <x:c r="AF4031" s="50" t="n">
        <x:f>IFERROR(IF(AND(A4031=A4030,C4031=C4030+1,ISNUMBER(AE4030)),AE4030,""),"")</x:f>
        <x:v>0</x:v>
      </x:c>
      <x:c r="AG4031" s="52" t="n">
        <x:f>IFERROR(IF(AND(A4031=A4030,C4031=C4030+1,ISNUMBER(U4031),ISNUMBER(U4030),U4030&lt;&gt;0),U4031/U4030-1,""),"")</x:f>
        <x:v>0.05812497004789163</x:v>
      </x:c>
      <x:c r="AH4031" s="50" t="n">
        <x:f>IF(AND(ISNUMBER(AE4031),ISNUMBER(AF4031),ISNUMBER(AG4031)),IF(AND(AE4031=1,AF4031=1,AG4031&lt;0),1,0),"")</x:f>
        <x:v>0</x:v>
      </x:c>
      <x:c r="AI4031" s="50" t="str">
        <x:f>IF(AND(A4031=A4032,C4032=C4031+1,ISNUMBER(AH4032)),C4032,"")</x:f>
      </x:c>
      <x:c r="AJ4031" s="50" t="str">
        <x:f>IF(AND(A4031=A4032,C4032=C4031+1,ISNUMBER(AH4032)),AH4032,"")</x:f>
      </x:c>
    </x:row>
    <x:row r="4032" ht="15">
      <x:c r="A4032" s="9" t="s">
        <x:v>281</x:v>
      </x:c>
      <x:c r="B4032" s="10">
        <x:v>39447</x:v>
      </x:c>
      <x:c r="C4032" s="9">
        <x:v>2007</x:v>
      </x:c>
      <x:c r="D4032" s="11">
        <x:v>553.63599999999997</x:v>
      </x:c>
      <x:c r="E4032" s="11">
        <x:v>66.676000000000002</x:v>
      </x:c>
      <x:c r="F4032" s="11">
        <x:v>55.845999999999997</x:v>
      </x:c>
      <x:c r="G4032" s="11">
        <x:v>360.21300000000002</x:v>
      </x:c>
      <x:c r="H4032" s="11">
        <x:v>328.185</x:v>
      </x:c>
      <x:c r="I4032" s="11">
        <x:v>193.423</x:v>
      </x:c>
      <x:c r="J4032" s="11">
        <x:v>-31.135999999999999</x:v>
      </x:c>
      <x:c r="K4032" s="11">
        <x:v>56.203000000000003</x:v>
      </x:c>
      <x:c r="L4032" s="11">
        <x:v>5.6310000000000002</x:v>
      </x:c>
      <x:c r="M4032" s="11">
        <x:v>26.323</x:v>
      </x:c>
      <x:c r="N4032" s="11">
        <x:v>301.86200000000002</x:v>
      </x:c>
      <x:c r="O4032" s="11">
        <x:v>0</x:v>
      </x:c>
      <x:c r="P4032" s="11">
        <x:v>-1.96</x:v>
      </x:c>
      <x:c r="Q4032" s="11">
        <x:v>3.3980000000000001</x:v>
      </x:c>
      <x:c r="R4032" s="11">
        <x:v>0</x:v>
      </x:c>
      <x:c r="S4032" s="11">
        <x:v>-9.6319999999999997</x:v>
      </x:c>
      <x:c r="T4032" s="11">
        <x:v>-32.262</x:v>
      </x:c>
      <x:c r="U4032" s="11">
        <x:v>712.6961</x:v>
      </x:c>
      <x:c r="V4032" s="11">
        <x:v>18</x:v>
      </x:c>
      <x:c r="W4032" s="12">
        <x:v>0</x:v>
      </x:c>
      <x:c r="X4032" s="8">
        <x:v>0</x:v>
      </x:c>
      <x:c r="Y4032" s="13">
        <x:f t="shared" si="372"/>
        <x:v>1.1939261540665402</x:v>
      </x:c>
      <x:c r="Z4032" s="13">
        <x:f t="shared" si="373"/>
        <x:v>0.65063146182690434</x:v>
      </x:c>
      <x:c r="AA4032" s="13">
        <x:f t="shared" si="374"/>
        <x:v>-1.7397712576494303E-2</x:v>
      </x:c>
      <x:c r="AB4032" s="13">
        <x:f t="shared" si="375"/>
        <x:v>-3.5402322103331432E-3</x:v>
      </x:c>
      <x:c r="AC4032" s="13">
        <x:f t="shared" si="376"/>
        <x:v>-8.9563674825728107E-2</x:v>
      </x:c>
      <x:c r="AD4032" s="13">
        <x:f t="shared" si="377"/>
        <x:v>-5.6239117398435075E-2</x:v>
      </x:c>
      <x:c r="AE4032" s="50" t="n">
        <x:f>IF(OR(NOT(ISNUMBER(Q4032)),NOT(ISNUMBER(R4032))),"",IF(Q4032&lt;R4032,1,0))</x:f>
        <x:v>0</x:v>
      </x:c>
      <x:c r="AF4032" s="50" t="str">
        <x:f>IFERROR(IF(AND(A4032=A4031,C4032=C4031+1,ISNUMBER(AE4031)),AE4031,""),"")</x:f>
      </x:c>
      <x:c r="AG4032" s="52" t="str">
        <x:f>IFERROR(IF(AND(A4032=A4031,C4032=C4031+1,ISNUMBER(U4032),ISNUMBER(U4031),U4031&lt;&gt;0),U4032/U4031-1,""),"")</x:f>
      </x:c>
      <x:c r="AH4032" s="50" t="str">
        <x:f>IF(AND(ISNUMBER(AE4032),ISNUMBER(AF4032),ISNUMBER(AG4032)),IF(AND(AE4032=1,AF4032=1,AG4032&lt;0),1,0),"")</x:f>
      </x:c>
      <x:c r="AI4032" s="50" t="n">
        <x:f>IF(AND(A4032=A4033,C4033=C4032+1,ISNUMBER(AH4033)),C4033,"")</x:f>
        <x:v>2008</x:v>
      </x:c>
      <x:c r="AJ4032" s="50" t="n">
        <x:f>IF(AND(A4032=A4033,C4033=C4032+1,ISNUMBER(AH4033)),AH4033,"")</x:f>
        <x:v>0</x:v>
      </x:c>
    </x:row>
    <x:row r="4033" ht="15">
      <x:c r="A4033" s="9" t="s">
        <x:v>281</x:v>
      </x:c>
      <x:c r="B4033" s="10">
        <x:v>39813</x:v>
      </x:c>
      <x:c r="C4033" s="9">
        <x:v>2008</x:v>
      </x:c>
      <x:c r="D4033" s="11">
        <x:v>589.64599999999996</x:v>
      </x:c>
      <x:c r="E4033" s="11">
        <x:v>49.973999999999997</x:v>
      </x:c>
      <x:c r="F4033" s="11">
        <x:v>60.078000000000003</x:v>
      </x:c>
      <x:c r="G4033" s="11">
        <x:v>366.50299999999999</x:v>
      </x:c>
      <x:c r="H4033" s="11">
        <x:v>337.11599999999999</x:v>
      </x:c>
      <x:c r="I4033" s="11">
        <x:v>223.143</x:v>
      </x:c>
      <x:c r="J4033" s="11">
        <x:v>-30.791</x:v>
      </x:c>
      <x:c r="K4033" s="11">
        <x:v>40.536000000000001</x:v>
      </x:c>
      <x:c r="L4033" s="11">
        <x:v>6.4050000000000002</x:v>
      </x:c>
      <x:c r="M4033" s="11">
        <x:v>34.869999999999997</x:v>
      </x:c>
      <x:c r="N4033" s="11">
        <x:v>302.24599999999998</x:v>
      </x:c>
      <x:c r="O4033" s="11">
        <x:v>0</x:v>
      </x:c>
      <x:c r="P4033" s="11">
        <x:v>-0.61</x:v>
      </x:c>
      <x:c r="Q4033" s="11">
        <x:v>-0.61</x:v>
      </x:c>
      <x:c r="R4033" s="11">
        <x:v>0</x:v>
      </x:c>
      <x:c r="S4033" s="11">
        <x:v>0.34499999999999997</x:v>
      </x:c>
      <x:c r="T4033" s="11">
        <x:v>-19.388999999999999</x:v>
      </x:c>
      <x:c r="U4033" s="11">
        <x:v>82.132000000000005</x:v>
      </x:c>
      <x:c r="V4033" s="11">
        <x:v>18</x:v>
      </x:c>
      <x:c r="W4033" s="12">
        <x:v>0</x:v>
      </x:c>
      <x:c r="X4033" s="8">
        <x:v>0</x:v>
      </x:c>
      <x:c r="Y4033" s="13">
        <x:f t="shared" si="372"/>
        <x:v>0.83181863577349435</x:v>
      </x:c>
      <x:c r="Z4033" s="13">
        <x:f t="shared" si="373"/>
        <x:v>0.62156446410219013</x:v>
      </x:c>
      <x:c r="AA4033" s="13">
        <x:f t="shared" si="374"/>
        <x:v>5.8509682080434703E-4</x:v>
      </x:c>
      <x:c r="AB4033" s="13">
        <x:f t="shared" si="375"/>
        <x:v>-1.0345190164946427E-3</x:v>
      </x:c>
      <x:c r="AC4033" s="13">
        <x:f t="shared" si="376"/>
        <x:v>-5.2902704752757823E-2</x:v>
      </x:c>
      <x:c r="AD4033" s="13">
        <x:f t="shared" si="377"/>
        <x:v>-5.2219467273584494E-2</x:v>
      </x:c>
      <x:c r="AE4033" s="50" t="n">
        <x:f>IF(OR(NOT(ISNUMBER(Q4033)),NOT(ISNUMBER(R4033))),"",IF(Q4033&lt;R4033,1,0))</x:f>
        <x:v>1</x:v>
      </x:c>
      <x:c r="AF4033" s="50" t="n">
        <x:f>IFERROR(IF(AND(A4033=A4032,C4033=C4032+1,ISNUMBER(AE4032)),AE4032,""),"")</x:f>
        <x:v>0</x:v>
      </x:c>
      <x:c r="AG4033" s="52" t="n">
        <x:f>IFERROR(IF(AND(A4033=A4032,C4033=C4032+1,ISNUMBER(U4033),ISNUMBER(U4032),U4032&lt;&gt;0),U4033/U4032-1,""),"")</x:f>
        <x:v>-0.8847587351747821</x:v>
      </x:c>
      <x:c r="AH4033" s="50" t="n">
        <x:f>IF(AND(ISNUMBER(AE4033),ISNUMBER(AF4033),ISNUMBER(AG4033)),IF(AND(AE4033=1,AF4033=1,AG4033&lt;0),1,0),"")</x:f>
        <x:v>0</x:v>
      </x:c>
      <x:c r="AI4033" s="50" t="n">
        <x:f>IF(AND(A4033=A4034,C4034=C4033+1,ISNUMBER(AH4034)),C4034,"")</x:f>
        <x:v>2009</x:v>
      </x:c>
      <x:c r="AJ4033" s="50" t="n">
        <x:f>IF(AND(A4033=A4034,C4034=C4033+1,ISNUMBER(AH4034)),AH4034,"")</x:f>
        <x:v>0</x:v>
      </x:c>
    </x:row>
    <x:row r="4034" ht="15">
      <x:c r="A4034" s="9" t="s">
        <x:v>281</x:v>
      </x:c>
      <x:c r="B4034" s="10">
        <x:v>40178</x:v>
      </x:c>
      <x:c r="C4034" s="9">
        <x:v>2009</x:v>
      </x:c>
      <x:c r="D4034" s="11">
        <x:v>593.59400000000005</x:v>
      </x:c>
      <x:c r="E4034" s="11">
        <x:v>52.67</x:v>
      </x:c>
      <x:c r="F4034" s="11">
        <x:v>67.638000000000005</x:v>
      </x:c>
      <x:c r="G4034" s="11">
        <x:v>371.483</x:v>
      </x:c>
      <x:c r="H4034" s="11">
        <x:v>358.38099999999997</x:v>
      </x:c>
      <x:c r="I4034" s="11">
        <x:v>222.11099999999999</x:v>
      </x:c>
      <x:c r="J4034" s="11">
        <x:v>-27.36</x:v>
      </x:c>
      <x:c r="K4034" s="11">
        <x:v>17.408000000000001</x:v>
      </x:c>
      <x:c r="L4034" s="11">
        <x:v>21.951000000000001</x:v>
      </x:c>
      <x:c r="M4034" s="11">
        <x:v>58.883000000000003</x:v>
      </x:c>
      <x:c r="N4034" s="11">
        <x:v>299.49799999999999</x:v>
      </x:c>
      <x:c r="O4034" s="11">
        <x:v>26.721</x:v>
      </x:c>
      <x:c r="P4034" s="11">
        <x:v>-12.111000000000001</x:v>
      </x:c>
      <x:c r="Q4034" s="11">
        <x:v>0.76</x:v>
      </x:c>
      <x:c r="R4034" s="11">
        <x:v>15.454000000000001</x:v>
      </x:c>
      <x:c r="S4034" s="11">
        <x:v>-30.352</x:v>
      </x:c>
      <x:c r="T4034" s="11">
        <x:v>-17.920000000000002</x:v>
      </x:c>
      <x:c r="U4034" s="11">
        <x:v>321.89640000000003</x:v>
      </x:c>
      <x:c r="V4034" s="11">
        <x:v>18</x:v>
      </x:c>
      <x:c r="W4034" s="12">
        <x:v>0</x:v>
      </x:c>
      <x:c r="X4034" s="8">
        <x:v>0</x:v>
      </x:c>
      <x:c r="Y4034" s="13">
        <x:f t="shared" si="372"/>
        <x:v>0.77870427865992486</x:v>
      </x:c>
      <x:c r="Z4034" s="13">
        <x:f t="shared" si="373"/>
        <x:v>0.6258200049191871</x:v>
      </x:c>
      <x:c r="AA4034" s="13">
        <x:f t="shared" si="374"/>
        <x:v>-5.1132592310569172E-2</x:v>
      </x:c>
      <x:c r="AB4034" s="13">
        <x:f t="shared" si="375"/>
        <x:v>-2.0402834260454115E-2</x:v>
      </x:c>
      <x:c r="AC4034" s="13">
        <x:f t="shared" si="376"/>
        <x:v>-4.8239084964857078E-2</x:v>
      </x:c>
      <x:c r="AD4034" s="13">
        <x:f t="shared" si="377"/>
        <x:v>-4.6092110095452443E-2</x:v>
      </x:c>
      <x:c r="AE4034" s="50" t="n">
        <x:f>IF(OR(NOT(ISNUMBER(Q4034)),NOT(ISNUMBER(R4034))),"",IF(Q4034&lt;R4034,1,0))</x:f>
        <x:v>1</x:v>
      </x:c>
      <x:c r="AF4034" s="50" t="n">
        <x:f>IFERROR(IF(AND(A4034=A4033,C4034=C4033+1,ISNUMBER(AE4033)),AE4033,""),"")</x:f>
        <x:v>1</x:v>
      </x:c>
      <x:c r="AG4034" s="52" t="n">
        <x:f>IFERROR(IF(AND(A4034=A4033,C4034=C4033+1,ISNUMBER(U4034),ISNUMBER(U4033),U4033&lt;&gt;0),U4034/U4033-1,""),"")</x:f>
        <x:v>2.9192568061169824</x:v>
      </x:c>
      <x:c r="AH4034" s="50" t="n">
        <x:f>IF(AND(ISNUMBER(AE4034),ISNUMBER(AF4034),ISNUMBER(AG4034)),IF(AND(AE4034=1,AF4034=1,AG4034&lt;0),1,0),"")</x:f>
        <x:v>0</x:v>
      </x:c>
      <x:c r="AI4034" s="50" t="n">
        <x:f>IF(AND(A4034=A4035,C4035=C4034+1,ISNUMBER(AH4035)),C4035,"")</x:f>
        <x:v>2010</x:v>
      </x:c>
      <x:c r="AJ4034" s="50" t="n">
        <x:f>IF(AND(A4034=A4035,C4035=C4034+1,ISNUMBER(AH4035)),AH4035,"")</x:f>
        <x:v>0</x:v>
      </x:c>
    </x:row>
    <x:row r="4035" ht="15">
      <x:c r="A4035" s="9" t="s">
        <x:v>281</x:v>
      </x:c>
      <x:c r="B4035" s="10">
        <x:v>40543</x:v>
      </x:c>
      <x:c r="C4035" s="9">
        <x:v>2010</x:v>
      </x:c>
      <x:c r="D4035" s="11">
        <x:v>828.89300000000003</x:v>
      </x:c>
      <x:c r="E4035" s="11">
        <x:v>276.10700000000003</x:v>
      </x:c>
      <x:c r="F4035" s="11">
        <x:v>101.215</x:v>
      </x:c>
      <x:c r="G4035" s="11">
        <x:v>362.79399999999998</x:v>
      </x:c>
      <x:c r="H4035" s="11">
        <x:v>340.56</x:v>
      </x:c>
      <x:c r="I4035" s="11">
        <x:v>466.09899999999999</x:v>
      </x:c>
      <x:c r="J4035" s="11">
        <x:v>-43.694000000000003</x:v>
      </x:c>
      <x:c r="K4035" s="11">
        <x:v>238.51499999999999</x:v>
      </x:c>
      <x:c r="L4035" s="11">
        <x:v>24.617999999999999</x:v>
      </x:c>
      <x:c r="M4035" s="11">
        <x:v>85.730999999999995</x:v>
      </x:c>
      <x:c r="N4035" s="11">
        <x:v>254.82900000000001</x:v>
      </x:c>
      <x:c r="O4035" s="11">
        <x:v>91.587000000000003</x:v>
      </x:c>
      <x:c r="P4035" s="11">
        <x:v>-3.5230000000000001</x:v>
      </x:c>
      <x:c r="Q4035" s="11">
        <x:v>17.431999999999999</x:v>
      </x:c>
      <x:c r="R4035" s="11">
        <x:v>29.518999999999998</x:v>
      </x:c>
      <x:c r="S4035" s="11">
        <x:v>-16.334</x:v>
      </x:c>
      <x:c r="T4035" s="11">
        <x:v>18.379000000000001</x:v>
      </x:c>
      <x:c r="U4035" s="11">
        <x:v>1225.4351999999999</x:v>
      </x:c>
      <x:c r="V4035" s="11">
        <x:v>18</x:v>
      </x:c>
      <x:c r="W4035" s="12">
        <x:v>0</x:v>
      </x:c>
      <x:c r="X4035" s="8">
        <x:v>0</x:v>
      </x:c>
      <x:c r="Y4035" s="13" t="n">
        <x:f t="shared" ref="Y4035:Y4098" si="378">IF(AND(ISNUMBER(E4035),ISNUMBER(F4035),F4035&lt;&gt;0),E4035/F4035,"")</x:f>
        <x:v>2.727925702712049</x:v>
      </x:c>
      <x:c r="Z4035" s="13" t="n">
        <x:f t="shared" ref="Z4035:Z4098" si="379">IF(AND(ISNUMBER(G4035),ISNUMBER(D4035),D4035&lt;&gt;0),G4035/D4035,"")</x:f>
        <x:v>0.4376849605437613</x:v>
      </x:c>
      <x:c r="AA4035" s="13" t="n">
        <x:f t="shared" ref="AA4035:AA4098" si="380">IF(AND(ISNUMBER(S4035),ISNUMBER(D4035),D4035&lt;&gt;0),S4035/D4035,"")</x:f>
        <x:v>-0.019705800386780922</x:v>
      </x:c>
      <x:c r="AB4035" s="13" t="n">
        <x:f t="shared" ref="AB4035:AB4098" si="381">IF(AND(ISNUMBER(P4035),ISNUMBER(D4035),D4035&lt;&gt;0),P4035/D4035,"")</x:f>
        <x:v>-0.004250247016201126</x:v>
      </x:c>
      <x:c r="AC4035" s="13" t="n">
        <x:f t="shared" ref="AC4035:AC4098" si="382">IF(AND(ISNUMBER(T4035),ISNUMBER(G4035),G4035&lt;&gt;0),T4035/G4035,"")</x:f>
        <x:v>0.05065960297028066</x:v>
      </x:c>
      <x:c r="AD4035" s="13" t="n">
        <x:f t="shared" ref="AD4035:AD4098" si="383">IF(AND(ISNUMBER(J4035),ISNUMBER(D4035),D4035&lt;&gt;0),J4035/D4035,"")</x:f>
        <x:v>-0.05271367957022197</x:v>
      </x:c>
      <x:c r="AE4035" s="50" t="n">
        <x:f>IF(OR(NOT(ISNUMBER(Q4035)),NOT(ISNUMBER(R4035))),"",IF(Q4035&lt;R4035,1,0))</x:f>
        <x:v>1</x:v>
      </x:c>
      <x:c r="AF4035" s="50" t="n">
        <x:f>IFERROR(IF(AND(A4035=A4034,C4035=C4034+1,ISNUMBER(AE4034)),AE4034,""),"")</x:f>
        <x:v>1</x:v>
      </x:c>
      <x:c r="AG4035" s="52" t="n">
        <x:f>IFERROR(IF(AND(A4035=A4034,C4035=C4034+1,ISNUMBER(U4035),ISNUMBER(U4034),U4034&lt;&gt;0),U4035/U4034-1,""),"")</x:f>
        <x:v>2.806924215368671</x:v>
      </x:c>
      <x:c r="AH4035" s="50" t="n">
        <x:f>IF(AND(ISNUMBER(AE4035),ISNUMBER(AF4035),ISNUMBER(AG4035)),IF(AND(AE4035=1,AF4035=1,AG4035&lt;0),1,0),"")</x:f>
        <x:v>0</x:v>
      </x:c>
      <x:c r="AI4035" s="50" t="n">
        <x:f>IF(AND(A4035=A4036,C4036=C4035+1,ISNUMBER(AH4036)),C4036,"")</x:f>
        <x:v>2011</x:v>
      </x:c>
      <x:c r="AJ4035" s="50" t="n">
        <x:f>IF(AND(A4035=A4036,C4036=C4035+1,ISNUMBER(AH4036)),AH4036,"")</x:f>
        <x:v>0</x:v>
      </x:c>
    </x:row>
    <x:row r="4036" ht="15">
      <x:c r="A4036" s="9" t="s">
        <x:v>281</x:v>
      </x:c>
      <x:c r="B4036" s="10">
        <x:v>40908</x:v>
      </x:c>
      <x:c r="C4036" s="9">
        <x:v>2011</x:v>
      </x:c>
      <x:c r="D4036" s="11">
        <x:v>861.52800000000002</x:v>
      </x:c>
      <x:c r="E4036" s="11">
        <x:v>141.93299999999999</x:v>
      </x:c>
      <x:c r="F4036" s="11">
        <x:v>143.434</x:v>
      </x:c>
      <x:c r="G4036" s="11">
        <x:v>366.17399999999998</x:v>
      </x:c>
      <x:c r="H4036" s="11">
        <x:v>329.13900000000001</x:v>
      </x:c>
      <x:c r="I4036" s="11">
        <x:v>495.35399999999998</x:v>
      </x:c>
      <x:c r="J4036" s="11">
        <x:v>-19.994</x:v>
      </x:c>
      <x:c r="K4036" s="11">
        <x:v>77.256</x:v>
      </x:c>
      <x:c r="L4036" s="11">
        <x:v>25.846</x:v>
      </x:c>
      <x:c r="M4036" s="11">
        <x:v>113.806</x:v>
      </x:c>
      <x:c r="N4036" s="11">
        <x:v>215.333</x:v>
      </x:c>
      <x:c r="O4036" s="11">
        <x:v>167.48500000000001</x:v>
      </x:c>
      <x:c r="P4036" s="11">
        <x:v>52.915999999999997</x:v>
      </x:c>
      <x:c r="Q4036" s="11">
        <x:v>71.716999999999999</x:v>
      </x:c>
      <x:c r="R4036" s="11">
        <x:v>29.960999999999999</x:v>
      </x:c>
      <x:c r="S4036" s="11">
        <x:v>23.7</x:v>
      </x:c>
      <x:c r="T4036" s="11">
        <x:v>45.698999999999998</x:v>
      </x:c>
      <x:c r="U4036" s="11">
        <x:v>1719.1355000000001</x:v>
      </x:c>
      <x:c r="V4036" s="11">
        <x:v>18</x:v>
      </x:c>
      <x:c r="W4036" s="12">
        <x:v>0</x:v>
      </x:c>
      <x:c r="X4036" s="8">
        <x:v>0</x:v>
      </x:c>
      <x:c r="Y4036" s="13">
        <x:f t="shared" si="378"/>
        <x:v>0.989535256633713</x:v>
      </x:c>
      <x:c r="Z4036" s="13">
        <x:f t="shared" si="379"/>
        <x:v>0.42502855391815469</x:v>
      </x:c>
      <x:c r="AA4036" s="13">
        <x:f t="shared" si="380"/>
        <x:v>2.7509262612474578E-2</x:v>
      </x:c>
      <x:c r="AB4036" s="13">
        <x:f t="shared" si="381"/>
        <x:v>6.1421102970536066E-2</x:v>
      </x:c>
      <x:c r="AC4036" s="13">
        <x:f t="shared" si="382"/>
        <x:v>0.12480132396073998</x:v>
      </x:c>
      <x:c r="AD4036" s="13">
        <x:f t="shared" si="383"/>
        <x:v>-2.3207603235182141E-2</x:v>
      </x:c>
      <x:c r="AE4036" s="50" t="n">
        <x:f>IF(OR(NOT(ISNUMBER(Q4036)),NOT(ISNUMBER(R4036))),"",IF(Q4036&lt;R4036,1,0))</x:f>
        <x:v>0</x:v>
      </x:c>
      <x:c r="AF4036" s="50" t="n">
        <x:f>IFERROR(IF(AND(A4036=A4035,C4036=C4035+1,ISNUMBER(AE4035)),AE4035,""),"")</x:f>
        <x:v>1</x:v>
      </x:c>
      <x:c r="AG4036" s="52" t="n">
        <x:f>IFERROR(IF(AND(A4036=A4035,C4036=C4035+1,ISNUMBER(U4036),ISNUMBER(U4035),U4035&lt;&gt;0),U4036/U4035-1,""),"")</x:f>
        <x:v>0.40287752465409854</x:v>
      </x:c>
      <x:c r="AH4036" s="50" t="n">
        <x:f>IF(AND(ISNUMBER(AE4036),ISNUMBER(AF4036),ISNUMBER(AG4036)),IF(AND(AE4036=1,AF4036=1,AG4036&lt;0),1,0),"")</x:f>
        <x:v>0</x:v>
      </x:c>
      <x:c r="AI4036" s="50" t="n">
        <x:f>IF(AND(A4036=A4037,C4037=C4036+1,ISNUMBER(AH4037)),C4037,"")</x:f>
        <x:v>2012</x:v>
      </x:c>
      <x:c r="AJ4036" s="50" t="n">
        <x:f>IF(AND(A4036=A4037,C4037=C4036+1,ISNUMBER(AH4037)),AH4037,"")</x:f>
        <x:v>0</x:v>
      </x:c>
    </x:row>
    <x:row r="4037" ht="15">
      <x:c r="A4037" s="9" t="s">
        <x:v>281</x:v>
      </x:c>
      <x:c r="B4037" s="10">
        <x:v>41274</x:v>
      </x:c>
      <x:c r="C4037" s="9">
        <x:v>2012</x:v>
      </x:c>
      <x:c r="D4037" s="11">
        <x:v>993.92399999999998</x:v>
      </x:c>
      <x:c r="E4037" s="11">
        <x:v>104.235</x:v>
      </x:c>
      <x:c r="F4037" s="11">
        <x:v>200.38900000000001</x:v>
      </x:c>
      <x:c r="G4037" s="11">
        <x:v>388.327</x:v>
      </x:c>
      <x:c r="H4037" s="11">
        <x:v>326.20600000000002</x:v>
      </x:c>
      <x:c r="I4037" s="11">
        <x:v>605.59699999999998</x:v>
      </x:c>
      <x:c r="J4037" s="11">
        <x:v>29.800999999999998</x:v>
      </x:c>
      <x:c r="K4037" s="11">
        <x:v>46.067</x:v>
      </x:c>
      <x:c r="L4037" s="11">
        <x:v>22.422000000000001</x:v>
      </x:c>
      <x:c r="M4037" s="11">
        <x:v>147.31800000000001</x:v>
      </x:c>
      <x:c r="N4037" s="11">
        <x:v>178.88800000000001</x:v>
      </x:c>
      <x:c r="O4037" s="11">
        <x:v>234.63800000000001</x:v>
      </x:c>
      <x:c r="P4037" s="11">
        <x:v>80.436000000000007</x:v>
      </x:c>
      <x:c r="Q4037" s="11">
        <x:v>98.891999999999996</x:v>
      </x:c>
      <x:c r="R4037" s="11">
        <x:v>26.751999999999999</x:v>
      </x:c>
      <x:c r="S4037" s="11">
        <x:v>49.485999999999997</x:v>
      </x:c>
      <x:c r="T4037" s="11">
        <x:v>98.766999999999996</x:v>
      </x:c>
      <x:c r="U4037" s="11">
        <x:v>1278.5445</x:v>
      </x:c>
      <x:c r="V4037" s="11">
        <x:v>18</x:v>
      </x:c>
      <x:c r="W4037" s="12">
        <x:v>0</x:v>
      </x:c>
      <x:c r="X4037" s="8">
        <x:v>0</x:v>
      </x:c>
      <x:c r="Y4037" s="13">
        <x:f t="shared" si="378"/>
        <x:v>0.52016328241570142</x:v>
      </x:c>
      <x:c r="Z4037" s="13">
        <x:f t="shared" si="379"/>
        <x:v>0.39070089866025975</x:v>
      </x:c>
      <x:c r="AA4037" s="13">
        <x:f t="shared" si="380"/>
        <x:v>4.978851501724478E-2</x:v>
      </x:c>
      <x:c r="AB4037" s="13">
        <x:f t="shared" si="381"/>
        <x:v>8.092771680732129E-2</x:v>
      </x:c>
      <x:c r="AC4037" s="13">
        <x:f t="shared" si="382"/>
        <x:v>0.25433977034818595</x:v>
      </x:c>
      <x:c r="AD4037" s="13">
        <x:f t="shared" si="383"/>
        <x:v>2.9983177788241354E-2</x:v>
      </x:c>
      <x:c r="AE4037" s="50" t="n">
        <x:f>IF(OR(NOT(ISNUMBER(Q4037)),NOT(ISNUMBER(R4037))),"",IF(Q4037&lt;R4037,1,0))</x:f>
        <x:v>0</x:v>
      </x:c>
      <x:c r="AF4037" s="50" t="n">
        <x:f>IFERROR(IF(AND(A4037=A4036,C4037=C4036+1,ISNUMBER(AE4036)),AE4036,""),"")</x:f>
        <x:v>0</x:v>
      </x:c>
      <x:c r="AG4037" s="52" t="n">
        <x:f>IFERROR(IF(AND(A4037=A4036,C4037=C4036+1,ISNUMBER(U4037),ISNUMBER(U4036),U4036&lt;&gt;0),U4037/U4036-1,""),"")</x:f>
        <x:v>-0.25628637184212655</x:v>
      </x:c>
      <x:c r="AH4037" s="50" t="n">
        <x:f>IF(AND(ISNUMBER(AE4037),ISNUMBER(AF4037),ISNUMBER(AG4037)),IF(AND(AE4037=1,AF4037=1,AG4037&lt;0),1,0),"")</x:f>
        <x:v>0</x:v>
      </x:c>
      <x:c r="AI4037" s="50" t="n">
        <x:f>IF(AND(A4037=A4038,C4038=C4037+1,ISNUMBER(AH4038)),C4038,"")</x:f>
        <x:v>2013</x:v>
      </x:c>
      <x:c r="AJ4037" s="50" t="n">
        <x:f>IF(AND(A4037=A4038,C4038=C4037+1,ISNUMBER(AH4038)),AH4038,"")</x:f>
        <x:v>0</x:v>
      </x:c>
    </x:row>
    <x:row r="4038" ht="15">
      <x:c r="A4038" s="9" t="s">
        <x:v>281</x:v>
      </x:c>
      <x:c r="B4038" s="10">
        <x:v>41639</x:v>
      </x:c>
      <x:c r="C4038" s="9">
        <x:v>2013</x:v>
      </x:c>
      <x:c r="D4038" s="11">
        <x:v>1098.2360000000001</x:v>
      </x:c>
      <x:c r="E4038" s="11">
        <x:v>130.983</x:v>
      </x:c>
      <x:c r="F4038" s="11">
        <x:v>253.066</x:v>
      </x:c>
      <x:c r="G4038" s="11">
        <x:v>434.024</x:v>
      </x:c>
      <x:c r="H4038" s="11">
        <x:v>356.68700000000001</x:v>
      </x:c>
      <x:c r="I4038" s="11">
        <x:v>664.21199999999999</x:v>
      </x:c>
      <x:c r="J4038" s="11">
        <x:v>-14.238</x:v>
      </x:c>
      <x:c r="K4038" s="11">
        <x:v>67.546000000000006</x:v>
      </x:c>
      <x:c r="L4038" s="11">
        <x:v>44.195999999999998</x:v>
      </x:c>
      <x:c r="M4038" s="11">
        <x:v>198.15199999999999</x:v>
      </x:c>
      <x:c r="N4038" s="11">
        <x:v>158.535</x:v>
      </x:c>
      <x:c r="O4038" s="11">
        <x:v>137.86799999999999</x:v>
      </x:c>
      <x:c r="P4038" s="11">
        <x:v>4.6609999999999996</x:v>
      </x:c>
      <x:c r="Q4038" s="11">
        <x:v>29.004999999999999</x:v>
      </x:c>
      <x:c r="R4038" s="11">
        <x:v>30.295000000000002</x:v>
      </x:c>
      <x:c r="S4038" s="11">
        <x:v>-44.12</x:v>
      </x:c>
      <x:c r="T4038" s="11">
        <x:v>1.3580000000000001</x:v>
      </x:c>
      <x:c r="U4038" s="11">
        <x:v>830.32759999999996</x:v>
      </x:c>
      <x:c r="V4038" s="11">
        <x:v>18</x:v>
      </x:c>
      <x:c r="W4038" s="12">
        <x:v>0</x:v>
      </x:c>
      <x:c r="X4038" s="8">
        <x:v>0</x:v>
      </x:c>
      <x:c r="Y4038" s="13">
        <x:f t="shared" si="378"/>
        <x:v>0.51758434558573652</x:v>
      </x:c>
      <x:c r="Z4038" s="13">
        <x:f t="shared" si="379"/>
        <x:v>0.39520103147228824</x:v>
      </x:c>
      <x:c r="AA4038" s="13">
        <x:f t="shared" si="380"/>
        <x:v>-4.0173514617987384E-2</x:v>
      </x:c>
      <x:c r="AB4038" s="13">
        <x:f t="shared" si="381"/>
        <x:v>4.2440786861840255E-3</x:v>
      </x:c>
      <x:c r="AC4038" s="13">
        <x:f t="shared" si="382"/>
        <x:v>3.1288592335907695E-3</x:v>
      </x:c>
      <x:c r="AD4038" s="13">
        <x:f t="shared" si="383"/>
        <x:v>-1.2964426589549057E-2</x:v>
      </x:c>
      <x:c r="AE4038" s="50" t="n">
        <x:f>IF(OR(NOT(ISNUMBER(Q4038)),NOT(ISNUMBER(R4038))),"",IF(Q4038&lt;R4038,1,0))</x:f>
        <x:v>1</x:v>
      </x:c>
      <x:c r="AF4038" s="50" t="n">
        <x:f>IFERROR(IF(AND(A4038=A4037,C4038=C4037+1,ISNUMBER(AE4037)),AE4037,""),"")</x:f>
        <x:v>0</x:v>
      </x:c>
      <x:c r="AG4038" s="52" t="n">
        <x:f>IFERROR(IF(AND(A4038=A4037,C4038=C4037+1,ISNUMBER(U4038),ISNUMBER(U4037),U4037&lt;&gt;0),U4038/U4037-1,""),"")</x:f>
        <x:v>-0.3505680873837399</x:v>
      </x:c>
      <x:c r="AH4038" s="50" t="n">
        <x:f>IF(AND(ISNUMBER(AE4038),ISNUMBER(AF4038),ISNUMBER(AG4038)),IF(AND(AE4038=1,AF4038=1,AG4038&lt;0),1,0),"")</x:f>
        <x:v>0</x:v>
      </x:c>
      <x:c r="AI4038" s="50" t="n">
        <x:f>IF(AND(A4038=A4039,C4039=C4038+1,ISNUMBER(AH4039)),C4039,"")</x:f>
        <x:v>2014</x:v>
      </x:c>
      <x:c r="AJ4038" s="50" t="n">
        <x:f>IF(AND(A4038=A4039,C4039=C4038+1,ISNUMBER(AH4039)),AH4039,"")</x:f>
        <x:v>1</x:v>
      </x:c>
    </x:row>
    <x:row r="4039" ht="15">
      <x:c r="A4039" s="9" t="s">
        <x:v>281</x:v>
      </x:c>
      <x:c r="B4039" s="10">
        <x:v>42004</x:v>
      </x:c>
      <x:c r="C4039" s="9">
        <x:v>2014</x:v>
      </x:c>
      <x:c r="D4039" s="11">
        <x:v>977.60299999999995</x:v>
      </x:c>
      <x:c r="E4039" s="11">
        <x:v>111.36499999999999</x:v>
      </x:c>
      <x:c r="F4039" s="11">
        <x:v>128.83500000000001</x:v>
      </x:c>
      <x:c r="G4039" s="11">
        <x:v>412.83600000000001</x:v>
      </x:c>
      <x:c r="H4039" s="11">
        <x:v>338.83199999999999</x:v>
      </x:c>
      <x:c r="I4039" s="11">
        <x:v>564.76700000000005</x:v>
      </x:c>
      <x:c r="J4039" s="11">
        <x:v>-115.032</x:v>
      </x:c>
      <x:c r="K4039" s="11">
        <x:v>21.795000000000002</x:v>
      </x:c>
      <x:c r="L4039" s="11">
        <x:v>62.451999999999998</x:v>
      </x:c>
      <x:c r="M4039" s="11">
        <x:v>76.454999999999998</x:v>
      </x:c>
      <x:c r="N4039" s="11">
        <x:v>262.37700000000001</x:v>
      </x:c>
      <x:c r="O4039" s="11">
        <x:v>174.31700000000001</x:v>
      </x:c>
      <x:c r="P4039" s="11">
        <x:v>-96.225999999999999</x:v>
      </x:c>
      <x:c r="Q4039" s="11">
        <x:v>-55.375999999999998</x:v>
      </x:c>
      <x:c r="R4039" s="11">
        <x:v>31.58</x:v>
      </x:c>
      <x:c r="S4039" s="11">
        <x:v>-100.794</x:v>
      </x:c>
      <x:c r="T4039" s="11">
        <x:v>-18.808</x:v>
      </x:c>
      <x:c r="U4039" s="11">
        <x:v>140.4374</x:v>
      </x:c>
      <x:c r="V4039" s="11">
        <x:v>18</x:v>
      </x:c>
      <x:c r="W4039" s="12">
        <x:v>0</x:v>
      </x:c>
      <x:c r="X4039" s="8">
        <x:v>0</x:v>
      </x:c>
      <x:c r="Y4039" s="13">
        <x:f t="shared" si="378"/>
        <x:v>0.86440020180851462</x:v>
      </x:c>
      <x:c r="Z4039" s="13">
        <x:f t="shared" si="379"/>
        <x:v>0.42229412143784339</x:v>
      </x:c>
      <x:c r="AA4039" s="13">
        <x:f t="shared" si="380"/>
        <x:v>-0.10310320242470615</x:v>
      </x:c>
      <x:c r="AB4039" s="13">
        <x:f t="shared" si="381"/>
        <x:v>-9.8430549006089385E-2</x:v>
      </x:c>
      <x:c r="AC4039" s="13">
        <x:f t="shared" si="382"/>
        <x:v>-4.5558042418781308E-2</x:v>
      </x:c>
      <x:c r="AD4039" s="13">
        <x:f t="shared" si="383"/>
        <x:v>-0.11766739668352082</x:v>
      </x:c>
      <x:c r="AE4039" s="50" t="n">
        <x:f>IF(OR(NOT(ISNUMBER(Q4039)),NOT(ISNUMBER(R4039))),"",IF(Q4039&lt;R4039,1,0))</x:f>
        <x:v>1</x:v>
      </x:c>
      <x:c r="AF4039" s="50" t="n">
        <x:f>IFERROR(IF(AND(A4039=A4038,C4039=C4038+1,ISNUMBER(AE4038)),AE4038,""),"")</x:f>
        <x:v>1</x:v>
      </x:c>
      <x:c r="AG4039" s="52" t="n">
        <x:f>IFERROR(IF(AND(A4039=A4038,C4039=C4038+1,ISNUMBER(U4039),ISNUMBER(U4038),U4038&lt;&gt;0),U4039/U4038-1,""),"")</x:f>
        <x:v>-0.8308650706058669</x:v>
      </x:c>
      <x:c r="AH4039" s="50" t="n">
        <x:f>IF(AND(ISNUMBER(AE4039),ISNUMBER(AF4039),ISNUMBER(AG4039)),IF(AND(AE4039=1,AF4039=1,AG4039&lt;0),1,0),"")</x:f>
        <x:v>1</x:v>
      </x:c>
      <x:c r="AI4039" s="50" t="n">
        <x:f>IF(AND(A4039=A4040,C4040=C4039+1,ISNUMBER(AH4040)),C4040,"")</x:f>
        <x:v>2015</x:v>
      </x:c>
      <x:c r="AJ4039" s="50" t="n">
        <x:f>IF(AND(A4039=A4040,C4040=C4039+1,ISNUMBER(AH4040)),AH4040,"")</x:f>
        <x:v>1</x:v>
      </x:c>
    </x:row>
    <x:row r="4040" ht="15">
      <x:c r="A4040" s="9" t="s">
        <x:v>281</x:v>
      </x:c>
      <x:c r="B4040" s="10">
        <x:v>42369</x:v>
      </x:c>
      <x:c r="C4040" s="9">
        <x:v>2015</x:v>
      </x:c>
      <x:c r="D4040" s="11">
        <x:v>917.77800000000002</x:v>
      </x:c>
      <x:c r="E4040" s="11">
        <x:v>80.847999999999999</x:v>
      </x:c>
      <x:c r="F4040" s="11">
        <x:v>391.94</x:v>
      </x:c>
      <x:c r="G4040" s="11">
        <x:v>414.30399999999997</x:v>
      </x:c>
      <x:c r="H4040" s="11">
        <x:v>342.68599999999998</x:v>
      </x:c>
      <x:c r="I4040" s="11">
        <x:v>503.47399999999999</x:v>
      </x:c>
      <x:c r="J4040" s="11">
        <x:v>-175.65100000000001</x:v>
      </x:c>
      <x:c r="K4040" s="11">
        <x:v>14.352</x:v>
      </x:c>
      <x:c r="L4040" s="11">
        <x:v>46.228000000000002</x:v>
      </x:c>
      <x:c r="M4040" s="11">
        <x:v>342.42200000000003</x:v>
      </x:c>
      <x:c r="N4040" s="11">
        <x:v>0.26400000000000001</x:v>
      </x:c>
      <x:c r="O4040" s="11">
        <x:v>142.583</x:v>
      </x:c>
      <x:c r="P4040" s="11">
        <x:v>-47.335000000000001</x:v>
      </x:c>
      <x:c r="Q4040" s="11">
        <x:v>-11.515000000000001</x:v>
      </x:c>
      <x:c r="R4040" s="11">
        <x:v>32.85</x:v>
      </x:c>
      <x:c r="S4040" s="11">
        <x:v>-60.619</x:v>
      </x:c>
      <x:c r="T4040" s="11">
        <x:v>2.9590000000000001</x:v>
      </x:c>
      <x:c r="U4040" s="11">
        <x:v>18.854800000000001</x:v>
      </x:c>
      <x:c r="V4040" s="11">
        <x:v>18</x:v>
      </x:c>
      <x:c r="W4040" s="12">
        <x:v>0</x:v>
      </x:c>
      <x:c r="X4040" s="8">
        <x:v>0</x:v>
      </x:c>
      <x:c r="Y4040" s="13">
        <x:f t="shared" si="378"/>
        <x:v>0.20627647088840129</x:v>
      </x:c>
      <x:c r="Z4040" s="13">
        <x:f t="shared" si="379"/>
        <x:v>0.45142071394171573</x:v>
      </x:c>
      <x:c r="AA4040" s="13">
        <x:f t="shared" si="380"/>
        <x:v>-6.6049741876575821E-2</x:v>
      </x:c>
      <x:c r="AB4040" s="13">
        <x:f t="shared" si="381"/>
        <x:v>-5.15756533715125E-2</x:v>
      </x:c>
      <x:c r="AC4040" s="13">
        <x:f t="shared" si="382"/>
        <x:v>7.1420985556499578E-3</x:v>
      </x:c>
      <x:c r="AD4040" s="13">
        <x:f t="shared" si="383"/>
        <x:v>-0.19138724179485672</x:v>
      </x:c>
      <x:c r="AE4040" s="50" t="n">
        <x:f>IF(OR(NOT(ISNUMBER(Q4040)),NOT(ISNUMBER(R4040))),"",IF(Q4040&lt;R4040,1,0))</x:f>
        <x:v>1</x:v>
      </x:c>
      <x:c r="AF4040" s="50" t="n">
        <x:f>IFERROR(IF(AND(A4040=A4039,C4040=C4039+1,ISNUMBER(AE4039)),AE4039,""),"")</x:f>
        <x:v>1</x:v>
      </x:c>
      <x:c r="AG4040" s="52" t="n">
        <x:f>IFERROR(IF(AND(A4040=A4039,C4040=C4039+1,ISNUMBER(U4040),ISNUMBER(U4039),U4039&lt;&gt;0),U4040/U4039-1,""),"")</x:f>
        <x:v>-0.8657423165054323</x:v>
      </x:c>
      <x:c r="AH4040" s="50" t="n">
        <x:f>IF(AND(ISNUMBER(AE4040),ISNUMBER(AF4040),ISNUMBER(AG4040)),IF(AND(AE4040=1,AF4040=1,AG4040&lt;0),1,0),"")</x:f>
        <x:v>1</x:v>
      </x:c>
      <x:c r="AI4040" s="50" t="n">
        <x:f>IF(AND(A4040=A4041,C4041=C4040+1,ISNUMBER(AH4041)),C4041,"")</x:f>
        <x:v>2016</x:v>
      </x:c>
      <x:c r="AJ4040" s="50" t="n">
        <x:f>IF(AND(A4040=A4041,C4041=C4040+1,ISNUMBER(AH4041)),AH4041,"")</x:f>
        <x:v>0</x:v>
      </x:c>
    </x:row>
    <x:row r="4041" ht="15">
      <x:c r="A4041" s="9" t="s">
        <x:v>281</x:v>
      </x:c>
      <x:c r="B4041" s="10">
        <x:v>42735</x:v>
      </x:c>
      <x:c r="C4041" s="9">
        <x:v>2016</x:v>
      </x:c>
      <x:c r="D4041" s="11">
        <x:v>926.48099999999999</x:v>
      </x:c>
      <x:c r="E4041" s="11">
        <x:v>129.09100000000001</x:v>
      </x:c>
      <x:c r="F4041" s="11">
        <x:v>34.86</x:v>
      </x:c>
      <x:c r="G4041" s="11">
        <x:v>150.715</x:v>
      </x:c>
      <x:c r="H4041" s="11">
        <x:v>102.88200000000001</x:v>
      </x:c>
      <x:c r="I4041" s="11">
        <x:v>775.76599999999996</x:v>
      </x:c>
      <x:c r="J4041" s="11">
        <x:v>-203.42400000000001</x:v>
      </x:c>
      <x:c r="K4041" s="11">
        <x:v>57.786000000000001</x:v>
      </x:c>
      <x:c r="L4041" s="11">
        <x:v>47.747</x:v>
      </x:c>
      <x:c r="M4041" s="11">
        <x:v>2.8820000000000001</x:v>
      </x:c>
      <x:c r="N4041" s="11">
        <x:v>100</x:v>
      </x:c>
      <x:c r="O4041" s="11">
        <x:v>141.49100000000001</x:v>
      </x:c>
      <x:c r="P4041" s="11">
        <x:v>-25.358000000000001</x:v>
      </x:c>
      <x:c r="Q4041" s="11">
        <x:v>5.2549999999999999</x:v>
      </x:c>
      <x:c r="R4041" s="11">
        <x:v>23.969000000000001</x:v>
      </x:c>
      <x:c r="S4041" s="11">
        <x:v>-15.227</x:v>
      </x:c>
      <x:c r="T4041" s="11">
        <x:v>-5.6749999999999998</x:v>
      </x:c>
      <x:c r="U4041" s="11">
        <x:v>339.61079999999998</x:v>
      </x:c>
      <x:c r="V4041" s="11">
        <x:v>18</x:v>
      </x:c>
      <x:c r="W4041" s="12">
        <x:v>0</x:v>
      </x:c>
      <x:c r="X4041" s="8">
        <x:v>0</x:v>
      </x:c>
      <x:c r="Y4041" s="13">
        <x:f t="shared" si="378"/>
        <x:v>3.7031267928858291</x:v>
      </x:c>
      <x:c r="Z4041" s="13">
        <x:f t="shared" si="379"/>
        <x:v>0.16267467978296371</x:v>
      </x:c>
      <x:c r="AA4041" s="13">
        <x:f t="shared" si="380"/>
        <x:v>-1.6435307361942663E-2</x:v>
      </x:c>
      <x:c r="AB4041" s="13">
        <x:f t="shared" si="381"/>
        <x:v>-2.7370232093264731E-2</x:v>
      </x:c>
      <x:c r="AC4041" s="13">
        <x:f t="shared" si="382"/>
        <x:v>-3.765384998175364E-2</x:v>
      </x:c>
      <x:c r="AD4041" s="13">
        <x:f t="shared" si="383"/>
        <x:v>-0.2195662943978344</x:v>
      </x:c>
      <x:c r="AE4041" s="50" t="n">
        <x:f>IF(OR(NOT(ISNUMBER(Q4041)),NOT(ISNUMBER(R4041))),"",IF(Q4041&lt;R4041,1,0))</x:f>
        <x:v>1</x:v>
      </x:c>
      <x:c r="AF4041" s="50" t="n">
        <x:f>IFERROR(IF(AND(A4041=A4040,C4041=C4040+1,ISNUMBER(AE4040)),AE4040,""),"")</x:f>
        <x:v>1</x:v>
      </x:c>
      <x:c r="AG4041" s="52" t="n">
        <x:f>IFERROR(IF(AND(A4041=A4040,C4041=C4040+1,ISNUMBER(U4041),ISNUMBER(U4040),U4040&lt;&gt;0),U4041/U4040-1,""),"")</x:f>
        <x:v>17.01190147866856</x:v>
      </x:c>
      <x:c r="AH4041" s="50" t="n">
        <x:f>IF(AND(ISNUMBER(AE4041),ISNUMBER(AF4041),ISNUMBER(AG4041)),IF(AND(AE4041=1,AF4041=1,AG4041&lt;0),1,0),"")</x:f>
        <x:v>0</x:v>
      </x:c>
      <x:c r="AI4041" s="50" t="n">
        <x:f>IF(AND(A4041=A4042,C4042=C4041+1,ISNUMBER(AH4042)),C4042,"")</x:f>
        <x:v>2017</x:v>
      </x:c>
      <x:c r="AJ4041" s="50" t="n">
        <x:f>IF(AND(A4041=A4042,C4042=C4041+1,ISNUMBER(AH4042)),AH4042,"")</x:f>
        <x:v>0</x:v>
      </x:c>
    </x:row>
    <x:row r="4042" ht="15">
      <x:c r="A4042" s="9" t="s">
        <x:v>281</x:v>
      </x:c>
      <x:c r="B4042" s="10">
        <x:v>43100</x:v>
      </x:c>
      <x:c r="C4042" s="9">
        <x:v>2017</x:v>
      </x:c>
      <x:c r="D4042" s="11">
        <x:v>944.68299999999999</x:v>
      </x:c>
      <x:c r="E4042" s="11">
        <x:v>146.893</x:v>
      </x:c>
      <x:c r="F4042" s="11">
        <x:v>48.746000000000002</x:v>
      </x:c>
      <x:c r="G4042" s="11">
        <x:v>148.542</x:v>
      </x:c>
      <x:c r="H4042" s="11">
        <x:v>102.867</x:v>
      </x:c>
      <x:c r="I4042" s="11">
        <x:v>796.14099999999996</x:v>
      </x:c>
      <x:c r="J4042" s="11">
        <x:v>-184.053</x:v>
      </x:c>
      <x:c r="K4042" s="11">
        <x:v>68.774000000000001</x:v>
      </x:c>
      <x:c r="L4042" s="11">
        <x:v>52.707000000000001</x:v>
      </x:c>
      <x:c r="M4042" s="11">
        <x:v>21.693000000000001</x:v>
      </x:c>
      <x:c r="N4042" s="11">
        <x:v>81.174000000000007</x:v>
      </x:c>
      <x:c r="O4042" s="11">
        <x:v>208.29900000000001</x:v>
      </x:c>
      <x:c r="P4042" s="11">
        <x:v>28.465</x:v>
      </x:c>
      <x:c r="Q4042" s="11">
        <x:v>60.465000000000003</x:v>
      </x:c>
      <x:c r="R4042" s="11">
        <x:v>6.3159999999999998</x:v>
      </x:c>
      <x:c r="S4042" s="11">
        <x:v>19.370999999999999</x:v>
      </x:c>
      <x:c r="T4042" s="11">
        <x:v>39.344000000000001</x:v>
      </x:c>
      <x:c r="U4042" s="11">
        <x:v>410.58359999999999</x:v>
      </x:c>
      <x:c r="V4042" s="11">
        <x:v>18</x:v>
      </x:c>
      <x:c r="W4042" s="12">
        <x:v>0</x:v>
      </x:c>
      <x:c r="X4042" s="8">
        <x:v>0</x:v>
      </x:c>
      <x:c r="Y4042" s="13">
        <x:f t="shared" si="378"/>
        <x:v>3.0134369999589707</x:v>
      </x:c>
      <x:c r="Z4042" s="13">
        <x:f t="shared" si="379"/>
        <x:v>0.15724004771971128</x:v>
      </x:c>
      <x:c r="AA4042" s="13">
        <x:f t="shared" si="380"/>
        <x:v>2.0505291192918683E-2</x:v>
      </x:c>
      <x:c r="AB4042" s="13">
        <x:f t="shared" si="381"/>
        <x:v>3.0131800826308931E-2</x:v>
      </x:c>
      <x:c r="AC4042" s="13">
        <x:f t="shared" si="382"/>
        <x:v>0.26486784882390169</x:v>
      </x:c>
      <x:c r="AD4042" s="13">
        <x:f t="shared" si="383"/>
        <x:v>-0.19483043518301907</x:v>
      </x:c>
      <x:c r="AE4042" s="50" t="n">
        <x:f>IF(OR(NOT(ISNUMBER(Q4042)),NOT(ISNUMBER(R4042))),"",IF(Q4042&lt;R4042,1,0))</x:f>
        <x:v>0</x:v>
      </x:c>
      <x:c r="AF4042" s="50" t="n">
        <x:f>IFERROR(IF(AND(A4042=A4041,C4042=C4041+1,ISNUMBER(AE4041)),AE4041,""),"")</x:f>
        <x:v>1</x:v>
      </x:c>
      <x:c r="AG4042" s="52" t="n">
        <x:f>IFERROR(IF(AND(A4042=A4041,C4042=C4041+1,ISNUMBER(U4042),ISNUMBER(U4041),U4041&lt;&gt;0),U4042/U4041-1,""),"")</x:f>
        <x:v>0.20898275319866166</x:v>
      </x:c>
      <x:c r="AH4042" s="50" t="n">
        <x:f>IF(AND(ISNUMBER(AE4042),ISNUMBER(AF4042),ISNUMBER(AG4042)),IF(AND(AE4042=1,AF4042=1,AG4042&lt;0),1,0),"")</x:f>
        <x:v>0</x:v>
      </x:c>
      <x:c r="AI4042" s="50" t="n">
        <x:f>IF(AND(A4042=A4043,C4043=C4042+1,ISNUMBER(AH4043)),C4043,"")</x:f>
        <x:v>2018</x:v>
      </x:c>
      <x:c r="AJ4042" s="50" t="n">
        <x:f>IF(AND(A4042=A4043,C4043=C4042+1,ISNUMBER(AH4043)),AH4043,"")</x:f>
        <x:v>0</x:v>
      </x:c>
    </x:row>
    <x:row r="4043" ht="15">
      <x:c r="A4043" s="9" t="s">
        <x:v>281</x:v>
      </x:c>
      <x:c r="B4043" s="10">
        <x:v>43465</x:v>
      </x:c>
      <x:c r="C4043" s="9">
        <x:v>2018</x:v>
      </x:c>
      <x:c r="D4043" s="11">
        <x:v>979.35799999999995</x:v>
      </x:c>
      <x:c r="E4043" s="11">
        <x:v>173.34700000000001</x:v>
      </x:c>
      <x:c r="F4043" s="11">
        <x:v>46.658999999999999</x:v>
      </x:c>
      <x:c r="G4043" s="11">
        <x:v>130.923</x:v>
      </x:c>
      <x:c r="H4043" s="11">
        <x:v>83.462999999999994</x:v>
      </x:c>
      <x:c r="I4043" s="11">
        <x:v>848.43499999999995</x:v>
      </x:c>
      <x:c r="J4043" s="11">
        <x:v>-133.179</x:v>
      </x:c>
      <x:c r="K4043" s="11">
        <x:v>97.03</x:v>
      </x:c>
      <x:c r="L4043" s="11">
        <x:v>53.872</x:v>
      </x:c>
      <x:c r="M4043" s="11">
        <x:v>21.558</x:v>
      </x:c>
      <x:c r="N4043" s="11">
        <x:v>61.905000000000001</x:v>
      </x:c>
      <x:c r="O4043" s="11">
        <x:v>262.19900000000001</x:v>
      </x:c>
      <x:c r="P4043" s="11">
        <x:v>62.936</x:v>
      </x:c>
      <x:c r="Q4043" s="11">
        <x:v>93.378</x:v>
      </x:c>
      <x:c r="R4043" s="11">
        <x:v>5.8710000000000004</x:v>
      </x:c>
      <x:c r="S4043" s="11">
        <x:v>50.874000000000002</x:v>
      </x:c>
      <x:c r="T4043" s="11">
        <x:v>86.956999999999994</x:v>
      </x:c>
      <x:c r="U4043" s="11">
        <x:v>266.47410000000002</x:v>
      </x:c>
      <x:c r="V4043" s="11">
        <x:v>18</x:v>
      </x:c>
      <x:c r="W4043" s="12">
        <x:v>0</x:v>
      </x:c>
      <x:c r="X4043" s="8">
        <x:v>0</x:v>
      </x:c>
      <x:c r="Y4043" s="13">
        <x:f t="shared" si="378"/>
        <x:v>3.7151889238946403</x:v>
      </x:c>
      <x:c r="Z4043" s="13">
        <x:f t="shared" si="379"/>
        <x:v>0.13368247362047384</x:v>
      </x:c>
      <x:c r="AA4043" s="13">
        <x:f t="shared" si="380"/>
        <x:v>5.1946275008730211E-2</x:v>
      </x:c>
      <x:c r="AB4043" s="13">
        <x:f t="shared" si="381"/>
        <x:v>6.4262506662527905E-2</x:v>
      </x:c>
      <x:c r="AC4043" s="13">
        <x:f t="shared" si="382"/>
        <x:v>0.66418429153013603</x:v>
      </x:c>
      <x:c r="AD4043" s="13">
        <x:f t="shared" si="383"/>
        <x:v>-0.1359860234970256</x:v>
      </x:c>
      <x:c r="AE4043" s="50" t="n">
        <x:f>IF(OR(NOT(ISNUMBER(Q4043)),NOT(ISNUMBER(R4043))),"",IF(Q4043&lt;R4043,1,0))</x:f>
        <x:v>0</x:v>
      </x:c>
      <x:c r="AF4043" s="50" t="n">
        <x:f>IFERROR(IF(AND(A4043=A4042,C4043=C4042+1,ISNUMBER(AE4042)),AE4042,""),"")</x:f>
        <x:v>0</x:v>
      </x:c>
      <x:c r="AG4043" s="52" t="n">
        <x:f>IFERROR(IF(AND(A4043=A4042,C4043=C4042+1,ISNUMBER(U4043),ISNUMBER(U4042),U4042&lt;&gt;0),U4043/U4042-1,""),"")</x:f>
        <x:v>-0.3509869853545051</x:v>
      </x:c>
      <x:c r="AH4043" s="50" t="n">
        <x:f>IF(AND(ISNUMBER(AE4043),ISNUMBER(AF4043),ISNUMBER(AG4043)),IF(AND(AE4043=1,AF4043=1,AG4043&lt;0),1,0),"")</x:f>
        <x:v>0</x:v>
      </x:c>
      <x:c r="AI4043" s="50" t="n">
        <x:f>IF(AND(A4043=A4044,C4044=C4043+1,ISNUMBER(AH4044)),C4044,"")</x:f>
        <x:v>2019</x:v>
      </x:c>
      <x:c r="AJ4043" s="50" t="n">
        <x:f>IF(AND(A4043=A4044,C4044=C4043+1,ISNUMBER(AH4044)),AH4044,"")</x:f>
        <x:v>0</x:v>
      </x:c>
    </x:row>
    <x:row r="4044" ht="15">
      <x:c r="A4044" s="9" t="s">
        <x:v>281</x:v>
      </x:c>
      <x:c r="B4044" s="10">
        <x:v>43830</x:v>
      </x:c>
      <x:c r="C4044" s="9">
        <x:v>2019</x:v>
      </x:c>
      <x:c r="D4044" s="11">
        <x:v>1026.704</x:v>
      </x:c>
      <x:c r="E4044" s="11">
        <x:v>174.2</x:v>
      </x:c>
      <x:c r="F4044" s="11">
        <x:v>42.698</x:v>
      </x:c>
      <x:c r="G4044" s="11">
        <x:v>134.876</x:v>
      </x:c>
      <x:c r="H4044" s="11">
        <x:v>65.356999999999999</x:v>
      </x:c>
      <x:c r="I4044" s="11">
        <x:v>891.82799999999997</x:v>
      </x:c>
      <x:c r="J4044" s="11">
        <x:v>93.850999999999999</x:v>
      </x:c>
      <x:c r="K4044" s="11">
        <x:v>81.177000000000007</x:v>
      </x:c>
      <x:c r="L4044" s="11">
        <x:v>51.845999999999997</x:v>
      </x:c>
      <x:c r="M4044" s="11">
        <x:v>1.53</x:v>
      </x:c>
      <x:c r="N4044" s="11">
        <x:v>63.826999999999998</x:v>
      </x:c>
      <x:c r="O4044" s="11">
        <x:v>270.94400000000002</x:v>
      </x:c>
      <x:c r="P4044" s="11">
        <x:v>59.222999999999999</x:v>
      </x:c>
      <x:c r="Q4044" s="11">
        <x:v>92.603999999999999</x:v>
      </x:c>
      <x:c r="R4044" s="11">
        <x:v>6.5860000000000003</x:v>
      </x:c>
      <x:c r="S4044" s="11">
        <x:v>44.802999999999997</x:v>
      </x:c>
      <x:c r="T4044" s="11">
        <x:v>76.369</x:v>
      </x:c>
      <x:c r="U4044" s="11">
        <x:v>343.23540000000003</x:v>
      </x:c>
      <x:c r="V4044" s="11">
        <x:v>18</x:v>
      </x:c>
      <x:c r="W4044" s="12">
        <x:v>0</x:v>
      </x:c>
      <x:c r="X4044" s="8">
        <x:v>0</x:v>
      </x:c>
      <x:c r="Y4044" s="13">
        <x:f t="shared" si="378"/>
        <x:v>4.0798163848423812</x:v>
      </x:c>
      <x:c r="Z4044" s="13">
        <x:f t="shared" si="379"/>
        <x:v>0.13136795025635434</x:v>
      </x:c>
      <x:c r="AA4044" s="13">
        <x:f t="shared" si="380"/>
        <x:v>4.3637698888871576E-2</x:v>
      </x:c>
      <x:c r="AB4044" s="13">
        <x:f t="shared" si="381"/>
        <x:v>5.7682642709096295E-2</x:v>
      </x:c>
      <x:c r="AC4044" s="13">
        <x:f t="shared" si="382"/>
        <x:v>0.56621637652362167</x:v>
      </x:c>
      <x:c r="AD4044" s="13">
        <x:f t="shared" si="383"/>
        <x:v>9.1409987688759367E-2</x:v>
      </x:c>
      <x:c r="AE4044" s="50" t="n">
        <x:f>IF(OR(NOT(ISNUMBER(Q4044)),NOT(ISNUMBER(R4044))),"",IF(Q4044&lt;R4044,1,0))</x:f>
        <x:v>0</x:v>
      </x:c>
      <x:c r="AF4044" s="50" t="n">
        <x:f>IFERROR(IF(AND(A4044=A4043,C4044=C4043+1,ISNUMBER(AE4043)),AE4043,""),"")</x:f>
        <x:v>0</x:v>
      </x:c>
      <x:c r="AG4044" s="52" t="n">
        <x:f>IFERROR(IF(AND(A4044=A4043,C4044=C4043+1,ISNUMBER(U4044),ISNUMBER(U4043),U4043&lt;&gt;0),U4044/U4043-1,""),"")</x:f>
        <x:v>0.2880628924161861</x:v>
      </x:c>
      <x:c r="AH4044" s="50" t="n">
        <x:f>IF(AND(ISNUMBER(AE4044),ISNUMBER(AF4044),ISNUMBER(AG4044)),IF(AND(AE4044=1,AF4044=1,AG4044&lt;0),1,0),"")</x:f>
        <x:v>0</x:v>
      </x:c>
      <x:c r="AI4044" s="50" t="n">
        <x:f>IF(AND(A4044=A4045,C4045=C4044+1,ISNUMBER(AH4045)),C4045,"")</x:f>
        <x:v>2020</x:v>
      </x:c>
      <x:c r="AJ4044" s="50" t="n">
        <x:f>IF(AND(A4044=A4045,C4045=C4044+1,ISNUMBER(AH4045)),AH4045,"")</x:f>
        <x:v>0</x:v>
      </x:c>
    </x:row>
    <x:row r="4045" ht="15">
      <x:c r="A4045" s="9" t="s">
        <x:v>281</x:v>
      </x:c>
      <x:c r="B4045" s="10">
        <x:v>44196</x:v>
      </x:c>
      <x:c r="C4045" s="9">
        <x:v>2020</x:v>
      </x:c>
      <x:c r="D4045" s="11">
        <x:v>1142.759</x:v>
      </x:c>
      <x:c r="E4045" s="11">
        <x:v>180.82900000000001</x:v>
      </x:c>
      <x:c r="F4045" s="11">
        <x:v>55.244</x:v>
      </x:c>
      <x:c r="G4045" s="11">
        <x:v>242.256</x:v>
      </x:c>
      <x:c r="H4045" s="11">
        <x:v>149.15899999999999</x:v>
      </x:c>
      <x:c r="I4045" s="11">
        <x:v>900.50300000000004</x:v>
      </x:c>
      <x:c r="J4045" s="11">
        <x:v>123.083</x:v>
      </x:c>
      <x:c r="K4045" s="11">
        <x:v>87.244</x:v>
      </x:c>
      <x:c r="L4045" s="11">
        <x:v>63.67</x:v>
      </x:c>
      <x:c r="M4045" s="11">
        <x:v>2.577</x:v>
      </x:c>
      <x:c r="N4045" s="11">
        <x:v>146.58199999999999</x:v>
      </x:c>
      <x:c r="O4045" s="11">
        <x:v>243.74600000000001</x:v>
      </x:c>
      <x:c r="P4045" s="11">
        <x:v>34.393000000000001</x:v>
      </x:c>
      <x:c r="Q4045" s="11">
        <x:v>76.686999999999998</x:v>
      </x:c>
      <x:c r="R4045" s="11">
        <x:v>9.2880000000000003</x:v>
      </x:c>
      <x:c r="S4045" s="11">
        <x:v>16.739000000000001</x:v>
      </x:c>
      <x:c r="T4045" s="11">
        <x:v>71.168000000000006</x:v>
      </x:c>
      <x:c r="U4045" s="11">
        <x:v>468.87759999999997</x:v>
      </x:c>
      <x:c r="V4045" s="11">
        <x:v>18</x:v>
      </x:c>
      <x:c r="W4045" s="12">
        <x:v>0</x:v>
      </x:c>
      <x:c r="X4045" s="8">
        <x:v>0</x:v>
      </x:c>
      <x:c r="Y4045" s="13">
        <x:f t="shared" si="378"/>
        <x:v>3.2732785460864529</x:v>
      </x:c>
      <x:c r="Z4045" s="13">
        <x:f t="shared" si="379"/>
        <x:v>0.21199220483058984</x:v>
      </x:c>
      <x:c r="AA4045" s="13">
        <x:f t="shared" si="380"/>
        <x:v>1.4647882886942916E-2</x:v>
      </x:c>
      <x:c r="AB4045" s="13">
        <x:f t="shared" si="381"/>
        <x:v>3.0096459533462436E-2</x:v>
      </x:c>
      <x:c r="AC4045" s="13">
        <x:f t="shared" si="382"/>
        <x:v>0.29377187768311208</x:v>
      </x:c>
      <x:c r="AD4045" s="13">
        <x:f t="shared" si="383"/>
        <x:v>0.10770687432783289</x:v>
      </x:c>
      <x:c r="AE4045" s="50" t="n">
        <x:f>IF(OR(NOT(ISNUMBER(Q4045)),NOT(ISNUMBER(R4045))),"",IF(Q4045&lt;R4045,1,0))</x:f>
        <x:v>0</x:v>
      </x:c>
      <x:c r="AF4045" s="50" t="n">
        <x:f>IFERROR(IF(AND(A4045=A4044,C4045=C4044+1,ISNUMBER(AE4044)),AE4044,""),"")</x:f>
        <x:v>0</x:v>
      </x:c>
      <x:c r="AG4045" s="52" t="n">
        <x:f>IFERROR(IF(AND(A4045=A4044,C4045=C4044+1,ISNUMBER(U4045),ISNUMBER(U4044),U4044&lt;&gt;0),U4045/U4044-1,""),"")</x:f>
        <x:v>0.36605256916973006</x:v>
      </x:c>
      <x:c r="AH4045" s="50" t="n">
        <x:f>IF(AND(ISNUMBER(AE4045),ISNUMBER(AF4045),ISNUMBER(AG4045)),IF(AND(AE4045=1,AF4045=1,AG4045&lt;0),1,0),"")</x:f>
        <x:v>0</x:v>
      </x:c>
      <x:c r="AI4045" s="50" t="n">
        <x:f>IF(AND(A4045=A4046,C4046=C4045+1,ISNUMBER(AH4046)),C4046,"")</x:f>
        <x:v>2021</x:v>
      </x:c>
      <x:c r="AJ4045" s="50" t="n">
        <x:f>IF(AND(A4045=A4046,C4046=C4045+1,ISNUMBER(AH4046)),AH4046,"")</x:f>
        <x:v>0</x:v>
      </x:c>
    </x:row>
    <x:row r="4046" ht="15">
      <x:c r="A4046" s="9" t="s">
        <x:v>281</x:v>
      </x:c>
      <x:c r="B4046" s="10">
        <x:v>44561</x:v>
      </x:c>
      <x:c r="C4046" s="9">
        <x:v>2021</x:v>
      </x:c>
      <x:c r="D4046" s="11">
        <x:v>1160.7170000000001</x:v>
      </x:c>
      <x:c r="E4046" s="11">
        <x:v>204.023</x:v>
      </x:c>
      <x:c r="F4046" s="11">
        <x:v>115.34699999999999</x:v>
      </x:c>
      <x:c r="G4046" s="11">
        <x:v>230.07400000000001</x:v>
      </x:c>
      <x:c r="H4046" s="11">
        <x:v>150.27699999999999</x:v>
      </x:c>
      <x:c r="I4046" s="11">
        <x:v>930.64300000000003</x:v>
      </x:c>
      <x:c r="J4046" s="11">
        <x:v>154.05000000000001</x:v>
      </x:c>
      <x:c r="K4046" s="11">
        <x:v>69.057000000000002</x:v>
      </x:c>
      <x:c r="L4046" s="11">
        <x:v>60.219000000000001</x:v>
      </x:c>
      <x:c r="M4046" s="11">
        <x:v>74.549000000000007</x:v>
      </x:c>
      <x:c r="N4046" s="11">
        <x:v>75.727999999999994</x:v>
      </x:c>
      <x:c r="O4046" s="11">
        <x:v>455.94400000000002</x:v>
      </x:c>
      <x:c r="P4046" s="11">
        <x:v>151.10900000000001</x:v>
      </x:c>
      <x:c r="Q4046" s="11">
        <x:v>214.245</x:v>
      </x:c>
      <x:c r="R4046" s="11">
        <x:v>9.4749999999999996</x:v>
      </x:c>
      <x:c r="S4046" s="11">
        <x:v>128.52600000000001</x:v>
      </x:c>
      <x:c r="T4046" s="11">
        <x:v>147.80600000000001</x:v>
      </x:c>
      <x:c r="U4046" s="11">
        <x:v>596.13279999999997</x:v>
      </x:c>
      <x:c r="V4046" s="11">
        <x:v>18</x:v>
      </x:c>
      <x:c r="W4046" s="12">
        <x:v>0</x:v>
      </x:c>
      <x:c r="X4046" s="8">
        <x:v>0</x:v>
      </x:c>
      <x:c r="Y4046" s="13">
        <x:f t="shared" si="378"/>
        <x:v>1.7687759542944335</x:v>
      </x:c>
      <x:c r="Z4046" s="13">
        <x:f t="shared" si="379"/>
        <x:v>0.19821713647685008</x:v>
      </x:c>
      <x:c r="AA4046" s="13">
        <x:f t="shared" si="380"/>
        <x:v>0.11072983337023581</x:v>
      </x:c>
      <x:c r="AB4046" s="13">
        <x:f t="shared" si="381"/>
        <x:v>0.13018591094986978</x:v>
      </x:c>
      <x:c r="AC4046" s="13">
        <x:f t="shared" si="382"/>
        <x:v>0.64242808835418175</x:v>
      </x:c>
      <x:c r="AD4046" s="13">
        <x:f t="shared" si="383"/>
        <x:v>0.13271968964011038</x:v>
      </x:c>
      <x:c r="AE4046" s="50" t="n">
        <x:f>IF(OR(NOT(ISNUMBER(Q4046)),NOT(ISNUMBER(R4046))),"",IF(Q4046&lt;R4046,1,0))</x:f>
        <x:v>0</x:v>
      </x:c>
      <x:c r="AF4046" s="50" t="n">
        <x:f>IFERROR(IF(AND(A4046=A4045,C4046=C4045+1,ISNUMBER(AE4045)),AE4045,""),"")</x:f>
        <x:v>0</x:v>
      </x:c>
      <x:c r="AG4046" s="52" t="n">
        <x:f>IFERROR(IF(AND(A4046=A4045,C4046=C4045+1,ISNUMBER(U4046),ISNUMBER(U4045),U4045&lt;&gt;0),U4046/U4045-1,""),"")</x:f>
        <x:v>0.2714038802450789</x:v>
      </x:c>
      <x:c r="AH4046" s="50" t="n">
        <x:f>IF(AND(ISNUMBER(AE4046),ISNUMBER(AF4046),ISNUMBER(AG4046)),IF(AND(AE4046=1,AF4046=1,AG4046&lt;0),1,0),"")</x:f>
        <x:v>0</x:v>
      </x:c>
      <x:c r="AI4046" s="50" t="n">
        <x:f>IF(AND(A4046=A4047,C4047=C4046+1,ISNUMBER(AH4047)),C4047,"")</x:f>
        <x:v>2022</x:v>
      </x:c>
      <x:c r="AJ4046" s="50" t="n">
        <x:f>IF(AND(A4046=A4047,C4047=C4046+1,ISNUMBER(AH4047)),AH4047,"")</x:f>
        <x:v>0</x:v>
      </x:c>
    </x:row>
    <x:row r="4047" ht="15">
      <x:c r="A4047" s="9" t="s">
        <x:v>281</x:v>
      </x:c>
      <x:c r="B4047" s="10">
        <x:v>44926</x:v>
      </x:c>
      <x:c r="C4047" s="9">
        <x:v>2022</x:v>
      </x:c>
      <x:c r="D4047" s="11">
        <x:v>1248.827</x:v>
      </x:c>
      <x:c r="E4047" s="11">
        <x:v>316.45999999999998</x:v>
      </x:c>
      <x:c r="F4047" s="11">
        <x:v>77.826999999999998</x:v>
      </x:c>
      <x:c r="G4047" s="11">
        <x:v>145.29300000000001</x:v>
      </x:c>
      <x:c r="H4047" s="11">
        <x:v>80.363</x:v>
      </x:c>
      <x:c r="I4047" s="11">
        <x:v>1103.5340000000001</x:v>
      </x:c>
      <x:c r="J4047" s="11">
        <x:v>324.721</x:v>
      </x:c>
      <x:c r="K4047" s="11">
        <x:v>108.271</x:v>
      </x:c>
      <x:c r="L4047" s="11">
        <x:v>84.171000000000006</x:v>
      </x:c>
      <x:c r="M4047" s="11">
        <x:v>32.643000000000001</x:v>
      </x:c>
      <x:c r="N4047" s="11">
        <x:v>47.72</x:v>
      </x:c>
      <x:c r="O4047" s="11">
        <x:v>525.98800000000006</x:v>
      </x:c>
      <x:c r="P4047" s="11">
        <x:v>233.43199999999999</x:v>
      </x:c>
      <x:c r="Q4047" s="11">
        <x:v>298.02800000000002</x:v>
      </x:c>
      <x:c r="R4047" s="11">
        <x:v>8.8290000000000006</x:v>
      </x:c>
      <x:c r="S4047" s="11">
        <x:v>206.03399999999999</x:v>
      </x:c>
      <x:c r="T4047" s="11">
        <x:v>209.41900000000001</x:v>
      </x:c>
      <x:c r="U4047" s="11">
        <x:v>503.06819999999999</x:v>
      </x:c>
      <x:c r="V4047" s="11">
        <x:v>18</x:v>
      </x:c>
      <x:c r="W4047" s="12">
        <x:v>0</x:v>
      </x:c>
      <x:c r="X4047" s="8">
        <x:v>0</x:v>
      </x:c>
      <x:c r="Y4047" s="13">
        <x:f t="shared" si="378"/>
        <x:v>4.0661981060557393</x:v>
      </x:c>
      <x:c r="Z4047" s="13">
        <x:f t="shared" si="379"/>
        <x:v>0.11634357681248084</x:v>
      </x:c>
      <x:c r="AA4047" s="13">
        <x:f t="shared" si="380"/>
        <x:v>0.16498201912674854</x:v>
      </x:c>
      <x:c r="AB4047" s="13">
        <x:f t="shared" si="381"/>
        <x:v>0.18692100667266162</x:v>
      </x:c>
      <x:c r="AC4047" s="13">
        <x:f t="shared" si="382"/>
        <x:v>1.44135643148672</x:v>
      </x:c>
      <x:c r="AD4047" s="13">
        <x:f t="shared" si="383"/>
        <x:v>0.26002080352202506</x:v>
      </x:c>
      <x:c r="AE4047" s="50" t="n">
        <x:f>IF(OR(NOT(ISNUMBER(Q4047)),NOT(ISNUMBER(R4047))),"",IF(Q4047&lt;R4047,1,0))</x:f>
        <x:v>0</x:v>
      </x:c>
      <x:c r="AF4047" s="50" t="n">
        <x:f>IFERROR(IF(AND(A4047=A4046,C4047=C4046+1,ISNUMBER(AE4046)),AE4046,""),"")</x:f>
        <x:v>0</x:v>
      </x:c>
      <x:c r="AG4047" s="52" t="n">
        <x:f>IFERROR(IF(AND(A4047=A4046,C4047=C4046+1,ISNUMBER(U4047),ISNUMBER(U4046),U4046&lt;&gt;0),U4047/U4046-1,""),"")</x:f>
        <x:v>-0.15611387261361898</x:v>
      </x:c>
      <x:c r="AH4047" s="50" t="n">
        <x:f>IF(AND(ISNUMBER(AE4047),ISNUMBER(AF4047),ISNUMBER(AG4047)),IF(AND(AE4047=1,AF4047=1,AG4047&lt;0),1,0),"")</x:f>
        <x:v>0</x:v>
      </x:c>
      <x:c r="AI4047" s="50" t="n">
        <x:f>IF(AND(A4047=A4048,C4048=C4047+1,ISNUMBER(AH4048)),C4048,"")</x:f>
        <x:v>2023</x:v>
      </x:c>
      <x:c r="AJ4047" s="50" t="n">
        <x:f>IF(AND(A4047=A4048,C4048=C4047+1,ISNUMBER(AH4048)),AH4048,"")</x:f>
        <x:v>0</x:v>
      </x:c>
    </x:row>
    <x:row r="4048" ht="15">
      <x:c r="A4048" s="9" t="s">
        <x:v>281</x:v>
      </x:c>
      <x:c r="B4048" s="10">
        <x:v>45291</x:v>
      </x:c>
      <x:c r="C4048" s="9">
        <x:v>2023</x:v>
      </x:c>
      <x:c r="D4048" s="11">
        <x:v>1261.171</x:v>
      </x:c>
      <x:c r="E4048" s="11">
        <x:v>323.95499999999998</x:v>
      </x:c>
      <x:c r="F4048" s="11">
        <x:v>80.245000000000005</x:v>
      </x:c>
      <x:c r="G4048" s="11">
        <x:v>117.88</x:v>
      </x:c>
      <x:c r="H4048" s="11">
        <x:v>49.393000000000001</x:v>
      </x:c>
      <x:c r="I4048" s="11">
        <x:v>1143.2909999999999</x:v>
      </x:c>
      <x:c r="J4048" s="11">
        <x:v>367.50400000000002</x:v>
      </x:c>
      <x:c r="K4048" s="11">
        <x:v>71.048000000000002</x:v>
      </x:c>
      <x:c r="L4048" s="11">
        <x:v>99.257000000000005</x:v>
      </x:c>
      <x:c r="M4048" s="11">
        <x:v>32.634999999999998</x:v>
      </x:c>
      <x:c r="N4048" s="11">
        <x:v>16.757999999999999</x:v>
      </x:c>
      <x:c r="O4048" s="11">
        <x:v>458.47699999999998</x:v>
      </x:c>
      <x:c r="P4048" s="11">
        <x:v>155.124</x:v>
      </x:c>
      <x:c r="Q4048" s="11">
        <x:v>220.24600000000001</x:v>
      </x:c>
      <x:c r="R4048" s="11">
        <x:v>7.9349999999999996</x:v>
      </x:c>
      <x:c r="S4048" s="11">
        <x:v>130.982</x:v>
      </x:c>
      <x:c r="T4048" s="11">
        <x:v>153.19499999999999</x:v>
      </x:c>
      <x:c r="U4048" s="11">
        <x:v>481.16320000000002</x:v>
      </x:c>
      <x:c r="V4048" s="11">
        <x:v>18</x:v>
      </x:c>
      <x:c r="W4048" s="12">
        <x:v>0</x:v>
      </x:c>
      <x:c r="X4048" s="8">
        <x:v>0</x:v>
      </x:c>
      <x:c r="Y4048" s="13">
        <x:f t="shared" si="378"/>
        <x:v>4.0370739609944541</x:v>
      </x:c>
      <x:c r="Z4048" s="13">
        <x:f t="shared" si="379"/>
        <x:v>9.3468689019966356E-2</x:v>
      </x:c>
      <x:c r="AA4048" s="13">
        <x:f t="shared" si="380"/>
        <x:v>0.10385744676970847</x:v>
      </x:c>
      <x:c r="AB4048" s="13">
        <x:f t="shared" si="381"/>
        <x:v>0.12299997383384172</x:v>
      </x:c>
      <x:c r="AC4048" s="13">
        <x:f t="shared" si="382"/>
        <x:v>1.2995843230403801</x:v>
      </x:c>
      <x:c r="AD4048" s="13">
        <x:f t="shared" si="383"/>
        <x:v>0.2913990251916671</x:v>
      </x:c>
      <x:c r="AE4048" s="50" t="n">
        <x:f>IF(OR(NOT(ISNUMBER(Q4048)),NOT(ISNUMBER(R4048))),"",IF(Q4048&lt;R4048,1,0))</x:f>
        <x:v>0</x:v>
      </x:c>
      <x:c r="AF4048" s="50" t="n">
        <x:f>IFERROR(IF(AND(A4048=A4047,C4048=C4047+1,ISNUMBER(AE4047)),AE4047,""),"")</x:f>
        <x:v>0</x:v>
      </x:c>
      <x:c r="AG4048" s="52" t="n">
        <x:f>IFERROR(IF(AND(A4048=A4047,C4048=C4047+1,ISNUMBER(U4048),ISNUMBER(U4047),U4047&lt;&gt;0),U4048/U4047-1,""),"")</x:f>
        <x:v>-0.04354280393791532</x:v>
      </x:c>
      <x:c r="AH4048" s="50" t="n">
        <x:f>IF(AND(ISNUMBER(AE4048),ISNUMBER(AF4048),ISNUMBER(AG4048)),IF(AND(AE4048=1,AF4048=1,AG4048&lt;0),1,0),"")</x:f>
        <x:v>0</x:v>
      </x:c>
      <x:c r="AI4048" s="50" t="n">
        <x:f>IF(AND(A4048=A4049,C4049=C4048+1,ISNUMBER(AH4049)),C4049,"")</x:f>
        <x:v>2024</x:v>
      </x:c>
      <x:c r="AJ4048" s="50" t="n">
        <x:f>IF(AND(A4048=A4049,C4049=C4048+1,ISNUMBER(AH4049)),AH4049,"")</x:f>
        <x:v>0</x:v>
      </x:c>
    </x:row>
    <x:row r="4049" ht="15">
      <x:c r="A4049" s="9" t="s">
        <x:v>281</x:v>
      </x:c>
      <x:c r="B4049" s="10">
        <x:v>45657</x:v>
      </x:c>
      <x:c r="C4049" s="9">
        <x:v>2024</x:v>
      </x:c>
      <x:c r="D4049" s="11">
        <x:v>1309.319</x:v>
      </x:c>
      <x:c r="E4049" s="11">
        <x:v>290.25099999999998</x:v>
      </x:c>
      <x:c r="F4049" s="11">
        <x:v>49.265999999999998</x:v>
      </x:c>
      <x:c r="G4049" s="11">
        <x:v>148.23500000000001</x:v>
      </x:c>
      <x:c r="H4049" s="11">
        <x:v>79.247</x:v>
      </x:c>
      <x:c r="I4049" s="11">
        <x:v>1161.0840000000001</x:v>
      </x:c>
      <x:c r="J4049" s="11">
        <x:v>385.76299999999998</x:v>
      </x:c>
      <x:c r="K4049" s="11">
        <x:v>56.683</x:v>
      </x:c>
      <x:c r="L4049" s="11">
        <x:v>112.79600000000001</x:v>
      </x:c>
      <x:c r="M4049" s="11">
        <x:v>0.28499999999999998</x:v>
      </x:c>
      <x:c r="N4049" s="11">
        <x:v>78.962000000000003</x:v>
      </x:c>
      <x:c r="O4049" s="11">
        <x:v>414.74700000000001</x:v>
      </x:c>
      <x:c r="P4049" s="11">
        <x:v>89.215999999999994</x:v>
      </x:c>
      <x:c r="Q4049" s="11">
        <x:v>157.185</x:v>
      </x:c>
      <x:c r="R4049" s="11">
        <x:v>3.863</x:v>
      </x:c>
      <x:c r="S4049" s="11">
        <x:v>64.891000000000005</x:v>
      </x:c>
      <x:c r="T4049" s="11">
        <x:v>159.83000000000001</x:v>
      </x:c>
      <x:c r="U4049" s="11">
        <x:v>365.96600000000001</x:v>
      </x:c>
      <x:c r="V4049" s="11">
        <x:v>18</x:v>
      </x:c>
      <x:c r="W4049" s="12">
        <x:v>0</x:v>
      </x:c>
      <x:c r="X4049" s="8">
        <x:v>0</x:v>
      </x:c>
      <x:c r="Y4049" s="13">
        <x:f t="shared" si="378"/>
        <x:v>5.891507327568708</x:v>
      </x:c>
      <x:c r="Z4049" s="13">
        <x:f t="shared" si="379"/>
        <x:v>0.11321534324331964</x:v>
      </x:c>
      <x:c r="AA4049" s="13">
        <x:f t="shared" si="380"/>
        <x:v>4.95608785941394E-2</x:v>
      </x:c>
      <x:c r="AB4049" s="13">
        <x:f t="shared" si="381"/>
        <x:v>6.813923879512937E-2</x:v>
      </x:c>
      <x:c r="AC4049" s="13">
        <x:f t="shared" si="382"/>
        <x:v>1.0782203932944312</x:v>
      </x:c>
      <x:c r="AD4049" s="13">
        <x:f t="shared" si="383"/>
        <x:v>0.29462873447952714</x:v>
      </x:c>
      <x:c r="AE4049" s="50" t="n">
        <x:f>IF(OR(NOT(ISNUMBER(Q4049)),NOT(ISNUMBER(R4049))),"",IF(Q4049&lt;R4049,1,0))</x:f>
        <x:v>0</x:v>
      </x:c>
      <x:c r="AF4049" s="50" t="n">
        <x:f>IFERROR(IF(AND(A4049=A4048,C4049=C4048+1,ISNUMBER(AE4048)),AE4048,""),"")</x:f>
        <x:v>0</x:v>
      </x:c>
      <x:c r="AG4049" s="52" t="n">
        <x:f>IFERROR(IF(AND(A4049=A4048,C4049=C4048+1,ISNUMBER(U4049),ISNUMBER(U4048),U4048&lt;&gt;0),U4049/U4048-1,""),"")</x:f>
        <x:v>-0.23941398677205572</x:v>
      </x:c>
      <x:c r="AH4049" s="50" t="n">
        <x:f>IF(AND(ISNUMBER(AE4049),ISNUMBER(AF4049),ISNUMBER(AG4049)),IF(AND(AE4049=1,AF4049=1,AG4049&lt;0),1,0),"")</x:f>
        <x:v>0</x:v>
      </x:c>
      <x:c r="AI4049" s="50" t="str">
        <x:f>IF(AND(A4049=A4050,C4050=C4049+1,ISNUMBER(AH4050)),C4050,"")</x:f>
      </x:c>
      <x:c r="AJ4049" s="50" t="str">
        <x:f>IF(AND(A4049=A4050,C4050=C4049+1,ISNUMBER(AH4050)),AH4050,"")</x:f>
      </x:c>
    </x:row>
    <x:row r="4050" ht="15">
      <x:c r="A4050" s="9" t="s">
        <x:v>282</x:v>
      </x:c>
      <x:c r="B4050" s="10">
        <x:v>39447</x:v>
      </x:c>
      <x:c r="C4050" s="9">
        <x:v>2007</x:v>
      </x:c>
      <x:c r="D4050" s="11">
        <x:v>260.40600000000001</x:v>
      </x:c>
      <x:c r="E4050" s="11">
        <x:v>214.25</x:v>
      </x:c>
      <x:c r="F4050" s="11">
        <x:v>76.731999999999999</x:v>
      </x:c>
      <x:c r="G4050" s="11">
        <x:v>77.084000000000003</x:v>
      </x:c>
      <x:c r="H4050" s="11">
        <x:v>0</x:v>
      </x:c>
      <x:c r="I4050" s="11">
        <x:v>183.322</x:v>
      </x:c>
      <x:c r="J4050" s="11">
        <x:v>176.05500000000001</x:v>
      </x:c>
      <x:c r="K4050" s="11">
        <x:v>38.042000000000002</x:v>
      </x:c>
      <x:c r="L4050" s="11">
        <x:v>81.882000000000005</x:v>
      </x:c>
      <x:c r="M4050" s="11">
        <x:v>0</x:v>
      </x:c>
      <x:c r="N4050" s="11">
        <x:v>0</x:v>
      </x:c>
      <x:c r="O4050" s="11">
        <x:v>194.25200000000001</x:v>
      </x:c>
      <x:c r="P4050" s="11">
        <x:v>0.42299999999999999</x:v>
      </x:c>
      <x:c r="Q4050" s="11">
        <x:v>1.5129999999999999</x:v>
      </x:c>
      <x:c r="R4050" s="11">
        <x:v>1.462</x:v>
      </x:c>
      <x:c r="S4050" s="11">
        <x:v>29.957999999999998</x:v>
      </x:c>
      <x:c r="T4050" s="11">
        <x:v>23.73</x:v>
      </x:c>
      <x:c r="U4050" s="11">
        <x:v>210.18719999999999</x:v>
      </x:c>
      <x:c r="V4050" s="11">
        <x:v>18</x:v>
      </x:c>
      <x:c r="W4050" s="12">
        <x:v>0</x:v>
      </x:c>
      <x:c r="X4050" s="8">
        <x:v>0</x:v>
      </x:c>
      <x:c r="Y4050" s="13">
        <x:f t="shared" si="378"/>
        <x:v>2.7921857895011208</x:v>
      </x:c>
      <x:c r="Z4050" s="13">
        <x:f t="shared" si="379"/>
        <x:v>0.29601468476148785</x:v>
      </x:c>
      <x:c r="AA4050" s="13">
        <x:f t="shared" si="380"/>
        <x:v>0.11504343217898204</x:v>
      </x:c>
      <x:c r="AB4050" s="13">
        <x:f t="shared" si="381"/>
        <x:v>1.6243865348724684E-3</x:v>
      </x:c>
      <x:c r="AC4050" s="13">
        <x:f t="shared" si="382"/>
        <x:v>0.30784598619687614</x:v>
      </x:c>
      <x:c r="AD4050" s="13">
        <x:f t="shared" si="383"/>
        <x:v>0.67607889219142414</x:v>
      </x:c>
      <x:c r="AE4050" s="50" t="n">
        <x:f>IF(OR(NOT(ISNUMBER(Q4050)),NOT(ISNUMBER(R4050))),"",IF(Q4050&lt;R4050,1,0))</x:f>
        <x:v>0</x:v>
      </x:c>
      <x:c r="AF4050" s="50" t="str">
        <x:f>IFERROR(IF(AND(A4050=A4049,C4050=C4049+1,ISNUMBER(AE4049)),AE4049,""),"")</x:f>
      </x:c>
      <x:c r="AG4050" s="52" t="str">
        <x:f>IFERROR(IF(AND(A4050=A4049,C4050=C4049+1,ISNUMBER(U4050),ISNUMBER(U4049),U4049&lt;&gt;0),U4050/U4049-1,""),"")</x:f>
      </x:c>
      <x:c r="AH4050" s="50" t="str">
        <x:f>IF(AND(ISNUMBER(AE4050),ISNUMBER(AF4050),ISNUMBER(AG4050)),IF(AND(AE4050=1,AF4050=1,AG4050&lt;0),1,0),"")</x:f>
      </x:c>
      <x:c r="AI4050" s="50" t="n">
        <x:f>IF(AND(A4050=A4051,C4051=C4050+1,ISNUMBER(AH4051)),C4051,"")</x:f>
        <x:v>2008</x:v>
      </x:c>
      <x:c r="AJ4050" s="50" t="n">
        <x:f>IF(AND(A4050=A4051,C4051=C4050+1,ISNUMBER(AH4051)),AH4051,"")</x:f>
        <x:v>0</x:v>
      </x:c>
    </x:row>
    <x:row r="4051" ht="15">
      <x:c r="A4051" s="9" t="s">
        <x:v>282</x:v>
      </x:c>
      <x:c r="B4051" s="10">
        <x:v>39813</x:v>
      </x:c>
      <x:c r="C4051" s="9">
        <x:v>2008</x:v>
      </x:c>
      <x:c r="D4051" s="11">
        <x:v>218.523</x:v>
      </x:c>
      <x:c r="E4051" s="11">
        <x:v>172.89699999999999</x:v>
      </x:c>
      <x:c r="F4051" s="11">
        <x:v>54.591999999999999</x:v>
      </x:c>
      <x:c r="G4051" s="11">
        <x:v>59.283999999999999</x:v>
      </x:c>
      <x:c r="H4051" s="11">
        <x:v>0</x:v>
      </x:c>
      <x:c r="I4051" s="11">
        <x:v>159.239</x:v>
      </x:c>
      <x:c r="J4051" s="11">
        <x:v>152.46100000000001</x:v>
      </x:c>
      <x:c r="K4051" s="11">
        <x:v>21.875</x:v>
      </x:c>
      <x:c r="L4051" s="11">
        <x:v>81.667000000000002</x:v>
      </x:c>
      <x:c r="M4051" s="11">
        <x:v>0</x:v>
      </x:c>
      <x:c r="N4051" s="11">
        <x:v>0</x:v>
      </x:c>
      <x:c r="O4051" s="11">
        <x:v>94.593000000000004</x:v>
      </x:c>
      <x:c r="P4051" s="11">
        <x:v>-19.073</x:v>
      </x:c>
      <x:c r="Q4051" s="11">
        <x:v>-18.056999999999999</x:v>
      </x:c>
      <x:c r="R4051" s="11">
        <x:v>0.309</x:v>
      </x:c>
      <x:c r="S4051" s="11">
        <x:v>-19.850000000000001</x:v>
      </x:c>
      <x:c r="T4051" s="11">
        <x:v>-23.08</x:v>
      </x:c>
      <x:c r="U4051" s="11">
        <x:v>82.049199999999999</x:v>
      </x:c>
      <x:c r="V4051" s="11">
        <x:v>18</x:v>
      </x:c>
      <x:c r="W4051" s="12">
        <x:v>0</x:v>
      </x:c>
      <x:c r="X4051" s="8">
        <x:v>0</x:v>
      </x:c>
      <x:c r="Y4051" s="13">
        <x:f t="shared" si="378"/>
        <x:v>3.1670757620164127</x:v>
      </x:c>
      <x:c r="Z4051" s="13">
        <x:f t="shared" si="379"/>
        <x:v>0.27129409718885428</x:v>
      </x:c>
      <x:c r="AA4051" s="13">
        <x:f t="shared" si="380"/>
        <x:v>-9.0837120120078899E-2</x:v>
      </x:c>
      <x:c r="AB4051" s="13">
        <x:f t="shared" si="381"/>
        <x:v>-8.7281430329988155E-2</x:v>
      </x:c>
      <x:c r="AC4051" s="13">
        <x:f t="shared" si="382"/>
        <x:v>-0.3893124620470953</x:v>
      </x:c>
      <x:c r="AD4051" s="13">
        <x:f t="shared" si="383"/>
        <x:v>0.69768857282757424</x:v>
      </x:c>
      <x:c r="AE4051" s="50" t="n">
        <x:f>IF(OR(NOT(ISNUMBER(Q4051)),NOT(ISNUMBER(R4051))),"",IF(Q4051&lt;R4051,1,0))</x:f>
        <x:v>1</x:v>
      </x:c>
      <x:c r="AF4051" s="50" t="n">
        <x:f>IFERROR(IF(AND(A4051=A4050,C4051=C4050+1,ISNUMBER(AE4050)),AE4050,""),"")</x:f>
        <x:v>0</x:v>
      </x:c>
      <x:c r="AG4051" s="52" t="n">
        <x:f>IFERROR(IF(AND(A4051=A4050,C4051=C4050+1,ISNUMBER(U4051),ISNUMBER(U4050),U4050&lt;&gt;0),U4051/U4050-1,""),"")</x:f>
        <x:v>-0.6096375040915907</x:v>
      </x:c>
      <x:c r="AH4051" s="50" t="n">
        <x:f>IF(AND(ISNUMBER(AE4051),ISNUMBER(AF4051),ISNUMBER(AG4051)),IF(AND(AE4051=1,AF4051=1,AG4051&lt;0),1,0),"")</x:f>
        <x:v>0</x:v>
      </x:c>
      <x:c r="AI4051" s="50" t="n">
        <x:f>IF(AND(A4051=A4052,C4052=C4051+1,ISNUMBER(AH4052)),C4052,"")</x:f>
        <x:v>2009</x:v>
      </x:c>
      <x:c r="AJ4051" s="50" t="n">
        <x:f>IF(AND(A4051=A4052,C4052=C4051+1,ISNUMBER(AH4052)),AH4052,"")</x:f>
        <x:v>1</x:v>
      </x:c>
    </x:row>
    <x:row r="4052" ht="15">
      <x:c r="A4052" s="9" t="s">
        <x:v>282</x:v>
      </x:c>
      <x:c r="B4052" s="10">
        <x:v>40178</x:v>
      </x:c>
      <x:c r="C4052" s="9">
        <x:v>2009</x:v>
      </x:c>
      <x:c r="D4052" s="11">
        <x:v>140.06899999999999</x:v>
      </x:c>
      <x:c r="E4052" s="11">
        <x:v>117.985</x:v>
      </x:c>
      <x:c r="F4052" s="11">
        <x:v>33.542999999999999</x:v>
      </x:c>
      <x:c r="G4052" s="11">
        <x:v>37.637</x:v>
      </x:c>
      <x:c r="H4052" s="11">
        <x:v>0</x:v>
      </x:c>
      <x:c r="I4052" s="11">
        <x:v>102.432</x:v>
      </x:c>
      <x:c r="J4052" s="11">
        <x:v>95.399000000000001</x:v>
      </x:c>
      <x:c r="K4052" s="11">
        <x:v>10.926</x:v>
      </x:c>
      <x:c r="L4052" s="11">
        <x:v>73.701999999999998</x:v>
      </x:c>
      <x:c r="M4052" s="11">
        <x:v>0</x:v>
      </x:c>
      <x:c r="N4052" s="11">
        <x:v>0</x:v>
      </x:c>
      <x:c r="O4052" s="11">
        <x:v>43.03</x:v>
      </x:c>
      <x:c r="P4052" s="11">
        <x:v>-52.055999999999997</x:v>
      </x:c>
      <x:c r="Q4052" s="11">
        <x:v>-51.767000000000003</x:v>
      </x:c>
      <x:c r="R4052" s="11">
        <x:v>1.6E-2</x:v>
      </x:c>
      <x:c r="S4052" s="11">
        <x:v>-51.454999999999998</x:v>
      </x:c>
      <x:c r="T4052" s="11">
        <x:v>-16.555</x:v>
      </x:c>
      <x:c r="U4052" s="11">
        <x:v>37.210299999999997</x:v>
      </x:c>
      <x:c r="V4052" s="11">
        <x:v>18</x:v>
      </x:c>
      <x:c r="W4052" s="12">
        <x:v>0</x:v>
      </x:c>
      <x:c r="X4052" s="8">
        <x:v>0</x:v>
      </x:c>
      <x:c r="Y4052" s="13">
        <x:f t="shared" si="378"/>
        <x:v>3.5174253942700413</x:v>
      </x:c>
      <x:c r="Z4052" s="13">
        <x:f t="shared" si="379"/>
        <x:v>0.2687032819538942</x:v>
      </x:c>
      <x:c r="AA4052" s="13">
        <x:f t="shared" si="380"/>
        <x:v>-0.36735466091711944</x:v>
      </x:c>
      <x:c r="AB4052" s="13">
        <x:f t="shared" si="381"/>
        <x:v>-0.37164540333692681</x:v>
      </x:c>
      <x:c r="AC4052" s="13">
        <x:f t="shared" si="382"/>
        <x:v>-0.43985971251693812</x:v>
      </x:c>
      <x:c r="AD4052" s="13">
        <x:f t="shared" si="383"/>
        <x:v>0.68108575059434995</x:v>
      </x:c>
      <x:c r="AE4052" s="50" t="n">
        <x:f>IF(OR(NOT(ISNUMBER(Q4052)),NOT(ISNUMBER(R4052))),"",IF(Q4052&lt;R4052,1,0))</x:f>
        <x:v>1</x:v>
      </x:c>
      <x:c r="AF4052" s="50" t="n">
        <x:f>IFERROR(IF(AND(A4052=A4051,C4052=C4051+1,ISNUMBER(AE4051)),AE4051,""),"")</x:f>
        <x:v>1</x:v>
      </x:c>
      <x:c r="AG4052" s="52" t="n">
        <x:f>IFERROR(IF(AND(A4052=A4051,C4052=C4051+1,ISNUMBER(U4052),ISNUMBER(U4051),U4051&lt;&gt;0),U4052/U4051-1,""),"")</x:f>
        <x:v>-0.5464879608820075</x:v>
      </x:c>
      <x:c r="AH4052" s="50" t="n">
        <x:f>IF(AND(ISNUMBER(AE4052),ISNUMBER(AF4052),ISNUMBER(AG4052)),IF(AND(AE4052=1,AF4052=1,AG4052&lt;0),1,0),"")</x:f>
        <x:v>1</x:v>
      </x:c>
      <x:c r="AI4052" s="50" t="n">
        <x:f>IF(AND(A4052=A4053,C4053=C4052+1,ISNUMBER(AH4053)),C4053,"")</x:f>
        <x:v>2010</x:v>
      </x:c>
      <x:c r="AJ4052" s="50" t="n">
        <x:f>IF(AND(A4052=A4053,C4053=C4052+1,ISNUMBER(AH4053)),AH4053,"")</x:f>
        <x:v>0</x:v>
      </x:c>
    </x:row>
    <x:row r="4053" ht="15">
      <x:c r="A4053" s="9" t="s">
        <x:v>282</x:v>
      </x:c>
      <x:c r="B4053" s="10">
        <x:v>40543</x:v>
      </x:c>
      <x:c r="C4053" s="9">
        <x:v>2010</x:v>
      </x:c>
      <x:c r="D4053" s="11">
        <x:v>131.38</x:v>
      </x:c>
      <x:c r="E4053" s="11">
        <x:v>114.788</x:v>
      </x:c>
      <x:c r="F4053" s="11">
        <x:v>30.474</x:v>
      </x:c>
      <x:c r="G4053" s="11">
        <x:v>33.536999999999999</x:v>
      </x:c>
      <x:c r="H4053" s="11">
        <x:v>0</x:v>
      </x:c>
      <x:c r="I4053" s="11">
        <x:v>97.843000000000004</x:v>
      </x:c>
      <x:c r="J4053" s="11">
        <x:v>90.700999999999993</x:v>
      </x:c>
      <x:c r="K4053" s="11">
        <x:v>18.422999999999998</x:v>
      </x:c>
      <x:c r="L4053" s="11">
        <x:v>76.076999999999998</x:v>
      </x:c>
      <x:c r="M4053" s="11">
        <x:v>0</x:v>
      </x:c>
      <x:c r="N4053" s="11">
        <x:v>0</x:v>
      </x:c>
      <x:c r="O4053" s="11">
        <x:v>46.533999999999999</x:v>
      </x:c>
      <x:c r="P4053" s="11">
        <x:v>-0.68400000000000005</x:v>
      </x:c>
      <x:c r="Q4053" s="11">
        <x:v>-0.433</x:v>
      </x:c>
      <x:c r="R4053" s="11">
        <x:v>2E-3</x:v>
      </x:c>
      <x:c r="S4053" s="11">
        <x:v>3.137</x:v>
      </x:c>
      <x:c r="T4053" s="11">
        <x:v>14.231</x:v>
      </x:c>
      <x:c r="U4053" s="11">
        <x:v>59.487699999999997</x:v>
      </x:c>
      <x:c r="V4053" s="11">
        <x:v>18</x:v>
      </x:c>
      <x:c r="W4053" s="12">
        <x:v>0</x:v>
      </x:c>
      <x:c r="X4053" s="8">
        <x:v>0</x:v>
      </x:c>
      <x:c r="Y4053" s="13">
        <x:f t="shared" si="378"/>
        <x:v>3.7667519852989431</x:v>
      </x:c>
      <x:c r="Z4053" s="13">
        <x:f t="shared" si="379"/>
        <x:v>0.25526716395189525</x:v>
      </x:c>
      <x:c r="AA4053" s="13">
        <x:f t="shared" si="380"/>
        <x:v>2.3877302481351805E-2</x:v>
      </x:c>
      <x:c r="AB4053" s="13">
        <x:f t="shared" si="381"/>
        <x:v>-5.2062718830872285E-3</x:v>
      </x:c>
      <x:c r="AC4053" s="13">
        <x:f t="shared" si="382"/>
        <x:v>0.42433729910248386</x:v>
      </x:c>
      <x:c r="AD4053" s="13">
        <x:f t="shared" si="383"/>
        <x:v>0.69037144161972896</x:v>
      </x:c>
      <x:c r="AE4053" s="50" t="n">
        <x:f>IF(OR(NOT(ISNUMBER(Q4053)),NOT(ISNUMBER(R4053))),"",IF(Q4053&lt;R4053,1,0))</x:f>
        <x:v>1</x:v>
      </x:c>
      <x:c r="AF4053" s="50" t="n">
        <x:f>IFERROR(IF(AND(A4053=A4052,C4053=C4052+1,ISNUMBER(AE4052)),AE4052,""),"")</x:f>
        <x:v>1</x:v>
      </x:c>
      <x:c r="AG4053" s="52" t="n">
        <x:f>IFERROR(IF(AND(A4053=A4052,C4053=C4052+1,ISNUMBER(U4053),ISNUMBER(U4052),U4052&lt;&gt;0),U4053/U4052-1,""),"")</x:f>
        <x:v>0.5986890726492395</x:v>
      </x:c>
      <x:c r="AH4053" s="50" t="n">
        <x:f>IF(AND(ISNUMBER(AE4053),ISNUMBER(AF4053),ISNUMBER(AG4053)),IF(AND(AE4053=1,AF4053=1,AG4053&lt;0),1,0),"")</x:f>
        <x:v>0</x:v>
      </x:c>
      <x:c r="AI4053" s="50" t="n">
        <x:f>IF(AND(A4053=A4054,C4054=C4053+1,ISNUMBER(AH4054)),C4054,"")</x:f>
        <x:v>2011</x:v>
      </x:c>
      <x:c r="AJ4053" s="50" t="n">
        <x:f>IF(AND(A4053=A4054,C4054=C4053+1,ISNUMBER(AH4054)),AH4054,"")</x:f>
        <x:v>0</x:v>
      </x:c>
    </x:row>
    <x:row r="4054" ht="15">
      <x:c r="A4054" s="9" t="s">
        <x:v>282</x:v>
      </x:c>
      <x:c r="B4054" s="10">
        <x:v>40908</x:v>
      </x:c>
      <x:c r="C4054" s="9">
        <x:v>2011</x:v>
      </x:c>
      <x:c r="D4054" s="11">
        <x:v>120.517</x:v>
      </x:c>
      <x:c r="E4054" s="11">
        <x:v>107.807</x:v>
      </x:c>
      <x:c r="F4054" s="11">
        <x:v>20.884</x:v>
      </x:c>
      <x:c r="G4054" s="11">
        <x:v>21.364000000000001</x:v>
      </x:c>
      <x:c r="H4054" s="11">
        <x:v>0</x:v>
      </x:c>
      <x:c r="I4054" s="11">
        <x:v>99.153000000000006</x:v>
      </x:c>
      <x:c r="J4054" s="11">
        <x:v>91.94</x:v>
      </x:c>
      <x:c r="K4054" s="11">
        <x:v>17.763000000000002</x:v>
      </x:c>
      <x:c r="L4054" s="11">
        <x:v>69.497</x:v>
      </x:c>
      <x:c r="M4054" s="11">
        <x:v>0</x:v>
      </x:c>
      <x:c r="N4054" s="11">
        <x:v>0</x:v>
      </x:c>
      <x:c r="O4054" s="11">
        <x:v>41.353000000000002</x:v>
      </x:c>
      <x:c r="P4054" s="11">
        <x:v>0.53600000000000003</x:v>
      </x:c>
      <x:c r="Q4054" s="11">
        <x:v>0.628</x:v>
      </x:c>
      <x:c r="R4054" s="11">
        <x:v>2E-3</x:v>
      </x:c>
      <x:c r="S4054" s="11">
        <x:v>1.5109999999999999</x:v>
      </x:c>
      <x:c r="T4054" s="11">
        <x:v>0.92100000000000004</x:v>
      </x:c>
      <x:c r="U4054" s="11">
        <x:v>57.965600000000002</x:v>
      </x:c>
      <x:c r="V4054" s="11">
        <x:v>18</x:v>
      </x:c>
      <x:c r="W4054" s="12">
        <x:v>0</x:v>
      </x:c>
      <x:c r="X4054" s="8">
        <x:v>0</x:v>
      </x:c>
      <x:c r="Y4054" s="13">
        <x:f t="shared" si="378"/>
        <x:v>5.162181574411032</x:v>
      </x:c>
      <x:c r="Z4054" s="13">
        <x:f t="shared" si="379"/>
        <x:v>0.17726959682036561</x:v>
      </x:c>
      <x:c r="AA4054" s="13">
        <x:f t="shared" si="380"/>
        <x:v>1.253765029000058E-2</x:v>
      </x:c>
      <x:c r="AB4054" s="13">
        <x:f t="shared" si="381"/>
        <x:v>4.447505331198089E-3</x:v>
      </x:c>
      <x:c r="AC4054" s="13">
        <x:f t="shared" si="382"/>
        <x:v>4.3109904512263625E-2</x:v>
      </x:c>
      <x:c r="AD4054" s="13">
        <x:f t="shared" si="383"/>
        <x:v>0.76287992565364227</x:v>
      </x:c>
      <x:c r="AE4054" s="50" t="n">
        <x:f>IF(OR(NOT(ISNUMBER(Q4054)),NOT(ISNUMBER(R4054))),"",IF(Q4054&lt;R4054,1,0))</x:f>
        <x:v>0</x:v>
      </x:c>
      <x:c r="AF4054" s="50" t="n">
        <x:f>IFERROR(IF(AND(A4054=A4053,C4054=C4053+1,ISNUMBER(AE4053)),AE4053,""),"")</x:f>
        <x:v>1</x:v>
      </x:c>
      <x:c r="AG4054" s="52" t="n">
        <x:f>IFERROR(IF(AND(A4054=A4053,C4054=C4053+1,ISNUMBER(U4054),ISNUMBER(U4053),U4053&lt;&gt;0),U4054/U4053-1,""),"")</x:f>
        <x:v>-0.025586801977551588</x:v>
      </x:c>
      <x:c r="AH4054" s="50" t="n">
        <x:f>IF(AND(ISNUMBER(AE4054),ISNUMBER(AF4054),ISNUMBER(AG4054)),IF(AND(AE4054=1,AF4054=1,AG4054&lt;0),1,0),"")</x:f>
        <x:v>0</x:v>
      </x:c>
      <x:c r="AI4054" s="50" t="n">
        <x:f>IF(AND(A4054=A4055,C4055=C4054+1,ISNUMBER(AH4055)),C4055,"")</x:f>
        <x:v>2012</x:v>
      </x:c>
      <x:c r="AJ4054" s="50" t="n">
        <x:f>IF(AND(A4054=A4055,C4055=C4054+1,ISNUMBER(AH4055)),AH4055,"")</x:f>
        <x:v>0</x:v>
      </x:c>
    </x:row>
    <x:row r="4055" ht="15">
      <x:c r="A4055" s="9" t="s">
        <x:v>282</x:v>
      </x:c>
      <x:c r="B4055" s="10">
        <x:v>41274</x:v>
      </x:c>
      <x:c r="C4055" s="9">
        <x:v>2012</x:v>
      </x:c>
      <x:c r="D4055" s="11">
        <x:v>116.22</x:v>
      </x:c>
      <x:c r="E4055" s="11">
        <x:v>103.545</x:v>
      </x:c>
      <x:c r="F4055" s="11">
        <x:v>15.606999999999999</x:v>
      </x:c>
      <x:c r="G4055" s="11">
        <x:v>15.826000000000001</x:v>
      </x:c>
      <x:c r="H4055" s="11">
        <x:v>0</x:v>
      </x:c>
      <x:c r="I4055" s="11">
        <x:v>100.39400000000001</x:v>
      </x:c>
      <x:c r="J4055" s="11">
        <x:v>93.105000000000004</x:v>
      </x:c>
      <x:c r="K4055" s="11">
        <x:v>13.862</x:v>
      </x:c>
      <x:c r="L4055" s="11">
        <x:v>76.495000000000005</x:v>
      </x:c>
      <x:c r="M4055" s="11">
        <x:v>0</x:v>
      </x:c>
      <x:c r="N4055" s="11">
        <x:v>0</x:v>
      </x:c>
      <x:c r="O4055" s="11">
        <x:v>41.936999999999998</x:v>
      </x:c>
      <x:c r="P4055" s="11">
        <x:v>3.2519999999999998</x:v>
      </x:c>
      <x:c r="Q4055" s="11">
        <x:v>3.4809999999999999</x:v>
      </x:c>
      <x:c r="R4055" s="11">
        <x:v>0</x:v>
      </x:c>
      <x:c r="S4055" s="11">
        <x:v>3.6059999999999999</x:v>
      </x:c>
      <x:c r="T4055" s="11">
        <x:v>-7.93</x:v>
      </x:c>
      <x:c r="U4055" s="11">
        <x:v>56.157499999999999</x:v>
      </x:c>
      <x:c r="V4055" s="11">
        <x:v>18</x:v>
      </x:c>
      <x:c r="W4055" s="12">
        <x:v>0</x:v>
      </x:c>
      <x:c r="X4055" s="8">
        <x:v>0</x:v>
      </x:c>
      <x:c r="Y4055" s="13">
        <x:f t="shared" si="378"/>
        <x:v>6.6345229704619726</x:v>
      </x:c>
      <x:c r="Z4055" s="13">
        <x:f t="shared" si="379"/>
        <x:v>0.13617277577009121</x:v>
      </x:c>
      <x:c r="AA4055" s="13">
        <x:f t="shared" si="380"/>
        <x:v>3.1027361899845122E-2</x:v>
      </x:c>
      <x:c r="AB4055" s="13">
        <x:f t="shared" si="381"/>
        <x:v>2.7981414558595766E-2</x:v>
      </x:c>
      <x:c r="AC4055" s="13">
        <x:f t="shared" si="382"/>
        <x:v>-0.50107418172627316</x:v>
      </x:c>
      <x:c r="AD4055" s="13">
        <x:f t="shared" si="383"/>
        <x:v>0.80110996386164179</x:v>
      </x:c>
      <x:c r="AE4055" s="50" t="n">
        <x:f>IF(OR(NOT(ISNUMBER(Q4055)),NOT(ISNUMBER(R4055))),"",IF(Q4055&lt;R4055,1,0))</x:f>
        <x:v>0</x:v>
      </x:c>
      <x:c r="AF4055" s="50" t="n">
        <x:f>IFERROR(IF(AND(A4055=A4054,C4055=C4054+1,ISNUMBER(AE4054)),AE4054,""),"")</x:f>
        <x:v>0</x:v>
      </x:c>
      <x:c r="AG4055" s="52" t="n">
        <x:f>IFERROR(IF(AND(A4055=A4054,C4055=C4054+1,ISNUMBER(U4055),ISNUMBER(U4054),U4054&lt;&gt;0),U4055/U4054-1,""),"")</x:f>
        <x:v>-0.03119263839242592</x:v>
      </x:c>
      <x:c r="AH4055" s="50" t="n">
        <x:f>IF(AND(ISNUMBER(AE4055),ISNUMBER(AF4055),ISNUMBER(AG4055)),IF(AND(AE4055=1,AF4055=1,AG4055&lt;0),1,0),"")</x:f>
        <x:v>0</x:v>
      </x:c>
      <x:c r="AI4055" s="50" t="n">
        <x:f>IF(AND(A4055=A4056,C4056=C4055+1,ISNUMBER(AH4056)),C4056,"")</x:f>
        <x:v>2013</x:v>
      </x:c>
      <x:c r="AJ4055" s="50" t="n">
        <x:f>IF(AND(A4055=A4056,C4056=C4055+1,ISNUMBER(AH4056)),AH4056,"")</x:f>
        <x:v>0</x:v>
      </x:c>
    </x:row>
    <x:row r="4056" ht="15">
      <x:c r="A4056" s="9" t="s">
        <x:v>282</x:v>
      </x:c>
      <x:c r="B4056" s="10">
        <x:v>41639</x:v>
      </x:c>
      <x:c r="C4056" s="9">
        <x:v>2013</x:v>
      </x:c>
      <x:c r="D4056" s="11">
        <x:v>140.11199999999999</x:v>
      </x:c>
      <x:c r="E4056" s="11">
        <x:v>120.157</x:v>
      </x:c>
      <x:c r="F4056" s="11">
        <x:v>26.053000000000001</x:v>
      </x:c>
      <x:c r="G4056" s="11">
        <x:v>28.023</x:v>
      </x:c>
      <x:c r="H4056" s="11">
        <x:v>2.1930000000000001</x:v>
      </x:c>
      <x:c r="I4056" s="11">
        <x:v>112.089</x:v>
      </x:c>
      <x:c r="J4056" s="11">
        <x:v>104.568</x:v>
      </x:c>
      <x:c r="K4056" s="11">
        <x:v>9.9359999999999999</x:v>
      </x:c>
      <x:c r="L4056" s="11">
        <x:v>96.82</x:v>
      </x:c>
      <x:c r="M4056" s="11">
        <x:v>0.308</x:v>
      </x:c>
      <x:c r="N4056" s="11">
        <x:v>1.885</x:v>
      </x:c>
      <x:c r="O4056" s="11">
        <x:v>60.655999999999999</x:v>
      </x:c>
      <x:c r="P4056" s="11">
        <x:v>6.0090000000000003</x:v>
      </x:c>
      <x:c r="Q4056" s="11">
        <x:v>6.6059999999999999</x:v>
      </x:c>
      <x:c r="R4056" s="11">
        <x:v>3.0000000000000001E-3</x:v>
      </x:c>
      <x:c r="S4056" s="11">
        <x:v>11.443</x:v>
      </x:c>
      <x:c r="T4056" s="11">
        <x:v>-8.3989999999999991</x:v>
      </x:c>
      <x:c r="U4056" s="11">
        <x:v>154.39930000000001</x:v>
      </x:c>
      <x:c r="V4056" s="11">
        <x:v>18</x:v>
      </x:c>
      <x:c r="W4056" s="12">
        <x:v>0</x:v>
      </x:c>
      <x:c r="X4056" s="8">
        <x:v>0</x:v>
      </x:c>
      <x:c r="Y4056" s="13">
        <x:f t="shared" si="378"/>
        <x:v>4.612021648178712</x:v>
      </x:c>
      <x:c r="Z4056" s="13">
        <x:f t="shared" si="379"/>
        <x:v>0.20000428228845496</x:v>
      </x:c>
      <x:c r="AA4056" s="13">
        <x:f t="shared" si="380"/>
        <x:v>8.167037798332763E-2</x:v>
      </x:c>
      <x:c r="AB4056" s="13">
        <x:f t="shared" si="381"/>
        <x:v>4.2887118876327512E-2</x:v>
      </x:c>
      <x:c r="AC4056" s="13">
        <x:f t="shared" si="382"/>
        <x:v>-0.299718088712843</x:v>
      </x:c>
      <x:c r="AD4056" s="13">
        <x:f t="shared" si="383"/>
        <x:v>0.74631723192874277</x:v>
      </x:c>
      <x:c r="AE4056" s="50" t="n">
        <x:f>IF(OR(NOT(ISNUMBER(Q4056)),NOT(ISNUMBER(R4056))),"",IF(Q4056&lt;R4056,1,0))</x:f>
        <x:v>0</x:v>
      </x:c>
      <x:c r="AF4056" s="50" t="n">
        <x:f>IFERROR(IF(AND(A4056=A4055,C4056=C4055+1,ISNUMBER(AE4055)),AE4055,""),"")</x:f>
        <x:v>0</x:v>
      </x:c>
      <x:c r="AG4056" s="52" t="n">
        <x:f>IFERROR(IF(AND(A4056=A4055,C4056=C4055+1,ISNUMBER(U4056),ISNUMBER(U4055),U4055&lt;&gt;0),U4056/U4055-1,""),"")</x:f>
        <x:v>1.7493976761786052</x:v>
      </x:c>
      <x:c r="AH4056" s="50" t="n">
        <x:f>IF(AND(ISNUMBER(AE4056),ISNUMBER(AF4056),ISNUMBER(AG4056)),IF(AND(AE4056=1,AF4056=1,AG4056&lt;0),1,0),"")</x:f>
        <x:v>0</x:v>
      </x:c>
      <x:c r="AI4056" s="50" t="n">
        <x:f>IF(AND(A4056=A4057,C4057=C4056+1,ISNUMBER(AH4057)),C4057,"")</x:f>
        <x:v>2014</x:v>
      </x:c>
      <x:c r="AJ4056" s="50" t="n">
        <x:f>IF(AND(A4056=A4057,C4057=C4056+1,ISNUMBER(AH4057)),AH4057,"")</x:f>
        <x:v>0</x:v>
      </x:c>
    </x:row>
    <x:row r="4057" ht="15">
      <x:c r="A4057" s="9" t="s">
        <x:v>282</x:v>
      </x:c>
      <x:c r="B4057" s="10">
        <x:v>42004</x:v>
      </x:c>
      <x:c r="C4057" s="9">
        <x:v>2014</x:v>
      </x:c>
      <x:c r="D4057" s="11">
        <x:v>152.577</x:v>
      </x:c>
      <x:c r="E4057" s="11">
        <x:v>127.19799999999999</x:v>
      </x:c>
      <x:c r="F4057" s="11">
        <x:v>24.411000000000001</x:v>
      </x:c>
      <x:c r="G4057" s="11">
        <x:v>24.486000000000001</x:v>
      </x:c>
      <x:c r="H4057" s="11">
        <x:v>1.9330000000000001</x:v>
      </x:c>
      <x:c r="I4057" s="11">
        <x:v>128.09100000000001</x:v>
      </x:c>
      <x:c r="J4057" s="11">
        <x:v>120.47199999999999</x:v>
      </x:c>
      <x:c r="K4057" s="11">
        <x:v>13.686999999999999</x:v>
      </x:c>
      <x:c r="L4057" s="11">
        <x:v>100.717</x:v>
      </x:c>
      <x:c r="M4057" s="11">
        <x:v>1.9330000000000001</x:v>
      </x:c>
      <x:c r="N4057" s="11">
        <x:v>0</x:v>
      </x:c>
      <x:c r="O4057" s="11">
        <x:v>81.441999999999993</x:v>
      </x:c>
      <x:c r="P4057" s="11">
        <x:v>12.064</x:v>
      </x:c>
      <x:c r="Q4057" s="11">
        <x:v>12.891999999999999</x:v>
      </x:c>
      <x:c r="R4057" s="11">
        <x:v>4.8000000000000001E-2</x:v>
      </x:c>
      <x:c r="S4057" s="11">
        <x:v>17.428000000000001</x:v>
      </x:c>
      <x:c r="T4057" s="11">
        <x:v>5.476</x:v>
      </x:c>
      <x:c r="U4057" s="11">
        <x:v>200.6943</x:v>
      </x:c>
      <x:c r="V4057" s="11">
        <x:v>18</x:v>
      </x:c>
      <x:c r="W4057" s="12">
        <x:v>0</x:v>
      </x:c>
      <x:c r="X4057" s="8">
        <x:v>0</x:v>
      </x:c>
      <x:c r="Y4057" s="13">
        <x:f t="shared" si="378"/>
        <x:v>5.2106837081643516</x:v>
      </x:c>
      <x:c r="Z4057" s="13">
        <x:f t="shared" si="379"/>
        <x:v>0.16048290371419022</x:v>
      </x:c>
      <x:c r="AA4057" s="13">
        <x:f t="shared" si="380"/>
        <x:v>0.11422429330764139</x:v>
      </x:c>
      <x:c r="AB4057" s="13">
        <x:f t="shared" si="381"/>
        <x:v>7.9068273724086854E-2</x:v>
      </x:c>
      <x:c r="AC4057" s="13">
        <x:f t="shared" si="382"/>
        <x:v>0.22363799722290287</x:v>
      </x:c>
      <x:c r="AD4057" s="13">
        <x:f t="shared" si="383"/>
        <x:v>0.78958165385346413</x:v>
      </x:c>
      <x:c r="AE4057" s="50" t="n">
        <x:f>IF(OR(NOT(ISNUMBER(Q4057)),NOT(ISNUMBER(R4057))),"",IF(Q4057&lt;R4057,1,0))</x:f>
        <x:v>0</x:v>
      </x:c>
      <x:c r="AF4057" s="50" t="n">
        <x:f>IFERROR(IF(AND(A4057=A4056,C4057=C4056+1,ISNUMBER(AE4056)),AE4056,""),"")</x:f>
        <x:v>0</x:v>
      </x:c>
      <x:c r="AG4057" s="52" t="n">
        <x:f>IFERROR(IF(AND(A4057=A4056,C4057=C4056+1,ISNUMBER(U4057),ISNUMBER(U4056),U4056&lt;&gt;0),U4057/U4056-1,""),"")</x:f>
        <x:v>0.2998394422772641</x:v>
      </x:c>
      <x:c r="AH4057" s="50" t="n">
        <x:f>IF(AND(ISNUMBER(AE4057),ISNUMBER(AF4057),ISNUMBER(AG4057)),IF(AND(AE4057=1,AF4057=1,AG4057&lt;0),1,0),"")</x:f>
        <x:v>0</x:v>
      </x:c>
      <x:c r="AI4057" s="50" t="n">
        <x:f>IF(AND(A4057=A4058,C4058=C4057+1,ISNUMBER(AH4058)),C4058,"")</x:f>
        <x:v>2015</x:v>
      </x:c>
      <x:c r="AJ4057" s="50" t="n">
        <x:f>IF(AND(A4057=A4058,C4058=C4057+1,ISNUMBER(AH4058)),AH4058,"")</x:f>
        <x:v>0</x:v>
      </x:c>
    </x:row>
    <x:row r="4058" ht="15">
      <x:c r="A4058" s="9" t="s">
        <x:v>282</x:v>
      </x:c>
      <x:c r="B4058" s="10">
        <x:v>42369</x:v>
      </x:c>
      <x:c r="C4058" s="9">
        <x:v>2015</x:v>
      </x:c>
      <x:c r="D4058" s="11">
        <x:v>168.59200000000001</x:v>
      </x:c>
      <x:c r="E4058" s="11">
        <x:v>141.56100000000001</x:v>
      </x:c>
      <x:c r="F4058" s="11">
        <x:v>32.003999999999998</x:v>
      </x:c>
      <x:c r="G4058" s="11">
        <x:v>32.063000000000002</x:v>
      </x:c>
      <x:c r="H4058" s="11">
        <x:v>0</x:v>
      </x:c>
      <x:c r="I4058" s="11">
        <x:v>136.529</x:v>
      </x:c>
      <x:c r="J4058" s="11">
        <x:v>135.43199999999999</x:v>
      </x:c>
      <x:c r="K4058" s="11">
        <x:v>15.808999999999999</x:v>
      </x:c>
      <x:c r="L4058" s="11">
        <x:v>108.22199999999999</x:v>
      </x:c>
      <x:c r="M4058" s="11">
        <x:v>0</x:v>
      </x:c>
      <x:c r="N4058" s="11">
        <x:v>0</x:v>
      </x:c>
      <x:c r="O4058" s="11">
        <x:v>117.58799999999999</x:v>
      </x:c>
      <x:c r="P4058" s="11">
        <x:v>22.045999999999999</x:v>
      </x:c>
      <x:c r="Q4058" s="11">
        <x:v>22.844000000000001</x:v>
      </x:c>
      <x:c r="R4058" s="11">
        <x:v>0.38300000000000001</x:v>
      </x:c>
      <x:c r="S4058" s="11">
        <x:v>12.208</x:v>
      </x:c>
      <x:c r="T4058" s="11">
        <x:v>7.9749999999999996</x:v>
      </x:c>
      <x:c r="U4058" s="11">
        <x:v>234.1189</x:v>
      </x:c>
      <x:c r="V4058" s="11">
        <x:v>18</x:v>
      </x:c>
      <x:c r="W4058" s="12">
        <x:v>0</x:v>
      </x:c>
      <x:c r="X4058" s="8">
        <x:v>0</x:v>
      </x:c>
      <x:c r="Y4058" s="13">
        <x:f t="shared" si="378"/>
        <x:v>4.4232283464566935</x:v>
      </x:c>
      <x:c r="Z4058" s="13">
        <x:f t="shared" si="379"/>
        <x:v>0.19018102875581286</x:v>
      </x:c>
      <x:c r="AA4058" s="13">
        <x:f t="shared" si="380"/>
        <x:v>7.2411502325139973E-2</x:v>
      </x:c>
      <x:c r="AB4058" s="13">
        <x:f t="shared" si="381"/>
        <x:v>0.13076539812090726</x:v>
      </x:c>
      <x:c r="AC4058" s="13">
        <x:f t="shared" si="382"/>
        <x:v>0.24872906465396249</x:v>
      </x:c>
      <x:c r="AD4058" s="13">
        <x:f t="shared" si="383"/>
        <x:v>0.80331213817974745</x:v>
      </x:c>
      <x:c r="AE4058" s="50" t="n">
        <x:f>IF(OR(NOT(ISNUMBER(Q4058)),NOT(ISNUMBER(R4058))),"",IF(Q4058&lt;R4058,1,0))</x:f>
        <x:v>0</x:v>
      </x:c>
      <x:c r="AF4058" s="50" t="n">
        <x:f>IFERROR(IF(AND(A4058=A4057,C4058=C4057+1,ISNUMBER(AE4057)),AE4057,""),"")</x:f>
        <x:v>0</x:v>
      </x:c>
      <x:c r="AG4058" s="52" t="n">
        <x:f>IFERROR(IF(AND(A4058=A4057,C4058=C4057+1,ISNUMBER(U4058),ISNUMBER(U4057),U4057&lt;&gt;0),U4058/U4057-1,""),"")</x:f>
        <x:v>0.1665448395893656</x:v>
      </x:c>
      <x:c r="AH4058" s="50" t="n">
        <x:f>IF(AND(ISNUMBER(AE4058),ISNUMBER(AF4058),ISNUMBER(AG4058)),IF(AND(AE4058=1,AF4058=1,AG4058&lt;0),1,0),"")</x:f>
        <x:v>0</x:v>
      </x:c>
      <x:c r="AI4058" s="50" t="n">
        <x:f>IF(AND(A4058=A4059,C4059=C4058+1,ISNUMBER(AH4059)),C4059,"")</x:f>
        <x:v>2016</x:v>
      </x:c>
      <x:c r="AJ4058" s="50" t="n">
        <x:f>IF(AND(A4058=A4059,C4059=C4058+1,ISNUMBER(AH4059)),AH4059,"")</x:f>
        <x:v>0</x:v>
      </x:c>
    </x:row>
    <x:row r="4059" ht="15">
      <x:c r="A4059" s="9" t="s">
        <x:v>282</x:v>
      </x:c>
      <x:c r="B4059" s="10">
        <x:v>42735</x:v>
      </x:c>
      <x:c r="C4059" s="9">
        <x:v>2016</x:v>
      </x:c>
      <x:c r="D4059" s="11">
        <x:v>180.64</x:v>
      </x:c>
      <x:c r="E4059" s="11">
        <x:v>160.76599999999999</x:v>
      </x:c>
      <x:c r="F4059" s="11">
        <x:v>27.635000000000002</x:v>
      </x:c>
      <x:c r="G4059" s="11">
        <x:v>27.734999999999999</x:v>
      </x:c>
      <x:c r="H4059" s="11">
        <x:v>0</x:v>
      </x:c>
      <x:c r="I4059" s="11">
        <x:v>152.905</x:v>
      </x:c>
      <x:c r="J4059" s="11">
        <x:v>152.38399999999999</x:v>
      </x:c>
      <x:c r="K4059" s="11">
        <x:v>23.244</x:v>
      </x:c>
      <x:c r="L4059" s="11">
        <x:v>114.238</x:v>
      </x:c>
      <x:c r="M4059" s="11">
        <x:v>0</x:v>
      </x:c>
      <x:c r="N4059" s="11">
        <x:v>0</x:v>
      </x:c>
      <x:c r="O4059" s="11">
        <x:v>142.065</x:v>
      </x:c>
      <x:c r="P4059" s="11">
        <x:v>28.166</x:v>
      </x:c>
      <x:c r="Q4059" s="11">
        <x:v>28.928999999999998</x:v>
      </x:c>
      <x:c r="R4059" s="11">
        <x:v>0.44</x:v>
      </x:c>
      <x:c r="S4059" s="11">
        <x:v>22.959</x:v>
      </x:c>
      <x:c r="T4059" s="11">
        <x:v>13.86</x:v>
      </x:c>
      <x:c r="U4059" s="11">
        <x:v>227.304</x:v>
      </x:c>
      <x:c r="V4059" s="11">
        <x:v>18</x:v>
      </x:c>
      <x:c r="W4059" s="12">
        <x:v>0</x:v>
      </x:c>
      <x:c r="X4059" s="8">
        <x:v>0</x:v>
      </x:c>
      <x:c r="Y4059" s="13">
        <x:f t="shared" si="378"/>
        <x:v>5.8174778360774377</x:v>
      </x:c>
      <x:c r="Z4059" s="13">
        <x:f t="shared" si="379"/>
        <x:v>0.15353742249778565</x:v>
      </x:c>
      <x:c r="AA4059" s="13">
        <x:f t="shared" si="380"/>
        <x:v>0.12709809565987601</x:v>
      </x:c>
      <x:c r="AB4059" s="13">
        <x:f t="shared" si="381"/>
        <x:v>0.1559233835252436</x:v>
      </x:c>
      <x:c r="AC4059" s="13">
        <x:f t="shared" si="382"/>
        <x:v>0.49972958355868036</x:v>
      </x:c>
      <x:c r="AD4059" s="13">
        <x:f t="shared" si="383"/>
        <x:v>0.84357838795394158</x:v>
      </x:c>
      <x:c r="AE4059" s="50" t="n">
        <x:f>IF(OR(NOT(ISNUMBER(Q4059)),NOT(ISNUMBER(R4059))),"",IF(Q4059&lt;R4059,1,0))</x:f>
        <x:v>0</x:v>
      </x:c>
      <x:c r="AF4059" s="50" t="n">
        <x:f>IFERROR(IF(AND(A4059=A4058,C4059=C4058+1,ISNUMBER(AE4058)),AE4058,""),"")</x:f>
        <x:v>0</x:v>
      </x:c>
      <x:c r="AG4059" s="52" t="n">
        <x:f>IFERROR(IF(AND(A4059=A4058,C4059=C4058+1,ISNUMBER(U4059),ISNUMBER(U4058),U4058&lt;&gt;0),U4059/U4058-1,""),"")</x:f>
        <x:v>-0.029108713563919864</x:v>
      </x:c>
      <x:c r="AH4059" s="50" t="n">
        <x:f>IF(AND(ISNUMBER(AE4059),ISNUMBER(AF4059),ISNUMBER(AG4059)),IF(AND(AE4059=1,AF4059=1,AG4059&lt;0),1,0),"")</x:f>
        <x:v>0</x:v>
      </x:c>
      <x:c r="AI4059" s="50" t="n">
        <x:f>IF(AND(A4059=A4060,C4060=C4059+1,ISNUMBER(AH4060)),C4060,"")</x:f>
        <x:v>2017</x:v>
      </x:c>
      <x:c r="AJ4059" s="50" t="n">
        <x:f>IF(AND(A4059=A4060,C4060=C4059+1,ISNUMBER(AH4060)),AH4060,"")</x:f>
        <x:v>0</x:v>
      </x:c>
    </x:row>
    <x:row r="4060" ht="15">
      <x:c r="A4060" s="9" t="s">
        <x:v>282</x:v>
      </x:c>
      <x:c r="B4060" s="10">
        <x:v>43100</x:v>
      </x:c>
      <x:c r="C4060" s="9">
        <x:v>2017</x:v>
      </x:c>
      <x:c r="D4060" s="11">
        <x:v>215.74199999999999</x:v>
      </x:c>
      <x:c r="E4060" s="11">
        <x:v>194.52699999999999</x:v>
      </x:c>
      <x:c r="F4060" s="11">
        <x:v>43.558</x:v>
      </x:c>
      <x:c r="G4060" s="11">
        <x:v>44.371000000000002</x:v>
      </x:c>
      <x:c r="H4060" s="11">
        <x:v>0</x:v>
      </x:c>
      <x:c r="I4060" s="11">
        <x:v>171.37100000000001</x:v>
      </x:c>
      <x:c r="J4060" s="11">
        <x:v>170.977</x:v>
      </x:c>
      <x:c r="K4060" s="11">
        <x:v>34.052</x:v>
      </x:c>
      <x:c r="L4060" s="11">
        <x:v>142.55000000000001</x:v>
      </x:c>
      <x:c r="M4060" s="11">
        <x:v>0</x:v>
      </x:c>
      <x:c r="N4060" s="11">
        <x:v>0</x:v>
      </x:c>
      <x:c r="O4060" s="11">
        <x:v>160.38399999999999</x:v>
      </x:c>
      <x:c r="P4060" s="11">
        <x:v>32.963000000000001</x:v>
      </x:c>
      <x:c r="Q4060" s="11">
        <x:v>33.780999999999999</x:v>
      </x:c>
      <x:c r="R4060" s="11">
        <x:v>0.13500000000000001</x:v>
      </x:c>
      <x:c r="S4060" s="11">
        <x:v>26.213999999999999</x:v>
      </x:c>
      <x:c r="T4060" s="11">
        <x:v>19.581</x:v>
      </x:c>
      <x:c r="U4060" s="11">
        <x:v>335.54399999999998</x:v>
      </x:c>
      <x:c r="V4060" s="11">
        <x:v>18</x:v>
      </x:c>
      <x:c r="W4060" s="12">
        <x:v>0</x:v>
      </x:c>
      <x:c r="X4060" s="8">
        <x:v>0</x:v>
      </x:c>
      <x:c r="Y4060" s="13">
        <x:f t="shared" si="378"/>
        <x:v>4.4659304834932732</x:v>
      </x:c>
      <x:c r="Z4060" s="13">
        <x:f t="shared" si="379"/>
        <x:v>0.20566695404696353</x:v>
      </x:c>
      <x:c r="AA4060" s="13">
        <x:f t="shared" si="380"/>
        <x:v>0.12150624356870707</x:v>
      </x:c>
      <x:c r="AB4060" s="13">
        <x:f t="shared" si="381"/>
        <x:v>0.15278897942913297</x:v>
      </x:c>
      <x:c r="AC4060" s="13">
        <x:f t="shared" si="382"/>
        <x:v>0.44130175114376502</x:v>
      </x:c>
      <x:c r="AD4060" s="13">
        <x:f t="shared" si="383"/>
        <x:v>0.7925067905183043</x:v>
      </x:c>
      <x:c r="AE4060" s="50" t="n">
        <x:f>IF(OR(NOT(ISNUMBER(Q4060)),NOT(ISNUMBER(R4060))),"",IF(Q4060&lt;R4060,1,0))</x:f>
        <x:v>0</x:v>
      </x:c>
      <x:c r="AF4060" s="50" t="n">
        <x:f>IFERROR(IF(AND(A4060=A4059,C4060=C4059+1,ISNUMBER(AE4059)),AE4059,""),"")</x:f>
        <x:v>0</x:v>
      </x:c>
      <x:c r="AG4060" s="52" t="n">
        <x:f>IFERROR(IF(AND(A4060=A4059,C4060=C4059+1,ISNUMBER(U4060),ISNUMBER(U4059),U4059&lt;&gt;0),U4060/U4059-1,""),"")</x:f>
        <x:v>0.47619047619047605</x:v>
      </x:c>
      <x:c r="AH4060" s="50" t="n">
        <x:f>IF(AND(ISNUMBER(AE4060),ISNUMBER(AF4060),ISNUMBER(AG4060)),IF(AND(AE4060=1,AF4060=1,AG4060&lt;0),1,0),"")</x:f>
        <x:v>0</x:v>
      </x:c>
      <x:c r="AI4060" s="50" t="n">
        <x:f>IF(AND(A4060=A4061,C4061=C4060+1,ISNUMBER(AH4061)),C4061,"")</x:f>
        <x:v>2018</x:v>
      </x:c>
      <x:c r="AJ4060" s="50" t="n">
        <x:f>IF(AND(A4060=A4061,C4061=C4060+1,ISNUMBER(AH4061)),AH4061,"")</x:f>
        <x:v>0</x:v>
      </x:c>
    </x:row>
    <x:row r="4061" ht="15">
      <x:c r="A4061" s="9" t="s">
        <x:v>282</x:v>
      </x:c>
      <x:c r="B4061" s="10">
        <x:v>43465</x:v>
      </x:c>
      <x:c r="C4061" s="9">
        <x:v>2018</x:v>
      </x:c>
      <x:c r="D4061" s="11">
        <x:v>242.785</x:v>
      </x:c>
      <x:c r="E4061" s="11">
        <x:v>212.43299999999999</x:v>
      </x:c>
      <x:c r="F4061" s="11">
        <x:v>45.4</x:v>
      </x:c>
      <x:c r="G4061" s="11">
        <x:v>54.686</x:v>
      </x:c>
      <x:c r="H4061" s="11">
        <x:v>0</x:v>
      </x:c>
      <x:c r="I4061" s="11">
        <x:v>188.09899999999999</x:v>
      </x:c>
      <x:c r="J4061" s="11">
        <x:v>187.00700000000001</x:v>
      </x:c>
      <x:c r="K4061" s="11">
        <x:v>41.314</x:v>
      </x:c>
      <x:c r="L4061" s="11">
        <x:v>160.517</x:v>
      </x:c>
      <x:c r="M4061" s="11">
        <x:v>0</x:v>
      </x:c>
      <x:c r="N4061" s="11">
        <x:v>0</x:v>
      </x:c>
      <x:c r="O4061" s="11">
        <x:v>196.74100000000001</x:v>
      </x:c>
      <x:c r="P4061" s="11">
        <x:v>36.853999999999999</x:v>
      </x:c>
      <x:c r="Q4061" s="11">
        <x:v>37.825000000000003</x:v>
      </x:c>
      <x:c r="R4061" s="11">
        <x:v>0.16500000000000001</x:v>
      </x:c>
      <x:c r="S4061" s="11">
        <x:v>30.236000000000001</x:v>
      </x:c>
      <x:c r="T4061" s="11">
        <x:v>21.960999999999999</x:v>
      </x:c>
      <x:c r="U4061" s="11">
        <x:v>433.42680000000001</x:v>
      </x:c>
      <x:c r="V4061" s="11">
        <x:v>18</x:v>
      </x:c>
      <x:c r="W4061" s="12">
        <x:v>0</x:v>
      </x:c>
      <x:c r="X4061" s="8">
        <x:v>0</x:v>
      </x:c>
      <x:c r="Y4061" s="13">
        <x:f t="shared" si="378"/>
        <x:v>4.6791409691629955</x:v>
      </x:c>
      <x:c r="Z4061" s="13">
        <x:f t="shared" si="379"/>
        <x:v>0.22524455794221224</x:v>
      </x:c>
      <x:c r="AA4061" s="13">
        <x:f t="shared" si="380"/>
        <x:v>0.12453817163333815</x:v>
      </x:c>
      <x:c r="AB4061" s="13">
        <x:f t="shared" si="381"/>
        <x:v>0.15179685730172787</x:v>
      </x:c>
      <x:c r="AC4061" s="13">
        <x:f t="shared" si="382"/>
        <x:v>0.40158358629265256</x:v>
      </x:c>
      <x:c r="AD4061" s="13">
        <x:f t="shared" si="383"/>
        <x:v>0.77025763535638536</x:v>
      </x:c>
      <x:c r="AE4061" s="50" t="n">
        <x:f>IF(OR(NOT(ISNUMBER(Q4061)),NOT(ISNUMBER(R4061))),"",IF(Q4061&lt;R4061,1,0))</x:f>
        <x:v>0</x:v>
      </x:c>
      <x:c r="AF4061" s="50" t="n">
        <x:f>IFERROR(IF(AND(A4061=A4060,C4061=C4060+1,ISNUMBER(AE4060)),AE4060,""),"")</x:f>
        <x:v>0</x:v>
      </x:c>
      <x:c r="AG4061" s="52" t="n">
        <x:f>IFERROR(IF(AND(A4061=A4060,C4061=C4060+1,ISNUMBER(U4061),ISNUMBER(U4060),U4060&lt;&gt;0),U4061/U4060-1,""),"")</x:f>
        <x:v>0.2917137543809456</x:v>
      </x:c>
      <x:c r="AH4061" s="50" t="n">
        <x:f>IF(AND(ISNUMBER(AE4061),ISNUMBER(AF4061),ISNUMBER(AG4061)),IF(AND(AE4061=1,AF4061=1,AG4061&lt;0),1,0),"")</x:f>
        <x:v>0</x:v>
      </x:c>
      <x:c r="AI4061" s="50" t="n">
        <x:f>IF(AND(A4061=A4062,C4062=C4061+1,ISNUMBER(AH4062)),C4062,"")</x:f>
        <x:v>2019</x:v>
      </x:c>
      <x:c r="AJ4061" s="50" t="n">
        <x:f>IF(AND(A4061=A4062,C4062=C4061+1,ISNUMBER(AH4062)),AH4062,"")</x:f>
        <x:v>0</x:v>
      </x:c>
    </x:row>
    <x:row r="4062" ht="15">
      <x:c r="A4062" s="9" t="s">
        <x:v>282</x:v>
      </x:c>
      <x:c r="B4062" s="10">
        <x:v>43830</x:v>
      </x:c>
      <x:c r="C4062" s="9">
        <x:v>2019</x:v>
      </x:c>
      <x:c r="D4062" s="11">
        <x:v>281.24</x:v>
      </x:c>
      <x:c r="E4062" s="11">
        <x:v>259.22199999999998</x:v>
      </x:c>
      <x:c r="F4062" s="11">
        <x:v>68.44</x:v>
      </x:c>
      <x:c r="G4062" s="11">
        <x:v>77.343999999999994</x:v>
      </x:c>
      <x:c r="H4062" s="11">
        <x:v>0</x:v>
      </x:c>
      <x:c r="I4062" s="11">
        <x:v>203.89599999999999</x:v>
      </x:c>
      <x:c r="J4062" s="11">
        <x:v>202.804</x:v>
      </x:c>
      <x:c r="K4062" s="11">
        <x:v>30.306000000000001</x:v>
      </x:c>
      <x:c r="L4062" s="11">
        <x:v>183.12100000000001</x:v>
      </x:c>
      <x:c r="M4062" s="11">
        <x:v>0</x:v>
      </x:c>
      <x:c r="N4062" s="11">
        <x:v>0</x:v>
      </x:c>
      <x:c r="O4062" s="11">
        <x:v>249.899</x:v>
      </x:c>
      <x:c r="P4062" s="11">
        <x:v>40.999000000000002</x:v>
      </x:c>
      <x:c r="Q4062" s="11">
        <x:v>42.106999999999999</x:v>
      </x:c>
      <x:c r="R4062" s="11">
        <x:v>0.222</x:v>
      </x:c>
      <x:c r="S4062" s="11">
        <x:v>33.267000000000003</x:v>
      </x:c>
      <x:c r="T4062" s="11">
        <x:v>8.6630000000000003</x:v>
      </x:c>
      <x:c r="U4062" s="11">
        <x:v>397.39879999999999</x:v>
      </x:c>
      <x:c r="V4062" s="11">
        <x:v>18</x:v>
      </x:c>
      <x:c r="W4062" s="12">
        <x:v>0</x:v>
      </x:c>
      <x:c r="X4062" s="8">
        <x:v>0</x:v>
      </x:c>
      <x:c r="Y4062" s="13">
        <x:f t="shared" si="378"/>
        <x:v>3.7875803623611923</x:v>
      </x:c>
      <x:c r="Z4062" s="13">
        <x:f t="shared" si="379"/>
        <x:v>0.27501066704593941</x:v>
      </x:c>
      <x:c r="AA4062" s="13">
        <x:f t="shared" si="380"/>
        <x:v>0.11828687242213057</x:v>
      </x:c>
      <x:c r="AB4062" s="13">
        <x:f t="shared" si="381"/>
        <x:v>0.14577940548997298</x:v>
      </x:c>
      <x:c r="AC4062" s="13">
        <x:f t="shared" si="382"/>
        <x:v>0.11200610260653704</x:v>
      </x:c>
      <x:c r="AD4062" s="13">
        <x:f t="shared" si="383"/>
        <x:v>0.72110652823211485</x:v>
      </x:c>
      <x:c r="AE4062" s="50" t="n">
        <x:f>IF(OR(NOT(ISNUMBER(Q4062)),NOT(ISNUMBER(R4062))),"",IF(Q4062&lt;R4062,1,0))</x:f>
        <x:v>0</x:v>
      </x:c>
      <x:c r="AF4062" s="50" t="n">
        <x:f>IFERROR(IF(AND(A4062=A4061,C4062=C4061+1,ISNUMBER(AE4061)),AE4061,""),"")</x:f>
        <x:v>0</x:v>
      </x:c>
      <x:c r="AG4062" s="52" t="n">
        <x:f>IFERROR(IF(AND(A4062=A4061,C4062=C4061+1,ISNUMBER(U4062),ISNUMBER(U4061),U4061&lt;&gt;0),U4062/U4061-1,""),"")</x:f>
        <x:v>-0.08312360933841656</x:v>
      </x:c>
      <x:c r="AH4062" s="50" t="n">
        <x:f>IF(AND(ISNUMBER(AE4062),ISNUMBER(AF4062),ISNUMBER(AG4062)),IF(AND(AE4062=1,AF4062=1,AG4062&lt;0),1,0),"")</x:f>
        <x:v>0</x:v>
      </x:c>
      <x:c r="AI4062" s="50" t="n">
        <x:f>IF(AND(A4062=A4063,C4063=C4062+1,ISNUMBER(AH4063)),C4063,"")</x:f>
        <x:v>2020</x:v>
      </x:c>
      <x:c r="AJ4062" s="50" t="n">
        <x:f>IF(AND(A4062=A4063,C4063=C4062+1,ISNUMBER(AH4063)),AH4063,"")</x:f>
        <x:v>0</x:v>
      </x:c>
    </x:row>
    <x:row r="4063" ht="15">
      <x:c r="A4063" s="9" t="s">
        <x:v>282</x:v>
      </x:c>
      <x:c r="B4063" s="10">
        <x:v>44196</x:v>
      </x:c>
      <x:c r="C4063" s="9">
        <x:v>2020</x:v>
      </x:c>
      <x:c r="D4063" s="11">
        <x:v>322.05099999999999</x:v>
      </x:c>
      <x:c r="E4063" s="11">
        <x:v>301.72399999999999</x:v>
      </x:c>
      <x:c r="F4063" s="11">
        <x:v>97.38</x:v>
      </x:c>
      <x:c r="G4063" s="11">
        <x:v>109.446</x:v>
      </x:c>
      <x:c r="H4063" s="11">
        <x:v>63.082999999999998</x:v>
      </x:c>
      <x:c r="I4063" s="11">
        <x:v>212.60499999999999</x:v>
      </x:c>
      <x:c r="J4063" s="11">
        <x:v>195.601</x:v>
      </x:c>
      <x:c r="K4063" s="11">
        <x:v>76.807000000000002</x:v>
      </x:c>
      <x:c r="L4063" s="11">
        <x:v>216.33600000000001</x:v>
      </x:c>
      <x:c r="M4063" s="11">
        <x:v>63.082999999999998</x:v>
      </x:c>
      <x:c r="N4063" s="11">
        <x:v>0</x:v>
      </x:c>
      <x:c r="O4063" s="11">
        <x:v>147.18100000000001</x:v>
      </x:c>
      <x:c r="P4063" s="11">
        <x:v>5.9290000000000003</x:v>
      </x:c>
      <x:c r="Q4063" s="11">
        <x:v>8.218</x:v>
      </x:c>
      <x:c r="R4063" s="11">
        <x:v>0.69599999999999995</x:v>
      </x:c>
      <x:c r="S4063" s="11">
        <x:v>4.5190000000000001</x:v>
      </x:c>
      <x:c r="T4063" s="11">
        <x:v>-14.587999999999999</x:v>
      </x:c>
      <x:c r="U4063" s="11">
        <x:v>382.08440000000002</x:v>
      </x:c>
      <x:c r="V4063" s="11">
        <x:v>18</x:v>
      </x:c>
      <x:c r="W4063" s="12">
        <x:v>0</x:v>
      </x:c>
      <x:c r="X4063" s="8">
        <x:v>0</x:v>
      </x:c>
      <x:c r="Y4063" s="13">
        <x:f t="shared" si="378"/>
        <x:v>3.0984185664407478</x:v>
      </x:c>
      <x:c r="Z4063" s="13">
        <x:f t="shared" si="379"/>
        <x:v>0.33984058425528879</x:v>
      </x:c>
      <x:c r="AA4063" s="13">
        <x:f t="shared" si="380"/>
        <x:v>1.4031939040710944E-2</x:v>
      </x:c>
      <x:c r="AB4063" s="13">
        <x:f t="shared" si="381"/>
        <x:v>1.8410127588487538E-2</x:v>
      </x:c>
      <x:c r="AC4063" s="13">
        <x:f t="shared" si="382"/>
        <x:v>-0.13328947608866473</x:v>
      </x:c>
      <x:c r="AD4063" s="13">
        <x:f t="shared" si="383"/>
        <x:v>0.60736032491748204</x:v>
      </x:c>
      <x:c r="AE4063" s="50" t="n">
        <x:f>IF(OR(NOT(ISNUMBER(Q4063)),NOT(ISNUMBER(R4063))),"",IF(Q4063&lt;R4063,1,0))</x:f>
        <x:v>0</x:v>
      </x:c>
      <x:c r="AF4063" s="50" t="n">
        <x:f>IFERROR(IF(AND(A4063=A4062,C4063=C4062+1,ISNUMBER(AE4062)),AE4062,""),"")</x:f>
        <x:v>0</x:v>
      </x:c>
      <x:c r="AG4063" s="52" t="n">
        <x:f>IFERROR(IF(AND(A4063=A4062,C4063=C4062+1,ISNUMBER(U4063),ISNUMBER(U4062),U4062&lt;&gt;0),U4063/U4062-1,""),"")</x:f>
        <x:v>-0.03853660353277355</x:v>
      </x:c>
      <x:c r="AH4063" s="50" t="n">
        <x:f>IF(AND(ISNUMBER(AE4063),ISNUMBER(AF4063),ISNUMBER(AG4063)),IF(AND(AE4063=1,AF4063=1,AG4063&lt;0),1,0),"")</x:f>
        <x:v>0</x:v>
      </x:c>
      <x:c r="AI4063" s="50" t="n">
        <x:f>IF(AND(A4063=A4064,C4064=C4063+1,ISNUMBER(AH4064)),C4064,"")</x:f>
        <x:v>2021</x:v>
      </x:c>
      <x:c r="AJ4063" s="50" t="n">
        <x:f>IF(AND(A4063=A4064,C4064=C4063+1,ISNUMBER(AH4064)),AH4064,"")</x:f>
        <x:v>0</x:v>
      </x:c>
    </x:row>
    <x:row r="4064" ht="15">
      <x:c r="A4064" s="9" t="s">
        <x:v>282</x:v>
      </x:c>
      <x:c r="B4064" s="10">
        <x:v>44561</x:v>
      </x:c>
      <x:c r="C4064" s="9">
        <x:v>2021</x:v>
      </x:c>
      <x:c r="D4064" s="11">
        <x:v>313.13400000000001</x:v>
      </x:c>
      <x:c r="E4064" s="11">
        <x:v>300.54500000000002</x:v>
      </x:c>
      <x:c r="F4064" s="11">
        <x:v>61.05</x:v>
      </x:c>
      <x:c r="G4064" s="11">
        <x:v>68.203000000000003</x:v>
      </x:c>
      <x:c r="H4064" s="11">
        <x:v>0.56599999999999995</x:v>
      </x:c>
      <x:c r="I4064" s="11">
        <x:v>244.93100000000001</x:v>
      </x:c>
      <x:c r="J4064" s="11">
        <x:v>227.923</x:v>
      </x:c>
      <x:c r="K4064" s="11">
        <x:v>34.331000000000003</x:v>
      </x:c>
      <x:c r="L4064" s="11">
        <x:v>239.96100000000001</x:v>
      </x:c>
      <x:c r="M4064" s="11">
        <x:v>0.56599999999999995</x:v>
      </x:c>
      <x:c r="N4064" s="11">
        <x:v>0</x:v>
      </x:c>
      <x:c r="O4064" s="11">
        <x:v>288.57499999999999</x:v>
      </x:c>
      <x:c r="P4064" s="11">
        <x:v>43.082999999999998</x:v>
      </x:c>
      <x:c r="Q4064" s="11">
        <x:v>45.854999999999997</x:v>
      </x:c>
      <x:c r="R4064" s="11">
        <x:v>1.492</x:v>
      </x:c>
      <x:c r="S4064" s="11">
        <x:v>33.872</x:v>
      </x:c>
      <x:c r="T4064" s="11">
        <x:v>24.190999999999999</x:v>
      </x:c>
      <x:c r="U4064" s="11">
        <x:v>521.97190000000001</x:v>
      </x:c>
      <x:c r="V4064" s="11">
        <x:v>18</x:v>
      </x:c>
      <x:c r="W4064" s="12">
        <x:v>0</x:v>
      </x:c>
      <x:c r="X4064" s="8">
        <x:v>0</x:v>
      </x:c>
      <x:c r="Y4064" s="13">
        <x:f t="shared" si="378"/>
        <x:v>4.9229320229320237</x:v>
      </x:c>
      <x:c r="Z4064" s="13">
        <x:f t="shared" si="379"/>
        <x:v>0.21780771171447366</x:v>
      </x:c>
      <x:c r="AA4064" s="13">
        <x:f t="shared" si="380"/>
        <x:v>0.10817094279126507</x:v>
      </x:c>
      <x:c r="AB4064" s="13">
        <x:f t="shared" si="381"/>
        <x:v>0.13758646458065873</x:v>
      </x:c>
      <x:c r="AC4064" s="13">
        <x:f t="shared" si="382"/>
        <x:v>0.35469114261835988</x:v>
      </x:c>
      <x:c r="AD4064" s="13">
        <x:f t="shared" si="383"/>
        <x:v>0.72787688337900069</x:v>
      </x:c>
      <x:c r="AE4064" s="50" t="n">
        <x:f>IF(OR(NOT(ISNUMBER(Q4064)),NOT(ISNUMBER(R4064))),"",IF(Q4064&lt;R4064,1,0))</x:f>
        <x:v>0</x:v>
      </x:c>
      <x:c r="AF4064" s="50" t="n">
        <x:f>IFERROR(IF(AND(A4064=A4063,C4064=C4063+1,ISNUMBER(AE4063)),AE4063,""),"")</x:f>
        <x:v>0</x:v>
      </x:c>
      <x:c r="AG4064" s="52" t="n">
        <x:f>IFERROR(IF(AND(A4064=A4063,C4064=C4063+1,ISNUMBER(U4064),ISNUMBER(U4063),U4063&lt;&gt;0),U4064/U4063-1,""),"")</x:f>
        <x:v>0.3661167532618448</x:v>
      </x:c>
      <x:c r="AH4064" s="50" t="n">
        <x:f>IF(AND(ISNUMBER(AE4064),ISNUMBER(AF4064),ISNUMBER(AG4064)),IF(AND(AE4064=1,AF4064=1,AG4064&lt;0),1,0),"")</x:f>
        <x:v>0</x:v>
      </x:c>
      <x:c r="AI4064" s="50" t="n">
        <x:f>IF(AND(A4064=A4065,C4065=C4064+1,ISNUMBER(AH4065)),C4065,"")</x:f>
        <x:v>2022</x:v>
      </x:c>
      <x:c r="AJ4064" s="50" t="n">
        <x:f>IF(AND(A4064=A4065,C4065=C4064+1,ISNUMBER(AH4065)),AH4065,"")</x:f>
        <x:v>0</x:v>
      </x:c>
    </x:row>
    <x:row r="4065" ht="15">
      <x:c r="A4065" s="9" t="s">
        <x:v>282</x:v>
      </x:c>
      <x:c r="B4065" s="10">
        <x:v>44926</x:v>
      </x:c>
      <x:c r="C4065" s="9">
        <x:v>2022</x:v>
      </x:c>
      <x:c r="D4065" s="11">
        <x:v>367.55799999999999</x:v>
      </x:c>
      <x:c r="E4065" s="11">
        <x:v>353.45400000000001</x:v>
      </x:c>
      <x:c r="F4065" s="11">
        <x:v>73.63</x:v>
      </x:c>
      <x:c r="G4065" s="11">
        <x:v>95.382000000000005</x:v>
      </x:c>
      <x:c r="H4065" s="11">
        <x:v>3.0089999999999999</x:v>
      </x:c>
      <x:c r="I4065" s="11">
        <x:v>272.17599999999999</x:v>
      </x:c>
      <x:c r="J4065" s="11">
        <x:v>255.63800000000001</x:v>
      </x:c>
      <x:c r="K4065" s="11">
        <x:v>33.764000000000003</x:v>
      </x:c>
      <x:c r="L4065" s="11">
        <x:v>286.88200000000001</x:v>
      </x:c>
      <x:c r="M4065" s="11">
        <x:v>0.66700000000000004</x:v>
      </x:c>
      <x:c r="N4065" s="11">
        <x:v>2.3420000000000001</x:v>
      </x:c>
      <x:c r="O4065" s="11">
        <x:v>373.40899999999999</x:v>
      </x:c>
      <x:c r="P4065" s="11">
        <x:v>43.93</x:v>
      </x:c>
      <x:c r="Q4065" s="11">
        <x:v>47.054000000000002</x:v>
      </x:c>
      <x:c r="R4065" s="11">
        <x:v>1.4330000000000001</x:v>
      </x:c>
      <x:c r="S4065" s="11">
        <x:v>35.088999999999999</x:v>
      </x:c>
      <x:c r="T4065" s="11">
        <x:v>11.855</x:v>
      </x:c>
      <x:c r="U4065" s="11">
        <x:v>299.38220000000001</x:v>
      </x:c>
      <x:c r="V4065" s="11">
        <x:v>18</x:v>
      </x:c>
      <x:c r="W4065" s="12">
        <x:v>0</x:v>
      </x:c>
      <x:c r="X4065" s="8">
        <x:v>0</x:v>
      </x:c>
      <x:c r="Y4065" s="13">
        <x:f t="shared" si="378"/>
        <x:v>4.8004074426184982</x:v>
      </x:c>
      <x:c r="Z4065" s="13">
        <x:f t="shared" si="379"/>
        <x:v>0.25950190174067767</x:v>
      </x:c>
      <x:c r="AA4065" s="13">
        <x:f t="shared" si="380"/>
        <x:v>9.5465205491378227E-2</x:v>
      </x:c>
      <x:c r="AB4065" s="13">
        <x:f t="shared" si="381"/>
        <x:v>0.11951855217407865</x:v>
      </x:c>
      <x:c r="AC4065" s="13">
        <x:f t="shared" si="382"/>
        <x:v>0.12428969826592019</x:v>
      </x:c>
      <x:c r="AD4065" s="13">
        <x:f t="shared" si="383"/>
        <x:v>0.69550383884992306</x:v>
      </x:c>
      <x:c r="AE4065" s="50" t="n">
        <x:f>IF(OR(NOT(ISNUMBER(Q4065)),NOT(ISNUMBER(R4065))),"",IF(Q4065&lt;R4065,1,0))</x:f>
        <x:v>0</x:v>
      </x:c>
      <x:c r="AF4065" s="50" t="n">
        <x:f>IFERROR(IF(AND(A4065=A4064,C4065=C4064+1,ISNUMBER(AE4064)),AE4064,""),"")</x:f>
        <x:v>0</x:v>
      </x:c>
      <x:c r="AG4065" s="52" t="n">
        <x:f>IFERROR(IF(AND(A4065=A4064,C4065=C4064+1,ISNUMBER(U4065),ISNUMBER(U4064),U4064&lt;&gt;0),U4065/U4064-1,""),"")</x:f>
        <x:v>-0.4264400056784666</x:v>
      </x:c>
      <x:c r="AH4065" s="50" t="n">
        <x:f>IF(AND(ISNUMBER(AE4065),ISNUMBER(AF4065),ISNUMBER(AG4065)),IF(AND(AE4065=1,AF4065=1,AG4065&lt;0),1,0),"")</x:f>
        <x:v>0</x:v>
      </x:c>
      <x:c r="AI4065" s="50" t="n">
        <x:f>IF(AND(A4065=A4066,C4066=C4065+1,ISNUMBER(AH4066)),C4066,"")</x:f>
        <x:v>2023</x:v>
      </x:c>
      <x:c r="AJ4065" s="50" t="n">
        <x:f>IF(AND(A4065=A4066,C4066=C4065+1,ISNUMBER(AH4066)),AH4066,"")</x:f>
        <x:v>0</x:v>
      </x:c>
    </x:row>
    <x:row r="4066" ht="15">
      <x:c r="A4066" s="9" t="s">
        <x:v>282</x:v>
      </x:c>
      <x:c r="B4066" s="10">
        <x:v>45291</x:v>
      </x:c>
      <x:c r="C4066" s="9">
        <x:v>2023</x:v>
      </x:c>
      <x:c r="D4066" s="11">
        <x:v>376.32799999999997</x:v>
      </x:c>
      <x:c r="E4066" s="11">
        <x:v>364.274</x:v>
      </x:c>
      <x:c r="F4066" s="11">
        <x:v>73.935000000000002</x:v>
      </x:c>
      <x:c r="G4066" s="11">
        <x:v>90.311999999999998</x:v>
      </x:c>
      <x:c r="H4066" s="11">
        <x:v>5.1440000000000001</x:v>
      </x:c>
      <x:c r="I4066" s="11">
        <x:v>286.01600000000002</x:v>
      </x:c>
      <x:c r="J4066" s="11">
        <x:v>269.74900000000002</x:v>
      </x:c>
      <x:c r="K4066" s="11">
        <x:v>5.1589999999999998</x:v>
      </x:c>
      <x:c r="L4066" s="11">
        <x:v>344.62599999999998</x:v>
      </x:c>
      <x:c r="M4066" s="11">
        <x:v>1.2589999999999999</x:v>
      </x:c>
      <x:c r="N4066" s="11">
        <x:v>3.8849999999999998</x:v>
      </x:c>
      <x:c r="O4066" s="11">
        <x:v>328.31900000000002</x:v>
      </x:c>
      <x:c r="P4066" s="11">
        <x:v>32.536999999999999</x:v>
      </x:c>
      <x:c r="Q4066" s="11">
        <x:v>36.509</x:v>
      </x:c>
      <x:c r="R4066" s="11">
        <x:v>2.093</x:v>
      </x:c>
      <x:c r="S4066" s="11">
        <x:v>24.169</x:v>
      </x:c>
      <x:c r="T4066" s="11">
        <x:v>-14.413</x:v>
      </x:c>
      <x:c r="U4066" s="11">
        <x:v>217.6883</x:v>
      </x:c>
      <x:c r="V4066" s="11">
        <x:v>18</x:v>
      </x:c>
      <x:c r="W4066" s="12">
        <x:v>0</x:v>
      </x:c>
      <x:c r="X4066" s="8">
        <x:v>0</x:v>
      </x:c>
      <x:c r="Y4066" s="13">
        <x:f t="shared" si="378"/>
        <x:v>4.9269493473997432</x:v>
      </x:c>
      <x:c r="Z4066" s="13">
        <x:f t="shared" si="379"/>
        <x:v>0.23998214323675093</x:v>
      </x:c>
      <x:c r="AA4066" s="13">
        <x:f t="shared" si="380"/>
        <x:v>6.4223230798665001E-2</x:v>
      </x:c>
      <x:c r="AB4066" s="13">
        <x:f t="shared" si="381"/>
        <x:v>8.6459152654067728E-2</x:v>
      </x:c>
      <x:c r="AC4066" s="13">
        <x:f t="shared" si="382"/>
        <x:v>-0.15959119496855348</x:v>
      </x:c>
      <x:c r="AD4066" s="13">
        <x:f t="shared" si="383"/>
        <x:v>0.71679226632086912</x:v>
      </x:c>
      <x:c r="AE4066" s="50" t="n">
        <x:f>IF(OR(NOT(ISNUMBER(Q4066)),NOT(ISNUMBER(R4066))),"",IF(Q4066&lt;R4066,1,0))</x:f>
        <x:v>0</x:v>
      </x:c>
      <x:c r="AF4066" s="50" t="n">
        <x:f>IFERROR(IF(AND(A4066=A4065,C4066=C4065+1,ISNUMBER(AE4065)),AE4065,""),"")</x:f>
        <x:v>0</x:v>
      </x:c>
      <x:c r="AG4066" s="52" t="n">
        <x:f>IFERROR(IF(AND(A4066=A4065,C4066=C4065+1,ISNUMBER(U4066),ISNUMBER(U4065),U4065&lt;&gt;0),U4066/U4065-1,""),"")</x:f>
        <x:v>-0.27287494046072214</x:v>
      </x:c>
      <x:c r="AH4066" s="50" t="n">
        <x:f>IF(AND(ISNUMBER(AE4066),ISNUMBER(AF4066),ISNUMBER(AG4066)),IF(AND(AE4066=1,AF4066=1,AG4066&lt;0),1,0),"")</x:f>
        <x:v>0</x:v>
      </x:c>
      <x:c r="AI4066" s="50" t="n">
        <x:f>IF(AND(A4066=A4067,C4067=C4066+1,ISNUMBER(AH4067)),C4067,"")</x:f>
        <x:v>2024</x:v>
      </x:c>
      <x:c r="AJ4066" s="50" t="n">
        <x:f>IF(AND(A4066=A4067,C4067=C4066+1,ISNUMBER(AH4067)),AH4067,"")</x:f>
        <x:v>0</x:v>
      </x:c>
    </x:row>
    <x:row r="4067" ht="15">
      <x:c r="A4067" s="9" t="s">
        <x:v>282</x:v>
      </x:c>
      <x:c r="B4067" s="10">
        <x:v>45657</x:v>
      </x:c>
      <x:c r="C4067" s="9">
        <x:v>2024</x:v>
      </x:c>
      <x:c r="D4067" s="11">
        <x:v>378.04700000000003</x:v>
      </x:c>
      <x:c r="E4067" s="11">
        <x:v>368.21800000000002</x:v>
      </x:c>
      <x:c r="F4067" s="11">
        <x:v>63.618000000000002</x:v>
      </x:c>
      <x:c r="G4067" s="11">
        <x:v>80.305000000000007</x:v>
      </x:c>
      <x:c r="H4067" s="11">
        <x:v>5.0759999999999996</x:v>
      </x:c>
      <x:c r="I4067" s="11">
        <x:v>297.74200000000002</x:v>
      </x:c>
      <x:c r="J4067" s="11">
        <x:v>281.18700000000001</x:v>
      </x:c>
      <x:c r="K4067" s="11">
        <x:v>12.933999999999999</x:v>
      </x:c>
      <x:c r="L4067" s="11">
        <x:v>345.23399999999998</x:v>
      </x:c>
      <x:c r="M4067" s="11">
        <x:v>1.595</x:v>
      </x:c>
      <x:c r="N4067" s="11">
        <x:v>3.4809999999999999</x:v>
      </x:c>
      <x:c r="O4067" s="11">
        <x:v>345.34500000000003</x:v>
      </x:c>
      <x:c r="P4067" s="11">
        <x:v>28.553000000000001</x:v>
      </x:c>
      <x:c r="Q4067" s="11">
        <x:v>33.173999999999999</x:v>
      </x:c>
      <x:c r="R4067" s="11">
        <x:v>3.653</x:v>
      </x:c>
      <x:c r="S4067" s="11">
        <x:v>19.306000000000001</x:v>
      </x:c>
      <x:c r="T4067" s="11">
        <x:v>18.016999999999999</x:v>
      </x:c>
      <x:c r="U4067" s="11">
        <x:v>300.09620000000001</x:v>
      </x:c>
      <x:c r="V4067" s="11">
        <x:v>18</x:v>
      </x:c>
      <x:c r="W4067" s="12">
        <x:v>0</x:v>
      </x:c>
      <x:c r="X4067" s="8">
        <x:v>0</x:v>
      </x:c>
      <x:c r="Y4067" s="13">
        <x:f t="shared" si="378"/>
        <x:v>5.7879530950359959</x:v>
      </x:c>
      <x:c r="Z4067" s="13">
        <x:f t="shared" si="379"/>
        <x:v>0.21242067785222474</x:v>
      </x:c>
      <x:c r="AA4067" s="13">
        <x:f t="shared" si="380"/>
        <x:v>5.1067724383476128E-2</x:v>
      </x:c>
      <x:c r="AB4067" s="13">
        <x:f t="shared" si="381"/>
        <x:v>7.5527646033429707E-2</x:v>
      </x:c>
      <x:c r="AC4067" s="13">
        <x:f t="shared" si="382"/>
        <x:v>0.22435713840981256</x:v>
      </x:c>
      <x:c r="AD4067" s="13">
        <x:f t="shared" si="383"/>
        <x:v>0.74378847074570087</x:v>
      </x:c>
      <x:c r="AE4067" s="50" t="n">
        <x:f>IF(OR(NOT(ISNUMBER(Q4067)),NOT(ISNUMBER(R4067))),"",IF(Q4067&lt;R4067,1,0))</x:f>
        <x:v>0</x:v>
      </x:c>
      <x:c r="AF4067" s="50" t="n">
        <x:f>IFERROR(IF(AND(A4067=A4066,C4067=C4066+1,ISNUMBER(AE4066)),AE4066,""),"")</x:f>
        <x:v>0</x:v>
      </x:c>
      <x:c r="AG4067" s="52" t="n">
        <x:f>IFERROR(IF(AND(A4067=A4066,C4067=C4066+1,ISNUMBER(U4067),ISNUMBER(U4066),U4066&lt;&gt;0),U4067/U4066-1,""),"")</x:f>
        <x:v>0.3785591600467275</x:v>
      </x:c>
      <x:c r="AH4067" s="50" t="n">
        <x:f>IF(AND(ISNUMBER(AE4067),ISNUMBER(AF4067),ISNUMBER(AG4067)),IF(AND(AE4067=1,AF4067=1,AG4067&lt;0),1,0),"")</x:f>
        <x:v>0</x:v>
      </x:c>
      <x:c r="AI4067" s="50" t="str">
        <x:f>IF(AND(A4067=A4068,C4068=C4067+1,ISNUMBER(AH4068)),C4068,"")</x:f>
      </x:c>
      <x:c r="AJ4067" s="50" t="str">
        <x:f>IF(AND(A4067=A4068,C4068=C4067+1,ISNUMBER(AH4068)),AH4068,"")</x:f>
      </x:c>
    </x:row>
    <x:row r="4068" ht="15">
      <x:c r="A4068" s="9" t="s">
        <x:v>283</x:v>
      </x:c>
      <x:c r="B4068" s="10">
        <x:v>39447</x:v>
      </x:c>
      <x:c r="C4068" s="9">
        <x:v>2007</x:v>
      </x:c>
      <x:c r="D4068" s="11">
        <x:v>571.74599999999998</x:v>
      </x:c>
      <x:c r="E4068" s="11">
        <x:v>290.24400000000003</x:v>
      </x:c>
      <x:c r="F4068" s="11">
        <x:v>356.83300000000003</x:v>
      </x:c>
      <x:c r="G4068" s="11">
        <x:v>526.14300000000003</x:v>
      </x:c>
      <x:c r="H4068" s="11">
        <x:v>258.74400000000003</x:v>
      </x:c>
      <x:c r="I4068" s="11">
        <x:v>45.603000000000002</x:v>
      </x:c>
      <x:c r="J4068" s="11">
        <x:v>0.41599999999999998</x:v>
      </x:c>
      <x:c r="K4068" s="11">
        <x:v>108.352</x:v>
      </x:c>
      <x:c r="L4068" s="11">
        <x:v>65.001000000000005</x:v>
      </x:c>
      <x:c r="M4068" s="11">
        <x:v>133.636</x:v>
      </x:c>
      <x:c r="N4068" s="11">
        <x:v>125.108</x:v>
      </x:c>
      <x:c r="O4068" s="11">
        <x:v>565.59500000000003</x:v>
      </x:c>
      <x:c r="P4068" s="11">
        <x:v>37.121000000000002</x:v>
      </x:c>
      <x:c r="Q4068" s="11">
        <x:v>53.134</x:v>
      </x:c>
      <x:c r="R4068" s="11">
        <x:v>16.045999999999999</x:v>
      </x:c>
      <x:c r="S4068" s="11">
        <x:v>13.785</x:v>
      </x:c>
      <x:c r="T4068" s="11">
        <x:v>29.13</x:v>
      </x:c>
      <x:c r="U4068" s="11">
        <x:v>274.21089999999998</x:v>
      </x:c>
      <x:c r="V4068" s="11">
        <x:v>18</x:v>
      </x:c>
      <x:c r="W4068" s="12">
        <x:v>0</x:v>
      </x:c>
      <x:c r="X4068" s="8">
        <x:v>0</x:v>
      </x:c>
      <x:c r="Y4068" s="13">
        <x:f t="shared" si="378"/>
        <x:v>0.81338889620634869</x:v>
      </x:c>
      <x:c r="Z4068" s="13">
        <x:f t="shared" si="379"/>
        <x:v>0.92023905720372345</x:v>
      </x:c>
      <x:c r="AA4068" s="13">
        <x:f t="shared" si="380"/>
        <x:v>2.41103566968549E-2</x:v>
      </x:c>
      <x:c r="AB4068" s="13">
        <x:f t="shared" si="381"/>
        <x:v>6.4925683782658741E-2</x:v>
      </x:c>
      <x:c r="AC4068" s="13">
        <x:f t="shared" si="382"/>
        <x:v>5.5365176387407983E-2</x:v>
      </x:c>
      <x:c r="AD4068" s="13">
        <x:f t="shared" si="383"/>
        <x:v>7.2759582052170022E-4</x:v>
      </x:c>
      <x:c r="AE4068" s="50" t="n">
        <x:f>IF(OR(NOT(ISNUMBER(Q4068)),NOT(ISNUMBER(R4068))),"",IF(Q4068&lt;R4068,1,0))</x:f>
        <x:v>0</x:v>
      </x:c>
      <x:c r="AF4068" s="50" t="str">
        <x:f>IFERROR(IF(AND(A4068=A4067,C4068=C4067+1,ISNUMBER(AE4067)),AE4067,""),"")</x:f>
      </x:c>
      <x:c r="AG4068" s="52" t="str">
        <x:f>IFERROR(IF(AND(A4068=A4067,C4068=C4067+1,ISNUMBER(U4068),ISNUMBER(U4067),U4067&lt;&gt;0),U4068/U4067-1,""),"")</x:f>
      </x:c>
      <x:c r="AH4068" s="50" t="str">
        <x:f>IF(AND(ISNUMBER(AE4068),ISNUMBER(AF4068),ISNUMBER(AG4068)),IF(AND(AE4068=1,AF4068=1,AG4068&lt;0),1,0),"")</x:f>
      </x:c>
      <x:c r="AI4068" s="50" t="n">
        <x:f>IF(AND(A4068=A4069,C4069=C4068+1,ISNUMBER(AH4069)),C4069,"")</x:f>
        <x:v>2008</x:v>
      </x:c>
      <x:c r="AJ4068" s="50" t="n">
        <x:f>IF(AND(A4068=A4069,C4069=C4068+1,ISNUMBER(AH4069)),AH4069,"")</x:f>
        <x:v>0</x:v>
      </x:c>
    </x:row>
    <x:row r="4069" ht="15">
      <x:c r="A4069" s="9" t="s">
        <x:v>283</x:v>
      </x:c>
      <x:c r="B4069" s="10">
        <x:v>39813</x:v>
      </x:c>
      <x:c r="C4069" s="9">
        <x:v>2008</x:v>
      </x:c>
      <x:c r="D4069" s="11">
        <x:v>535.89</x:v>
      </x:c>
      <x:c r="E4069" s="11">
        <x:v>257.483</x:v>
      </x:c>
      <x:c r="F4069" s="11">
        <x:v>256.52100000000002</x:v>
      </x:c>
      <x:c r="G4069" s="11">
        <x:v>469.19799999999998</x:v>
      </x:c>
      <x:c r="H4069" s="11">
        <x:v>188.024</x:v>
      </x:c>
      <x:c r="I4069" s="11">
        <x:v>66.691999999999993</x:v>
      </x:c>
      <x:c r="J4069" s="11">
        <x:v>2.056</x:v>
      </x:c>
      <x:c r="K4069" s="11">
        <x:v>26.576000000000001</x:v>
      </x:c>
      <x:c r="L4069" s="11">
        <x:v>63.506999999999998</x:v>
      </x:c>
      <x:c r="M4069" s="11">
        <x:v>57.972000000000001</x:v>
      </x:c>
      <x:c r="N4069" s="11">
        <x:v>130.05199999999999</x:v>
      </x:c>
      <x:c r="O4069" s="11">
        <x:v>566.59299999999996</x:v>
      </x:c>
      <x:c r="P4069" s="11">
        <x:v>32.713000000000001</x:v>
      </x:c>
      <x:c r="Q4069" s="11">
        <x:v>49.603000000000002</x:v>
      </x:c>
      <x:c r="R4069" s="11">
        <x:v>15.983000000000001</x:v>
      </x:c>
      <x:c r="S4069" s="11">
        <x:v>54.844999999999999</x:v>
      </x:c>
      <x:c r="T4069" s="11">
        <x:v>23.547000000000001</x:v>
      </x:c>
      <x:c r="U4069" s="11">
        <x:v>80.114800000000002</x:v>
      </x:c>
      <x:c r="V4069" s="11">
        <x:v>18</x:v>
      </x:c>
      <x:c r="W4069" s="12">
        <x:v>0</x:v>
      </x:c>
      <x:c r="X4069" s="8">
        <x:v>0</x:v>
      </x:c>
      <x:c r="Y4069" s="13">
        <x:f t="shared" si="378"/>
        <x:v>1.0037501802971296</x:v>
      </x:c>
      <x:c r="Z4069" s="13">
        <x:f t="shared" si="379"/>
        <x:v>0.87554908656627295</x:v>
      </x:c>
      <x:c r="AA4069" s="13">
        <x:f t="shared" si="380"/>
        <x:v>0.10234376457855157</x:v>
      </x:c>
      <x:c r="AB4069" s="13">
        <x:f t="shared" si="381"/>
        <x:v>6.1044244154583968E-2</x:v>
      </x:c>
      <x:c r="AC4069" s="13">
        <x:f t="shared" si="382"/>
        <x:v>5.0185635914901598E-2</x:v>
      </x:c>
      <x:c r="AD4069" s="13">
        <x:f t="shared" si="383"/>
        <x:v>3.8366082591576632E-3</x:v>
      </x:c>
      <x:c r="AE4069" s="50" t="n">
        <x:f>IF(OR(NOT(ISNUMBER(Q4069)),NOT(ISNUMBER(R4069))),"",IF(Q4069&lt;R4069,1,0))</x:f>
        <x:v>0</x:v>
      </x:c>
      <x:c r="AF4069" s="50" t="n">
        <x:f>IFERROR(IF(AND(A4069=A4068,C4069=C4068+1,ISNUMBER(AE4068)),AE4068,""),"")</x:f>
        <x:v>0</x:v>
      </x:c>
      <x:c r="AG4069" s="52" t="n">
        <x:f>IFERROR(IF(AND(A4069=A4068,C4069=C4068+1,ISNUMBER(U4069),ISNUMBER(U4068),U4068&lt;&gt;0),U4069/U4068-1,""),"")</x:f>
        <x:v>-0.7078351006469837</x:v>
      </x:c>
      <x:c r="AH4069" s="50" t="n">
        <x:f>IF(AND(ISNUMBER(AE4069),ISNUMBER(AF4069),ISNUMBER(AG4069)),IF(AND(AE4069=1,AF4069=1,AG4069&lt;0),1,0),"")</x:f>
        <x:v>0</x:v>
      </x:c>
      <x:c r="AI4069" s="50" t="n">
        <x:f>IF(AND(A4069=A4070,C4070=C4069+1,ISNUMBER(AH4070)),C4070,"")</x:f>
        <x:v>2009</x:v>
      </x:c>
      <x:c r="AJ4069" s="50" t="n">
        <x:f>IF(AND(A4069=A4070,C4070=C4069+1,ISNUMBER(AH4070)),AH4070,"")</x:f>
        <x:v>0</x:v>
      </x:c>
    </x:row>
    <x:row r="4070" ht="15">
      <x:c r="A4070" s="9" t="s">
        <x:v>283</x:v>
      </x:c>
      <x:c r="B4070" s="10">
        <x:v>40178</x:v>
      </x:c>
      <x:c r="C4070" s="9">
        <x:v>2009</x:v>
      </x:c>
      <x:c r="D4070" s="11">
        <x:v>442.68099999999998</x:v>
      </x:c>
      <x:c r="E4070" s="11">
        <x:v>209.298</x:v>
      </x:c>
      <x:c r="F4070" s="11">
        <x:v>199.089</x:v>
      </x:c>
      <x:c r="G4070" s="11">
        <x:v>388.14400000000001</x:v>
      </x:c>
      <x:c r="H4070" s="11">
        <x:v>140.03</x:v>
      </x:c>
      <x:c r="I4070" s="11">
        <x:v>54.536999999999999</x:v>
      </x:c>
      <x:c r="J4070" s="11">
        <x:v>1.9E-2</x:v>
      </x:c>
      <x:c r="K4070" s="11">
        <x:v>42.384</x:v>
      </x:c>
      <x:c r="L4070" s="11">
        <x:v>56.145000000000003</x:v>
      </x:c>
      <x:c r="M4070" s="11">
        <x:v>38.923999999999999</x:v>
      </x:c>
      <x:c r="N4070" s="11">
        <x:v>101.10599999999999</x:v>
      </x:c>
      <x:c r="O4070" s="11">
        <x:v>543.39800000000002</x:v>
      </x:c>
      <x:c r="P4070" s="11">
        <x:v>20.164000000000001</x:v>
      </x:c>
      <x:c r="Q4070" s="11">
        <x:v>34.935000000000002</x:v>
      </x:c>
      <x:c r="R4070" s="11">
        <x:v>10.308</x:v>
      </x:c>
      <x:c r="S4070" s="11">
        <x:v>9.6859999999999999</x:v>
      </x:c>
      <x:c r="T4070" s="11">
        <x:v>52.74</x:v>
      </x:c>
      <x:c r="U4070" s="11">
        <x:v>221.40799999999999</x:v>
      </x:c>
      <x:c r="V4070" s="11">
        <x:v>18</x:v>
      </x:c>
      <x:c r="W4070" s="12">
        <x:v>0</x:v>
      </x:c>
      <x:c r="X4070" s="8">
        <x:v>0</x:v>
      </x:c>
      <x:c r="Y4070" s="13">
        <x:f t="shared" si="378"/>
        <x:v>1.0512785739041333</x:v>
      </x:c>
      <x:c r="Z4070" s="13">
        <x:f t="shared" si="379"/>
        <x:v>0.87680293484473026</x:v>
      </x:c>
      <x:c r="AA4070" s="13">
        <x:f t="shared" si="380"/>
        <x:v>2.1880315622310423E-2</x:v>
      </x:c>
      <x:c r="AB4070" s="13">
        <x:f t="shared" si="381"/>
        <x:v>4.5549729940973303E-2</x:v>
      </x:c>
      <x:c r="AC4070" s="13">
        <x:f t="shared" si="382"/>
        <x:v>0.13587740632342635</x:v>
      </x:c>
      <x:c r="AD4070" s="13">
        <x:f t="shared" si="383"/>
        <x:v>4.2920297008455301E-5</x:v>
      </x:c>
      <x:c r="AE4070" s="50" t="n">
        <x:f>IF(OR(NOT(ISNUMBER(Q4070)),NOT(ISNUMBER(R4070))),"",IF(Q4070&lt;R4070,1,0))</x:f>
        <x:v>0</x:v>
      </x:c>
      <x:c r="AF4070" s="50" t="n">
        <x:f>IFERROR(IF(AND(A4070=A4069,C4070=C4069+1,ISNUMBER(AE4069)),AE4069,""),"")</x:f>
        <x:v>0</x:v>
      </x:c>
      <x:c r="AG4070" s="52" t="n">
        <x:f>IFERROR(IF(AND(A4070=A4069,C4070=C4069+1,ISNUMBER(U4070),ISNUMBER(U4069),U4069&lt;&gt;0),U4070/U4069-1,""),"")</x:f>
        <x:v>1.7636341849446042</x:v>
      </x:c>
      <x:c r="AH4070" s="50" t="n">
        <x:f>IF(AND(ISNUMBER(AE4070),ISNUMBER(AF4070),ISNUMBER(AG4070)),IF(AND(AE4070=1,AF4070=1,AG4070&lt;0),1,0),"")</x:f>
        <x:v>0</x:v>
      </x:c>
      <x:c r="AI4070" s="50" t="n">
        <x:f>IF(AND(A4070=A4071,C4071=C4070+1,ISNUMBER(AH4071)),C4071,"")</x:f>
        <x:v>2010</x:v>
      </x:c>
      <x:c r="AJ4070" s="50" t="n">
        <x:f>IF(AND(A4070=A4071,C4071=C4070+1,ISNUMBER(AH4071)),AH4071,"")</x:f>
        <x:v>0</x:v>
      </x:c>
    </x:row>
    <x:row r="4071" ht="15">
      <x:c r="A4071" s="9" t="s">
        <x:v>283</x:v>
      </x:c>
      <x:c r="B4071" s="10">
        <x:v>40543</x:v>
      </x:c>
      <x:c r="C4071" s="9">
        <x:v>2010</x:v>
      </x:c>
      <x:c r="D4071" s="11">
        <x:v>466.47500000000002</x:v>
      </x:c>
      <x:c r="E4071" s="11">
        <x:v>235.64</x:v>
      </x:c>
      <x:c r="F4071" s="11">
        <x:v>178.71799999999999</x:v>
      </x:c>
      <x:c r="G4071" s="11">
        <x:v>353.91</x:v>
      </x:c>
      <x:c r="H4071" s="11">
        <x:v>112.255</x:v>
      </x:c>
      <x:c r="I4071" s="11">
        <x:v>112.565</x:v>
      </x:c>
      <x:c r="J4071" s="11">
        <x:v>46.444000000000003</x:v>
      </x:c>
      <x:c r="K4071" s="11">
        <x:v>36.210999999999999</x:v>
      </x:c>
      <x:c r="L4071" s="11">
        <x:v>65.379000000000005</x:v>
      </x:c>
      <x:c r="M4071" s="11">
        <x:v>9.8759999999999994</x:v>
      </x:c>
      <x:c r="N4071" s="11">
        <x:v>102.379</x:v>
      </x:c>
      <x:c r="O4071" s="11">
        <x:v>588.54700000000003</x:v>
      </x:c>
      <x:c r="P4071" s="11">
        <x:v>56.48</x:v>
      </x:c>
      <x:c r="Q4071" s="11">
        <x:v>71.097999999999999</x:v>
      </x:c>
      <x:c r="R4071" s="11">
        <x:v>8.266</x:v>
      </x:c>
      <x:c r="S4071" s="11">
        <x:v>49.738</x:v>
      </x:c>
      <x:c r="T4071" s="11">
        <x:v>31.408999999999999</x:v>
      </x:c>
      <x:c r="U4071" s="11">
        <x:v>292.78300000000002</x:v>
      </x:c>
      <x:c r="V4071" s="11">
        <x:v>18</x:v>
      </x:c>
      <x:c r="W4071" s="12">
        <x:v>0</x:v>
      </x:c>
      <x:c r="X4071" s="8">
        <x:v>0</x:v>
      </x:c>
      <x:c r="Y4071" s="13">
        <x:f t="shared" si="378"/>
        <x:v>1.3185017737441109</x:v>
      </x:c>
      <x:c r="Z4071" s="13">
        <x:f t="shared" si="379"/>
        <x:v>0.7586901763224182</x:v>
      </x:c>
      <x:c r="AA4071" s="13">
        <x:f t="shared" si="380"/>
        <x:v>0.10662522107294066</x:v>
      </x:c>
      <x:c r="AB4071" s="13">
        <x:f t="shared" si="381"/>
        <x:v>0.12107830001607801</x:v>
      </x:c>
      <x:c r="AC4071" s="13">
        <x:f t="shared" si="382"/>
        <x:v>8.874855189172387E-2</x:v>
      </x:c>
      <x:c r="AD4071" s="13">
        <x:f t="shared" si="383"/>
        <x:v>9.9563749397073797E-2</x:v>
      </x:c>
      <x:c r="AE4071" s="50" t="n">
        <x:f>IF(OR(NOT(ISNUMBER(Q4071)),NOT(ISNUMBER(R4071))),"",IF(Q4071&lt;R4071,1,0))</x:f>
        <x:v>0</x:v>
      </x:c>
      <x:c r="AF4071" s="50" t="n">
        <x:f>IFERROR(IF(AND(A4071=A4070,C4071=C4070+1,ISNUMBER(AE4070)),AE4070,""),"")</x:f>
        <x:v>0</x:v>
      </x:c>
      <x:c r="AG4071" s="52" t="n">
        <x:f>IFERROR(IF(AND(A4071=A4070,C4071=C4070+1,ISNUMBER(U4071),ISNUMBER(U4070),U4070&lt;&gt;0),U4071/U4070-1,""),"")</x:f>
        <x:v>0.32236865876571774</x:v>
      </x:c>
      <x:c r="AH4071" s="50" t="n">
        <x:f>IF(AND(ISNUMBER(AE4071),ISNUMBER(AF4071),ISNUMBER(AG4071)),IF(AND(AE4071=1,AF4071=1,AG4071&lt;0),1,0),"")</x:f>
        <x:v>0</x:v>
      </x:c>
      <x:c r="AI4071" s="50" t="n">
        <x:f>IF(AND(A4071=A4072,C4072=C4071+1,ISNUMBER(AH4072)),C4072,"")</x:f>
        <x:v>2011</x:v>
      </x:c>
      <x:c r="AJ4071" s="50" t="n">
        <x:f>IF(AND(A4071=A4072,C4072=C4071+1,ISNUMBER(AH4072)),AH4072,"")</x:f>
        <x:v>0</x:v>
      </x:c>
    </x:row>
    <x:row r="4072" ht="15">
      <x:c r="A4072" s="9" t="s">
        <x:v>283</x:v>
      </x:c>
      <x:c r="B4072" s="10">
        <x:v>40908</x:v>
      </x:c>
      <x:c r="C4072" s="9">
        <x:v>2011</x:v>
      </x:c>
      <x:c r="D4072" s="11">
        <x:v>939.35500000000002</x:v>
      </x:c>
      <x:c r="E4072" s="11">
        <x:v>323.80700000000002</x:v>
      </x:c>
      <x:c r="F4072" s="11">
        <x:v>268.86099999999999</x:v>
      </x:c>
      <x:c r="G4072" s="11">
        <x:v>664.23199999999997</x:v>
      </x:c>
      <x:c r="H4072" s="11">
        <x:v>247.64</x:v>
      </x:c>
      <x:c r="I4072" s="11">
        <x:v>275.12299999999999</x:v>
      </x:c>
      <x:c r="J4072" s="11">
        <x:v>-1.046</x:v>
      </x:c>
      <x:c r="K4072" s="11">
        <x:v>85.921999999999997</x:v>
      </x:c>
      <x:c r="L4072" s="11">
        <x:v>73.825000000000003</x:v>
      </x:c>
      <x:c r="M4072" s="11">
        <x:v>31.739000000000001</x:v>
      </x:c>
      <x:c r="N4072" s="11">
        <x:v>215.90100000000001</x:v>
      </x:c>
      <x:c r="O4072" s="11">
        <x:v>1116.8620000000001</x:v>
      </x:c>
      <x:c r="P4072" s="11">
        <x:v>50.795999999999999</x:v>
      </x:c>
      <x:c r="Q4072" s="11">
        <x:v>92.733000000000004</x:v>
      </x:c>
      <x:c r="R4072" s="11">
        <x:v>12.311999999999999</x:v>
      </x:c>
      <x:c r="S4072" s="11">
        <x:v>-6.9459999999999997</x:v>
      </x:c>
      <x:c r="T4072" s="11">
        <x:v>56.692999999999998</x:v>
      </x:c>
      <x:c r="U4072" s="11">
        <x:v>558.42409999999995</x:v>
      </x:c>
      <x:c r="V4072" s="11">
        <x:v>18</x:v>
      </x:c>
      <x:c r="W4072" s="12">
        <x:v>0</x:v>
      </x:c>
      <x:c r="X4072" s="8">
        <x:v>0</x:v>
      </x:c>
      <x:c r="Y4072" s="13">
        <x:f t="shared" si="378"/>
        <x:v>1.2043658247198368</x:v>
      </x:c>
      <x:c r="Z4072" s="13">
        <x:f t="shared" si="379"/>
        <x:v>0.70711498847613519</x:v>
      </x:c>
      <x:c r="AA4072" s="13">
        <x:f t="shared" si="380"/>
        <x:v>-7.3944355435378523E-3</x:v>
      </x:c>
      <x:c r="AB4072" s="13">
        <x:f t="shared" si="381"/>
        <x:v>5.4075402802987158E-2</x:v>
      </x:c>
      <x:c r="AC4072" s="13">
        <x:f t="shared" si="382"/>
        <x:v>8.5351202591865488E-2</x:v>
      </x:c>
      <x:c r="AD4072" s="13">
        <x:f t="shared" si="383"/>
        <x:v>-1.1135300285834428E-3</x:v>
      </x:c>
      <x:c r="AE4072" s="50" t="n">
        <x:f>IF(OR(NOT(ISNUMBER(Q4072)),NOT(ISNUMBER(R4072))),"",IF(Q4072&lt;R4072,1,0))</x:f>
        <x:v>0</x:v>
      </x:c>
      <x:c r="AF4072" s="50" t="n">
        <x:f>IFERROR(IF(AND(A4072=A4071,C4072=C4071+1,ISNUMBER(AE4071)),AE4071,""),"")</x:f>
        <x:v>0</x:v>
      </x:c>
      <x:c r="AG4072" s="52" t="n">
        <x:f>IFERROR(IF(AND(A4072=A4071,C4072=C4071+1,ISNUMBER(U4072),ISNUMBER(U4071),U4071&lt;&gt;0),U4072/U4071-1,""),"")</x:f>
        <x:v>0.9072968717446024</x:v>
      </x:c>
      <x:c r="AH4072" s="50" t="n">
        <x:f>IF(AND(ISNUMBER(AE4072),ISNUMBER(AF4072),ISNUMBER(AG4072)),IF(AND(AE4072=1,AF4072=1,AG4072&lt;0),1,0),"")</x:f>
        <x:v>0</x:v>
      </x:c>
      <x:c r="AI4072" s="50" t="n">
        <x:f>IF(AND(A4072=A4073,C4073=C4072+1,ISNUMBER(AH4073)),C4073,"")</x:f>
        <x:v>2012</x:v>
      </x:c>
      <x:c r="AJ4072" s="50" t="n">
        <x:f>IF(AND(A4072=A4073,C4073=C4072+1,ISNUMBER(AH4073)),AH4073,"")</x:f>
        <x:v>0</x:v>
      </x:c>
    </x:row>
    <x:row r="4073" ht="15">
      <x:c r="A4073" s="9" t="s">
        <x:v>283</x:v>
      </x:c>
      <x:c r="B4073" s="10">
        <x:v>41274</x:v>
      </x:c>
      <x:c r="C4073" s="9">
        <x:v>2012</x:v>
      </x:c>
      <x:c r="D4073" s="11">
        <x:v>885.9</x:v>
      </x:c>
      <x:c r="E4073" s="11">
        <x:v>279.5</x:v>
      </x:c>
      <x:c r="F4073" s="11">
        <x:v>228.3</x:v>
      </x:c>
      <x:c r="G4073" s="11">
        <x:v>599.29999999999995</x:v>
      </x:c>
      <x:c r="H4073" s="11">
        <x:v>200.8</x:v>
      </x:c>
      <x:c r="I4073" s="11">
        <x:v>286.60000000000002</x:v>
      </x:c>
      <x:c r="J4073" s="11">
        <x:v>16.7</x:v>
      </x:c>
      <x:c r="K4073" s="11">
        <x:v>53.7</x:v>
      </x:c>
      <x:c r="L4073" s="11">
        <x:v>78.099999999999994</x:v>
      </x:c>
      <x:c r="M4073" s="11">
        <x:v>0.4</x:v>
      </x:c>
      <x:c r="N4073" s="11">
        <x:v>200.4</x:v>
      </x:c>
      <x:c r="O4073" s="11">
        <x:v>1053</x:v>
      </x:c>
      <x:c r="P4073" s="11">
        <x:v>73.8</x:v>
      </x:c>
      <x:c r="Q4073" s="11">
        <x:v>118</x:v>
      </x:c>
      <x:c r="R4073" s="11">
        <x:v>11.6</x:v>
      </x:c>
      <x:c r="S4073" s="11">
        <x:v>53.1</x:v>
      </x:c>
      <x:c r="T4073" s="11">
        <x:v>65.599999999999994</x:v>
      </x:c>
      <x:c r="U4073" s="11">
        <x:v>641.01509999999996</x:v>
      </x:c>
      <x:c r="V4073" s="11">
        <x:v>18</x:v>
      </x:c>
      <x:c r="W4073" s="12">
        <x:v>0</x:v>
      </x:c>
      <x:c r="X4073" s="8">
        <x:v>0</x:v>
      </x:c>
      <x:c r="Y4073" s="13">
        <x:f t="shared" si="378"/>
        <x:v>1.2242663162505474</x:v>
      </x:c>
      <x:c r="Z4073" s="13">
        <x:f t="shared" si="379"/>
        <x:v>0.67648718817022235</x:v>
      </x:c>
      <x:c r="AA4073" s="13">
        <x:f t="shared" si="380"/>
        <x:v>5.9939045038943449E-2</x:v>
      </x:c>
      <x:c r="AB4073" s="13">
        <x:f t="shared" si="381"/>
        <x:v>8.3305113443955303E-2</x:v>
      </x:c>
      <x:c r="AC4073" s="13">
        <x:f t="shared" si="382"/>
        <x:v>0.10946103787752377</x:v>
      </x:c>
      <x:c r="AD4073" s="13">
        <x:f t="shared" si="383"/>
        <x:v>1.8850886104526472E-2</x:v>
      </x:c>
      <x:c r="AE4073" s="50" t="n">
        <x:f>IF(OR(NOT(ISNUMBER(Q4073)),NOT(ISNUMBER(R4073))),"",IF(Q4073&lt;R4073,1,0))</x:f>
        <x:v>0</x:v>
      </x:c>
      <x:c r="AF4073" s="50" t="n">
        <x:f>IFERROR(IF(AND(A4073=A4072,C4073=C4072+1,ISNUMBER(AE4072)),AE4072,""),"")</x:f>
        <x:v>0</x:v>
      </x:c>
      <x:c r="AG4073" s="52" t="n">
        <x:f>IFERROR(IF(AND(A4073=A4072,C4073=C4072+1,ISNUMBER(U4073),ISNUMBER(U4072),U4072&lt;&gt;0),U4073/U4072-1,""),"")</x:f>
        <x:v>0.14790013539888425</x:v>
      </x:c>
      <x:c r="AH4073" s="50" t="n">
        <x:f>IF(AND(ISNUMBER(AE4073),ISNUMBER(AF4073),ISNUMBER(AG4073)),IF(AND(AE4073=1,AF4073=1,AG4073&lt;0),1,0),"")</x:f>
        <x:v>0</x:v>
      </x:c>
      <x:c r="AI4073" s="50" t="n">
        <x:f>IF(AND(A4073=A4074,C4074=C4073+1,ISNUMBER(AH4074)),C4074,"")</x:f>
        <x:v>2013</x:v>
      </x:c>
      <x:c r="AJ4073" s="50" t="n">
        <x:f>IF(AND(A4073=A4074,C4074=C4073+1,ISNUMBER(AH4074)),AH4074,"")</x:f>
        <x:v>0</x:v>
      </x:c>
    </x:row>
    <x:row r="4074" ht="15">
      <x:c r="A4074" s="9" t="s">
        <x:v>283</x:v>
      </x:c>
      <x:c r="B4074" s="10">
        <x:v>41639</x:v>
      </x:c>
      <x:c r="C4074" s="9">
        <x:v>2013</x:v>
      </x:c>
      <x:c r="D4074" s="11">
        <x:v>862.1</x:v>
      </x:c>
      <x:c r="E4074" s="11">
        <x:v>283.89999999999998</x:v>
      </x:c>
      <x:c r="F4074" s="11">
        <x:v>242</x:v>
      </x:c>
      <x:c r="G4074" s="11">
        <x:v>559.6</x:v>
      </x:c>
      <x:c r="H4074" s="11">
        <x:v>203.3</x:v>
      </x:c>
      <x:c r="I4074" s="11">
        <x:v>302.5</x:v>
      </x:c>
      <x:c r="J4074" s="11">
        <x:v>45.1</x:v>
      </x:c>
      <x:c r="K4074" s="11">
        <x:v>59</x:v>
      </x:c>
      <x:c r="L4074" s="11">
        <x:v>79.400000000000006</x:v>
      </x:c>
      <x:c r="M4074" s="11">
        <x:v>42.4</x:v>
      </x:c>
      <x:c r="N4074" s="11">
        <x:v>160.9</x:v>
      </x:c>
      <x:c r="O4074" s="11">
        <x:v>992.7</x:v>
      </x:c>
      <x:c r="P4074" s="11">
        <x:v>71.8</x:v>
      </x:c>
      <x:c r="Q4074" s="11">
        <x:v>117.7</x:v>
      </x:c>
      <x:c r="R4074" s="11">
        <x:v>10.5</x:v>
      </x:c>
      <x:c r="S4074" s="11">
        <x:v>48.3</x:v>
      </x:c>
      <x:c r="T4074" s="11">
        <x:v>69.599999999999994</x:v>
      </x:c>
      <x:c r="U4074" s="11">
        <x:v>864.99659999999994</x:v>
      </x:c>
      <x:c r="V4074" s="11">
        <x:v>18</x:v>
      </x:c>
      <x:c r="W4074" s="12">
        <x:v>0</x:v>
      </x:c>
      <x:c r="X4074" s="8">
        <x:v>0</x:v>
      </x:c>
      <x:c r="Y4074" s="13">
        <x:f t="shared" si="378"/>
        <x:v>1.1731404958677685</x:v>
      </x:c>
      <x:c r="Z4074" s="13">
        <x:f t="shared" si="379"/>
        <x:v>0.64911263194524993</x:v>
      </x:c>
      <x:c r="AA4074" s="13">
        <x:f t="shared" si="380"/>
        <x:v>5.6025983064609666E-2</x:v>
      </x:c>
      <x:c r="AB4074" s="13">
        <x:f t="shared" si="381"/>
        <x:v>8.3285001739937359E-2</x:v>
      </x:c>
      <x:c r="AC4074" s="13">
        <x:f t="shared" si="382"/>
        <x:v>0.12437455325232308</x:v>
      </x:c>
      <x:c r="AD4074" s="13">
        <x:f t="shared" si="383"/>
        <x:v>5.2314116691799098E-2</x:v>
      </x:c>
      <x:c r="AE4074" s="50" t="n">
        <x:f>IF(OR(NOT(ISNUMBER(Q4074)),NOT(ISNUMBER(R4074))),"",IF(Q4074&lt;R4074,1,0))</x:f>
        <x:v>0</x:v>
      </x:c>
      <x:c r="AF4074" s="50" t="n">
        <x:f>IFERROR(IF(AND(A4074=A4073,C4074=C4073+1,ISNUMBER(AE4073)),AE4073,""),"")</x:f>
        <x:v>0</x:v>
      </x:c>
      <x:c r="AG4074" s="52" t="n">
        <x:f>IFERROR(IF(AND(A4074=A4073,C4074=C4073+1,ISNUMBER(U4074),ISNUMBER(U4073),U4073&lt;&gt;0),U4074/U4073-1,""),"")</x:f>
        <x:v>0.3494168858112703</x:v>
      </x:c>
      <x:c r="AH4074" s="50" t="n">
        <x:f>IF(AND(ISNUMBER(AE4074),ISNUMBER(AF4074),ISNUMBER(AG4074)),IF(AND(AE4074=1,AF4074=1,AG4074&lt;0),1,0),"")</x:f>
        <x:v>0</x:v>
      </x:c>
      <x:c r="AI4074" s="50" t="n">
        <x:f>IF(AND(A4074=A4075,C4075=C4074+1,ISNUMBER(AH4075)),C4075,"")</x:f>
        <x:v>2014</x:v>
      </x:c>
      <x:c r="AJ4074" s="50" t="n">
        <x:f>IF(AND(A4074=A4075,C4075=C4074+1,ISNUMBER(AH4075)),AH4075,"")</x:f>
        <x:v>0</x:v>
      </x:c>
    </x:row>
    <x:row r="4075" ht="15">
      <x:c r="A4075" s="9" t="s">
        <x:v>283</x:v>
      </x:c>
      <x:c r="B4075" s="10">
        <x:v>42004</x:v>
      </x:c>
      <x:c r="C4075" s="9">
        <x:v>2014</x:v>
      </x:c>
      <x:c r="D4075" s="11">
        <x:v>782.8</x:v>
      </x:c>
      <x:c r="E4075" s="11">
        <x:v>240.4</x:v>
      </x:c>
      <x:c r="F4075" s="11">
        <x:v>177.1</x:v>
      </x:c>
      <x:c r="G4075" s="11">
        <x:v>505.7</x:v>
      </x:c>
      <x:c r="H4075" s="11">
        <x:v>139</x:v>
      </x:c>
      <x:c r="I4075" s="11">
        <x:v>277.10000000000002</x:v>
      </x:c>
      <x:c r="J4075" s="11">
        <x:v>24.1</x:v>
      </x:c>
      <x:c r="K4075" s="11">
        <x:v>24.9</x:v>
      </x:c>
      <x:c r="L4075" s="11">
        <x:v>75.400000000000006</x:v>
      </x:c>
      <x:c r="M4075" s="11">
        <x:v>1.9</x:v>
      </x:c>
      <x:c r="N4075" s="11">
        <x:v>137.1</x:v>
      </x:c>
      <x:c r="O4075" s="11">
        <x:v>936.4</x:v>
      </x:c>
      <x:c r="P4075" s="11">
        <x:v>61</x:v>
      </x:c>
      <x:c r="Q4075" s="11">
        <x:v>108.3</x:v>
      </x:c>
      <x:c r="R4075" s="11">
        <x:v>6.7</x:v>
      </x:c>
      <x:c r="S4075" s="11">
        <x:v>45.3</x:v>
      </x:c>
      <x:c r="T4075" s="11">
        <x:v>68.900000000000006</x:v>
      </x:c>
      <x:c r="U4075" s="11">
        <x:v>805.51739999999995</x:v>
      </x:c>
      <x:c r="V4075" s="11">
        <x:v>18</x:v>
      </x:c>
      <x:c r="W4075" s="12">
        <x:v>0</x:v>
      </x:c>
      <x:c r="X4075" s="8">
        <x:v>0</x:v>
      </x:c>
      <x:c r="Y4075" s="13">
        <x:f t="shared" si="378"/>
        <x:v>1.35742518351214</x:v>
      </x:c>
      <x:c r="Z4075" s="13">
        <x:f t="shared" si="379"/>
        <x:v>0.64601430761369449</x:v>
      </x:c>
      <x:c r="AA4075" s="13">
        <x:f t="shared" si="380"/>
        <x:v>5.7869187531936636E-2</x:v>
      </x:c>
      <x:c r="AB4075" s="13">
        <x:f t="shared" si="381"/>
        <x:v>7.7925396014307619E-2</x:v>
      </x:c>
      <x:c r="AC4075" s="13">
        <x:f t="shared" si="382"/>
        <x:v>0.13624678663239076</x:v>
      </x:c>
      <x:c r="AD4075" s="13">
        <x:f t="shared" si="383"/>
        <x:v>3.0786918753193667E-2</x:v>
      </x:c>
      <x:c r="AE4075" s="50" t="n">
        <x:f>IF(OR(NOT(ISNUMBER(Q4075)),NOT(ISNUMBER(R4075))),"",IF(Q4075&lt;R4075,1,0))</x:f>
        <x:v>0</x:v>
      </x:c>
      <x:c r="AF4075" s="50" t="n">
        <x:f>IFERROR(IF(AND(A4075=A4074,C4075=C4074+1,ISNUMBER(AE4074)),AE4074,""),"")</x:f>
        <x:v>0</x:v>
      </x:c>
      <x:c r="AG4075" s="52" t="n">
        <x:f>IFERROR(IF(AND(A4075=A4074,C4075=C4074+1,ISNUMBER(U4075),ISNUMBER(U4074),U4074&lt;&gt;0),U4075/U4074-1,""),"")</x:f>
        <x:v>-0.06876235120461749</x:v>
      </x:c>
      <x:c r="AH4075" s="50" t="n">
        <x:f>IF(AND(ISNUMBER(AE4075),ISNUMBER(AF4075),ISNUMBER(AG4075)),IF(AND(AE4075=1,AF4075=1,AG4075&lt;0),1,0),"")</x:f>
        <x:v>0</x:v>
      </x:c>
      <x:c r="AI4075" s="50" t="n">
        <x:f>IF(AND(A4075=A4076,C4076=C4075+1,ISNUMBER(AH4076)),C4076,"")</x:f>
        <x:v>2015</x:v>
      </x:c>
      <x:c r="AJ4075" s="50" t="n">
        <x:f>IF(AND(A4075=A4076,C4076=C4075+1,ISNUMBER(AH4076)),AH4076,"")</x:f>
        <x:v>0</x:v>
      </x:c>
    </x:row>
    <x:row r="4076" ht="15">
      <x:c r="A4076" s="9" t="s">
        <x:v>283</x:v>
      </x:c>
      <x:c r="B4076" s="10">
        <x:v>42369</x:v>
      </x:c>
      <x:c r="C4076" s="9">
        <x:v>2015</x:v>
      </x:c>
      <x:c r="D4076" s="11">
        <x:v>724.7</x:v>
      </x:c>
      <x:c r="E4076" s="11">
        <x:v>240.3</x:v>
      </x:c>
      <x:c r="F4076" s="11">
        <x:v>215.8</x:v>
      </x:c>
      <x:c r="G4076" s="11">
        <x:v>466.2</x:v>
      </x:c>
      <x:c r="H4076" s="11">
        <x:v>131</x:v>
      </x:c>
      <x:c r="I4076" s="11">
        <x:v>258.5</x:v>
      </x:c>
      <x:c r="J4076" s="11">
        <x:v>32.299999999999997</x:v>
      </x:c>
      <x:c r="K4076" s="11">
        <x:v>50.9</x:v>
      </x:c>
      <x:c r="L4076" s="11">
        <x:v>63.6</x:v>
      </x:c>
      <x:c r="M4076" s="11">
        <x:v>57.3</x:v>
      </x:c>
      <x:c r="N4076" s="11">
        <x:v>73.7</x:v>
      </x:c>
      <x:c r="O4076" s="11">
        <x:v>870.1</x:v>
      </x:c>
      <x:c r="P4076" s="11">
        <x:v>76.5</x:v>
      </x:c>
      <x:c r="Q4076" s="11">
        <x:v>122.3</x:v>
      </x:c>
      <x:c r="R4076" s="11">
        <x:v>3.8</x:v>
      </x:c>
      <x:c r="S4076" s="11">
        <x:v>60.4</x:v>
      </x:c>
      <x:c r="T4076" s="11">
        <x:v>100.4</x:v>
      </x:c>
      <x:c r="U4076" s="11">
        <x:v>1081.1606999999999</x:v>
      </x:c>
      <x:c r="V4076" s="11">
        <x:v>18</x:v>
      </x:c>
      <x:c r="W4076" s="12">
        <x:v>0</x:v>
      </x:c>
      <x:c r="X4076" s="8">
        <x:v>0</x:v>
      </x:c>
      <x:c r="Y4076" s="13">
        <x:f t="shared" si="378"/>
        <x:v>1.113531047265987</x:v>
      </x:c>
      <x:c r="Z4076" s="13">
        <x:f t="shared" si="379"/>
        <x:v>0.64330067614185171</x:v>
      </x:c>
      <x:c r="AA4076" s="13">
        <x:f t="shared" si="380"/>
        <x:v>8.3344832344418376E-2</x:v>
      </x:c>
      <x:c r="AB4076" s="13">
        <x:f t="shared" si="381"/>
        <x:v>0.10556092176072857</x:v>
      </x:c>
      <x:c r="AC4076" s="13">
        <x:f t="shared" si="382"/>
        <x:v>0.21535821535821537</x:v>
      </x:c>
      <x:c r="AD4076" s="13">
        <x:f t="shared" si="383"/>
        <x:v>4.457016696564095E-2</x:v>
      </x:c>
      <x:c r="AE4076" s="50" t="n">
        <x:f>IF(OR(NOT(ISNUMBER(Q4076)),NOT(ISNUMBER(R4076))),"",IF(Q4076&lt;R4076,1,0))</x:f>
        <x:v>0</x:v>
      </x:c>
      <x:c r="AF4076" s="50" t="n">
        <x:f>IFERROR(IF(AND(A4076=A4075,C4076=C4075+1,ISNUMBER(AE4075)),AE4075,""),"")</x:f>
        <x:v>0</x:v>
      </x:c>
      <x:c r="AG4076" s="52" t="n">
        <x:f>IFERROR(IF(AND(A4076=A4075,C4076=C4075+1,ISNUMBER(U4076),ISNUMBER(U4075),U4075&lt;&gt;0),U4076/U4075-1,""),"")</x:f>
        <x:v>0.34219409785561417</x:v>
      </x:c>
      <x:c r="AH4076" s="50" t="n">
        <x:f>IF(AND(ISNUMBER(AE4076),ISNUMBER(AF4076),ISNUMBER(AG4076)),IF(AND(AE4076=1,AF4076=1,AG4076&lt;0),1,0),"")</x:f>
        <x:v>0</x:v>
      </x:c>
      <x:c r="AI4076" s="50" t="n">
        <x:f>IF(AND(A4076=A4077,C4077=C4076+1,ISNUMBER(AH4077)),C4077,"")</x:f>
        <x:v>2016</x:v>
      </x:c>
      <x:c r="AJ4076" s="50" t="n">
        <x:f>IF(AND(A4076=A4077,C4077=C4076+1,ISNUMBER(AH4077)),AH4077,"")</x:f>
        <x:v>0</x:v>
      </x:c>
    </x:row>
    <x:row r="4077" ht="15">
      <x:c r="A4077" s="9" t="s">
        <x:v>283</x:v>
      </x:c>
      <x:c r="B4077" s="10">
        <x:v>42735</x:v>
      </x:c>
      <x:c r="C4077" s="9">
        <x:v>2016</x:v>
      </x:c>
      <x:c r="D4077" s="11">
        <x:v>1095.5999999999999</x:v>
      </x:c>
      <x:c r="E4077" s="11">
        <x:v>417.4</x:v>
      </x:c>
      <x:c r="F4077" s="11">
        <x:v>320.89999999999998</x:v>
      </x:c>
      <x:c r="G4077" s="11">
        <x:v>751.4</x:v>
      </x:c>
      <x:c r="H4077" s="11">
        <x:v>267.7</x:v>
      </x:c>
      <x:c r="I4077" s="11">
        <x:v>344.2</x:v>
      </x:c>
      <x:c r="J4077" s="11">
        <x:v>65.2</x:v>
      </x:c>
      <x:c r="K4077" s="11">
        <x:v>117.4</x:v>
      </x:c>
      <x:c r="L4077" s="11">
        <x:v>104.3</x:v>
      </x:c>
      <x:c r="M4077" s="11">
        <x:v>65.400000000000006</x:v>
      </x:c>
      <x:c r="N4077" s="11">
        <x:v>202.3</x:v>
      </x:c>
      <x:c r="O4077" s="11">
        <x:v>1045.7</x:v>
      </x:c>
      <x:c r="P4077" s="11">
        <x:v>142.69999999999999</x:v>
      </x:c>
      <x:c r="Q4077" s="11">
        <x:v>199.6</x:v>
      </x:c>
      <x:c r="R4077" s="11">
        <x:v>4.2</x:v>
      </x:c>
      <x:c r="S4077" s="11">
        <x:v>110.4</x:v>
      </x:c>
      <x:c r="T4077" s="11">
        <x:v>138.69999999999999</x:v>
      </x:c>
      <x:c r="U4077" s="11">
        <x:v>1300.3838000000001</x:v>
      </x:c>
      <x:c r="V4077" s="11">
        <x:v>18</x:v>
      </x:c>
      <x:c r="W4077" s="12">
        <x:v>0</x:v>
      </x:c>
      <x:c r="X4077" s="8">
        <x:v>0</x:v>
      </x:c>
      <x:c r="Y4077" s="13">
        <x:f t="shared" si="378"/>
        <x:v>1.3007167341851045</x:v>
      </x:c>
      <x:c r="Z4077" s="13">
        <x:f t="shared" si="379"/>
        <x:v>0.68583424607520993</x:v>
      </x:c>
      <x:c r="AA4077" s="13">
        <x:f t="shared" si="380"/>
        <x:v>0.10076670317634175</x:v>
      </x:c>
      <x:c r="AB4077" s="13">
        <x:f t="shared" si="381"/>
        <x:v>0.13024826579043447</x:v>
      </x:c>
      <x:c r="AC4077" s="13">
        <x:f t="shared" si="382"/>
        <x:v>0.18458876763375032</x:v>
      </x:c>
      <x:c r="AD4077" s="13">
        <x:f t="shared" si="383"/>
        <x:v>5.9510770354143858E-2</x:v>
      </x:c>
      <x:c r="AE4077" s="50" t="n">
        <x:f>IF(OR(NOT(ISNUMBER(Q4077)),NOT(ISNUMBER(R4077))),"",IF(Q4077&lt;R4077,1,0))</x:f>
        <x:v>0</x:v>
      </x:c>
      <x:c r="AF4077" s="50" t="n">
        <x:f>IFERROR(IF(AND(A4077=A4076,C4077=C4076+1,ISNUMBER(AE4076)),AE4076,""),"")</x:f>
        <x:v>0</x:v>
      </x:c>
      <x:c r="AG4077" s="52" t="n">
        <x:f>IFERROR(IF(AND(A4077=A4076,C4077=C4076+1,ISNUMBER(U4077),ISNUMBER(U4076),U4076&lt;&gt;0),U4077/U4076-1,""),"")</x:f>
        <x:v>0.20276643425903318</x:v>
      </x:c>
      <x:c r="AH4077" s="50" t="n">
        <x:f>IF(AND(ISNUMBER(AE4077),ISNUMBER(AF4077),ISNUMBER(AG4077)),IF(AND(AE4077=1,AF4077=1,AG4077&lt;0),1,0),"")</x:f>
        <x:v>0</x:v>
      </x:c>
      <x:c r="AI4077" s="50" t="n">
        <x:f>IF(AND(A4077=A4078,C4078=C4077+1,ISNUMBER(AH4078)),C4078,"")</x:f>
        <x:v>2017</x:v>
      </x:c>
      <x:c r="AJ4077" s="50" t="n">
        <x:f>IF(AND(A4077=A4078,C4078=C4077+1,ISNUMBER(AH4078)),AH4078,"")</x:f>
        <x:v>0</x:v>
      </x:c>
    </x:row>
    <x:row r="4078" ht="15">
      <x:c r="A4078" s="9" t="s">
        <x:v>283</x:v>
      </x:c>
      <x:c r="B4078" s="10">
        <x:v>43100</x:v>
      </x:c>
      <x:c r="C4078" s="9">
        <x:v>2017</x:v>
      </x:c>
      <x:c r="D4078" s="11">
        <x:v>1200.7</x:v>
      </x:c>
      <x:c r="E4078" s="11">
        <x:v>443.8</x:v>
      </x:c>
      <x:c r="F4078" s="11">
        <x:v>395</x:v>
      </x:c>
      <x:c r="G4078" s="11">
        <x:v>794.5</x:v>
      </x:c>
      <x:c r="H4078" s="11">
        <x:v>270.10000000000002</x:v>
      </x:c>
      <x:c r="I4078" s="11">
        <x:v>406.2</x:v>
      </x:c>
      <x:c r="J4078" s="11">
        <x:v>125.5</x:v>
      </x:c>
      <x:c r="K4078" s="11">
        <x:v>89.6</x:v>
      </x:c>
      <x:c r="L4078" s="11">
        <x:v>125.1</x:v>
      </x:c>
      <x:c r="M4078" s="11">
        <x:v>73.099999999999994</x:v>
      </x:c>
      <x:c r="N4078" s="11">
        <x:v>197</x:v>
      </x:c>
      <x:c r="O4078" s="11">
        <x:v>1480.2</x:v>
      </x:c>
      <x:c r="P4078" s="11">
        <x:v>94.4</x:v>
      </x:c>
      <x:c r="Q4078" s="11">
        <x:v>162.6</x:v>
      </x:c>
      <x:c r="R4078" s="11">
        <x:v>5.7</x:v>
      </x:c>
      <x:c r="S4078" s="11">
        <x:v>74</x:v>
      </x:c>
      <x:c r="T4078" s="11">
        <x:v>133.69999999999999</x:v>
      </x:c>
      <x:c r="U4078" s="11">
        <x:v>1670.1741</x:v>
      </x:c>
      <x:c r="V4078" s="11">
        <x:v>18</x:v>
      </x:c>
      <x:c r="W4078" s="12">
        <x:v>0</x:v>
      </x:c>
      <x:c r="X4078" s="8">
        <x:v>0</x:v>
      </x:c>
      <x:c r="Y4078" s="13">
        <x:f t="shared" si="378"/>
        <x:v>1.1235443037974684</x:v>
      </x:c>
      <x:c r="Z4078" s="13">
        <x:f t="shared" si="379"/>
        <x:v>0.66169734321645701</x:v>
      </x:c>
      <x:c r="AA4078" s="13">
        <x:f t="shared" si="380"/>
        <x:v>6.1630715416007328E-2</x:v>
      </x:c>
      <x:c r="AB4078" s="13">
        <x:f t="shared" si="381"/>
        <x:v>7.8620804530690439E-2</x:v>
      </x:c>
      <x:c r="AC4078" s="13">
        <x:f t="shared" si="382"/>
        <x:v>0.16828193832599117</x:v>
      </x:c>
      <x:c r="AD4078" s="13">
        <x:f t="shared" si="383"/>
        <x:v>0.10452236195552594</x:v>
      </x:c>
      <x:c r="AE4078" s="50" t="n">
        <x:f>IF(OR(NOT(ISNUMBER(Q4078)),NOT(ISNUMBER(R4078))),"",IF(Q4078&lt;R4078,1,0))</x:f>
        <x:v>0</x:v>
      </x:c>
      <x:c r="AF4078" s="50" t="n">
        <x:f>IFERROR(IF(AND(A4078=A4077,C4078=C4077+1,ISNUMBER(AE4077)),AE4077,""),"")</x:f>
        <x:v>0</x:v>
      </x:c>
      <x:c r="AG4078" s="52" t="n">
        <x:f>IFERROR(IF(AND(A4078=A4077,C4078=C4077+1,ISNUMBER(U4078),ISNUMBER(U4077),U4077&lt;&gt;0),U4078/U4077-1,""),"")</x:f>
        <x:v>0.28437012211317914</x:v>
      </x:c>
      <x:c r="AH4078" s="50" t="n">
        <x:f>IF(AND(ISNUMBER(AE4078),ISNUMBER(AF4078),ISNUMBER(AG4078)),IF(AND(AE4078=1,AF4078=1,AG4078&lt;0),1,0),"")</x:f>
        <x:v>0</x:v>
      </x:c>
      <x:c r="AI4078" s="50" t="n">
        <x:f>IF(AND(A4078=A4079,C4079=C4078+1,ISNUMBER(AH4079)),C4079,"")</x:f>
        <x:v>2018</x:v>
      </x:c>
      <x:c r="AJ4078" s="50" t="n">
        <x:f>IF(AND(A4078=A4079,C4079=C4078+1,ISNUMBER(AH4079)),AH4079,"")</x:f>
        <x:v>0</x:v>
      </x:c>
    </x:row>
    <x:row r="4079" ht="15">
      <x:c r="A4079" s="9" t="s">
        <x:v>283</x:v>
      </x:c>
      <x:c r="B4079" s="10">
        <x:v>43465</x:v>
      </x:c>
      <x:c r="C4079" s="9">
        <x:v>2018</x:v>
      </x:c>
      <x:c r="D4079" s="11">
        <x:v>1284.4000000000001</x:v>
      </x:c>
      <x:c r="E4079" s="11">
        <x:v>471.7</x:v>
      </x:c>
      <x:c r="F4079" s="11">
        <x:v>386.3</x:v>
      </x:c>
      <x:c r="G4079" s="11">
        <x:v>799.4</x:v>
      </x:c>
      <x:c r="H4079" s="11">
        <x:v>310.89999999999998</x:v>
      </x:c>
      <x:c r="I4079" s="11">
        <x:v>485</x:v>
      </x:c>
      <x:c r="J4079" s="11">
        <x:v>192.1</x:v>
      </x:c>
      <x:c r="K4079" s="11">
        <x:v>96.9</x:v>
      </x:c>
      <x:c r="L4079" s="11">
        <x:v>141.9</x:v>
      </x:c>
      <x:c r="M4079" s="11">
        <x:v>70.099999999999994</x:v>
      </x:c>
      <x:c r="N4079" s="11">
        <x:v>240.8</x:v>
      </x:c>
      <x:c r="O4079" s="11">
        <x:v>1618.9</x:v>
      </x:c>
      <x:c r="P4079" s="11">
        <x:v>128.30000000000001</x:v>
      </x:c>
      <x:c r="Q4079" s="11">
        <x:v>183.6</x:v>
      </x:c>
      <x:c r="R4079" s="11">
        <x:v>4.9000000000000004</x:v>
      </x:c>
      <x:c r="S4079" s="11">
        <x:v>99.8</x:v>
      </x:c>
      <x:c r="T4079" s="11">
        <x:v>98.5</x:v>
      </x:c>
      <x:c r="U4079" s="11">
        <x:v>1214.7338999999999</x:v>
      </x:c>
      <x:c r="V4079" s="11">
        <x:v>18</x:v>
      </x:c>
      <x:c r="W4079" s="12">
        <x:v>0</x:v>
      </x:c>
      <x:c r="X4079" s="8">
        <x:v>0</x:v>
      </x:c>
      <x:c r="Y4079" s="13">
        <x:f t="shared" si="378"/>
        <x:v>1.2210717059280352</x:v>
      </x:c>
      <x:c r="Z4079" s="13">
        <x:f t="shared" si="379"/>
        <x:v>0.62239177826222358</x:v>
      </x:c>
      <x:c r="AA4079" s="13">
        <x:f t="shared" si="380"/>
        <x:v>7.770165057614449E-2</x:v>
      </x:c>
      <x:c r="AB4079" s="13">
        <x:f t="shared" si="381"/>
        <x:v>9.9890999688570542E-2</x:v>
      </x:c>
      <x:c r="AC4079" s="13">
        <x:f t="shared" si="382"/>
        <x:v>0.12321741305979485</x:v>
      </x:c>
      <x:c r="AD4079" s="13">
        <x:f t="shared" si="383"/>
        <x:v>0.14956399875428214</x:v>
      </x:c>
      <x:c r="AE4079" s="50" t="n">
        <x:f>IF(OR(NOT(ISNUMBER(Q4079)),NOT(ISNUMBER(R4079))),"",IF(Q4079&lt;R4079,1,0))</x:f>
        <x:v>0</x:v>
      </x:c>
      <x:c r="AF4079" s="50" t="n">
        <x:f>IFERROR(IF(AND(A4079=A4078,C4079=C4078+1,ISNUMBER(AE4078)),AE4078,""),"")</x:f>
        <x:v>0</x:v>
      </x:c>
      <x:c r="AG4079" s="52" t="n">
        <x:f>IFERROR(IF(AND(A4079=A4078,C4079=C4078+1,ISNUMBER(U4079),ISNUMBER(U4078),U4078&lt;&gt;0),U4079/U4078-1,""),"")</x:f>
        <x:v>-0.27269025426750426</x:v>
      </x:c>
      <x:c r="AH4079" s="50" t="n">
        <x:f>IF(AND(ISNUMBER(AE4079),ISNUMBER(AF4079),ISNUMBER(AG4079)),IF(AND(AE4079=1,AF4079=1,AG4079&lt;0),1,0),"")</x:f>
        <x:v>0</x:v>
      </x:c>
      <x:c r="AI4079" s="50" t="n">
        <x:f>IF(AND(A4079=A4080,C4080=C4079+1,ISNUMBER(AH4080)),C4080,"")</x:f>
        <x:v>2019</x:v>
      </x:c>
      <x:c r="AJ4079" s="50" t="n">
        <x:f>IF(AND(A4079=A4080,C4080=C4079+1,ISNUMBER(AH4080)),AH4080,"")</x:f>
        <x:v>0</x:v>
      </x:c>
    </x:row>
    <x:row r="4080" ht="15">
      <x:c r="A4080" s="9" t="s">
        <x:v>283</x:v>
      </x:c>
      <x:c r="B4080" s="10">
        <x:v>43830</x:v>
      </x:c>
      <x:c r="C4080" s="9">
        <x:v>2019</x:v>
      </x:c>
      <x:c r="D4080" s="11">
        <x:v>1259.4000000000001</x:v>
      </x:c>
      <x:c r="E4080" s="11">
        <x:v>421</x:v>
      </x:c>
      <x:c r="F4080" s="11">
        <x:v>298.3</x:v>
      </x:c>
      <x:c r="G4080" s="11">
        <x:v>588.9</x:v>
      </x:c>
      <x:c r="H4080" s="11">
        <x:v>124.8</x:v>
      </x:c>
      <x:c r="I4080" s="11">
        <x:v>670.5</x:v>
      </x:c>
      <x:c r="J4080" s="11">
        <x:v>204.4</x:v>
      </x:c>
      <x:c r="K4080" s="11">
        <x:v>103.6</x:v>
      </x:c>
      <x:c r="L4080" s="11">
        <x:v>121.9</x:v>
      </x:c>
      <x:c r="M4080" s="11">
        <x:v>7.5</x:v>
      </x:c>
      <x:c r="N4080" s="11">
        <x:v>117.3</x:v>
      </x:c>
      <x:c r="O4080" s="11">
        <x:v>1459.1</x:v>
      </x:c>
      <x:c r="P4080" s="11">
        <x:v>106.2</x:v>
      </x:c>
      <x:c r="Q4080" s="11">
        <x:v>158.30000000000001</x:v>
      </x:c>
      <x:c r="R4080" s="11">
        <x:v>7.8</x:v>
      </x:c>
      <x:c r="S4080" s="11">
        <x:v>84.6</x:v>
      </x:c>
      <x:c r="T4080" s="11">
        <x:v>150.80000000000001</x:v>
      </x:c>
      <x:c r="U4080" s="11">
        <x:v>1503.1226999999999</x:v>
      </x:c>
      <x:c r="V4080" s="11">
        <x:v>18</x:v>
      </x:c>
      <x:c r="W4080" s="12">
        <x:v>0</x:v>
      </x:c>
      <x:c r="X4080" s="8">
        <x:v>0</x:v>
      </x:c>
      <x:c r="Y4080" s="13">
        <x:f t="shared" si="378"/>
        <x:v>1.4113308749580957</x:v>
      </x:c>
      <x:c r="Z4080" s="13">
        <x:f t="shared" si="379"/>
        <x:v>0.46760362077179607</x:v>
      </x:c>
      <x:c r="AA4080" s="13">
        <x:f t="shared" si="380"/>
        <x:v>6.7174845164363978E-2</x:v>
      </x:c>
      <x:c r="AB4080" s="13">
        <x:f t="shared" si="381"/>
        <x:v>8.4325869461648398E-2</x:v>
      </x:c>
      <x:c r="AC4080" s="13">
        <x:f t="shared" si="382"/>
        <x:v>0.25607064017660047</x:v>
      </x:c>
      <x:c r="AD4080" s="13">
        <x:f t="shared" si="383"/>
        <x:v>0.16229950770208035</x:v>
      </x:c>
      <x:c r="AE4080" s="50" t="n">
        <x:f>IF(OR(NOT(ISNUMBER(Q4080)),NOT(ISNUMBER(R4080))),"",IF(Q4080&lt;R4080,1,0))</x:f>
        <x:v>0</x:v>
      </x:c>
      <x:c r="AF4080" s="50" t="n">
        <x:f>IFERROR(IF(AND(A4080=A4079,C4080=C4079+1,ISNUMBER(AE4079)),AE4079,""),"")</x:f>
        <x:v>0</x:v>
      </x:c>
      <x:c r="AG4080" s="52" t="n">
        <x:f>IFERROR(IF(AND(A4080=A4079,C4080=C4079+1,ISNUMBER(U4080),ISNUMBER(U4079),U4079&lt;&gt;0),U4080/U4079-1,""),"")</x:f>
        <x:v>0.2374090325461402</x:v>
      </x:c>
      <x:c r="AH4080" s="50" t="n">
        <x:f>IF(AND(ISNUMBER(AE4080),ISNUMBER(AF4080),ISNUMBER(AG4080)),IF(AND(AE4080=1,AF4080=1,AG4080&lt;0),1,0),"")</x:f>
        <x:v>0</x:v>
      </x:c>
      <x:c r="AI4080" s="50" t="n">
        <x:f>IF(AND(A4080=A4081,C4081=C4080+1,ISNUMBER(AH4081)),C4081,"")</x:f>
        <x:v>2020</x:v>
      </x:c>
      <x:c r="AJ4080" s="50" t="n">
        <x:f>IF(AND(A4080=A4081,C4081=C4080+1,ISNUMBER(AH4081)),AH4081,"")</x:f>
        <x:v>0</x:v>
      </x:c>
    </x:row>
    <x:row r="4081" ht="15">
      <x:c r="A4081" s="9" t="s">
        <x:v>283</x:v>
      </x:c>
      <x:c r="B4081" s="10">
        <x:v>44196</x:v>
      </x:c>
      <x:c r="C4081" s="9">
        <x:v>2020</x:v>
      </x:c>
      <x:c r="D4081" s="11">
        <x:v>2059.1</x:v>
      </x:c>
      <x:c r="E4081" s="11">
        <x:v>635.9</x:v>
      </x:c>
      <x:c r="F4081" s="11">
        <x:v>468.4</x:v>
      </x:c>
      <x:c r="G4081" s="11">
        <x:v>1431</x:v>
      </x:c>
      <x:c r="H4081" s="11">
        <x:v>719</x:v>
      </x:c>
      <x:c r="I4081" s="11">
        <x:v>628.1</x:v>
      </x:c>
      <x:c r="J4081" s="11">
        <x:v>192.4</x:v>
      </x:c>
      <x:c r="K4081" s="11">
        <x:v>201.8</x:v>
      </x:c>
      <x:c r="L4081" s="11">
        <x:v>170.3</x:v>
      </x:c>
      <x:c r="M4081" s="11">
        <x:v>30.7</x:v>
      </x:c>
      <x:c r="N4081" s="11">
        <x:v>688.3</x:v>
      </x:c>
      <x:c r="O4081" s="11">
        <x:v>1644.2</x:v>
      </x:c>
      <x:c r="P4081" s="11">
        <x:v>57.2</x:v>
      </x:c>
      <x:c r="Q4081" s="11">
        <x:v>127</x:v>
      </x:c>
      <x:c r="R4081" s="11">
        <x:v>27.1</x:v>
      </x:c>
      <x:c r="S4081" s="11">
        <x:v>3.1</x:v>
      </x:c>
      <x:c r="T4081" s="11">
        <x:v>188.7</x:v>
      </x:c>
      <x:c r="U4081" s="11">
        <x:v>1910.1298999999999</x:v>
      </x:c>
      <x:c r="V4081" s="11">
        <x:v>18</x:v>
      </x:c>
      <x:c r="W4081" s="12">
        <x:v>0</x:v>
      </x:c>
      <x:c r="X4081" s="8">
        <x:v>0</x:v>
      </x:c>
      <x:c r="Y4081" s="13">
        <x:f t="shared" si="378"/>
        <x:v>1.3576003415883859</x:v>
      </x:c>
      <x:c r="Z4081" s="13">
        <x:f t="shared" si="379"/>
        <x:v>0.6949638191442864</x:v>
      </x:c>
      <x:c r="AA4081" s="13">
        <x:f t="shared" si="380"/>
        <x:v>1.5055121169442961E-3</x:v>
      </x:c>
      <x:c r="AB4081" s="13">
        <x:f t="shared" si="381"/>
        <x:v>2.7779126802972176E-2</x:v>
      </x:c>
      <x:c r="AC4081" s="13">
        <x:f t="shared" si="382"/>
        <x:v>0.13186582809224318</x:v>
      </x:c>
      <x:c r="AD4081" s="13">
        <x:f t="shared" si="383"/>
        <x:v>9.3438881064542761E-2</x:v>
      </x:c>
      <x:c r="AE4081" s="50" t="n">
        <x:f>IF(OR(NOT(ISNUMBER(Q4081)),NOT(ISNUMBER(R4081))),"",IF(Q4081&lt;R4081,1,0))</x:f>
        <x:v>0</x:v>
      </x:c>
      <x:c r="AF4081" s="50" t="n">
        <x:f>IFERROR(IF(AND(A4081=A4080,C4081=C4080+1,ISNUMBER(AE4080)),AE4080,""),"")</x:f>
        <x:v>0</x:v>
      </x:c>
      <x:c r="AG4081" s="52" t="n">
        <x:f>IFERROR(IF(AND(A4081=A4080,C4081=C4080+1,ISNUMBER(U4081),ISNUMBER(U4080),U4080&lt;&gt;0),U4081/U4080-1,""),"")</x:f>
        <x:v>0.27077443511431243</x:v>
      </x:c>
      <x:c r="AH4081" s="50" t="n">
        <x:f>IF(AND(ISNUMBER(AE4081),ISNUMBER(AF4081),ISNUMBER(AG4081)),IF(AND(AE4081=1,AF4081=1,AG4081&lt;0),1,0),"")</x:f>
        <x:v>0</x:v>
      </x:c>
      <x:c r="AI4081" s="50" t="n">
        <x:f>IF(AND(A4081=A4082,C4082=C4081+1,ISNUMBER(AH4082)),C4082,"")</x:f>
        <x:v>2021</x:v>
      </x:c>
      <x:c r="AJ4081" s="50" t="n">
        <x:f>IF(AND(A4081=A4082,C4082=C4081+1,ISNUMBER(AH4082)),AH4082,"")</x:f>
        <x:v>0</x:v>
      </x:c>
    </x:row>
    <x:row r="4082" ht="15">
      <x:c r="A4082" s="9" t="s">
        <x:v>283</x:v>
      </x:c>
      <x:c r="B4082" s="10">
        <x:v>44561</x:v>
      </x:c>
      <x:c r="C4082" s="9">
        <x:v>2021</x:v>
      </x:c>
      <x:c r="D4082" s="11">
        <x:v>2450.9</x:v>
      </x:c>
      <x:c r="E4082" s="11">
        <x:v>1075</x:v>
      </x:c>
      <x:c r="F4082" s="11">
        <x:v>563.5</x:v>
      </x:c>
      <x:c r="G4082" s="11">
        <x:v>1417.9</x:v>
      </x:c>
      <x:c r="H4082" s="11">
        <x:v>663</x:v>
      </x:c>
      <x:c r="I4082" s="11">
        <x:v>1033</x:v>
      </x:c>
      <x:c r="J4082" s="11">
        <x:v>383.8</x:v>
      </x:c>
      <x:c r="K4082" s="11">
        <x:v>505.3</x:v>
      </x:c>
      <x:c r="L4082" s="11">
        <x:v>253.7</x:v>
      </x:c>
      <x:c r="M4082" s="11">
        <x:v>8.8000000000000007</x:v>
      </x:c>
      <x:c r="N4082" s="11">
        <x:v>654.20000000000005</x:v>
      </x:c>
      <x:c r="O4082" s="11">
        <x:v>2329.5</x:v>
      </x:c>
      <x:c r="P4082" s="11">
        <x:v>305.89999999999998</x:v>
      </x:c>
      <x:c r="Q4082" s="11">
        <x:v>377.2</x:v>
      </x:c>
      <x:c r="R4082" s="11">
        <x:v>29.4</x:v>
      </x:c>
      <x:c r="S4082" s="11">
        <x:v>208.7</x:v>
      </x:c>
      <x:c r="T4082" s="11">
        <x:v>273.3</x:v>
      </x:c>
      <x:c r="U4082" s="11">
        <x:v>1867.4748</x:v>
      </x:c>
      <x:c r="V4082" s="11">
        <x:v>18</x:v>
      </x:c>
      <x:c r="W4082" s="12">
        <x:v>0</x:v>
      </x:c>
      <x:c r="X4082" s="8">
        <x:v>0</x:v>
      </x:c>
      <x:c r="Y4082" s="13">
        <x:f t="shared" si="378"/>
        <x:v>1.9077196095829636</x:v>
      </x:c>
      <x:c r="Z4082" s="13">
        <x:f t="shared" si="379"/>
        <x:v>0.5785221755273573</x:v>
      </x:c>
      <x:c r="AA4082" s="13">
        <x:f t="shared" si="380"/>
        <x:v>8.5152392998490339E-2</x:v>
      </x:c>
      <x:c r="AB4082" s="13">
        <x:f t="shared" si="381"/>
        <x:v>0.12481129381043697</x:v>
      </x:c>
      <x:c r="AC4082" s="13">
        <x:f t="shared" si="382"/>
        <x:v>0.1927498413146202</x:v>
      </x:c>
      <x:c r="AD4082" s="13">
        <x:f t="shared" si="383"/>
        <x:v>0.15659553633359174</x:v>
      </x:c>
      <x:c r="AE4082" s="50" t="n">
        <x:f>IF(OR(NOT(ISNUMBER(Q4082)),NOT(ISNUMBER(R4082))),"",IF(Q4082&lt;R4082,1,0))</x:f>
        <x:v>0</x:v>
      </x:c>
      <x:c r="AF4082" s="50" t="n">
        <x:f>IFERROR(IF(AND(A4082=A4081,C4082=C4081+1,ISNUMBER(AE4081)),AE4081,""),"")</x:f>
        <x:v>0</x:v>
      </x:c>
      <x:c r="AG4082" s="52" t="n">
        <x:f>IFERROR(IF(AND(A4082=A4081,C4082=C4081+1,ISNUMBER(U4082),ISNUMBER(U4081),U4081&lt;&gt;0),U4082/U4081-1,""),"")</x:f>
        <x:v>-0.022330994347557143</x:v>
      </x:c>
      <x:c r="AH4082" s="50" t="n">
        <x:f>IF(AND(ISNUMBER(AE4082),ISNUMBER(AF4082),ISNUMBER(AG4082)),IF(AND(AE4082=1,AF4082=1,AG4082&lt;0),1,0),"")</x:f>
        <x:v>0</x:v>
      </x:c>
      <x:c r="AI4082" s="50" t="n">
        <x:f>IF(AND(A4082=A4083,C4083=C4082+1,ISNUMBER(AH4083)),C4083,"")</x:f>
        <x:v>2022</x:v>
      </x:c>
      <x:c r="AJ4082" s="50" t="n">
        <x:f>IF(AND(A4082=A4083,C4083=C4082+1,ISNUMBER(AH4083)),AH4083,"")</x:f>
        <x:v>0</x:v>
      </x:c>
    </x:row>
    <x:row r="4083" ht="15">
      <x:c r="A4083" s="9" t="s">
        <x:v>283</x:v>
      </x:c>
      <x:c r="B4083" s="10">
        <x:v>44926</x:v>
      </x:c>
      <x:c r="C4083" s="9">
        <x:v>2022</x:v>
      </x:c>
      <x:c r="D4083" s="11">
        <x:v>3047.6</x:v>
      </x:c>
      <x:c r="E4083" s="11">
        <x:v>1164.4000000000001</x:v>
      </x:c>
      <x:c r="F4083" s="11">
        <x:v>582.70000000000005</x:v>
      </x:c>
      <x:c r="G4083" s="11">
        <x:v>2016.6</x:v>
      </x:c>
      <x:c r="H4083" s="11">
        <x:v>1298.0999999999999</x:v>
      </x:c>
      <x:c r="I4083" s="11">
        <x:v>1031</x:v>
      </x:c>
      <x:c r="J4083" s="11">
        <x:v>273.5</x:v>
      </x:c>
      <x:c r="K4083" s="11">
        <x:v>227.7</x:v>
      </x:c>
      <x:c r="L4083" s="11">
        <x:v>407.9</x:v>
      </x:c>
      <x:c r="M4083" s="11">
        <x:v>29.1</x:v>
      </x:c>
      <x:c r="N4083" s="11">
        <x:v>1269</x:v>
      </x:c>
      <x:c r="O4083" s="11">
        <x:v>2332.3000000000002</x:v>
      </x:c>
      <x:c r="P4083" s="11">
        <x:v>-15.2</x:v>
      </x:c>
      <x:c r="Q4083" s="11">
        <x:v>78.7</x:v>
      </x:c>
      <x:c r="R4083" s="11">
        <x:v>46.2</x:v>
      </x:c>
      <x:c r="S4083" s="11">
        <x:v>-32.5</x:v>
      </x:c>
      <x:c r="T4083" s="11">
        <x:v>135.80000000000001</x:v>
      </x:c>
      <x:c r="U4083" s="11">
        <x:v>673.89859999999999</x:v>
      </x:c>
      <x:c r="V4083" s="11">
        <x:v>18</x:v>
      </x:c>
      <x:c r="W4083" s="12">
        <x:v>0</x:v>
      </x:c>
      <x:c r="X4083" s="8">
        <x:v>0</x:v>
      </x:c>
      <x:c r="Y4083" s="13">
        <x:f t="shared" si="378"/>
        <x:v>1.9982838510382701</x:v>
      </x:c>
      <x:c r="Z4083" s="13">
        <x:f t="shared" si="379"/>
        <x:v>0.66170101063131648</x:v>
      </x:c>
      <x:c r="AA4083" s="13">
        <x:f t="shared" si="380"/>
        <x:v>-1.0664129150807193E-2</x:v>
      </x:c>
      <x:c r="AB4083" s="13">
        <x:f t="shared" si="381"/>
        <x:v>-4.9875311720698253E-3</x:v>
      </x:c>
      <x:c r="AC4083" s="13">
        <x:f t="shared" si="382"/>
        <x:v>6.7341069126252109E-2</x:v>
      </x:c>
      <x:c r="AD4083" s="13">
        <x:f t="shared" si="383"/>
        <x:v>8.9742748392177454E-2</x:v>
      </x:c>
      <x:c r="AE4083" s="50" t="n">
        <x:f>IF(OR(NOT(ISNUMBER(Q4083)),NOT(ISNUMBER(R4083))),"",IF(Q4083&lt;R4083,1,0))</x:f>
        <x:v>0</x:v>
      </x:c>
      <x:c r="AF4083" s="50" t="n">
        <x:f>IFERROR(IF(AND(A4083=A4082,C4083=C4082+1,ISNUMBER(AE4082)),AE4082,""),"")</x:f>
        <x:v>0</x:v>
      </x:c>
      <x:c r="AG4083" s="52" t="n">
        <x:f>IFERROR(IF(AND(A4083=A4082,C4083=C4082+1,ISNUMBER(U4083),ISNUMBER(U4082),U4082&lt;&gt;0),U4083/U4082-1,""),"")</x:f>
        <x:v>-0.6391391198424738</x:v>
      </x:c>
      <x:c r="AH4083" s="50" t="n">
        <x:f>IF(AND(ISNUMBER(AE4083),ISNUMBER(AF4083),ISNUMBER(AG4083)),IF(AND(AE4083=1,AF4083=1,AG4083&lt;0),1,0),"")</x:f>
        <x:v>0</x:v>
      </x:c>
      <x:c r="AI4083" s="50" t="n">
        <x:f>IF(AND(A4083=A4084,C4084=C4083+1,ISNUMBER(AH4084)),C4084,"")</x:f>
        <x:v>2023</x:v>
      </x:c>
      <x:c r="AJ4083" s="50" t="n">
        <x:f>IF(AND(A4083=A4084,C4084=C4083+1,ISNUMBER(AH4084)),AH4084,"")</x:f>
        <x:v>0</x:v>
      </x:c>
    </x:row>
    <x:row r="4084" ht="15">
      <x:c r="A4084" s="9" t="s">
        <x:v>283</x:v>
      </x:c>
      <x:c r="B4084" s="10">
        <x:v>45291</x:v>
      </x:c>
      <x:c r="C4084" s="9">
        <x:v>2023</x:v>
      </x:c>
      <x:c r="D4084" s="11">
        <x:v>2706.7</x:v>
      </x:c>
      <x:c r="E4084" s="11">
        <x:v>950.9</x:v>
      </x:c>
      <x:c r="F4084" s="11">
        <x:v>488.1</x:v>
      </x:c>
      <x:c r="G4084" s="11">
        <x:v>1544.7</x:v>
      </x:c>
      <x:c r="H4084" s="11">
        <x:v>926.3</x:v>
      </x:c>
      <x:c r="I4084" s="11">
        <x:v>1162</x:v>
      </x:c>
      <x:c r="J4084" s="11">
        <x:v>209.8</x:v>
      </x:c>
      <x:c r="K4084" s="11">
        <x:v>371.3</x:v>
      </x:c>
      <x:c r="L4084" s="11">
        <x:v>344.1</x:v>
      </x:c>
      <x:c r="M4084" s="11">
        <x:v>14.5</x:v>
      </x:c>
      <x:c r="N4084" s="11">
        <x:v>911.8</x:v>
      </x:c>
      <x:c r="O4084" s="11">
        <x:v>1940.6</x:v>
      </x:c>
      <x:c r="P4084" s="11">
        <x:v>-40.9</x:v>
      </x:c>
      <x:c r="Q4084" s="11">
        <x:v>64.400000000000006</x:v>
      </x:c>
      <x:c r="R4084" s="11">
        <x:v>72.400000000000006</x:v>
      </x:c>
      <x:c r="S4084" s="11">
        <x:v>-67</x:v>
      </x:c>
      <x:c r="T4084" s="11">
        <x:v>151.9</x:v>
      </x:c>
      <x:c r="U4084" s="11">
        <x:v>310.2878</x:v>
      </x:c>
      <x:c r="V4084" s="11">
        <x:v>18</x:v>
      </x:c>
      <x:c r="W4084" s="12">
        <x:v>0</x:v>
      </x:c>
      <x:c r="X4084" s="8">
        <x:v>0</x:v>
      </x:c>
      <x:c r="Y4084" s="13">
        <x:f t="shared" si="378"/>
        <x:v>1.9481663593525915</x:v>
      </x:c>
      <x:c r="Z4084" s="13">
        <x:f t="shared" si="379"/>
        <x:v>0.57069494218051509</x:v>
      </x:c>
      <x:c r="AA4084" s="13">
        <x:f t="shared" si="380"/>
        <x:v>-2.47533897365796E-2</x:v>
      </x:c>
      <x:c r="AB4084" s="13">
        <x:f t="shared" si="381"/>
        <x:v>-1.5110651346658293E-2</x:v>
      </x:c>
      <x:c r="AC4084" s="13">
        <x:f t="shared" si="382"/>
        <x:v>9.8336246520359938E-2</x:v>
      </x:c>
      <x:c r="AD4084" s="13">
        <x:f t="shared" si="383"/>
        <x:v>7.751136069752837E-2</x:v>
      </x:c>
      <x:c r="AE4084" s="50" t="n">
        <x:f>IF(OR(NOT(ISNUMBER(Q4084)),NOT(ISNUMBER(R4084))),"",IF(Q4084&lt;R4084,1,0))</x:f>
        <x:v>1</x:v>
      </x:c>
      <x:c r="AF4084" s="50" t="n">
        <x:f>IFERROR(IF(AND(A4084=A4083,C4084=C4083+1,ISNUMBER(AE4083)),AE4083,""),"")</x:f>
        <x:v>0</x:v>
      </x:c>
      <x:c r="AG4084" s="52" t="n">
        <x:f>IFERROR(IF(AND(A4084=A4083,C4084=C4083+1,ISNUMBER(U4084),ISNUMBER(U4083),U4083&lt;&gt;0),U4084/U4083-1,""),"")</x:f>
        <x:v>-0.5395630737324577</x:v>
      </x:c>
      <x:c r="AH4084" s="50" t="n">
        <x:f>IF(AND(ISNUMBER(AE4084),ISNUMBER(AF4084),ISNUMBER(AG4084)),IF(AND(AE4084=1,AF4084=1,AG4084&lt;0),1,0),"")</x:f>
        <x:v>0</x:v>
      </x:c>
      <x:c r="AI4084" s="50" t="n">
        <x:f>IF(AND(A4084=A4085,C4085=C4084+1,ISNUMBER(AH4085)),C4085,"")</x:f>
        <x:v>2024</x:v>
      </x:c>
      <x:c r="AJ4084" s="50" t="n">
        <x:f>IF(AND(A4084=A4085,C4085=C4084+1,ISNUMBER(AH4085)),AH4085,"")</x:f>
        <x:v>0</x:v>
      </x:c>
    </x:row>
    <x:row r="4085" ht="15">
      <x:c r="A4085" s="9" t="s">
        <x:v>283</x:v>
      </x:c>
      <x:c r="B4085" s="10">
        <x:v>45657</x:v>
      </x:c>
      <x:c r="C4085" s="9">
        <x:v>2024</x:v>
      </x:c>
      <x:c r="D4085" s="11">
        <x:v>2537.1999999999998</x:v>
      </x:c>
      <x:c r="E4085" s="11">
        <x:v>826.1</x:v>
      </x:c>
      <x:c r="F4085" s="11">
        <x:v>555.1</x:v>
      </x:c>
      <x:c r="G4085" s="11">
        <x:v>1429.5</x:v>
      </x:c>
      <x:c r="H4085" s="11">
        <x:v>878.7</x:v>
      </x:c>
      <x:c r="I4085" s="11">
        <x:v>1107.7</x:v>
      </x:c>
      <x:c r="J4085" s="11">
        <x:v>136.69999999999999</x:v>
      </x:c>
      <x:c r="K4085" s="11">
        <x:v>225.8</x:v>
      </x:c>
      <x:c r="L4085" s="11">
        <x:v>348.2</x:v>
      </x:c>
      <x:c r="M4085" s="11">
        <x:v>136.5</x:v>
      </x:c>
      <x:c r="N4085" s="11">
        <x:v>742.2</x:v>
      </x:c>
      <x:c r="O4085" s="11">
        <x:v>1986.8</x:v>
      </x:c>
      <x:c r="P4085" s="11">
        <x:v>-25.4</x:v>
      </x:c>
      <x:c r="Q4085" s="11">
        <x:v>71</x:v>
      </x:c>
      <x:c r="R4085" s="11">
        <x:v>70.400000000000006</x:v>
      </x:c>
      <x:c r="S4085" s="11">
        <x:v>-72.599999999999994</x:v>
      </x:c>
      <x:c r="T4085" s="11">
        <x:v>-32.5</x:v>
      </x:c>
      <x:c r="U4085" s="11">
        <x:v>263.34390000000002</x:v>
      </x:c>
      <x:c r="V4085" s="11">
        <x:v>18</x:v>
      </x:c>
      <x:c r="W4085" s="12">
        <x:v>0</x:v>
      </x:c>
      <x:c r="X4085" s="8">
        <x:v>0</x:v>
      </x:c>
      <x:c r="Y4085" s="13">
        <x:f t="shared" si="378"/>
        <x:v>1.4882003242658981</x:v>
      </x:c>
      <x:c r="Z4085" s="13">
        <x:f t="shared" si="379"/>
        <x:v>0.56341636449629517</x:v>
      </x:c>
      <x:c r="AA4085" s="13">
        <x:f t="shared" si="380"/>
        <x:v>-2.8614220400441433E-2</x:v>
      </x:c>
      <x:c r="AB4085" s="13">
        <x:f t="shared" si="381"/>
        <x:v>-1.0011035787482265E-2</x:v>
      </x:c>
      <x:c r="AC4085" s="13">
        <x:f t="shared" si="382"/>
        <x:v>-2.273522210563134E-2</x:v>
      </x:c>
      <x:c r="AD4085" s="13">
        <x:f t="shared" si="383"/>
        <x:v>5.3878291029481315E-2</x:v>
      </x:c>
      <x:c r="AE4085" s="50" t="n">
        <x:f>IF(OR(NOT(ISNUMBER(Q4085)),NOT(ISNUMBER(R4085))),"",IF(Q4085&lt;R4085,1,0))</x:f>
        <x:v>0</x:v>
      </x:c>
      <x:c r="AF4085" s="50" t="n">
        <x:f>IFERROR(IF(AND(A4085=A4084,C4085=C4084+1,ISNUMBER(AE4084)),AE4084,""),"")</x:f>
        <x:v>1</x:v>
      </x:c>
      <x:c r="AG4085" s="52" t="n">
        <x:f>IFERROR(IF(AND(A4085=A4084,C4085=C4084+1,ISNUMBER(U4085),ISNUMBER(U4084),U4084&lt;&gt;0),U4085/U4084-1,""),"")</x:f>
        <x:v>-0.15129147842744695</x:v>
      </x:c>
      <x:c r="AH4085" s="50" t="n">
        <x:f>IF(AND(ISNUMBER(AE4085),ISNUMBER(AF4085),ISNUMBER(AG4085)),IF(AND(AE4085=1,AF4085=1,AG4085&lt;0),1,0),"")</x:f>
        <x:v>0</x:v>
      </x:c>
      <x:c r="AI4085" s="50" t="str">
        <x:f>IF(AND(A4085=A4086,C4086=C4085+1,ISNUMBER(AH4086)),C4086,"")</x:f>
      </x:c>
      <x:c r="AJ4085" s="50" t="str">
        <x:f>IF(AND(A4085=A4086,C4086=C4085+1,ISNUMBER(AH4086)),AH4086,"")</x:f>
      </x:c>
    </x:row>
    <x:row r="4086" ht="15">
      <x:c r="A4086" s="9" t="s">
        <x:v>284</x:v>
      </x:c>
      <x:c r="B4086" s="10">
        <x:v>41639</x:v>
      </x:c>
      <x:c r="C4086" s="9">
        <x:v>2013</x:v>
      </x:c>
      <x:c r="D4086" s="11">
        <x:v>153.81800000000001</x:v>
      </x:c>
      <x:c r="E4086" s="11">
        <x:v>13.419</x:v>
      </x:c>
      <x:c r="F4086" s="11">
        <x:v>3.641</x:v>
      </x:c>
      <x:c r="G4086" s="11">
        <x:v>62.921999999999997</x:v>
      </x:c>
      <x:c r="H4086" s="11">
        <x:v>56.42</x:v>
      </x:c>
      <x:c r="I4086" s="11">
        <x:v>90.896000000000001</x:v>
      </x:c>
      <x:c r="J4086" s="11">
        <x:v>16.294</x:v>
      </x:c>
      <x:c r="K4086" s="11">
        <x:v>8.0289999999999999</x:v>
      </x:c>
      <x:c r="L4086" s="11">
        <x:v>0</x:v>
      </x:c>
      <x:c r="M4086" s="11">
        <x:v>2.9460000000000002</x:v>
      </x:c>
      <x:c r="N4086" s="11">
        <x:v>53.473999999999997</x:v>
      </x:c>
      <x:c r="O4086" s="11">
        <x:v>6.3639999999999999</x:v>
      </x:c>
      <x:c r="P4086" s="11">
        <x:v>1.69</x:v>
      </x:c>
      <x:c r="Q4086" s="11" t="s">
        <x:v>40</x:v>
      </x:c>
      <x:c r="R4086" s="11">
        <x:v>2.9910000000000001</x:v>
      </x:c>
      <x:c r="S4086" s="11">
        <x:v>9.0779999999999994</x:v>
      </x:c>
      <x:c r="T4086" s="11">
        <x:v>-0.48899999999999999</x:v>
      </x:c>
      <x:c r="U4086" s="11" t="s">
        <x:v>40</x:v>
      </x:c>
      <x:c r="V4086" s="11">
        <x:v>16</x:v>
      </x:c>
      <x:c r="W4086" s="12">
        <x:v>2</x:v>
      </x:c>
      <x:c r="X4086" s="8">
        <x:v>0</x:v>
      </x:c>
      <x:c r="Y4086" s="13">
        <x:f t="shared" si="378"/>
        <x:v>3.6855259544081296</x:v>
      </x:c>
      <x:c r="Z4086" s="13">
        <x:f t="shared" si="379"/>
        <x:v>0.40906785941827351</x:v>
      </x:c>
      <x:c r="AA4086" s="13">
        <x:f t="shared" si="380"/>
        <x:v>5.9017800257447108E-2</x:v>
      </x:c>
      <x:c r="AB4086" s="13">
        <x:f t="shared" si="381"/>
        <x:v>1.0987010622943997E-2</x:v>
      </x:c>
      <x:c r="AC4086" s="13">
        <x:f t="shared" si="382"/>
        <x:v>-7.7715266520453899E-3</x:v>
      </x:c>
      <x:c r="AD4086" s="13">
        <x:f t="shared" si="383"/>
        <x:v>0.10593038526050266</x:v>
      </x:c>
      <x:c r="AE4086" s="50" t="str">
        <x:f>IF(OR(NOT(ISNUMBER(Q4086)),NOT(ISNUMBER(R4086))),"",IF(Q4086&lt;R4086,1,0))</x:f>
      </x:c>
      <x:c r="AF4086" s="50" t="str">
        <x:f>IFERROR(IF(AND(A4086=A4085,C4086=C4085+1,ISNUMBER(AE4085)),AE4085,""),"")</x:f>
      </x:c>
      <x:c r="AG4086" s="52" t="str">
        <x:f>IFERROR(IF(AND(A4086=A4085,C4086=C4085+1,ISNUMBER(U4086),ISNUMBER(U4085),U4085&lt;&gt;0),U4086/U4085-1,""),"")</x:f>
      </x:c>
      <x:c r="AH4086" s="50" t="str">
        <x:f>IF(AND(ISNUMBER(AE4086),ISNUMBER(AF4086),ISNUMBER(AG4086)),IF(AND(AE4086=1,AF4086=1,AG4086&lt;0),1,0),"")</x:f>
      </x:c>
      <x:c r="AI4086" s="50" t="str">
        <x:f>IF(AND(A4086=A4087,C4087=C4086+1,ISNUMBER(AH4087)),C4087,"")</x:f>
      </x:c>
      <x:c r="AJ4086" s="50" t="str">
        <x:f>IF(AND(A4086=A4087,C4087=C4086+1,ISNUMBER(AH4087)),AH4087,"")</x:f>
      </x:c>
    </x:row>
    <x:row r="4087" ht="15">
      <x:c r="A4087" s="9" t="s">
        <x:v>284</x:v>
      </x:c>
      <x:c r="B4087" s="10">
        <x:v>42004</x:v>
      </x:c>
      <x:c r="C4087" s="9">
        <x:v>2014</x:v>
      </x:c>
      <x:c r="D4087" s="11">
        <x:v>159.964</x:v>
      </x:c>
      <x:c r="E4087" s="11">
        <x:v>7.6760000000000002</x:v>
      </x:c>
      <x:c r="F4087" s="11">
        <x:v>51.802999999999997</x:v>
      </x:c>
      <x:c r="G4087" s="11">
        <x:v>59.670999999999999</x:v>
      </x:c>
      <x:c r="H4087" s="11">
        <x:v>53.511000000000003</x:v>
      </x:c>
      <x:c r="I4087" s="11">
        <x:v>100.29300000000001</x:v>
      </x:c>
      <x:c r="J4087" s="11">
        <x:v>23.64</x:v>
      </x:c>
      <x:c r="K4087" s="11">
        <x:v>3.5830000000000002</x:v>
      </x:c>
      <x:c r="L4087" s="11">
        <x:v>0</x:v>
      </x:c>
      <x:c r="M4087" s="11">
        <x:v>50.35</x:v>
      </x:c>
      <x:c r="N4087" s="11">
        <x:v>3.161</x:v>
      </x:c>
      <x:c r="O4087" s="11">
        <x:v>6.577</x:v>
      </x:c>
      <x:c r="P4087" s="11">
        <x:v>3.7570000000000001</x:v>
      </x:c>
      <x:c r="Q4087" s="11" t="s">
        <x:v>40</x:v>
      </x:c>
      <x:c r="R4087" s="11">
        <x:v>3.0569999999999999</x:v>
      </x:c>
      <x:c r="S4087" s="11">
        <x:v>7.3460000000000001</x:v>
      </x:c>
      <x:c r="T4087" s="11">
        <x:v>0.316</x:v>
      </x:c>
      <x:c r="U4087" s="11" t="s">
        <x:v>40</x:v>
      </x:c>
      <x:c r="V4087" s="11">
        <x:v>16</x:v>
      </x:c>
      <x:c r="W4087" s="12">
        <x:v>2</x:v>
      </x:c>
      <x:c r="X4087" s="8">
        <x:v>0</x:v>
      </x:c>
      <x:c r="Y4087" s="13">
        <x:f t="shared" si="378"/>
        <x:v>0.1481767465204718</x:v>
      </x:c>
      <x:c r="Z4087" s="13">
        <x:f t="shared" si="379"/>
        <x:v>0.37302768122827634</x:v>
      </x:c>
      <x:c r="AA4087" s="13">
        <x:f t="shared" si="380"/>
        <x:v>4.5922832637343404E-2</x:v>
      </x:c>
      <x:c r="AB4087" s="13">
        <x:f t="shared" si="381"/>
        <x:v>2.348653447025581E-2</x:v>
      </x:c>
      <x:c r="AC4087" s="13">
        <x:f t="shared" si="382"/>
        <x:v>5.2957047812170069E-3</x:v>
      </x:c>
      <x:c r="AD4087" s="13">
        <x:f t="shared" si="383"/>
        <x:v>0.14778325123152711</x:v>
      </x:c>
      <x:c r="AE4087" s="50" t="str">
        <x:f>IF(OR(NOT(ISNUMBER(Q4087)),NOT(ISNUMBER(R4087))),"",IF(Q4087&lt;R4087,1,0))</x:f>
      </x:c>
      <x:c r="AF4087" s="50" t="str">
        <x:f>IFERROR(IF(AND(A4087=A4086,C4087=C4086+1,ISNUMBER(AE4086)),AE4086,""),"")</x:f>
      </x:c>
      <x:c r="AG4087" s="52" t="str">
        <x:f>IFERROR(IF(AND(A4087=A4086,C4087=C4086+1,ISNUMBER(U4087),ISNUMBER(U4086),U4086&lt;&gt;0),U4087/U4086-1,""),"")</x:f>
      </x:c>
      <x:c r="AH4087" s="50" t="str">
        <x:f>IF(AND(ISNUMBER(AE4087),ISNUMBER(AF4087),ISNUMBER(AG4087)),IF(AND(AE4087=1,AF4087=1,AG4087&lt;0),1,0),"")</x:f>
      </x:c>
      <x:c r="AI4087" s="50" t="str">
        <x:f>IF(AND(A4087=A4088,C4088=C4087+1,ISNUMBER(AH4088)),C4088,"")</x:f>
      </x:c>
      <x:c r="AJ4087" s="50" t="str">
        <x:f>IF(AND(A4087=A4088,C4088=C4087+1,ISNUMBER(AH4088)),AH4088,"")</x:f>
      </x:c>
    </x:row>
    <x:row r="4088" ht="15">
      <x:c r="A4088" s="9" t="s">
        <x:v>284</x:v>
      </x:c>
      <x:c r="B4088" s="10">
        <x:v>42369</x:v>
      </x:c>
      <x:c r="C4088" s="9">
        <x:v>2015</x:v>
      </x:c>
      <x:c r="D4088" s="11">
        <x:v>300.30500000000001</x:v>
      </x:c>
      <x:c r="E4088" s="11">
        <x:v>15.042999999999999</x:v>
      </x:c>
      <x:c r="F4088" s="11">
        <x:v>14.207000000000001</x:v>
      </x:c>
      <x:c r="G4088" s="11">
        <x:v>149.13999999999999</x:v>
      </x:c>
      <x:c r="H4088" s="11">
        <x:v>133.80099999999999</x:v>
      </x:c>
      <x:c r="I4088" s="11">
        <x:v>151.16499999999999</x:v>
      </x:c>
      <x:c r="J4088" s="11">
        <x:v>32.125</x:v>
      </x:c>
      <x:c r="K4088" s="11">
        <x:v>12.757</x:v>
      </x:c>
      <x:c r="L4088" s="11">
        <x:v>0</x:v>
      </x:c>
      <x:c r="M4088" s="11">
        <x:v>11.523</x:v>
      </x:c>
      <x:c r="N4088" s="11">
        <x:v>122.27800000000001</x:v>
      </x:c>
      <x:c r="O4088" s="11">
        <x:v>12.07</x:v>
      </x:c>
      <x:c r="P4088" s="11">
        <x:v>14.731999999999999</x:v>
      </x:c>
      <x:c r="Q4088" s="11">
        <x:v>14.738</x:v>
      </x:c>
      <x:c r="R4088" s="11">
        <x:v>3.9780000000000002</x:v>
      </x:c>
      <x:c r="S4088" s="11">
        <x:v>9.7210000000000001</x:v>
      </x:c>
      <x:c r="T4088" s="11">
        <x:v>0.76700000000000002</x:v>
      </x:c>
      <x:c r="U4088" s="11">
        <x:v>147.8021</x:v>
      </x:c>
      <x:c r="V4088" s="11">
        <x:v>18</x:v>
      </x:c>
      <x:c r="W4088" s="12">
        <x:v>0</x:v>
      </x:c>
      <x:c r="X4088" s="8">
        <x:v>0</x:v>
      </x:c>
      <x:c r="Y4088" s="13">
        <x:f t="shared" si="378"/>
        <x:v>1.0588442317167592</x:v>
      </x:c>
      <x:c r="Z4088" s="13">
        <x:f t="shared" si="379"/>
        <x:v>0.49662842776510541</x:v>
      </x:c>
      <x:c r="AA4088" s="13">
        <x:f t="shared" si="380"/>
        <x:v>3.2370423402873744E-2</x:v>
      </x:c>
      <x:c r="AB4088" s="13">
        <x:f t="shared" si="381"/>
        <x:v>4.9056792261201111E-2</x:v>
      </x:c>
      <x:c r="AC4088" s="13">
        <x:f t="shared" si="382"/>
        <x:v>5.1428188279468963E-3</x:v>
      </x:c>
      <x:c r="AD4088" s="13">
        <x:f t="shared" si="383"/>
        <x:v>0.10697457584788798</x:v>
      </x:c>
      <x:c r="AE4088" s="50" t="n">
        <x:f>IF(OR(NOT(ISNUMBER(Q4088)),NOT(ISNUMBER(R4088))),"",IF(Q4088&lt;R4088,1,0))</x:f>
        <x:v>0</x:v>
      </x:c>
      <x:c r="AF4088" s="50" t="str">
        <x:f>IFERROR(IF(AND(A4088=A4087,C4088=C4087+1,ISNUMBER(AE4087)),AE4087,""),"")</x:f>
      </x:c>
      <x:c r="AG4088" s="52" t="str">
        <x:f>IFERROR(IF(AND(A4088=A4087,C4088=C4087+1,ISNUMBER(U4088),ISNUMBER(U4087),U4087&lt;&gt;0),U4088/U4087-1,""),"")</x:f>
      </x:c>
      <x:c r="AH4088" s="50" t="str">
        <x:f>IF(AND(ISNUMBER(AE4088),ISNUMBER(AF4088),ISNUMBER(AG4088)),IF(AND(AE4088=1,AF4088=1,AG4088&lt;0),1,0),"")</x:f>
      </x:c>
      <x:c r="AI4088" s="50" t="n">
        <x:f>IF(AND(A4088=A4089,C4089=C4088+1,ISNUMBER(AH4089)),C4089,"")</x:f>
        <x:v>2016</x:v>
      </x:c>
      <x:c r="AJ4088" s="50" t="n">
        <x:f>IF(AND(A4088=A4089,C4089=C4088+1,ISNUMBER(AH4089)),AH4089,"")</x:f>
        <x:v>0</x:v>
      </x:c>
    </x:row>
    <x:row r="4089" ht="15">
      <x:c r="A4089" s="9" t="s">
        <x:v>284</x:v>
      </x:c>
      <x:c r="B4089" s="10">
        <x:v>42735</x:v>
      </x:c>
      <x:c r="C4089" s="9">
        <x:v>2016</x:v>
      </x:c>
      <x:c r="D4089" s="11">
        <x:v>452.815</x:v>
      </x:c>
      <x:c r="E4089" s="11">
        <x:v>53.923000000000002</x:v>
      </x:c>
      <x:c r="F4089" s="11">
        <x:v>10.916</x:v>
      </x:c>
      <x:c r="G4089" s="11">
        <x:v>217.55600000000001</x:v>
      </x:c>
      <x:c r="H4089" s="11">
        <x:v>185.59200000000001</x:v>
      </x:c>
      <x:c r="I4089" s="11">
        <x:v>235.25899999999999</x:v>
      </x:c>
      <x:c r="J4089" s="11">
        <x:v>64.073999999999998</x:v>
      </x:c>
      <x:c r="K4089" s="11">
        <x:v>18.45</x:v>
      </x:c>
      <x:c r="L4089" s="11">
        <x:v>0</x:v>
      </x:c>
      <x:c r="M4089" s="11">
        <x:v>9.1690000000000005</x:v>
      </x:c>
      <x:c r="N4089" s="11">
        <x:v>176.423</x:v>
      </x:c>
      <x:c r="O4089" s="11">
        <x:v>15.933999999999999</x:v>
      </x:c>
      <x:c r="P4089" s="11">
        <x:v>55.95</x:v>
      </x:c>
      <x:c r="Q4089" s="11">
        <x:v>55.962000000000003</x:v>
      </x:c>
      <x:c r="R4089" s="11">
        <x:v>3.9239999999999999</x:v>
      </x:c>
      <x:c r="S4089" s="11">
        <x:v>36.997999999999998</x:v>
      </x:c>
      <x:c r="T4089" s="11">
        <x:v>-2.198</x:v>
      </x:c>
      <x:c r="U4089" s="11">
        <x:v>251.56639999999999</x:v>
      </x:c>
      <x:c r="V4089" s="11">
        <x:v>18</x:v>
      </x:c>
      <x:c r="W4089" s="12">
        <x:v>0</x:v>
      </x:c>
      <x:c r="X4089" s="8">
        <x:v>0</x:v>
      </x:c>
      <x:c r="Y4089" s="13">
        <x:f t="shared" si="378"/>
        <x:v>4.9398131183583729</x:v>
      </x:c>
      <x:c r="Z4089" s="13">
        <x:f t="shared" si="379"/>
        <x:v>0.48045228183695332</x:v>
      </x:c>
      <x:c r="AA4089" s="13">
        <x:f t="shared" si="380"/>
        <x:v>8.1706657244128386E-2</x:v>
      </x:c>
      <x:c r="AB4089" s="13">
        <x:f t="shared" si="381"/>
        <x:v>0.1235603944215629</x:v>
      </x:c>
      <x:c r="AC4089" s="13">
        <x:f t="shared" si="382"/>
        <x:v>-1.0103145856698964E-2</x:v>
      </x:c>
      <x:c r="AD4089" s="13">
        <x:f t="shared" si="383"/>
        <x:v>0.14150149619601823</x:v>
      </x:c>
      <x:c r="AE4089" s="50" t="n">
        <x:f>IF(OR(NOT(ISNUMBER(Q4089)),NOT(ISNUMBER(R4089))),"",IF(Q4089&lt;R4089,1,0))</x:f>
        <x:v>0</x:v>
      </x:c>
      <x:c r="AF4089" s="50" t="n">
        <x:f>IFERROR(IF(AND(A4089=A4088,C4089=C4088+1,ISNUMBER(AE4088)),AE4088,""),"")</x:f>
        <x:v>0</x:v>
      </x:c>
      <x:c r="AG4089" s="52" t="n">
        <x:f>IFERROR(IF(AND(A4089=A4088,C4089=C4088+1,ISNUMBER(U4089),ISNUMBER(U4088),U4088&lt;&gt;0),U4089/U4088-1,""),"")</x:f>
        <x:v>0.7020488883446174</x:v>
      </x:c>
      <x:c r="AH4089" s="50" t="n">
        <x:f>IF(AND(ISNUMBER(AE4089),ISNUMBER(AF4089),ISNUMBER(AG4089)),IF(AND(AE4089=1,AF4089=1,AG4089&lt;0),1,0),"")</x:f>
        <x:v>0</x:v>
      </x:c>
      <x:c r="AI4089" s="50" t="n">
        <x:f>IF(AND(A4089=A4090,C4090=C4089+1,ISNUMBER(AH4090)),C4090,"")</x:f>
        <x:v>2017</x:v>
      </x:c>
      <x:c r="AJ4089" s="50" t="n">
        <x:f>IF(AND(A4089=A4090,C4090=C4089+1,ISNUMBER(AH4090)),AH4090,"")</x:f>
        <x:v>0</x:v>
      </x:c>
    </x:row>
    <x:row r="4090" ht="15">
      <x:c r="A4090" s="9" t="s">
        <x:v>284</x:v>
      </x:c>
      <x:c r="B4090" s="10">
        <x:v>43100</x:v>
      </x:c>
      <x:c r="C4090" s="9">
        <x:v>2017</x:v>
      </x:c>
      <x:c r="D4090" s="11">
        <x:v>653.78499999999997</x:v>
      </x:c>
      <x:c r="E4090" s="11">
        <x:v>148.483</x:v>
      </x:c>
      <x:c r="F4090" s="11">
        <x:v>12.082000000000001</x:v>
      </x:c>
      <x:c r="G4090" s="11">
        <x:v>285.84300000000002</x:v>
      </x:c>
      <x:c r="H4090" s="11">
        <x:v>222.29400000000001</x:v>
      </x:c>
      <x:c r="I4090" s="11">
        <x:v>367.94200000000001</x:v>
      </x:c>
      <x:c r="J4090" s="11">
        <x:v>169.63399999999999</x:v>
      </x:c>
      <x:c r="K4090" s="11">
        <x:v>27.181999999999999</x:v>
      </x:c>
      <x:c r="L4090" s="11">
        <x:v>0</x:v>
      </x:c>
      <x:c r="M4090" s="11">
        <x:v>2.6459999999999999</x:v>
      </x:c>
      <x:c r="N4090" s="11">
        <x:v>219.648</x:v>
      </x:c>
      <x:c r="O4090" s="11">
        <x:v>23.667000000000002</x:v>
      </x:c>
      <x:c r="P4090" s="11">
        <x:v>144.48699999999999</x:v>
      </x:c>
      <x:c r="Q4090" s="11">
        <x:v>144.51</x:v>
      </x:c>
      <x:c r="R4090" s="11">
        <x:v>5.08</x:v>
      </x:c>
      <x:c r="S4090" s="11">
        <x:v>111.538</x:v>
      </x:c>
      <x:c r="T4090" s="11">
        <x:v>0.84899999999999998</x:v>
      </x:c>
      <x:c r="U4090" s="11">
        <x:v>408.90469999999999</x:v>
      </x:c>
      <x:c r="V4090" s="11">
        <x:v>18</x:v>
      </x:c>
      <x:c r="W4090" s="12">
        <x:v>0</x:v>
      </x:c>
      <x:c r="X4090" s="8">
        <x:v>0</x:v>
      </x:c>
      <x:c r="Y4090" s="13">
        <x:f t="shared" si="378"/>
        <x:v>12.289604370137393</x:v>
      </x:c>
      <x:c r="Z4090" s="13">
        <x:f t="shared" si="379"/>
        <x:v>0.43721253929043957</x:v>
      </x:c>
      <x:c r="AA4090" s="13">
        <x:f t="shared" si="380"/>
        <x:v>0.17060348585544177</x:v>
      </x:c>
      <x:c r="AB4090" s="13">
        <x:f t="shared" si="381"/>
        <x:v>0.22100078772073389</x:v>
      </x:c>
      <x:c r="AC4090" s="13">
        <x:f t="shared" si="382"/>
        <x:v>2.9701619420451084E-3</x:v>
      </x:c>
      <x:c r="AD4090" s="13">
        <x:f t="shared" si="383"/>
        <x:v>0.25946450285644362</x:v>
      </x:c>
      <x:c r="AE4090" s="50" t="n">
        <x:f>IF(OR(NOT(ISNUMBER(Q4090)),NOT(ISNUMBER(R4090))),"",IF(Q4090&lt;R4090,1,0))</x:f>
        <x:v>0</x:v>
      </x:c>
      <x:c r="AF4090" s="50" t="n">
        <x:f>IFERROR(IF(AND(A4090=A4089,C4090=C4089+1,ISNUMBER(AE4089)),AE4089,""),"")</x:f>
        <x:v>0</x:v>
      </x:c>
      <x:c r="AG4090" s="52" t="n">
        <x:f>IFERROR(IF(AND(A4090=A4089,C4090=C4089+1,ISNUMBER(U4090),ISNUMBER(U4089),U4089&lt;&gt;0),U4090/U4089-1,""),"")</x:f>
        <x:v>0.6254344777362955</x:v>
      </x:c>
      <x:c r="AH4090" s="50" t="n">
        <x:f>IF(AND(ISNUMBER(AE4090),ISNUMBER(AF4090),ISNUMBER(AG4090)),IF(AND(AE4090=1,AF4090=1,AG4090&lt;0),1,0),"")</x:f>
        <x:v>0</x:v>
      </x:c>
      <x:c r="AI4090" s="50" t="n">
        <x:f>IF(AND(A4090=A4091,C4091=C4090+1,ISNUMBER(AH4091)),C4091,"")</x:f>
        <x:v>2018</x:v>
      </x:c>
      <x:c r="AJ4090" s="50" t="n">
        <x:f>IF(AND(A4090=A4091,C4091=C4090+1,ISNUMBER(AH4091)),AH4091,"")</x:f>
        <x:v>0</x:v>
      </x:c>
    </x:row>
    <x:row r="4091" ht="15">
      <x:c r="A4091" s="9" t="s">
        <x:v>284</x:v>
      </x:c>
      <x:c r="B4091" s="10">
        <x:v>43465</x:v>
      </x:c>
      <x:c r="C4091" s="9">
        <x:v>2018</x:v>
      </x:c>
      <x:c r="D4091" s="11">
        <x:v>683.52099999999996</x:v>
      </x:c>
      <x:c r="E4091" s="11">
        <x:v>47.146000000000001</x:v>
      </x:c>
      <x:c r="F4091" s="11">
        <x:v>16.812000000000001</x:v>
      </x:c>
      <x:c r="G4091" s="11">
        <x:v>273.67399999999998</x:v>
      </x:c>
      <x:c r="H4091" s="11">
        <x:v>195.274</x:v>
      </x:c>
      <x:c r="I4091" s="11">
        <x:v>409.84699999999998</x:v>
      </x:c>
      <x:c r="J4091" s="11">
        <x:v>207.27</x:v>
      </x:c>
      <x:c r="K4091" s="11">
        <x:v>26.867999999999999</x:v>
      </x:c>
      <x:c r="L4091" s="11">
        <x:v>0</x:v>
      </x:c>
      <x:c r="M4091" s="11">
        <x:v>3.6419999999999999</x:v>
      </x:c>
      <x:c r="N4091" s="11">
        <x:v>191.63200000000001</x:v>
      </x:c>
      <x:c r="O4091" s="11">
        <x:v>22.681000000000001</x:v>
      </x:c>
      <x:c r="P4091" s="11">
        <x:v>66.052999999999997</x:v>
      </x:c>
      <x:c r="Q4091" s="11">
        <x:v>66.069000000000003</x:v>
      </x:c>
      <x:c r="R4091" s="11">
        <x:v>5.1180000000000003</x:v>
      </x:c>
      <x:c r="S4091" s="11">
        <x:v>45.094000000000001</x:v>
      </x:c>
      <x:c r="T4091" s="11">
        <x:v>3.4319999999999999</x:v>
      </x:c>
      <x:c r="U4091" s="11">
        <x:v>399.2029</x:v>
      </x:c>
      <x:c r="V4091" s="11">
        <x:v>18</x:v>
      </x:c>
      <x:c r="W4091" s="12">
        <x:v>0</x:v>
      </x:c>
      <x:c r="X4091" s="8">
        <x:v>0</x:v>
      </x:c>
      <x:c r="Y4091" s="13">
        <x:f t="shared" si="378"/>
        <x:v>2.8043064477753985</x:v>
      </x:c>
      <x:c r="Z4091" s="13">
        <x:f t="shared" si="379"/>
        <x:v>0.40038857621053342</x:v>
      </x:c>
      <x:c r="AA4091" s="13">
        <x:f t="shared" si="380"/>
        <x:v>6.5973101045907881E-2</x:v>
      </x:c>
      <x:c r="AB4091" s="13">
        <x:f t="shared" si="381"/>
        <x:v>9.6636387177570254E-2</x:v>
      </x:c>
      <x:c r="AC4091" s="13">
        <x:f t="shared" si="382"/>
        <x:v>1.2540467855916164E-2</x:v>
      </x:c>
      <x:c r="AD4091" s="13">
        <x:f t="shared" si="383"/>
        <x:v>0.30323867152582001</x:v>
      </x:c>
      <x:c r="AE4091" s="50" t="n">
        <x:f>IF(OR(NOT(ISNUMBER(Q4091)),NOT(ISNUMBER(R4091))),"",IF(Q4091&lt;R4091,1,0))</x:f>
        <x:v>0</x:v>
      </x:c>
      <x:c r="AF4091" s="50" t="n">
        <x:f>IFERROR(IF(AND(A4091=A4090,C4091=C4090+1,ISNUMBER(AE4090)),AE4090,""),"")</x:f>
        <x:v>0</x:v>
      </x:c>
      <x:c r="AG4091" s="52" t="n">
        <x:f>IFERROR(IF(AND(A4091=A4090,C4091=C4090+1,ISNUMBER(U4091),ISNUMBER(U4090),U4090&lt;&gt;0),U4091/U4090-1,""),"")</x:f>
        <x:v>-0.02372631080053611</x:v>
      </x:c>
      <x:c r="AH4091" s="50" t="n">
        <x:f>IF(AND(ISNUMBER(AE4091),ISNUMBER(AF4091),ISNUMBER(AG4091)),IF(AND(AE4091=1,AF4091=1,AG4091&lt;0),1,0),"")</x:f>
        <x:v>0</x:v>
      </x:c>
      <x:c r="AI4091" s="50" t="n">
        <x:f>IF(AND(A4091=A4092,C4092=C4091+1,ISNUMBER(AH4092)),C4092,"")</x:f>
        <x:v>2019</x:v>
      </x:c>
      <x:c r="AJ4091" s="50" t="n">
        <x:f>IF(AND(A4091=A4092,C4092=C4091+1,ISNUMBER(AH4092)),AH4092,"")</x:f>
        <x:v>0</x:v>
      </x:c>
    </x:row>
    <x:row r="4092" ht="15">
      <x:c r="A4092" s="9" t="s">
        <x:v>284</x:v>
      </x:c>
      <x:c r="B4092" s="10">
        <x:v>43830</x:v>
      </x:c>
      <x:c r="C4092" s="9">
        <x:v>2019</x:v>
      </x:c>
      <x:c r="D4092" s="11">
        <x:v>785.56</x:v>
      </x:c>
      <x:c r="E4092" s="11">
        <x:v>62.58</x:v>
      </x:c>
      <x:c r="F4092" s="11">
        <x:v>33.351999999999997</x:v>
      </x:c>
      <x:c r="G4092" s="11">
        <x:v>368.65800000000002</x:v>
      </x:c>
      <x:c r="H4092" s="11">
        <x:v>276.25400000000002</x:v>
      </x:c>
      <x:c r="I4092" s="11">
        <x:v>416.90199999999999</x:v>
      </x:c>
      <x:c r="J4092" s="11">
        <x:v>221.85900000000001</x:v>
      </x:c>
      <x:c r="K4092" s="11">
        <x:v>42.414000000000001</x:v>
      </x:c>
      <x:c r="L4092" s="11">
        <x:v>0</x:v>
      </x:c>
      <x:c r="M4092" s="11">
        <x:v>17.751999999999999</x:v>
      </x:c>
      <x:c r="N4092" s="11">
        <x:v>258.50200000000001</x:v>
      </x:c>
      <x:c r="O4092" s="11">
        <x:v>22.6</x:v>
      </x:c>
      <x:c r="P4092" s="11">
        <x:v>44.622999999999998</x:v>
      </x:c>
      <x:c r="Q4092" s="11">
        <x:v>44.639000000000003</x:v>
      </x:c>
      <x:c r="R4092" s="11">
        <x:v>6.3250000000000002</x:v>
      </x:c>
      <x:c r="S4092" s="11">
        <x:v>22.292999999999999</x:v>
      </x:c>
      <x:c r="T4092" s="11">
        <x:v>-4.6500000000000004</x:v>
      </x:c>
      <x:c r="U4092" s="11">
        <x:v>380.80430000000001</x:v>
      </x:c>
      <x:c r="V4092" s="11">
        <x:v>18</x:v>
      </x:c>
      <x:c r="W4092" s="12">
        <x:v>0</x:v>
      </x:c>
      <x:c r="X4092" s="8">
        <x:v>0</x:v>
      </x:c>
      <x:c r="Y4092" s="13">
        <x:f t="shared" si="378"/>
        <x:v>1.8763492444231231</x:v>
      </x:c>
      <x:c r="Z4092" s="13">
        <x:f t="shared" si="379"/>
        <x:v>0.46929324303681458</x:v>
      </x:c>
      <x:c r="AA4092" s="13">
        <x:f t="shared" si="380"/>
        <x:v>2.8378481592749121E-2</x:v>
      </x:c>
      <x:c r="AB4092" s="13">
        <x:f t="shared" si="381"/>
        <x:v>5.6804063343347422E-2</x:v>
      </x:c>
      <x:c r="AC4092" s="13">
        <x:f t="shared" si="382"/>
        <x:v>-1.2613316407076478E-2</x:v>
      </x:c>
      <x:c r="AD4092" s="13">
        <x:f t="shared" si="383"/>
        <x:v>0.28242145730434343</x:v>
      </x:c>
      <x:c r="AE4092" s="50" t="n">
        <x:f>IF(OR(NOT(ISNUMBER(Q4092)),NOT(ISNUMBER(R4092))),"",IF(Q4092&lt;R4092,1,0))</x:f>
        <x:v>0</x:v>
      </x:c>
      <x:c r="AF4092" s="50" t="n">
        <x:f>IFERROR(IF(AND(A4092=A4091,C4092=C4091+1,ISNUMBER(AE4091)),AE4091,""),"")</x:f>
        <x:v>0</x:v>
      </x:c>
      <x:c r="AG4092" s="52" t="n">
        <x:f>IFERROR(IF(AND(A4092=A4091,C4092=C4091+1,ISNUMBER(U4092),ISNUMBER(U4091),U4091&lt;&gt;0),U4092/U4091-1,""),"")</x:f>
        <x:v>-0.0460883425446057</x:v>
      </x:c>
      <x:c r="AH4092" s="50" t="n">
        <x:f>IF(AND(ISNUMBER(AE4092),ISNUMBER(AF4092),ISNUMBER(AG4092)),IF(AND(AE4092=1,AF4092=1,AG4092&lt;0),1,0),"")</x:f>
        <x:v>0</x:v>
      </x:c>
      <x:c r="AI4092" s="50" t="n">
        <x:f>IF(AND(A4092=A4093,C4093=C4092+1,ISNUMBER(AH4093)),C4093,"")</x:f>
        <x:v>2020</x:v>
      </x:c>
      <x:c r="AJ4092" s="50" t="n">
        <x:f>IF(AND(A4092=A4093,C4093=C4092+1,ISNUMBER(AH4093)),AH4093,"")</x:f>
        <x:v>0</x:v>
      </x:c>
    </x:row>
    <x:row r="4093" ht="15">
      <x:c r="A4093" s="9" t="s">
        <x:v>284</x:v>
      </x:c>
      <x:c r="B4093" s="10">
        <x:v>44196</x:v>
      </x:c>
      <x:c r="C4093" s="9">
        <x:v>2020</x:v>
      </x:c>
      <x:c r="D4093" s="11">
        <x:v>817.54300000000001</x:v>
      </x:c>
      <x:c r="E4093" s="11">
        <x:v>64.712000000000003</x:v>
      </x:c>
      <x:c r="F4093" s="11">
        <x:v>10.586</x:v>
      </x:c>
      <x:c r="G4093" s="11">
        <x:v>383.58699999999999</x:v>
      </x:c>
      <x:c r="H4093" s="11">
        <x:v>287.54899999999998</x:v>
      </x:c>
      <x:c r="I4093" s="11">
        <x:v>433.95600000000002</x:v>
      </x:c>
      <x:c r="J4093" s="11">
        <x:v>244.685</x:v>
      </x:c>
      <x:c r="K4093" s="11">
        <x:v>36.996000000000002</x:v>
      </x:c>
      <x:c r="L4093" s="11">
        <x:v>0</x:v>
      </x:c>
      <x:c r="M4093" s="11">
        <x:v>1.018</x:v>
      </x:c>
      <x:c r="N4093" s="11">
        <x:v>286.53100000000001</x:v>
      </x:c>
      <x:c r="O4093" s="11">
        <x:v>23.899000000000001</x:v>
      </x:c>
      <x:c r="P4093" s="11">
        <x:v>48.343000000000004</x:v>
      </x:c>
      <x:c r="Q4093" s="11">
        <x:v>48.350999999999999</x:v>
      </x:c>
      <x:c r="R4093" s="11">
        <x:v>7.665</x:v>
      </x:c>
      <x:c r="S4093" s="11">
        <x:v>29.788</x:v>
      </x:c>
      <x:c r="T4093" s="11">
        <x:v>-0.77800000000000002</x:v>
      </x:c>
      <x:c r="U4093" s="11">
        <x:v>356.63659999999999</x:v>
      </x:c>
      <x:c r="V4093" s="11">
        <x:v>18</x:v>
      </x:c>
      <x:c r="W4093" s="12">
        <x:v>0</x:v>
      </x:c>
      <x:c r="X4093" s="8">
        <x:v>0</x:v>
      </x:c>
      <x:c r="Y4093" s="13">
        <x:f t="shared" si="378"/>
        <x:v>6.1129794067636505</x:v>
      </x:c>
      <x:c r="Z4093" s="13">
        <x:f t="shared" si="379"/>
        <x:v>0.46919489250106722</x:v>
      </x:c>
      <x:c r="AA4093" s="13">
        <x:f t="shared" si="380"/>
        <x:v>3.643600397777242E-2</x:v>
      </x:c>
      <x:c r="AB4093" s="13">
        <x:f t="shared" si="381"/>
        <x:v>5.9132057885640271E-2</x:v>
      </x:c>
      <x:c r="AC4093" s="13">
        <x:f t="shared" si="382"/>
        <x:v>-2.0282230628253825E-3</x:v>
      </x:c>
      <x:c r="AD4093" s="13">
        <x:f t="shared" si="383"/>
        <x:v>0.29929312586616241</x:v>
      </x:c>
      <x:c r="AE4093" s="50" t="n">
        <x:f>IF(OR(NOT(ISNUMBER(Q4093)),NOT(ISNUMBER(R4093))),"",IF(Q4093&lt;R4093,1,0))</x:f>
        <x:v>0</x:v>
      </x:c>
      <x:c r="AF4093" s="50" t="n">
        <x:f>IFERROR(IF(AND(A4093=A4092,C4093=C4092+1,ISNUMBER(AE4092)),AE4092,""),"")</x:f>
        <x:v>0</x:v>
      </x:c>
      <x:c r="AG4093" s="52" t="n">
        <x:f>IFERROR(IF(AND(A4093=A4092,C4093=C4092+1,ISNUMBER(U4093),ISNUMBER(U4092),U4092&lt;&gt;0),U4093/U4092-1,""),"")</x:f>
        <x:v>-0.06346488209298062</x:v>
      </x:c>
      <x:c r="AH4093" s="50" t="n">
        <x:f>IF(AND(ISNUMBER(AE4093),ISNUMBER(AF4093),ISNUMBER(AG4093)),IF(AND(AE4093=1,AF4093=1,AG4093&lt;0),1,0),"")</x:f>
        <x:v>0</x:v>
      </x:c>
      <x:c r="AI4093" s="50" t="n">
        <x:f>IF(AND(A4093=A4094,C4094=C4093+1,ISNUMBER(AH4094)),C4094,"")</x:f>
        <x:v>2021</x:v>
      </x:c>
      <x:c r="AJ4093" s="50" t="n">
        <x:f>IF(AND(A4093=A4094,C4094=C4093+1,ISNUMBER(AH4094)),AH4094,"")</x:f>
        <x:v>0</x:v>
      </x:c>
    </x:row>
    <x:row r="4094" ht="15">
      <x:c r="A4094" s="9" t="s">
        <x:v>284</x:v>
      </x:c>
      <x:c r="B4094" s="10">
        <x:v>44561</x:v>
      </x:c>
      <x:c r="C4094" s="9">
        <x:v>2021</x:v>
      </x:c>
      <x:c r="D4094" s="11">
        <x:v>826.26900000000001</x:v>
      </x:c>
      <x:c r="E4094" s="11">
        <x:v>63.771000000000001</x:v>
      </x:c>
      <x:c r="F4094" s="11">
        <x:v>13.327</x:v>
      </x:c>
      <x:c r="G4094" s="11">
        <x:v>382.642</x:v>
      </x:c>
      <x:c r="H4094" s="11">
        <x:v>284.15499999999997</x:v>
      </x:c>
      <x:c r="I4094" s="11">
        <x:v>443.62700000000001</x:v>
      </x:c>
      <x:c r="J4094" s="11">
        <x:v>276.39400000000001</x:v>
      </x:c>
      <x:c r="K4094" s="11">
        <x:v>10.441000000000001</x:v>
      </x:c>
      <x:c r="L4094" s="11">
        <x:v>0</x:v>
      </x:c>
      <x:c r="M4094" s="11">
        <x:v>0.92200000000000004</x:v>
      </x:c>
      <x:c r="N4094" s="11">
        <x:v>283.233</x:v>
      </x:c>
      <x:c r="O4094" s="11">
        <x:v>25.79</x:v>
      </x:c>
      <x:c r="P4094" s="11">
        <x:v>45.500999999999998</x:v>
      </x:c>
      <x:c r="Q4094" s="11">
        <x:v>45.509</x:v>
      </x:c>
      <x:c r="R4094" s="11">
        <x:v>7.508</x:v>
      </x:c>
      <x:c r="S4094" s="11">
        <x:v>37.649000000000001</x:v>
      </x:c>
      <x:c r="T4094" s="11">
        <x:v>1.8</x:v>
      </x:c>
      <x:c r="U4094" s="11">
        <x:v>476.67380000000003</x:v>
      </x:c>
      <x:c r="V4094" s="11">
        <x:v>18</x:v>
      </x:c>
      <x:c r="W4094" s="12">
        <x:v>0</x:v>
      </x:c>
      <x:c r="X4094" s="8">
        <x:v>0</x:v>
      </x:c>
      <x:c r="Y4094" s="13">
        <x:f t="shared" si="378"/>
        <x:v>4.785097921512719</x:v>
      </x:c>
      <x:c r="Z4094" s="13">
        <x:f t="shared" si="379"/>
        <x:v>0.46309615875701499</x:v>
      </x:c>
      <x:c r="AA4094" s="13">
        <x:f t="shared" si="380"/>
        <x:v>4.5565064161913374E-2</x:v>
      </x:c>
      <x:c r="AB4094" s="13">
        <x:f t="shared" si="381"/>
        <x:v>5.5068022641536832E-2</x:v>
      </x:c>
      <x:c r="AC4094" s="13">
        <x:f t="shared" si="382"/>
        <x:v>4.7041359808907548E-3</x:v>
      </x:c>
      <x:c r="AD4094" s="13">
        <x:f t="shared" si="383"/>
        <x:v>0.334508495417352</x:v>
      </x:c>
      <x:c r="AE4094" s="50" t="n">
        <x:f>IF(OR(NOT(ISNUMBER(Q4094)),NOT(ISNUMBER(R4094))),"",IF(Q4094&lt;R4094,1,0))</x:f>
        <x:v>0</x:v>
      </x:c>
      <x:c r="AF4094" s="50" t="n">
        <x:f>IFERROR(IF(AND(A4094=A4093,C4094=C4093+1,ISNUMBER(AE4093)),AE4093,""),"")</x:f>
        <x:v>0</x:v>
      </x:c>
      <x:c r="AG4094" s="52" t="n">
        <x:f>IFERROR(IF(AND(A4094=A4093,C4094=C4093+1,ISNUMBER(U4094),ISNUMBER(U4093),U4093&lt;&gt;0),U4094/U4093-1,""),"")</x:f>
        <x:v>0.3365812706828184</x:v>
      </x:c>
      <x:c r="AH4094" s="50" t="n">
        <x:f>IF(AND(ISNUMBER(AE4094),ISNUMBER(AF4094),ISNUMBER(AG4094)),IF(AND(AE4094=1,AF4094=1,AG4094&lt;0),1,0),"")</x:f>
        <x:v>0</x:v>
      </x:c>
      <x:c r="AI4094" s="50" t="n">
        <x:f>IF(AND(A4094=A4095,C4095=C4094+1,ISNUMBER(AH4095)),C4095,"")</x:f>
        <x:v>2022</x:v>
      </x:c>
      <x:c r="AJ4094" s="50" t="n">
        <x:f>IF(AND(A4094=A4095,C4095=C4094+1,ISNUMBER(AH4095)),AH4095,"")</x:f>
        <x:v>0</x:v>
      </x:c>
    </x:row>
    <x:row r="4095" ht="15">
      <x:c r="A4095" s="9" t="s">
        <x:v>284</x:v>
      </x:c>
      <x:c r="B4095" s="10">
        <x:v>44926</x:v>
      </x:c>
      <x:c r="C4095" s="9">
        <x:v>2022</x:v>
      </x:c>
      <x:c r="D4095" s="11">
        <x:v>815.33299999999997</x:v>
      </x:c>
      <x:c r="E4095" s="11">
        <x:v>37.08</x:v>
      </x:c>
      <x:c r="F4095" s="11">
        <x:v>16.757999999999999</x:v>
      </x:c>
      <x:c r="G4095" s="11">
        <x:v>398.94200000000001</x:v>
      </x:c>
      <x:c r="H4095" s="11">
        <x:v>313.096</x:v>
      </x:c>
      <x:c r="I4095" s="11">
        <x:v>416.39100000000002</x:v>
      </x:c>
      <x:c r="J4095" s="11">
        <x:v>254.04900000000001</x:v>
      </x:c>
      <x:c r="K4095" s="11">
        <x:v>12.484999999999999</x:v>
      </x:c>
      <x:c r="L4095" s="11">
        <x:v>0</x:v>
      </x:c>
      <x:c r="M4095" s="11">
        <x:v>1.8320000000000001</x:v>
      </x:c>
      <x:c r="N4095" s="11">
        <x:v>311.26400000000001</x:v>
      </x:c>
      <x:c r="O4095" s="11">
        <x:v>25.934000000000001</x:v>
      </x:c>
      <x:c r="P4095" s="11">
        <x:v>-36.527000000000001</x:v>
      </x:c>
      <x:c r="Q4095" s="11">
        <x:v>-36.518999999999998</x:v>
      </x:c>
      <x:c r="R4095" s="11">
        <x:v>8.3130000000000006</x:v>
      </x:c>
      <x:c r="S4095" s="11">
        <x:v>-15.435</x:v>
      </x:c>
      <x:c r="T4095" s="11">
        <x:v>-5.1289999999999996</x:v>
      </x:c>
      <x:c r="U4095" s="11">
        <x:v>281.08109999999999</x:v>
      </x:c>
      <x:c r="V4095" s="11">
        <x:v>18</x:v>
      </x:c>
      <x:c r="W4095" s="12">
        <x:v>0</x:v>
      </x:c>
      <x:c r="X4095" s="8">
        <x:v>0</x:v>
      </x:c>
      <x:c r="Y4095" s="13">
        <x:f t="shared" si="378"/>
        <x:v>2.2126745435016111</x:v>
      </x:c>
      <x:c r="Z4095" s="13">
        <x:f t="shared" si="379"/>
        <x:v>0.48929946414532471</x:v>
      </x:c>
      <x:c r="AA4095" s="13">
        <x:f t="shared" si="380"/>
        <x:v>-1.8930915343792046E-2</x:v>
      </x:c>
      <x:c r="AB4095" s="13">
        <x:f t="shared" si="381"/>
        <x:v>-4.480010008180707E-2</x:v>
      </x:c>
      <x:c r="AC4095" s="13">
        <x:f t="shared" si="382"/>
        <x:v>-1.2856505456933587E-2</x:v>
      </x:c>
      <x:c r="AD4095" s="13">
        <x:f t="shared" si="383"/>
        <x:v>0.31158925248947367</x:v>
      </x:c>
      <x:c r="AE4095" s="50" t="n">
        <x:f>IF(OR(NOT(ISNUMBER(Q4095)),NOT(ISNUMBER(R4095))),"",IF(Q4095&lt;R4095,1,0))</x:f>
        <x:v>1</x:v>
      </x:c>
      <x:c r="AF4095" s="50" t="n">
        <x:f>IFERROR(IF(AND(A4095=A4094,C4095=C4094+1,ISNUMBER(AE4094)),AE4094,""),"")</x:f>
        <x:v>0</x:v>
      </x:c>
      <x:c r="AG4095" s="52" t="n">
        <x:f>IFERROR(IF(AND(A4095=A4094,C4095=C4094+1,ISNUMBER(U4095),ISNUMBER(U4094),U4094&lt;&gt;0),U4095/U4094-1,""),"")</x:f>
        <x:v>-0.4103281950885491</x:v>
      </x:c>
      <x:c r="AH4095" s="50" t="n">
        <x:f>IF(AND(ISNUMBER(AE4095),ISNUMBER(AF4095),ISNUMBER(AG4095)),IF(AND(AE4095=1,AF4095=1,AG4095&lt;0),1,0),"")</x:f>
        <x:v>0</x:v>
      </x:c>
      <x:c r="AI4095" s="50" t="n">
        <x:f>IF(AND(A4095=A4096,C4096=C4095+1,ISNUMBER(AH4096)),C4096,"")</x:f>
        <x:v>2023</x:v>
      </x:c>
      <x:c r="AJ4095" s="50" t="n">
        <x:f>IF(AND(A4095=A4096,C4096=C4095+1,ISNUMBER(AH4096)),AH4096,"")</x:f>
        <x:v>1</x:v>
      </x:c>
    </x:row>
    <x:row r="4096" ht="15">
      <x:c r="A4096" s="9" t="s">
        <x:v>284</x:v>
      </x:c>
      <x:c r="B4096" s="10">
        <x:v>45291</x:v>
      </x:c>
      <x:c r="C4096" s="9">
        <x:v>2023</x:v>
      </x:c>
      <x:c r="D4096" s="11">
        <x:v>709.03399999999999</x:v>
      </x:c>
      <x:c r="E4096" s="11">
        <x:v>84.426000000000002</x:v>
      </x:c>
      <x:c r="F4096" s="11">
        <x:v>14.278</x:v>
      </x:c>
      <x:c r="G4096" s="11">
        <x:v>391.4</x:v>
      </x:c>
      <x:c r="H4096" s="11">
        <x:v>322.25700000000001</x:v>
      </x:c>
      <x:c r="I4096" s="11">
        <x:v>317.63400000000001</x:v>
      </x:c>
      <x:c r="J4096" s="11">
        <x:v>155.93700000000001</x:v>
      </x:c>
      <x:c r="K4096" s="11">
        <x:v>10.997999999999999</x:v>
      </x:c>
      <x:c r="L4096" s="11">
        <x:v>0</x:v>
      </x:c>
      <x:c r="M4096" s="11">
        <x:v>2.4460000000000002</x:v>
      </x:c>
      <x:c r="N4096" s="11">
        <x:v>319.81099999999998</x:v>
      </x:c>
      <x:c r="O4096" s="11">
        <x:v>27.454000000000001</x:v>
      </x:c>
      <x:c r="P4096" s="11">
        <x:v>-95.206999999999994</x:v>
      </x:c>
      <x:c r="Q4096" s="11">
        <x:v>-95.152000000000001</x:v>
      </x:c>
      <x:c r="R4096" s="11">
        <x:v>9.766</x:v>
      </x:c>
      <x:c r="S4096" s="11">
        <x:v>-98.111999999999995</x:v>
      </x:c>
      <x:c r="T4096" s="11">
        <x:v>-1.1060000000000001</x:v>
      </x:c>
      <x:c r="U4096" s="11">
        <x:v>198.1601</x:v>
      </x:c>
      <x:c r="V4096" s="11">
        <x:v>18</x:v>
      </x:c>
      <x:c r="W4096" s="12">
        <x:v>0</x:v>
      </x:c>
      <x:c r="X4096" s="8">
        <x:v>0</x:v>
      </x:c>
      <x:c r="Y4096" s="13">
        <x:f t="shared" si="378"/>
        <x:v>5.9130130270345989</x:v>
      </x:c>
      <x:c r="Z4096" s="13">
        <x:f t="shared" si="379"/>
        <x:v>0.55201866201056649</x:v>
      </x:c>
      <x:c r="AA4096" s="13">
        <x:f t="shared" si="380"/>
        <x:v>-0.13837418233822354</x:v>
      </x:c>
      <x:c r="AB4096" s="13">
        <x:f t="shared" si="381"/>
        <x:v>-0.13427705864598877</x:v>
      </x:c>
      <x:c r="AC4096" s="13">
        <x:f t="shared" si="382"/>
        <x:v>-2.8257537046499749E-3</x:v>
      </x:c>
      <x:c r="AD4096" s="13">
        <x:f t="shared" si="383"/>
        <x:v>0.21992880454251842</x:v>
      </x:c>
      <x:c r="AE4096" s="50" t="n">
        <x:f>IF(OR(NOT(ISNUMBER(Q4096)),NOT(ISNUMBER(R4096))),"",IF(Q4096&lt;R4096,1,0))</x:f>
        <x:v>1</x:v>
      </x:c>
      <x:c r="AF4096" s="50" t="n">
        <x:f>IFERROR(IF(AND(A4096=A4095,C4096=C4095+1,ISNUMBER(AE4095)),AE4095,""),"")</x:f>
        <x:v>1</x:v>
      </x:c>
      <x:c r="AG4096" s="52" t="n">
        <x:f>IFERROR(IF(AND(A4096=A4095,C4096=C4095+1,ISNUMBER(U4096),ISNUMBER(U4095),U4095&lt;&gt;0),U4096/U4095-1,""),"")</x:f>
        <x:v>-0.2950073839898876</x:v>
      </x:c>
      <x:c r="AH4096" s="50" t="n">
        <x:f>IF(AND(ISNUMBER(AE4096),ISNUMBER(AF4096),ISNUMBER(AG4096)),IF(AND(AE4096=1,AF4096=1,AG4096&lt;0),1,0),"")</x:f>
        <x:v>1</x:v>
      </x:c>
      <x:c r="AI4096" s="50" t="n">
        <x:f>IF(AND(A4096=A4097,C4097=C4096+1,ISNUMBER(AH4097)),C4097,"")</x:f>
        <x:v>2024</x:v>
      </x:c>
      <x:c r="AJ4096" s="50" t="n">
        <x:f>IF(AND(A4096=A4097,C4097=C4096+1,ISNUMBER(AH4097)),AH4097,"")</x:f>
        <x:v>0</x:v>
      </x:c>
    </x:row>
    <x:row r="4097" ht="15">
      <x:c r="A4097" s="9" t="s">
        <x:v>284</x:v>
      </x:c>
      <x:c r="B4097" s="10">
        <x:v>45657</x:v>
      </x:c>
      <x:c r="C4097" s="9">
        <x:v>2024</x:v>
      </x:c>
      <x:c r="D4097" s="11">
        <x:v>612.50699999999995</x:v>
      </x:c>
      <x:c r="E4097" s="11">
        <x:v>90.747</x:v>
      </x:c>
      <x:c r="F4097" s="11">
        <x:v>13.651999999999999</x:v>
      </x:c>
      <x:c r="G4097" s="11">
        <x:v>334.971</x:v>
      </x:c>
      <x:c r="H4097" s="11">
        <x:v>268.863</x:v>
      </x:c>
      <x:c r="I4097" s="11">
        <x:v>277.536</x:v>
      </x:c>
      <x:c r="J4097" s="11">
        <x:v>117.042</x:v>
      </x:c>
      <x:c r="K4097" s="11">
        <x:v>46.52</x:v>
      </x:c>
      <x:c r="L4097" s="11">
        <x:v>0</x:v>
      </x:c>
      <x:c r="M4097" s="11">
        <x:v>1.41</x:v>
      </x:c>
      <x:c r="N4097" s="11">
        <x:v>267.45299999999997</x:v>
      </x:c>
      <x:c r="O4097" s="11">
        <x:v>28.126000000000001</x:v>
      </x:c>
      <x:c r="P4097" s="11">
        <x:v>-0.05</x:v>
      </x:c>
      <x:c r="Q4097" s="11">
        <x:v>5.0000000000000001E-3</x:v>
      </x:c>
      <x:c r="R4097" s="11">
        <x:v>18.155999999999999</x:v>
      </x:c>
      <x:c r="S4097" s="11">
        <x:v>-38.895000000000003</x:v>
      </x:c>
      <x:c r="T4097" s="11">
        <x:v>-4.3780000000000001</x:v>
      </x:c>
      <x:c r="U4097" s="11">
        <x:v>206.27709999999999</x:v>
      </x:c>
      <x:c r="V4097" s="11">
        <x:v>18</x:v>
      </x:c>
      <x:c r="W4097" s="12">
        <x:v>0</x:v>
      </x:c>
      <x:c r="X4097" s="8">
        <x:v>0</x:v>
      </x:c>
      <x:c r="Y4097" s="13">
        <x:f t="shared" si="378"/>
        <x:v>6.6471579255786706</x:v>
      </x:c>
      <x:c r="Z4097" s="13">
        <x:f t="shared" si="379"/>
        <x:v>0.54688517845510343</x:v>
      </x:c>
      <x:c r="AA4097" s="13">
        <x:f t="shared" si="380"/>
        <x:v>-6.3501315087011262E-2</x:v>
      </x:c>
      <x:c r="AB4097" s="13">
        <x:f t="shared" si="381"/>
        <x:v>-8.1631720127280186E-5</x:v>
      </x:c>
      <x:c r="AC4097" s="13">
        <x:f t="shared" si="382"/>
        <x:v>-1.3069788130912826E-2</x:v>
      </x:c>
      <x:c r="AD4097" s="13">
        <x:f t="shared" si="383"/>
        <x:v>0.19108679574274254</x:v>
      </x:c>
      <x:c r="AE4097" s="50" t="n">
        <x:f>IF(OR(NOT(ISNUMBER(Q4097)),NOT(ISNUMBER(R4097))),"",IF(Q4097&lt;R4097,1,0))</x:f>
        <x:v>1</x:v>
      </x:c>
      <x:c r="AF4097" s="50" t="n">
        <x:f>IFERROR(IF(AND(A4097=A4096,C4097=C4096+1,ISNUMBER(AE4096)),AE4096,""),"")</x:f>
        <x:v>1</x:v>
      </x:c>
      <x:c r="AG4097" s="52" t="n">
        <x:f>IFERROR(IF(AND(A4097=A4096,C4097=C4096+1,ISNUMBER(U4097),ISNUMBER(U4096),U4096&lt;&gt;0),U4097/U4096-1,""),"")</x:f>
        <x:v>0.0409618283398121</x:v>
      </x:c>
      <x:c r="AH4097" s="50" t="n">
        <x:f>IF(AND(ISNUMBER(AE4097),ISNUMBER(AF4097),ISNUMBER(AG4097)),IF(AND(AE4097=1,AF4097=1,AG4097&lt;0),1,0),"")</x:f>
        <x:v>0</x:v>
      </x:c>
      <x:c r="AI4097" s="50" t="str">
        <x:f>IF(AND(A4097=A4098,C4098=C4097+1,ISNUMBER(AH4098)),C4098,"")</x:f>
      </x:c>
      <x:c r="AJ4097" s="50" t="str">
        <x:f>IF(AND(A4097=A4098,C4098=C4097+1,ISNUMBER(AH4098)),AH4098,"")</x:f>
      </x:c>
    </x:row>
    <x:row r="4098" ht="15">
      <x:c r="A4098" s="9" t="s">
        <x:v>285</x:v>
      </x:c>
      <x:c r="B4098" s="10">
        <x:v>39447</x:v>
      </x:c>
      <x:c r="C4098" s="9">
        <x:v>2007</x:v>
      </x:c>
      <x:c r="D4098" s="11">
        <x:v>2012.8</x:v>
      </x:c>
      <x:c r="E4098" s="11">
        <x:v>361</x:v>
      </x:c>
      <x:c r="F4098" s="11">
        <x:v>269.3</x:v>
      </x:c>
      <x:c r="G4098" s="11">
        <x:v>1160.9000000000001</x:v>
      </x:c>
      <x:c r="H4098" s="11">
        <x:v>356.4</x:v>
      </x:c>
      <x:c r="I4098" s="11">
        <x:v>851.9</x:v>
      </x:c>
      <x:c r="J4098" s="11">
        <x:v>-298.7</x:v>
      </x:c>
      <x:c r="K4098" s="11">
        <x:v>211.6</x:v>
      </x:c>
      <x:c r="L4098" s="11">
        <x:v>6.7</x:v>
      </x:c>
      <x:c r="M4098" s="11">
        <x:v>51.4</x:v>
      </x:c>
      <x:c r="N4098" s="11">
        <x:v>305</x:v>
      </x:c>
      <x:c r="O4098" s="11">
        <x:v>971.3</x:v>
      </x:c>
      <x:c r="P4098" s="11">
        <x:v>188.9</x:v>
      </x:c>
      <x:c r="Q4098" s="11">
        <x:v>231.6</x:v>
      </x:c>
      <x:c r="R4098" s="11">
        <x:v>25.9</x:v>
      </x:c>
      <x:c r="S4098" s="11">
        <x:v>203.3</x:v>
      </x:c>
      <x:c r="T4098" s="11">
        <x:v>75.8</x:v>
      </x:c>
      <x:c r="U4098" s="11">
        <x:v>1024.5577000000001</x:v>
      </x:c>
      <x:c r="V4098" s="11">
        <x:v>18</x:v>
      </x:c>
      <x:c r="W4098" s="12">
        <x:v>0</x:v>
      </x:c>
      <x:c r="X4098" s="8">
        <x:v>0</x:v>
      </x:c>
      <x:c r="Y4098" s="13">
        <x:f t="shared" si="378"/>
        <x:v>1.3405124396583734</x:v>
      </x:c>
      <x:c r="Z4098" s="13">
        <x:f t="shared" si="379"/>
        <x:v>0.57675874403815586</x:v>
      </x:c>
      <x:c r="AA4098" s="13">
        <x:f t="shared" si="380"/>
        <x:v>0.10100357710651829</x:v>
      </x:c>
      <x:c r="AB4098" s="13">
        <x:f t="shared" si="381"/>
        <x:v>9.3849364069952312E-2</x:v>
      </x:c>
      <x:c r="AC4098" s="13">
        <x:f t="shared" si="382"/>
        <x:v>6.5294168317684545E-2</x:v>
      </x:c>
      <x:c r="AD4098" s="13">
        <x:f t="shared" si="383"/>
        <x:v>-0.14840023847376788</x:v>
      </x:c>
      <x:c r="AE4098" s="50" t="n">
        <x:f>IF(OR(NOT(ISNUMBER(Q4098)),NOT(ISNUMBER(R4098))),"",IF(Q4098&lt;R4098,1,0))</x:f>
        <x:v>0</x:v>
      </x:c>
      <x:c r="AF4098" s="50" t="str">
        <x:f>IFERROR(IF(AND(A4098=A4097,C4098=C4097+1,ISNUMBER(AE4097)),AE4097,""),"")</x:f>
      </x:c>
      <x:c r="AG4098" s="52" t="str">
        <x:f>IFERROR(IF(AND(A4098=A4097,C4098=C4097+1,ISNUMBER(U4098),ISNUMBER(U4097),U4097&lt;&gt;0),U4098/U4097-1,""),"")</x:f>
      </x:c>
      <x:c r="AH4098" s="50" t="str">
        <x:f>IF(AND(ISNUMBER(AE4098),ISNUMBER(AF4098),ISNUMBER(AG4098)),IF(AND(AE4098=1,AF4098=1,AG4098&lt;0),1,0),"")</x:f>
      </x:c>
      <x:c r="AI4098" s="50" t="n">
        <x:f>IF(AND(A4098=A4099,C4099=C4098+1,ISNUMBER(AH4099)),C4099,"")</x:f>
        <x:v>2008</x:v>
      </x:c>
      <x:c r="AJ4098" s="50" t="n">
        <x:f>IF(AND(A4098=A4099,C4099=C4098+1,ISNUMBER(AH4099)),AH4099,"")</x:f>
        <x:v>0</x:v>
      </x:c>
    </x:row>
    <x:row r="4099" ht="15">
      <x:c r="A4099" s="9" t="s">
        <x:v>285</x:v>
      </x:c>
      <x:c r="B4099" s="10">
        <x:v>39813</x:v>
      </x:c>
      <x:c r="C4099" s="9">
        <x:v>2008</x:v>
      </x:c>
      <x:c r="D4099" s="11">
        <x:v>1662.4</x:v>
      </x:c>
      <x:c r="E4099" s="11">
        <x:v>149.80000000000001</x:v>
      </x:c>
      <x:c r="F4099" s="11">
        <x:v>188.9</x:v>
      </x:c>
      <x:c r="G4099" s="11">
        <x:v>1127.7</x:v>
      </x:c>
      <x:c r="H4099" s="11">
        <x:v>408.9</x:v>
      </x:c>
      <x:c r="I4099" s="11">
        <x:v>534.70000000000005</x:v>
      </x:c>
      <x:c r="J4099" s="11">
        <x:v>-615.9</x:v>
      </x:c>
      <x:c r="K4099" s="11">
        <x:v>20.6</x:v>
      </x:c>
      <x:c r="L4099" s="11">
        <x:v>7.6</x:v>
      </x:c>
      <x:c r="M4099" s="11">
        <x:v>13</x:v>
      </x:c>
      <x:c r="N4099" s="11">
        <x:v>395.9</x:v>
      </x:c>
      <x:c r="O4099" s="11">
        <x:v>871.7</x:v>
      </x:c>
      <x:c r="P4099" s="11">
        <x:v>138.1</x:v>
      </x:c>
      <x:c r="Q4099" s="11">
        <x:v>183.4</x:v>
      </x:c>
      <x:c r="R4099" s="11">
        <x:v>0.5</x:v>
      </x:c>
      <x:c r="S4099" s="11">
        <x:v>-59.1</x:v>
      </x:c>
      <x:c r="T4099" s="11">
        <x:v>68.8</x:v>
      </x:c>
      <x:c r="U4099" s="11">
        <x:v>128.84520000000001</x:v>
      </x:c>
      <x:c r="V4099" s="11">
        <x:v>18</x:v>
      </x:c>
      <x:c r="W4099" s="12">
        <x:v>0</x:v>
      </x:c>
      <x:c r="X4099" s="8">
        <x:v>0</x:v>
      </x:c>
      <x:c r="Y4099" s="13" t="n">
        <x:f t="shared" ref="Y4099:Y4162" si="384">IF(AND(ISNUMBER(E4099),ISNUMBER(F4099),F4099&lt;&gt;0),E4099/F4099,"")</x:f>
        <x:v>0.7930121757543674</x:v>
      </x:c>
      <x:c r="Z4099" s="13" t="n">
        <x:f t="shared" ref="Z4099:Z4162" si="385">IF(AND(ISNUMBER(G4099),ISNUMBER(D4099),D4099&lt;&gt;0),G4099/D4099,"")</x:f>
        <x:v>0.6783565928777671</x:v>
      </x:c>
      <x:c r="AA4099" s="13" t="n">
        <x:f t="shared" ref="AA4099:AA4162" si="386">IF(AND(ISNUMBER(S4099),ISNUMBER(D4099),D4099&lt;&gt;0),S4099/D4099,"")</x:f>
        <x:v>-0.035551010587102985</x:v>
      </x:c>
      <x:c r="AB4099" s="13" t="n">
        <x:f t="shared" ref="AB4099:AB4162" si="387">IF(AND(ISNUMBER(P4099),ISNUMBER(D4099),D4099&lt;&gt;0),P4099/D4099,"")</x:f>
        <x:v>0.08307266602502406</x:v>
      </x:c>
      <x:c r="AC4099" s="13" t="n">
        <x:f t="shared" ref="AC4099:AC4162" si="388">IF(AND(ISNUMBER(T4099),ISNUMBER(G4099),G4099&lt;&gt;0),T4099/G4099,"")</x:f>
        <x:v>0.06100913363483195</x:v>
      </x:c>
      <x:c r="AD4099" s="13" t="n">
        <x:f t="shared" ref="AD4099:AD4162" si="389">IF(AND(ISNUMBER(J4099),ISNUMBER(D4099),D4099&lt;&gt;0),J4099/D4099,"")</x:f>
        <x:v>-0.37048845043310874</x:v>
      </x:c>
      <x:c r="AE4099" s="50" t="n">
        <x:f>IF(OR(NOT(ISNUMBER(Q4099)),NOT(ISNUMBER(R4099))),"",IF(Q4099&lt;R4099,1,0))</x:f>
        <x:v>0</x:v>
      </x:c>
      <x:c r="AF4099" s="50" t="n">
        <x:f>IFERROR(IF(AND(A4099=A4098,C4099=C4098+1,ISNUMBER(AE4098)),AE4098,""),"")</x:f>
        <x:v>0</x:v>
      </x:c>
      <x:c r="AG4099" s="52" t="n">
        <x:f>IFERROR(IF(AND(A4099=A4098,C4099=C4098+1,ISNUMBER(U4099),ISNUMBER(U4098),U4098&lt;&gt;0),U4099/U4098-1,""),"")</x:f>
        <x:v>-0.8742431002177817</x:v>
      </x:c>
      <x:c r="AH4099" s="50" t="n">
        <x:f>IF(AND(ISNUMBER(AE4099),ISNUMBER(AF4099),ISNUMBER(AG4099)),IF(AND(AE4099=1,AF4099=1,AG4099&lt;0),1,0),"")</x:f>
        <x:v>0</x:v>
      </x:c>
      <x:c r="AI4099" s="50" t="n">
        <x:f>IF(AND(A4099=A4100,C4100=C4099+1,ISNUMBER(AH4100)),C4100,"")</x:f>
        <x:v>2009</x:v>
      </x:c>
      <x:c r="AJ4099" s="50" t="n">
        <x:f>IF(AND(A4099=A4100,C4100=C4099+1,ISNUMBER(AH4100)),AH4100,"")</x:f>
        <x:v>0</x:v>
      </x:c>
    </x:row>
    <x:row r="4100" ht="15">
      <x:c r="A4100" s="9" t="s">
        <x:v>285</x:v>
      </x:c>
      <x:c r="B4100" s="10">
        <x:v>40178</x:v>
      </x:c>
      <x:c r="C4100" s="9">
        <x:v>2009</x:v>
      </x:c>
      <x:c r="D4100" s="11">
        <x:v>1621.5</x:v>
      </x:c>
      <x:c r="E4100" s="11">
        <x:v>162.69999999999999</x:v>
      </x:c>
      <x:c r="F4100" s="11">
        <x:v>151.80000000000001</x:v>
      </x:c>
      <x:c r="G4100" s="11">
        <x:v>1132.3</x:v>
      </x:c>
      <x:c r="H4100" s="11">
        <x:v>355</x:v>
      </x:c>
      <x:c r="I4100" s="11">
        <x:v>489.2</x:v>
      </x:c>
      <x:c r="J4100" s="11">
        <x:v>-661.4</x:v>
      </x:c>
      <x:c r="K4100" s="11">
        <x:v>61.2</x:v>
      </x:c>
      <x:c r="L4100" s="11">
        <x:v>5.9</x:v>
      </x:c>
      <x:c r="M4100" s="11">
        <x:v>0</x:v>
      </x:c>
      <x:c r="N4100" s="11">
        <x:v>355</x:v>
      </x:c>
      <x:c r="O4100" s="11">
        <x:v>763.3</x:v>
      </x:c>
      <x:c r="P4100" s="11">
        <x:v>86.5</x:v>
      </x:c>
      <x:c r="Q4100" s="11">
        <x:v>130.4</x:v>
      </x:c>
      <x:c r="R4100" s="11">
        <x:v>22.4</x:v>
      </x:c>
      <x:c r="S4100" s="11">
        <x:v>29.3</x:v>
      </x:c>
      <x:c r="T4100" s="11">
        <x:v>66.3</x:v>
      </x:c>
      <x:c r="U4100" s="11">
        <x:v>388.08190000000002</x:v>
      </x:c>
      <x:c r="V4100" s="11">
        <x:v>18</x:v>
      </x:c>
      <x:c r="W4100" s="12">
        <x:v>0</x:v>
      </x:c>
      <x:c r="X4100" s="8">
        <x:v>0</x:v>
      </x:c>
      <x:c r="Y4100" s="13">
        <x:f t="shared" si="384"/>
        <x:v>1.0718050065876152</x:v>
      </x:c>
      <x:c r="Z4100" s="13">
        <x:f t="shared" si="385"/>
        <x:v>0.69830403946962682</x:v>
      </x:c>
      <x:c r="AA4100" s="13">
        <x:f t="shared" si="386"/>
        <x:v>1.806968855997533E-2</x:v>
      </x:c>
      <x:c r="AB4100" s="13">
        <x:f t="shared" si="387"/>
        <x:v>5.3345667591736048E-2</x:v>
      </x:c>
      <x:c r="AC4100" s="13">
        <x:f t="shared" si="388"/>
        <x:v>5.8553386911595867E-2</x:v>
      </x:c>
      <x:c r="AD4100" s="13">
        <x:f t="shared" si="389"/>
        <x:v>-0.40789392537773667</x:v>
      </x:c>
      <x:c r="AE4100" s="50" t="n">
        <x:f>IF(OR(NOT(ISNUMBER(Q4100)),NOT(ISNUMBER(R4100))),"",IF(Q4100&lt;R4100,1,0))</x:f>
        <x:v>0</x:v>
      </x:c>
      <x:c r="AF4100" s="50" t="n">
        <x:f>IFERROR(IF(AND(A4100=A4099,C4100=C4099+1,ISNUMBER(AE4099)),AE4099,""),"")</x:f>
        <x:v>0</x:v>
      </x:c>
      <x:c r="AG4100" s="52" t="n">
        <x:f>IFERROR(IF(AND(A4100=A4099,C4100=C4099+1,ISNUMBER(U4100),ISNUMBER(U4099),U4099&lt;&gt;0),U4100/U4099-1,""),"")</x:f>
        <x:v>2.0120012231732343</x:v>
      </x:c>
      <x:c r="AH4100" s="50" t="n">
        <x:f>IF(AND(ISNUMBER(AE4100),ISNUMBER(AF4100),ISNUMBER(AG4100)),IF(AND(AE4100=1,AF4100=1,AG4100&lt;0),1,0),"")</x:f>
        <x:v>0</x:v>
      </x:c>
      <x:c r="AI4100" s="50" t="n">
        <x:f>IF(AND(A4100=A4101,C4101=C4100+1,ISNUMBER(AH4101)),C4101,"")</x:f>
        <x:v>2010</x:v>
      </x:c>
      <x:c r="AJ4100" s="50" t="n">
        <x:f>IF(AND(A4100=A4101,C4101=C4100+1,ISNUMBER(AH4101)),AH4101,"")</x:f>
        <x:v>0</x:v>
      </x:c>
    </x:row>
    <x:row r="4101" ht="15">
      <x:c r="A4101" s="9" t="s">
        <x:v>285</x:v>
      </x:c>
      <x:c r="B4101" s="10">
        <x:v>40543</x:v>
      </x:c>
      <x:c r="C4101" s="9">
        <x:v>2010</x:v>
      </x:c>
      <x:c r="D4101" s="11">
        <x:v>1726</x:v>
      </x:c>
      <x:c r="E4101" s="11">
        <x:v>222.9</x:v>
      </x:c>
      <x:c r="F4101" s="11">
        <x:v>271.8</x:v>
      </x:c>
      <x:c r="G4101" s="11">
        <x:v>1046.4000000000001</x:v>
      </x:c>
      <x:c r="H4101" s="11">
        <x:v>363.9</x:v>
      </x:c>
      <x:c r="I4101" s="11">
        <x:v>679.6</x:v>
      </x:c>
      <x:c r="J4101" s="11">
        <x:v>-472.1</x:v>
      </x:c>
      <x:c r="K4101" s="11">
        <x:v>116.2</x:v>
      </x:c>
      <x:c r="L4101" s="11">
        <x:v>7.3</x:v>
      </x:c>
      <x:c r="M4101" s="11">
        <x:v>137.80000000000001</x:v>
      </x:c>
      <x:c r="N4101" s="11">
        <x:v>226.1</x:v>
      </x:c>
      <x:c r="O4101" s="11">
        <x:v>761.5</x:v>
      </x:c>
      <x:c r="P4101" s="11">
        <x:v>137.30000000000001</x:v>
      </x:c>
      <x:c r="Q4101" s="11">
        <x:v>177.2</x:v>
      </x:c>
      <x:c r="R4101" s="11">
        <x:v>16.100000000000001</x:v>
      </x:c>
      <x:c r="S4101" s="11">
        <x:v>113.3</x:v>
      </x:c>
      <x:c r="T4101" s="11">
        <x:v>76.099999999999994</x:v>
      </x:c>
      <x:c r="U4101" s="11">
        <x:v>179.0949</x:v>
      </x:c>
      <x:c r="V4101" s="11">
        <x:v>18</x:v>
      </x:c>
      <x:c r="W4101" s="12">
        <x:v>0</x:v>
      </x:c>
      <x:c r="X4101" s="8">
        <x:v>0</x:v>
      </x:c>
      <x:c r="Y4101" s="13">
        <x:f t="shared" si="384"/>
        <x:v>0.82008830022075052</x:v>
      </x:c>
      <x:c r="Z4101" s="13">
        <x:f t="shared" si="385"/>
        <x:v>0.60625724217844734</x:v>
      </x:c>
      <x:c r="AA4101" s="13">
        <x:f t="shared" si="386"/>
        <x:v>6.5643105446118191E-2</x:v>
      </x:c>
      <x:c r="AB4101" s="13">
        <x:f t="shared" si="387"/>
        <x:v>7.954808806488993E-2</x:v>
      </x:c>
      <x:c r="AC4101" s="13">
        <x:f t="shared" si="388"/>
        <x:v>7.2725535168195701E-2</x:v>
      </x:c>
      <x:c r="AD4101" s="13">
        <x:f t="shared" si="389"/>
        <x:v>-0.27352259559675551</x:v>
      </x:c>
      <x:c r="AE4101" s="50" t="n">
        <x:f>IF(OR(NOT(ISNUMBER(Q4101)),NOT(ISNUMBER(R4101))),"",IF(Q4101&lt;R4101,1,0))</x:f>
        <x:v>0</x:v>
      </x:c>
      <x:c r="AF4101" s="50" t="n">
        <x:f>IFERROR(IF(AND(A4101=A4100,C4101=C4100+1,ISNUMBER(AE4100)),AE4100,""),"")</x:f>
        <x:v>0</x:v>
      </x:c>
      <x:c r="AG4101" s="52" t="n">
        <x:f>IFERROR(IF(AND(A4101=A4100,C4101=C4100+1,ISNUMBER(U4101),ISNUMBER(U4100),U4100&lt;&gt;0),U4101/U4100-1,""),"")</x:f>
        <x:v>-0.5385126180839663</x:v>
      </x:c>
      <x:c r="AH4101" s="50" t="n">
        <x:f>IF(AND(ISNUMBER(AE4101),ISNUMBER(AF4101),ISNUMBER(AG4101)),IF(AND(AE4101=1,AF4101=1,AG4101&lt;0),1,0),"")</x:f>
        <x:v>0</x:v>
      </x:c>
      <x:c r="AI4101" s="50" t="n">
        <x:f>IF(AND(A4101=A4102,C4102=C4101+1,ISNUMBER(AH4102)),C4102,"")</x:f>
        <x:v>2011</x:v>
      </x:c>
      <x:c r="AJ4101" s="50" t="n">
        <x:f>IF(AND(A4101=A4102,C4102=C4101+1,ISNUMBER(AH4102)),AH4102,"")</x:f>
        <x:v>0</x:v>
      </x:c>
    </x:row>
    <x:row r="4102" ht="15">
      <x:c r="A4102" s="9" t="s">
        <x:v>285</x:v>
      </x:c>
      <x:c r="B4102" s="10">
        <x:v>40908</x:v>
      </x:c>
      <x:c r="C4102" s="9">
        <x:v>2011</x:v>
      </x:c>
      <x:c r="D4102" s="11">
        <x:v>1641.1</x:v>
      </x:c>
      <x:c r="E4102" s="11">
        <x:v>127</x:v>
      </x:c>
      <x:c r="F4102" s="11">
        <x:v>196.7</x:v>
      </x:c>
      <x:c r="G4102" s="11">
        <x:v>965.7</x:v>
      </x:c>
      <x:c r="H4102" s="11">
        <x:v>226.8</x:v>
      </x:c>
      <x:c r="I4102" s="11">
        <x:v>675.4</x:v>
      </x:c>
      <x:c r="J4102" s="11">
        <x:v>-476.3</x:v>
      </x:c>
      <x:c r="K4102" s="11">
        <x:v>15.5</x:v>
      </x:c>
      <x:c r="L4102" s="11">
        <x:v>9.6999999999999993</x:v>
      </x:c>
      <x:c r="M4102" s="11">
        <x:v>65.900000000000006</x:v>
      </x:c>
      <x:c r="N4102" s="11">
        <x:v>160.9</x:v>
      </x:c>
      <x:c r="O4102" s="11">
        <x:v>760.7</x:v>
      </x:c>
      <x:c r="P4102" s="11">
        <x:v>91.1</x:v>
      </x:c>
      <x:c r="Q4102" s="11">
        <x:v>127.2</x:v>
      </x:c>
      <x:c r="R4102" s="11">
        <x:v>13.3</x:v>
      </x:c>
      <x:c r="S4102" s="11">
        <x:v>77.8</x:v>
      </x:c>
      <x:c r="T4102" s="11">
        <x:v>62.7</x:v>
      </x:c>
      <x:c r="U4102" s="11">
        <x:v>123.6914</x:v>
      </x:c>
      <x:c r="V4102" s="11">
        <x:v>18</x:v>
      </x:c>
      <x:c r="W4102" s="12">
        <x:v>0</x:v>
      </x:c>
      <x:c r="X4102" s="8">
        <x:v>0</x:v>
      </x:c>
      <x:c r="Y4102" s="13">
        <x:f t="shared" si="384"/>
        <x:v>0.6456532791052364</x:v>
      </x:c>
      <x:c r="Z4102" s="13">
        <x:f t="shared" si="385"/>
        <x:v>0.58844677350557562</x:v>
      </x:c>
      <x:c r="AA4102" s="13">
        <x:f t="shared" si="386"/>
        <x:v>4.7407226860032903E-2</x:v>
      </x:c>
      <x:c r="AB4102" s="13">
        <x:f t="shared" si="387"/>
        <x:v>5.5511547133020533E-2</x:v>
      </x:c>
      <x:c r="AC4102" s="13">
        <x:f t="shared" si="388"/>
        <x:v>6.4926995961478717E-2</x:v>
      </x:c>
      <x:c r="AD4102" s="13">
        <x:f t="shared" si="389"/>
        <x:v>-0.29023216135518859</x:v>
      </x:c>
      <x:c r="AE4102" s="50" t="n">
        <x:f>IF(OR(NOT(ISNUMBER(Q4102)),NOT(ISNUMBER(R4102))),"",IF(Q4102&lt;R4102,1,0))</x:f>
        <x:v>0</x:v>
      </x:c>
      <x:c r="AF4102" s="50" t="n">
        <x:f>IFERROR(IF(AND(A4102=A4101,C4102=C4101+1,ISNUMBER(AE4101)),AE4101,""),"")</x:f>
        <x:v>0</x:v>
      </x:c>
      <x:c r="AG4102" s="52" t="n">
        <x:f>IFERROR(IF(AND(A4102=A4101,C4102=C4101+1,ISNUMBER(U4102),ISNUMBER(U4101),U4101&lt;&gt;0),U4102/U4101-1,""),"")</x:f>
        <x:v>-0.30935275097169157</x:v>
      </x:c>
      <x:c r="AH4102" s="50" t="n">
        <x:f>IF(AND(ISNUMBER(AE4102),ISNUMBER(AF4102),ISNUMBER(AG4102)),IF(AND(AE4102=1,AF4102=1,AG4102&lt;0),1,0),"")</x:f>
        <x:v>0</x:v>
      </x:c>
      <x:c r="AI4102" s="50" t="n">
        <x:f>IF(AND(A4102=A4103,C4103=C4102+1,ISNUMBER(AH4103)),C4103,"")</x:f>
        <x:v>2012</x:v>
      </x:c>
      <x:c r="AJ4102" s="50" t="n">
        <x:f>IF(AND(A4102=A4103,C4103=C4102+1,ISNUMBER(AH4103)),AH4103,"")</x:f>
        <x:v>0</x:v>
      </x:c>
    </x:row>
    <x:row r="4103" ht="15">
      <x:c r="A4103" s="9" t="s">
        <x:v>285</x:v>
      </x:c>
      <x:c r="B4103" s="10">
        <x:v>41274</x:v>
      </x:c>
      <x:c r="C4103" s="9">
        <x:v>2012</x:v>
      </x:c>
      <x:c r="D4103" s="11">
        <x:v>1531.9</x:v>
      </x:c>
      <x:c r="E4103" s="11">
        <x:v>138.30000000000001</x:v>
      </x:c>
      <x:c r="F4103" s="11">
        <x:v>181.9</x:v>
      </x:c>
      <x:c r="G4103" s="11">
        <x:v>892.9</x:v>
      </x:c>
      <x:c r="H4103" s="11">
        <x:v>154.6</x:v>
      </x:c>
      <x:c r="I4103" s="11">
        <x:v>639</x:v>
      </x:c>
      <x:c r="J4103" s="11">
        <x:v>-512.70000000000005</x:v>
      </x:c>
      <x:c r="K4103" s="11">
        <x:v>24.2</x:v>
      </x:c>
      <x:c r="L4103" s="11">
        <x:v>7</x:v>
      </x:c>
      <x:c r="M4103" s="11">
        <x:v>49.7</x:v>
      </x:c>
      <x:c r="N4103" s="11">
        <x:v>104.9</x:v>
      </x:c>
      <x:c r="O4103" s="11">
        <x:v>706.5</x:v>
      </x:c>
      <x:c r="P4103" s="11">
        <x:v>33.200000000000003</x:v>
      </x:c>
      <x:c r="Q4103" s="11">
        <x:v>65.3</x:v>
      </x:c>
      <x:c r="R4103" s="11">
        <x:v>8.8000000000000007</x:v>
      </x:c>
      <x:c r="S4103" s="11">
        <x:v>16.899999999999999</x:v>
      </x:c>
      <x:c r="T4103" s="11">
        <x:v>83.7</x:v>
      </x:c>
      <x:c r="U4103" s="11">
        <x:v>237.71950000000001</x:v>
      </x:c>
      <x:c r="V4103" s="11">
        <x:v>18</x:v>
      </x:c>
      <x:c r="W4103" s="12">
        <x:v>0</x:v>
      </x:c>
      <x:c r="X4103" s="8">
        <x:v>0</x:v>
      </x:c>
      <x:c r="Y4103" s="13">
        <x:f t="shared" si="384"/>
        <x:v>0.76030786146234197</x:v>
      </x:c>
      <x:c r="Z4103" s="13">
        <x:f t="shared" si="385"/>
        <x:v>0.58287094457862776</x:v>
      </x:c>
      <x:c r="AA4103" s="13">
        <x:f t="shared" si="386"/>
        <x:v>1.1032051700502643E-2</x:v>
      </x:c>
      <x:c r="AB4103" s="13">
        <x:f t="shared" si="387"/>
        <x:v>2.1672432926431229E-2</x:v>
      </x:c>
      <x:c r="AC4103" s="13">
        <x:f t="shared" si="388"/>
        <x:v>9.3739500503975809E-2</x:v>
      </x:c>
      <x:c r="AD4103" s="13">
        <x:f t="shared" si="389"/>
        <x:v>-0.33468242052353286</x:v>
      </x:c>
      <x:c r="AE4103" s="50" t="n">
        <x:f>IF(OR(NOT(ISNUMBER(Q4103)),NOT(ISNUMBER(R4103))),"",IF(Q4103&lt;R4103,1,0))</x:f>
        <x:v>0</x:v>
      </x:c>
      <x:c r="AF4103" s="50" t="n">
        <x:f>IFERROR(IF(AND(A4103=A4102,C4103=C4102+1,ISNUMBER(AE4102)),AE4102,""),"")</x:f>
        <x:v>0</x:v>
      </x:c>
      <x:c r="AG4103" s="52" t="n">
        <x:f>IFERROR(IF(AND(A4103=A4102,C4103=C4102+1,ISNUMBER(U4103),ISNUMBER(U4102),U4102&lt;&gt;0),U4103/U4102-1,""),"")</x:f>
        <x:v>0.9218757326701776</x:v>
      </x:c>
      <x:c r="AH4103" s="50" t="n">
        <x:f>IF(AND(ISNUMBER(AE4103),ISNUMBER(AF4103),ISNUMBER(AG4103)),IF(AND(AE4103=1,AF4103=1,AG4103&lt;0),1,0),"")</x:f>
        <x:v>0</x:v>
      </x:c>
      <x:c r="AI4103" s="50" t="n">
        <x:f>IF(AND(A4103=A4104,C4104=C4103+1,ISNUMBER(AH4104)),C4104,"")</x:f>
        <x:v>2013</x:v>
      </x:c>
      <x:c r="AJ4103" s="50" t="n">
        <x:f>IF(AND(A4103=A4104,C4104=C4103+1,ISNUMBER(AH4104)),AH4104,"")</x:f>
        <x:v>0</x:v>
      </x:c>
    </x:row>
    <x:row r="4104" ht="15">
      <x:c r="A4104" s="9" t="s">
        <x:v>285</x:v>
      </x:c>
      <x:c r="B4104" s="10">
        <x:v>41639</x:v>
      </x:c>
      <x:c r="C4104" s="9">
        <x:v>2013</x:v>
      </x:c>
      <x:c r="D4104" s="11">
        <x:v>1257</x:v>
      </x:c>
      <x:c r="E4104" s="11">
        <x:v>134.9</x:v>
      </x:c>
      <x:c r="F4104" s="11">
        <x:v>160.9</x:v>
      </x:c>
      <x:c r="G4104" s="11">
        <x:v>685.3</x:v>
      </x:c>
      <x:c r="H4104" s="11">
        <x:v>102.4</x:v>
      </x:c>
      <x:c r="I4104" s="11">
        <x:v>571.70000000000005</x:v>
      </x:c>
      <x:c r="J4104" s="11">
        <x:v>-580</x:v>
      </x:c>
      <x:c r="K4104" s="11">
        <x:v>15.5</x:v>
      </x:c>
      <x:c r="L4104" s="11">
        <x:v>8.9</x:v>
      </x:c>
      <x:c r="M4104" s="11">
        <x:v>40.4</x:v>
      </x:c>
      <x:c r="N4104" s="11">
        <x:v>62</x:v>
      </x:c>
      <x:c r="O4104" s="11">
        <x:v>663.8</x:v>
      </x:c>
      <x:c r="P4104" s="11">
        <x:v>-141.6</x:v>
      </x:c>
      <x:c r="Q4104" s="11">
        <x:v>-113</x:v>
      </x:c>
      <x:c r="R4104" s="11">
        <x:v>7</x:v>
      </x:c>
      <x:c r="S4104" s="11">
        <x:v>-96.4</x:v>
      </x:c>
      <x:c r="T4104" s="11">
        <x:v>67.8</x:v>
      </x:c>
      <x:c r="U4104" s="11">
        <x:v>535.99630000000002</x:v>
      </x:c>
      <x:c r="V4104" s="11">
        <x:v>18</x:v>
      </x:c>
      <x:c r="W4104" s="12">
        <x:v>0</x:v>
      </x:c>
      <x:c r="X4104" s="8">
        <x:v>0</x:v>
      </x:c>
      <x:c r="Y4104" s="13">
        <x:f t="shared" si="384"/>
        <x:v>0.83840894965817281</x:v>
      </x:c>
      <x:c r="Z4104" s="13">
        <x:f t="shared" si="385"/>
        <x:v>0.54518695306284803</x:v>
      </x:c>
      <x:c r="AA4104" s="13">
        <x:f t="shared" si="386"/>
        <x:v>-7.6690533015115359E-2</x:v>
      </x:c>
      <x:c r="AB4104" s="13">
        <x:f t="shared" si="387"/>
        <x:v>-0.11264916467780429</x:v>
      </x:c>
      <x:c r="AC4104" s="13">
        <x:f t="shared" si="388"/>
        <x:v>9.8934773092076461E-2</x:v>
      </x:c>
      <x:c r="AD4104" s="13">
        <x:f t="shared" si="389"/>
        <x:v>-0.46141607000795543</x:v>
      </x:c>
      <x:c r="AE4104" s="50" t="n">
        <x:f>IF(OR(NOT(ISNUMBER(Q4104)),NOT(ISNUMBER(R4104))),"",IF(Q4104&lt;R4104,1,0))</x:f>
        <x:v>1</x:v>
      </x:c>
      <x:c r="AF4104" s="50" t="n">
        <x:f>IFERROR(IF(AND(A4104=A4103,C4104=C4103+1,ISNUMBER(AE4103)),AE4103,""),"")</x:f>
        <x:v>0</x:v>
      </x:c>
      <x:c r="AG4104" s="52" t="n">
        <x:f>IFERROR(IF(AND(A4104=A4103,C4104=C4103+1,ISNUMBER(U4104),ISNUMBER(U4103),U4103&lt;&gt;0),U4104/U4103-1,""),"")</x:f>
        <x:v>1.2547426694065904</x:v>
      </x:c>
      <x:c r="AH4104" s="50" t="n">
        <x:f>IF(AND(ISNUMBER(AE4104),ISNUMBER(AF4104),ISNUMBER(AG4104)),IF(AND(AE4104=1,AF4104=1,AG4104&lt;0),1,0),"")</x:f>
        <x:v>0</x:v>
      </x:c>
      <x:c r="AI4104" s="50" t="n">
        <x:f>IF(AND(A4104=A4105,C4105=C4104+1,ISNUMBER(AH4105)),C4105,"")</x:f>
        <x:v>2014</x:v>
      </x:c>
      <x:c r="AJ4104" s="50" t="n">
        <x:f>IF(AND(A4104=A4105,C4105=C4104+1,ISNUMBER(AH4105)),AH4105,"")</x:f>
        <x:v>0</x:v>
      </x:c>
    </x:row>
    <x:row r="4105" ht="15">
      <x:c r="A4105" s="9" t="s">
        <x:v>285</x:v>
      </x:c>
      <x:c r="B4105" s="10">
        <x:v>42004</x:v>
      </x:c>
      <x:c r="C4105" s="9">
        <x:v>2014</x:v>
      </x:c>
      <x:c r="D4105" s="11">
        <x:v>1282.4000000000001</x:v>
      </x:c>
      <x:c r="E4105" s="11">
        <x:v>159.30000000000001</x:v>
      </x:c>
      <x:c r="F4105" s="11">
        <x:v>118.3</x:v>
      </x:c>
      <x:c r="G4105" s="11">
        <x:v>687.5</x:v>
      </x:c>
      <x:c r="H4105" s="11">
        <x:v>65.3</x:v>
      </x:c>
      <x:c r="I4105" s="11">
        <x:v>594.9</x:v>
      </x:c>
      <x:c r="J4105" s="11">
        <x:v>-42</x:v>
      </x:c>
      <x:c r="K4105" s="11">
        <x:v>49</x:v>
      </x:c>
      <x:c r="L4105" s="11">
        <x:v>7</x:v>
      </x:c>
      <x:c r="M4105" s="11">
        <x:v>0</x:v>
      </x:c>
      <x:c r="N4105" s="11">
        <x:v>65.3</x:v>
      </x:c>
      <x:c r="O4105" s="11">
        <x:v>636.29999999999995</x:v>
      </x:c>
      <x:c r="P4105" s="11">
        <x:v>92.5</x:v>
      </x:c>
      <x:c r="Q4105" s="11">
        <x:v>119.2</x:v>
      </x:c>
      <x:c r="R4105" s="11">
        <x:v>3.5</x:v>
      </x:c>
      <x:c r="S4105" s="11">
        <x:v>69.8</x:v>
      </x:c>
      <x:c r="T4105" s="11">
        <x:v>85.2</x:v>
      </x:c>
      <x:c r="U4105" s="11">
        <x:v>399.4203</x:v>
      </x:c>
      <x:c r="V4105" s="11">
        <x:v>18</x:v>
      </x:c>
      <x:c r="W4105" s="12">
        <x:v>0</x:v>
      </x:c>
      <x:c r="X4105" s="8">
        <x:v>0</x:v>
      </x:c>
      <x:c r="Y4105" s="13">
        <x:f t="shared" si="384"/>
        <x:v>1.3465765004226544</x:v>
      </x:c>
      <x:c r="Z4105" s="13">
        <x:f t="shared" si="385"/>
        <x:v>0.53610417966313162</x:v>
      </x:c>
      <x:c r="AA4105" s="13">
        <x:f t="shared" si="386"/>
        <x:v>5.4429195258889576E-2</x:v>
      </x:c>
      <x:c r="AB4105" s="13">
        <x:f t="shared" si="387"/>
        <x:v>7.2130380536494065E-2</x:v>
      </x:c>
      <x:c r="AC4105" s="13">
        <x:f t="shared" si="388"/>
        <x:v>0.12392727272727273</x:v>
      </x:c>
      <x:c r="AD4105" s="13">
        <x:f t="shared" si="389"/>
        <x:v>-3.2751091703056769E-2</x:v>
      </x:c>
      <x:c r="AE4105" s="50" t="n">
        <x:f>IF(OR(NOT(ISNUMBER(Q4105)),NOT(ISNUMBER(R4105))),"",IF(Q4105&lt;R4105,1,0))</x:f>
        <x:v>0</x:v>
      </x:c>
      <x:c r="AF4105" s="50" t="n">
        <x:f>IFERROR(IF(AND(A4105=A4104,C4105=C4104+1,ISNUMBER(AE4104)),AE4104,""),"")</x:f>
        <x:v>1</x:v>
      </x:c>
      <x:c r="AG4105" s="52" t="n">
        <x:f>IFERROR(IF(AND(A4105=A4104,C4105=C4104+1,ISNUMBER(U4105),ISNUMBER(U4104),U4104&lt;&gt;0),U4105/U4104-1,""),"")</x:f>
        <x:v>-0.2548077290832045</x:v>
      </x:c>
      <x:c r="AH4105" s="50" t="n">
        <x:f>IF(AND(ISNUMBER(AE4105),ISNUMBER(AF4105),ISNUMBER(AG4105)),IF(AND(AE4105=1,AF4105=1,AG4105&lt;0),1,0),"")</x:f>
        <x:v>0</x:v>
      </x:c>
      <x:c r="AI4105" s="50" t="n">
        <x:f>IF(AND(A4105=A4106,C4106=C4105+1,ISNUMBER(AH4106)),C4106,"")</x:f>
        <x:v>2015</x:v>
      </x:c>
      <x:c r="AJ4105" s="50" t="n">
        <x:f>IF(AND(A4105=A4106,C4106=C4105+1,ISNUMBER(AH4106)),AH4106,"")</x:f>
        <x:v>0</x:v>
      </x:c>
    </x:row>
    <x:row r="4106" ht="15">
      <x:c r="A4106" s="9" t="s">
        <x:v>285</x:v>
      </x:c>
      <x:c r="B4106" s="10">
        <x:v>42369</x:v>
      </x:c>
      <x:c r="C4106" s="9">
        <x:v>2015</x:v>
      </x:c>
      <x:c r="D4106" s="11">
        <x:v>1495.1</x:v>
      </x:c>
      <x:c r="E4106" s="11">
        <x:v>183.4</x:v>
      </x:c>
      <x:c r="F4106" s="11">
        <x:v>161.19999999999999</x:v>
      </x:c>
      <x:c r="G4106" s="11">
        <x:v>811.5</x:v>
      </x:c>
      <x:c r="H4106" s="11">
        <x:v>147.6</x:v>
      </x:c>
      <x:c r="I4106" s="11">
        <x:v>683.6</x:v>
      </x:c>
      <x:c r="J4106" s="11">
        <x:v>6.3</x:v>
      </x:c>
      <x:c r="K4106" s="11">
        <x:v>55.4</x:v>
      </x:c>
      <x:c r="L4106" s="11">
        <x:v>6.2</x:v>
      </x:c>
      <x:c r="M4106" s="11">
        <x:v>15</x:v>
      </x:c>
      <x:c r="N4106" s="11">
        <x:v>132.6</x:v>
      </x:c>
      <x:c r="O4106" s="11">
        <x:v>592.70000000000005</x:v>
      </x:c>
      <x:c r="P4106" s="11">
        <x:v>80.2</x:v>
      </x:c>
      <x:c r="Q4106" s="11">
        <x:v>104.4</x:v>
      </x:c>
      <x:c r="R4106" s="11">
        <x:v>2.7</x:v>
      </x:c>
      <x:c r="S4106" s="11">
        <x:v>77</x:v>
      </x:c>
      <x:c r="T4106" s="11">
        <x:v>68.099999999999994</x:v>
      </x:c>
      <x:c r="U4106" s="11">
        <x:v>426.4778</x:v>
      </x:c>
      <x:c r="V4106" s="11">
        <x:v>18</x:v>
      </x:c>
      <x:c r="W4106" s="12">
        <x:v>0</x:v>
      </x:c>
      <x:c r="X4106" s="8">
        <x:v>0</x:v>
      </x:c>
      <x:c r="Y4106" s="13">
        <x:f t="shared" si="384"/>
        <x:v>1.1377171215880895</x:v>
      </x:c>
      <x:c r="Z4106" s="13">
        <x:f t="shared" si="385"/>
        <x:v>0.54277305865828374</x:v>
      </x:c>
      <x:c r="AA4106" s="13">
        <x:f t="shared" si="386"/>
        <x:v>5.1501571801217311E-2</x:v>
      </x:c>
      <x:c r="AB4106" s="13">
        <x:f t="shared" si="387"/>
        <x:v>5.3641896863086083E-2</x:v>
      </x:c>
      <x:c r="AC4106" s="13">
        <x:f t="shared" si="388"/>
        <x:v>8.3918669131238438E-2</x:v>
      </x:c>
      <x:c r="AD4106" s="13">
        <x:f t="shared" si="389"/>
        <x:v>4.2137649655541436E-3</x:v>
      </x:c>
      <x:c r="AE4106" s="50" t="n">
        <x:f>IF(OR(NOT(ISNUMBER(Q4106)),NOT(ISNUMBER(R4106))),"",IF(Q4106&lt;R4106,1,0))</x:f>
        <x:v>0</x:v>
      </x:c>
      <x:c r="AF4106" s="50" t="n">
        <x:f>IFERROR(IF(AND(A4106=A4105,C4106=C4105+1,ISNUMBER(AE4105)),AE4105,""),"")</x:f>
        <x:v>0</x:v>
      </x:c>
      <x:c r="AG4106" s="52" t="n">
        <x:f>IFERROR(IF(AND(A4106=A4105,C4106=C4105+1,ISNUMBER(U4106),ISNUMBER(U4105),U4105&lt;&gt;0),U4106/U4105-1,""),"")</x:f>
        <x:v>0.06774192498478415</x:v>
      </x:c>
      <x:c r="AH4106" s="50" t="n">
        <x:f>IF(AND(ISNUMBER(AE4106),ISNUMBER(AF4106),ISNUMBER(AG4106)),IF(AND(AE4106=1,AF4106=1,AG4106&lt;0),1,0),"")</x:f>
        <x:v>0</x:v>
      </x:c>
      <x:c r="AI4106" s="50" t="n">
        <x:f>IF(AND(A4106=A4107,C4107=C4106+1,ISNUMBER(AH4107)),C4107,"")</x:f>
        <x:v>2016</x:v>
      </x:c>
      <x:c r="AJ4106" s="50" t="n">
        <x:f>IF(AND(A4106=A4107,C4107=C4106+1,ISNUMBER(AH4107)),AH4107,"")</x:f>
        <x:v>0</x:v>
      </x:c>
    </x:row>
    <x:row r="4107" ht="15">
      <x:c r="A4107" s="9" t="s">
        <x:v>285</x:v>
      </x:c>
      <x:c r="B4107" s="10">
        <x:v>42735</x:v>
      </x:c>
      <x:c r="C4107" s="9">
        <x:v>2016</x:v>
      </x:c>
      <x:c r="D4107" s="11">
        <x:v>1415.1</x:v>
      </x:c>
      <x:c r="E4107" s="11">
        <x:v>148.19999999999999</x:v>
      </x:c>
      <x:c r="F4107" s="11">
        <x:v>202</x:v>
      </x:c>
      <x:c r="G4107" s="11">
        <x:v>835.7</x:v>
      </x:c>
      <x:c r="H4107" s="11">
        <x:v>81.2</x:v>
      </x:c>
      <x:c r="I4107" s="11">
        <x:v>579.4</x:v>
      </x:c>
      <x:c r="J4107" s="11">
        <x:v>-97.9</x:v>
      </x:c>
      <x:c r="K4107" s="11">
        <x:v>37.799999999999997</x:v>
      </x:c>
      <x:c r="L4107" s="11">
        <x:v>5.8</x:v>
      </x:c>
      <x:c r="M4107" s="11">
        <x:v>81.2</x:v>
      </x:c>
      <x:c r="N4107" s="11">
        <x:v>0</x:v>
      </x:c>
      <x:c r="O4107" s="11">
        <x:v>713</x:v>
      </x:c>
      <x:c r="P4107" s="11">
        <x:v>92.5</x:v>
      </x:c>
      <x:c r="Q4107" s="11">
        <x:v>115</x:v>
      </x:c>
      <x:c r="R4107" s="11">
        <x:v>4.9000000000000004</x:v>
      </x:c>
      <x:c r="S4107" s="11">
        <x:v>69.5</x:v>
      </x:c>
      <x:c r="T4107" s="11">
        <x:v>74</x:v>
      </x:c>
      <x:c r="U4107" s="11">
        <x:v>294.798</x:v>
      </x:c>
      <x:c r="V4107" s="11">
        <x:v>18</x:v>
      </x:c>
      <x:c r="W4107" s="12">
        <x:v>0</x:v>
      </x:c>
      <x:c r="X4107" s="8">
        <x:v>0</x:v>
      </x:c>
      <x:c r="Y4107" s="13">
        <x:f t="shared" si="384"/>
        <x:v>0.73366336633663365</x:v>
      </x:c>
      <x:c r="Z4107" s="13">
        <x:f t="shared" si="385"/>
        <x:v>0.59055897109744904</x:v>
      </x:c>
      <x:c r="AA4107" s="13">
        <x:f t="shared" si="386"/>
        <x:v>4.9113136880785814E-2</x:v>
      </x:c>
      <x:c r="AB4107" s="13">
        <x:f t="shared" si="387"/>
        <x:v>6.5366405201045863E-2</x:v>
      </x:c>
      <x:c r="AC4107" s="13">
        <x:f t="shared" si="388"/>
        <x:v>8.8548522196960633E-2</x:v>
      </x:c>
      <x:c r="AD4107" s="13">
        <x:f t="shared" si="389"/>
        <x:v>-6.9182389937106931E-2</x:v>
      </x:c>
      <x:c r="AE4107" s="50" t="n">
        <x:f>IF(OR(NOT(ISNUMBER(Q4107)),NOT(ISNUMBER(R4107))),"",IF(Q4107&lt;R4107,1,0))</x:f>
        <x:v>0</x:v>
      </x:c>
      <x:c r="AF4107" s="50" t="n">
        <x:f>IFERROR(IF(AND(A4107=A4106,C4107=C4106+1,ISNUMBER(AE4106)),AE4106,""),"")</x:f>
        <x:v>0</x:v>
      </x:c>
      <x:c r="AG4107" s="52" t="n">
        <x:f>IFERROR(IF(AND(A4107=A4106,C4107=C4106+1,ISNUMBER(U4107),ISNUMBER(U4106),U4106&lt;&gt;0),U4107/U4106-1,""),"")</x:f>
        <x:v>-0.3087612063277385</x:v>
      </x:c>
      <x:c r="AH4107" s="50" t="n">
        <x:f>IF(AND(ISNUMBER(AE4107),ISNUMBER(AF4107),ISNUMBER(AG4107)),IF(AND(AE4107=1,AF4107=1,AG4107&lt;0),1,0),"")</x:f>
        <x:v>0</x:v>
      </x:c>
      <x:c r="AI4107" s="50" t="n">
        <x:f>IF(AND(A4107=A4108,C4108=C4107+1,ISNUMBER(AH4108)),C4108,"")</x:f>
        <x:v>2017</x:v>
      </x:c>
      <x:c r="AJ4107" s="50" t="n">
        <x:f>IF(AND(A4107=A4108,C4108=C4107+1,ISNUMBER(AH4108)),AH4108,"")</x:f>
        <x:v>0</x:v>
      </x:c>
    </x:row>
    <x:row r="4108" ht="15">
      <x:c r="A4108" s="9" t="s">
        <x:v>285</x:v>
      </x:c>
      <x:c r="B4108" s="10">
        <x:v>43100</x:v>
      </x:c>
      <x:c r="C4108" s="9">
        <x:v>2017</x:v>
      </x:c>
      <x:c r="D4108" s="11">
        <x:v>1342.9</x:v>
      </x:c>
      <x:c r="E4108" s="11">
        <x:v>110.8</x:v>
      </x:c>
      <x:c r="F4108" s="11">
        <x:v>129.4</x:v>
      </x:c>
      <x:c r="G4108" s="11">
        <x:v>676.1</x:v>
      </x:c>
      <x:c r="H4108" s="11">
        <x:v>25</x:v>
      </x:c>
      <x:c r="I4108" s="11">
        <x:v>666.8</x:v>
      </x:c>
      <x:c r="J4108" s="11">
        <x:v>-10.5</x:v>
      </x:c>
      <x:c r="K4108" s="11">
        <x:v>16</x:v>
      </x:c>
      <x:c r="L4108" s="11">
        <x:v>4.9000000000000004</x:v>
      </x:c>
      <x:c r="M4108" s="11">
        <x:v>25</x:v>
      </x:c>
      <x:c r="N4108" s="11">
        <x:v>0</x:v>
      </x:c>
      <x:c r="O4108" s="11">
        <x:v>623.20000000000005</x:v>
      </x:c>
      <x:c r="P4108" s="11">
        <x:v>97.5</x:v>
      </x:c>
      <x:c r="Q4108" s="11">
        <x:v>118.2</x:v>
      </x:c>
      <x:c r="R4108" s="11">
        <x:v>2.2999999999999998</x:v>
      </x:c>
      <x:c r="S4108" s="11">
        <x:v>62.8</x:v>
      </x:c>
      <x:c r="T4108" s="11">
        <x:v>52.2</x:v>
      </x:c>
      <x:c r="U4108" s="11">
        <x:v>225.35040000000001</x:v>
      </x:c>
      <x:c r="V4108" s="11">
        <x:v>18</x:v>
      </x:c>
      <x:c r="W4108" s="12">
        <x:v>0</x:v>
      </x:c>
      <x:c r="X4108" s="8">
        <x:v>0</x:v>
      </x:c>
      <x:c r="Y4108" s="13">
        <x:f t="shared" si="384"/>
        <x:v>0.85625965996908804</x:v>
      </x:c>
      <x:c r="Z4108" s="13">
        <x:f t="shared" si="385"/>
        <x:v>0.50346265544716651</x:v>
      </x:c>
      <x:c r="AA4108" s="13">
        <x:f t="shared" si="386"/>
        <x:v>4.6764464963884124E-2</x:v>
      </x:c>
      <x:c r="AB4108" s="13">
        <x:f t="shared" si="387"/>
        <x:v>7.2604065827686345E-2</x:v>
      </x:c>
      <x:c r="AC4108" s="13">
        <x:f t="shared" si="388"/>
        <x:v>7.7207513681408074E-2</x:v>
      </x:c>
      <x:c r="AD4108" s="13">
        <x:f t="shared" si="389"/>
        <x:v>-7.8188993968277606E-3</x:v>
      </x:c>
      <x:c r="AE4108" s="50" t="n">
        <x:f>IF(OR(NOT(ISNUMBER(Q4108)),NOT(ISNUMBER(R4108))),"",IF(Q4108&lt;R4108,1,0))</x:f>
        <x:v>0</x:v>
      </x:c>
      <x:c r="AF4108" s="50" t="n">
        <x:f>IFERROR(IF(AND(A4108=A4107,C4108=C4107+1,ISNUMBER(AE4107)),AE4107,""),"")</x:f>
        <x:v>0</x:v>
      </x:c>
      <x:c r="AG4108" s="52" t="n">
        <x:f>IFERROR(IF(AND(A4108=A4107,C4108=C4107+1,ISNUMBER(U4108),ISNUMBER(U4107),U4107&lt;&gt;0),U4108/U4107-1,""),"")</x:f>
        <x:v>-0.23557690350680804</x:v>
      </x:c>
      <x:c r="AH4108" s="50" t="n">
        <x:f>IF(AND(ISNUMBER(AE4108),ISNUMBER(AF4108),ISNUMBER(AG4108)),IF(AND(AE4108=1,AF4108=1,AG4108&lt;0),1,0),"")</x:f>
        <x:v>0</x:v>
      </x:c>
      <x:c r="AI4108" s="50" t="n">
        <x:f>IF(AND(A4108=A4109,C4109=C4108+1,ISNUMBER(AH4109)),C4109,"")</x:f>
        <x:v>2018</x:v>
      </x:c>
      <x:c r="AJ4108" s="50" t="n">
        <x:f>IF(AND(A4108=A4109,C4109=C4108+1,ISNUMBER(AH4109)),AH4109,"")</x:f>
        <x:v>0</x:v>
      </x:c>
    </x:row>
    <x:row r="4109" ht="15">
      <x:c r="A4109" s="9" t="s">
        <x:v>285</x:v>
      </x:c>
      <x:c r="B4109" s="10">
        <x:v>43465</x:v>
      </x:c>
      <x:c r="C4109" s="9">
        <x:v>2018</x:v>
      </x:c>
      <x:c r="D4109" s="11">
        <x:v>1337.4</x:v>
      </x:c>
      <x:c r="E4109" s="11">
        <x:v>133.9</x:v>
      </x:c>
      <x:c r="F4109" s="11">
        <x:v>158.4</x:v>
      </x:c>
      <x:c r="G4109" s="11">
        <x:v>779.7</x:v>
      </x:c>
      <x:c r="H4109" s="11">
        <x:v>60</x:v>
      </x:c>
      <x:c r="I4109" s="11">
        <x:v>557.70000000000005</x:v>
      </x:c>
      <x:c r="J4109" s="11">
        <x:v>-101.7</x:v>
      </x:c>
      <x:c r="K4109" s="11">
        <x:v>19.2</x:v>
      </x:c>
      <x:c r="L4109" s="11">
        <x:v>6.3</x:v>
      </x:c>
      <x:c r="M4109" s="11">
        <x:v>20.3</x:v>
      </x:c>
      <x:c r="N4109" s="11">
        <x:v>39.700000000000003</x:v>
      </x:c>
      <x:c r="O4109" s="11">
        <x:v>723.9</x:v>
      </x:c>
      <x:c r="P4109" s="11">
        <x:v>-108.4</x:v>
      </x:c>
      <x:c r="Q4109" s="11">
        <x:v>-85.9</x:v>
      </x:c>
      <x:c r="R4109" s="11">
        <x:v>3.8</x:v>
      </x:c>
      <x:c r="S4109" s="11">
        <x:v>-119.6</x:v>
      </x:c>
      <x:c r="T4109" s="11">
        <x:v>31.5</x:v>
      </x:c>
      <x:c r="U4109" s="11">
        <x:v>201.964</x:v>
      </x:c>
      <x:c r="V4109" s="11">
        <x:v>18</x:v>
      </x:c>
      <x:c r="W4109" s="12">
        <x:v>0</x:v>
      </x:c>
      <x:c r="X4109" s="8">
        <x:v>0</x:v>
      </x:c>
      <x:c r="Y4109" s="13">
        <x:f t="shared" si="384"/>
        <x:v>0.84532828282828287</x:v>
      </x:c>
      <x:c r="Z4109" s="13">
        <x:f t="shared" si="385"/>
        <x:v>0.58299685957828618</x:v>
      </x:c>
      <x:c r="AA4109" s="13">
        <x:f t="shared" si="386"/>
        <x:v>-8.9427246896964255E-2</x:v>
      </x:c>
      <x:c r="AB4109" s="13">
        <x:f t="shared" si="387"/>
        <x:v>-8.1052788993569616E-2</x:v>
      </x:c>
      <x:c r="AC4109" s="13">
        <x:f t="shared" si="388"/>
        <x:v>4.0400153905348207E-2</x:v>
      </x:c>
      <x:c r="AD4109" s="13">
        <x:f t="shared" si="389"/>
        <x:v>-7.6043068640646028E-2</x:v>
      </x:c>
      <x:c r="AE4109" s="50" t="n">
        <x:f>IF(OR(NOT(ISNUMBER(Q4109)),NOT(ISNUMBER(R4109))),"",IF(Q4109&lt;R4109,1,0))</x:f>
        <x:v>1</x:v>
      </x:c>
      <x:c r="AF4109" s="50" t="n">
        <x:f>IFERROR(IF(AND(A4109=A4108,C4109=C4108+1,ISNUMBER(AE4108)),AE4108,""),"")</x:f>
        <x:v>0</x:v>
      </x:c>
      <x:c r="AG4109" s="52" t="n">
        <x:f>IFERROR(IF(AND(A4109=A4108,C4109=C4108+1,ISNUMBER(U4109),ISNUMBER(U4108),U4108&lt;&gt;0),U4109/U4108-1,""),"")</x:f>
        <x:v>-0.1037779387123342</x:v>
      </x:c>
      <x:c r="AH4109" s="50" t="n">
        <x:f>IF(AND(ISNUMBER(AE4109),ISNUMBER(AF4109),ISNUMBER(AG4109)),IF(AND(AE4109=1,AF4109=1,AG4109&lt;0),1,0),"")</x:f>
        <x:v>0</x:v>
      </x:c>
      <x:c r="AI4109" s="50" t="n">
        <x:f>IF(AND(A4109=A4110,C4110=C4109+1,ISNUMBER(AH4110)),C4110,"")</x:f>
        <x:v>2019</x:v>
      </x:c>
      <x:c r="AJ4109" s="50" t="n">
        <x:f>IF(AND(A4109=A4110,C4110=C4109+1,ISNUMBER(AH4110)),AH4110,"")</x:f>
        <x:v>0</x:v>
      </x:c>
    </x:row>
    <x:row r="4110" ht="15">
      <x:c r="A4110" s="9" t="s">
        <x:v>285</x:v>
      </x:c>
      <x:c r="B4110" s="10">
        <x:v>43830</x:v>
      </x:c>
      <x:c r="C4110" s="9">
        <x:v>2019</x:v>
      </x:c>
      <x:c r="D4110" s="11">
        <x:v>1328.6</x:v>
      </x:c>
      <x:c r="E4110" s="11">
        <x:v>142.69999999999999</x:v>
      </x:c>
      <x:c r="F4110" s="11">
        <x:v>146.4</x:v>
      </x:c>
      <x:c r="G4110" s="11">
        <x:v>693.4</x:v>
      </x:c>
      <x:c r="H4110" s="11">
        <x:v>0</x:v>
      </x:c>
      <x:c r="I4110" s="11">
        <x:v>635.20000000000005</x:v>
      </x:c>
      <x:c r="J4110" s="11">
        <x:v>-24.2</x:v>
      </x:c>
      <x:c r="K4110" s="11">
        <x:v>20.399999999999999</x:v>
      </x:c>
      <x:c r="L4110" s="11">
        <x:v>5.9</x:v>
      </x:c>
      <x:c r="M4110" s="11">
        <x:v>0</x:v>
      </x:c>
      <x:c r="N4110" s="11">
        <x:v>0</x:v>
      </x:c>
      <x:c r="O4110" s="11">
        <x:v>702.5</x:v>
      </x:c>
      <x:c r="P4110" s="11">
        <x:v>124.3</x:v>
      </x:c>
      <x:c r="Q4110" s="11">
        <x:v>145.80000000000001</x:v>
      </x:c>
      <x:c r="R4110" s="11">
        <x:v>2.9</x:v>
      </x:c>
      <x:c r="S4110" s="11">
        <x:v>94.3</x:v>
      </x:c>
      <x:c r="T4110" s="11">
        <x:v>84.1</x:v>
      </x:c>
      <x:c r="U4110" s="11">
        <x:v>410.11369999999999</x:v>
      </x:c>
      <x:c r="V4110" s="11">
        <x:v>18</x:v>
      </x:c>
      <x:c r="W4110" s="12">
        <x:v>0</x:v>
      </x:c>
      <x:c r="X4110" s="8">
        <x:v>0</x:v>
      </x:c>
      <x:c r="Y4110" s="13">
        <x:f t="shared" si="384"/>
        <x:v>0.97472677595628399</x:v>
      </x:c>
      <x:c r="Z4110" s="13">
        <x:f t="shared" si="385"/>
        <x:v>0.52190275477946713</x:v>
      </x:c>
      <x:c r="AA4110" s="13">
        <x:f t="shared" si="386"/>
        <x:v>7.0976968237242213E-2</x:v>
      </x:c>
      <x:c r="AB4110" s="13">
        <x:f t="shared" si="387"/>
        <x:v>9.355712780370315E-2</x:v>
      </x:c>
      <x:c r="AC4110" s="13">
        <x:f t="shared" si="388"/>
        <x:v>0.12128641476781078</x:v>
      </x:c>
      <x:c r="AD4110" s="13">
        <x:f t="shared" si="389"/>
        <x:v>-1.8214662050278489E-2</x:v>
      </x:c>
      <x:c r="AE4110" s="50" t="n">
        <x:f>IF(OR(NOT(ISNUMBER(Q4110)),NOT(ISNUMBER(R4110))),"",IF(Q4110&lt;R4110,1,0))</x:f>
        <x:v>0</x:v>
      </x:c>
      <x:c r="AF4110" s="50" t="n">
        <x:f>IFERROR(IF(AND(A4110=A4109,C4110=C4109+1,ISNUMBER(AE4109)),AE4109,""),"")</x:f>
        <x:v>1</x:v>
      </x:c>
      <x:c r="AG4110" s="52" t="n">
        <x:f>IFERROR(IF(AND(A4110=A4109,C4110=C4109+1,ISNUMBER(U4110),ISNUMBER(U4109),U4109&lt;&gt;0),U4110/U4109-1,""),"")</x:f>
        <x:v>1.0306277356360538</x:v>
      </x:c>
      <x:c r="AH4110" s="50" t="n">
        <x:f>IF(AND(ISNUMBER(AE4110),ISNUMBER(AF4110),ISNUMBER(AG4110)),IF(AND(AE4110=1,AF4110=1,AG4110&lt;0),1,0),"")</x:f>
        <x:v>0</x:v>
      </x:c>
      <x:c r="AI4110" s="50" t="n">
        <x:f>IF(AND(A4110=A4111,C4111=C4110+1,ISNUMBER(AH4111)),C4111,"")</x:f>
        <x:v>2020</x:v>
      </x:c>
      <x:c r="AJ4110" s="50" t="n">
        <x:f>IF(AND(A4110=A4111,C4111=C4110+1,ISNUMBER(AH4111)),AH4111,"")</x:f>
        <x:v>0</x:v>
      </x:c>
    </x:row>
    <x:row r="4111" ht="15">
      <x:c r="A4111" s="9" t="s">
        <x:v>285</x:v>
      </x:c>
      <x:c r="B4111" s="10">
        <x:v>44196</x:v>
      </x:c>
      <x:c r="C4111" s="9">
        <x:v>2020</x:v>
      </x:c>
      <x:c r="D4111" s="11">
        <x:v>1273.9000000000001</x:v>
      </x:c>
      <x:c r="E4111" s="11">
        <x:v>157.1</x:v>
      </x:c>
      <x:c r="F4111" s="11">
        <x:v>145.69999999999999</x:v>
      </x:c>
      <x:c r="G4111" s="11">
        <x:v>707.2</x:v>
      </x:c>
      <x:c r="H4111" s="11">
        <x:v>41.6</x:v>
      </x:c>
      <x:c r="I4111" s="11">
        <x:v>566.70000000000005</x:v>
      </x:c>
      <x:c r="J4111" s="11">
        <x:v>-92.7</x:v>
      </x:c>
      <x:c r="K4111" s="11">
        <x:v>42</x:v>
      </x:c>
      <x:c r="L4111" s="11">
        <x:v>4.5999999999999996</x:v>
      </x:c>
      <x:c r="M4111" s="11">
        <x:v>6.1</x:v>
      </x:c>
      <x:c r="N4111" s="11">
        <x:v>35.5</x:v>
      </x:c>
      <x:c r="O4111" s="11">
        <x:v>600.20000000000005</x:v>
      </x:c>
      <x:c r="P4111" s="11">
        <x:v>6.2</x:v>
      </x:c>
      <x:c r="Q4111" s="11">
        <x:v>33.6</x:v>
      </x:c>
      <x:c r="R4111" s="11">
        <x:v>2.6</x:v>
      </x:c>
      <x:c r="S4111" s="11">
        <x:v>-26.7</x:v>
      </x:c>
      <x:c r="T4111" s="11">
        <x:v>51.1</x:v>
      </x:c>
      <x:c r="U4111" s="11">
        <x:v>433.00080000000003</x:v>
      </x:c>
      <x:c r="V4111" s="11">
        <x:v>18</x:v>
      </x:c>
      <x:c r="W4111" s="12">
        <x:v>0</x:v>
      </x:c>
      <x:c r="X4111" s="8">
        <x:v>0</x:v>
      </x:c>
      <x:c r="Y4111" s="13">
        <x:f t="shared" si="384"/>
        <x:v>1.0782429649965684</x:v>
      </x:c>
      <x:c r="Z4111" s="13">
        <x:f t="shared" si="385"/>
        <x:v>0.55514561582541799</x:v>
      </x:c>
      <x:c r="AA4111" s="13">
        <x:f t="shared" si="386"/>
        <x:v>-2.0959258968521861E-2</x:v>
      </x:c>
      <x:c r="AB4111" s="13">
        <x:f t="shared" si="387"/>
        <x:v>4.866944030143653E-3</x:v>
      </x:c>
      <x:c r="AC4111" s="13">
        <x:f t="shared" si="388"/>
        <x:v>7.2256787330316735E-2</x:v>
      </x:c>
      <x:c r="AD4111" s="13">
        <x:f t="shared" si="389"/>
        <x:v>-7.2768663160373656E-2</x:v>
      </x:c>
      <x:c r="AE4111" s="50" t="n">
        <x:f>IF(OR(NOT(ISNUMBER(Q4111)),NOT(ISNUMBER(R4111))),"",IF(Q4111&lt;R4111,1,0))</x:f>
        <x:v>0</x:v>
      </x:c>
      <x:c r="AF4111" s="50" t="n">
        <x:f>IFERROR(IF(AND(A4111=A4110,C4111=C4110+1,ISNUMBER(AE4110)),AE4110,""),"")</x:f>
        <x:v>0</x:v>
      </x:c>
      <x:c r="AG4111" s="52" t="n">
        <x:f>IFERROR(IF(AND(A4111=A4110,C4111=C4110+1,ISNUMBER(U4111),ISNUMBER(U4110),U4110&lt;&gt;0),U4111/U4110-1,""),"")</x:f>
        <x:v>0.055806718965984325</x:v>
      </x:c>
      <x:c r="AH4111" s="50" t="n">
        <x:f>IF(AND(ISNUMBER(AE4111),ISNUMBER(AF4111),ISNUMBER(AG4111)),IF(AND(AE4111=1,AF4111=1,AG4111&lt;0),1,0),"")</x:f>
        <x:v>0</x:v>
      </x:c>
      <x:c r="AI4111" s="50" t="n">
        <x:f>IF(AND(A4111=A4112,C4112=C4111+1,ISNUMBER(AH4112)),C4112,"")</x:f>
        <x:v>2021</x:v>
      </x:c>
      <x:c r="AJ4111" s="50" t="n">
        <x:f>IF(AND(A4111=A4112,C4112=C4111+1,ISNUMBER(AH4112)),AH4112,"")</x:f>
        <x:v>0</x:v>
      </x:c>
    </x:row>
    <x:row r="4112" ht="15">
      <x:c r="A4112" s="9" t="s">
        <x:v>285</x:v>
      </x:c>
      <x:c r="B4112" s="10">
        <x:v>44561</x:v>
      </x:c>
      <x:c r="C4112" s="9">
        <x:v>2021</x:v>
      </x:c>
      <x:c r="D4112" s="11">
        <x:v>1342.5</x:v>
      </x:c>
      <x:c r="E4112" s="11">
        <x:v>187</x:v>
      </x:c>
      <x:c r="F4112" s="11">
        <x:v>166.1</x:v>
      </x:c>
      <x:c r="G4112" s="11">
        <x:v>703.7</x:v>
      </x:c>
      <x:c r="H4112" s="11">
        <x:v>36.200000000000003</x:v>
      </x:c>
      <x:c r="I4112" s="11">
        <x:v>638.79999999999995</x:v>
      </x:c>
      <x:c r="J4112" s="11">
        <x:v>-20.6</x:v>
      </x:c>
      <x:c r="K4112" s="11">
        <x:v>65.7</x:v>
      </x:c>
      <x:c r="L4112" s="11">
        <x:v>5.5</x:v>
      </x:c>
      <x:c r="M4112" s="11">
        <x:v>5.5</x:v>
      </x:c>
      <x:c r="N4112" s="11">
        <x:v>30.7</x:v>
      </x:c>
      <x:c r="O4112" s="11">
        <x:v>615.79999999999995</x:v>
      </x:c>
      <x:c r="P4112" s="11">
        <x:v>77.7</x:v>
      </x:c>
      <x:c r="Q4112" s="11">
        <x:v>97</x:v>
      </x:c>
      <x:c r="R4112" s="11">
        <x:v>2.7</x:v>
      </x:c>
      <x:c r="S4112" s="11">
        <x:v>2.9</x:v>
      </x:c>
      <x:c r="T4112" s="11">
        <x:v>84.3</x:v>
      </x:c>
      <x:c r="U4112" s="11">
        <x:v>847.08429999999998</x:v>
      </x:c>
      <x:c r="V4112" s="11">
        <x:v>18</x:v>
      </x:c>
      <x:c r="W4112" s="12">
        <x:v>0</x:v>
      </x:c>
      <x:c r="X4112" s="8">
        <x:v>0</x:v>
      </x:c>
      <x:c r="Y4112" s="13">
        <x:f t="shared" si="384"/>
        <x:v>1.1258278145695364</x:v>
      </x:c>
      <x:c r="Z4112" s="13">
        <x:f t="shared" si="385"/>
        <x:v>0.52417132216014906</x:v>
      </x:c>
      <x:c r="AA4112" s="13">
        <x:f t="shared" si="386"/>
        <x:v>2.160148975791434E-3</x:v>
      </x:c>
      <x:c r="AB4112" s="13">
        <x:f t="shared" si="387"/>
        <x:v>5.7877094972067042E-2</x:v>
      </x:c>
      <x:c r="AC4112" s="13">
        <x:f t="shared" si="388"/>
        <x:v>0.11979536734403864</x:v>
      </x:c>
      <x:c r="AD4112" s="13">
        <x:f t="shared" si="389"/>
        <x:v>-1.5344506517690877E-2</x:v>
      </x:c>
      <x:c r="AE4112" s="50" t="n">
        <x:f>IF(OR(NOT(ISNUMBER(Q4112)),NOT(ISNUMBER(R4112))),"",IF(Q4112&lt;R4112,1,0))</x:f>
        <x:v>0</x:v>
      </x:c>
      <x:c r="AF4112" s="50" t="n">
        <x:f>IFERROR(IF(AND(A4112=A4111,C4112=C4111+1,ISNUMBER(AE4111)),AE4111,""),"")</x:f>
        <x:v>0</x:v>
      </x:c>
      <x:c r="AG4112" s="52" t="n">
        <x:f>IFERROR(IF(AND(A4112=A4111,C4112=C4111+1,ISNUMBER(U4112),ISNUMBER(U4111),U4111&lt;&gt;0),U4112/U4111-1,""),"")</x:f>
        <x:v>0.956311166168746</x:v>
      </x:c>
      <x:c r="AH4112" s="50" t="n">
        <x:f>IF(AND(ISNUMBER(AE4112),ISNUMBER(AF4112),ISNUMBER(AG4112)),IF(AND(AE4112=1,AF4112=1,AG4112&lt;0),1,0),"")</x:f>
        <x:v>0</x:v>
      </x:c>
      <x:c r="AI4112" s="50" t="n">
        <x:f>IF(AND(A4112=A4113,C4113=C4112+1,ISNUMBER(AH4113)),C4113,"")</x:f>
        <x:v>2022</x:v>
      </x:c>
      <x:c r="AJ4112" s="50" t="n">
        <x:f>IF(AND(A4112=A4113,C4113=C4112+1,ISNUMBER(AH4113)),AH4113,"")</x:f>
        <x:v>0</x:v>
      </x:c>
    </x:row>
    <x:row r="4113" ht="15">
      <x:c r="A4113" s="9" t="s">
        <x:v>285</x:v>
      </x:c>
      <x:c r="B4113" s="10">
        <x:v>44926</x:v>
      </x:c>
      <x:c r="C4113" s="9">
        <x:v>2022</x:v>
      </x:c>
      <x:c r="D4113" s="11">
        <x:v>1259</x:v>
      </x:c>
      <x:c r="E4113" s="11">
        <x:v>163</x:v>
      </x:c>
      <x:c r="F4113" s="11">
        <x:v>159.9</x:v>
      </x:c>
      <x:c r="G4113" s="11">
        <x:v>621.5</x:v>
      </x:c>
      <x:c r="H4113" s="11">
        <x:v>46.7</x:v>
      </x:c>
      <x:c r="I4113" s="11">
        <x:v>637.5</x:v>
      </x:c>
      <x:c r="J4113" s="11">
        <x:v>-21.9</x:v>
      </x:c>
      <x:c r="K4113" s="11">
        <x:v>40.4</x:v>
      </x:c>
      <x:c r="L4113" s="11">
        <x:v>12.9</x:v>
      </x:c>
      <x:c r="M4113" s="11">
        <x:v>19.899999999999999</x:v>
      </x:c>
      <x:c r="N4113" s="11">
        <x:v>26.8</x:v>
      </x:c>
      <x:c r="O4113" s="11">
        <x:v>601.4</x:v>
      </x:c>
      <x:c r="P4113" s="11">
        <x:v>69.900000000000006</x:v>
      </x:c>
      <x:c r="Q4113" s="11">
        <x:v>90.1</x:v>
      </x:c>
      <x:c r="R4113" s="11">
        <x:v>2.9</x:v>
      </x:c>
      <x:c r="S4113" s="11">
        <x:v>52.3</x:v>
      </x:c>
      <x:c r="T4113" s="11">
        <x:v>19.600000000000001</x:v>
      </x:c>
      <x:c r="U4113" s="11">
        <x:v>305.65890000000002</x:v>
      </x:c>
      <x:c r="V4113" s="11">
        <x:v>18</x:v>
      </x:c>
      <x:c r="W4113" s="12">
        <x:v>0</x:v>
      </x:c>
      <x:c r="X4113" s="8">
        <x:v>0</x:v>
      </x:c>
      <x:c r="Y4113" s="13">
        <x:f t="shared" si="384"/>
        <x:v>1.0193871169480926</x:v>
      </x:c>
      <x:c r="Z4113" s="13">
        <x:f t="shared" si="385"/>
        <x:v>0.49364575059571086</x:v>
      </x:c>
      <x:c r="AA4113" s="13">
        <x:f t="shared" si="386"/>
        <x:v>4.1540905480540111E-2</x:v>
      </x:c>
      <x:c r="AB4113" s="13">
        <x:f t="shared" si="387"/>
        <x:v>5.5520254169976177E-2</x:v>
      </x:c>
      <x:c r="AC4113" s="13">
        <x:f t="shared" si="388"/>
        <x:v>3.1536604987932426E-2</x:v>
      </x:c>
      <x:c r="AD4113" s="13">
        <x:f t="shared" si="389"/>
        <x:v>-1.739475774424146E-2</x:v>
      </x:c>
      <x:c r="AE4113" s="50" t="n">
        <x:f>IF(OR(NOT(ISNUMBER(Q4113)),NOT(ISNUMBER(R4113))),"",IF(Q4113&lt;R4113,1,0))</x:f>
        <x:v>0</x:v>
      </x:c>
      <x:c r="AF4113" s="50" t="n">
        <x:f>IFERROR(IF(AND(A4113=A4112,C4113=C4112+1,ISNUMBER(AE4112)),AE4112,""),"")</x:f>
        <x:v>0</x:v>
      </x:c>
      <x:c r="AG4113" s="52" t="n">
        <x:f>IFERROR(IF(AND(A4113=A4112,C4113=C4112+1,ISNUMBER(U4113),ISNUMBER(U4112),U4112&lt;&gt;0),U4113/U4112-1,""),"")</x:f>
        <x:v>-0.6391635401576915</x:v>
      </x:c>
      <x:c r="AH4113" s="50" t="n">
        <x:f>IF(AND(ISNUMBER(AE4113),ISNUMBER(AF4113),ISNUMBER(AG4113)),IF(AND(AE4113=1,AF4113=1,AG4113&lt;0),1,0),"")</x:f>
        <x:v>0</x:v>
      </x:c>
      <x:c r="AI4113" s="50" t="n">
        <x:f>IF(AND(A4113=A4114,C4114=C4113+1,ISNUMBER(AH4114)),C4114,"")</x:f>
        <x:v>2023</x:v>
      </x:c>
      <x:c r="AJ4113" s="50" t="n">
        <x:f>IF(AND(A4113=A4114,C4114=C4113+1,ISNUMBER(AH4114)),AH4114,"")</x:f>
        <x:v>0</x:v>
      </x:c>
    </x:row>
    <x:row r="4114" ht="15">
      <x:c r="A4114" s="9" t="s">
        <x:v>285</x:v>
      </x:c>
      <x:c r="B4114" s="10">
        <x:v>45291</x:v>
      </x:c>
      <x:c r="C4114" s="9">
        <x:v>2023</x:v>
      </x:c>
      <x:c r="D4114" s="11">
        <x:v>1219.3</x:v>
      </x:c>
      <x:c r="E4114" s="11">
        <x:v>135.5</x:v>
      </x:c>
      <x:c r="F4114" s="11">
        <x:v>157</x:v>
      </x:c>
      <x:c r="G4114" s="11">
        <x:v>582.1</x:v>
      </x:c>
      <x:c r="H4114" s="11">
        <x:v>63.2</x:v>
      </x:c>
      <x:c r="I4114" s="11">
        <x:v>637.20000000000005</x:v>
      </x:c>
      <x:c r="J4114" s="11">
        <x:v>583.20000000000005</x:v>
      </x:c>
      <x:c r="K4114" s="11">
        <x:v>19.899999999999999</x:v>
      </x:c>
      <x:c r="L4114" s="11">
        <x:v>11.4</x:v>
      </x:c>
      <x:c r="M4114" s="11">
        <x:v>34.700000000000003</x:v>
      </x:c>
      <x:c r="N4114" s="11">
        <x:v>28.5</x:v>
      </x:c>
      <x:c r="O4114" s="11">
        <x:v>568.6</x:v>
      </x:c>
      <x:c r="P4114" s="11">
        <x:v>44.7</x:v>
      </x:c>
      <x:c r="Q4114" s="11">
        <x:v>66.3</x:v>
      </x:c>
      <x:c r="R4114" s="11">
        <x:v>4.5</x:v>
      </x:c>
      <x:c r="S4114" s="11">
        <x:v>21.5</x:v>
      </x:c>
      <x:c r="T4114" s="11">
        <x:v>14.1</x:v>
      </x:c>
      <x:c r="U4114" s="11">
        <x:v>241.24189999999999</x:v>
      </x:c>
      <x:c r="V4114" s="11">
        <x:v>18</x:v>
      </x:c>
      <x:c r="W4114" s="12">
        <x:v>0</x:v>
      </x:c>
      <x:c r="X4114" s="8">
        <x:v>0</x:v>
      </x:c>
      <x:c r="Y4114" s="13">
        <x:f t="shared" si="384"/>
        <x:v>0.86305732484076436</x:v>
      </x:c>
      <x:c r="Z4114" s="13">
        <x:f t="shared" si="385"/>
        <x:v>0.47740506848191588</x:v>
      </x:c>
      <x:c r="AA4114" s="13">
        <x:f t="shared" si="386"/>
        <x:v>1.7633068153858771E-2</x:v>
      </x:c>
      <x:c r="AB4114" s="13">
        <x:f t="shared" si="387"/>
        <x:v>3.6660378905929637E-2</x:v>
      </x:c>
      <x:c r="AC4114" s="13">
        <x:f t="shared" si="388"/>
        <x:v>2.4222642157704859E-2</x:v>
      </x:c>
      <x:c r="AD4114" s="13">
        <x:f t="shared" si="389"/>
        <x:v>0.47830722545722959</x:v>
      </x:c>
      <x:c r="AE4114" s="50" t="n">
        <x:f>IF(OR(NOT(ISNUMBER(Q4114)),NOT(ISNUMBER(R4114))),"",IF(Q4114&lt;R4114,1,0))</x:f>
        <x:v>0</x:v>
      </x:c>
      <x:c r="AF4114" s="50" t="n">
        <x:f>IFERROR(IF(AND(A4114=A4113,C4114=C4113+1,ISNUMBER(AE4113)),AE4113,""),"")</x:f>
        <x:v>0</x:v>
      </x:c>
      <x:c r="AG4114" s="52" t="n">
        <x:f>IFERROR(IF(AND(A4114=A4113,C4114=C4113+1,ISNUMBER(U4114),ISNUMBER(U4113),U4113&lt;&gt;0),U4114/U4113-1,""),"")</x:f>
        <x:v>-0.21074799392394605</x:v>
      </x:c>
      <x:c r="AH4114" s="50" t="n">
        <x:f>IF(AND(ISNUMBER(AE4114),ISNUMBER(AF4114),ISNUMBER(AG4114)),IF(AND(AE4114=1,AF4114=1,AG4114&lt;0),1,0),"")</x:f>
        <x:v>0</x:v>
      </x:c>
      <x:c r="AI4114" s="50" t="n">
        <x:f>IF(AND(A4114=A4115,C4115=C4114+1,ISNUMBER(AH4115)),C4115,"")</x:f>
        <x:v>2024</x:v>
      </x:c>
      <x:c r="AJ4114" s="50" t="n">
        <x:f>IF(AND(A4114=A4115,C4115=C4114+1,ISNUMBER(AH4115)),AH4115,"")</x:f>
        <x:v>0</x:v>
      </x:c>
    </x:row>
    <x:row r="4115" ht="15">
      <x:c r="A4115" s="9" t="s">
        <x:v>285</x:v>
      </x:c>
      <x:c r="B4115" s="10">
        <x:v>45657</x:v>
      </x:c>
      <x:c r="C4115" s="9">
        <x:v>2024</x:v>
      </x:c>
      <x:c r="D4115" s="11">
        <x:v>1209.5</x:v>
      </x:c>
      <x:c r="E4115" s="11">
        <x:v>129.69999999999999</x:v>
      </x:c>
      <x:c r="F4115" s="11">
        <x:v>158.4</x:v>
      </x:c>
      <x:c r="G4115" s="11">
        <x:v>530.9</x:v>
      </x:c>
      <x:c r="H4115" s="11">
        <x:v>62.3</x:v>
      </x:c>
      <x:c r="I4115" s="11">
        <x:v>678.6</x:v>
      </x:c>
      <x:c r="J4115" s="11">
        <x:v>624.6</x:v>
      </x:c>
      <x:c r="K4115" s="11">
        <x:v>20.8</x:v>
      </x:c>
      <x:c r="L4115" s="11">
        <x:v>10.199999999999999</x:v>
      </x:c>
      <x:c r="M4115" s="11">
        <x:v>39.299999999999997</x:v>
      </x:c>
      <x:c r="N4115" s="11">
        <x:v>23</x:v>
      </x:c>
      <x:c r="O4115" s="11">
        <x:v>538.6</x:v>
      </x:c>
      <x:c r="P4115" s="11">
        <x:v>72.7</x:v>
      </x:c>
      <x:c r="Q4115" s="11">
        <x:v>92.3</x:v>
      </x:c>
      <x:c r="R4115" s="11">
        <x:v>5.3</x:v>
      </x:c>
      <x:c r="S4115" s="11">
        <x:v>53.6</x:v>
      </x:c>
      <x:c r="T4115" s="11">
        <x:v>22.9</x:v>
      </x:c>
      <x:c r="U4115" s="11">
        <x:v>268.29700000000003</x:v>
      </x:c>
      <x:c r="V4115" s="11">
        <x:v>18</x:v>
      </x:c>
      <x:c r="W4115" s="12">
        <x:v>0</x:v>
      </x:c>
      <x:c r="X4115" s="8">
        <x:v>0</x:v>
      </x:c>
      <x:c r="Y4115" s="13">
        <x:f t="shared" si="384"/>
        <x:v>0.81881313131313116</x:v>
      </x:c>
      <x:c r="Z4115" s="13">
        <x:f t="shared" si="385"/>
        <x:v>0.43894171145101279</x:v>
      </x:c>
      <x:c r="AA4115" s="13">
        <x:f t="shared" si="386"/>
        <x:v>4.4315832988838365E-2</x:v>
      </x:c>
      <x:c r="AB4115" s="13">
        <x:f t="shared" si="387"/>
        <x:v>6.0107482430756511E-2</x:v>
      </x:c>
      <x:c r="AC4115" s="13">
        <x:f t="shared" si="388"/>
        <x:v>4.3134300244867203E-2</x:v>
      </x:c>
      <x:c r="AD4115" s="13">
        <x:f t="shared" si="389"/>
        <x:v>0.51641174038859039</x:v>
      </x:c>
      <x:c r="AE4115" s="50" t="n">
        <x:f>IF(OR(NOT(ISNUMBER(Q4115)),NOT(ISNUMBER(R4115))),"",IF(Q4115&lt;R4115,1,0))</x:f>
        <x:v>0</x:v>
      </x:c>
      <x:c r="AF4115" s="50" t="n">
        <x:f>IFERROR(IF(AND(A4115=A4114,C4115=C4114+1,ISNUMBER(AE4114)),AE4114,""),"")</x:f>
        <x:v>0</x:v>
      </x:c>
      <x:c r="AG4115" s="52" t="n">
        <x:f>IFERROR(IF(AND(A4115=A4114,C4115=C4114+1,ISNUMBER(U4115),ISNUMBER(U4114),U4114&lt;&gt;0),U4115/U4114-1,""),"")</x:f>
        <x:v>0.11214925765383232</x:v>
      </x:c>
      <x:c r="AH4115" s="50" t="n">
        <x:f>IF(AND(ISNUMBER(AE4115),ISNUMBER(AF4115),ISNUMBER(AG4115)),IF(AND(AE4115=1,AF4115=1,AG4115&lt;0),1,0),"")</x:f>
        <x:v>0</x:v>
      </x:c>
      <x:c r="AI4115" s="50" t="str">
        <x:f>IF(AND(A4115=A4116,C4116=C4115+1,ISNUMBER(AH4116)),C4116,"")</x:f>
      </x:c>
      <x:c r="AJ4115" s="50" t="str">
        <x:f>IF(AND(A4115=A4116,C4116=C4115+1,ISNUMBER(AH4116)),AH4116,"")</x:f>
      </x:c>
    </x:row>
    <x:row r="4116" ht="15">
      <x:c r="A4116" s="9" t="s">
        <x:v>286</x:v>
      </x:c>
      <x:c r="B4116" s="10">
        <x:v>42004</x:v>
      </x:c>
      <x:c r="C4116" s="9">
        <x:v>2014</x:v>
      </x:c>
      <x:c r="D4116" s="11">
        <x:v>392.60399999999998</x:v>
      </x:c>
      <x:c r="E4116" s="11">
        <x:v>41.478999999999999</x:v>
      </x:c>
      <x:c r="F4116" s="11">
        <x:v>18.195</x:v>
      </x:c>
      <x:c r="G4116" s="11">
        <x:v>139.36099999999999</x:v>
      </x:c>
      <x:c r="H4116" s="11">
        <x:v>121.166</x:v>
      </x:c>
      <x:c r="I4116" s="11">
        <x:v>253.24299999999999</x:v>
      </x:c>
      <x:c r="J4116" s="11">
        <x:v>43.386000000000003</x:v>
      </x:c>
      <x:c r="K4116" s="11">
        <x:v>32.594000000000001</x:v>
      </x:c>
      <x:c r="L4116" s="11" t="s">
        <x:v>40</x:v>
      </x:c>
      <x:c r="M4116" s="11">
        <x:v>0</x:v>
      </x:c>
      <x:c r="N4116" s="11">
        <x:v>121.166</x:v>
      </x:c>
      <x:c r="O4116" s="11">
        <x:v>19.111999999999998</x:v>
      </x:c>
      <x:c r="P4116" s="11">
        <x:v>15.125999999999999</x:v>
      </x:c>
      <x:c r="Q4116" s="11" t="s">
        <x:v>40</x:v>
      </x:c>
      <x:c r="R4116" s="11">
        <x:v>11.565</x:v>
      </x:c>
      <x:c r="S4116" s="11">
        <x:v>24.463999999999999</x:v>
      </x:c>
      <x:c r="T4116" s="11">
        <x:v>14.475</x:v>
      </x:c>
      <x:c r="U4116" s="11" t="s">
        <x:v>40</x:v>
      </x:c>
      <x:c r="V4116" s="11">
        <x:v>15</x:v>
      </x:c>
      <x:c r="W4116" s="12">
        <x:v>3</x:v>
      </x:c>
      <x:c r="X4116" s="8">
        <x:v>0</x:v>
      </x:c>
      <x:c r="Y4116" s="13">
        <x:f t="shared" si="384"/>
        <x:v>2.2796922231382246</x:v>
      </x:c>
      <x:c r="Z4116" s="13">
        <x:f t="shared" si="385"/>
        <x:v>0.35496581797434562</x:v>
      </x:c>
      <x:c r="AA4116" s="13">
        <x:f t="shared" si="386"/>
        <x:v>6.231215168464916E-2</x:v>
      </x:c>
      <x:c r="AB4116" s="13">
        <x:f t="shared" si="387"/>
        <x:v>3.8527371091481494E-2</x:v>
      </x:c>
      <x:c r="AC4116" s="13">
        <x:f t="shared" si="388"/>
        <x:v>0.10386693551280488</x:v>
      </x:c>
      <x:c r="AD4116" s="13">
        <x:f t="shared" si="389"/>
        <x:v>0.11050829843812086</x:v>
      </x:c>
      <x:c r="AE4116" s="50" t="str">
        <x:f>IF(OR(NOT(ISNUMBER(Q4116)),NOT(ISNUMBER(R4116))),"",IF(Q4116&lt;R4116,1,0))</x:f>
      </x:c>
      <x:c r="AF4116" s="50" t="str">
        <x:f>IFERROR(IF(AND(A4116=A4115,C4116=C4115+1,ISNUMBER(AE4115)),AE4115,""),"")</x:f>
      </x:c>
      <x:c r="AG4116" s="52" t="str">
        <x:f>IFERROR(IF(AND(A4116=A4115,C4116=C4115+1,ISNUMBER(U4116),ISNUMBER(U4115),U4115&lt;&gt;0),U4116/U4115-1,""),"")</x:f>
      </x:c>
      <x:c r="AH4116" s="50" t="str">
        <x:f>IF(AND(ISNUMBER(AE4116),ISNUMBER(AF4116),ISNUMBER(AG4116)),IF(AND(AE4116=1,AF4116=1,AG4116&lt;0),1,0),"")</x:f>
      </x:c>
      <x:c r="AI4116" s="50" t="str">
        <x:f>IF(AND(A4116=A4117,C4117=C4116+1,ISNUMBER(AH4117)),C4117,"")</x:f>
      </x:c>
      <x:c r="AJ4116" s="50" t="str">
        <x:f>IF(AND(A4116=A4117,C4117=C4116+1,ISNUMBER(AH4117)),AH4117,"")</x:f>
      </x:c>
    </x:row>
    <x:row r="4117" ht="15">
      <x:c r="A4117" s="9" t="s">
        <x:v>286</x:v>
      </x:c>
      <x:c r="B4117" s="10">
        <x:v>42369</x:v>
      </x:c>
      <x:c r="C4117" s="9">
        <x:v>2015</x:v>
      </x:c>
      <x:c r="D4117" s="11">
        <x:v>443.29509999999999</x:v>
      </x:c>
      <x:c r="E4117" s="11">
        <x:v>35.802799999999998</x:v>
      </x:c>
      <x:c r="F4117" s="11">
        <x:v>21.485099999999999</x:v>
      </x:c>
      <x:c r="G4117" s="11">
        <x:v>147.9538</x:v>
      </x:c>
      <x:c r="H4117" s="11">
        <x:v>126.6687</x:v>
      </x:c>
      <x:c r="I4117" s="11">
        <x:v>295.34129999999999</x:v>
      </x:c>
      <x:c r="J4117" s="11">
        <x:v>21.123999999999999</x:v>
      </x:c>
      <x:c r="K4117" s="11">
        <x:v>23.954499999999999</x:v>
      </x:c>
      <x:c r="L4117" s="11" t="s">
        <x:v>40</x:v>
      </x:c>
      <x:c r="M4117" s="11">
        <x:v>0.2</x:v>
      </x:c>
      <x:c r="N4117" s="11">
        <x:v>126.4687</x:v>
      </x:c>
      <x:c r="O4117" s="11">
        <x:v>19.111999999999998</x:v>
      </x:c>
      <x:c r="P4117" s="11">
        <x:v>15.125999999999999</x:v>
      </x:c>
      <x:c r="Q4117" s="11" t="s">
        <x:v>40</x:v>
      </x:c>
      <x:c r="R4117" s="11">
        <x:v>11.565</x:v>
      </x:c>
      <x:c r="S4117" s="11">
        <x:v>24.463999999999999</x:v>
      </x:c>
      <x:c r="T4117" s="11">
        <x:v>14.475</x:v>
      </x:c>
      <x:c r="U4117" s="11">
        <x:v>287.24259999999998</x:v>
      </x:c>
      <x:c r="V4117" s="11">
        <x:v>16</x:v>
      </x:c>
      <x:c r="W4117" s="12">
        <x:v>2</x:v>
      </x:c>
      <x:c r="X4117" s="8">
        <x:v>0</x:v>
      </x:c>
      <x:c r="Y4117" s="13">
        <x:f t="shared" si="384"/>
        <x:v>1.6664013665284312</x:v>
      </x:c>
      <x:c r="Z4117" s="13">
        <x:f t="shared" si="385"/>
        <x:v>0.33375915953052493</x:v>
      </x:c>
      <x:c r="AA4117" s="13">
        <x:f t="shared" si="386"/>
        <x:v>5.518671422264762E-2</x:v>
      </x:c>
      <x:c r="AB4117" s="13">
        <x:f t="shared" si="387"/>
        <x:v>3.4121739671834857E-2</x:v>
      </x:c>
      <x:c r="AC4117" s="13">
        <x:f t="shared" si="388"/>
        <x:v>9.7834594312548914E-2</x:v>
      </x:c>
      <x:c r="AD4117" s="13">
        <x:f t="shared" si="389"/>
        <x:v>4.7652229857717804E-2</x:v>
      </x:c>
      <x:c r="AE4117" s="50" t="str">
        <x:f>IF(OR(NOT(ISNUMBER(Q4117)),NOT(ISNUMBER(R4117))),"",IF(Q4117&lt;R4117,1,0))</x:f>
      </x:c>
      <x:c r="AF4117" s="50" t="str">
        <x:f>IFERROR(IF(AND(A4117=A4116,C4117=C4116+1,ISNUMBER(AE4116)),AE4116,""),"")</x:f>
      </x:c>
      <x:c r="AG4117" s="52" t="str">
        <x:f>IFERROR(IF(AND(A4117=A4116,C4117=C4116+1,ISNUMBER(U4117),ISNUMBER(U4116),U4116&lt;&gt;0),U4117/U4116-1,""),"")</x:f>
      </x:c>
      <x:c r="AH4117" s="50" t="str">
        <x:f>IF(AND(ISNUMBER(AE4117),ISNUMBER(AF4117),ISNUMBER(AG4117)),IF(AND(AE4117=1,AF4117=1,AG4117&lt;0),1,0),"")</x:f>
      </x:c>
      <x:c r="AI4117" s="50" t="str">
        <x:f>IF(AND(A4117=A4118,C4118=C4117+1,ISNUMBER(AH4118)),C4118,"")</x:f>
      </x:c>
      <x:c r="AJ4117" s="50" t="str">
        <x:f>IF(AND(A4117=A4118,C4118=C4117+1,ISNUMBER(AH4118)),AH4118,"")</x:f>
      </x:c>
    </x:row>
    <x:row r="4118" ht="15">
      <x:c r="A4118" s="9" t="s">
        <x:v>286</x:v>
      </x:c>
      <x:c r="B4118" s="10">
        <x:v>42735</x:v>
      </x:c>
      <x:c r="C4118" s="9">
        <x:v>2016</x:v>
      </x:c>
      <x:c r="D4118" s="11">
        <x:v>533.97500000000002</x:v>
      </x:c>
      <x:c r="E4118" s="11">
        <x:v>27.574000000000002</x:v>
      </x:c>
      <x:c r="F4118" s="11">
        <x:v>23.285</x:v>
      </x:c>
      <x:c r="G4118" s="11">
        <x:v>242.24</x:v>
      </x:c>
      <x:c r="H4118" s="11">
        <x:v>217.44200000000001</x:v>
      </x:c>
      <x:c r="I4118" s="11">
        <x:v>291.73500000000001</x:v>
      </x:c>
      <x:c r="J4118" s="11">
        <x:v>17.518000000000001</x:v>
      </x:c>
      <x:c r="K4118" s="11">
        <x:v>16.199000000000002</x:v>
      </x:c>
      <x:c r="L4118" s="11" t="s">
        <x:v>40</x:v>
      </x:c>
      <x:c r="M4118" s="11">
        <x:v>0</x:v>
      </x:c>
      <x:c r="N4118" s="11">
        <x:v>217.44200000000001</x:v>
      </x:c>
      <x:c r="O4118" s="11">
        <x:v>42.994</x:v>
      </x:c>
      <x:c r="P4118" s="11">
        <x:v>23.120999999999999</x:v>
      </x:c>
      <x:c r="Q4118" s="11" t="s">
        <x:v>40</x:v>
      </x:c>
      <x:c r="R4118" s="11">
        <x:v>8.8219999999999992</x:v>
      </x:c>
      <x:c r="S4118" s="11">
        <x:v>13.417999999999999</x:v>
      </x:c>
      <x:c r="T4118" s="11">
        <x:v>23.152999999999999</x:v>
      </x:c>
      <x:c r="U4118" s="11">
        <x:v>295.46910000000003</x:v>
      </x:c>
      <x:c r="V4118" s="11">
        <x:v>16</x:v>
      </x:c>
      <x:c r="W4118" s="12">
        <x:v>2</x:v>
      </x:c>
      <x:c r="X4118" s="8">
        <x:v>0</x:v>
      </x:c>
      <x:c r="Y4118" s="13">
        <x:f t="shared" si="384"/>
        <x:v>1.1841958342280439</x:v>
      </x:c>
      <x:c r="Z4118" s="13">
        <x:f t="shared" si="385"/>
        <x:v>0.45365419729388079</x:v>
      </x:c>
      <x:c r="AA4118" s="13">
        <x:f t="shared" si="386"/>
        <x:v>2.5128517252680366E-2</x:v>
      </x:c>
      <x:c r="AB4118" s="13">
        <x:f t="shared" si="387"/>
        <x:v>4.3299779952244953E-2</x:v>
      </x:c>
      <x:c r="AC4118" s="13">
        <x:f t="shared" si="388"/>
        <x:v>9.5578764861294574E-2</x:v>
      </x:c>
      <x:c r="AD4118" s="13">
        <x:f t="shared" si="389"/>
        <x:v>3.2806779343602231E-2</x:v>
      </x:c>
      <x:c r="AE4118" s="50" t="str">
        <x:f>IF(OR(NOT(ISNUMBER(Q4118)),NOT(ISNUMBER(R4118))),"",IF(Q4118&lt;R4118,1,0))</x:f>
      </x:c>
      <x:c r="AF4118" s="50" t="str">
        <x:f>IFERROR(IF(AND(A4118=A4117,C4118=C4117+1,ISNUMBER(AE4117)),AE4117,""),"")</x:f>
      </x:c>
      <x:c r="AG4118" s="52" t="n">
        <x:f>IFERROR(IF(AND(A4118=A4117,C4118=C4117+1,ISNUMBER(U4118),ISNUMBER(U4117),U4117&lt;&gt;0),U4118/U4117-1,""),"")</x:f>
        <x:v>0.02863955416083841</x:v>
      </x:c>
      <x:c r="AH4118" s="50" t="str">
        <x:f>IF(AND(ISNUMBER(AE4118),ISNUMBER(AF4118),ISNUMBER(AG4118)),IF(AND(AE4118=1,AF4118=1,AG4118&lt;0),1,0),"")</x:f>
      </x:c>
      <x:c r="AI4118" s="50" t="str">
        <x:f>IF(AND(A4118=A4119,C4119=C4118+1,ISNUMBER(AH4119)),C4119,"")</x:f>
      </x:c>
      <x:c r="AJ4118" s="50" t="str">
        <x:f>IF(AND(A4118=A4119,C4119=C4118+1,ISNUMBER(AH4119)),AH4119,"")</x:f>
      </x:c>
    </x:row>
    <x:row r="4119" ht="15">
      <x:c r="A4119" s="9" t="s">
        <x:v>286</x:v>
      </x:c>
      <x:c r="B4119" s="10">
        <x:v>43100</x:v>
      </x:c>
      <x:c r="C4119" s="9">
        <x:v>2017</x:v>
      </x:c>
      <x:c r="D4119" s="11">
        <x:v>807.51499999999999</x:v>
      </x:c>
      <x:c r="E4119" s="11">
        <x:v>66.587000000000003</x:v>
      </x:c>
      <x:c r="F4119" s="11">
        <x:v>42.643999999999998</x:v>
      </x:c>
      <x:c r="G4119" s="11">
        <x:v>414.61599999999999</x:v>
      </x:c>
      <x:c r="H4119" s="11">
        <x:v>334.38099999999997</x:v>
      </x:c>
      <x:c r="I4119" s="11">
        <x:v>392.899</x:v>
      </x:c>
      <x:c r="J4119" s="11">
        <x:v>22.581</x:v>
      </x:c>
      <x:c r="K4119" s="11">
        <x:v>44.64</x:v>
      </x:c>
      <x:c r="L4119" s="11" t="s">
        <x:v>40</x:v>
      </x:c>
      <x:c r="M4119" s="11">
        <x:v>0.4</x:v>
      </x:c>
      <x:c r="N4119" s="11">
        <x:v>333.98099999999999</x:v>
      </x:c>
      <x:c r="O4119" s="11">
        <x:v>61.61</x:v>
      </x:c>
      <x:c r="P4119" s="11">
        <x:v>41.753999999999998</x:v>
      </x:c>
      <x:c r="Q4119" s="11" t="s">
        <x:v>40</x:v>
      </x:c>
      <x:c r="R4119" s="11">
        <x:v>10.272</x:v>
      </x:c>
      <x:c r="S4119" s="11">
        <x:v>27.06</x:v>
      </x:c>
      <x:c r="T4119" s="11">
        <x:v>30.873000000000001</x:v>
      </x:c>
      <x:c r="U4119" s="11">
        <x:v>384.00580000000002</x:v>
      </x:c>
      <x:c r="V4119" s="11">
        <x:v>16</x:v>
      </x:c>
      <x:c r="W4119" s="12">
        <x:v>2</x:v>
      </x:c>
      <x:c r="X4119" s="8">
        <x:v>0</x:v>
      </x:c>
      <x:c r="Y4119" s="13">
        <x:f t="shared" si="384"/>
        <x:v>1.5614623393677893</x:v>
      </x:c>
      <x:c r="Z4119" s="13">
        <x:f t="shared" si="385"/>
        <x:v>0.51344680903760298</x:v>
      </x:c>
      <x:c r="AA4119" s="13">
        <x:f t="shared" si="386"/>
        <x:v>3.3510213432567812E-2</x:v>
      </x:c>
      <x:c r="AB4119" s="13">
        <x:f t="shared" si="387"/>
        <x:v>5.1706779440629583E-2</x:v>
      </x:c>
      <x:c r="AC4119" s="13">
        <x:f t="shared" si="388"/>
        <x:v>7.4461670557817355E-2</x:v>
      </x:c>
      <x:c r="AD4119" s="13">
        <x:f t="shared" si="389"/>
        <x:v>2.7963567240237023E-2</x:v>
      </x:c>
      <x:c r="AE4119" s="50" t="str">
        <x:f>IF(OR(NOT(ISNUMBER(Q4119)),NOT(ISNUMBER(R4119))),"",IF(Q4119&lt;R4119,1,0))</x:f>
      </x:c>
      <x:c r="AF4119" s="50" t="str">
        <x:f>IFERROR(IF(AND(A4119=A4118,C4119=C4118+1,ISNUMBER(AE4118)),AE4118,""),"")</x:f>
      </x:c>
      <x:c r="AG4119" s="52" t="n">
        <x:f>IFERROR(IF(AND(A4119=A4118,C4119=C4118+1,ISNUMBER(U4119),ISNUMBER(U4118),U4118&lt;&gt;0),U4119/U4118-1,""),"")</x:f>
        <x:v>0.29964791580574746</x:v>
      </x:c>
      <x:c r="AH4119" s="50" t="str">
        <x:f>IF(AND(ISNUMBER(AE4119),ISNUMBER(AF4119),ISNUMBER(AG4119)),IF(AND(AE4119=1,AF4119=1,AG4119&lt;0),1,0),"")</x:f>
      </x:c>
      <x:c r="AI4119" s="50" t="str">
        <x:f>IF(AND(A4119=A4120,C4120=C4119+1,ISNUMBER(AH4120)),C4120,"")</x:f>
      </x:c>
      <x:c r="AJ4119" s="50" t="str">
        <x:f>IF(AND(A4119=A4120,C4120=C4119+1,ISNUMBER(AH4120)),AH4120,"")</x:f>
      </x:c>
    </x:row>
    <x:row r="4120" ht="15">
      <x:c r="A4120" s="9" t="s">
        <x:v>286</x:v>
      </x:c>
      <x:c r="B4120" s="10">
        <x:v>43465</x:v>
      </x:c>
      <x:c r="C4120" s="9">
        <x:v>2018</x:v>
      </x:c>
      <x:c r="D4120" s="11">
        <x:v>847.87199999999996</x:v>
      </x:c>
      <x:c r="E4120" s="11">
        <x:v>126.986</x:v>
      </x:c>
      <x:c r="F4120" s="11">
        <x:v>334.67200000000003</x:v>
      </x:c>
      <x:c r="G4120" s="11">
        <x:v>418.35700000000003</x:v>
      </x:c>
      <x:c r="H4120" s="11">
        <x:v>285.59899999999999</x:v>
      </x:c>
      <x:c r="I4120" s="11">
        <x:v>429.51499999999999</x:v>
      </x:c>
      <x:c r="J4120" s="11">
        <x:v>59.198999999999998</x:v>
      </x:c>
      <x:c r="K4120" s="11">
        <x:v>104.82299999999999</x:v>
      </x:c>
      <x:c r="L4120" s="11" t="s">
        <x:v>40</x:v>
      </x:c>
      <x:c r="M4120" s="11">
        <x:v>0.4</x:v>
      </x:c>
      <x:c r="N4120" s="11">
        <x:v>285.19900000000001</x:v>
      </x:c>
      <x:c r="O4120" s="11">
        <x:v>74.019000000000005</x:v>
      </x:c>
      <x:c r="P4120" s="11">
        <x:v>60.113</x:v>
      </x:c>
      <x:c r="Q4120" s="11" t="s">
        <x:v>40</x:v>
      </x:c>
      <x:c r="R4120" s="11">
        <x:v>12.439</x:v>
      </x:c>
      <x:c r="S4120" s="11">
        <x:v>67.373000000000005</x:v>
      </x:c>
      <x:c r="T4120" s="11">
        <x:v>25.646999999999998</x:v>
      </x:c>
      <x:c r="U4120" s="11">
        <x:v>344.8596</x:v>
      </x:c>
      <x:c r="V4120" s="11">
        <x:v>16</x:v>
      </x:c>
      <x:c r="W4120" s="12">
        <x:v>2</x:v>
      </x:c>
      <x:c r="X4120" s="8">
        <x:v>0</x:v>
      </x:c>
      <x:c r="Y4120" s="13">
        <x:f t="shared" si="384"/>
        <x:v>0.37943419228378827</x:v>
      </x:c>
      <x:c r="Z4120" s="13">
        <x:f t="shared" si="385"/>
        <x:v>0.49341999735809183</x:v>
      </x:c>
      <x:c r="AA4120" s="13">
        <x:f t="shared" si="386"/>
        <x:v>7.946128660929952E-2</x:v>
      </x:c>
      <x:c r="AB4120" s="13">
        <x:f t="shared" si="387"/>
        <x:v>7.0898673384661839E-2</x:v>
      </x:c>
      <x:c r="AC4120" s="13">
        <x:f t="shared" si="388"/>
        <x:v>6.1304101520949804E-2</x:v>
      </x:c>
      <x:c r="AD4120" s="13">
        <x:f t="shared" si="389"/>
        <x:v>6.9820680480072464E-2</x:v>
      </x:c>
      <x:c r="AE4120" s="50" t="str">
        <x:f>IF(OR(NOT(ISNUMBER(Q4120)),NOT(ISNUMBER(R4120))),"",IF(Q4120&lt;R4120,1,0))</x:f>
      </x:c>
      <x:c r="AF4120" s="50" t="str">
        <x:f>IFERROR(IF(AND(A4120=A4119,C4120=C4119+1,ISNUMBER(AE4119)),AE4119,""),"")</x:f>
      </x:c>
      <x:c r="AG4120" s="52" t="n">
        <x:f>IFERROR(IF(AND(A4120=A4119,C4120=C4119+1,ISNUMBER(U4120),ISNUMBER(U4119),U4119&lt;&gt;0),U4120/U4119-1,""),"")</x:f>
        <x:v>-0.10194168942239945</x:v>
      </x:c>
      <x:c r="AH4120" s="50" t="str">
        <x:f>IF(AND(ISNUMBER(AE4120),ISNUMBER(AF4120),ISNUMBER(AG4120)),IF(AND(AE4120=1,AF4120=1,AG4120&lt;0),1,0),"")</x:f>
      </x:c>
      <x:c r="AI4120" s="50" t="str">
        <x:f>IF(AND(A4120=A4121,C4121=C4120+1,ISNUMBER(AH4121)),C4121,"")</x:f>
      </x:c>
      <x:c r="AJ4120" s="50" t="str">
        <x:f>IF(AND(A4120=A4121,C4121=C4120+1,ISNUMBER(AH4121)),AH4121,"")</x:f>
      </x:c>
    </x:row>
    <x:row r="4121" ht="15">
      <x:c r="A4121" s="9" t="s">
        <x:v>286</x:v>
      </x:c>
      <x:c r="B4121" s="10">
        <x:v>43830</x:v>
      </x:c>
      <x:c r="C4121" s="9">
        <x:v>2019</x:v>
      </x:c>
      <x:c r="D4121" s="11">
        <x:v>875.38599999999997</x:v>
      </x:c>
      <x:c r="E4121" s="11">
        <x:v>69.406000000000006</x:v>
      </x:c>
      <x:c r="F4121" s="11">
        <x:v>36.19</x:v>
      </x:c>
      <x:c r="G4121" s="11">
        <x:v>391.65800000000002</x:v>
      </x:c>
      <x:c r="H4121" s="11">
        <x:v>304.36599999999999</x:v>
      </x:c>
      <x:c r="I4121" s="11">
        <x:v>483.72800000000001</x:v>
      </x:c>
      <x:c r="J4121" s="11">
        <x:v>52.908999999999999</x:v>
      </x:c>
      <x:c r="K4121" s="11">
        <x:v>34.731000000000002</x:v>
      </x:c>
      <x:c r="L4121" s="11" t="s">
        <x:v>40</x:v>
      </x:c>
      <x:c r="M4121" s="11">
        <x:v>0</x:v>
      </x:c>
      <x:c r="N4121" s="11">
        <x:v>304.36599999999999</x:v>
      </x:c>
      <x:c r="O4121" s="11">
        <x:v>75.644999999999996</x:v>
      </x:c>
      <x:c r="P4121" s="11">
        <x:v>40.353000000000002</x:v>
      </x:c>
      <x:c r="Q4121" s="11" t="s">
        <x:v>40</x:v>
      </x:c>
      <x:c r="R4121" s="11">
        <x:v>13.066000000000001</x:v>
      </x:c>
      <x:c r="S4121" s="11">
        <x:v>26.510999999999999</x:v>
      </x:c>
      <x:c r="T4121" s="11">
        <x:v>12.598000000000001</x:v>
      </x:c>
      <x:c r="U4121" s="11">
        <x:v>488.46550000000002</x:v>
      </x:c>
      <x:c r="V4121" s="11">
        <x:v>16</x:v>
      </x:c>
      <x:c r="W4121" s="12">
        <x:v>2</x:v>
      </x:c>
      <x:c r="X4121" s="8">
        <x:v>0</x:v>
      </x:c>
      <x:c r="Y4121" s="13">
        <x:f t="shared" si="384"/>
        <x:v>1.9178226029289862</x:v>
      </x:c>
      <x:c r="Z4121" s="13">
        <x:f t="shared" si="385"/>
        <x:v>0.44741177035045115</x:v>
      </x:c>
      <x:c r="AA4121" s="13">
        <x:f t="shared" si="386"/>
        <x:v>3.0284925735618345E-2</x:v>
      </x:c>
      <x:c r="AB4121" s="13">
        <x:f t="shared" si="387"/>
        <x:v>4.609737875634292E-2</x:v>
      </x:c>
      <x:c r="AC4121" s="13">
        <x:f t="shared" si="388"/>
        <x:v>3.2165818137252403E-2</x:v>
      </x:c>
      <x:c r="AD4121" s="13">
        <x:f t="shared" si="389"/>
        <x:v>6.0440765559421787E-2</x:v>
      </x:c>
      <x:c r="AE4121" s="50" t="str">
        <x:f>IF(OR(NOT(ISNUMBER(Q4121)),NOT(ISNUMBER(R4121))),"",IF(Q4121&lt;R4121,1,0))</x:f>
      </x:c>
      <x:c r="AF4121" s="50" t="str">
        <x:f>IFERROR(IF(AND(A4121=A4120,C4121=C4120+1,ISNUMBER(AE4120)),AE4120,""),"")</x:f>
      </x:c>
      <x:c r="AG4121" s="52" t="n">
        <x:f>IFERROR(IF(AND(A4121=A4120,C4121=C4120+1,ISNUMBER(U4121),ISNUMBER(U4120),U4120&lt;&gt;0),U4121/U4120-1,""),"")</x:f>
        <x:v>0.41641844971112896</x:v>
      </x:c>
      <x:c r="AH4121" s="50" t="str">
        <x:f>IF(AND(ISNUMBER(AE4121),ISNUMBER(AF4121),ISNUMBER(AG4121)),IF(AND(AE4121=1,AF4121=1,AG4121&lt;0),1,0),"")</x:f>
      </x:c>
      <x:c r="AI4121" s="50" t="str">
        <x:f>IF(AND(A4121=A4122,C4122=C4121+1,ISNUMBER(AH4122)),C4122,"")</x:f>
      </x:c>
      <x:c r="AJ4121" s="50" t="str">
        <x:f>IF(AND(A4121=A4122,C4122=C4121+1,ISNUMBER(AH4122)),AH4122,"")</x:f>
      </x:c>
    </x:row>
    <x:row r="4122" ht="15">
      <x:c r="A4122" s="9" t="s">
        <x:v>286</x:v>
      </x:c>
      <x:c r="B4122" s="10">
        <x:v>44196</x:v>
      </x:c>
      <x:c r="C4122" s="9">
        <x:v>2020</x:v>
      </x:c>
      <x:c r="D4122" s="11">
        <x:v>850.61</x:v>
      </x:c>
      <x:c r="E4122" s="11">
        <x:v>101.063</x:v>
      </x:c>
      <x:c r="F4122" s="11">
        <x:v>49.082999999999998</x:v>
      </x:c>
      <x:c r="G4122" s="11">
        <x:v>430.02800000000002</x:v>
      </x:c>
      <x:c r="H4122" s="11">
        <x:v>327.16500000000002</x:v>
      </x:c>
      <x:c r="I4122" s="11">
        <x:v>420.58199999999999</x:v>
      </x:c>
      <x:c r="J4122" s="11">
        <x:v>-10.237</x:v>
      </x:c>
      <x:c r="K4122" s="11">
        <x:v>54.957999999999998</x:v>
      </x:c>
      <x:c r="L4122" s="11" t="s">
        <x:v>40</x:v>
      </x:c>
      <x:c r="M4122" s="11">
        <x:v>0</x:v>
      </x:c>
      <x:c r="N4122" s="11">
        <x:v>327.16500000000002</x:v>
      </x:c>
      <x:c r="O4122" s="11">
        <x:v>75.941000000000003</x:v>
      </x:c>
      <x:c r="P4122" s="11">
        <x:v>-13.038</x:v>
      </x:c>
      <x:c r="Q4122" s="11" t="s">
        <x:v>40</x:v>
      </x:c>
      <x:c r="R4122" s="11">
        <x:v>13.364000000000001</x:v>
      </x:c>
      <x:c r="S4122" s="11">
        <x:v>-30.998000000000001</x:v>
      </x:c>
      <x:c r="T4122" s="11">
        <x:v>35.767000000000003</x:v>
      </x:c>
      <x:c r="U4122" s="11">
        <x:v>355.99290000000002</x:v>
      </x:c>
      <x:c r="V4122" s="11">
        <x:v>16</x:v>
      </x:c>
      <x:c r="W4122" s="12">
        <x:v>2</x:v>
      </x:c>
      <x:c r="X4122" s="8">
        <x:v>0</x:v>
      </x:c>
      <x:c r="Y4122" s="13">
        <x:f t="shared" si="384"/>
        <x:v>2.0590224721390298</x:v>
      </x:c>
      <x:c r="Z4122" s="13">
        <x:f t="shared" si="385"/>
        <x:v>0.50555248586308654</x:v>
      </x:c>
      <x:c r="AA4122" s="13">
        <x:f t="shared" si="386"/>
        <x:v>-3.644208274062144E-2</x:v>
      </x:c>
      <x:c r="AB4122" s="13">
        <x:f t="shared" si="387"/>
        <x:v>-1.5327823561914391E-2</x:v>
      </x:c>
      <x:c r="AC4122" s="13">
        <x:f t="shared" si="388"/>
        <x:v>8.317365380858921E-2</x:v>
      </x:c>
      <x:c r="AD4122" s="13">
        <x:f t="shared" si="389"/>
        <x:v>-1.2034892606482406E-2</x:v>
      </x:c>
      <x:c r="AE4122" s="50" t="str">
        <x:f>IF(OR(NOT(ISNUMBER(Q4122)),NOT(ISNUMBER(R4122))),"",IF(Q4122&lt;R4122,1,0))</x:f>
      </x:c>
      <x:c r="AF4122" s="50" t="str">
        <x:f>IFERROR(IF(AND(A4122=A4121,C4122=C4121+1,ISNUMBER(AE4121)),AE4121,""),"")</x:f>
      </x:c>
      <x:c r="AG4122" s="52" t="n">
        <x:f>IFERROR(IF(AND(A4122=A4121,C4122=C4121+1,ISNUMBER(U4122),ISNUMBER(U4121),U4121&lt;&gt;0),U4122/U4121-1,""),"")</x:f>
        <x:v>-0.27120154852287415</x:v>
      </x:c>
      <x:c r="AH4122" s="50" t="str">
        <x:f>IF(AND(ISNUMBER(AE4122),ISNUMBER(AF4122),ISNUMBER(AG4122)),IF(AND(AE4122=1,AF4122=1,AG4122&lt;0),1,0),"")</x:f>
      </x:c>
      <x:c r="AI4122" s="50" t="str">
        <x:f>IF(AND(A4122=A4123,C4123=C4122+1,ISNUMBER(AH4123)),C4123,"")</x:f>
      </x:c>
      <x:c r="AJ4122" s="50" t="str">
        <x:f>IF(AND(A4122=A4123,C4123=C4122+1,ISNUMBER(AH4123)),AH4123,"")</x:f>
      </x:c>
    </x:row>
    <x:row r="4123" ht="15">
      <x:c r="A4123" s="9" t="s">
        <x:v>286</x:v>
      </x:c>
      <x:c r="B4123" s="10">
        <x:v>44561</x:v>
      </x:c>
      <x:c r="C4123" s="9">
        <x:v>2021</x:v>
      </x:c>
      <x:c r="D4123" s="11">
        <x:v>1010.688</x:v>
      </x:c>
      <x:c r="E4123" s="11">
        <x:v>85.531999999999996</x:v>
      </x:c>
      <x:c r="F4123" s="11">
        <x:v>58.421999999999997</x:v>
      </x:c>
      <x:c r="G4123" s="11">
        <x:v>508.28699999999998</x:v>
      </x:c>
      <x:c r="H4123" s="11">
        <x:v>400.26900000000001</x:v>
      </x:c>
      <x:c r="I4123" s="11">
        <x:v>502.40100000000001</x:v>
      </x:c>
      <x:c r="J4123" s="11">
        <x:v>-11.361000000000001</x:v>
      </x:c>
      <x:c r="K4123" s="11">
        <x:v>49.918999999999997</x:v>
      </x:c>
      <x:c r="L4123" s="11" t="s">
        <x:v>40</x:v>
      </x:c>
      <x:c r="M4123" s="11">
        <x:v>0</x:v>
      </x:c>
      <x:c r="N4123" s="11">
        <x:v>400.26900000000001</x:v>
      </x:c>
      <x:c r="O4123" s="11">
        <x:v>79.899000000000001</x:v>
      </x:c>
      <x:c r="P4123" s="11">
        <x:v>36.905999999999999</x:v>
      </x:c>
      <x:c r="Q4123" s="11" t="s">
        <x:v>40</x:v>
      </x:c>
      <x:c r="R4123" s="11">
        <x:v>14.112</x:v>
      </x:c>
      <x:c r="S4123" s="11">
        <x:v>28.757000000000001</x:v>
      </x:c>
      <x:c r="T4123" s="11">
        <x:v>43.856999999999999</x:v>
      </x:c>
      <x:c r="U4123" s="11">
        <x:v>484.27670000000001</x:v>
      </x:c>
      <x:c r="V4123" s="11">
        <x:v>16</x:v>
      </x:c>
      <x:c r="W4123" s="12">
        <x:v>2</x:v>
      </x:c>
      <x:c r="X4123" s="8">
        <x:v>0</x:v>
      </x:c>
      <x:c r="Y4123" s="13">
        <x:f t="shared" si="384"/>
        <x:v>1.4640375201122864</x:v>
      </x:c>
      <x:c r="Z4123" s="13">
        <x:f t="shared" si="385"/>
        <x:v>0.50291187784954405</x:v>
      </x:c>
      <x:c r="AA4123" s="13">
        <x:f t="shared" si="386"/>
        <x:v>2.8452895453394127E-2</x:v>
      </x:c>
      <x:c r="AB4123" s="13">
        <x:f t="shared" si="387"/>
        <x:v>3.6515719984802429E-2</x:v>
      </x:c>
      <x:c r="AC4123" s="13">
        <x:f t="shared" si="388"/>
        <x:v>8.6283930141829321E-2</x:v>
      </x:c>
      <x:c r="AD4123" s="13">
        <x:f t="shared" si="389"/>
        <x:v>-1.1240857712765959E-2</x:v>
      </x:c>
      <x:c r="AE4123" s="50" t="str">
        <x:f>IF(OR(NOT(ISNUMBER(Q4123)),NOT(ISNUMBER(R4123))),"",IF(Q4123&lt;R4123,1,0))</x:f>
      </x:c>
      <x:c r="AF4123" s="50" t="str">
        <x:f>IFERROR(IF(AND(A4123=A4122,C4123=C4122+1,ISNUMBER(AE4122)),AE4122,""),"")</x:f>
      </x:c>
      <x:c r="AG4123" s="52" t="n">
        <x:f>IFERROR(IF(AND(A4123=A4122,C4123=C4122+1,ISNUMBER(U4123),ISNUMBER(U4122),U4122&lt;&gt;0),U4123/U4122-1,""),"")</x:f>
        <x:v>0.3603549396631225</x:v>
      </x:c>
      <x:c r="AH4123" s="50" t="str">
        <x:f>IF(AND(ISNUMBER(AE4123),ISNUMBER(AF4123),ISNUMBER(AG4123)),IF(AND(AE4123=1,AF4123=1,AG4123&lt;0),1,0),"")</x:f>
      </x:c>
      <x:c r="AI4123" s="50" t="str">
        <x:f>IF(AND(A4123=A4124,C4124=C4123+1,ISNUMBER(AH4124)),C4124,"")</x:f>
      </x:c>
      <x:c r="AJ4123" s="50" t="str">
        <x:f>IF(AND(A4123=A4124,C4124=C4123+1,ISNUMBER(AH4124)),AH4124,"")</x:f>
      </x:c>
    </x:row>
    <x:row r="4124" ht="15">
      <x:c r="A4124" s="9" t="s">
        <x:v>286</x:v>
      </x:c>
      <x:c r="B4124" s="10">
        <x:v>44926</x:v>
      </x:c>
      <x:c r="C4124" s="9">
        <x:v>2022</x:v>
      </x:c>
      <x:c r="D4124" s="11">
        <x:v>906.05499999999995</x:v>
      </x:c>
      <x:c r="E4124" s="11">
        <x:v>80.421999999999997</x:v>
      </x:c>
      <x:c r="F4124" s="11">
        <x:v>56.591000000000001</x:v>
      </x:c>
      <x:c r="G4124" s="11">
        <x:v>503.113</x:v>
      </x:c>
      <x:c r="H4124" s="11">
        <x:v>396.77</x:v>
      </x:c>
      <x:c r="I4124" s="11">
        <x:v>402.94200000000001</x:v>
      </x:c>
      <x:c r="J4124" s="11">
        <x:v>-110.82</x:v>
      </x:c>
      <x:c r="K4124" s="11">
        <x:v>37.768999999999998</x:v>
      </x:c>
      <x:c r="L4124" s="11" t="s">
        <x:v>40</x:v>
      </x:c>
      <x:c r="M4124" s="11">
        <x:v>0</x:v>
      </x:c>
      <x:c r="N4124" s="11">
        <x:v>396.77</x:v>
      </x:c>
      <x:c r="O4124" s="11">
        <x:v>93.317999999999998</x:v>
      </x:c>
      <x:c r="P4124" s="11">
        <x:v>-62.116999999999997</x:v>
      </x:c>
      <x:c r="Q4124" s="11" t="s">
        <x:v>40</x:v>
      </x:c>
      <x:c r="R4124" s="11">
        <x:v>16.611000000000001</x:v>
      </x:c>
      <x:c r="S4124" s="11">
        <x:v>-65.162999999999997</x:v>
      </x:c>
      <x:c r="T4124" s="11">
        <x:v>33.374000000000002</x:v>
      </x:c>
      <x:c r="U4124" s="11">
        <x:v>304.28460000000001</x:v>
      </x:c>
      <x:c r="V4124" s="11">
        <x:v>16</x:v>
      </x:c>
      <x:c r="W4124" s="12">
        <x:v>2</x:v>
      </x:c>
      <x:c r="X4124" s="8">
        <x:v>0</x:v>
      </x:c>
      <x:c r="Y4124" s="13">
        <x:f t="shared" si="384"/>
        <x:v>1.4211093636797369</x:v>
      </x:c>
      <x:c r="Z4124" s="13">
        <x:f t="shared" si="385"/>
        <x:v>0.55527865306190027</x:v>
      </x:c>
      <x:c r="AA4124" s="13">
        <x:f t="shared" si="386"/>
        <x:v>-7.1919475087053208E-2</x:v>
      </x:c>
      <x:c r="AB4124" s="13">
        <x:f t="shared" si="387"/>
        <x:v>-6.8557648266385593E-2</x:v>
      </x:c>
      <x:c r="AC4124" s="13">
        <x:f t="shared" si="388"/>
        <x:v>6.6334998300580594E-2</x:v>
      </x:c>
      <x:c r="AD4124" s="13">
        <x:f t="shared" si="389"/>
        <x:v>-0.122310455767034</x:v>
      </x:c>
      <x:c r="AE4124" s="50" t="str">
        <x:f>IF(OR(NOT(ISNUMBER(Q4124)),NOT(ISNUMBER(R4124))),"",IF(Q4124&lt;R4124,1,0))</x:f>
      </x:c>
      <x:c r="AF4124" s="50" t="str">
        <x:f>IFERROR(IF(AND(A4124=A4123,C4124=C4123+1,ISNUMBER(AE4123)),AE4123,""),"")</x:f>
      </x:c>
      <x:c r="AG4124" s="52" t="n">
        <x:f>IFERROR(IF(AND(A4124=A4123,C4124=C4123+1,ISNUMBER(U4124),ISNUMBER(U4123),U4123&lt;&gt;0),U4124/U4123-1,""),"")</x:f>
        <x:v>-0.37167202138777267</x:v>
      </x:c>
      <x:c r="AH4124" s="50" t="str">
        <x:f>IF(AND(ISNUMBER(AE4124),ISNUMBER(AF4124),ISNUMBER(AG4124)),IF(AND(AE4124=1,AF4124=1,AG4124&lt;0),1,0),"")</x:f>
      </x:c>
      <x:c r="AI4124" s="50" t="str">
        <x:f>IF(AND(A4124=A4125,C4125=C4124+1,ISNUMBER(AH4125)),C4125,"")</x:f>
      </x:c>
      <x:c r="AJ4124" s="50" t="str">
        <x:f>IF(AND(A4124=A4125,C4125=C4124+1,ISNUMBER(AH4125)),AH4125,"")</x:f>
      </x:c>
    </x:row>
    <x:row r="4125" ht="15">
      <x:c r="A4125" s="9" t="s">
        <x:v>286</x:v>
      </x:c>
      <x:c r="B4125" s="10">
        <x:v>45291</x:v>
      </x:c>
      <x:c r="C4125" s="9">
        <x:v>2023</x:v>
      </x:c>
      <x:c r="D4125" s="11">
        <x:v>782.41800000000001</x:v>
      </x:c>
      <x:c r="E4125" s="11">
        <x:v>67.341999999999999</x:v>
      </x:c>
      <x:c r="F4125" s="11">
        <x:v>99.251000000000005</x:v>
      </x:c>
      <x:c r="G4125" s="11">
        <x:v>476.32900000000001</x:v>
      </x:c>
      <x:c r="H4125" s="11">
        <x:v>377.07799999999997</x:v>
      </x:c>
      <x:c r="I4125" s="11">
        <x:v>306.089</x:v>
      </x:c>
      <x:c r="J4125" s="11">
        <x:v>-207.673</x:v>
      </x:c>
      <x:c r="K4125" s="11">
        <x:v>30.678999999999998</x:v>
      </x:c>
      <x:c r="L4125" s="11" t="s">
        <x:v>40</x:v>
      </x:c>
      <x:c r="M4125" s="11">
        <x:v>0</x:v>
      </x:c>
      <x:c r="N4125" s="11">
        <x:v>377.07799999999997</x:v>
      </x:c>
      <x:c r="O4125" s="11">
        <x:v>91.88</x:v>
      </x:c>
      <x:c r="P4125" s="11">
        <x:v>-43.396000000000001</x:v>
      </x:c>
      <x:c r="Q4125" s="11" t="s">
        <x:v>40</x:v>
      </x:c>
      <x:c r="R4125" s="11">
        <x:v>15.641999999999999</x:v>
      </x:c>
      <x:c r="S4125" s="11">
        <x:v>-67.456000000000003</x:v>
      </x:c>
      <x:c r="T4125" s="11">
        <x:v>21.352</x:v>
      </x:c>
      <x:c r="U4125" s="11">
        <x:v>181.5393</x:v>
      </x:c>
      <x:c r="V4125" s="11">
        <x:v>16</x:v>
      </x:c>
      <x:c r="W4125" s="12">
        <x:v>2</x:v>
      </x:c>
      <x:c r="X4125" s="8">
        <x:v>0</x:v>
      </x:c>
      <x:c r="Y4125" s="13">
        <x:f t="shared" si="384"/>
        <x:v>0.67850197982891858</x:v>
      </x:c>
      <x:c r="Z4125" s="13">
        <x:f t="shared" si="385"/>
        <x:v>0.60879095317336773</x:v>
      </x:c>
      <x:c r="AA4125" s="13">
        <x:f t="shared" si="386"/>
        <x:v>-8.6214785447165071E-2</x:v>
      </x:c>
      <x:c r="AB4125" s="13">
        <x:f t="shared" si="387"/>
        <x:v>-5.5463959162493706E-2</x:v>
      </x:c>
      <x:c r="AC4125" s="13">
        <x:f t="shared" si="388"/>
        <x:v>4.4826160070035627E-2</x:v>
      </x:c>
      <x:c r="AD4125" s="13">
        <x:f t="shared" si="389"/>
        <x:v>-0.26542461957674796</x:v>
      </x:c>
      <x:c r="AE4125" s="50" t="str">
        <x:f>IF(OR(NOT(ISNUMBER(Q4125)),NOT(ISNUMBER(R4125))),"",IF(Q4125&lt;R4125,1,0))</x:f>
      </x:c>
      <x:c r="AF4125" s="50" t="str">
        <x:f>IFERROR(IF(AND(A4125=A4124,C4125=C4124+1,ISNUMBER(AE4124)),AE4124,""),"")</x:f>
      </x:c>
      <x:c r="AG4125" s="52" t="n">
        <x:f>IFERROR(IF(AND(A4125=A4124,C4125=C4124+1,ISNUMBER(U4125),ISNUMBER(U4124),U4124&lt;&gt;0),U4125/U4124-1,""),"")</x:f>
        <x:v>-0.4033897870611921</x:v>
      </x:c>
      <x:c r="AH4125" s="50" t="str">
        <x:f>IF(AND(ISNUMBER(AE4125),ISNUMBER(AF4125),ISNUMBER(AG4125)),IF(AND(AE4125=1,AF4125=1,AG4125&lt;0),1,0),"")</x:f>
      </x:c>
      <x:c r="AI4125" s="50" t="str">
        <x:f>IF(AND(A4125=A4126,C4126=C4125+1,ISNUMBER(AH4126)),C4126,"")</x:f>
      </x:c>
      <x:c r="AJ4125" s="50" t="str">
        <x:f>IF(AND(A4125=A4126,C4126=C4125+1,ISNUMBER(AH4126)),AH4126,"")</x:f>
      </x:c>
    </x:row>
    <x:row r="4126" ht="15">
      <x:c r="A4126" s="9" t="s">
        <x:v>286</x:v>
      </x:c>
      <x:c r="B4126" s="10">
        <x:v>45657</x:v>
      </x:c>
      <x:c r="C4126" s="9">
        <x:v>2024</x:v>
      </x:c>
      <x:c r="D4126" s="11">
        <x:v>722.13300000000004</x:v>
      </x:c>
      <x:c r="E4126" s="11">
        <x:v>91.798000000000002</x:v>
      </x:c>
      <x:c r="F4126" s="11">
        <x:v>46.752000000000002</x:v>
      </x:c>
      <x:c r="G4126" s="11">
        <x:v>370.51900000000001</x:v>
      </x:c>
      <x:c r="H4126" s="11">
        <x:v>323.767</x:v>
      </x:c>
      <x:c r="I4126" s="11">
        <x:v>351.61399999999998</x:v>
      </x:c>
      <x:c r="J4126" s="11">
        <x:v>-266.65199999999999</x:v>
      </x:c>
      <x:c r="K4126" s="11">
        <x:v>55.869</x:v>
      </x:c>
      <x:c r="L4126" s="11" t="s">
        <x:v>40</x:v>
      </x:c>
      <x:c r="M4126" s="11">
        <x:v>0</x:v>
      </x:c>
      <x:c r="N4126" s="11">
        <x:v>323.767</x:v>
      </x:c>
      <x:c r="O4126" s="11">
        <x:v>90.980999999999995</x:v>
      </x:c>
      <x:c r="P4126" s="11">
        <x:v>-20.760999999999999</x:v>
      </x:c>
      <x:c r="Q4126" s="11" t="s">
        <x:v>40</x:v>
      </x:c>
      <x:c r="R4126" s="11">
        <x:v>14.722</x:v>
      </x:c>
      <x:c r="S4126" s="11">
        <x:v>-39.539000000000001</x:v>
      </x:c>
      <x:c r="T4126" s="11">
        <x:v>21.302</x:v>
      </x:c>
      <x:c r="U4126" s="11">
        <x:v>186.7259</x:v>
      </x:c>
      <x:c r="V4126" s="11">
        <x:v>16</x:v>
      </x:c>
      <x:c r="W4126" s="12">
        <x:v>2</x:v>
      </x:c>
      <x:c r="X4126" s="8">
        <x:v>0</x:v>
      </x:c>
      <x:c r="Y4126" s="13">
        <x:f t="shared" si="384"/>
        <x:v>1.9635095824777549</x:v>
      </x:c>
      <x:c r="Z4126" s="13">
        <x:f t="shared" si="385"/>
        <x:v>0.51308969400373616</x:v>
      </x:c>
      <x:c r="AA4126" s="13">
        <x:f t="shared" si="386"/>
        <x:v>-5.4753071802562683E-2</x:v>
      </x:c>
      <x:c r="AB4126" s="13">
        <x:f t="shared" si="387"/>
        <x:v>-2.8749551675383896E-2</x:v>
      </x:c>
      <x:c r="AC4126" s="13">
        <x:f t="shared" si="388"/>
        <x:v>5.7492328328641713E-2</x:v>
      </x:c>
      <x:c r="AD4126" s="13">
        <x:f t="shared" si="389"/>
        <x:v>-0.36925607886635836</x:v>
      </x:c>
      <x:c r="AE4126" s="50" t="str">
        <x:f>IF(OR(NOT(ISNUMBER(Q4126)),NOT(ISNUMBER(R4126))),"",IF(Q4126&lt;R4126,1,0))</x:f>
      </x:c>
      <x:c r="AF4126" s="50" t="str">
        <x:f>IFERROR(IF(AND(A4126=A4125,C4126=C4125+1,ISNUMBER(AE4125)),AE4125,""),"")</x:f>
      </x:c>
      <x:c r="AG4126" s="52" t="n">
        <x:f>IFERROR(IF(AND(A4126=A4125,C4126=C4125+1,ISNUMBER(U4126),ISNUMBER(U4125),U4125&lt;&gt;0),U4126/U4125-1,""),"")</x:f>
        <x:v>0.028570122282062238</x:v>
      </x:c>
      <x:c r="AH4126" s="50" t="str">
        <x:f>IF(AND(ISNUMBER(AE4126),ISNUMBER(AF4126),ISNUMBER(AG4126)),IF(AND(AE4126=1,AF4126=1,AG4126&lt;0),1,0),"")</x:f>
      </x:c>
      <x:c r="AI4126" s="50" t="str">
        <x:f>IF(AND(A4126=A4127,C4127=C4126+1,ISNUMBER(AH4127)),C4127,"")</x:f>
      </x:c>
      <x:c r="AJ4126" s="50" t="str">
        <x:f>IF(AND(A4126=A4127,C4127=C4126+1,ISNUMBER(AH4127)),AH4127,"")</x:f>
      </x:c>
    </x:row>
    <x:row r="4127" ht="15">
      <x:c r="A4127" s="9" t="s">
        <x:v>287</x:v>
      </x:c>
      <x:c r="B4127" s="10">
        <x:v>41274</x:v>
      </x:c>
      <x:c r="C4127" s="9">
        <x:v>2012</x:v>
      </x:c>
      <x:c r="D4127" s="11">
        <x:v>70.156999999999996</x:v>
      </x:c>
      <x:c r="E4127" s="11">
        <x:v>35.973999999999997</x:v>
      </x:c>
      <x:c r="F4127" s="11">
        <x:v>32.338999999999999</x:v>
      </x:c>
      <x:c r="G4127" s="11">
        <x:v>54.649000000000001</x:v>
      </x:c>
      <x:c r="H4127" s="11">
        <x:v>21.606000000000002</x:v>
      </x:c>
      <x:c r="I4127" s="11">
        <x:v>15.507999999999999</x:v>
      </x:c>
      <x:c r="J4127" s="11">
        <x:v>7.008</x:v>
      </x:c>
      <x:c r="K4127" s="11">
        <x:v>0.79300000000000004</x:v>
      </x:c>
      <x:c r="L4127" s="11">
        <x:v>15.055</x:v>
      </x:c>
      <x:c r="M4127" s="11">
        <x:v>6.0000000000000001E-3</x:v>
      </x:c>
      <x:c r="N4127" s="11">
        <x:v>21.6</x:v>
      </x:c>
      <x:c r="O4127" s="11">
        <x:v>140.166</x:v>
      </x:c>
      <x:c r="P4127" s="11">
        <x:v>1.962</x:v>
      </x:c>
      <x:c r="Q4127" s="11">
        <x:v>7.6790000000000003</x:v>
      </x:c>
      <x:c r="R4127" s="11">
        <x:v>1.637</x:v>
      </x:c>
      <x:c r="S4127" s="11">
        <x:v>7.0000000000000001E-3</x:v>
      </x:c>
      <x:c r="T4127" s="11">
        <x:v>2.2170000000000001</x:v>
      </x:c>
      <x:c r="U4127" s="11" t="s">
        <x:v>40</x:v>
      </x:c>
      <x:c r="V4127" s="11">
        <x:v>17</x:v>
      </x:c>
      <x:c r="W4127" s="12">
        <x:v>1</x:v>
      </x:c>
      <x:c r="X4127" s="8">
        <x:v>0</x:v>
      </x:c>
      <x:c r="Y4127" s="13">
        <x:f t="shared" si="384"/>
        <x:v>1.1124029809208695</x:v>
      </x:c>
      <x:c r="Z4127" s="13">
        <x:f t="shared" si="385"/>
        <x:v>0.77895291987969839</x:v>
      </x:c>
      <x:c r="AA4127" s="13">
        <x:f t="shared" si="386"/>
        <x:v>9.9776216200806771E-5</x:v>
      </x:c>
      <x:c r="AB4127" s="13">
        <x:f t="shared" si="387"/>
        <x:v>2.7965848026568981E-2</x:v>
      </x:c>
      <x:c r="AC4127" s="13">
        <x:f t="shared" si="388"/>
        <x:v>4.0567988435287014E-2</x:v>
      </x:c>
      <x:c r="AD4127" s="13">
        <x:f t="shared" si="389"/>
        <x:v>9.9890246162179119E-2</x:v>
      </x:c>
      <x:c r="AE4127" s="50" t="n">
        <x:f>IF(OR(NOT(ISNUMBER(Q4127)),NOT(ISNUMBER(R4127))),"",IF(Q4127&lt;R4127,1,0))</x:f>
        <x:v>0</x:v>
      </x:c>
      <x:c r="AF4127" s="50" t="str">
        <x:f>IFERROR(IF(AND(A4127=A4126,C4127=C4126+1,ISNUMBER(AE4126)),AE4126,""),"")</x:f>
      </x:c>
      <x:c r="AG4127" s="52" t="str">
        <x:f>IFERROR(IF(AND(A4127=A4126,C4127=C4126+1,ISNUMBER(U4127),ISNUMBER(U4126),U4126&lt;&gt;0),U4127/U4126-1,""),"")</x:f>
      </x:c>
      <x:c r="AH4127" s="50" t="str">
        <x:f>IF(AND(ISNUMBER(AE4127),ISNUMBER(AF4127),ISNUMBER(AG4127)),IF(AND(AE4127=1,AF4127=1,AG4127&lt;0),1,0),"")</x:f>
      </x:c>
      <x:c r="AI4127" s="50" t="str">
        <x:f>IF(AND(A4127=A4128,C4128=C4127+1,ISNUMBER(AH4128)),C4128,"")</x:f>
      </x:c>
      <x:c r="AJ4127" s="50" t="str">
        <x:f>IF(AND(A4127=A4128,C4128=C4127+1,ISNUMBER(AH4128)),AH4128,"")</x:f>
      </x:c>
    </x:row>
    <x:row r="4128" ht="15">
      <x:c r="A4128" s="9" t="s">
        <x:v>287</x:v>
      </x:c>
      <x:c r="B4128" s="10">
        <x:v>41639</x:v>
      </x:c>
      <x:c r="C4128" s="9">
        <x:v>2013</x:v>
      </x:c>
      <x:c r="D4128" s="11">
        <x:v>81.933000000000007</x:v>
      </x:c>
      <x:c r="E4128" s="11">
        <x:v>39.396000000000001</x:v>
      </x:c>
      <x:c r="F4128" s="11">
        <x:v>44.177</x:v>
      </x:c>
      <x:c r="G4128" s="11">
        <x:v>82.247</x:v>
      </x:c>
      <x:c r="H4128" s="11">
        <x:v>47.482999999999997</x:v>
      </x:c>
      <x:c r="I4128" s="11">
        <x:v>-0.314</x:v>
      </x:c>
      <x:c r="J4128" s="11">
        <x:v>-0.41499999999999998</x:v>
      </x:c>
      <x:c r="K4128" s="11">
        <x:v>3.3079999999999998</x:v>
      </x:c>
      <x:c r="L4128" s="11">
        <x:v>15.244999999999999</x:v>
      </x:c>
      <x:c r="M4128" s="11">
        <x:v>18.239999999999998</x:v>
      </x:c>
      <x:c r="N4128" s="11">
        <x:v>29.242999999999999</x:v>
      </x:c>
      <x:c r="O4128" s="11">
        <x:v>157.00299999999999</x:v>
      </x:c>
      <x:c r="P4128" s="11">
        <x:v>3.895</x:v>
      </x:c>
      <x:c r="Q4128" s="11">
        <x:v>9.11</x:v>
      </x:c>
      <x:c r="R4128" s="11">
        <x:v>2.536</x:v>
      </x:c>
      <x:c r="S4128" s="11">
        <x:v>0.189</x:v>
      </x:c>
      <x:c r="T4128" s="11">
        <x:v>3.9609999999999999</x:v>
      </x:c>
      <x:c r="U4128" s="11" t="s">
        <x:v>40</x:v>
      </x:c>
      <x:c r="V4128" s="11">
        <x:v>17</x:v>
      </x:c>
      <x:c r="W4128" s="12">
        <x:v>1</x:v>
      </x:c>
      <x:c r="X4128" s="8">
        <x:v>0</x:v>
      </x:c>
      <x:c r="Y4128" s="13">
        <x:f t="shared" si="384"/>
        <x:v>0.89177626366661389</x:v>
      </x:c>
      <x:c r="Z4128" s="13">
        <x:f t="shared" si="385"/>
        <x:v>1.0038323996436112</x:v>
      </x:c>
      <x:c r="AA4128" s="13">
        <x:f t="shared" si="386"/>
        <x:v>2.3067628428105891E-3</x:v>
      </x:c>
      <x:c r="AB4128" s="13">
        <x:f t="shared" si="387"/>
        <x:v>4.7538842712948379E-2</x:v>
      </x:c>
      <x:c r="AC4128" s="13">
        <x:f t="shared" si="388"/>
        <x:v>4.8159811300108206E-2</x:v>
      </x:c>
      <x:c r="AD4128" s="13">
        <x:f t="shared" si="389"/>
        <x:v>-5.0651141786581715E-3</x:v>
      </x:c>
      <x:c r="AE4128" s="50" t="n">
        <x:f>IF(OR(NOT(ISNUMBER(Q4128)),NOT(ISNUMBER(R4128))),"",IF(Q4128&lt;R4128,1,0))</x:f>
        <x:v>0</x:v>
      </x:c>
      <x:c r="AF4128" s="50" t="n">
        <x:f>IFERROR(IF(AND(A4128=A4127,C4128=C4127+1,ISNUMBER(AE4127)),AE4127,""),"")</x:f>
        <x:v>0</x:v>
      </x:c>
      <x:c r="AG4128" s="52" t="str">
        <x:f>IFERROR(IF(AND(A4128=A4127,C4128=C4127+1,ISNUMBER(U4128),ISNUMBER(U4127),U4127&lt;&gt;0),U4128/U4127-1,""),"")</x:f>
      </x:c>
      <x:c r="AH4128" s="50" t="str">
        <x:f>IF(AND(ISNUMBER(AE4128),ISNUMBER(AF4128),ISNUMBER(AG4128)),IF(AND(AE4128=1,AF4128=1,AG4128&lt;0),1,0),"")</x:f>
      </x:c>
      <x:c r="AI4128" s="50" t="str">
        <x:f>IF(AND(A4128=A4129,C4129=C4128+1,ISNUMBER(AH4129)),C4129,"")</x:f>
      </x:c>
      <x:c r="AJ4128" s="50" t="str">
        <x:f>IF(AND(A4128=A4129,C4129=C4128+1,ISNUMBER(AH4129)),AH4129,"")</x:f>
      </x:c>
    </x:row>
    <x:row r="4129" ht="15">
      <x:c r="A4129" s="9" t="s">
        <x:v>287</x:v>
      </x:c>
      <x:c r="B4129" s="10">
        <x:v>42004</x:v>
      </x:c>
      <x:c r="C4129" s="9">
        <x:v>2014</x:v>
      </x:c>
      <x:c r="D4129" s="11">
        <x:v>77.727000000000004</x:v>
      </x:c>
      <x:c r="E4129" s="11">
        <x:v>37.887999999999998</x:v>
      </x:c>
      <x:c r="F4129" s="11">
        <x:v>38.234999999999999</x:v>
      </x:c>
      <x:c r="G4129" s="11">
        <x:v>66.259</x:v>
      </x:c>
      <x:c r="H4129" s="11">
        <x:v>38.273000000000003</x:v>
      </x:c>
      <x:c r="I4129" s="11">
        <x:v>11.468</x:v>
      </x:c>
      <x:c r="J4129" s="11">
        <x:v>11.367000000000001</x:v>
      </x:c>
      <x:c r="K4129" s="11">
        <x:v>2.7509999999999999</x:v>
      </x:c>
      <x:c r="L4129" s="11">
        <x:v>14.73</x:v>
      </x:c>
      <x:c r="M4129" s="11">
        <x:v>12.897</x:v>
      </x:c>
      <x:c r="N4129" s="11">
        <x:v>25.376000000000001</x:v>
      </x:c>
      <x:c r="O4129" s="11">
        <x:v>173.09299999999999</x:v>
      </x:c>
      <x:c r="P4129" s="11">
        <x:v>20.285</x:v>
      </x:c>
      <x:c r="Q4129" s="11">
        <x:v>24.965</x:v>
      </x:c>
      <x:c r="R4129" s="11">
        <x:v>3.5030000000000001</x:v>
      </x:c>
      <x:c r="S4129" s="11">
        <x:v>11.782</x:v>
      </x:c>
      <x:c r="T4129" s="11">
        <x:v>18.981000000000002</x:v>
      </x:c>
      <x:c r="U4129" s="11" t="s">
        <x:v>40</x:v>
      </x:c>
      <x:c r="V4129" s="11">
        <x:v>17</x:v>
      </x:c>
      <x:c r="W4129" s="12">
        <x:v>1</x:v>
      </x:c>
      <x:c r="X4129" s="8">
        <x:v>0</x:v>
      </x:c>
      <x:c r="Y4129" s="13">
        <x:f t="shared" si="384"/>
        <x:v>0.99092454557342746</x:v>
      </x:c>
      <x:c r="Z4129" s="13">
        <x:f t="shared" si="385"/>
        <x:v>0.85245796184080169</x:v>
      </x:c>
      <x:c r="AA4129" s="13">
        <x:f t="shared" si="386"/>
        <x:v>0.15158181841573712</x:v>
      </x:c>
      <x:c r="AB4129" s="13">
        <x:f t="shared" si="387"/>
        <x:v>0.26097752389774465</x:v>
      </x:c>
      <x:c r="AC4129" s="13">
        <x:f t="shared" si="388"/>
        <x:v>0.28646674414041867</x:v>
      </x:c>
      <x:c r="AD4129" s="13">
        <x:f t="shared" si="389"/>
        <x:v>0.14624261839515226</x:v>
      </x:c>
      <x:c r="AE4129" s="50" t="n">
        <x:f>IF(OR(NOT(ISNUMBER(Q4129)),NOT(ISNUMBER(R4129))),"",IF(Q4129&lt;R4129,1,0))</x:f>
        <x:v>0</x:v>
      </x:c>
      <x:c r="AF4129" s="50" t="n">
        <x:f>IFERROR(IF(AND(A4129=A4128,C4129=C4128+1,ISNUMBER(AE4128)),AE4128,""),"")</x:f>
        <x:v>0</x:v>
      </x:c>
      <x:c r="AG4129" s="52" t="str">
        <x:f>IFERROR(IF(AND(A4129=A4128,C4129=C4128+1,ISNUMBER(U4129),ISNUMBER(U4128),U4128&lt;&gt;0),U4129/U4128-1,""),"")</x:f>
      </x:c>
      <x:c r="AH4129" s="50" t="str">
        <x:f>IF(AND(ISNUMBER(AE4129),ISNUMBER(AF4129),ISNUMBER(AG4129)),IF(AND(AE4129=1,AF4129=1,AG4129&lt;0),1,0),"")</x:f>
      </x:c>
      <x:c r="AI4129" s="50" t="str">
        <x:f>IF(AND(A4129=A4130,C4130=C4129+1,ISNUMBER(AH4130)),C4130,"")</x:f>
      </x:c>
      <x:c r="AJ4129" s="50" t="str">
        <x:f>IF(AND(A4129=A4130,C4130=C4129+1,ISNUMBER(AH4130)),AH4130,"")</x:f>
      </x:c>
    </x:row>
    <x:row r="4130" ht="15">
      <x:c r="A4130" s="9" t="s">
        <x:v>287</x:v>
      </x:c>
      <x:c r="B4130" s="10">
        <x:v>42369</x:v>
      </x:c>
      <x:c r="C4130" s="9">
        <x:v>2015</x:v>
      </x:c>
      <x:c r="D4130" s="11">
        <x:v>86.325999999999993</x:v>
      </x:c>
      <x:c r="E4130" s="11">
        <x:v>44.173999999999999</x:v>
      </x:c>
      <x:c r="F4130" s="11">
        <x:v>29.690999999999999</x:v>
      </x:c>
      <x:c r="G4130" s="11">
        <x:v>59.77</x:v>
      </x:c>
      <x:c r="H4130" s="11">
        <x:v>27.047000000000001</x:v>
      </x:c>
      <x:c r="I4130" s="11">
        <x:v>26.556000000000001</x:v>
      </x:c>
      <x:c r="J4130" s="11">
        <x:v>24.15</x:v>
      </x:c>
      <x:c r="K4130" s="11">
        <x:v>1.1759999999999999</x:v>
      </x:c>
      <x:c r="L4130" s="11">
        <x:v>18.053999999999998</x:v>
      </x:c>
      <x:c r="M4130" s="11">
        <x:v>1.327</x:v>
      </x:c>
      <x:c r="N4130" s="11">
        <x:v>25.72</x:v>
      </x:c>
      <x:c r="O4130" s="11">
        <x:v>175.947</x:v>
      </x:c>
      <x:c r="P4130" s="11">
        <x:v>20.971</x:v>
      </x:c>
      <x:c r="Q4130" s="11">
        <x:v>26.408000000000001</x:v>
      </x:c>
      <x:c r="R4130" s="11">
        <x:v>1.246</x:v>
      </x:c>
      <x:c r="S4130" s="11">
        <x:v>15.483000000000001</x:v>
      </x:c>
      <x:c r="T4130" s="11">
        <x:v>15.385999999999999</x:v>
      </x:c>
      <x:c r="U4130" s="11">
        <x:v>192.5</x:v>
      </x:c>
      <x:c r="V4130" s="11">
        <x:v>18</x:v>
      </x:c>
      <x:c r="W4130" s="12">
        <x:v>0</x:v>
      </x:c>
      <x:c r="X4130" s="8">
        <x:v>0</x:v>
      </x:c>
      <x:c r="Y4130" s="13">
        <x:f t="shared" si="384"/>
        <x:v>1.4877909130713012</x:v>
      </x:c>
      <x:c r="Z4130" s="13">
        <x:f t="shared" si="385"/>
        <x:v>0.69237541412784109</x:v>
      </x:c>
      <x:c r="AA4130" s="13">
        <x:f t="shared" si="386"/>
        <x:v>0.17935500312767882</x:v>
      </x:c>
      <x:c r="AB4130" s="13">
        <x:f t="shared" si="387"/>
        <x:v>0.24292797071565927</x:v>
      </x:c>
      <x:c r="AC4130" s="13">
        <x:f t="shared" si="388"/>
        <x:v>0.25742011042328927</x:v>
      </x:c>
      <x:c r="AD4130" s="13">
        <x:f t="shared" si="389"/>
        <x:v>0.27975349257465887</x:v>
      </x:c>
      <x:c r="AE4130" s="50" t="n">
        <x:f>IF(OR(NOT(ISNUMBER(Q4130)),NOT(ISNUMBER(R4130))),"",IF(Q4130&lt;R4130,1,0))</x:f>
        <x:v>0</x:v>
      </x:c>
      <x:c r="AF4130" s="50" t="n">
        <x:f>IFERROR(IF(AND(A4130=A4129,C4130=C4129+1,ISNUMBER(AE4129)),AE4129,""),"")</x:f>
        <x:v>0</x:v>
      </x:c>
      <x:c r="AG4130" s="52" t="str">
        <x:f>IFERROR(IF(AND(A4130=A4129,C4130=C4129+1,ISNUMBER(U4130),ISNUMBER(U4129),U4129&lt;&gt;0),U4130/U4129-1,""),"")</x:f>
      </x:c>
      <x:c r="AH4130" s="50" t="str">
        <x:f>IF(AND(ISNUMBER(AE4130),ISNUMBER(AF4130),ISNUMBER(AG4130)),IF(AND(AE4130=1,AF4130=1,AG4130&lt;0),1,0),"")</x:f>
      </x:c>
      <x:c r="AI4130" s="50" t="n">
        <x:f>IF(AND(A4130=A4131,C4131=C4130+1,ISNUMBER(AH4131)),C4131,"")</x:f>
        <x:v>2016</x:v>
      </x:c>
      <x:c r="AJ4130" s="50" t="n">
        <x:f>IF(AND(A4130=A4131,C4131=C4130+1,ISNUMBER(AH4131)),AH4131,"")</x:f>
        <x:v>0</x:v>
      </x:c>
    </x:row>
    <x:row r="4131" ht="15">
      <x:c r="A4131" s="9" t="s">
        <x:v>287</x:v>
      </x:c>
      <x:c r="B4131" s="10">
        <x:v>42735</x:v>
      </x:c>
      <x:c r="C4131" s="9">
        <x:v>2016</x:v>
      </x:c>
      <x:c r="D4131" s="11">
        <x:v>100.093</x:v>
      </x:c>
      <x:c r="E4131" s="11">
        <x:v>51.085999999999999</x:v>
      </x:c>
      <x:c r="F4131" s="11">
        <x:v>32.005000000000003</x:v>
      </x:c>
      <x:c r="G4131" s="11">
        <x:v>61.966999999999999</x:v>
      </x:c>
      <x:c r="H4131" s="11">
        <x:v>25.827000000000002</x:v>
      </x:c>
      <x:c r="I4131" s="11">
        <x:v>38.125999999999998</x:v>
      </x:c>
      <x:c r="J4131" s="11">
        <x:v>35.752000000000002</x:v>
      </x:c>
      <x:c r="K4131" s="11">
        <x:v>5.5590000000000002</x:v>
      </x:c>
      <x:c r="L4131" s="11">
        <x:v>17.404</x:v>
      </x:c>
      <x:c r="M4131" s="11">
        <x:v>4.2000000000000003E-2</x:v>
      </x:c>
      <x:c r="N4131" s="11">
        <x:v>25.785</x:v>
      </x:c>
      <x:c r="O4131" s="11">
        <x:v>204.816</x:v>
      </x:c>
      <x:c r="P4131" s="11">
        <x:v>24.497</x:v>
      </x:c>
      <x:c r="Q4131" s="11">
        <x:v>30.873999999999999</x:v>
      </x:c>
      <x:c r="R4131" s="11">
        <x:v>0.64800000000000002</x:v>
      </x:c>
      <x:c r="S4131" s="11">
        <x:v>19.602</x:v>
      </x:c>
      <x:c r="T4131" s="11">
        <x:v>27.783999999999999</x:v>
      </x:c>
      <x:c r="U4131" s="11">
        <x:v>179</x:v>
      </x:c>
      <x:c r="V4131" s="11">
        <x:v>18</x:v>
      </x:c>
      <x:c r="W4131" s="12">
        <x:v>0</x:v>
      </x:c>
      <x:c r="X4131" s="8">
        <x:v>0</x:v>
      </x:c>
      <x:c r="Y4131" s="13">
        <x:f t="shared" si="384"/>
        <x:v>1.5961880956100607</x:v>
      </x:c>
      <x:c r="Z4131" s="13">
        <x:f t="shared" si="385"/>
        <x:v>0.61909424235461019</x:v>
      </x:c>
      <x:c r="AA4131" s="13">
        <x:f t="shared" si="386"/>
        <x:v>0.19583787078017442</x:v>
      </x:c>
      <x:c r="AB4131" s="13">
        <x:f t="shared" si="387"/>
        <x:v>0.24474238957769273</x:v>
      </x:c>
      <x:c r="AC4131" s="13">
        <x:f t="shared" si="388"/>
        <x:v>0.44836767957138474</x:v>
      </x:c>
      <x:c r="AD4131" s="13">
        <x:f t="shared" si="389"/>
        <x:v>0.35718781533174149</x:v>
      </x:c>
      <x:c r="AE4131" s="50" t="n">
        <x:f>IF(OR(NOT(ISNUMBER(Q4131)),NOT(ISNUMBER(R4131))),"",IF(Q4131&lt;R4131,1,0))</x:f>
        <x:v>0</x:v>
      </x:c>
      <x:c r="AF4131" s="50" t="n">
        <x:f>IFERROR(IF(AND(A4131=A4130,C4131=C4130+1,ISNUMBER(AE4130)),AE4130,""),"")</x:f>
        <x:v>0</x:v>
      </x:c>
      <x:c r="AG4131" s="52" t="n">
        <x:f>IFERROR(IF(AND(A4131=A4130,C4131=C4130+1,ISNUMBER(U4131),ISNUMBER(U4130),U4130&lt;&gt;0),U4131/U4130-1,""),"")</x:f>
        <x:v>-0.07012987012987015</x:v>
      </x:c>
      <x:c r="AH4131" s="50" t="n">
        <x:f>IF(AND(ISNUMBER(AE4131),ISNUMBER(AF4131),ISNUMBER(AG4131)),IF(AND(AE4131=1,AF4131=1,AG4131&lt;0),1,0),"")</x:f>
        <x:v>0</x:v>
      </x:c>
      <x:c r="AI4131" s="50" t="n">
        <x:f>IF(AND(A4131=A4132,C4132=C4131+1,ISNUMBER(AH4132)),C4132,"")</x:f>
        <x:v>2017</x:v>
      </x:c>
      <x:c r="AJ4131" s="50" t="n">
        <x:f>IF(AND(A4131=A4132,C4132=C4131+1,ISNUMBER(AH4132)),AH4132,"")</x:f>
        <x:v>0</x:v>
      </x:c>
    </x:row>
    <x:row r="4132" ht="15">
      <x:c r="A4132" s="9" t="s">
        <x:v>287</x:v>
      </x:c>
      <x:c r="B4132" s="10">
        <x:v>43100</x:v>
      </x:c>
      <x:c r="C4132" s="9">
        <x:v>2017</x:v>
      </x:c>
      <x:c r="D4132" s="11">
        <x:v>114.631</x:v>
      </x:c>
      <x:c r="E4132" s="11">
        <x:v>64.033000000000001</x:v>
      </x:c>
      <x:c r="F4132" s="11">
        <x:v>35.863999999999997</x:v>
      </x:c>
      <x:c r="G4132" s="11">
        <x:v>65.257000000000005</x:v>
      </x:c>
      <x:c r="H4132" s="11">
        <x:v>25.850999999999999</x:v>
      </x:c>
      <x:c r="I4132" s="11">
        <x:v>49.374000000000002</x:v>
      </x:c>
      <x:c r="J4132" s="11">
        <x:v>46.69</x:v>
      </x:c>
      <x:c r="K4132" s="11">
        <x:v>11.361000000000001</x:v>
      </x:c>
      <x:c r="L4132" s="11">
        <x:v>21.094000000000001</x:v>
      </x:c>
      <x:c r="M4132" s="11">
        <x:v>0</x:v>
      </x:c>
      <x:c r="N4132" s="11">
        <x:v>25.850999999999999</x:v>
      </x:c>
      <x:c r="O4132" s="11">
        <x:v>224.90600000000001</x:v>
      </x:c>
      <x:c r="P4132" s="11">
        <x:v>24.213999999999999</x:v>
      </x:c>
      <x:c r="Q4132" s="11">
        <x:v>30.890999999999998</x:v>
      </x:c>
      <x:c r="R4132" s="11">
        <x:v>0.53500000000000003</x:v>
      </x:c>
      <x:c r="S4132" s="11">
        <x:v>19.641999999999999</x:v>
      </x:c>
      <x:c r="T4132" s="11">
        <x:v>23.274000000000001</x:v>
      </x:c>
      <x:c r="U4132" s="11">
        <x:v>215.29490000000001</x:v>
      </x:c>
      <x:c r="V4132" s="11">
        <x:v>18</x:v>
      </x:c>
      <x:c r="W4132" s="12">
        <x:v>0</x:v>
      </x:c>
      <x:c r="X4132" s="8">
        <x:v>0</x:v>
      </x:c>
      <x:c r="Y4132" s="13">
        <x:f t="shared" si="384"/>
        <x:v>1.7854394378764222</x:v>
      </x:c>
      <x:c r="Z4132" s="13">
        <x:f t="shared" si="385"/>
        <x:v>0.56927881637602396</x:v>
      </x:c>
      <x:c r="AA4132" s="13">
        <x:f t="shared" si="386"/>
        <x:v>0.17134980938838534</x:v>
      </x:c>
      <x:c r="AB4132" s="13">
        <x:f t="shared" si="387"/>
        <x:v>0.21123430834590989</x:v>
      </x:c>
      <x:c r="AC4132" s="13">
        <x:f t="shared" si="388"/>
        <x:v>0.35665139372021393</x:v>
      </x:c>
      <x:c r="AD4132" s="13">
        <x:f t="shared" si="389"/>
        <x:v>0.40730692395599793</x:v>
      </x:c>
      <x:c r="AE4132" s="50" t="n">
        <x:f>IF(OR(NOT(ISNUMBER(Q4132)),NOT(ISNUMBER(R4132))),"",IF(Q4132&lt;R4132,1,0))</x:f>
        <x:v>0</x:v>
      </x:c>
      <x:c r="AF4132" s="50" t="n">
        <x:f>IFERROR(IF(AND(A4132=A4131,C4132=C4131+1,ISNUMBER(AE4131)),AE4131,""),"")</x:f>
        <x:v>0</x:v>
      </x:c>
      <x:c r="AG4132" s="52" t="n">
        <x:f>IFERROR(IF(AND(A4132=A4131,C4132=C4131+1,ISNUMBER(U4132),ISNUMBER(U4131),U4131&lt;&gt;0),U4132/U4131-1,""),"")</x:f>
        <x:v>0.2027648044692738</x:v>
      </x:c>
      <x:c r="AH4132" s="50" t="n">
        <x:f>IF(AND(ISNUMBER(AE4132),ISNUMBER(AF4132),ISNUMBER(AG4132)),IF(AND(AE4132=1,AF4132=1,AG4132&lt;0),1,0),"")</x:f>
        <x:v>0</x:v>
      </x:c>
      <x:c r="AI4132" s="50" t="n">
        <x:f>IF(AND(A4132=A4133,C4133=C4132+1,ISNUMBER(AH4133)),C4133,"")</x:f>
        <x:v>2018</x:v>
      </x:c>
      <x:c r="AJ4132" s="50" t="n">
        <x:f>IF(AND(A4132=A4133,C4133=C4132+1,ISNUMBER(AH4133)),AH4133,"")</x:f>
        <x:v>0</x:v>
      </x:c>
    </x:row>
    <x:row r="4133" ht="15">
      <x:c r="A4133" s="9" t="s">
        <x:v>287</x:v>
      </x:c>
      <x:c r="B4133" s="10">
        <x:v>43465</x:v>
      </x:c>
      <x:c r="C4133" s="9">
        <x:v>2018</x:v>
      </x:c>
      <x:c r="D4133" s="11">
        <x:v>137.29400000000001</x:v>
      </x:c>
      <x:c r="E4133" s="11">
        <x:v>74.495999999999995</x:v>
      </x:c>
      <x:c r="F4133" s="11">
        <x:v>42.957000000000001</x:v>
      </x:c>
      <x:c r="G4133" s="11">
        <x:v>77.206000000000003</x:v>
      </x:c>
      <x:c r="H4133" s="11">
        <x:v>29.376000000000001</x:v>
      </x:c>
      <x:c r="I4133" s="11">
        <x:v>60.088000000000001</x:v>
      </x:c>
      <x:c r="J4133" s="11">
        <x:v>57.191000000000003</x:v>
      </x:c>
      <x:c r="K4133" s="11">
        <x:v>5.8620000000000001</x:v>
      </x:c>
      <x:c r="L4133" s="11">
        <x:v>28.323</x:v>
      </x:c>
      <x:c r="M4133" s="11">
        <x:v>0</x:v>
      </x:c>
      <x:c r="N4133" s="11">
        <x:v>29.376000000000001</x:v>
      </x:c>
      <x:c r="O4133" s="11">
        <x:v>253.691</x:v>
      </x:c>
      <x:c r="P4133" s="11">
        <x:v>22.885999999999999</x:v>
      </x:c>
      <x:c r="Q4133" s="11">
        <x:v>29.981000000000002</x:v>
      </x:c>
      <x:c r="R4133" s="11">
        <x:v>0.55800000000000005</x:v>
      </x:c>
      <x:c r="S4133" s="11">
        <x:v>19.619</x:v>
      </x:c>
      <x:c r="T4133" s="11">
        <x:v>16.616</x:v>
      </x:c>
      <x:c r="U4133" s="11">
        <x:v>214.6644</x:v>
      </x:c>
      <x:c r="V4133" s="11">
        <x:v>18</x:v>
      </x:c>
      <x:c r="W4133" s="12">
        <x:v>0</x:v>
      </x:c>
      <x:c r="X4133" s="8">
        <x:v>0</x:v>
      </x:c>
      <x:c r="Y4133" s="13">
        <x:f t="shared" si="384"/>
        <x:v>1.7341993155946642</x:v>
      </x:c>
      <x:c r="Z4133" s="13">
        <x:f t="shared" si="385"/>
        <x:v>0.56234067038617852</x:v>
      </x:c>
      <x:c r="AA4133" s="13">
        <x:f t="shared" si="386"/>
        <x:v>0.14289772313429575</x:v>
      </x:c>
      <x:c r="AB4133" s="13">
        <x:f t="shared" si="387"/>
        <x:v>0.16669337334479289</x:v>
      </x:c>
      <x:c r="AC4133" s="13">
        <x:f t="shared" si="388"/>
        <x:v>0.21521643395591014</x:v>
      </x:c>
      <x:c r="AD4133" s="13">
        <x:f t="shared" si="389"/>
        <x:v>0.41655862601424676</x:v>
      </x:c>
      <x:c r="AE4133" s="50" t="n">
        <x:f>IF(OR(NOT(ISNUMBER(Q4133)),NOT(ISNUMBER(R4133))),"",IF(Q4133&lt;R4133,1,0))</x:f>
        <x:v>0</x:v>
      </x:c>
      <x:c r="AF4133" s="50" t="n">
        <x:f>IFERROR(IF(AND(A4133=A4132,C4133=C4132+1,ISNUMBER(AE4132)),AE4132,""),"")</x:f>
        <x:v>0</x:v>
      </x:c>
      <x:c r="AG4133" s="52" t="n">
        <x:f>IFERROR(IF(AND(A4133=A4132,C4133=C4132+1,ISNUMBER(U4133),ISNUMBER(U4132),U4132&lt;&gt;0),U4133/U4132-1,""),"")</x:f>
        <x:v>-0.0029285412706014924</x:v>
      </x:c>
      <x:c r="AH4133" s="50" t="n">
        <x:f>IF(AND(ISNUMBER(AE4133),ISNUMBER(AF4133),ISNUMBER(AG4133)),IF(AND(AE4133=1,AF4133=1,AG4133&lt;0),1,0),"")</x:f>
        <x:v>0</x:v>
      </x:c>
      <x:c r="AI4133" s="50" t="n">
        <x:f>IF(AND(A4133=A4134,C4134=C4133+1,ISNUMBER(AH4134)),C4134,"")</x:f>
        <x:v>2019</x:v>
      </x:c>
      <x:c r="AJ4133" s="50" t="n">
        <x:f>IF(AND(A4133=A4134,C4134=C4133+1,ISNUMBER(AH4134)),AH4134,"")</x:f>
        <x:v>0</x:v>
      </x:c>
    </x:row>
    <x:row r="4134" ht="15">
      <x:c r="A4134" s="9" t="s">
        <x:v>287</x:v>
      </x:c>
      <x:c r="B4134" s="10">
        <x:v>43830</x:v>
      </x:c>
      <x:c r="C4134" s="9">
        <x:v>2019</x:v>
      </x:c>
      <x:c r="D4134" s="11">
        <x:v>189.6</x:v>
      </x:c>
      <x:c r="E4134" s="11">
        <x:v>83.1</x:v>
      </x:c>
      <x:c r="F4134" s="11">
        <x:v>50.1</x:v>
      </x:c>
      <x:c r="G4134" s="11">
        <x:v>119.1</x:v>
      </x:c>
      <x:c r="H4134" s="11">
        <x:v>73.599999999999994</x:v>
      </x:c>
      <x:c r="I4134" s="11">
        <x:v>70.5</x:v>
      </x:c>
      <x:c r="J4134" s="11">
        <x:v>67.099999999999994</x:v>
      </x:c>
      <x:c r="K4134" s="11">
        <x:v>4.9000000000000004</x:v>
      </x:c>
      <x:c r="L4134" s="11">
        <x:v>37.299999999999997</x:v>
      </x:c>
      <x:c r="M4134" s="11">
        <x:v>8.3000000000000007</x:v>
      </x:c>
      <x:c r="N4134" s="11">
        <x:v>65.3</x:v>
      </x:c>
      <x:c r="O4134" s="11">
        <x:v>279.10000000000002</x:v>
      </x:c>
      <x:c r="P4134" s="11">
        <x:v>24.6</x:v>
      </x:c>
      <x:c r="Q4134" s="11">
        <x:v>42.4</x:v>
      </x:c>
      <x:c r="R4134" s="11">
        <x:v>1</x:v>
      </x:c>
      <x:c r="S4134" s="11">
        <x:v>19.3</x:v>
      </x:c>
      <x:c r="T4134" s="11">
        <x:v>26.4</x:v>
      </x:c>
      <x:c r="U4134" s="11">
        <x:v>243.81489999999999</x:v>
      </x:c>
      <x:c r="V4134" s="11">
        <x:v>18</x:v>
      </x:c>
      <x:c r="W4134" s="12">
        <x:v>0</x:v>
      </x:c>
      <x:c r="X4134" s="8">
        <x:v>0</x:v>
      </x:c>
      <x:c r="Y4134" s="13">
        <x:f t="shared" si="384"/>
        <x:v>1.6586826347305388</x:v>
      </x:c>
      <x:c r="Z4134" s="13">
        <x:f t="shared" si="385"/>
        <x:v>0.62816455696202533</x:v>
      </x:c>
      <x:c r="AA4134" s="13">
        <x:f t="shared" si="386"/>
        <x:v>0.10179324894514769</x:v>
      </x:c>
      <x:c r="AB4134" s="13">
        <x:f t="shared" si="387"/>
        <x:v>0.12974683544303797</x:v>
      </x:c>
      <x:c r="AC4134" s="13">
        <x:f t="shared" si="388"/>
        <x:v>0.22166246851385391</x:v>
      </x:c>
      <x:c r="AD4134" s="13">
        <x:f t="shared" si="389"/>
        <x:v>0.35390295358649787</x:v>
      </x:c>
      <x:c r="AE4134" s="50" t="n">
        <x:f>IF(OR(NOT(ISNUMBER(Q4134)),NOT(ISNUMBER(R4134))),"",IF(Q4134&lt;R4134,1,0))</x:f>
        <x:v>0</x:v>
      </x:c>
      <x:c r="AF4134" s="50" t="n">
        <x:f>IFERROR(IF(AND(A4134=A4133,C4134=C4133+1,ISNUMBER(AE4133)),AE4133,""),"")</x:f>
        <x:v>0</x:v>
      </x:c>
      <x:c r="AG4134" s="52" t="n">
        <x:f>IFERROR(IF(AND(A4134=A4133,C4134=C4133+1,ISNUMBER(U4134),ISNUMBER(U4133),U4133&lt;&gt;0),U4134/U4133-1,""),"")</x:f>
        <x:v>0.13579568852590373</x:v>
      </x:c>
      <x:c r="AH4134" s="50" t="n">
        <x:f>IF(AND(ISNUMBER(AE4134),ISNUMBER(AF4134),ISNUMBER(AG4134)),IF(AND(AE4134=1,AF4134=1,AG4134&lt;0),1,0),"")</x:f>
        <x:v>0</x:v>
      </x:c>
      <x:c r="AI4134" s="50" t="n">
        <x:f>IF(AND(A4134=A4135,C4135=C4134+1,ISNUMBER(AH4135)),C4135,"")</x:f>
        <x:v>2020</x:v>
      </x:c>
      <x:c r="AJ4134" s="50" t="n">
        <x:f>IF(AND(A4134=A4135,C4135=C4134+1,ISNUMBER(AH4135)),AH4135,"")</x:f>
        <x:v>0</x:v>
      </x:c>
    </x:row>
    <x:row r="4135" ht="15">
      <x:c r="A4135" s="9" t="s">
        <x:v>287</x:v>
      </x:c>
      <x:c r="B4135" s="10">
        <x:v>44196</x:v>
      </x:c>
      <x:c r="C4135" s="9">
        <x:v>2020</x:v>
      </x:c>
      <x:c r="D4135" s="11">
        <x:v>201.4</x:v>
      </x:c>
      <x:c r="E4135" s="11">
        <x:v>83.7</x:v>
      </x:c>
      <x:c r="F4135" s="11">
        <x:v>57.7</x:v>
      </x:c>
      <x:c r="G4135" s="11">
        <x:v>114.2</x:v>
      </x:c>
      <x:c r="H4135" s="11">
        <x:v>65.400000000000006</x:v>
      </x:c>
      <x:c r="I4135" s="11">
        <x:v>87.2</x:v>
      </x:c>
      <x:c r="J4135" s="11">
        <x:v>65.5</x:v>
      </x:c>
      <x:c r="K4135" s="11">
        <x:v>7.1</x:v>
      </x:c>
      <x:c r="L4135" s="11">
        <x:v>38.1</x:v>
      </x:c>
      <x:c r="M4135" s="11">
        <x:v>13.4</x:v>
      </x:c>
      <x:c r="N4135" s="11">
        <x:v>52</x:v>
      </x:c>
      <x:c r="O4135" s="11">
        <x:v>257.89999999999998</x:v>
      </x:c>
      <x:c r="P4135" s="11">
        <x:v>0.7</x:v>
      </x:c>
      <x:c r="Q4135" s="11">
        <x:v>21.5</x:v>
      </x:c>
      <x:c r="R4135" s="11">
        <x:v>0.9</x:v>
      </x:c>
      <x:c r="S4135" s="11">
        <x:v>-2.2000000000000002</x:v>
      </x:c>
      <x:c r="T4135" s="11">
        <x:v>32.200000000000003</x:v>
      </x:c>
      <x:c r="U4135" s="11">
        <x:v>240.81129999999999</x:v>
      </x:c>
      <x:c r="V4135" s="11">
        <x:v>18</x:v>
      </x:c>
      <x:c r="W4135" s="12">
        <x:v>0</x:v>
      </x:c>
      <x:c r="X4135" s="8">
        <x:v>0</x:v>
      </x:c>
      <x:c r="Y4135" s="13">
        <x:f t="shared" si="384"/>
        <x:v>1.4506065857885615</x:v>
      </x:c>
      <x:c r="Z4135" s="13">
        <x:f t="shared" si="385"/>
        <x:v>0.56703078450844091</x:v>
      </x:c>
      <x:c r="AA4135" s="13">
        <x:f t="shared" si="386"/>
        <x:v>-1.0923535253227409E-2</x:v>
      </x:c>
      <x:c r="AB4135" s="13">
        <x:f t="shared" si="387"/>
        <x:v>3.4756703078450842E-3</x:v>
      </x:c>
      <x:c r="AC4135" s="13">
        <x:f t="shared" si="388"/>
        <x:v>0.28196147110332753</x:v>
      </x:c>
      <x:c r="AD4135" s="13">
        <x:f t="shared" si="389"/>
        <x:v>0.32522343594836145</x:v>
      </x:c>
      <x:c r="AE4135" s="50" t="n">
        <x:f>IF(OR(NOT(ISNUMBER(Q4135)),NOT(ISNUMBER(R4135))),"",IF(Q4135&lt;R4135,1,0))</x:f>
        <x:v>0</x:v>
      </x:c>
      <x:c r="AF4135" s="50" t="n">
        <x:f>IFERROR(IF(AND(A4135=A4134,C4135=C4134+1,ISNUMBER(AE4134)),AE4134,""),"")</x:f>
        <x:v>0</x:v>
      </x:c>
      <x:c r="AG4135" s="52" t="n">
        <x:f>IFERROR(IF(AND(A4135=A4134,C4135=C4134+1,ISNUMBER(U4135),ISNUMBER(U4134),U4134&lt;&gt;0),U4135/U4134-1,""),"")</x:f>
        <x:v>-0.012319181477424057</x:v>
      </x:c>
      <x:c r="AH4135" s="50" t="n">
        <x:f>IF(AND(ISNUMBER(AE4135),ISNUMBER(AF4135),ISNUMBER(AG4135)),IF(AND(AE4135=1,AF4135=1,AG4135&lt;0),1,0),"")</x:f>
        <x:v>0</x:v>
      </x:c>
      <x:c r="AI4135" s="50" t="n">
        <x:f>IF(AND(A4135=A4136,C4136=C4135+1,ISNUMBER(AH4136)),C4136,"")</x:f>
        <x:v>2021</x:v>
      </x:c>
      <x:c r="AJ4135" s="50" t="n">
        <x:f>IF(AND(A4135=A4136,C4136=C4135+1,ISNUMBER(AH4136)),AH4136,"")</x:f>
        <x:v>0</x:v>
      </x:c>
    </x:row>
    <x:row r="4136" ht="15">
      <x:c r="A4136" s="9" t="s">
        <x:v>287</x:v>
      </x:c>
      <x:c r="B4136" s="10">
        <x:v>44561</x:v>
      </x:c>
      <x:c r="C4136" s="9">
        <x:v>2021</x:v>
      </x:c>
      <x:c r="D4136" s="11">
        <x:v>239.6</x:v>
      </x:c>
      <x:c r="E4136" s="11">
        <x:v>107</x:v>
      </x:c>
      <x:c r="F4136" s="11">
        <x:v>67.2</x:v>
      </x:c>
      <x:c r="G4136" s="11">
        <x:v>133.4</x:v>
      </x:c>
      <x:c r="H4136" s="11">
        <x:v>76.3</x:v>
      </x:c>
      <x:c r="I4136" s="11">
        <x:v>106.2</x:v>
      </x:c>
      <x:c r="J4136" s="11">
        <x:v>83.1</x:v>
      </x:c>
      <x:c r="K4136" s="11">
        <x:v>6.6</x:v>
      </x:c>
      <x:c r="L4136" s="11">
        <x:v>55.9</x:v>
      </x:c>
      <x:c r="M4136" s="11">
        <x:v>17.8</x:v>
      </x:c>
      <x:c r="N4136" s="11">
        <x:v>58.5</x:v>
      </x:c>
      <x:c r="O4136" s="11">
        <x:v>339.8</x:v>
      </x:c>
      <x:c r="P4136" s="11">
        <x:v>29.7</x:v>
      </x:c>
      <x:c r="Q4136" s="11">
        <x:v>52.4</x:v>
      </x:c>
      <x:c r="R4136" s="11">
        <x:v>0.8</x:v>
      </x:c>
      <x:c r="S4136" s="11">
        <x:v>21.1</x:v>
      </x:c>
      <x:c r="T4136" s="11">
        <x:v>29</x:v>
      </x:c>
      <x:c r="U4136" s="11">
        <x:v>269.8537</x:v>
      </x:c>
      <x:c r="V4136" s="11">
        <x:v>18</x:v>
      </x:c>
      <x:c r="W4136" s="12">
        <x:v>0</x:v>
      </x:c>
      <x:c r="X4136" s="8">
        <x:v>0</x:v>
      </x:c>
      <x:c r="Y4136" s="13">
        <x:f t="shared" si="384"/>
        <x:v>1.5922619047619047</x:v>
      </x:c>
      <x:c r="Z4136" s="13">
        <x:f t="shared" si="385"/>
        <x:v>0.55676126878130217</x:v>
      </x:c>
      <x:c r="AA4136" s="13">
        <x:f t="shared" si="386"/>
        <x:v>8.8063439065108523E-2</x:v>
      </x:c>
      <x:c r="AB4136" s="13">
        <x:f t="shared" si="387"/>
        <x:v>0.12395659432387313</x:v>
      </x:c>
      <x:c r="AC4136" s="13">
        <x:f t="shared" si="388"/>
        <x:v>0.21739130434782608</x:v>
      </x:c>
      <x:c r="AD4136" s="13">
        <x:f t="shared" si="389"/>
        <x:v>0.34682804674457429</x:v>
      </x:c>
      <x:c r="AE4136" s="50" t="n">
        <x:f>IF(OR(NOT(ISNUMBER(Q4136)),NOT(ISNUMBER(R4136))),"",IF(Q4136&lt;R4136,1,0))</x:f>
        <x:v>0</x:v>
      </x:c>
      <x:c r="AF4136" s="50" t="n">
        <x:f>IFERROR(IF(AND(A4136=A4135,C4136=C4135+1,ISNUMBER(AE4135)),AE4135,""),"")</x:f>
        <x:v>0</x:v>
      </x:c>
      <x:c r="AG4136" s="52" t="n">
        <x:f>IFERROR(IF(AND(A4136=A4135,C4136=C4135+1,ISNUMBER(U4136),ISNUMBER(U4135),U4135&lt;&gt;0),U4136/U4135-1,""),"")</x:f>
        <x:v>0.1206023139279595</x:v>
      </x:c>
      <x:c r="AH4136" s="50" t="n">
        <x:f>IF(AND(ISNUMBER(AE4136),ISNUMBER(AF4136),ISNUMBER(AG4136)),IF(AND(AE4136=1,AF4136=1,AG4136&lt;0),1,0),"")</x:f>
        <x:v>0</x:v>
      </x:c>
      <x:c r="AI4136" s="50" t="n">
        <x:f>IF(AND(A4136=A4137,C4137=C4136+1,ISNUMBER(AH4137)),C4137,"")</x:f>
        <x:v>2022</x:v>
      </x:c>
      <x:c r="AJ4136" s="50" t="n">
        <x:f>IF(AND(A4136=A4137,C4137=C4136+1,ISNUMBER(AH4137)),AH4137,"")</x:f>
        <x:v>0</x:v>
      </x:c>
    </x:row>
    <x:row r="4137" ht="15">
      <x:c r="A4137" s="9" t="s">
        <x:v>287</x:v>
      </x:c>
      <x:c r="B4137" s="10">
        <x:v>44926</x:v>
      </x:c>
      <x:c r="C4137" s="9">
        <x:v>2022</x:v>
      </x:c>
      <x:c r="D4137" s="11">
        <x:v>254.3</x:v>
      </x:c>
      <x:c r="E4137" s="11">
        <x:v>116</x:v>
      </x:c>
      <x:c r="F4137" s="11">
        <x:v>60.6</x:v>
      </x:c>
      <x:c r="G4137" s="11">
        <x:v>139.4</x:v>
      </x:c>
      <x:c r="H4137" s="11">
        <x:v>84</x:v>
      </x:c>
      <x:c r="I4137" s="11">
        <x:v>114.9</x:v>
      </x:c>
      <x:c r="J4137" s="11">
        <x:v>91.7</x:v>
      </x:c>
      <x:c r="K4137" s="11">
        <x:v>5.0999999999999996</x:v>
      </x:c>
      <x:c r="L4137" s="11">
        <x:v>59.9</x:v>
      </x:c>
      <x:c r="M4137" s="11">
        <x:v>13</x:v>
      </x:c>
      <x:c r="N4137" s="11">
        <x:v>71</x:v>
      </x:c>
      <x:c r="O4137" s="11">
        <x:v>381.2</x:v>
      </x:c>
      <x:c r="P4137" s="11">
        <x:v>29.1</x:v>
      </x:c>
      <x:c r="Q4137" s="11">
        <x:v>53</x:v>
      </x:c>
      <x:c r="R4137" s="11">
        <x:v>1.2</x:v>
      </x:c>
      <x:c r="S4137" s="11">
        <x:v>19.7</x:v>
      </x:c>
      <x:c r="T4137" s="11">
        <x:v>33.9</x:v>
      </x:c>
      <x:c r="U4137" s="11">
        <x:v>165.34039999999999</x:v>
      </x:c>
      <x:c r="V4137" s="11">
        <x:v>18</x:v>
      </x:c>
      <x:c r="W4137" s="12">
        <x:v>0</x:v>
      </x:c>
      <x:c r="X4137" s="8">
        <x:v>0</x:v>
      </x:c>
      <x:c r="Y4137" s="13">
        <x:f t="shared" si="384"/>
        <x:v>1.914191419141914</x:v>
      </x:c>
      <x:c r="Z4137" s="13">
        <x:f t="shared" si="385"/>
        <x:v>0.54817145104207632</x:v>
      </x:c>
      <x:c r="AA4137" s="13">
        <x:f t="shared" si="386"/>
        <x:v>7.746755800235941E-2</x:v>
      </x:c>
      <x:c r="AB4137" s="13">
        <x:f t="shared" si="387"/>
        <x:v>0.11443177349587103</x:v>
      </x:c>
      <x:c r="AC4137" s="13">
        <x:f t="shared" si="388"/>
        <x:v>0.24318507890961261</x:v>
      </x:c>
      <x:c r="AD4137" s="13">
        <x:f t="shared" si="389"/>
        <x:v>0.36059771922925676</x:v>
      </x:c>
      <x:c r="AE4137" s="50" t="n">
        <x:f>IF(OR(NOT(ISNUMBER(Q4137)),NOT(ISNUMBER(R4137))),"",IF(Q4137&lt;R4137,1,0))</x:f>
        <x:v>0</x:v>
      </x:c>
      <x:c r="AF4137" s="50" t="n">
        <x:f>IFERROR(IF(AND(A4137=A4136,C4137=C4136+1,ISNUMBER(AE4136)),AE4136,""),"")</x:f>
        <x:v>0</x:v>
      </x:c>
      <x:c r="AG4137" s="52" t="n">
        <x:f>IFERROR(IF(AND(A4137=A4136,C4137=C4136+1,ISNUMBER(U4137),ISNUMBER(U4136),U4136&lt;&gt;0),U4137/U4136-1,""),"")</x:f>
        <x:v>-0.38729615343424983</x:v>
      </x:c>
      <x:c r="AH4137" s="50" t="n">
        <x:f>IF(AND(ISNUMBER(AE4137),ISNUMBER(AF4137),ISNUMBER(AG4137)),IF(AND(AE4137=1,AF4137=1,AG4137&lt;0),1,0),"")</x:f>
        <x:v>0</x:v>
      </x:c>
      <x:c r="AI4137" s="50" t="n">
        <x:f>IF(AND(A4137=A4138,C4138=C4137+1,ISNUMBER(AH4138)),C4138,"")</x:f>
        <x:v>2023</x:v>
      </x:c>
      <x:c r="AJ4137" s="50" t="n">
        <x:f>IF(AND(A4137=A4138,C4138=C4137+1,ISNUMBER(AH4138)),AH4138,"")</x:f>
        <x:v>0</x:v>
      </x:c>
    </x:row>
    <x:row r="4138" ht="15">
      <x:c r="A4138" s="9" t="s">
        <x:v>287</x:v>
      </x:c>
      <x:c r="B4138" s="10">
        <x:v>45291</x:v>
      </x:c>
      <x:c r="C4138" s="9">
        <x:v>2023</x:v>
      </x:c>
      <x:c r="D4138" s="11">
        <x:v>223.8</x:v>
      </x:c>
      <x:c r="E4138" s="11">
        <x:v>93</x:v>
      </x:c>
      <x:c r="F4138" s="11">
        <x:v>54.7</x:v>
      </x:c>
      <x:c r="G4138" s="11">
        <x:v>109.5</x:v>
      </x:c>
      <x:c r="H4138" s="11">
        <x:v>58.6</x:v>
      </x:c>
      <x:c r="I4138" s="11">
        <x:v>114.3</x:v>
      </x:c>
      <x:c r="J4138" s="11">
        <x:v>91.2</x:v>
      </x:c>
      <x:c r="K4138" s="11">
        <x:v>0.4</x:v>
      </x:c>
      <x:c r="L4138" s="11">
        <x:v>46.7</x:v>
      </x:c>
      <x:c r="M4138" s="11">
        <x:v>12.9</x:v>
      </x:c>
      <x:c r="N4138" s="11">
        <x:v>45.7</x:v>
      </x:c>
      <x:c r="O4138" s="11">
        <x:v>364.5</x:v>
      </x:c>
      <x:c r="P4138" s="11">
        <x:v>14.9</x:v>
      </x:c>
      <x:c r="Q4138" s="11">
        <x:v>39.6</x:v>
      </x:c>
      <x:c r="R4138" s="11">
        <x:v>3.2</x:v>
      </x:c>
      <x:c r="S4138" s="11">
        <x:v>9.6</x:v>
      </x:c>
      <x:c r="T4138" s="11">
        <x:v>51.4</x:v>
      </x:c>
      <x:c r="U4138" s="11">
        <x:v>146.77510000000001</x:v>
      </x:c>
      <x:c r="V4138" s="11">
        <x:v>18</x:v>
      </x:c>
      <x:c r="W4138" s="12">
        <x:v>0</x:v>
      </x:c>
      <x:c r="X4138" s="8">
        <x:v>0</x:v>
      </x:c>
      <x:c r="Y4138" s="13">
        <x:f t="shared" si="384"/>
        <x:v>1.70018281535649</x:v>
      </x:c>
      <x:c r="Z4138" s="13">
        <x:f t="shared" si="385"/>
        <x:v>0.48927613941018766</x:v>
      </x:c>
      <x:c r="AA4138" s="13">
        <x:f t="shared" si="386"/>
        <x:v>4.2895442359249324E-2</x:v>
      </x:c>
      <x:c r="AB4138" s="13">
        <x:f t="shared" si="387"/>
        <x:v>6.6577301161751562E-2</x:v>
      </x:c>
      <x:c r="AC4138" s="13">
        <x:f t="shared" si="388"/>
        <x:v>0.46940639269406392</x:v>
      </x:c>
      <x:c r="AD4138" s="13">
        <x:f t="shared" si="389"/>
        <x:v>0.40750670241286863</x:v>
      </x:c>
      <x:c r="AE4138" s="50" t="n">
        <x:f>IF(OR(NOT(ISNUMBER(Q4138)),NOT(ISNUMBER(R4138))),"",IF(Q4138&lt;R4138,1,0))</x:f>
        <x:v>0</x:v>
      </x:c>
      <x:c r="AF4138" s="50" t="n">
        <x:f>IFERROR(IF(AND(A4138=A4137,C4138=C4137+1,ISNUMBER(AE4137)),AE4137,""),"")</x:f>
        <x:v>0</x:v>
      </x:c>
      <x:c r="AG4138" s="52" t="n">
        <x:f>IFERROR(IF(AND(A4138=A4137,C4138=C4137+1,ISNUMBER(U4138),ISNUMBER(U4137),U4137&lt;&gt;0),U4138/U4137-1,""),"")</x:f>
        <x:v>-0.11228532167576699</x:v>
      </x:c>
      <x:c r="AH4138" s="50" t="n">
        <x:f>IF(AND(ISNUMBER(AE4138),ISNUMBER(AF4138),ISNUMBER(AG4138)),IF(AND(AE4138=1,AF4138=1,AG4138&lt;0),1,0),"")</x:f>
        <x:v>0</x:v>
      </x:c>
      <x:c r="AI4138" s="50" t="n">
        <x:f>IF(AND(A4138=A4139,C4139=C4138+1,ISNUMBER(AH4139)),C4139,"")</x:f>
        <x:v>2024</x:v>
      </x:c>
      <x:c r="AJ4138" s="50" t="n">
        <x:f>IF(AND(A4138=A4139,C4139=C4138+1,ISNUMBER(AH4139)),AH4139,"")</x:f>
        <x:v>0</x:v>
      </x:c>
    </x:row>
    <x:row r="4139" ht="15">
      <x:c r="A4139" s="9" t="s">
        <x:v>287</x:v>
      </x:c>
      <x:c r="B4139" s="10">
        <x:v>45657</x:v>
      </x:c>
      <x:c r="C4139" s="9">
        <x:v>2024</x:v>
      </x:c>
      <x:c r="D4139" s="11">
        <x:v>223.8</x:v>
      </x:c>
      <x:c r="E4139" s="11">
        <x:v>94.4</x:v>
      </x:c>
      <x:c r="F4139" s="11">
        <x:v>61.1</x:v>
      </x:c>
      <x:c r="G4139" s="11">
        <x:v>118.4</x:v>
      </x:c>
      <x:c r="H4139" s="11">
        <x:v>62.9</x:v>
      </x:c>
      <x:c r="I4139" s="11">
        <x:v>105.4</x:v>
      </x:c>
      <x:c r="J4139" s="11">
        <x:v>82.8</x:v>
      </x:c>
      <x:c r="K4139" s="11">
        <x:v>0.4</x:v>
      </x:c>
      <x:c r="L4139" s="11">
        <x:v>47.2</x:v>
      </x:c>
      <x:c r="M4139" s="11">
        <x:v>15.5</x:v>
      </x:c>
      <x:c r="N4139" s="11">
        <x:v>47.4</x:v>
      </x:c>
      <x:c r="O4139" s="11">
        <x:v>357.9</x:v>
      </x:c>
      <x:c r="P4139" s="11">
        <x:v>16.600000000000001</x:v>
      </x:c>
      <x:c r="Q4139" s="11">
        <x:v>41.9</x:v>
      </x:c>
      <x:c r="R4139" s="11">
        <x:v>2.8</x:v>
      </x:c>
      <x:c r="S4139" s="11">
        <x:v>10.5</x:v>
      </x:c>
      <x:c r="T4139" s="11">
        <x:v>43.5</x:v>
      </x:c>
      <x:c r="U4139" s="11">
        <x:v>174.0684</x:v>
      </x:c>
      <x:c r="V4139" s="11">
        <x:v>18</x:v>
      </x:c>
      <x:c r="W4139" s="12">
        <x:v>0</x:v>
      </x:c>
      <x:c r="X4139" s="8">
        <x:v>0</x:v>
      </x:c>
      <x:c r="Y4139" s="13">
        <x:f t="shared" si="384"/>
        <x:v>1.5450081833060556</x:v>
      </x:c>
      <x:c r="Z4139" s="13">
        <x:f t="shared" si="385"/>
        <x:v>0.52904378909740835</x:v>
      </x:c>
      <x:c r="AA4139" s="13">
        <x:f t="shared" si="386"/>
        <x:v>4.6916890080428951E-2</x:v>
      </x:c>
      <x:c r="AB4139" s="13">
        <x:f t="shared" si="387"/>
        <x:v>7.4173369079535298E-2</x:v>
      </x:c>
      <x:c r="AC4139" s="13">
        <x:f t="shared" si="388"/>
        <x:v>0.36739864864864863</x:v>
      </x:c>
      <x:c r="AD4139" s="13">
        <x:f t="shared" si="389"/>
        <x:v>0.36997319034852544</x:v>
      </x:c>
      <x:c r="AE4139" s="50" t="n">
        <x:f>IF(OR(NOT(ISNUMBER(Q4139)),NOT(ISNUMBER(R4139))),"",IF(Q4139&lt;R4139,1,0))</x:f>
        <x:v>0</x:v>
      </x:c>
      <x:c r="AF4139" s="50" t="n">
        <x:f>IFERROR(IF(AND(A4139=A4138,C4139=C4138+1,ISNUMBER(AE4138)),AE4138,""),"")</x:f>
        <x:v>0</x:v>
      </x:c>
      <x:c r="AG4139" s="52" t="n">
        <x:f>IFERROR(IF(AND(A4139=A4138,C4139=C4138+1,ISNUMBER(U4139),ISNUMBER(U4138),U4138&lt;&gt;0),U4139/U4138-1,""),"")</x:f>
        <x:v>0.1859532032340634</x:v>
      </x:c>
      <x:c r="AH4139" s="50" t="n">
        <x:f>IF(AND(ISNUMBER(AE4139),ISNUMBER(AF4139),ISNUMBER(AG4139)),IF(AND(AE4139=1,AF4139=1,AG4139&lt;0),1,0),"")</x:f>
        <x:v>0</x:v>
      </x:c>
      <x:c r="AI4139" s="50" t="str">
        <x:f>IF(AND(A4139=A4140,C4140=C4139+1,ISNUMBER(AH4140)),C4140,"")</x:f>
      </x:c>
      <x:c r="AJ4139" s="50" t="str">
        <x:f>IF(AND(A4139=A4140,C4140=C4139+1,ISNUMBER(AH4140)),AH4140,"")</x:f>
      </x:c>
    </x:row>
    <x:row r="4140" ht="15">
      <x:c r="A4140" s="9" t="s">
        <x:v>288</x:v>
      </x:c>
      <x:c r="B4140" s="10">
        <x:v>39447</x:v>
      </x:c>
      <x:c r="C4140" s="9">
        <x:v>2007</x:v>
      </x:c>
      <x:c r="D4140" s="11">
        <x:v>327.88299999999998</x:v>
      </x:c>
      <x:c r="E4140" s="11">
        <x:v>154.60400000000001</x:v>
      </x:c>
      <x:c r="F4140" s="11">
        <x:v>106.85899999999999</x:v>
      </x:c>
      <x:c r="G4140" s="11">
        <x:v>127.694</x:v>
      </x:c>
      <x:c r="H4140" s="11">
        <x:v>53.503999999999998</x:v>
      </x:c>
      <x:c r="I4140" s="11">
        <x:v>116.82899999999999</x:v>
      </x:c>
      <x:c r="J4140" s="11">
        <x:v>67.718999999999994</x:v>
      </x:c>
      <x:c r="K4140" s="11">
        <x:v>5.4450000000000003</x:v>
      </x:c>
      <x:c r="L4140" s="11">
        <x:v>17.931000000000001</x:v>
      </x:c>
      <x:c r="M4140" s="11">
        <x:v>53.503999999999998</x:v>
      </x:c>
      <x:c r="N4140" s="11">
        <x:v>0</x:v>
      </x:c>
      <x:c r="O4140" s="11">
        <x:v>300.65600000000001</x:v>
      </x:c>
      <x:c r="P4140" s="11">
        <x:v>40.597999999999999</x:v>
      </x:c>
      <x:c r="Q4140" s="11">
        <x:v>46.722999999999999</x:v>
      </x:c>
      <x:c r="R4140" s="11">
        <x:v>1.139</x:v>
      </x:c>
      <x:c r="S4140" s="11">
        <x:v>26.492000000000001</x:v>
      </x:c>
      <x:c r="T4140" s="11">
        <x:v>14.53</x:v>
      </x:c>
      <x:c r="U4140" s="11">
        <x:v>407.59620000000001</x:v>
      </x:c>
      <x:c r="V4140" s="11">
        <x:v>18</x:v>
      </x:c>
      <x:c r="W4140" s="12">
        <x:v>0</x:v>
      </x:c>
      <x:c r="X4140" s="8">
        <x:v>0</x:v>
      </x:c>
      <x:c r="Y4140" s="13">
        <x:f t="shared" si="384"/>
        <x:v>1.4468037320207003</x:v>
      </x:c>
      <x:c r="Z4140" s="13">
        <x:f t="shared" si="385"/>
        <x:v>0.38944989523702056</x:v>
      </x:c>
      <x:c r="AA4140" s="13">
        <x:f t="shared" si="386"/>
        <x:v>8.0797113604547971E-2</x:v>
      </x:c>
      <x:c r="AB4140" s="13">
        <x:f t="shared" si="387"/>
        <x:v>0.12381855722925555</x:v>
      </x:c>
      <x:c r="AC4140" s="13">
        <x:f t="shared" si="388"/>
        <x:v>0.11378764859742822</x:v>
      </x:c>
      <x:c r="AD4140" s="13">
        <x:f t="shared" si="389"/>
        <x:v>0.20653403805625786</x:v>
      </x:c>
      <x:c r="AE4140" s="50" t="n">
        <x:f>IF(OR(NOT(ISNUMBER(Q4140)),NOT(ISNUMBER(R4140))),"",IF(Q4140&lt;R4140,1,0))</x:f>
        <x:v>0</x:v>
      </x:c>
      <x:c r="AF4140" s="50" t="str">
        <x:f>IFERROR(IF(AND(A4140=A4139,C4140=C4139+1,ISNUMBER(AE4139)),AE4139,""),"")</x:f>
      </x:c>
      <x:c r="AG4140" s="52" t="str">
        <x:f>IFERROR(IF(AND(A4140=A4139,C4140=C4139+1,ISNUMBER(U4140),ISNUMBER(U4139),U4139&lt;&gt;0),U4140/U4139-1,""),"")</x:f>
      </x:c>
      <x:c r="AH4140" s="50" t="str">
        <x:f>IF(AND(ISNUMBER(AE4140),ISNUMBER(AF4140),ISNUMBER(AG4140)),IF(AND(AE4140=1,AF4140=1,AG4140&lt;0),1,0),"")</x:f>
      </x:c>
      <x:c r="AI4140" s="50" t="n">
        <x:f>IF(AND(A4140=A4141,C4141=C4140+1,ISNUMBER(AH4141)),C4141,"")</x:f>
        <x:v>2008</x:v>
      </x:c>
      <x:c r="AJ4140" s="50" t="n">
        <x:f>IF(AND(A4140=A4141,C4141=C4140+1,ISNUMBER(AH4141)),AH4141,"")</x:f>
        <x:v>0</x:v>
      </x:c>
    </x:row>
    <x:row r="4141" ht="15">
      <x:c r="A4141" s="9" t="s">
        <x:v>288</x:v>
      </x:c>
      <x:c r="B4141" s="10">
        <x:v>39813</x:v>
      </x:c>
      <x:c r="C4141" s="9">
        <x:v>2008</x:v>
      </x:c>
      <x:c r="D4141" s="11">
        <x:v>320.14800000000002</x:v>
      </x:c>
      <x:c r="E4141" s="11">
        <x:v>142.161</x:v>
      </x:c>
      <x:c r="F4141" s="11">
        <x:v>92.991</x:v>
      </x:c>
      <x:c r="G4141" s="11">
        <x:v>117.86</x:v>
      </x:c>
      <x:c r="H4141" s="11">
        <x:v>27.672999999999998</x:v>
      </x:c>
      <x:c r="I4141" s="11">
        <x:v>119.76300000000001</x:v>
      </x:c>
      <x:c r="J4141" s="11">
        <x:v>70.956999999999994</x:v>
      </x:c>
      <x:c r="K4141" s="11">
        <x:v>11.917999999999999</x:v>
      </x:c>
      <x:c r="L4141" s="11">
        <x:v>8.327</x:v>
      </x:c>
      <x:c r="M4141" s="11">
        <x:v>27.672999999999998</x:v>
      </x:c>
      <x:c r="N4141" s="11">
        <x:v>0</x:v>
      </x:c>
      <x:c r="O4141" s="11">
        <x:v>394.32499999999999</x:v>
      </x:c>
      <x:c r="P4141" s="11">
        <x:v>46.722000000000001</x:v>
      </x:c>
      <x:c r="Q4141" s="11">
        <x:v>61.238999999999997</x:v>
      </x:c>
      <x:c r="R4141" s="11">
        <x:v>3.8929999999999998</x:v>
      </x:c>
      <x:c r="S4141" s="11">
        <x:v>24.103999999999999</x:v>
      </x:c>
      <x:c r="T4141" s="11">
        <x:v>62.912999999999997</x:v>
      </x:c>
      <x:c r="U4141" s="11">
        <x:v>145.76</x:v>
      </x:c>
      <x:c r="V4141" s="11">
        <x:v>18</x:v>
      </x:c>
      <x:c r="W4141" s="12">
        <x:v>0</x:v>
      </x:c>
      <x:c r="X4141" s="8">
        <x:v>0</x:v>
      </x:c>
      <x:c r="Y4141" s="13">
        <x:f t="shared" si="384"/>
        <x:v>1.5287608478239829</x:v>
      </x:c>
      <x:c r="Z4141" s="13">
        <x:f t="shared" si="385"/>
        <x:v>0.36814223421667475</x:v>
      </x:c>
      <x:c r="AA4141" s="13">
        <x:f t="shared" si="386"/>
        <x:v>7.5290178292539686E-2</x:v>
      </x:c>
      <x:c r="AB4141" s="13">
        <x:f t="shared" si="387"/>
        <x:v>0.14593875332658646</x:v>
      </x:c>
      <x:c r="AC4141" s="13">
        <x:f t="shared" si="388"/>
        <x:v>0.53379433225861184</x:v>
      </x:c>
      <x:c r="AD4141" s="13">
        <x:f t="shared" si="389"/>
        <x:v>0.22163811737071601</x:v>
      </x:c>
      <x:c r="AE4141" s="50" t="n">
        <x:f>IF(OR(NOT(ISNUMBER(Q4141)),NOT(ISNUMBER(R4141))),"",IF(Q4141&lt;R4141,1,0))</x:f>
        <x:v>0</x:v>
      </x:c>
      <x:c r="AF4141" s="50" t="n">
        <x:f>IFERROR(IF(AND(A4141=A4140,C4141=C4140+1,ISNUMBER(AE4140)),AE4140,""),"")</x:f>
        <x:v>0</x:v>
      </x:c>
      <x:c r="AG4141" s="52" t="n">
        <x:f>IFERROR(IF(AND(A4141=A4140,C4141=C4140+1,ISNUMBER(U4141),ISNUMBER(U4140),U4140&lt;&gt;0),U4141/U4140-1,""),"")</x:f>
        <x:v>-0.6423911704770555</x:v>
      </x:c>
      <x:c r="AH4141" s="50" t="n">
        <x:f>IF(AND(ISNUMBER(AE4141),ISNUMBER(AF4141),ISNUMBER(AG4141)),IF(AND(AE4141=1,AF4141=1,AG4141&lt;0),1,0),"")</x:f>
        <x:v>0</x:v>
      </x:c>
      <x:c r="AI4141" s="50" t="n">
        <x:f>IF(AND(A4141=A4142,C4142=C4141+1,ISNUMBER(AH4142)),C4142,"")</x:f>
        <x:v>2009</x:v>
      </x:c>
      <x:c r="AJ4141" s="50" t="n">
        <x:f>IF(AND(A4141=A4142,C4142=C4141+1,ISNUMBER(AH4142)),AH4142,"")</x:f>
        <x:v>0</x:v>
      </x:c>
    </x:row>
    <x:row r="4142" ht="15">
      <x:c r="A4142" s="9" t="s">
        <x:v>288</x:v>
      </x:c>
      <x:c r="B4142" s="10">
        <x:v>40178</x:v>
      </x:c>
      <x:c r="C4142" s="9">
        <x:v>2009</x:v>
      </x:c>
      <x:c r="D4142" s="11">
        <x:v>246.744</x:v>
      </x:c>
      <x:c r="E4142" s="11">
        <x:v>76.013000000000005</x:v>
      </x:c>
      <x:c r="F4142" s="11">
        <x:v>88.745999999999995</x:v>
      </x:c>
      <x:c r="G4142" s="11">
        <x:v>114.26900000000001</x:v>
      </x:c>
      <x:c r="H4142" s="11">
        <x:v>0</x:v>
      </x:c>
      <x:c r="I4142" s="11">
        <x:v>132.47499999999999</x:v>
      </x:c>
      <x:c r="J4142" s="11">
        <x:v>83.043000000000006</x:v>
      </x:c>
      <x:c r="K4142" s="11">
        <x:v>11.548</x:v>
      </x:c>
      <x:c r="L4142" s="11">
        <x:v>9.81</x:v>
      </x:c>
      <x:c r="M4142" s="11">
        <x:v>0</x:v>
      </x:c>
      <x:c r="N4142" s="11">
        <x:v>0</x:v>
      </x:c>
      <x:c r="O4142" s="11">
        <x:v>349.41699999999997</x:v>
      </x:c>
      <x:c r="P4142" s="11">
        <x:v>46.046999999999997</x:v>
      </x:c>
      <x:c r="Q4142" s="11">
        <x:v>55.69</x:v>
      </x:c>
      <x:c r="R4142" s="11">
        <x:v>1.145</x:v>
      </x:c>
      <x:c r="S4142" s="11">
        <x:v>31.312999999999999</x:v>
      </x:c>
      <x:c r="T4142" s="11">
        <x:v>51.055</x:v>
      </x:c>
      <x:c r="U4142" s="11">
        <x:v>157.0575</x:v>
      </x:c>
      <x:c r="V4142" s="11">
        <x:v>18</x:v>
      </x:c>
      <x:c r="W4142" s="12">
        <x:v>0</x:v>
      </x:c>
      <x:c r="X4142" s="8">
        <x:v>0</x:v>
      </x:c>
      <x:c r="Y4142" s="13">
        <x:f t="shared" si="384"/>
        <x:v>0.85652311090077304</x:v>
      </x:c>
      <x:c r="Z4142" s="13">
        <x:f t="shared" si="385"/>
        <x:v>0.46310751223940605</x:v>
      </x:c>
      <x:c r="AA4142" s="13">
        <x:f t="shared" si="386"/>
        <x:v>0.12690480822228706</x:v>
      </x:c>
      <x:c r="AB4142" s="13">
        <x:f t="shared" si="387"/>
        <x:v>0.18661851959926076</x:v>
      </x:c>
      <x:c r="AC4142" s="13">
        <x:f t="shared" si="388"/>
        <x:v>0.44679659400187277</x:v>
      </x:c>
      <x:c r="AD4142" s="13">
        <x:f t="shared" si="389"/>
        <x:v>0.3365552961774147</x:v>
      </x:c>
      <x:c r="AE4142" s="50" t="n">
        <x:f>IF(OR(NOT(ISNUMBER(Q4142)),NOT(ISNUMBER(R4142))),"",IF(Q4142&lt;R4142,1,0))</x:f>
        <x:v>0</x:v>
      </x:c>
      <x:c r="AF4142" s="50" t="n">
        <x:f>IFERROR(IF(AND(A4142=A4141,C4142=C4141+1,ISNUMBER(AE4141)),AE4141,""),"")</x:f>
        <x:v>0</x:v>
      </x:c>
      <x:c r="AG4142" s="52" t="n">
        <x:f>IFERROR(IF(AND(A4142=A4141,C4142=C4141+1,ISNUMBER(U4142),ISNUMBER(U4141),U4141&lt;&gt;0),U4142/U4141-1,""),"")</x:f>
        <x:v>0.07750754665203075</x:v>
      </x:c>
      <x:c r="AH4142" s="50" t="n">
        <x:f>IF(AND(ISNUMBER(AE4142),ISNUMBER(AF4142),ISNUMBER(AG4142)),IF(AND(AE4142=1,AF4142=1,AG4142&lt;0),1,0),"")</x:f>
        <x:v>0</x:v>
      </x:c>
      <x:c r="AI4142" s="50" t="n">
        <x:f>IF(AND(A4142=A4143,C4143=C4142+1,ISNUMBER(AH4143)),C4143,"")</x:f>
        <x:v>2010</x:v>
      </x:c>
      <x:c r="AJ4142" s="50" t="n">
        <x:f>IF(AND(A4142=A4143,C4143=C4142+1,ISNUMBER(AH4143)),AH4143,"")</x:f>
        <x:v>0</x:v>
      </x:c>
    </x:row>
    <x:row r="4143" ht="15">
      <x:c r="A4143" s="9" t="s">
        <x:v>288</x:v>
      </x:c>
      <x:c r="B4143" s="10">
        <x:v>40543</x:v>
      </x:c>
      <x:c r="C4143" s="9">
        <x:v>2010</x:v>
      </x:c>
      <x:c r="D4143" s="11">
        <x:v>253.096</x:v>
      </x:c>
      <x:c r="E4143" s="11">
        <x:v>88.082999999999998</x:v>
      </x:c>
      <x:c r="F4143" s="11">
        <x:v>99.822000000000003</x:v>
      </x:c>
      <x:c r="G4143" s="11">
        <x:v>122.15300000000001</x:v>
      </x:c>
      <x:c r="H4143" s="11">
        <x:v>18.629000000000001</x:v>
      </x:c>
      <x:c r="I4143" s="11">
        <x:v>130.94300000000001</x:v>
      </x:c>
      <x:c r="J4143" s="11">
        <x:v>82.391000000000005</x:v>
      </x:c>
      <x:c r="K4143" s="11">
        <x:v>3.589</x:v>
      </x:c>
      <x:c r="L4143" s="11">
        <x:v>12.632999999999999</x:v>
      </x:c>
      <x:c r="M4143" s="11">
        <x:v>18.629000000000001</x:v>
      </x:c>
      <x:c r="N4143" s="11">
        <x:v>0</x:v>
      </x:c>
      <x:c r="O4143" s="11">
        <x:v>266.69200000000001</x:v>
      </x:c>
      <x:c r="P4143" s="11">
        <x:v>13.788</x:v>
      </x:c>
      <x:c r="Q4143" s="11">
        <x:v>21.04</x:v>
      </x:c>
      <x:c r="R4143" s="11">
        <x:v>0.97599999999999998</x:v>
      </x:c>
      <x:c r="S4143" s="11">
        <x:v>7.633</x:v>
      </x:c>
      <x:c r="T4143" s="11">
        <x:v>-12.021000000000001</x:v>
      </x:c>
      <x:c r="U4143" s="11">
        <x:v>274.89330000000001</x:v>
      </x:c>
      <x:c r="V4143" s="11">
        <x:v>18</x:v>
      </x:c>
      <x:c r="W4143" s="12">
        <x:v>0</x:v>
      </x:c>
      <x:c r="X4143" s="8">
        <x:v>0</x:v>
      </x:c>
      <x:c r="Y4143" s="13">
        <x:f t="shared" si="384"/>
        <x:v>0.88240067319829296</x:v>
      </x:c>
      <x:c r="Z4143" s="13">
        <x:f t="shared" si="385"/>
        <x:v>0.48263504757088221</x:v>
      </x:c>
      <x:c r="AA4143" s="13">
        <x:f t="shared" si="386"/>
        <x:v>3.0158516926383664E-2</x:v>
      </x:c>
      <x:c r="AB4143" s="13">
        <x:f t="shared" si="387"/>
        <x:v>5.4477352467048074E-2</x:v>
      </x:c>
      <x:c r="AC4143" s="13">
        <x:f t="shared" si="388"/>
        <x:v>-9.8409371853331484E-2</x:v>
      </x:c>
      <x:c r="AD4143" s="13">
        <x:f t="shared" si="389"/>
        <x:v>0.32553260422922531</x:v>
      </x:c>
      <x:c r="AE4143" s="50" t="n">
        <x:f>IF(OR(NOT(ISNUMBER(Q4143)),NOT(ISNUMBER(R4143))),"",IF(Q4143&lt;R4143,1,0))</x:f>
        <x:v>0</x:v>
      </x:c>
      <x:c r="AF4143" s="50" t="n">
        <x:f>IFERROR(IF(AND(A4143=A4142,C4143=C4142+1,ISNUMBER(AE4142)),AE4142,""),"")</x:f>
        <x:v>0</x:v>
      </x:c>
      <x:c r="AG4143" s="52" t="n">
        <x:f>IFERROR(IF(AND(A4143=A4142,C4143=C4142+1,ISNUMBER(U4143),ISNUMBER(U4142),U4142&lt;&gt;0),U4143/U4142-1,""),"")</x:f>
        <x:v>0.7502717157728858</x:v>
      </x:c>
      <x:c r="AH4143" s="50" t="n">
        <x:f>IF(AND(ISNUMBER(AE4143),ISNUMBER(AF4143),ISNUMBER(AG4143)),IF(AND(AE4143=1,AF4143=1,AG4143&lt;0),1,0),"")</x:f>
        <x:v>0</x:v>
      </x:c>
      <x:c r="AI4143" s="50" t="n">
        <x:f>IF(AND(A4143=A4144,C4144=C4143+1,ISNUMBER(AH4144)),C4144,"")</x:f>
        <x:v>2011</x:v>
      </x:c>
      <x:c r="AJ4143" s="50" t="n">
        <x:f>IF(AND(A4143=A4144,C4144=C4143+1,ISNUMBER(AH4144)),AH4144,"")</x:f>
        <x:v>0</x:v>
      </x:c>
    </x:row>
    <x:row r="4144" ht="15">
      <x:c r="A4144" s="9" t="s">
        <x:v>288</x:v>
      </x:c>
      <x:c r="B4144" s="10">
        <x:v>40908</x:v>
      </x:c>
      <x:c r="C4144" s="9">
        <x:v>2011</x:v>
      </x:c>
      <x:c r="D4144" s="11">
        <x:v>257.45</x:v>
      </x:c>
      <x:c r="E4144" s="11">
        <x:v>100.51</x:v>
      </x:c>
      <x:c r="F4144" s="11">
        <x:v>103.569</x:v>
      </x:c>
      <x:c r="G4144" s="11">
        <x:v>125.152</x:v>
      </x:c>
      <x:c r="H4144" s="11">
        <x:v>33.514000000000003</x:v>
      </x:c>
      <x:c r="I4144" s="11">
        <x:v>132.298</x:v>
      </x:c>
      <x:c r="J4144" s="11">
        <x:v>83.445999999999998</x:v>
      </x:c>
      <x:c r="K4144" s="11">
        <x:v>2.2639999999999998</x:v>
      </x:c>
      <x:c r="L4144" s="11">
        <x:v>9.0850000000000009</x:v>
      </x:c>
      <x:c r="M4144" s="11">
        <x:v>33.26</x:v>
      </x:c>
      <x:c r="N4144" s="11">
        <x:v>0.254</x:v>
      </x:c>
      <x:c r="O4144" s="11">
        <x:v>267.77800000000002</x:v>
      </x:c>
      <x:c r="P4144" s="11">
        <x:v>10.858000000000001</x:v>
      </x:c>
      <x:c r="Q4144" s="11">
        <x:v>18.111000000000001</x:v>
      </x:c>
      <x:c r="R4144" s="11">
        <x:v>1.581</x:v>
      </x:c>
      <x:c r="S4144" s="11">
        <x:v>5.8220000000000001</x:v>
      </x:c>
      <x:c r="T4144" s="11">
        <x:v>-11.012</x:v>
      </x:c>
      <x:c r="U4144" s="11">
        <x:v>148.60300000000001</x:v>
      </x:c>
      <x:c r="V4144" s="11">
        <x:v>18</x:v>
      </x:c>
      <x:c r="W4144" s="12">
        <x:v>0</x:v>
      </x:c>
      <x:c r="X4144" s="8">
        <x:v>0</x:v>
      </x:c>
      <x:c r="Y4144" s="13">
        <x:f t="shared" si="384"/>
        <x:v>0.97046413502109707</x:v>
      </x:c>
      <x:c r="Z4144" s="13">
        <x:f t="shared" si="385"/>
        <x:v>0.48612157700524378</x:v>
      </x:c>
      <x:c r="AA4144" s="13">
        <x:f t="shared" si="386"/>
        <x:v>2.2614099825208778E-2</x:v>
      </x:c>
      <x:c r="AB4144" s="13">
        <x:f t="shared" si="387"/>
        <x:v>4.2175179646533313E-2</x:v>
      </x:c>
      <x:c r="AC4144" s="13">
        <x:f t="shared" si="388"/>
        <x:v>-8.7989005369470727E-2</x:v>
      </x:c>
      <x:c r="AD4144" s="13">
        <x:f t="shared" si="389"/>
        <x:v>0.32412507282967568</x:v>
      </x:c>
      <x:c r="AE4144" s="50" t="n">
        <x:f>IF(OR(NOT(ISNUMBER(Q4144)),NOT(ISNUMBER(R4144))),"",IF(Q4144&lt;R4144,1,0))</x:f>
        <x:v>0</x:v>
      </x:c>
      <x:c r="AF4144" s="50" t="n">
        <x:f>IFERROR(IF(AND(A4144=A4143,C4144=C4143+1,ISNUMBER(AE4143)),AE4143,""),"")</x:f>
        <x:v>0</x:v>
      </x:c>
      <x:c r="AG4144" s="52" t="n">
        <x:f>IFERROR(IF(AND(A4144=A4143,C4144=C4143+1,ISNUMBER(U4144),ISNUMBER(U4143),U4143&lt;&gt;0),U4144/U4143-1,""),"")</x:f>
        <x:v>-0.45941570784009644</x:v>
      </x:c>
      <x:c r="AH4144" s="50" t="n">
        <x:f>IF(AND(ISNUMBER(AE4144),ISNUMBER(AF4144),ISNUMBER(AG4144)),IF(AND(AE4144=1,AF4144=1,AG4144&lt;0),1,0),"")</x:f>
        <x:v>0</x:v>
      </x:c>
      <x:c r="AI4144" s="50" t="n">
        <x:f>IF(AND(A4144=A4145,C4145=C4144+1,ISNUMBER(AH4145)),C4145,"")</x:f>
        <x:v>2012</x:v>
      </x:c>
      <x:c r="AJ4144" s="50" t="n">
        <x:f>IF(AND(A4144=A4145,C4145=C4144+1,ISNUMBER(AH4145)),AH4145,"")</x:f>
        <x:v>0</x:v>
      </x:c>
    </x:row>
    <x:row r="4145" ht="15">
      <x:c r="A4145" s="9" t="s">
        <x:v>288</x:v>
      </x:c>
      <x:c r="B4145" s="10">
        <x:v>41274</x:v>
      </x:c>
      <x:c r="C4145" s="9">
        <x:v>2012</x:v>
      </x:c>
      <x:c r="D4145" s="11">
        <x:v>225.34200000000001</x:v>
      </x:c>
      <x:c r="E4145" s="11">
        <x:v>69.760999999999996</x:v>
      </x:c>
      <x:c r="F4145" s="11">
        <x:v>97.013999999999996</x:v>
      </x:c>
      <x:c r="G4145" s="11">
        <x:v>118.717</x:v>
      </x:c>
      <x:c r="H4145" s="11">
        <x:v>31.145</x:v>
      </x:c>
      <x:c r="I4145" s="11">
        <x:v>106.625</x:v>
      </x:c>
      <x:c r="J4145" s="11">
        <x:v>57.756</x:v>
      </x:c>
      <x:c r="K4145" s="11">
        <x:v>1.4339999999999999</x:v>
      </x:c>
      <x:c r="L4145" s="11">
        <x:v>7.11</x:v>
      </x:c>
      <x:c r="M4145" s="11">
        <x:v>30.864999999999998</x:v>
      </x:c>
      <x:c r="N4145" s="11">
        <x:v>0.28000000000000003</x:v>
      </x:c>
      <x:c r="O4145" s="11">
        <x:v>256.59399999999999</x:v>
      </x:c>
      <x:c r="P4145" s="11">
        <x:v>-21.942</x:v>
      </x:c>
      <x:c r="Q4145" s="11">
        <x:v>-15.102</x:v>
      </x:c>
      <x:c r="R4145" s="11">
        <x:v>1.5960000000000001</x:v>
      </x:c>
      <x:c r="S4145" s="11">
        <x:v>-19.425000000000001</x:v>
      </x:c>
      <x:c r="T4145" s="11">
        <x:v>8.8239999999999998</x:v>
      </x:c>
      <x:c r="U4145" s="11">
        <x:v>87.465000000000003</x:v>
      </x:c>
      <x:c r="V4145" s="11">
        <x:v>18</x:v>
      </x:c>
      <x:c r="W4145" s="12">
        <x:v>0</x:v>
      </x:c>
      <x:c r="X4145" s="8">
        <x:v>0</x:v>
      </x:c>
      <x:c r="Y4145" s="13">
        <x:f t="shared" si="384"/>
        <x:v>0.71908178201084383</x:v>
      </x:c>
      <x:c r="Z4145" s="13">
        <x:f t="shared" si="385"/>
        <x:v>0.52683032901101434</x:v>
      </x:c>
      <x:c r="AA4145" s="13">
        <x:f t="shared" si="386"/>
        <x:v>-8.6202305828474046E-2</x:v>
      </x:c>
      <x:c r="AB4145" s="13">
        <x:f t="shared" si="387"/>
        <x:v>-9.7371994568256251E-2</x:v>
      </x:c>
      <x:c r="AC4145" s="13">
        <x:f t="shared" si="388"/>
        <x:v>7.4328023787663094E-2</x:v>
      </x:c>
      <x:c r="AD4145" s="13">
        <x:f t="shared" si="389"/>
        <x:v>0.25630375163085445</x:v>
      </x:c>
      <x:c r="AE4145" s="50" t="n">
        <x:f>IF(OR(NOT(ISNUMBER(Q4145)),NOT(ISNUMBER(R4145))),"",IF(Q4145&lt;R4145,1,0))</x:f>
        <x:v>1</x:v>
      </x:c>
      <x:c r="AF4145" s="50" t="n">
        <x:f>IFERROR(IF(AND(A4145=A4144,C4145=C4144+1,ISNUMBER(AE4144)),AE4144,""),"")</x:f>
        <x:v>0</x:v>
      </x:c>
      <x:c r="AG4145" s="52" t="n">
        <x:f>IFERROR(IF(AND(A4145=A4144,C4145=C4144+1,ISNUMBER(U4145),ISNUMBER(U4144),U4144&lt;&gt;0),U4145/U4144-1,""),"")</x:f>
        <x:v>-0.4114183428329172</x:v>
      </x:c>
      <x:c r="AH4145" s="50" t="n">
        <x:f>IF(AND(ISNUMBER(AE4145),ISNUMBER(AF4145),ISNUMBER(AG4145)),IF(AND(AE4145=1,AF4145=1,AG4145&lt;0),1,0),"")</x:f>
        <x:v>0</x:v>
      </x:c>
      <x:c r="AI4145" s="50" t="n">
        <x:f>IF(AND(A4145=A4146,C4146=C4145+1,ISNUMBER(AH4146)),C4146,"")</x:f>
        <x:v>2013</x:v>
      </x:c>
      <x:c r="AJ4145" s="50" t="n">
        <x:f>IF(AND(A4145=A4146,C4146=C4145+1,ISNUMBER(AH4146)),AH4146,"")</x:f>
        <x:v>1</x:v>
      </x:c>
    </x:row>
    <x:row r="4146" ht="15">
      <x:c r="A4146" s="9" t="s">
        <x:v>288</x:v>
      </x:c>
      <x:c r="B4146" s="10">
        <x:v>41639</x:v>
      </x:c>
      <x:c r="C4146" s="9">
        <x:v>2013</x:v>
      </x:c>
      <x:c r="D4146" s="11">
        <x:v>235.35499999999999</x:v>
      </x:c>
      <x:c r="E4146" s="11">
        <x:v>80.483999999999995</x:v>
      </x:c>
      <x:c r="F4146" s="11">
        <x:v>112.544</x:v>
      </x:c>
      <x:c r="G4146" s="11">
        <x:v>132.95400000000001</x:v>
      </x:c>
      <x:c r="H4146" s="11">
        <x:v>41.860999999999997</x:v>
      </x:c>
      <x:c r="I4146" s="11">
        <x:v>102.401</x:v>
      </x:c>
      <x:c r="J4146" s="11">
        <x:v>53.491</x:v>
      </x:c>
      <x:c r="K4146" s="11">
        <x:v>0.67100000000000004</x:v>
      </x:c>
      <x:c r="L4146" s="11">
        <x:v>8.2140000000000004</x:v>
      </x:c>
      <x:c r="M4146" s="11">
        <x:v>41.655000000000001</x:v>
      </x:c>
      <x:c r="N4146" s="11">
        <x:v>0.20599999999999999</x:v>
      </x:c>
      <x:c r="O4146" s="11">
        <x:v>256.59399999999999</x:v>
      </x:c>
      <x:c r="P4146" s="11">
        <x:v>-21.942</x:v>
      </x:c>
      <x:c r="Q4146" s="11">
        <x:v>-15.102</x:v>
      </x:c>
      <x:c r="R4146" s="11">
        <x:v>1.5960000000000001</x:v>
      </x:c>
      <x:c r="S4146" s="11">
        <x:v>-19.425000000000001</x:v>
      </x:c>
      <x:c r="T4146" s="11">
        <x:v>8.8239999999999998</x:v>
      </x:c>
      <x:c r="U4146" s="11">
        <x:v>65.153300000000002</x:v>
      </x:c>
      <x:c r="V4146" s="11">
        <x:v>18</x:v>
      </x:c>
      <x:c r="W4146" s="12">
        <x:v>0</x:v>
      </x:c>
      <x:c r="X4146" s="8">
        <x:v>0</x:v>
      </x:c>
      <x:c r="Y4146" s="13">
        <x:f t="shared" si="384"/>
        <x:v>0.71513363662212115</x:v>
      </x:c>
      <x:c r="Z4146" s="13">
        <x:f t="shared" si="385"/>
        <x:v>0.56490832996962037</x:v>
      </x:c>
      <x:c r="AA4146" s="13">
        <x:f t="shared" si="386"/>
        <x:v>-8.2534894096152625E-2</x:v>
      </x:c>
      <x:c r="AB4146" s="13">
        <x:f t="shared" si="387"/>
        <x:v>-9.3229376898727456E-2</x:v>
      </x:c>
      <x:c r="AC4146" s="13">
        <x:f t="shared" si="388"/>
        <x:v>6.636881929088255E-2</x:v>
      </x:c>
      <x:c r="AD4146" s="13">
        <x:f t="shared" si="389"/>
        <x:v>0.22727794183255084</x:v>
      </x:c>
      <x:c r="AE4146" s="50" t="n">
        <x:f>IF(OR(NOT(ISNUMBER(Q4146)),NOT(ISNUMBER(R4146))),"",IF(Q4146&lt;R4146,1,0))</x:f>
        <x:v>1</x:v>
      </x:c>
      <x:c r="AF4146" s="50" t="n">
        <x:f>IFERROR(IF(AND(A4146=A4145,C4146=C4145+1,ISNUMBER(AE4145)),AE4145,""),"")</x:f>
        <x:v>1</x:v>
      </x:c>
      <x:c r="AG4146" s="52" t="n">
        <x:f>IFERROR(IF(AND(A4146=A4145,C4146=C4145+1,ISNUMBER(U4146),ISNUMBER(U4145),U4145&lt;&gt;0),U4146/U4145-1,""),"")</x:f>
        <x:v>-0.25509289430057736</x:v>
      </x:c>
      <x:c r="AH4146" s="50" t="n">
        <x:f>IF(AND(ISNUMBER(AE4146),ISNUMBER(AF4146),ISNUMBER(AG4146)),IF(AND(AE4146=1,AF4146=1,AG4146&lt;0),1,0),"")</x:f>
        <x:v>1</x:v>
      </x:c>
      <x:c r="AI4146" s="50" t="n">
        <x:f>IF(AND(A4146=A4147,C4147=C4146+1,ISNUMBER(AH4147)),C4147,"")</x:f>
        <x:v>2014</x:v>
      </x:c>
      <x:c r="AJ4146" s="50" t="n">
        <x:f>IF(AND(A4146=A4147,C4147=C4146+1,ISNUMBER(AH4147)),AH4147,"")</x:f>
        <x:v>0</x:v>
      </x:c>
    </x:row>
    <x:row r="4147" ht="15">
      <x:c r="A4147" s="9" t="s">
        <x:v>288</x:v>
      </x:c>
      <x:c r="B4147" s="10">
        <x:v>42004</x:v>
      </x:c>
      <x:c r="C4147" s="9">
        <x:v>2014</x:v>
      </x:c>
      <x:c r="D4147" s="11">
        <x:v>219.81800000000001</x:v>
      </x:c>
      <x:c r="E4147" s="11">
        <x:v>72.168000000000006</x:v>
      </x:c>
      <x:c r="F4147" s="11">
        <x:v>57.924999999999997</x:v>
      </x:c>
      <x:c r="G4147" s="11">
        <x:v>76.42</x:v>
      </x:c>
      <x:c r="H4147" s="11">
        <x:v>5.2060000000000004</x:v>
      </x:c>
      <x:c r="I4147" s="11">
        <x:v>143.398</x:v>
      </x:c>
      <x:c r="J4147" s="11">
        <x:v>49.488999999999997</x:v>
      </x:c>
      <x:c r="K4147" s="11">
        <x:v>5.5250000000000004</x:v>
      </x:c>
      <x:c r="L4147" s="11">
        <x:v>5.8419999999999996</x:v>
      </x:c>
      <x:c r="M4147" s="11">
        <x:v>5.181</x:v>
      </x:c>
      <x:c r="N4147" s="11">
        <x:v>2.5000000000000001E-2</x:v>
      </x:c>
      <x:c r="O4147" s="11">
        <x:v>231.31200000000001</x:v>
      </x:c>
      <x:c r="P4147" s="11">
        <x:v>-0.108</x:v>
      </x:c>
      <x:c r="Q4147" s="11">
        <x:v>6.3979999999999997</x:v>
      </x:c>
      <x:c r="R4147" s="11">
        <x:v>0.56499999999999995</x:v>
      </x:c>
      <x:c r="S4147" s="11">
        <x:v>-2.64</x:v>
      </x:c>
      <x:c r="T4147" s="11">
        <x:v>1.7629999999999999</x:v>
      </x:c>
      <x:c r="U4147" s="11">
        <x:v>168.08949999999999</x:v>
      </x:c>
      <x:c r="V4147" s="11">
        <x:v>18</x:v>
      </x:c>
      <x:c r="W4147" s="12">
        <x:v>0</x:v>
      </x:c>
      <x:c r="X4147" s="8">
        <x:v>0</x:v>
      </x:c>
      <x:c r="Y4147" s="13">
        <x:f t="shared" si="384"/>
        <x:v>1.245886922744929</x:v>
      </x:c>
      <x:c r="Z4147" s="13">
        <x:f t="shared" si="385"/>
        <x:v>0.3476512387520585</x:v>
      </x:c>
      <x:c r="AA4147" s="13">
        <x:f t="shared" si="386"/>
        <x:v>-1.2009935492088911E-2</x:v>
      </x:c>
      <x:c r="AB4147" s="13">
        <x:f t="shared" si="387"/>
        <x:v>-4.9131554285818265E-4</x:v>
      </x:c>
      <x:c r="AC4147" s="13">
        <x:f t="shared" si="388"/>
        <x:v>2.3069876995550902E-2</x:v>
      </x:c>
      <x:c r="AD4147" s="13">
        <x:f t="shared" si="389"/>
        <x:v>0.22513624907878332</x:v>
      </x:c>
      <x:c r="AE4147" s="50" t="n">
        <x:f>IF(OR(NOT(ISNUMBER(Q4147)),NOT(ISNUMBER(R4147))),"",IF(Q4147&lt;R4147,1,0))</x:f>
        <x:v>0</x:v>
      </x:c>
      <x:c r="AF4147" s="50" t="n">
        <x:f>IFERROR(IF(AND(A4147=A4146,C4147=C4146+1,ISNUMBER(AE4146)),AE4146,""),"")</x:f>
        <x:v>1</x:v>
      </x:c>
      <x:c r="AG4147" s="52" t="n">
        <x:f>IFERROR(IF(AND(A4147=A4146,C4147=C4146+1,ISNUMBER(U4147),ISNUMBER(U4146),U4146&lt;&gt;0),U4147/U4146-1,""),"")</x:f>
        <x:v>1.579907694621761</x:v>
      </x:c>
      <x:c r="AH4147" s="50" t="n">
        <x:f>IF(AND(ISNUMBER(AE4147),ISNUMBER(AF4147),ISNUMBER(AG4147)),IF(AND(AE4147=1,AF4147=1,AG4147&lt;0),1,0),"")</x:f>
        <x:v>0</x:v>
      </x:c>
      <x:c r="AI4147" s="50" t="n">
        <x:f>IF(AND(A4147=A4148,C4148=C4147+1,ISNUMBER(AH4148)),C4148,"")</x:f>
        <x:v>2015</x:v>
      </x:c>
      <x:c r="AJ4147" s="50" t="n">
        <x:f>IF(AND(A4147=A4148,C4148=C4147+1,ISNUMBER(AH4148)),AH4148,"")</x:f>
        <x:v>0</x:v>
      </x:c>
    </x:row>
    <x:row r="4148" ht="15">
      <x:c r="A4148" s="9" t="s">
        <x:v>288</x:v>
      </x:c>
      <x:c r="B4148" s="10">
        <x:v>42369</x:v>
      </x:c>
      <x:c r="C4148" s="9">
        <x:v>2015</x:v>
      </x:c>
      <x:c r="D4148" s="11">
        <x:v>221.37700000000001</x:v>
      </x:c>
      <x:c r="E4148" s="11">
        <x:v>76.299000000000007</x:v>
      </x:c>
      <x:c r="F4148" s="11">
        <x:v>59.734000000000002</x:v>
      </x:c>
      <x:c r="G4148" s="11">
        <x:v>80.793000000000006</x:v>
      </x:c>
      <x:c r="H4148" s="11">
        <x:v>0.79400000000000004</x:v>
      </x:c>
      <x:c r="I4148" s="11">
        <x:v>140.584</x:v>
      </x:c>
      <x:c r="J4148" s="11">
        <x:v>46.195</x:v>
      </x:c>
      <x:c r="K4148" s="11">
        <x:v>6.8840000000000003</x:v>
      </x:c>
      <x:c r="L4148" s="11">
        <x:v>4.7670000000000003</x:v>
      </x:c>
      <x:c r="M4148" s="11">
        <x:v>0.20499999999999999</x:v>
      </x:c>
      <x:c r="N4148" s="11">
        <x:v>0.58899999999999997</x:v>
      </x:c>
      <x:c r="O4148" s="11">
        <x:v>201.535</x:v>
      </x:c>
      <x:c r="P4148" s="11">
        <x:v>0.47199999999999998</x:v>
      </x:c>
      <x:c r="Q4148" s="11">
        <x:v>6.8609999999999998</x:v>
      </x:c>
      <x:c r="R4148" s="11">
        <x:v>0.45700000000000002</x:v>
      </x:c>
      <x:c r="S4148" s="11">
        <x:v>0.14399999999999999</x:v>
      </x:c>
      <x:c r="T4148" s="11">
        <x:v>9.6639999999999997</x:v>
      </x:c>
      <x:c r="U4148" s="11">
        <x:v>196.35239999999999</x:v>
      </x:c>
      <x:c r="V4148" s="11">
        <x:v>18</x:v>
      </x:c>
      <x:c r="W4148" s="12">
        <x:v>0</x:v>
      </x:c>
      <x:c r="X4148" s="8">
        <x:v>0</x:v>
      </x:c>
      <x:c r="Y4148" s="13">
        <x:f t="shared" si="384"/>
        <x:v>1.2773127532058794</x:v>
      </x:c>
      <x:c r="Z4148" s="13">
        <x:f t="shared" si="385"/>
        <x:v>0.36495661247555078</x:v>
      </x:c>
      <x:c r="AA4148" s="13">
        <x:f t="shared" si="386"/>
        <x:v>6.5047407815626733E-4</x:v>
      </x:c>
      <x:c r="AB4148" s="13">
        <x:f t="shared" si="387"/>
        <x:v>2.1321094784010983E-3</x:v>
      </x:c>
      <x:c r="AC4148" s="13">
        <x:f t="shared" si="388"/>
        <x:v>0.11961432302303417</x:v>
      </x:c>
      <x:c r="AD4148" s="13">
        <x:f t="shared" si="389"/>
        <x:v>0.20867118083631089</x:v>
      </x:c>
      <x:c r="AE4148" s="50" t="n">
        <x:f>IF(OR(NOT(ISNUMBER(Q4148)),NOT(ISNUMBER(R4148))),"",IF(Q4148&lt;R4148,1,0))</x:f>
        <x:v>0</x:v>
      </x:c>
      <x:c r="AF4148" s="50" t="n">
        <x:f>IFERROR(IF(AND(A4148=A4147,C4148=C4147+1,ISNUMBER(AE4147)),AE4147,""),"")</x:f>
        <x:v>0</x:v>
      </x:c>
      <x:c r="AG4148" s="52" t="n">
        <x:f>IFERROR(IF(AND(A4148=A4147,C4148=C4147+1,ISNUMBER(U4148),ISNUMBER(U4147),U4147&lt;&gt;0),U4148/U4147-1,""),"")</x:f>
        <x:v>0.16814197198516267</x:v>
      </x:c>
      <x:c r="AH4148" s="50" t="n">
        <x:f>IF(AND(ISNUMBER(AE4148),ISNUMBER(AF4148),ISNUMBER(AG4148)),IF(AND(AE4148=1,AF4148=1,AG4148&lt;0),1,0),"")</x:f>
        <x:v>0</x:v>
      </x:c>
      <x:c r="AI4148" s="50" t="n">
        <x:f>IF(AND(A4148=A4149,C4149=C4148+1,ISNUMBER(AH4149)),C4149,"")</x:f>
        <x:v>2016</x:v>
      </x:c>
      <x:c r="AJ4148" s="50" t="n">
        <x:f>IF(AND(A4148=A4149,C4149=C4148+1,ISNUMBER(AH4149)),AH4149,"")</x:f>
        <x:v>0</x:v>
      </x:c>
    </x:row>
    <x:row r="4149" ht="15">
      <x:c r="A4149" s="9" t="s">
        <x:v>288</x:v>
      </x:c>
      <x:c r="B4149" s="10">
        <x:v>42735</x:v>
      </x:c>
      <x:c r="C4149" s="9">
        <x:v>2016</x:v>
      </x:c>
      <x:c r="D4149" s="11">
        <x:v>224.334</x:v>
      </x:c>
      <x:c r="E4149" s="11">
        <x:v>75.069000000000003</x:v>
      </x:c>
      <x:c r="F4149" s="11">
        <x:v>58.231999999999999</x:v>
      </x:c>
      <x:c r="G4149" s="11">
        <x:v>76.128</x:v>
      </x:c>
      <x:c r="H4149" s="11">
        <x:v>0.58899999999999997</x:v>
      </x:c>
      <x:c r="I4149" s="11">
        <x:v>148.20599999999999</x:v>
      </x:c>
      <x:c r="J4149" s="11">
        <x:v>52.767000000000003</x:v>
      </x:c>
      <x:c r="K4149" s="11">
        <x:v>19.033000000000001</x:v>
      </x:c>
      <x:c r="L4149" s="11">
        <x:v>5.2939999999999996</x:v>
      </x:c>
      <x:c r="M4149" s="11">
        <x:v>0.18</x:v>
      </x:c>
      <x:c r="N4149" s="11">
        <x:v>0.40899999999999997</x:v>
      </x:c>
      <x:c r="O4149" s="11">
        <x:v>239.36</x:v>
      </x:c>
      <x:c r="P4149" s="11">
        <x:v>10.118</x:v>
      </x:c>
      <x:c r="Q4149" s="11">
        <x:v>16.568999999999999</x:v>
      </x:c>
      <x:c r="R4149" s="11">
        <x:v>0.45700000000000002</x:v>
      </x:c>
      <x:c r="S4149" s="11">
        <x:v>8.6</x:v>
      </x:c>
      <x:c r="T4149" s="11">
        <x:v>23.722000000000001</x:v>
      </x:c>
      <x:c r="U4149" s="11">
        <x:v>163.62700000000001</x:v>
      </x:c>
      <x:c r="V4149" s="11">
        <x:v>18</x:v>
      </x:c>
      <x:c r="W4149" s="12">
        <x:v>0</x:v>
      </x:c>
      <x:c r="X4149" s="8">
        <x:v>0</x:v>
      </x:c>
      <x:c r="Y4149" s="13">
        <x:f t="shared" si="384"/>
        <x:v>1.2891365572193982</x:v>
      </x:c>
      <x:c r="Z4149" s="13">
        <x:f t="shared" si="385"/>
        <x:v>0.3393511460590013</x:v>
      </x:c>
      <x:c r="AA4149" s="13">
        <x:f t="shared" si="386"/>
        <x:v>3.833569588203304E-2</x:v>
      </x:c>
      <x:c r="AB4149" s="13">
        <x:f t="shared" si="387"/>
        <x:v>4.5102391969117479E-2</x:v>
      </x:c>
      <x:c r="AC4149" s="13">
        <x:f t="shared" si="388"/>
        <x:v>0.31160676754939054</x:v>
      </x:c>
      <x:c r="AD4149" s="13">
        <x:f t="shared" si="389"/>
        <x:v>0.23521624007060901</x:v>
      </x:c>
      <x:c r="AE4149" s="50" t="n">
        <x:f>IF(OR(NOT(ISNUMBER(Q4149)),NOT(ISNUMBER(R4149))),"",IF(Q4149&lt;R4149,1,0))</x:f>
        <x:v>0</x:v>
      </x:c>
      <x:c r="AF4149" s="50" t="n">
        <x:f>IFERROR(IF(AND(A4149=A4148,C4149=C4148+1,ISNUMBER(AE4148)),AE4148,""),"")</x:f>
        <x:v>0</x:v>
      </x:c>
      <x:c r="AG4149" s="52" t="n">
        <x:f>IFERROR(IF(AND(A4149=A4148,C4149=C4148+1,ISNUMBER(U4149),ISNUMBER(U4148),U4148&lt;&gt;0),U4149/U4148-1,""),"")</x:f>
        <x:v>-0.16666666666666652</x:v>
      </x:c>
      <x:c r="AH4149" s="50" t="n">
        <x:f>IF(AND(ISNUMBER(AE4149),ISNUMBER(AF4149),ISNUMBER(AG4149)),IF(AND(AE4149=1,AF4149=1,AG4149&lt;0),1,0),"")</x:f>
        <x:v>0</x:v>
      </x:c>
      <x:c r="AI4149" s="50" t="n">
        <x:f>IF(AND(A4149=A4150,C4150=C4149+1,ISNUMBER(AH4150)),C4150,"")</x:f>
        <x:v>2017</x:v>
      </x:c>
      <x:c r="AJ4149" s="50" t="n">
        <x:f>IF(AND(A4149=A4150,C4150=C4149+1,ISNUMBER(AH4150)),AH4150,"")</x:f>
        <x:v>0</x:v>
      </x:c>
    </x:row>
    <x:row r="4150" ht="15">
      <x:c r="A4150" s="9" t="s">
        <x:v>288</x:v>
      </x:c>
      <x:c r="B4150" s="10">
        <x:v>43100</x:v>
      </x:c>
      <x:c r="C4150" s="9">
        <x:v>2017</x:v>
      </x:c>
      <x:c r="D4150" s="11">
        <x:v>255.398</x:v>
      </x:c>
      <x:c r="E4150" s="11">
        <x:v>107.10599999999999</x:v>
      </x:c>
      <x:c r="F4150" s="11">
        <x:v>78.715000000000003</x:v>
      </x:c>
      <x:c r="G4150" s="11">
        <x:v>101.241</x:v>
      </x:c>
      <x:c r="H4150" s="11">
        <x:v>0.40899999999999997</x:v>
      </x:c>
      <x:c r="I4150" s="11">
        <x:v>154.15700000000001</x:v>
      </x:c>
      <x:c r="J4150" s="11">
        <x:v>57.274000000000001</x:v>
      </x:c>
      <x:c r="K4150" s="11">
        <x:v>32.848999999999997</x:v>
      </x:c>
      <x:c r="L4150" s="11">
        <x:v>7.75</x:v>
      </x:c>
      <x:c r="M4150" s="11">
        <x:v>0.18</x:v>
      </x:c>
      <x:c r="N4150" s="11">
        <x:v>0.22900000000000001</x:v>
      </x:c>
      <x:c r="O4150" s="11">
        <x:v>262.22399999999999</x:v>
      </x:c>
      <x:c r="P4150" s="11">
        <x:v>17.824000000000002</x:v>
      </x:c>
      <x:c r="Q4150" s="11">
        <x:v>24.312999999999999</x:v>
      </x:c>
      <x:c r="R4150" s="11">
        <x:v>0.45700000000000002</x:v>
      </x:c>
      <x:c r="S4150" s="11">
        <x:v>15.329000000000001</x:v>
      </x:c>
      <x:c r="T4150" s="11">
        <x:v>24.815000000000001</x:v>
      </x:c>
      <x:c r="U4150" s="11">
        <x:v>249.54470000000001</x:v>
      </x:c>
      <x:c r="V4150" s="11">
        <x:v>18</x:v>
      </x:c>
      <x:c r="W4150" s="12">
        <x:v>0</x:v>
      </x:c>
      <x:c r="X4150" s="8">
        <x:v>0</x:v>
      </x:c>
      <x:c r="Y4150" s="13">
        <x:f t="shared" si="384"/>
        <x:v>1.3606809375595501</x:v>
      </x:c>
      <x:c r="Z4150" s="13">
        <x:f t="shared" si="385"/>
        <x:v>0.3964048269759356</x:v>
      </x:c>
      <x:c r="AA4150" s="13">
        <x:f t="shared" si="386"/>
        <x:v>6.0020047142107617E-2</x:v>
      </x:c>
      <x:c r="AB4150" s="13">
        <x:f t="shared" si="387"/>
        <x:v>6.9789113462125782E-2</x:v>
      </x:c>
      <x:c r="AC4150" s="13">
        <x:f t="shared" si="388"/>
        <x:v>0.24510820714927747</x:v>
      </x:c>
      <x:c r="AD4150" s="13">
        <x:f t="shared" si="389"/>
        <x:v>0.22425390958425673</x:v>
      </x:c>
      <x:c r="AE4150" s="50" t="n">
        <x:f>IF(OR(NOT(ISNUMBER(Q4150)),NOT(ISNUMBER(R4150))),"",IF(Q4150&lt;R4150,1,0))</x:f>
        <x:v>0</x:v>
      </x:c>
      <x:c r="AF4150" s="50" t="n">
        <x:f>IFERROR(IF(AND(A4150=A4149,C4150=C4149+1,ISNUMBER(AE4149)),AE4149,""),"")</x:f>
        <x:v>0</x:v>
      </x:c>
      <x:c r="AG4150" s="52" t="n">
        <x:f>IFERROR(IF(AND(A4150=A4149,C4150=C4149+1,ISNUMBER(U4150),ISNUMBER(U4149),U4149&lt;&gt;0),U4150/U4149-1,""),"")</x:f>
        <x:v>0.525082657507624</x:v>
      </x:c>
      <x:c r="AH4150" s="50" t="n">
        <x:f>IF(AND(ISNUMBER(AE4150),ISNUMBER(AF4150),ISNUMBER(AG4150)),IF(AND(AE4150=1,AF4150=1,AG4150&lt;0),1,0),"")</x:f>
        <x:v>0</x:v>
      </x:c>
      <x:c r="AI4150" s="50" t="n">
        <x:f>IF(AND(A4150=A4151,C4151=C4150+1,ISNUMBER(AH4151)),C4151,"")</x:f>
        <x:v>2018</x:v>
      </x:c>
      <x:c r="AJ4150" s="50" t="n">
        <x:f>IF(AND(A4150=A4151,C4151=C4150+1,ISNUMBER(AH4151)),AH4151,"")</x:f>
        <x:v>0</x:v>
      </x:c>
    </x:row>
    <x:row r="4151" ht="15">
      <x:c r="A4151" s="9" t="s">
        <x:v>288</x:v>
      </x:c>
      <x:c r="B4151" s="10">
        <x:v>43465</x:v>
      </x:c>
      <x:c r="C4151" s="9">
        <x:v>2018</x:v>
      </x:c>
      <x:c r="D4151" s="11">
        <x:v>253.70699999999999</x:v>
      </x:c>
      <x:c r="E4151" s="11">
        <x:v>99.197000000000003</x:v>
      </x:c>
      <x:c r="F4151" s="11">
        <x:v>66.05</x:v>
      </x:c>
      <x:c r="G4151" s="11">
        <x:v>84.71</x:v>
      </x:c>
      <x:c r="H4151" s="11">
        <x:v>0.22900000000000001</x:v>
      </x:c>
      <x:c r="I4151" s="11">
        <x:v>168.99700000000001</x:v>
      </x:c>
      <x:c r="J4151" s="11">
        <x:v>71.054000000000002</x:v>
      </x:c>
      <x:c r="K4151" s="11">
        <x:v>33.113999999999997</x:v>
      </x:c>
      <x:c r="L4151" s="11">
        <x:v>9.6460000000000008</x:v>
      </x:c>
      <x:c r="M4151" s="11">
        <x:v>0.18</x:v>
      </x:c>
      <x:c r="N4151" s="11">
        <x:v>4.9000000000000002E-2</x:v>
      </x:c>
      <x:c r="O4151" s="11">
        <x:v>274.20299999999997</x:v>
      </x:c>
      <x:c r="P4151" s="11">
        <x:v>21.533000000000001</x:v>
      </x:c>
      <x:c r="Q4151" s="11">
        <x:v>26.66</x:v>
      </x:c>
      <x:c r="R4151" s="11">
        <x:v>0.246</x:v>
      </x:c>
      <x:c r="S4151" s="11">
        <x:v>18.146000000000001</x:v>
      </x:c>
      <x:c r="T4151" s="11">
        <x:v>18.837</x:v>
      </x:c>
      <x:c r="U4151" s="11">
        <x:v>219.96719999999999</x:v>
      </x:c>
      <x:c r="V4151" s="11">
        <x:v>18</x:v>
      </x:c>
      <x:c r="W4151" s="12">
        <x:v>0</x:v>
      </x:c>
      <x:c r="X4151" s="8">
        <x:v>0</x:v>
      </x:c>
      <x:c r="Y4151" s="13">
        <x:f t="shared" si="384"/>
        <x:v>1.5018470855412567</x:v>
      </x:c>
      <x:c r="Z4151" s="13">
        <x:f t="shared" si="385"/>
        <x:v>0.33388909253587801</x:v>
      </x:c>
      <x:c r="AA4151" s="13">
        <x:f t="shared" si="386"/>
        <x:v>7.1523450279259146E-2</x:v>
      </x:c>
      <x:c r="AB4151" s="13">
        <x:f t="shared" si="387"/>
        <x:v>8.4873495804215104E-2</x:v>
      </x:c>
      <x:c r="AC4151" s="13">
        <x:f t="shared" si="388"/>
        <x:v>0.22237044032581751</x:v>
      </x:c>
      <x:c r="AD4151" s="13">
        <x:f t="shared" si="389"/>
        <x:v>0.28006322253623278</x:v>
      </x:c>
      <x:c r="AE4151" s="50" t="n">
        <x:f>IF(OR(NOT(ISNUMBER(Q4151)),NOT(ISNUMBER(R4151))),"",IF(Q4151&lt;R4151,1,0))</x:f>
        <x:v>0</x:v>
      </x:c>
      <x:c r="AF4151" s="50" t="n">
        <x:f>IFERROR(IF(AND(A4151=A4150,C4151=C4150+1,ISNUMBER(AE4150)),AE4150,""),"")</x:f>
        <x:v>0</x:v>
      </x:c>
      <x:c r="AG4151" s="52" t="n">
        <x:f>IFERROR(IF(AND(A4151=A4150,C4151=C4150+1,ISNUMBER(U4151),ISNUMBER(U4150),U4150&lt;&gt;0),U4151/U4150-1,""),"")</x:f>
        <x:v>-0.11852585929494797</x:v>
      </x:c>
      <x:c r="AH4151" s="50" t="n">
        <x:f>IF(AND(ISNUMBER(AE4151),ISNUMBER(AF4151),ISNUMBER(AG4151)),IF(AND(AE4151=1,AF4151=1,AG4151&lt;0),1,0),"")</x:f>
        <x:v>0</x:v>
      </x:c>
      <x:c r="AI4151" s="50" t="n">
        <x:f>IF(AND(A4151=A4152,C4152=C4151+1,ISNUMBER(AH4152)),C4152,"")</x:f>
        <x:v>2019</x:v>
      </x:c>
      <x:c r="AJ4151" s="50" t="n">
        <x:f>IF(AND(A4151=A4152,C4152=C4151+1,ISNUMBER(AH4152)),AH4152,"")</x:f>
        <x:v>0</x:v>
      </x:c>
    </x:row>
    <x:row r="4152" ht="15">
      <x:c r="A4152" s="9" t="s">
        <x:v>288</x:v>
      </x:c>
      <x:c r="B4152" s="10">
        <x:v>43830</x:v>
      </x:c>
      <x:c r="C4152" s="9">
        <x:v>2019</x:v>
      </x:c>
      <x:c r="D4152" s="11">
        <x:v>254.80600000000001</x:v>
      </x:c>
      <x:c r="E4152" s="11">
        <x:v>91.772999999999996</x:v>
      </x:c>
      <x:c r="F4152" s="11">
        <x:v>58.637999999999998</x:v>
      </x:c>
      <x:c r="G4152" s="11">
        <x:v>79.799000000000007</x:v>
      </x:c>
      <x:c r="H4152" s="11">
        <x:v>4.9000000000000002E-2</x:v>
      </x:c>
      <x:c r="I4152" s="11">
        <x:v>175.00700000000001</x:v>
      </x:c>
      <x:c r="J4152" s="11">
        <x:v>76.334000000000003</x:v>
      </x:c>
      <x:c r="K4152" s="11">
        <x:v>24.978999999999999</x:v>
      </x:c>
      <x:c r="L4152" s="11">
        <x:v>8.9149999999999991</x:v>
      </x:c>
      <x:c r="M4152" s="11">
        <x:v>4.9000000000000002E-2</x:v>
      </x:c>
      <x:c r="N4152" s="11">
        <x:v>0</x:v>
      </x:c>
      <x:c r="O4152" s="11">
        <x:v>274.91699999999997</x:v>
      </x:c>
      <x:c r="P4152" s="11">
        <x:v>23.256</x:v>
      </x:c>
      <x:c r="Q4152" s="11">
        <x:v>27.007999999999999</x:v>
      </x:c>
      <x:c r="R4152" s="11">
        <x:v>0.246</x:v>
      </x:c>
      <x:c r="S4152" s="11">
        <x:v>20.161999999999999</x:v>
      </x:c>
      <x:c r="T4152" s="11">
        <x:v>14.234</x:v>
      </x:c>
      <x:c r="U4152" s="11">
        <x:v>209.14150000000001</x:v>
      </x:c>
      <x:c r="V4152" s="11">
        <x:v>18</x:v>
      </x:c>
      <x:c r="W4152" s="12">
        <x:v>0</x:v>
      </x:c>
      <x:c r="X4152" s="8">
        <x:v>0</x:v>
      </x:c>
      <x:c r="Y4152" s="13">
        <x:f t="shared" si="384"/>
        <x:v>1.5650772536580375</x:v>
      </x:c>
      <x:c r="Z4152" s="13">
        <x:f t="shared" si="385"/>
        <x:v>0.31317551392039433</x:v>
      </x:c>
      <x:c r="AA4152" s="13">
        <x:f t="shared" si="386"/>
        <x:v>7.9126865144462835E-2</x:v>
      </x:c>
      <x:c r="AB4152" s="13">
        <x:f t="shared" si="387"/>
        <x:v>9.1269436355501832E-2</x:v>
      </x:c>
      <x:c r="AC4152" s="13">
        <x:f t="shared" si="388"/>
        <x:v>0.17837316257095953</x:v>
      </x:c>
      <x:c r="AD4152" s="13">
        <x:f t="shared" si="389"/>
        <x:v>0.29957693303925337</x:v>
      </x:c>
      <x:c r="AE4152" s="50" t="n">
        <x:f>IF(OR(NOT(ISNUMBER(Q4152)),NOT(ISNUMBER(R4152))),"",IF(Q4152&lt;R4152,1,0))</x:f>
        <x:v>0</x:v>
      </x:c>
      <x:c r="AF4152" s="50" t="n">
        <x:f>IFERROR(IF(AND(A4152=A4151,C4152=C4151+1,ISNUMBER(AE4151)),AE4151,""),"")</x:f>
        <x:v>0</x:v>
      </x:c>
      <x:c r="AG4152" s="52" t="n">
        <x:f>IFERROR(IF(AND(A4152=A4151,C4152=C4151+1,ISNUMBER(U4152),ISNUMBER(U4151),U4151&lt;&gt;0),U4152/U4151-1,""),"")</x:f>
        <x:v>-0.04921506479147797</x:v>
      </x:c>
      <x:c r="AH4152" s="50" t="n">
        <x:f>IF(AND(ISNUMBER(AE4152),ISNUMBER(AF4152),ISNUMBER(AG4152)),IF(AND(AE4152=1,AF4152=1,AG4152&lt;0),1,0),"")</x:f>
        <x:v>0</x:v>
      </x:c>
      <x:c r="AI4152" s="50" t="n">
        <x:f>IF(AND(A4152=A4153,C4153=C4152+1,ISNUMBER(AH4153)),C4153,"")</x:f>
        <x:v>2020</x:v>
      </x:c>
      <x:c r="AJ4152" s="50" t="n">
        <x:f>IF(AND(A4152=A4153,C4153=C4152+1,ISNUMBER(AH4153)),AH4153,"")</x:f>
        <x:v>0</x:v>
      </x:c>
    </x:row>
    <x:row r="4153" ht="15">
      <x:c r="A4153" s="9" t="s">
        <x:v>288</x:v>
      </x:c>
      <x:c r="B4153" s="10">
        <x:v>44196</x:v>
      </x:c>
      <x:c r="C4153" s="9">
        <x:v>2020</x:v>
      </x:c>
      <x:c r="D4153" s="11">
        <x:v>331.22899999999998</x:v>
      </x:c>
      <x:c r="E4153" s="11">
        <x:v>127.446</x:v>
      </x:c>
      <x:c r="F4153" s="11">
        <x:v>106.378</x:v>
      </x:c>
      <x:c r="G4153" s="11">
        <x:v>147.554</x:v>
      </x:c>
      <x:c r="H4153" s="11">
        <x:v>39.356000000000002</x:v>
      </x:c>
      <x:c r="I4153" s="11">
        <x:v>183.67500000000001</x:v>
      </x:c>
      <x:c r="J4153" s="11">
        <x:v>87.332999999999998</x:v>
      </x:c>
      <x:c r="K4153" s="11">
        <x:v>44.338000000000001</x:v>
      </x:c>
      <x:c r="L4153" s="11">
        <x:v>6.8559999999999999</x:v>
      </x:c>
      <x:c r="M4153" s="11">
        <x:v>20.876999999999999</x:v>
      </x:c>
      <x:c r="N4153" s="11">
        <x:v>18.478999999999999</x:v>
      </x:c>
      <x:c r="O4153" s="11">
        <x:v>327.36399999999998</x:v>
      </x:c>
      <x:c r="P4153" s="11">
        <x:v>24.684000000000001</x:v>
      </x:c>
      <x:c r="Q4153" s="11">
        <x:v>31.617999999999999</x:v>
      </x:c>
      <x:c r="R4153" s="11">
        <x:v>0.246</x:v>
      </x:c>
      <x:c r="S4153" s="11">
        <x:v>20.414999999999999</x:v>
      </x:c>
      <x:c r="T4153" s="11">
        <x:v>21.382000000000001</x:v>
      </x:c>
      <x:c r="U4153" s="11">
        <x:v>192.7347</x:v>
      </x:c>
      <x:c r="V4153" s="11">
        <x:v>18</x:v>
      </x:c>
      <x:c r="W4153" s="12">
        <x:v>0</x:v>
      </x:c>
      <x:c r="X4153" s="8">
        <x:v>0</x:v>
      </x:c>
      <x:c r="Y4153" s="13">
        <x:f t="shared" si="384"/>
        <x:v>1.1980484686683337</x:v>
      </x:c>
      <x:c r="Z4153" s="13">
        <x:f t="shared" si="385"/>
        <x:v>0.44547427912411053</x:v>
      </x:c>
      <x:c r="AA4153" s="13">
        <x:f t="shared" si="386"/>
        <x:v>6.1634096048353251E-2</x:v>
      </x:c>
      <x:c r="AB4153" s="13">
        <x:f t="shared" si="387"/>
        <x:v>7.4522460291822287E-2</x:v>
      </x:c>
      <x:c r="AC4153" s="13">
        <x:f t="shared" si="388"/>
        <x:v>0.14490966019220083</x:v>
      </x:c>
      <x:c r="AD4153" s="13">
        <x:f t="shared" si="389"/>
        <x:v>0.26366350772426328</x:v>
      </x:c>
      <x:c r="AE4153" s="50" t="n">
        <x:f>IF(OR(NOT(ISNUMBER(Q4153)),NOT(ISNUMBER(R4153))),"",IF(Q4153&lt;R4153,1,0))</x:f>
        <x:v>0</x:v>
      </x:c>
      <x:c r="AF4153" s="50" t="n">
        <x:f>IFERROR(IF(AND(A4153=A4152,C4153=C4152+1,ISNUMBER(AE4152)),AE4152,""),"")</x:f>
        <x:v>0</x:v>
      </x:c>
      <x:c r="AG4153" s="52" t="n">
        <x:f>IFERROR(IF(AND(A4153=A4152,C4153=C4152+1,ISNUMBER(U4153),ISNUMBER(U4152),U4152&lt;&gt;0),U4153/U4152-1,""),"")</x:f>
        <x:v>-0.07844832326439277</x:v>
      </x:c>
      <x:c r="AH4153" s="50" t="n">
        <x:f>IF(AND(ISNUMBER(AE4153),ISNUMBER(AF4153),ISNUMBER(AG4153)),IF(AND(AE4153=1,AF4153=1,AG4153&lt;0),1,0),"")</x:f>
        <x:v>0</x:v>
      </x:c>
      <x:c r="AI4153" s="50" t="n">
        <x:f>IF(AND(A4153=A4154,C4154=C4153+1,ISNUMBER(AH4154)),C4154,"")</x:f>
        <x:v>2021</x:v>
      </x:c>
      <x:c r="AJ4153" s="50" t="n">
        <x:f>IF(AND(A4153=A4154,C4154=C4153+1,ISNUMBER(AH4154)),AH4154,"")</x:f>
        <x:v>0</x:v>
      </x:c>
    </x:row>
    <x:row r="4154" ht="15">
      <x:c r="A4154" s="9" t="s">
        <x:v>288</x:v>
      </x:c>
      <x:c r="B4154" s="10">
        <x:v>44561</x:v>
      </x:c>
      <x:c r="C4154" s="9">
        <x:v>2021</x:v>
      </x:c>
      <x:c r="D4154" s="11">
        <x:v>337.77</x:v>
      </x:c>
      <x:c r="E4154" s="11">
        <x:v>107.694</x:v>
      </x:c>
      <x:c r="F4154" s="11">
        <x:v>85.447000000000003</x:v>
      </x:c>
      <x:c r="G4154" s="11">
        <x:v>146.84100000000001</x:v>
      </x:c>
      <x:c r="H4154" s="11">
        <x:v>31.859000000000002</x:v>
      </x:c>
      <x:c r="I4154" s="11">
        <x:v>190.929</x:v>
      </x:c>
      <x:c r="J4154" s="11">
        <x:v>92.100999999999999</x:v>
      </x:c>
      <x:c r="K4154" s="11">
        <x:v>24.983000000000001</x:v>
      </x:c>
      <x:c r="L4154" s="11">
        <x:v>10.231</x:v>
      </x:c>
      <x:c r="M4154" s="11">
        <x:v>7.6440000000000001</x:v>
      </x:c>
      <x:c r="N4154" s="11">
        <x:v>24.215</x:v>
      </x:c>
      <x:c r="O4154" s="11">
        <x:v>363.25400000000002</x:v>
      </x:c>
      <x:c r="P4154" s="11">
        <x:v>22.675000000000001</x:v>
      </x:c>
      <x:c r="Q4154" s="11">
        <x:v>31.524000000000001</x:v>
      </x:c>
      <x:c r="R4154" s="11">
        <x:v>0.246</x:v>
      </x:c>
      <x:c r="S4154" s="11">
        <x:v>17.303999999999998</x:v>
      </x:c>
      <x:c r="T4154" s="11">
        <x:v>24.65</x:v>
      </x:c>
      <x:c r="U4154" s="11">
        <x:v>241.6456</x:v>
      </x:c>
      <x:c r="V4154" s="11">
        <x:v>18</x:v>
      </x:c>
      <x:c r="W4154" s="12">
        <x:v>0</x:v>
      </x:c>
      <x:c r="X4154" s="8">
        <x:v>0</x:v>
      </x:c>
      <x:c r="Y4154" s="13">
        <x:f t="shared" si="384"/>
        <x:v>1.2603602232963123</x:v>
      </x:c>
      <x:c r="Z4154" s="13">
        <x:f t="shared" si="385"/>
        <x:v>0.4347366551203482</x:v>
      </x:c>
      <x:c r="AA4154" s="13">
        <x:f t="shared" si="386"/>
        <x:v>5.1230127009503509E-2</x:v>
      </x:c>
      <x:c r="AB4154" s="13">
        <x:f t="shared" si="387"/>
        <x:v>6.7131480001184241E-2</x:v>
      </x:c>
      <x:c r="AC4154" s="13">
        <x:f t="shared" si="388"/>
        <x:v>0.16786864703999563</x:v>
      </x:c>
      <x:c r="AD4154" s="13">
        <x:f t="shared" si="389"/>
        <x:v>0.27267371288154663</x:v>
      </x:c>
      <x:c r="AE4154" s="50" t="n">
        <x:f>IF(OR(NOT(ISNUMBER(Q4154)),NOT(ISNUMBER(R4154))),"",IF(Q4154&lt;R4154,1,0))</x:f>
        <x:v>0</x:v>
      </x:c>
      <x:c r="AF4154" s="50" t="n">
        <x:f>IFERROR(IF(AND(A4154=A4153,C4154=C4153+1,ISNUMBER(AE4153)),AE4153,""),"")</x:f>
        <x:v>0</x:v>
      </x:c>
      <x:c r="AG4154" s="52" t="n">
        <x:f>IFERROR(IF(AND(A4154=A4153,C4154=C4153+1,ISNUMBER(U4154),ISNUMBER(U4153),U4153&lt;&gt;0),U4154/U4153-1,""),"")</x:f>
        <x:v>0.2537731918538799</x:v>
      </x:c>
      <x:c r="AH4154" s="50" t="n">
        <x:f>IF(AND(ISNUMBER(AE4154),ISNUMBER(AF4154),ISNUMBER(AG4154)),IF(AND(AE4154=1,AF4154=1,AG4154&lt;0),1,0),"")</x:f>
        <x:v>0</x:v>
      </x:c>
      <x:c r="AI4154" s="50" t="n">
        <x:f>IF(AND(A4154=A4155,C4155=C4154+1,ISNUMBER(AH4155)),C4155,"")</x:f>
        <x:v>2022</x:v>
      </x:c>
      <x:c r="AJ4154" s="50" t="n">
        <x:f>IF(AND(A4154=A4155,C4155=C4154+1,ISNUMBER(AH4155)),AH4155,"")</x:f>
        <x:v>0</x:v>
      </x:c>
    </x:row>
    <x:row r="4155" ht="15">
      <x:c r="A4155" s="9" t="s">
        <x:v>288</x:v>
      </x:c>
      <x:c r="B4155" s="10">
        <x:v>44926</x:v>
      </x:c>
      <x:c r="C4155" s="9">
        <x:v>2022</x:v>
      </x:c>
      <x:c r="D4155" s="11">
        <x:v>370.75900000000001</x:v>
      </x:c>
      <x:c r="E4155" s="11">
        <x:v>140.70500000000001</x:v>
      </x:c>
      <x:c r="F4155" s="11">
        <x:v>123.322</x:v>
      </x:c>
      <x:c r="G4155" s="11">
        <x:v>166.79900000000001</x:v>
      </x:c>
      <x:c r="H4155" s="11">
        <x:v>26.49</x:v>
      </x:c>
      <x:c r="I4155" s="11">
        <x:v>203.96</x:v>
      </x:c>
      <x:c r="J4155" s="11">
        <x:v>103.226</x:v>
      </x:c>
      <x:c r="K4155" s="11">
        <x:v>0</x:v>
      </x:c>
      <x:c r="L4155" s="11">
        <x:v>0</x:v>
      </x:c>
      <x:c r="M4155" s="11">
        <x:v>7.6559999999999997</x:v>
      </x:c>
      <x:c r="N4155" s="11">
        <x:v>18.834</x:v>
      </x:c>
      <x:c r="O4155" s="11">
        <x:v>403.56299999999999</x:v>
      </x:c>
      <x:c r="P4155" s="11">
        <x:v>21.457000000000001</x:v>
      </x:c>
      <x:c r="Q4155" s="11">
        <x:v>33.691000000000003</x:v>
      </x:c>
      <x:c r="R4155" s="11">
        <x:v>0.246</x:v>
      </x:c>
      <x:c r="S4155" s="11">
        <x:v>15.601000000000001</x:v>
      </x:c>
      <x:c r="T4155" s="11">
        <x:v>-6.7409999999999997</x:v>
      </x:c>
      <x:c r="U4155" s="11">
        <x:v>206.91890000000001</x:v>
      </x:c>
      <x:c r="V4155" s="11">
        <x:v>18</x:v>
      </x:c>
      <x:c r="W4155" s="12">
        <x:v>0</x:v>
      </x:c>
      <x:c r="X4155" s="8">
        <x:v>0</x:v>
      </x:c>
      <x:c r="Y4155" s="13">
        <x:f t="shared" si="384"/>
        <x:v>1.1409561959747654</x:v>
      </x:c>
      <x:c r="Z4155" s="13">
        <x:f t="shared" si="385"/>
        <x:v>0.44988523542247122</x:v>
      </x:c>
      <x:c r="AA4155" s="13">
        <x:f t="shared" si="386"/>
        <x:v>4.2078546980653199E-2</x:v>
      </x:c>
      <x:c r="AB4155" s="13">
        <x:f t="shared" si="387"/>
        <x:v>5.7873173678858775E-2</x:v>
      </x:c>
      <x:c r="AC4155" s="13">
        <x:f t="shared" si="388"/>
        <x:v>-4.0413911354384616E-2</x:v>
      </x:c>
      <x:c r="AD4155" s="13">
        <x:f t="shared" si="389"/>
        <x:v>0.27841805593390856</x:v>
      </x:c>
      <x:c r="AE4155" s="50" t="n">
        <x:f>IF(OR(NOT(ISNUMBER(Q4155)),NOT(ISNUMBER(R4155))),"",IF(Q4155&lt;R4155,1,0))</x:f>
        <x:v>0</x:v>
      </x:c>
      <x:c r="AF4155" s="50" t="n">
        <x:f>IFERROR(IF(AND(A4155=A4154,C4155=C4154+1,ISNUMBER(AE4154)),AE4154,""),"")</x:f>
        <x:v>0</x:v>
      </x:c>
      <x:c r="AG4155" s="52" t="n">
        <x:f>IFERROR(IF(AND(A4155=A4154,C4155=C4154+1,ISNUMBER(U4155),ISNUMBER(U4154),U4154&lt;&gt;0),U4155/U4154-1,""),"")</x:f>
        <x:v>-0.14370921713451434</x:v>
      </x:c>
      <x:c r="AH4155" s="50" t="n">
        <x:f>IF(AND(ISNUMBER(AE4155),ISNUMBER(AF4155),ISNUMBER(AG4155)),IF(AND(AE4155=1,AF4155=1,AG4155&lt;0),1,0),"")</x:f>
        <x:v>0</x:v>
      </x:c>
      <x:c r="AI4155" s="50" t="n">
        <x:f>IF(AND(A4155=A4156,C4156=C4155+1,ISNUMBER(AH4156)),C4156,"")</x:f>
        <x:v>2023</x:v>
      </x:c>
      <x:c r="AJ4155" s="50" t="n">
        <x:f>IF(AND(A4155=A4156,C4156=C4155+1,ISNUMBER(AH4156)),AH4156,"")</x:f>
        <x:v>0</x:v>
      </x:c>
    </x:row>
    <x:row r="4156" ht="15">
      <x:c r="A4156" s="9" t="s">
        <x:v>288</x:v>
      </x:c>
      <x:c r="B4156" s="10">
        <x:v>45291</x:v>
      </x:c>
      <x:c r="C4156" s="9">
        <x:v>2023</x:v>
      </x:c>
      <x:c r="D4156" s="11">
        <x:v>364.99</x:v>
      </x:c>
      <x:c r="E4156" s="11">
        <x:v>136.59299999999999</x:v>
      </x:c>
      <x:c r="F4156" s="11">
        <x:v>109.021</x:v>
      </x:c>
      <x:c r="G4156" s="11">
        <x:v>147.27199999999999</x:v>
      </x:c>
      <x:c r="H4156" s="11">
        <x:v>22.346</x:v>
      </x:c>
      <x:c r="I4156" s="11">
        <x:v>217.71799999999999</x:v>
      </x:c>
      <x:c r="J4156" s="11">
        <x:v>115.498</x:v>
      </x:c>
      <x:c r="K4156" s="11">
        <x:v>11.337999999999999</x:v>
      </x:c>
      <x:c r="L4156" s="11">
        <x:v>0</x:v>
      </x:c>
      <x:c r="M4156" s="11">
        <x:v>6.3220000000000001</x:v>
      </x:c>
      <x:c r="N4156" s="11">
        <x:v>16.024000000000001</x:v>
      </x:c>
      <x:c r="O4156" s="11">
        <x:v>491.75299999999999</x:v>
      </x:c>
      <x:c r="P4156" s="11">
        <x:v>28.256</x:v>
      </x:c>
      <x:c r="Q4156" s="11">
        <x:v>38.918999999999997</x:v>
      </x:c>
      <x:c r="R4156" s="11">
        <x:v>0.246</x:v>
      </x:c>
      <x:c r="S4156" s="11">
        <x:v>21.565999999999999</x:v>
      </x:c>
      <x:c r="T4156" s="11">
        <x:v>47.796999999999997</x:v>
      </x:c>
      <x:c r="U4156" s="11">
        <x:v>191.60140000000001</x:v>
      </x:c>
      <x:c r="V4156" s="11">
        <x:v>18</x:v>
      </x:c>
      <x:c r="W4156" s="12">
        <x:v>0</x:v>
      </x:c>
      <x:c r="X4156" s="8">
        <x:v>0</x:v>
      </x:c>
      <x:c r="Y4156" s="13">
        <x:f t="shared" si="384"/>
        <x:v>1.2529054035461056</x:v>
      </x:c>
      <x:c r="Z4156" s="13">
        <x:f t="shared" si="385"/>
        <x:v>0.40349598619140248</x:v>
      </x:c>
      <x:c r="AA4156" s="13">
        <x:f t="shared" si="386"/>
        <x:v>5.9086550316447023E-2</x:v>
      </x:c>
      <x:c r="AB4156" s="13">
        <x:f t="shared" si="387"/>
        <x:v>7.7415819611496198E-2</x:v>
      </x:c>
      <x:c r="AC4156" s="13">
        <x:f t="shared" si="388"/>
        <x:v>0.32454913357596826</x:v>
      </x:c>
      <x:c r="AD4156" s="13">
        <x:f t="shared" si="389"/>
        <x:v>0.31644154634373545</x:v>
      </x:c>
      <x:c r="AE4156" s="50" t="n">
        <x:f>IF(OR(NOT(ISNUMBER(Q4156)),NOT(ISNUMBER(R4156))),"",IF(Q4156&lt;R4156,1,0))</x:f>
        <x:v>0</x:v>
      </x:c>
      <x:c r="AF4156" s="50" t="n">
        <x:f>IFERROR(IF(AND(A4156=A4155,C4156=C4155+1,ISNUMBER(AE4155)),AE4155,""),"")</x:f>
        <x:v>0</x:v>
      </x:c>
      <x:c r="AG4156" s="52" t="n">
        <x:f>IFERROR(IF(AND(A4156=A4155,C4156=C4155+1,ISNUMBER(U4156),ISNUMBER(U4155),U4155&lt;&gt;0),U4156/U4155-1,""),"")</x:f>
        <x:v>-0.07402658722813626</x:v>
      </x:c>
      <x:c r="AH4156" s="50" t="n">
        <x:f>IF(AND(ISNUMBER(AE4156),ISNUMBER(AF4156),ISNUMBER(AG4156)),IF(AND(AE4156=1,AF4156=1,AG4156&lt;0),1,0),"")</x:f>
        <x:v>0</x:v>
      </x:c>
      <x:c r="AI4156" s="50" t="n">
        <x:f>IF(AND(A4156=A4157,C4157=C4156+1,ISNUMBER(AH4157)),C4157,"")</x:f>
        <x:v>2024</x:v>
      </x:c>
      <x:c r="AJ4156" s="50" t="n">
        <x:f>IF(AND(A4156=A4157,C4157=C4156+1,ISNUMBER(AH4157)),AH4157,"")</x:f>
        <x:v>0</x:v>
      </x:c>
    </x:row>
    <x:row r="4157" ht="15">
      <x:c r="A4157" s="9" t="s">
        <x:v>288</x:v>
      </x:c>
      <x:c r="B4157" s="10">
        <x:v>45657</x:v>
      </x:c>
      <x:c r="C4157" s="9">
        <x:v>2024</x:v>
      </x:c>
      <x:c r="D4157" s="11">
        <x:v>378.41</x:v>
      </x:c>
      <x:c r="E4157" s="11">
        <x:v>119.10599999999999</x:v>
      </x:c>
      <x:c r="F4157" s="11">
        <x:v>103.29300000000001</x:v>
      </x:c>
      <x:c r="G4157" s="11">
        <x:v>157.65899999999999</x:v>
      </x:c>
      <x:c r="H4157" s="11">
        <x:v>42.481999999999999</x:v>
      </x:c>
      <x:c r="I4157" s="11">
        <x:v>220.751</x:v>
      </x:c>
      <x:c r="J4157" s="11">
        <x:v>119.762</x:v>
      </x:c>
      <x:c r="K4157" s="11">
        <x:v>13.803000000000001</x:v>
      </x:c>
      <x:c r="L4157" s="11">
        <x:v>0</x:v>
      </x:c>
      <x:c r="M4157" s="11">
        <x:v>12.54</x:v>
      </x:c>
      <x:c r="N4157" s="11">
        <x:v>29.942</x:v>
      </x:c>
      <x:c r="O4157" s="11">
        <x:v>463.46499999999997</x:v>
      </x:c>
      <x:c r="P4157" s="11">
        <x:v>24.465</x:v>
      </x:c>
      <x:c r="Q4157" s="11">
        <x:v>39.116999999999997</x:v>
      </x:c>
      <x:c r="R4157" s="11">
        <x:v>0.246</x:v>
      </x:c>
      <x:c r="S4157" s="11">
        <x:v>15.901</x:v>
      </x:c>
      <x:c r="T4157" s="11">
        <x:v>41.915999999999997</x:v>
      </x:c>
      <x:c r="U4157" s="11">
        <x:v>168.3083</x:v>
      </x:c>
      <x:c r="V4157" s="11">
        <x:v>18</x:v>
      </x:c>
      <x:c r="W4157" s="12">
        <x:v>0</x:v>
      </x:c>
      <x:c r="X4157" s="8">
        <x:v>0</x:v>
      </x:c>
      <x:c r="Y4157" s="13">
        <x:f t="shared" si="384"/>
        <x:v>1.1530887862681884</x:v>
      </x:c>
      <x:c r="Z4157" s="13">
        <x:f t="shared" si="385"/>
        <x:v>0.41663539547052136</x:v>
      </x:c>
      <x:c r="AA4157" s="13">
        <x:f t="shared" si="386"/>
        <x:v>4.2020559710367056E-2</x:v>
      </x:c>
      <x:c r="AB4157" s="13">
        <x:f t="shared" si="387"/>
        <x:v>6.4652096931899258E-2</x:v>
      </x:c>
      <x:c r="AC4157" s="13">
        <x:f t="shared" si="388"/>
        <x:v>0.26586493634997049</x:v>
      </x:c>
      <x:c r="AD4157" s="13">
        <x:f t="shared" si="389"/>
        <x:v>0.31648740783805923</x:v>
      </x:c>
      <x:c r="AE4157" s="50" t="n">
        <x:f>IF(OR(NOT(ISNUMBER(Q4157)),NOT(ISNUMBER(R4157))),"",IF(Q4157&lt;R4157,1,0))</x:f>
        <x:v>0</x:v>
      </x:c>
      <x:c r="AF4157" s="50" t="n">
        <x:f>IFERROR(IF(AND(A4157=A4156,C4157=C4156+1,ISNUMBER(AE4156)),AE4156,""),"")</x:f>
        <x:v>0</x:v>
      </x:c>
      <x:c r="AG4157" s="52" t="n">
        <x:f>IFERROR(IF(AND(A4157=A4156,C4157=C4156+1,ISNUMBER(U4157),ISNUMBER(U4156),U4156&lt;&gt;0),U4157/U4156-1,""),"")</x:f>
        <x:v>-0.12157061482849296</x:v>
      </x:c>
      <x:c r="AH4157" s="50" t="n">
        <x:f>IF(AND(ISNUMBER(AE4157),ISNUMBER(AF4157),ISNUMBER(AG4157)),IF(AND(AE4157=1,AF4157=1,AG4157&lt;0),1,0),"")</x:f>
        <x:v>0</x:v>
      </x:c>
      <x:c r="AI4157" s="50" t="str">
        <x:f>IF(AND(A4157=A4158,C4158=C4157+1,ISNUMBER(AH4158)),C4158,"")</x:f>
      </x:c>
      <x:c r="AJ4157" s="50" t="str">
        <x:f>IF(AND(A4157=A4158,C4158=C4157+1,ISNUMBER(AH4158)),AH4158,"")</x:f>
      </x:c>
    </x:row>
    <x:row r="4158" ht="15">
      <x:c r="A4158" s="9" t="s">
        <x:v>289</x:v>
      </x:c>
      <x:c r="B4158" s="10">
        <x:v>40543</x:v>
      </x:c>
      <x:c r="C4158" s="9">
        <x:v>2010</x:v>
      </x:c>
      <x:c r="D4158" s="11">
        <x:v>169.10400000000001</x:v>
      </x:c>
      <x:c r="E4158" s="11">
        <x:v>33.262</x:v>
      </x:c>
      <x:c r="F4158" s="11">
        <x:v>20.114999999999998</x:v>
      </x:c>
      <x:c r="G4158" s="11">
        <x:v>154.542</x:v>
      </x:c>
      <x:c r="H4158" s="11">
        <x:v>111.045</x:v>
      </x:c>
      <x:c r="I4158" s="11">
        <x:v>14.561999999999999</x:v>
      </x:c>
      <x:c r="J4158" s="11">
        <x:v>14.561999999999999</x:v>
      </x:c>
      <x:c r="K4158" s="11">
        <x:v>16.364000000000001</x:v>
      </x:c>
      <x:c r="L4158" s="11">
        <x:v>0</x:v>
      </x:c>
      <x:c r="M4158" s="11">
        <x:v>3.6579999999999999</x:v>
      </x:c>
      <x:c r="N4158" s="11">
        <x:v>107.387</x:v>
      </x:c>
      <x:c r="O4158" s="11">
        <x:v>103.072</x:v>
      </x:c>
      <x:c r="P4158" s="11">
        <x:v>31.475000000000001</x:v>
      </x:c>
      <x:c r="Q4158" s="11">
        <x:v>34.892000000000003</x:v>
      </x:c>
      <x:c r="R4158" s="11">
        <x:v>18.407</x:v>
      </x:c>
      <x:c r="S4158" s="11">
        <x:v>7.7960000000000003</x:v>
      </x:c>
      <x:c r="T4158" s="11">
        <x:v>19.905999999999999</x:v>
      </x:c>
      <x:c r="U4158" s="11" t="s">
        <x:v>40</x:v>
      </x:c>
      <x:c r="V4158" s="11">
        <x:v>17</x:v>
      </x:c>
      <x:c r="W4158" s="12">
        <x:v>1</x:v>
      </x:c>
      <x:c r="X4158" s="8">
        <x:v>0</x:v>
      </x:c>
      <x:c r="Y4158" s="13">
        <x:f t="shared" si="384"/>
        <x:v>1.6535918468804376</x:v>
      </x:c>
      <x:c r="Z4158" s="13">
        <x:f t="shared" si="385"/>
        <x:v>0.91388731195004247</x:v>
      </x:c>
      <x:c r="AA4158" s="13">
        <x:f t="shared" si="386"/>
        <x:v>4.610180717191787E-2</x:v>
      </x:c>
      <x:c r="AB4158" s="13">
        <x:f t="shared" si="387"/>
        <x:v>0.18612806320370895</x:v>
      </x:c>
      <x:c r="AC4158" s="13">
        <x:f t="shared" si="388"/>
        <x:v>0.1288064086138396</x:v>
      </x:c>
      <x:c r="AD4158" s="13">
        <x:f t="shared" si="389"/>
        <x:v>8.6112688049957406E-2</x:v>
      </x:c>
      <x:c r="AE4158" s="50" t="n">
        <x:f>IF(OR(NOT(ISNUMBER(Q4158)),NOT(ISNUMBER(R4158))),"",IF(Q4158&lt;R4158,1,0))</x:f>
        <x:v>0</x:v>
      </x:c>
      <x:c r="AF4158" s="50" t="str">
        <x:f>IFERROR(IF(AND(A4158=A4157,C4158=C4157+1,ISNUMBER(AE4157)),AE4157,""),"")</x:f>
      </x:c>
      <x:c r="AG4158" s="52" t="str">
        <x:f>IFERROR(IF(AND(A4158=A4157,C4158=C4157+1,ISNUMBER(U4158),ISNUMBER(U4157),U4157&lt;&gt;0),U4158/U4157-1,""),"")</x:f>
      </x:c>
      <x:c r="AH4158" s="50" t="str">
        <x:f>IF(AND(ISNUMBER(AE4158),ISNUMBER(AF4158),ISNUMBER(AG4158)),IF(AND(AE4158=1,AF4158=1,AG4158&lt;0),1,0),"")</x:f>
      </x:c>
      <x:c r="AI4158" s="50" t="str">
        <x:f>IF(AND(A4158=A4159,C4159=C4158+1,ISNUMBER(AH4159)),C4159,"")</x:f>
      </x:c>
      <x:c r="AJ4158" s="50" t="str">
        <x:f>IF(AND(A4158=A4159,C4159=C4158+1,ISNUMBER(AH4159)),AH4159,"")</x:f>
      </x:c>
    </x:row>
    <x:row r="4159" ht="15">
      <x:c r="A4159" s="9" t="s">
        <x:v>289</x:v>
      </x:c>
      <x:c r="B4159" s="10">
        <x:v>40908</x:v>
      </x:c>
      <x:c r="C4159" s="9">
        <x:v>2011</x:v>
      </x:c>
      <x:c r="D4159" s="11">
        <x:v>164.99100000000001</x:v>
      </x:c>
      <x:c r="E4159" s="11">
        <x:v>30.158000000000001</x:v>
      </x:c>
      <x:c r="F4159" s="11">
        <x:v>18.132000000000001</x:v>
      </x:c>
      <x:c r="G4159" s="11">
        <x:v>130.51300000000001</x:v>
      </x:c>
      <x:c r="H4159" s="11">
        <x:v>88.417000000000002</x:v>
      </x:c>
      <x:c r="I4159" s="11">
        <x:v>34.478000000000002</x:v>
      </x:c>
      <x:c r="J4159" s="11">
        <x:v>34.478000000000002</x:v>
      </x:c>
      <x:c r="K4159" s="11">
        <x:v>13.738</x:v>
      </x:c>
      <x:c r="L4159" s="11">
        <x:v>0</x:v>
      </x:c>
      <x:c r="M4159" s="11">
        <x:v>1.302</x:v>
      </x:c>
      <x:c r="N4159" s="11">
        <x:v>87.114999999999995</x:v>
      </x:c>
      <x:c r="O4159" s="11">
        <x:v>116.35299999999999</x:v>
      </x:c>
      <x:c r="P4159" s="11">
        <x:v>32.332999999999998</x:v>
      </x:c>
      <x:c r="Q4159" s="11">
        <x:v>36.168999999999997</x:v>
      </x:c>
      <x:c r="R4159" s="11">
        <x:v>6.8410000000000002</x:v>
      </x:c>
      <x:c r="S4159" s="11">
        <x:v>19.916</x:v>
      </x:c>
      <x:c r="T4159" s="11">
        <x:v>25.303000000000001</x:v>
      </x:c>
      <x:c r="U4159" s="11" t="s">
        <x:v>40</x:v>
      </x:c>
      <x:c r="V4159" s="11">
        <x:v>17</x:v>
      </x:c>
      <x:c r="W4159" s="12">
        <x:v>1</x:v>
      </x:c>
      <x:c r="X4159" s="8">
        <x:v>0</x:v>
      </x:c>
      <x:c r="Y4159" s="13">
        <x:f t="shared" si="384"/>
        <x:v>1.6632472975954113</x:v>
      </x:c>
      <x:c r="Z4159" s="13">
        <x:f t="shared" si="385"/>
        <x:v>0.79103102593474794</x:v>
      </x:c>
      <x:c r="AA4159" s="13">
        <x:f t="shared" si="386"/>
        <x:v>0.12070961446381923</x:v>
      </x:c>
      <x:c r="AB4159" s="13">
        <x:f t="shared" si="387"/>
        <x:v>0.19596826493566313</x:v>
      </x:c>
      <x:c r="AC4159" s="13">
        <x:f t="shared" si="388"/>
        <x:v>0.19387340724678767</x:v>
      </x:c>
      <x:c r="AD4159" s="13">
        <x:f t="shared" si="389"/>
        <x:v>0.20896897406525203</x:v>
      </x:c>
      <x:c r="AE4159" s="50" t="n">
        <x:f>IF(OR(NOT(ISNUMBER(Q4159)),NOT(ISNUMBER(R4159))),"",IF(Q4159&lt;R4159,1,0))</x:f>
        <x:v>0</x:v>
      </x:c>
      <x:c r="AF4159" s="50" t="n">
        <x:f>IFERROR(IF(AND(A4159=A4158,C4159=C4158+1,ISNUMBER(AE4158)),AE4158,""),"")</x:f>
        <x:v>0</x:v>
      </x:c>
      <x:c r="AG4159" s="52" t="str">
        <x:f>IFERROR(IF(AND(A4159=A4158,C4159=C4158+1,ISNUMBER(U4159),ISNUMBER(U4158),U4158&lt;&gt;0),U4159/U4158-1,""),"")</x:f>
      </x:c>
      <x:c r="AH4159" s="50" t="str">
        <x:f>IF(AND(ISNUMBER(AE4159),ISNUMBER(AF4159),ISNUMBER(AG4159)),IF(AND(AE4159=1,AF4159=1,AG4159&lt;0),1,0),"")</x:f>
      </x:c>
      <x:c r="AI4159" s="50" t="str">
        <x:f>IF(AND(A4159=A4160,C4160=C4159+1,ISNUMBER(AH4160)),C4160,"")</x:f>
      </x:c>
      <x:c r="AJ4159" s="50" t="str">
        <x:f>IF(AND(A4159=A4160,C4160=C4159+1,ISNUMBER(AH4160)),AH4160,"")</x:f>
      </x:c>
    </x:row>
    <x:row r="4160" ht="15">
      <x:c r="A4160" s="9" t="s">
        <x:v>289</x:v>
      </x:c>
      <x:c r="B4160" s="10">
        <x:v>41274</x:v>
      </x:c>
      <x:c r="C4160" s="9">
        <x:v>2012</x:v>
      </x:c>
      <x:c r="D4160" s="11">
        <x:v>163.95500000000001</x:v>
      </x:c>
      <x:c r="E4160" s="11">
        <x:v>27.119</x:v>
      </x:c>
      <x:c r="F4160" s="11">
        <x:v>17.957999999999998</x:v>
      </x:c>
      <x:c r="G4160" s="11">
        <x:v>108.703</x:v>
      </x:c>
      <x:c r="H4160" s="11">
        <x:v>67.555000000000007</x:v>
      </x:c>
      <x:c r="I4160" s="11">
        <x:v>55.252000000000002</x:v>
      </x:c>
      <x:c r="J4160" s="11">
        <x:v>55.252000000000002</x:v>
      </x:c>
      <x:c r="K4160" s="11">
        <x:v>9.7739999999999991</x:v>
      </x:c>
      <x:c r="L4160" s="11">
        <x:v>0</x:v>
      </x:c>
      <x:c r="M4160" s="11">
        <x:v>0.31</x:v>
      </x:c>
      <x:c r="N4160" s="11">
        <x:v>67.245000000000005</x:v>
      </x:c>
      <x:c r="O4160" s="11">
        <x:v>119.955</x:v>
      </x:c>
      <x:c r="P4160" s="11">
        <x:v>31.393999999999998</x:v>
      </x:c>
      <x:c r="Q4160" s="11">
        <x:v>34.997</x:v>
      </x:c>
      <x:c r="R4160" s="11">
        <x:v>6.5590000000000002</x:v>
      </x:c>
      <x:c r="S4160" s="11">
        <x:v>20.774000000000001</x:v>
      </x:c>
      <x:c r="T4160" s="11">
        <x:v>24.61</x:v>
      </x:c>
      <x:c r="U4160" s="11" t="s">
        <x:v>40</x:v>
      </x:c>
      <x:c r="V4160" s="11">
        <x:v>17</x:v>
      </x:c>
      <x:c r="W4160" s="12">
        <x:v>1</x:v>
      </x:c>
      <x:c r="X4160" s="8">
        <x:v>0</x:v>
      </x:c>
      <x:c r="Y4160" s="13">
        <x:f t="shared" si="384"/>
        <x:v>1.5101347588818355</x:v>
      </x:c>
      <x:c r="Z4160" s="13">
        <x:f t="shared" si="385"/>
        <x:v>0.66300509286084597</x:v>
      </x:c>
      <x:c r="AA4160" s="13">
        <x:f t="shared" si="386"/>
        <x:v>0.12670549845994328</x:v>
      </x:c>
      <x:c r="AB4160" s="13">
        <x:f t="shared" si="387"/>
        <x:v>0.19147936933914791</x:v>
      </x:c>
      <x:c r="AC4160" s="13">
        <x:f t="shared" si="388"/>
        <x:v>0.22639669558337855</x:v>
      </x:c>
      <x:c r="AD4160" s="13">
        <x:f t="shared" si="389"/>
        <x:v>0.33699490713915403</x:v>
      </x:c>
      <x:c r="AE4160" s="50" t="n">
        <x:f>IF(OR(NOT(ISNUMBER(Q4160)),NOT(ISNUMBER(R4160))),"",IF(Q4160&lt;R4160,1,0))</x:f>
        <x:v>0</x:v>
      </x:c>
      <x:c r="AF4160" s="50" t="n">
        <x:f>IFERROR(IF(AND(A4160=A4159,C4160=C4159+1,ISNUMBER(AE4159)),AE4159,""),"")</x:f>
        <x:v>0</x:v>
      </x:c>
      <x:c r="AG4160" s="52" t="str">
        <x:f>IFERROR(IF(AND(A4160=A4159,C4160=C4159+1,ISNUMBER(U4160),ISNUMBER(U4159),U4159&lt;&gt;0),U4160/U4159-1,""),"")</x:f>
      </x:c>
      <x:c r="AH4160" s="50" t="str">
        <x:f>IF(AND(ISNUMBER(AE4160),ISNUMBER(AF4160),ISNUMBER(AG4160)),IF(AND(AE4160=1,AF4160=1,AG4160&lt;0),1,0),"")</x:f>
      </x:c>
      <x:c r="AI4160" s="50" t="str">
        <x:f>IF(AND(A4160=A4161,C4161=C4160+1,ISNUMBER(AH4161)),C4161,"")</x:f>
      </x:c>
      <x:c r="AJ4160" s="50" t="str">
        <x:f>IF(AND(A4160=A4161,C4161=C4160+1,ISNUMBER(AH4161)),AH4161,"")</x:f>
      </x:c>
    </x:row>
    <x:row r="4161" ht="15">
      <x:c r="A4161" s="9" t="s">
        <x:v>289</x:v>
      </x:c>
      <x:c r="B4161" s="10">
        <x:v>41639</x:v>
      </x:c>
      <x:c r="C4161" s="9">
        <x:v>2013</x:v>
      </x:c>
      <x:c r="D4161" s="11">
        <x:v>183.02199999999999</x:v>
      </x:c>
      <x:c r="E4161" s="11">
        <x:v>42.850999999999999</x:v>
      </x:c>
      <x:c r="F4161" s="11">
        <x:v>20.774000000000001</x:v>
      </x:c>
      <x:c r="G4161" s="11">
        <x:v>40.573999999999998</x:v>
      </x:c>
      <x:c r="H4161" s="11">
        <x:v>0</x:v>
      </x:c>
      <x:c r="I4161" s="11">
        <x:v>142.44800000000001</x:v>
      </x:c>
      <x:c r="J4161" s="11">
        <x:v>84.316999999999993</x:v>
      </x:c>
      <x:c r="K4161" s="11">
        <x:v>23.352</x:v>
      </x:c>
      <x:c r="L4161" s="11">
        <x:v>0</x:v>
      </x:c>
      <x:c r="M4161" s="11">
        <x:v>0</x:v>
      </x:c>
      <x:c r="N4161" s="11">
        <x:v>0</x:v>
      </x:c>
      <x:c r="O4161" s="11">
        <x:v>139.18100000000001</x:v>
      </x:c>
      <x:c r="P4161" s="11">
        <x:v>42.972000000000001</x:v>
      </x:c>
      <x:c r="Q4161" s="11">
        <x:v>46.658999999999999</x:v>
      </x:c>
      <x:c r="R4161" s="11">
        <x:v>4.1180000000000003</x:v>
      </x:c>
      <x:c r="S4161" s="11">
        <x:v>32.148000000000003</x:v>
      </x:c>
      <x:c r="T4161" s="11">
        <x:v>34.582999999999998</x:v>
      </x:c>
      <x:c r="U4161" s="11">
        <x:v>938.23680000000002</x:v>
      </x:c>
      <x:c r="V4161" s="11">
        <x:v>18</x:v>
      </x:c>
      <x:c r="W4161" s="12">
        <x:v>0</x:v>
      </x:c>
      <x:c r="X4161" s="8">
        <x:v>0</x:v>
      </x:c>
      <x:c r="Y4161" s="13">
        <x:f t="shared" si="384"/>
        <x:v>2.0627226340618079</x:v>
      </x:c>
      <x:c r="Z4161" s="13">
        <x:f t="shared" si="385"/>
        <x:v>0.22168919583438057</x:v>
      </x:c>
      <x:c r="AA4161" s="13">
        <x:f t="shared" si="386"/>
        <x:v>0.17565101463212077</x:v>
      </x:c>
      <x:c r="AB4161" s="13">
        <x:f t="shared" si="387"/>
        <x:v>0.23479144583711251</x:v>
      </x:c>
      <x:c r="AC4161" s="13">
        <x:f t="shared" si="388"/>
        <x:v>0.85234386552964958</x:v>
      </x:c>
      <x:c r="AD4161" s="13">
        <x:f t="shared" si="389"/>
        <x:v>0.46069324999180422</x:v>
      </x:c>
      <x:c r="AE4161" s="50" t="n">
        <x:f>IF(OR(NOT(ISNUMBER(Q4161)),NOT(ISNUMBER(R4161))),"",IF(Q4161&lt;R4161,1,0))</x:f>
        <x:v>0</x:v>
      </x:c>
      <x:c r="AF4161" s="50" t="n">
        <x:f>IFERROR(IF(AND(A4161=A4160,C4161=C4160+1,ISNUMBER(AE4160)),AE4160,""),"")</x:f>
        <x:v>0</x:v>
      </x:c>
      <x:c r="AG4161" s="52" t="str">
        <x:f>IFERROR(IF(AND(A4161=A4160,C4161=C4160+1,ISNUMBER(U4161),ISNUMBER(U4160),U4160&lt;&gt;0),U4161/U4160-1,""),"")</x:f>
      </x:c>
      <x:c r="AH4161" s="50" t="str">
        <x:f>IF(AND(ISNUMBER(AE4161),ISNUMBER(AF4161),ISNUMBER(AG4161)),IF(AND(AE4161=1,AF4161=1,AG4161&lt;0),1,0),"")</x:f>
      </x:c>
      <x:c r="AI4161" s="50" t="n">
        <x:f>IF(AND(A4161=A4162,C4162=C4161+1,ISNUMBER(AH4162)),C4162,"")</x:f>
        <x:v>2014</x:v>
      </x:c>
      <x:c r="AJ4161" s="50" t="n">
        <x:f>IF(AND(A4161=A4162,C4162=C4161+1,ISNUMBER(AH4162)),AH4162,"")</x:f>
        <x:v>0</x:v>
      </x:c>
    </x:row>
    <x:row r="4162" ht="15">
      <x:c r="A4162" s="9" t="s">
        <x:v>289</x:v>
      </x:c>
      <x:c r="B4162" s="10">
        <x:v>42004</x:v>
      </x:c>
      <x:c r="C4162" s="9">
        <x:v>2014</x:v>
      </x:c>
      <x:c r="D4162" s="11">
        <x:v>182.74700000000001</x:v>
      </x:c>
      <x:c r="E4162" s="11">
        <x:v>39.636000000000003</x:v>
      </x:c>
      <x:c r="F4162" s="11">
        <x:v>16.657</x:v>
      </x:c>
      <x:c r="G4162" s="11">
        <x:v>36.457000000000001</x:v>
      </x:c>
      <x:c r="H4162" s="11">
        <x:v>0</x:v>
      </x:c>
      <x:c r="I4162" s="11">
        <x:v>146.29</x:v>
      </x:c>
      <x:c r="J4162" s="11">
        <x:v>89.698999999999998</x:v>
      </x:c>
      <x:c r="K4162" s="11">
        <x:v>22.533000000000001</x:v>
      </x:c>
      <x:c r="L4162" s="11">
        <x:v>0</x:v>
      </x:c>
      <x:c r="M4162" s="11">
        <x:v>0</x:v>
      </x:c>
      <x:c r="N4162" s="11">
        <x:v>0</x:v>
      </x:c>
      <x:c r="O4162" s="11">
        <x:v>143.90799999999999</x:v>
      </x:c>
      <x:c r="P4162" s="11">
        <x:v>42.018999999999998</x:v>
      </x:c>
      <x:c r="Q4162" s="11">
        <x:v>46.143999999999998</x:v>
      </x:c>
      <x:c r="R4162" s="11">
        <x:v>0</x:v>
      </x:c>
      <x:c r="S4162" s="11">
        <x:v>33.442</x:v>
      </x:c>
      <x:c r="T4162" s="11">
        <x:v>35.676000000000002</x:v>
      </x:c>
      <x:c r="U4162" s="11">
        <x:v>452.18779999999998</x:v>
      </x:c>
      <x:c r="V4162" s="11">
        <x:v>18</x:v>
      </x:c>
      <x:c r="W4162" s="12">
        <x:v>0</x:v>
      </x:c>
      <x:c r="X4162" s="8">
        <x:v>0</x:v>
      </x:c>
      <x:c r="Y4162" s="13">
        <x:f t="shared" si="384"/>
        <x:v>2.3795401332773012</x:v>
      </x:c>
      <x:c r="Z4162" s="13">
        <x:f t="shared" si="385"/>
        <x:v>0.19949438294472685</x:v>
      </x:c>
      <x:c r="AA4162" s="13">
        <x:f t="shared" si="386"/>
        <x:v>0.18299616409571701</x:v>
      </x:c>
      <x:c r="AB4162" s="13">
        <x:f t="shared" si="387"/>
        <x:v>0.22992990309006439</x:v>
      </x:c>
      <x:c r="AC4162" s="13">
        <x:f t="shared" si="388"/>
        <x:v>0.97857750226293994</x:v>
      </x:c>
      <x:c r="AD4162" s="13">
        <x:f t="shared" si="389"/>
        <x:v>0.49083705888468754</x:v>
      </x:c>
      <x:c r="AE4162" s="50" t="n">
        <x:f>IF(OR(NOT(ISNUMBER(Q4162)),NOT(ISNUMBER(R4162))),"",IF(Q4162&lt;R4162,1,0))</x:f>
        <x:v>0</x:v>
      </x:c>
      <x:c r="AF4162" s="50" t="n">
        <x:f>IFERROR(IF(AND(A4162=A4161,C4162=C4161+1,ISNUMBER(AE4161)),AE4161,""),"")</x:f>
        <x:v>0</x:v>
      </x:c>
      <x:c r="AG4162" s="52" t="n">
        <x:f>IFERROR(IF(AND(A4162=A4161,C4162=C4161+1,ISNUMBER(U4162),ISNUMBER(U4161),U4161&lt;&gt;0),U4162/U4161-1,""),"")</x:f>
        <x:v>-0.5180451246423078</x:v>
      </x:c>
      <x:c r="AH4162" s="50" t="n">
        <x:f>IF(AND(ISNUMBER(AE4162),ISNUMBER(AF4162),ISNUMBER(AG4162)),IF(AND(AE4162=1,AF4162=1,AG4162&lt;0),1,0),"")</x:f>
        <x:v>0</x:v>
      </x:c>
      <x:c r="AI4162" s="50" t="n">
        <x:f>IF(AND(A4162=A4163,C4163=C4162+1,ISNUMBER(AH4163)),C4163,"")</x:f>
        <x:v>2015</x:v>
      </x:c>
      <x:c r="AJ4162" s="50" t="n">
        <x:f>IF(AND(A4162=A4163,C4163=C4162+1,ISNUMBER(AH4163)),AH4163,"")</x:f>
        <x:v>0</x:v>
      </x:c>
    </x:row>
    <x:row r="4163" ht="15">
      <x:c r="A4163" s="9" t="s">
        <x:v>289</x:v>
      </x:c>
      <x:c r="B4163" s="10">
        <x:v>42369</x:v>
      </x:c>
      <x:c r="C4163" s="9">
        <x:v>2015</x:v>
      </x:c>
      <x:c r="D4163" s="11">
        <x:v>189.851</x:v>
      </x:c>
      <x:c r="E4163" s="11">
        <x:v>43.872</x:v>
      </x:c>
      <x:c r="F4163" s="11">
        <x:v>19.446000000000002</x:v>
      </x:c>
      <x:c r="G4163" s="11">
        <x:v>37.265999999999998</x:v>
      </x:c>
      <x:c r="H4163" s="11">
        <x:v>0</x:v>
      </x:c>
      <x:c r="I4163" s="11">
        <x:v>152.58500000000001</x:v>
      </x:c>
      <x:c r="J4163" s="11">
        <x:v>95.994</x:v>
      </x:c>
      <x:c r="K4163" s="11">
        <x:v>25.619</x:v>
      </x:c>
      <x:c r="L4163" s="11">
        <x:v>0</x:v>
      </x:c>
      <x:c r="M4163" s="11">
        <x:v>0</x:v>
      </x:c>
      <x:c r="N4163" s="11">
        <x:v>0</x:v>
      </x:c>
      <x:c r="O4163" s="11">
        <x:v>149.78800000000001</x:v>
      </x:c>
      <x:c r="P4163" s="11">
        <x:v>40.920999999999999</x:v>
      </x:c>
      <x:c r="Q4163" s="11">
        <x:v>45.429000000000002</x:v>
      </x:c>
      <x:c r="R4163" s="11">
        <x:v>0</x:v>
      </x:c>
      <x:c r="S4163" s="11">
        <x:v>34.588999999999999</x:v>
      </x:c>
      <x:c r="T4163" s="11">
        <x:v>39.832000000000001</x:v>
      </x:c>
      <x:c r="U4163" s="11">
        <x:v>529.53240000000005</x:v>
      </x:c>
      <x:c r="V4163" s="11">
        <x:v>18</x:v>
      </x:c>
      <x:c r="W4163" s="12">
        <x:v>0</x:v>
      </x:c>
      <x:c r="X4163" s="8">
        <x:v>0</x:v>
      </x:c>
      <x:c r="Y4163" s="13" t="n">
        <x:f t="shared" ref="Y4163:Y4226" si="390">IF(AND(ISNUMBER(E4163),ISNUMBER(F4163),F4163&lt;&gt;0),E4163/F4163,"")</x:f>
        <x:v>2.2560937982104288</x:v>
      </x:c>
      <x:c r="Z4163" s="13" t="n">
        <x:f t="shared" ref="Z4163:Z4226" si="391">IF(AND(ISNUMBER(G4163),ISNUMBER(D4163),D4163&lt;&gt;0),G4163/D4163,"")</x:f>
        <x:v>0.1962907753975486</x:v>
      </x:c>
      <x:c r="AA4163" s="13" t="n">
        <x:f t="shared" ref="AA4163:AA4226" si="392">IF(AND(ISNUMBER(S4163),ISNUMBER(D4163),D4163&lt;&gt;0),S4163/D4163,"")</x:f>
        <x:v>0.1821902439281331</x:v>
      </x:c>
      <x:c r="AB4163" s="13" t="n">
        <x:f t="shared" ref="AB4163:AB4226" si="393">IF(AND(ISNUMBER(P4163),ISNUMBER(D4163),D4163&lt;&gt;0),P4163/D4163,"")</x:f>
        <x:v>0.21554271507656003</x:v>
      </x:c>
      <x:c r="AC4163" s="13" t="n">
        <x:f t="shared" ref="AC4163:AC4226" si="394">IF(AND(ISNUMBER(T4163),ISNUMBER(G4163),G4163&lt;&gt;0),T4163/G4163,"")</x:f>
        <x:v>1.0688563301669083</x:v>
      </x:c>
      <x:c r="AD4163" s="13" t="n">
        <x:f t="shared" ref="AD4163:AD4226" si="395">IF(AND(ISNUMBER(J4163),ISNUMBER(D4163),D4163&lt;&gt;0),J4163/D4163,"")</x:f>
        <x:v>0.5056280978240831</x:v>
      </x:c>
      <x:c r="AE4163" s="50" t="n">
        <x:f>IF(OR(NOT(ISNUMBER(Q4163)),NOT(ISNUMBER(R4163))),"",IF(Q4163&lt;R4163,1,0))</x:f>
        <x:v>0</x:v>
      </x:c>
      <x:c r="AF4163" s="50" t="n">
        <x:f>IFERROR(IF(AND(A4163=A4162,C4163=C4162+1,ISNUMBER(AE4162)),AE4162,""),"")</x:f>
        <x:v>0</x:v>
      </x:c>
      <x:c r="AG4163" s="52" t="n">
        <x:f>IFERROR(IF(AND(A4163=A4162,C4163=C4162+1,ISNUMBER(U4163),ISNUMBER(U4162),U4162&lt;&gt;0),U4163/U4162-1,""),"")</x:f>
        <x:v>0.17104530462785617</x:v>
      </x:c>
      <x:c r="AH4163" s="50" t="n">
        <x:f>IF(AND(ISNUMBER(AE4163),ISNUMBER(AF4163),ISNUMBER(AG4163)),IF(AND(AE4163=1,AF4163=1,AG4163&lt;0),1,0),"")</x:f>
        <x:v>0</x:v>
      </x:c>
      <x:c r="AI4163" s="50" t="n">
        <x:f>IF(AND(A4163=A4164,C4164=C4163+1,ISNUMBER(AH4164)),C4164,"")</x:f>
        <x:v>2016</x:v>
      </x:c>
      <x:c r="AJ4163" s="50" t="n">
        <x:f>IF(AND(A4163=A4164,C4164=C4163+1,ISNUMBER(AH4164)),AH4164,"")</x:f>
        <x:v>0</x:v>
      </x:c>
    </x:row>
    <x:row r="4164" ht="15">
      <x:c r="A4164" s="9" t="s">
        <x:v>289</x:v>
      </x:c>
      <x:c r="B4164" s="10">
        <x:v>42735</x:v>
      </x:c>
      <x:c r="C4164" s="9">
        <x:v>2016</x:v>
      </x:c>
      <x:c r="D4164" s="11">
        <x:v>170.727</x:v>
      </x:c>
      <x:c r="E4164" s="11">
        <x:v>22.91</x:v>
      </x:c>
      <x:c r="F4164" s="11">
        <x:v>17.256</x:v>
      </x:c>
      <x:c r="G4164" s="11">
        <x:v>34.085999999999999</x:v>
      </x:c>
      <x:c r="H4164" s="11">
        <x:v>0</x:v>
      </x:c>
      <x:c r="I4164" s="11">
        <x:v>136.64099999999999</x:v>
      </x:c>
      <x:c r="J4164" s="11">
        <x:v>132.77699999999999</x:v>
      </x:c>
      <x:c r="K4164" s="11">
        <x:v>9.4760000000000009</x:v>
      </x:c>
      <x:c r="L4164" s="11">
        <x:v>0</x:v>
      </x:c>
      <x:c r="M4164" s="11">
        <x:v>0</x:v>
      </x:c>
      <x:c r="N4164" s="11">
        <x:v>0</x:v>
      </x:c>
      <x:c r="O4164" s="11">
        <x:v>132.68799999999999</x:v>
      </x:c>
      <x:c r="P4164" s="11">
        <x:v>18.811</x:v>
      </x:c>
      <x:c r="Q4164" s="11">
        <x:v>23.861000000000001</x:v>
      </x:c>
      <x:c r="R4164" s="11">
        <x:v>0</x:v>
      </x:c>
      <x:c r="S4164" s="11">
        <x:v>15.722</x:v>
      </x:c>
      <x:c r="T4164" s="11">
        <x:v>23.338999999999999</x:v>
      </x:c>
      <x:c r="U4164" s="11">
        <x:v>280.60649999999998</x:v>
      </x:c>
      <x:c r="V4164" s="11">
        <x:v>18</x:v>
      </x:c>
      <x:c r="W4164" s="12">
        <x:v>0</x:v>
      </x:c>
      <x:c r="X4164" s="8">
        <x:v>0</x:v>
      </x:c>
      <x:c r="Y4164" s="13">
        <x:f t="shared" si="390"/>
        <x:v>1.3276541492814093</x:v>
      </x:c>
      <x:c r="Z4164" s="13">
        <x:f t="shared" si="391"/>
        <x:v>0.19965207612152733</x:v>
      </x:c>
      <x:c r="AA4164" s="13">
        <x:f t="shared" si="392"/>
        <x:v>9.2088539012575632E-2</x:v>
      </x:c>
      <x:c r="AB4164" s="13">
        <x:f t="shared" si="393"/>
        <x:v>0.11018175215402368</x:v>
      </x:c>
      <x:c r="AC4164" s="13">
        <x:f t="shared" si="394"/>
        <x:v>0.68470926480079797</x:v>
      </x:c>
      <x:c r="AD4164" s="13">
        <x:f t="shared" si="395"/>
        <x:v>0.77771529986469623</x:v>
      </x:c>
      <x:c r="AE4164" s="50" t="n">
        <x:f>IF(OR(NOT(ISNUMBER(Q4164)),NOT(ISNUMBER(R4164))),"",IF(Q4164&lt;R4164,1,0))</x:f>
        <x:v>0</x:v>
      </x:c>
      <x:c r="AF4164" s="50" t="n">
        <x:f>IFERROR(IF(AND(A4164=A4163,C4164=C4163+1,ISNUMBER(AE4163)),AE4163,""),"")</x:f>
        <x:v>0</x:v>
      </x:c>
      <x:c r="AG4164" s="52" t="n">
        <x:f>IFERROR(IF(AND(A4164=A4163,C4164=C4163+1,ISNUMBER(U4164),ISNUMBER(U4163),U4163&lt;&gt;0),U4164/U4163-1,""),"")</x:f>
        <x:v>-0.4700862496799063</x:v>
      </x:c>
      <x:c r="AH4164" s="50" t="n">
        <x:f>IF(AND(ISNUMBER(AE4164),ISNUMBER(AF4164),ISNUMBER(AG4164)),IF(AND(AE4164=1,AF4164=1,AG4164&lt;0),1,0),"")</x:f>
        <x:v>0</x:v>
      </x:c>
      <x:c r="AI4164" s="50" t="n">
        <x:f>IF(AND(A4164=A4165,C4165=C4164+1,ISNUMBER(AH4165)),C4165,"")</x:f>
        <x:v>2017</x:v>
      </x:c>
      <x:c r="AJ4164" s="50" t="n">
        <x:f>IF(AND(A4164=A4165,C4165=C4164+1,ISNUMBER(AH4165)),AH4165,"")</x:f>
        <x:v>0</x:v>
      </x:c>
    </x:row>
    <x:row r="4165" ht="15">
      <x:c r="A4165" s="9" t="s">
        <x:v>289</x:v>
      </x:c>
      <x:c r="B4165" s="10">
        <x:v>43100</x:v>
      </x:c>
      <x:c r="C4165" s="9">
        <x:v>2017</x:v>
      </x:c>
      <x:c r="D4165" s="11">
        <x:v>177.22</x:v>
      </x:c>
      <x:c r="E4165" s="11">
        <x:v>32.052999999999997</x:v>
      </x:c>
      <x:c r="F4165" s="11">
        <x:v>19.468</x:v>
      </x:c>
      <x:c r="G4165" s="11">
        <x:v>36.298000000000002</x:v>
      </x:c>
      <x:c r="H4165" s="11">
        <x:v>0</x:v>
      </x:c>
      <x:c r="I4165" s="11">
        <x:v>140.922</x:v>
      </x:c>
      <x:c r="J4165" s="11">
        <x:v>136.238</x:v>
      </x:c>
      <x:c r="K4165" s="11">
        <x:v>18.63</x:v>
      </x:c>
      <x:c r="L4165" s="11">
        <x:v>0</x:v>
      </x:c>
      <x:c r="M4165" s="11">
        <x:v>0</x:v>
      </x:c>
      <x:c r="N4165" s="11">
        <x:v>0</x:v>
      </x:c>
      <x:c r="O4165" s="11">
        <x:v>117.648</x:v>
      </x:c>
      <x:c r="P4165" s="11">
        <x:v>6.593</x:v>
      </x:c>
      <x:c r="Q4165" s="11">
        <x:v>11.541</x:v>
      </x:c>
      <x:c r="R4165" s="11">
        <x:v>0</x:v>
      </x:c>
      <x:c r="S4165" s="11">
        <x:v>5.3490000000000002</x:v>
      </x:c>
      <x:c r="T4165" s="11">
        <x:v>13.382</x:v>
      </x:c>
      <x:c r="U4165" s="11">
        <x:v>225.5856</x:v>
      </x:c>
      <x:c r="V4165" s="11">
        <x:v>18</x:v>
      </x:c>
      <x:c r="W4165" s="12">
        <x:v>0</x:v>
      </x:c>
      <x:c r="X4165" s="8">
        <x:v>0</x:v>
      </x:c>
      <x:c r="Y4165" s="13">
        <x:f t="shared" si="390"/>
        <x:v>1.6464454489418532</x:v>
      </x:c>
      <x:c r="Z4165" s="13">
        <x:f t="shared" si="391"/>
        <x:v>0.20481886920212167</x:v>
      </x:c>
      <x:c r="AA4165" s="13">
        <x:f t="shared" si="392"/>
        <x:v>3.018282360907347E-2</x:v>
      </x:c>
      <x:c r="AB4165" s="13">
        <x:f t="shared" si="393"/>
        <x:v>3.7202347364857238E-2</x:v>
      </x:c>
      <x:c r="AC4165" s="13">
        <x:f t="shared" si="394"/>
        <x:v>0.36867045016254335</x:v>
      </x:c>
      <x:c r="AD4165" s="13">
        <x:f t="shared" si="395"/>
        <x:v>0.76875070533799794</x:v>
      </x:c>
      <x:c r="AE4165" s="50" t="n">
        <x:f>IF(OR(NOT(ISNUMBER(Q4165)),NOT(ISNUMBER(R4165))),"",IF(Q4165&lt;R4165,1,0))</x:f>
        <x:v>0</x:v>
      </x:c>
      <x:c r="AF4165" s="50" t="n">
        <x:f>IFERROR(IF(AND(A4165=A4164,C4165=C4164+1,ISNUMBER(AE4164)),AE4164,""),"")</x:f>
        <x:v>0</x:v>
      </x:c>
      <x:c r="AG4165" s="52" t="n">
        <x:f>IFERROR(IF(AND(A4165=A4164,C4165=C4164+1,ISNUMBER(U4165),ISNUMBER(U4164),U4164&lt;&gt;0),U4165/U4164-1,""),"")</x:f>
        <x:v>-0.196078494261537</x:v>
      </x:c>
      <x:c r="AH4165" s="50" t="n">
        <x:f>IF(AND(ISNUMBER(AE4165),ISNUMBER(AF4165),ISNUMBER(AG4165)),IF(AND(AE4165=1,AF4165=1,AG4165&lt;0),1,0),"")</x:f>
        <x:v>0</x:v>
      </x:c>
      <x:c r="AI4165" s="50" t="n">
        <x:f>IF(AND(A4165=A4166,C4166=C4165+1,ISNUMBER(AH4166)),C4166,"")</x:f>
        <x:v>2018</x:v>
      </x:c>
      <x:c r="AJ4165" s="50" t="n">
        <x:f>IF(AND(A4165=A4166,C4166=C4165+1,ISNUMBER(AH4166)),AH4166,"")</x:f>
        <x:v>0</x:v>
      </x:c>
    </x:row>
    <x:row r="4166" ht="15">
      <x:c r="A4166" s="9" t="s">
        <x:v>289</x:v>
      </x:c>
      <x:c r="B4166" s="10">
        <x:v>43465</x:v>
      </x:c>
      <x:c r="C4166" s="9">
        <x:v>2018</x:v>
      </x:c>
      <x:c r="D4166" s="11">
        <x:v>162.28800000000001</x:v>
      </x:c>
      <x:c r="E4166" s="11">
        <x:v>31.866</x:v>
      </x:c>
      <x:c r="F4166" s="11">
        <x:v>21.266999999999999</x:v>
      </x:c>
      <x:c r="G4166" s="11">
        <x:v>38.097000000000001</x:v>
      </x:c>
      <x:c r="H4166" s="11">
        <x:v>0</x:v>
      </x:c>
      <x:c r="I4166" s="11">
        <x:v>124.191</x:v>
      </x:c>
      <x:c r="J4166" s="11">
        <x:v>119.50700000000001</x:v>
      </x:c>
      <x:c r="K4166" s="11">
        <x:v>17.927</x:v>
      </x:c>
      <x:c r="L4166" s="11">
        <x:v>0</x:v>
      </x:c>
      <x:c r="M4166" s="11">
        <x:v>0</x:v>
      </x:c>
      <x:c r="N4166" s="11">
        <x:v>0</x:v>
      </x:c>
      <x:c r="O4166" s="11">
        <x:v>111.505</x:v>
      </x:c>
      <x:c r="P4166" s="11">
        <x:v>-17.553999999999998</x:v>
      </x:c>
      <x:c r="Q4166" s="11">
        <x:v>-13.247999999999999</x:v>
      </x:c>
      <x:c r="R4166" s="11">
        <x:v>0</x:v>
      </x:c>
      <x:c r="S4166" s="11">
        <x:v>-17.190000000000001</x:v>
      </x:c>
      <x:c r="T4166" s="11">
        <x:v>1.827</x:v>
      </x:c>
      <x:c r="U4166" s="11">
        <x:v>146.35550000000001</x:v>
      </x:c>
      <x:c r="V4166" s="11">
        <x:v>18</x:v>
      </x:c>
      <x:c r="W4166" s="12">
        <x:v>0</x:v>
      </x:c>
      <x:c r="X4166" s="8">
        <x:v>0</x:v>
      </x:c>
      <x:c r="Y4166" s="13">
        <x:f t="shared" si="390"/>
        <x:v>1.4983777683735364</x:v>
      </x:c>
      <x:c r="Z4166" s="13">
        <x:f t="shared" si="391"/>
        <x:v>0.23474933451641525</x:v>
      </x:c>
      <x:c r="AA4166" s="13">
        <x:f t="shared" si="392"/>
        <x:v>-0.10592280390417036</x:v>
      </x:c>
      <x:c r="AB4166" s="13">
        <x:f t="shared" si="393"/>
        <x:v>-0.10816573006013998</x:v>
      </x:c>
      <x:c r="AC4166" s="13">
        <x:f t="shared" si="394"/>
        <x:v>4.7956532010394515E-2</x:v>
      </x:c>
      <x:c r="AD4166" s="13">
        <x:f t="shared" si="395"/>
        <x:v>0.73638839593808536</x:v>
      </x:c>
      <x:c r="AE4166" s="50" t="n">
        <x:f>IF(OR(NOT(ISNUMBER(Q4166)),NOT(ISNUMBER(R4166))),"",IF(Q4166&lt;R4166,1,0))</x:f>
        <x:v>1</x:v>
      </x:c>
      <x:c r="AF4166" s="50" t="n">
        <x:f>IFERROR(IF(AND(A4166=A4165,C4166=C4165+1,ISNUMBER(AE4165)),AE4165,""),"")</x:f>
        <x:v>0</x:v>
      </x:c>
      <x:c r="AG4166" s="52" t="n">
        <x:f>IFERROR(IF(AND(A4166=A4165,C4166=C4165+1,ISNUMBER(U4166),ISNUMBER(U4165),U4165&lt;&gt;0),U4166/U4165-1,""),"")</x:f>
        <x:v>-0.3512196700498613</x:v>
      </x:c>
      <x:c r="AH4166" s="50" t="n">
        <x:f>IF(AND(ISNUMBER(AE4166),ISNUMBER(AF4166),ISNUMBER(AG4166)),IF(AND(AE4166=1,AF4166=1,AG4166&lt;0),1,0),"")</x:f>
        <x:v>0</x:v>
      </x:c>
      <x:c r="AI4166" s="50" t="n">
        <x:f>IF(AND(A4166=A4167,C4167=C4166+1,ISNUMBER(AH4167)),C4167,"")</x:f>
        <x:v>2019</x:v>
      </x:c>
      <x:c r="AJ4166" s="50" t="n">
        <x:f>IF(AND(A4166=A4167,C4167=C4166+1,ISNUMBER(AH4167)),AH4167,"")</x:f>
        <x:v>0</x:v>
      </x:c>
    </x:row>
    <x:row r="4167" ht="15">
      <x:c r="A4167" s="9" t="s">
        <x:v>289</x:v>
      </x:c>
      <x:c r="B4167" s="10">
        <x:v>43830</x:v>
      </x:c>
      <x:c r="C4167" s="9">
        <x:v>2019</x:v>
      </x:c>
      <x:c r="D4167" s="11">
        <x:v>208.87899999999999</x:v>
      </x:c>
      <x:c r="E4167" s="11">
        <x:v>30.216999999999999</x:v>
      </x:c>
      <x:c r="F4167" s="11">
        <x:v>27.85</x:v>
      </x:c>
      <x:c r="G4167" s="11">
        <x:v>93.097999999999999</x:v>
      </x:c>
      <x:c r="H4167" s="11">
        <x:v>55.863999999999997</x:v>
      </x:c>
      <x:c r="I4167" s="11">
        <x:v>115.78100000000001</x:v>
      </x:c>
      <x:c r="J4167" s="11">
        <x:v>110.43300000000001</x:v>
      </x:c>
      <x:c r="K4167" s="11">
        <x:v>15.481999999999999</x:v>
      </x:c>
      <x:c r="L4167" s="11">
        <x:v>0</x:v>
      </x:c>
      <x:c r="M4167" s="11">
        <x:v>9.69</x:v>
      </x:c>
      <x:c r="N4167" s="11">
        <x:v>46.173999999999999</x:v>
      </x:c>
      <x:c r="O4167" s="11">
        <x:v>106.89400000000001</x:v>
      </x:c>
      <x:c r="P4167" s="11">
        <x:v>-6.3410000000000002</x:v>
      </x:c>
      <x:c r="Q4167" s="11">
        <x:v>7.1760000000000002</x:v>
      </x:c>
      <x:c r="R4167" s="11">
        <x:v>2.4689999999999999</x:v>
      </x:c>
      <x:c r="S4167" s="11">
        <x:v>-7.7750000000000004</x:v>
      </x:c>
      <x:c r="T4167" s="11">
        <x:v>9.7859999999999996</x:v>
      </x:c>
      <x:c r="U4167" s="11">
        <x:v>242.09190000000001</x:v>
      </x:c>
      <x:c r="V4167" s="11">
        <x:v>18</x:v>
      </x:c>
      <x:c r="W4167" s="12">
        <x:v>0</x:v>
      </x:c>
      <x:c r="X4167" s="8">
        <x:v>0</x:v>
      </x:c>
      <x:c r="Y4167" s="13">
        <x:f t="shared" si="390"/>
        <x:v>1.0849910233393176</x:v>
      </x:c>
      <x:c r="Z4167" s="13">
        <x:f t="shared" si="391"/>
        <x:v>0.44570301466399209</x:v>
      </x:c>
      <x:c r="AA4167" s="13">
        <x:f t="shared" si="392"/>
        <x:v>-3.7222506810162828E-2</x:v>
      </x:c>
      <x:c r="AB4167" s="13">
        <x:f t="shared" si="393"/>
        <x:v>-3.0357288190770736E-2</x:v>
      </x:c>
      <x:c r="AC4167" s="13">
        <x:f t="shared" si="394"/>
        <x:v>0.10511504006530752</x:v>
      </x:c>
      <x:c r="AD4167" s="13">
        <x:f t="shared" si="395"/>
        <x:v>0.52869364560343557</x:v>
      </x:c>
      <x:c r="AE4167" s="50" t="n">
        <x:f>IF(OR(NOT(ISNUMBER(Q4167)),NOT(ISNUMBER(R4167))),"",IF(Q4167&lt;R4167,1,0))</x:f>
        <x:v>0</x:v>
      </x:c>
      <x:c r="AF4167" s="50" t="n">
        <x:f>IFERROR(IF(AND(A4167=A4166,C4167=C4166+1,ISNUMBER(AE4166)),AE4166,""),"")</x:f>
        <x:v>1</x:v>
      </x:c>
      <x:c r="AG4167" s="52" t="n">
        <x:f>IFERROR(IF(AND(A4167=A4166,C4167=C4166+1,ISNUMBER(U4167),ISNUMBER(U4166),U4166&lt;&gt;0),U4167/U4166-1,""),"")</x:f>
        <x:v>0.6541359907895501</x:v>
      </x:c>
      <x:c r="AH4167" s="50" t="n">
        <x:f>IF(AND(ISNUMBER(AE4167),ISNUMBER(AF4167),ISNUMBER(AG4167)),IF(AND(AE4167=1,AF4167=1,AG4167&lt;0),1,0),"")</x:f>
        <x:v>0</x:v>
      </x:c>
      <x:c r="AI4167" s="50" t="n">
        <x:f>IF(AND(A4167=A4168,C4168=C4167+1,ISNUMBER(AH4168)),C4168,"")</x:f>
        <x:v>2020</x:v>
      </x:c>
      <x:c r="AJ4167" s="50" t="n">
        <x:f>IF(AND(A4167=A4168,C4168=C4167+1,ISNUMBER(AH4168)),AH4168,"")</x:f>
        <x:v>0</x:v>
      </x:c>
    </x:row>
    <x:row r="4168" ht="15">
      <x:c r="A4168" s="9" t="s">
        <x:v>289</x:v>
      </x:c>
      <x:c r="B4168" s="10">
        <x:v>44196</x:v>
      </x:c>
      <x:c r="C4168" s="9">
        <x:v>2020</x:v>
      </x:c>
      <x:c r="D4168" s="11">
        <x:v>226.024</x:v>
      </x:c>
      <x:c r="E4168" s="11">
        <x:v>52.579000000000001</x:v>
      </x:c>
      <x:c r="F4168" s="11">
        <x:v>29.184000000000001</x:v>
      </x:c>
      <x:c r="G4168" s="11">
        <x:v>91.567999999999998</x:v>
      </x:c>
      <x:c r="H4168" s="11">
        <x:v>51.558</x:v>
      </x:c>
      <x:c r="I4168" s="11">
        <x:v>134.45599999999999</x:v>
      </x:c>
      <x:c r="J4168" s="11">
        <x:v>108.30800000000001</x:v>
      </x:c>
      <x:c r="K4168" s="11">
        <x:v>36.984000000000002</x:v>
      </x:c>
      <x:c r="L4168" s="11">
        <x:v>0</x:v>
      </x:c>
      <x:c r="M4168" s="11">
        <x:v>10.849</x:v>
      </x:c>
      <x:c r="N4168" s="11">
        <x:v>40.709000000000003</x:v>
      </x:c>
      <x:c r="O4168" s="11">
        <x:v>93.55</x:v>
      </x:c>
      <x:c r="P4168" s="11">
        <x:v>0.84699999999999998</x:v>
      </x:c>
      <x:c r="Q4168" s="11">
        <x:v>13.638999999999999</x:v>
      </x:c>
      <x:c r="R4168" s="11">
        <x:v>2.2160000000000002</x:v>
      </x:c>
      <x:c r="S4168" s="11">
        <x:v>-3.1909999999999998</x:v>
      </x:c>
      <x:c r="T4168" s="11">
        <x:v>14.679</x:v>
      </x:c>
      <x:c r="U4168" s="11">
        <x:v>181.54040000000001</x:v>
      </x:c>
      <x:c r="V4168" s="11">
        <x:v>18</x:v>
      </x:c>
      <x:c r="W4168" s="12">
        <x:v>0</x:v>
      </x:c>
      <x:c r="X4168" s="8">
        <x:v>0</x:v>
      </x:c>
      <x:c r="Y4168" s="13">
        <x:f t="shared" si="390"/>
        <x:v>1.8016378837719298</x:v>
      </x:c>
      <x:c r="Z4168" s="13">
        <x:f t="shared" si="391"/>
        <x:v>0.40512511945634089</x:v>
      </x:c>
      <x:c r="AA4168" s="13">
        <x:f t="shared" si="392"/>
        <x:v>-1.4117969773121438E-2</x:v>
      </x:c>
      <x:c r="AB4168" s="13">
        <x:f t="shared" si="393"/>
        <x:v>3.7473896577354614E-3</x:v>
      </x:c>
      <x:c r="AC4168" s="13">
        <x:f t="shared" si="394"/>
        <x:v>0.1603070941813734</x:v>
      </x:c>
      <x:c r="AD4168" s="13">
        <x:f t="shared" si="395"/>
        <x:v>0.47918805082646093</x:v>
      </x:c>
      <x:c r="AE4168" s="50" t="n">
        <x:f>IF(OR(NOT(ISNUMBER(Q4168)),NOT(ISNUMBER(R4168))),"",IF(Q4168&lt;R4168,1,0))</x:f>
        <x:v>0</x:v>
      </x:c>
      <x:c r="AF4168" s="50" t="n">
        <x:f>IFERROR(IF(AND(A4168=A4167,C4168=C4167+1,ISNUMBER(AE4167)),AE4167,""),"")</x:f>
        <x:v>0</x:v>
      </x:c>
      <x:c r="AG4168" s="52" t="n">
        <x:f>IFERROR(IF(AND(A4168=A4167,C4168=C4167+1,ISNUMBER(U4168),ISNUMBER(U4167),U4167&lt;&gt;0),U4168/U4167-1,""),"")</x:f>
        <x:v>-0.2501178271557206</x:v>
      </x:c>
      <x:c r="AH4168" s="50" t="n">
        <x:f>IF(AND(ISNUMBER(AE4168),ISNUMBER(AF4168),ISNUMBER(AG4168)),IF(AND(AE4168=1,AF4168=1,AG4168&lt;0),1,0),"")</x:f>
        <x:v>0</x:v>
      </x:c>
      <x:c r="AI4168" s="50" t="n">
        <x:f>IF(AND(A4168=A4169,C4169=C4168+1,ISNUMBER(AH4169)),C4169,"")</x:f>
        <x:v>2021</x:v>
      </x:c>
      <x:c r="AJ4168" s="50" t="n">
        <x:f>IF(AND(A4168=A4169,C4169=C4168+1,ISNUMBER(AH4169)),AH4169,"")</x:f>
        <x:v>0</x:v>
      </x:c>
    </x:row>
    <x:row r="4169" ht="15">
      <x:c r="A4169" s="9" t="s">
        <x:v>289</x:v>
      </x:c>
      <x:c r="B4169" s="10">
        <x:v>44561</x:v>
      </x:c>
      <x:c r="C4169" s="9">
        <x:v>2021</x:v>
      </x:c>
      <x:c r="D4169" s="11">
        <x:v>231.18600000000001</x:v>
      </x:c>
      <x:c r="E4169" s="11">
        <x:v>46.756999999999998</x:v>
      </x:c>
      <x:c r="F4169" s="11">
        <x:v>39.295000000000002</x:v>
      </x:c>
      <x:c r="G4169" s="11">
        <x:v>107.684</x:v>
      </x:c>
      <x:c r="H4169" s="11">
        <x:v>48.082999999999998</x:v>
      </x:c>
      <x:c r="I4169" s="11">
        <x:v>123.502</x:v>
      </x:c>
      <x:c r="J4169" s="11">
        <x:v>103.039</x:v>
      </x:c>
      <x:c r="K4169" s="11">
        <x:v>19.373999999999999</x:v>
      </x:c>
      <x:c r="L4169" s="11">
        <x:v>0</x:v>
      </x:c>
      <x:c r="M4169" s="11">
        <x:v>8.8249999999999993</x:v>
      </x:c>
      <x:c r="N4169" s="11">
        <x:v>39.258000000000003</x:v>
      </x:c>
      <x:c r="O4169" s="11">
        <x:v>126.47499999999999</x:v>
      </x:c>
      <x:c r="P4169" s="11">
        <x:v>7.5880000000000001</x:v>
      </x:c>
      <x:c r="Q4169" s="11">
        <x:v>22.286999999999999</x:v>
      </x:c>
      <x:c r="R4169" s="11">
        <x:v>2.0249999999999999</x:v>
      </x:c>
      <x:c r="S4169" s="11">
        <x:v>-6.1660000000000004</x:v>
      </x:c>
      <x:c r="T4169" s="11">
        <x:v>23.47</x:v>
      </x:c>
      <x:c r="U4169" s="11">
        <x:v>130.38749999999999</x:v>
      </x:c>
      <x:c r="V4169" s="11">
        <x:v>18</x:v>
      </x:c>
      <x:c r="W4169" s="12">
        <x:v>0</x:v>
      </x:c>
      <x:c r="X4169" s="8">
        <x:v>0</x:v>
      </x:c>
      <x:c r="Y4169" s="13">
        <x:f t="shared" si="390"/>
        <x:v>1.189896933452093</x:v>
      </x:c>
      <x:c r="Z4169" s="13">
        <x:f t="shared" si="391"/>
        <x:v>0.4657894509183082</x:v>
      </x:c>
      <x:c r="AA4169" s="13">
        <x:f t="shared" si="392"/>
        <x:v>-2.6671165208965942E-2</x:v>
      </x:c>
      <x:c r="AB4169" s="13">
        <x:f t="shared" si="393"/>
        <x:v>3.2822056698935058E-2</x:v>
      </x:c>
      <x:c r="AC4169" s="13">
        <x:f t="shared" si="394"/>
        <x:v>0.21795252776642768</x:v>
      </x:c>
      <x:c r="AD4169" s="13">
        <x:f t="shared" si="395"/>
        <x:v>0.44569740382203071</x:v>
      </x:c>
      <x:c r="AE4169" s="50" t="n">
        <x:f>IF(OR(NOT(ISNUMBER(Q4169)),NOT(ISNUMBER(R4169))),"",IF(Q4169&lt;R4169,1,0))</x:f>
        <x:v>0</x:v>
      </x:c>
      <x:c r="AF4169" s="50" t="n">
        <x:f>IFERROR(IF(AND(A4169=A4168,C4169=C4168+1,ISNUMBER(AE4168)),AE4168,""),"")</x:f>
        <x:v>0</x:v>
      </x:c>
      <x:c r="AG4169" s="52" t="n">
        <x:f>IFERROR(IF(AND(A4169=A4168,C4169=C4168+1,ISNUMBER(U4169),ISNUMBER(U4168),U4168&lt;&gt;0),U4169/U4168-1,""),"")</x:f>
        <x:v>-0.28177144040665336</x:v>
      </x:c>
      <x:c r="AH4169" s="50" t="n">
        <x:f>IF(AND(ISNUMBER(AE4169),ISNUMBER(AF4169),ISNUMBER(AG4169)),IF(AND(AE4169=1,AF4169=1,AG4169&lt;0),1,0),"")</x:f>
        <x:v>0</x:v>
      </x:c>
      <x:c r="AI4169" s="50" t="n">
        <x:f>IF(AND(A4169=A4170,C4170=C4169+1,ISNUMBER(AH4170)),C4170,"")</x:f>
        <x:v>2022</x:v>
      </x:c>
      <x:c r="AJ4169" s="50" t="n">
        <x:f>IF(AND(A4169=A4170,C4170=C4169+1,ISNUMBER(AH4170)),AH4170,"")</x:f>
        <x:v>0</x:v>
      </x:c>
    </x:row>
    <x:row r="4170" ht="15">
      <x:c r="A4170" s="9" t="s">
        <x:v>289</x:v>
      </x:c>
      <x:c r="B4170" s="10">
        <x:v>44926</x:v>
      </x:c>
      <x:c r="C4170" s="9">
        <x:v>2022</x:v>
      </x:c>
      <x:c r="D4170" s="11">
        <x:v>226.17699999999999</x:v>
      </x:c>
      <x:c r="E4170" s="11">
        <x:v>34.475999999999999</x:v>
      </x:c>
      <x:c r="F4170" s="11">
        <x:v>38.652999999999999</x:v>
      </x:c>
      <x:c r="G4170" s="11">
        <x:v>103.509</x:v>
      </x:c>
      <x:c r="H4170" s="11">
        <x:v>46.460999999999999</x:v>
      </x:c>
      <x:c r="I4170" s="11">
        <x:v>122.66800000000001</x:v>
      </x:c>
      <x:c r="J4170" s="11">
        <x:v>107.139</x:v>
      </x:c>
      <x:c r="K4170" s="11">
        <x:v>12.026999999999999</x:v>
      </x:c>
      <x:c r="L4170" s="11">
        <x:v>0</x:v>
      </x:c>
      <x:c r="M4170" s="11">
        <x:v>10.708</x:v>
      </x:c>
      <x:c r="N4170" s="11">
        <x:v>35.753</x:v>
      </x:c>
      <x:c r="O4170" s="11">
        <x:v>140.322</x:v>
      </x:c>
      <x:c r="P4170" s="11">
        <x:v>13.84</x:v>
      </x:c>
      <x:c r="Q4170" s="11">
        <x:v>27.588000000000001</x:v>
      </x:c>
      <x:c r="R4170" s="11">
        <x:v>1.9650000000000001</x:v>
      </x:c>
      <x:c r="S4170" s="11">
        <x:v>9.1270000000000007</x:v>
      </x:c>
      <x:c r="T4170" s="11">
        <x:v>24.030999999999999</x:v>
      </x:c>
      <x:c r="U4170" s="11">
        <x:v>98.012799999999999</x:v>
      </x:c>
      <x:c r="V4170" s="11">
        <x:v>18</x:v>
      </x:c>
      <x:c r="W4170" s="12">
        <x:v>0</x:v>
      </x:c>
      <x:c r="X4170" s="8">
        <x:v>0</x:v>
      </x:c>
      <x:c r="Y4170" s="13">
        <x:f t="shared" si="390"/>
        <x:v>0.89193594287636147</x:v>
      </x:c>
      <x:c r="Z4170" s="13">
        <x:f t="shared" si="391"/>
        <x:v>0.45764600290922597</x:v>
      </x:c>
      <x:c r="AA4170" s="13">
        <x:f t="shared" si="392"/>
        <x:v>4.0353351578630903E-2</x:v>
      </x:c>
      <x:c r="AB4170" s="13">
        <x:f t="shared" si="393"/>
        <x:v>6.1191014117262146E-2</x:v>
      </x:c>
      <x:c r="AC4170" s="13">
        <x:f t="shared" si="394"/>
        <x:v>0.23216338675863935</x:v>
      </x:c>
      <x:c r="AD4170" s="13">
        <x:f t="shared" si="395"/>
        <x:v>0.47369538016686047</x:v>
      </x:c>
      <x:c r="AE4170" s="50" t="n">
        <x:f>IF(OR(NOT(ISNUMBER(Q4170)),NOT(ISNUMBER(R4170))),"",IF(Q4170&lt;R4170,1,0))</x:f>
        <x:v>0</x:v>
      </x:c>
      <x:c r="AF4170" s="50" t="n">
        <x:f>IFERROR(IF(AND(A4170=A4169,C4170=C4169+1,ISNUMBER(AE4169)),AE4169,""),"")</x:f>
        <x:v>0</x:v>
      </x:c>
      <x:c r="AG4170" s="52" t="n">
        <x:f>IFERROR(IF(AND(A4170=A4169,C4170=C4169+1,ISNUMBER(U4170),ISNUMBER(U4169),U4169&lt;&gt;0),U4170/U4169-1,""),"")</x:f>
        <x:v>-0.2482960406480682</x:v>
      </x:c>
      <x:c r="AH4170" s="50" t="n">
        <x:f>IF(AND(ISNUMBER(AE4170),ISNUMBER(AF4170),ISNUMBER(AG4170)),IF(AND(AE4170=1,AF4170=1,AG4170&lt;0),1,0),"")</x:f>
        <x:v>0</x:v>
      </x:c>
      <x:c r="AI4170" s="50" t="n">
        <x:f>IF(AND(A4170=A4171,C4171=C4170+1,ISNUMBER(AH4171)),C4171,"")</x:f>
        <x:v>2023</x:v>
      </x:c>
      <x:c r="AJ4170" s="50" t="n">
        <x:f>IF(AND(A4170=A4171,C4171=C4170+1,ISNUMBER(AH4171)),AH4171,"")</x:f>
        <x:v>0</x:v>
      </x:c>
    </x:row>
    <x:row r="4171" ht="15">
      <x:c r="A4171" s="9" t="s">
        <x:v>289</x:v>
      </x:c>
      <x:c r="B4171" s="10">
        <x:v>45291</x:v>
      </x:c>
      <x:c r="C4171" s="9">
        <x:v>2023</x:v>
      </x:c>
      <x:c r="D4171" s="11">
        <x:v>251.34700000000001</x:v>
      </x:c>
      <x:c r="E4171" s="11">
        <x:v>37.127000000000002</x:v>
      </x:c>
      <x:c r="F4171" s="11">
        <x:v>45.487000000000002</x:v>
      </x:c>
      <x:c r="G4171" s="11">
        <x:v>125.742</x:v>
      </x:c>
      <x:c r="H4171" s="11">
        <x:v>59.381</x:v>
      </x:c>
      <x:c r="I4171" s="11">
        <x:v>125.605</x:v>
      </x:c>
      <x:c r="J4171" s="11">
        <x:v>111.175</x:v>
      </x:c>
      <x:c r="K4171" s="11">
        <x:v>4.9889999999999999</x:v>
      </x:c>
      <x:c r="L4171" s="11">
        <x:v>0</x:v>
      </x:c>
      <x:c r="M4171" s="11">
        <x:v>10.726000000000001</x:v>
      </x:c>
      <x:c r="N4171" s="11">
        <x:v>48.655000000000001</x:v>
      </x:c>
      <x:c r="O4171" s="11">
        <x:v>147.12700000000001</x:v>
      </x:c>
      <x:c r="P4171" s="11">
        <x:v>9.7899999999999991</x:v>
      </x:c>
      <x:c r="Q4171" s="11">
        <x:v>24.491</x:v>
      </x:c>
      <x:c r="R4171" s="11">
        <x:v>1.9710000000000001</x:v>
      </x:c>
      <x:c r="S4171" s="11">
        <x:v>5.49</x:v>
      </x:c>
      <x:c r="T4171" s="11">
        <x:v>13.846</x:v>
      </x:c>
      <x:c r="U4171" s="11">
        <x:v>144.8622</x:v>
      </x:c>
      <x:c r="V4171" s="11">
        <x:v>18</x:v>
      </x:c>
      <x:c r="W4171" s="12">
        <x:v>0</x:v>
      </x:c>
      <x:c r="X4171" s="8">
        <x:v>0</x:v>
      </x:c>
      <x:c r="Y4171" s="13">
        <x:f t="shared" si="390"/>
        <x:v>0.81621122518521783</x:v>
      </x:c>
      <x:c r="Z4171" s="13">
        <x:f t="shared" si="391"/>
        <x:v>0.50027253159974061</x:v>
      </x:c>
      <x:c r="AA4171" s="13">
        <x:f t="shared" si="392"/>
        <x:v>2.1842313614246441E-2</x:v>
      </x:c>
      <x:c r="AB4171" s="13">
        <x:f t="shared" si="393"/>
        <x:v>3.8950136663656217E-2</x:v>
      </x:c>
      <x:c r="AC4171" s="13">
        <x:f t="shared" si="394"/>
        <x:v>0.11011436115220054</x:v>
      </x:c>
      <x:c r="AD4171" s="13">
        <x:f t="shared" si="395"/>
        <x:v>0.44231679709724003</x:v>
      </x:c>
      <x:c r="AE4171" s="50" t="n">
        <x:f>IF(OR(NOT(ISNUMBER(Q4171)),NOT(ISNUMBER(R4171))),"",IF(Q4171&lt;R4171,1,0))</x:f>
        <x:v>0</x:v>
      </x:c>
      <x:c r="AF4171" s="50" t="n">
        <x:f>IFERROR(IF(AND(A4171=A4170,C4171=C4170+1,ISNUMBER(AE4170)),AE4170,""),"")</x:f>
        <x:v>0</x:v>
      </x:c>
      <x:c r="AG4171" s="52" t="n">
        <x:f>IFERROR(IF(AND(A4171=A4170,C4171=C4170+1,ISNUMBER(U4171),ISNUMBER(U4170),U4170&lt;&gt;0),U4171/U4170-1,""),"")</x:f>
        <x:v>0.47799267034509785</x:v>
      </x:c>
      <x:c r="AH4171" s="50" t="n">
        <x:f>IF(AND(ISNUMBER(AE4171),ISNUMBER(AF4171),ISNUMBER(AG4171)),IF(AND(AE4171=1,AF4171=1,AG4171&lt;0),1,0),"")</x:f>
        <x:v>0</x:v>
      </x:c>
      <x:c r="AI4171" s="50" t="n">
        <x:f>IF(AND(A4171=A4172,C4172=C4171+1,ISNUMBER(AH4172)),C4172,"")</x:f>
        <x:v>2024</x:v>
      </x:c>
      <x:c r="AJ4171" s="50" t="n">
        <x:f>IF(AND(A4171=A4172,C4172=C4171+1,ISNUMBER(AH4172)),AH4172,"")</x:f>
        <x:v>0</x:v>
      </x:c>
    </x:row>
    <x:row r="4172" ht="15">
      <x:c r="A4172" s="9" t="s">
        <x:v>289</x:v>
      </x:c>
      <x:c r="B4172" s="10">
        <x:v>45657</x:v>
      </x:c>
      <x:c r="C4172" s="9">
        <x:v>2024</x:v>
      </x:c>
      <x:c r="D4172" s="11">
        <x:v>268.15800000000002</x:v>
      </x:c>
      <x:c r="E4172" s="11">
        <x:v>42.78</x:v>
      </x:c>
      <x:c r="F4172" s="11">
        <x:v>47.936999999999998</x:v>
      </x:c>
      <x:c r="G4172" s="11">
        <x:v>129.179</x:v>
      </x:c>
      <x:c r="H4172" s="11">
        <x:v>60.771999999999998</x:v>
      </x:c>
      <x:c r="I4172" s="11">
        <x:v>138.97900000000001</x:v>
      </x:c>
      <x:c r="J4172" s="11">
        <x:v>123.46899999999999</x:v>
      </x:c>
      <x:c r="K4172" s="11">
        <x:v>5.32</x:v>
      </x:c>
      <x:c r="L4172" s="11">
        <x:v>0</x:v>
      </x:c>
      <x:c r="M4172" s="11">
        <x:v>11.353999999999999</x:v>
      </x:c>
      <x:c r="N4172" s="11">
        <x:v>49.417999999999999</x:v>
      </x:c>
      <x:c r="O4172" s="11">
        <x:v>163.92699999999999</x:v>
      </x:c>
      <x:c r="P4172" s="11">
        <x:v>19.806000000000001</x:v>
      </x:c>
      <x:c r="Q4172" s="11">
        <x:v>35.334000000000003</x:v>
      </x:c>
      <x:c r="R4172" s="11">
        <x:v>2.0649999999999999</x:v>
      </x:c>
      <x:c r="S4172" s="11">
        <x:v>14.002000000000001</x:v>
      </x:c>
      <x:c r="T4172" s="11">
        <x:v>22.442</x:v>
      </x:c>
      <x:c r="U4172" s="11">
        <x:v>213.7389</x:v>
      </x:c>
      <x:c r="V4172" s="11">
        <x:v>18</x:v>
      </x:c>
      <x:c r="W4172" s="12">
        <x:v>0</x:v>
      </x:c>
      <x:c r="X4172" s="8">
        <x:v>0</x:v>
      </x:c>
      <x:c r="Y4172" s="13">
        <x:f t="shared" si="390"/>
        <x:v>0.89242130296013522</x:v>
      </x:c>
      <x:c r="Z4172" s="13">
        <x:f t="shared" si="391"/>
        <x:v>0.48172719068608805</x:v>
      </x:c>
      <x:c r="AA4172" s="13">
        <x:f t="shared" si="392"/>
        <x:v>5.2215484900692874E-2</x:v>
      </x:c>
      <x:c r="AB4172" s="13">
        <x:f t="shared" si="393"/>
        <x:v>7.3859441075783683E-2</x:v>
      </x:c>
      <x:c r="AC4172" s="13">
        <x:f t="shared" si="394"/>
        <x:v>0.17372792791397981</x:v>
      </x:c>
      <x:c r="AD4172" s="13">
        <x:f t="shared" si="395"/>
        <x:v>0.46043377411824365</x:v>
      </x:c>
      <x:c r="AE4172" s="50" t="n">
        <x:f>IF(OR(NOT(ISNUMBER(Q4172)),NOT(ISNUMBER(R4172))),"",IF(Q4172&lt;R4172,1,0))</x:f>
        <x:v>0</x:v>
      </x:c>
      <x:c r="AF4172" s="50" t="n">
        <x:f>IFERROR(IF(AND(A4172=A4171,C4172=C4171+1,ISNUMBER(AE4171)),AE4171,""),"")</x:f>
        <x:v>0</x:v>
      </x:c>
      <x:c r="AG4172" s="52" t="n">
        <x:f>IFERROR(IF(AND(A4172=A4171,C4172=C4171+1,ISNUMBER(U4172),ISNUMBER(U4171),U4171&lt;&gt;0),U4172/U4171-1,""),"")</x:f>
        <x:v>0.47546357849045506</x:v>
      </x:c>
      <x:c r="AH4172" s="50" t="n">
        <x:f>IF(AND(ISNUMBER(AE4172),ISNUMBER(AF4172),ISNUMBER(AG4172)),IF(AND(AE4172=1,AF4172=1,AG4172&lt;0),1,0),"")</x:f>
        <x:v>0</x:v>
      </x:c>
      <x:c r="AI4172" s="50" t="str">
        <x:f>IF(AND(A4172=A4173,C4173=C4172+1,ISNUMBER(AH4173)),C4173,"")</x:f>
      </x:c>
      <x:c r="AJ4172" s="50" t="str">
        <x:f>IF(AND(A4172=A4173,C4173=C4172+1,ISNUMBER(AH4173)),AH4173,"")</x:f>
      </x:c>
    </x:row>
    <x:row r="4173" ht="15">
      <x:c r="A4173" s="9" t="s">
        <x:v>290</x:v>
      </x:c>
      <x:c r="B4173" s="10">
        <x:v>39447</x:v>
      </x:c>
      <x:c r="C4173" s="9">
        <x:v>2007</x:v>
      </x:c>
      <x:c r="D4173" s="11">
        <x:v>2406.6999999999998</x:v>
      </x:c>
      <x:c r="E4173" s="11">
        <x:v>469.1</x:v>
      </x:c>
      <x:c r="F4173" s="11">
        <x:v>1076.9000000000001</x:v>
      </x:c>
      <x:c r="G4173" s="11">
        <x:v>1969.7</x:v>
      </x:c>
      <x:c r="H4173" s="11">
        <x:v>1068</x:v>
      </x:c>
      <x:c r="I4173" s="11">
        <x:v>437</x:v>
      </x:c>
      <x:c r="J4173" s="11">
        <x:v>215.8</x:v>
      </x:c>
      <x:c r="K4173" s="11">
        <x:v>157.19999999999999</x:v>
      </x:c>
      <x:c r="L4173" s="11">
        <x:v>20</x:v>
      </x:c>
      <x:c r="M4173" s="11">
        <x:v>415.7</x:v>
      </x:c>
      <x:c r="N4173" s="11">
        <x:v>652.29999999999995</x:v>
      </x:c>
      <x:c r="O4173" s="11">
        <x:v>2612.3000000000002</x:v>
      </x:c>
      <x:c r="P4173" s="11">
        <x:v>177.2</x:v>
      </x:c>
      <x:c r="Q4173" s="11">
        <x:v>289.8</x:v>
      </x:c>
      <x:c r="R4173" s="11">
        <x:v>46</x:v>
      </x:c>
      <x:c r="S4173" s="11">
        <x:v>105.1</x:v>
      </x:c>
      <x:c r="T4173" s="11">
        <x:v>230.8</x:v>
      </x:c>
      <x:c r="U4173" s="11">
        <x:v>1897.8091999999999</x:v>
      </x:c>
      <x:c r="V4173" s="11">
        <x:v>18</x:v>
      </x:c>
      <x:c r="W4173" s="12">
        <x:v>0</x:v>
      </x:c>
      <x:c r="X4173" s="8">
        <x:v>0</x:v>
      </x:c>
      <x:c r="Y4173" s="13">
        <x:f t="shared" si="390"/>
        <x:v>0.43560219147553159</x:v>
      </x:c>
      <x:c r="Z4173" s="13">
        <x:f t="shared" si="391"/>
        <x:v>0.81842356754061585</x:v>
      </x:c>
      <x:c r="AA4173" s="13">
        <x:f t="shared" si="392"/>
        <x:v>4.3669755266547552E-2</x:v>
      </x:c>
      <x:c r="AB4173" s="13">
        <x:f t="shared" si="393"/>
        <x:v>7.3627789088793791E-2</x:v>
      </x:c>
      <x:c r="AC4173" s="13">
        <x:f t="shared" si="394"/>
        <x:v>0.11717520434583947</x:v>
      </x:c>
      <x:c r="AD4173" s="13">
        <x:f t="shared" si="395"/>
        <x:v>8.9666348111522007E-2</x:v>
      </x:c>
      <x:c r="AE4173" s="50" t="n">
        <x:f>IF(OR(NOT(ISNUMBER(Q4173)),NOT(ISNUMBER(R4173))),"",IF(Q4173&lt;R4173,1,0))</x:f>
        <x:v>0</x:v>
      </x:c>
      <x:c r="AF4173" s="50" t="str">
        <x:f>IFERROR(IF(AND(A4173=A4172,C4173=C4172+1,ISNUMBER(AE4172)),AE4172,""),"")</x:f>
      </x:c>
      <x:c r="AG4173" s="52" t="str">
        <x:f>IFERROR(IF(AND(A4173=A4172,C4173=C4172+1,ISNUMBER(U4173),ISNUMBER(U4172),U4172&lt;&gt;0),U4173/U4172-1,""),"")</x:f>
      </x:c>
      <x:c r="AH4173" s="50" t="str">
        <x:f>IF(AND(ISNUMBER(AE4173),ISNUMBER(AF4173),ISNUMBER(AG4173)),IF(AND(AE4173=1,AF4173=1,AG4173&lt;0),1,0),"")</x:f>
      </x:c>
      <x:c r="AI4173" s="50" t="n">
        <x:f>IF(AND(A4173=A4174,C4174=C4173+1,ISNUMBER(AH4174)),C4174,"")</x:f>
        <x:v>2008</x:v>
      </x:c>
      <x:c r="AJ4173" s="50" t="n">
        <x:f>IF(AND(A4173=A4174,C4174=C4173+1,ISNUMBER(AH4174)),AH4174,"")</x:f>
        <x:v>0</x:v>
      </x:c>
    </x:row>
    <x:row r="4174" ht="15">
      <x:c r="A4174" s="9" t="s">
        <x:v>290</x:v>
      </x:c>
      <x:c r="B4174" s="10">
        <x:v>39813</x:v>
      </x:c>
      <x:c r="C4174" s="9">
        <x:v>2008</x:v>
      </x:c>
      <x:c r="D4174" s="11">
        <x:v>2876.5</x:v>
      </x:c>
      <x:c r="E4174" s="11">
        <x:v>469.8</x:v>
      </x:c>
      <x:c r="F4174" s="11">
        <x:v>787.2</x:v>
      </x:c>
      <x:c r="G4174" s="11">
        <x:v>2291.1</x:v>
      </x:c>
      <x:c r="H4174" s="11">
        <x:v>1286.5999999999999</x:v>
      </x:c>
      <x:c r="I4174" s="11">
        <x:v>585.4</x:v>
      </x:c>
      <x:c r="J4174" s="11">
        <x:v>257.2</x:v>
      </x:c>
      <x:c r="K4174" s="11">
        <x:v>105.9</x:v>
      </x:c>
      <x:c r="L4174" s="11">
        <x:v>24.4</x:v>
      </x:c>
      <x:c r="M4174" s="11">
        <x:v>71.599999999999994</x:v>
      </x:c>
      <x:c r="N4174" s="11">
        <x:v>1215</x:v>
      </x:c>
      <x:c r="O4174" s="11">
        <x:v>2767</x:v>
      </x:c>
      <x:c r="P4174" s="11">
        <x:v>196.6</x:v>
      </x:c>
      <x:c r="Q4174" s="11">
        <x:v>347.9</x:v>
      </x:c>
      <x:c r="R4174" s="11">
        <x:v>68.900000000000006</x:v>
      </x:c>
      <x:c r="S4174" s="11">
        <x:v>118.8</x:v>
      </x:c>
      <x:c r="T4174" s="11">
        <x:v>164.1</x:v>
      </x:c>
      <x:c r="U4174" s="11">
        <x:v>756.28620000000001</x:v>
      </x:c>
      <x:c r="V4174" s="11">
        <x:v>18</x:v>
      </x:c>
      <x:c r="W4174" s="12">
        <x:v>0</x:v>
      </x:c>
      <x:c r="X4174" s="8">
        <x:v>0</x:v>
      </x:c>
      <x:c r="Y4174" s="13">
        <x:f t="shared" si="390"/>
        <x:v>0.59679878048780488</x:v>
      </x:c>
      <x:c r="Z4174" s="13">
        <x:f t="shared" si="391"/>
        <x:v>0.79648878845819571</x:v>
      </x:c>
      <x:c r="AA4174" s="13">
        <x:f t="shared" si="392"/>
        <x:v>4.1300191204588908E-2</x:v>
      </x:c>
      <x:c r="AB4174" s="13">
        <x:f t="shared" si="393"/>
        <x:v>6.8346949417695119E-2</x:v>
      </x:c>
      <x:c r="AC4174" s="13">
        <x:f t="shared" si="394"/>
        <x:v>7.1624983632316355E-2</x:v>
      </x:c>
      <x:c r="AD4174" s="13">
        <x:f t="shared" si="395"/>
        <x:v>8.941421866852077E-2</x:v>
      </x:c>
      <x:c r="AE4174" s="50" t="n">
        <x:f>IF(OR(NOT(ISNUMBER(Q4174)),NOT(ISNUMBER(R4174))),"",IF(Q4174&lt;R4174,1,0))</x:f>
        <x:v>0</x:v>
      </x:c>
      <x:c r="AF4174" s="50" t="n">
        <x:f>IFERROR(IF(AND(A4174=A4173,C4174=C4173+1,ISNUMBER(AE4173)),AE4173,""),"")</x:f>
        <x:v>0</x:v>
      </x:c>
      <x:c r="AG4174" s="52" t="n">
        <x:f>IFERROR(IF(AND(A4174=A4173,C4174=C4173+1,ISNUMBER(U4174),ISNUMBER(U4173),U4173&lt;&gt;0),U4174/U4173-1,""),"")</x:f>
        <x:v>-0.6014951344950799</x:v>
      </x:c>
      <x:c r="AH4174" s="50" t="n">
        <x:f>IF(AND(ISNUMBER(AE4174),ISNUMBER(AF4174),ISNUMBER(AG4174)),IF(AND(AE4174=1,AF4174=1,AG4174&lt;0),1,0),"")</x:f>
        <x:v>0</x:v>
      </x:c>
      <x:c r="AI4174" s="50" t="n">
        <x:f>IF(AND(A4174=A4175,C4175=C4174+1,ISNUMBER(AH4175)),C4175,"")</x:f>
        <x:v>2009</x:v>
      </x:c>
      <x:c r="AJ4174" s="50" t="n">
        <x:f>IF(AND(A4174=A4175,C4175=C4174+1,ISNUMBER(AH4175)),AH4175,"")</x:f>
        <x:v>0</x:v>
      </x:c>
    </x:row>
    <x:row r="4175" ht="15">
      <x:c r="A4175" s="9" t="s">
        <x:v>290</x:v>
      </x:c>
      <x:c r="B4175" s="10">
        <x:v>40178</x:v>
      </x:c>
      <x:c r="C4175" s="9">
        <x:v>2009</x:v>
      </x:c>
      <x:c r="D4175" s="11">
        <x:v>2437.9</x:v>
      </x:c>
      <x:c r="E4175" s="11">
        <x:v>358.5</x:v>
      </x:c>
      <x:c r="F4175" s="11">
        <x:v>880.8</x:v>
      </x:c>
      <x:c r="G4175" s="11">
        <x:v>1595.6</x:v>
      </x:c>
      <x:c r="H4175" s="11">
        <x:v>764.5</x:v>
      </x:c>
      <x:c r="I4175" s="11">
        <x:v>842.3</x:v>
      </x:c>
      <x:c r="J4175" s="11">
        <x:v>175.8</x:v>
      </x:c>
      <x:c r="K4175" s="11">
        <x:v>105.8</x:v>
      </x:c>
      <x:c r="L4175" s="11">
        <x:v>16.399999999999999</x:v>
      </x:c>
      <x:c r="M4175" s="11">
        <x:v>258.39999999999998</x:v>
      </x:c>
      <x:c r="N4175" s="11">
        <x:v>506.1</x:v>
      </x:c>
      <x:c r="O4175" s="11">
        <x:v>2711.1</x:v>
      </x:c>
      <x:c r="P4175" s="11">
        <x:v>-6.2</x:v>
      </x:c>
      <x:c r="Q4175" s="11">
        <x:v>162.30000000000001</x:v>
      </x:c>
      <x:c r="R4175" s="11">
        <x:v>70</x:v>
      </x:c>
      <x:c r="S4175" s="11">
        <x:v>-53.5</x:v>
      </x:c>
      <x:c r="T4175" s="11">
        <x:v>230.8</x:v>
      </x:c>
      <x:c r="U4175" s="11">
        <x:v>978.8</x:v>
      </x:c>
      <x:c r="V4175" s="11">
        <x:v>18</x:v>
      </x:c>
      <x:c r="W4175" s="12">
        <x:v>0</x:v>
      </x:c>
      <x:c r="X4175" s="8">
        <x:v>0</x:v>
      </x:c>
      <x:c r="Y4175" s="13">
        <x:f t="shared" si="390"/>
        <x:v>0.40701634877384196</x:v>
      </x:c>
      <x:c r="Z4175" s="13">
        <x:f t="shared" si="391"/>
        <x:v>0.6544977234505106</x:v>
      </x:c>
      <x:c r="AA4175" s="13">
        <x:f t="shared" si="392"/>
        <x:v>-2.1945116698798145E-2</x:v>
      </x:c>
      <x:c r="AB4175" s="13">
        <x:f t="shared" si="393"/>
        <x:v>-2.543172402477542E-3</x:v>
      </x:c>
      <x:c r="AC4175" s="13">
        <x:f t="shared" si="394"/>
        <x:v>0.14464778139884685</x:v>
      </x:c>
      <x:c r="AD4175" s="13">
        <x:f t="shared" si="395"/>
        <x:v>7.2111243283153534E-2</x:v>
      </x:c>
      <x:c r="AE4175" s="50" t="n">
        <x:f>IF(OR(NOT(ISNUMBER(Q4175)),NOT(ISNUMBER(R4175))),"",IF(Q4175&lt;R4175,1,0))</x:f>
        <x:v>0</x:v>
      </x:c>
      <x:c r="AF4175" s="50" t="n">
        <x:f>IFERROR(IF(AND(A4175=A4174,C4175=C4174+1,ISNUMBER(AE4174)),AE4174,""),"")</x:f>
        <x:v>0</x:v>
      </x:c>
      <x:c r="AG4175" s="52" t="n">
        <x:f>IFERROR(IF(AND(A4175=A4174,C4175=C4174+1,ISNUMBER(U4175),ISNUMBER(U4174),U4174&lt;&gt;0),U4175/U4174-1,""),"")</x:f>
        <x:v>0.29421904035800206</x:v>
      </x:c>
      <x:c r="AH4175" s="50" t="n">
        <x:f>IF(AND(ISNUMBER(AE4175),ISNUMBER(AF4175),ISNUMBER(AG4175)),IF(AND(AE4175=1,AF4175=1,AG4175&lt;0),1,0),"")</x:f>
        <x:v>0</x:v>
      </x:c>
      <x:c r="AI4175" s="50" t="n">
        <x:f>IF(AND(A4175=A4176,C4176=C4175+1,ISNUMBER(AH4176)),C4176,"")</x:f>
        <x:v>2010</x:v>
      </x:c>
      <x:c r="AJ4175" s="50" t="n">
        <x:f>IF(AND(A4175=A4176,C4176=C4175+1,ISNUMBER(AH4176)),AH4176,"")</x:f>
        <x:v>0</x:v>
      </x:c>
    </x:row>
    <x:row r="4176" ht="15">
      <x:c r="A4176" s="9" t="s">
        <x:v>290</x:v>
      </x:c>
      <x:c r="B4176" s="10">
        <x:v>40543</x:v>
      </x:c>
      <x:c r="C4176" s="9">
        <x:v>2010</x:v>
      </x:c>
      <x:c r="D4176" s="11">
        <x:v>2423.6</x:v>
      </x:c>
      <x:c r="E4176" s="11">
        <x:v>394.9</x:v>
      </x:c>
      <x:c r="F4176" s="11">
        <x:v>633.79999999999995</x:v>
      </x:c>
      <x:c r="G4176" s="11">
        <x:v>1483.8</x:v>
      </x:c>
      <x:c r="H4176" s="11">
        <x:v>738.8</x:v>
      </x:c>
      <x:c r="I4176" s="11">
        <x:v>939.8</x:v>
      </x:c>
      <x:c r="J4176" s="11">
        <x:v>263.7</x:v>
      </x:c>
      <x:c r="K4176" s="11">
        <x:v>128.80000000000001</x:v>
      </x:c>
      <x:c r="L4176" s="11">
        <x:v>17.600000000000001</x:v>
      </x:c>
      <x:c r="M4176" s="11">
        <x:v>64.400000000000006</x:v>
      </x:c>
      <x:c r="N4176" s="11">
        <x:v>674.4</x:v>
      </x:c>
      <x:c r="O4176" s="11">
        <x:v>2125.9</x:v>
      </x:c>
      <x:c r="P4176" s="11">
        <x:v>85.9</x:v>
      </x:c>
      <x:c r="Q4176" s="11">
        <x:v>242.8</x:v>
      </x:c>
      <x:c r="R4176" s="11">
        <x:v>49.7</x:v>
      </x:c>
      <x:c r="S4176" s="11">
        <x:v>61.4</x:v>
      </x:c>
      <x:c r="T4176" s="11">
        <x:v>167.2</x:v>
      </x:c>
      <x:c r="U4176" s="11">
        <x:v>1280.2438999999999</x:v>
      </x:c>
      <x:c r="V4176" s="11">
        <x:v>18</x:v>
      </x:c>
      <x:c r="W4176" s="12">
        <x:v>0</x:v>
      </x:c>
      <x:c r="X4176" s="8">
        <x:v>0</x:v>
      </x:c>
      <x:c r="Y4176" s="13">
        <x:f t="shared" si="390"/>
        <x:v>0.62306721363206063</x:v>
      </x:c>
      <x:c r="Z4176" s="13">
        <x:f t="shared" si="391"/>
        <x:v>0.61222974088133353</x:v>
      </x:c>
      <x:c r="AA4176" s="13">
        <x:f t="shared" si="392"/>
        <x:v>2.5334213566595147E-2</x:v>
      </x:c>
      <x:c r="AB4176" s="13">
        <x:f t="shared" si="393"/>
        <x:v>3.5443142432744684E-2</x:v>
      </x:c>
      <x:c r="AC4176" s="13">
        <x:f t="shared" si="394"/>
        <x:v>0.11268365008761289</x:v>
      </x:c>
      <x:c r="AD4176" s="13">
        <x:f t="shared" si="395"/>
        <x:v>0.10880508334708698</x:v>
      </x:c>
      <x:c r="AE4176" s="50" t="n">
        <x:f>IF(OR(NOT(ISNUMBER(Q4176)),NOT(ISNUMBER(R4176))),"",IF(Q4176&lt;R4176,1,0))</x:f>
        <x:v>0</x:v>
      </x:c>
      <x:c r="AF4176" s="50" t="n">
        <x:f>IFERROR(IF(AND(A4176=A4175,C4176=C4175+1,ISNUMBER(AE4175)),AE4175,""),"")</x:f>
        <x:v>0</x:v>
      </x:c>
      <x:c r="AG4176" s="52" t="n">
        <x:f>IFERROR(IF(AND(A4176=A4175,C4176=C4175+1,ISNUMBER(U4176),ISNUMBER(U4175),U4175&lt;&gt;0),U4176/U4175-1,""),"")</x:f>
        <x:v>0.30797292603187576</x:v>
      </x:c>
      <x:c r="AH4176" s="50" t="n">
        <x:f>IF(AND(ISNUMBER(AE4176),ISNUMBER(AF4176),ISNUMBER(AG4176)),IF(AND(AE4176=1,AF4176=1,AG4176&lt;0),1,0),"")</x:f>
        <x:v>0</x:v>
      </x:c>
      <x:c r="AI4176" s="50" t="n">
        <x:f>IF(AND(A4176=A4177,C4177=C4176+1,ISNUMBER(AH4177)),C4177,"")</x:f>
        <x:v>2011</x:v>
      </x:c>
      <x:c r="AJ4176" s="50" t="n">
        <x:f>IF(AND(A4176=A4177,C4177=C4176+1,ISNUMBER(AH4177)),AH4177,"")</x:f>
        <x:v>0</x:v>
      </x:c>
    </x:row>
    <x:row r="4177" ht="15">
      <x:c r="A4177" s="9" t="s">
        <x:v>290</x:v>
      </x:c>
      <x:c r="B4177" s="10">
        <x:v>40908</x:v>
      </x:c>
      <x:c r="C4177" s="9">
        <x:v>2011</x:v>
      </x:c>
      <x:c r="D4177" s="11">
        <x:v>2418.1</x:v>
      </x:c>
      <x:c r="E4177" s="11">
        <x:v>381.4</x:v>
      </x:c>
      <x:c r="F4177" s="11">
        <x:v>582</x:v>
      </x:c>
      <x:c r="G4177" s="11">
        <x:v>1452.7</x:v>
      </x:c>
      <x:c r="H4177" s="11">
        <x:v>773.2</x:v>
      </x:c>
      <x:c r="I4177" s="11">
        <x:v>965.4</x:v>
      </x:c>
      <x:c r="J4177" s="11">
        <x:v>313.10000000000002</x:v>
      </x:c>
      <x:c r="K4177" s="11">
        <x:v>92.5</x:v>
      </x:c>
      <x:c r="L4177" s="11">
        <x:v>18.8</x:v>
      </x:c>
      <x:c r="M4177" s="11">
        <x:v>54.8</x:v>
      </x:c>
      <x:c r="N4177" s="11">
        <x:v>718.4</x:v>
      </x:c>
      <x:c r="O4177" s="11">
        <x:v>2238</x:v>
      </x:c>
      <x:c r="P4177" s="11">
        <x:v>174.4</x:v>
      </x:c>
      <x:c r="Q4177" s="11">
        <x:v>329.2</x:v>
      </x:c>
      <x:c r="R4177" s="11">
        <x:v>51.4</x:v>
      </x:c>
      <x:c r="S4177" s="11">
        <x:v>101.2</x:v>
      </x:c>
      <x:c r="T4177" s="11">
        <x:v>195</x:v>
      </x:c>
      <x:c r="U4177" s="11">
        <x:v>1137.4278999999999</x:v>
      </x:c>
      <x:c r="V4177" s="11">
        <x:v>18</x:v>
      </x:c>
      <x:c r="W4177" s="12">
        <x:v>0</x:v>
      </x:c>
      <x:c r="X4177" s="8">
        <x:v>0</x:v>
      </x:c>
      <x:c r="Y4177" s="13">
        <x:f t="shared" si="390"/>
        <x:v>0.65532646048109966</x:v>
      </x:c>
      <x:c r="Z4177" s="13">
        <x:f t="shared" si="391"/>
        <x:v>0.60076092800132341</x:v>
      </x:c>
      <x:c r="AA4177" s="13">
        <x:f t="shared" si="392"/>
        <x:v>4.1851040072784423E-2</x:v>
      </x:c>
      <x:c r="AB4177" s="13">
        <x:f t="shared" si="393"/>
        <x:v>7.2122740994996076E-2</x:v>
      </x:c>
      <x:c r="AC4177" s="13">
        <x:f t="shared" si="394"/>
        <x:v>0.13423280787499139</x:v>
      </x:c>
      <x:c r="AD4177" s="13">
        <x:f t="shared" si="395"/>
        <x:v>0.12948182457301188</x:v>
      </x:c>
      <x:c r="AE4177" s="50" t="n">
        <x:f>IF(OR(NOT(ISNUMBER(Q4177)),NOT(ISNUMBER(R4177))),"",IF(Q4177&lt;R4177,1,0))</x:f>
        <x:v>0</x:v>
      </x:c>
      <x:c r="AF4177" s="50" t="n">
        <x:f>IFERROR(IF(AND(A4177=A4176,C4177=C4176+1,ISNUMBER(AE4176)),AE4176,""),"")</x:f>
        <x:v>0</x:v>
      </x:c>
      <x:c r="AG4177" s="52" t="n">
        <x:f>IFERROR(IF(AND(A4177=A4176,C4177=C4176+1,ISNUMBER(U4177),ISNUMBER(U4176),U4176&lt;&gt;0),U4177/U4176-1,""),"")</x:f>
        <x:v>-0.11155374378272764</x:v>
      </x:c>
      <x:c r="AH4177" s="50" t="n">
        <x:f>IF(AND(ISNUMBER(AE4177),ISNUMBER(AF4177),ISNUMBER(AG4177)),IF(AND(AE4177=1,AF4177=1,AG4177&lt;0),1,0),"")</x:f>
        <x:v>0</x:v>
      </x:c>
      <x:c r="AI4177" s="50" t="n">
        <x:f>IF(AND(A4177=A4178,C4178=C4177+1,ISNUMBER(AH4178)),C4178,"")</x:f>
        <x:v>2012</x:v>
      </x:c>
      <x:c r="AJ4177" s="50" t="n">
        <x:f>IF(AND(A4177=A4178,C4178=C4177+1,ISNUMBER(AH4178)),AH4178,"")</x:f>
        <x:v>0</x:v>
      </x:c>
    </x:row>
    <x:row r="4178" ht="15">
      <x:c r="A4178" s="9" t="s">
        <x:v>290</x:v>
      </x:c>
      <x:c r="B4178" s="10">
        <x:v>41274</x:v>
      </x:c>
      <x:c r="C4178" s="9">
        <x:v>2012</x:v>
      </x:c>
      <x:c r="D4178" s="11">
        <x:v>2415.3000000000002</x:v>
      </x:c>
      <x:c r="E4178" s="11">
        <x:v>300.2</x:v>
      </x:c>
      <x:c r="F4178" s="11">
        <x:v>569</x:v>
      </x:c>
      <x:c r="G4178" s="11">
        <x:v>1512.9</x:v>
      </x:c>
      <x:c r="H4178" s="11">
        <x:v>955.8</x:v>
      </x:c>
      <x:c r="I4178" s="11">
        <x:v>902.4</x:v>
      </x:c>
      <x:c r="J4178" s="11">
        <x:v>290.7</x:v>
      </x:c>
      <x:c r="K4178" s="11">
        <x:v>72.8</x:v>
      </x:c>
      <x:c r="L4178" s="11">
        <x:v>19.3</x:v>
      </x:c>
      <x:c r="M4178" s="11">
        <x:v>169</x:v>
      </x:c>
      <x:c r="N4178" s="11">
        <x:v>786.8</x:v>
      </x:c>
      <x:c r="O4178" s="11">
        <x:v>1831.2</x:v>
      </x:c>
      <x:c r="P4178" s="11">
        <x:v>117.6</x:v>
      </x:c>
      <x:c r="Q4178" s="11">
        <x:v>279.10000000000002</x:v>
      </x:c>
      <x:c r="R4178" s="11">
        <x:v>52.3</x:v>
      </x:c>
      <x:c r="S4178" s="11">
        <x:v>60</x:v>
      </x:c>
      <x:c r="T4178" s="11">
        <x:v>112</x:v>
      </x:c>
      <x:c r="U4178" s="11">
        <x:v>1043.3530000000001</x:v>
      </x:c>
      <x:c r="V4178" s="11">
        <x:v>18</x:v>
      </x:c>
      <x:c r="W4178" s="12">
        <x:v>0</x:v>
      </x:c>
      <x:c r="X4178" s="8">
        <x:v>0</x:v>
      </x:c>
      <x:c r="Y4178" s="13">
        <x:f t="shared" si="390"/>
        <x:v>0.52759226713532514</x:v>
      </x:c>
      <x:c r="Z4178" s="13">
        <x:f t="shared" si="391"/>
        <x:v>0.62638181592348774</x:v>
      </x:c>
      <x:c r="AA4178" s="13">
        <x:f t="shared" si="392"/>
        <x:v>2.4841634579555332E-2</x:v>
      </x:c>
      <x:c r="AB4178" s="13">
        <x:f t="shared" si="393"/>
        <x:v>4.8689603775928451E-2</x:v>
      </x:c>
      <x:c r="AC4178" s="13">
        <x:f t="shared" si="394"/>
        <x:v>7.4030008592768856E-2</x:v>
      </x:c>
      <x:c r="AD4178" s="13">
        <x:f t="shared" si="395"/>
        <x:v>0.12035771953794558</x:v>
      </x:c>
      <x:c r="AE4178" s="50" t="n">
        <x:f>IF(OR(NOT(ISNUMBER(Q4178)),NOT(ISNUMBER(R4178))),"",IF(Q4178&lt;R4178,1,0))</x:f>
        <x:v>0</x:v>
      </x:c>
      <x:c r="AF4178" s="50" t="n">
        <x:f>IFERROR(IF(AND(A4178=A4177,C4178=C4177+1,ISNUMBER(AE4177)),AE4177,""),"")</x:f>
        <x:v>0</x:v>
      </x:c>
      <x:c r="AG4178" s="52" t="n">
        <x:f>IFERROR(IF(AND(A4178=A4177,C4178=C4177+1,ISNUMBER(U4178),ISNUMBER(U4177),U4177&lt;&gt;0),U4178/U4177-1,""),"")</x:f>
        <x:v>-0.08270845123457926</x:v>
      </x:c>
      <x:c r="AH4178" s="50" t="n">
        <x:f>IF(AND(ISNUMBER(AE4178),ISNUMBER(AF4178),ISNUMBER(AG4178)),IF(AND(AE4178=1,AF4178=1,AG4178&lt;0),1,0),"")</x:f>
        <x:v>0</x:v>
      </x:c>
      <x:c r="AI4178" s="50" t="n">
        <x:f>IF(AND(A4178=A4179,C4179=C4178+1,ISNUMBER(AH4179)),C4179,"")</x:f>
        <x:v>2013</x:v>
      </x:c>
      <x:c r="AJ4178" s="50" t="n">
        <x:f>IF(AND(A4178=A4179,C4179=C4178+1,ISNUMBER(AH4179)),AH4179,"")</x:f>
        <x:v>0</x:v>
      </x:c>
    </x:row>
    <x:row r="4179" ht="15">
      <x:c r="A4179" s="9" t="s">
        <x:v>290</x:v>
      </x:c>
      <x:c r="B4179" s="10">
        <x:v>41639</x:v>
      </x:c>
      <x:c r="C4179" s="9">
        <x:v>2013</x:v>
      </x:c>
      <x:c r="D4179" s="11">
        <x:v>2276.5</x:v>
      </x:c>
      <x:c r="E4179" s="11">
        <x:v>253.4</x:v>
      </x:c>
      <x:c r="F4179" s="11">
        <x:v>481.2</x:v>
      </x:c>
      <x:c r="G4179" s="11">
        <x:v>1379.2</x:v>
      </x:c>
      <x:c r="H4179" s="11">
        <x:v>827.5</x:v>
      </x:c>
      <x:c r="I4179" s="11">
        <x:v>897.3</x:v>
      </x:c>
      <x:c r="J4179" s="11">
        <x:v>282.39999999999998</x:v>
      </x:c>
      <x:c r="K4179" s="11">
        <x:v>40.9</x:v>
      </x:c>
      <x:c r="L4179" s="11">
        <x:v>21.2</x:v>
      </x:c>
      <x:c r="M4179" s="11">
        <x:v>76.8</x:v>
      </x:c>
      <x:c r="N4179" s="11">
        <x:v>750.7</x:v>
      </x:c>
      <x:c r="O4179" s="11">
        <x:v>1891.3</x:v>
      </x:c>
      <x:c r="P4179" s="11">
        <x:v>117.9</x:v>
      </x:c>
      <x:c r="Q4179" s="11">
        <x:v>274.5</x:v>
      </x:c>
      <x:c r="R4179" s="11">
        <x:v>54.6</x:v>
      </x:c>
      <x:c r="S4179" s="11">
        <x:v>56.8</x:v>
      </x:c>
      <x:c r="T4179" s="11">
        <x:v>234.3</x:v>
      </x:c>
      <x:c r="U4179" s="11">
        <x:v>1407.1306999999999</x:v>
      </x:c>
      <x:c r="V4179" s="11">
        <x:v>18</x:v>
      </x:c>
      <x:c r="W4179" s="12">
        <x:v>0</x:v>
      </x:c>
      <x:c r="X4179" s="8">
        <x:v>0</x:v>
      </x:c>
      <x:c r="Y4179" s="13">
        <x:f t="shared" si="390"/>
        <x:v>0.52660016625103911</x:v>
      </x:c>
      <x:c r="Z4179" s="13">
        <x:f t="shared" si="391"/>
        <x:v>0.60584230177904685</x:v>
      </x:c>
      <x:c r="AA4179" s="13">
        <x:f t="shared" si="392"/>
        <x:v>2.4950582033823852E-2</x:v>
      </x:c>
      <x:c r="AB4179" s="13">
        <x:f t="shared" si="393"/>
        <x:v>5.1790028552602681E-2</x:v>
      </x:c>
      <x:c r="AC4179" s="13">
        <x:f t="shared" si="394"/>
        <x:v>0.16988109048723898</x:v>
      </x:c>
      <x:c r="AD4179" s="13">
        <x:f t="shared" si="395"/>
        <x:v>0.12405007687239182</x:v>
      </x:c>
      <x:c r="AE4179" s="50" t="n">
        <x:f>IF(OR(NOT(ISNUMBER(Q4179)),NOT(ISNUMBER(R4179))),"",IF(Q4179&lt;R4179,1,0))</x:f>
        <x:v>0</x:v>
      </x:c>
      <x:c r="AF4179" s="50" t="n">
        <x:f>IFERROR(IF(AND(A4179=A4178,C4179=C4178+1,ISNUMBER(AE4178)),AE4178,""),"")</x:f>
        <x:v>0</x:v>
      </x:c>
      <x:c r="AG4179" s="52" t="n">
        <x:f>IFERROR(IF(AND(A4179=A4178,C4179=C4178+1,ISNUMBER(U4179),ISNUMBER(U4178),U4178&lt;&gt;0),U4179/U4178-1,""),"")</x:f>
        <x:v>0.3486621498189011</x:v>
      </x:c>
      <x:c r="AH4179" s="50" t="n">
        <x:f>IF(AND(ISNUMBER(AE4179),ISNUMBER(AF4179),ISNUMBER(AG4179)),IF(AND(AE4179=1,AF4179=1,AG4179&lt;0),1,0),"")</x:f>
        <x:v>0</x:v>
      </x:c>
      <x:c r="AI4179" s="50" t="n">
        <x:f>IF(AND(A4179=A4180,C4180=C4179+1,ISNUMBER(AH4180)),C4180,"")</x:f>
        <x:v>2014</x:v>
      </x:c>
      <x:c r="AJ4179" s="50" t="n">
        <x:f>IF(AND(A4179=A4180,C4180=C4179+1,ISNUMBER(AH4180)),AH4180,"")</x:f>
        <x:v>0</x:v>
      </x:c>
    </x:row>
    <x:row r="4180" ht="15">
      <x:c r="A4180" s="9" t="s">
        <x:v>290</x:v>
      </x:c>
      <x:c r="B4180" s="10">
        <x:v>42004</x:v>
      </x:c>
      <x:c r="C4180" s="9">
        <x:v>2014</x:v>
      </x:c>
      <x:c r="D4180" s="11">
        <x:v>2326.1999999999998</x:v>
      </x:c>
      <x:c r="E4180" s="11">
        <x:v>307.89999999999998</x:v>
      </x:c>
      <x:c r="F4180" s="11">
        <x:v>566</x:v>
      </x:c>
      <x:c r="G4180" s="11">
        <x:v>1490</x:v>
      </x:c>
      <x:c r="H4180" s="11">
        <x:v>797.7</x:v>
      </x:c>
      <x:c r="I4180" s="11">
        <x:v>836.2</x:v>
      </x:c>
      <x:c r="J4180" s="11">
        <x:v>299.3</x:v>
      </x:c>
      <x:c r="K4180" s="11">
        <x:v>83.7</x:v>
      </x:c>
      <x:c r="L4180" s="11">
        <x:v>21.8</x:v>
      </x:c>
      <x:c r="M4180" s="11">
        <x:v>55.9</x:v>
      </x:c>
      <x:c r="N4180" s="11">
        <x:v>741.8</x:v>
      </x:c>
      <x:c r="O4180" s="11">
        <x:v>1867.4</x:v>
      </x:c>
      <x:c r="P4180" s="11">
        <x:v>113.7</x:v>
      </x:c>
      <x:c r="Q4180" s="11">
        <x:v>247.2</x:v>
      </x:c>
      <x:c r="R4180" s="11">
        <x:v>51.7</x:v>
      </x:c>
      <x:c r="S4180" s="11">
        <x:v>59.1</x:v>
      </x:c>
      <x:c r="T4180" s="11">
        <x:v>188.4</x:v>
      </x:c>
      <x:c r="U4180" s="11">
        <x:v>1269.7845</x:v>
      </x:c>
      <x:c r="V4180" s="11">
        <x:v>18</x:v>
      </x:c>
      <x:c r="W4180" s="12">
        <x:v>0</x:v>
      </x:c>
      <x:c r="X4180" s="8">
        <x:v>0</x:v>
      </x:c>
      <x:c r="Y4180" s="13">
        <x:f t="shared" si="390"/>
        <x:v>0.54399293286219075</x:v>
      </x:c>
      <x:c r="Z4180" s="13">
        <x:f t="shared" si="391"/>
        <x:v>0.64052961912131379</x:v>
      </x:c>
      <x:c r="AA4180" s="13">
        <x:f t="shared" si="392"/>
        <x:v>2.5406241939644057E-2</x:v>
      </x:c>
      <x:c r="AB4180" s="13">
        <x:f t="shared" si="393"/>
        <x:v>4.8877998452411663E-2</x:v>
      </x:c>
      <x:c r="AC4180" s="13">
        <x:f t="shared" si="394"/>
        <x:v>0.12644295302013422</x:v>
      </x:c>
      <x:c r="AD4180" s="13">
        <x:f t="shared" si="395"/>
        <x:v>0.12866477516980485</x:v>
      </x:c>
      <x:c r="AE4180" s="50" t="n">
        <x:f>IF(OR(NOT(ISNUMBER(Q4180)),NOT(ISNUMBER(R4180))),"",IF(Q4180&lt;R4180,1,0))</x:f>
        <x:v>0</x:v>
      </x:c>
      <x:c r="AF4180" s="50" t="n">
        <x:f>IFERROR(IF(AND(A4180=A4179,C4180=C4179+1,ISNUMBER(AE4179)),AE4179,""),"")</x:f>
        <x:v>0</x:v>
      </x:c>
      <x:c r="AG4180" s="52" t="n">
        <x:f>IFERROR(IF(AND(A4180=A4179,C4180=C4179+1,ISNUMBER(U4180),ISNUMBER(U4179),U4179&lt;&gt;0),U4180/U4179-1,""),"")</x:f>
        <x:v>-0.09760727983548367</x:v>
      </x:c>
      <x:c r="AH4180" s="50" t="n">
        <x:f>IF(AND(ISNUMBER(AE4180),ISNUMBER(AF4180),ISNUMBER(AG4180)),IF(AND(AE4180=1,AF4180=1,AG4180&lt;0),1,0),"")</x:f>
        <x:v>0</x:v>
      </x:c>
      <x:c r="AI4180" s="50" t="n">
        <x:f>IF(AND(A4180=A4181,C4181=C4180+1,ISNUMBER(AH4181)),C4181,"")</x:f>
        <x:v>2015</x:v>
      </x:c>
      <x:c r="AJ4180" s="50" t="n">
        <x:f>IF(AND(A4180=A4181,C4181=C4180+1,ISNUMBER(AH4181)),AH4181,"")</x:f>
        <x:v>0</x:v>
      </x:c>
    </x:row>
    <x:row r="4181" ht="15">
      <x:c r="A4181" s="9" t="s">
        <x:v>290</x:v>
      </x:c>
      <x:c r="B4181" s="10">
        <x:v>42369</x:v>
      </x:c>
      <x:c r="C4181" s="9">
        <x:v>2015</x:v>
      </x:c>
      <x:c r="D4181" s="11">
        <x:v>2484.5</x:v>
      </x:c>
      <x:c r="E4181" s="11">
        <x:v>328.6</x:v>
      </x:c>
      <x:c r="F4181" s="11">
        <x:v>697.3</x:v>
      </x:c>
      <x:c r="G4181" s="11">
        <x:v>1653.4</x:v>
      </x:c>
      <x:c r="H4181" s="11">
        <x:v>851.4</x:v>
      </x:c>
      <x:c r="I4181" s="11">
        <x:v>831.1</x:v>
      </x:c>
      <x:c r="J4181" s="11">
        <x:v>345.6</x:v>
      </x:c>
      <x:c r="K4181" s="11">
        <x:v>60.4</x:v>
      </x:c>
      <x:c r="L4181" s="11">
        <x:v>22.5</x:v>
      </x:c>
      <x:c r="M4181" s="11">
        <x:v>99.1</x:v>
      </x:c>
      <x:c r="N4181" s="11">
        <x:v>752.3</x:v>
      </x:c>
      <x:c r="O4181" s="11">
        <x:v>1753.8</x:v>
      </x:c>
      <x:c r="P4181" s="11">
        <x:v>166.1</x:v>
      </x:c>
      <x:c r="Q4181" s="11">
        <x:v>296.10000000000002</x:v>
      </x:c>
      <x:c r="R4181" s="11">
        <x:v>48.3</x:v>
      </x:c>
      <x:c r="S4181" s="11">
        <x:v>107</x:v>
      </x:c>
      <x:c r="T4181" s="11">
        <x:v>211.8</x:v>
      </x:c>
      <x:c r="U4181" s="11">
        <x:v>1694.7612999999999</x:v>
      </x:c>
      <x:c r="V4181" s="11">
        <x:v>18</x:v>
      </x:c>
      <x:c r="W4181" s="12">
        <x:v>0</x:v>
      </x:c>
      <x:c r="X4181" s="8">
        <x:v>0</x:v>
      </x:c>
      <x:c r="Y4181" s="13">
        <x:f t="shared" si="390"/>
        <x:v>0.47124623547970751</x:v>
      </x:c>
      <x:c r="Z4181" s="13">
        <x:f t="shared" si="391"/>
        <x:v>0.66548601328235057</x:v>
      </x:c>
      <x:c r="AA4181" s="13">
        <x:f t="shared" si="392"/>
        <x:v>4.3067015496075667E-2</x:v>
      </x:c>
      <x:c r="AB4181" s="13">
        <x:f t="shared" si="393"/>
        <x:v>6.6854497886898775E-2</x:v>
      </x:c>
      <x:c r="AC4181" s="13">
        <x:f t="shared" si="394"/>
        <x:v>0.12809967340026612</x:v>
      </x:c>
      <x:c r="AD4181" s="13">
        <x:f t="shared" si="395"/>
        <x:v>0.13910243509760517</x:v>
      </x:c>
      <x:c r="AE4181" s="50" t="n">
        <x:f>IF(OR(NOT(ISNUMBER(Q4181)),NOT(ISNUMBER(R4181))),"",IF(Q4181&lt;R4181,1,0))</x:f>
        <x:v>0</x:v>
      </x:c>
      <x:c r="AF4181" s="50" t="n">
        <x:f>IFERROR(IF(AND(A4181=A4180,C4181=C4180+1,ISNUMBER(AE4180)),AE4180,""),"")</x:f>
        <x:v>0</x:v>
      </x:c>
      <x:c r="AG4181" s="52" t="n">
        <x:f>IFERROR(IF(AND(A4181=A4180,C4181=C4180+1,ISNUMBER(U4181),ISNUMBER(U4180),U4180&lt;&gt;0),U4181/U4180-1,""),"")</x:f>
        <x:v>0.3346841924751798</x:v>
      </x:c>
      <x:c r="AH4181" s="50" t="n">
        <x:f>IF(AND(ISNUMBER(AE4181),ISNUMBER(AF4181),ISNUMBER(AG4181)),IF(AND(AE4181=1,AF4181=1,AG4181&lt;0),1,0),"")</x:f>
        <x:v>0</x:v>
      </x:c>
      <x:c r="AI4181" s="50" t="n">
        <x:f>IF(AND(A4181=A4182,C4182=C4181+1,ISNUMBER(AH4182)),C4182,"")</x:f>
        <x:v>2016</x:v>
      </x:c>
      <x:c r="AJ4181" s="50" t="n">
        <x:f>IF(AND(A4181=A4182,C4182=C4181+1,ISNUMBER(AH4182)),AH4182,"")</x:f>
        <x:v>0</x:v>
      </x:c>
    </x:row>
    <x:row r="4182" ht="15">
      <x:c r="A4182" s="9" t="s">
        <x:v>290</x:v>
      </x:c>
      <x:c r="B4182" s="10">
        <x:v>42735</x:v>
      </x:c>
      <x:c r="C4182" s="9">
        <x:v>2016</x:v>
      </x:c>
      <x:c r="D4182" s="11">
        <x:v>3434.9</x:v>
      </x:c>
      <x:c r="E4182" s="11">
        <x:v>739.1</x:v>
      </x:c>
      <x:c r="F4182" s="11">
        <x:v>1194.5</x:v>
      </x:c>
      <x:c r="G4182" s="11">
        <x:v>2309.4</x:v>
      </x:c>
      <x:c r="H4182" s="11">
        <x:v>1260.5</x:v>
      </x:c>
      <x:c r="I4182" s="11">
        <x:v>1125.5</x:v>
      </x:c>
      <x:c r="J4182" s="11">
        <x:v>362</x:v>
      </x:c>
      <x:c r="K4182" s="11">
        <x:v>318.10000000000002</x:v>
      </x:c>
      <x:c r="L4182" s="11">
        <x:v>25</x:v>
      </x:c>
      <x:c r="M4182" s="11">
        <x:v>443.8</x:v>
      </x:c>
      <x:c r="N4182" s="11">
        <x:v>816.7</x:v>
      </x:c>
      <x:c r="O4182" s="11">
        <x:v>2093.6999999999998</x:v>
      </x:c>
      <x:c r="P4182" s="11">
        <x:v>183.7</x:v>
      </x:c>
      <x:c r="Q4182" s="11">
        <x:v>340.5</x:v>
      </x:c>
      <x:c r="R4182" s="11">
        <x:v>46.8</x:v>
      </x:c>
      <x:c r="S4182" s="11">
        <x:v>117.2</x:v>
      </x:c>
      <x:c r="T4182" s="11">
        <x:v>271.89999999999998</x:v>
      </x:c>
      <x:c r="U4182" s="11">
        <x:v>1802.0248999999999</x:v>
      </x:c>
      <x:c r="V4182" s="11">
        <x:v>18</x:v>
      </x:c>
      <x:c r="W4182" s="12">
        <x:v>0</x:v>
      </x:c>
      <x:c r="X4182" s="8">
        <x:v>0</x:v>
      </x:c>
      <x:c r="Y4182" s="13">
        <x:f t="shared" si="390"/>
        <x:v>0.61875261615738808</x:v>
      </x:c>
      <x:c r="Z4182" s="13">
        <x:f t="shared" si="391"/>
        <x:v>0.67233398352208218</x:v>
      </x:c>
      <x:c r="AA4182" s="13">
        <x:f t="shared" si="392"/>
        <x:v>3.412035284870011E-2</x:v>
      </x:c>
      <x:c r="AB4182" s="13">
        <x:f t="shared" si="393"/>
        <x:v>5.3480450668141714E-2</x:v>
      </x:c>
      <x:c r="AC4182" s="13">
        <x:f t="shared" si="394"/>
        <x:v>0.11773620853901445</x:v>
      </x:c>
      <x:c r="AD4182" s="13">
        <x:f t="shared" si="395"/>
        <x:v>0.10538880316748668</x:v>
      </x:c>
      <x:c r="AE4182" s="50" t="n">
        <x:f>IF(OR(NOT(ISNUMBER(Q4182)),NOT(ISNUMBER(R4182))),"",IF(Q4182&lt;R4182,1,0))</x:f>
        <x:v>0</x:v>
      </x:c>
      <x:c r="AF4182" s="50" t="n">
        <x:f>IFERROR(IF(AND(A4182=A4181,C4182=C4181+1,ISNUMBER(AE4181)),AE4181,""),"")</x:f>
        <x:v>0</x:v>
      </x:c>
      <x:c r="AG4182" s="52" t="n">
        <x:f>IFERROR(IF(AND(A4182=A4181,C4182=C4181+1,ISNUMBER(U4182),ISNUMBER(U4181),U4181&lt;&gt;0),U4182/U4181-1,""),"")</x:f>
        <x:v>0.06329127293619452</x:v>
      </x:c>
      <x:c r="AH4182" s="50" t="n">
        <x:f>IF(AND(ISNUMBER(AE4182),ISNUMBER(AF4182),ISNUMBER(AG4182)),IF(AND(AE4182=1,AF4182=1,AG4182&lt;0),1,0),"")</x:f>
        <x:v>0</x:v>
      </x:c>
      <x:c r="AI4182" s="50" t="n">
        <x:f>IF(AND(A4182=A4183,C4183=C4182+1,ISNUMBER(AH4183)),C4183,"")</x:f>
        <x:v>2017</x:v>
      </x:c>
      <x:c r="AJ4182" s="50" t="n">
        <x:f>IF(AND(A4182=A4183,C4183=C4182+1,ISNUMBER(AH4183)),AH4183,"")</x:f>
        <x:v>0</x:v>
      </x:c>
    </x:row>
    <x:row r="4183" ht="15">
      <x:c r="A4183" s="9" t="s">
        <x:v>290</x:v>
      </x:c>
      <x:c r="B4183" s="10">
        <x:v>43100</x:v>
      </x:c>
      <x:c r="C4183" s="9">
        <x:v>2017</x:v>
      </x:c>
      <x:c r="D4183" s="11">
        <x:v>3451.5</x:v>
      </x:c>
      <x:c r="E4183" s="11">
        <x:v>712.4</x:v>
      </x:c>
      <x:c r="F4183" s="11">
        <x:v>926.7</x:v>
      </x:c>
      <x:c r="G4183" s="11">
        <x:v>2285.1</x:v>
      </x:c>
      <x:c r="H4183" s="11">
        <x:v>1225.4000000000001</x:v>
      </x:c>
      <x:c r="I4183" s="11">
        <x:v>1166.4000000000001</x:v>
      </x:c>
      <x:c r="J4183" s="11">
        <x:v>410.9</x:v>
      </x:c>
      <x:c r="K4183" s="11">
        <x:v>314.3</x:v>
      </x:c>
      <x:c r="L4183" s="11">
        <x:v>24.9</x:v>
      </x:c>
      <x:c r="M4183" s="11">
        <x:v>167.4</x:v>
      </x:c>
      <x:c r="N4183" s="11">
        <x:v>1058</x:v>
      </x:c>
      <x:c r="O4183" s="11">
        <x:v>2321.1999999999998</x:v>
      </x:c>
      <x:c r="P4183" s="11">
        <x:v>197.9</x:v>
      </x:c>
      <x:c r="Q4183" s="11">
        <x:v>375.1</x:v>
      </x:c>
      <x:c r="R4183" s="11">
        <x:v>41.9</x:v>
      </x:c>
      <x:c r="S4183" s="11">
        <x:v>131</x:v>
      </x:c>
      <x:c r="T4183" s="11">
        <x:v>295.5</x:v>
      </x:c>
      <x:c r="U4183" s="11">
        <x:v>1942.9514999999999</x:v>
      </x:c>
      <x:c r="V4183" s="11">
        <x:v>18</x:v>
      </x:c>
      <x:c r="W4183" s="12">
        <x:v>0</x:v>
      </x:c>
      <x:c r="X4183" s="8">
        <x:v>0</x:v>
      </x:c>
      <x:c r="Y4183" s="13">
        <x:f t="shared" si="390"/>
        <x:v>0.76874932556382858</x:v>
      </x:c>
      <x:c r="Z4183" s="13">
        <x:f t="shared" si="391"/>
        <x:v>0.66205997392438065</x:v>
      </x:c>
      <x:c r="AA4183" s="13">
        <x:f t="shared" si="392"/>
        <x:v>3.7954512530783718E-2</x:v>
      </x:c>
      <x:c r="AB4183" s="13">
        <x:f t="shared" si="393"/>
        <x:v>5.7337389540779375E-2</x:v>
      </x:c>
      <x:c r="AC4183" s="13">
        <x:f t="shared" si="394"/>
        <x:v>0.12931600367598792</x:v>
      </x:c>
      <x:c r="AD4183" s="13">
        <x:f t="shared" si="395"/>
        <x:v>0.11904968854121396</x:v>
      </x:c>
      <x:c r="AE4183" s="50" t="n">
        <x:f>IF(OR(NOT(ISNUMBER(Q4183)),NOT(ISNUMBER(R4183))),"",IF(Q4183&lt;R4183,1,0))</x:f>
        <x:v>0</x:v>
      </x:c>
      <x:c r="AF4183" s="50" t="n">
        <x:f>IFERROR(IF(AND(A4183=A4182,C4183=C4182+1,ISNUMBER(AE4182)),AE4182,""),"")</x:f>
        <x:v>0</x:v>
      </x:c>
      <x:c r="AG4183" s="52" t="n">
        <x:f>IFERROR(IF(AND(A4183=A4182,C4183=C4182+1,ISNUMBER(U4183),ISNUMBER(U4182),U4182&lt;&gt;0),U4183/U4182-1,""),"")</x:f>
        <x:v>0.07820457974803796</x:v>
      </x:c>
      <x:c r="AH4183" s="50" t="n">
        <x:f>IF(AND(ISNUMBER(AE4183),ISNUMBER(AF4183),ISNUMBER(AG4183)),IF(AND(AE4183=1,AF4183=1,AG4183&lt;0),1,0),"")</x:f>
        <x:v>0</x:v>
      </x:c>
      <x:c r="AI4183" s="50" t="n">
        <x:f>IF(AND(A4183=A4184,C4184=C4183+1,ISNUMBER(AH4184)),C4184,"")</x:f>
        <x:v>2018</x:v>
      </x:c>
      <x:c r="AJ4183" s="50" t="n">
        <x:f>IF(AND(A4183=A4184,C4184=C4183+1,ISNUMBER(AH4184)),AH4184,"")</x:f>
        <x:v>0</x:v>
      </x:c>
    </x:row>
    <x:row r="4184" ht="15">
      <x:c r="A4184" s="9" t="s">
        <x:v>290</x:v>
      </x:c>
      <x:c r="B4184" s="10">
        <x:v>43465</x:v>
      </x:c>
      <x:c r="C4184" s="9">
        <x:v>2018</x:v>
      </x:c>
      <x:c r="D4184" s="11">
        <x:v>3525.7</x:v>
      </x:c>
      <x:c r="E4184" s="11">
        <x:v>585</x:v>
      </x:c>
      <x:c r="F4184" s="11">
        <x:v>1017.5</x:v>
      </x:c>
      <x:c r="G4184" s="11">
        <x:v>2328.5</x:v>
      </x:c>
      <x:c r="H4184" s="11">
        <x:v>1088.5999999999999</x:v>
      </x:c>
      <x:c r="I4184" s="11">
        <x:v>1197.2</x:v>
      </x:c>
      <x:c r="J4184" s="11">
        <x:v>426.6</x:v>
      </x:c>
      <x:c r="K4184" s="11">
        <x:v>117.5</x:v>
      </x:c>
      <x:c r="L4184" s="11">
        <x:v>27.4</x:v>
      </x:c>
      <x:c r="M4184" s="11">
        <x:v>59.3</x:v>
      </x:c>
      <x:c r="N4184" s="11">
        <x:v>1029.3</x:v>
      </x:c>
      <x:c r="O4184" s="11">
        <x:v>2450.6999999999998</x:v>
      </x:c>
      <x:c r="P4184" s="11">
        <x:v>215.4</x:v>
      </x:c>
      <x:c r="Q4184" s="11">
        <x:v>396.2</x:v>
      </x:c>
      <x:c r="R4184" s="11">
        <x:v>41.2</x:v>
      </x:c>
      <x:c r="S4184" s="11">
        <x:v>135.69999999999999</x:v>
      </x:c>
      <x:c r="T4184" s="11">
        <x:v>306.8</x:v>
      </x:c>
      <x:c r="U4184" s="11">
        <x:v>1907.3252</x:v>
      </x:c>
      <x:c r="V4184" s="11">
        <x:v>18</x:v>
      </x:c>
      <x:c r="W4184" s="12">
        <x:v>0</x:v>
      </x:c>
      <x:c r="X4184" s="8">
        <x:v>0</x:v>
      </x:c>
      <x:c r="Y4184" s="13">
        <x:f t="shared" si="390"/>
        <x:v>0.57493857493857492</x:v>
      </x:c>
      <x:c r="Z4184" s="13">
        <x:f t="shared" si="391"/>
        <x:v>0.66043622543041103</x:v>
      </x:c>
      <x:c r="AA4184" s="13">
        <x:f t="shared" si="392"/>
        <x:v>3.848881073262047E-2</x:v>
      </x:c>
      <x:c r="AB4184" s="13">
        <x:f t="shared" si="393"/>
        <x:v>6.1094250787077746E-2</x:v>
      </x:c>
      <x:c r="AC4184" s="13">
        <x:f t="shared" si="394"/>
        <x:v>0.13175864290315653</x:v>
      </x:c>
      <x:c r="AD4184" s="13">
        <x:f t="shared" si="395"/>
        <x:v>0.12099724877329326</x:v>
      </x:c>
      <x:c r="AE4184" s="50" t="n">
        <x:f>IF(OR(NOT(ISNUMBER(Q4184)),NOT(ISNUMBER(R4184))),"",IF(Q4184&lt;R4184,1,0))</x:f>
        <x:v>0</x:v>
      </x:c>
      <x:c r="AF4184" s="50" t="n">
        <x:f>IFERROR(IF(AND(A4184=A4183,C4184=C4183+1,ISNUMBER(AE4183)),AE4183,""),"")</x:f>
        <x:v>0</x:v>
      </x:c>
      <x:c r="AG4184" s="52" t="n">
        <x:f>IFERROR(IF(AND(A4184=A4183,C4184=C4183+1,ISNUMBER(U4184),ISNUMBER(U4183),U4183&lt;&gt;0),U4184/U4183-1,""),"")</x:f>
        <x:v>-0.018336175658527742</x:v>
      </x:c>
      <x:c r="AH4184" s="50" t="n">
        <x:f>IF(AND(ISNUMBER(AE4184),ISNUMBER(AF4184),ISNUMBER(AG4184)),IF(AND(AE4184=1,AF4184=1,AG4184&lt;0),1,0),"")</x:f>
        <x:v>0</x:v>
      </x:c>
      <x:c r="AI4184" s="50" t="n">
        <x:f>IF(AND(A4184=A4185,C4185=C4184+1,ISNUMBER(AH4185)),C4185,"")</x:f>
        <x:v>2019</x:v>
      </x:c>
      <x:c r="AJ4184" s="50" t="n">
        <x:f>IF(AND(A4184=A4185,C4185=C4184+1,ISNUMBER(AH4185)),AH4185,"")</x:f>
        <x:v>0</x:v>
      </x:c>
    </x:row>
    <x:row r="4185" ht="15">
      <x:c r="A4185" s="9" t="s">
        <x:v>290</x:v>
      </x:c>
      <x:c r="B4185" s="10">
        <x:v>43830</x:v>
      </x:c>
      <x:c r="C4185" s="9">
        <x:v>2019</x:v>
      </x:c>
      <x:c r="D4185" s="11">
        <x:v>4408.3</x:v>
      </x:c>
      <x:c r="E4185" s="11">
        <x:v>1056.3</x:v>
      </x:c>
      <x:c r="F4185" s="11">
        <x:v>1813.3</x:v>
      </x:c>
      <x:c r="G4185" s="11">
        <x:v>3295.8</x:v>
      </x:c>
      <x:c r="H4185" s="11">
        <x:v>1757.7</x:v>
      </x:c>
      <x:c r="I4185" s="11">
        <x:v>1112.5</x:v>
      </x:c>
      <x:c r="J4185" s="11">
        <x:v>391.4</x:v>
      </x:c>
      <x:c r="K4185" s="11">
        <x:v>478.3</x:v>
      </x:c>
      <x:c r="L4185" s="11">
        <x:v>29.4</x:v>
      </x:c>
      <x:c r="M4185" s="11">
        <x:v>652.79999999999995</x:v>
      </x:c>
      <x:c r="N4185" s="11">
        <x:v>1104.9000000000001</x:v>
      </x:c>
      <x:c r="O4185" s="11">
        <x:v>2744.4</x:v>
      </x:c>
      <x:c r="P4185" s="11">
        <x:v>242.3</x:v>
      </x:c>
      <x:c r="Q4185" s="11">
        <x:v>505.1</x:v>
      </x:c>
      <x:c r="R4185" s="11">
        <x:v>53.7</x:v>
      </x:c>
      <x:c r="S4185" s="11">
        <x:v>141.1</x:v>
      </x:c>
      <x:c r="T4185" s="11">
        <x:v>356.2</x:v>
      </x:c>
      <x:c r="U4185" s="11">
        <x:v>2396.5279999999998</x:v>
      </x:c>
      <x:c r="V4185" s="11">
        <x:v>18</x:v>
      </x:c>
      <x:c r="W4185" s="12">
        <x:v>0</x:v>
      </x:c>
      <x:c r="X4185" s="8">
        <x:v>0</x:v>
      </x:c>
      <x:c r="Y4185" s="13">
        <x:f t="shared" si="390"/>
        <x:v>0.58252909060828328</x:v>
      </x:c>
      <x:c r="Z4185" s="13">
        <x:f t="shared" si="391"/>
        <x:v>0.74763514279881138</x:v>
      </x:c>
      <x:c r="AA4185" s="13">
        <x:f t="shared" si="392"/>
        <x:v>3.2007803461651885E-2</x:v>
      </x:c>
      <x:c r="AB4185" s="13">
        <x:f t="shared" si="393"/>
        <x:v>5.4964498786380239E-2</x:v>
      </x:c>
      <x:c r="AC4185" s="13">
        <x:f t="shared" si="394"/>
        <x:v>0.10807694641665148</x:v>
      </x:c>
      <x:c r="AD4185" s="13">
        <x:f t="shared" si="395"/>
        <x:v>8.8787060771726059E-2</x:v>
      </x:c>
      <x:c r="AE4185" s="50" t="n">
        <x:f>IF(OR(NOT(ISNUMBER(Q4185)),NOT(ISNUMBER(R4185))),"",IF(Q4185&lt;R4185,1,0))</x:f>
        <x:v>0</x:v>
      </x:c>
      <x:c r="AF4185" s="50" t="n">
        <x:f>IFERROR(IF(AND(A4185=A4184,C4185=C4184+1,ISNUMBER(AE4184)),AE4184,""),"")</x:f>
        <x:v>0</x:v>
      </x:c>
      <x:c r="AG4185" s="52" t="n">
        <x:f>IFERROR(IF(AND(A4185=A4184,C4185=C4184+1,ISNUMBER(U4185),ISNUMBER(U4184),U4184&lt;&gt;0),U4185/U4184-1,""),"")</x:f>
        <x:v>0.25648630867982014</x:v>
      </x:c>
      <x:c r="AH4185" s="50" t="n">
        <x:f>IF(AND(ISNUMBER(AE4185),ISNUMBER(AF4185),ISNUMBER(AG4185)),IF(AND(AE4185=1,AF4185=1,AG4185&lt;0),1,0),"")</x:f>
        <x:v>0</x:v>
      </x:c>
      <x:c r="AI4185" s="50" t="n">
        <x:f>IF(AND(A4185=A4186,C4186=C4185+1,ISNUMBER(AH4186)),C4186,"")</x:f>
        <x:v>2020</x:v>
      </x:c>
      <x:c r="AJ4185" s="50" t="n">
        <x:f>IF(AND(A4185=A4186,C4186=C4185+1,ISNUMBER(AH4186)),AH4186,"")</x:f>
        <x:v>0</x:v>
      </x:c>
    </x:row>
    <x:row r="4186" ht="15">
      <x:c r="A4186" s="9" t="s">
        <x:v>290</x:v>
      </x:c>
      <x:c r="B4186" s="10">
        <x:v>44196</x:v>
      </x:c>
      <x:c r="C4186" s="9">
        <x:v>2020</x:v>
      </x:c>
      <x:c r="D4186" s="11">
        <x:v>4379.8</x:v>
      </x:c>
      <x:c r="E4186" s="11">
        <x:v>1009.8</x:v>
      </x:c>
      <x:c r="F4186" s="11">
        <x:v>1134.5999999999999</x:v>
      </x:c>
      <x:c r="G4186" s="11">
        <x:v>2903.8</x:v>
      </x:c>
      <x:c r="H4186" s="11">
        <x:v>1480</x:v>
      </x:c>
      <x:c r="I4186" s="11">
        <x:v>1476</x:v>
      </x:c>
      <x:c r="J4186" s="11">
        <x:v>9.6</x:v>
      </x:c>
      <x:c r="K4186" s="11">
        <x:v>520.5</x:v>
      </x:c>
      <x:c r="L4186" s="11">
        <x:v>27</x:v>
      </x:c>
      <x:c r="M4186" s="11">
        <x:v>167</x:v>
      </x:c>
      <x:c r="N4186" s="11">
        <x:v>1313</x:v>
      </x:c>
      <x:c r="O4186" s="11">
        <x:v>1955.9</x:v>
      </x:c>
      <x:c r="P4186" s="11">
        <x:v>-381.4</x:v>
      </x:c>
      <x:c r="Q4186" s="11">
        <x:v>-88.8</x:v>
      </x:c>
      <x:c r="R4186" s="11">
        <x:v>48.9</x:v>
      </x:c>
      <x:c r="S4186" s="11">
        <x:v>-331.7</x:v>
      </x:c>
      <x:c r="T4186" s="11">
        <x:v>159.4</x:v>
      </x:c>
      <x:c r="U4186" s="11">
        <x:v>1457.8411000000001</x:v>
      </x:c>
      <x:c r="V4186" s="11">
        <x:v>18</x:v>
      </x:c>
      <x:c r="W4186" s="12">
        <x:v>0</x:v>
      </x:c>
      <x:c r="X4186" s="8">
        <x:v>0</x:v>
      </x:c>
      <x:c r="Y4186" s="13">
        <x:f t="shared" si="390"/>
        <x:v>0.89000528820729774</x:v>
      </x:c>
      <x:c r="Z4186" s="13">
        <x:f t="shared" si="391"/>
        <x:v>0.66299831042513357</x:v>
      </x:c>
      <x:c r="AA4186" s="13">
        <x:f t="shared" si="392"/>
        <x:v>-7.5734051783186443E-2</x:v>
      </x:c>
      <x:c r="AB4186" s="13">
        <x:f t="shared" si="393"/>
        <x:v>-8.7081601899630115E-2</x:v>
      </x:c>
      <x:c r="AC4186" s="13">
        <x:f t="shared" si="394"/>
        <x:v>5.4893587712652382E-2</x:v>
      </x:c>
      <x:c r="AD4186" s="13">
        <x:f t="shared" si="395"/>
        <x:v>2.1918809078040093E-3</x:v>
      </x:c>
      <x:c r="AE4186" s="50" t="n">
        <x:f>IF(OR(NOT(ISNUMBER(Q4186)),NOT(ISNUMBER(R4186))),"",IF(Q4186&lt;R4186,1,0))</x:f>
        <x:v>1</x:v>
      </x:c>
      <x:c r="AF4186" s="50" t="n">
        <x:f>IFERROR(IF(AND(A4186=A4185,C4186=C4185+1,ISNUMBER(AE4185)),AE4185,""),"")</x:f>
        <x:v>0</x:v>
      </x:c>
      <x:c r="AG4186" s="52" t="n">
        <x:f>IFERROR(IF(AND(A4186=A4185,C4186=C4185+1,ISNUMBER(U4186),ISNUMBER(U4185),U4185&lt;&gt;0),U4186/U4185-1,""),"")</x:f>
        <x:v>-0.3916861810085256</x:v>
      </x:c>
      <x:c r="AH4186" s="50" t="n">
        <x:f>IF(AND(ISNUMBER(AE4186),ISNUMBER(AF4186),ISNUMBER(AG4186)),IF(AND(AE4186=1,AF4186=1,AG4186&lt;0),1,0),"")</x:f>
        <x:v>0</x:v>
      </x:c>
      <x:c r="AI4186" s="50" t="n">
        <x:f>IF(AND(A4186=A4187,C4187=C4186+1,ISNUMBER(AH4187)),C4187,"")</x:f>
        <x:v>2021</x:v>
      </x:c>
      <x:c r="AJ4186" s="50" t="n">
        <x:f>IF(AND(A4186=A4187,C4187=C4186+1,ISNUMBER(AH4187)),AH4187,"")</x:f>
        <x:v>0</x:v>
      </x:c>
    </x:row>
    <x:row r="4187" ht="15">
      <x:c r="A4187" s="9" t="s">
        <x:v>290</x:v>
      </x:c>
      <x:c r="B4187" s="10">
        <x:v>44561</x:v>
      </x:c>
      <x:c r="C4187" s="9">
        <x:v>2021</x:v>
      </x:c>
      <x:c r="D4187" s="11">
        <x:v>4291.1000000000004</x:v>
      </x:c>
      <x:c r="E4187" s="11">
        <x:v>1022.5</x:v>
      </x:c>
      <x:c r="F4187" s="11">
        <x:v>1206.5</x:v>
      </x:c>
      <x:c r="G4187" s="11">
        <x:v>2842.9</x:v>
      </x:c>
      <x:c r="H4187" s="11">
        <x:v>1464.4</x:v>
      </x:c>
      <x:c r="I4187" s="11">
        <x:v>1448.2</x:v>
      </x:c>
      <x:c r="J4187" s="11">
        <x:v>-45.8</x:v>
      </x:c>
      <x:c r="K4187" s="11">
        <x:v>508.4</x:v>
      </x:c>
      <x:c r="L4187" s="11">
        <x:v>28.8</x:v>
      </x:c>
      <x:c r="M4187" s="11">
        <x:v>170.1</x:v>
      </x:c>
      <x:c r="N4187" s="11">
        <x:v>1294.3</x:v>
      </x:c>
      <x:c r="O4187" s="11">
        <x:v>2170.3000000000002</x:v>
      </x:c>
      <x:c r="P4187" s="11">
        <x:v>-36.200000000000003</x:v>
      </x:c>
      <x:c r="Q4187" s="11">
        <x:v>217.7</x:v>
      </x:c>
      <x:c r="R4187" s="11">
        <x:v>42.5</x:v>
      </x:c>
      <x:c r="S4187" s="11">
        <x:v>-81.599999999999994</x:v>
      </x:c>
      <x:c r="T4187" s="11">
        <x:v>170.9</x:v>
      </x:c>
      <x:c r="U4187" s="11">
        <x:v>1579.4302</x:v>
      </x:c>
      <x:c r="V4187" s="11">
        <x:v>18</x:v>
      </x:c>
      <x:c r="W4187" s="12">
        <x:v>0</x:v>
      </x:c>
      <x:c r="X4187" s="8">
        <x:v>0</x:v>
      </x:c>
      <x:c r="Y4187" s="13">
        <x:f t="shared" si="390"/>
        <x:v>0.84749274761707416</x:v>
      </x:c>
      <x:c r="Z4187" s="13">
        <x:f t="shared" si="391"/>
        <x:v>0.66251077812215975</x:v>
      </x:c>
      <x:c r="AA4187" s="13">
        <x:f t="shared" si="392"/>
        <x:v>-1.9016103097107964E-2</x:v>
      </x:c>
      <x:c r="AB4187" s="13">
        <x:f t="shared" si="393"/>
        <x:v>-8.4360653445503479E-3</x:v>
      </x:c>
      <x:c r="AC4187" s="13">
        <x:f t="shared" si="394"/>
        <x:v>6.0114671638116006E-2</x:v>
      </x:c>
      <x:c r="AD4187" s="13">
        <x:f t="shared" si="395"/>
        <x:v>-1.0673253944210108E-2</x:v>
      </x:c>
      <x:c r="AE4187" s="50" t="n">
        <x:f>IF(OR(NOT(ISNUMBER(Q4187)),NOT(ISNUMBER(R4187))),"",IF(Q4187&lt;R4187,1,0))</x:f>
        <x:v>0</x:v>
      </x:c>
      <x:c r="AF4187" s="50" t="n">
        <x:f>IFERROR(IF(AND(A4187=A4186,C4187=C4186+1,ISNUMBER(AE4186)),AE4186,""),"")</x:f>
        <x:v>1</x:v>
      </x:c>
      <x:c r="AG4187" s="52" t="n">
        <x:f>IFERROR(IF(AND(A4187=A4186,C4187=C4186+1,ISNUMBER(U4187),ISNUMBER(U4186),U4186&lt;&gt;0),U4187/U4186-1,""),"")</x:f>
        <x:v>0.0834035341711794</x:v>
      </x:c>
      <x:c r="AH4187" s="50" t="n">
        <x:f>IF(AND(ISNUMBER(AE4187),ISNUMBER(AF4187),ISNUMBER(AG4187)),IF(AND(AE4187=1,AF4187=1,AG4187&lt;0),1,0),"")</x:f>
        <x:v>0</x:v>
      </x:c>
      <x:c r="AI4187" s="50" t="n">
        <x:f>IF(AND(A4187=A4188,C4188=C4187+1,ISNUMBER(AH4188)),C4188,"")</x:f>
        <x:v>2022</x:v>
      </x:c>
      <x:c r="AJ4187" s="50" t="n">
        <x:f>IF(AND(A4187=A4188,C4188=C4187+1,ISNUMBER(AH4188)),AH4188,"")</x:f>
        <x:v>0</x:v>
      </x:c>
    </x:row>
    <x:row r="4188" ht="15">
      <x:c r="A4188" s="9" t="s">
        <x:v>290</x:v>
      </x:c>
      <x:c r="B4188" s="10">
        <x:v>44926</x:v>
      </x:c>
      <x:c r="C4188" s="9">
        <x:v>2022</x:v>
      </x:c>
      <x:c r="D4188" s="11">
        <x:v>4162</x:v>
      </x:c>
      <x:c r="E4188" s="11">
        <x:v>947.8</x:v>
      </x:c>
      <x:c r="F4188" s="11">
        <x:v>1609.6</x:v>
      </x:c>
      <x:c r="G4188" s="11">
        <x:v>2788.2</x:v>
      </x:c>
      <x:c r="H4188" s="11">
        <x:v>1488.3</x:v>
      </x:c>
      <x:c r="I4188" s="11">
        <x:v>1373.8</x:v>
      </x:c>
      <x:c r="J4188" s="11">
        <x:v>-223.7</x:v>
      </x:c>
      <x:c r="K4188" s="11">
        <x:v>291.8</x:v>
      </x:c>
      <x:c r="L4188" s="11">
        <x:v>32.4</x:v>
      </x:c>
      <x:c r="M4188" s="11">
        <x:v>602</x:v>
      </x:c>
      <x:c r="N4188" s="11">
        <x:v>886.3</x:v>
      </x:c>
      <x:c r="O4188" s="11">
        <x:v>2807.5</x:v>
      </x:c>
      <x:c r="P4188" s="11">
        <x:v>-173.5</x:v>
      </x:c>
      <x:c r="Q4188" s="11">
        <x:v>85.5</x:v>
      </x:c>
      <x:c r="R4188" s="11">
        <x:v>38.5</x:v>
      </x:c>
      <x:c r="S4188" s="11">
        <x:v>-232.3</x:v>
      </x:c>
      <x:c r="T4188" s="11">
        <x:v>221.2</x:v>
      </x:c>
      <x:c r="U4188" s="11">
        <x:v>796.6635</x:v>
      </x:c>
      <x:c r="V4188" s="11">
        <x:v>18</x:v>
      </x:c>
      <x:c r="W4188" s="12">
        <x:v>0</x:v>
      </x:c>
      <x:c r="X4188" s="8">
        <x:v>0</x:v>
      </x:c>
      <x:c r="Y4188" s="13">
        <x:f t="shared" si="390"/>
        <x:v>0.58884194831013914</x:v>
      </x:c>
      <x:c r="Z4188" s="13">
        <x:f t="shared" si="391"/>
        <x:v>0.66991830850552614</x:v>
      </x:c>
      <x:c r="AA4188" s="13">
        <x:f t="shared" si="392"/>
        <x:v>-5.5814512253724177E-2</x:v>
      </x:c>
      <x:c r="AB4188" s="13">
        <x:f t="shared" si="393"/>
        <x:v>-4.1686689091782796E-2</x:v>
      </x:c>
      <x:c r="AC4188" s="13">
        <x:f t="shared" si="394"/>
        <x:v>7.933433756545441E-2</x:v>
      </x:c>
      <x:c r="AD4188" s="13">
        <x:f t="shared" si="395"/>
        <x:v>-5.3748197981739548E-2</x:v>
      </x:c>
      <x:c r="AE4188" s="50" t="n">
        <x:f>IF(OR(NOT(ISNUMBER(Q4188)),NOT(ISNUMBER(R4188))),"",IF(Q4188&lt;R4188,1,0))</x:f>
        <x:v>0</x:v>
      </x:c>
      <x:c r="AF4188" s="50" t="n">
        <x:f>IFERROR(IF(AND(A4188=A4187,C4188=C4187+1,ISNUMBER(AE4187)),AE4187,""),"")</x:f>
        <x:v>0</x:v>
      </x:c>
      <x:c r="AG4188" s="52" t="n">
        <x:f>IFERROR(IF(AND(A4188=A4187,C4188=C4187+1,ISNUMBER(U4188),ISNUMBER(U4187),U4187&lt;&gt;0),U4188/U4187-1,""),"")</x:f>
        <x:v>-0.49560069194574097</x:v>
      </x:c>
      <x:c r="AH4188" s="50" t="n">
        <x:f>IF(AND(ISNUMBER(AE4188),ISNUMBER(AF4188),ISNUMBER(AG4188)),IF(AND(AE4188=1,AF4188=1,AG4188&lt;0),1,0),"")</x:f>
        <x:v>0</x:v>
      </x:c>
      <x:c r="AI4188" s="50" t="n">
        <x:f>IF(AND(A4188=A4189,C4189=C4188+1,ISNUMBER(AH4189)),C4189,"")</x:f>
        <x:v>2023</x:v>
      </x:c>
      <x:c r="AJ4188" s="50" t="n">
        <x:f>IF(AND(A4188=A4189,C4189=C4188+1,ISNUMBER(AH4189)),AH4189,"")</x:f>
        <x:v>0</x:v>
      </x:c>
    </x:row>
    <x:row r="4189" ht="15">
      <x:c r="A4189" s="9" t="s">
        <x:v>290</x:v>
      </x:c>
      <x:c r="B4189" s="10">
        <x:v>45291</x:v>
      </x:c>
      <x:c r="C4189" s="9">
        <x:v>2023</x:v>
      </x:c>
      <x:c r="D4189" s="11">
        <x:v>4075.1</x:v>
      </x:c>
      <x:c r="E4189" s="11">
        <x:v>1007.5</x:v>
      </x:c>
      <x:c r="F4189" s="11">
        <x:v>1371.7</x:v>
      </x:c>
      <x:c r="G4189" s="11">
        <x:v>3030.6</x:v>
      </x:c>
      <x:c r="H4189" s="11">
        <x:v>1561.8</x:v>
      </x:c>
      <x:c r="I4189" s="11">
        <x:v>1044.5</x:v>
      </x:c>
      <x:c r="J4189" s="11">
        <x:v>-457</x:v>
      </x:c>
      <x:c r="K4189" s="11">
        <x:v>356.3</x:v>
      </x:c>
      <x:c r="L4189" s="11">
        <x:v>33.700000000000003</x:v>
      </x:c>
      <x:c r="M4189" s="11">
        <x:v>271.2</x:v>
      </x:c>
      <x:c r="N4189" s="11">
        <x:v>1290.5999999999999</x:v>
      </x:c>
      <x:c r="O4189" s="11">
        <x:v>3150.9</x:v>
      </x:c>
      <x:c r="P4189" s="11">
        <x:v>-43.2</x:v>
      </x:c>
      <x:c r="Q4189" s="11">
        <x:v>209.9</x:v>
      </x:c>
      <x:c r="R4189" s="11">
        <x:v>63.2</x:v>
      </x:c>
      <x:c r="S4189" s="11">
        <x:v>-185.3</x:v>
      </x:c>
      <x:c r="T4189" s="11">
        <x:v>230</x:v>
      </x:c>
      <x:c r="U4189" s="11">
        <x:v>518.57929999999999</x:v>
      </x:c>
      <x:c r="V4189" s="11">
        <x:v>18</x:v>
      </x:c>
      <x:c r="W4189" s="12">
        <x:v>0</x:v>
      </x:c>
      <x:c r="X4189" s="8">
        <x:v>0</x:v>
      </x:c>
      <x:c r="Y4189" s="13">
        <x:f t="shared" si="390"/>
        <x:v>0.73449004884449953</x:v>
      </x:c>
      <x:c r="Z4189" s="13">
        <x:f t="shared" si="391"/>
        <x:v>0.74368727147800051</x:v>
      </x:c>
      <x:c r="AA4189" s="13">
        <x:f t="shared" si="392"/>
        <x:v>-4.547127677848397E-2</x:v>
      </x:c>
      <x:c r="AB4189" s="13">
        <x:f t="shared" si="393"/>
        <x:v>-1.0600966847439327E-2</x:v>
      </x:c>
      <x:c r="AC4189" s="13">
        <x:f t="shared" si="394"/>
        <x:v>7.5892562528872179E-2</x:v>
      </x:c>
      <x:c r="AD4189" s="13">
        <x:f t="shared" si="395"/>
        <x:v>-0.11214448725184659</x:v>
      </x:c>
      <x:c r="AE4189" s="50" t="n">
        <x:f>IF(OR(NOT(ISNUMBER(Q4189)),NOT(ISNUMBER(R4189))),"",IF(Q4189&lt;R4189,1,0))</x:f>
        <x:v>0</x:v>
      </x:c>
      <x:c r="AF4189" s="50" t="n">
        <x:f>IFERROR(IF(AND(A4189=A4188,C4189=C4188+1,ISNUMBER(AE4188)),AE4188,""),"")</x:f>
        <x:v>0</x:v>
      </x:c>
      <x:c r="AG4189" s="52" t="n">
        <x:f>IFERROR(IF(AND(A4189=A4188,C4189=C4188+1,ISNUMBER(U4189),ISNUMBER(U4188),U4188&lt;&gt;0),U4189/U4188-1,""),"")</x:f>
        <x:v>-0.3490610527531386</x:v>
      </x:c>
      <x:c r="AH4189" s="50" t="n">
        <x:f>IF(AND(ISNUMBER(AE4189),ISNUMBER(AF4189),ISNUMBER(AG4189)),IF(AND(AE4189=1,AF4189=1,AG4189&lt;0),1,0),"")</x:f>
        <x:v>0</x:v>
      </x:c>
      <x:c r="AI4189" s="50" t="n">
        <x:f>IF(AND(A4189=A4190,C4190=C4189+1,ISNUMBER(AH4190)),C4190,"")</x:f>
        <x:v>2024</x:v>
      </x:c>
      <x:c r="AJ4189" s="50" t="n">
        <x:f>IF(AND(A4189=A4190,C4190=C4189+1,ISNUMBER(AH4190)),AH4190,"")</x:f>
        <x:v>0</x:v>
      </x:c>
    </x:row>
    <x:row r="4190" ht="15">
      <x:c r="A4190" s="9" t="s">
        <x:v>290</x:v>
      </x:c>
      <x:c r="B4190" s="10">
        <x:v>45657</x:v>
      </x:c>
      <x:c r="C4190" s="9">
        <x:v>2024</x:v>
      </x:c>
      <x:c r="D4190" s="11">
        <x:v>3238.5</x:v>
      </x:c>
      <x:c r="E4190" s="11">
        <x:v>842.4</x:v>
      </x:c>
      <x:c r="F4190" s="11">
        <x:v>1407.9</x:v>
      </x:c>
      <x:c r="G4190" s="11">
        <x:v>3017.6</x:v>
      </x:c>
      <x:c r="H4190" s="11">
        <x:v>1467.7</x:v>
      </x:c>
      <x:c r="I4190" s="11">
        <x:v>220.9</x:v>
      </x:c>
      <x:c r="J4190" s="11">
        <x:v>-1284.9000000000001</x:v>
      </x:c>
      <x:c r="K4190" s="11">
        <x:v>244.5</x:v>
      </x:c>
      <x:c r="L4190" s="11">
        <x:v>34</x:v>
      </x:c>
      <x:c r="M4190" s="11">
        <x:v>208.9</x:v>
      </x:c>
      <x:c r="N4190" s="11">
        <x:v>1258.8</x:v>
      </x:c>
      <x:c r="O4190" s="11">
        <x:v>3412.4</x:v>
      </x:c>
      <x:c r="P4190" s="11">
        <x:v>-519.9</x:v>
      </x:c>
      <x:c r="Q4190" s="11">
        <x:v>-256.3</x:v>
      </x:c>
      <x:c r="R4190" s="11">
        <x:v>75.099999999999994</x:v>
      </x:c>
      <x:c r="S4190" s="11">
        <x:v>-802.8</x:v>
      </x:c>
      <x:c r="T4190" s="11">
        <x:v>259</x:v>
      </x:c>
      <x:c r="U4190" s="11">
        <x:v>484.00240000000002</x:v>
      </x:c>
      <x:c r="V4190" s="11">
        <x:v>18</x:v>
      </x:c>
      <x:c r="W4190" s="12">
        <x:v>0</x:v>
      </x:c>
      <x:c r="X4190" s="8">
        <x:v>0</x:v>
      </x:c>
      <x:c r="Y4190" s="13">
        <x:f t="shared" si="390"/>
        <x:v>0.5983379501385041</x:v>
      </x:c>
      <x:c r="Z4190" s="13">
        <x:f t="shared" si="391"/>
        <x:v>0.93178940867685656</x:v>
      </x:c>
      <x:c r="AA4190" s="13">
        <x:f t="shared" si="392"/>
        <x:v>-0.24789254284390921</x:v>
      </x:c>
      <x:c r="AB4190" s="13">
        <x:f t="shared" si="393"/>
        <x:v>-0.1605372857804539</x:v>
      </x:c>
      <x:c r="AC4190" s="13">
        <x:f t="shared" si="394"/>
        <x:v>8.5829798515376463E-2</x:v>
      </x:c>
      <x:c r="AD4190" s="13">
        <x:f t="shared" si="395"/>
        <x:v>-0.3967577582213988</x:v>
      </x:c>
      <x:c r="AE4190" s="50" t="n">
        <x:f>IF(OR(NOT(ISNUMBER(Q4190)),NOT(ISNUMBER(R4190))),"",IF(Q4190&lt;R4190,1,0))</x:f>
        <x:v>1</x:v>
      </x:c>
      <x:c r="AF4190" s="50" t="n">
        <x:f>IFERROR(IF(AND(A4190=A4189,C4190=C4189+1,ISNUMBER(AE4189)),AE4189,""),"")</x:f>
        <x:v>0</x:v>
      </x:c>
      <x:c r="AG4190" s="52" t="n">
        <x:f>IFERROR(IF(AND(A4190=A4189,C4190=C4189+1,ISNUMBER(U4190),ISNUMBER(U4189),U4189&lt;&gt;0),U4190/U4189-1,""),"")</x:f>
        <x:v>-0.06667620554850529</x:v>
      </x:c>
      <x:c r="AH4190" s="50" t="n">
        <x:f>IF(AND(ISNUMBER(AE4190),ISNUMBER(AF4190),ISNUMBER(AG4190)),IF(AND(AE4190=1,AF4190=1,AG4190&lt;0),1,0),"")</x:f>
        <x:v>0</x:v>
      </x:c>
      <x:c r="AI4190" s="50" t="str">
        <x:f>IF(AND(A4190=A4191,C4191=C4190+1,ISNUMBER(AH4191)),C4191,"")</x:f>
      </x:c>
      <x:c r="AJ4190" s="50" t="str">
        <x:f>IF(AND(A4190=A4191,C4191=C4190+1,ISNUMBER(AH4191)),AH4191,"")</x:f>
      </x:c>
    </x:row>
    <x:row r="4191" ht="15">
      <x:c r="A4191" s="9" t="s">
        <x:v>291</x:v>
      </x:c>
      <x:c r="B4191" s="10">
        <x:v>40908</x:v>
      </x:c>
      <x:c r="C4191" s="9">
        <x:v>2011</x:v>
      </x:c>
      <x:c r="D4191" s="11">
        <x:v>45.706000000000003</x:v>
      </x:c>
      <x:c r="E4191" s="11">
        <x:v>25.303999999999998</x:v>
      </x:c>
      <x:c r="F4191" s="11">
        <x:v>14.180999999999999</x:v>
      </x:c>
      <x:c r="G4191" s="11">
        <x:v>32.100999999999999</x:v>
      </x:c>
      <x:c r="H4191" s="11">
        <x:v>20.681000000000001</x:v>
      </x:c>
      <x:c r="I4191" s="11">
        <x:v>13.605</x:v>
      </x:c>
      <x:c r="J4191" s="11">
        <x:v>11.827999999999999</x:v>
      </x:c>
      <x:c r="K4191" s="11">
        <x:v>5.91</x:v>
      </x:c>
      <x:c r="L4191" s="11">
        <x:v>0</x:v>
      </x:c>
      <x:c r="M4191" s="11">
        <x:v>2.7610000000000001</x:v>
      </x:c>
      <x:c r="N4191" s="11">
        <x:v>17.920000000000002</x:v>
      </x:c>
      <x:c r="O4191" s="11">
        <x:v>97.266000000000005</x:v>
      </x:c>
      <x:c r="P4191" s="11">
        <x:v>15.430999999999999</x:v>
      </x:c>
      <x:c r="Q4191" s="11">
        <x:v>15.814</x:v>
      </x:c>
      <x:c r="R4191" s="11">
        <x:v>2.1920000000000002</x:v>
      </x:c>
      <x:c r="S4191" s="11">
        <x:v>8.548</x:v>
      </x:c>
      <x:c r="T4191" s="11">
        <x:v>12.747999999999999</x:v>
      </x:c>
      <x:c r="U4191" s="11" t="s">
        <x:v>40</x:v>
      </x:c>
      <x:c r="V4191" s="11">
        <x:v>17</x:v>
      </x:c>
      <x:c r="W4191" s="12">
        <x:v>1</x:v>
      </x:c>
      <x:c r="X4191" s="8">
        <x:v>0</x:v>
      </x:c>
      <x:c r="Y4191" s="13">
        <x:f t="shared" si="390"/>
        <x:v>1.7843593540652987</x:v>
      </x:c>
      <x:c r="Z4191" s="13">
        <x:f t="shared" si="391"/>
        <x:v>0.70233667352207585</x:v>
      </x:c>
      <x:c r="AA4191" s="13">
        <x:f t="shared" si="392"/>
        <x:v>0.18702139762832012</x:v>
      </x:c>
      <x:c r="AB4191" s="13">
        <x:f t="shared" si="393"/>
        <x:v>0.33761431759506405</x:v>
      </x:c>
      <x:c r="AC4191" s="13">
        <x:f t="shared" si="394"/>
        <x:v>0.39712158499735212</x:v>
      </x:c>
      <x:c r="AD4191" s="13">
        <x:f t="shared" si="395"/>
        <x:v>0.25878440467334701</x:v>
      </x:c>
      <x:c r="AE4191" s="50" t="n">
        <x:f>IF(OR(NOT(ISNUMBER(Q4191)),NOT(ISNUMBER(R4191))),"",IF(Q4191&lt;R4191,1,0))</x:f>
        <x:v>0</x:v>
      </x:c>
      <x:c r="AF4191" s="50" t="str">
        <x:f>IFERROR(IF(AND(A4191=A4190,C4191=C4190+1,ISNUMBER(AE4190)),AE4190,""),"")</x:f>
      </x:c>
      <x:c r="AG4191" s="52" t="str">
        <x:f>IFERROR(IF(AND(A4191=A4190,C4191=C4190+1,ISNUMBER(U4191),ISNUMBER(U4190),U4190&lt;&gt;0),U4191/U4190-1,""),"")</x:f>
      </x:c>
      <x:c r="AH4191" s="50" t="str">
        <x:f>IF(AND(ISNUMBER(AE4191),ISNUMBER(AF4191),ISNUMBER(AG4191)),IF(AND(AE4191=1,AF4191=1,AG4191&lt;0),1,0),"")</x:f>
      </x:c>
      <x:c r="AI4191" s="50" t="str">
        <x:f>IF(AND(A4191=A4192,C4192=C4191+1,ISNUMBER(AH4192)),C4192,"")</x:f>
      </x:c>
      <x:c r="AJ4191" s="50" t="str">
        <x:f>IF(AND(A4191=A4192,C4192=C4191+1,ISNUMBER(AH4192)),AH4192,"")</x:f>
      </x:c>
    </x:row>
    <x:row r="4192" ht="15">
      <x:c r="A4192" s="9" t="s">
        <x:v>291</x:v>
      </x:c>
      <x:c r="B4192" s="10">
        <x:v>41274</x:v>
      </x:c>
      <x:c r="C4192" s="9">
        <x:v>2012</x:v>
      </x:c>
      <x:c r="D4192" s="11">
        <x:v>43.692999999999998</x:v>
      </x:c>
      <x:c r="E4192" s="11">
        <x:v>23.221</x:v>
      </x:c>
      <x:c r="F4192" s="11">
        <x:v>18.027999999999999</x:v>
      </x:c>
      <x:c r="G4192" s="11">
        <x:v>18.027999999999999</x:v>
      </x:c>
      <x:c r="H4192" s="11">
        <x:v>4.8079999999999998</x:v>
      </x:c>
      <x:c r="I4192" s="11">
        <x:v>25.664999999999999</x:v>
      </x:c>
      <x:c r="J4192" s="11">
        <x:v>23.832000000000001</x:v>
      </x:c>
      <x:c r="K4192" s="11">
        <x:v>2.2189999999999999</x:v>
      </x:c>
      <x:c r="L4192" s="11">
        <x:v>0</x:v>
      </x:c>
      <x:c r="M4192" s="11">
        <x:v>4.8079999999999998</x:v>
      </x:c>
      <x:c r="N4192" s="11">
        <x:v>0</x:v>
      </x:c>
      <x:c r="O4192" s="11">
        <x:v>103.443</x:v>
      </x:c>
      <x:c r="P4192" s="11">
        <x:v>17.838000000000001</x:v>
      </x:c>
      <x:c r="Q4192" s="11">
        <x:v>18.273</x:v>
      </x:c>
      <x:c r="R4192" s="11">
        <x:v>1.5329999999999999</x:v>
      </x:c>
      <x:c r="S4192" s="11">
        <x:v>11.727</x:v>
      </x:c>
      <x:c r="T4192" s="11">
        <x:v>15.241</x:v>
      </x:c>
      <x:c r="U4192" s="11" t="s">
        <x:v>40</x:v>
      </x:c>
      <x:c r="V4192" s="11">
        <x:v>17</x:v>
      </x:c>
      <x:c r="W4192" s="12">
        <x:v>1</x:v>
      </x:c>
      <x:c r="X4192" s="8">
        <x:v>0</x:v>
      </x:c>
      <x:c r="Y4192" s="13">
        <x:f t="shared" si="390"/>
        <x:v>1.288051919236743</x:v>
      </x:c>
      <x:c r="Z4192" s="13">
        <x:f t="shared" si="391"/>
        <x:v>0.41260613828302017</x:v>
      </x:c>
      <x:c r="AA4192" s="13">
        <x:f t="shared" si="392"/>
        <x:v>0.26839539514338684</x:v>
      </x:c>
      <x:c r="AB4192" s="13">
        <x:f t="shared" si="393"/>
        <x:v>0.40825761563637203</x:v>
      </x:c>
      <x:c r="AC4192" s="13">
        <x:f t="shared" si="394"/>
        <x:v>0.84540714444197917</x:v>
      </x:c>
      <x:c r="AD4192" s="13">
        <x:f t="shared" si="395"/>
        <x:v>0.54544206165747378</x:v>
      </x:c>
      <x:c r="AE4192" s="50" t="n">
        <x:f>IF(OR(NOT(ISNUMBER(Q4192)),NOT(ISNUMBER(R4192))),"",IF(Q4192&lt;R4192,1,0))</x:f>
        <x:v>0</x:v>
      </x:c>
      <x:c r="AF4192" s="50" t="n">
        <x:f>IFERROR(IF(AND(A4192=A4191,C4192=C4191+1,ISNUMBER(AE4191)),AE4191,""),"")</x:f>
        <x:v>0</x:v>
      </x:c>
      <x:c r="AG4192" s="52" t="str">
        <x:f>IFERROR(IF(AND(A4192=A4191,C4192=C4191+1,ISNUMBER(U4192),ISNUMBER(U4191),U4191&lt;&gt;0),U4192/U4191-1,""),"")</x:f>
      </x:c>
      <x:c r="AH4192" s="50" t="str">
        <x:f>IF(AND(ISNUMBER(AE4192),ISNUMBER(AF4192),ISNUMBER(AG4192)),IF(AND(AE4192=1,AF4192=1,AG4192&lt;0),1,0),"")</x:f>
      </x:c>
      <x:c r="AI4192" s="50" t="str">
        <x:f>IF(AND(A4192=A4193,C4193=C4192+1,ISNUMBER(AH4193)),C4193,"")</x:f>
      </x:c>
      <x:c r="AJ4192" s="50" t="str">
        <x:f>IF(AND(A4192=A4193,C4193=C4192+1,ISNUMBER(AH4193)),AH4193,"")</x:f>
      </x:c>
    </x:row>
    <x:row r="4193" ht="15">
      <x:c r="A4193" s="9" t="s">
        <x:v>291</x:v>
      </x:c>
      <x:c r="B4193" s="10">
        <x:v>41639</x:v>
      </x:c>
      <x:c r="C4193" s="9">
        <x:v>2013</x:v>
      </x:c>
      <x:c r="D4193" s="11">
        <x:v>48.941000000000003</x:v>
      </x:c>
      <x:c r="E4193" s="11">
        <x:v>27.038</x:v>
      </x:c>
      <x:c r="F4193" s="11">
        <x:v>13.31</x:v>
      </x:c>
      <x:c r="G4193" s="11">
        <x:v>28.335000000000001</x:v>
      </x:c>
      <x:c r="H4193" s="11">
        <x:v>15</x:v>
      </x:c>
      <x:c r="I4193" s="11">
        <x:v>20.606000000000002</x:v>
      </x:c>
      <x:c r="J4193" s="11">
        <x:v>19.021000000000001</x:v>
      </x:c>
      <x:c r="K4193" s="11">
        <x:v>6.01</x:v>
      </x:c>
      <x:c r="L4193" s="11">
        <x:v>0</x:v>
      </x:c>
      <x:c r="M4193" s="11">
        <x:v>0</x:v>
      </x:c>
      <x:c r="N4193" s="11">
        <x:v>15</x:v>
      </x:c>
      <x:c r="O4193" s="11">
        <x:v>105.62</x:v>
      </x:c>
      <x:c r="P4193" s="11">
        <x:v>20.855</x:v>
      </x:c>
      <x:c r="Q4193" s="11">
        <x:v>21.352</x:v>
      </x:c>
      <x:c r="R4193" s="11">
        <x:v>0.22700000000000001</x:v>
      </x:c>
      <x:c r="S4193" s="11">
        <x:v>14.73</x:v>
      </x:c>
      <x:c r="T4193" s="11">
        <x:v>16.39</x:v>
      </x:c>
      <x:c r="U4193" s="11" t="s">
        <x:v>40</x:v>
      </x:c>
      <x:c r="V4193" s="11">
        <x:v>17</x:v>
      </x:c>
      <x:c r="W4193" s="12">
        <x:v>1</x:v>
      </x:c>
      <x:c r="X4193" s="8">
        <x:v>0</x:v>
      </x:c>
      <x:c r="Y4193" s="13">
        <x:f t="shared" si="390"/>
        <x:v>2.0314049586776859</x:v>
      </x:c>
      <x:c r="Z4193" s="13">
        <x:f t="shared" si="391"/>
        <x:v>0.5789624241433563</x:v>
      </x:c>
      <x:c r="AA4193" s="13">
        <x:f t="shared" si="392"/>
        <x:v>0.30097464293741444</x:v>
      </x:c>
      <x:c r="AB4193" s="13">
        <x:f t="shared" si="393"/>
        <x:v>0.42612533458654295</x:v>
      </x:c>
      <x:c r="AC4193" s="13">
        <x:f t="shared" si="394"/>
        <x:v>0.57843656255514386</x:v>
      </x:c>
      <x:c r="AD4193" s="13">
        <x:f t="shared" si="395"/>
        <x:v>0.38865164177274675</x:v>
      </x:c>
      <x:c r="AE4193" s="50" t="n">
        <x:f>IF(OR(NOT(ISNUMBER(Q4193)),NOT(ISNUMBER(R4193))),"",IF(Q4193&lt;R4193,1,0))</x:f>
        <x:v>0</x:v>
      </x:c>
      <x:c r="AF4193" s="50" t="n">
        <x:f>IFERROR(IF(AND(A4193=A4192,C4193=C4192+1,ISNUMBER(AE4192)),AE4192,""),"")</x:f>
        <x:v>0</x:v>
      </x:c>
      <x:c r="AG4193" s="52" t="str">
        <x:f>IFERROR(IF(AND(A4193=A4192,C4193=C4192+1,ISNUMBER(U4193),ISNUMBER(U4192),U4192&lt;&gt;0),U4193/U4192-1,""),"")</x:f>
      </x:c>
      <x:c r="AH4193" s="50" t="str">
        <x:f>IF(AND(ISNUMBER(AE4193),ISNUMBER(AF4193),ISNUMBER(AG4193)),IF(AND(AE4193=1,AF4193=1,AG4193&lt;0),1,0),"")</x:f>
      </x:c>
      <x:c r="AI4193" s="50" t="str">
        <x:f>IF(AND(A4193=A4194,C4194=C4193+1,ISNUMBER(AH4194)),C4194,"")</x:f>
      </x:c>
      <x:c r="AJ4193" s="50" t="str">
        <x:f>IF(AND(A4193=A4194,C4194=C4193+1,ISNUMBER(AH4194)),AH4194,"")</x:f>
      </x:c>
    </x:row>
    <x:row r="4194" ht="15">
      <x:c r="A4194" s="9" t="s">
        <x:v>291</x:v>
      </x:c>
      <x:c r="B4194" s="10">
        <x:v>42004</x:v>
      </x:c>
      <x:c r="C4194" s="9">
        <x:v>2014</x:v>
      </x:c>
      <x:c r="D4194" s="11">
        <x:v>59.31</x:v>
      </x:c>
      <x:c r="E4194" s="11">
        <x:v>37.359000000000002</x:v>
      </x:c>
      <x:c r="F4194" s="11">
        <x:v>16.527999999999999</x:v>
      </x:c>
      <x:c r="G4194" s="11">
        <x:v>16.786999999999999</x:v>
      </x:c>
      <x:c r="H4194" s="11">
        <x:v>0</x:v>
      </x:c>
      <x:c r="I4194" s="11">
        <x:v>42.523000000000003</x:v>
      </x:c>
      <x:c r="J4194" s="11">
        <x:v>32.889000000000003</x:v>
      </x:c>
      <x:c r="K4194" s="11">
        <x:v>12.287000000000001</x:v>
      </x:c>
      <x:c r="L4194" s="11">
        <x:v>0</x:v>
      </x:c>
      <x:c r="M4194" s="11">
        <x:v>0</x:v>
      </x:c>
      <x:c r="N4194" s="11">
        <x:v>0</x:v>
      </x:c>
      <x:c r="O4194" s="11">
        <x:v>123.25700000000001</x:v>
      </x:c>
      <x:c r="P4194" s="11">
        <x:v>19.456</x:v>
      </x:c>
      <x:c r="Q4194" s="11">
        <x:v>20.099</x:v>
      </x:c>
      <x:c r="R4194" s="11">
        <x:v>0.35099999999999998</x:v>
      </x:c>
      <x:c r="S4194" s="11">
        <x:v>13.497</x:v>
      </x:c>
      <x:c r="T4194" s="11">
        <x:v>14.433999999999999</x:v>
      </x:c>
      <x:c r="U4194" s="11">
        <x:v>375.90809999999999</x:v>
      </x:c>
      <x:c r="V4194" s="11">
        <x:v>18</x:v>
      </x:c>
      <x:c r="W4194" s="12">
        <x:v>0</x:v>
      </x:c>
      <x:c r="X4194" s="8">
        <x:v>0</x:v>
      </x:c>
      <x:c r="Y4194" s="13">
        <x:f t="shared" si="390"/>
        <x:v>2.2603460793804455</x:v>
      </x:c>
      <x:c r="Z4194" s="13">
        <x:f t="shared" si="391"/>
        <x:v>0.28303827347833416</x:v>
      </x:c>
      <x:c r="AA4194" s="13">
        <x:f t="shared" si="392"/>
        <x:v>0.22756702073849266</x:v>
      </x:c>
      <x:c r="AB4194" s="13">
        <x:f t="shared" si="393"/>
        <x:v>0.32803911650649131</x:v>
      </x:c>
      <x:c r="AC4194" s="13">
        <x:f t="shared" si="394"/>
        <x:v>0.85983201286709954</x:v>
      </x:c>
      <x:c r="AD4194" s="13">
        <x:f t="shared" si="395"/>
        <x:v>0.55452706120384421</x:v>
      </x:c>
      <x:c r="AE4194" s="50" t="n">
        <x:f>IF(OR(NOT(ISNUMBER(Q4194)),NOT(ISNUMBER(R4194))),"",IF(Q4194&lt;R4194,1,0))</x:f>
        <x:v>0</x:v>
      </x:c>
      <x:c r="AF4194" s="50" t="n">
        <x:f>IFERROR(IF(AND(A4194=A4193,C4194=C4193+1,ISNUMBER(AE4193)),AE4193,""),"")</x:f>
        <x:v>0</x:v>
      </x:c>
      <x:c r="AG4194" s="52" t="str">
        <x:f>IFERROR(IF(AND(A4194=A4193,C4194=C4193+1,ISNUMBER(U4194),ISNUMBER(U4193),U4193&lt;&gt;0),U4194/U4193-1,""),"")</x:f>
      </x:c>
      <x:c r="AH4194" s="50" t="str">
        <x:f>IF(AND(ISNUMBER(AE4194),ISNUMBER(AF4194),ISNUMBER(AG4194)),IF(AND(AE4194=1,AF4194=1,AG4194&lt;0),1,0),"")</x:f>
      </x:c>
      <x:c r="AI4194" s="50" t="n">
        <x:f>IF(AND(A4194=A4195,C4195=C4194+1,ISNUMBER(AH4195)),C4195,"")</x:f>
        <x:v>2015</x:v>
      </x:c>
      <x:c r="AJ4194" s="50" t="n">
        <x:f>IF(AND(A4194=A4195,C4195=C4194+1,ISNUMBER(AH4195)),AH4195,"")</x:f>
        <x:v>0</x:v>
      </x:c>
    </x:row>
    <x:row r="4195" ht="15">
      <x:c r="A4195" s="9" t="s">
        <x:v>291</x:v>
      </x:c>
      <x:c r="B4195" s="10">
        <x:v>42369</x:v>
      </x:c>
      <x:c r="C4195" s="9">
        <x:v>2015</x:v>
      </x:c>
      <x:c r="D4195" s="11">
        <x:v>70.94</x:v>
      </x:c>
      <x:c r="E4195" s="11">
        <x:v>46.953000000000003</x:v>
      </x:c>
      <x:c r="F4195" s="11">
        <x:v>22.257000000000001</x:v>
      </x:c>
      <x:c r="G4195" s="11">
        <x:v>22.539000000000001</x:v>
      </x:c>
      <x:c r="H4195" s="11">
        <x:v>0</x:v>
      </x:c>
      <x:c r="I4195" s="11">
        <x:v>48.401000000000003</x:v>
      </x:c>
      <x:c r="J4195" s="11">
        <x:v>38.735999999999997</x:v>
      </x:c>
      <x:c r="K4195" s="11">
        <x:v>22.36</x:v>
      </x:c>
      <x:c r="L4195" s="11">
        <x:v>0</x:v>
      </x:c>
      <x:c r="M4195" s="11">
        <x:v>0</x:v>
      </x:c>
      <x:c r="N4195" s="11">
        <x:v>0</x:v>
      </x:c>
      <x:c r="O4195" s="11">
        <x:v>160.65600000000001</x:v>
      </x:c>
      <x:c r="P4195" s="11">
        <x:v>29.516999999999999</x:v>
      </x:c>
      <x:c r="Q4195" s="11">
        <x:v>30.27</x:v>
      </x:c>
      <x:c r="R4195" s="11">
        <x:v>0.109</x:v>
      </x:c>
      <x:c r="S4195" s="11">
        <x:v>22.021000000000001</x:v>
      </x:c>
      <x:c r="T4195" s="11">
        <x:v>29.582000000000001</x:v>
      </x:c>
      <x:c r="U4195" s="11">
        <x:v>561.779</x:v>
      </x:c>
      <x:c r="V4195" s="11">
        <x:v>18</x:v>
      </x:c>
      <x:c r="W4195" s="12">
        <x:v>0</x:v>
      </x:c>
      <x:c r="X4195" s="8">
        <x:v>0</x:v>
      </x:c>
      <x:c r="Y4195" s="13">
        <x:f t="shared" si="390"/>
        <x:v>2.1095835018196523</x:v>
      </x:c>
      <x:c r="Z4195" s="13">
        <x:f t="shared" si="391"/>
        <x:v>0.31771919932337189</x:v>
      </x:c>
      <x:c r="AA4195" s="13">
        <x:f t="shared" si="392"/>
        <x:v>0.3104172540174796</x:v>
      </x:c>
      <x:c r="AB4195" s="13">
        <x:f t="shared" si="393"/>
        <x:v>0.41608401466027628</x:v>
      </x:c>
      <x:c r="AC4195" s="13">
        <x:f t="shared" si="394"/>
        <x:v>1.3124805892009406</x:v>
      </x:c>
      <x:c r="AD4195" s="13">
        <x:f t="shared" si="395"/>
        <x:v>0.546038906117846</x:v>
      </x:c>
      <x:c r="AE4195" s="50" t="n">
        <x:f>IF(OR(NOT(ISNUMBER(Q4195)),NOT(ISNUMBER(R4195))),"",IF(Q4195&lt;R4195,1,0))</x:f>
        <x:v>0</x:v>
      </x:c>
      <x:c r="AF4195" s="50" t="n">
        <x:f>IFERROR(IF(AND(A4195=A4194,C4195=C4194+1,ISNUMBER(AE4194)),AE4194,""),"")</x:f>
        <x:v>0</x:v>
      </x:c>
      <x:c r="AG4195" s="52" t="n">
        <x:f>IFERROR(IF(AND(A4195=A4194,C4195=C4194+1,ISNUMBER(U4195),ISNUMBER(U4194),U4194&lt;&gt;0),U4195/U4194-1,""),"")</x:f>
        <x:v>0.49445835298574314</x:v>
      </x:c>
      <x:c r="AH4195" s="50" t="n">
        <x:f>IF(AND(ISNUMBER(AE4195),ISNUMBER(AF4195),ISNUMBER(AG4195)),IF(AND(AE4195=1,AF4195=1,AG4195&lt;0),1,0),"")</x:f>
        <x:v>0</x:v>
      </x:c>
      <x:c r="AI4195" s="50" t="n">
        <x:f>IF(AND(A4195=A4196,C4196=C4195+1,ISNUMBER(AH4196)),C4196,"")</x:f>
        <x:v>2016</x:v>
      </x:c>
      <x:c r="AJ4195" s="50" t="n">
        <x:f>IF(AND(A4195=A4196,C4196=C4195+1,ISNUMBER(AH4196)),AH4196,"")</x:f>
        <x:v>0</x:v>
      </x:c>
    </x:row>
    <x:row r="4196" ht="15">
      <x:c r="A4196" s="9" t="s">
        <x:v>291</x:v>
      </x:c>
      <x:c r="B4196" s="10">
        <x:v>42735</x:v>
      </x:c>
      <x:c r="C4196" s="9">
        <x:v>2016</x:v>
      </x:c>
      <x:c r="D4196" s="11">
        <x:v>82.323999999999998</x:v>
      </x:c>
      <x:c r="E4196" s="11">
        <x:v>57.008000000000003</x:v>
      </x:c>
      <x:c r="F4196" s="11">
        <x:v>28.986000000000001</x:v>
      </x:c>
      <x:c r="G4196" s="11">
        <x:v>28.986000000000001</x:v>
      </x:c>
      <x:c r="H4196" s="11">
        <x:v>0</x:v>
      </x:c>
      <x:c r="I4196" s="11">
        <x:v>53.338000000000001</x:v>
      </x:c>
      <x:c r="J4196" s="11">
        <x:v>40.404000000000003</x:v>
      </x:c>
      <x:c r="K4196" s="11">
        <x:v>27.844000000000001</x:v>
      </x:c>
      <x:c r="L4196" s="11">
        <x:v>0</x:v>
      </x:c>
      <x:c r="M4196" s="11">
        <x:v>0</x:v>
      </x:c>
      <x:c r="N4196" s="11">
        <x:v>0</x:v>
      </x:c>
      <x:c r="O4196" s="11">
        <x:v>189.40299999999999</x:v>
      </x:c>
      <x:c r="P4196" s="11">
        <x:v>35.420999999999999</x:v>
      </x:c>
      <x:c r="Q4196" s="11">
        <x:v>36.600999999999999</x:v>
      </x:c>
      <x:c r="R4196" s="11">
        <x:v>0.08</x:v>
      </x:c>
      <x:c r="S4196" s="11">
        <x:v>26.181999999999999</x:v>
      </x:c>
      <x:c r="T4196" s="11">
        <x:v>30.65</x:v>
      </x:c>
      <x:c r="U4196" s="11">
        <x:v>607.47389999999996</x:v>
      </x:c>
      <x:c r="V4196" s="11">
        <x:v>18</x:v>
      </x:c>
      <x:c r="W4196" s="12">
        <x:v>0</x:v>
      </x:c>
      <x:c r="X4196" s="8">
        <x:v>0</x:v>
      </x:c>
      <x:c r="Y4196" s="13">
        <x:f t="shared" si="390"/>
        <x:v>1.9667425653763886</x:v>
      </x:c>
      <x:c r="Z4196" s="13">
        <x:f t="shared" si="391"/>
        <x:v>0.35209659394587245</x:v>
      </x:c>
      <x:c r="AA4196" s="13">
        <x:f t="shared" si="392"/>
        <x:v>0.31803605266993829</x:v>
      </x:c>
      <x:c r="AB4196" s="13">
        <x:f t="shared" si="393"/>
        <x:v>0.43026334969146302</x:v>
      </x:c>
      <x:c r="AC4196" s="13">
        <x:f t="shared" si="394"/>
        <x:v>1.0574070240805906</x:v>
      </x:c>
      <x:c r="AD4196" s="13">
        <x:f t="shared" si="395"/>
        <x:v>0.49079247849958707</x:v>
      </x:c>
      <x:c r="AE4196" s="50" t="n">
        <x:f>IF(OR(NOT(ISNUMBER(Q4196)),NOT(ISNUMBER(R4196))),"",IF(Q4196&lt;R4196,1,0))</x:f>
        <x:v>0</x:v>
      </x:c>
      <x:c r="AF4196" s="50" t="n">
        <x:f>IFERROR(IF(AND(A4196=A4195,C4196=C4195+1,ISNUMBER(AE4195)),AE4195,""),"")</x:f>
        <x:v>0</x:v>
      </x:c>
      <x:c r="AG4196" s="52" t="n">
        <x:f>IFERROR(IF(AND(A4196=A4195,C4196=C4195+1,ISNUMBER(U4196),ISNUMBER(U4195),U4195&lt;&gt;0),U4196/U4195-1,""),"")</x:f>
        <x:v>0.08133963711708692</x:v>
      </x:c>
      <x:c r="AH4196" s="50" t="n">
        <x:f>IF(AND(ISNUMBER(AE4196),ISNUMBER(AF4196),ISNUMBER(AG4196)),IF(AND(AE4196=1,AF4196=1,AG4196&lt;0),1,0),"")</x:f>
        <x:v>0</x:v>
      </x:c>
      <x:c r="AI4196" s="50" t="n">
        <x:f>IF(AND(A4196=A4197,C4197=C4196+1,ISNUMBER(AH4197)),C4197,"")</x:f>
        <x:v>2017</x:v>
      </x:c>
      <x:c r="AJ4196" s="50" t="n">
        <x:f>IF(AND(A4196=A4197,C4197=C4196+1,ISNUMBER(AH4197)),AH4197,"")</x:f>
        <x:v>0</x:v>
      </x:c>
    </x:row>
    <x:row r="4197" ht="15">
      <x:c r="A4197" s="9" t="s">
        <x:v>291</x:v>
      </x:c>
      <x:c r="B4197" s="10">
        <x:v>43100</x:v>
      </x:c>
      <x:c r="C4197" s="9">
        <x:v>2017</x:v>
      </x:c>
      <x:c r="D4197" s="11">
        <x:v>94.233999999999995</x:v>
      </x:c>
      <x:c r="E4197" s="11">
        <x:v>67.561999999999998</x:v>
      </x:c>
      <x:c r="F4197" s="11">
        <x:v>29.855</x:v>
      </x:c>
      <x:c r="G4197" s="11">
        <x:v>29.855</x:v>
      </x:c>
      <x:c r="H4197" s="11">
        <x:v>0</x:v>
      </x:c>
      <x:c r="I4197" s="11">
        <x:v>64.379000000000005</x:v>
      </x:c>
      <x:c r="J4197" s="11">
        <x:v>48.44</x:v>
      </x:c>
      <x:c r="K4197" s="11">
        <x:v>36.845999999999997</x:v>
      </x:c>
      <x:c r="L4197" s="11">
        <x:v>0</x:v>
      </x:c>
      <x:c r="M4197" s="11">
        <x:v>0</x:v>
      </x:c>
      <x:c r="N4197" s="11">
        <x:v>0</x:v>
      </x:c>
      <x:c r="O4197" s="11">
        <x:v>233.57499999999999</x:v>
      </x:c>
      <x:c r="P4197" s="11">
        <x:v>43.603000000000002</x:v>
      </x:c>
      <x:c r="Q4197" s="11">
        <x:v>45.011000000000003</x:v>
      </x:c>
      <x:c r="R4197" s="11">
        <x:v>0.08</x:v>
      </x:c>
      <x:c r="S4197" s="11">
        <x:v>32.012</x:v>
      </x:c>
      <x:c r="T4197" s="11">
        <x:v>35.045999999999999</x:v>
      </x:c>
      <x:c r="U4197" s="11">
        <x:v>1003.6759</x:v>
      </x:c>
      <x:c r="V4197" s="11">
        <x:v>18</x:v>
      </x:c>
      <x:c r="W4197" s="12">
        <x:v>0</x:v>
      </x:c>
      <x:c r="X4197" s="8">
        <x:v>0</x:v>
      </x:c>
      <x:c r="Y4197" s="13">
        <x:f t="shared" si="390"/>
        <x:v>2.2630045218556356</x:v>
      </x:c>
      <x:c r="Z4197" s="13">
        <x:f t="shared" si="391"/>
        <x:v>0.31681770910711637</x:v>
      </x:c>
      <x:c r="AA4197" s="13">
        <x:f t="shared" si="392"/>
        <x:v>0.33970753655793029</x:v>
      </x:c>
      <x:c r="AB4197" s="13">
        <x:f t="shared" si="393"/>
        <x:v>0.46270984994800185</x:v>
      </x:c>
      <x:c r="AC4197" s="13">
        <x:f t="shared" si="394"/>
        <x:v>1.1738737229944733</x:v>
      </x:c>
      <x:c r="AD4197" s="13">
        <x:f t="shared" si="395"/>
        <x:v>0.51403951864507502</x:v>
      </x:c>
      <x:c r="AE4197" s="50" t="n">
        <x:f>IF(OR(NOT(ISNUMBER(Q4197)),NOT(ISNUMBER(R4197))),"",IF(Q4197&lt;R4197,1,0))</x:f>
        <x:v>0</x:v>
      </x:c>
      <x:c r="AF4197" s="50" t="n">
        <x:f>IFERROR(IF(AND(A4197=A4196,C4197=C4196+1,ISNUMBER(AE4196)),AE4196,""),"")</x:f>
        <x:v>0</x:v>
      </x:c>
      <x:c r="AG4197" s="52" t="n">
        <x:f>IFERROR(IF(AND(A4197=A4196,C4197=C4196+1,ISNUMBER(U4197),ISNUMBER(U4196),U4196&lt;&gt;0),U4197/U4196-1,""),"")</x:f>
        <x:v>0.6522123831163775</x:v>
      </x:c>
      <x:c r="AH4197" s="50" t="n">
        <x:f>IF(AND(ISNUMBER(AE4197),ISNUMBER(AF4197),ISNUMBER(AG4197)),IF(AND(AE4197=1,AF4197=1,AG4197&lt;0),1,0),"")</x:f>
        <x:v>0</x:v>
      </x:c>
      <x:c r="AI4197" s="50" t="n">
        <x:f>IF(AND(A4197=A4198,C4198=C4197+1,ISNUMBER(AH4198)),C4198,"")</x:f>
        <x:v>2018</x:v>
      </x:c>
      <x:c r="AJ4197" s="50" t="n">
        <x:f>IF(AND(A4197=A4198,C4198=C4197+1,ISNUMBER(AH4198)),AH4198,"")</x:f>
        <x:v>0</x:v>
      </x:c>
    </x:row>
    <x:row r="4198" ht="15">
      <x:c r="A4198" s="9" t="s">
        <x:v>291</x:v>
      </x:c>
      <x:c r="B4198" s="10">
        <x:v>43465</x:v>
      </x:c>
      <x:c r="C4198" s="9">
        <x:v>2018</x:v>
      </x:c>
      <x:c r="D4198" s="11">
        <x:v>113.322</x:v>
      </x:c>
      <x:c r="E4198" s="11">
        <x:v>71.058999999999997</x:v>
      </x:c>
      <x:c r="F4198" s="11">
        <x:v>30.891999999999999</x:v>
      </x:c>
      <x:c r="G4198" s="11">
        <x:v>44.377000000000002</x:v>
      </x:c>
      <x:c r="H4198" s="11">
        <x:v>18.140999999999998</x:v>
      </x:c>
      <x:c r="I4198" s="11">
        <x:v>68.944999999999993</x:v>
      </x:c>
      <x:c r="J4198" s="11">
        <x:v>55.87</x:v>
      </x:c>
      <x:c r="K4198" s="11">
        <x:v>33.906999999999996</x:v>
      </x:c>
      <x:c r="L4198" s="11">
        <x:v>0</x:v>
      </x:c>
      <x:c r="M4198" s="11">
        <x:v>4.6559999999999997</x:v>
      </x:c>
      <x:c r="N4198" s="11">
        <x:v>13.484999999999999</x:v>
      </x:c>
      <x:c r="O4198" s="11">
        <x:v>244.91</x:v>
      </x:c>
      <x:c r="P4198" s="11">
        <x:v>48.899000000000001</x:v>
      </x:c>
      <x:c r="Q4198" s="11">
        <x:v>53.832999999999998</x:v>
      </x:c>
      <x:c r="R4198" s="11">
        <x:v>0.71599999999999997</x:v>
      </x:c>
      <x:c r="S4198" s="11">
        <x:v>36.950000000000003</x:v>
      </x:c>
      <x:c r="T4198" s="11">
        <x:v>37.383000000000003</x:v>
      </x:c>
      <x:c r="U4198" s="11">
        <x:v>804.4588</x:v>
      </x:c>
      <x:c r="V4198" s="11">
        <x:v>18</x:v>
      </x:c>
      <x:c r="W4198" s="12">
        <x:v>0</x:v>
      </x:c>
      <x:c r="X4198" s="8">
        <x:v>0</x:v>
      </x:c>
      <x:c r="Y4198" s="13">
        <x:f t="shared" si="390"/>
        <x:v>2.3002395442185679</x:v>
      </x:c>
      <x:c r="Z4198" s="13">
        <x:f t="shared" si="391"/>
        <x:v>0.39160092479836223</x:v>
      </x:c>
      <x:c r="AA4198" s="13">
        <x:f t="shared" si="392"/>
        <x:v>0.32606201796650253</x:v>
      </x:c>
      <x:c r="AB4198" s="13">
        <x:f t="shared" si="393"/>
        <x:v>0.43150491519740208</x:v>
      </x:c>
      <x:c r="AC4198" s="13">
        <x:f t="shared" si="394"/>
        <x:v>0.84239583568064536</x:v>
      </x:c>
      <x:c r="AD4198" s="13">
        <x:f t="shared" si="395"/>
        <x:v>0.49301989022431653</x:v>
      </x:c>
      <x:c r="AE4198" s="50" t="n">
        <x:f>IF(OR(NOT(ISNUMBER(Q4198)),NOT(ISNUMBER(R4198))),"",IF(Q4198&lt;R4198,1,0))</x:f>
        <x:v>0</x:v>
      </x:c>
      <x:c r="AF4198" s="50" t="n">
        <x:f>IFERROR(IF(AND(A4198=A4197,C4198=C4197+1,ISNUMBER(AE4197)),AE4197,""),"")</x:f>
        <x:v>0</x:v>
      </x:c>
      <x:c r="AG4198" s="52" t="n">
        <x:f>IFERROR(IF(AND(A4198=A4197,C4198=C4197+1,ISNUMBER(U4198),ISNUMBER(U4197),U4197&lt;&gt;0),U4198/U4197-1,""),"")</x:f>
        <x:v>-0.19848747987273574</x:v>
      </x:c>
      <x:c r="AH4198" s="50" t="n">
        <x:f>IF(AND(ISNUMBER(AE4198),ISNUMBER(AF4198),ISNUMBER(AG4198)),IF(AND(AE4198=1,AF4198=1,AG4198&lt;0),1,0),"")</x:f>
        <x:v>0</x:v>
      </x:c>
      <x:c r="AI4198" s="50" t="n">
        <x:f>IF(AND(A4198=A4199,C4199=C4198+1,ISNUMBER(AH4199)),C4199,"")</x:f>
        <x:v>2019</x:v>
      </x:c>
      <x:c r="AJ4198" s="50" t="n">
        <x:f>IF(AND(A4198=A4199,C4199=C4198+1,ISNUMBER(AH4199)),AH4199,"")</x:f>
        <x:v>0</x:v>
      </x:c>
    </x:row>
    <x:row r="4199" ht="15">
      <x:c r="A4199" s="9" t="s">
        <x:v>291</x:v>
      </x:c>
      <x:c r="B4199" s="10">
        <x:v>43830</x:v>
      </x:c>
      <x:c r="C4199" s="9">
        <x:v>2019</x:v>
      </x:c>
      <x:c r="D4199" s="11">
        <x:v>123.068</x:v>
      </x:c>
      <x:c r="E4199" s="11">
        <x:v>76.915999999999997</x:v>
      </x:c>
      <x:c r="F4199" s="11">
        <x:v>30.521999999999998</x:v>
      </x:c>
      <x:c r="G4199" s="11">
        <x:v>48.003999999999998</x:v>
      </x:c>
      <x:c r="H4199" s="11">
        <x:v>23.161999999999999</x:v>
      </x:c>
      <x:c r="I4199" s="11">
        <x:v>75.063999999999993</x:v>
      </x:c>
      <x:c r="J4199" s="11">
        <x:v>67.525999999999996</x:v>
      </x:c>
      <x:c r="K4199" s="11">
        <x:v>36.978999999999999</x:v>
      </x:c>
      <x:c r="L4199" s="11">
        <x:v>0</x:v>
      </x:c>
      <x:c r="M4199" s="11">
        <x:v>5.68</x:v>
      </x:c>
      <x:c r="N4199" s="11">
        <x:v>17.481999999999999</x:v>
      </x:c>
      <x:c r="O4199" s="11">
        <x:v>271.529</x:v>
      </x:c>
      <x:c r="P4199" s="11">
        <x:v>53.151000000000003</x:v>
      </x:c>
      <x:c r="Q4199" s="11">
        <x:v>59.387999999999998</x:v>
      </x:c>
      <x:c r="R4199" s="11">
        <x:v>0.82699999999999996</x:v>
      </x:c>
      <x:c r="S4199" s="11">
        <x:v>40.627000000000002</x:v>
      </x:c>
      <x:c r="T4199" s="11">
        <x:v>46.02</x:v>
      </x:c>
      <x:c r="U4199" s="11">
        <x:v>1128.9909</x:v>
      </x:c>
      <x:c r="V4199" s="11">
        <x:v>18</x:v>
      </x:c>
      <x:c r="W4199" s="12">
        <x:v>0</x:v>
      </x:c>
      <x:c r="X4199" s="8">
        <x:v>0</x:v>
      </x:c>
      <x:c r="Y4199" s="13">
        <x:f t="shared" si="390"/>
        <x:v>2.5200183474215319</x:v>
      </x:c>
      <x:c r="Z4199" s="13">
        <x:f t="shared" si="391"/>
        <x:v>0.39006077940650696</x:v>
      </x:c>
      <x:c r="AA4199" s="13">
        <x:f t="shared" si="392"/>
        <x:v>0.3301183085773719</x:v>
      </x:c>
      <x:c r="AB4199" s="13">
        <x:f t="shared" si="393"/>
        <x:v>0.43188318653102353</x:v>
      </x:c>
      <x:c r="AC4199" s="13">
        <x:f t="shared" si="394"/>
        <x:v>0.95867011082409814</x:v>
      </x:c>
      <x:c r="AD4199" s="13">
        <x:f t="shared" si="395"/>
        <x:v>0.5486885299184191</x:v>
      </x:c>
      <x:c r="AE4199" s="50" t="n">
        <x:f>IF(OR(NOT(ISNUMBER(Q4199)),NOT(ISNUMBER(R4199))),"",IF(Q4199&lt;R4199,1,0))</x:f>
        <x:v>0</x:v>
      </x:c>
      <x:c r="AF4199" s="50" t="n">
        <x:f>IFERROR(IF(AND(A4199=A4198,C4199=C4198+1,ISNUMBER(AE4198)),AE4198,""),"")</x:f>
        <x:v>0</x:v>
      </x:c>
      <x:c r="AG4199" s="52" t="n">
        <x:f>IFERROR(IF(AND(A4199=A4198,C4199=C4198+1,ISNUMBER(U4199),ISNUMBER(U4198),U4198&lt;&gt;0),U4199/U4198-1,""),"")</x:f>
        <x:v>0.40341668212219206</x:v>
      </x:c>
      <x:c r="AH4199" s="50" t="n">
        <x:f>IF(AND(ISNUMBER(AE4199),ISNUMBER(AF4199),ISNUMBER(AG4199)),IF(AND(AE4199=1,AF4199=1,AG4199&lt;0),1,0),"")</x:f>
        <x:v>0</x:v>
      </x:c>
      <x:c r="AI4199" s="50" t="n">
        <x:f>IF(AND(A4199=A4200,C4200=C4199+1,ISNUMBER(AH4200)),C4200,"")</x:f>
        <x:v>2020</x:v>
      </x:c>
      <x:c r="AJ4199" s="50" t="n">
        <x:f>IF(AND(A4199=A4200,C4200=C4199+1,ISNUMBER(AH4200)),AH4200,"")</x:f>
        <x:v>0</x:v>
      </x:c>
    </x:row>
    <x:row r="4200" ht="15">
      <x:c r="A4200" s="9" t="s">
        <x:v>291</x:v>
      </x:c>
      <x:c r="B4200" s="10">
        <x:v>44196</x:v>
      </x:c>
      <x:c r="C4200" s="9">
        <x:v>2020</x:v>
      </x:c>
      <x:c r="D4200" s="11">
        <x:v>138.10900000000001</x:v>
      </x:c>
      <x:c r="E4200" s="11">
        <x:v>95.772999999999996</x:v>
      </x:c>
      <x:c r="F4200" s="11">
        <x:v>36.158999999999999</x:v>
      </x:c>
      <x:c r="G4200" s="11">
        <x:v>50.145000000000003</x:v>
      </x:c>
      <x:c r="H4200" s="11">
        <x:v>19.488</x:v>
      </x:c>
      <x:c r="I4200" s="11">
        <x:v>87.963999999999999</x:v>
      </x:c>
      <x:c r="J4200" s="11">
        <x:v>77.224000000000004</x:v>
      </x:c>
      <x:c r="K4200" s="11">
        <x:v>64.724999999999994</x:v>
      </x:c>
      <x:c r="L4200" s="11">
        <x:v>0</x:v>
      </x:c>
      <x:c r="M4200" s="11">
        <x:v>5.5019999999999998</x:v>
      </x:c>
      <x:c r="N4200" s="11">
        <x:v>13.986000000000001</x:v>
      </x:c>
      <x:c r="O4200" s="11">
        <x:v>267.73700000000002</x:v>
      </x:c>
      <x:c r="P4200" s="11">
        <x:v>41.680999999999997</x:v>
      </x:c>
      <x:c r="Q4200" s="11">
        <x:v>48.182000000000002</x:v>
      </x:c>
      <x:c r="R4200" s="11">
        <x:v>0.81499999999999995</x:v>
      </x:c>
      <x:c r="S4200" s="11">
        <x:v>30.774999999999999</x:v>
      </x:c>
      <x:c r="T4200" s="11">
        <x:v>54.023000000000003</x:v>
      </x:c>
      <x:c r="U4200" s="11">
        <x:v>1227.3144</x:v>
      </x:c>
      <x:c r="V4200" s="11">
        <x:v>18</x:v>
      </x:c>
      <x:c r="W4200" s="12">
        <x:v>0</x:v>
      </x:c>
      <x:c r="X4200" s="8">
        <x:v>0</x:v>
      </x:c>
      <x:c r="Y4200" s="13">
        <x:f t="shared" si="390"/>
        <x:v>2.6486628501894409</x:v>
      </x:c>
      <x:c r="Z4200" s="13">
        <x:f t="shared" si="391"/>
        <x:v>0.36308278243995684</x:v>
      </x:c>
      <x:c r="AA4200" s="13">
        <x:f t="shared" si="392"/>
        <x:v>0.22283124199002236</x:v>
      </x:c>
      <x:c r="AB4200" s="13">
        <x:f t="shared" si="393"/>
        <x:v>0.30179785531717696</x:v>
      </x:c>
      <x:c r="AC4200" s="13">
        <x:f t="shared" si="394"/>
        <x:v>1.0773357263934589</x:v>
      </x:c>
      <x:c r="AD4200" s="13">
        <x:f t="shared" si="395"/>
        <x:v>0.55915255341795245</x:v>
      </x:c>
      <x:c r="AE4200" s="50" t="n">
        <x:f>IF(OR(NOT(ISNUMBER(Q4200)),NOT(ISNUMBER(R4200))),"",IF(Q4200&lt;R4200,1,0))</x:f>
        <x:v>0</x:v>
      </x:c>
      <x:c r="AF4200" s="50" t="n">
        <x:f>IFERROR(IF(AND(A4200=A4199,C4200=C4199+1,ISNUMBER(AE4199)),AE4199,""),"")</x:f>
        <x:v>0</x:v>
      </x:c>
      <x:c r="AG4200" s="52" t="n">
        <x:f>IFERROR(IF(AND(A4200=A4199,C4200=C4199+1,ISNUMBER(U4200),ISNUMBER(U4199),U4199&lt;&gt;0),U4200/U4199-1,""),"")</x:f>
        <x:v>0.0870897187922417</x:v>
      </x:c>
      <x:c r="AH4200" s="50" t="n">
        <x:f>IF(AND(ISNUMBER(AE4200),ISNUMBER(AF4200),ISNUMBER(AG4200)),IF(AND(AE4200=1,AF4200=1,AG4200&lt;0),1,0),"")</x:f>
        <x:v>0</x:v>
      </x:c>
      <x:c r="AI4200" s="50" t="n">
        <x:f>IF(AND(A4200=A4201,C4201=C4200+1,ISNUMBER(AH4201)),C4201,"")</x:f>
        <x:v>2021</x:v>
      </x:c>
      <x:c r="AJ4200" s="50" t="n">
        <x:f>IF(AND(A4200=A4201,C4201=C4200+1,ISNUMBER(AH4201)),AH4201,"")</x:f>
        <x:v>0</x:v>
      </x:c>
    </x:row>
    <x:row r="4201" ht="15">
      <x:c r="A4201" s="9" t="s">
        <x:v>291</x:v>
      </x:c>
      <x:c r="B4201" s="10">
        <x:v>44561</x:v>
      </x:c>
      <x:c r="C4201" s="9">
        <x:v>2021</x:v>
      </x:c>
      <x:c r="D4201" s="11">
        <x:v>126.742</x:v>
      </x:c>
      <x:c r="E4201" s="11">
        <x:v>88.960999999999999</x:v>
      </x:c>
      <x:c r="F4201" s="11">
        <x:v>38.795000000000002</x:v>
      </x:c>
      <x:c r="G4201" s="11">
        <x:v>48.612000000000002</x:v>
      </x:c>
      <x:c r="H4201" s="11">
        <x:v>15.23</x:v>
      </x:c>
      <x:c r="I4201" s="11">
        <x:v>78.13</x:v>
      </x:c>
      <x:c r="J4201" s="11">
        <x:v>62.207000000000001</x:v>
      </x:c>
      <x:c r="K4201" s="11">
        <x:v>53.12</x:v>
      </x:c>
      <x:c r="L4201" s="11">
        <x:v>0</x:v>
      </x:c>
      <x:c r="M4201" s="11">
        <x:v>5.4130000000000003</x:v>
      </x:c>
      <x:c r="N4201" s="11">
        <x:v>9.8170000000000002</x:v>
      </x:c>
      <x:c r="O4201" s="11">
        <x:v>267.35599999999999</x:v>
      </x:c>
      <x:c r="P4201" s="11">
        <x:v>42.054000000000002</x:v>
      </x:c>
      <x:c r="Q4201" s="11">
        <x:v>48.213999999999999</x:v>
      </x:c>
      <x:c r="R4201" s="11">
        <x:v>0.65</x:v>
      </x:c>
      <x:c r="S4201" s="11">
        <x:v>31.829000000000001</x:v>
      </x:c>
      <x:c r="T4201" s="11">
        <x:v>41.034999999999997</x:v>
      </x:c>
      <x:c r="U4201" s="11">
        <x:v>1388.9179999999999</x:v>
      </x:c>
      <x:c r="V4201" s="11">
        <x:v>18</x:v>
      </x:c>
      <x:c r="W4201" s="12">
        <x:v>0</x:v>
      </x:c>
      <x:c r="X4201" s="8">
        <x:v>0</x:v>
      </x:c>
      <x:c r="Y4201" s="13">
        <x:f t="shared" si="390"/>
        <x:v>2.2931047815440131</x:v>
      </x:c>
      <x:c r="Z4201" s="13">
        <x:f t="shared" si="391"/>
        <x:v>0.3835508355556958</x:v>
      </x:c>
      <x:c r="AA4201" s="13">
        <x:f t="shared" si="392"/>
        <x:v>0.25113222136308405</x:v>
      </x:c>
      <x:c r="AB4201" s="13">
        <x:f t="shared" si="393"/>
        <x:v>0.33180792476053717</x:v>
      </x:c>
      <x:c r="AC4201" s="13">
        <x:f t="shared" si="394"/>
        <x:v>0.84413313585123007</x:v>
      </x:c>
      <x:c r="AD4201" s="13">
        <x:f t="shared" si="395"/>
        <x:v>0.49081598838585472</x:v>
      </x:c>
      <x:c r="AE4201" s="50" t="n">
        <x:f>IF(OR(NOT(ISNUMBER(Q4201)),NOT(ISNUMBER(R4201))),"",IF(Q4201&lt;R4201,1,0))</x:f>
        <x:v>0</x:v>
      </x:c>
      <x:c r="AF4201" s="50" t="n">
        <x:f>IFERROR(IF(AND(A4201=A4200,C4201=C4200+1,ISNUMBER(AE4200)),AE4200,""),"")</x:f>
        <x:v>0</x:v>
      </x:c>
      <x:c r="AG4201" s="52" t="n">
        <x:f>IFERROR(IF(AND(A4201=A4200,C4201=C4200+1,ISNUMBER(U4201),ISNUMBER(U4200),U4200&lt;&gt;0),U4201/U4200-1,""),"")</x:f>
        <x:v>0.1316725363932827</x:v>
      </x:c>
      <x:c r="AH4201" s="50" t="n">
        <x:f>IF(AND(ISNUMBER(AE4201),ISNUMBER(AF4201),ISNUMBER(AG4201)),IF(AND(AE4201=1,AF4201=1,AG4201&lt;0),1,0),"")</x:f>
        <x:v>0</x:v>
      </x:c>
      <x:c r="AI4201" s="50" t="n">
        <x:f>IF(AND(A4201=A4202,C4202=C4201+1,ISNUMBER(AH4202)),C4202,"")</x:f>
        <x:v>2022</x:v>
      </x:c>
      <x:c r="AJ4201" s="50" t="n">
        <x:f>IF(AND(A4201=A4202,C4202=C4201+1,ISNUMBER(AH4202)),AH4202,"")</x:f>
        <x:v>0</x:v>
      </x:c>
    </x:row>
    <x:row r="4202" ht="15">
      <x:c r="A4202" s="9" t="s">
        <x:v>291</x:v>
      </x:c>
      <x:c r="B4202" s="10">
        <x:v>44926</x:v>
      </x:c>
      <x:c r="C4202" s="9">
        <x:v>2022</x:v>
      </x:c>
      <x:c r="D4202" s="11">
        <x:v>130.22999999999999</x:v>
      </x:c>
      <x:c r="E4202" s="11">
        <x:v>94.445999999999998</x:v>
      </x:c>
      <x:c r="F4202" s="11">
        <x:v>38.777000000000001</x:v>
      </x:c>
      <x:c r="G4202" s="11">
        <x:v>47.027000000000001</x:v>
      </x:c>
      <x:c r="H4202" s="11">
        <x:v>12.893000000000001</x:v>
      </x:c>
      <x:c r="I4202" s="11">
        <x:v>83.203000000000003</x:v>
      </x:c>
      <x:c r="J4202" s="11">
        <x:v>58.881</x:v>
      </x:c>
      <x:c r="K4202" s="11">
        <x:v>45.523000000000003</x:v>
      </x:c>
      <x:c r="L4202" s="11">
        <x:v>0</x:v>
      </x:c>
      <x:c r="M4202" s="11">
        <x:v>4.6429999999999998</x:v>
      </x:c>
      <x:c r="N4202" s="11">
        <x:v>8.25</x:v>
      </x:c>
      <x:c r="O4202" s="11">
        <x:v>329.97199999999998</x:v>
      </x:c>
      <x:c r="P4202" s="11">
        <x:v>45.432000000000002</x:v>
      </x:c>
      <x:c r="Q4202" s="11">
        <x:v>51.854999999999997</x:v>
      </x:c>
      <x:c r="R4202" s="11">
        <x:v>0.60399999999999998</x:v>
      </x:c>
      <x:c r="S4202" s="11">
        <x:v>34.908000000000001</x:v>
      </x:c>
      <x:c r="T4202" s="11">
        <x:v>35.945999999999998</x:v>
      </x:c>
      <x:c r="U4202" s="11">
        <x:v>817.84559999999999</x:v>
      </x:c>
      <x:c r="V4202" s="11">
        <x:v>18</x:v>
      </x:c>
      <x:c r="W4202" s="12">
        <x:v>0</x:v>
      </x:c>
      <x:c r="X4202" s="8">
        <x:v>0</x:v>
      </x:c>
      <x:c r="Y4202" s="13">
        <x:f t="shared" si="390"/>
        <x:v>2.4356190525311394</x:v>
      </x:c>
      <x:c r="Z4202" s="13">
        <x:f t="shared" si="391"/>
        <x:v>0.36110727174998086</x:v>
      </x:c>
      <x:c r="AA4202" s="13">
        <x:f t="shared" si="392"/>
        <x:v>0.26804883667357754</x:v>
      </x:c>
      <x:c r="AB4202" s="13">
        <x:f t="shared" si="393"/>
        <x:v>0.34885970974429859</x:v>
      </x:c>
      <x:c r="AC4202" s="13">
        <x:f t="shared" si="394"/>
        <x:v>0.76436940481000271</x:v>
      </x:c>
      <x:c r="AD4202" s="13">
        <x:f t="shared" si="395"/>
        <x:v>0.4521308454273209</x:v>
      </x:c>
      <x:c r="AE4202" s="50" t="n">
        <x:f>IF(OR(NOT(ISNUMBER(Q4202)),NOT(ISNUMBER(R4202))),"",IF(Q4202&lt;R4202,1,0))</x:f>
        <x:v>0</x:v>
      </x:c>
      <x:c r="AF4202" s="50" t="n">
        <x:f>IFERROR(IF(AND(A4202=A4201,C4202=C4201+1,ISNUMBER(AE4201)),AE4201,""),"")</x:f>
        <x:v>0</x:v>
      </x:c>
      <x:c r="AG4202" s="52" t="n">
        <x:f>IFERROR(IF(AND(A4202=A4201,C4202=C4201+1,ISNUMBER(U4202),ISNUMBER(U4201),U4201&lt;&gt;0),U4202/U4201-1,""),"")</x:f>
        <x:v>-0.41116351001283014</x:v>
      </x:c>
      <x:c r="AH4202" s="50" t="n">
        <x:f>IF(AND(ISNUMBER(AE4202),ISNUMBER(AF4202),ISNUMBER(AG4202)),IF(AND(AE4202=1,AF4202=1,AG4202&lt;0),1,0),"")</x:f>
        <x:v>0</x:v>
      </x:c>
      <x:c r="AI4202" s="50" t="n">
        <x:f>IF(AND(A4202=A4203,C4203=C4202+1,ISNUMBER(AH4203)),C4203,"")</x:f>
        <x:v>2023</x:v>
      </x:c>
      <x:c r="AJ4202" s="50" t="n">
        <x:f>IF(AND(A4202=A4203,C4203=C4202+1,ISNUMBER(AH4203)),AH4203,"")</x:f>
        <x:v>0</x:v>
      </x:c>
    </x:row>
    <x:row r="4203" ht="15">
      <x:c r="A4203" s="9" t="s">
        <x:v>291</x:v>
      </x:c>
      <x:c r="B4203" s="10">
        <x:v>45291</x:v>
      </x:c>
      <x:c r="C4203" s="9">
        <x:v>2023</x:v>
      </x:c>
      <x:c r="D4203" s="11">
        <x:v>124.17700000000001</x:v>
      </x:c>
      <x:c r="E4203" s="11">
        <x:v>83.222999999999999</x:v>
      </x:c>
      <x:c r="F4203" s="11">
        <x:v>31.577999999999999</x:v>
      </x:c>
      <x:c r="G4203" s="11">
        <x:v>47.506</x:v>
      </x:c>
      <x:c r="H4203" s="11">
        <x:v>20.181000000000001</x:v>
      </x:c>
      <x:c r="I4203" s="11">
        <x:v>76.671000000000006</x:v>
      </x:c>
      <x:c r="J4203" s="11">
        <x:v>64.302999999999997</x:v>
      </x:c>
      <x:c r="K4203" s="11">
        <x:v>47.225999999999999</x:v>
      </x:c>
      <x:c r="L4203" s="11">
        <x:v>0</x:v>
      </x:c>
      <x:c r="M4203" s="11">
        <x:v>4.5119999999999996</x:v>
      </x:c>
      <x:c r="N4203" s="11">
        <x:v>15.669</x:v>
      </x:c>
      <x:c r="O4203" s="11">
        <x:v>333.97500000000002</x:v>
      </x:c>
      <x:c r="P4203" s="11">
        <x:v>55.2</x:v>
      </x:c>
      <x:c r="Q4203" s="11">
        <x:v>60.942</x:v>
      </x:c>
      <x:c r="R4203" s="11">
        <x:v>0.78900000000000003</x:v>
      </x:c>
      <x:c r="S4203" s="11">
        <x:v>40.765000000000001</x:v>
      </x:c>
      <x:c r="T4203" s="11">
        <x:v>49.436</x:v>
      </x:c>
      <x:c r="U4203" s="11">
        <x:v>502.57029999999997</x:v>
      </x:c>
      <x:c r="V4203" s="11">
        <x:v>18</x:v>
      </x:c>
      <x:c r="W4203" s="12">
        <x:v>0</x:v>
      </x:c>
      <x:c r="X4203" s="8">
        <x:v>0</x:v>
      </x:c>
      <x:c r="Y4203" s="13">
        <x:f t="shared" si="390"/>
        <x:v>2.6354740642219268</x:v>
      </x:c>
      <x:c r="Z4203" s="13">
        <x:f t="shared" si="391"/>
        <x:v>0.38256681994250141</x:v>
      </x:c>
      <x:c r="AA4203" s="13">
        <x:f t="shared" si="392"/>
        <x:v>0.32828140476899909</x:v>
      </x:c>
      <x:c r="AB4203" s="13">
        <x:f t="shared" si="393"/>
        <x:v>0.4445267642155955</x:v>
      </x:c>
      <x:c r="AC4203" s="13">
        <x:f t="shared" si="394"/>
        <x:v>1.0406264471856186</x:v>
      </x:c>
      <x:c r="AD4203" s="13">
        <x:f t="shared" si="395"/>
        <x:v>0.51783341520571435</x:v>
      </x:c>
      <x:c r="AE4203" s="50" t="n">
        <x:f>IF(OR(NOT(ISNUMBER(Q4203)),NOT(ISNUMBER(R4203))),"",IF(Q4203&lt;R4203,1,0))</x:f>
        <x:v>0</x:v>
      </x:c>
      <x:c r="AF4203" s="50" t="n">
        <x:f>IFERROR(IF(AND(A4203=A4202,C4203=C4202+1,ISNUMBER(AE4202)),AE4202,""),"")</x:f>
        <x:v>0</x:v>
      </x:c>
      <x:c r="AG4203" s="52" t="n">
        <x:f>IFERROR(IF(AND(A4203=A4202,C4203=C4202+1,ISNUMBER(U4203),ISNUMBER(U4202),U4202&lt;&gt;0),U4203/U4202-1,""),"")</x:f>
        <x:v>-0.3854948904781049</x:v>
      </x:c>
      <x:c r="AH4203" s="50" t="n">
        <x:f>IF(AND(ISNUMBER(AE4203),ISNUMBER(AF4203),ISNUMBER(AG4203)),IF(AND(AE4203=1,AF4203=1,AG4203&lt;0),1,0),"")</x:f>
        <x:v>0</x:v>
      </x:c>
      <x:c r="AI4203" s="50" t="n">
        <x:f>IF(AND(A4203=A4204,C4204=C4203+1,ISNUMBER(AH4204)),C4204,"")</x:f>
        <x:v>2024</x:v>
      </x:c>
      <x:c r="AJ4203" s="50" t="n">
        <x:f>IF(AND(A4203=A4204,C4204=C4203+1,ISNUMBER(AH4204)),AH4204,"")</x:f>
        <x:v>0</x:v>
      </x:c>
    </x:row>
    <x:row r="4204" ht="15">
      <x:c r="A4204" s="9" t="s">
        <x:v>291</x:v>
      </x:c>
      <x:c r="B4204" s="10">
        <x:v>45657</x:v>
      </x:c>
      <x:c r="C4204" s="9">
        <x:v>2024</x:v>
      </x:c>
      <x:c r="D4204" s="11">
        <x:v>111.45</x:v>
      </x:c>
      <x:c r="E4204" s="11">
        <x:v>69.917000000000002</x:v>
      </x:c>
      <x:c r="F4204" s="11">
        <x:v>26.33</x:v>
      </x:c>
      <x:c r="G4204" s="11">
        <x:v>44.11</x:v>
      </x:c>
      <x:c r="H4204" s="11">
        <x:v>21.707999999999998</x:v>
      </x:c>
      <x:c r="I4204" s="11">
        <x:v>67.34</x:v>
      </x:c>
      <x:c r="J4204" s="11">
        <x:v>54.012999999999998</x:v>
      </x:c>
      <x:c r="K4204" s="11">
        <x:v>40.588000000000001</x:v>
      </x:c>
      <x:c r="L4204" s="11">
        <x:v>0</x:v>
      </x:c>
      <x:c r="M4204" s="11">
        <x:v>4.5860000000000003</x:v>
      </x:c>
      <x:c r="N4204" s="11">
        <x:v>17.122</x:v>
      </x:c>
      <x:c r="O4204" s="11">
        <x:v>257.70400000000001</x:v>
      </x:c>
      <x:c r="P4204" s="11">
        <x:v>27.808</x:v>
      </x:c>
      <x:c r="Q4204" s="11">
        <x:v>33.213000000000001</x:v>
      </x:c>
      <x:c r="R4204" s="11">
        <x:v>1.274</x:v>
      </x:c>
      <x:c r="S4204" s="11">
        <x:v>20.507000000000001</x:v>
      </x:c>
      <x:c r="T4204" s="11">
        <x:v>28.013999999999999</x:v>
      </x:c>
      <x:c r="U4204" s="11">
        <x:v>345.5761</x:v>
      </x:c>
      <x:c r="V4204" s="11">
        <x:v>18</x:v>
      </x:c>
      <x:c r="W4204" s="12">
        <x:v>0</x:v>
      </x:c>
      <x:c r="X4204" s="8">
        <x:v>0</x:v>
      </x:c>
      <x:c r="Y4204" s="13">
        <x:f t="shared" si="390"/>
        <x:v>2.6554120774781622</x:v>
      </x:c>
      <x:c r="Z4204" s="13">
        <x:f t="shared" si="391"/>
        <x:v>0.39578286227007625</x:v>
      </x:c>
      <x:c r="AA4204" s="13">
        <x:f t="shared" si="392"/>
        <x:v>0.1840017945266936</x:v>
      </x:c>
      <x:c r="AB4204" s="13">
        <x:f t="shared" si="393"/>
        <x:v>0.2495109914759982</x:v>
      </x:c>
      <x:c r="AC4204" s="13">
        <x:f t="shared" si="394"/>
        <x:v>0.63509408297438219</x:v>
      </x:c>
      <x:c r="AD4204" s="13">
        <x:f t="shared" si="395"/>
        <x:v>0.48463885150291608</x:v>
      </x:c>
      <x:c r="AE4204" s="50" t="n">
        <x:f>IF(OR(NOT(ISNUMBER(Q4204)),NOT(ISNUMBER(R4204))),"",IF(Q4204&lt;R4204,1,0))</x:f>
        <x:v>0</x:v>
      </x:c>
      <x:c r="AF4204" s="50" t="n">
        <x:f>IFERROR(IF(AND(A4204=A4203,C4204=C4203+1,ISNUMBER(AE4203)),AE4203,""),"")</x:f>
        <x:v>0</x:v>
      </x:c>
      <x:c r="AG4204" s="52" t="n">
        <x:f>IFERROR(IF(AND(A4204=A4203,C4204=C4203+1,ISNUMBER(U4204),ISNUMBER(U4203),U4203&lt;&gt;0),U4204/U4203-1,""),"")</x:f>
        <x:v>-0.3123825661802936</x:v>
      </x:c>
      <x:c r="AH4204" s="50" t="n">
        <x:f>IF(AND(ISNUMBER(AE4204),ISNUMBER(AF4204),ISNUMBER(AG4204)),IF(AND(AE4204=1,AF4204=1,AG4204&lt;0),1,0),"")</x:f>
        <x:v>0</x:v>
      </x:c>
      <x:c r="AI4204" s="50" t="str">
        <x:f>IF(AND(A4204=A4205,C4205=C4204+1,ISNUMBER(AH4205)),C4205,"")</x:f>
      </x:c>
      <x:c r="AJ4204" s="50" t="str">
        <x:f>IF(AND(A4204=A4205,C4205=C4204+1,ISNUMBER(AH4205)),AH4205,"")</x:f>
      </x:c>
    </x:row>
    <x:row r="4205" ht="15">
      <x:c r="A4205" s="9" t="s">
        <x:v>292</x:v>
      </x:c>
      <x:c r="B4205" s="10">
        <x:v>39447</x:v>
      </x:c>
      <x:c r="C4205" s="9">
        <x:v>2007</x:v>
      </x:c>
      <x:c r="D4205" s="11">
        <x:v>310.767</x:v>
      </x:c>
      <x:c r="E4205" s="11">
        <x:v>201.69499999999999</x:v>
      </x:c>
      <x:c r="F4205" s="11">
        <x:v>97.724999999999994</x:v>
      </x:c>
      <x:c r="G4205" s="11">
        <x:v>144.03899999999999</x:v>
      </x:c>
      <x:c r="H4205" s="11">
        <x:v>6.1689999999999996</x:v>
      </x:c>
      <x:c r="I4205" s="11">
        <x:v>166.72800000000001</x:v>
      </x:c>
      <x:c r="J4205" s="11" t="s">
        <x:v>40</x:v>
      </x:c>
      <x:c r="K4205" s="11">
        <x:v>27.026</x:v>
      </x:c>
      <x:c r="L4205" s="11">
        <x:v>77.569999999999993</x:v>
      </x:c>
      <x:c r="M4205" s="11">
        <x:v>5.5030000000000001</x:v>
      </x:c>
      <x:c r="N4205" s="11">
        <x:v>0.66600000000000004</x:v>
      </x:c>
      <x:c r="O4205" s="11">
        <x:v>1110.54</x:v>
      </x:c>
      <x:c r="P4205" s="11">
        <x:v>34.145000000000003</x:v>
      </x:c>
      <x:c r="Q4205" s="11" t="s">
        <x:v>40</x:v>
      </x:c>
      <x:c r="R4205" s="11">
        <x:v>0.437</x:v>
      </x:c>
      <x:c r="S4205" s="11">
        <x:v>25.800999999999998</x:v>
      </x:c>
      <x:c r="T4205" s="11" t="s">
        <x:v>40</x:v>
      </x:c>
      <x:c r="U4205" s="11" t="s">
        <x:v>40</x:v>
      </x:c>
      <x:c r="V4205" s="11">
        <x:v>14</x:v>
      </x:c>
      <x:c r="W4205" s="12">
        <x:v>4</x:v>
      </x:c>
      <x:c r="X4205" s="8">
        <x:v>0</x:v>
      </x:c>
      <x:c r="Y4205" s="13">
        <x:f t="shared" si="390"/>
        <x:v>2.0639038117165516</x:v>
      </x:c>
      <x:c r="Z4205" s="13">
        <x:f t="shared" si="391"/>
        <x:v>0.46349515875237712</x:v>
      </x:c>
      <x:c r="AA4205" s="13">
        <x:f t="shared" si="392"/>
        <x:v>8.3023615763578501E-2</x:v>
      </x:c>
      <x:c r="AB4205" s="13">
        <x:f t="shared" si="393"/>
        <x:v>0.10987331344705198</x:v>
      </x:c>
      <x:c r="AC4205" s="13" t="str">
        <x:f t="shared" si="394"/>
      </x:c>
      <x:c r="AD4205" s="13" t="str">
        <x:f t="shared" si="395"/>
      </x:c>
      <x:c r="AE4205" s="50" t="str">
        <x:f>IF(OR(NOT(ISNUMBER(Q4205)),NOT(ISNUMBER(R4205))),"",IF(Q4205&lt;R4205,1,0))</x:f>
      </x:c>
      <x:c r="AF4205" s="50" t="str">
        <x:f>IFERROR(IF(AND(A4205=A4204,C4205=C4204+1,ISNUMBER(AE4204)),AE4204,""),"")</x:f>
      </x:c>
      <x:c r="AG4205" s="52" t="str">
        <x:f>IFERROR(IF(AND(A4205=A4204,C4205=C4204+1,ISNUMBER(U4205),ISNUMBER(U4204),U4204&lt;&gt;0),U4205/U4204-1,""),"")</x:f>
      </x:c>
      <x:c r="AH4205" s="50" t="str">
        <x:f>IF(AND(ISNUMBER(AE4205),ISNUMBER(AF4205),ISNUMBER(AG4205)),IF(AND(AE4205=1,AF4205=1,AG4205&lt;0),1,0),"")</x:f>
      </x:c>
      <x:c r="AI4205" s="50" t="str">
        <x:f>IF(AND(A4205=A4206,C4206=C4205+1,ISNUMBER(AH4206)),C4206,"")</x:f>
      </x:c>
      <x:c r="AJ4205" s="50" t="str">
        <x:f>IF(AND(A4205=A4206,C4206=C4205+1,ISNUMBER(AH4206)),AH4206,"")</x:f>
      </x:c>
    </x:row>
    <x:row r="4206" ht="15">
      <x:c r="A4206" s="9" t="s">
        <x:v>292</x:v>
      </x:c>
      <x:c r="B4206" s="10">
        <x:v>39813</x:v>
      </x:c>
      <x:c r="C4206" s="9">
        <x:v>2008</x:v>
      </x:c>
      <x:c r="D4206" s="11">
        <x:v>349.96800000000002</x:v>
      </x:c>
      <x:c r="E4206" s="11">
        <x:v>234.21899999999999</x:v>
      </x:c>
      <x:c r="F4206" s="11">
        <x:v>114.045</x:v>
      </x:c>
      <x:c r="G4206" s="11">
        <x:v>160.62100000000001</x:v>
      </x:c>
      <x:c r="H4206" s="11">
        <x:v>6.1689999999999996</x:v>
      </x:c>
      <x:c r="I4206" s="11">
        <x:v>189.34700000000001</x:v>
      </x:c>
      <x:c r="J4206" s="11" t="s">
        <x:v>40</x:v>
      </x:c>
      <x:c r="K4206" s="11">
        <x:v>45.348999999999997</x:v>
      </x:c>
      <x:c r="L4206" s="11">
        <x:v>93.18</x:v>
      </x:c>
      <x:c r="M4206" s="11">
        <x:v>4.9459999999999997</x:v>
      </x:c>
      <x:c r="N4206" s="11">
        <x:v>0.66600000000000004</x:v>
      </x:c>
      <x:c r="O4206" s="11">
        <x:v>946.39200000000005</x:v>
      </x:c>
      <x:c r="P4206" s="11">
        <x:v>34.817</x:v>
      </x:c>
      <x:c r="Q4206" s="11" t="s">
        <x:v>40</x:v>
      </x:c>
      <x:c r="R4206" s="11">
        <x:v>0.437</x:v>
      </x:c>
      <x:c r="S4206" s="11">
        <x:v>23.594999999999999</x:v>
      </x:c>
      <x:c r="T4206" s="11" t="s">
        <x:v>40</x:v>
      </x:c>
      <x:c r="U4206" s="11" t="s">
        <x:v>40</x:v>
      </x:c>
      <x:c r="V4206" s="11">
        <x:v>14</x:v>
      </x:c>
      <x:c r="W4206" s="12">
        <x:v>4</x:v>
      </x:c>
      <x:c r="X4206" s="8">
        <x:v>0</x:v>
      </x:c>
      <x:c r="Y4206" s="13">
        <x:f t="shared" si="390"/>
        <x:v>2.0537419439694857</x:v>
      </x:c>
      <x:c r="Z4206" s="13">
        <x:f t="shared" si="391"/>
        <x:v>0.45895910483244184</x:v>
      </x:c>
      <x:c r="AA4206" s="13">
        <x:f t="shared" si="392"/>
        <x:v>6.7420449869702373E-2</x:v>
      </x:c>
      <x:c r="AB4206" s="13">
        <x:f t="shared" si="393"/>
        <x:v>9.9486238741827826E-2</x:v>
      </x:c>
      <x:c r="AC4206" s="13" t="str">
        <x:f t="shared" si="394"/>
      </x:c>
      <x:c r="AD4206" s="13" t="str">
        <x:f t="shared" si="395"/>
      </x:c>
      <x:c r="AE4206" s="50" t="str">
        <x:f>IF(OR(NOT(ISNUMBER(Q4206)),NOT(ISNUMBER(R4206))),"",IF(Q4206&lt;R4206,1,0))</x:f>
      </x:c>
      <x:c r="AF4206" s="50" t="str">
        <x:f>IFERROR(IF(AND(A4206=A4205,C4206=C4205+1,ISNUMBER(AE4205)),AE4205,""),"")</x:f>
      </x:c>
      <x:c r="AG4206" s="52" t="str">
        <x:f>IFERROR(IF(AND(A4206=A4205,C4206=C4205+1,ISNUMBER(U4206),ISNUMBER(U4205),U4205&lt;&gt;0),U4206/U4205-1,""),"")</x:f>
      </x:c>
      <x:c r="AH4206" s="50" t="str">
        <x:f>IF(AND(ISNUMBER(AE4206),ISNUMBER(AF4206),ISNUMBER(AG4206)),IF(AND(AE4206=1,AF4206=1,AG4206&lt;0),1,0),"")</x:f>
      </x:c>
      <x:c r="AI4206" s="50" t="str">
        <x:f>IF(AND(A4206=A4207,C4207=C4206+1,ISNUMBER(AH4207)),C4207,"")</x:f>
      </x:c>
      <x:c r="AJ4206" s="50" t="str">
        <x:f>IF(AND(A4206=A4207,C4207=C4206+1,ISNUMBER(AH4207)),AH4207,"")</x:f>
      </x:c>
    </x:row>
    <x:row r="4207" ht="15">
      <x:c r="A4207" s="9" t="s">
        <x:v>292</x:v>
      </x:c>
      <x:c r="B4207" s="10">
        <x:v>40178</x:v>
      </x:c>
      <x:c r="C4207" s="9">
        <x:v>2009</x:v>
      </x:c>
      <x:c r="D4207" s="11">
        <x:v>357.46800000000002</x:v>
      </x:c>
      <x:c r="E4207" s="11">
        <x:v>237.989</x:v>
      </x:c>
      <x:c r="F4207" s="11">
        <x:v>117.279</x:v>
      </x:c>
      <x:c r="G4207" s="11">
        <x:v>165.47800000000001</x:v>
      </x:c>
      <x:c r="H4207" s="11">
        <x:v>6.1689999999999996</x:v>
      </x:c>
      <x:c r="I4207" s="11">
        <x:v>191.99</x:v>
      </x:c>
      <x:c r="J4207" s="11" t="s">
        <x:v>40</x:v>
      </x:c>
      <x:c r="K4207" s="11">
        <x:v>11.68</x:v>
      </x:c>
      <x:c r="L4207" s="11">
        <x:v>114.604</x:v>
      </x:c>
      <x:c r="M4207" s="11">
        <x:v>11.557</x:v>
      </x:c>
      <x:c r="N4207" s="11">
        <x:v>0.66600000000000004</x:v>
      </x:c>
      <x:c r="O4207" s="11">
        <x:v>1081.0029999999999</x:v>
      </x:c>
      <x:c r="P4207" s="11">
        <x:v>36.957999999999998</x:v>
      </x:c>
      <x:c r="Q4207" s="11" t="s">
        <x:v>40</x:v>
      </x:c>
      <x:c r="R4207" s="11">
        <x:v>1.76</x:v>
      </x:c>
      <x:c r="S4207" s="11">
        <x:v>24.074000000000002</x:v>
      </x:c>
      <x:c r="T4207" s="11" t="s">
        <x:v>40</x:v>
      </x:c>
      <x:c r="U4207" s="11" t="s">
        <x:v>40</x:v>
      </x:c>
      <x:c r="V4207" s="11">
        <x:v>14</x:v>
      </x:c>
      <x:c r="W4207" s="12">
        <x:v>4</x:v>
      </x:c>
      <x:c r="X4207" s="8">
        <x:v>0</x:v>
      </x:c>
      <x:c r="Y4207" s="13">
        <x:f t="shared" si="390"/>
        <x:v>2.0292550243436591</x:v>
      </x:c>
      <x:c r="Z4207" s="13">
        <x:f t="shared" si="391"/>
        <x:v>0.46291696039925251</x:v>
      </x:c>
      <x:c r="AA4207" s="13">
        <x:f t="shared" si="392"/>
        <x:v>6.7345888303288692E-2</x:v>
      </x:c>
      <x:c r="AB4207" s="13">
        <x:f t="shared" si="393"/>
        <x:v>0.10338827531415398</x:v>
      </x:c>
      <x:c r="AC4207" s="13" t="str">
        <x:f t="shared" si="394"/>
      </x:c>
      <x:c r="AD4207" s="13" t="str">
        <x:f t="shared" si="395"/>
      </x:c>
      <x:c r="AE4207" s="50" t="str">
        <x:f>IF(OR(NOT(ISNUMBER(Q4207)),NOT(ISNUMBER(R4207))),"",IF(Q4207&lt;R4207,1,0))</x:f>
      </x:c>
      <x:c r="AF4207" s="50" t="str">
        <x:f>IFERROR(IF(AND(A4207=A4206,C4207=C4206+1,ISNUMBER(AE4206)),AE4206,""),"")</x:f>
      </x:c>
      <x:c r="AG4207" s="52" t="str">
        <x:f>IFERROR(IF(AND(A4207=A4206,C4207=C4206+1,ISNUMBER(U4207),ISNUMBER(U4206),U4206&lt;&gt;0),U4207/U4206-1,""),"")</x:f>
      </x:c>
      <x:c r="AH4207" s="50" t="str">
        <x:f>IF(AND(ISNUMBER(AE4207),ISNUMBER(AF4207),ISNUMBER(AG4207)),IF(AND(AE4207=1,AF4207=1,AG4207&lt;0),1,0),"")</x:f>
      </x:c>
      <x:c r="AI4207" s="50" t="str">
        <x:f>IF(AND(A4207=A4208,C4208=C4207+1,ISNUMBER(AH4208)),C4208,"")</x:f>
      </x:c>
      <x:c r="AJ4207" s="50" t="str">
        <x:f>IF(AND(A4207=A4208,C4208=C4207+1,ISNUMBER(AH4208)),AH4208,"")</x:f>
      </x:c>
    </x:row>
    <x:row r="4208" ht="15">
      <x:c r="A4208" s="9" t="s">
        <x:v>292</x:v>
      </x:c>
      <x:c r="B4208" s="10">
        <x:v>40543</x:v>
      </x:c>
      <x:c r="C4208" s="9">
        <x:v>2010</x:v>
      </x:c>
      <x:c r="D4208" s="11">
        <x:v>375.04599999999999</x:v>
      </x:c>
      <x:c r="E4208" s="11">
        <x:v>239.78</x:v>
      </x:c>
      <x:c r="F4208" s="11">
        <x:v>129.863</x:v>
      </x:c>
      <x:c r="G4208" s="11">
        <x:v>178.58600000000001</x:v>
      </x:c>
      <x:c r="H4208" s="11">
        <x:v>6.1689999999999996</x:v>
      </x:c>
      <x:c r="I4208" s="11">
        <x:v>196.46</x:v>
      </x:c>
      <x:c r="J4208" s="11" t="s">
        <x:v>40</x:v>
      </x:c>
      <x:c r="K4208" s="11">
        <x:v>20.183</x:v>
      </x:c>
      <x:c r="L4208" s="11">
        <x:v>106.56100000000001</x:v>
      </x:c>
      <x:c r="M4208" s="11">
        <x:v>3.625</x:v>
      </x:c>
      <x:c r="N4208" s="11">
        <x:v>0.66600000000000004</x:v>
      </x:c>
      <x:c r="O4208" s="11">
        <x:v>1093.2170000000001</x:v>
      </x:c>
      <x:c r="P4208" s="11">
        <x:v>40.401000000000003</x:v>
      </x:c>
      <x:c r="Q4208" s="11" t="s">
        <x:v>40</x:v>
      </x:c>
      <x:c r="R4208" s="11">
        <x:v>0.68200000000000005</x:v>
      </x:c>
      <x:c r="S4208" s="11">
        <x:v>26.158000000000001</x:v>
      </x:c>
      <x:c r="T4208" s="11" t="s">
        <x:v>40</x:v>
      </x:c>
      <x:c r="U4208" s="11" t="s">
        <x:v>40</x:v>
      </x:c>
      <x:c r="V4208" s="11">
        <x:v>14</x:v>
      </x:c>
      <x:c r="W4208" s="12">
        <x:v>4</x:v>
      </x:c>
      <x:c r="X4208" s="8">
        <x:v>0</x:v>
      </x:c>
      <x:c r="Y4208" s="13">
        <x:f t="shared" si="390"/>
        <x:v>1.8464073677644903</x:v>
      </x:c>
      <x:c r="Z4208" s="13">
        <x:f t="shared" si="391"/>
        <x:v>0.47617092303344127</x:v>
      </x:c>
      <x:c r="AA4208" s="13">
        <x:f t="shared" si="392"/>
        <x:v>6.9746111143699704E-2</x:v>
      </x:c>
      <x:c r="AB4208" s="13">
        <x:f t="shared" si="393"/>
        <x:v>0.10772278600491673</x:v>
      </x:c>
      <x:c r="AC4208" s="13" t="str">
        <x:f t="shared" si="394"/>
      </x:c>
      <x:c r="AD4208" s="13" t="str">
        <x:f t="shared" si="395"/>
      </x:c>
      <x:c r="AE4208" s="50" t="str">
        <x:f>IF(OR(NOT(ISNUMBER(Q4208)),NOT(ISNUMBER(R4208))),"",IF(Q4208&lt;R4208,1,0))</x:f>
      </x:c>
      <x:c r="AF4208" s="50" t="str">
        <x:f>IFERROR(IF(AND(A4208=A4207,C4208=C4207+1,ISNUMBER(AE4207)),AE4207,""),"")</x:f>
      </x:c>
      <x:c r="AG4208" s="52" t="str">
        <x:f>IFERROR(IF(AND(A4208=A4207,C4208=C4207+1,ISNUMBER(U4208),ISNUMBER(U4207),U4207&lt;&gt;0),U4208/U4207-1,""),"")</x:f>
      </x:c>
      <x:c r="AH4208" s="50" t="str">
        <x:f>IF(AND(ISNUMBER(AE4208),ISNUMBER(AF4208),ISNUMBER(AG4208)),IF(AND(AE4208=1,AF4208=1,AG4208&lt;0),1,0),"")</x:f>
      </x:c>
      <x:c r="AI4208" s="50" t="str">
        <x:f>IF(AND(A4208=A4209,C4209=C4208+1,ISNUMBER(AH4209)),C4209,"")</x:f>
      </x:c>
      <x:c r="AJ4208" s="50" t="str">
        <x:f>IF(AND(A4208=A4209,C4209=C4208+1,ISNUMBER(AH4209)),AH4209,"")</x:f>
      </x:c>
    </x:row>
    <x:row r="4209" ht="15">
      <x:c r="A4209" s="9" t="s">
        <x:v>292</x:v>
      </x:c>
      <x:c r="B4209" s="10">
        <x:v>40908</x:v>
      </x:c>
      <x:c r="C4209" s="9">
        <x:v>2011</x:v>
      </x:c>
      <x:c r="D4209" s="11">
        <x:v>418.52859999999998</x:v>
      </x:c>
      <x:c r="E4209" s="11">
        <x:v>275.67970000000003</x:v>
      </x:c>
      <x:c r="F4209" s="11">
        <x:v>156.10669999999999</x:v>
      </x:c>
      <x:c r="G4209" s="11">
        <x:v>418.52859999999998</x:v>
      </x:c>
      <x:c r="H4209" s="11">
        <x:v>4.3129</x:v>
      </x:c>
      <x:c r="I4209" s="11">
        <x:v>0</x:v>
      </x:c>
      <x:c r="J4209" s="11" t="s">
        <x:v>40</x:v>
      </x:c>
      <x:c r="K4209" s="11">
        <x:v>32.162799999999997</x:v>
      </x:c>
      <x:c r="L4209" s="11">
        <x:v>110.45189999999999</x:v>
      </x:c>
      <x:c r="M4209" s="11">
        <x:v>4.3129</x:v>
      </x:c>
      <x:c r="N4209" s="11">
        <x:v>0</x:v>
      </x:c>
      <x:c r="O4209" s="11">
        <x:v>1140.3714</x:v>
      </x:c>
      <x:c r="P4209" s="11">
        <x:v>38.286200000000001</x:v>
      </x:c>
      <x:c r="Q4209" s="11">
        <x:v>49.788499999999999</x:v>
      </x:c>
      <x:c r="R4209" s="11">
        <x:v>0.68200000000000005</x:v>
      </x:c>
      <x:c r="S4209" s="11">
        <x:v>26.572900000000001</x:v>
      </x:c>
      <x:c r="T4209" s="11" t="s">
        <x:v>40</x:v>
      </x:c>
      <x:c r="U4209" s="11" t="s">
        <x:v>40</x:v>
      </x:c>
      <x:c r="V4209" s="11">
        <x:v>15</x:v>
      </x:c>
      <x:c r="W4209" s="12">
        <x:v>3</x:v>
      </x:c>
      <x:c r="X4209" s="8">
        <x:v>0</x:v>
      </x:c>
      <x:c r="Y4209" s="13">
        <x:f t="shared" si="390"/>
        <x:v>1.7659696861185332</x:v>
      </x:c>
      <x:c r="Z4209" s="13">
        <x:f t="shared" si="391"/>
        <x:v>1</x:v>
      </x:c>
      <x:c r="AA4209" s="13">
        <x:f t="shared" si="392"/>
        <x:v>6.3491240503038504E-2</x:v>
      </x:c>
      <x:c r="AB4209" s="13">
        <x:f t="shared" si="393"/>
        <x:v>9.147809731521335E-2</x:v>
      </x:c>
      <x:c r="AC4209" s="13" t="str">
        <x:f t="shared" si="394"/>
      </x:c>
      <x:c r="AD4209" s="13" t="str">
        <x:f t="shared" si="395"/>
      </x:c>
      <x:c r="AE4209" s="50" t="n">
        <x:f>IF(OR(NOT(ISNUMBER(Q4209)),NOT(ISNUMBER(R4209))),"",IF(Q4209&lt;R4209,1,0))</x:f>
        <x:v>0</x:v>
      </x:c>
      <x:c r="AF4209" s="50" t="str">
        <x:f>IFERROR(IF(AND(A4209=A4208,C4209=C4208+1,ISNUMBER(AE4208)),AE4208,""),"")</x:f>
      </x:c>
      <x:c r="AG4209" s="52" t="str">
        <x:f>IFERROR(IF(AND(A4209=A4208,C4209=C4208+1,ISNUMBER(U4209),ISNUMBER(U4208),U4208&lt;&gt;0),U4209/U4208-1,""),"")</x:f>
      </x:c>
      <x:c r="AH4209" s="50" t="str">
        <x:f>IF(AND(ISNUMBER(AE4209),ISNUMBER(AF4209),ISNUMBER(AG4209)),IF(AND(AE4209=1,AF4209=1,AG4209&lt;0),1,0),"")</x:f>
      </x:c>
      <x:c r="AI4209" s="50" t="str">
        <x:f>IF(AND(A4209=A4210,C4210=C4209+1,ISNUMBER(AH4210)),C4210,"")</x:f>
      </x:c>
      <x:c r="AJ4209" s="50" t="str">
        <x:f>IF(AND(A4209=A4210,C4210=C4209+1,ISNUMBER(AH4210)),AH4210,"")</x:f>
      </x:c>
    </x:row>
    <x:row r="4210" ht="15">
      <x:c r="A4210" s="9" t="s">
        <x:v>292</x:v>
      </x:c>
      <x:c r="B4210" s="10">
        <x:v>41274</x:v>
      </x:c>
      <x:c r="C4210" s="9">
        <x:v>2012</x:v>
      </x:c>
      <x:c r="D4210" s="11">
        <x:v>680.92139999999995</x:v>
      </x:c>
      <x:c r="E4210" s="11">
        <x:v>417.84679999999997</x:v>
      </x:c>
      <x:c r="F4210" s="11">
        <x:v>289.66269999999997</x:v>
      </x:c>
      <x:c r="G4210" s="11">
        <x:v>680.92139999999995</x:v>
      </x:c>
      <x:c r="H4210" s="11">
        <x:v>88.691500000000005</x:v>
      </x:c>
      <x:c r="I4210" s="11">
        <x:v>0</x:v>
      </x:c>
      <x:c r="J4210" s="11" t="s">
        <x:v>40</x:v>
      </x:c>
      <x:c r="K4210" s="11">
        <x:v>9.0999999999999998E-2</x:v>
      </x:c>
      <x:c r="L4210" s="11">
        <x:v>216.7346</x:v>
      </x:c>
      <x:c r="M4210" s="11">
        <x:v>88.691500000000005</x:v>
      </x:c>
      <x:c r="N4210" s="11">
        <x:v>0</x:v>
      </x:c>
      <x:c r="O4210" s="11">
        <x:v>1565.4992999999999</x:v>
      </x:c>
      <x:c r="P4210" s="11">
        <x:v>47.651400000000002</x:v>
      </x:c>
      <x:c r="Q4210" s="11">
        <x:v>64.363</x:v>
      </x:c>
      <x:c r="R4210" s="11">
        <x:v>0.68200000000000005</x:v>
      </x:c>
      <x:c r="S4210" s="11">
        <x:v>38.863799999999998</x:v>
      </x:c>
      <x:c r="T4210" s="11" t="s">
        <x:v>40</x:v>
      </x:c>
      <x:c r="U4210" s="11" t="s">
        <x:v>40</x:v>
      </x:c>
      <x:c r="V4210" s="11">
        <x:v>15</x:v>
      </x:c>
      <x:c r="W4210" s="12">
        <x:v>3</x:v>
      </x:c>
      <x:c r="X4210" s="8">
        <x:v>0</x:v>
      </x:c>
      <x:c r="Y4210" s="13">
        <x:f t="shared" si="390"/>
        <x:v>1.4425288447563323</x:v>
      </x:c>
      <x:c r="Z4210" s="13">
        <x:f t="shared" si="391"/>
        <x:v>1</x:v>
      </x:c>
      <x:c r="AA4210" s="13">
        <x:f t="shared" si="392"/>
        <x:v>5.707531001375489E-2</x:v>
      </x:c>
      <x:c r="AB4210" s="13">
        <x:f t="shared" si="393"/>
        <x:v>6.9980764299668083E-2</x:v>
      </x:c>
      <x:c r="AC4210" s="13" t="str">
        <x:f t="shared" si="394"/>
      </x:c>
      <x:c r="AD4210" s="13" t="str">
        <x:f t="shared" si="395"/>
      </x:c>
      <x:c r="AE4210" s="50" t="n">
        <x:f>IF(OR(NOT(ISNUMBER(Q4210)),NOT(ISNUMBER(R4210))),"",IF(Q4210&lt;R4210,1,0))</x:f>
        <x:v>0</x:v>
      </x:c>
      <x:c r="AF4210" s="50" t="n">
        <x:f>IFERROR(IF(AND(A4210=A4209,C4210=C4209+1,ISNUMBER(AE4209)),AE4209,""),"")</x:f>
        <x:v>0</x:v>
      </x:c>
      <x:c r="AG4210" s="52" t="str">
        <x:f>IFERROR(IF(AND(A4210=A4209,C4210=C4209+1,ISNUMBER(U4210),ISNUMBER(U4209),U4209&lt;&gt;0),U4210/U4209-1,""),"")</x:f>
      </x:c>
      <x:c r="AH4210" s="50" t="str">
        <x:f>IF(AND(ISNUMBER(AE4210),ISNUMBER(AF4210),ISNUMBER(AG4210)),IF(AND(AE4210=1,AF4210=1,AG4210&lt;0),1,0),"")</x:f>
      </x:c>
      <x:c r="AI4210" s="50" t="str">
        <x:f>IF(AND(A4210=A4211,C4211=C4210+1,ISNUMBER(AH4211)),C4211,"")</x:f>
      </x:c>
      <x:c r="AJ4210" s="50" t="str">
        <x:f>IF(AND(A4210=A4211,C4211=C4210+1,ISNUMBER(AH4211)),AH4211,"")</x:f>
      </x:c>
    </x:row>
    <x:row r="4211" ht="15">
      <x:c r="A4211" s="9" t="s">
        <x:v>292</x:v>
      </x:c>
      <x:c r="B4211" s="10">
        <x:v>41639</x:v>
      </x:c>
      <x:c r="C4211" s="9">
        <x:v>2013</x:v>
      </x:c>
      <x:c r="D4211" s="11">
        <x:v>875.22119999999995</x:v>
      </x:c>
      <x:c r="E4211" s="11">
        <x:v>487.86169999999998</x:v>
      </x:c>
      <x:c r="F4211" s="11">
        <x:v>340.28399999999999</x:v>
      </x:c>
      <x:c r="G4211" s="11">
        <x:v>645.428</x:v>
      </x:c>
      <x:c r="H4211" s="11">
        <x:v>122.6906</x:v>
      </x:c>
      <x:c r="I4211" s="11">
        <x:v>229.79320000000001</x:v>
      </x:c>
      <x:c r="J4211" s="11" t="s">
        <x:v>40</x:v>
      </x:c>
      <x:c r="K4211" s="11">
        <x:v>1.3974</x:v>
      </x:c>
      <x:c r="L4211" s="11">
        <x:v>287.80430000000001</x:v>
      </x:c>
      <x:c r="M4211" s="11">
        <x:v>95.371200000000002</x:v>
      </x:c>
      <x:c r="N4211" s="11">
        <x:v>27.319400000000002</x:v>
      </x:c>
      <x:c r="O4211" s="11">
        <x:v>1683.1929</x:v>
      </x:c>
      <x:c r="P4211" s="11">
        <x:v>56.865400000000001</x:v>
      </x:c>
      <x:c r="Q4211" s="11">
        <x:v>82.290400000000005</x:v>
      </x:c>
      <x:c r="R4211" s="11">
        <x:v>0.68200000000000005</x:v>
      </x:c>
      <x:c r="S4211" s="11">
        <x:v>39.026699999999998</x:v>
      </x:c>
      <x:c r="T4211" s="11" t="s">
        <x:v>40</x:v>
      </x:c>
      <x:c r="U4211" s="11" t="s">
        <x:v>40</x:v>
      </x:c>
      <x:c r="V4211" s="11">
        <x:v>15</x:v>
      </x:c>
      <x:c r="W4211" s="12">
        <x:v>3</x:v>
      </x:c>
      <x:c r="X4211" s="8">
        <x:v>0</x:v>
      </x:c>
      <x:c r="Y4211" s="13">
        <x:f t="shared" si="390"/>
        <x:v>1.4336898002844682</x:v>
      </x:c>
      <x:c r="Z4211" s="13">
        <x:f t="shared" si="391"/>
        <x:v>0.73744557375895381</x:v>
      </x:c>
      <x:c r="AA4211" s="13">
        <x:f t="shared" si="392"/>
        <x:v>4.4590670335681995E-2</x:v>
      </x:c>
      <x:c r="AB4211" s="13">
        <x:f t="shared" si="393"/>
        <x:v>6.4972603497264469E-2</x:v>
      </x:c>
      <x:c r="AC4211" s="13" t="str">
        <x:f t="shared" si="394"/>
      </x:c>
      <x:c r="AD4211" s="13" t="str">
        <x:f t="shared" si="395"/>
      </x:c>
      <x:c r="AE4211" s="50" t="n">
        <x:f>IF(OR(NOT(ISNUMBER(Q4211)),NOT(ISNUMBER(R4211))),"",IF(Q4211&lt;R4211,1,0))</x:f>
        <x:v>0</x:v>
      </x:c>
      <x:c r="AF4211" s="50" t="n">
        <x:f>IFERROR(IF(AND(A4211=A4210,C4211=C4210+1,ISNUMBER(AE4210)),AE4210,""),"")</x:f>
        <x:v>0</x:v>
      </x:c>
      <x:c r="AG4211" s="52" t="str">
        <x:f>IFERROR(IF(AND(A4211=A4210,C4211=C4210+1,ISNUMBER(U4211),ISNUMBER(U4210),U4210&lt;&gt;0),U4211/U4210-1,""),"")</x:f>
      </x:c>
      <x:c r="AH4211" s="50" t="str">
        <x:f>IF(AND(ISNUMBER(AE4211),ISNUMBER(AF4211),ISNUMBER(AG4211)),IF(AND(AE4211=1,AF4211=1,AG4211&lt;0),1,0),"")</x:f>
      </x:c>
      <x:c r="AI4211" s="50" t="str">
        <x:f>IF(AND(A4211=A4212,C4212=C4211+1,ISNUMBER(AH4212)),C4212,"")</x:f>
      </x:c>
      <x:c r="AJ4211" s="50" t="str">
        <x:f>IF(AND(A4211=A4212,C4212=C4211+1,ISNUMBER(AH4212)),AH4212,"")</x:f>
      </x:c>
    </x:row>
    <x:row r="4212" ht="15">
      <x:c r="A4212" s="9" t="s">
        <x:v>292</x:v>
      </x:c>
      <x:c r="B4212" s="10">
        <x:v>42004</x:v>
      </x:c>
      <x:c r="C4212" s="9">
        <x:v>2014</x:v>
      </x:c>
      <x:c r="D4212" s="11">
        <x:v>898.19449999999995</x:v>
      </x:c>
      <x:c r="E4212" s="11">
        <x:v>488.1832</x:v>
      </x:c>
      <x:c r="F4212" s="11">
        <x:v>363.92570000000001</x:v>
      </x:c>
      <x:c r="G4212" s="11">
        <x:v>646.18340000000001</x:v>
      </x:c>
      <x:c r="H4212" s="11">
        <x:v>139.1362</x:v>
      </x:c>
      <x:c r="I4212" s="11">
        <x:v>252.0111</x:v>
      </x:c>
      <x:c r="J4212" s="11" t="s">
        <x:v>40</x:v>
      </x:c>
      <x:c r="K4212" s="11">
        <x:v>8.8598999999999997</x:v>
      </x:c>
      <x:c r="L4212" s="11">
        <x:v>301.53089999999997</x:v>
      </x:c>
      <x:c r="M4212" s="11">
        <x:v>115.6502</x:v>
      </x:c>
      <x:c r="N4212" s="11">
        <x:v>23.486000000000001</x:v>
      </x:c>
      <x:c r="O4212" s="11">
        <x:v>1649.9350999999999</x:v>
      </x:c>
      <x:c r="P4212" s="11">
        <x:v>67.058199999999999</x:v>
      </x:c>
      <x:c r="Q4212" s="11">
        <x:v>91.331800000000001</x:v>
      </x:c>
      <x:c r="R4212" s="11">
        <x:v>0.68200000000000005</x:v>
      </x:c>
      <x:c r="S4212" s="11">
        <x:v>47.318300000000001</x:v>
      </x:c>
      <x:c r="T4212" s="11" t="s">
        <x:v>40</x:v>
      </x:c>
      <x:c r="U4212" s="11" t="s">
        <x:v>40</x:v>
      </x:c>
      <x:c r="V4212" s="11">
        <x:v>15</x:v>
      </x:c>
      <x:c r="W4212" s="12">
        <x:v>3</x:v>
      </x:c>
      <x:c r="X4212" s="8">
        <x:v>0</x:v>
      </x:c>
      <x:c r="Y4212" s="13">
        <x:f t="shared" si="390"/>
        <x:v>1.3414364525506168</x:v>
      </x:c>
      <x:c r="Z4212" s="13">
        <x:f t="shared" si="391"/>
        <x:v>0.71942480164374201</x:v>
      </x:c>
      <x:c r="AA4212" s="13">
        <x:f t="shared" si="392"/>
        <x:v>5.268157397980059E-2</x:v>
      </x:c>
      <x:c r="AB4212" s="13">
        <x:f t="shared" si="393"/>
        <x:v>7.4658885130113803E-2</x:v>
      </x:c>
      <x:c r="AC4212" s="13" t="str">
        <x:f t="shared" si="394"/>
      </x:c>
      <x:c r="AD4212" s="13" t="str">
        <x:f t="shared" si="395"/>
      </x:c>
      <x:c r="AE4212" s="50" t="n">
        <x:f>IF(OR(NOT(ISNUMBER(Q4212)),NOT(ISNUMBER(R4212))),"",IF(Q4212&lt;R4212,1,0))</x:f>
        <x:v>0</x:v>
      </x:c>
      <x:c r="AF4212" s="50" t="n">
        <x:f>IFERROR(IF(AND(A4212=A4211,C4212=C4211+1,ISNUMBER(AE4211)),AE4211,""),"")</x:f>
        <x:v>0</x:v>
      </x:c>
      <x:c r="AG4212" s="52" t="str">
        <x:f>IFERROR(IF(AND(A4212=A4211,C4212=C4211+1,ISNUMBER(U4212),ISNUMBER(U4211),U4211&lt;&gt;0),U4212/U4211-1,""),"")</x:f>
      </x:c>
      <x:c r="AH4212" s="50" t="str">
        <x:f>IF(AND(ISNUMBER(AE4212),ISNUMBER(AF4212),ISNUMBER(AG4212)),IF(AND(AE4212=1,AF4212=1,AG4212&lt;0),1,0),"")</x:f>
      </x:c>
      <x:c r="AI4212" s="50" t="str">
        <x:f>IF(AND(A4212=A4213,C4213=C4212+1,ISNUMBER(AH4213)),C4213,"")</x:f>
      </x:c>
      <x:c r="AJ4212" s="50" t="str">
        <x:f>IF(AND(A4212=A4213,C4213=C4212+1,ISNUMBER(AH4213)),AH4213,"")</x:f>
      </x:c>
    </x:row>
    <x:row r="4213" ht="15">
      <x:c r="A4213" s="9" t="s">
        <x:v>292</x:v>
      </x:c>
      <x:c r="B4213" s="10">
        <x:v>42369</x:v>
      </x:c>
      <x:c r="C4213" s="9">
        <x:v>2015</x:v>
      </x:c>
      <x:c r="D4213" s="11">
        <x:v>962.06700000000001</x:v>
      </x:c>
      <x:c r="E4213" s="11">
        <x:v>537.61770000000001</x:v>
      </x:c>
      <x:c r="F4213" s="11">
        <x:v>393.95310000000001</x:v>
      </x:c>
      <x:c r="G4213" s="11">
        <x:v>693.48170000000005</x:v>
      </x:c>
      <x:c r="H4213" s="11">
        <x:v>140.10079999999999</x:v>
      </x:c>
      <x:c r="I4213" s="11">
        <x:v>268.58530000000002</x:v>
      </x:c>
      <x:c r="J4213" s="11" t="s">
        <x:v>40</x:v>
      </x:c>
      <x:c r="K4213" s="11">
        <x:v>10.7521</x:v>
      </x:c>
      <x:c r="L4213" s="11">
        <x:v>314.42779999999999</x:v>
      </x:c>
      <x:c r="M4213" s="11">
        <x:v>89.112700000000004</x:v>
      </x:c>
      <x:c r="N4213" s="11">
        <x:v>50.988100000000003</x:v>
      </x:c>
      <x:c r="O4213" s="11">
        <x:v>1638.5309999999999</x:v>
      </x:c>
      <x:c r="P4213" s="11">
        <x:v>56.938400000000001</x:v>
      </x:c>
      <x:c r="Q4213" s="11">
        <x:v>85.376199999999997</x:v>
      </x:c>
      <x:c r="R4213" s="11">
        <x:v>0.68200000000000005</x:v>
      </x:c>
      <x:c r="S4213" s="11">
        <x:v>47.238399999999999</x:v>
      </x:c>
      <x:c r="T4213" s="11" t="s">
        <x:v>40</x:v>
      </x:c>
      <x:c r="U4213" s="11" t="s">
        <x:v>40</x:v>
      </x:c>
      <x:c r="V4213" s="11">
        <x:v>15</x:v>
      </x:c>
      <x:c r="W4213" s="12">
        <x:v>3</x:v>
      </x:c>
      <x:c r="X4213" s="8">
        <x:v>0</x:v>
      </x:c>
      <x:c r="Y4213" s="13">
        <x:f t="shared" si="390"/>
        <x:v>1.3646743736754452</x:v>
      </x:c>
      <x:c r="Z4213" s="13">
        <x:f t="shared" si="391"/>
        <x:v>0.72082474505413874</x:v>
      </x:c>
      <x:c r="AA4213" s="13">
        <x:f t="shared" si="392"/>
        <x:v>4.9100946191897234E-2</x:v>
      </x:c>
      <x:c r="AB4213" s="13">
        <x:f t="shared" si="393"/>
        <x:v>5.9183404066452755E-2</x:v>
      </x:c>
      <x:c r="AC4213" s="13" t="str">
        <x:f t="shared" si="394"/>
      </x:c>
      <x:c r="AD4213" s="13" t="str">
        <x:f t="shared" si="395"/>
      </x:c>
      <x:c r="AE4213" s="50" t="n">
        <x:f>IF(OR(NOT(ISNUMBER(Q4213)),NOT(ISNUMBER(R4213))),"",IF(Q4213&lt;R4213,1,0))</x:f>
        <x:v>0</x:v>
      </x:c>
      <x:c r="AF4213" s="50" t="n">
        <x:f>IFERROR(IF(AND(A4213=A4212,C4213=C4212+1,ISNUMBER(AE4212)),AE4212,""),"")</x:f>
        <x:v>0</x:v>
      </x:c>
      <x:c r="AG4213" s="52" t="str">
        <x:f>IFERROR(IF(AND(A4213=A4212,C4213=C4212+1,ISNUMBER(U4213),ISNUMBER(U4212),U4212&lt;&gt;0),U4213/U4212-1,""),"")</x:f>
      </x:c>
      <x:c r="AH4213" s="50" t="str">
        <x:f>IF(AND(ISNUMBER(AE4213),ISNUMBER(AF4213),ISNUMBER(AG4213)),IF(AND(AE4213=1,AF4213=1,AG4213&lt;0),1,0),"")</x:f>
      </x:c>
      <x:c r="AI4213" s="50" t="str">
        <x:f>IF(AND(A4213=A4214,C4214=C4213+1,ISNUMBER(AH4214)),C4214,"")</x:f>
      </x:c>
      <x:c r="AJ4213" s="50" t="str">
        <x:f>IF(AND(A4213=A4214,C4214=C4213+1,ISNUMBER(AH4214)),AH4214,"")</x:f>
      </x:c>
    </x:row>
    <x:row r="4214" ht="15">
      <x:c r="A4214" s="9" t="s">
        <x:v>292</x:v>
      </x:c>
      <x:c r="B4214" s="10">
        <x:v>42735</x:v>
      </x:c>
      <x:c r="C4214" s="9">
        <x:v>2016</x:v>
      </x:c>
      <x:c r="D4214" s="11">
        <x:v>1017.4091</x:v>
      </x:c>
      <x:c r="E4214" s="11">
        <x:v>541.74450000000002</x:v>
      </x:c>
      <x:c r="F4214" s="11">
        <x:v>452.64580000000001</x:v>
      </x:c>
      <x:c r="G4214" s="11">
        <x:v>715.75250000000005</x:v>
      </x:c>
      <x:c r="H4214" s="11">
        <x:v>388.31670000000003</x:v>
      </x:c>
      <x:c r="I4214" s="11">
        <x:v>301.6567</x:v>
      </x:c>
      <x:c r="J4214" s="11" t="s">
        <x:v>40</x:v>
      </x:c>
      <x:c r="K4214" s="11">
        <x:v>14.493</x:v>
      </x:c>
      <x:c r="L4214" s="11">
        <x:v>325.79309999999998</x:v>
      </x:c>
      <x:c r="M4214" s="11">
        <x:v>185.6037</x:v>
      </x:c>
      <x:c r="N4214" s="11">
        <x:v>202.71299999999999</x:v>
      </x:c>
      <x:c r="O4214" s="11">
        <x:v>1366.6420000000001</x:v>
      </x:c>
      <x:c r="P4214" s="11">
        <x:v>53.154000000000003</x:v>
      </x:c>
      <x:c r="Q4214" s="11">
        <x:v>78.1845</x:v>
      </x:c>
      <x:c r="R4214" s="11">
        <x:v>0.68200000000000005</x:v>
      </x:c>
      <x:c r="S4214" s="11">
        <x:v>39.99</x:v>
      </x:c>
      <x:c r="T4214" s="11" t="s">
        <x:v>40</x:v>
      </x:c>
      <x:c r="U4214" s="11" t="s">
        <x:v>40</x:v>
      </x:c>
      <x:c r="V4214" s="11">
        <x:v>15</x:v>
      </x:c>
      <x:c r="W4214" s="12">
        <x:v>3</x:v>
      </x:c>
      <x:c r="X4214" s="8">
        <x:v>0</x:v>
      </x:c>
      <x:c r="Y4214" s="13">
        <x:f t="shared" si="390"/>
        <x:v>1.1968397806850302</x:v>
      </x:c>
      <x:c r="Z4214" s="13">
        <x:f t="shared" si="391"/>
        <x:v>0.70350510920336773</x:v>
      </x:c>
      <x:c r="AA4214" s="13">
        <x:f t="shared" si="392"/>
        <x:v>3.9305722742208622E-2</x:v>
      </x:c>
      <x:c r="AB4214" s="13">
        <x:f t="shared" si="393"/>
        <x:v>5.2244470783679844E-2</x:v>
      </x:c>
      <x:c r="AC4214" s="13" t="str">
        <x:f t="shared" si="394"/>
      </x:c>
      <x:c r="AD4214" s="13" t="str">
        <x:f t="shared" si="395"/>
      </x:c>
      <x:c r="AE4214" s="50" t="n">
        <x:f>IF(OR(NOT(ISNUMBER(Q4214)),NOT(ISNUMBER(R4214))),"",IF(Q4214&lt;R4214,1,0))</x:f>
        <x:v>0</x:v>
      </x:c>
      <x:c r="AF4214" s="50" t="n">
        <x:f>IFERROR(IF(AND(A4214=A4213,C4214=C4213+1,ISNUMBER(AE4213)),AE4213,""),"")</x:f>
        <x:v>0</x:v>
      </x:c>
      <x:c r="AG4214" s="52" t="str">
        <x:f>IFERROR(IF(AND(A4214=A4213,C4214=C4213+1,ISNUMBER(U4214),ISNUMBER(U4213),U4213&lt;&gt;0),U4214/U4213-1,""),"")</x:f>
      </x:c>
      <x:c r="AH4214" s="50" t="str">
        <x:f>IF(AND(ISNUMBER(AE4214),ISNUMBER(AF4214),ISNUMBER(AG4214)),IF(AND(AE4214=1,AF4214=1,AG4214&lt;0),1,0),"")</x:f>
      </x:c>
      <x:c r="AI4214" s="50" t="str">
        <x:f>IF(AND(A4214=A4215,C4215=C4214+1,ISNUMBER(AH4215)),C4215,"")</x:f>
      </x:c>
      <x:c r="AJ4214" s="50" t="str">
        <x:f>IF(AND(A4214=A4215,C4215=C4214+1,ISNUMBER(AH4215)),AH4215,"")</x:f>
      </x:c>
    </x:row>
    <x:row r="4215" ht="15">
      <x:c r="A4215" s="9" t="s">
        <x:v>292</x:v>
      </x:c>
      <x:c r="B4215" s="10">
        <x:v>43100</x:v>
      </x:c>
      <x:c r="C4215" s="9">
        <x:v>2017</x:v>
      </x:c>
      <x:c r="D4215" s="11">
        <x:v>1022.4159</x:v>
      </x:c>
      <x:c r="E4215" s="11">
        <x:v>542.36670000000004</x:v>
      </x:c>
      <x:c r="F4215" s="11">
        <x:v>476.80130000000003</x:v>
      </x:c>
      <x:c r="G4215" s="11">
        <x:v>738.66380000000004</x:v>
      </x:c>
      <x:c r="H4215" s="11">
        <x:v>399.88979999999998</x:v>
      </x:c>
      <x:c r="I4215" s="11">
        <x:v>283.75209999999998</x:v>
      </x:c>
      <x:c r="J4215" s="11" t="s">
        <x:v>40</x:v>
      </x:c>
      <x:c r="K4215" s="11">
        <x:v>5.1984000000000004</x:v>
      </x:c>
      <x:c r="L4215" s="11">
        <x:v>333.95949999999999</x:v>
      </x:c>
      <x:c r="M4215" s="11">
        <x:v>201.7818</x:v>
      </x:c>
      <x:c r="N4215" s="11">
        <x:v>198.108</x:v>
      </x:c>
      <x:c r="O4215" s="11">
        <x:v>1482.2807</x:v>
      </x:c>
      <x:c r="P4215" s="11">
        <x:v>11.6435</x:v>
      </x:c>
      <x:c r="Q4215" s="11">
        <x:v>42.168999999999997</x:v>
      </x:c>
      <x:c r="R4215" s="11">
        <x:v>0.68200000000000005</x:v>
      </x:c>
      <x:c r="S4215" s="11">
        <x:v>0.51060000000000005</x:v>
      </x:c>
      <x:c r="T4215" s="11" t="s">
        <x:v>40</x:v>
      </x:c>
      <x:c r="U4215" s="11" t="s">
        <x:v>40</x:v>
      </x:c>
      <x:c r="V4215" s="11">
        <x:v>15</x:v>
      </x:c>
      <x:c r="W4215" s="12">
        <x:v>3</x:v>
      </x:c>
      <x:c r="X4215" s="8">
        <x:v>0</x:v>
      </x:c>
      <x:c r="Y4215" s="13">
        <x:f t="shared" si="390"/>
        <x:v>1.1375109505783647</x:v>
      </x:c>
      <x:c r="Z4215" s="13">
        <x:f t="shared" si="391"/>
        <x:v>0.7224690069862959</x:v>
      </x:c>
      <x:c r="AA4215" s="13">
        <x:f t="shared" si="392"/>
        <x:v>4.994053789656441E-4</x:v>
      </x:c>
      <x:c r="AB4215" s="13">
        <x:f t="shared" si="393"/>
        <x:v>1.138822273792886E-2</x:v>
      </x:c>
      <x:c r="AC4215" s="13" t="str">
        <x:f t="shared" si="394"/>
      </x:c>
      <x:c r="AD4215" s="13" t="str">
        <x:f t="shared" si="395"/>
      </x:c>
      <x:c r="AE4215" s="50" t="n">
        <x:f>IF(OR(NOT(ISNUMBER(Q4215)),NOT(ISNUMBER(R4215))),"",IF(Q4215&lt;R4215,1,0))</x:f>
        <x:v>0</x:v>
      </x:c>
      <x:c r="AF4215" s="50" t="n">
        <x:f>IFERROR(IF(AND(A4215=A4214,C4215=C4214+1,ISNUMBER(AE4214)),AE4214,""),"")</x:f>
        <x:v>0</x:v>
      </x:c>
      <x:c r="AG4215" s="52" t="str">
        <x:f>IFERROR(IF(AND(A4215=A4214,C4215=C4214+1,ISNUMBER(U4215),ISNUMBER(U4214),U4214&lt;&gt;0),U4215/U4214-1,""),"")</x:f>
      </x:c>
      <x:c r="AH4215" s="50" t="str">
        <x:f>IF(AND(ISNUMBER(AE4215),ISNUMBER(AF4215),ISNUMBER(AG4215)),IF(AND(AE4215=1,AF4215=1,AG4215&lt;0),1,0),"")</x:f>
      </x:c>
      <x:c r="AI4215" s="50" t="str">
        <x:f>IF(AND(A4215=A4216,C4216=C4215+1,ISNUMBER(AH4216)),C4216,"")</x:f>
      </x:c>
      <x:c r="AJ4215" s="50" t="str">
        <x:f>IF(AND(A4215=A4216,C4216=C4215+1,ISNUMBER(AH4216)),AH4216,"")</x:f>
      </x:c>
    </x:row>
    <x:row r="4216" ht="15">
      <x:c r="A4216" s="9" t="s">
        <x:v>292</x:v>
      </x:c>
      <x:c r="B4216" s="10">
        <x:v>43465</x:v>
      </x:c>
      <x:c r="C4216" s="9">
        <x:v>2018</x:v>
      </x:c>
      <x:c r="D4216" s="11">
        <x:v>1019.5672</x:v>
      </x:c>
      <x:c r="E4216" s="11">
        <x:v>518.8152</x:v>
      </x:c>
      <x:c r="F4216" s="11">
        <x:v>476.5761</x:v>
      </x:c>
      <x:c r="G4216" s="11">
        <x:v>733.36710000000005</x:v>
      </x:c>
      <x:c r="H4216" s="11">
        <x:v>400.19130000000001</x:v>
      </x:c>
      <x:c r="I4216" s="11">
        <x:v>286.20010000000002</x:v>
      </x:c>
      <x:c r="J4216" s="11" t="s">
        <x:v>40</x:v>
      </x:c>
      <x:c r="K4216" s="11">
        <x:v>7.8135000000000003</x:v>
      </x:c>
      <x:c r="L4216" s="11">
        <x:v>298.39449999999999</x:v>
      </x:c>
      <x:c r="M4216" s="11">
        <x:v>205.66120000000001</x:v>
      </x:c>
      <x:c r="N4216" s="11">
        <x:v>194.5301</x:v>
      </x:c>
      <x:c r="O4216" s="11">
        <x:v>1624.3155999999999</x:v>
      </x:c>
      <x:c r="P4216" s="11">
        <x:v>9.6077999999999992</x:v>
      </x:c>
      <x:c r="Q4216" s="11">
        <x:v>38.300800000000002</x:v>
      </x:c>
      <x:c r="R4216" s="11">
        <x:v>0.68200000000000005</x:v>
      </x:c>
      <x:c r="S4216" s="11">
        <x:v>7.8773999999999997</x:v>
      </x:c>
      <x:c r="T4216" s="11" t="s">
        <x:v>40</x:v>
      </x:c>
      <x:c r="U4216" s="11" t="s">
        <x:v>40</x:v>
      </x:c>
      <x:c r="V4216" s="11">
        <x:v>15</x:v>
      </x:c>
      <x:c r="W4216" s="12">
        <x:v>3</x:v>
      </x:c>
      <x:c r="X4216" s="8">
        <x:v>0</x:v>
      </x:c>
      <x:c r="Y4216" s="13">
        <x:f t="shared" si="390"/>
        <x:v>1.0886303362673873</x:v>
      </x:c>
      <x:c r="Z4216" s="13">
        <x:f t="shared" si="391"/>
        <x:v>0.71929255864645325</x:v>
      </x:c>
      <x:c r="AA4216" s="13">
        <x:f t="shared" si="392"/>
        <x:v>7.726219517457996E-3</x:v>
      </x:c>
      <x:c r="AB4216" s="13">
        <x:f t="shared" si="393"/>
        <x:v>9.4234102470146155E-3</x:v>
      </x:c>
      <x:c r="AC4216" s="13" t="str">
        <x:f t="shared" si="394"/>
      </x:c>
      <x:c r="AD4216" s="13" t="str">
        <x:f t="shared" si="395"/>
      </x:c>
      <x:c r="AE4216" s="50" t="n">
        <x:f>IF(OR(NOT(ISNUMBER(Q4216)),NOT(ISNUMBER(R4216))),"",IF(Q4216&lt;R4216,1,0))</x:f>
        <x:v>0</x:v>
      </x:c>
      <x:c r="AF4216" s="50" t="n">
        <x:f>IFERROR(IF(AND(A4216=A4215,C4216=C4215+1,ISNUMBER(AE4215)),AE4215,""),"")</x:f>
        <x:v>0</x:v>
      </x:c>
      <x:c r="AG4216" s="52" t="str">
        <x:f>IFERROR(IF(AND(A4216=A4215,C4216=C4215+1,ISNUMBER(U4216),ISNUMBER(U4215),U4215&lt;&gt;0),U4216/U4215-1,""),"")</x:f>
      </x:c>
      <x:c r="AH4216" s="50" t="str">
        <x:f>IF(AND(ISNUMBER(AE4216),ISNUMBER(AF4216),ISNUMBER(AG4216)),IF(AND(AE4216=1,AF4216=1,AG4216&lt;0),1,0),"")</x:f>
      </x:c>
      <x:c r="AI4216" s="50" t="str">
        <x:f>IF(AND(A4216=A4217,C4217=C4216+1,ISNUMBER(AH4217)),C4217,"")</x:f>
      </x:c>
      <x:c r="AJ4216" s="50" t="str">
        <x:f>IF(AND(A4216=A4217,C4217=C4216+1,ISNUMBER(AH4217)),AH4217,"")</x:f>
      </x:c>
    </x:row>
    <x:row r="4217" ht="15">
      <x:c r="A4217" s="9" t="s">
        <x:v>292</x:v>
      </x:c>
      <x:c r="B4217" s="10">
        <x:v>43830</x:v>
      </x:c>
      <x:c r="C4217" s="9">
        <x:v>2019</x:v>
      </x:c>
      <x:c r="D4217" s="11">
        <x:v>1057.3454999999999</x:v>
      </x:c>
      <x:c r="E4217" s="11">
        <x:v>526.04639999999995</x:v>
      </x:c>
      <x:c r="F4217" s="11">
        <x:v>537.99620000000004</x:v>
      </x:c>
      <x:c r="G4217" s="11">
        <x:v>765.82989999999995</x:v>
      </x:c>
      <x:c r="H4217" s="11">
        <x:v>87.037099999999995</x:v>
      </x:c>
      <x:c r="I4217" s="11">
        <x:v>291.51560000000001</x:v>
      </x:c>
      <x:c r="J4217" s="11" t="s">
        <x:v>40</x:v>
      </x:c>
      <x:c r="K4217" s="11">
        <x:v>8.5652000000000008</x:v>
      </x:c>
      <x:c r="L4217" s="11">
        <x:v>296.46769999999998</x:v>
      </x:c>
      <x:c r="M4217" s="11">
        <x:v>51.392200000000003</x:v>
      </x:c>
      <x:c r="N4217" s="11">
        <x:v>35.6449</x:v>
      </x:c>
      <x:c r="O4217" s="11">
        <x:v>1555.4601</x:v>
      </x:c>
      <x:c r="P4217" s="11">
        <x:v>15.384399999999999</x:v>
      </x:c>
      <x:c r="Q4217" s="11">
        <x:v>47.970599999999997</x:v>
      </x:c>
      <x:c r="R4217" s="11">
        <x:v>0.68200000000000005</x:v>
      </x:c>
      <x:c r="S4217" s="11">
        <x:v>8.7579999999999991</x:v>
      </x:c>
      <x:c r="T4217" s="11" t="s">
        <x:v>40</x:v>
      </x:c>
      <x:c r="U4217" s="11" t="s">
        <x:v>40</x:v>
      </x:c>
      <x:c r="V4217" s="11">
        <x:v>15</x:v>
      </x:c>
      <x:c r="W4217" s="12">
        <x:v>3</x:v>
      </x:c>
      <x:c r="X4217" s="8">
        <x:v>0</x:v>
      </x:c>
      <x:c r="Y4217" s="13">
        <x:f t="shared" si="390"/>
        <x:v>0.97778831895095153</x:v>
      </x:c>
      <x:c r="Z4217" s="13">
        <x:f t="shared" si="391"/>
        <x:v>0.72429484969671698</x:v>
      </x:c>
      <x:c r="AA4217" s="13">
        <x:f t="shared" si="392"/>
        <x:v>8.2830068317309713E-3</x:v>
      </x:c>
      <x:c r="AB4217" s="13">
        <x:f t="shared" si="393"/>
        <x:v>1.4550021728942906E-2</x:v>
      </x:c>
      <x:c r="AC4217" s="13" t="str">
        <x:f t="shared" si="394"/>
      </x:c>
      <x:c r="AD4217" s="13" t="str">
        <x:f t="shared" si="395"/>
      </x:c>
      <x:c r="AE4217" s="50" t="n">
        <x:f>IF(OR(NOT(ISNUMBER(Q4217)),NOT(ISNUMBER(R4217))),"",IF(Q4217&lt;R4217,1,0))</x:f>
        <x:v>0</x:v>
      </x:c>
      <x:c r="AF4217" s="50" t="n">
        <x:f>IFERROR(IF(AND(A4217=A4216,C4217=C4216+1,ISNUMBER(AE4216)),AE4216,""),"")</x:f>
        <x:v>0</x:v>
      </x:c>
      <x:c r="AG4217" s="52" t="str">
        <x:f>IFERROR(IF(AND(A4217=A4216,C4217=C4216+1,ISNUMBER(U4217),ISNUMBER(U4216),U4216&lt;&gt;0),U4217/U4216-1,""),"")</x:f>
      </x:c>
      <x:c r="AH4217" s="50" t="str">
        <x:f>IF(AND(ISNUMBER(AE4217),ISNUMBER(AF4217),ISNUMBER(AG4217)),IF(AND(AE4217=1,AF4217=1,AG4217&lt;0),1,0),"")</x:f>
      </x:c>
      <x:c r="AI4217" s="50" t="str">
        <x:f>IF(AND(A4217=A4218,C4218=C4217+1,ISNUMBER(AH4218)),C4218,"")</x:f>
      </x:c>
      <x:c r="AJ4217" s="50" t="str">
        <x:f>IF(AND(A4217=A4218,C4218=C4217+1,ISNUMBER(AH4218)),AH4218,"")</x:f>
      </x:c>
    </x:row>
    <x:row r="4218" ht="15">
      <x:c r="A4218" s="9" t="s">
        <x:v>292</x:v>
      </x:c>
      <x:c r="B4218" s="10">
        <x:v>44196</x:v>
      </x:c>
      <x:c r="C4218" s="9">
        <x:v>2020</x:v>
      </x:c>
      <x:c r="D4218" s="11">
        <x:v>1225.7692999999999</x:v>
      </x:c>
      <x:c r="E4218" s="11">
        <x:v>538.80179999999996</x:v>
      </x:c>
      <x:c r="F4218" s="11">
        <x:v>589.51980000000003</x:v>
      </x:c>
      <x:c r="G4218" s="11">
        <x:v>904.78039999999999</x:v>
      </x:c>
      <x:c r="H4218" s="11">
        <x:v>532.00940000000003</x:v>
      </x:c>
      <x:c r="I4218" s="11">
        <x:v>320.9889</x:v>
      </x:c>
      <x:c r="J4218" s="11" t="s">
        <x:v>40</x:v>
      </x:c>
      <x:c r="K4218" s="11">
        <x:v>2.4247000000000001</x:v>
      </x:c>
      <x:c r="L4218" s="11">
        <x:v>293.23899999999998</x:v>
      </x:c>
      <x:c r="M4218" s="11">
        <x:v>361.5582</x:v>
      </x:c>
      <x:c r="N4218" s="11">
        <x:v>170.4511</x:v>
      </x:c>
      <x:c r="O4218" s="11">
        <x:v>1508.5634</x:v>
      </x:c>
      <x:c r="P4218" s="11">
        <x:v>32.627499999999998</x:v>
      </x:c>
      <x:c r="Q4218" s="11">
        <x:v>71.520099999999999</x:v>
      </x:c>
      <x:c r="R4218" s="11">
        <x:v>0.68200000000000005</x:v>
      </x:c>
      <x:c r="S4218" s="11">
        <x:v>18.885899999999999</x:v>
      </x:c>
      <x:c r="T4218" s="11" t="s">
        <x:v>40</x:v>
      </x:c>
      <x:c r="U4218" s="11" t="s">
        <x:v>40</x:v>
      </x:c>
      <x:c r="V4218" s="11">
        <x:v>15</x:v>
      </x:c>
      <x:c r="W4218" s="12">
        <x:v>3</x:v>
      </x:c>
      <x:c r="X4218" s="8">
        <x:v>0</x:v>
      </x:c>
      <x:c r="Y4218" s="13">
        <x:f t="shared" si="390"/>
        <x:v>0.9139672662394035</x:v>
      </x:c>
      <x:c r="Z4218" s="13">
        <x:f t="shared" si="391"/>
        <x:v>0.73813269756388911</x:v>
      </x:c>
      <x:c r="AA4218" s="13">
        <x:f t="shared" si="392"/>
        <x:v>1.5407385386467095E-2</x:v>
      </x:c>
      <x:c r="AB4218" s="13">
        <x:f t="shared" si="393"/>
        <x:v>2.6617977787500469E-2</x:v>
      </x:c>
      <x:c r="AC4218" s="13" t="str">
        <x:f t="shared" si="394"/>
      </x:c>
      <x:c r="AD4218" s="13" t="str">
        <x:f t="shared" si="395"/>
      </x:c>
      <x:c r="AE4218" s="50" t="n">
        <x:f>IF(OR(NOT(ISNUMBER(Q4218)),NOT(ISNUMBER(R4218))),"",IF(Q4218&lt;R4218,1,0))</x:f>
        <x:v>0</x:v>
      </x:c>
      <x:c r="AF4218" s="50" t="n">
        <x:f>IFERROR(IF(AND(A4218=A4217,C4218=C4217+1,ISNUMBER(AE4217)),AE4217,""),"")</x:f>
        <x:v>0</x:v>
      </x:c>
      <x:c r="AG4218" s="52" t="str">
        <x:f>IFERROR(IF(AND(A4218=A4217,C4218=C4217+1,ISNUMBER(U4218),ISNUMBER(U4217),U4217&lt;&gt;0),U4218/U4217-1,""),"")</x:f>
      </x:c>
      <x:c r="AH4218" s="50" t="str">
        <x:f>IF(AND(ISNUMBER(AE4218),ISNUMBER(AF4218),ISNUMBER(AG4218)),IF(AND(AE4218=1,AF4218=1,AG4218&lt;0),1,0),"")</x:f>
      </x:c>
      <x:c r="AI4218" s="50" t="str">
        <x:f>IF(AND(A4218=A4219,C4219=C4218+1,ISNUMBER(AH4219)),C4219,"")</x:f>
      </x:c>
      <x:c r="AJ4218" s="50" t="str">
        <x:f>IF(AND(A4218=A4219,C4219=C4218+1,ISNUMBER(AH4219)),AH4219,"")</x:f>
      </x:c>
    </x:row>
    <x:row r="4219" ht="15">
      <x:c r="A4219" s="9" t="s">
        <x:v>292</x:v>
      </x:c>
      <x:c r="B4219" s="10">
        <x:v>44561</x:v>
      </x:c>
      <x:c r="C4219" s="9">
        <x:v>2021</x:v>
      </x:c>
      <x:c r="D4219" s="11">
        <x:v>1185.1841999999999</x:v>
      </x:c>
      <x:c r="E4219" s="11">
        <x:v>511.07900000000001</x:v>
      </x:c>
      <x:c r="F4219" s="11">
        <x:v>607.33910000000003</x:v>
      </x:c>
      <x:c r="G4219" s="11">
        <x:v>883.44759999999997</x:v>
      </x:c>
      <x:c r="H4219" s="11">
        <x:v>607.8098</x:v>
      </x:c>
      <x:c r="I4219" s="11">
        <x:v>301.73649999999998</x:v>
      </x:c>
      <x:c r="J4219" s="11" t="s">
        <x:v>40</x:v>
      </x:c>
      <x:c r="K4219" s="11">
        <x:v>6.9044999999999996</x:v>
      </x:c>
      <x:c r="L4219" s="11">
        <x:v>300.48020000000002</x:v>
      </x:c>
      <x:c r="M4219" s="11">
        <x:v>400.8021</x:v>
      </x:c>
      <x:c r="N4219" s="11">
        <x:v>207.0077</x:v>
      </x:c>
      <x:c r="O4219" s="11">
        <x:v>1632.5141000000001</x:v>
      </x:c>
      <x:c r="P4219" s="11">
        <x:v>49.7346</x:v>
      </x:c>
      <x:c r="Q4219" s="11">
        <x:v>95.602999999999994</x:v>
      </x:c>
      <x:c r="R4219" s="11">
        <x:v>0.68200000000000005</x:v>
      </x:c>
      <x:c r="S4219" s="11">
        <x:v>36.4666</x:v>
      </x:c>
      <x:c r="T4219" s="11" t="s">
        <x:v>40</x:v>
      </x:c>
      <x:c r="U4219" s="11" t="s">
        <x:v>40</x:v>
      </x:c>
      <x:c r="V4219" s="11">
        <x:v>15</x:v>
      </x:c>
      <x:c r="W4219" s="12">
        <x:v>3</x:v>
      </x:c>
      <x:c r="X4219" s="8">
        <x:v>0</x:v>
      </x:c>
      <x:c r="Y4219" s="13">
        <x:f t="shared" si="390"/>
        <x:v>0.84150518219558068</x:v>
      </x:c>
      <x:c r="Z4219" s="13">
        <x:f t="shared" si="391"/>
        <x:v>0.7454095321216736</x:v>
      </x:c>
      <x:c r="AA4219" s="13">
        <x:f t="shared" si="392"/>
        <x:v>3.0768719326497943E-2</x:v>
      </x:c>
      <x:c r="AB4219" s="13">
        <x:f t="shared" si="393"/>
        <x:v>4.1963603632245522E-2</x:v>
      </x:c>
      <x:c r="AC4219" s="13" t="str">
        <x:f t="shared" si="394"/>
      </x:c>
      <x:c r="AD4219" s="13" t="str">
        <x:f t="shared" si="395"/>
      </x:c>
      <x:c r="AE4219" s="50" t="n">
        <x:f>IF(OR(NOT(ISNUMBER(Q4219)),NOT(ISNUMBER(R4219))),"",IF(Q4219&lt;R4219,1,0))</x:f>
        <x:v>0</x:v>
      </x:c>
      <x:c r="AF4219" s="50" t="n">
        <x:f>IFERROR(IF(AND(A4219=A4218,C4219=C4218+1,ISNUMBER(AE4218)),AE4218,""),"")</x:f>
        <x:v>0</x:v>
      </x:c>
      <x:c r="AG4219" s="52" t="str">
        <x:f>IFERROR(IF(AND(A4219=A4218,C4219=C4218+1,ISNUMBER(U4219),ISNUMBER(U4218),U4218&lt;&gt;0),U4219/U4218-1,""),"")</x:f>
      </x:c>
      <x:c r="AH4219" s="50" t="str">
        <x:f>IF(AND(ISNUMBER(AE4219),ISNUMBER(AF4219),ISNUMBER(AG4219)),IF(AND(AE4219=1,AF4219=1,AG4219&lt;0),1,0),"")</x:f>
      </x:c>
      <x:c r="AI4219" s="50" t="str">
        <x:f>IF(AND(A4219=A4220,C4220=C4219+1,ISNUMBER(AH4220)),C4220,"")</x:f>
      </x:c>
      <x:c r="AJ4219" s="50" t="str">
        <x:f>IF(AND(A4219=A4220,C4220=C4219+1,ISNUMBER(AH4220)),AH4220,"")</x:f>
      </x:c>
    </x:row>
    <x:row r="4220" ht="15">
      <x:c r="A4220" s="9" t="s">
        <x:v>292</x:v>
      </x:c>
      <x:c r="B4220" s="10">
        <x:v>44926</x:v>
      </x:c>
      <x:c r="C4220" s="9">
        <x:v>2022</x:v>
      </x:c>
      <x:c r="D4220" s="11">
        <x:v>1259.2771</x:v>
      </x:c>
      <x:c r="E4220" s="11">
        <x:v>570.01170000000002</x:v>
      </x:c>
      <x:c r="F4220" s="11">
        <x:v>623.93730000000005</x:v>
      </x:c>
      <x:c r="G4220" s="11">
        <x:v>932.79899999999998</x:v>
      </x:c>
      <x:c r="H4220" s="11">
        <x:v>629.4248</x:v>
      </x:c>
      <x:c r="I4220" s="11">
        <x:v>326.47809999999998</x:v>
      </x:c>
      <x:c r="J4220" s="11" t="s">
        <x:v>40</x:v>
      </x:c>
      <x:c r="K4220" s="11">
        <x:v>11.918699999999999</x:v>
      </x:c>
      <x:c r="L4220" s="11">
        <x:v>321.74110000000002</x:v>
      </x:c>
      <x:c r="M4220" s="11">
        <x:v>408.5566</x:v>
      </x:c>
      <x:c r="N4220" s="11">
        <x:v>220.8682</x:v>
      </x:c>
      <x:c r="O4220" s="11">
        <x:v>1442.4158</x:v>
      </x:c>
      <x:c r="P4220" s="11">
        <x:v>32.914999999999999</x:v>
      </x:c>
      <x:c r="Q4220" s="11">
        <x:v>82.560299999999998</x:v>
      </x:c>
      <x:c r="R4220" s="11">
        <x:v>0.68200000000000005</x:v>
      </x:c>
      <x:c r="S4220" s="11">
        <x:v>17.311299999999999</x:v>
      </x:c>
      <x:c r="T4220" s="11" t="s">
        <x:v>40</x:v>
      </x:c>
      <x:c r="U4220" s="11" t="s">
        <x:v>40</x:v>
      </x:c>
      <x:c r="V4220" s="11">
        <x:v>15</x:v>
      </x:c>
      <x:c r="W4220" s="12">
        <x:v>3</x:v>
      </x:c>
      <x:c r="X4220" s="8">
        <x:v>0</x:v>
      </x:c>
      <x:c r="Y4220" s="13">
        <x:f t="shared" si="390"/>
        <x:v>0.91357208488737562</x:v>
      </x:c>
      <x:c r="Z4220" s="13">
        <x:f t="shared" si="391"/>
        <x:v>0.74074165249252921</x:v>
      </x:c>
      <x:c r="AA4220" s="13">
        <x:f t="shared" si="392"/>
        <x:v>1.3747014060686086E-2</x:v>
      </x:c>
      <x:c r="AB4220" s="13">
        <x:f t="shared" si="393"/>
        <x:v>2.6138012038811789E-2</x:v>
      </x:c>
      <x:c r="AC4220" s="13" t="str">
        <x:f t="shared" si="394"/>
      </x:c>
      <x:c r="AD4220" s="13" t="str">
        <x:f t="shared" si="395"/>
      </x:c>
      <x:c r="AE4220" s="50" t="n">
        <x:f>IF(OR(NOT(ISNUMBER(Q4220)),NOT(ISNUMBER(R4220))),"",IF(Q4220&lt;R4220,1,0))</x:f>
        <x:v>0</x:v>
      </x:c>
      <x:c r="AF4220" s="50" t="n">
        <x:f>IFERROR(IF(AND(A4220=A4219,C4220=C4219+1,ISNUMBER(AE4219)),AE4219,""),"")</x:f>
        <x:v>0</x:v>
      </x:c>
      <x:c r="AG4220" s="52" t="str">
        <x:f>IFERROR(IF(AND(A4220=A4219,C4220=C4219+1,ISNUMBER(U4220),ISNUMBER(U4219),U4219&lt;&gt;0),U4220/U4219-1,""),"")</x:f>
      </x:c>
      <x:c r="AH4220" s="50" t="str">
        <x:f>IF(AND(ISNUMBER(AE4220),ISNUMBER(AF4220),ISNUMBER(AG4220)),IF(AND(AE4220=1,AF4220=1,AG4220&lt;0),1,0),"")</x:f>
      </x:c>
      <x:c r="AI4220" s="50" t="str">
        <x:f>IF(AND(A4220=A4221,C4221=C4220+1,ISNUMBER(AH4221)),C4221,"")</x:f>
      </x:c>
      <x:c r="AJ4220" s="50" t="str">
        <x:f>IF(AND(A4220=A4221,C4221=C4220+1,ISNUMBER(AH4221)),AH4221,"")</x:f>
      </x:c>
    </x:row>
    <x:row r="4221" ht="15">
      <x:c r="A4221" s="9" t="s">
        <x:v>292</x:v>
      </x:c>
      <x:c r="B4221" s="10">
        <x:v>45291</x:v>
      </x:c>
      <x:c r="C4221" s="9">
        <x:v>2023</x:v>
      </x:c>
      <x:c r="D4221" s="11">
        <x:v>1285.9827</x:v>
      </x:c>
      <x:c r="E4221" s="11">
        <x:v>674.80619999999999</x:v>
      </x:c>
      <x:c r="F4221" s="11">
        <x:v>690.98829999999998</x:v>
      </x:c>
      <x:c r="G4221" s="11">
        <x:v>1028.5250000000001</x:v>
      </x:c>
      <x:c r="H4221" s="11">
        <x:v>695.2577</x:v>
      </x:c>
      <x:c r="I4221" s="11">
        <x:v>257.45780000000002</x:v>
      </x:c>
      <x:c r="J4221" s="11" t="s">
        <x:v>40</x:v>
      </x:c>
      <x:c r="K4221" s="11">
        <x:v>7.7473000000000001</x:v>
      </x:c>
      <x:c r="L4221" s="11">
        <x:v>408.16300000000001</x:v>
      </x:c>
      <x:c r="M4221" s="11">
        <x:v>432.52569999999997</x:v>
      </x:c>
      <x:c r="N4221" s="11">
        <x:v>262.73200000000003</x:v>
      </x:c>
      <x:c r="O4221" s="11">
        <x:v>1714.3181999999999</x:v>
      </x:c>
      <x:c r="P4221" s="11">
        <x:v>-34.505400000000002</x:v>
      </x:c>
      <x:c r="Q4221" s="11">
        <x:v>11.904299999999999</x:v>
      </x:c>
      <x:c r="R4221" s="11">
        <x:v>0.68200000000000005</x:v>
      </x:c>
      <x:c r="S4221" s="11">
        <x:v>-41.9422</x:v>
      </x:c>
      <x:c r="T4221" s="11" t="s">
        <x:v>40</x:v>
      </x:c>
      <x:c r="U4221" s="11" t="s">
        <x:v>40</x:v>
      </x:c>
      <x:c r="V4221" s="11">
        <x:v>15</x:v>
      </x:c>
      <x:c r="W4221" s="12">
        <x:v>3</x:v>
      </x:c>
      <x:c r="X4221" s="8">
        <x:v>0</x:v>
      </x:c>
      <x:c r="Y4221" s="13">
        <x:f t="shared" si="390"/>
        <x:v>0.97658122431306005</x:v>
      </x:c>
      <x:c r="Z4221" s="13">
        <x:f t="shared" si="391"/>
        <x:v>0.79979691795231778</x:v>
      </x:c>
      <x:c r="AA4221" s="13">
        <x:f t="shared" si="392"/>
        <x:v>-3.2614902206693761E-2</x:v>
      </x:c>
      <x:c r="AB4221" s="13">
        <x:f t="shared" si="393"/>
        <x:v>-2.6831931720387839E-2</x:v>
      </x:c>
      <x:c r="AC4221" s="13" t="str">
        <x:f t="shared" si="394"/>
      </x:c>
      <x:c r="AD4221" s="13" t="str">
        <x:f t="shared" si="395"/>
      </x:c>
      <x:c r="AE4221" s="50" t="n">
        <x:f>IF(OR(NOT(ISNUMBER(Q4221)),NOT(ISNUMBER(R4221))),"",IF(Q4221&lt;R4221,1,0))</x:f>
        <x:v>0</x:v>
      </x:c>
      <x:c r="AF4221" s="50" t="n">
        <x:f>IFERROR(IF(AND(A4221=A4220,C4221=C4220+1,ISNUMBER(AE4220)),AE4220,""),"")</x:f>
        <x:v>0</x:v>
      </x:c>
      <x:c r="AG4221" s="52" t="str">
        <x:f>IFERROR(IF(AND(A4221=A4220,C4221=C4220+1,ISNUMBER(U4221),ISNUMBER(U4220),U4220&lt;&gt;0),U4221/U4220-1,""),"")</x:f>
      </x:c>
      <x:c r="AH4221" s="50" t="str">
        <x:f>IF(AND(ISNUMBER(AE4221),ISNUMBER(AF4221),ISNUMBER(AG4221)),IF(AND(AE4221=1,AF4221=1,AG4221&lt;0),1,0),"")</x:f>
      </x:c>
      <x:c r="AI4221" s="50" t="str">
        <x:f>IF(AND(A4221=A4222,C4222=C4221+1,ISNUMBER(AH4222)),C4222,"")</x:f>
      </x:c>
      <x:c r="AJ4221" s="50" t="str">
        <x:f>IF(AND(A4221=A4222,C4222=C4221+1,ISNUMBER(AH4222)),AH4222,"")</x:f>
      </x:c>
    </x:row>
    <x:row r="4222" ht="15">
      <x:c r="A4222" s="9" t="s">
        <x:v>292</x:v>
      </x:c>
      <x:c r="B4222" s="10">
        <x:v>45657</x:v>
      </x:c>
      <x:c r="C4222" s="9">
        <x:v>2024</x:v>
      </x:c>
      <x:c r="D4222" s="11">
        <x:v>1252.751</x:v>
      </x:c>
      <x:c r="E4222" s="11">
        <x:v>742.74300000000005</x:v>
      </x:c>
      <x:c r="F4222" s="11">
        <x:v>592.62800000000004</x:v>
      </x:c>
      <x:c r="G4222" s="11">
        <x:v>1011.971</x:v>
      </x:c>
      <x:c r="H4222" s="11">
        <x:v>660.02</x:v>
      </x:c>
      <x:c r="I4222" s="11">
        <x:v>240.78</x:v>
      </x:c>
      <x:c r="J4222" s="11">
        <x:v>199.93100000000001</x:v>
      </x:c>
      <x:c r="K4222" s="11">
        <x:v>241.61</x:v>
      </x:c>
      <x:c r="L4222" s="11">
        <x:v>342.18299999999999</x:v>
      </x:c>
      <x:c r="M4222" s="11">
        <x:v>269.34100000000001</x:v>
      </x:c>
      <x:c r="N4222" s="11">
        <x:v>390.67899999999997</x:v>
      </x:c>
      <x:c r="O4222" s="11">
        <x:v>1714.3181999999999</x:v>
      </x:c>
      <x:c r="P4222" s="11">
        <x:v>-34.505400000000002</x:v>
      </x:c>
      <x:c r="Q4222" s="11">
        <x:v>11.904299999999999</x:v>
      </x:c>
      <x:c r="R4222" s="11">
        <x:v>0.68200000000000005</x:v>
      </x:c>
      <x:c r="S4222" s="11">
        <x:v>-41.9422</x:v>
      </x:c>
      <x:c r="T4222" s="11" t="s">
        <x:v>40</x:v>
      </x:c>
      <x:c r="U4222" s="11" t="s">
        <x:v>40</x:v>
      </x:c>
      <x:c r="V4222" s="11">
        <x:v>16</x:v>
      </x:c>
      <x:c r="W4222" s="12">
        <x:v>2</x:v>
      </x:c>
      <x:c r="X4222" s="8">
        <x:v>0</x:v>
      </x:c>
      <x:c r="Y4222" s="13">
        <x:f t="shared" si="390"/>
        <x:v>1.2533039275903264</x:v>
      </x:c>
      <x:c r="Z4222" s="13">
        <x:f t="shared" si="391"/>
        <x:v>0.80779899596966998</x:v>
      </x:c>
      <x:c r="AA4222" s="13">
        <x:f t="shared" si="392"/>
        <x:v>-3.3480077046436206E-2</x:v>
      </x:c>
      <x:c r="AB4222" s="13">
        <x:f t="shared" si="393"/>
        <x:v>-2.7543701821032274E-2</x:v>
      </x:c>
      <x:c r="AC4222" s="13" t="str">
        <x:f t="shared" si="394"/>
      </x:c>
      <x:c r="AD4222" s="13">
        <x:f t="shared" si="395"/>
        <x:v>0.15959356647889325</x:v>
      </x:c>
      <x:c r="AE4222" s="50" t="n">
        <x:f>IF(OR(NOT(ISNUMBER(Q4222)),NOT(ISNUMBER(R4222))),"",IF(Q4222&lt;R4222,1,0))</x:f>
        <x:v>0</x:v>
      </x:c>
      <x:c r="AF4222" s="50" t="n">
        <x:f>IFERROR(IF(AND(A4222=A4221,C4222=C4221+1,ISNUMBER(AE4221)),AE4221,""),"")</x:f>
        <x:v>0</x:v>
      </x:c>
      <x:c r="AG4222" s="52" t="str">
        <x:f>IFERROR(IF(AND(A4222=A4221,C4222=C4221+1,ISNUMBER(U4222),ISNUMBER(U4221),U4221&lt;&gt;0),U4222/U4221-1,""),"")</x:f>
      </x:c>
      <x:c r="AH4222" s="50" t="str">
        <x:f>IF(AND(ISNUMBER(AE4222),ISNUMBER(AF4222),ISNUMBER(AG4222)),IF(AND(AE4222=1,AF4222=1,AG4222&lt;0),1,0),"")</x:f>
      </x:c>
      <x:c r="AI4222" s="50" t="str">
        <x:f>IF(AND(A4222=A4223,C4223=C4222+1,ISNUMBER(AH4223)),C4223,"")</x:f>
      </x:c>
      <x:c r="AJ4222" s="50" t="str">
        <x:f>IF(AND(A4222=A4223,C4223=C4222+1,ISNUMBER(AH4223)),AH4223,"")</x:f>
      </x:c>
    </x:row>
    <x:row r="4223" ht="15">
      <x:c r="A4223" s="9" t="s">
        <x:v>293</x:v>
      </x:c>
      <x:c r="B4223" s="10">
        <x:v>39447</x:v>
      </x:c>
      <x:c r="C4223" s="9">
        <x:v>2007</x:v>
      </x:c>
      <x:c r="D4223" s="11">
        <x:v>89.872</x:v>
      </x:c>
      <x:c r="E4223" s="11">
        <x:v>53.554000000000002</x:v>
      </x:c>
      <x:c r="F4223" s="11">
        <x:v>17.094999999999999</x:v>
      </x:c>
      <x:c r="G4223" s="11">
        <x:v>19.236000000000001</x:v>
      </x:c>
      <x:c r="H4223" s="11">
        <x:v>0</x:v>
      </x:c>
      <x:c r="I4223" s="11">
        <x:v>70.635999999999996</x:v>
      </x:c>
      <x:c r="J4223" s="11">
        <x:v>65.385999999999996</x:v>
      </x:c>
      <x:c r="K4223" s="11">
        <x:v>25.452000000000002</x:v>
      </x:c>
      <x:c r="L4223" s="11">
        <x:v>6.3179999999999996</x:v>
      </x:c>
      <x:c r="M4223" s="11">
        <x:v>0</x:v>
      </x:c>
      <x:c r="N4223" s="11">
        <x:v>0</x:v>
      </x:c>
      <x:c r="O4223" s="11">
        <x:v>86.23</x:v>
      </x:c>
      <x:c r="P4223" s="11">
        <x:v>11.497999999999999</x:v>
      </x:c>
      <x:c r="Q4223" s="11">
        <x:v>18.161000000000001</x:v>
      </x:c>
      <x:c r="R4223" s="11">
        <x:v>0</x:v>
      </x:c>
      <x:c r="S4223" s="11">
        <x:v>9.41</x:v>
      </x:c>
      <x:c r="T4223" s="11">
        <x:v>11.221</x:v>
      </x:c>
      <x:c r="U4223" s="11">
        <x:v>117.8066</x:v>
      </x:c>
      <x:c r="V4223" s="11">
        <x:v>18</x:v>
      </x:c>
      <x:c r="W4223" s="12">
        <x:v>0</x:v>
      </x:c>
      <x:c r="X4223" s="8">
        <x:v>0</x:v>
      </x:c>
      <x:c r="Y4223" s="13">
        <x:f t="shared" si="390"/>
        <x:v>3.1327288680900853</x:v>
      </x:c>
      <x:c r="Z4223" s="13">
        <x:f t="shared" si="391"/>
        <x:v>0.2140377425672067</x:v>
      </x:c>
      <x:c r="AA4223" s="13">
        <x:f t="shared" si="392"/>
        <x:v>0.10470446857753249</x:v>
      </x:c>
      <x:c r="AB4223" s="13">
        <x:f t="shared" si="393"/>
        <x:v>0.12793751112693608</x:v>
      </x:c>
      <x:c r="AC4223" s="13">
        <x:f t="shared" si="394"/>
        <x:v>0.58333333333333337</x:v>
      </x:c>
      <x:c r="AD4223" s="13">
        <x:f t="shared" si="395"/>
        <x:v>0.7275458429766779</x:v>
      </x:c>
      <x:c r="AE4223" s="50" t="n">
        <x:f>IF(OR(NOT(ISNUMBER(Q4223)),NOT(ISNUMBER(R4223))),"",IF(Q4223&lt;R4223,1,0))</x:f>
        <x:v>0</x:v>
      </x:c>
      <x:c r="AF4223" s="50" t="str">
        <x:f>IFERROR(IF(AND(A4223=A4222,C4223=C4222+1,ISNUMBER(AE4222)),AE4222,""),"")</x:f>
      </x:c>
      <x:c r="AG4223" s="52" t="str">
        <x:f>IFERROR(IF(AND(A4223=A4222,C4223=C4222+1,ISNUMBER(U4223),ISNUMBER(U4222),U4222&lt;&gt;0),U4223/U4222-1,""),"")</x:f>
      </x:c>
      <x:c r="AH4223" s="50" t="str">
        <x:f>IF(AND(ISNUMBER(AE4223),ISNUMBER(AF4223),ISNUMBER(AG4223)),IF(AND(AE4223=1,AF4223=1,AG4223&lt;0),1,0),"")</x:f>
      </x:c>
      <x:c r="AI4223" s="50" t="n">
        <x:f>IF(AND(A4223=A4224,C4224=C4223+1,ISNUMBER(AH4224)),C4224,"")</x:f>
        <x:v>2008</x:v>
      </x:c>
      <x:c r="AJ4223" s="50" t="n">
        <x:f>IF(AND(A4223=A4224,C4224=C4223+1,ISNUMBER(AH4224)),AH4224,"")</x:f>
        <x:v>0</x:v>
      </x:c>
    </x:row>
    <x:row r="4224" ht="15">
      <x:c r="A4224" s="9" t="s">
        <x:v>293</x:v>
      </x:c>
      <x:c r="B4224" s="10">
        <x:v>39813</x:v>
      </x:c>
      <x:c r="C4224" s="9">
        <x:v>2008</x:v>
      </x:c>
      <x:c r="D4224" s="11">
        <x:v>100.64400000000001</x:v>
      </x:c>
      <x:c r="E4224" s="11">
        <x:v>61.136000000000003</x:v>
      </x:c>
      <x:c r="F4224" s="11">
        <x:v>20.405000000000001</x:v>
      </x:c>
      <x:c r="G4224" s="11">
        <x:v>22.786999999999999</x:v>
      </x:c>
      <x:c r="H4224" s="11">
        <x:v>0</x:v>
      </x:c>
      <x:c r="I4224" s="11">
        <x:v>77.856999999999999</x:v>
      </x:c>
      <x:c r="J4224" s="11">
        <x:v>72.606999999999999</x:v>
      </x:c>
      <x:c r="K4224" s="11">
        <x:v>31.494</x:v>
      </x:c>
      <x:c r="L4224" s="11">
        <x:v>7.0540000000000003</x:v>
      </x:c>
      <x:c r="M4224" s="11">
        <x:v>0</x:v>
      </x:c>
      <x:c r="N4224" s="11">
        <x:v>0</x:v>
      </x:c>
      <x:c r="O4224" s="11">
        <x:v>97.372</x:v>
      </x:c>
      <x:c r="P4224" s="11">
        <x:v>15.2</x:v>
      </x:c>
      <x:c r="Q4224" s="11">
        <x:v>21.113</x:v>
      </x:c>
      <x:c r="R4224" s="11">
        <x:v>0</x:v>
      </x:c>
      <x:c r="S4224" s="11">
        <x:v>11.996</x:v>
      </x:c>
      <x:c r="T4224" s="11">
        <x:v>19.442</x:v>
      </x:c>
      <x:c r="U4224" s="11">
        <x:v>124.3514</x:v>
      </x:c>
      <x:c r="V4224" s="11">
        <x:v>18</x:v>
      </x:c>
      <x:c r="W4224" s="12">
        <x:v>0</x:v>
      </x:c>
      <x:c r="X4224" s="8">
        <x:v>0</x:v>
      </x:c>
      <x:c r="Y4224" s="13">
        <x:f t="shared" si="390"/>
        <x:v>2.996128399901985</x:v>
      </x:c>
      <x:c r="Z4224" s="13">
        <x:f t="shared" si="391"/>
        <x:v>0.22641190731687927</x:v>
      </x:c>
      <x:c r="AA4224" s="13">
        <x:f t="shared" si="392"/>
        <x:v>0.11919240093795953</x:v>
      </x:c>
      <x:c r="AB4224" s="13">
        <x:f t="shared" si="393"/>
        <x:v>0.15102738364929849</x:v>
      </x:c>
      <x:c r="AC4224" s="13">
        <x:f t="shared" si="394"/>
        <x:v>0.85320577522271479</x:v>
      </x:c>
      <x:c r="AD4224" s="13">
        <x:f t="shared" si="395"/>
        <x:v>0.72142402925161953</x:v>
      </x:c>
      <x:c r="AE4224" s="50" t="n">
        <x:f>IF(OR(NOT(ISNUMBER(Q4224)),NOT(ISNUMBER(R4224))),"",IF(Q4224&lt;R4224,1,0))</x:f>
        <x:v>0</x:v>
      </x:c>
      <x:c r="AF4224" s="50" t="n">
        <x:f>IFERROR(IF(AND(A4224=A4223,C4224=C4223+1,ISNUMBER(AE4223)),AE4223,""),"")</x:f>
        <x:v>0</x:v>
      </x:c>
      <x:c r="AG4224" s="52" t="n">
        <x:f>IFERROR(IF(AND(A4224=A4223,C4224=C4223+1,ISNUMBER(U4224),ISNUMBER(U4223),U4223&lt;&gt;0),U4224/U4223-1,""),"")</x:f>
        <x:v>0.05555546123901367</x:v>
      </x:c>
      <x:c r="AH4224" s="50" t="n">
        <x:f>IF(AND(ISNUMBER(AE4224),ISNUMBER(AF4224),ISNUMBER(AG4224)),IF(AND(AE4224=1,AF4224=1,AG4224&lt;0),1,0),"")</x:f>
        <x:v>0</x:v>
      </x:c>
      <x:c r="AI4224" s="50" t="n">
        <x:f>IF(AND(A4224=A4225,C4225=C4224+1,ISNUMBER(AH4225)),C4225,"")</x:f>
        <x:v>2009</x:v>
      </x:c>
      <x:c r="AJ4224" s="50" t="n">
        <x:f>IF(AND(A4224=A4225,C4225=C4224+1,ISNUMBER(AH4225)),AH4225,"")</x:f>
        <x:v>0</x:v>
      </x:c>
    </x:row>
    <x:row r="4225" ht="15">
      <x:c r="A4225" s="9" t="s">
        <x:v>293</x:v>
      </x:c>
      <x:c r="B4225" s="10">
        <x:v>40178</x:v>
      </x:c>
      <x:c r="C4225" s="9">
        <x:v>2009</x:v>
      </x:c>
      <x:c r="D4225" s="11">
        <x:v>90.896000000000001</x:v>
      </x:c>
      <x:c r="E4225" s="11">
        <x:v>37.058999999999997</x:v>
      </x:c>
      <x:c r="F4225" s="11">
        <x:v>12.917999999999999</x:v>
      </x:c>
      <x:c r="G4225" s="11">
        <x:v>17.219000000000001</x:v>
      </x:c>
      <x:c r="H4225" s="11">
        <x:v>0</x:v>
      </x:c>
      <x:c r="I4225" s="11">
        <x:v>73.677000000000007</x:v>
      </x:c>
      <x:c r="J4225" s="11">
        <x:v>68.427000000000007</x:v>
      </x:c>
      <x:c r="K4225" s="11">
        <x:v>15.804</x:v>
      </x:c>
      <x:c r="L4225" s="11">
        <x:v>7.4009999999999998</x:v>
      </x:c>
      <x:c r="M4225" s="11">
        <x:v>0</x:v>
      </x:c>
      <x:c r="N4225" s="11">
        <x:v>0</x:v>
      </x:c>
      <x:c r="O4225" s="11">
        <x:v>84.811999999999998</x:v>
      </x:c>
      <x:c r="P4225" s="11">
        <x:v>1.9319999999999999</x:v>
      </x:c>
      <x:c r="Q4225" s="11">
        <x:v>7.0910000000000002</x:v>
      </x:c>
      <x:c r="R4225" s="11">
        <x:v>0</x:v>
      </x:c>
      <x:c r="S4225" s="11">
        <x:v>0.622</x:v>
      </x:c>
      <x:c r="T4225" s="11">
        <x:v>8.36</x:v>
      </x:c>
      <x:c r="U4225" s="11">
        <x:v>45.922800000000002</x:v>
      </x:c>
      <x:c r="V4225" s="11">
        <x:v>18</x:v>
      </x:c>
      <x:c r="W4225" s="12">
        <x:v>0</x:v>
      </x:c>
      <x:c r="X4225" s="8">
        <x:v>0</x:v>
      </x:c>
      <x:c r="Y4225" s="13">
        <x:f t="shared" si="390"/>
        <x:v>2.868787738039944</x:v>
      </x:c>
      <x:c r="Z4225" s="13">
        <x:f t="shared" si="391"/>
        <x:v>0.18943627882415068</x:v>
      </x:c>
      <x:c r="AA4225" s="13">
        <x:f t="shared" si="392"/>
        <x:v>6.8429853898961451E-3</x:v>
      </x:c>
      <x:c r="AB4225" s="13">
        <x:f t="shared" si="393"/>
        <x:v>2.1255060728744939E-2</x:v>
      </x:c>
      <x:c r="AC4225" s="13">
        <x:f t="shared" si="394"/>
        <x:v>0.48551019222951386</x:v>
      </x:c>
      <x:c r="AD4225" s="13">
        <x:f t="shared" si="395"/>
        <x:v>0.75280540397817297</x:v>
      </x:c>
      <x:c r="AE4225" s="50" t="n">
        <x:f>IF(OR(NOT(ISNUMBER(Q4225)),NOT(ISNUMBER(R4225))),"",IF(Q4225&lt;R4225,1,0))</x:f>
        <x:v>0</x:v>
      </x:c>
      <x:c r="AF4225" s="50" t="n">
        <x:f>IFERROR(IF(AND(A4225=A4224,C4225=C4224+1,ISNUMBER(AE4224)),AE4224,""),"")</x:f>
        <x:v>0</x:v>
      </x:c>
      <x:c r="AG4225" s="52" t="n">
        <x:f>IFERROR(IF(AND(A4225=A4224,C4225=C4224+1,ISNUMBER(U4225),ISNUMBER(U4224),U4224&lt;&gt;0),U4225/U4224-1,""),"")</x:f>
        <x:v>-0.6307013833378634</x:v>
      </x:c>
      <x:c r="AH4225" s="50" t="n">
        <x:f>IF(AND(ISNUMBER(AE4225),ISNUMBER(AF4225),ISNUMBER(AG4225)),IF(AND(AE4225=1,AF4225=1,AG4225&lt;0),1,0),"")</x:f>
        <x:v>0</x:v>
      </x:c>
      <x:c r="AI4225" s="50" t="n">
        <x:f>IF(AND(A4225=A4226,C4226=C4225+1,ISNUMBER(AH4226)),C4226,"")</x:f>
        <x:v>2010</x:v>
      </x:c>
      <x:c r="AJ4225" s="50" t="n">
        <x:f>IF(AND(A4225=A4226,C4226=C4225+1,ISNUMBER(AH4226)),AH4226,"")</x:f>
        <x:v>0</x:v>
      </x:c>
    </x:row>
    <x:row r="4226" ht="15">
      <x:c r="A4226" s="9" t="s">
        <x:v>293</x:v>
      </x:c>
      <x:c r="B4226" s="10">
        <x:v>40543</x:v>
      </x:c>
      <x:c r="C4226" s="9">
        <x:v>2010</x:v>
      </x:c>
      <x:c r="D4226" s="11">
        <x:v>93.760999999999996</x:v>
      </x:c>
      <x:c r="E4226" s="11">
        <x:v>41.685000000000002</x:v>
      </x:c>
      <x:c r="F4226" s="11">
        <x:v>15.239000000000001</x:v>
      </x:c>
      <x:c r="G4226" s="11">
        <x:v>20.526</x:v>
      </x:c>
      <x:c r="H4226" s="11">
        <x:v>0</x:v>
      </x:c>
      <x:c r="I4226" s="11">
        <x:v>73.234999999999999</x:v>
      </x:c>
      <x:c r="J4226" s="11">
        <x:v>67.984999999999999</x:v>
      </x:c>
      <x:c r="K4226" s="11">
        <x:v>14.718</x:v>
      </x:c>
      <x:c r="L4226" s="11">
        <x:v>7.8179999999999996</x:v>
      </x:c>
      <x:c r="M4226" s="11">
        <x:v>0</x:v>
      </x:c>
      <x:c r="N4226" s="11">
        <x:v>0</x:v>
      </x:c>
      <x:c r="O4226" s="11">
        <x:v>60.649000000000001</x:v>
      </x:c>
      <x:c r="P4226" s="11">
        <x:v>9.6649999999999991</x:v>
      </x:c>
      <x:c r="Q4226" s="11">
        <x:v>14.147</x:v>
      </x:c>
      <x:c r="R4226" s="11">
        <x:v>0</x:v>
      </x:c>
      <x:c r="S4226" s="11">
        <x:v>7.6379999999999999</x:v>
      </x:c>
      <x:c r="T4226" s="11">
        <x:v>5.93</x:v>
      </x:c>
      <x:c r="U4226" s="11">
        <x:v>85.955200000000005</x:v>
      </x:c>
      <x:c r="V4226" s="11">
        <x:v>18</x:v>
      </x:c>
      <x:c r="W4226" s="12">
        <x:v>0</x:v>
      </x:c>
      <x:c r="X4226" s="8">
        <x:v>0</x:v>
      </x:c>
      <x:c r="Y4226" s="13">
        <x:f t="shared" si="390"/>
        <x:v>2.7354157096922371</x:v>
      </x:c>
      <x:c r="Z4226" s="13">
        <x:f t="shared" si="391"/>
        <x:v>0.21891831358453942</x:v>
      </x:c>
      <x:c r="AA4226" s="13">
        <x:f t="shared" si="392"/>
        <x:v>8.1462441740169159E-2</x:v>
      </x:c>
      <x:c r="AB4226" s="13">
        <x:f t="shared" si="393"/>
        <x:v>0.10308123846801975</x:v>
      </x:c>
      <x:c r="AC4226" s="13">
        <x:f t="shared" si="394"/>
        <x:v>0.28890188054175192</x:v>
      </x:c>
      <x:c r="AD4226" s="13">
        <x:f t="shared" si="395"/>
        <x:v>0.7250882563112595</x:v>
      </x:c>
      <x:c r="AE4226" s="50" t="n">
        <x:f>IF(OR(NOT(ISNUMBER(Q4226)),NOT(ISNUMBER(R4226))),"",IF(Q4226&lt;R4226,1,0))</x:f>
        <x:v>0</x:v>
      </x:c>
      <x:c r="AF4226" s="50" t="n">
        <x:f>IFERROR(IF(AND(A4226=A4225,C4226=C4225+1,ISNUMBER(AE4225)),AE4225,""),"")</x:f>
        <x:v>0</x:v>
      </x:c>
      <x:c r="AG4226" s="52" t="n">
        <x:f>IFERROR(IF(AND(A4226=A4225,C4226=C4225+1,ISNUMBER(U4226),ISNUMBER(U4225),U4225&lt;&gt;0),U4226/U4225-1,""),"")</x:f>
        <x:v>0.8717325598613326</x:v>
      </x:c>
      <x:c r="AH4226" s="50" t="n">
        <x:f>IF(AND(ISNUMBER(AE4226),ISNUMBER(AF4226),ISNUMBER(AG4226)),IF(AND(AE4226=1,AF4226=1,AG4226&lt;0),1,0),"")</x:f>
        <x:v>0</x:v>
      </x:c>
      <x:c r="AI4226" s="50" t="n">
        <x:f>IF(AND(A4226=A4227,C4227=C4226+1,ISNUMBER(AH4227)),C4227,"")</x:f>
        <x:v>2011</x:v>
      </x:c>
      <x:c r="AJ4226" s="50" t="n">
        <x:f>IF(AND(A4226=A4227,C4227=C4226+1,ISNUMBER(AH4227)),AH4227,"")</x:f>
        <x:v>0</x:v>
      </x:c>
    </x:row>
    <x:row r="4227" ht="15">
      <x:c r="A4227" s="9" t="s">
        <x:v>293</x:v>
      </x:c>
      <x:c r="B4227" s="10">
        <x:v>40908</x:v>
      </x:c>
      <x:c r="C4227" s="9">
        <x:v>2011</x:v>
      </x:c>
      <x:c r="D4227" s="11">
        <x:v>112.42100000000001</x:v>
      </x:c>
      <x:c r="E4227" s="11">
        <x:v>56.064999999999998</x:v>
      </x:c>
      <x:c r="F4227" s="11">
        <x:v>26.658999999999999</x:v>
      </x:c>
      <x:c r="G4227" s="11">
        <x:v>32.305999999999997</x:v>
      </x:c>
      <x:c r="H4227" s="11">
        <x:v>0</x:v>
      </x:c>
      <x:c r="I4227" s="11">
        <x:v>80.114999999999995</x:v>
      </x:c>
      <x:c r="J4227" s="11">
        <x:v>74.864999999999995</x:v>
      </x:c>
      <x:c r="K4227" s="11">
        <x:v>13.707000000000001</x:v>
      </x:c>
      <x:c r="L4227" s="11">
        <x:v>11.401999999999999</x:v>
      </x:c>
      <x:c r="M4227" s="11">
        <x:v>0</x:v>
      </x:c>
      <x:c r="N4227" s="11">
        <x:v>0</x:v>
      </x:c>
      <x:c r="O4227" s="11">
        <x:v>105.36799999999999</x:v>
      </x:c>
      <x:c r="P4227" s="11">
        <x:v>15.343</x:v>
      </x:c>
      <x:c r="Q4227" s="11">
        <x:v>20.949000000000002</x:v>
      </x:c>
      <x:c r="R4227" s="11">
        <x:v>0</x:v>
      </x:c>
      <x:c r="S4227" s="11">
        <x:v>11.651999999999999</x:v>
      </x:c>
      <x:c r="T4227" s="11">
        <x:v>13.212</x:v>
      </x:c>
      <x:c r="U4227" s="11">
        <x:v>121.73350000000001</x:v>
      </x:c>
      <x:c r="V4227" s="11">
        <x:v>18</x:v>
      </x:c>
      <x:c r="W4227" s="12">
        <x:v>0</x:v>
      </x:c>
      <x:c r="X4227" s="8">
        <x:v>0</x:v>
      </x:c>
      <x:c r="Y4227" s="13" t="n">
        <x:f t="shared" ref="Y4227:Y4290" si="396">IF(AND(ISNUMBER(E4227),ISNUMBER(F4227),F4227&lt;&gt;0),E4227/F4227,"")</x:f>
        <x:v>2.1030421246108255</x:v>
      </x:c>
      <x:c r="Z4227" s="13" t="n">
        <x:f t="shared" ref="Z4227:Z4290" si="397">IF(AND(ISNUMBER(G4227),ISNUMBER(D4227),D4227&lt;&gt;0),G4227/D4227,"")</x:f>
        <x:v>0.2873662394036701</x:v>
      </x:c>
      <x:c r="AA4227" s="13" t="n">
        <x:f t="shared" ref="AA4227:AA4290" si="398">IF(AND(ISNUMBER(S4227),ISNUMBER(D4227),D4227&lt;&gt;0),S4227/D4227,"")</x:f>
        <x:v>0.10364611593919285</x:v>
      </x:c>
      <x:c r="AB4227" s="13" t="n">
        <x:f t="shared" ref="AB4227:AB4290" si="399">IF(AND(ISNUMBER(P4227),ISNUMBER(D4227),D4227&lt;&gt;0),P4227/D4227,"")</x:f>
        <x:v>0.13647806014890457</x:v>
      </x:c>
      <x:c r="AC4227" s="13" t="n">
        <x:f t="shared" ref="AC4227:AC4290" si="400">IF(AND(ISNUMBER(T4227),ISNUMBER(G4227),G4227&lt;&gt;0),T4227/G4227,"")</x:f>
        <x:v>0.40896427908128524</x:v>
      </x:c>
      <x:c r="AD4227" s="13" t="n">
        <x:f t="shared" ref="AD4227:AD4290" si="401">IF(AND(ISNUMBER(J4227),ISNUMBER(D4227),D4227&lt;&gt;0),J4227/D4227,"")</x:f>
        <x:v>0.6659343005310395</x:v>
      </x:c>
      <x:c r="AE4227" s="50" t="n">
        <x:f>IF(OR(NOT(ISNUMBER(Q4227)),NOT(ISNUMBER(R4227))),"",IF(Q4227&lt;R4227,1,0))</x:f>
        <x:v>0</x:v>
      </x:c>
      <x:c r="AF4227" s="50" t="n">
        <x:f>IFERROR(IF(AND(A4227=A4226,C4227=C4226+1,ISNUMBER(AE4226)),AE4226,""),"")</x:f>
        <x:v>0</x:v>
      </x:c>
      <x:c r="AG4227" s="52" t="n">
        <x:f>IFERROR(IF(AND(A4227=A4226,C4227=C4226+1,ISNUMBER(U4227),ISNUMBER(U4226),U4226&lt;&gt;0),U4227/U4226-1,""),"")</x:f>
        <x:v>0.4162435780499609</x:v>
      </x:c>
      <x:c r="AH4227" s="50" t="n">
        <x:f>IF(AND(ISNUMBER(AE4227),ISNUMBER(AF4227),ISNUMBER(AG4227)),IF(AND(AE4227=1,AF4227=1,AG4227&lt;0),1,0),"")</x:f>
        <x:v>0</x:v>
      </x:c>
      <x:c r="AI4227" s="50" t="n">
        <x:f>IF(AND(A4227=A4228,C4228=C4227+1,ISNUMBER(AH4228)),C4228,"")</x:f>
        <x:v>2012</x:v>
      </x:c>
      <x:c r="AJ4227" s="50" t="n">
        <x:f>IF(AND(A4227=A4228,C4228=C4227+1,ISNUMBER(AH4228)),AH4228,"")</x:f>
        <x:v>0</x:v>
      </x:c>
    </x:row>
    <x:row r="4228" ht="15">
      <x:c r="A4228" s="9" t="s">
        <x:v>293</x:v>
      </x:c>
      <x:c r="B4228" s="10">
        <x:v>41274</x:v>
      </x:c>
      <x:c r="C4228" s="9">
        <x:v>2012</x:v>
      </x:c>
      <x:c r="D4228" s="11">
        <x:v>120.027</x:v>
      </x:c>
      <x:c r="E4228" s="11">
        <x:v>57.305999999999997</x:v>
      </x:c>
      <x:c r="F4228" s="11">
        <x:v>21.846</x:v>
      </x:c>
      <x:c r="G4228" s="11">
        <x:v>27.422999999999998</x:v>
      </x:c>
      <x:c r="H4228" s="11">
        <x:v>0</x:v>
      </x:c>
      <x:c r="I4228" s="11">
        <x:v>92.603999999999999</x:v>
      </x:c>
      <x:c r="J4228" s="11">
        <x:v>87.353999999999999</x:v>
      </x:c>
      <x:c r="K4228" s="11">
        <x:v>17.805</x:v>
      </x:c>
      <x:c r="L4228" s="11">
        <x:v>9.31</x:v>
      </x:c>
      <x:c r="M4228" s="11">
        <x:v>0</x:v>
      </x:c>
      <x:c r="N4228" s="11">
        <x:v>0</x:v>
      </x:c>
      <x:c r="O4228" s="11">
        <x:v>126.271</x:v>
      </x:c>
      <x:c r="P4228" s="11">
        <x:v>22.937000000000001</x:v>
      </x:c>
      <x:c r="Q4228" s="11">
        <x:v>29.125</x:v>
      </x:c>
      <x:c r="R4228" s="11">
        <x:v>0</x:v>
      </x:c>
      <x:c r="S4228" s="11">
        <x:v>17.591000000000001</x:v>
      </x:c>
      <x:c r="T4228" s="11">
        <x:v>21.466999999999999</x:v>
      </x:c>
      <x:c r="U4228" s="11">
        <x:v>133.9504</x:v>
      </x:c>
      <x:c r="V4228" s="11">
        <x:v>18</x:v>
      </x:c>
      <x:c r="W4228" s="12">
        <x:v>0</x:v>
      </x:c>
      <x:c r="X4228" s="8">
        <x:v>0</x:v>
      </x:c>
      <x:c r="Y4228" s="13">
        <x:f t="shared" si="396"/>
        <x:v>2.6231804449327107</x:v>
      </x:c>
      <x:c r="Z4228" s="13">
        <x:f t="shared" si="397"/>
        <x:v>0.22847359344147566</x:v>
      </x:c>
      <x:c r="AA4228" s="13">
        <x:f t="shared" si="398"/>
        <x:v>0.14655869096120042</x:v>
      </x:c>
      <x:c r="AB4228" s="13">
        <x:f t="shared" si="399"/>
        <x:v>0.19109866946603682</x:v>
      </x:c>
      <x:c r="AC4228" s="13">
        <x:f t="shared" si="400"/>
        <x:v>0.78281004995806436</x:v>
      </x:c>
      <x:c r="AD4228" s="13">
        <x:f t="shared" si="401"/>
        <x:v>0.7277862480941788</x:v>
      </x:c>
      <x:c r="AE4228" s="50" t="n">
        <x:f>IF(OR(NOT(ISNUMBER(Q4228)),NOT(ISNUMBER(R4228))),"",IF(Q4228&lt;R4228,1,0))</x:f>
        <x:v>0</x:v>
      </x:c>
      <x:c r="AF4228" s="50" t="n">
        <x:f>IFERROR(IF(AND(A4228=A4227,C4228=C4227+1,ISNUMBER(AE4227)),AE4227,""),"")</x:f>
        <x:v>0</x:v>
      </x:c>
      <x:c r="AG4228" s="52" t="n">
        <x:f>IFERROR(IF(AND(A4228=A4227,C4228=C4227+1,ISNUMBER(U4228),ISNUMBER(U4227),U4227&lt;&gt;0),U4228/U4227-1,""),"")</x:f>
        <x:v>0.10035774868873393</x:v>
      </x:c>
      <x:c r="AH4228" s="50" t="n">
        <x:f>IF(AND(ISNUMBER(AE4228),ISNUMBER(AF4228),ISNUMBER(AG4228)),IF(AND(AE4228=1,AF4228=1,AG4228&lt;0),1,0),"")</x:f>
        <x:v>0</x:v>
      </x:c>
      <x:c r="AI4228" s="50" t="n">
        <x:f>IF(AND(A4228=A4229,C4229=C4228+1,ISNUMBER(AH4229)),C4229,"")</x:f>
        <x:v>2013</x:v>
      </x:c>
      <x:c r="AJ4228" s="50" t="n">
        <x:f>IF(AND(A4228=A4229,C4229=C4228+1,ISNUMBER(AH4229)),AH4229,"")</x:f>
        <x:v>0</x:v>
      </x:c>
    </x:row>
    <x:row r="4229" ht="15">
      <x:c r="A4229" s="9" t="s">
        <x:v>293</x:v>
      </x:c>
      <x:c r="B4229" s="10">
        <x:v>41639</x:v>
      </x:c>
      <x:c r="C4229" s="9">
        <x:v>2013</x:v>
      </x:c>
      <x:c r="D4229" s="11">
        <x:v>129.792</x:v>
      </x:c>
      <x:c r="E4229" s="11">
        <x:v>67.622</x:v>
      </x:c>
      <x:c r="F4229" s="11">
        <x:v>22.635999999999999</x:v>
      </x:c>
      <x:c r="G4229" s="11">
        <x:v>27.693999999999999</x:v>
      </x:c>
      <x:c r="H4229" s="11">
        <x:v>0</x:v>
      </x:c>
      <x:c r="I4229" s="11">
        <x:v>102.098</x:v>
      </x:c>
      <x:c r="J4229" s="11">
        <x:v>96.847999999999999</x:v>
      </x:c>
      <x:c r="K4229" s="11">
        <x:v>18.654</x:v>
      </x:c>
      <x:c r="L4229" s="11">
        <x:v>10.641999999999999</x:v>
      </x:c>
      <x:c r="M4229" s="11">
        <x:v>0</x:v>
      </x:c>
      <x:c r="N4229" s="11">
        <x:v>0</x:v>
      </x:c>
      <x:c r="O4229" s="11">
        <x:v>122.215</x:v>
      </x:c>
      <x:c r="P4229" s="11">
        <x:v>18.850999999999999</x:v>
      </x:c>
      <x:c r="Q4229" s="11">
        <x:v>26.266999999999999</x:v>
      </x:c>
      <x:c r="R4229" s="11">
        <x:v>0</x:v>
      </x:c>
      <x:c r="S4229" s="11">
        <x:v>14.786</x:v>
      </x:c>
      <x:c r="T4229" s="11">
        <x:v>17.847000000000001</x:v>
      </x:c>
      <x:c r="U4229" s="11">
        <x:v>149.2217</x:v>
      </x:c>
      <x:c r="V4229" s="11">
        <x:v>18</x:v>
      </x:c>
      <x:c r="W4229" s="12">
        <x:v>0</x:v>
      </x:c>
      <x:c r="X4229" s="8">
        <x:v>0</x:v>
      </x:c>
      <x:c r="Y4229" s="13">
        <x:f t="shared" si="396"/>
        <x:v>2.9873652588796609</x:v>
      </x:c>
      <x:c r="Z4229" s="13">
        <x:f t="shared" si="397"/>
        <x:v>0.21337216469428008</x:v>
      </x:c>
      <x:c r="AA4229" s="13">
        <x:f t="shared" si="398"/>
        <x:v>0.11392073471400394</x:v>
      </x:c>
      <x:c r="AB4229" s="13">
        <x:f t="shared" si="399"/>
        <x:v>0.14524007642998027</x:v>
      </x:c>
      <x:c r="AC4229" s="13">
        <x:f t="shared" si="400"/>
        <x:v>0.64443561782335534</x:v>
      </x:c>
      <x:c r="AD4229" s="13">
        <x:f t="shared" si="401"/>
        <x:v>0.74617850098619332</x:v>
      </x:c>
      <x:c r="AE4229" s="50" t="n">
        <x:f>IF(OR(NOT(ISNUMBER(Q4229)),NOT(ISNUMBER(R4229))),"",IF(Q4229&lt;R4229,1,0))</x:f>
        <x:v>0</x:v>
      </x:c>
      <x:c r="AF4229" s="50" t="n">
        <x:f>IFERROR(IF(AND(A4229=A4228,C4229=C4228+1,ISNUMBER(AE4228)),AE4228,""),"")</x:f>
        <x:v>0</x:v>
      </x:c>
      <x:c r="AG4229" s="52" t="n">
        <x:f>IFERROR(IF(AND(A4229=A4228,C4229=C4228+1,ISNUMBER(U4229),ISNUMBER(U4228),U4228&lt;&gt;0),U4229/U4228-1,""),"")</x:f>
        <x:v>0.11400712502538246</x:v>
      </x:c>
      <x:c r="AH4229" s="50" t="n">
        <x:f>IF(AND(ISNUMBER(AE4229),ISNUMBER(AF4229),ISNUMBER(AG4229)),IF(AND(AE4229=1,AF4229=1,AG4229&lt;0),1,0),"")</x:f>
        <x:v>0</x:v>
      </x:c>
      <x:c r="AI4229" s="50" t="n">
        <x:f>IF(AND(A4229=A4230,C4230=C4229+1,ISNUMBER(AH4230)),C4230,"")</x:f>
        <x:v>2014</x:v>
      </x:c>
      <x:c r="AJ4229" s="50" t="n">
        <x:f>IF(AND(A4229=A4230,C4230=C4229+1,ISNUMBER(AH4230)),AH4230,"")</x:f>
        <x:v>0</x:v>
      </x:c>
    </x:row>
    <x:row r="4230" ht="15">
      <x:c r="A4230" s="9" t="s">
        <x:v>293</x:v>
      </x:c>
      <x:c r="B4230" s="10">
        <x:v>42004</x:v>
      </x:c>
      <x:c r="C4230" s="9">
        <x:v>2014</x:v>
      </x:c>
      <x:c r="D4230" s="11">
        <x:v>138.87100000000001</x:v>
      </x:c>
      <x:c r="E4230" s="11">
        <x:v>73.153999999999996</x:v>
      </x:c>
      <x:c r="F4230" s="11">
        <x:v>23.690999999999999</x:v>
      </x:c>
      <x:c r="G4230" s="11">
        <x:v>27.962</x:v>
      </x:c>
      <x:c r="H4230" s="11">
        <x:v>0</x:v>
      </x:c>
      <x:c r="I4230" s="11">
        <x:v>110.90900000000001</x:v>
      </x:c>
      <x:c r="J4230" s="11">
        <x:v>105.65900000000001</x:v>
      </x:c>
      <x:c r="K4230" s="11">
        <x:v>27.78</x:v>
      </x:c>
      <x:c r="L4230" s="11">
        <x:v>12.621</x:v>
      </x:c>
      <x:c r="M4230" s="11">
        <x:v>0</x:v>
      </x:c>
      <x:c r="N4230" s="11">
        <x:v>0</x:v>
      </x:c>
      <x:c r="O4230" s="11">
        <x:v>137.46600000000001</x:v>
      </x:c>
      <x:c r="P4230" s="11">
        <x:v>21.649000000000001</x:v>
      </x:c>
      <x:c r="Q4230" s="11">
        <x:v>27.695</x:v>
      </x:c>
      <x:c r="R4230" s="11">
        <x:v>0</x:v>
      </x:c>
      <x:c r="S4230" s="11">
        <x:v>17.257999999999999</x:v>
      </x:c>
      <x:c r="T4230" s="11">
        <x:v>19.234999999999999</x:v>
      </x:c>
      <x:c r="U4230" s="11">
        <x:v>189.79949999999999</x:v>
      </x:c>
      <x:c r="V4230" s="11">
        <x:v>18</x:v>
      </x:c>
      <x:c r="W4230" s="12">
        <x:v>0</x:v>
      </x:c>
      <x:c r="X4230" s="8">
        <x:v>0</x:v>
      </x:c>
      <x:c r="Y4230" s="13">
        <x:f t="shared" si="396"/>
        <x:v>3.0878392638554724</x:v>
      </x:c>
      <x:c r="Z4230" s="13">
        <x:f t="shared" si="397"/>
        <x:v>0.20135233418064244</x:v>
      </x:c>
      <x:c r="AA4230" s="13">
        <x:f t="shared" si="398"/>
        <x:v>0.12427360644050953</x:v>
      </x:c>
      <x:c r="AB4230" s="13">
        <x:f t="shared" si="399"/>
        <x:v>0.15589287900281557</x:v>
      </x:c>
      <x:c r="AC4230" s="13">
        <x:f t="shared" si="400"/>
        <x:v>0.68789786138330589</x:v>
      </x:c>
      <x:c r="AD4230" s="13">
        <x:f t="shared" si="401"/>
        <x:v>0.76084279655219589</x:v>
      </x:c>
      <x:c r="AE4230" s="50" t="n">
        <x:f>IF(OR(NOT(ISNUMBER(Q4230)),NOT(ISNUMBER(R4230))),"",IF(Q4230&lt;R4230,1,0))</x:f>
        <x:v>0</x:v>
      </x:c>
      <x:c r="AF4230" s="50" t="n">
        <x:f>IFERROR(IF(AND(A4230=A4229,C4230=C4229+1,ISNUMBER(AE4229)),AE4229,""),"")</x:f>
        <x:v>0</x:v>
      </x:c>
      <x:c r="AG4230" s="52" t="n">
        <x:f>IFERROR(IF(AND(A4230=A4229,C4230=C4229+1,ISNUMBER(U4230),ISNUMBER(U4229),U4229&lt;&gt;0),U4230/U4229-1,""),"")</x:f>
        <x:v>0.27192961881549405</x:v>
      </x:c>
      <x:c r="AH4230" s="50" t="n">
        <x:f>IF(AND(ISNUMBER(AE4230),ISNUMBER(AF4230),ISNUMBER(AG4230)),IF(AND(AE4230=1,AF4230=1,AG4230&lt;0),1,0),"")</x:f>
        <x:v>0</x:v>
      </x:c>
      <x:c r="AI4230" s="50" t="n">
        <x:f>IF(AND(A4230=A4231,C4231=C4230+1,ISNUMBER(AH4231)),C4231,"")</x:f>
        <x:v>2015</x:v>
      </x:c>
      <x:c r="AJ4230" s="50" t="n">
        <x:f>IF(AND(A4230=A4231,C4231=C4230+1,ISNUMBER(AH4231)),AH4231,"")</x:f>
        <x:v>0</x:v>
      </x:c>
    </x:row>
    <x:row r="4231" ht="15">
      <x:c r="A4231" s="9" t="s">
        <x:v>293</x:v>
      </x:c>
      <x:c r="B4231" s="10">
        <x:v>42369</x:v>
      </x:c>
      <x:c r="C4231" s="9">
        <x:v>2015</x:v>
      </x:c>
      <x:c r="D4231" s="11">
        <x:v>144.05500000000001</x:v>
      </x:c>
      <x:c r="E4231" s="11">
        <x:v>72.477999999999994</x:v>
      </x:c>
      <x:c r="F4231" s="11">
        <x:v>19.937999999999999</x:v>
      </x:c>
      <x:c r="G4231" s="11">
        <x:v>24.725999999999999</x:v>
      </x:c>
      <x:c r="H4231" s="11">
        <x:v>0</x:v>
      </x:c>
      <x:c r="I4231" s="11">
        <x:v>119.32899999999999</x:v>
      </x:c>
      <x:c r="J4231" s="11">
        <x:v>114.07899999999999</x:v>
      </x:c>
      <x:c r="K4231" s="11">
        <x:v>20.021000000000001</x:v>
      </x:c>
      <x:c r="L4231" s="11">
        <x:v>12.115</x:v>
      </x:c>
      <x:c r="M4231" s="11">
        <x:v>0</x:v>
      </x:c>
      <x:c r="N4231" s="11">
        <x:v>0</x:v>
      </x:c>
      <x:c r="O4231" s="11">
        <x:v>131.268</x:v>
      </x:c>
      <x:c r="P4231" s="11">
        <x:v>17.41</x:v>
      </x:c>
      <x:c r="Q4231" s="11">
        <x:v>24.17</x:v>
      </x:c>
      <x:c r="R4231" s="11">
        <x:v>0</x:v>
      </x:c>
      <x:c r="S4231" s="11">
        <x:v>13.875</x:v>
      </x:c>
      <x:c r="T4231" s="11">
        <x:v>16.073</x:v>
      </x:c>
      <x:c r="U4231" s="11">
        <x:v>171.2559</x:v>
      </x:c>
      <x:c r="V4231" s="11">
        <x:v>18</x:v>
      </x:c>
      <x:c r="W4231" s="12">
        <x:v>0</x:v>
      </x:c>
      <x:c r="X4231" s="8">
        <x:v>0</x:v>
      </x:c>
      <x:c r="Y4231" s="13">
        <x:f t="shared" si="396"/>
        <x:v>3.6351690239743202</x:v>
      </x:c>
      <x:c r="Z4231" s="13">
        <x:f t="shared" si="397"/>
        <x:v>0.17164277532886743</x:v>
      </x:c>
      <x:c r="AA4231" s="13">
        <x:f t="shared" si="398"/>
        <x:v>9.6317378778938589E-2</x:v>
      </x:c>
      <x:c r="AB4231" s="13">
        <x:f t="shared" si="399"/>
        <x:v>0.12085661726423935</x:v>
      </x:c>
      <x:c r="AC4231" s="13">
        <x:f t="shared" si="400"/>
        <x:v>0.65004448758391975</x:v>
      </x:c>
      <x:c r="AD4231" s="13">
        <x:f t="shared" si="401"/>
        <x:v>0.79191281107910161</x:v>
      </x:c>
      <x:c r="AE4231" s="50" t="n">
        <x:f>IF(OR(NOT(ISNUMBER(Q4231)),NOT(ISNUMBER(R4231))),"",IF(Q4231&lt;R4231,1,0))</x:f>
        <x:v>0</x:v>
      </x:c>
      <x:c r="AF4231" s="50" t="n">
        <x:f>IFERROR(IF(AND(A4231=A4230,C4231=C4230+1,ISNUMBER(AE4230)),AE4230,""),"")</x:f>
        <x:v>0</x:v>
      </x:c>
      <x:c r="AG4231" s="52" t="n">
        <x:f>IFERROR(IF(AND(A4231=A4230,C4231=C4230+1,ISNUMBER(U4231),ISNUMBER(U4230),U4230&lt;&gt;0),U4231/U4230-1,""),"")</x:f>
        <x:v>-0.09770099499735241</x:v>
      </x:c>
      <x:c r="AH4231" s="50" t="n">
        <x:f>IF(AND(ISNUMBER(AE4231),ISNUMBER(AF4231),ISNUMBER(AG4231)),IF(AND(AE4231=1,AF4231=1,AG4231&lt;0),1,0),"")</x:f>
        <x:v>0</x:v>
      </x:c>
      <x:c r="AI4231" s="50" t="n">
        <x:f>IF(AND(A4231=A4232,C4232=C4231+1,ISNUMBER(AH4232)),C4232,"")</x:f>
        <x:v>2016</x:v>
      </x:c>
      <x:c r="AJ4231" s="50" t="n">
        <x:f>IF(AND(A4231=A4232,C4232=C4231+1,ISNUMBER(AH4232)),AH4232,"")</x:f>
        <x:v>0</x:v>
      </x:c>
    </x:row>
    <x:row r="4232" ht="15">
      <x:c r="A4232" s="9" t="s">
        <x:v>293</x:v>
      </x:c>
      <x:c r="B4232" s="10">
        <x:v>42735</x:v>
      </x:c>
      <x:c r="C4232" s="9">
        <x:v>2016</x:v>
      </x:c>
      <x:c r="D4232" s="11">
        <x:v>153.10900000000001</x:v>
      </x:c>
      <x:c r="E4232" s="11">
        <x:v>82.424000000000007</x:v>
      </x:c>
      <x:c r="F4232" s="11">
        <x:v>18.797999999999998</x:v>
      </x:c>
      <x:c r="G4232" s="11">
        <x:v>23.175999999999998</x:v>
      </x:c>
      <x:c r="H4232" s="11">
        <x:v>0</x:v>
      </x:c>
      <x:c r="I4232" s="11">
        <x:v>129.93299999999999</x:v>
      </x:c>
      <x:c r="J4232" s="11">
        <x:v>124.68300000000001</x:v>
      </x:c>
      <x:c r="K4232" s="11">
        <x:v>30.385000000000002</x:v>
      </x:c>
      <x:c r="L4232" s="11">
        <x:v>11.992000000000001</x:v>
      </x:c>
      <x:c r="M4232" s="11">
        <x:v>0</x:v>
      </x:c>
      <x:c r="N4232" s="11">
        <x:v>0</x:v>
      </x:c>
      <x:c r="O4232" s="11">
        <x:v>132.44800000000001</x:v>
      </x:c>
      <x:c r="P4232" s="11">
        <x:v>19.489999999999998</x:v>
      </x:c>
      <x:c r="Q4232" s="11">
        <x:v>26.343</x:v>
      </x:c>
      <x:c r="R4232" s="11">
        <x:v>0</x:v>
      </x:c>
      <x:c r="S4232" s="11">
        <x:v>16.187000000000001</x:v>
      </x:c>
      <x:c r="T4232" s="11">
        <x:v>24.757000000000001</x:v>
      </x:c>
      <x:c r="U4232" s="11">
        <x:v>224.48699999999999</x:v>
      </x:c>
      <x:c r="V4232" s="11">
        <x:v>18</x:v>
      </x:c>
      <x:c r="W4232" s="12">
        <x:v>0</x:v>
      </x:c>
      <x:c r="X4232" s="8">
        <x:v>0</x:v>
      </x:c>
      <x:c r="Y4232" s="13">
        <x:f t="shared" si="396"/>
        <x:v>4.3847217789126507</x:v>
      </x:c>
      <x:c r="Z4232" s="13">
        <x:f t="shared" si="397"/>
        <x:v>0.15136928593355059</x:v>
      </x:c>
      <x:c r="AA4232" s="13">
        <x:f t="shared" si="398"/>
        <x:v>0.10572206728539799</x:v>
      </x:c>
      <x:c r="AB4232" s="13">
        <x:f t="shared" si="399"/>
        <x:v>0.12729493367470232</x:v>
      </x:c>
      <x:c r="AC4232" s="13">
        <x:f t="shared" si="400"/>
        <x:v>1.0682171211598206</x:v>
      </x:c>
      <x:c r="AD4232" s="13">
        <x:f t="shared" si="401"/>
        <x:v>0.81434141689907191</x:v>
      </x:c>
      <x:c r="AE4232" s="50" t="n">
        <x:f>IF(OR(NOT(ISNUMBER(Q4232)),NOT(ISNUMBER(R4232))),"",IF(Q4232&lt;R4232,1,0))</x:f>
        <x:v>0</x:v>
      </x:c>
      <x:c r="AF4232" s="50" t="n">
        <x:f>IFERROR(IF(AND(A4232=A4231,C4232=C4231+1,ISNUMBER(AE4231)),AE4231,""),"")</x:f>
        <x:v>0</x:v>
      </x:c>
      <x:c r="AG4232" s="52" t="n">
        <x:f>IFERROR(IF(AND(A4232=A4231,C4232=C4231+1,ISNUMBER(U4232),ISNUMBER(U4231),U4231&lt;&gt;0),U4232/U4231-1,""),"")</x:f>
        <x:v>0.3108278313331103</x:v>
      </x:c>
      <x:c r="AH4232" s="50" t="n">
        <x:f>IF(AND(ISNUMBER(AE4232),ISNUMBER(AF4232),ISNUMBER(AG4232)),IF(AND(AE4232=1,AF4232=1,AG4232&lt;0),1,0),"")</x:f>
        <x:v>0</x:v>
      </x:c>
      <x:c r="AI4232" s="50" t="n">
        <x:f>IF(AND(A4232=A4233,C4233=C4232+1,ISNUMBER(AH4233)),C4233,"")</x:f>
        <x:v>2017</x:v>
      </x:c>
      <x:c r="AJ4232" s="50" t="n">
        <x:f>IF(AND(A4232=A4233,C4233=C4232+1,ISNUMBER(AH4233)),AH4233,"")</x:f>
        <x:v>0</x:v>
      </x:c>
    </x:row>
    <x:row r="4233" ht="15">
      <x:c r="A4233" s="9" t="s">
        <x:v>293</x:v>
      </x:c>
      <x:c r="B4233" s="10">
        <x:v>43100</x:v>
      </x:c>
      <x:c r="C4233" s="9">
        <x:v>2017</x:v>
      </x:c>
      <x:c r="D4233" s="11">
        <x:v>149.91900000000001</x:v>
      </x:c>
      <x:c r="E4233" s="11">
        <x:v>74.48</x:v>
      </x:c>
      <x:c r="F4233" s="11">
        <x:v>21.721</x:v>
      </x:c>
      <x:c r="G4233" s="11">
        <x:v>25.774999999999999</x:v>
      </x:c>
      <x:c r="H4233" s="11">
        <x:v>0</x:v>
      </x:c>
      <x:c r="I4233" s="11">
        <x:v>124.14400000000001</x:v>
      </x:c>
      <x:c r="J4233" s="11">
        <x:v>118.89400000000001</x:v>
      </x:c>
      <x:c r="K4233" s="11">
        <x:v>22.228000000000002</x:v>
      </x:c>
      <x:c r="L4233" s="11">
        <x:v>14.063000000000001</x:v>
      </x:c>
      <x:c r="M4233" s="11">
        <x:v>0</x:v>
      </x:c>
      <x:c r="N4233" s="11">
        <x:v>0</x:v>
      </x:c>
      <x:c r="O4233" s="11">
        <x:v>118.822</x:v>
      </x:c>
      <x:c r="P4233" s="11">
        <x:v>15.678000000000001</x:v>
      </x:c>
      <x:c r="Q4233" s="11">
        <x:v>22.954000000000001</x:v>
      </x:c>
      <x:c r="R4233" s="11">
        <x:v>0</x:v>
      </x:c>
      <x:c r="S4233" s="11">
        <x:v>13.004</x:v>
      </x:c>
      <x:c r="T4233" s="11">
        <x:v>18.349</x:v>
      </x:c>
      <x:c r="U4233" s="11">
        <x:v>207.25229999999999</x:v>
      </x:c>
      <x:c r="V4233" s="11">
        <x:v>18</x:v>
      </x:c>
      <x:c r="W4233" s="12">
        <x:v>0</x:v>
      </x:c>
      <x:c r="X4233" s="8">
        <x:v>0</x:v>
      </x:c>
      <x:c r="Y4233" s="13">
        <x:f t="shared" si="396"/>
        <x:v>3.4289397357396072</x:v>
      </x:c>
      <x:c r="Z4233" s="13">
        <x:f t="shared" si="397"/>
        <x:v>0.17192617346700551</x:v>
      </x:c>
      <x:c r="AA4233" s="13">
        <x:f t="shared" si="398"/>
        <x:v>8.6740173026767772E-2</x:v>
      </x:c>
      <x:c r="AB4233" s="13">
        <x:f t="shared" si="399"/>
        <x:v>0.10457647129449903</x:v>
      </x:c>
      <x:c r="AC4233" s="13">
        <x:f t="shared" si="400"/>
        <x:v>0.71189136760426774</x:v>
      </x:c>
      <x:c r="AD4233" s="13">
        <x:f t="shared" si="401"/>
        <x:v>0.79305491632148029</x:v>
      </x:c>
      <x:c r="AE4233" s="50" t="n">
        <x:f>IF(OR(NOT(ISNUMBER(Q4233)),NOT(ISNUMBER(R4233))),"",IF(Q4233&lt;R4233,1,0))</x:f>
        <x:v>0</x:v>
      </x:c>
      <x:c r="AF4233" s="50" t="n">
        <x:f>IFERROR(IF(AND(A4233=A4232,C4233=C4232+1,ISNUMBER(AE4232)),AE4232,""),"")</x:f>
        <x:v>0</x:v>
      </x:c>
      <x:c r="AG4233" s="52" t="n">
        <x:f>IFERROR(IF(AND(A4233=A4232,C4233=C4232+1,ISNUMBER(U4233),ISNUMBER(U4232),U4232&lt;&gt;0),U4233/U4232-1,""),"")</x:f>
        <x:v>-0.07677371072712458</x:v>
      </x:c>
      <x:c r="AH4233" s="50" t="n">
        <x:f>IF(AND(ISNUMBER(AE4233),ISNUMBER(AF4233),ISNUMBER(AG4233)),IF(AND(AE4233=1,AF4233=1,AG4233&lt;0),1,0),"")</x:f>
        <x:v>0</x:v>
      </x:c>
      <x:c r="AI4233" s="50" t="n">
        <x:f>IF(AND(A4233=A4234,C4234=C4233+1,ISNUMBER(AH4234)),C4234,"")</x:f>
        <x:v>2018</x:v>
      </x:c>
      <x:c r="AJ4233" s="50" t="n">
        <x:f>IF(AND(A4233=A4234,C4234=C4233+1,ISNUMBER(AH4234)),AH4234,"")</x:f>
        <x:v>0</x:v>
      </x:c>
    </x:row>
    <x:row r="4234" ht="15">
      <x:c r="A4234" s="9" t="s">
        <x:v>293</x:v>
      </x:c>
      <x:c r="B4234" s="10">
        <x:v>43465</x:v>
      </x:c>
      <x:c r="C4234" s="9">
        <x:v>2018</x:v>
      </x:c>
      <x:c r="D4234" s="11">
        <x:v>155.36699999999999</x:v>
      </x:c>
      <x:c r="E4234" s="11">
        <x:v>78.447999999999993</x:v>
      </x:c>
      <x:c r="F4234" s="11">
        <x:v>23.622</x:v>
      </x:c>
      <x:c r="G4234" s="11">
        <x:v>27.225000000000001</x:v>
      </x:c>
      <x:c r="H4234" s="11">
        <x:v>0</x:v>
      </x:c>
      <x:c r="I4234" s="11">
        <x:v>128.142</x:v>
      </x:c>
      <x:c r="J4234" s="11">
        <x:v>122.892</x:v>
      </x:c>
      <x:c r="K4234" s="11">
        <x:v>19.173999999999999</x:v>
      </x:c>
      <x:c r="L4234" s="11">
        <x:v>16.283999999999999</x:v>
      </x:c>
      <x:c r="M4234" s="11">
        <x:v>0</x:v>
      </x:c>
      <x:c r="N4234" s="11">
        <x:v>0</x:v>
      </x:c>
      <x:c r="O4234" s="11">
        <x:v>133.27600000000001</x:v>
      </x:c>
      <x:c r="P4234" s="11">
        <x:v>11.944000000000001</x:v>
      </x:c>
      <x:c r="Q4234" s="11">
        <x:v>20.469000000000001</x:v>
      </x:c>
      <x:c r="R4234" s="11">
        <x:v>0</x:v>
      </x:c>
      <x:c r="S4234" s="11">
        <x:v>9.798</x:v>
      </x:c>
      <x:c r="T4234" s="11">
        <x:v>14.36</x:v>
      </x:c>
      <x:c r="U4234" s="11">
        <x:v>188.2724</x:v>
      </x:c>
      <x:c r="V4234" s="11">
        <x:v>18</x:v>
      </x:c>
      <x:c r="W4234" s="12">
        <x:v>0</x:v>
      </x:c>
      <x:c r="X4234" s="8">
        <x:v>0</x:v>
      </x:c>
      <x:c r="Y4234" s="13">
        <x:f t="shared" si="396"/>
        <x:v>3.3209719752772835</x:v>
      </x:c>
      <x:c r="Z4234" s="13">
        <x:f t="shared" si="397"/>
        <x:v>0.17523026125238952</x:v>
      </x:c>
      <x:c r="AA4234" s="13">
        <x:f t="shared" si="398"/>
        <x:v>6.3063584931162986E-2</x:v>
      </x:c>
      <x:c r="AB4234" s="13">
        <x:f t="shared" si="399"/>
        <x:v>7.687604188791701E-2</x:v>
      </x:c>
      <x:c r="AC4234" s="13">
        <x:f t="shared" si="400"/>
        <x:v>0.52745638200183653</x:v>
      </x:c>
      <x:c r="AD4234" s="13">
        <x:f t="shared" si="401"/>
        <x:v>0.79097877927745275</x:v>
      </x:c>
      <x:c r="AE4234" s="50" t="n">
        <x:f>IF(OR(NOT(ISNUMBER(Q4234)),NOT(ISNUMBER(R4234))),"",IF(Q4234&lt;R4234,1,0))</x:f>
        <x:v>0</x:v>
      </x:c>
      <x:c r="AF4234" s="50" t="n">
        <x:f>IFERROR(IF(AND(A4234=A4233,C4234=C4233+1,ISNUMBER(AE4233)),AE4233,""),"")</x:f>
        <x:v>0</x:v>
      </x:c>
      <x:c r="AG4234" s="52" t="n">
        <x:f>IFERROR(IF(AND(A4234=A4233,C4234=C4233+1,ISNUMBER(U4234),ISNUMBER(U4233),U4233&lt;&gt;0),U4234/U4233-1,""),"")</x:f>
        <x:v>-0.09157871830614173</x:v>
      </x:c>
      <x:c r="AH4234" s="50" t="n">
        <x:f>IF(AND(ISNUMBER(AE4234),ISNUMBER(AF4234),ISNUMBER(AG4234)),IF(AND(AE4234=1,AF4234=1,AG4234&lt;0),1,0),"")</x:f>
        <x:v>0</x:v>
      </x:c>
      <x:c r="AI4234" s="50" t="n">
        <x:f>IF(AND(A4234=A4235,C4235=C4234+1,ISNUMBER(AH4235)),C4235,"")</x:f>
        <x:v>2019</x:v>
      </x:c>
      <x:c r="AJ4234" s="50" t="n">
        <x:f>IF(AND(A4234=A4235,C4235=C4234+1,ISNUMBER(AH4235)),AH4235,"")</x:f>
        <x:v>0</x:v>
      </x:c>
    </x:row>
    <x:row r="4235" ht="15">
      <x:c r="A4235" s="9" t="s">
        <x:v>293</x:v>
      </x:c>
      <x:c r="B4235" s="10">
        <x:v>43830</x:v>
      </x:c>
      <x:c r="C4235" s="9">
        <x:v>2019</x:v>
      </x:c>
      <x:c r="D4235" s="11">
        <x:v>163.934</x:v>
      </x:c>
      <x:c r="E4235" s="11">
        <x:v>92.116</x:v>
      </x:c>
      <x:c r="F4235" s="11">
        <x:v>26.064</x:v>
      </x:c>
      <x:c r="G4235" s="11">
        <x:v>29.545000000000002</x:v>
      </x:c>
      <x:c r="H4235" s="11">
        <x:v>0</x:v>
      </x:c>
      <x:c r="I4235" s="11">
        <x:v>134.38900000000001</x:v>
      </x:c>
      <x:c r="J4235" s="11">
        <x:v>129.13900000000001</x:v>
      </x:c>
      <x:c r="K4235" s="11">
        <x:v>25.771000000000001</x:v>
      </x:c>
      <x:c r="L4235" s="11">
        <x:v>19.164000000000001</x:v>
      </x:c>
      <x:c r="M4235" s="11">
        <x:v>0</x:v>
      </x:c>
      <x:c r="N4235" s="11">
        <x:v>0</x:v>
      </x:c>
      <x:c r="O4235" s="11">
        <x:v>150.23599999999999</x:v>
      </x:c>
      <x:c r="P4235" s="11">
        <x:v>13.922000000000001</x:v>
      </x:c>
      <x:c r="Q4235" s="11">
        <x:v>22.218</x:v>
      </x:c>
      <x:c r="R4235" s="11">
        <x:v>0</x:v>
      </x:c>
      <x:c r="S4235" s="11">
        <x:v>11.01</x:v>
      </x:c>
      <x:c r="T4235" s="11">
        <x:v>15.657</x:v>
      </x:c>
      <x:c r="U4235" s="11">
        <x:v>155.54830000000001</x:v>
      </x:c>
      <x:c r="V4235" s="11">
        <x:v>18</x:v>
      </x:c>
      <x:c r="W4235" s="12">
        <x:v>0</x:v>
      </x:c>
      <x:c r="X4235" s="8">
        <x:v>0</x:v>
      </x:c>
      <x:c r="Y4235" s="13">
        <x:f t="shared" si="396"/>
        <x:v>3.5342234499693062</x:v>
      </x:c>
      <x:c r="Z4235" s="13">
        <x:f t="shared" si="397"/>
        <x:v>0.18022496858491832</x:v>
      </x:c>
      <x:c r="AA4235" s="13">
        <x:f t="shared" si="398"/>
        <x:v>6.7161174619054007E-2</x:v>
      </x:c>
      <x:c r="AB4235" s="13">
        <x:f t="shared" si="399"/>
        <x:v>8.4924420803494091E-2</x:v>
      </x:c>
      <x:c r="AC4235" s="13">
        <x:f t="shared" si="400"/>
        <x:v>0.52993738365205612</x:v>
      </x:c>
      <x:c r="AD4235" s="13">
        <x:f t="shared" si="401"/>
        <x:v>0.78774994814986521</x:v>
      </x:c>
      <x:c r="AE4235" s="50" t="n">
        <x:f>IF(OR(NOT(ISNUMBER(Q4235)),NOT(ISNUMBER(R4235))),"",IF(Q4235&lt;R4235,1,0))</x:f>
        <x:v>0</x:v>
      </x:c>
      <x:c r="AF4235" s="50" t="n">
        <x:f>IFERROR(IF(AND(A4235=A4234,C4235=C4234+1,ISNUMBER(AE4234)),AE4234,""),"")</x:f>
        <x:v>0</x:v>
      </x:c>
      <x:c r="AG4235" s="52" t="n">
        <x:f>IFERROR(IF(AND(A4235=A4234,C4235=C4234+1,ISNUMBER(U4235),ISNUMBER(U4234),U4234&lt;&gt;0),U4235/U4234-1,""),"")</x:f>
        <x:v>-0.17381251845729906</x:v>
      </x:c>
      <x:c r="AH4235" s="50" t="n">
        <x:f>IF(AND(ISNUMBER(AE4235),ISNUMBER(AF4235),ISNUMBER(AG4235)),IF(AND(AE4235=1,AF4235=1,AG4235&lt;0),1,0),"")</x:f>
        <x:v>0</x:v>
      </x:c>
      <x:c r="AI4235" s="50" t="n">
        <x:f>IF(AND(A4235=A4236,C4236=C4235+1,ISNUMBER(AH4236)),C4236,"")</x:f>
        <x:v>2020</x:v>
      </x:c>
      <x:c r="AJ4235" s="50" t="n">
        <x:f>IF(AND(A4235=A4236,C4236=C4235+1,ISNUMBER(AH4236)),AH4236,"")</x:f>
        <x:v>0</x:v>
      </x:c>
    </x:row>
    <x:row r="4236" ht="15">
      <x:c r="A4236" s="9" t="s">
        <x:v>293</x:v>
      </x:c>
      <x:c r="B4236" s="10">
        <x:v>44196</x:v>
      </x:c>
      <x:c r="C4236" s="9">
        <x:v>2020</x:v>
      </x:c>
      <x:c r="D4236" s="11">
        <x:v>155.68</x:v>
      </x:c>
      <x:c r="E4236" s="11">
        <x:v>84.629000000000005</x:v>
      </x:c>
      <x:c r="F4236" s="11">
        <x:v>20.091999999999999</x:v>
      </x:c>
      <x:c r="G4236" s="11">
        <x:v>24.021999999999998</x:v>
      </x:c>
      <x:c r="H4236" s="11">
        <x:v>0</x:v>
      </x:c>
      <x:c r="I4236" s="11">
        <x:v>131.65799999999999</x:v>
      </x:c>
      <x:c r="J4236" s="11">
        <x:v>126.408</x:v>
      </x:c>
      <x:c r="K4236" s="11">
        <x:v>33.401000000000003</x:v>
      </x:c>
      <x:c r="L4236" s="11">
        <x:v>21.175000000000001</x:v>
      </x:c>
      <x:c r="M4236" s="11">
        <x:v>0</x:v>
      </x:c>
      <x:c r="N4236" s="11">
        <x:v>0</x:v>
      </x:c>
      <x:c r="O4236" s="11">
        <x:v>138.667</x:v>
      </x:c>
      <x:c r="P4236" s="11">
        <x:v>12.494</x:v>
      </x:c>
      <x:c r="Q4236" s="11">
        <x:v>21.396999999999998</x:v>
      </x:c>
      <x:c r="R4236" s="11">
        <x:v>0</x:v>
      </x:c>
      <x:c r="S4236" s="11">
        <x:v>10.066000000000001</x:v>
      </x:c>
      <x:c r="T4236" s="11">
        <x:v>23.038</x:v>
      </x:c>
      <x:c r="U4236" s="11">
        <x:v>129.15090000000001</x:v>
      </x:c>
      <x:c r="V4236" s="11">
        <x:v>18</x:v>
      </x:c>
      <x:c r="W4236" s="12">
        <x:v>0</x:v>
      </x:c>
      <x:c r="X4236" s="8">
        <x:v>0</x:v>
      </x:c>
      <x:c r="Y4236" s="13">
        <x:f t="shared" si="396"/>
        <x:v>4.2120744574955209</x:v>
      </x:c>
      <x:c r="Z4236" s="13">
        <x:f t="shared" si="397"/>
        <x:v>0.15430369989722506</x:v>
      </x:c>
      <x:c r="AA4236" s="13">
        <x:f t="shared" si="398"/>
        <x:v>6.465827338129497E-2</x:v>
      </x:c>
      <x:c r="AB4236" s="13">
        <x:f t="shared" si="399"/>
        <x:v>8.0254367934224038E-2</x:v>
      </x:c>
      <x:c r="AC4236" s="13">
        <x:f t="shared" si="400"/>
        <x:v>0.95903754891349602</x:v>
      </x:c>
      <x:c r="AD4236" s="13">
        <x:f t="shared" si="401"/>
        <x:v>0.81197327852004109</x:v>
      </x:c>
      <x:c r="AE4236" s="50" t="n">
        <x:f>IF(OR(NOT(ISNUMBER(Q4236)),NOT(ISNUMBER(R4236))),"",IF(Q4236&lt;R4236,1,0))</x:f>
        <x:v>0</x:v>
      </x:c>
      <x:c r="AF4236" s="50" t="n">
        <x:f>IFERROR(IF(AND(A4236=A4235,C4236=C4235+1,ISNUMBER(AE4235)),AE4235,""),"")</x:f>
        <x:v>0</x:v>
      </x:c>
      <x:c r="AG4236" s="52" t="n">
        <x:f>IFERROR(IF(AND(A4236=A4235,C4236=C4235+1,ISNUMBER(U4236),ISNUMBER(U4235),U4235&lt;&gt;0),U4236/U4235-1,""),"")</x:f>
        <x:v>-0.16970548697735688</x:v>
      </x:c>
      <x:c r="AH4236" s="50" t="n">
        <x:f>IF(AND(ISNUMBER(AE4236),ISNUMBER(AF4236),ISNUMBER(AG4236)),IF(AND(AE4236=1,AF4236=1,AG4236&lt;0),1,0),"")</x:f>
        <x:v>0</x:v>
      </x:c>
      <x:c r="AI4236" s="50" t="n">
        <x:f>IF(AND(A4236=A4237,C4237=C4236+1,ISNUMBER(AH4237)),C4237,"")</x:f>
        <x:v>2021</x:v>
      </x:c>
      <x:c r="AJ4236" s="50" t="n">
        <x:f>IF(AND(A4236=A4237,C4237=C4236+1,ISNUMBER(AH4237)),AH4237,"")</x:f>
        <x:v>0</x:v>
      </x:c>
    </x:row>
    <x:row r="4237" ht="15">
      <x:c r="A4237" s="9" t="s">
        <x:v>293</x:v>
      </x:c>
      <x:c r="B4237" s="10">
        <x:v>44561</x:v>
      </x:c>
      <x:c r="C4237" s="9">
        <x:v>2021</x:v>
      </x:c>
      <x:c r="D4237" s="11">
        <x:v>157.589</x:v>
      </x:c>
      <x:c r="E4237" s="11">
        <x:v>90.168999999999997</x:v>
      </x:c>
      <x:c r="F4237" s="11">
        <x:v>24.555</x:v>
      </x:c>
      <x:c r="G4237" s="11">
        <x:v>28.125</x:v>
      </x:c>
      <x:c r="H4237" s="11">
        <x:v>0</x:v>
      </x:c>
      <x:c r="I4237" s="11">
        <x:v>129.464</x:v>
      </x:c>
      <x:c r="J4237" s="11">
        <x:v>124.214</x:v>
      </x:c>
      <x:c r="K4237" s="11">
        <x:v>36.091999999999999</x:v>
      </x:c>
      <x:c r="L4237" s="11">
        <x:v>18.719000000000001</x:v>
      </x:c>
      <x:c r="M4237" s="11">
        <x:v>0</x:v>
      </x:c>
      <x:c r="N4237" s="11">
        <x:v>0</x:v>
      </x:c>
      <x:c r="O4237" s="11">
        <x:v>114.702</x:v>
      </x:c>
      <x:c r="P4237" s="11">
        <x:v>4.9080000000000004</x:v>
      </x:c>
      <x:c r="Q4237" s="11">
        <x:v>13.71</x:v>
      </x:c>
      <x:c r="R4237" s="11">
        <x:v>0</x:v>
      </x:c>
      <x:c r="S4237" s="11">
        <x:v>4.149</x:v>
      </x:c>
      <x:c r="T4237" s="11">
        <x:v>12.446999999999999</x:v>
      </x:c>
      <x:c r="U4237" s="11">
        <x:v>164.0566</x:v>
      </x:c>
      <x:c r="V4237" s="11">
        <x:v>18</x:v>
      </x:c>
      <x:c r="W4237" s="12">
        <x:v>0</x:v>
      </x:c>
      <x:c r="X4237" s="8">
        <x:v>0</x:v>
      </x:c>
      <x:c r="Y4237" s="13">
        <x:f t="shared" si="396"/>
        <x:v>3.6721238037059662</x:v>
      </x:c>
      <x:c r="Z4237" s="13">
        <x:f t="shared" si="397"/>
        <x:v>0.17847057853022735</x:v>
      </x:c>
      <x:c r="AA4237" s="13">
        <x:f t="shared" si="398"/>
        <x:v>2.6327979744779142E-2</x:v>
      </x:c>
      <x:c r="AB4237" s="13">
        <x:f t="shared" si="399"/>
        <x:v>3.1144305757381547E-2</x:v>
      </x:c>
      <x:c r="AC4237" s="13">
        <x:f t="shared" si="400"/>
        <x:v>0.44255999999999995</x:v>
      </x:c>
      <x:c r="AD4237" s="13">
        <x:f t="shared" si="401"/>
        <x:v>0.78821491347746353</x:v>
      </x:c>
      <x:c r="AE4237" s="50" t="n">
        <x:f>IF(OR(NOT(ISNUMBER(Q4237)),NOT(ISNUMBER(R4237))),"",IF(Q4237&lt;R4237,1,0))</x:f>
        <x:v>0</x:v>
      </x:c>
      <x:c r="AF4237" s="50" t="n">
        <x:f>IFERROR(IF(AND(A4237=A4236,C4237=C4236+1,ISNUMBER(AE4236)),AE4236,""),"")</x:f>
        <x:v>0</x:v>
      </x:c>
      <x:c r="AG4237" s="52" t="n">
        <x:f>IFERROR(IF(AND(A4237=A4236,C4237=C4236+1,ISNUMBER(U4237),ISNUMBER(U4236),U4236&lt;&gt;0),U4237/U4236-1,""),"")</x:f>
        <x:v>0.2702706678776532</x:v>
      </x:c>
      <x:c r="AH4237" s="50" t="n">
        <x:f>IF(AND(ISNUMBER(AE4237),ISNUMBER(AF4237),ISNUMBER(AG4237)),IF(AND(AE4237=1,AF4237=1,AG4237&lt;0),1,0),"")</x:f>
        <x:v>0</x:v>
      </x:c>
      <x:c r="AI4237" s="50" t="n">
        <x:f>IF(AND(A4237=A4238,C4238=C4237+1,ISNUMBER(AH4238)),C4238,"")</x:f>
        <x:v>2022</x:v>
      </x:c>
      <x:c r="AJ4237" s="50" t="n">
        <x:f>IF(AND(A4237=A4238,C4238=C4237+1,ISNUMBER(AH4238)),AH4238,"")</x:f>
        <x:v>0</x:v>
      </x:c>
    </x:row>
    <x:row r="4238" ht="15">
      <x:c r="A4238" s="9" t="s">
        <x:v>293</x:v>
      </x:c>
      <x:c r="B4238" s="10">
        <x:v>44926</x:v>
      </x:c>
      <x:c r="C4238" s="9">
        <x:v>2022</x:v>
      </x:c>
      <x:c r="D4238" s="11">
        <x:v>165.19399999999999</x:v>
      </x:c>
      <x:c r="E4238" s="11">
        <x:v>101.997</x:v>
      </x:c>
      <x:c r="F4238" s="11">
        <x:v>28.477</x:v>
      </x:c>
      <x:c r="G4238" s="11">
        <x:v>33.695999999999998</x:v>
      </x:c>
      <x:c r="H4238" s="11">
        <x:v>0</x:v>
      </x:c>
      <x:c r="I4238" s="11">
        <x:v>131.49799999999999</x:v>
      </x:c>
      <x:c r="J4238" s="11">
        <x:v>126.327</x:v>
      </x:c>
      <x:c r="K4238" s="11">
        <x:v>35.744999999999997</x:v>
      </x:c>
      <x:c r="L4238" s="11">
        <x:v>25.888999999999999</x:v>
      </x:c>
      <x:c r="M4238" s="11">
        <x:v>0</x:v>
      </x:c>
      <x:c r="N4238" s="11">
        <x:v>0</x:v>
      </x:c>
      <x:c r="O4238" s="11">
        <x:v>148.583</x:v>
      </x:c>
      <x:c r="P4238" s="11">
        <x:v>12.026999999999999</x:v>
      </x:c>
      <x:c r="Q4238" s="11">
        <x:v>20.628</x:v>
      </x:c>
      <x:c r="R4238" s="11">
        <x:v>0</x:v>
      </x:c>
      <x:c r="S4238" s="11">
        <x:v>8.5519999999999996</x:v>
      </x:c>
      <x:c r="T4238" s="11">
        <x:v>10.4</x:v>
      </x:c>
      <x:c r="U4238" s="11">
        <x:v>130.45830000000001</x:v>
      </x:c>
      <x:c r="V4238" s="11">
        <x:v>18</x:v>
      </x:c>
      <x:c r="W4238" s="12">
        <x:v>0</x:v>
      </x:c>
      <x:c r="X4238" s="8">
        <x:v>0</x:v>
      </x:c>
      <x:c r="Y4238" s="13">
        <x:f t="shared" si="396"/>
        <x:v>3.5817326263300209</x:v>
      </x:c>
      <x:c r="Z4238" s="13">
        <x:f t="shared" si="397"/>
        <x:v>0.20397835272467524</x:v>
      </x:c>
      <x:c r="AA4238" s="13">
        <x:f t="shared" si="398"/>
        <x:v>5.1769434725232155E-2</x:v>
      </x:c>
      <x:c r="AB4238" s="13">
        <x:f t="shared" si="399"/>
        <x:v>7.2805307698826829E-2</x:v>
      </x:c>
      <x:c r="AC4238" s="13">
        <x:f t="shared" si="400"/>
        <x:v>0.30864197530864201</x:v>
      </x:c>
      <x:c r="AD4238" s="13">
        <x:f t="shared" si="401"/>
        <x:v>0.76471905759289083</x:v>
      </x:c>
      <x:c r="AE4238" s="50" t="n">
        <x:f>IF(OR(NOT(ISNUMBER(Q4238)),NOT(ISNUMBER(R4238))),"",IF(Q4238&lt;R4238,1,0))</x:f>
        <x:v>0</x:v>
      </x:c>
      <x:c r="AF4238" s="50" t="n">
        <x:f>IFERROR(IF(AND(A4238=A4237,C4238=C4237+1,ISNUMBER(AE4237)),AE4237,""),"")</x:f>
        <x:v>0</x:v>
      </x:c>
      <x:c r="AG4238" s="52" t="n">
        <x:f>IFERROR(IF(AND(A4238=A4237,C4238=C4237+1,ISNUMBER(U4238),ISNUMBER(U4237),U4237&lt;&gt;0),U4238/U4237-1,""),"")</x:f>
        <x:v>-0.20479700298555492</x:v>
      </x:c>
      <x:c r="AH4238" s="50" t="n">
        <x:f>IF(AND(ISNUMBER(AE4238),ISNUMBER(AF4238),ISNUMBER(AG4238)),IF(AND(AE4238=1,AF4238=1,AG4238&lt;0),1,0),"")</x:f>
        <x:v>0</x:v>
      </x:c>
      <x:c r="AI4238" s="50" t="n">
        <x:f>IF(AND(A4238=A4239,C4239=C4238+1,ISNUMBER(AH4239)),C4239,"")</x:f>
        <x:v>2023</x:v>
      </x:c>
      <x:c r="AJ4238" s="50" t="n">
        <x:f>IF(AND(A4238=A4239,C4239=C4238+1,ISNUMBER(AH4239)),AH4239,"")</x:f>
        <x:v>0</x:v>
      </x:c>
    </x:row>
    <x:row r="4239" ht="15">
      <x:c r="A4239" s="9" t="s">
        <x:v>293</x:v>
      </x:c>
      <x:c r="B4239" s="10">
        <x:v>45291</x:v>
      </x:c>
      <x:c r="C4239" s="9">
        <x:v>2023</x:v>
      </x:c>
      <x:c r="D4239" s="11">
        <x:v>174.43</x:v>
      </x:c>
      <x:c r="E4239" s="11">
        <x:v>113.721</x:v>
      </x:c>
      <x:c r="F4239" s="11">
        <x:v>37.051000000000002</x:v>
      </x:c>
      <x:c r="G4239" s="11">
        <x:v>42.77</x:v>
      </x:c>
      <x:c r="H4239" s="11">
        <x:v>0</x:v>
      </x:c>
      <x:c r="I4239" s="11">
        <x:v>131.66</x:v>
      </x:c>
      <x:c r="J4239" s="11">
        <x:v>126.64100000000001</x:v>
      </x:c>
      <x:c r="K4239" s="11">
        <x:v>35.566000000000003</x:v>
      </x:c>
      <x:c r="L4239" s="11">
        <x:v>26.094999999999999</x:v>
      </x:c>
      <x:c r="M4239" s="11">
        <x:v>0</x:v>
      </x:c>
      <x:c r="N4239" s="11">
        <x:v>0</x:v>
      </x:c>
      <x:c r="O4239" s="11">
        <x:v>200.99</x:v>
      </x:c>
      <x:c r="P4239" s="11">
        <x:v>16.369</x:v>
      </x:c>
      <x:c r="Q4239" s="11">
        <x:v>25.015000000000001</x:v>
      </x:c>
      <x:c r="R4239" s="11">
        <x:v>0</x:v>
      </x:c>
      <x:c r="S4239" s="11">
        <x:v>13.79</x:v>
      </x:c>
      <x:c r="T4239" s="11">
        <x:v>19.859000000000002</x:v>
      </x:c>
      <x:c r="U4239" s="11">
        <x:v>150.27529999999999</x:v>
      </x:c>
      <x:c r="V4239" s="11">
        <x:v>18</x:v>
      </x:c>
      <x:c r="W4239" s="12">
        <x:v>0</x:v>
      </x:c>
      <x:c r="X4239" s="8">
        <x:v>0</x:v>
      </x:c>
      <x:c r="Y4239" s="13">
        <x:f t="shared" si="396"/>
        <x:v>3.0693098701789423</x:v>
      </x:c>
      <x:c r="Z4239" s="13">
        <x:f t="shared" si="397"/>
        <x:v>0.24519864702172792</x:v>
      </x:c>
      <x:c r="AA4239" s="13">
        <x:f t="shared" si="398"/>
        <x:v>7.905750157656366E-2</x:v>
      </x:c>
      <x:c r="AB4239" s="13">
        <x:f t="shared" si="399"/>
        <x:v>9.3842802270251671E-2</x:v>
      </x:c>
      <x:c r="AC4239" s="13">
        <x:f t="shared" si="400"/>
        <x:v>0.46432078559738132</x:v>
      </x:c>
      <x:c r="AD4239" s="13">
        <x:f t="shared" si="401"/>
        <x:v>0.72602763286131977</x:v>
      </x:c>
      <x:c r="AE4239" s="50" t="n">
        <x:f>IF(OR(NOT(ISNUMBER(Q4239)),NOT(ISNUMBER(R4239))),"",IF(Q4239&lt;R4239,1,0))</x:f>
        <x:v>0</x:v>
      </x:c>
      <x:c r="AF4239" s="50" t="n">
        <x:f>IFERROR(IF(AND(A4239=A4238,C4239=C4238+1,ISNUMBER(AE4238)),AE4238,""),"")</x:f>
        <x:v>0</x:v>
      </x:c>
      <x:c r="AG4239" s="52" t="n">
        <x:f>IFERROR(IF(AND(A4239=A4238,C4239=C4238+1,ISNUMBER(U4239),ISNUMBER(U4238),U4238&lt;&gt;0),U4239/U4238-1,""),"")</x:f>
        <x:v>0.15190294523230774</x:v>
      </x:c>
      <x:c r="AH4239" s="50" t="n">
        <x:f>IF(AND(ISNUMBER(AE4239),ISNUMBER(AF4239),ISNUMBER(AG4239)),IF(AND(AE4239=1,AF4239=1,AG4239&lt;0),1,0),"")</x:f>
        <x:v>0</x:v>
      </x:c>
      <x:c r="AI4239" s="50" t="n">
        <x:f>IF(AND(A4239=A4240,C4240=C4239+1,ISNUMBER(AH4240)),C4240,"")</x:f>
        <x:v>2024</x:v>
      </x:c>
      <x:c r="AJ4239" s="50" t="n">
        <x:f>IF(AND(A4239=A4240,C4240=C4239+1,ISNUMBER(AH4240)),AH4240,"")</x:f>
        <x:v>0</x:v>
      </x:c>
    </x:row>
    <x:row r="4240" ht="15">
      <x:c r="A4240" s="9" t="s">
        <x:v>293</x:v>
      </x:c>
      <x:c r="B4240" s="10">
        <x:v>45657</x:v>
      </x:c>
      <x:c r="C4240" s="9">
        <x:v>2024</x:v>
      </x:c>
      <x:c r="D4240" s="11">
        <x:v>174.05500000000001</x:v>
      </x:c>
      <x:c r="E4240" s="11">
        <x:v>112.256</x:v>
      </x:c>
      <x:c r="F4240" s="11">
        <x:v>34.034999999999997</x:v>
      </x:c>
      <x:c r="G4240" s="11">
        <x:v>40.064999999999998</x:v>
      </x:c>
      <x:c r="H4240" s="11">
        <x:v>0</x:v>
      </x:c>
      <x:c r="I4240" s="11">
        <x:v>133.99</x:v>
      </x:c>
      <x:c r="J4240" s="11">
        <x:v>129.36699999999999</x:v>
      </x:c>
      <x:c r="K4240" s="11">
        <x:v>32.527000000000001</x:v>
      </x:c>
      <x:c r="L4240" s="11">
        <x:v>33.136000000000003</x:v>
      </x:c>
      <x:c r="M4240" s="11">
        <x:v>0</x:v>
      </x:c>
      <x:c r="N4240" s="11">
        <x:v>0</x:v>
      </x:c>
      <x:c r="O4240" s="11">
        <x:v>224.41399999999999</x:v>
      </x:c>
      <x:c r="P4240" s="11">
        <x:v>19.759</x:v>
      </x:c>
      <x:c r="Q4240" s="11">
        <x:v>28.61</x:v>
      </x:c>
      <x:c r="R4240" s="11">
        <x:v>0</x:v>
      </x:c>
      <x:c r="S4240" s="11">
        <x:v>16.721</x:v>
      </x:c>
      <x:c r="T4240" s="11">
        <x:v>20.561</x:v>
      </x:c>
      <x:c r="U4240" s="11">
        <x:v>143.98500000000001</x:v>
      </x:c>
      <x:c r="V4240" s="11">
        <x:v>18</x:v>
      </x:c>
      <x:c r="W4240" s="12">
        <x:v>0</x:v>
      </x:c>
      <x:c r="X4240" s="8">
        <x:v>0</x:v>
      </x:c>
      <x:c r="Y4240" s="13">
        <x:f t="shared" si="396"/>
        <x:v>3.2982517996180407</x:v>
      </x:c>
      <x:c r="Z4240" s="13">
        <x:f t="shared" si="397"/>
        <x:v>0.23018586079112921</x:v>
      </x:c>
      <x:c r="AA4240" s="13">
        <x:f t="shared" si="398"/>
        <x:v>9.6067335037775411E-2</x:v>
      </x:c>
      <x:c r="AB4240" s="13">
        <x:f t="shared" si="399"/>
        <x:v>0.1135215880037919</x:v>
      </x:c>
      <x:c r="AC4240" s="13">
        <x:f t="shared" si="400"/>
        <x:v>0.51319106452015473</x:v>
      </x:c>
      <x:c r="AD4240" s="13">
        <x:f t="shared" si="401"/>
        <x:v>0.74325356927407993</x:v>
      </x:c>
      <x:c r="AE4240" s="50" t="n">
        <x:f>IF(OR(NOT(ISNUMBER(Q4240)),NOT(ISNUMBER(R4240))),"",IF(Q4240&lt;R4240,1,0))</x:f>
        <x:v>0</x:v>
      </x:c>
      <x:c r="AF4240" s="50" t="n">
        <x:f>IFERROR(IF(AND(A4240=A4239,C4240=C4239+1,ISNUMBER(AE4239)),AE4239,""),"")</x:f>
        <x:v>0</x:v>
      </x:c>
      <x:c r="AG4240" s="52" t="n">
        <x:f>IFERROR(IF(AND(A4240=A4239,C4240=C4239+1,ISNUMBER(U4240),ISNUMBER(U4239),U4239&lt;&gt;0),U4240/U4239-1,""),"")</x:f>
        <x:v>-0.041858509016451606</x:v>
      </x:c>
      <x:c r="AH4240" s="50" t="n">
        <x:f>IF(AND(ISNUMBER(AE4240),ISNUMBER(AF4240),ISNUMBER(AG4240)),IF(AND(AE4240=1,AF4240=1,AG4240&lt;0),1,0),"")</x:f>
        <x:v>0</x:v>
      </x:c>
      <x:c r="AI4240" s="50" t="str">
        <x:f>IF(AND(A4240=A4241,C4241=C4240+1,ISNUMBER(AH4241)),C4241,"")</x:f>
      </x:c>
      <x:c r="AJ4240" s="50" t="str">
        <x:f>IF(AND(A4240=A4241,C4241=C4240+1,ISNUMBER(AH4241)),AH4241,"")</x:f>
      </x:c>
    </x:row>
    <x:row r="4241" ht="15">
      <x:c r="A4241" s="9" t="s">
        <x:v>294</x:v>
      </x:c>
      <x:c r="B4241" s="10">
        <x:v>39447</x:v>
      </x:c>
      <x:c r="C4241" s="9">
        <x:v>2007</x:v>
      </x:c>
      <x:c r="D4241" s="11">
        <x:v>95.302999999999997</x:v>
      </x:c>
      <x:c r="E4241" s="11">
        <x:v>60.476999999999997</x:v>
      </x:c>
      <x:c r="F4241" s="11">
        <x:v>29.079000000000001</x:v>
      </x:c>
      <x:c r="G4241" s="11">
        <x:v>47.078000000000003</x:v>
      </x:c>
      <x:c r="H4241" s="11">
        <x:v>19.763000000000002</x:v>
      </x:c>
      <x:c r="I4241" s="11">
        <x:v>48.225000000000001</x:v>
      </x:c>
      <x:c r="J4241" s="11">
        <x:v>32.569000000000003</x:v>
      </x:c>
      <x:c r="K4241" s="11">
        <x:v>6.7569999999999997</x:v>
      </x:c>
      <x:c r="L4241" s="11">
        <x:v>25.611000000000001</x:v>
      </x:c>
      <x:c r="M4241" s="11">
        <x:v>3.3690000000000002</x:v>
      </x:c>
      <x:c r="N4241" s="11">
        <x:v>16.393999999999998</x:v>
      </x:c>
      <x:c r="O4241" s="11">
        <x:v>131.946</x:v>
      </x:c>
      <x:c r="P4241" s="11">
        <x:v>9.2040000000000006</x:v>
      </x:c>
      <x:c r="Q4241" s="11">
        <x:v>10.648999999999999</x:v>
      </x:c>
      <x:c r="R4241" s="11">
        <x:v>1.175</x:v>
      </x:c>
      <x:c r="S4241" s="11">
        <x:v>3.9729999999999999</x:v>
      </x:c>
      <x:c r="T4241" s="11">
        <x:v>6.6429999999999998</x:v>
      </x:c>
      <x:c r="U4241" s="11">
        <x:v>67.978200000000001</x:v>
      </x:c>
      <x:c r="V4241" s="11">
        <x:v>18</x:v>
      </x:c>
      <x:c r="W4241" s="12">
        <x:v>0</x:v>
      </x:c>
      <x:c r="X4241" s="8">
        <x:v>0</x:v>
      </x:c>
      <x:c r="Y4241" s="13">
        <x:f t="shared" si="396"/>
        <x:v>2.0797482719488287</x:v>
      </x:c>
      <x:c r="Z4241" s="13">
        <x:f t="shared" si="397"/>
        <x:v>0.4939823510277746</x:v>
      </x:c>
      <x:c r="AA4241" s="13">
        <x:f t="shared" si="398"/>
        <x:v>4.1688089566960115E-2</x:v>
      </x:c>
      <x:c r="AB4241" s="13">
        <x:f t="shared" si="399"/>
        <x:v>9.6576183331059898E-2</x:v>
      </x:c>
      <x:c r="AC4241" s="13">
        <x:f t="shared" si="400"/>
        <x:v>0.14110624920344958</x:v>
      </x:c>
      <x:c r="AD4241" s="13">
        <x:f t="shared" si="401"/>
        <x:v>0.34174160309748908</x:v>
      </x:c>
      <x:c r="AE4241" s="50" t="n">
        <x:f>IF(OR(NOT(ISNUMBER(Q4241)),NOT(ISNUMBER(R4241))),"",IF(Q4241&lt;R4241,1,0))</x:f>
        <x:v>0</x:v>
      </x:c>
      <x:c r="AF4241" s="50" t="str">
        <x:f>IFERROR(IF(AND(A4241=A4240,C4241=C4240+1,ISNUMBER(AE4240)),AE4240,""),"")</x:f>
      </x:c>
      <x:c r="AG4241" s="52" t="str">
        <x:f>IFERROR(IF(AND(A4241=A4240,C4241=C4240+1,ISNUMBER(U4241),ISNUMBER(U4240),U4240&lt;&gt;0),U4241/U4240-1,""),"")</x:f>
      </x:c>
      <x:c r="AH4241" s="50" t="str">
        <x:f>IF(AND(ISNUMBER(AE4241),ISNUMBER(AF4241),ISNUMBER(AG4241)),IF(AND(AE4241=1,AF4241=1,AG4241&lt;0),1,0),"")</x:f>
      </x:c>
      <x:c r="AI4241" s="50" t="n">
        <x:f>IF(AND(A4241=A4242,C4242=C4241+1,ISNUMBER(AH4242)),C4242,"")</x:f>
        <x:v>2008</x:v>
      </x:c>
      <x:c r="AJ4241" s="50" t="n">
        <x:f>IF(AND(A4241=A4242,C4242=C4241+1,ISNUMBER(AH4242)),AH4242,"")</x:f>
        <x:v>0</x:v>
      </x:c>
    </x:row>
    <x:row r="4242" ht="15">
      <x:c r="A4242" s="9" t="s">
        <x:v>294</x:v>
      </x:c>
      <x:c r="B4242" s="10">
        <x:v>39813</x:v>
      </x:c>
      <x:c r="C4242" s="9">
        <x:v>2008</x:v>
      </x:c>
      <x:c r="D4242" s="11">
        <x:v>92.683999999999997</x:v>
      </x:c>
      <x:c r="E4242" s="11">
        <x:v>59.244</x:v>
      </x:c>
      <x:c r="F4242" s="11">
        <x:v>24.494</x:v>
      </x:c>
      <x:c r="G4242" s="11">
        <x:v>39.719000000000001</x:v>
      </x:c>
      <x:c r="H4242" s="11">
        <x:v>16.826000000000001</x:v>
      </x:c>
      <x:c r="I4242" s="11">
        <x:v>52.965000000000003</x:v>
      </x:c>
      <x:c r="J4242" s="11">
        <x:v>34.734000000000002</x:v>
      </x:c>
      <x:c r="K4242" s="11">
        <x:v>8.6180000000000003</x:v>
      </x:c>
      <x:c r="L4242" s="11">
        <x:v>25.263000000000002</x:v>
      </x:c>
      <x:c r="M4242" s="11">
        <x:v>2.9609999999999999</x:v>
      </x:c>
      <x:c r="N4242" s="11">
        <x:v>13.865</x:v>
      </x:c>
      <x:c r="O4242" s="11">
        <x:v>120.39700000000001</x:v>
      </x:c>
      <x:c r="P4242" s="11">
        <x:v>9.5250000000000004</x:v>
      </x:c>
      <x:c r="Q4242" s="11">
        <x:v>10.95</x:v>
      </x:c>
      <x:c r="R4242" s="11">
        <x:v>1.4330000000000001</x:v>
      </x:c>
      <x:c r="S4242" s="11">
        <x:v>3.593</x:v>
      </x:c>
      <x:c r="T4242" s="11">
        <x:v>7.0140000000000002</x:v>
      </x:c>
      <x:c r="U4242" s="11">
        <x:v>48.8551</x:v>
      </x:c>
      <x:c r="V4242" s="11">
        <x:v>18</x:v>
      </x:c>
      <x:c r="W4242" s="12">
        <x:v>0</x:v>
      </x:c>
      <x:c r="X4242" s="8">
        <x:v>0</x:v>
      </x:c>
      <x:c r="Y4242" s="13">
        <x:f t="shared" si="396"/>
        <x:v>2.4187147872948476</x:v>
      </x:c>
      <x:c r="Z4242" s="13">
        <x:f t="shared" si="397"/>
        <x:v>0.42854214319623668</x:v>
      </x:c>
      <x:c r="AA4242" s="13">
        <x:f t="shared" si="398"/>
        <x:v>3.8766130076388593E-2</x:v>
      </x:c>
      <x:c r="AB4242" s="13">
        <x:f t="shared" si="399"/>
        <x:v>0.1027685468905097</x:v>
      </x:c>
      <x:c r="AC4242" s="13">
        <x:f t="shared" si="400"/>
        <x:v>0.17659054860394269</x:v>
      </x:c>
      <x:c r="AD4242" s="13">
        <x:f t="shared" si="401"/>
        <x:v>0.37475723965301455</x:v>
      </x:c>
      <x:c r="AE4242" s="50" t="n">
        <x:f>IF(OR(NOT(ISNUMBER(Q4242)),NOT(ISNUMBER(R4242))),"",IF(Q4242&lt;R4242,1,0))</x:f>
        <x:v>0</x:v>
      </x:c>
      <x:c r="AF4242" s="50" t="n">
        <x:f>IFERROR(IF(AND(A4242=A4241,C4242=C4241+1,ISNUMBER(AE4241)),AE4241,""),"")</x:f>
        <x:v>0</x:v>
      </x:c>
      <x:c r="AG4242" s="52" t="n">
        <x:f>IFERROR(IF(AND(A4242=A4241,C4242=C4241+1,ISNUMBER(U4242),ISNUMBER(U4241),U4241&lt;&gt;0),U4242/U4241-1,""),"")</x:f>
        <x:v>-0.2813122442194703</x:v>
      </x:c>
      <x:c r="AH4242" s="50" t="n">
        <x:f>IF(AND(ISNUMBER(AE4242),ISNUMBER(AF4242),ISNUMBER(AG4242)),IF(AND(AE4242=1,AF4242=1,AG4242&lt;0),1,0),"")</x:f>
        <x:v>0</x:v>
      </x:c>
      <x:c r="AI4242" s="50" t="n">
        <x:f>IF(AND(A4242=A4243,C4243=C4242+1,ISNUMBER(AH4243)),C4243,"")</x:f>
        <x:v>2009</x:v>
      </x:c>
      <x:c r="AJ4242" s="50" t="n">
        <x:f>IF(AND(A4242=A4243,C4243=C4242+1,ISNUMBER(AH4243)),AH4243,"")</x:f>
        <x:v>0</x:v>
      </x:c>
    </x:row>
    <x:row r="4243" ht="15">
      <x:c r="A4243" s="9" t="s">
        <x:v>294</x:v>
      </x:c>
      <x:c r="B4243" s="10">
        <x:v>40178</x:v>
      </x:c>
      <x:c r="C4243" s="9">
        <x:v>2009</x:v>
      </x:c>
      <x:c r="D4243" s="11">
        <x:v>77.069999999999993</x:v>
      </x:c>
      <x:c r="E4243" s="11">
        <x:v>51.377000000000002</x:v>
      </x:c>
      <x:c r="F4243" s="11">
        <x:v>21.2</x:v>
      </x:c>
      <x:c r="G4243" s="11">
        <x:v>34.6</x:v>
      </x:c>
      <x:c r="H4243" s="11">
        <x:v>17.459</x:v>
      </x:c>
      <x:c r="I4243" s="11">
        <x:v>42.47</x:v>
      </x:c>
      <x:c r="J4243" s="11">
        <x:v>17.082999999999998</x:v>
      </x:c>
      <x:c r="K4243" s="11">
        <x:v>9.0630000000000006</x:v>
      </x:c>
      <x:c r="L4243" s="11">
        <x:v>23.952000000000002</x:v>
      </x:c>
      <x:c r="M4243" s="11">
        <x:v>5.1879999999999997</x:v>
      </x:c>
      <x:c r="N4243" s="11">
        <x:v>12.271000000000001</x:v>
      </x:c>
      <x:c r="O4243" s="11">
        <x:v>104.901</x:v>
      </x:c>
      <x:c r="P4243" s="11">
        <x:v>-10.747</x:v>
      </x:c>
      <x:c r="Q4243" s="11">
        <x:v>-0.96699999999999997</x:v>
      </x:c>
      <x:c r="R4243" s="11">
        <x:v>0.89600000000000002</x:v>
      </x:c>
      <x:c r="S4243" s="11">
        <x:v>-15.31</x:v>
      </x:c>
      <x:c r="T4243" s="11">
        <x:v>2.7080000000000002</x:v>
      </x:c>
      <x:c r="U4243" s="11">
        <x:v>7.5016999999999996</x:v>
      </x:c>
      <x:c r="V4243" s="11">
        <x:v>18</x:v>
      </x:c>
      <x:c r="W4243" s="12">
        <x:v>0</x:v>
      </x:c>
      <x:c r="X4243" s="8">
        <x:v>0</x:v>
      </x:c>
      <x:c r="Y4243" s="13">
        <x:f t="shared" si="396"/>
        <x:v>2.4234433962264155</x:v>
      </x:c>
      <x:c r="Z4243" s="13">
        <x:f t="shared" si="397"/>
        <x:v>0.44894251978720651</x:v>
      </x:c>
      <x:c r="AA4243" s="13">
        <x:f t="shared" si="398"/>
        <x:v>-0.19865057739717143</x:v>
      </x:c>
      <x:c r="AB4243" s="13">
        <x:f t="shared" si="399"/>
        <x:v>-0.13944466069806671</x:v>
      </x:c>
      <x:c r="AC4243" s="13">
        <x:f t="shared" si="400"/>
        <x:v>7.8265895953757228E-2</x:v>
      </x:c>
      <x:c r="AD4243" s="13">
        <x:f t="shared" si="401"/>
        <x:v>0.221655637731932</x:v>
      </x:c>
      <x:c r="AE4243" s="50" t="n">
        <x:f>IF(OR(NOT(ISNUMBER(Q4243)),NOT(ISNUMBER(R4243))),"",IF(Q4243&lt;R4243,1,0))</x:f>
        <x:v>1</x:v>
      </x:c>
      <x:c r="AF4243" s="50" t="n">
        <x:f>IFERROR(IF(AND(A4243=A4242,C4243=C4242+1,ISNUMBER(AE4242)),AE4242,""),"")</x:f>
        <x:v>0</x:v>
      </x:c>
      <x:c r="AG4243" s="52" t="n">
        <x:f>IFERROR(IF(AND(A4243=A4242,C4243=C4242+1,ISNUMBER(U4243),ISNUMBER(U4242),U4242&lt;&gt;0),U4243/U4242-1,""),"")</x:f>
        <x:v>-0.8464500123835588</x:v>
      </x:c>
      <x:c r="AH4243" s="50" t="n">
        <x:f>IF(AND(ISNUMBER(AE4243),ISNUMBER(AF4243),ISNUMBER(AG4243)),IF(AND(AE4243=1,AF4243=1,AG4243&lt;0),1,0),"")</x:f>
        <x:v>0</x:v>
      </x:c>
      <x:c r="AI4243" s="50" t="n">
        <x:f>IF(AND(A4243=A4244,C4244=C4243+1,ISNUMBER(AH4244)),C4244,"")</x:f>
        <x:v>2010</x:v>
      </x:c>
      <x:c r="AJ4243" s="50" t="n">
        <x:f>IF(AND(A4243=A4244,C4244=C4243+1,ISNUMBER(AH4244)),AH4244,"")</x:f>
        <x:v>0</x:v>
      </x:c>
    </x:row>
    <x:row r="4244" ht="15">
      <x:c r="A4244" s="9" t="s">
        <x:v>294</x:v>
      </x:c>
      <x:c r="B4244" s="10">
        <x:v>40543</x:v>
      </x:c>
      <x:c r="C4244" s="9">
        <x:v>2010</x:v>
      </x:c>
      <x:c r="D4244" s="11">
        <x:v>74.162999999999997</x:v>
      </x:c>
      <x:c r="E4244" s="11">
        <x:v>48.018999999999998</x:v>
      </x:c>
      <x:c r="F4244" s="11">
        <x:v>30.492000000000001</x:v>
      </x:c>
      <x:c r="G4244" s="11">
        <x:v>33.981999999999999</x:v>
      </x:c>
      <x:c r="H4244" s="11">
        <x:v>12.103</x:v>
      </x:c>
      <x:c r="I4244" s="11">
        <x:v>40.180999999999997</x:v>
      </x:c>
      <x:c r="J4244" s="11">
        <x:v>14.753</x:v>
      </x:c>
      <x:c r="K4244" s="11">
        <x:v>7.42</x:v>
      </x:c>
      <x:c r="L4244" s="11">
        <x:v>20.140999999999998</x:v>
      </x:c>
      <x:c r="M4244" s="11">
        <x:v>12.103</x:v>
      </x:c>
      <x:c r="N4244" s="11">
        <x:v>0</x:v>
      </x:c>
      <x:c r="O4244" s="11">
        <x:v>85.935000000000002</x:v>
      </x:c>
      <x:c r="P4244" s="11">
        <x:v>-1.617</x:v>
      </x:c>
      <x:c r="Q4244" s="11">
        <x:v>-0.28799999999999998</x:v>
      </x:c>
      <x:c r="R4244" s="11">
        <x:v>0.246</x:v>
      </x:c>
      <x:c r="S4244" s="11">
        <x:v>-2.1869999999999998</x:v>
      </x:c>
      <x:c r="T4244" s="11">
        <x:v>3.504</x:v>
      </x:c>
      <x:c r="U4244" s="11">
        <x:v>19.819700000000001</x:v>
      </x:c>
      <x:c r="V4244" s="11">
        <x:v>18</x:v>
      </x:c>
      <x:c r="W4244" s="12">
        <x:v>0</x:v>
      </x:c>
      <x:c r="X4244" s="8">
        <x:v>0</x:v>
      </x:c>
      <x:c r="Y4244" s="13">
        <x:f t="shared" si="396"/>
        <x:v>1.5748065066246884</x:v>
      </x:c>
      <x:c r="Z4244" s="13">
        <x:f t="shared" si="397"/>
        <x:v>0.45820692258943141</x:v>
      </x:c>
      <x:c r="AA4244" s="13">
        <x:f t="shared" si="398"/>
        <x:v>-2.9489098337445896E-2</x:v>
      </x:c>
      <x:c r="AB4244" s="13">
        <x:f t="shared" si="399"/>
        <x:v>-2.1803325108207598E-2</x:v>
      </x:c>
      <x:c r="AC4244" s="13">
        <x:f t="shared" si="400"/>
        <x:v>0.10311341298334413</x:v>
      </x:c>
      <x:c r="AD4244" s="13">
        <x:f t="shared" si="401"/>
        <x:v>0.19892668851044323</x:v>
      </x:c>
      <x:c r="AE4244" s="50" t="n">
        <x:f>IF(OR(NOT(ISNUMBER(Q4244)),NOT(ISNUMBER(R4244))),"",IF(Q4244&lt;R4244,1,0))</x:f>
        <x:v>1</x:v>
      </x:c>
      <x:c r="AF4244" s="50" t="n">
        <x:f>IFERROR(IF(AND(A4244=A4243,C4244=C4243+1,ISNUMBER(AE4243)),AE4243,""),"")</x:f>
        <x:v>1</x:v>
      </x:c>
      <x:c r="AG4244" s="52" t="n">
        <x:f>IFERROR(IF(AND(A4244=A4243,C4244=C4243+1,ISNUMBER(U4244),ISNUMBER(U4243),U4243&lt;&gt;0),U4244/U4243-1,""),"")</x:f>
        <x:v>1.6420278070304066</x:v>
      </x:c>
      <x:c r="AH4244" s="50" t="n">
        <x:f>IF(AND(ISNUMBER(AE4244),ISNUMBER(AF4244),ISNUMBER(AG4244)),IF(AND(AE4244=1,AF4244=1,AG4244&lt;0),1,0),"")</x:f>
        <x:v>0</x:v>
      </x:c>
      <x:c r="AI4244" s="50" t="n">
        <x:f>IF(AND(A4244=A4245,C4245=C4244+1,ISNUMBER(AH4245)),C4245,"")</x:f>
        <x:v>2011</x:v>
      </x:c>
      <x:c r="AJ4244" s="50" t="n">
        <x:f>IF(AND(A4244=A4245,C4245=C4244+1,ISNUMBER(AH4245)),AH4245,"")</x:f>
        <x:v>0</x:v>
      </x:c>
    </x:row>
    <x:row r="4245" ht="15">
      <x:c r="A4245" s="9" t="s">
        <x:v>294</x:v>
      </x:c>
      <x:c r="B4245" s="10">
        <x:v>40908</x:v>
      </x:c>
      <x:c r="C4245" s="9">
        <x:v>2011</x:v>
      </x:c>
      <x:c r="D4245" s="11">
        <x:v>82.683999999999997</x:v>
      </x:c>
      <x:c r="E4245" s="11">
        <x:v>57.085999999999999</x:v>
      </x:c>
      <x:c r="F4245" s="11">
        <x:v>35.579000000000001</x:v>
      </x:c>
      <x:c r="G4245" s="11">
        <x:v>39.838999999999999</x:v>
      </x:c>
      <x:c r="H4245" s="11">
        <x:v>14.285</x:v>
      </x:c>
      <x:c r="I4245" s="11">
        <x:v>42.844999999999999</x:v>
      </x:c>
      <x:c r="J4245" s="11">
        <x:v>16.585000000000001</x:v>
      </x:c>
      <x:c r="K4245" s="11">
        <x:v>7.1420000000000003</x:v>
      </x:c>
      <x:c r="L4245" s="11">
        <x:v>25.116</x:v>
      </x:c>
      <x:c r="M4245" s="11">
        <x:v>13.285</x:v>
      </x:c>
      <x:c r="N4245" s="11">
        <x:v>1</x:v>
      </x:c>
      <x:c r="O4245" s="11">
        <x:v>106.089</x:v>
      </x:c>
      <x:c r="P4245" s="11">
        <x:v>3.718</x:v>
      </x:c>
      <x:c r="Q4245" s="11">
        <x:v>5.0640000000000001</x:v>
      </x:c>
      <x:c r="R4245" s="11">
        <x:v>0.58099999999999996</x:v>
      </x:c>
      <x:c r="S4245" s="11">
        <x:v>1.643</x:v>
      </x:c>
      <x:c r="T4245" s="11">
        <x:v>-2.2349999999999999</x:v>
      </x:c>
      <x:c r="U4245" s="11">
        <x:v>39.000100000000003</x:v>
      </x:c>
      <x:c r="V4245" s="11">
        <x:v>18</x:v>
      </x:c>
      <x:c r="W4245" s="12">
        <x:v>0</x:v>
      </x:c>
      <x:c r="X4245" s="8">
        <x:v>0</x:v>
      </x:c>
      <x:c r="Y4245" s="13">
        <x:f t="shared" si="396"/>
        <x:v>1.6044857921807807</x:v>
      </x:c>
      <x:c r="Z4245" s="13">
        <x:f t="shared" si="397"/>
        <x:v>0.48182235982777805</x:v>
      </x:c>
      <x:c r="AA4245" s="13">
        <x:f t="shared" si="398"/>
        <x:v>1.9870833534903973E-2</x:v>
      </x:c>
      <x:c r="AB4245" s="13">
        <x:f t="shared" si="399"/>
        <x:v>4.4966378017512458E-2</x:v>
      </x:c>
      <x:c r="AC4245" s="13">
        <x:f t="shared" si="400"/>
        <x:v>-5.6100805743116038E-2</x:v>
      </x:c>
      <x:c r="AD4245" s="13">
        <x:f t="shared" si="401"/>
        <x:v>0.20058294228629484</x:v>
      </x:c>
      <x:c r="AE4245" s="50" t="n">
        <x:f>IF(OR(NOT(ISNUMBER(Q4245)),NOT(ISNUMBER(R4245))),"",IF(Q4245&lt;R4245,1,0))</x:f>
        <x:v>0</x:v>
      </x:c>
      <x:c r="AF4245" s="50" t="n">
        <x:f>IFERROR(IF(AND(A4245=A4244,C4245=C4244+1,ISNUMBER(AE4244)),AE4244,""),"")</x:f>
        <x:v>1</x:v>
      </x:c>
      <x:c r="AG4245" s="52" t="n">
        <x:f>IFERROR(IF(AND(A4245=A4244,C4245=C4244+1,ISNUMBER(U4245),ISNUMBER(U4244),U4244&lt;&gt;0),U4245/U4244-1,""),"")</x:f>
        <x:v>0.9677442140900216</x:v>
      </x:c>
      <x:c r="AH4245" s="50" t="n">
        <x:f>IF(AND(ISNUMBER(AE4245),ISNUMBER(AF4245),ISNUMBER(AG4245)),IF(AND(AE4245=1,AF4245=1,AG4245&lt;0),1,0),"")</x:f>
        <x:v>0</x:v>
      </x:c>
      <x:c r="AI4245" s="50" t="n">
        <x:f>IF(AND(A4245=A4246,C4246=C4245+1,ISNUMBER(AH4246)),C4246,"")</x:f>
        <x:v>2012</x:v>
      </x:c>
      <x:c r="AJ4245" s="50" t="n">
        <x:f>IF(AND(A4245=A4246,C4246=C4245+1,ISNUMBER(AH4246)),AH4246,"")</x:f>
        <x:v>0</x:v>
      </x:c>
    </x:row>
    <x:row r="4246" ht="15">
      <x:c r="A4246" s="9" t="s">
        <x:v>294</x:v>
      </x:c>
      <x:c r="B4246" s="10">
        <x:v>41274</x:v>
      </x:c>
      <x:c r="C4246" s="9">
        <x:v>2012</x:v>
      </x:c>
      <x:c r="D4246" s="11">
        <x:v>101.84099999999999</x:v>
      </x:c>
      <x:c r="E4246" s="11">
        <x:v>69.424000000000007</x:v>
      </x:c>
      <x:c r="F4246" s="11">
        <x:v>40.945999999999998</x:v>
      </x:c>
      <x:c r="G4246" s="11">
        <x:v>48.353000000000002</x:v>
      </x:c>
      <x:c r="H4246" s="11">
        <x:v>21.021999999999998</x:v>
      </x:c>
      <x:c r="I4246" s="11">
        <x:v>53.488</x:v>
      </x:c>
      <x:c r="J4246" s="11">
        <x:v>20.077999999999999</x:v>
      </x:c>
      <x:c r="K4246" s="11">
        <x:v>12.612</x:v>
      </x:c>
      <x:c r="L4246" s="11">
        <x:v>30.516999999999999</x:v>
      </x:c>
      <x:c r="M4246" s="11">
        <x:v>15.334</x:v>
      </x:c>
      <x:c r="N4246" s="11">
        <x:v>5.6879999999999997</x:v>
      </x:c>
      <x:c r="O4246" s="11">
        <x:v>112.51</x:v>
      </x:c>
      <x:c r="P4246" s="11">
        <x:v>5.6349999999999998</x:v>
      </x:c>
      <x:c r="Q4246" s="11">
        <x:v>6.6779999999999999</x:v>
      </x:c>
      <x:c r="R4246" s="11">
        <x:v>0.66900000000000004</x:v>
      </x:c>
      <x:c r="S4246" s="11">
        <x:v>3.1619999999999999</x:v>
      </x:c>
      <x:c r="T4246" s="11">
        <x:v>3.113</x:v>
      </x:c>
      <x:c r="U4246" s="11">
        <x:v>48.090499999999999</x:v>
      </x:c>
      <x:c r="V4246" s="11">
        <x:v>18</x:v>
      </x:c>
      <x:c r="W4246" s="12">
        <x:v>0</x:v>
      </x:c>
      <x:c r="X4246" s="8">
        <x:v>0</x:v>
      </x:c>
      <x:c r="Y4246" s="13">
        <x:f t="shared" si="396"/>
        <x:v>1.6955013920773705</x:v>
      </x:c>
      <x:c r="Z4246" s="13">
        <x:f t="shared" si="397"/>
        <x:v>0.47478913207843604</x:v>
      </x:c>
      <x:c r="AA4246" s="13">
        <x:f t="shared" si="398"/>
        <x:v>3.1048398974872597E-2</x:v>
      </x:c>
      <x:c r="AB4246" s="13">
        <x:f t="shared" si="399"/>
        <x:v>5.5331349849274854E-2</x:v>
      </x:c>
      <x:c r="AC4246" s="13">
        <x:f t="shared" si="400"/>
        <x:v>6.4380700266787994E-2</x:v>
      </x:c>
      <x:c r="AD4246" s="13">
        <x:f t="shared" si="401"/>
        <x:v>0.19715046003083239</x:v>
      </x:c>
      <x:c r="AE4246" s="50" t="n">
        <x:f>IF(OR(NOT(ISNUMBER(Q4246)),NOT(ISNUMBER(R4246))),"",IF(Q4246&lt;R4246,1,0))</x:f>
        <x:v>0</x:v>
      </x:c>
      <x:c r="AF4246" s="50" t="n">
        <x:f>IFERROR(IF(AND(A4246=A4245,C4246=C4245+1,ISNUMBER(AE4245)),AE4245,""),"")</x:f>
        <x:v>0</x:v>
      </x:c>
      <x:c r="AG4246" s="52" t="n">
        <x:f>IFERROR(IF(AND(A4246=A4245,C4246=C4245+1,ISNUMBER(U4246),ISNUMBER(U4245),U4245&lt;&gt;0),U4246/U4245-1,""),"")</x:f>
        <x:v>0.23308658182927733</x:v>
      </x:c>
      <x:c r="AH4246" s="50" t="n">
        <x:f>IF(AND(ISNUMBER(AE4246),ISNUMBER(AF4246),ISNUMBER(AG4246)),IF(AND(AE4246=1,AF4246=1,AG4246&lt;0),1,0),"")</x:f>
        <x:v>0</x:v>
      </x:c>
      <x:c r="AI4246" s="50" t="n">
        <x:f>IF(AND(A4246=A4247,C4247=C4246+1,ISNUMBER(AH4247)),C4247,"")</x:f>
        <x:v>2013</x:v>
      </x:c>
      <x:c r="AJ4246" s="50" t="n">
        <x:f>IF(AND(A4246=A4247,C4247=C4246+1,ISNUMBER(AH4247)),AH4247,"")</x:f>
        <x:v>0</x:v>
      </x:c>
    </x:row>
    <x:row r="4247" ht="15">
      <x:c r="A4247" s="9" t="s">
        <x:v>294</x:v>
      </x:c>
      <x:c r="B4247" s="10">
        <x:v>41639</x:v>
      </x:c>
      <x:c r="C4247" s="9">
        <x:v>2013</x:v>
      </x:c>
      <x:c r="D4247" s="11">
        <x:v>101.129</x:v>
      </x:c>
      <x:c r="E4247" s="11">
        <x:v>68.436999999999998</x:v>
      </x:c>
      <x:c r="F4247" s="11">
        <x:v>34.682000000000002</x:v>
      </x:c>
      <x:c r="G4247" s="11">
        <x:v>40.707000000000001</x:v>
      </x:c>
      <x:c r="H4247" s="11">
        <x:v>15.946999999999999</x:v>
      </x:c>
      <x:c r="I4247" s="11">
        <x:v>60.421999999999997</x:v>
      </x:c>
      <x:c r="J4247" s="11">
        <x:v>24.611999999999998</x:v>
      </x:c>
      <x:c r="K4247" s="11">
        <x:v>10.75</x:v>
      </x:c>
      <x:c r="L4247" s="11">
        <x:v>30.439</x:v>
      </x:c>
      <x:c r="M4247" s="11">
        <x:v>11.529</x:v>
      </x:c>
      <x:c r="N4247" s="11">
        <x:v>4.4180000000000001</x:v>
      </x:c>
      <x:c r="O4247" s="11">
        <x:v>121.544</x:v>
      </x:c>
      <x:c r="P4247" s="11">
        <x:v>7.41</x:v>
      </x:c>
      <x:c r="Q4247" s="11">
        <x:v>8.9960000000000004</x:v>
      </x:c>
      <x:c r="R4247" s="11">
        <x:v>0.76300000000000001</x:v>
      </x:c>
      <x:c r="S4247" s="11">
        <x:v>4.7080000000000002</x:v>
      </x:c>
      <x:c r="T4247" s="11">
        <x:v>5.7270000000000003</x:v>
      </x:c>
      <x:c r="U4247" s="11">
        <x:v>61.691600000000001</x:v>
      </x:c>
      <x:c r="V4247" s="11">
        <x:v>18</x:v>
      </x:c>
      <x:c r="W4247" s="12">
        <x:v>0</x:v>
      </x:c>
      <x:c r="X4247" s="8">
        <x:v>0</x:v>
      </x:c>
      <x:c r="Y4247" s="13">
        <x:f t="shared" si="396"/>
        <x:v>1.9732714376333542</x:v>
      </x:c>
      <x:c r="Z4247" s="13">
        <x:f t="shared" si="397"/>
        <x:v>0.40252548724895926</x:v>
      </x:c>
      <x:c r="AA4247" s="13">
        <x:f t="shared" si="398"/>
        <x:v>4.6554400814800896E-2</x:v>
      </x:c>
      <x:c r="AB4247" s="13">
        <x:f t="shared" si="399"/>
        <x:v>7.3272750645215518E-2</x:v>
      </x:c>
      <x:c r="AC4247" s="13">
        <x:f t="shared" si="400"/>
        <x:v>0.14068833370182032</x:v>
      </x:c>
      <x:c r="AD4247" s="13">
        <x:f t="shared" si="401"/>
        <x:v>0.24337232643455387</x:v>
      </x:c>
      <x:c r="AE4247" s="50" t="n">
        <x:f>IF(OR(NOT(ISNUMBER(Q4247)),NOT(ISNUMBER(R4247))),"",IF(Q4247&lt;R4247,1,0))</x:f>
        <x:v>0</x:v>
      </x:c>
      <x:c r="AF4247" s="50" t="n">
        <x:f>IFERROR(IF(AND(A4247=A4246,C4247=C4246+1,ISNUMBER(AE4246)),AE4246,""),"")</x:f>
        <x:v>0</x:v>
      </x:c>
      <x:c r="AG4247" s="52" t="n">
        <x:f>IFERROR(IF(AND(A4247=A4246,C4247=C4246+1,ISNUMBER(U4247),ISNUMBER(U4246),U4246&lt;&gt;0),U4247/U4246-1,""),"")</x:f>
        <x:v>0.2828230107817553</x:v>
      </x:c>
      <x:c r="AH4247" s="50" t="n">
        <x:f>IF(AND(ISNUMBER(AE4247),ISNUMBER(AF4247),ISNUMBER(AG4247)),IF(AND(AE4247=1,AF4247=1,AG4247&lt;0),1,0),"")</x:f>
        <x:v>0</x:v>
      </x:c>
      <x:c r="AI4247" s="50" t="n">
        <x:f>IF(AND(A4247=A4248,C4248=C4247+1,ISNUMBER(AH4248)),C4248,"")</x:f>
        <x:v>2014</x:v>
      </x:c>
      <x:c r="AJ4247" s="50" t="n">
        <x:f>IF(AND(A4247=A4248,C4248=C4247+1,ISNUMBER(AH4248)),AH4248,"")</x:f>
        <x:v>0</x:v>
      </x:c>
    </x:row>
    <x:row r="4248" ht="15">
      <x:c r="A4248" s="9" t="s">
        <x:v>294</x:v>
      </x:c>
      <x:c r="B4248" s="10">
        <x:v>42004</x:v>
      </x:c>
      <x:c r="C4248" s="9">
        <x:v>2014</x:v>
      </x:c>
      <x:c r="D4248" s="11">
        <x:v>103.818</x:v>
      </x:c>
      <x:c r="E4248" s="11">
        <x:v>73.774000000000001</x:v>
      </x:c>
      <x:c r="F4248" s="11">
        <x:v>37.902999999999999</x:v>
      </x:c>
      <x:c r="G4248" s="11">
        <x:v>42.151000000000003</x:v>
      </x:c>
      <x:c r="H4248" s="11">
        <x:v>13.505000000000001</x:v>
      </x:c>
      <x:c r="I4248" s="11">
        <x:v>61.667000000000002</x:v>
      </x:c>
      <x:c r="J4248" s="11">
        <x:v>30.856000000000002</x:v>
      </x:c>
      <x:c r="K4248" s="11">
        <x:v>15.535</x:v>
      </x:c>
      <x:c r="L4248" s="11">
        <x:v>30.574000000000002</x:v>
      </x:c>
      <x:c r="M4248" s="11">
        <x:v>10.981</x:v>
      </x:c>
      <x:c r="N4248" s="11">
        <x:v>2.524</x:v>
      </x:c>
      <x:c r="O4248" s="11">
        <x:v>129.77500000000001</x:v>
      </x:c>
      <x:c r="P4248" s="11">
        <x:v>9.0139999999999993</x:v>
      </x:c>
      <x:c r="Q4248" s="11">
        <x:v>10.337</x:v>
      </x:c>
      <x:c r="R4248" s="11">
        <x:v>0.61899999999999999</x:v>
      </x:c>
      <x:c r="S4248" s="11">
        <x:v>6.5979999999999999</x:v>
      </x:c>
      <x:c r="T4248" s="11">
        <x:v>9.4819999999999993</x:v>
      </x:c>
      <x:c r="U4248" s="11">
        <x:v>93.740099999999998</x:v>
      </x:c>
      <x:c r="V4248" s="11">
        <x:v>18</x:v>
      </x:c>
      <x:c r="W4248" s="12">
        <x:v>0</x:v>
      </x:c>
      <x:c r="X4248" s="8">
        <x:v>0</x:v>
      </x:c>
      <x:c r="Y4248" s="13">
        <x:f t="shared" si="396"/>
        <x:v>1.9463894678521489</x:v>
      </x:c>
      <x:c r="Z4248" s="13">
        <x:f t="shared" si="397"/>
        <x:v>0.40600859195900524</x:v>
      </x:c>
      <x:c r="AA4248" s="13">
        <x:f t="shared" si="398"/>
        <x:v>6.3553526363443719E-2</x:v>
      </x:c>
      <x:c r="AB4248" s="13">
        <x:f t="shared" si="399"/>
        <x:v>8.6825020709318232E-2</x:v>
      </x:c>
      <x:c r="AC4248" s="13">
        <x:f t="shared" si="400"/>
        <x:v>0.22495314464662758</x:v>
      </x:c>
      <x:c r="AD4248" s="13">
        <x:f t="shared" si="401"/>
        <x:v>0.29721242944383441</x:v>
      </x:c>
      <x:c r="AE4248" s="50" t="n">
        <x:f>IF(OR(NOT(ISNUMBER(Q4248)),NOT(ISNUMBER(R4248))),"",IF(Q4248&lt;R4248,1,0))</x:f>
        <x:v>0</x:v>
      </x:c>
      <x:c r="AF4248" s="50" t="n">
        <x:f>IFERROR(IF(AND(A4248=A4247,C4248=C4247+1,ISNUMBER(AE4247)),AE4247,""),"")</x:f>
        <x:v>0</x:v>
      </x:c>
      <x:c r="AG4248" s="52" t="n">
        <x:f>IFERROR(IF(AND(A4248=A4247,C4248=C4247+1,ISNUMBER(U4248),ISNUMBER(U4247),U4247&lt;&gt;0),U4248/U4247-1,""),"")</x:f>
        <x:v>0.5194953607946624</x:v>
      </x:c>
      <x:c r="AH4248" s="50" t="n">
        <x:f>IF(AND(ISNUMBER(AE4248),ISNUMBER(AF4248),ISNUMBER(AG4248)),IF(AND(AE4248=1,AF4248=1,AG4248&lt;0),1,0),"")</x:f>
        <x:v>0</x:v>
      </x:c>
      <x:c r="AI4248" s="50" t="n">
        <x:f>IF(AND(A4248=A4249,C4249=C4248+1,ISNUMBER(AH4249)),C4249,"")</x:f>
        <x:v>2015</x:v>
      </x:c>
      <x:c r="AJ4248" s="50" t="n">
        <x:f>IF(AND(A4248=A4249,C4249=C4248+1,ISNUMBER(AH4249)),AH4249,"")</x:f>
        <x:v>0</x:v>
      </x:c>
    </x:row>
    <x:row r="4249" ht="15">
      <x:c r="A4249" s="9" t="s">
        <x:v>294</x:v>
      </x:c>
      <x:c r="B4249" s="10">
        <x:v>42369</x:v>
      </x:c>
      <x:c r="C4249" s="9">
        <x:v>2015</x:v>
      </x:c>
      <x:c r="D4249" s="11">
        <x:v>141.792</x:v>
      </x:c>
      <x:c r="E4249" s="11">
        <x:v>92.734999999999999</x:v>
      </x:c>
      <x:c r="F4249" s="11">
        <x:v>49.052</x:v>
      </x:c>
      <x:c r="G4249" s="11">
        <x:v>70.111999999999995</x:v>
      </x:c>
      <x:c r="H4249" s="11">
        <x:v>28.867999999999999</x:v>
      </x:c>
      <x:c r="I4249" s="11">
        <x:v>71.680000000000007</x:v>
      </x:c>
      <x:c r="J4249" s="11">
        <x:v>38.551000000000002</x:v>
      </x:c>
      <x:c r="K4249" s="11">
        <x:v>15.452999999999999</x:v>
      </x:c>
      <x:c r="L4249" s="11">
        <x:v>37.417999999999999</x:v>
      </x:c>
      <x:c r="M4249" s="11">
        <x:v>12.345000000000001</x:v>
      </x:c>
      <x:c r="N4249" s="11">
        <x:v>16.523</x:v>
      </x:c>
      <x:c r="O4249" s="11">
        <x:v>154.74100000000001</x:v>
      </x:c>
      <x:c r="P4249" s="11">
        <x:v>12.815</x:v>
      </x:c>
      <x:c r="Q4249" s="11">
        <x:v>14.583</x:v>
      </x:c>
      <x:c r="R4249" s="11">
        <x:v>1.0629999999999999</x:v>
      </x:c>
      <x:c r="S4249" s="11">
        <x:v>8.3940000000000001</x:v>
      </x:c>
      <x:c r="T4249" s="11">
        <x:v>1.1619999999999999</x:v>
      </x:c>
      <x:c r="U4249" s="11">
        <x:v>119.6593</x:v>
      </x:c>
      <x:c r="V4249" s="11">
        <x:v>18</x:v>
      </x:c>
      <x:c r="W4249" s="12">
        <x:v>0</x:v>
      </x:c>
      <x:c r="X4249" s="8">
        <x:v>0</x:v>
      </x:c>
      <x:c r="Y4249" s="13">
        <x:f t="shared" si="396"/>
        <x:v>1.8905447280437087</x:v>
      </x:c>
      <x:c r="Z4249" s="13">
        <x:f t="shared" si="397"/>
        <x:v>0.49447077409162715</x:v>
      </x:c>
      <x:c r="AA4249" s="13">
        <x:f t="shared" si="398"/>
        <x:v>5.9199390656736628E-2</x:v>
      </x:c>
      <x:c r="AB4249" s="13">
        <x:f t="shared" si="399"/>
        <x:v>9.0378864816068605E-2</x:v>
      </x:c>
      <x:c r="AC4249" s="13">
        <x:f t="shared" si="400"/>
        <x:v>1.6573482428115016E-2</x:v>
      </x:c>
      <x:c r="AD4249" s="13">
        <x:f t="shared" si="401"/>
        <x:v>0.27188416835928686</x:v>
      </x:c>
      <x:c r="AE4249" s="50" t="n">
        <x:f>IF(OR(NOT(ISNUMBER(Q4249)),NOT(ISNUMBER(R4249))),"",IF(Q4249&lt;R4249,1,0))</x:f>
        <x:v>0</x:v>
      </x:c>
      <x:c r="AF4249" s="50" t="n">
        <x:f>IFERROR(IF(AND(A4249=A4248,C4249=C4248+1,ISNUMBER(AE4248)),AE4248,""),"")</x:f>
        <x:v>0</x:v>
      </x:c>
      <x:c r="AG4249" s="52" t="n">
        <x:f>IFERROR(IF(AND(A4249=A4248,C4249=C4248+1,ISNUMBER(U4249),ISNUMBER(U4248),U4248&lt;&gt;0),U4249/U4248-1,""),"")</x:f>
        <x:v>0.2765006651369051</x:v>
      </x:c>
      <x:c r="AH4249" s="50" t="n">
        <x:f>IF(AND(ISNUMBER(AE4249),ISNUMBER(AF4249),ISNUMBER(AG4249)),IF(AND(AE4249=1,AF4249=1,AG4249&lt;0),1,0),"")</x:f>
        <x:v>0</x:v>
      </x:c>
      <x:c r="AI4249" s="50" t="n">
        <x:f>IF(AND(A4249=A4250,C4250=C4249+1,ISNUMBER(AH4250)),C4250,"")</x:f>
        <x:v>2016</x:v>
      </x:c>
      <x:c r="AJ4249" s="50" t="n">
        <x:f>IF(AND(A4249=A4250,C4250=C4249+1,ISNUMBER(AH4250)),AH4250,"")</x:f>
        <x:v>0</x:v>
      </x:c>
    </x:row>
    <x:row r="4250" ht="15">
      <x:c r="A4250" s="9" t="s">
        <x:v>294</x:v>
      </x:c>
      <x:c r="B4250" s="10">
        <x:v>42735</x:v>
      </x:c>
      <x:c r="C4250" s="9">
        <x:v>2016</x:v>
      </x:c>
      <x:c r="D4250" s="11">
        <x:v>158.03299999999999</x:v>
      </x:c>
      <x:c r="E4250" s="11">
        <x:v>100.438</x:v>
      </x:c>
      <x:c r="F4250" s="11">
        <x:v>52.813000000000002</x:v>
      </x:c>
      <x:c r="G4250" s="11">
        <x:v>74.283000000000001</x:v>
      </x:c>
      <x:c r="H4250" s="11">
        <x:v>33.609000000000002</x:v>
      </x:c>
      <x:c r="I4250" s="11">
        <x:v>83.75</x:v>
      </x:c>
      <x:c r="J4250" s="11">
        <x:v>48.183</x:v>
      </x:c>
      <x:c r="K4250" s="11">
        <x:v>17.614000000000001</x:v>
      </x:c>
      <x:c r="L4250" s="11">
        <x:v>39.438000000000002</x:v>
      </x:c>
      <x:c r="M4250" s="11">
        <x:v>16.934000000000001</x:v>
      </x:c>
      <x:c r="N4250" s="11">
        <x:v>16.675000000000001</x:v>
      </x:c>
      <x:c r="O4250" s="11">
        <x:v>161.37</x:v>
      </x:c>
      <x:c r="P4250" s="11">
        <x:v>13.868</x:v>
      </x:c>
      <x:c r="Q4250" s="11">
        <x:v>16.199000000000002</x:v>
      </x:c>
      <x:c r="R4250" s="11">
        <x:v>0.85099999999999998</x:v>
      </x:c>
      <x:c r="S4250" s="11">
        <x:v>10.225</x:v>
      </x:c>
      <x:c r="T4250" s="11">
        <x:v>11.989000000000001</x:v>
      </x:c>
      <x:c r="U4250" s="11">
        <x:v>148.2698</x:v>
      </x:c>
      <x:c r="V4250" s="11">
        <x:v>18</x:v>
      </x:c>
      <x:c r="W4250" s="12">
        <x:v>0</x:v>
      </x:c>
      <x:c r="X4250" s="8">
        <x:v>0</x:v>
      </x:c>
      <x:c r="Y4250" s="13">
        <x:f t="shared" si="396"/>
        <x:v>1.9017666104936284</x:v>
      </x:c>
      <x:c r="Z4250" s="13">
        <x:f t="shared" si="397"/>
        <x:v>0.47004739516430116</x:v>
      </x:c>
      <x:c r="AA4250" s="13">
        <x:f t="shared" si="398"/>
        <x:v>6.4701676232179359E-2</x:v>
      </x:c>
      <x:c r="AB4250" s="13">
        <x:f t="shared" si="399"/>
        <x:v>8.775382356849519E-2</x:v>
      </x:c>
      <x:c r="AC4250" s="13">
        <x:f t="shared" si="400"/>
        <x:v>0.16139628178721915</x:v>
      </x:c>
      <x:c r="AD4250" s="13">
        <x:f t="shared" si="401"/>
        <x:v>0.30489201622445949</x:v>
      </x:c>
      <x:c r="AE4250" s="50" t="n">
        <x:f>IF(OR(NOT(ISNUMBER(Q4250)),NOT(ISNUMBER(R4250))),"",IF(Q4250&lt;R4250,1,0))</x:f>
        <x:v>0</x:v>
      </x:c>
      <x:c r="AF4250" s="50" t="n">
        <x:f>IFERROR(IF(AND(A4250=A4249,C4250=C4249+1,ISNUMBER(AE4249)),AE4249,""),"")</x:f>
        <x:v>0</x:v>
      </x:c>
      <x:c r="AG4250" s="52" t="n">
        <x:f>IFERROR(IF(AND(A4250=A4249,C4250=C4249+1,ISNUMBER(U4250),ISNUMBER(U4249),U4249&lt;&gt;0),U4250/U4249-1,""),"")</x:f>
        <x:v>0.23909967716675595</x:v>
      </x:c>
      <x:c r="AH4250" s="50" t="n">
        <x:f>IF(AND(ISNUMBER(AE4250),ISNUMBER(AF4250),ISNUMBER(AG4250)),IF(AND(AE4250=1,AF4250=1,AG4250&lt;0),1,0),"")</x:f>
        <x:v>0</x:v>
      </x:c>
      <x:c r="AI4250" s="50" t="n">
        <x:f>IF(AND(A4250=A4251,C4251=C4250+1,ISNUMBER(AH4251)),C4251,"")</x:f>
        <x:v>2017</x:v>
      </x:c>
      <x:c r="AJ4250" s="50" t="n">
        <x:f>IF(AND(A4250=A4251,C4251=C4250+1,ISNUMBER(AH4251)),AH4251,"")</x:f>
        <x:v>0</x:v>
      </x:c>
    </x:row>
    <x:row r="4251" ht="15">
      <x:c r="A4251" s="9" t="s">
        <x:v>294</x:v>
      </x:c>
      <x:c r="B4251" s="10">
        <x:v>43100</x:v>
      </x:c>
      <x:c r="C4251" s="9">
        <x:v>2017</x:v>
      </x:c>
      <x:c r="D4251" s="11">
        <x:v>177.23</x:v>
      </x:c>
      <x:c r="E4251" s="11">
        <x:v>115.931</x:v>
      </x:c>
      <x:c r="F4251" s="11">
        <x:v>54.564</x:v>
      </x:c>
      <x:c r="G4251" s="11">
        <x:v>75.531999999999996</x:v>
      </x:c>
      <x:c r="H4251" s="11">
        <x:v>31.093</x:v>
      </x:c>
      <x:c r="I4251" s="11">
        <x:v>101.69799999999999</x:v>
      </x:c>
      <x:c r="J4251" s="11">
        <x:v>59.405999999999999</x:v>
      </x:c>
      <x:c r="K4251" s="11">
        <x:v>24.645</x:v>
      </x:c>
      <x:c r="L4251" s="11">
        <x:v>41.926000000000002</x:v>
      </x:c>
      <x:c r="M4251" s="11">
        <x:v>14.872</x:v>
      </x:c>
      <x:c r="N4251" s="11">
        <x:v>16.221</x:v>
      </x:c>
      <x:c r="O4251" s="11">
        <x:v>186.512</x:v>
      </x:c>
      <x:c r="P4251" s="11">
        <x:v>17.861000000000001</x:v>
      </x:c>
      <x:c r="Q4251" s="11">
        <x:v>20.984000000000002</x:v>
      </x:c>
      <x:c r="R4251" s="11">
        <x:v>0.58099999999999996</x:v>
      </x:c>
      <x:c r="S4251" s="11">
        <x:v>12.698</x:v>
      </x:c>
      <x:c r="T4251" s="11">
        <x:v>17.23</x:v>
      </x:c>
      <x:c r="U4251" s="11">
        <x:v>257.73090000000002</x:v>
      </x:c>
      <x:c r="V4251" s="11">
        <x:v>18</x:v>
      </x:c>
      <x:c r="W4251" s="12">
        <x:v>0</x:v>
      </x:c>
      <x:c r="X4251" s="8">
        <x:v>0</x:v>
      </x:c>
      <x:c r="Y4251" s="13">
        <x:f t="shared" si="396"/>
        <x:v>2.124679275712924</x:v>
      </x:c>
      <x:c r="Z4251" s="13">
        <x:f t="shared" si="397"/>
        <x:v>0.42618066918693226</x:v>
      </x:c>
      <x:c r="AA4251" s="13">
        <x:f t="shared" si="398"/>
        <x:v>7.1647012356824469E-2</x:v>
      </x:c>
      <x:c r="AB4251" s="13">
        <x:f t="shared" si="399"/>
        <x:v>0.10077864921288722</x:v>
      </x:c>
      <x:c r="AC4251" s="13">
        <x:f t="shared" si="400"/>
        <x:v>0.22811523592649474</x:v>
      </x:c>
      <x:c r="AD4251" s="13">
        <x:f t="shared" si="401"/>
        <x:v>0.33519155899114145</x:v>
      </x:c>
      <x:c r="AE4251" s="50" t="n">
        <x:f>IF(OR(NOT(ISNUMBER(Q4251)),NOT(ISNUMBER(R4251))),"",IF(Q4251&lt;R4251,1,0))</x:f>
        <x:v>0</x:v>
      </x:c>
      <x:c r="AF4251" s="50" t="n">
        <x:f>IFERROR(IF(AND(A4251=A4250,C4251=C4250+1,ISNUMBER(AE4250)),AE4250,""),"")</x:f>
        <x:v>0</x:v>
      </x:c>
      <x:c r="AG4251" s="52" t="n">
        <x:f>IFERROR(IF(AND(A4251=A4250,C4251=C4250+1,ISNUMBER(U4251),ISNUMBER(U4250),U4250&lt;&gt;0),U4251/U4250-1,""),"")</x:f>
        <x:v>0.7382562059165116</x:v>
      </x:c>
      <x:c r="AH4251" s="50" t="n">
        <x:f>IF(AND(ISNUMBER(AE4251),ISNUMBER(AF4251),ISNUMBER(AG4251)),IF(AND(AE4251=1,AF4251=1,AG4251&lt;0),1,0),"")</x:f>
        <x:v>0</x:v>
      </x:c>
      <x:c r="AI4251" s="50" t="n">
        <x:f>IF(AND(A4251=A4252,C4252=C4251+1,ISNUMBER(AH4252)),C4252,"")</x:f>
        <x:v>2018</x:v>
      </x:c>
      <x:c r="AJ4251" s="50" t="n">
        <x:f>IF(AND(A4251=A4252,C4252=C4251+1,ISNUMBER(AH4252)),AH4252,"")</x:f>
        <x:v>0</x:v>
      </x:c>
    </x:row>
    <x:row r="4252" ht="15">
      <x:c r="A4252" s="9" t="s">
        <x:v>294</x:v>
      </x:c>
      <x:c r="B4252" s="10">
        <x:v>43465</x:v>
      </x:c>
      <x:c r="C4252" s="9">
        <x:v>2018</x:v>
      </x:c>
      <x:c r="D4252" s="11">
        <x:v>188.65600000000001</x:v>
      </x:c>
      <x:c r="E4252" s="11">
        <x:v>127.887</x:v>
      </x:c>
      <x:c r="F4252" s="11">
        <x:v>62.496000000000002</x:v>
      </x:c>
      <x:c r="G4252" s="11">
        <x:v>78.367000000000004</x:v>
      </x:c>
      <x:c r="H4252" s="11">
        <x:v>33.652999999999999</x:v>
      </x:c>
      <x:c r="I4252" s="11">
        <x:v>110.289</x:v>
      </x:c>
      <x:c r="J4252" s="11">
        <x:v>72.704999999999998</x:v>
      </x:c>
      <x:c r="K4252" s="11">
        <x:v>26.222000000000001</x:v>
      </x:c>
      <x:c r="L4252" s="11">
        <x:v>49.198999999999998</x:v>
      </x:c>
      <x:c r="M4252" s="11">
        <x:v>21.911999999999999</x:v>
      </x:c>
      <x:c r="N4252" s="11">
        <x:v>11.741</x:v>
      </x:c>
      <x:c r="O4252" s="11">
        <x:v>197.63200000000001</x:v>
      </x:c>
      <x:c r="P4252" s="11">
        <x:v>18.983000000000001</x:v>
      </x:c>
      <x:c r="Q4252" s="11">
        <x:v>22.283000000000001</x:v>
      </x:c>
      <x:c r="R4252" s="11">
        <x:v>0.54</x:v>
      </x:c>
      <x:c r="S4252" s="11">
        <x:v>15.086</x:v>
      </x:c>
      <x:c r="T4252" s="11">
        <x:v>9.6370000000000005</x:v>
      </x:c>
      <x:c r="U4252" s="11">
        <x:v>313.12079999999997</x:v>
      </x:c>
      <x:c r="V4252" s="11">
        <x:v>18</x:v>
      </x:c>
      <x:c r="W4252" s="12">
        <x:v>0</x:v>
      </x:c>
      <x:c r="X4252" s="8">
        <x:v>0</x:v>
      </x:c>
      <x:c r="Y4252" s="13">
        <x:f t="shared" si="396"/>
        <x:v>2.0463229646697387</x:v>
      </x:c>
      <x:c r="Z4252" s="13">
        <x:f t="shared" si="397"/>
        <x:v>0.41539627682130442</x:v>
      </x:c>
      <x:c r="AA4252" s="13">
        <x:f t="shared" si="398"/>
        <x:v>7.9965651768297855E-2</x:v>
      </x:c>
      <x:c r="AB4252" s="13">
        <x:f t="shared" si="399"/>
        <x:v>0.10062229666694937</x:v>
      </x:c>
      <x:c r="AC4252" s="13">
        <x:f t="shared" si="400"/>
        <x:v>0.12297267982696798</x:v>
      </x:c>
      <x:c r="AD4252" s="13">
        <x:f t="shared" si="401"/>
        <x:v>0.38538397930625051</x:v>
      </x:c>
      <x:c r="AE4252" s="50" t="n">
        <x:f>IF(OR(NOT(ISNUMBER(Q4252)),NOT(ISNUMBER(R4252))),"",IF(Q4252&lt;R4252,1,0))</x:f>
        <x:v>0</x:v>
      </x:c>
      <x:c r="AF4252" s="50" t="n">
        <x:f>IFERROR(IF(AND(A4252=A4251,C4252=C4251+1,ISNUMBER(AE4251)),AE4251,""),"")</x:f>
        <x:v>0</x:v>
      </x:c>
      <x:c r="AG4252" s="52" t="n">
        <x:f>IFERROR(IF(AND(A4252=A4251,C4252=C4251+1,ISNUMBER(U4252),ISNUMBER(U4251),U4251&lt;&gt;0),U4252/U4251-1,""),"")</x:f>
        <x:v>0.21491369486545842</x:v>
      </x:c>
      <x:c r="AH4252" s="50" t="n">
        <x:f>IF(AND(ISNUMBER(AE4252),ISNUMBER(AF4252),ISNUMBER(AG4252)),IF(AND(AE4252=1,AF4252=1,AG4252&lt;0),1,0),"")</x:f>
        <x:v>0</x:v>
      </x:c>
      <x:c r="AI4252" s="50" t="n">
        <x:f>IF(AND(A4252=A4253,C4253=C4252+1,ISNUMBER(AH4253)),C4253,"")</x:f>
        <x:v>2019</x:v>
      </x:c>
      <x:c r="AJ4252" s="50" t="n">
        <x:f>IF(AND(A4252=A4253,C4253=C4252+1,ISNUMBER(AH4253)),AH4253,"")</x:f>
        <x:v>0</x:v>
      </x:c>
    </x:row>
    <x:row r="4253" ht="15">
      <x:c r="A4253" s="9" t="s">
        <x:v>294</x:v>
      </x:c>
      <x:c r="B4253" s="10">
        <x:v>43830</x:v>
      </x:c>
      <x:c r="C4253" s="9">
        <x:v>2019</x:v>
      </x:c>
      <x:c r="D4253" s="11">
        <x:v>204.56700000000001</x:v>
      </x:c>
      <x:c r="E4253" s="11">
        <x:v>136.53899999999999</x:v>
      </x:c>
      <x:c r="F4253" s="11">
        <x:v>71.805999999999997</x:v>
      </x:c>
      <x:c r="G4253" s="11">
        <x:v>83.474000000000004</x:v>
      </x:c>
      <x:c r="H4253" s="11">
        <x:v>39.356000000000002</x:v>
      </x:c>
      <x:c r="I4253" s="11">
        <x:v>121.093</x:v>
      </x:c>
      <x:c r="J4253" s="11">
        <x:v>82.114999999999995</x:v>
      </x:c>
      <x:c r="K4253" s="11">
        <x:v>25.199000000000002</x:v>
      </x:c>
      <x:c r="L4253" s="11">
        <x:v>57.558</x:v>
      </x:c>
      <x:c r="M4253" s="11">
        <x:v>32.616999999999997</x:v>
      </x:c>
      <x:c r="N4253" s="11">
        <x:v>6.7389999999999999</x:v>
      </x:c>
      <x:c r="O4253" s="11">
        <x:v>208.952</x:v>
      </x:c>
      <x:c r="P4253" s="11">
        <x:v>17.096</x:v>
      </x:c>
      <x:c r="Q4253" s="11">
        <x:v>20.768000000000001</x:v>
      </x:c>
      <x:c r="R4253" s="11">
        <x:v>0.755</x:v>
      </x:c>
      <x:c r="S4253" s="11">
        <x:v>12.244</x:v>
      </x:c>
      <x:c r="T4253" s="11">
        <x:v>9.2330000000000005</x:v>
      </x:c>
      <x:c r="U4253" s="11">
        <x:v>229.9785</x:v>
      </x:c>
      <x:c r="V4253" s="11">
        <x:v>18</x:v>
      </x:c>
      <x:c r="W4253" s="12">
        <x:v>0</x:v>
      </x:c>
      <x:c r="X4253" s="8">
        <x:v>0</x:v>
      </x:c>
      <x:c r="Y4253" s="13">
        <x:f t="shared" si="396"/>
        <x:v>1.901498482021001</x:v>
      </x:c>
      <x:c r="Z4253" s="13">
        <x:f t="shared" si="397"/>
        <x:v>0.40805212962012444</x:v>
      </x:c>
      <x:c r="AA4253" s="13">
        <x:f t="shared" si="398"/>
        <x:v>5.9853251013115505E-2</x:v>
      </x:c>
      <x:c r="AB4253" s="13">
        <x:f t="shared" si="399"/>
        <x:v>8.3571641564866281E-2</x:v>
      </x:c>
      <x:c r="AC4253" s="13">
        <x:f t="shared" si="400"/>
        <x:v>0.11060929151592112</x:v>
      </x:c>
      <x:c r="AD4253" s="13">
        <x:f t="shared" si="401"/>
        <x:v>0.40140882938108291</x:v>
      </x:c>
      <x:c r="AE4253" s="50" t="n">
        <x:f>IF(OR(NOT(ISNUMBER(Q4253)),NOT(ISNUMBER(R4253))),"",IF(Q4253&lt;R4253,1,0))</x:f>
        <x:v>0</x:v>
      </x:c>
      <x:c r="AF4253" s="50" t="n">
        <x:f>IFERROR(IF(AND(A4253=A4252,C4253=C4252+1,ISNUMBER(AE4252)),AE4252,""),"")</x:f>
        <x:v>0</x:v>
      </x:c>
      <x:c r="AG4253" s="52" t="n">
        <x:f>IFERROR(IF(AND(A4253=A4252,C4253=C4252+1,ISNUMBER(U4253),ISNUMBER(U4252),U4252&lt;&gt;0),U4253/U4252-1,""),"")</x:f>
        <x:v>-0.26552787294871494</x:v>
      </x:c>
      <x:c r="AH4253" s="50" t="n">
        <x:f>IF(AND(ISNUMBER(AE4253),ISNUMBER(AF4253),ISNUMBER(AG4253)),IF(AND(AE4253=1,AF4253=1,AG4253&lt;0),1,0),"")</x:f>
        <x:v>0</x:v>
      </x:c>
      <x:c r="AI4253" s="50" t="n">
        <x:f>IF(AND(A4253=A4254,C4254=C4253+1,ISNUMBER(AH4254)),C4254,"")</x:f>
        <x:v>2020</x:v>
      </x:c>
      <x:c r="AJ4253" s="50" t="n">
        <x:f>IF(AND(A4253=A4254,C4254=C4253+1,ISNUMBER(AH4254)),AH4254,"")</x:f>
        <x:v>0</x:v>
      </x:c>
    </x:row>
    <x:row r="4254" ht="15">
      <x:c r="A4254" s="9" t="s">
        <x:v>294</x:v>
      </x:c>
      <x:c r="B4254" s="10">
        <x:v>44196</x:v>
      </x:c>
      <x:c r="C4254" s="9">
        <x:v>2020</x:v>
      </x:c>
      <x:c r="D4254" s="11">
        <x:v>216.13800000000001</x:v>
      </x:c>
      <x:c r="E4254" s="11">
        <x:v>140.84200000000001</x:v>
      </x:c>
      <x:c r="F4254" s="11">
        <x:v>40.11</x:v>
      </x:c>
      <x:c r="G4254" s="11">
        <x:v>100.47799999999999</x:v>
      </x:c>
      <x:c r="H4254" s="11">
        <x:v>58.997</x:v>
      </x:c>
      <x:c r="I4254" s="11">
        <x:v>115.66</x:v>
      </x:c>
      <x:c r="J4254" s="11">
        <x:v>74.715999999999994</x:v>
      </x:c>
      <x:c r="K4254" s="11">
        <x:v>28.727</x:v>
      </x:c>
      <x:c r="L4254" s="11">
        <x:v>59.186999999999998</x:v>
      </x:c>
      <x:c r="M4254" s="11">
        <x:v>3.379</x:v>
      </x:c>
      <x:c r="N4254" s="11">
        <x:v>55.618000000000002</x:v>
      </x:c>
      <x:c r="O4254" s="11">
        <x:v>200.221</x:v>
      </x:c>
      <x:c r="P4254" s="11">
        <x:v>3.51</x:v>
      </x:c>
      <x:c r="Q4254" s="11">
        <x:v>18.169</x:v>
      </x:c>
      <x:c r="R4254" s="11">
        <x:v>1.117</x:v>
      </x:c>
      <x:c r="S4254" s="11">
        <x:v>-0.23799999999999999</x:v>
      </x:c>
      <x:c r="T4254" s="11">
        <x:v>14.845000000000001</x:v>
      </x:c>
      <x:c r="U4254" s="11">
        <x:v>116.5013</x:v>
      </x:c>
      <x:c r="V4254" s="11">
        <x:v>18</x:v>
      </x:c>
      <x:c r="W4254" s="12">
        <x:v>0</x:v>
      </x:c>
      <x:c r="X4254" s="8">
        <x:v>0</x:v>
      </x:c>
      <x:c r="Y4254" s="13">
        <x:f t="shared" si="396"/>
        <x:v>3.5113936674146102</x:v>
      </x:c>
      <x:c r="Z4254" s="13">
        <x:f t="shared" si="397"/>
        <x:v>0.46487891994929165</x:v>
      </x:c>
      <x:c r="AA4254" s="13">
        <x:f t="shared" si="398"/>
        <x:v>-1.1011483404121439E-3</x:v>
      </x:c>
      <x:c r="AB4254" s="13">
        <x:f t="shared" si="399"/>
        <x:v>1.6239624684229518E-2</x:v>
      </x:c>
      <x:c r="AC4254" s="13">
        <x:f t="shared" si="400"/>
        <x:v>0.14774378470909055</x:v>
      </x:c>
      <x:c r="AD4254" s="13">
        <x:f t="shared" si="401"/>
        <x:v>0.34568655211022586</x:v>
      </x:c>
      <x:c r="AE4254" s="50" t="n">
        <x:f>IF(OR(NOT(ISNUMBER(Q4254)),NOT(ISNUMBER(R4254))),"",IF(Q4254&lt;R4254,1,0))</x:f>
        <x:v>0</x:v>
      </x:c>
      <x:c r="AF4254" s="50" t="n">
        <x:f>IFERROR(IF(AND(A4254=A4253,C4254=C4253+1,ISNUMBER(AE4253)),AE4253,""),"")</x:f>
        <x:v>0</x:v>
      </x:c>
      <x:c r="AG4254" s="52" t="n">
        <x:f>IFERROR(IF(AND(A4254=A4253,C4254=C4253+1,ISNUMBER(U4254),ISNUMBER(U4253),U4253&lt;&gt;0),U4254/U4253-1,""),"")</x:f>
        <x:v>-0.4934252549694863</x:v>
      </x:c>
      <x:c r="AH4254" s="50" t="n">
        <x:f>IF(AND(ISNUMBER(AE4254),ISNUMBER(AF4254),ISNUMBER(AG4254)),IF(AND(AE4254=1,AF4254=1,AG4254&lt;0),1,0),"")</x:f>
        <x:v>0</x:v>
      </x:c>
      <x:c r="AI4254" s="50" t="n">
        <x:f>IF(AND(A4254=A4255,C4255=C4254+1,ISNUMBER(AH4255)),C4255,"")</x:f>
        <x:v>2021</x:v>
      </x:c>
      <x:c r="AJ4254" s="50" t="n">
        <x:f>IF(AND(A4254=A4255,C4255=C4254+1,ISNUMBER(AH4255)),AH4255,"")</x:f>
        <x:v>0</x:v>
      </x:c>
    </x:row>
    <x:row r="4255" ht="15">
      <x:c r="A4255" s="9" t="s">
        <x:v>294</x:v>
      </x:c>
      <x:c r="B4255" s="10">
        <x:v>44561</x:v>
      </x:c>
      <x:c r="C4255" s="9">
        <x:v>2021</x:v>
      </x:c>
      <x:c r="D4255" s="11">
        <x:v>209.916</x:v>
      </x:c>
      <x:c r="E4255" s="11">
        <x:v>138.22399999999999</x:v>
      </x:c>
      <x:c r="F4255" s="11">
        <x:v>46.503999999999998</x:v>
      </x:c>
      <x:c r="G4255" s="11">
        <x:v>78.111999999999995</x:v>
      </x:c>
      <x:c r="H4255" s="11">
        <x:v>29.756</x:v>
      </x:c>
      <x:c r="I4255" s="11">
        <x:v>131.804</x:v>
      </x:c>
      <x:c r="J4255" s="11">
        <x:v>77.284000000000006</x:v>
      </x:c>
      <x:c r="K4255" s="11">
        <x:v>30.265000000000001</x:v>
      </x:c>
      <x:c r="L4255" s="11">
        <x:v>54.765000000000001</x:v>
      </x:c>
      <x:c r="M4255" s="11">
        <x:v>2.726</x:v>
      </x:c>
      <x:c r="N4255" s="11">
        <x:v>27.03</x:v>
      </x:c>
      <x:c r="O4255" s="11">
        <x:v>188.161</x:v>
      </x:c>
      <x:c r="P4255" s="11">
        <x:v>10.119999999999999</x:v>
      </x:c>
      <x:c r="Q4255" s="11">
        <x:v>17.161999999999999</x:v>
      </x:c>
      <x:c r="R4255" s="11">
        <x:v>1.0089999999999999</x:v>
      </x:c>
      <x:c r="S4255" s="11">
        <x:v>5.79</x:v>
      </x:c>
      <x:c r="T4255" s="11">
        <x:v>22.573</x:v>
      </x:c>
      <x:c r="U4255" s="11">
        <x:v>204.0487</x:v>
      </x:c>
      <x:c r="V4255" s="11">
        <x:v>18</x:v>
      </x:c>
      <x:c r="W4255" s="12">
        <x:v>0</x:v>
      </x:c>
      <x:c r="X4255" s="8">
        <x:v>0</x:v>
      </x:c>
      <x:c r="Y4255" s="13">
        <x:f t="shared" si="396"/>
        <x:v>2.9723034577670737</x:v>
      </x:c>
      <x:c r="Z4255" s="13">
        <x:f t="shared" si="397"/>
        <x:v>0.37211074906152936</x:v>
      </x:c>
      <x:c r="AA4255" s="13">
        <x:f t="shared" si="398"/>
        <x:v>2.7582461556050993E-2</x:v>
      </x:c>
      <x:c r="AB4255" s="13">
        <x:f t="shared" si="399"/>
        <x:v>4.8209760094513991E-2</x:v>
      </x:c>
      <x:c r="AC4255" s="13">
        <x:f t="shared" si="400"/>
        <x:v>0.28898248668578452</x:v>
      </x:c>
      <x:c r="AD4255" s="13">
        <x:f t="shared" si="401"/>
        <x:v>0.36816631414470552</x:v>
      </x:c>
      <x:c r="AE4255" s="50" t="n">
        <x:f>IF(OR(NOT(ISNUMBER(Q4255)),NOT(ISNUMBER(R4255))),"",IF(Q4255&lt;R4255,1,0))</x:f>
        <x:v>0</x:v>
      </x:c>
      <x:c r="AF4255" s="50" t="n">
        <x:f>IFERROR(IF(AND(A4255=A4254,C4255=C4254+1,ISNUMBER(AE4254)),AE4254,""),"")</x:f>
        <x:v>0</x:v>
      </x:c>
      <x:c r="AG4255" s="52" t="n">
        <x:f>IFERROR(IF(AND(A4255=A4254,C4255=C4254+1,ISNUMBER(U4255),ISNUMBER(U4254),U4254&lt;&gt;0),U4255/U4254-1,""),"")</x:f>
        <x:v>0.7514714428079343</x:v>
      </x:c>
      <x:c r="AH4255" s="50" t="n">
        <x:f>IF(AND(ISNUMBER(AE4255),ISNUMBER(AF4255),ISNUMBER(AG4255)),IF(AND(AE4255=1,AF4255=1,AG4255&lt;0),1,0),"")</x:f>
        <x:v>0</x:v>
      </x:c>
      <x:c r="AI4255" s="50" t="n">
        <x:f>IF(AND(A4255=A4256,C4256=C4255+1,ISNUMBER(AH4256)),C4256,"")</x:f>
        <x:v>2022</x:v>
      </x:c>
      <x:c r="AJ4255" s="50" t="n">
        <x:f>IF(AND(A4255=A4256,C4256=C4255+1,ISNUMBER(AH4256)),AH4256,"")</x:f>
        <x:v>0</x:v>
      </x:c>
    </x:row>
    <x:row r="4256" ht="15">
      <x:c r="A4256" s="9" t="s">
        <x:v>294</x:v>
      </x:c>
      <x:c r="B4256" s="10">
        <x:v>44926</x:v>
      </x:c>
      <x:c r="C4256" s="9">
        <x:v>2022</x:v>
      </x:c>
      <x:c r="D4256" s="11">
        <x:v>255.01599999999999</x:v>
      </x:c>
      <x:c r="E4256" s="11">
        <x:v>176.19399999999999</x:v>
      </x:c>
      <x:c r="F4256" s="11">
        <x:v>50.731999999999999</x:v>
      </x:c>
      <x:c r="G4256" s="11">
        <x:v>115.871</x:v>
      </x:c>
      <x:c r="H4256" s="11">
        <x:v>64.218000000000004</x:v>
      </x:c>
      <x:c r="I4256" s="11">
        <x:v>139.14500000000001</x:v>
      </x:c>
      <x:c r="J4256" s="11">
        <x:v>84.703999999999994</x:v>
      </x:c>
      <x:c r="K4256" s="11">
        <x:v>26.741</x:v>
      </x:c>
      <x:c r="L4256" s="11">
        <x:v>88.933000000000007</x:v>
      </x:c>
      <x:c r="M4256" s="11">
        <x:v>3.028</x:v>
      </x:c>
      <x:c r="N4256" s="11">
        <x:v>61.19</x:v>
      </x:c>
      <x:c r="O4256" s="11">
        <x:v>218.61799999999999</x:v>
      </x:c>
      <x:c r="P4256" s="11">
        <x:v>12.119</x:v>
      </x:c>
      <x:c r="Q4256" s="11">
        <x:v>19.375</x:v>
      </x:c>
      <x:c r="R4256" s="11">
        <x:v>1.018</x:v>
      </x:c>
      <x:c r="S4256" s="11">
        <x:v>8.9770000000000003</x:v>
      </x:c>
      <x:c r="T4256" s="11">
        <x:v>-18.670999999999999</x:v>
      </x:c>
      <x:c r="U4256" s="11">
        <x:v>156.4965</x:v>
      </x:c>
      <x:c r="V4256" s="11">
        <x:v>18</x:v>
      </x:c>
      <x:c r="W4256" s="12">
        <x:v>0</x:v>
      </x:c>
      <x:c r="X4256" s="8">
        <x:v>0</x:v>
      </x:c>
      <x:c r="Y4256" s="13">
        <x:f t="shared" si="396"/>
        <x:v>3.4730347709532445</x:v>
      </x:c>
      <x:c r="Z4256" s="13">
        <x:f t="shared" si="397"/>
        <x:v>0.4543675690937039</x:v>
      </x:c>
      <x:c r="AA4256" s="13">
        <x:f t="shared" si="398"/>
        <x:v>3.5201712833704553E-2</x:v>
      </x:c>
      <x:c r="AB4256" s="13">
        <x:f t="shared" si="399"/>
        <x:v>4.752250839163033E-2</x:v>
      </x:c>
      <x:c r="AC4256" s="13">
        <x:f t="shared" si="400"/>
        <x:v>-0.16113609099774751</x:v>
      </x:c>
      <x:c r="AD4256" s="13">
        <x:f t="shared" si="401"/>
        <x:v>0.33215170812811745</x:v>
      </x:c>
      <x:c r="AE4256" s="50" t="n">
        <x:f>IF(OR(NOT(ISNUMBER(Q4256)),NOT(ISNUMBER(R4256))),"",IF(Q4256&lt;R4256,1,0))</x:f>
        <x:v>0</x:v>
      </x:c>
      <x:c r="AF4256" s="50" t="n">
        <x:f>IFERROR(IF(AND(A4256=A4255,C4256=C4255+1,ISNUMBER(AE4255)),AE4255,""),"")</x:f>
        <x:v>0</x:v>
      </x:c>
      <x:c r="AG4256" s="52" t="n">
        <x:f>IFERROR(IF(AND(A4256=A4255,C4256=C4255+1,ISNUMBER(U4256),ISNUMBER(U4255),U4255&lt;&gt;0),U4256/U4255-1,""),"")</x:f>
        <x:v>-0.23304338621123288</x:v>
      </x:c>
      <x:c r="AH4256" s="50" t="n">
        <x:f>IF(AND(ISNUMBER(AE4256),ISNUMBER(AF4256),ISNUMBER(AG4256)),IF(AND(AE4256=1,AF4256=1,AG4256&lt;0),1,0),"")</x:f>
        <x:v>0</x:v>
      </x:c>
      <x:c r="AI4256" s="50" t="n">
        <x:f>IF(AND(A4256=A4257,C4257=C4256+1,ISNUMBER(AH4257)),C4257,"")</x:f>
        <x:v>2023</x:v>
      </x:c>
      <x:c r="AJ4256" s="50" t="n">
        <x:f>IF(AND(A4256=A4257,C4257=C4256+1,ISNUMBER(AH4257)),AH4257,"")</x:f>
        <x:v>0</x:v>
      </x:c>
    </x:row>
    <x:row r="4257" ht="15">
      <x:c r="A4257" s="9" t="s">
        <x:v>294</x:v>
      </x:c>
      <x:c r="B4257" s="10">
        <x:v>45291</x:v>
      </x:c>
      <x:c r="C4257" s="9">
        <x:v>2023</x:v>
      </x:c>
      <x:c r="D4257" s="11">
        <x:v>265.334</x:v>
      </x:c>
      <x:c r="E4257" s="11">
        <x:v>186.78200000000001</x:v>
      </x:c>
      <x:c r="F4257" s="11">
        <x:v>44.198999999999998</x:v>
      </x:c>
      <x:c r="G4257" s="11">
        <x:v>129.44499999999999</x:v>
      </x:c>
      <x:c r="H4257" s="11">
        <x:v>85.638000000000005</x:v>
      </x:c>
      <x:c r="I4257" s="11">
        <x:v>135.88900000000001</x:v>
      </x:c>
      <x:c r="J4257" s="11">
        <x:v>78.561000000000007</x:v>
      </x:c>
      <x:c r="K4257" s="11">
        <x:v>31.797999999999998</x:v>
      </x:c>
      <x:c r="L4257" s="11">
        <x:v>90.947999999999993</x:v>
      </x:c>
      <x:c r="M4257" s="11">
        <x:v>3.4980000000000002</x:v>
      </x:c>
      <x:c r="N4257" s="11">
        <x:v>82.14</x:v>
      </x:c>
      <x:c r="O4257" s="11">
        <x:v>244.39099999999999</x:v>
      </x:c>
      <x:c r="P4257" s="11">
        <x:v>0.26500000000000001</x:v>
      </x:c>
      <x:c r="Q4257" s="11">
        <x:v>9.3759999999999994</x:v>
      </x:c>
      <x:c r="R4257" s="11">
        <x:v>2.8420000000000001</x:v>
      </x:c>
      <x:c r="S4257" s="11">
        <x:v>-2.8660000000000001</x:v>
      </x:c>
      <x:c r="T4257" s="11">
        <x:v>0.622</x:v>
      </x:c>
      <x:c r="U4257" s="11">
        <x:v>105.8896</x:v>
      </x:c>
      <x:c r="V4257" s="11">
        <x:v>18</x:v>
      </x:c>
      <x:c r="W4257" s="12">
        <x:v>0</x:v>
      </x:c>
      <x:c r="X4257" s="8">
        <x:v>0</x:v>
      </x:c>
      <x:c r="Y4257" s="13">
        <x:f t="shared" si="396"/>
        <x:v>4.2259327134098061</x:v>
      </x:c>
      <x:c r="Z4257" s="13">
        <x:f t="shared" si="397"/>
        <x:v>0.48785681443011447</x:v>
      </x:c>
      <x:c r="AA4257" s="13">
        <x:f t="shared" si="398"/>
        <x:v>-1.0801480398290457E-2</x:v>
      </x:c>
      <x:c r="AB4257" s="13">
        <x:f t="shared" si="399"/>
        <x:v>9.9874120919294187E-4</x:v>
      </x:c>
      <x:c r="AC4257" s="13">
        <x:f t="shared" si="400"/>
        <x:v>4.805129591718491E-3</x:v>
      </x:c>
      <x:c r="AD4257" s="13">
        <x:f t="shared" si="401"/>
        <x:v>0.29608342692606304</x:v>
      </x:c>
      <x:c r="AE4257" s="50" t="n">
        <x:f>IF(OR(NOT(ISNUMBER(Q4257)),NOT(ISNUMBER(R4257))),"",IF(Q4257&lt;R4257,1,0))</x:f>
        <x:v>0</x:v>
      </x:c>
      <x:c r="AF4257" s="50" t="n">
        <x:f>IFERROR(IF(AND(A4257=A4256,C4257=C4256+1,ISNUMBER(AE4256)),AE4256,""),"")</x:f>
        <x:v>0</x:v>
      </x:c>
      <x:c r="AG4257" s="52" t="n">
        <x:f>IFERROR(IF(AND(A4257=A4256,C4257=C4256+1,ISNUMBER(U4257),ISNUMBER(U4256),U4256&lt;&gt;0),U4257/U4256-1,""),"")</x:f>
        <x:v>-0.3233740051694447</x:v>
      </x:c>
      <x:c r="AH4257" s="50" t="n">
        <x:f>IF(AND(ISNUMBER(AE4257),ISNUMBER(AF4257),ISNUMBER(AG4257)),IF(AND(AE4257=1,AF4257=1,AG4257&lt;0),1,0),"")</x:f>
        <x:v>0</x:v>
      </x:c>
      <x:c r="AI4257" s="50" t="n">
        <x:f>IF(AND(A4257=A4258,C4258=C4257+1,ISNUMBER(AH4258)),C4258,"")</x:f>
        <x:v>2024</x:v>
      </x:c>
      <x:c r="AJ4257" s="50" t="n">
        <x:f>IF(AND(A4257=A4258,C4258=C4257+1,ISNUMBER(AH4258)),AH4258,"")</x:f>
        <x:v>0</x:v>
      </x:c>
    </x:row>
    <x:row r="4258" ht="15">
      <x:c r="A4258" s="9" t="s">
        <x:v>294</x:v>
      </x:c>
      <x:c r="B4258" s="10">
        <x:v>45657</x:v>
      </x:c>
      <x:c r="C4258" s="9">
        <x:v>2024</x:v>
      </x:c>
      <x:c r="D4258" s="11">
        <x:v>230.15899999999999</x:v>
      </x:c>
      <x:c r="E4258" s="11">
        <x:v>153.94900000000001</x:v>
      </x:c>
      <x:c r="F4258" s="11">
        <x:v>44.557000000000002</x:v>
      </x:c>
      <x:c r="G4258" s="11">
        <x:v>105.98099999999999</x:v>
      </x:c>
      <x:c r="H4258" s="11">
        <x:v>60.271000000000001</x:v>
      </x:c>
      <x:c r="I4258" s="11">
        <x:v>124.178</x:v>
      </x:c>
      <x:c r="J4258" s="11">
        <x:v>70.204999999999998</x:v>
      </x:c>
      <x:c r="K4258" s="11">
        <x:v>20.884</x:v>
      </x:c>
      <x:c r="L4258" s="11">
        <x:v>73.403000000000006</x:v>
      </x:c>
      <x:c r="M4258" s="11">
        <x:v>3.3919999999999999</x:v>
      </x:c>
      <x:c r="N4258" s="11">
        <x:v>56.878999999999998</x:v>
      </x:c>
      <x:c r="O4258" s="11">
        <x:v>233.67099999999999</x:v>
      </x:c>
      <x:c r="P4258" s="11">
        <x:v>3.984</x:v>
      </x:c>
      <x:c r="Q4258" s="11">
        <x:v>13.667999999999999</x:v>
      </x:c>
      <x:c r="R4258" s="11">
        <x:v>5.6879999999999997</x:v>
      </x:c>
      <x:c r="S4258" s="11">
        <x:v>-4.4400000000000004</x:v>
      </x:c>
      <x:c r="T4258" s="11">
        <x:v>22.138999999999999</x:v>
      </x:c>
      <x:c r="U4258" s="11">
        <x:v>101.5415</x:v>
      </x:c>
      <x:c r="V4258" s="11">
        <x:v>18</x:v>
      </x:c>
      <x:c r="W4258" s="12">
        <x:v>0</x:v>
      </x:c>
      <x:c r="X4258" s="8">
        <x:v>0</x:v>
      </x:c>
      <x:c r="Y4258" s="13">
        <x:f t="shared" si="396"/>
        <x:v>3.4551024530376822</x:v>
      </x:c>
      <x:c r="Z4258" s="13">
        <x:f t="shared" si="397"/>
        <x:v>0.46046863255401699</x:v>
      </x:c>
      <x:c r="AA4258" s="13">
        <x:f t="shared" si="398"/>
        <x:v>-1.9291011865710229E-2</x:v>
      </x:c>
      <x:c r="AB4258" s="13">
        <x:f t="shared" si="399"/>
        <x:v>1.730977280923188E-2</x:v>
      </x:c>
      <x:c r="AC4258" s="13">
        <x:f t="shared" si="400"/>
        <x:v>0.20889593417688077</x:v>
      </x:c>
      <x:c r="AD4258" s="13">
        <x:f t="shared" si="401"/>
        <x:v>0.30502826307031228</x:v>
      </x:c>
      <x:c r="AE4258" s="50" t="n">
        <x:f>IF(OR(NOT(ISNUMBER(Q4258)),NOT(ISNUMBER(R4258))),"",IF(Q4258&lt;R4258,1,0))</x:f>
        <x:v>0</x:v>
      </x:c>
      <x:c r="AF4258" s="50" t="n">
        <x:f>IFERROR(IF(AND(A4258=A4257,C4258=C4257+1,ISNUMBER(AE4257)),AE4257,""),"")</x:f>
        <x:v>0</x:v>
      </x:c>
      <x:c r="AG4258" s="52" t="n">
        <x:f>IFERROR(IF(AND(A4258=A4257,C4258=C4257+1,ISNUMBER(U4258),ISNUMBER(U4257),U4257&lt;&gt;0),U4258/U4257-1,""),"")</x:f>
        <x:v>-0.04106257838352401</x:v>
      </x:c>
      <x:c r="AH4258" s="50" t="n">
        <x:f>IF(AND(ISNUMBER(AE4258),ISNUMBER(AF4258),ISNUMBER(AG4258)),IF(AND(AE4258=1,AF4258=1,AG4258&lt;0),1,0),"")</x:f>
        <x:v>0</x:v>
      </x:c>
      <x:c r="AI4258" s="50" t="str">
        <x:f>IF(AND(A4258=A4259,C4259=C4258+1,ISNUMBER(AH4259)),C4259,"")</x:f>
      </x:c>
      <x:c r="AJ4258" s="50" t="str">
        <x:f>IF(AND(A4258=A4259,C4259=C4258+1,ISNUMBER(AH4259)),AH4259,"")</x:f>
      </x:c>
    </x:row>
    <x:row r="4259" ht="15">
      <x:c r="A4259" s="9" t="s">
        <x:v>295</x:v>
      </x:c>
      <x:c r="B4259" s="10">
        <x:v>41274</x:v>
      </x:c>
      <x:c r="C4259" s="9">
        <x:v>2012</x:v>
      </x:c>
      <x:c r="D4259" s="11">
        <x:v>178.78800000000001</x:v>
      </x:c>
      <x:c r="E4259" s="11">
        <x:v>4.468</x:v>
      </x:c>
      <x:c r="F4259" s="11">
        <x:v>34.642000000000003</x:v>
      </x:c>
      <x:c r="G4259" s="11">
        <x:v>227.83600000000001</x:v>
      </x:c>
      <x:c r="H4259" s="11">
        <x:v>221.44399999999999</x:v>
      </x:c>
      <x:c r="I4259" s="11">
        <x:v>-49.048000000000002</x:v>
      </x:c>
      <x:c r="J4259" s="11">
        <x:v>-56.51</x:v>
      </x:c>
      <x:c r="K4259" s="11">
        <x:v>2.5230000000000001</x:v>
      </x:c>
      <x:c r="L4259" s="11">
        <x:v>0</x:v>
      </x:c>
      <x:c r="M4259" s="11">
        <x:v>28.25</x:v>
      </x:c>
      <x:c r="N4259" s="11">
        <x:v>193.19399999999999</x:v>
      </x:c>
      <x:c r="O4259" s="11">
        <x:v>52.045000000000002</x:v>
      </x:c>
      <x:c r="P4259" s="11">
        <x:v>9.1340000000000003</x:v>
      </x:c>
      <x:c r="Q4259" s="11">
        <x:v>22.581</x:v>
      </x:c>
      <x:c r="R4259" s="11">
        <x:v>3.2360000000000002</x:v>
      </x:c>
      <x:c r="S4259" s="11">
        <x:v>-16.138999999999999</x:v>
      </x:c>
      <x:c r="T4259" s="11">
        <x:v>20.963999999999999</x:v>
      </x:c>
      <x:c r="U4259" s="11" t="s">
        <x:v>40</x:v>
      </x:c>
      <x:c r="V4259" s="11">
        <x:v>17</x:v>
      </x:c>
      <x:c r="W4259" s="12">
        <x:v>1</x:v>
      </x:c>
      <x:c r="X4259" s="8">
        <x:v>0</x:v>
      </x:c>
      <x:c r="Y4259" s="13">
        <x:f t="shared" si="396"/>
        <x:v>0.12897638704462788</x:v>
      </x:c>
      <x:c r="Z4259" s="13">
        <x:f t="shared" si="397"/>
        <x:v>1.2743360851958745</x:v>
      </x:c>
      <x:c r="AA4259" s="13">
        <x:f t="shared" si="398"/>
        <x:v>-9.0268921851578393E-2</x:v>
      </x:c>
      <x:c r="AB4259" s="13">
        <x:f t="shared" si="399"/>
        <x:v>5.1088439940040718E-2</x:v>
      </x:c>
      <x:c r="AC4259" s="13">
        <x:f t="shared" si="400"/>
        <x:v>9.2013553608736101E-2</x:v>
      </x:c>
      <x:c r="AD4259" s="13">
        <x:f t="shared" si="401"/>
        <x:v>-0.31607266706937825</x:v>
      </x:c>
      <x:c r="AE4259" s="50" t="n">
        <x:f>IF(OR(NOT(ISNUMBER(Q4259)),NOT(ISNUMBER(R4259))),"",IF(Q4259&lt;R4259,1,0))</x:f>
        <x:v>0</x:v>
      </x:c>
      <x:c r="AF4259" s="50" t="str">
        <x:f>IFERROR(IF(AND(A4259=A4258,C4259=C4258+1,ISNUMBER(AE4258)),AE4258,""),"")</x:f>
      </x:c>
      <x:c r="AG4259" s="52" t="str">
        <x:f>IFERROR(IF(AND(A4259=A4258,C4259=C4258+1,ISNUMBER(U4259),ISNUMBER(U4258),U4258&lt;&gt;0),U4259/U4258-1,""),"")</x:f>
      </x:c>
      <x:c r="AH4259" s="50" t="str">
        <x:f>IF(AND(ISNUMBER(AE4259),ISNUMBER(AF4259),ISNUMBER(AG4259)),IF(AND(AE4259=1,AF4259=1,AG4259&lt;0),1,0),"")</x:f>
      </x:c>
      <x:c r="AI4259" s="50" t="str">
        <x:f>IF(AND(A4259=A4260,C4260=C4259+1,ISNUMBER(AH4260)),C4260,"")</x:f>
      </x:c>
      <x:c r="AJ4259" s="50" t="str">
        <x:f>IF(AND(A4259=A4260,C4260=C4259+1,ISNUMBER(AH4260)),AH4260,"")</x:f>
      </x:c>
    </x:row>
    <x:row r="4260" ht="15">
      <x:c r="A4260" s="9" t="s">
        <x:v>295</x:v>
      </x:c>
      <x:c r="B4260" s="10">
        <x:v>41639</x:v>
      </x:c>
      <x:c r="C4260" s="9">
        <x:v>2013</x:v>
      </x:c>
      <x:c r="D4260" s="11">
        <x:v>237.22399999999999</x:v>
      </x:c>
      <x:c r="E4260" s="11">
        <x:v>7.5090000000000003</x:v>
      </x:c>
      <x:c r="F4260" s="11">
        <x:v>43.113999999999997</x:v>
      </x:c>
      <x:c r="G4260" s="11">
        <x:v>309.51100000000002</x:v>
      </x:c>
      <x:c r="H4260" s="11">
        <x:v>293.47000000000003</x:v>
      </x:c>
      <x:c r="I4260" s="11">
        <x:v>-72.287000000000006</x:v>
      </x:c>
      <x:c r="J4260" s="11">
        <x:v>-85.918000000000006</x:v>
      </x:c>
      <x:c r="K4260" s="11">
        <x:v>4.8230000000000004</x:v>
      </x:c>
      <x:c r="L4260" s="11">
        <x:v>0</x:v>
      </x:c>
      <x:c r="M4260" s="11">
        <x:v>34.756</x:v>
      </x:c>
      <x:c r="N4260" s="11">
        <x:v>258.714</x:v>
      </x:c>
      <x:c r="O4260" s="11">
        <x:v>57.18</x:v>
      </x:c>
      <x:c r="P4260" s="11">
        <x:v>-0.79300000000000004</x:v>
      </x:c>
      <x:c r="Q4260" s="11">
        <x:v>13.259</x:v>
      </x:c>
      <x:c r="R4260" s="11">
        <x:v>2.0939999999999999</x:v>
      </x:c>
      <x:c r="S4260" s="11">
        <x:v>-29.408000000000001</x:v>
      </x:c>
      <x:c r="T4260" s="11">
        <x:v>10.964</x:v>
      </x:c>
      <x:c r="U4260" s="11" t="s">
        <x:v>40</x:v>
      </x:c>
      <x:c r="V4260" s="11">
        <x:v>17</x:v>
      </x:c>
      <x:c r="W4260" s="12">
        <x:v>1</x:v>
      </x:c>
      <x:c r="X4260" s="8">
        <x:v>0</x:v>
      </x:c>
      <x:c r="Y4260" s="13">
        <x:f t="shared" si="396"/>
        <x:v>0.17416616412302272</x:v>
      </x:c>
      <x:c r="Z4260" s="13">
        <x:f t="shared" si="397"/>
        <x:v>1.3047204330084647</x:v>
      </x:c>
      <x:c r="AA4260" s="13">
        <x:f t="shared" si="398"/>
        <x:v>-0.12396722085455099</x:v>
      </x:c>
      <x:c r="AB4260" s="13">
        <x:f t="shared" si="399"/>
        <x:v>-3.3428320911880758E-3</x:v>
      </x:c>
      <x:c r="AC4260" s="13">
        <x:f t="shared" si="400"/>
        <x:v>3.5423619839036413E-2</x:v>
      </x:c>
      <x:c r="AD4260" s="13">
        <x:f t="shared" si="401"/>
        <x:v>-0.36218089232118172</x:v>
      </x:c>
      <x:c r="AE4260" s="50" t="n">
        <x:f>IF(OR(NOT(ISNUMBER(Q4260)),NOT(ISNUMBER(R4260))),"",IF(Q4260&lt;R4260,1,0))</x:f>
        <x:v>0</x:v>
      </x:c>
      <x:c r="AF4260" s="50" t="n">
        <x:f>IFERROR(IF(AND(A4260=A4259,C4260=C4259+1,ISNUMBER(AE4259)),AE4259,""),"")</x:f>
        <x:v>0</x:v>
      </x:c>
      <x:c r="AG4260" s="52" t="str">
        <x:f>IFERROR(IF(AND(A4260=A4259,C4260=C4259+1,ISNUMBER(U4260),ISNUMBER(U4259),U4259&lt;&gt;0),U4260/U4259-1,""),"")</x:f>
      </x:c>
      <x:c r="AH4260" s="50" t="str">
        <x:f>IF(AND(ISNUMBER(AE4260),ISNUMBER(AF4260),ISNUMBER(AG4260)),IF(AND(AE4260=1,AF4260=1,AG4260&lt;0),1,0),"")</x:f>
      </x:c>
      <x:c r="AI4260" s="50" t="str">
        <x:f>IF(AND(A4260=A4261,C4261=C4260+1,ISNUMBER(AH4261)),C4261,"")</x:f>
      </x:c>
      <x:c r="AJ4260" s="50" t="str">
        <x:f>IF(AND(A4260=A4261,C4261=C4260+1,ISNUMBER(AH4261)),AH4261,"")</x:f>
      </x:c>
    </x:row>
    <x:row r="4261" ht="15">
      <x:c r="A4261" s="9" t="s">
        <x:v>295</x:v>
      </x:c>
      <x:c r="B4261" s="10">
        <x:v>42004</x:v>
      </x:c>
      <x:c r="C4261" s="9">
        <x:v>2014</x:v>
      </x:c>
      <x:c r="D4261" s="11">
        <x:v>191.11600000000001</x:v>
      </x:c>
      <x:c r="E4261" s="11">
        <x:v>22.995999999999999</x:v>
      </x:c>
      <x:c r="F4261" s="11">
        <x:v>46.701999999999998</x:v>
      </x:c>
      <x:c r="G4261" s="11">
        <x:v>335.30399999999997</x:v>
      </x:c>
      <x:c r="H4261" s="11">
        <x:v>319.916</x:v>
      </x:c>
      <x:c r="I4261" s="11">
        <x:v>-144.18799999999999</x:v>
      </x:c>
      <x:c r="J4261" s="11">
        <x:v>-158.101</x:v>
      </x:c>
      <x:c r="K4261" s="11">
        <x:v>19.942</x:v>
      </x:c>
      <x:c r="L4261" s="11">
        <x:v>0</x:v>
      </x:c>
      <x:c r="M4261" s="11">
        <x:v>34.277999999999999</x:v>
      </x:c>
      <x:c r="N4261" s="11">
        <x:v>285.63799999999998</x:v>
      </x:c>
      <x:c r="O4261" s="11">
        <x:v>79.265000000000001</x:v>
      </x:c>
      <x:c r="P4261" s="11">
        <x:v>-42.546999999999997</x:v>
      </x:c>
      <x:c r="Q4261" s="11">
        <x:v>-29.103999999999999</x:v>
      </x:c>
      <x:c r="R4261" s="11">
        <x:v>34.284999999999997</x:v>
      </x:c>
      <x:c r="S4261" s="11">
        <x:v>-72.183000000000007</x:v>
      </x:c>
      <x:c r="T4261" s="11">
        <x:v>24.847000000000001</x:v>
      </x:c>
      <x:c r="U4261" s="11" t="s">
        <x:v>40</x:v>
      </x:c>
      <x:c r="V4261" s="11">
        <x:v>17</x:v>
      </x:c>
      <x:c r="W4261" s="12">
        <x:v>1</x:v>
      </x:c>
      <x:c r="X4261" s="8">
        <x:v>0</x:v>
      </x:c>
      <x:c r="Y4261" s="13">
        <x:f t="shared" si="396"/>
        <x:v>0.49239861247912292</x:v>
      </x:c>
      <x:c r="Z4261" s="13">
        <x:f t="shared" si="397"/>
        <x:v>1.754452793068084</x:v>
      </x:c>
      <x:c r="AA4261" s="13">
        <x:f t="shared" si="398"/>
        <x:v>-0.37769208229556916</x:v>
      </x:c>
      <x:c r="AB4261" s="13">
        <x:f t="shared" si="399"/>
        <x:v>-0.22262395613135474</x:v>
      </x:c>
      <x:c r="AC4261" s="13">
        <x:f t="shared" si="400"/>
        <x:v>7.4102903633717479E-2</x:v>
      </x:c>
      <x:c r="AD4261" s="13">
        <x:f t="shared" si="401"/>
        <x:v>-0.82725151217061887</x:v>
      </x:c>
      <x:c r="AE4261" s="50" t="n">
        <x:f>IF(OR(NOT(ISNUMBER(Q4261)),NOT(ISNUMBER(R4261))),"",IF(Q4261&lt;R4261,1,0))</x:f>
        <x:v>1</x:v>
      </x:c>
      <x:c r="AF4261" s="50" t="n">
        <x:f>IFERROR(IF(AND(A4261=A4260,C4261=C4260+1,ISNUMBER(AE4260)),AE4260,""),"")</x:f>
        <x:v>0</x:v>
      </x:c>
      <x:c r="AG4261" s="52" t="str">
        <x:f>IFERROR(IF(AND(A4261=A4260,C4261=C4260+1,ISNUMBER(U4261),ISNUMBER(U4260),U4260&lt;&gt;0),U4261/U4260-1,""),"")</x:f>
      </x:c>
      <x:c r="AH4261" s="50" t="str">
        <x:f>IF(AND(ISNUMBER(AE4261),ISNUMBER(AF4261),ISNUMBER(AG4261)),IF(AND(AE4261=1,AF4261=1,AG4261&lt;0),1,0),"")</x:f>
      </x:c>
      <x:c r="AI4261" s="50" t="str">
        <x:f>IF(AND(A4261=A4262,C4262=C4261+1,ISNUMBER(AH4262)),C4262,"")</x:f>
      </x:c>
      <x:c r="AJ4261" s="50" t="str">
        <x:f>IF(AND(A4261=A4262,C4262=C4261+1,ISNUMBER(AH4262)),AH4262,"")</x:f>
      </x:c>
    </x:row>
    <x:row r="4262" ht="15">
      <x:c r="A4262" s="9" t="s">
        <x:v>295</x:v>
      </x:c>
      <x:c r="B4262" s="10">
        <x:v>42369</x:v>
      </x:c>
      <x:c r="C4262" s="9">
        <x:v>2015</x:v>
      </x:c>
      <x:c r="D4262" s="11">
        <x:v>180.69200000000001</x:v>
      </x:c>
      <x:c r="E4262" s="11">
        <x:v>16.872</x:v>
      </x:c>
      <x:c r="F4262" s="11">
        <x:v>11.432</x:v>
      </x:c>
      <x:c r="G4262" s="11">
        <x:v>13.994999999999999</x:v>
      </x:c>
      <x:c r="H4262" s="11">
        <x:v>0</x:v>
      </x:c>
      <x:c r="I4262" s="11">
        <x:v>166.697</x:v>
      </x:c>
      <x:c r="J4262" s="11">
        <x:v>161.41800000000001</x:v>
      </x:c>
      <x:c r="K4262" s="11">
        <x:v>13.62</x:v>
      </x:c>
      <x:c r="L4262" s="11">
        <x:v>0</x:v>
      </x:c>
      <x:c r="M4262" s="11">
        <x:v>0</x:v>
      </x:c>
      <x:c r="N4262" s="11">
        <x:v>0</x:v>
      </x:c>
      <x:c r="O4262" s="11">
        <x:v>83.450999999999993</x:v>
      </x:c>
      <x:c r="P4262" s="11">
        <x:v>7.194</x:v>
      </x:c>
      <x:c r="Q4262" s="11">
        <x:v>19.364000000000001</x:v>
      </x:c>
      <x:c r="R4262" s="11">
        <x:v>30.786000000000001</x:v>
      </x:c>
      <x:c r="S4262" s="11">
        <x:v>81.174000000000007</x:v>
      </x:c>
      <x:c r="T4262" s="11">
        <x:v>22.352</x:v>
      </x:c>
      <x:c r="U4262" s="11">
        <x:v>282.50920000000002</x:v>
      </x:c>
      <x:c r="V4262" s="11">
        <x:v>18</x:v>
      </x:c>
      <x:c r="W4262" s="12">
        <x:v>0</x:v>
      </x:c>
      <x:c r="X4262" s="8">
        <x:v>0</x:v>
      </x:c>
      <x:c r="Y4262" s="13">
        <x:f t="shared" si="396"/>
        <x:v>1.4758572428271517</x:v>
      </x:c>
      <x:c r="Z4262" s="13">
        <x:f t="shared" si="397"/>
        <x:v>7.7452239169415349E-2</x:v>
      </x:c>
      <x:c r="AA4262" s="13">
        <x:f t="shared" si="398"/>
        <x:v>0.44923959002058755</x:v>
      </x:c>
      <x:c r="AB4262" s="13">
        <x:f t="shared" si="399"/>
        <x:v>3.9813605472295399E-2</x:v>
      </x:c>
      <x:c r="AC4262" s="13">
        <x:f t="shared" si="400"/>
        <x:v>1.5971418363701324</x:v>
      </x:c>
      <x:c r="AD4262" s="13">
        <x:f t="shared" si="401"/>
        <x:v>0.89333230026785915</x:v>
      </x:c>
      <x:c r="AE4262" s="50" t="n">
        <x:f>IF(OR(NOT(ISNUMBER(Q4262)),NOT(ISNUMBER(R4262))),"",IF(Q4262&lt;R4262,1,0))</x:f>
        <x:v>1</x:v>
      </x:c>
      <x:c r="AF4262" s="50" t="n">
        <x:f>IFERROR(IF(AND(A4262=A4261,C4262=C4261+1,ISNUMBER(AE4261)),AE4261,""),"")</x:f>
        <x:v>1</x:v>
      </x:c>
      <x:c r="AG4262" s="52" t="str">
        <x:f>IFERROR(IF(AND(A4262=A4261,C4262=C4261+1,ISNUMBER(U4262),ISNUMBER(U4261),U4261&lt;&gt;0),U4262/U4261-1,""),"")</x:f>
      </x:c>
      <x:c r="AH4262" s="50" t="str">
        <x:f>IF(AND(ISNUMBER(AE4262),ISNUMBER(AF4262),ISNUMBER(AG4262)),IF(AND(AE4262=1,AF4262=1,AG4262&lt;0),1,0),"")</x:f>
      </x:c>
      <x:c r="AI4262" s="50" t="n">
        <x:f>IF(AND(A4262=A4263,C4263=C4262+1,ISNUMBER(AH4263)),C4263,"")</x:f>
        <x:v>2016</x:v>
      </x:c>
      <x:c r="AJ4262" s="50" t="n">
        <x:f>IF(AND(A4262=A4263,C4263=C4262+1,ISNUMBER(AH4263)),AH4263,"")</x:f>
        <x:v>0</x:v>
      </x:c>
    </x:row>
    <x:row r="4263" ht="15">
      <x:c r="A4263" s="9" t="s">
        <x:v>295</x:v>
      </x:c>
      <x:c r="B4263" s="10">
        <x:v>42735</x:v>
      </x:c>
      <x:c r="C4263" s="9">
        <x:v>2016</x:v>
      </x:c>
      <x:c r="D4263" s="11">
        <x:v>170.595</x:v>
      </x:c>
      <x:c r="E4263" s="11">
        <x:v>27.259</x:v>
      </x:c>
      <x:c r="F4263" s="11">
        <x:v>9.8949999999999996</x:v>
      </x:c>
      <x:c r="G4263" s="11">
        <x:v>10.659000000000001</x:v>
      </x:c>
      <x:c r="H4263" s="11">
        <x:v>0</x:v>
      </x:c>
      <x:c r="I4263" s="11">
        <x:v>159.93600000000001</x:v>
      </x:c>
      <x:c r="J4263" s="11">
        <x:v>154.98599999999999</x:v>
      </x:c>
      <x:c r="K4263" s="11">
        <x:v>24.632000000000001</x:v>
      </x:c>
      <x:c r="L4263" s="11">
        <x:v>0</x:v>
      </x:c>
      <x:c r="M4263" s="11">
        <x:v>0</x:v>
      </x:c>
      <x:c r="N4263" s="11">
        <x:v>0</x:v>
      </x:c>
      <x:c r="O4263" s="11">
        <x:v>80.513999999999996</x:v>
      </x:c>
      <x:c r="P4263" s="11">
        <x:v>-2.7E-2</x:v>
      </x:c>
      <x:c r="Q4263" s="11">
        <x:v>14.704000000000001</x:v>
      </x:c>
      <x:c r="R4263" s="11">
        <x:v>0</x:v>
      </x:c>
      <x:c r="S4263" s="11">
        <x:v>0.78400000000000003</x:v>
      </x:c>
      <x:c r="T4263" s="11">
        <x:v>21.587</x:v>
      </x:c>
      <x:c r="U4263" s="11">
        <x:v>250.29390000000001</x:v>
      </x:c>
      <x:c r="V4263" s="11">
        <x:v>18</x:v>
      </x:c>
      <x:c r="W4263" s="12">
        <x:v>0</x:v>
      </x:c>
      <x:c r="X4263" s="8">
        <x:v>0</x:v>
      </x:c>
      <x:c r="Y4263" s="13">
        <x:f t="shared" si="396"/>
        <x:v>2.7548256695300659</x:v>
      </x:c>
      <x:c r="Z4263" s="13">
        <x:f t="shared" si="397"/>
        <x:v>6.248131539611361E-2</x:v>
      </x:c>
      <x:c r="AA4263" s="13">
        <x:f t="shared" si="398"/>
        <x:v>4.5956798264896398E-3</x:v>
      </x:c>
      <x:c r="AB4263" s="13">
        <x:f t="shared" si="399"/>
        <x:v>-1.5826958586125033E-4</x:v>
      </x:c>
      <x:c r="AC4263" s="13">
        <x:f t="shared" si="400"/>
        <x:v>2.0252368890139785</x:v>
      </x:c>
      <x:c r="AD4263" s="13">
        <x:f t="shared" si="401"/>
        <x:v>0.90850259386265708</x:v>
      </x:c>
      <x:c r="AE4263" s="50" t="n">
        <x:f>IF(OR(NOT(ISNUMBER(Q4263)),NOT(ISNUMBER(R4263))),"",IF(Q4263&lt;R4263,1,0))</x:f>
        <x:v>0</x:v>
      </x:c>
      <x:c r="AF4263" s="50" t="n">
        <x:f>IFERROR(IF(AND(A4263=A4262,C4263=C4262+1,ISNUMBER(AE4262)),AE4262,""),"")</x:f>
        <x:v>1</x:v>
      </x:c>
      <x:c r="AG4263" s="52" t="n">
        <x:f>IFERROR(IF(AND(A4263=A4262,C4263=C4262+1,ISNUMBER(U4263),ISNUMBER(U4262),U4262&lt;&gt;0),U4263/U4262-1,""),"")</x:f>
        <x:v>-0.11403274654418338</x:v>
      </x:c>
      <x:c r="AH4263" s="50" t="n">
        <x:f>IF(AND(ISNUMBER(AE4263),ISNUMBER(AF4263),ISNUMBER(AG4263)),IF(AND(AE4263=1,AF4263=1,AG4263&lt;0),1,0),"")</x:f>
        <x:v>0</x:v>
      </x:c>
      <x:c r="AI4263" s="50" t="n">
        <x:f>IF(AND(A4263=A4264,C4264=C4263+1,ISNUMBER(AH4264)),C4264,"")</x:f>
        <x:v>2017</x:v>
      </x:c>
      <x:c r="AJ4263" s="50" t="n">
        <x:f>IF(AND(A4263=A4264,C4264=C4263+1,ISNUMBER(AH4264)),AH4264,"")</x:f>
        <x:v>0</x:v>
      </x:c>
    </x:row>
    <x:row r="4264" ht="15">
      <x:c r="A4264" s="9" t="s">
        <x:v>295</x:v>
      </x:c>
      <x:c r="B4264" s="10">
        <x:v>43100</x:v>
      </x:c>
      <x:c r="C4264" s="9">
        <x:v>2017</x:v>
      </x:c>
      <x:c r="D4264" s="11">
        <x:v>157.62200000000001</x:v>
      </x:c>
      <x:c r="E4264" s="11">
        <x:v>25.26</x:v>
      </x:c>
      <x:c r="F4264" s="11">
        <x:v>10.215999999999999</x:v>
      </x:c>
      <x:c r="G4264" s="11">
        <x:v>10.673</x:v>
      </x:c>
      <x:c r="H4264" s="11">
        <x:v>0</x:v>
      </x:c>
      <x:c r="I4264" s="11">
        <x:v>146.94900000000001</x:v>
      </x:c>
      <x:c r="J4264" s="11">
        <x:v>145.01499999999999</x:v>
      </x:c>
      <x:c r="K4264" s="11">
        <x:v>21.294</x:v>
      </x:c>
      <x:c r="L4264" s="11">
        <x:v>0</x:v>
      </x:c>
      <x:c r="M4264" s="11">
        <x:v>0</x:v>
      </x:c>
      <x:c r="N4264" s="11">
        <x:v>0</x:v>
      </x:c>
      <x:c r="O4264" s="11">
        <x:v>86.671999999999997</x:v>
      </x:c>
      <x:c r="P4264" s="11">
        <x:v>11.795</x:v>
      </x:c>
      <x:c r="Q4264" s="11">
        <x:v>26.19</x:v>
      </x:c>
      <x:c r="R4264" s="11">
        <x:v>0</x:v>
      </x:c>
      <x:c r="S4264" s="11">
        <x:v>11.249000000000001</x:v>
      </x:c>
      <x:c r="T4264" s="11">
        <x:v>25.106999999999999</x:v>
      </x:c>
      <x:c r="U4264" s="11">
        <x:v>411.76769999999999</x:v>
      </x:c>
      <x:c r="V4264" s="11">
        <x:v>18</x:v>
      </x:c>
      <x:c r="W4264" s="12">
        <x:v>0</x:v>
      </x:c>
      <x:c r="X4264" s="8">
        <x:v>0</x:v>
      </x:c>
      <x:c r="Y4264" s="13">
        <x:f t="shared" si="396"/>
        <x:v>2.4725920125293661</x:v>
      </x:c>
      <x:c r="Z4264" s="13">
        <x:f t="shared" si="397"/>
        <x:v>6.771262894773572E-2</x:v>
      </x:c>
      <x:c r="AA4264" s="13">
        <x:f t="shared" si="398"/>
        <x:v>7.1366941163035616E-2</x:v>
      </x:c>
      <x:c r="AB4264" s="13">
        <x:f t="shared" si="399"/>
        <x:v>7.4830924617121972E-2</x:v>
      </x:c>
      <x:c r="AC4264" s="13">
        <x:f t="shared" si="400"/>
        <x:v>2.3523845216902464</x:v>
      </x:c>
      <x:c r="AD4264" s="13">
        <x:f t="shared" si="401"/>
        <x:v>0.92001751024603151</x:v>
      </x:c>
      <x:c r="AE4264" s="50" t="n">
        <x:f>IF(OR(NOT(ISNUMBER(Q4264)),NOT(ISNUMBER(R4264))),"",IF(Q4264&lt;R4264,1,0))</x:f>
        <x:v>0</x:v>
      </x:c>
      <x:c r="AF4264" s="50" t="n">
        <x:f>IFERROR(IF(AND(A4264=A4263,C4264=C4263+1,ISNUMBER(AE4263)),AE4263,""),"")</x:f>
        <x:v>0</x:v>
      </x:c>
      <x:c r="AG4264" s="52" t="n">
        <x:f>IFERROR(IF(AND(A4264=A4263,C4264=C4263+1,ISNUMBER(U4264),ISNUMBER(U4263),U4263&lt;&gt;0),U4264/U4263-1,""),"")</x:f>
        <x:v>0.6451367772047181</x:v>
      </x:c>
      <x:c r="AH4264" s="50" t="n">
        <x:f>IF(AND(ISNUMBER(AE4264),ISNUMBER(AF4264),ISNUMBER(AG4264)),IF(AND(AE4264=1,AF4264=1,AG4264&lt;0),1,0),"")</x:f>
        <x:v>0</x:v>
      </x:c>
      <x:c r="AI4264" s="50" t="n">
        <x:f>IF(AND(A4264=A4265,C4265=C4264+1,ISNUMBER(AH4265)),C4265,"")</x:f>
        <x:v>2018</x:v>
      </x:c>
      <x:c r="AJ4264" s="50" t="n">
        <x:f>IF(AND(A4264=A4265,C4265=C4264+1,ISNUMBER(AH4265)),AH4265,"")</x:f>
        <x:v>0</x:v>
      </x:c>
    </x:row>
    <x:row r="4265" ht="15">
      <x:c r="A4265" s="9" t="s">
        <x:v>295</x:v>
      </x:c>
      <x:c r="B4265" s="10">
        <x:v>43465</x:v>
      </x:c>
      <x:c r="C4265" s="9">
        <x:v>2018</x:v>
      </x:c>
      <x:c r="D4265" s="11">
        <x:v>149.869</x:v>
      </x:c>
      <x:c r="E4265" s="11">
        <x:v>28.788</x:v>
      </x:c>
      <x:c r="F4265" s="11">
        <x:v>13.355</x:v>
      </x:c>
      <x:c r="G4265" s="11">
        <x:v>13.617000000000001</x:v>
      </x:c>
      <x:c r="H4265" s="11">
        <x:v>0</x:v>
      </x:c>
      <x:c r="I4265" s="11">
        <x:v>136.25200000000001</x:v>
      </x:c>
      <x:c r="J4265" s="11">
        <x:v>134.65</x:v>
      </x:c>
      <x:c r="K4265" s="11">
        <x:v>25.974</x:v>
      </x:c>
      <x:c r="L4265" s="11">
        <x:v>0</x:v>
      </x:c>
      <x:c r="M4265" s="11">
        <x:v>0</x:v>
      </x:c>
      <x:c r="N4265" s="11">
        <x:v>0</x:v>
      </x:c>
      <x:c r="O4265" s="11">
        <x:v>82.087000000000003</x:v>
      </x:c>
      <x:c r="P4265" s="11">
        <x:v>6.7590000000000003</x:v>
      </x:c>
      <x:c r="Q4265" s="11">
        <x:v>20.212</x:v>
      </x:c>
      <x:c r="R4265" s="11">
        <x:v>0</x:v>
      </x:c>
      <x:c r="S4265" s="11">
        <x:v>5.6909999999999998</x:v>
      </x:c>
      <x:c r="T4265" s="11">
        <x:v>23.291</x:v>
      </x:c>
      <x:c r="U4265" s="11">
        <x:v>214.3349</x:v>
      </x:c>
      <x:c r="V4265" s="11">
        <x:v>18</x:v>
      </x:c>
      <x:c r="W4265" s="12">
        <x:v>0</x:v>
      </x:c>
      <x:c r="X4265" s="8">
        <x:v>0</x:v>
      </x:c>
      <x:c r="Y4265" s="13">
        <x:f t="shared" si="396"/>
        <x:v>2.1555971546237362</x:v>
      </x:c>
      <x:c r="Z4265" s="13">
        <x:f t="shared" si="397"/>
        <x:v>9.0859350499436178E-2</x:v>
      </x:c>
      <x:c r="AA4265" s="13">
        <x:f t="shared" si="398"/>
        <x:v>3.7973163229220182E-2</x:v>
      </x:c>
      <x:c r="AB4265" s="13">
        <x:f t="shared" si="399"/>
        <x:v>4.5099386797803419E-2</x:v>
      </x:c>
      <x:c r="AC4265" s="13">
        <x:f t="shared" si="400"/>
        <x:v>1.7104354850554453</x:v>
      </x:c>
      <x:c r="AD4265" s="13">
        <x:f t="shared" si="401"/>
        <x:v>0.89845131414768897</x:v>
      </x:c>
      <x:c r="AE4265" s="50" t="n">
        <x:f>IF(OR(NOT(ISNUMBER(Q4265)),NOT(ISNUMBER(R4265))),"",IF(Q4265&lt;R4265,1,0))</x:f>
        <x:v>0</x:v>
      </x:c>
      <x:c r="AF4265" s="50" t="n">
        <x:f>IFERROR(IF(AND(A4265=A4264,C4265=C4264+1,ISNUMBER(AE4264)),AE4264,""),"")</x:f>
        <x:v>0</x:v>
      </x:c>
      <x:c r="AG4265" s="52" t="n">
        <x:f>IFERROR(IF(AND(A4265=A4264,C4265=C4264+1,ISNUMBER(U4265),ISNUMBER(U4264),U4264&lt;&gt;0),U4265/U4264-1,""),"")</x:f>
        <x:v>-0.47947617066613046</x:v>
      </x:c>
      <x:c r="AH4265" s="50" t="n">
        <x:f>IF(AND(ISNUMBER(AE4265),ISNUMBER(AF4265),ISNUMBER(AG4265)),IF(AND(AE4265=1,AF4265=1,AG4265&lt;0),1,0),"")</x:f>
        <x:v>0</x:v>
      </x:c>
      <x:c r="AI4265" s="50" t="n">
        <x:f>IF(AND(A4265=A4266,C4266=C4265+1,ISNUMBER(AH4266)),C4266,"")</x:f>
        <x:v>2019</x:v>
      </x:c>
      <x:c r="AJ4265" s="50" t="n">
        <x:f>IF(AND(A4265=A4266,C4266=C4265+1,ISNUMBER(AH4266)),AH4266,"")</x:f>
        <x:v>0</x:v>
      </x:c>
    </x:row>
    <x:row r="4266" ht="15">
      <x:c r="A4266" s="9" t="s">
        <x:v>295</x:v>
      </x:c>
      <x:c r="B4266" s="10">
        <x:v>43830</x:v>
      </x:c>
      <x:c r="C4266" s="9">
        <x:v>2019</x:v>
      </x:c>
      <x:c r="D4266" s="11">
        <x:v>148.268</x:v>
      </x:c>
      <x:c r="E4266" s="11">
        <x:v>24.344999999999999</x:v>
      </x:c>
      <x:c r="F4266" s="11">
        <x:v>12.057</x:v>
      </x:c>
      <x:c r="G4266" s="11">
        <x:v>16.495999999999999</x:v>
      </x:c>
      <x:c r="H4266" s="11">
        <x:v>4.2910000000000004</x:v>
      </x:c>
      <x:c r="I4266" s="11">
        <x:v>131.77199999999999</x:v>
      </x:c>
      <x:c r="J4266" s="11">
        <x:v>130.01300000000001</x:v>
      </x:c>
      <x:c r="K4266" s="11">
        <x:v>19.364999999999998</x:v>
      </x:c>
      <x:c r="L4266" s="11">
        <x:v>0</x:v>
      </x:c>
      <x:c r="M4266" s="11">
        <x:v>0.86899999999999999</x:v>
      </x:c>
      <x:c r="N4266" s="11">
        <x:v>3.4220000000000002</x:v>
      </x:c>
      <x:c r="O4266" s="11">
        <x:v>80.671999999999997</x:v>
      </x:c>
      <x:c r="P4266" s="11">
        <x:v>3.2919999999999998</x:v>
      </x:c>
      <x:c r="Q4266" s="11">
        <x:v>17.238</x:v>
      </x:c>
      <x:c r="R4266" s="11">
        <x:v>0</x:v>
      </x:c>
      <x:c r="S4266" s="11">
        <x:v>8.3940000000000001</x:v>
      </x:c>
      <x:c r="T4266" s="11">
        <x:v>11.295</x:v>
      </x:c>
      <x:c r="U4266" s="11">
        <x:v>141.10290000000001</x:v>
      </x:c>
      <x:c r="V4266" s="11">
        <x:v>18</x:v>
      </x:c>
      <x:c r="W4266" s="12">
        <x:v>0</x:v>
      </x:c>
      <x:c r="X4266" s="8">
        <x:v>0</x:v>
      </x:c>
      <x:c r="Y4266" s="13">
        <x:f t="shared" si="396"/>
        <x:v>2.0191589947748194</x:v>
      </x:c>
      <x:c r="Z4266" s="13">
        <x:f t="shared" si="397"/>
        <x:v>0.11125799228424203</x:v>
      </x:c>
      <x:c r="AA4266" s="13">
        <x:f t="shared" si="398"/>
        <x:v>5.6613699517090672E-2</x:v>
      </x:c>
      <x:c r="AB4266" s="13">
        <x:f t="shared" si="399"/>
        <x:v>2.2203037742466344E-2</x:v>
      </x:c>
      <x:c r="AC4266" s="13">
        <x:f t="shared" si="400"/>
        <x:v>0.68471144519883609</x:v>
      </x:c>
      <x:c r="AD4266" s="13">
        <x:f t="shared" si="401"/>
        <x:v>0.87687835541047299</x:v>
      </x:c>
      <x:c r="AE4266" s="50" t="n">
        <x:f>IF(OR(NOT(ISNUMBER(Q4266)),NOT(ISNUMBER(R4266))),"",IF(Q4266&lt;R4266,1,0))</x:f>
        <x:v>0</x:v>
      </x:c>
      <x:c r="AF4266" s="50" t="n">
        <x:f>IFERROR(IF(AND(A4266=A4265,C4266=C4265+1,ISNUMBER(AE4265)),AE4265,""),"")</x:f>
        <x:v>0</x:v>
      </x:c>
      <x:c r="AG4266" s="52" t="n">
        <x:f>IFERROR(IF(AND(A4266=A4265,C4266=C4265+1,ISNUMBER(U4266),ISNUMBER(U4265),U4265&lt;&gt;0),U4266/U4265-1,""),"")</x:f>
        <x:v>-0.34167090847080894</x:v>
      </x:c>
      <x:c r="AH4266" s="50" t="n">
        <x:f>IF(AND(ISNUMBER(AE4266),ISNUMBER(AF4266),ISNUMBER(AG4266)),IF(AND(AE4266=1,AF4266=1,AG4266&lt;0),1,0),"")</x:f>
        <x:v>0</x:v>
      </x:c>
      <x:c r="AI4266" s="50" t="n">
        <x:f>IF(AND(A4266=A4267,C4267=C4266+1,ISNUMBER(AH4267)),C4267,"")</x:f>
        <x:v>2020</x:v>
      </x:c>
      <x:c r="AJ4266" s="50" t="n">
        <x:f>IF(AND(A4266=A4267,C4267=C4266+1,ISNUMBER(AH4267)),AH4267,"")</x:f>
        <x:v>0</x:v>
      </x:c>
    </x:row>
    <x:row r="4267" ht="15">
      <x:c r="A4267" s="9" t="s">
        <x:v>295</x:v>
      </x:c>
      <x:c r="B4267" s="10">
        <x:v>44196</x:v>
      </x:c>
      <x:c r="C4267" s="9">
        <x:v>2020</x:v>
      </x:c>
      <x:c r="D4267" s="11">
        <x:v>120.601</x:v>
      </x:c>
      <x:c r="E4267" s="11">
        <x:v>19.923999999999999</x:v>
      </x:c>
      <x:c r="F4267" s="11">
        <x:v>20.244</x:v>
      </x:c>
      <x:c r="G4267" s="11">
        <x:v>22.736000000000001</x:v>
      </x:c>
      <x:c r="H4267" s="11">
        <x:v>5.4589999999999996</x:v>
      </x:c>
      <x:c r="I4267" s="11">
        <x:v>97.864999999999995</x:v>
      </x:c>
      <x:c r="J4267" s="11">
        <x:v>81.156000000000006</x:v>
      </x:c>
      <x:c r="K4267" s="11">
        <x:v>18.189</x:v>
      </x:c>
      <x:c r="L4267" s="11">
        <x:v>0</x:v>
      </x:c>
      <x:c r="M4267" s="11">
        <x:v>2.9670000000000001</x:v>
      </x:c>
      <x:c r="N4267" s="11">
        <x:v>2.492</x:v>
      </x:c>
      <x:c r="O4267" s="11">
        <x:v>15.364000000000001</x:v>
      </x:c>
      <x:c r="P4267" s="11">
        <x:v>-49.883000000000003</x:v>
      </x:c>
      <x:c r="Q4267" s="11">
        <x:v>-35.750999999999998</x:v>
      </x:c>
      <x:c r="R4267" s="11">
        <x:v>0</x:v>
      </x:c>
      <x:c r="S4267" s="11">
        <x:v>-48.856999999999999</x:v>
      </x:c>
      <x:c r="T4267" s="11">
        <x:v>-11.037000000000001</x:v>
      </x:c>
      <x:c r="U4267" s="11">
        <x:v>101.9632</x:v>
      </x:c>
      <x:c r="V4267" s="11">
        <x:v>18</x:v>
      </x:c>
      <x:c r="W4267" s="12">
        <x:v>0</x:v>
      </x:c>
      <x:c r="X4267" s="8">
        <x:v>0</x:v>
      </x:c>
      <x:c r="Y4267" s="13">
        <x:f t="shared" si="396"/>
        <x:v>0.98419284726338663</x:v>
      </x:c>
      <x:c r="Z4267" s="13">
        <x:f t="shared" si="397"/>
        <x:v>0.18852248322982398</x:v>
      </x:c>
      <x:c r="AA4267" s="13">
        <x:f t="shared" si="398"/>
        <x:v>-0.40511272709181517</x:v>
      </x:c>
      <x:c r="AB4267" s="13">
        <x:f t="shared" si="399"/>
        <x:v>-0.41362011923615893</x:v>
      </x:c>
      <x:c r="AC4267" s="13">
        <x:f t="shared" si="400"/>
        <x:v>-0.4854415904292752</x:v>
      </x:c>
      <x:c r="AD4267" s="13">
        <x:f t="shared" si="401"/>
        <x:v>0.672929743534465</x:v>
      </x:c>
      <x:c r="AE4267" s="50" t="n">
        <x:f>IF(OR(NOT(ISNUMBER(Q4267)),NOT(ISNUMBER(R4267))),"",IF(Q4267&lt;R4267,1,0))</x:f>
        <x:v>1</x:v>
      </x:c>
      <x:c r="AF4267" s="50" t="n">
        <x:f>IFERROR(IF(AND(A4267=A4266,C4267=C4266+1,ISNUMBER(AE4266)),AE4266,""),"")</x:f>
        <x:v>0</x:v>
      </x:c>
      <x:c r="AG4267" s="52" t="n">
        <x:f>IFERROR(IF(AND(A4267=A4266,C4267=C4266+1,ISNUMBER(U4267),ISNUMBER(U4266),U4266&lt;&gt;0),U4267/U4266-1,""),"")</x:f>
        <x:v>-0.27738409345236703</x:v>
      </x:c>
      <x:c r="AH4267" s="50" t="n">
        <x:f>IF(AND(ISNUMBER(AE4267),ISNUMBER(AF4267),ISNUMBER(AG4267)),IF(AND(AE4267=1,AF4267=1,AG4267&lt;0),1,0),"")</x:f>
        <x:v>0</x:v>
      </x:c>
      <x:c r="AI4267" s="50" t="n">
        <x:f>IF(AND(A4267=A4268,C4268=C4267+1,ISNUMBER(AH4268)),C4268,"")</x:f>
        <x:v>2021</x:v>
      </x:c>
      <x:c r="AJ4267" s="50" t="n">
        <x:f>IF(AND(A4267=A4268,C4268=C4267+1,ISNUMBER(AH4268)),AH4268,"")</x:f>
        <x:v>1</x:v>
      </x:c>
    </x:row>
    <x:row r="4268" ht="15">
      <x:c r="A4268" s="9" t="s">
        <x:v>295</x:v>
      </x:c>
      <x:c r="B4268" s="10">
        <x:v>44561</x:v>
      </x:c>
      <x:c r="C4268" s="9">
        <x:v>2021</x:v>
      </x:c>
      <x:c r="D4268" s="11">
        <x:v>116.508</x:v>
      </x:c>
      <x:c r="E4268" s="11">
        <x:v>27.286999999999999</x:v>
      </x:c>
      <x:c r="F4268" s="11">
        <x:v>13.144</x:v>
      </x:c>
      <x:c r="G4268" s="11">
        <x:v>49.402000000000001</x:v>
      </x:c>
      <x:c r="H4268" s="11">
        <x:v>28.295000000000002</x:v>
      </x:c>
      <x:c r="I4268" s="11">
        <x:v>67.105999999999995</x:v>
      </x:c>
      <x:c r="J4268" s="11">
        <x:v>45.14</x:v>
      </x:c>
      <x:c r="K4268" s="11">
        <x:v>25.266999999999999</x:v>
      </x:c>
      <x:c r="L4268" s="11">
        <x:v>0</x:v>
      </x:c>
      <x:c r="M4268" s="11">
        <x:v>8.5999999999999993E-2</x:v>
      </x:c>
      <x:c r="N4268" s="11">
        <x:v>28.209</x:v>
      </x:c>
      <x:c r="O4268" s="11">
        <x:v>16.901</x:v>
      </x:c>
      <x:c r="P4268" s="11">
        <x:v>-33.076999999999998</x:v>
      </x:c>
      <x:c r="Q4268" s="11">
        <x:v>-20.666</x:v>
      </x:c>
      <x:c r="R4268" s="11">
        <x:v>0</x:v>
      </x:c>
      <x:c r="S4268" s="11">
        <x:v>-36.015999999999998</x:v>
      </x:c>
      <x:c r="T4268" s="11">
        <x:v>-13.750999999999999</x:v>
      </x:c>
      <x:c r="U4268" s="11">
        <x:v>94.718699999999998</x:v>
      </x:c>
      <x:c r="V4268" s="11">
        <x:v>18</x:v>
      </x:c>
      <x:c r="W4268" s="12">
        <x:v>0</x:v>
      </x:c>
      <x:c r="X4268" s="8">
        <x:v>0</x:v>
      </x:c>
      <x:c r="Y4268" s="13">
        <x:f t="shared" si="396"/>
        <x:v>2.0760042604990869</x:v>
      </x:c>
      <x:c r="Z4268" s="13">
        <x:f t="shared" si="397"/>
        <x:v>0.42402238472894566</x:v>
      </x:c>
      <x:c r="AA4268" s="13">
        <x:f t="shared" si="398"/>
        <x:v>-0.30912898685068835</x:v>
      </x:c>
      <x:c r="AB4268" s="13">
        <x:f t="shared" si="399"/>
        <x:v>-0.28390325127888211</x:v>
      </x:c>
      <x:c r="AC4268" s="13">
        <x:f t="shared" si="400"/>
        <x:v>-0.2783490546941419</x:v>
      </x:c>
      <x:c r="AD4268" s="13">
        <x:f t="shared" si="401"/>
        <x:v>0.38744120575411134</x:v>
      </x:c>
      <x:c r="AE4268" s="50" t="n">
        <x:f>IF(OR(NOT(ISNUMBER(Q4268)),NOT(ISNUMBER(R4268))),"",IF(Q4268&lt;R4268,1,0))</x:f>
        <x:v>1</x:v>
      </x:c>
      <x:c r="AF4268" s="50" t="n">
        <x:f>IFERROR(IF(AND(A4268=A4267,C4268=C4267+1,ISNUMBER(AE4267)),AE4267,""),"")</x:f>
        <x:v>1</x:v>
      </x:c>
      <x:c r="AG4268" s="52" t="n">
        <x:f>IFERROR(IF(AND(A4268=A4267,C4268=C4267+1,ISNUMBER(U4268),ISNUMBER(U4267),U4267&lt;&gt;0),U4268/U4267-1,""),"")</x:f>
        <x:v>-0.07105014358121364</x:v>
      </x:c>
      <x:c r="AH4268" s="50" t="n">
        <x:f>IF(AND(ISNUMBER(AE4268),ISNUMBER(AF4268),ISNUMBER(AG4268)),IF(AND(AE4268=1,AF4268=1,AG4268&lt;0),1,0),"")</x:f>
        <x:v>1</x:v>
      </x:c>
      <x:c r="AI4268" s="50" t="n">
        <x:f>IF(AND(A4268=A4269,C4269=C4268+1,ISNUMBER(AH4269)),C4269,"")</x:f>
        <x:v>2022</x:v>
      </x:c>
      <x:c r="AJ4268" s="50" t="n">
        <x:f>IF(AND(A4268=A4269,C4269=C4268+1,ISNUMBER(AH4269)),AH4269,"")</x:f>
        <x:v>0</x:v>
      </x:c>
    </x:row>
    <x:row r="4269" ht="15">
      <x:c r="A4269" s="9" t="s">
        <x:v>295</x:v>
      </x:c>
      <x:c r="B4269" s="10">
        <x:v>44926</x:v>
      </x:c>
      <x:c r="C4269" s="9">
        <x:v>2022</x:v>
      </x:c>
      <x:c r="D4269" s="11">
        <x:v>106.477</x:v>
      </x:c>
      <x:c r="E4269" s="11">
        <x:v>21.48</x:v>
      </x:c>
      <x:c r="F4269" s="11">
        <x:v>13.927</x:v>
      </x:c>
      <x:c r="G4269" s="11">
        <x:v>54.234000000000002</x:v>
      </x:c>
      <x:c r="H4269" s="11">
        <x:v>31.66</x:v>
      </x:c>
      <x:c r="I4269" s="11">
        <x:v>52.243000000000002</x:v>
      </x:c>
      <x:c r="J4269" s="11">
        <x:v>30.308</x:v>
      </x:c>
      <x:c r="K4269" s="11">
        <x:v>18.212</x:v>
      </x:c>
      <x:c r="L4269" s="11">
        <x:v>0</x:v>
      </x:c>
      <x:c r="M4269" s="11">
        <x:v>0.79100000000000004</x:v>
      </x:c>
      <x:c r="N4269" s="11">
        <x:v>30.869</x:v>
      </x:c>
      <x:c r="O4269" s="11">
        <x:v>69.69</x:v>
      </x:c>
      <x:c r="P4269" s="11">
        <x:v>-13.611000000000001</x:v>
      </x:c>
      <x:c r="Q4269" s="11">
        <x:v>-2.0139999999999998</x:v>
      </x:c>
      <x:c r="R4269" s="11">
        <x:v>0</x:v>
      </x:c>
      <x:c r="S4269" s="11">
        <x:v>-17.263000000000002</x:v>
      </x:c>
      <x:c r="T4269" s="11">
        <x:v>-0.749</x:v>
      </x:c>
      <x:c r="U4269" s="11">
        <x:v>152.67740000000001</x:v>
      </x:c>
      <x:c r="V4269" s="11">
        <x:v>18</x:v>
      </x:c>
      <x:c r="W4269" s="12">
        <x:v>0</x:v>
      </x:c>
      <x:c r="X4269" s="8">
        <x:v>0</x:v>
      </x:c>
      <x:c r="Y4269" s="13">
        <x:f t="shared" si="396"/>
        <x:v>1.5423278523730883</x:v>
      </x:c>
      <x:c r="Z4269" s="13">
        <x:f t="shared" si="397"/>
        <x:v>0.50934943696760804</x:v>
      </x:c>
      <x:c r="AA4269" s="13">
        <x:f t="shared" si="398"/>
        <x:v>-0.16212891046892758</x:v>
      </x:c>
      <x:c r="AB4269" s="13">
        <x:f t="shared" si="399"/>
        <x:v>-0.12783042347173568</x:v>
      </x:c>
      <x:c r="AC4269" s="13">
        <x:f t="shared" si="400"/>
        <x:v>-1.3810524763063761E-2</x:v>
      </x:c>
      <x:c r="AD4269" s="13">
        <x:f t="shared" si="401"/>
        <x:v>0.28464363195807546</x:v>
      </x:c>
      <x:c r="AE4269" s="50" t="n">
        <x:f>IF(OR(NOT(ISNUMBER(Q4269)),NOT(ISNUMBER(R4269))),"",IF(Q4269&lt;R4269,1,0))</x:f>
        <x:v>1</x:v>
      </x:c>
      <x:c r="AF4269" s="50" t="n">
        <x:f>IFERROR(IF(AND(A4269=A4268,C4269=C4268+1,ISNUMBER(AE4268)),AE4268,""),"")</x:f>
        <x:v>1</x:v>
      </x:c>
      <x:c r="AG4269" s="52" t="n">
        <x:f>IFERROR(IF(AND(A4269=A4268,C4269=C4268+1,ISNUMBER(U4269),ISNUMBER(U4268),U4268&lt;&gt;0),U4269/U4268-1,""),"")</x:f>
        <x:v>0.611903457289849</x:v>
      </x:c>
      <x:c r="AH4269" s="50" t="n">
        <x:f>IF(AND(ISNUMBER(AE4269),ISNUMBER(AF4269),ISNUMBER(AG4269)),IF(AND(AE4269=1,AF4269=1,AG4269&lt;0),1,0),"")</x:f>
        <x:v>0</x:v>
      </x:c>
      <x:c r="AI4269" s="50" t="n">
        <x:f>IF(AND(A4269=A4270,C4270=C4269+1,ISNUMBER(AH4270)),C4270,"")</x:f>
        <x:v>2023</x:v>
      </x:c>
      <x:c r="AJ4269" s="50" t="n">
        <x:f>IF(AND(A4269=A4270,C4270=C4269+1,ISNUMBER(AH4270)),AH4270,"")</x:f>
        <x:v>0</x:v>
      </x:c>
    </x:row>
    <x:row r="4270" ht="15">
      <x:c r="A4270" s="9" t="s">
        <x:v>295</x:v>
      </x:c>
      <x:c r="B4270" s="10">
        <x:v>45291</x:v>
      </x:c>
      <x:c r="C4270" s="9">
        <x:v>2023</x:v>
      </x:c>
      <x:c r="D4270" s="11">
        <x:v>94.828000000000003</x:v>
      </x:c>
      <x:c r="E4270" s="11">
        <x:v>10.08</x:v>
      </x:c>
      <x:c r="F4270" s="11">
        <x:v>24.382999999999999</x:v>
      </x:c>
      <x:c r="G4270" s="11">
        <x:v>35.65</x:v>
      </x:c>
      <x:c r="H4270" s="11">
        <x:v>10.727</x:v>
      </x:c>
      <x:c r="I4270" s="11">
        <x:v>59.177999999999997</x:v>
      </x:c>
      <x:c r="J4270" s="11">
        <x:v>40.598999999999997</x:v>
      </x:c>
      <x:c r="K4270" s="11">
        <x:v>6.7140000000000004</x:v>
      </x:c>
      <x:c r="L4270" s="11">
        <x:v>0</x:v>
      </x:c>
      <x:c r="M4270" s="11">
        <x:v>5.8849999999999998</x:v>
      </x:c>
      <x:c r="N4270" s="11">
        <x:v>4.8419999999999996</x:v>
      </x:c>
      <x:c r="O4270" s="11">
        <x:v>93.263999999999996</x:v>
      </x:c>
      <x:c r="P4270" s="11">
        <x:v>5.14</x:v>
      </x:c>
      <x:c r="Q4270" s="11">
        <x:v>16.914000000000001</x:v>
      </x:c>
      <x:c r="R4270" s="11">
        <x:v>0</x:v>
      </x:c>
      <x:c r="S4270" s="11">
        <x:v>5.1360000000000001</x:v>
      </x:c>
      <x:c r="T4270" s="11">
        <x:v>17.425000000000001</x:v>
      </x:c>
      <x:c r="U4270" s="11">
        <x:v>192.08680000000001</x:v>
      </x:c>
      <x:c r="V4270" s="11">
        <x:v>18</x:v>
      </x:c>
      <x:c r="W4270" s="12">
        <x:v>0</x:v>
      </x:c>
      <x:c r="X4270" s="8">
        <x:v>0</x:v>
      </x:c>
      <x:c r="Y4270" s="13">
        <x:f t="shared" si="396"/>
        <x:v>0.4134027806258459</x:v>
      </x:c>
      <x:c r="Z4270" s="13">
        <x:f t="shared" si="397"/>
        <x:v>0.37594381406335681</x:v>
      </x:c>
      <x:c r="AA4270" s="13">
        <x:f t="shared" si="398"/>
        <x:v>5.4161218205593283E-2</x:v>
      </x:c>
      <x:c r="AB4270" s="13">
        <x:f t="shared" si="399"/>
        <x:v>5.4203399839709787E-2</x:v>
      </x:c>
      <x:c r="AC4270" s="13">
        <x:f t="shared" si="400"/>
        <x:v>0.48877980364656387</x:v>
      </x:c>
      <x:c r="AD4270" s="13">
        <x:f t="shared" si="401"/>
        <x:v>0.42813304087400339</x:v>
      </x:c>
      <x:c r="AE4270" s="50" t="n">
        <x:f>IF(OR(NOT(ISNUMBER(Q4270)),NOT(ISNUMBER(R4270))),"",IF(Q4270&lt;R4270,1,0))</x:f>
        <x:v>0</x:v>
      </x:c>
      <x:c r="AF4270" s="50" t="n">
        <x:f>IFERROR(IF(AND(A4270=A4269,C4270=C4269+1,ISNUMBER(AE4269)),AE4269,""),"")</x:f>
        <x:v>1</x:v>
      </x:c>
      <x:c r="AG4270" s="52" t="n">
        <x:f>IFERROR(IF(AND(A4270=A4269,C4270=C4269+1,ISNUMBER(U4270),ISNUMBER(U4269),U4269&lt;&gt;0),U4270/U4269-1,""),"")</x:f>
        <x:v>0.2581220272286533</x:v>
      </x:c>
      <x:c r="AH4270" s="50" t="n">
        <x:f>IF(AND(ISNUMBER(AE4270),ISNUMBER(AF4270),ISNUMBER(AG4270)),IF(AND(AE4270=1,AF4270=1,AG4270&lt;0),1,0),"")</x:f>
        <x:v>0</x:v>
      </x:c>
      <x:c r="AI4270" s="50" t="n">
        <x:f>IF(AND(A4270=A4271,C4271=C4270+1,ISNUMBER(AH4271)),C4271,"")</x:f>
        <x:v>2024</x:v>
      </x:c>
      <x:c r="AJ4270" s="50" t="n">
        <x:f>IF(AND(A4270=A4271,C4271=C4270+1,ISNUMBER(AH4271)),AH4271,"")</x:f>
        <x:v>0</x:v>
      </x:c>
    </x:row>
    <x:row r="4271" ht="15">
      <x:c r="A4271" s="9" t="s">
        <x:v>295</x:v>
      </x:c>
      <x:c r="B4271" s="10">
        <x:v>45657</x:v>
      </x:c>
      <x:c r="C4271" s="9">
        <x:v>2024</x:v>
      </x:c>
      <x:c r="D4271" s="11">
        <x:v>90.5</x:v>
      </x:c>
      <x:c r="E4271" s="11">
        <x:v>12.7</x:v>
      </x:c>
      <x:c r="F4271" s="11">
        <x:v>16.899999999999999</x:v>
      </x:c>
      <x:c r="G4271" s="11">
        <x:v>20.399999999999999</x:v>
      </x:c>
      <x:c r="H4271" s="11">
        <x:v>3.8</x:v>
      </x:c>
      <x:c r="I4271" s="11">
        <x:v>70.099999999999994</x:v>
      </x:c>
      <x:c r="J4271" s="11">
        <x:v>51.4</x:v>
      </x:c>
      <x:c r="K4271" s="11">
        <x:v>8.1999999999999993</x:v>
      </x:c>
      <x:c r="L4271" s="11">
        <x:v>0</x:v>
      </x:c>
      <x:c r="M4271" s="11">
        <x:v>0.3</x:v>
      </x:c>
      <x:c r="N4271" s="11">
        <x:v>3.5</x:v>
      </x:c>
      <x:c r="O4271" s="11">
        <x:v>92</x:v>
      </x:c>
      <x:c r="P4271" s="11">
        <x:v>11.3</x:v>
      </x:c>
      <x:c r="Q4271" s="11">
        <x:v>20.399999999999999</x:v>
      </x:c>
      <x:c r="R4271" s="11">
        <x:v>0</x:v>
      </x:c>
      <x:c r="S4271" s="11">
        <x:v>9.1</x:v>
      </x:c>
      <x:c r="T4271" s="11">
        <x:v>20.3</x:v>
      </x:c>
      <x:c r="U4271" s="11">
        <x:v>204.11750000000001</x:v>
      </x:c>
      <x:c r="V4271" s="11">
        <x:v>18</x:v>
      </x:c>
      <x:c r="W4271" s="12">
        <x:v>0</x:v>
      </x:c>
      <x:c r="X4271" s="8">
        <x:v>0</x:v>
      </x:c>
      <x:c r="Y4271" s="13">
        <x:f t="shared" si="396"/>
        <x:v>0.75147928994082847</x:v>
      </x:c>
      <x:c r="Z4271" s="13">
        <x:f t="shared" si="397"/>
        <x:v>0.22541436464088396</x:v>
      </x:c>
      <x:c r="AA4271" s="13">
        <x:f t="shared" si="398"/>
        <x:v>0.10055248618784531</x:v>
      </x:c>
      <x:c r="AB4271" s="13">
        <x:f t="shared" si="399"/>
        <x:v>0.12486187845303869</x:v>
      </x:c>
      <x:c r="AC4271" s="13">
        <x:f t="shared" si="400"/>
        <x:v>0.9950980392156864</x:v>
      </x:c>
      <x:c r="AD4271" s="13">
        <x:f t="shared" si="401"/>
        <x:v>0.56795580110497235</x:v>
      </x:c>
      <x:c r="AE4271" s="50" t="n">
        <x:f>IF(OR(NOT(ISNUMBER(Q4271)),NOT(ISNUMBER(R4271))),"",IF(Q4271&lt;R4271,1,0))</x:f>
        <x:v>0</x:v>
      </x:c>
      <x:c r="AF4271" s="50" t="n">
        <x:f>IFERROR(IF(AND(A4271=A4270,C4271=C4270+1,ISNUMBER(AE4270)),AE4270,""),"")</x:f>
        <x:v>0</x:v>
      </x:c>
      <x:c r="AG4271" s="52" t="n">
        <x:f>IFERROR(IF(AND(A4271=A4270,C4271=C4270+1,ISNUMBER(U4271),ISNUMBER(U4270),U4270&lt;&gt;0),U4271/U4270-1,""),"")</x:f>
        <x:v>0.06263158113935985</x:v>
      </x:c>
      <x:c r="AH4271" s="50" t="n">
        <x:f>IF(AND(ISNUMBER(AE4271),ISNUMBER(AF4271),ISNUMBER(AG4271)),IF(AND(AE4271=1,AF4271=1,AG4271&lt;0),1,0),"")</x:f>
        <x:v>0</x:v>
      </x:c>
      <x:c r="AI4271" s="50" t="str">
        <x:f>IF(AND(A4271=A4272,C4272=C4271+1,ISNUMBER(AH4272)),C4272,"")</x:f>
      </x:c>
      <x:c r="AJ4271" s="50" t="str">
        <x:f>IF(AND(A4271=A4272,C4272=C4271+1,ISNUMBER(AH4272)),AH4272,"")</x:f>
      </x:c>
    </x:row>
    <x:row r="4272" ht="15">
      <x:c r="A4272" s="9" t="s">
        <x:v>296</x:v>
      </x:c>
      <x:c r="B4272" s="10">
        <x:v>39447</x:v>
      </x:c>
      <x:c r="C4272" s="9">
        <x:v>2007</x:v>
      </x:c>
      <x:c r="D4272" s="11">
        <x:v>747.34299999999996</x:v>
      </x:c>
      <x:c r="E4272" s="11">
        <x:v>150.08000000000001</x:v>
      </x:c>
      <x:c r="F4272" s="11">
        <x:v>174.113</x:v>
      </x:c>
      <x:c r="G4272" s="11">
        <x:v>521.00199999999995</x:v>
      </x:c>
      <x:c r="H4272" s="11">
        <x:v>225.43</x:v>
      </x:c>
      <x:c r="I4272" s="11">
        <x:v>226.34100000000001</x:v>
      </x:c>
      <x:c r="J4272" s="11">
        <x:v>4.2939999999999996</x:v>
      </x:c>
      <x:c r="K4272" s="11">
        <x:v>42.158000000000001</x:v>
      </x:c>
      <x:c r="L4272" s="11">
        <x:v>50.442</x:v>
      </x:c>
      <x:c r="M4272" s="11">
        <x:v>0</x:v>
      </x:c>
      <x:c r="N4272" s="11">
        <x:v>225.43</x:v>
      </x:c>
      <x:c r="O4272" s="11">
        <x:v>332.76600000000002</x:v>
      </x:c>
      <x:c r="P4272" s="11">
        <x:v>19.445</x:v>
      </x:c>
      <x:c r="Q4272" s="11">
        <x:v>43.676000000000002</x:v>
      </x:c>
      <x:c r="R4272" s="11">
        <x:v>18.352</x:v>
      </x:c>
      <x:c r="S4272" s="11">
        <x:v>4.7469999999999999</x:v>
      </x:c>
      <x:c r="T4272" s="11">
        <x:v>93.97</x:v>
      </x:c>
      <x:c r="U4272" s="11" t="s">
        <x:v>40</x:v>
      </x:c>
      <x:c r="V4272" s="11">
        <x:v>17</x:v>
      </x:c>
      <x:c r="W4272" s="12">
        <x:v>1</x:v>
      </x:c>
      <x:c r="X4272" s="8">
        <x:v>0</x:v>
      </x:c>
      <x:c r="Y4272" s="13">
        <x:f t="shared" si="396"/>
        <x:v>0.86196895119835981</x:v>
      </x:c>
      <x:c r="Z4272" s="13">
        <x:f t="shared" si="397"/>
        <x:v>0.69713906465973452</x:v>
      </x:c>
      <x:c r="AA4272" s="13">
        <x:f t="shared" si="398"/>
        <x:v>6.3518357701885216E-3</x:v>
      </x:c>
      <x:c r="AB4272" s="13">
        <x:f t="shared" si="399"/>
        <x:v>2.6018842753595072E-2</x:v>
      </x:c>
      <x:c r="AC4272" s="13">
        <x:f t="shared" si="400"/>
        <x:v>0.1803639909251788</x:v>
      </x:c>
      <x:c r="AD4272" s="13">
        <x:f t="shared" si="401"/>
        <x:v>5.7456883920769981E-3</x:v>
      </x:c>
      <x:c r="AE4272" s="50" t="n">
        <x:f>IF(OR(NOT(ISNUMBER(Q4272)),NOT(ISNUMBER(R4272))),"",IF(Q4272&lt;R4272,1,0))</x:f>
        <x:v>0</x:v>
      </x:c>
      <x:c r="AF4272" s="50" t="str">
        <x:f>IFERROR(IF(AND(A4272=A4271,C4272=C4271+1,ISNUMBER(AE4271)),AE4271,""),"")</x:f>
      </x:c>
      <x:c r="AG4272" s="52" t="str">
        <x:f>IFERROR(IF(AND(A4272=A4271,C4272=C4271+1,ISNUMBER(U4272),ISNUMBER(U4271),U4271&lt;&gt;0),U4272/U4271-1,""),"")</x:f>
      </x:c>
      <x:c r="AH4272" s="50" t="str">
        <x:f>IF(AND(ISNUMBER(AE4272),ISNUMBER(AF4272),ISNUMBER(AG4272)),IF(AND(AE4272=1,AF4272=1,AG4272&lt;0),1,0),"")</x:f>
      </x:c>
      <x:c r="AI4272" s="50" t="str">
        <x:f>IF(AND(A4272=A4273,C4273=C4272+1,ISNUMBER(AH4273)),C4273,"")</x:f>
      </x:c>
      <x:c r="AJ4272" s="50" t="str">
        <x:f>IF(AND(A4272=A4273,C4273=C4272+1,ISNUMBER(AH4273)),AH4273,"")</x:f>
      </x:c>
    </x:row>
    <x:row r="4273" ht="15">
      <x:c r="A4273" s="9" t="s">
        <x:v>296</x:v>
      </x:c>
      <x:c r="B4273" s="10">
        <x:v>39813</x:v>
      </x:c>
      <x:c r="C4273" s="9">
        <x:v>2008</x:v>
      </x:c>
      <x:c r="D4273" s="11">
        <x:v>767.71600000000001</x:v>
      </x:c>
      <x:c r="E4273" s="11">
        <x:v>131.81200000000001</x:v>
      </x:c>
      <x:c r="F4273" s="11">
        <x:v>125.218</x:v>
      </x:c>
      <x:c r="G4273" s="11">
        <x:v>473.911</x:v>
      </x:c>
      <x:c r="H4273" s="11">
        <x:v>227.15600000000001</x:v>
      </x:c>
      <x:c r="I4273" s="11">
        <x:v>293.80500000000001</x:v>
      </x:c>
      <x:c r="J4273" s="11">
        <x:v>2.6859999999999999</x:v>
      </x:c>
      <x:c r="K4273" s="11">
        <x:v>16.138000000000002</x:v>
      </x:c>
      <x:c r="L4273" s="11">
        <x:v>77.799000000000007</x:v>
      </x:c>
      <x:c r="M4273" s="11">
        <x:v>0</x:v>
      </x:c>
      <x:c r="N4273" s="11">
        <x:v>227.15600000000001</x:v>
      </x:c>
      <x:c r="O4273" s="11">
        <x:v>536.95100000000002</x:v>
      </x:c>
      <x:c r="P4273" s="11">
        <x:v>46.103000000000002</x:v>
      </x:c>
      <x:c r="Q4273" s="11">
        <x:v>75.811999999999998</x:v>
      </x:c>
      <x:c r="R4273" s="11">
        <x:v>48.158999999999999</x:v>
      </x:c>
      <x:c r="S4273" s="11">
        <x:v>6.5570000000000004</x:v>
      </x:c>
      <x:c r="T4273" s="11">
        <x:v>42.414999999999999</x:v>
      </x:c>
      <x:c r="U4273" s="11" t="s">
        <x:v>40</x:v>
      </x:c>
      <x:c r="V4273" s="11">
        <x:v>17</x:v>
      </x:c>
      <x:c r="W4273" s="12">
        <x:v>1</x:v>
      </x:c>
      <x:c r="X4273" s="8">
        <x:v>0</x:v>
      </x:c>
      <x:c r="Y4273" s="13">
        <x:f t="shared" si="396"/>
        <x:v>1.0526601606797745</x:v>
      </x:c>
      <x:c r="Z4273" s="13">
        <x:f t="shared" si="397"/>
        <x:v>0.61729988693735705</x:v>
      </x:c>
      <x:c r="AA4273" s="13">
        <x:f t="shared" si="398"/>
        <x:v>8.5409187772561741E-3</x:v>
      </x:c>
      <x:c r="AB4273" s="13">
        <x:f t="shared" si="399"/>
        <x:v>6.0052154703041233E-2</x:v>
      </x:c>
      <x:c r="AC4273" s="13">
        <x:f t="shared" si="400"/>
        <x:v>8.949992720152096E-2</x:v>
      </x:c>
      <x:c r="AD4273" s="13">
        <x:f t="shared" si="401"/>
        <x:v>3.498689619598914E-3</x:v>
      </x:c>
      <x:c r="AE4273" s="50" t="n">
        <x:f>IF(OR(NOT(ISNUMBER(Q4273)),NOT(ISNUMBER(R4273))),"",IF(Q4273&lt;R4273,1,0))</x:f>
        <x:v>0</x:v>
      </x:c>
      <x:c r="AF4273" s="50" t="n">
        <x:f>IFERROR(IF(AND(A4273=A4272,C4273=C4272+1,ISNUMBER(AE4272)),AE4272,""),"")</x:f>
        <x:v>0</x:v>
      </x:c>
      <x:c r="AG4273" s="52" t="str">
        <x:f>IFERROR(IF(AND(A4273=A4272,C4273=C4272+1,ISNUMBER(U4273),ISNUMBER(U4272),U4272&lt;&gt;0),U4273/U4272-1,""),"")</x:f>
      </x:c>
      <x:c r="AH4273" s="50" t="str">
        <x:f>IF(AND(ISNUMBER(AE4273),ISNUMBER(AF4273),ISNUMBER(AG4273)),IF(AND(AE4273=1,AF4273=1,AG4273&lt;0),1,0),"")</x:f>
      </x:c>
      <x:c r="AI4273" s="50" t="str">
        <x:f>IF(AND(A4273=A4274,C4274=C4273+1,ISNUMBER(AH4274)),C4274,"")</x:f>
      </x:c>
      <x:c r="AJ4273" s="50" t="str">
        <x:f>IF(AND(A4273=A4274,C4274=C4273+1,ISNUMBER(AH4274)),AH4274,"")</x:f>
      </x:c>
    </x:row>
    <x:row r="4274" ht="15">
      <x:c r="A4274" s="9" t="s">
        <x:v>296</x:v>
      </x:c>
      <x:c r="B4274" s="10">
        <x:v>40178</x:v>
      </x:c>
      <x:c r="C4274" s="9">
        <x:v>2009</x:v>
      </x:c>
      <x:c r="D4274" s="11">
        <x:v>873.58299999999997</x:v>
      </x:c>
      <x:c r="E4274" s="11">
        <x:v>215.5</x:v>
      </x:c>
      <x:c r="F4274" s="11">
        <x:v>182.464</x:v>
      </x:c>
      <x:c r="G4274" s="11">
        <x:v>531.63800000000003</x:v>
      </x:c>
      <x:c r="H4274" s="11">
        <x:v>303.52100000000002</x:v>
      </x:c>
      <x:c r="I4274" s="11">
        <x:v>341.94499999999999</x:v>
      </x:c>
      <x:c r="J4274" s="11">
        <x:v>5.17</x:v>
      </x:c>
      <x:c r="K4274" s="11">
        <x:v>39.116</x:v>
      </x:c>
      <x:c r="L4274" s="11">
        <x:v>45.55</x:v>
      </x:c>
      <x:c r="M4274" s="11">
        <x:v>74.632999999999996</x:v>
      </x:c>
      <x:c r="N4274" s="11">
        <x:v>228.88800000000001</x:v>
      </x:c>
      <x:c r="O4274" s="11">
        <x:v>347.90899999999999</x:v>
      </x:c>
      <x:c r="P4274" s="11">
        <x:v>24.094999999999999</x:v>
      </x:c>
      <x:c r="Q4274" s="11">
        <x:v>60.415999999999997</x:v>
      </x:c>
      <x:c r="R4274" s="11">
        <x:v>29.161000000000001</x:v>
      </x:c>
      <x:c r="S4274" s="11">
        <x:v>4.0030000000000001</x:v>
      </x:c>
      <x:c r="T4274" s="11">
        <x:v>27.309000000000001</x:v>
      </x:c>
      <x:c r="U4274" s="11" t="s">
        <x:v>40</x:v>
      </x:c>
      <x:c r="V4274" s="11">
        <x:v>17</x:v>
      </x:c>
      <x:c r="W4274" s="12">
        <x:v>1</x:v>
      </x:c>
      <x:c r="X4274" s="8">
        <x:v>0</x:v>
      </x:c>
      <x:c r="Y4274" s="13">
        <x:f t="shared" si="396"/>
        <x:v>1.1810548930199929</x:v>
      </x:c>
      <x:c r="Z4274" s="13">
        <x:f t="shared" si="397"/>
        <x:v>0.60857182431434687</x:v>
      </x:c>
      <x:c r="AA4274" s="13">
        <x:f t="shared" si="398"/>
        <x:v>4.5822778144721226E-3</x:v>
      </x:c>
      <x:c r="AB4274" s="13">
        <x:f t="shared" si="399"/>
        <x:v>2.7581809627705667E-2</x:v>
      </x:c>
      <x:c r="AC4274" s="13">
        <x:f t="shared" si="400"/>
        <x:v>5.1367659949063081E-2</x:v>
      </x:c>
      <x:c r="AD4274" s="13">
        <x:f t="shared" si="401"/>
        <x:v>5.9181554586112597E-3</x:v>
      </x:c>
      <x:c r="AE4274" s="50" t="n">
        <x:f>IF(OR(NOT(ISNUMBER(Q4274)),NOT(ISNUMBER(R4274))),"",IF(Q4274&lt;R4274,1,0))</x:f>
        <x:v>0</x:v>
      </x:c>
      <x:c r="AF4274" s="50" t="n">
        <x:f>IFERROR(IF(AND(A4274=A4273,C4274=C4273+1,ISNUMBER(AE4273)),AE4273,""),"")</x:f>
        <x:v>0</x:v>
      </x:c>
      <x:c r="AG4274" s="52" t="str">
        <x:f>IFERROR(IF(AND(A4274=A4273,C4274=C4273+1,ISNUMBER(U4274),ISNUMBER(U4273),U4273&lt;&gt;0),U4274/U4273-1,""),"")</x:f>
      </x:c>
      <x:c r="AH4274" s="50" t="str">
        <x:f>IF(AND(ISNUMBER(AE4274),ISNUMBER(AF4274),ISNUMBER(AG4274)),IF(AND(AE4274=1,AF4274=1,AG4274&lt;0),1,0),"")</x:f>
      </x:c>
      <x:c r="AI4274" s="50" t="str">
        <x:f>IF(AND(A4274=A4275,C4275=C4274+1,ISNUMBER(AH4275)),C4275,"")</x:f>
      </x:c>
      <x:c r="AJ4274" s="50" t="str">
        <x:f>IF(AND(A4274=A4275,C4275=C4274+1,ISNUMBER(AH4275)),AH4275,"")</x:f>
      </x:c>
    </x:row>
    <x:row r="4275" ht="15">
      <x:c r="A4275" s="9" t="s">
        <x:v>296</x:v>
      </x:c>
      <x:c r="B4275" s="10">
        <x:v>40543</x:v>
      </x:c>
      <x:c r="C4275" s="9">
        <x:v>2010</x:v>
      </x:c>
      <x:c r="D4275" s="11">
        <x:v>920.88300000000004</x:v>
      </x:c>
      <x:c r="E4275" s="11">
        <x:v>225.13800000000001</x:v>
      </x:c>
      <x:c r="F4275" s="11">
        <x:v>215.291</x:v>
      </x:c>
      <x:c r="G4275" s="11">
        <x:v>588.22</x:v>
      </x:c>
      <x:c r="H4275" s="11">
        <x:v>303.80399999999997</x:v>
      </x:c>
      <x:c r="I4275" s="11">
        <x:v>332.66300000000001</x:v>
      </x:c>
      <x:c r="J4275" s="11">
        <x:v>-3.8069999999999999</x:v>
      </x:c>
      <x:c r="K4275" s="11">
        <x:v>43.341999999999999</x:v>
      </x:c>
      <x:c r="L4275" s="11">
        <x:v>68.034000000000006</x:v>
      </x:c>
      <x:c r="M4275" s="11">
        <x:v>69.709999999999994</x:v>
      </x:c>
      <x:c r="N4275" s="11">
        <x:v>234.09399999999999</x:v>
      </x:c>
      <x:c r="O4275" s="11">
        <x:v>474.26299999999998</x:v>
      </x:c>
      <x:c r="P4275" s="11">
        <x:v>35.256</x:v>
      </x:c>
      <x:c r="Q4275" s="11">
        <x:v>97.566999999999993</x:v>
      </x:c>
      <x:c r="R4275" s="11">
        <x:v>28.233000000000001</x:v>
      </x:c>
      <x:c r="S4275" s="11">
        <x:v>7.593</x:v>
      </x:c>
      <x:c r="T4275" s="11">
        <x:v>90.766000000000005</x:v>
      </x:c>
      <x:c r="U4275" s="11" t="s">
        <x:v>40</x:v>
      </x:c>
      <x:c r="V4275" s="11">
        <x:v>17</x:v>
      </x:c>
      <x:c r="W4275" s="12">
        <x:v>1</x:v>
      </x:c>
      <x:c r="X4275" s="8">
        <x:v>0</x:v>
      </x:c>
      <x:c r="Y4275" s="13">
        <x:f t="shared" si="396"/>
        <x:v>1.0457380940215801</x:v>
      </x:c>
      <x:c r="Z4275" s="13">
        <x:f t="shared" si="397"/>
        <x:v>0.63875649783957356</x:v>
      </x:c>
      <x:c r="AA4275" s="13">
        <x:f t="shared" si="398"/>
        <x:v>8.2453471287883481E-3</x:v>
      </x:c>
      <x:c r="AB4275" s="13">
        <x:f t="shared" si="399"/>
        <x:v>3.8284993859154744E-2</x:v>
      </x:c>
      <x:c r="AC4275" s="13">
        <x:f t="shared" si="400"/>
        <x:v>0.15430621196151101</x:v>
      </x:c>
      <x:c r="AD4275" s="13">
        <x:f t="shared" si="401"/>
        <x:v>-4.1340756643352084E-3</x:v>
      </x:c>
      <x:c r="AE4275" s="50" t="n">
        <x:f>IF(OR(NOT(ISNUMBER(Q4275)),NOT(ISNUMBER(R4275))),"",IF(Q4275&lt;R4275,1,0))</x:f>
        <x:v>0</x:v>
      </x:c>
      <x:c r="AF4275" s="50" t="n">
        <x:f>IFERROR(IF(AND(A4275=A4274,C4275=C4274+1,ISNUMBER(AE4274)),AE4274,""),"")</x:f>
        <x:v>0</x:v>
      </x:c>
      <x:c r="AG4275" s="52" t="str">
        <x:f>IFERROR(IF(AND(A4275=A4274,C4275=C4274+1,ISNUMBER(U4275),ISNUMBER(U4274),U4274&lt;&gt;0),U4275/U4274-1,""),"")</x:f>
      </x:c>
      <x:c r="AH4275" s="50" t="str">
        <x:f>IF(AND(ISNUMBER(AE4275),ISNUMBER(AF4275),ISNUMBER(AG4275)),IF(AND(AE4275=1,AF4275=1,AG4275&lt;0),1,0),"")</x:f>
      </x:c>
      <x:c r="AI4275" s="50" t="str">
        <x:f>IF(AND(A4275=A4276,C4276=C4275+1,ISNUMBER(AH4276)),C4276,"")</x:f>
      </x:c>
      <x:c r="AJ4275" s="50" t="str">
        <x:f>IF(AND(A4275=A4276,C4276=C4275+1,ISNUMBER(AH4276)),AH4276,"")</x:f>
      </x:c>
    </x:row>
    <x:row r="4276" ht="15">
      <x:c r="A4276" s="9" t="s">
        <x:v>296</x:v>
      </x:c>
      <x:c r="B4276" s="10">
        <x:v>40908</x:v>
      </x:c>
      <x:c r="C4276" s="9">
        <x:v>2011</x:v>
      </x:c>
      <x:c r="D4276" s="11">
        <x:v>850.91499999999996</x:v>
      </x:c>
      <x:c r="E4276" s="11">
        <x:v>141.87700000000001</x:v>
      </x:c>
      <x:c r="F4276" s="11">
        <x:v>143.25299999999999</x:v>
      </x:c>
      <x:c r="G4276" s="11">
        <x:v>572.01300000000003</x:v>
      </x:c>
      <x:c r="H4276" s="11">
        <x:v>293.488</x:v>
      </x:c>
      <x:c r="I4276" s="11">
        <x:v>278.90199999999999</x:v>
      </x:c>
      <x:c r="J4276" s="11">
        <x:v>-5.9630000000000001</x:v>
      </x:c>
      <x:c r="K4276" s="11">
        <x:v>46.631</x:v>
      </x:c>
      <x:c r="L4276" s="11">
        <x:v>66.117999999999995</x:v>
      </x:c>
      <x:c r="M4276" s="11">
        <x:v>0</x:v>
      </x:c>
      <x:c r="N4276" s="11">
        <x:v>293.488</x:v>
      </x:c>
      <x:c r="O4276" s="11">
        <x:v>506.81</x:v>
      </x:c>
      <x:c r="P4276" s="11">
        <x:v>8.3360000000000003</x:v>
      </x:c>
      <x:c r="Q4276" s="11">
        <x:v>71.265000000000001</x:v>
      </x:c>
      <x:c r="R4276" s="11">
        <x:v>35.67</x:v>
      </x:c>
      <x:c r="S4276" s="11">
        <x:v>-21.17</x:v>
      </x:c>
      <x:c r="T4276" s="11">
        <x:v>56.963000000000001</x:v>
      </x:c>
      <x:c r="U4276" s="11" t="s">
        <x:v>40</x:v>
      </x:c>
      <x:c r="V4276" s="11">
        <x:v>17</x:v>
      </x:c>
      <x:c r="W4276" s="12">
        <x:v>1</x:v>
      </x:c>
      <x:c r="X4276" s="8">
        <x:v>0</x:v>
      </x:c>
      <x:c r="Y4276" s="13">
        <x:f t="shared" si="396"/>
        <x:v>0.99039461651762983</x:v>
      </x:c>
      <x:c r="Z4276" s="13">
        <x:f t="shared" si="397"/>
        <x:v>0.67223283171644643</x:v>
      </x:c>
      <x:c r="AA4276" s="13">
        <x:f t="shared" si="398"/>
        <x:v>-2.487910073274064E-2</x:v>
      </x:c>
      <x:c r="AB4276" s="13">
        <x:f t="shared" si="399"/>
        <x:v>9.7965131652397713E-3</x:v>
      </x:c>
      <x:c r="AC4276" s="13">
        <x:f t="shared" si="400"/>
        <x:v>9.958340107654895E-2</x:v>
      </x:c>
      <x:c r="AD4276" s="13">
        <x:f t="shared" si="401"/>
        <x:v>-7.0077504803652546E-3</x:v>
      </x:c>
      <x:c r="AE4276" s="50" t="n">
        <x:f>IF(OR(NOT(ISNUMBER(Q4276)),NOT(ISNUMBER(R4276))),"",IF(Q4276&lt;R4276,1,0))</x:f>
        <x:v>0</x:v>
      </x:c>
      <x:c r="AF4276" s="50" t="n">
        <x:f>IFERROR(IF(AND(A4276=A4275,C4276=C4275+1,ISNUMBER(AE4275)),AE4275,""),"")</x:f>
        <x:v>0</x:v>
      </x:c>
      <x:c r="AG4276" s="52" t="str">
        <x:f>IFERROR(IF(AND(A4276=A4275,C4276=C4275+1,ISNUMBER(U4276),ISNUMBER(U4275),U4275&lt;&gt;0),U4276/U4275-1,""),"")</x:f>
      </x:c>
      <x:c r="AH4276" s="50" t="str">
        <x:f>IF(AND(ISNUMBER(AE4276),ISNUMBER(AF4276),ISNUMBER(AG4276)),IF(AND(AE4276=1,AF4276=1,AG4276&lt;0),1,0),"")</x:f>
      </x:c>
      <x:c r="AI4276" s="50" t="str">
        <x:f>IF(AND(A4276=A4277,C4277=C4276+1,ISNUMBER(AH4277)),C4277,"")</x:f>
      </x:c>
      <x:c r="AJ4276" s="50" t="str">
        <x:f>IF(AND(A4276=A4277,C4277=C4276+1,ISNUMBER(AH4277)),AH4277,"")</x:f>
      </x:c>
    </x:row>
    <x:row r="4277" ht="15">
      <x:c r="A4277" s="9" t="s">
        <x:v>296</x:v>
      </x:c>
      <x:c r="B4277" s="10">
        <x:v>41274</x:v>
      </x:c>
      <x:c r="C4277" s="9">
        <x:v>2012</x:v>
      </x:c>
      <x:c r="D4277" s="11">
        <x:v>896.25699999999995</x:v>
      </x:c>
      <x:c r="E4277" s="11">
        <x:v>156.90100000000001</x:v>
      </x:c>
      <x:c r="F4277" s="11">
        <x:v>226.94499999999999</x:v>
      </x:c>
      <x:c r="G4277" s="11">
        <x:v>633.12400000000002</x:v>
      </x:c>
      <x:c r="H4277" s="11">
        <x:v>336.40800000000002</x:v>
      </x:c>
      <x:c r="I4277" s="11">
        <x:v>263.13299999999998</x:v>
      </x:c>
      <x:c r="J4277" s="11">
        <x:v>-21.689</x:v>
      </x:c>
      <x:c r="K4277" s="11">
        <x:v>50.412999999999997</x:v>
      </x:c>
      <x:c r="L4277" s="11">
        <x:v>73.388999999999996</x:v>
      </x:c>
      <x:c r="M4277" s="11">
        <x:v>41.259</x:v>
      </x:c>
      <x:c r="N4277" s="11">
        <x:v>295.149</x:v>
      </x:c>
      <x:c r="O4277" s="11">
        <x:v>461.23700000000002</x:v>
      </x:c>
      <x:c r="P4277" s="11">
        <x:v>-8.7469999999999999</x:v>
      </x:c>
      <x:c r="Q4277" s="11">
        <x:v>66.305999999999997</x:v>
      </x:c>
      <x:c r="R4277" s="11">
        <x:v>33.975999999999999</x:v>
      </x:c>
      <x:c r="S4277" s="11">
        <x:v>-26.611000000000001</x:v>
      </x:c>
      <x:c r="T4277" s="11">
        <x:v>67.543000000000006</x:v>
      </x:c>
      <x:c r="U4277" s="11" t="s">
        <x:v>40</x:v>
      </x:c>
      <x:c r="V4277" s="11">
        <x:v>17</x:v>
      </x:c>
      <x:c r="W4277" s="12">
        <x:v>1</x:v>
      </x:c>
      <x:c r="X4277" s="8">
        <x:v>0</x:v>
      </x:c>
      <x:c r="Y4277" s="13">
        <x:f t="shared" si="396"/>
        <x:v>0.69136134305668784</x:v>
      </x:c>
      <x:c r="Z4277" s="13">
        <x:f t="shared" si="397"/>
        <x:v>0.70640898760065474</x:v>
      </x:c>
      <x:c r="AA4277" s="13">
        <x:f t="shared" si="398"/>
        <x:v>-2.9691260430880877E-2</x:v>
      </x:c>
      <x:c r="AB4277" s="13">
        <x:f t="shared" si="399"/>
        <x:v>-9.7594774713056637E-3</x:v>
      </x:c>
      <x:c r="AC4277" s="13">
        <x:f t="shared" si="400"/>
        <x:v>0.10668210334784339</x:v>
      </x:c>
      <x:c r="AD4277" s="13">
        <x:f t="shared" si="401"/>
        <x:v>-2.4199532053864017E-2</x:v>
      </x:c>
      <x:c r="AE4277" s="50" t="n">
        <x:f>IF(OR(NOT(ISNUMBER(Q4277)),NOT(ISNUMBER(R4277))),"",IF(Q4277&lt;R4277,1,0))</x:f>
        <x:v>0</x:v>
      </x:c>
      <x:c r="AF4277" s="50" t="n">
        <x:f>IFERROR(IF(AND(A4277=A4276,C4277=C4276+1,ISNUMBER(AE4276)),AE4276,""),"")</x:f>
        <x:v>0</x:v>
      </x:c>
      <x:c r="AG4277" s="52" t="str">
        <x:f>IFERROR(IF(AND(A4277=A4276,C4277=C4276+1,ISNUMBER(U4277),ISNUMBER(U4276),U4276&lt;&gt;0),U4277/U4276-1,""),"")</x:f>
      </x:c>
      <x:c r="AH4277" s="50" t="str">
        <x:f>IF(AND(ISNUMBER(AE4277),ISNUMBER(AF4277),ISNUMBER(AG4277)),IF(AND(AE4277=1,AF4277=1,AG4277&lt;0),1,0),"")</x:f>
      </x:c>
      <x:c r="AI4277" s="50" t="str">
        <x:f>IF(AND(A4277=A4278,C4278=C4277+1,ISNUMBER(AH4278)),C4278,"")</x:f>
      </x:c>
      <x:c r="AJ4277" s="50" t="str">
        <x:f>IF(AND(A4277=A4278,C4278=C4277+1,ISNUMBER(AH4278)),AH4278,"")</x:f>
      </x:c>
    </x:row>
    <x:row r="4278" ht="15">
      <x:c r="A4278" s="9" t="s">
        <x:v>296</x:v>
      </x:c>
      <x:c r="B4278" s="10">
        <x:v>41639</x:v>
      </x:c>
      <x:c r="C4278" s="9">
        <x:v>2013</x:v>
      </x:c>
      <x:c r="D4278" s="11">
        <x:v>968.23299999999995</x:v>
      </x:c>
      <x:c r="E4278" s="11">
        <x:v>188.07599999999999</x:v>
      </x:c>
      <x:c r="F4278" s="11">
        <x:v>153.28700000000001</x:v>
      </x:c>
      <x:c r="G4278" s="11">
        <x:v>552.21</x:v>
      </x:c>
      <x:c r="H4278" s="11">
        <x:v>310.61900000000003</x:v>
      </x:c>
      <x:c r="I4278" s="11">
        <x:v>416.02300000000002</x:v>
      </x:c>
      <x:c r="J4278" s="11">
        <x:v>-35.404000000000003</x:v>
      </x:c>
      <x:c r="K4278" s="11">
        <x:v>74.653000000000006</x:v>
      </x:c>
      <x:c r="L4278" s="11">
        <x:v>69.965000000000003</x:v>
      </x:c>
      <x:c r="M4278" s="11">
        <x:v>13.853999999999999</x:v>
      </x:c>
      <x:c r="N4278" s="11">
        <x:v>296.76499999999999</x:v>
      </x:c>
      <x:c r="O4278" s="11">
        <x:v>519.18899999999996</x:v>
      </x:c>
      <x:c r="P4278" s="11">
        <x:v>1.123</x:v>
      </x:c>
      <x:c r="Q4278" s="11">
        <x:v>72.465999999999994</x:v>
      </x:c>
      <x:c r="R4278" s="11">
        <x:v>34.097000000000001</x:v>
      </x:c>
      <x:c r="S4278" s="11">
        <x:v>-16.655000000000001</x:v>
      </x:c>
      <x:c r="T4278" s="11">
        <x:v>-9.0399999999999991</x:v>
      </x:c>
      <x:c r="U4278" s="11" t="s">
        <x:v>40</x:v>
      </x:c>
      <x:c r="V4278" s="11">
        <x:v>17</x:v>
      </x:c>
      <x:c r="W4278" s="12">
        <x:v>1</x:v>
      </x:c>
      <x:c r="X4278" s="8">
        <x:v>0</x:v>
      </x:c>
      <x:c r="Y4278" s="13">
        <x:f t="shared" si="396"/>
        <x:v>1.2269533619941677</x:v>
      </x:c>
      <x:c r="Z4278" s="13">
        <x:f t="shared" si="397"/>
        <x:v>0.57032759676648082</x:v>
      </x:c>
      <x:c r="AA4278" s="13">
        <x:f t="shared" si="398"/>
        <x:v>-1.7201438083601781E-2</x:v>
      </x:c>
      <x:c r="AB4278" s="13">
        <x:f t="shared" si="399"/>
        <x:v>1.1598447894256858E-3</x:v>
      </x:c>
      <x:c r="AC4278" s="13">
        <x:f t="shared" si="400"/>
        <x:v>-1.6370583654769018E-2</x:v>
      </x:c>
      <x:c r="AD4278" s="13">
        <x:f t="shared" si="401"/>
        <x:v>-3.6565578739828124E-2</x:v>
      </x:c>
      <x:c r="AE4278" s="50" t="n">
        <x:f>IF(OR(NOT(ISNUMBER(Q4278)),NOT(ISNUMBER(R4278))),"",IF(Q4278&lt;R4278,1,0))</x:f>
        <x:v>0</x:v>
      </x:c>
      <x:c r="AF4278" s="50" t="n">
        <x:f>IFERROR(IF(AND(A4278=A4277,C4278=C4277+1,ISNUMBER(AE4277)),AE4277,""),"")</x:f>
        <x:v>0</x:v>
      </x:c>
      <x:c r="AG4278" s="52" t="str">
        <x:f>IFERROR(IF(AND(A4278=A4277,C4278=C4277+1,ISNUMBER(U4278),ISNUMBER(U4277),U4277&lt;&gt;0),U4278/U4277-1,""),"")</x:f>
      </x:c>
      <x:c r="AH4278" s="50" t="str">
        <x:f>IF(AND(ISNUMBER(AE4278),ISNUMBER(AF4278),ISNUMBER(AG4278)),IF(AND(AE4278=1,AF4278=1,AG4278&lt;0),1,0),"")</x:f>
      </x:c>
      <x:c r="AI4278" s="50" t="str">
        <x:f>IF(AND(A4278=A4279,C4279=C4278+1,ISNUMBER(AH4279)),C4279,"")</x:f>
      </x:c>
      <x:c r="AJ4278" s="50" t="str">
        <x:f>IF(AND(A4278=A4279,C4279=C4278+1,ISNUMBER(AH4279)),AH4279,"")</x:f>
      </x:c>
    </x:row>
    <x:row r="4279" ht="15">
      <x:c r="A4279" s="9" t="s">
        <x:v>296</x:v>
      </x:c>
      <x:c r="B4279" s="10">
        <x:v>42004</x:v>
      </x:c>
      <x:c r="C4279" s="9">
        <x:v>2014</x:v>
      </x:c>
      <x:c r="D4279" s="11">
        <x:v>1083.95</x:v>
      </x:c>
      <x:c r="E4279" s="11">
        <x:v>239.74199999999999</x:v>
      </x:c>
      <x:c r="F4279" s="11">
        <x:v>193.32300000000001</x:v>
      </x:c>
      <x:c r="G4279" s="11">
        <x:v>731.149</x:v>
      </x:c>
      <x:c r="H4279" s="11">
        <x:v>432.40600000000001</x:v>
      </x:c>
      <x:c r="I4279" s="11">
        <x:v>352.80099999999999</x:v>
      </x:c>
      <x:c r="J4279" s="11">
        <x:v>-112.07599999999999</x:v>
      </x:c>
      <x:c r="K4279" s="11">
        <x:v>89.25</x:v>
      </x:c>
      <x:c r="L4279" s="11">
        <x:v>98.427000000000007</x:v>
      </x:c>
      <x:c r="M4279" s="11">
        <x:v>19.808</x:v>
      </x:c>
      <x:c r="N4279" s="11">
        <x:v>412.59800000000001</x:v>
      </x:c>
      <x:c r="O4279" s="11">
        <x:v>468.35500000000002</x:v>
      </x:c>
      <x:c r="P4279" s="11">
        <x:v>-20.608000000000001</x:v>
      </x:c>
      <x:c r="Q4279" s="11">
        <x:v>59.671999999999997</x:v>
      </x:c>
      <x:c r="R4279" s="11">
        <x:v>42.158999999999999</x:v>
      </x:c>
      <x:c r="S4279" s="11">
        <x:v>-64.915999999999997</x:v>
      </x:c>
      <x:c r="T4279" s="11">
        <x:v>27.969000000000001</x:v>
      </x:c>
      <x:c r="U4279" s="11" t="s">
        <x:v>40</x:v>
      </x:c>
      <x:c r="V4279" s="11">
        <x:v>17</x:v>
      </x:c>
      <x:c r="W4279" s="12">
        <x:v>1</x:v>
      </x:c>
      <x:c r="X4279" s="8">
        <x:v>0</x:v>
      </x:c>
      <x:c r="Y4279" s="13">
        <x:f t="shared" si="396"/>
        <x:v>1.2401111093868808</x:v>
      </x:c>
      <x:c r="Z4279" s="13">
        <x:f t="shared" si="397"/>
        <x:v>0.67452281009271642</x:v>
      </x:c>
      <x:c r="AA4279" s="13">
        <x:f t="shared" si="398"/>
        <x:v>-5.988837123483555E-2</x:v>
      </x:c>
      <x:c r="AB4279" s="13">
        <x:f t="shared" si="399"/>
        <x:v>-1.901194704552793E-2</x:v>
      </x:c>
      <x:c r="AC4279" s="13">
        <x:f t="shared" si="400"/>
        <x:v>3.8253488686984458E-2</x:v>
      </x:c>
      <x:c r="AD4279" s="13">
        <x:f t="shared" si="401"/>
        <x:v>-0.10339591309562249</x:v>
      </x:c>
      <x:c r="AE4279" s="50" t="n">
        <x:f>IF(OR(NOT(ISNUMBER(Q4279)),NOT(ISNUMBER(R4279))),"",IF(Q4279&lt;R4279,1,0))</x:f>
        <x:v>0</x:v>
      </x:c>
      <x:c r="AF4279" s="50" t="n">
        <x:f>IFERROR(IF(AND(A4279=A4278,C4279=C4278+1,ISNUMBER(AE4278)),AE4278,""),"")</x:f>
        <x:v>0</x:v>
      </x:c>
      <x:c r="AG4279" s="52" t="str">
        <x:f>IFERROR(IF(AND(A4279=A4278,C4279=C4278+1,ISNUMBER(U4279),ISNUMBER(U4278),U4278&lt;&gt;0),U4279/U4278-1,""),"")</x:f>
      </x:c>
      <x:c r="AH4279" s="50" t="str">
        <x:f>IF(AND(ISNUMBER(AE4279),ISNUMBER(AF4279),ISNUMBER(AG4279)),IF(AND(AE4279=1,AF4279=1,AG4279&lt;0),1,0),"")</x:f>
      </x:c>
      <x:c r="AI4279" s="50" t="str">
        <x:f>IF(AND(A4279=A4280,C4280=C4279+1,ISNUMBER(AH4280)),C4280,"")</x:f>
      </x:c>
      <x:c r="AJ4279" s="50" t="str">
        <x:f>IF(AND(A4279=A4280,C4280=C4279+1,ISNUMBER(AH4280)),AH4280,"")</x:f>
      </x:c>
    </x:row>
    <x:row r="4280" ht="15">
      <x:c r="A4280" s="9" t="s">
        <x:v>296</x:v>
      </x:c>
      <x:c r="B4280" s="10">
        <x:v>42369</x:v>
      </x:c>
      <x:c r="C4280" s="9">
        <x:v>2015</x:v>
      </x:c>
      <x:c r="D4280" s="11">
        <x:v>1109.2</x:v>
      </x:c>
      <x:c r="E4280" s="11">
        <x:v>215.1</x:v>
      </x:c>
      <x:c r="F4280" s="11">
        <x:v>221.8</x:v>
      </x:c>
      <x:c r="G4280" s="11">
        <x:v>860.2</x:v>
      </x:c>
      <x:c r="H4280" s="11">
        <x:v>548.70000000000005</x:v>
      </x:c>
      <x:c r="I4280" s="11">
        <x:v>249</x:v>
      </x:c>
      <x:c r="J4280" s="11">
        <x:v>-213.3</x:v>
      </x:c>
      <x:c r="K4280" s="11">
        <x:v>65.5</x:v>
      </x:c>
      <x:c r="L4280" s="11">
        <x:v>80.400000000000006</x:v>
      </x:c>
      <x:c r="M4280" s="11">
        <x:v>16.600000000000001</x:v>
      </x:c>
      <x:c r="N4280" s="11">
        <x:v>532.1</x:v>
      </x:c>
      <x:c r="O4280" s="11">
        <x:v>510.2</x:v>
      </x:c>
      <x:c r="P4280" s="11">
        <x:v>-58.3</x:v>
      </x:c>
      <x:c r="Q4280" s="11">
        <x:v>61.2</x:v>
      </x:c>
      <x:c r="R4280" s="11">
        <x:v>57.5</x:v>
      </x:c>
      <x:c r="S4280" s="11">
        <x:v>-107.1</x:v>
      </x:c>
      <x:c r="T4280" s="11">
        <x:v>45</x:v>
      </x:c>
      <x:c r="U4280" s="11" t="s">
        <x:v>40</x:v>
      </x:c>
      <x:c r="V4280" s="11">
        <x:v>17</x:v>
      </x:c>
      <x:c r="W4280" s="12">
        <x:v>1</x:v>
      </x:c>
      <x:c r="X4280" s="8">
        <x:v>0</x:v>
      </x:c>
      <x:c r="Y4280" s="13">
        <x:f t="shared" si="396"/>
        <x:v>0.96979260595130745</x:v>
      </x:c>
      <x:c r="Z4280" s="13">
        <x:f t="shared" si="397"/>
        <x:v>0.77551388388027409</x:v>
      </x:c>
      <x:c r="AA4280" s="13">
        <x:f t="shared" si="398"/>
        <x:v>-9.6556076451496567E-2</x:v>
      </x:c>
      <x:c r="AB4280" s="13">
        <x:f t="shared" si="399"/>
        <x:v>-5.2560403894698876E-2</x:v>
      </x:c>
      <x:c r="AC4280" s="13">
        <x:f t="shared" si="400"/>
        <x:v>5.2313415484770982E-2</x:v>
      </x:c>
      <x:c r="AD4280" s="13">
        <x:f t="shared" si="401"/>
        <x:v>-0.19230075730256041</x:v>
      </x:c>
      <x:c r="AE4280" s="50" t="n">
        <x:f>IF(OR(NOT(ISNUMBER(Q4280)),NOT(ISNUMBER(R4280))),"",IF(Q4280&lt;R4280,1,0))</x:f>
        <x:v>0</x:v>
      </x:c>
      <x:c r="AF4280" s="50" t="n">
        <x:f>IFERROR(IF(AND(A4280=A4279,C4280=C4279+1,ISNUMBER(AE4279)),AE4279,""),"")</x:f>
        <x:v>0</x:v>
      </x:c>
      <x:c r="AG4280" s="52" t="str">
        <x:f>IFERROR(IF(AND(A4280=A4279,C4280=C4279+1,ISNUMBER(U4280),ISNUMBER(U4279),U4279&lt;&gt;0),U4280/U4279-1,""),"")</x:f>
      </x:c>
      <x:c r="AH4280" s="50" t="str">
        <x:f>IF(AND(ISNUMBER(AE4280),ISNUMBER(AF4280),ISNUMBER(AG4280)),IF(AND(AE4280=1,AF4280=1,AG4280&lt;0),1,0),"")</x:f>
      </x:c>
      <x:c r="AI4280" s="50" t="str">
        <x:f>IF(AND(A4280=A4281,C4281=C4280+1,ISNUMBER(AH4281)),C4281,"")</x:f>
      </x:c>
      <x:c r="AJ4280" s="50" t="str">
        <x:f>IF(AND(A4280=A4281,C4281=C4280+1,ISNUMBER(AH4281)),AH4281,"")</x:f>
      </x:c>
    </x:row>
    <x:row r="4281" ht="15">
      <x:c r="A4281" s="9" t="s">
        <x:v>296</x:v>
      </x:c>
      <x:c r="B4281" s="10">
        <x:v>42735</x:v>
      </x:c>
      <x:c r="C4281" s="9">
        <x:v>2016</x:v>
      </x:c>
      <x:c r="D4281" s="11">
        <x:v>1269.8</x:v>
      </x:c>
      <x:c r="E4281" s="11">
        <x:v>332</x:v>
      </x:c>
      <x:c r="F4281" s="11">
        <x:v>388.1</x:v>
      </x:c>
      <x:c r="G4281" s="11">
        <x:v>1212.2</x:v>
      </x:c>
      <x:c r="H4281" s="11">
        <x:v>701.2</x:v>
      </x:c>
      <x:c r="I4281" s="11">
        <x:v>57.6</x:v>
      </x:c>
      <x:c r="J4281" s="11">
        <x:v>-416</x:v>
      </x:c>
      <x:c r="K4281" s="11">
        <x:v>101.7</x:v>
      </x:c>
      <x:c r="L4281" s="11">
        <x:v>117.2</x:v>
      </x:c>
      <x:c r="M4281" s="11">
        <x:v>5.2</x:v>
      </x:c>
      <x:c r="N4281" s="11">
        <x:v>696</x:v>
      </x:c>
      <x:c r="O4281" s="11">
        <x:v>593.5</x:v>
      </x:c>
      <x:c r="P4281" s="11">
        <x:v>-32.299999999999997</x:v>
      </x:c>
      <x:c r="Q4281" s="11">
        <x:v>100.9</x:v>
      </x:c>
      <x:c r="R4281" s="11">
        <x:v>78.7</x:v>
      </x:c>
      <x:c r="S4281" s="11">
        <x:v>-147.9</x:v>
      </x:c>
      <x:c r="T4281" s="11">
        <x:v>134.19999999999999</x:v>
      </x:c>
      <x:c r="U4281" s="11" t="s">
        <x:v>40</x:v>
      </x:c>
      <x:c r="V4281" s="11">
        <x:v>17</x:v>
      </x:c>
      <x:c r="W4281" s="12">
        <x:v>1</x:v>
      </x:c>
      <x:c r="X4281" s="8">
        <x:v>0</x:v>
      </x:c>
      <x:c r="Y4281" s="13">
        <x:f t="shared" si="396"/>
        <x:v>0.85544962638495226</x:v>
      </x:c>
      <x:c r="Z4281" s="13">
        <x:f t="shared" si="397"/>
        <x:v>0.95463852575208696</x:v>
      </x:c>
      <x:c r="AA4281" s="13">
        <x:f t="shared" si="398"/>
        <x:v>-0.11647503543865176</x:v>
      </x:c>
      <x:c r="AB4281" s="13">
        <x:f t="shared" si="399"/>
        <x:v>-2.5437076704992911E-2</x:v>
      </x:c>
      <x:c r="AC4281" s="13">
        <x:f t="shared" si="400"/>
        <x:v>0.11070780399274045</x:v>
      </x:c>
      <x:c r="AD4281" s="13">
        <x:f t="shared" si="401"/>
        <x:v>-0.32761064734603873</x:v>
      </x:c>
      <x:c r="AE4281" s="50" t="n">
        <x:f>IF(OR(NOT(ISNUMBER(Q4281)),NOT(ISNUMBER(R4281))),"",IF(Q4281&lt;R4281,1,0))</x:f>
        <x:v>0</x:v>
      </x:c>
      <x:c r="AF4281" s="50" t="n">
        <x:f>IFERROR(IF(AND(A4281=A4280,C4281=C4280+1,ISNUMBER(AE4280)),AE4280,""),"")</x:f>
        <x:v>0</x:v>
      </x:c>
      <x:c r="AG4281" s="52" t="str">
        <x:f>IFERROR(IF(AND(A4281=A4280,C4281=C4280+1,ISNUMBER(U4281),ISNUMBER(U4280),U4280&lt;&gt;0),U4281/U4280-1,""),"")</x:f>
      </x:c>
      <x:c r="AH4281" s="50" t="str">
        <x:f>IF(AND(ISNUMBER(AE4281),ISNUMBER(AF4281),ISNUMBER(AG4281)),IF(AND(AE4281=1,AF4281=1,AG4281&lt;0),1,0),"")</x:f>
      </x:c>
      <x:c r="AI4281" s="50" t="str">
        <x:f>IF(AND(A4281=A4282,C4282=C4281+1,ISNUMBER(AH4282)),C4282,"")</x:f>
      </x:c>
      <x:c r="AJ4281" s="50" t="str">
        <x:f>IF(AND(A4281=A4282,C4282=C4281+1,ISNUMBER(AH4282)),AH4282,"")</x:f>
      </x:c>
    </x:row>
    <x:row r="4282" ht="15">
      <x:c r="A4282" s="9" t="s">
        <x:v>296</x:v>
      </x:c>
      <x:c r="B4282" s="10">
        <x:v>43100</x:v>
      </x:c>
      <x:c r="C4282" s="9">
        <x:v>2017</x:v>
      </x:c>
      <x:c r="D4282" s="11">
        <x:v>1632.1</x:v>
      </x:c>
      <x:c r="E4282" s="11">
        <x:v>418.3</x:v>
      </x:c>
      <x:c r="F4282" s="11">
        <x:v>529.5</x:v>
      </x:c>
      <x:c r="G4282" s="11">
        <x:v>1496</x:v>
      </x:c>
      <x:c r="H4282" s="11">
        <x:v>840.9</x:v>
      </x:c>
      <x:c r="I4282" s="11">
        <x:v>136.1</x:v>
      </x:c>
      <x:c r="J4282" s="11">
        <x:v>-339.4</x:v>
      </x:c>
      <x:c r="K4282" s="11">
        <x:v>167.8</x:v>
      </x:c>
      <x:c r="L4282" s="11">
        <x:v>127.8</x:v>
      </x:c>
      <x:c r="M4282" s="11">
        <x:v>13.5</x:v>
      </x:c>
      <x:c r="N4282" s="11">
        <x:v>827.4</x:v>
      </x:c>
      <x:c r="O4282" s="11">
        <x:v>876</x:v>
      </x:c>
      <x:c r="P4282" s="11">
        <x:v>148.80000000000001</x:v>
      </x:c>
      <x:c r="Q4282" s="11">
        <x:v>230.9</x:v>
      </x:c>
      <x:c r="R4282" s="11">
        <x:v>85.2</x:v>
      </x:c>
      <x:c r="S4282" s="11">
        <x:v>74.2</x:v>
      </x:c>
      <x:c r="T4282" s="11">
        <x:v>297.3</x:v>
      </x:c>
      <x:c r="U4282" s="11" t="s">
        <x:v>40</x:v>
      </x:c>
      <x:c r="V4282" s="11">
        <x:v>17</x:v>
      </x:c>
      <x:c r="W4282" s="12">
        <x:v>1</x:v>
      </x:c>
      <x:c r="X4282" s="8">
        <x:v>0</x:v>
      </x:c>
      <x:c r="Y4282" s="13">
        <x:f t="shared" si="396"/>
        <x:v>0.78999055712936739</x:v>
      </x:c>
      <x:c r="Z4282" s="13">
        <x:f t="shared" si="397"/>
        <x:v>0.91661050180748738</x:v>
      </x:c>
      <x:c r="AA4282" s="13">
        <x:f t="shared" si="398"/>
        <x:v>4.5462900557563878E-2</x:v>
      </x:c>
      <x:c r="AB4282" s="13">
        <x:f t="shared" si="399"/>
        <x:v>9.1170884137001418E-2</x:v>
      </x:c>
      <x:c r="AC4282" s="13">
        <x:f t="shared" si="400"/>
        <x:v>0.19872994652406417</x:v>
      </x:c>
      <x:c r="AD4282" s="13">
        <x:f t="shared" si="401"/>
        <x:v>-0.20795294405980025</x:v>
      </x:c>
      <x:c r="AE4282" s="50" t="n">
        <x:f>IF(OR(NOT(ISNUMBER(Q4282)),NOT(ISNUMBER(R4282))),"",IF(Q4282&lt;R4282,1,0))</x:f>
        <x:v>0</x:v>
      </x:c>
      <x:c r="AF4282" s="50" t="n">
        <x:f>IFERROR(IF(AND(A4282=A4281,C4282=C4281+1,ISNUMBER(AE4281)),AE4281,""),"")</x:f>
        <x:v>0</x:v>
      </x:c>
      <x:c r="AG4282" s="52" t="str">
        <x:f>IFERROR(IF(AND(A4282=A4281,C4282=C4281+1,ISNUMBER(U4282),ISNUMBER(U4281),U4281&lt;&gt;0),U4282/U4281-1,""),"")</x:f>
      </x:c>
      <x:c r="AH4282" s="50" t="str">
        <x:f>IF(AND(ISNUMBER(AE4282),ISNUMBER(AF4282),ISNUMBER(AG4282)),IF(AND(AE4282=1,AF4282=1,AG4282&lt;0),1,0),"")</x:f>
      </x:c>
      <x:c r="AI4282" s="50" t="str">
        <x:f>IF(AND(A4282=A4283,C4283=C4282+1,ISNUMBER(AH4283)),C4283,"")</x:f>
      </x:c>
      <x:c r="AJ4282" s="50" t="str">
        <x:f>IF(AND(A4282=A4283,C4283=C4282+1,ISNUMBER(AH4283)),AH4283,"")</x:f>
      </x:c>
    </x:row>
    <x:row r="4283" ht="15">
      <x:c r="A4283" s="9" t="s">
        <x:v>296</x:v>
      </x:c>
      <x:c r="B4283" s="10">
        <x:v>43465</x:v>
      </x:c>
      <x:c r="C4283" s="9">
        <x:v>2018</x:v>
      </x:c>
      <x:c r="D4283" s="11">
        <x:v>1970.2</x:v>
      </x:c>
      <x:c r="E4283" s="11">
        <x:v>551.6</x:v>
      </x:c>
      <x:c r="F4283" s="11">
        <x:v>790.3</x:v>
      </x:c>
      <x:c r="G4283" s="11">
        <x:v>1520.8</x:v>
      </x:c>
      <x:c r="H4283" s="11">
        <x:v>704.1</x:v>
      </x:c>
      <x:c r="I4283" s="11">
        <x:v>449.4</x:v>
      </x:c>
      <x:c r="J4283" s="11">
        <x:v>99.4</x:v>
      </x:c>
      <x:c r="K4283" s="11">
        <x:v>144.6</x:v>
      </x:c>
      <x:c r="L4283" s="11">
        <x:v>165.3</x:v>
      </x:c>
      <x:c r="M4283" s="11">
        <x:v>99.4</x:v>
      </x:c>
      <x:c r="N4283" s="11">
        <x:v>604.70000000000005</x:v>
      </x:c>
      <x:c r="O4283" s="11">
        <x:v>1096.5</x:v>
      </x:c>
      <x:c r="P4283" s="11">
        <x:v>72.8</x:v>
      </x:c>
      <x:c r="Q4283" s="11">
        <x:v>172.8</x:v>
      </x:c>
      <x:c r="R4283" s="11">
        <x:v>82.2</x:v>
      </x:c>
      <x:c r="S4283" s="11">
        <x:v>-62.7</x:v>
      </x:c>
      <x:c r="T4283" s="11">
        <x:v>184.6</x:v>
      </x:c>
      <x:c r="U4283" s="11">
        <x:v>2472.8955999999998</x:v>
      </x:c>
      <x:c r="V4283" s="11">
        <x:v>18</x:v>
      </x:c>
      <x:c r="W4283" s="12">
        <x:v>0</x:v>
      </x:c>
      <x:c r="X4283" s="8">
        <x:v>0</x:v>
      </x:c>
      <x:c r="Y4283" s="13">
        <x:f t="shared" si="396"/>
        <x:v>0.69796279893711255</x:v>
      </x:c>
      <x:c r="Z4283" s="13">
        <x:f t="shared" si="397"/>
        <x:v>0.77190132981423198</x:v>
      </x:c>
      <x:c r="AA4283" s="13">
        <x:f t="shared" si="398"/>
        <x:v>-3.1824180286265352E-2</x:v>
      </x:c>
      <x:c r="AB4283" s="13">
        <x:f t="shared" si="399"/>
        <x:v>3.6950563394579229E-2</x:v>
      </x:c>
      <x:c r="AC4283" s="13">
        <x:f t="shared" si="400"/>
        <x:v>0.12138348237769594</x:v>
      </x:c>
      <x:c r="AD4283" s="13">
        <x:f t="shared" si="401"/>
        <x:v>5.0451730788752411E-2</x:v>
      </x:c>
      <x:c r="AE4283" s="50" t="n">
        <x:f>IF(OR(NOT(ISNUMBER(Q4283)),NOT(ISNUMBER(R4283))),"",IF(Q4283&lt;R4283,1,0))</x:f>
        <x:v>0</x:v>
      </x:c>
      <x:c r="AF4283" s="50" t="n">
        <x:f>IFERROR(IF(AND(A4283=A4282,C4283=C4282+1,ISNUMBER(AE4282)),AE4282,""),"")</x:f>
        <x:v>0</x:v>
      </x:c>
      <x:c r="AG4283" s="52" t="str">
        <x:f>IFERROR(IF(AND(A4283=A4282,C4283=C4282+1,ISNUMBER(U4283),ISNUMBER(U4282),U4282&lt;&gt;0),U4283/U4282-1,""),"")</x:f>
      </x:c>
      <x:c r="AH4283" s="50" t="str">
        <x:f>IF(AND(ISNUMBER(AE4283),ISNUMBER(AF4283),ISNUMBER(AG4283)),IF(AND(AE4283=1,AF4283=1,AG4283&lt;0),1,0),"")</x:f>
      </x:c>
      <x:c r="AI4283" s="50" t="n">
        <x:f>IF(AND(A4283=A4284,C4284=C4283+1,ISNUMBER(AH4284)),C4284,"")</x:f>
        <x:v>2019</x:v>
      </x:c>
      <x:c r="AJ4283" s="50" t="n">
        <x:f>IF(AND(A4283=A4284,C4284=C4283+1,ISNUMBER(AH4284)),AH4284,"")</x:f>
        <x:v>0</x:v>
      </x:c>
    </x:row>
    <x:row r="4284" ht="15">
      <x:c r="A4284" s="9" t="s">
        <x:v>296</x:v>
      </x:c>
      <x:c r="B4284" s="10">
        <x:v>43830</x:v>
      </x:c>
      <x:c r="C4284" s="9">
        <x:v>2019</x:v>
      </x:c>
      <x:c r="D4284" s="11">
        <x:v>2231.1</x:v>
      </x:c>
      <x:c r="E4284" s="11">
        <x:v>567.5</x:v>
      </x:c>
      <x:c r="F4284" s="11">
        <x:v>890.2</x:v>
      </x:c>
      <x:c r="G4284" s="11">
        <x:v>1901.5</x:v>
      </x:c>
      <x:c r="H4284" s="11">
        <x:v>1065.3</x:v>
      </x:c>
      <x:c r="I4284" s="11">
        <x:v>329.6</x:v>
      </x:c>
      <x:c r="J4284" s="11">
        <x:v>-42.8</x:v>
      </x:c>
      <x:c r="K4284" s="11">
        <x:v>107.9</x:v>
      </x:c>
      <x:c r="L4284" s="11">
        <x:v>200.7</x:v>
      </x:c>
      <x:c r="M4284" s="11">
        <x:v>128.9</x:v>
      </x:c>
      <x:c r="N4284" s="11">
        <x:v>936.4</x:v>
      </x:c>
      <x:c r="O4284" s="11">
        <x:v>980.5</x:v>
      </x:c>
      <x:c r="P4284" s="11">
        <x:v>-52</x:v>
      </x:c>
      <x:c r="Q4284" s="11">
        <x:v>112.5</x:v>
      </x:c>
      <x:c r="R4284" s="11">
        <x:v>71.599999999999994</x:v>
      </x:c>
      <x:c r="S4284" s="11">
        <x:v>-126.4</x:v>
      </x:c>
      <x:c r="T4284" s="11">
        <x:v>-27.6</x:v>
      </x:c>
      <x:c r="U4284" s="11">
        <x:v>1185.144</x:v>
      </x:c>
      <x:c r="V4284" s="11">
        <x:v>18</x:v>
      </x:c>
      <x:c r="W4284" s="12">
        <x:v>0</x:v>
      </x:c>
      <x:c r="X4284" s="8">
        <x:v>0</x:v>
      </x:c>
      <x:c r="Y4284" s="13">
        <x:f t="shared" si="396"/>
        <x:v>0.63749719164232754</x:v>
      </x:c>
      <x:c r="Z4284" s="13">
        <x:f t="shared" si="397"/>
        <x:v>0.85227018062838966</x:v>
      </x:c>
      <x:c r="AA4284" s="13">
        <x:f t="shared" si="398"/>
        <x:v>-5.6653668593967109E-2</x:v>
      </x:c>
      <x:c r="AB4284" s="13">
        <x:f t="shared" si="399"/>
        <x:v>-2.3306888978530772E-2</x:v>
      </x:c>
      <x:c r="AC4284" s="13">
        <x:f t="shared" si="400"/>
        <x:v>-1.4514856692085196E-2</x:v>
      </x:c>
      <x:c r="AD4284" s="13">
        <x:f t="shared" si="401"/>
        <x:v>-1.9183362466944555E-2</x:v>
      </x:c>
      <x:c r="AE4284" s="50" t="n">
        <x:f>IF(OR(NOT(ISNUMBER(Q4284)),NOT(ISNUMBER(R4284))),"",IF(Q4284&lt;R4284,1,0))</x:f>
        <x:v>0</x:v>
      </x:c>
      <x:c r="AF4284" s="50" t="n">
        <x:f>IFERROR(IF(AND(A4284=A4283,C4284=C4283+1,ISNUMBER(AE4283)),AE4283,""),"")</x:f>
        <x:v>0</x:v>
      </x:c>
      <x:c r="AG4284" s="52" t="n">
        <x:f>IFERROR(IF(AND(A4284=A4283,C4284=C4283+1,ISNUMBER(U4284),ISNUMBER(U4283),U4283&lt;&gt;0),U4284/U4283-1,""),"")</x:f>
        <x:v>-0.5207464480101788</x:v>
      </x:c>
      <x:c r="AH4284" s="50" t="n">
        <x:f>IF(AND(ISNUMBER(AE4284),ISNUMBER(AF4284),ISNUMBER(AG4284)),IF(AND(AE4284=1,AF4284=1,AG4284&lt;0),1,0),"")</x:f>
        <x:v>0</x:v>
      </x:c>
      <x:c r="AI4284" s="50" t="n">
        <x:f>IF(AND(A4284=A4285,C4285=C4284+1,ISNUMBER(AH4285)),C4285,"")</x:f>
        <x:v>2020</x:v>
      </x:c>
      <x:c r="AJ4284" s="50" t="n">
        <x:f>IF(AND(A4284=A4285,C4285=C4284+1,ISNUMBER(AH4285)),AH4285,"")</x:f>
        <x:v>0</x:v>
      </x:c>
    </x:row>
    <x:row r="4285" ht="15">
      <x:c r="A4285" s="9" t="s">
        <x:v>296</x:v>
      </x:c>
      <x:c r="B4285" s="10">
        <x:v>44196</x:v>
      </x:c>
      <x:c r="C4285" s="9">
        <x:v>2020</x:v>
      </x:c>
      <x:c r="D4285" s="11">
        <x:v>2794.8</x:v>
      </x:c>
      <x:c r="E4285" s="11">
        <x:v>889.5</x:v>
      </x:c>
      <x:c r="F4285" s="11">
        <x:v>808.3</x:v>
      </x:c>
      <x:c r="G4285" s="11">
        <x:v>1990.7</x:v>
      </x:c>
      <x:c r="H4285" s="11">
        <x:v>1187.8</x:v>
      </x:c>
      <x:c r="I4285" s="11">
        <x:v>804.1</x:v>
      </x:c>
      <x:c r="J4285" s="11">
        <x:v>-503.1</x:v>
      </x:c>
      <x:c r="K4285" s="11">
        <x:v>489.4</x:v>
      </x:c>
      <x:c r="L4285" s="11">
        <x:v>207.4</x:v>
      </x:c>
      <x:c r="M4285" s="11">
        <x:v>122.8</x:v>
      </x:c>
      <x:c r="N4285" s="11">
        <x:v>1065</x:v>
      </x:c>
      <x:c r="O4285" s="11">
        <x:v>611.79999999999995</x:v>
      </x:c>
      <x:c r="P4285" s="11">
        <x:v>-322.89999999999998</x:v>
      </x:c>
      <x:c r="Q4285" s="11">
        <x:v>-88.8</x:v>
      </x:c>
      <x:c r="R4285" s="11">
        <x:v>100.3</x:v>
      </x:c>
      <x:c r="S4285" s="11">
        <x:v>-419.3</x:v>
      </x:c>
      <x:c r="T4285" s="11">
        <x:v>-278.60000000000002</x:v>
      </x:c>
      <x:c r="U4285" s="11">
        <x:v>1550.9480000000001</x:v>
      </x:c>
      <x:c r="V4285" s="11">
        <x:v>18</x:v>
      </x:c>
      <x:c r="W4285" s="12">
        <x:v>0</x:v>
      </x:c>
      <x:c r="X4285" s="8">
        <x:v>0</x:v>
      </x:c>
      <x:c r="Y4285" s="13">
        <x:f t="shared" si="396"/>
        <x:v>1.1004577508350861</x:v>
      </x:c>
      <x:c r="Z4285" s="13">
        <x:f t="shared" si="397"/>
        <x:v>0.71228710462287104</x:v>
      </x:c>
      <x:c r="AA4285" s="13">
        <x:f t="shared" si="398"/>
        <x:v>-0.15002862458852154</x:v>
      </x:c>
      <x:c r="AB4285" s="13">
        <x:f t="shared" si="399"/>
        <x:v>-0.11553599542006582</x:v>
      </x:c>
      <x:c r="AC4285" s="13">
        <x:f t="shared" si="400"/>
        <x:v>-0.13995077108554779</x:v>
      </x:c>
      <x:c r="AD4285" s="13">
        <x:f t="shared" si="401"/>
        <x:v>-0.18001288106483468</x:v>
      </x:c>
      <x:c r="AE4285" s="50" t="n">
        <x:f>IF(OR(NOT(ISNUMBER(Q4285)),NOT(ISNUMBER(R4285))),"",IF(Q4285&lt;R4285,1,0))</x:f>
        <x:v>1</x:v>
      </x:c>
      <x:c r="AF4285" s="50" t="n">
        <x:f>IFERROR(IF(AND(A4285=A4284,C4285=C4284+1,ISNUMBER(AE4284)),AE4284,""),"")</x:f>
        <x:v>0</x:v>
      </x:c>
      <x:c r="AG4285" s="52" t="n">
        <x:f>IFERROR(IF(AND(A4285=A4284,C4285=C4284+1,ISNUMBER(U4285),ISNUMBER(U4284),U4284&lt;&gt;0),U4285/U4284-1,""),"")</x:f>
        <x:v>0.3086578508603175</x:v>
      </x:c>
      <x:c r="AH4285" s="50" t="n">
        <x:f>IF(AND(ISNUMBER(AE4285),ISNUMBER(AF4285),ISNUMBER(AG4285)),IF(AND(AE4285=1,AF4285=1,AG4285&lt;0),1,0),"")</x:f>
        <x:v>0</x:v>
      </x:c>
      <x:c r="AI4285" s="50" t="n">
        <x:f>IF(AND(A4285=A4286,C4286=C4285+1,ISNUMBER(AH4286)),C4286,"")</x:f>
        <x:v>2021</x:v>
      </x:c>
      <x:c r="AJ4285" s="50" t="n">
        <x:f>IF(AND(A4285=A4286,C4286=C4285+1,ISNUMBER(AH4286)),AH4286,"")</x:f>
        <x:v>0</x:v>
      </x:c>
    </x:row>
    <x:row r="4286" ht="15">
      <x:c r="A4286" s="9" t="s">
        <x:v>296</x:v>
      </x:c>
      <x:c r="B4286" s="10">
        <x:v>44561</x:v>
      </x:c>
      <x:c r="C4286" s="9">
        <x:v>2021</x:v>
      </x:c>
      <x:c r="D4286" s="11">
        <x:v>2842.5</x:v>
      </x:c>
      <x:c r="E4286" s="11">
        <x:v>867.9</x:v>
      </x:c>
      <x:c r="F4286" s="11">
        <x:v>905.2</x:v>
      </x:c>
      <x:c r="G4286" s="11">
        <x:v>2182.1</x:v>
      </x:c>
      <x:c r="H4286" s="11">
        <x:v>1292.5999999999999</x:v>
      </x:c>
      <x:c r="I4286" s="11">
        <x:v>660.4</x:v>
      </x:c>
      <x:c r="J4286" s="11">
        <x:v>-662.4</x:v>
      </x:c>
      <x:c r="K4286" s="11">
        <x:v>418.9</x:v>
      </x:c>
      <x:c r="L4286" s="11">
        <x:v>196.8</x:v>
      </x:c>
      <x:c r="M4286" s="11">
        <x:v>124</x:v>
      </x:c>
      <x:c r="N4286" s="11">
        <x:v>1168.5999999999999</x:v>
      </x:c>
      <x:c r="O4286" s="11">
        <x:v>1095.3</x:v>
      </x:c>
      <x:c r="P4286" s="11">
        <x:v>-76.5</x:v>
      </x:c>
      <x:c r="Q4286" s="11">
        <x:v>135.69999999999999</x:v>
      </x:c>
      <x:c r="R4286" s="11">
        <x:v>168.5</x:v>
      </x:c>
      <x:c r="S4286" s="11">
        <x:v>-191.6</x:v>
      </x:c>
      <x:c r="T4286" s="11">
        <x:v>62</x:v>
      </x:c>
      <x:c r="U4286" s="11">
        <x:v>1575.6972000000001</x:v>
      </x:c>
      <x:c r="V4286" s="11">
        <x:v>18</x:v>
      </x:c>
      <x:c r="W4286" s="12">
        <x:v>0</x:v>
      </x:c>
      <x:c r="X4286" s="8">
        <x:v>0</x:v>
      </x:c>
      <x:c r="Y4286" s="13">
        <x:f t="shared" si="396"/>
        <x:v>0.95879363676535567</x:v>
      </x:c>
      <x:c r="Z4286" s="13">
        <x:f t="shared" si="397"/>
        <x:v>0.76766930518909404</x:v>
      </x:c>
      <x:c r="AA4286" s="13">
        <x:f t="shared" si="398"/>
        <x:v>-6.7405452946350045E-2</x:v>
      </x:c>
      <x:c r="AB4286" s="13">
        <x:f t="shared" si="399"/>
        <x:v>-2.6912928759894459E-2</x:v>
      </x:c>
      <x:c r="AC4286" s="13">
        <x:f t="shared" si="400"/>
        <x:v>2.8412996654598781E-2</x:v>
      </x:c>
      <x:c r="AD4286" s="13">
        <x:f t="shared" si="401"/>
        <x:v>-0.23303430079155671</x:v>
      </x:c>
      <x:c r="AE4286" s="50" t="n">
        <x:f>IF(OR(NOT(ISNUMBER(Q4286)),NOT(ISNUMBER(R4286))),"",IF(Q4286&lt;R4286,1,0))</x:f>
        <x:v>1</x:v>
      </x:c>
      <x:c r="AF4286" s="50" t="n">
        <x:f>IFERROR(IF(AND(A4286=A4285,C4286=C4285+1,ISNUMBER(AE4285)),AE4285,""),"")</x:f>
        <x:v>1</x:v>
      </x:c>
      <x:c r="AG4286" s="52" t="n">
        <x:f>IFERROR(IF(AND(A4286=A4285,C4286=C4285+1,ISNUMBER(U4286),ISNUMBER(U4285),U4285&lt;&gt;0),U4286/U4285-1,""),"")</x:f>
        <x:v>0.015957466014334454</x:v>
      </x:c>
      <x:c r="AH4286" s="50" t="n">
        <x:f>IF(AND(ISNUMBER(AE4286),ISNUMBER(AF4286),ISNUMBER(AG4286)),IF(AND(AE4286=1,AF4286=1,AG4286&lt;0),1,0),"")</x:f>
        <x:v>0</x:v>
      </x:c>
      <x:c r="AI4286" s="50" t="n">
        <x:f>IF(AND(A4286=A4287,C4287=C4286+1,ISNUMBER(AH4287)),C4287,"")</x:f>
        <x:v>2022</x:v>
      </x:c>
      <x:c r="AJ4286" s="50" t="n">
        <x:f>IF(AND(A4286=A4287,C4287=C4286+1,ISNUMBER(AH4287)),AH4287,"")</x:f>
        <x:v>1</x:v>
      </x:c>
    </x:row>
    <x:row r="4287" ht="15">
      <x:c r="A4287" s="9" t="s">
        <x:v>296</x:v>
      </x:c>
      <x:c r="B4287" s="10">
        <x:v>44926</x:v>
      </x:c>
      <x:c r="C4287" s="9">
        <x:v>2022</x:v>
      </x:c>
      <x:c r="D4287" s="11">
        <x:v>3104.3</x:v>
      </x:c>
      <x:c r="E4287" s="11">
        <x:v>1125.4000000000001</x:v>
      </x:c>
      <x:c r="F4287" s="11">
        <x:v>1056.8</x:v>
      </x:c>
      <x:c r="G4287" s="11">
        <x:v>2380.8000000000002</x:v>
      </x:c>
      <x:c r="H4287" s="11">
        <x:v>1310.9</x:v>
      </x:c>
      <x:c r="I4287" s="11">
        <x:v>723.5</x:v>
      </x:c>
      <x:c r="J4287" s="11">
        <x:v>-1233.9000000000001</x:v>
      </x:c>
      <x:c r="K4287" s="11">
        <x:v>583.29999999999995</x:v>
      </x:c>
      <x:c r="L4287" s="11">
        <x:v>286.2</x:v>
      </x:c>
      <x:c r="M4287" s="11">
        <x:v>114.5</x:v>
      </x:c>
      <x:c r="N4287" s="11">
        <x:v>1196.4000000000001</x:v>
      </x:c>
      <x:c r="O4287" s="11">
        <x:v>1381.5</x:v>
      </x:c>
      <x:c r="P4287" s="11">
        <x:v>-141.80000000000001</x:v>
      </x:c>
      <x:c r="Q4287" s="11">
        <x:v>166.3</x:v>
      </x:c>
      <x:c r="R4287" s="11">
        <x:v>334.7</x:v>
      </x:c>
      <x:c r="S4287" s="11">
        <x:v>-528.6</x:v>
      </x:c>
      <x:c r="T4287" s="11">
        <x:v>-26.2</x:v>
      </x:c>
      <x:c r="U4287" s="11">
        <x:v>1076.4353000000001</x:v>
      </x:c>
      <x:c r="V4287" s="11">
        <x:v>18</x:v>
      </x:c>
      <x:c r="W4287" s="12">
        <x:v>0</x:v>
      </x:c>
      <x:c r="X4287" s="8">
        <x:v>0</x:v>
      </x:c>
      <x:c r="Y4287" s="13">
        <x:f t="shared" si="396"/>
        <x:v>1.0649129447388344</x:v>
      </x:c>
      <x:c r="Z4287" s="13">
        <x:f t="shared" si="397"/>
        <x:v>0.76693618529137009</x:v>
      </x:c>
      <x:c r="AA4287" s="13">
        <x:f t="shared" si="398"/>
        <x:v>-0.17027993428470187</x:v>
      </x:c>
      <x:c r="AB4287" s="13">
        <x:f t="shared" si="399"/>
        <x:v>-4.5678574880005159E-2</x:v>
      </x:c>
      <x:c r="AC4287" s="13">
        <x:f t="shared" si="400"/>
        <x:v>-1.1004704301075268E-2</x:v>
      </x:c>
      <x:c r="AD4287" s="13">
        <x:f t="shared" si="401"/>
        <x:v>-0.39748091357149762</x:v>
      </x:c>
      <x:c r="AE4287" s="50" t="n">
        <x:f>IF(OR(NOT(ISNUMBER(Q4287)),NOT(ISNUMBER(R4287))),"",IF(Q4287&lt;R4287,1,0))</x:f>
        <x:v>1</x:v>
      </x:c>
      <x:c r="AF4287" s="50" t="n">
        <x:f>IFERROR(IF(AND(A4287=A4286,C4287=C4286+1,ISNUMBER(AE4286)),AE4286,""),"")</x:f>
        <x:v>1</x:v>
      </x:c>
      <x:c r="AG4287" s="52" t="n">
        <x:f>IFERROR(IF(AND(A4287=A4286,C4287=C4286+1,ISNUMBER(U4287),ISNUMBER(U4286),U4286&lt;&gt;0),U4287/U4286-1,""),"")</x:f>
        <x:v>-0.316851422976445</x:v>
      </x:c>
      <x:c r="AH4287" s="50" t="n">
        <x:f>IF(AND(ISNUMBER(AE4287),ISNUMBER(AF4287),ISNUMBER(AG4287)),IF(AND(AE4287=1,AF4287=1,AG4287&lt;0),1,0),"")</x:f>
        <x:v>1</x:v>
      </x:c>
      <x:c r="AI4287" s="50" t="n">
        <x:f>IF(AND(A4287=A4288,C4288=C4287+1,ISNUMBER(AH4288)),C4288,"")</x:f>
        <x:v>2023</x:v>
      </x:c>
      <x:c r="AJ4287" s="50" t="n">
        <x:f>IF(AND(A4287=A4288,C4288=C4287+1,ISNUMBER(AH4288)),AH4288,"")</x:f>
        <x:v>0</x:v>
      </x:c>
    </x:row>
    <x:row r="4288" ht="15">
      <x:c r="A4288" s="9" t="s">
        <x:v>296</x:v>
      </x:c>
      <x:c r="B4288" s="10">
        <x:v>45291</x:v>
      </x:c>
      <x:c r="C4288" s="9">
        <x:v>2023</x:v>
      </x:c>
      <x:c r="D4288" s="11">
        <x:v>3173</x:v>
      </x:c>
      <x:c r="E4288" s="11">
        <x:v>991.5</x:v>
      </x:c>
      <x:c r="F4288" s="11">
        <x:v>986.1</x:v>
      </x:c>
      <x:c r="G4288" s="11">
        <x:v>2249.9</x:v>
      </x:c>
      <x:c r="H4288" s="11">
        <x:v>1167</x:v>
      </x:c>
      <x:c r="I4288" s="11">
        <x:v>923.1</x:v>
      </x:c>
      <x:c r="J4288" s="11">
        <x:v>-1437.7</x:v>
      </x:c>
      <x:c r="K4288" s="11">
        <x:v>392.4</x:v>
      </x:c>
      <x:c r="L4288" s="11">
        <x:v>272.7</x:v>
      </x:c>
      <x:c r="M4288" s="11">
        <x:v>98.2</x:v>
      </x:c>
      <x:c r="N4288" s="11">
        <x:v>1068.8</x:v>
      </x:c>
      <x:c r="O4288" s="11">
        <x:v>1632.8</x:v>
      </x:c>
      <x:c r="P4288" s="11">
        <x:v>-111.2</x:v>
      </x:c>
      <x:c r="Q4288" s="11">
        <x:v>271.8</x:v>
      </x:c>
      <x:c r="R4288" s="11">
        <x:v>163.69999999999999</x:v>
      </x:c>
      <x:c r="S4288" s="11">
        <x:v>-228.1</x:v>
      </x:c>
      <x:c r="T4288" s="11">
        <x:v>36.9</x:v>
      </x:c>
      <x:c r="U4288" s="11">
        <x:v>1858.1855</x:v>
      </x:c>
      <x:c r="V4288" s="11">
        <x:v>18</x:v>
      </x:c>
      <x:c r="W4288" s="12">
        <x:v>0</x:v>
      </x:c>
      <x:c r="X4288" s="8">
        <x:v>0</x:v>
      </x:c>
      <x:c r="Y4288" s="13">
        <x:f t="shared" si="396"/>
        <x:v>1.0054761180407665</x:v>
      </x:c>
      <x:c r="Z4288" s="13">
        <x:f t="shared" si="397"/>
        <x:v>0.70907658367475579</x:v>
      </x:c>
      <x:c r="AA4288" s="13">
        <x:f t="shared" si="398"/>
        <x:v>-7.1887803340687048E-2</x:v>
      </x:c>
      <x:c r="AB4288" s="13">
        <x:f t="shared" si="399"/>
        <x:v>-3.504569807752915E-2</x:v>
      </x:c>
      <x:c r="AC4288" s="13">
        <x:f t="shared" si="400"/>
        <x:v>1.6400728921285388E-2</x:v>
      </x:c>
      <x:c r="AD4288" s="13">
        <x:f t="shared" si="401"/>
        <x:v>-0.45310431768042864</x:v>
      </x:c>
      <x:c r="AE4288" s="50" t="n">
        <x:f>IF(OR(NOT(ISNUMBER(Q4288)),NOT(ISNUMBER(R4288))),"",IF(Q4288&lt;R4288,1,0))</x:f>
        <x:v>0</x:v>
      </x:c>
      <x:c r="AF4288" s="50" t="n">
        <x:f>IFERROR(IF(AND(A4288=A4287,C4288=C4287+1,ISNUMBER(AE4287)),AE4287,""),"")</x:f>
        <x:v>1</x:v>
      </x:c>
      <x:c r="AG4288" s="52" t="n">
        <x:f>IFERROR(IF(AND(A4288=A4287,C4288=C4287+1,ISNUMBER(U4288),ISNUMBER(U4287),U4287&lt;&gt;0),U4288/U4287-1,""),"")</x:f>
        <x:v>0.7262398399606551</x:v>
      </x:c>
      <x:c r="AH4288" s="50" t="n">
        <x:f>IF(AND(ISNUMBER(AE4288),ISNUMBER(AF4288),ISNUMBER(AG4288)),IF(AND(AE4288=1,AF4288=1,AG4288&lt;0),1,0),"")</x:f>
        <x:v>0</x:v>
      </x:c>
      <x:c r="AI4288" s="50" t="n">
        <x:f>IF(AND(A4288=A4289,C4289=C4288+1,ISNUMBER(AH4289)),C4289,"")</x:f>
        <x:v>2024</x:v>
      </x:c>
      <x:c r="AJ4288" s="50" t="n">
        <x:f>IF(AND(A4288=A4289,C4289=C4288+1,ISNUMBER(AH4289)),AH4289,"")</x:f>
        <x:v>0</x:v>
      </x:c>
    </x:row>
    <x:row r="4289" ht="15">
      <x:c r="A4289" s="9" t="s">
        <x:v>296</x:v>
      </x:c>
      <x:c r="B4289" s="10">
        <x:v>45657</x:v>
      </x:c>
      <x:c r="C4289" s="9">
        <x:v>2024</x:v>
      </x:c>
      <x:c r="D4289" s="11">
        <x:v>3161.5</x:v>
      </x:c>
      <x:c r="E4289" s="11">
        <x:v>873.3</x:v>
      </x:c>
      <x:c r="F4289" s="11">
        <x:v>703.6</x:v>
      </x:c>
      <x:c r="G4289" s="11">
        <x:v>2408.6</x:v>
      </x:c>
      <x:c r="H4289" s="11">
        <x:v>1483.9</x:v>
      </x:c>
      <x:c r="I4289" s="11">
        <x:v>752.9</x:v>
      </x:c>
      <x:c r="J4289" s="11">
        <x:v>-1707.2</x:v>
      </x:c>
      <x:c r="K4289" s="11">
        <x:v>359.6</x:v>
      </x:c>
      <x:c r="L4289" s="11">
        <x:v>303</x:v>
      </x:c>
      <x:c r="M4289" s="11">
        <x:v>9.4</x:v>
      </x:c>
      <x:c r="N4289" s="11">
        <x:v>1474.5</x:v>
      </x:c>
      <x:c r="O4289" s="11">
        <x:v>1583.9</x:v>
      </x:c>
      <x:c r="P4289" s="11">
        <x:v>-99.5</x:v>
      </x:c>
      <x:c r="Q4289" s="11">
        <x:v>254.2</x:v>
      </x:c>
      <x:c r="R4289" s="11">
        <x:v>177.8</x:v>
      </x:c>
      <x:c r="S4289" s="11">
        <x:v>-323.5</x:v>
      </x:c>
      <x:c r="T4289" s="11">
        <x:v>9</x:v>
      </x:c>
      <x:c r="U4289" s="11">
        <x:v>998.06910000000005</x:v>
      </x:c>
      <x:c r="V4289" s="11">
        <x:v>18</x:v>
      </x:c>
      <x:c r="W4289" s="12">
        <x:v>0</x:v>
      </x:c>
      <x:c r="X4289" s="8">
        <x:v>0</x:v>
      </x:c>
      <x:c r="Y4289" s="13">
        <x:f t="shared" si="396"/>
        <x:v>1.2411881750994882</x:v>
      </x:c>
      <x:c r="Z4289" s="13">
        <x:f t="shared" si="397"/>
        <x:v>0.76185355052981174</x:v>
      </x:c>
      <x:c r="AA4289" s="13">
        <x:f t="shared" si="398"/>
        <x:v>-0.10232484580104381</x:v>
      </x:c>
      <x:c r="AB4289" s="13">
        <x:f t="shared" si="399"/>
        <x:v>-3.1472402340661079E-2</x:v>
      </x:c>
      <x:c r="AC4289" s="13">
        <x:f t="shared" si="400"/>
        <x:v>3.7366104791164995E-3</x:v>
      </x:c>
      <x:c r="AD4289" s="13">
        <x:f t="shared" si="401"/>
        <x:v>-0.53999683694448841</x:v>
      </x:c>
      <x:c r="AE4289" s="50" t="n">
        <x:f>IF(OR(NOT(ISNUMBER(Q4289)),NOT(ISNUMBER(R4289))),"",IF(Q4289&lt;R4289,1,0))</x:f>
        <x:v>0</x:v>
      </x:c>
      <x:c r="AF4289" s="50" t="n">
        <x:f>IFERROR(IF(AND(A4289=A4288,C4289=C4288+1,ISNUMBER(AE4288)),AE4288,""),"")</x:f>
        <x:v>0</x:v>
      </x:c>
      <x:c r="AG4289" s="52" t="n">
        <x:f>IFERROR(IF(AND(A4289=A4288,C4289=C4288+1,ISNUMBER(U4289),ISNUMBER(U4288),U4288&lt;&gt;0),U4289/U4288-1,""),"")</x:f>
        <x:v>-0.46287972863850246</x:v>
      </x:c>
      <x:c r="AH4289" s="50" t="n">
        <x:f>IF(AND(ISNUMBER(AE4289),ISNUMBER(AF4289),ISNUMBER(AG4289)),IF(AND(AE4289=1,AF4289=1,AG4289&lt;0),1,0),"")</x:f>
        <x:v>0</x:v>
      </x:c>
      <x:c r="AI4289" s="50" t="str">
        <x:f>IF(AND(A4289=A4290,C4290=C4289+1,ISNUMBER(AH4290)),C4290,"")</x:f>
      </x:c>
      <x:c r="AJ4289" s="50" t="str">
        <x:f>IF(AND(A4289=A4290,C4290=C4289+1,ISNUMBER(AH4290)),AH4290,"")</x:f>
      </x:c>
    </x:row>
    <x:row r="4290" ht="15">
      <x:c r="A4290" s="9" t="s">
        <x:v>297</x:v>
      </x:c>
      <x:c r="B4290" s="10">
        <x:v>39447</x:v>
      </x:c>
      <x:c r="C4290" s="9">
        <x:v>2007</x:v>
      </x:c>
      <x:c r="D4290" s="11">
        <x:v>155.977</x:v>
      </x:c>
      <x:c r="E4290" s="11">
        <x:v>101.825</x:v>
      </x:c>
      <x:c r="F4290" s="11">
        <x:v>87.227000000000004</x:v>
      </x:c>
      <x:c r="G4290" s="11">
        <x:v>98.064999999999998</x:v>
      </x:c>
      <x:c r="H4290" s="11" t="s">
        <x:v>40</x:v>
      </x:c>
      <x:c r="I4290" s="11">
        <x:v>57.911999999999999</x:v>
      </x:c>
      <x:c r="J4290" s="11">
        <x:v>31.045000000000002</x:v>
      </x:c>
      <x:c r="K4290" s="11">
        <x:v>29.321000000000002</x:v>
      </x:c>
      <x:c r="L4290" s="11">
        <x:v>13.701000000000001</x:v>
      </x:c>
      <x:c r="M4290" s="11">
        <x:v>0.246</x:v>
      </x:c>
      <x:c r="N4290" s="11" t="s">
        <x:v>40</x:v>
      </x:c>
      <x:c r="O4290" s="11">
        <x:v>270.91000000000003</x:v>
      </x:c>
      <x:c r="P4290" s="11">
        <x:v>11.968999999999999</x:v>
      </x:c>
      <x:c r="Q4290" s="11">
        <x:v>22.352</x:v>
      </x:c>
      <x:c r="R4290" s="11">
        <x:v>2.7E-2</x:v>
      </x:c>
      <x:c r="S4290" s="11">
        <x:v>13.404999999999999</x:v>
      </x:c>
      <x:c r="T4290" s="11">
        <x:v>14.111000000000001</x:v>
      </x:c>
      <x:c r="U4290" s="11">
        <x:v>177.44390000000001</x:v>
      </x:c>
      <x:c r="V4290" s="11">
        <x:v>16</x:v>
      </x:c>
      <x:c r="W4290" s="12">
        <x:v>2</x:v>
      </x:c>
      <x:c r="X4290" s="8">
        <x:v>0</x:v>
      </x:c>
      <x:c r="Y4290" s="13">
        <x:f t="shared" si="396"/>
        <x:v>1.1673564378002224</x:v>
      </x:c>
      <x:c r="Z4290" s="13">
        <x:f t="shared" si="397"/>
        <x:v>0.62871448995685253</x:v>
      </x:c>
      <x:c r="AA4290" s="13">
        <x:f t="shared" si="398"/>
        <x:v>8.5942158138699931E-2</x:v>
      </x:c>
      <x:c r="AB4290" s="13">
        <x:f t="shared" si="399"/>
        <x:v>7.6735672567109253E-2</x:v>
      </x:c>
      <x:c r="AC4290" s="13">
        <x:f t="shared" si="400"/>
        <x:v>0.14389435578442872</x:v>
      </x:c>
      <x:c r="AD4290" s="13">
        <x:f t="shared" si="401"/>
        <x:v>0.19903575527161058</x:v>
      </x:c>
      <x:c r="AE4290" s="50" t="n">
        <x:f>IF(OR(NOT(ISNUMBER(Q4290)),NOT(ISNUMBER(R4290))),"",IF(Q4290&lt;R4290,1,0))</x:f>
        <x:v>0</x:v>
      </x:c>
      <x:c r="AF4290" s="50" t="str">
        <x:f>IFERROR(IF(AND(A4290=A4289,C4290=C4289+1,ISNUMBER(AE4289)),AE4289,""),"")</x:f>
      </x:c>
      <x:c r="AG4290" s="52" t="str">
        <x:f>IFERROR(IF(AND(A4290=A4289,C4290=C4289+1,ISNUMBER(U4290),ISNUMBER(U4289),U4289&lt;&gt;0),U4290/U4289-1,""),"")</x:f>
      </x:c>
      <x:c r="AH4290" s="50" t="str">
        <x:f>IF(AND(ISNUMBER(AE4290),ISNUMBER(AF4290),ISNUMBER(AG4290)),IF(AND(AE4290=1,AF4290=1,AG4290&lt;0),1,0),"")</x:f>
      </x:c>
      <x:c r="AI4290" s="50" t="n">
        <x:f>IF(AND(A4290=A4291,C4291=C4290+1,ISNUMBER(AH4291)),C4291,"")</x:f>
        <x:v>2008</x:v>
      </x:c>
      <x:c r="AJ4290" s="50" t="n">
        <x:f>IF(AND(A4290=A4291,C4291=C4290+1,ISNUMBER(AH4291)),AH4291,"")</x:f>
        <x:v>0</x:v>
      </x:c>
    </x:row>
    <x:row r="4291" ht="15">
      <x:c r="A4291" s="9" t="s">
        <x:v>297</x:v>
      </x:c>
      <x:c r="B4291" s="10">
        <x:v>39813</x:v>
      </x:c>
      <x:c r="C4291" s="9">
        <x:v>2008</x:v>
      </x:c>
      <x:c r="D4291" s="11">
        <x:v>168.65100000000001</x:v>
      </x:c>
      <x:c r="E4291" s="11">
        <x:v>106.848</x:v>
      </x:c>
      <x:c r="F4291" s="11">
        <x:v>94.12</x:v>
      </x:c>
      <x:c r="G4291" s="11">
        <x:v>105.364</x:v>
      </x:c>
      <x:c r="H4291" s="11">
        <x:v>1.681</x:v>
      </x:c>
      <x:c r="I4291" s="11">
        <x:v>63.286999999999999</x:v>
      </x:c>
      <x:c r="J4291" s="11">
        <x:v>35.908000000000001</x:v>
      </x:c>
      <x:c r="K4291" s="11">
        <x:v>18.291</x:v>
      </x:c>
      <x:c r="L4291" s="11">
        <x:v>18.254000000000001</x:v>
      </x:c>
      <x:c r="M4291" s="11">
        <x:v>0.68100000000000005</x:v>
      </x:c>
      <x:c r="N4291" s="11">
        <x:v>1</x:v>
      </x:c>
      <x:c r="O4291" s="11">
        <x:v>289.47300000000001</x:v>
      </x:c>
      <x:c r="P4291" s="11">
        <x:v>13.855</x:v>
      </x:c>
      <x:c r="Q4291" s="11">
        <x:v>24.675999999999998</x:v>
      </x:c>
      <x:c r="R4291" s="11">
        <x:v>0.16700000000000001</x:v>
      </x:c>
      <x:c r="S4291" s="11">
        <x:v>11.326000000000001</x:v>
      </x:c>
      <x:c r="T4291" s="11">
        <x:v>9.7189999999999994</x:v>
      </x:c>
      <x:c r="U4291" s="11">
        <x:v>156.3794</x:v>
      </x:c>
      <x:c r="V4291" s="11">
        <x:v>18</x:v>
      </x:c>
      <x:c r="W4291" s="12">
        <x:v>0</x:v>
      </x:c>
      <x:c r="X4291" s="8">
        <x:v>0</x:v>
      </x:c>
      <x:c r="Y4291" s="13" t="n">
        <x:f t="shared" ref="Y4291:Y4354" si="402">IF(AND(ISNUMBER(E4291),ISNUMBER(F4291),F4291&lt;&gt;0),E4291/F4291,"")</x:f>
        <x:v>1.1352316192095198</x:v>
      </x:c>
      <x:c r="Z4291" s="13" t="n">
        <x:f t="shared" ref="Z4291:Z4354" si="403">IF(AND(ISNUMBER(G4291),ISNUMBER(D4291),D4291&lt;&gt;0),G4291/D4291,"")</x:f>
        <x:v>0.6247457767816378</x:v>
      </x:c>
      <x:c r="AA4291" s="13" t="n">
        <x:f t="shared" ref="AA4291:AA4354" si="404">IF(AND(ISNUMBER(S4291),ISNUMBER(D4291),D4291&lt;&gt;0),S4291/D4291,"")</x:f>
        <x:v>0.06715643547918483</x:v>
      </x:c>
      <x:c r="AB4291" s="13" t="n">
        <x:f t="shared" ref="AB4291:AB4354" si="405">IF(AND(ISNUMBER(P4291),ISNUMBER(D4291),D4291&lt;&gt;0),P4291/D4291,"")</x:f>
        <x:v>0.08215189948473474</x:v>
      </x:c>
      <x:c r="AC4291" s="13" t="n">
        <x:f t="shared" ref="AC4291:AC4354" si="406">IF(AND(ISNUMBER(T4291),ISNUMBER(G4291),G4291&lt;&gt;0),T4291/G4291,"")</x:f>
        <x:v>0.09224213203750806</x:v>
      </x:c>
      <x:c r="AD4291" s="13" t="n">
        <x:f t="shared" ref="AD4291:AD4354" si="407">IF(AND(ISNUMBER(J4291),ISNUMBER(D4291),D4291&lt;&gt;0),J4291/D4291,"")</x:f>
        <x:v>0.21291305714167125</x:v>
      </x:c>
      <x:c r="AE4291" s="50" t="n">
        <x:f>IF(OR(NOT(ISNUMBER(Q4291)),NOT(ISNUMBER(R4291))),"",IF(Q4291&lt;R4291,1,0))</x:f>
        <x:v>0</x:v>
      </x:c>
      <x:c r="AF4291" s="50" t="n">
        <x:f>IFERROR(IF(AND(A4291=A4290,C4291=C4290+1,ISNUMBER(AE4290)),AE4290,""),"")</x:f>
        <x:v>0</x:v>
      </x:c>
      <x:c r="AG4291" s="52" t="n">
        <x:f>IFERROR(IF(AND(A4291=A4290,C4291=C4290+1,ISNUMBER(U4291),ISNUMBER(U4290),U4290&lt;&gt;0),U4291/U4290-1,""),"")</x:f>
        <x:v>-0.1187107587243067</x:v>
      </x:c>
      <x:c r="AH4291" s="50" t="n">
        <x:f>IF(AND(ISNUMBER(AE4291),ISNUMBER(AF4291),ISNUMBER(AG4291)),IF(AND(AE4291=1,AF4291=1,AG4291&lt;0),1,0),"")</x:f>
        <x:v>0</x:v>
      </x:c>
      <x:c r="AI4291" s="50" t="n">
        <x:f>IF(AND(A4291=A4292,C4292=C4291+1,ISNUMBER(AH4292)),C4292,"")</x:f>
        <x:v>2009</x:v>
      </x:c>
      <x:c r="AJ4291" s="50" t="n">
        <x:f>IF(AND(A4291=A4292,C4292=C4291+1,ISNUMBER(AH4292)),AH4292,"")</x:f>
        <x:v>0</x:v>
      </x:c>
    </x:row>
    <x:row r="4292" ht="15">
      <x:c r="A4292" s="9" t="s">
        <x:v>297</x:v>
      </x:c>
      <x:c r="B4292" s="10">
        <x:v>40178</x:v>
      </x:c>
      <x:c r="C4292" s="9">
        <x:v>2009</x:v>
      </x:c>
      <x:c r="D4292" s="11">
        <x:v>188.334</x:v>
      </x:c>
      <x:c r="E4292" s="11">
        <x:v>119.366</x:v>
      </x:c>
      <x:c r="F4292" s="11">
        <x:v>98.149000000000001</x:v>
      </x:c>
      <x:c r="G4292" s="11">
        <x:v>127.51</x:v>
      </x:c>
      <x:c r="H4292" s="11">
        <x:v>10.500999999999999</x:v>
      </x:c>
      <x:c r="I4292" s="11">
        <x:v>60.823999999999998</x:v>
      </x:c>
      <x:c r="J4292" s="11">
        <x:v>32.325000000000003</x:v>
      </x:c>
      <x:c r="K4292" s="11">
        <x:v>13.297000000000001</x:v>
      </x:c>
      <x:c r="L4292" s="11">
        <x:v>19.905000000000001</x:v>
      </x:c>
      <x:c r="M4292" s="11">
        <x:v>2.2200000000000002</x:v>
      </x:c>
      <x:c r="N4292" s="11">
        <x:v>8.2810000000000006</x:v>
      </x:c>
      <x:c r="O4292" s="11">
        <x:v>346.91699999999997</x:v>
      </x:c>
      <x:c r="P4292" s="11">
        <x:v>16.088999999999999</x:v>
      </x:c>
      <x:c r="Q4292" s="11">
        <x:v>26.844999999999999</x:v>
      </x:c>
      <x:c r="R4292" s="11">
        <x:v>0.53100000000000003</x:v>
      </x:c>
      <x:c r="S4292" s="11">
        <x:v>12.958</x:v>
      </x:c>
      <x:c r="T4292" s="11">
        <x:v>9.1649999999999991</x:v>
      </x:c>
      <x:c r="U4292" s="11">
        <x:v>145.06540000000001</x:v>
      </x:c>
      <x:c r="V4292" s="11">
        <x:v>18</x:v>
      </x:c>
      <x:c r="W4292" s="12">
        <x:v>0</x:v>
      </x:c>
      <x:c r="X4292" s="8">
        <x:v>0</x:v>
      </x:c>
      <x:c r="Y4292" s="13">
        <x:f t="shared" si="402"/>
        <x:v>1.2161713313431619</x:v>
      </x:c>
      <x:c r="Z4292" s="13">
        <x:f t="shared" si="403"/>
        <x:v>0.67704185117928783</x:v>
      </x:c>
      <x:c r="AA4292" s="13">
        <x:f t="shared" si="404"/>
        <x:v>6.8803296271517628E-2</x:v>
      </x:c>
      <x:c r="AB4292" s="13">
        <x:f t="shared" si="405"/>
        <x:v>8.5428016184013494E-2</x:v>
      </x:c>
      <x:c r="AC4292" s="13">
        <x:f t="shared" si="406"/>
        <x:v>7.1876715551721426E-2</x:v>
      </x:c>
      <x:c r="AD4292" s="13">
        <x:f t="shared" si="407"/>
        <x:v>0.17163656057854665</x:v>
      </x:c>
      <x:c r="AE4292" s="50" t="n">
        <x:f>IF(OR(NOT(ISNUMBER(Q4292)),NOT(ISNUMBER(R4292))),"",IF(Q4292&lt;R4292,1,0))</x:f>
        <x:v>0</x:v>
      </x:c>
      <x:c r="AF4292" s="50" t="n">
        <x:f>IFERROR(IF(AND(A4292=A4291,C4292=C4291+1,ISNUMBER(AE4291)),AE4291,""),"")</x:f>
        <x:v>0</x:v>
      </x:c>
      <x:c r="AG4292" s="52" t="n">
        <x:f>IFERROR(IF(AND(A4292=A4291,C4292=C4291+1,ISNUMBER(U4292),ISNUMBER(U4291),U4291&lt;&gt;0),U4292/U4291-1,""),"")</x:f>
        <x:v>-0.07234968288662058</x:v>
      </x:c>
      <x:c r="AH4292" s="50" t="n">
        <x:f>IF(AND(ISNUMBER(AE4292),ISNUMBER(AF4292),ISNUMBER(AG4292)),IF(AND(AE4292=1,AF4292=1,AG4292&lt;0),1,0),"")</x:f>
        <x:v>0</x:v>
      </x:c>
      <x:c r="AI4292" s="50" t="n">
        <x:f>IF(AND(A4292=A4293,C4293=C4292+1,ISNUMBER(AH4293)),C4293,"")</x:f>
        <x:v>2010</x:v>
      </x:c>
      <x:c r="AJ4292" s="50" t="n">
        <x:f>IF(AND(A4292=A4293,C4293=C4292+1,ISNUMBER(AH4293)),AH4293,"")</x:f>
        <x:v>0</x:v>
      </x:c>
    </x:row>
    <x:row r="4293" ht="15">
      <x:c r="A4293" s="9" t="s">
        <x:v>297</x:v>
      </x:c>
      <x:c r="B4293" s="10">
        <x:v>40543</x:v>
      </x:c>
      <x:c r="C4293" s="9">
        <x:v>2010</x:v>
      </x:c>
      <x:c r="D4293" s="11">
        <x:v>205.63</x:v>
      </x:c>
      <x:c r="E4293" s="11">
        <x:v>137.608</x:v>
      </x:c>
      <x:c r="F4293" s="11">
        <x:v>108.968</x:v>
      </x:c>
      <x:c r="G4293" s="11">
        <x:v>139.48500000000001</x:v>
      </x:c>
      <x:c r="H4293" s="11">
        <x:v>12.885999999999999</x:v>
      </x:c>
      <x:c r="I4293" s="11">
        <x:v>66.144999999999996</x:v>
      </x:c>
      <x:c r="J4293" s="11">
        <x:v>39.630000000000003</x:v>
      </x:c>
      <x:c r="K4293" s="11">
        <x:v>13.814</x:v>
      </x:c>
      <x:c r="L4293" s="11">
        <x:v>25.079000000000001</x:v>
      </x:c>
      <x:c r="M4293" s="11">
        <x:v>1.379</x:v>
      </x:c>
      <x:c r="N4293" s="11">
        <x:v>11.507</x:v>
      </x:c>
      <x:c r="O4293" s="11">
        <x:v>380.12400000000002</x:v>
      </x:c>
      <x:c r="P4293" s="11">
        <x:v>24.173999999999999</x:v>
      </x:c>
      <x:c r="Q4293" s="11">
        <x:v>34.180999999999997</x:v>
      </x:c>
      <x:c r="R4293" s="11">
        <x:v>0.69099999999999995</x:v>
      </x:c>
      <x:c r="S4293" s="11">
        <x:v>18.158999999999999</x:v>
      </x:c>
      <x:c r="T4293" s="11">
        <x:v>18.681000000000001</x:v>
      </x:c>
      <x:c r="U4293" s="11">
        <x:v>128.0147</x:v>
      </x:c>
      <x:c r="V4293" s="11">
        <x:v>18</x:v>
      </x:c>
      <x:c r="W4293" s="12">
        <x:v>0</x:v>
      </x:c>
      <x:c r="X4293" s="8">
        <x:v>0</x:v>
      </x:c>
      <x:c r="Y4293" s="13">
        <x:f t="shared" si="402"/>
        <x:v>1.2628294545187577</x:v>
      </x:c>
      <x:c r="Z4293" s="13">
        <x:f t="shared" si="403"/>
        <x:v>0.67833001021251771</x:v>
      </x:c>
      <x:c r="AA4293" s="13">
        <x:f t="shared" si="404"/>
        <x:v>8.8309098866896849E-2</x:v>
      </x:c>
      <x:c r="AB4293" s="13">
        <x:f t="shared" si="405"/>
        <x:v>0.11756066721781841</x:v>
      </x:c>
      <x:c r="AC4293" s="13">
        <x:f t="shared" si="406"/>
        <x:v>0.13392837939563393</x:v>
      </x:c>
      <x:c r="AD4293" s="13">
        <x:f t="shared" si="407"/>
        <x:v>0.19272479696542336</x:v>
      </x:c>
      <x:c r="AE4293" s="50" t="n">
        <x:f>IF(OR(NOT(ISNUMBER(Q4293)),NOT(ISNUMBER(R4293))),"",IF(Q4293&lt;R4293,1,0))</x:f>
        <x:v>0</x:v>
      </x:c>
      <x:c r="AF4293" s="50" t="n">
        <x:f>IFERROR(IF(AND(A4293=A4292,C4293=C4292+1,ISNUMBER(AE4292)),AE4292,""),"")</x:f>
        <x:v>0</x:v>
      </x:c>
      <x:c r="AG4293" s="52" t="n">
        <x:f>IFERROR(IF(AND(A4293=A4292,C4293=C4292+1,ISNUMBER(U4293),ISNUMBER(U4292),U4292&lt;&gt;0),U4293/U4292-1,""),"")</x:f>
        <x:v>-0.11753802078235065</x:v>
      </x:c>
      <x:c r="AH4293" s="50" t="n">
        <x:f>IF(AND(ISNUMBER(AE4293),ISNUMBER(AF4293),ISNUMBER(AG4293)),IF(AND(AE4293=1,AF4293=1,AG4293&lt;0),1,0),"")</x:f>
        <x:v>0</x:v>
      </x:c>
      <x:c r="AI4293" s="50" t="n">
        <x:f>IF(AND(A4293=A4294,C4294=C4293+1,ISNUMBER(AH4294)),C4294,"")</x:f>
        <x:v>2011</x:v>
      </x:c>
      <x:c r="AJ4293" s="50" t="n">
        <x:f>IF(AND(A4293=A4294,C4294=C4293+1,ISNUMBER(AH4294)),AH4294,"")</x:f>
        <x:v>0</x:v>
      </x:c>
    </x:row>
    <x:row r="4294" ht="15">
      <x:c r="A4294" s="9" t="s">
        <x:v>297</x:v>
      </x:c>
      <x:c r="B4294" s="10">
        <x:v>40908</x:v>
      </x:c>
      <x:c r="C4294" s="9">
        <x:v>2011</x:v>
      </x:c>
      <x:c r="D4294" s="11">
        <x:v>146.434</x:v>
      </x:c>
      <x:c r="E4294" s="11">
        <x:v>109.06100000000001</x:v>
      </x:c>
      <x:c r="F4294" s="11">
        <x:v>92.206000000000003</x:v>
      </x:c>
      <x:c r="G4294" s="11">
        <x:v>121.202</x:v>
      </x:c>
      <x:c r="H4294" s="11">
        <x:v>0</x:v>
      </x:c>
      <x:c r="I4294" s="11">
        <x:v>25.231999999999999</x:v>
      </x:c>
      <x:c r="J4294" s="11">
        <x:v>-0.66200000000000003</x:v>
      </x:c>
      <x:c r="K4294" s="11">
        <x:v>37.823</x:v>
      </x:c>
      <x:c r="L4294" s="11">
        <x:v>14.787000000000001</x:v>
      </x:c>
      <x:c r="M4294" s="11">
        <x:v>0</x:v>
      </x:c>
      <x:c r="N4294" s="11">
        <x:v>0</x:v>
      </x:c>
      <x:c r="O4294" s="11">
        <x:v>288.68799999999999</x:v>
      </x:c>
      <x:c r="P4294" s="11">
        <x:v>8.2669999999999995</x:v>
      </x:c>
      <x:c r="Q4294" s="11">
        <x:v>15.465999999999999</x:v>
      </x:c>
      <x:c r="R4294" s="11">
        <x:v>0.17599999999999999</x:v>
      </x:c>
      <x:c r="S4294" s="11">
        <x:v>3.911</x:v>
      </x:c>
      <x:c r="T4294" s="11">
        <x:v>26.353000000000002</x:v>
      </x:c>
      <x:c r="U4294" s="11">
        <x:v>76.354900000000001</x:v>
      </x:c>
      <x:c r="V4294" s="11">
        <x:v>18</x:v>
      </x:c>
      <x:c r="W4294" s="12">
        <x:v>0</x:v>
      </x:c>
      <x:c r="X4294" s="8">
        <x:v>0</x:v>
      </x:c>
      <x:c r="Y4294" s="13">
        <x:f t="shared" si="402"/>
        <x:v>1.1827972149317831</x:v>
      </x:c>
      <x:c r="Z4294" s="13">
        <x:f t="shared" si="403"/>
        <x:v>0.82769029050630316</x:v>
      </x:c>
      <x:c r="AA4294" s="13">
        <x:f t="shared" si="404"/>
        <x:v>2.6708278132127786E-2</x:v>
      </x:c>
      <x:c r="AB4294" s="13">
        <x:f t="shared" si="405"/>
        <x:v>5.6455467992406132E-2</x:v>
      </x:c>
      <x:c r="AC4294" s="13">
        <x:f t="shared" si="406"/>
        <x:v>0.21743040543885417</x:v>
      </x:c>
      <x:c r="AD4294" s="13">
        <x:f t="shared" si="407"/>
        <x:v>-4.5208080090689325E-3</x:v>
      </x:c>
      <x:c r="AE4294" s="50" t="n">
        <x:f>IF(OR(NOT(ISNUMBER(Q4294)),NOT(ISNUMBER(R4294))),"",IF(Q4294&lt;R4294,1,0))</x:f>
        <x:v>0</x:v>
      </x:c>
      <x:c r="AF4294" s="50" t="n">
        <x:f>IFERROR(IF(AND(A4294=A4293,C4294=C4293+1,ISNUMBER(AE4293)),AE4293,""),"")</x:f>
        <x:v>0</x:v>
      </x:c>
      <x:c r="AG4294" s="52" t="n">
        <x:f>IFERROR(IF(AND(A4294=A4293,C4294=C4293+1,ISNUMBER(U4294),ISNUMBER(U4293),U4293&lt;&gt;0),U4294/U4293-1,""),"")</x:f>
        <x:v>-0.403545842782118</x:v>
      </x:c>
      <x:c r="AH4294" s="50" t="n">
        <x:f>IF(AND(ISNUMBER(AE4294),ISNUMBER(AF4294),ISNUMBER(AG4294)),IF(AND(AE4294=1,AF4294=1,AG4294&lt;0),1,0),"")</x:f>
        <x:v>0</x:v>
      </x:c>
      <x:c r="AI4294" s="50" t="n">
        <x:f>IF(AND(A4294=A4295,C4295=C4294+1,ISNUMBER(AH4295)),C4295,"")</x:f>
        <x:v>2012</x:v>
      </x:c>
      <x:c r="AJ4294" s="50" t="n">
        <x:f>IF(AND(A4294=A4295,C4295=C4294+1,ISNUMBER(AH4295)),AH4295,"")</x:f>
        <x:v>0</x:v>
      </x:c>
    </x:row>
    <x:row r="4295" ht="15">
      <x:c r="A4295" s="9" t="s">
        <x:v>297</x:v>
      </x:c>
      <x:c r="B4295" s="10">
        <x:v>41274</x:v>
      </x:c>
      <x:c r="C4295" s="9">
        <x:v>2012</x:v>
      </x:c>
      <x:c r="D4295" s="11">
        <x:v>140.68100000000001</x:v>
      </x:c>
      <x:c r="E4295" s="11">
        <x:v>109.19199999999999</x:v>
      </x:c>
      <x:c r="F4295" s="11">
        <x:v>86.117999999999995</x:v>
      </x:c>
      <x:c r="G4295" s="11">
        <x:v>111.65600000000001</x:v>
      </x:c>
      <x:c r="H4295" s="11">
        <x:v>0.78800000000000003</x:v>
      </x:c>
      <x:c r="I4295" s="11">
        <x:v>29.024999999999999</x:v>
      </x:c>
      <x:c r="J4295" s="11">
        <x:v>3.895</x:v>
      </x:c>
      <x:c r="K4295" s="11">
        <x:v>63.168999999999997</x:v>
      </x:c>
      <x:c r="L4295" s="11">
        <x:v>10.548999999999999</x:v>
      </x:c>
      <x:c r="M4295" s="11">
        <x:v>0.35</x:v>
      </x:c>
      <x:c r="N4295" s="11">
        <x:v>0.438</x:v>
      </x:c>
      <x:c r="O4295" s="11">
        <x:v>261.75900000000001</x:v>
      </x:c>
      <x:c r="P4295" s="11">
        <x:v>10.708</x:v>
      </x:c>
      <x:c r="Q4295" s="11">
        <x:v>15.404</x:v>
      </x:c>
      <x:c r="R4295" s="11">
        <x:v>3.5000000000000003E-2</x:v>
      </x:c>
      <x:c r="S4295" s="11">
        <x:v>6.1680000000000001</x:v>
      </x:c>
      <x:c r="T4295" s="11">
        <x:v>28.748000000000001</x:v>
      </x:c>
      <x:c r="U4295" s="11">
        <x:v>103.167</x:v>
      </x:c>
      <x:c r="V4295" s="11">
        <x:v>18</x:v>
      </x:c>
      <x:c r="W4295" s="12">
        <x:v>0</x:v>
      </x:c>
      <x:c r="X4295" s="8">
        <x:v>0</x:v>
      </x:c>
      <x:c r="Y4295" s="13">
        <x:f t="shared" si="402"/>
        <x:v>1.2679346942567176</x:v>
      </x:c>
      <x:c r="Z4295" s="13">
        <x:f t="shared" si="403"/>
        <x:v>0.79368216034859007</x:v>
      </x:c>
      <x:c r="AA4295" s="13">
        <x:f t="shared" si="404"/>
        <x:v>4.3843873728506337E-2</x:v>
      </x:c>
      <x:c r="AB4295" s="13">
        <x:f t="shared" si="405"/>
        <x:v>7.6115466907400425E-2</x:v>
      </x:c>
      <x:c r="AC4295" s="13">
        <x:f t="shared" si="406"/>
        <x:v>0.25746937020849753</x:v>
      </x:c>
      <x:c r="AD4295" s="13">
        <x:f t="shared" si="407"/>
        <x:v>2.7686752297751648E-2</x:v>
      </x:c>
      <x:c r="AE4295" s="50" t="n">
        <x:f>IF(OR(NOT(ISNUMBER(Q4295)),NOT(ISNUMBER(R4295))),"",IF(Q4295&lt;R4295,1,0))</x:f>
        <x:v>0</x:v>
      </x:c>
      <x:c r="AF4295" s="50" t="n">
        <x:f>IFERROR(IF(AND(A4295=A4294,C4295=C4294+1,ISNUMBER(AE4294)),AE4294,""),"")</x:f>
        <x:v>0</x:v>
      </x:c>
      <x:c r="AG4295" s="52" t="n">
        <x:f>IFERROR(IF(AND(A4295=A4294,C4295=C4294+1,ISNUMBER(U4295),ISNUMBER(U4294),U4294&lt;&gt;0),U4295/U4294-1,""),"")</x:f>
        <x:v>0.35115100668064536</x:v>
      </x:c>
      <x:c r="AH4295" s="50" t="n">
        <x:f>IF(AND(ISNUMBER(AE4295),ISNUMBER(AF4295),ISNUMBER(AG4295)),IF(AND(AE4295=1,AF4295=1,AG4295&lt;0),1,0),"")</x:f>
        <x:v>0</x:v>
      </x:c>
      <x:c r="AI4295" s="50" t="n">
        <x:f>IF(AND(A4295=A4296,C4296=C4295+1,ISNUMBER(AH4296)),C4296,"")</x:f>
        <x:v>2013</x:v>
      </x:c>
      <x:c r="AJ4295" s="50" t="n">
        <x:f>IF(AND(A4295=A4296,C4296=C4295+1,ISNUMBER(AH4296)),AH4296,"")</x:f>
        <x:v>0</x:v>
      </x:c>
    </x:row>
    <x:row r="4296" ht="15">
      <x:c r="A4296" s="9" t="s">
        <x:v>297</x:v>
      </x:c>
      <x:c r="B4296" s="10">
        <x:v>41639</x:v>
      </x:c>
      <x:c r="C4296" s="9">
        <x:v>2013</x:v>
      </x:c>
      <x:c r="D4296" s="11">
        <x:v>125.376</x:v>
      </x:c>
      <x:c r="E4296" s="11">
        <x:v>92.245999999999995</x:v>
      </x:c>
      <x:c r="F4296" s="11">
        <x:v>83.344999999999999</x:v>
      </x:c>
      <x:c r="G4296" s="11">
        <x:v>117.262</x:v>
      </x:c>
      <x:c r="H4296" s="11">
        <x:v>0.27900000000000003</x:v>
      </x:c>
      <x:c r="I4296" s="11">
        <x:v>8.1140000000000008</x:v>
      </x:c>
      <x:c r="J4296" s="11">
        <x:v>-18.177</x:v>
      </x:c>
      <x:c r="K4296" s="11">
        <x:v>47.893000000000001</x:v>
      </x:c>
      <x:c r="L4296" s="11">
        <x:v>10.603999999999999</x:v>
      </x:c>
      <x:c r="M4296" s="11">
        <x:v>0.23</x:v>
      </x:c>
      <x:c r="N4296" s="11">
        <x:v>4.9000000000000002E-2</x:v>
      </x:c>
      <x:c r="O4296" s="11">
        <x:v>202.54400000000001</x:v>
      </x:c>
      <x:c r="P4296" s="11">
        <x:v>16.63</x:v>
      </x:c>
      <x:c r="Q4296" s="11">
        <x:v>20.765000000000001</x:v>
      </x:c>
      <x:c r="R4296" s="11">
        <x:v>2.1000000000000001E-2</x:v>
      </x:c>
      <x:c r="S4296" s="11">
        <x:v>11.599</x:v>
      </x:c>
      <x:c r="T4296" s="11">
        <x:v>4.8310000000000004</x:v>
      </x:c>
      <x:c r="U4296" s="11">
        <x:v>130.06819999999999</x:v>
      </x:c>
      <x:c r="V4296" s="11">
        <x:v>18</x:v>
      </x:c>
      <x:c r="W4296" s="12">
        <x:v>0</x:v>
      </x:c>
      <x:c r="X4296" s="8">
        <x:v>0</x:v>
      </x:c>
      <x:c r="Y4296" s="13">
        <x:f t="shared" si="402"/>
        <x:v>1.1067970484132221</x:v>
      </x:c>
      <x:c r="Z4296" s="13">
        <x:f t="shared" si="403"/>
        <x:v>0.93528266972945373</x:v>
      </x:c>
      <x:c r="AA4296" s="13">
        <x:f t="shared" si="404"/>
        <x:v>9.2513718734047984E-2</x:v>
      </x:c>
      <x:c r="AB4296" s="13">
        <x:f t="shared" si="405"/>
        <x:v>0.13264101582440019</x:v>
      </x:c>
      <x:c r="AC4296" s="13">
        <x:f t="shared" si="406"/>
        <x:v>4.1198342173935296E-2</x:v>
      </x:c>
      <x:c r="AD4296" s="13">
        <x:f t="shared" si="407"/>
        <x:v>-0.14497990045941805</x:v>
      </x:c>
      <x:c r="AE4296" s="50" t="n">
        <x:f>IF(OR(NOT(ISNUMBER(Q4296)),NOT(ISNUMBER(R4296))),"",IF(Q4296&lt;R4296,1,0))</x:f>
        <x:v>0</x:v>
      </x:c>
      <x:c r="AF4296" s="50" t="n">
        <x:f>IFERROR(IF(AND(A4296=A4295,C4296=C4295+1,ISNUMBER(AE4295)),AE4295,""),"")</x:f>
        <x:v>0</x:v>
      </x:c>
      <x:c r="AG4296" s="52" t="n">
        <x:f>IFERROR(IF(AND(A4296=A4295,C4296=C4295+1,ISNUMBER(U4296),ISNUMBER(U4295),U4295&lt;&gt;0),U4296/U4295-1,""),"")</x:f>
        <x:v>0.2607539232506517</x:v>
      </x:c>
      <x:c r="AH4296" s="50" t="n">
        <x:f>IF(AND(ISNUMBER(AE4296),ISNUMBER(AF4296),ISNUMBER(AG4296)),IF(AND(AE4296=1,AF4296=1,AG4296&lt;0),1,0),"")</x:f>
        <x:v>0</x:v>
      </x:c>
      <x:c r="AI4296" s="50" t="n">
        <x:f>IF(AND(A4296=A4297,C4297=C4296+1,ISNUMBER(AH4297)),C4297,"")</x:f>
        <x:v>2014</x:v>
      </x:c>
      <x:c r="AJ4296" s="50" t="n">
        <x:f>IF(AND(A4296=A4297,C4297=C4296+1,ISNUMBER(AH4297)),AH4297,"")</x:f>
        <x:v>0</x:v>
      </x:c>
    </x:row>
    <x:row r="4297" ht="15">
      <x:c r="A4297" s="9" t="s">
        <x:v>297</x:v>
      </x:c>
      <x:c r="B4297" s="10">
        <x:v>42004</x:v>
      </x:c>
      <x:c r="C4297" s="9">
        <x:v>2014</x:v>
      </x:c>
      <x:c r="D4297" s="11">
        <x:v>114.92100000000001</x:v>
      </x:c>
      <x:c r="E4297" s="11">
        <x:v>85.936000000000007</x:v>
      </x:c>
      <x:c r="F4297" s="11">
        <x:v>70.387</x:v>
      </x:c>
      <x:c r="G4297" s="11">
        <x:v>95.774000000000001</x:v>
      </x:c>
      <x:c r="H4297" s="11">
        <x:v>0.04</x:v>
      </x:c>
      <x:c r="I4297" s="11">
        <x:v>19.146999999999998</x:v>
      </x:c>
      <x:c r="J4297" s="11">
        <x:v>-7.3419999999999996</x:v>
      </x:c>
      <x:c r="K4297" s="11">
        <x:v>48.32</x:v>
      </x:c>
      <x:c r="L4297" s="11">
        <x:v>10.862</x:v>
      </x:c>
      <x:c r="M4297" s="11">
        <x:v>0.04</x:v>
      </x:c>
      <x:c r="N4297" s="11">
        <x:v>0</x:v>
      </x:c>
      <x:c r="O4297" s="11">
        <x:v>178.22800000000001</x:v>
      </x:c>
      <x:c r="P4297" s="11">
        <x:v>19.248999999999999</x:v>
      </x:c>
      <x:c r="Q4297" s="11">
        <x:v>22.254999999999999</x:v>
      </x:c>
      <x:c r="R4297" s="11">
        <x:v>5.0000000000000001E-3</x:v>
      </x:c>
      <x:c r="S4297" s="11">
        <x:v>14.962</x:v>
      </x:c>
      <x:c r="T4297" s="11">
        <x:v>6.7469999999999999</x:v>
      </x:c>
      <x:c r="U4297" s="11">
        <x:v>136.78579999999999</x:v>
      </x:c>
      <x:c r="V4297" s="11">
        <x:v>18</x:v>
      </x:c>
      <x:c r="W4297" s="12">
        <x:v>0</x:v>
      </x:c>
      <x:c r="X4297" s="8">
        <x:v>0</x:v>
      </x:c>
      <x:c r="Y4297" s="13">
        <x:f t="shared" si="402"/>
        <x:v>1.2209072698083454</x:v>
      </x:c>
      <x:c r="Z4297" s="13">
        <x:f t="shared" si="403"/>
        <x:v>0.83338989392713247</x:v>
      </x:c>
      <x:c r="AA4297" s="13">
        <x:f t="shared" si="404"/>
        <x:v>0.13019378529598594</x:v>
      </x:c>
      <x:c r="AB4297" s="13">
        <x:f t="shared" si="405"/>
        <x:v>0.1674976723140244</x:v>
      </x:c>
      <x:c r="AC4297" s="13">
        <x:f t="shared" si="406"/>
        <x:v>7.0447094200931357E-2</x:v>
      </x:c>
      <x:c r="AD4297" s="13">
        <x:f t="shared" si="407"/>
        <x:v>-6.3887366103671211E-2</x:v>
      </x:c>
      <x:c r="AE4297" s="50" t="n">
        <x:f>IF(OR(NOT(ISNUMBER(Q4297)),NOT(ISNUMBER(R4297))),"",IF(Q4297&lt;R4297,1,0))</x:f>
        <x:v>0</x:v>
      </x:c>
      <x:c r="AF4297" s="50" t="n">
        <x:f>IFERROR(IF(AND(A4297=A4296,C4297=C4296+1,ISNUMBER(AE4296)),AE4296,""),"")</x:f>
        <x:v>0</x:v>
      </x:c>
      <x:c r="AG4297" s="52" t="n">
        <x:f>IFERROR(IF(AND(A4297=A4296,C4297=C4296+1,ISNUMBER(U4297),ISNUMBER(U4296),U4296&lt;&gt;0),U4297/U4296-1,""),"")</x:f>
        <x:v>0.051646751473457764</x:v>
      </x:c>
      <x:c r="AH4297" s="50" t="n">
        <x:f>IF(AND(ISNUMBER(AE4297),ISNUMBER(AF4297),ISNUMBER(AG4297)),IF(AND(AE4297=1,AF4297=1,AG4297&lt;0),1,0),"")</x:f>
        <x:v>0</x:v>
      </x:c>
      <x:c r="AI4297" s="50" t="n">
        <x:f>IF(AND(A4297=A4298,C4298=C4297+1,ISNUMBER(AH4298)),C4298,"")</x:f>
        <x:v>2015</x:v>
      </x:c>
      <x:c r="AJ4297" s="50" t="n">
        <x:f>IF(AND(A4297=A4298,C4298=C4297+1,ISNUMBER(AH4298)),AH4298,"")</x:f>
        <x:v>0</x:v>
      </x:c>
    </x:row>
    <x:row r="4298" ht="15">
      <x:c r="A4298" s="9" t="s">
        <x:v>297</x:v>
      </x:c>
      <x:c r="B4298" s="10">
        <x:v>42369</x:v>
      </x:c>
      <x:c r="C4298" s="9">
        <x:v>2015</x:v>
      </x:c>
      <x:c r="D4298" s="11">
        <x:v>106.015</x:v>
      </x:c>
      <x:c r="E4298" s="11">
        <x:v>75.078999999999994</x:v>
      </x:c>
      <x:c r="F4298" s="11">
        <x:v>59.316000000000003</x:v>
      </x:c>
      <x:c r="G4298" s="11">
        <x:v>98.218999999999994</x:v>
      </x:c>
      <x:c r="H4298" s="11">
        <x:v>0</x:v>
      </x:c>
      <x:c r="I4298" s="11">
        <x:v>7.7960000000000003</x:v>
      </x:c>
      <x:c r="J4298" s="11">
        <x:v>-19.992000000000001</x:v>
      </x:c>
      <x:c r="K4298" s="11">
        <x:v>39.987000000000002</x:v>
      </x:c>
      <x:c r="L4298" s="11">
        <x:v>10.689</x:v>
      </x:c>
      <x:c r="M4298" s="11">
        <x:v>0</x:v>
      </x:c>
      <x:c r="N4298" s="11">
        <x:v>0</x:v>
      </x:c>
      <x:c r="O4298" s="11">
        <x:v>167.61500000000001</x:v>
      </x:c>
      <x:c r="P4298" s="11">
        <x:v>15.367000000000001</x:v>
      </x:c>
      <x:c r="Q4298" s="11">
        <x:v>17.837</x:v>
      </x:c>
      <x:c r="R4298" s="11">
        <x:v>0</x:v>
      </x:c>
      <x:c r="S4298" s="11">
        <x:v>11.646000000000001</x:v>
      </x:c>
      <x:c r="T4298" s="11">
        <x:v>-2.3250000000000002</x:v>
      </x:c>
      <x:c r="U4298" s="11">
        <x:v>104.139</x:v>
      </x:c>
      <x:c r="V4298" s="11">
        <x:v>18</x:v>
      </x:c>
      <x:c r="W4298" s="12">
        <x:v>0</x:v>
      </x:c>
      <x:c r="X4298" s="8">
        <x:v>0</x:v>
      </x:c>
      <x:c r="Y4298" s="13">
        <x:f t="shared" si="402"/>
        <x:v>1.2657461730393147</x:v>
      </x:c>
      <x:c r="Z4298" s="13">
        <x:f t="shared" si="403"/>
        <x:v>0.92646323633448091</x:v>
      </x:c>
      <x:c r="AA4298" s="13">
        <x:f t="shared" si="404"/>
        <x:v>0.10985237938027638</x:v>
      </x:c>
      <x:c r="AB4298" s="13">
        <x:f t="shared" si="405"/>
        <x:v>0.14495118615290289</x:v>
      </x:c>
      <x:c r="AC4298" s="13">
        <x:f t="shared" si="406"/>
        <x:v>-2.367159103635753E-2</x:v>
      </x:c>
      <x:c r="AD4298" s="13">
        <x:f t="shared" si="407"/>
        <x:v>-0.18857708814790361</x:v>
      </x:c>
      <x:c r="AE4298" s="50" t="n">
        <x:f>IF(OR(NOT(ISNUMBER(Q4298)),NOT(ISNUMBER(R4298))),"",IF(Q4298&lt;R4298,1,0))</x:f>
        <x:v>0</x:v>
      </x:c>
      <x:c r="AF4298" s="50" t="n">
        <x:f>IFERROR(IF(AND(A4298=A4297,C4298=C4297+1,ISNUMBER(AE4297)),AE4297,""),"")</x:f>
        <x:v>0</x:v>
      </x:c>
      <x:c r="AG4298" s="52" t="n">
        <x:f>IFERROR(IF(AND(A4298=A4297,C4298=C4297+1,ISNUMBER(U4298),ISNUMBER(U4297),U4297&lt;&gt;0),U4298/U4297-1,""),"")</x:f>
        <x:v>-0.23867097315657038</x:v>
      </x:c>
      <x:c r="AH4298" s="50" t="n">
        <x:f>IF(AND(ISNUMBER(AE4298),ISNUMBER(AF4298),ISNUMBER(AG4298)),IF(AND(AE4298=1,AF4298=1,AG4298&lt;0),1,0),"")</x:f>
        <x:v>0</x:v>
      </x:c>
      <x:c r="AI4298" s="50" t="n">
        <x:f>IF(AND(A4298=A4299,C4299=C4298+1,ISNUMBER(AH4299)),C4299,"")</x:f>
        <x:v>2016</x:v>
      </x:c>
      <x:c r="AJ4298" s="50" t="n">
        <x:f>IF(AND(A4298=A4299,C4299=C4298+1,ISNUMBER(AH4299)),AH4299,"")</x:f>
        <x:v>0</x:v>
      </x:c>
    </x:row>
    <x:row r="4299" ht="15">
      <x:c r="A4299" s="9" t="s">
        <x:v>297</x:v>
      </x:c>
      <x:c r="B4299" s="10">
        <x:v>42735</x:v>
      </x:c>
      <x:c r="C4299" s="9">
        <x:v>2016</x:v>
      </x:c>
      <x:c r="D4299" s="11">
        <x:v>134.38999999999999</x:v>
      </x:c>
      <x:c r="E4299" s="11">
        <x:v>50.356999999999999</x:v>
      </x:c>
      <x:c r="F4299" s="11">
        <x:v>63.731999999999999</x:v>
      </x:c>
      <x:c r="G4299" s="11">
        <x:v>104.515</x:v>
      </x:c>
      <x:c r="H4299" s="11">
        <x:v>15.215999999999999</x:v>
      </x:c>
      <x:c r="I4299" s="11">
        <x:v>29.875</x:v>
      </x:c>
      <x:c r="J4299" s="11">
        <x:v>2.8479999999999999</x:v>
      </x:c>
      <x:c r="K4299" s="11">
        <x:v>1.7969999999999999</x:v>
      </x:c>
      <x:c r="L4299" s="11">
        <x:v>19.413</x:v>
      </x:c>
      <x:c r="M4299" s="11">
        <x:v>2.028</x:v>
      </x:c>
      <x:c r="N4299" s="11">
        <x:v>13.188000000000001</x:v>
      </x:c>
      <x:c r="O4299" s="11">
        <x:v>185.863</x:v>
      </x:c>
      <x:c r="P4299" s="11">
        <x:v>14.989000000000001</x:v>
      </x:c>
      <x:c r="Q4299" s="11">
        <x:v>18.385000000000002</x:v>
      </x:c>
      <x:c r="R4299" s="11">
        <x:v>0.22900000000000001</x:v>
      </x:c>
      <x:c r="S4299" s="11">
        <x:v>12.851000000000001</x:v>
      </x:c>
      <x:c r="T4299" s="11">
        <x:v>11.775</x:v>
      </x:c>
      <x:c r="U4299" s="11">
        <x:v>133.06649999999999</x:v>
      </x:c>
      <x:c r="V4299" s="11">
        <x:v>18</x:v>
      </x:c>
      <x:c r="W4299" s="12">
        <x:v>0</x:v>
      </x:c>
      <x:c r="X4299" s="8">
        <x:v>0</x:v>
      </x:c>
      <x:c r="Y4299" s="13">
        <x:f t="shared" si="402"/>
        <x:v>0.79013682294608678</x:v>
      </x:c>
      <x:c r="Z4299" s="13">
        <x:f t="shared" si="403"/>
        <x:v>0.77769923357392667</x:v>
      </x:c>
      <x:c r="AA4299" s="13">
        <x:f t="shared" si="404"/>
        <x:v>9.5624674454944575E-2</x:v>
      </x:c>
      <x:c r="AB4299" s="13">
        <x:f t="shared" si="405"/>
        <x:v>0.11153359624972098</x:v>
      </x:c>
      <x:c r="AC4299" s="13">
        <x:f t="shared" si="406"/>
        <x:v>0.11266325407836196</x:v>
      </x:c>
      <x:c r="AD4299" s="13">
        <x:f t="shared" si="407"/>
        <x:v>2.119205298013245E-2</x:v>
      </x:c>
      <x:c r="AE4299" s="50" t="n">
        <x:f>IF(OR(NOT(ISNUMBER(Q4299)),NOT(ISNUMBER(R4299))),"",IF(Q4299&lt;R4299,1,0))</x:f>
        <x:v>0</x:v>
      </x:c>
      <x:c r="AF4299" s="50" t="n">
        <x:f>IFERROR(IF(AND(A4299=A4298,C4299=C4298+1,ISNUMBER(AE4298)),AE4298,""),"")</x:f>
        <x:v>0</x:v>
      </x:c>
      <x:c r="AG4299" s="52" t="n">
        <x:f>IFERROR(IF(AND(A4299=A4298,C4299=C4298+1,ISNUMBER(U4299),ISNUMBER(U4298),U4298&lt;&gt;0),U4299/U4298-1,""),"")</x:f>
        <x:v>0.2777777777777777</x:v>
      </x:c>
      <x:c r="AH4299" s="50" t="n">
        <x:f>IF(AND(ISNUMBER(AE4299),ISNUMBER(AF4299),ISNUMBER(AG4299)),IF(AND(AE4299=1,AF4299=1,AG4299&lt;0),1,0),"")</x:f>
        <x:v>0</x:v>
      </x:c>
      <x:c r="AI4299" s="50" t="n">
        <x:f>IF(AND(A4299=A4300,C4300=C4299+1,ISNUMBER(AH4300)),C4300,"")</x:f>
        <x:v>2017</x:v>
      </x:c>
      <x:c r="AJ4299" s="50" t="n">
        <x:f>IF(AND(A4299=A4300,C4300=C4299+1,ISNUMBER(AH4300)),AH4300,"")</x:f>
        <x:v>0</x:v>
      </x:c>
    </x:row>
    <x:row r="4300" ht="15">
      <x:c r="A4300" s="9" t="s">
        <x:v>297</x:v>
      </x:c>
      <x:c r="B4300" s="10">
        <x:v>43100</x:v>
      </x:c>
      <x:c r="C4300" s="9">
        <x:v>2017</x:v>
      </x:c>
      <x:c r="D4300" s="11">
        <x:v>134.10400000000001</x:v>
      </x:c>
      <x:c r="E4300" s="11">
        <x:v>55.722999999999999</x:v>
      </x:c>
      <x:c r="F4300" s="11">
        <x:v>63.241</x:v>
      </x:c>
      <x:c r="G4300" s="11">
        <x:v>79.111999999999995</x:v>
      </x:c>
      <x:c r="H4300" s="11">
        <x:v>8.4280000000000008</x:v>
      </x:c>
      <x:c r="I4300" s="11">
        <x:v>54.991999999999997</x:v>
      </x:c>
      <x:c r="J4300" s="11">
        <x:v>27.215</x:v>
      </x:c>
      <x:c r="K4300" s="11">
        <x:v>2.6339999999999999</x:v>
      </x:c>
      <x:c r="L4300" s="11">
        <x:v>17.786999999999999</x:v>
      </x:c>
      <x:c r="M4300" s="11">
        <x:v>1.9219999999999999</x:v>
      </x:c>
      <x:c r="N4300" s="11">
        <x:v>6.5060000000000002</x:v>
      </x:c>
      <x:c r="O4300" s="11">
        <x:v>220.977</x:v>
      </x:c>
      <x:c r="P4300" s="11">
        <x:v>22.567</x:v>
      </x:c>
      <x:c r="Q4300" s="11">
        <x:v>26.652000000000001</x:v>
      </x:c>
      <x:c r="R4300" s="11">
        <x:v>0.48099999999999998</x:v>
      </x:c>
      <x:c r="S4300" s="11">
        <x:v>16.927</x:v>
      </x:c>
      <x:c r="T4300" s="11">
        <x:v>16.097000000000001</x:v>
      </x:c>
      <x:c r="U4300" s="11">
        <x:v>160.0402</x:v>
      </x:c>
      <x:c r="V4300" s="11">
        <x:v>18</x:v>
      </x:c>
      <x:c r="W4300" s="12">
        <x:v>0</x:v>
      </x:c>
      <x:c r="X4300" s="8">
        <x:v>0</x:v>
      </x:c>
      <x:c r="Y4300" s="13">
        <x:f t="shared" si="402"/>
        <x:v>0.8811214243924036</x:v>
      </x:c>
      <x:c r="Z4300" s="13">
        <x:f t="shared" si="403"/>
        <x:v>0.58993020342420799</x:v>
      </x:c>
      <x:c r="AA4300" s="13">
        <x:f t="shared" si="404"/>
        <x:v>0.12622293145618324</x:v>
      </x:c>
      <x:c r="AB4300" s="13">
        <x:f t="shared" si="405"/>
        <x:v>0.16827984251029052</x:v>
      </x:c>
      <x:c r="AC4300" s="13">
        <x:f t="shared" si="406"/>
        <x:v>0.20347102841541109</x:v>
      </x:c>
      <x:c r="AD4300" s="13">
        <x:f t="shared" si="407"/>
        <x:v>0.20293950963431365</x:v>
      </x:c>
      <x:c r="AE4300" s="50" t="n">
        <x:f>IF(OR(NOT(ISNUMBER(Q4300)),NOT(ISNUMBER(R4300))),"",IF(Q4300&lt;R4300,1,0))</x:f>
        <x:v>0</x:v>
      </x:c>
      <x:c r="AF4300" s="50" t="n">
        <x:f>IFERROR(IF(AND(A4300=A4299,C4300=C4299+1,ISNUMBER(AE4299)),AE4299,""),"")</x:f>
        <x:v>0</x:v>
      </x:c>
      <x:c r="AG4300" s="52" t="n">
        <x:f>IFERROR(IF(AND(A4300=A4299,C4300=C4299+1,ISNUMBER(U4300),ISNUMBER(U4299),U4299&lt;&gt;0),U4300/U4299-1,""),"")</x:f>
        <x:v>0.20270842022597724</x:v>
      </x:c>
      <x:c r="AH4300" s="50" t="n">
        <x:f>IF(AND(ISNUMBER(AE4300),ISNUMBER(AF4300),ISNUMBER(AG4300)),IF(AND(AE4300=1,AF4300=1,AG4300&lt;0),1,0),"")</x:f>
        <x:v>0</x:v>
      </x:c>
      <x:c r="AI4300" s="50" t="n">
        <x:f>IF(AND(A4300=A4301,C4301=C4300+1,ISNUMBER(AH4301)),C4301,"")</x:f>
        <x:v>2018</x:v>
      </x:c>
      <x:c r="AJ4300" s="50" t="n">
        <x:f>IF(AND(A4300=A4301,C4301=C4300+1,ISNUMBER(AH4301)),AH4301,"")</x:f>
        <x:v>0</x:v>
      </x:c>
    </x:row>
    <x:row r="4301" ht="15">
      <x:c r="A4301" s="9" t="s">
        <x:v>297</x:v>
      </x:c>
      <x:c r="B4301" s="10">
        <x:v>43465</x:v>
      </x:c>
      <x:c r="C4301" s="9">
        <x:v>2018</x:v>
      </x:c>
      <x:c r="D4301" s="11">
        <x:v>150.70599999999999</x:v>
      </x:c>
      <x:c r="E4301" s="11">
        <x:v>61.576999999999998</x:v>
      </x:c>
      <x:c r="F4301" s="11">
        <x:v>56.939</x:v>
      </x:c>
      <x:c r="G4301" s="11">
        <x:v>91.131</x:v>
      </x:c>
      <x:c r="H4301" s="11">
        <x:v>20.54</x:v>
      </x:c>
      <x:c r="I4301" s="11">
        <x:v>59.575000000000003</x:v>
      </x:c>
      <x:c r="J4301" s="11">
        <x:v>32.399000000000001</x:v>
      </x:c>
      <x:c r="K4301" s="11">
        <x:v>5.5339999999999998</x:v>
      </x:c>
      <x:c r="L4301" s="11">
        <x:v>22.151</x:v>
      </x:c>
      <x:c r="M4301" s="11">
        <x:v>4.0060000000000002</x:v>
      </x:c>
      <x:c r="N4301" s="11">
        <x:v>16.533999999999999</x:v>
      </x:c>
      <x:c r="O4301" s="11">
        <x:v>223.76499999999999</x:v>
      </x:c>
      <x:c r="P4301" s="11">
        <x:v>24.138999999999999</x:v>
      </x:c>
      <x:c r="Q4301" s="11">
        <x:v>28.413</x:v>
      </x:c>
      <x:c r="R4301" s="11">
        <x:v>0.55500000000000005</x:v>
      </x:c>
      <x:c r="S4301" s="11">
        <x:v>19.062000000000001</x:v>
      </x:c>
      <x:c r="T4301" s="11">
        <x:v>11.308999999999999</x:v>
      </x:c>
      <x:c r="U4301" s="11">
        <x:v>240.0052</x:v>
      </x:c>
      <x:c r="V4301" s="11">
        <x:v>18</x:v>
      </x:c>
      <x:c r="W4301" s="12">
        <x:v>0</x:v>
      </x:c>
      <x:c r="X4301" s="8">
        <x:v>0</x:v>
      </x:c>
      <x:c r="Y4301" s="13">
        <x:f t="shared" si="402"/>
        <x:v>1.0814555928274117</x:v>
      </x:c>
      <x:c r="Z4301" s="13">
        <x:f t="shared" si="403"/>
        <x:v>0.6046939073427734</x:v>
      </x:c>
      <x:c r="AA4301" s="13">
        <x:f t="shared" si="404"/>
        <x:v>0.12648467877854899</x:v>
      </x:c>
      <x:c r="AB4301" s="13">
        <x:f t="shared" si="405"/>
        <x:v>0.16017278675036165</x:v>
      </x:c>
      <x:c r="AC4301" s="13">
        <x:f t="shared" si="406"/>
        <x:v>0.12409608146514357</x:v>
      </x:c>
      <x:c r="AD4301" s="13">
        <x:f t="shared" si="407"/>
        <x:v>0.21498148713388984</x:v>
      </x:c>
      <x:c r="AE4301" s="50" t="n">
        <x:f>IF(OR(NOT(ISNUMBER(Q4301)),NOT(ISNUMBER(R4301))),"",IF(Q4301&lt;R4301,1,0))</x:f>
        <x:v>0</x:v>
      </x:c>
      <x:c r="AF4301" s="50" t="n">
        <x:f>IFERROR(IF(AND(A4301=A4300,C4301=C4300+1,ISNUMBER(AE4300)),AE4300,""),"")</x:f>
        <x:v>0</x:v>
      </x:c>
      <x:c r="AG4301" s="52" t="n">
        <x:f>IFERROR(IF(AND(A4301=A4300,C4301=C4300+1,ISNUMBER(U4301),ISNUMBER(U4300),U4300&lt;&gt;0),U4301/U4300-1,""),"")</x:f>
        <x:v>0.4996557115024851</x:v>
      </x:c>
      <x:c r="AH4301" s="50" t="n">
        <x:f>IF(AND(ISNUMBER(AE4301),ISNUMBER(AF4301),ISNUMBER(AG4301)),IF(AND(AE4301=1,AF4301=1,AG4301&lt;0),1,0),"")</x:f>
        <x:v>0</x:v>
      </x:c>
      <x:c r="AI4301" s="50" t="n">
        <x:f>IF(AND(A4301=A4302,C4302=C4301+1,ISNUMBER(AH4302)),C4302,"")</x:f>
        <x:v>2019</x:v>
      </x:c>
      <x:c r="AJ4301" s="50" t="n">
        <x:f>IF(AND(A4301=A4302,C4302=C4301+1,ISNUMBER(AH4302)),AH4302,"")</x:f>
        <x:v>0</x:v>
      </x:c>
    </x:row>
    <x:row r="4302" ht="15">
      <x:c r="A4302" s="9" t="s">
        <x:v>297</x:v>
      </x:c>
      <x:c r="B4302" s="10">
        <x:v>43830</x:v>
      </x:c>
      <x:c r="C4302" s="9">
        <x:v>2019</x:v>
      </x:c>
      <x:c r="D4302" s="11">
        <x:v>169.797</x:v>
      </x:c>
      <x:c r="E4302" s="11">
        <x:v>64.164000000000001</x:v>
      </x:c>
      <x:c r="F4302" s="11">
        <x:v>64.569000000000003</x:v>
      </x:c>
      <x:c r="G4302" s="11">
        <x:v>116.99</x:v>
      </x:c>
      <x:c r="H4302" s="11">
        <x:v>11.326000000000001</x:v>
      </x:c>
      <x:c r="I4302" s="11">
        <x:v>52.807000000000002</x:v>
      </x:c>
      <x:c r="J4302" s="11">
        <x:v>25.324000000000002</x:v>
      </x:c>
      <x:c r="K4302" s="11">
        <x:v>5.9409999999999998</x:v>
      </x:c>
      <x:c r="L4302" s="11">
        <x:v>18.594000000000001</x:v>
      </x:c>
      <x:c r="M4302" s="11">
        <x:v>6.5469999999999997</x:v>
      </x:c>
      <x:c r="N4302" s="11">
        <x:v>4.7789999999999999</x:v>
      </x:c>
      <x:c r="O4302" s="11">
        <x:v>188.999</x:v>
      </x:c>
      <x:c r="P4302" s="11">
        <x:v>10.333</x:v>
      </x:c>
      <x:c r="Q4302" s="11">
        <x:v>17.088999999999999</x:v>
      </x:c>
      <x:c r="R4302" s="11">
        <x:v>0.35199999999999998</x:v>
      </x:c>
      <x:c r="S4302" s="11">
        <x:v>7.6349999999999998</x:v>
      </x:c>
      <x:c r="T4302" s="11">
        <x:v>18.759</x:v>
      </x:c>
      <x:c r="U4302" s="11">
        <x:v>170.37440000000001</x:v>
      </x:c>
      <x:c r="V4302" s="11">
        <x:v>18</x:v>
      </x:c>
      <x:c r="W4302" s="12">
        <x:v>0</x:v>
      </x:c>
      <x:c r="X4302" s="8">
        <x:v>0</x:v>
      </x:c>
      <x:c r="Y4302" s="13">
        <x:f t="shared" si="402"/>
        <x:v>0.99372764019885707</x:v>
      </x:c>
      <x:c r="Z4302" s="13">
        <x:f t="shared" si="403"/>
        <x:v>0.68899921671172049</x:v>
      </x:c>
      <x:c r="AA4302" s="13">
        <x:f t="shared" si="404"/>
        <x:v>4.496545875368823E-2</x:v>
      </x:c>
      <x:c r="AB4302" s="13">
        <x:f t="shared" si="405"/>
        <x:v>6.0855020995659523E-2</x:v>
      </x:c>
      <x:c r="AC4302" s="13">
        <x:f t="shared" si="406"/>
        <x:v>0.16034703820839388</x:v>
      </x:c>
      <x:c r="AD4302" s="13">
        <x:f t="shared" si="407"/>
        <x:v>0.14914279993168314</x:v>
      </x:c>
      <x:c r="AE4302" s="50" t="n">
        <x:f>IF(OR(NOT(ISNUMBER(Q4302)),NOT(ISNUMBER(R4302))),"",IF(Q4302&lt;R4302,1,0))</x:f>
        <x:v>0</x:v>
      </x:c>
      <x:c r="AF4302" s="50" t="n">
        <x:f>IFERROR(IF(AND(A4302=A4301,C4302=C4301+1,ISNUMBER(AE4301)),AE4301,""),"")</x:f>
        <x:v>0</x:v>
      </x:c>
      <x:c r="AG4302" s="52" t="n">
        <x:f>IFERROR(IF(AND(A4302=A4301,C4302=C4301+1,ISNUMBER(U4302),ISNUMBER(U4301),U4301&lt;&gt;0),U4302/U4301-1,""),"")</x:f>
        <x:v>-0.2901220473556406</x:v>
      </x:c>
      <x:c r="AH4302" s="50" t="n">
        <x:f>IF(AND(ISNUMBER(AE4302),ISNUMBER(AF4302),ISNUMBER(AG4302)),IF(AND(AE4302=1,AF4302=1,AG4302&lt;0),1,0),"")</x:f>
        <x:v>0</x:v>
      </x:c>
      <x:c r="AI4302" s="50" t="n">
        <x:f>IF(AND(A4302=A4303,C4303=C4302+1,ISNUMBER(AH4303)),C4303,"")</x:f>
        <x:v>2020</x:v>
      </x:c>
      <x:c r="AJ4302" s="50" t="n">
        <x:f>IF(AND(A4302=A4303,C4303=C4302+1,ISNUMBER(AH4303)),AH4303,"")</x:f>
        <x:v>0</x:v>
      </x:c>
    </x:row>
    <x:row r="4303" ht="15">
      <x:c r="A4303" s="9" t="s">
        <x:v>297</x:v>
      </x:c>
      <x:c r="B4303" s="10">
        <x:v>44196</x:v>
      </x:c>
      <x:c r="C4303" s="9">
        <x:v>2020</x:v>
      </x:c>
      <x:c r="D4303" s="11">
        <x:v>210.62100000000001</x:v>
      </x:c>
      <x:c r="E4303" s="11">
        <x:v>64.334999999999994</x:v>
      </x:c>
      <x:c r="F4303" s="11">
        <x:v>65.843000000000004</x:v>
      </x:c>
      <x:c r="G4303" s="11">
        <x:v>123.65</x:v>
      </x:c>
      <x:c r="H4303" s="11">
        <x:v>24.952000000000002</x:v>
      </x:c>
      <x:c r="I4303" s="11">
        <x:v>86.971000000000004</x:v>
      </x:c>
      <x:c r="J4303" s="11">
        <x:v>59.029000000000003</x:v>
      </x:c>
      <x:c r="K4303" s="11">
        <x:v>3.56</x:v>
      </x:c>
      <x:c r="L4303" s="11">
        <x:v>19.055</x:v>
      </x:c>
      <x:c r="M4303" s="11">
        <x:v>5.2080000000000002</x:v>
      </x:c>
      <x:c r="N4303" s="11">
        <x:v>19.744</x:v>
      </x:c>
      <x:c r="O4303" s="11">
        <x:v>206.149</x:v>
      </x:c>
      <x:c r="P4303" s="11">
        <x:v>5.2190000000000003</x:v>
      </x:c>
      <x:c r="Q4303" s="11">
        <x:v>11.906000000000001</x:v>
      </x:c>
      <x:c r="R4303" s="11">
        <x:v>0.31900000000000001</x:v>
      </x:c>
      <x:c r="S4303" s="11">
        <x:v>4.194</x:v>
      </x:c>
      <x:c r="T4303" s="11">
        <x:v>0.57399999999999995</x:v>
      </x:c>
      <x:c r="U4303" s="11">
        <x:v>168.1771</x:v>
      </x:c>
      <x:c r="V4303" s="11">
        <x:v>18</x:v>
      </x:c>
      <x:c r="W4303" s="12">
        <x:v>0</x:v>
      </x:c>
      <x:c r="X4303" s="8">
        <x:v>0</x:v>
      </x:c>
      <x:c r="Y4303" s="13">
        <x:f t="shared" si="402"/>
        <x:v>0.97709703385325686</x:v>
      </x:c>
      <x:c r="Z4303" s="13">
        <x:f t="shared" si="403"/>
        <x:v>0.5870734637096966</x:v>
      </x:c>
      <x:c r="AA4303" s="13">
        <x:f t="shared" si="404"/>
        <x:v>1.991254433318615E-2</x:v>
      </x:c>
      <x:c r="AB4303" s="13">
        <x:f t="shared" si="405"/>
        <x:v>2.4779105597257635E-2</x:v>
      </x:c>
      <x:c r="AC4303" s="13">
        <x:f t="shared" si="406"/>
        <x:v>4.6421350586332384E-3</x:v>
      </x:c>
      <x:c r="AD4303" s="13">
        <x:f t="shared" si="407"/>
        <x:v>0.28026170229939085</x:v>
      </x:c>
      <x:c r="AE4303" s="50" t="n">
        <x:f>IF(OR(NOT(ISNUMBER(Q4303)),NOT(ISNUMBER(R4303))),"",IF(Q4303&lt;R4303,1,0))</x:f>
        <x:v>0</x:v>
      </x:c>
      <x:c r="AF4303" s="50" t="n">
        <x:f>IFERROR(IF(AND(A4303=A4302,C4303=C4302+1,ISNUMBER(AE4302)),AE4302,""),"")</x:f>
        <x:v>0</x:v>
      </x:c>
      <x:c r="AG4303" s="52" t="n">
        <x:f>IFERROR(IF(AND(A4303=A4302,C4303=C4302+1,ISNUMBER(U4303),ISNUMBER(U4302),U4302&lt;&gt;0),U4303/U4302-1,""),"")</x:f>
        <x:v>-0.012896890612674294</x:v>
      </x:c>
      <x:c r="AH4303" s="50" t="n">
        <x:f>IF(AND(ISNUMBER(AE4303),ISNUMBER(AF4303),ISNUMBER(AG4303)),IF(AND(AE4303=1,AF4303=1,AG4303&lt;0),1,0),"")</x:f>
        <x:v>0</x:v>
      </x:c>
      <x:c r="AI4303" s="50" t="n">
        <x:f>IF(AND(A4303=A4304,C4304=C4303+1,ISNUMBER(AH4304)),C4304,"")</x:f>
        <x:v>2021</x:v>
      </x:c>
      <x:c r="AJ4303" s="50" t="n">
        <x:f>IF(AND(A4303=A4304,C4304=C4303+1,ISNUMBER(AH4304)),AH4304,"")</x:f>
        <x:v>0</x:v>
      </x:c>
    </x:row>
    <x:row r="4304" ht="15">
      <x:c r="A4304" s="9" t="s">
        <x:v>297</x:v>
      </x:c>
      <x:c r="B4304" s="10">
        <x:v>44561</x:v>
      </x:c>
      <x:c r="C4304" s="9">
        <x:v>2021</x:v>
      </x:c>
      <x:c r="D4304" s="11">
        <x:v>202.654</x:v>
      </x:c>
      <x:c r="E4304" s="11">
        <x:v>69.350999999999999</x:v>
      </x:c>
      <x:c r="F4304" s="11">
        <x:v>118.59099999999999</x:v>
      </x:c>
      <x:c r="G4304" s="11">
        <x:v>142.011</x:v>
      </x:c>
      <x:c r="H4304" s="11">
        <x:v>3.1440000000000001</x:v>
      </x:c>
      <x:c r="I4304" s="11">
        <x:v>60.643000000000001</x:v>
      </x:c>
      <x:c r="J4304" s="11">
        <x:v>32.840000000000003</x:v>
      </x:c>
      <x:c r="K4304" s="11">
        <x:v>1.911</x:v>
      </x:c>
      <x:c r="L4304" s="11">
        <x:v>26.359000000000002</x:v>
      </x:c>
      <x:c r="M4304" s="11">
        <x:v>3.1440000000000001</x:v>
      </x:c>
      <x:c r="N4304" s="11">
        <x:v>0</x:v>
      </x:c>
      <x:c r="O4304" s="11">
        <x:v>214.167</x:v>
      </x:c>
      <x:c r="P4304" s="11">
        <x:v>-21.797000000000001</x:v>
      </x:c>
      <x:c r="Q4304" s="11">
        <x:v>-12.294</x:v>
      </x:c>
      <x:c r="R4304" s="11">
        <x:v>2.0139999999999998</x:v>
      </x:c>
      <x:c r="S4304" s="11">
        <x:v>-14.499000000000001</x:v>
      </x:c>
      <x:c r="T4304" s="11">
        <x:v>-22.114999999999998</x:v>
      </x:c>
      <x:c r="U4304" s="11">
        <x:v>38.378300000000003</x:v>
      </x:c>
      <x:c r="V4304" s="11">
        <x:v>18</x:v>
      </x:c>
      <x:c r="W4304" s="12">
        <x:v>0</x:v>
      </x:c>
      <x:c r="X4304" s="8">
        <x:v>0</x:v>
      </x:c>
      <x:c r="Y4304" s="13">
        <x:f t="shared" si="402"/>
        <x:v>0.58479142599354084</x:v>
      </x:c>
      <x:c r="Z4304" s="13">
        <x:f t="shared" si="403"/>
        <x:v>0.70075596830065034</x:v>
      </x:c>
      <x:c r="AA4304" s="13">
        <x:f t="shared" si="404"/>
        <x:v>-7.1545590020428915E-2</x:v>
      </x:c>
      <x:c r="AB4304" s="13">
        <x:f t="shared" si="405"/>
        <x:v>-0.10755770919893021</x:v>
      </x:c>
      <x:c r="AC4304" s="13">
        <x:f t="shared" si="406"/>
        <x:v>-0.15572737323165106</x:v>
      </x:c>
      <x:c r="AD4304" s="13">
        <x:f t="shared" si="407"/>
        <x:v>0.16204960178432207</x:v>
      </x:c>
      <x:c r="AE4304" s="50" t="n">
        <x:f>IF(OR(NOT(ISNUMBER(Q4304)),NOT(ISNUMBER(R4304))),"",IF(Q4304&lt;R4304,1,0))</x:f>
        <x:v>1</x:v>
      </x:c>
      <x:c r="AF4304" s="50" t="n">
        <x:f>IFERROR(IF(AND(A4304=A4303,C4304=C4303+1,ISNUMBER(AE4303)),AE4303,""),"")</x:f>
        <x:v>0</x:v>
      </x:c>
      <x:c r="AG4304" s="52" t="n">
        <x:f>IFERROR(IF(AND(A4304=A4303,C4304=C4303+1,ISNUMBER(U4304),ISNUMBER(U4303),U4303&lt;&gt;0),U4304/U4303-1,""),"")</x:f>
        <x:v>-0.7717983007198959</x:v>
      </x:c>
      <x:c r="AH4304" s="50" t="n">
        <x:f>IF(AND(ISNUMBER(AE4304),ISNUMBER(AF4304),ISNUMBER(AG4304)),IF(AND(AE4304=1,AF4304=1,AG4304&lt;0),1,0),"")</x:f>
        <x:v>0</x:v>
      </x:c>
      <x:c r="AI4304" s="50" t="n">
        <x:f>IF(AND(A4304=A4305,C4305=C4304+1,ISNUMBER(AH4305)),C4305,"")</x:f>
        <x:v>2022</x:v>
      </x:c>
      <x:c r="AJ4304" s="50" t="n">
        <x:f>IF(AND(A4304=A4305,C4305=C4304+1,ISNUMBER(AH4305)),AH4305,"")</x:f>
        <x:v>0</x:v>
      </x:c>
    </x:row>
    <x:row r="4305" ht="15">
      <x:c r="A4305" s="9" t="s">
        <x:v>297</x:v>
      </x:c>
      <x:c r="B4305" s="10">
        <x:v>44926</x:v>
      </x:c>
      <x:c r="C4305" s="9">
        <x:v>2022</x:v>
      </x:c>
      <x:c r="D4305" s="11">
        <x:v>139.76400000000001</x:v>
      </x:c>
      <x:c r="E4305" s="11">
        <x:v>58.290999999999997</x:v>
      </x:c>
      <x:c r="F4305" s="11">
        <x:v>49.365000000000002</x:v>
      </x:c>
      <x:c r="G4305" s="11">
        <x:v>121.93600000000001</x:v>
      </x:c>
      <x:c r="H4305" s="11">
        <x:v>70.141999999999996</x:v>
      </x:c>
      <x:c r="I4305" s="11">
        <x:v>17.827999999999999</x:v>
      </x:c>
      <x:c r="J4305" s="11">
        <x:v>-9.5579999999999998</x:v>
      </x:c>
      <x:c r="K4305" s="11">
        <x:v>8.0619999999999994</x:v>
      </x:c>
      <x:c r="L4305" s="11">
        <x:v>13.959</x:v>
      </x:c>
      <x:c r="M4305" s="11">
        <x:v>2.194</x:v>
      </x:c>
      <x:c r="N4305" s="11">
        <x:v>67.947999999999993</x:v>
      </x:c>
      <x:c r="O4305" s="11">
        <x:v>175.886</x:v>
      </x:c>
      <x:c r="P4305" s="11">
        <x:v>7.7229999999999999</x:v>
      </x:c>
      <x:c r="Q4305" s="11">
        <x:v>50.337000000000003</x:v>
      </x:c>
      <x:c r="R4305" s="11">
        <x:v>5.234</x:v>
      </x:c>
      <x:c r="S4305" s="11">
        <x:v>-29.103999999999999</x:v>
      </x:c>
      <x:c r="T4305" s="11">
        <x:v>-15.731999999999999</x:v>
      </x:c>
      <x:c r="U4305" s="11">
        <x:v>44.051600000000001</x:v>
      </x:c>
      <x:c r="V4305" s="11">
        <x:v>18</x:v>
      </x:c>
      <x:c r="W4305" s="12">
        <x:v>0</x:v>
      </x:c>
      <x:c r="X4305" s="8">
        <x:v>0</x:v>
      </x:c>
      <x:c r="Y4305" s="13">
        <x:f t="shared" si="402"/>
        <x:v>1.1808163678719739</x:v>
      </x:c>
      <x:c r="Z4305" s="13">
        <x:f t="shared" si="403"/>
        <x:v>0.87244211671102712</x:v>
      </x:c>
      <x:c r="AA4305" s="13">
        <x:f t="shared" si="404"/>
        <x:v>-0.20823674193640707</x:v>
      </x:c>
      <x:c r="AB4305" s="13">
        <x:f t="shared" si="405"/>
        <x:v>5.5257433960104171E-2</x:v>
      </x:c>
      <x:c r="AC4305" s="13">
        <x:f t="shared" si="406"/>
        <x:v>-0.1290185015089883</x:v>
      </x:c>
      <x:c r="AD4305" s="13">
        <x:f t="shared" si="407"/>
        <x:v>-6.8386709023782938E-2</x:v>
      </x:c>
      <x:c r="AE4305" s="50" t="n">
        <x:f>IF(OR(NOT(ISNUMBER(Q4305)),NOT(ISNUMBER(R4305))),"",IF(Q4305&lt;R4305,1,0))</x:f>
        <x:v>0</x:v>
      </x:c>
      <x:c r="AF4305" s="50" t="n">
        <x:f>IFERROR(IF(AND(A4305=A4304,C4305=C4304+1,ISNUMBER(AE4304)),AE4304,""),"")</x:f>
        <x:v>1</x:v>
      </x:c>
      <x:c r="AG4305" s="52" t="n">
        <x:f>IFERROR(IF(AND(A4305=A4304,C4305=C4304+1,ISNUMBER(U4305),ISNUMBER(U4304),U4304&lt;&gt;0),U4305/U4304-1,""),"")</x:f>
        <x:v>0.14782572443281738</x:v>
      </x:c>
      <x:c r="AH4305" s="50" t="n">
        <x:f>IF(AND(ISNUMBER(AE4305),ISNUMBER(AF4305),ISNUMBER(AG4305)),IF(AND(AE4305=1,AF4305=1,AG4305&lt;0),1,0),"")</x:f>
        <x:v>0</x:v>
      </x:c>
      <x:c r="AI4305" s="50" t="n">
        <x:f>IF(AND(A4305=A4306,C4306=C4305+1,ISNUMBER(AH4306)),C4306,"")</x:f>
        <x:v>2023</x:v>
      </x:c>
      <x:c r="AJ4305" s="50" t="n">
        <x:f>IF(AND(A4305=A4306,C4306=C4305+1,ISNUMBER(AH4306)),AH4306,"")</x:f>
        <x:v>0</x:v>
      </x:c>
    </x:row>
    <x:row r="4306" ht="15">
      <x:c r="A4306" s="9" t="s">
        <x:v>297</x:v>
      </x:c>
      <x:c r="B4306" s="10">
        <x:v>45291</x:v>
      </x:c>
      <x:c r="C4306" s="9">
        <x:v>2023</x:v>
      </x:c>
      <x:c r="D4306" s="11">
        <x:v>138.501</x:v>
      </x:c>
      <x:c r="E4306" s="11">
        <x:v>48.365000000000002</x:v>
      </x:c>
      <x:c r="F4306" s="11">
        <x:v>48.194000000000003</x:v>
      </x:c>
      <x:c r="G4306" s="11">
        <x:v>121.392</x:v>
      </x:c>
      <x:c r="H4306" s="11">
        <x:v>62.000999999999998</x:v>
      </x:c>
      <x:c r="I4306" s="11">
        <x:v>17.109000000000002</x:v>
      </x:c>
      <x:c r="J4306" s="11">
        <x:v>-10.738</x:v>
      </x:c>
      <x:c r="K4306" s="11">
        <x:v>8.1959999999999997</x:v>
      </x:c>
      <x:c r="L4306" s="11">
        <x:v>15.19</x:v>
      </x:c>
      <x:c r="M4306" s="11">
        <x:v>6.4770000000000003</x:v>
      </x:c>
      <x:c r="N4306" s="11">
        <x:v>55.524000000000001</x:v>
      </x:c>
      <x:c r="O4306" s="11">
        <x:v>166.143</x:v>
      </x:c>
      <x:c r="P4306" s="11">
        <x:v>-5.3490000000000002</x:v>
      </x:c>
      <x:c r="Q4306" s="11">
        <x:v>9.9480000000000004</x:v>
      </x:c>
      <x:c r="R4306" s="11">
        <x:v>5.218</x:v>
      </x:c>
      <x:c r="S4306" s="11">
        <x:v>-4.7370000000000001</x:v>
      </x:c>
      <x:c r="T4306" s="11">
        <x:v>2.5739999999999998</x:v>
      </x:c>
      <x:c r="U4306" s="11">
        <x:v>65.147800000000004</x:v>
      </x:c>
      <x:c r="V4306" s="11">
        <x:v>18</x:v>
      </x:c>
      <x:c r="W4306" s="12">
        <x:v>0</x:v>
      </x:c>
      <x:c r="X4306" s="8">
        <x:v>0</x:v>
      </x:c>
      <x:c r="Y4306" s="13">
        <x:f t="shared" si="402"/>
        <x:v>1.0035481595219322</x:v>
      </x:c>
      <x:c r="Z4306" s="13">
        <x:f t="shared" si="403"/>
        <x:v>0.87647020599129244</x:v>
      </x:c>
      <x:c r="AA4306" s="13">
        <x:f t="shared" si="404"/>
        <x:v>-3.4201919119717546E-2</x:v>
      </x:c>
      <x:c r="AB4306" s="13">
        <x:f t="shared" si="405"/>
        <x:v>-3.862065977862976E-2</x:v>
      </x:c>
      <x:c r="AC4306" s="13">
        <x:f t="shared" si="406"/>
        <x:v>2.1204033214709372E-2</x:v>
      </x:c>
      <x:c r="AD4306" s="13">
        <x:f t="shared" si="407"/>
        <x:v>-7.7530126136273372E-2</x:v>
      </x:c>
      <x:c r="AE4306" s="50" t="n">
        <x:f>IF(OR(NOT(ISNUMBER(Q4306)),NOT(ISNUMBER(R4306))),"",IF(Q4306&lt;R4306,1,0))</x:f>
        <x:v>0</x:v>
      </x:c>
      <x:c r="AF4306" s="50" t="n">
        <x:f>IFERROR(IF(AND(A4306=A4305,C4306=C4305+1,ISNUMBER(AE4305)),AE4305,""),"")</x:f>
        <x:v>0</x:v>
      </x:c>
      <x:c r="AG4306" s="52" t="n">
        <x:f>IFERROR(IF(AND(A4306=A4305,C4306=C4305+1,ISNUMBER(U4306),ISNUMBER(U4305),U4305&lt;&gt;0),U4306/U4305-1,""),"")</x:f>
        <x:v>0.47889747477957667</x:v>
      </x:c>
      <x:c r="AH4306" s="50" t="n">
        <x:f>IF(AND(ISNUMBER(AE4306),ISNUMBER(AF4306),ISNUMBER(AG4306)),IF(AND(AE4306=1,AF4306=1,AG4306&lt;0),1,0),"")</x:f>
        <x:v>0</x:v>
      </x:c>
      <x:c r="AI4306" s="50" t="str">
        <x:f>IF(AND(A4306=A4307,C4307=C4306+1,ISNUMBER(AH4307)),C4307,"")</x:f>
      </x:c>
      <x:c r="AJ4306" s="50" t="str">
        <x:f>IF(AND(A4306=A4307,C4307=C4306+1,ISNUMBER(AH4307)),AH4307,"")</x:f>
      </x:c>
    </x:row>
    <x:row r="4307" ht="15">
      <x:c r="A4307" s="9" t="s">
        <x:v>298</x:v>
      </x:c>
      <x:c r="B4307" s="10">
        <x:v>39447</x:v>
      </x:c>
      <x:c r="C4307" s="9">
        <x:v>2007</x:v>
      </x:c>
      <x:c r="D4307" s="11">
        <x:v>490.1</x:v>
      </x:c>
      <x:c r="E4307" s="11">
        <x:v>123.1</x:v>
      </x:c>
      <x:c r="F4307" s="11">
        <x:v>97.8</x:v>
      </x:c>
      <x:c r="G4307" s="11">
        <x:v>319</x:v>
      </x:c>
      <x:c r="H4307" s="11">
        <x:v>186.5</x:v>
      </x:c>
      <x:c r="I4307" s="11">
        <x:v>171.1</x:v>
      </x:c>
      <x:c r="J4307" s="11">
        <x:v>106.6</x:v>
      </x:c>
      <x:c r="K4307" s="11">
        <x:v>10.3</x:v>
      </x:c>
      <x:c r="L4307" s="11">
        <x:v>10.9</x:v>
      </x:c>
      <x:c r="M4307" s="11">
        <x:v>0</x:v>
      </x:c>
      <x:c r="N4307" s="11">
        <x:v>186.5</x:v>
      </x:c>
      <x:c r="O4307" s="11">
        <x:v>335.5</x:v>
      </x:c>
      <x:c r="P4307" s="11">
        <x:v>45.9</x:v>
      </x:c>
      <x:c r="Q4307" s="11">
        <x:v>100.3</x:v>
      </x:c>
      <x:c r="R4307" s="11">
        <x:v>9.9</x:v>
      </x:c>
      <x:c r="S4307" s="11">
        <x:v>26.6</x:v>
      </x:c>
      <x:c r="T4307" s="11">
        <x:v>69.2</x:v>
      </x:c>
      <x:c r="U4307" s="11">
        <x:v>538.20000000000005</x:v>
      </x:c>
      <x:c r="V4307" s="11">
        <x:v>18</x:v>
      </x:c>
      <x:c r="W4307" s="12">
        <x:v>0</x:v>
      </x:c>
      <x:c r="X4307" s="8">
        <x:v>0</x:v>
      </x:c>
      <x:c r="Y4307" s="13">
        <x:f t="shared" si="402"/>
        <x:v>1.2586912065439673</x:v>
      </x:c>
      <x:c r="Z4307" s="13">
        <x:f t="shared" si="403"/>
        <x:v>0.65088757396449703</x:v>
      </x:c>
      <x:c r="AA4307" s="13">
        <x:f t="shared" si="404"/>
        <x:v>5.427463782901449E-2</x:v>
      </x:c>
      <x:c r="AB4307" s="13">
        <x:f t="shared" si="405"/>
        <x:v>9.3654356253825746E-2</x:v>
      </x:c>
      <x:c r="AC4307" s="13">
        <x:f t="shared" si="406"/>
        <x:v>0.21692789968652038</x:v>
      </x:c>
      <x:c r="AD4307" s="13">
        <x:f t="shared" si="407"/>
        <x:v>0.21750663129973472</x:v>
      </x:c>
      <x:c r="AE4307" s="50" t="n">
        <x:f>IF(OR(NOT(ISNUMBER(Q4307)),NOT(ISNUMBER(R4307))),"",IF(Q4307&lt;R4307,1,0))</x:f>
        <x:v>0</x:v>
      </x:c>
      <x:c r="AF4307" s="50" t="str">
        <x:f>IFERROR(IF(AND(A4307=A4306,C4307=C4306+1,ISNUMBER(AE4306)),AE4306,""),"")</x:f>
      </x:c>
      <x:c r="AG4307" s="52" t="str">
        <x:f>IFERROR(IF(AND(A4307=A4306,C4307=C4306+1,ISNUMBER(U4307),ISNUMBER(U4306),U4306&lt;&gt;0),U4307/U4306-1,""),"")</x:f>
      </x:c>
      <x:c r="AH4307" s="50" t="str">
        <x:f>IF(AND(ISNUMBER(AE4307),ISNUMBER(AF4307),ISNUMBER(AG4307)),IF(AND(AE4307=1,AF4307=1,AG4307&lt;0),1,0),"")</x:f>
      </x:c>
      <x:c r="AI4307" s="50" t="n">
        <x:f>IF(AND(A4307=A4308,C4308=C4307+1,ISNUMBER(AH4308)),C4308,"")</x:f>
        <x:v>2008</x:v>
      </x:c>
      <x:c r="AJ4307" s="50" t="n">
        <x:f>IF(AND(A4307=A4308,C4308=C4307+1,ISNUMBER(AH4308)),AH4308,"")</x:f>
        <x:v>0</x:v>
      </x:c>
    </x:row>
    <x:row r="4308" ht="15">
      <x:c r="A4308" s="9" t="s">
        <x:v>298</x:v>
      </x:c>
      <x:c r="B4308" s="10">
        <x:v>39813</x:v>
      </x:c>
      <x:c r="C4308" s="9">
        <x:v>2008</x:v>
      </x:c>
      <x:c r="D4308" s="11">
        <x:v>666</x:v>
      </x:c>
      <x:c r="E4308" s="11">
        <x:v>164.2</x:v>
      </x:c>
      <x:c r="F4308" s="11">
        <x:v>127.4</x:v>
      </x:c>
      <x:c r="G4308" s="11">
        <x:v>425.9</x:v>
      </x:c>
      <x:c r="H4308" s="11">
        <x:v>260.5</x:v>
      </x:c>
      <x:c r="I4308" s="11">
        <x:v>240.1</x:v>
      </x:c>
      <x:c r="J4308" s="11">
        <x:v>122.3</x:v>
      </x:c>
      <x:c r="K4308" s="11">
        <x:v>4.4000000000000004</x:v>
      </x:c>
      <x:c r="L4308" s="11">
        <x:v>16.2</x:v>
      </x:c>
      <x:c r="M4308" s="11">
        <x:v>0.5</x:v>
      </x:c>
      <x:c r="N4308" s="11">
        <x:v>260</x:v>
      </x:c>
      <x:c r="O4308" s="11">
        <x:v>465.5</x:v>
      </x:c>
      <x:c r="P4308" s="11">
        <x:v>47.1</x:v>
      </x:c>
      <x:c r="Q4308" s="11">
        <x:v>121.9</x:v>
      </x:c>
      <x:c r="R4308" s="11">
        <x:v>16.8</x:v>
      </x:c>
      <x:c r="S4308" s="11">
        <x:v>23.3</x:v>
      </x:c>
      <x:c r="T4308" s="11">
        <x:v>83</x:v>
      </x:c>
      <x:c r="U4308" s="11">
        <x:v>386.58800000000002</x:v>
      </x:c>
      <x:c r="V4308" s="11">
        <x:v>18</x:v>
      </x:c>
      <x:c r="W4308" s="12">
        <x:v>0</x:v>
      </x:c>
      <x:c r="X4308" s="8">
        <x:v>0</x:v>
      </x:c>
      <x:c r="Y4308" s="13">
        <x:f t="shared" si="402"/>
        <x:v>1.2888540031397173</x:v>
      </x:c>
      <x:c r="Z4308" s="13">
        <x:f t="shared" si="403"/>
        <x:v>0.63948948948948947</x:v>
      </x:c>
      <x:c r="AA4308" s="13">
        <x:f t="shared" si="404"/>
        <x:v>3.4984984984984986E-2</x:v>
      </x:c>
      <x:c r="AB4308" s="13">
        <x:f t="shared" si="405"/>
        <x:v>7.072072072072072E-2</x:v>
      </x:c>
      <x:c r="AC4308" s="13">
        <x:f t="shared" si="406"/>
        <x:v>0.19488142756515614</x:v>
      </x:c>
      <x:c r="AD4308" s="13">
        <x:f t="shared" si="407"/>
        <x:v>0.18363363363363364</x:v>
      </x:c>
      <x:c r="AE4308" s="50" t="n">
        <x:f>IF(OR(NOT(ISNUMBER(Q4308)),NOT(ISNUMBER(R4308))),"",IF(Q4308&lt;R4308,1,0))</x:f>
        <x:v>0</x:v>
      </x:c>
      <x:c r="AF4308" s="50" t="n">
        <x:f>IFERROR(IF(AND(A4308=A4307,C4308=C4307+1,ISNUMBER(AE4307)),AE4307,""),"")</x:f>
        <x:v>0</x:v>
      </x:c>
      <x:c r="AG4308" s="52" t="n">
        <x:f>IFERROR(IF(AND(A4308=A4307,C4308=C4307+1,ISNUMBER(U4308),ISNUMBER(U4307),U4307&lt;&gt;0),U4308/U4307-1,""),"")</x:f>
        <x:v>-0.2817019695280565</x:v>
      </x:c>
      <x:c r="AH4308" s="50" t="n">
        <x:f>IF(AND(ISNUMBER(AE4308),ISNUMBER(AF4308),ISNUMBER(AG4308)),IF(AND(AE4308=1,AF4308=1,AG4308&lt;0),1,0),"")</x:f>
        <x:v>0</x:v>
      </x:c>
      <x:c r="AI4308" s="50" t="n">
        <x:f>IF(AND(A4308=A4309,C4309=C4308+1,ISNUMBER(AH4309)),C4309,"")</x:f>
        <x:v>2009</x:v>
      </x:c>
      <x:c r="AJ4308" s="50" t="n">
        <x:f>IF(AND(A4308=A4309,C4309=C4308+1,ISNUMBER(AH4309)),AH4309,"")</x:f>
        <x:v>0</x:v>
      </x:c>
    </x:row>
    <x:row r="4309" ht="15">
      <x:c r="A4309" s="9" t="s">
        <x:v>298</x:v>
      </x:c>
      <x:c r="B4309" s="10">
        <x:v>40178</x:v>
      </x:c>
      <x:c r="C4309" s="9">
        <x:v>2009</x:v>
      </x:c>
      <x:c r="D4309" s="11">
        <x:v>528.9</x:v>
      </x:c>
      <x:c r="E4309" s="11">
        <x:v>134.5</x:v>
      </x:c>
      <x:c r="F4309" s="11">
        <x:v>74.099999999999994</x:v>
      </x:c>
      <x:c r="G4309" s="11">
        <x:v>361.4</x:v>
      </x:c>
      <x:c r="H4309" s="11">
        <x:v>259.39999999999998</x:v>
      </x:c>
      <x:c r="I4309" s="11">
        <x:v>167.5</x:v>
      </x:c>
      <x:c r="J4309" s="11">
        <x:v>56.3</x:v>
      </x:c>
      <x:c r="K4309" s="11">
        <x:v>11</x:v>
      </x:c>
      <x:c r="L4309" s="11">
        <x:v>12.2</x:v>
      </x:c>
      <x:c r="M4309" s="11">
        <x:v>0.2</x:v>
      </x:c>
      <x:c r="N4309" s="11">
        <x:v>259.2</x:v>
      </x:c>
      <x:c r="O4309" s="11">
        <x:v>482.7</x:v>
      </x:c>
      <x:c r="P4309" s="11">
        <x:v>-50.7</x:v>
      </x:c>
      <x:c r="Q4309" s="11">
        <x:v>34.4</x:v>
      </x:c>
      <x:c r="R4309" s="11">
        <x:v>15</x:v>
      </x:c>
      <x:c r="S4309" s="11">
        <x:v>-55.1</x:v>
      </x:c>
      <x:c r="T4309" s="11">
        <x:v>47.1</x:v>
      </x:c>
      <x:c r="U4309" s="11">
        <x:v>64.134</x:v>
      </x:c>
      <x:c r="V4309" s="11">
        <x:v>18</x:v>
      </x:c>
      <x:c r="W4309" s="12">
        <x:v>0</x:v>
      </x:c>
      <x:c r="X4309" s="8">
        <x:v>0</x:v>
      </x:c>
      <x:c r="Y4309" s="13">
        <x:f t="shared" si="402"/>
        <x:v>1.8151147098515521</x:v>
      </x:c>
      <x:c r="Z4309" s="13">
        <x:f t="shared" si="403"/>
        <x:v>0.68330497258460954</x:v>
      </x:c>
      <x:c r="AA4309" s="13">
        <x:f t="shared" si="404"/>
        <x:v>-0.10417848364530158</x:v>
      </x:c>
      <x:c r="AB4309" s="13">
        <x:f t="shared" si="405"/>
        <x:v>-9.5859330686330124E-2</x:v>
      </x:c>
      <x:c r="AC4309" s="13">
        <x:f t="shared" si="406"/>
        <x:v>0.13032650802434975</x:v>
      </x:c>
      <x:c r="AD4309" s="13">
        <x:f t="shared" si="407"/>
        <x:v>0.10644734354320287</x:v>
      </x:c>
      <x:c r="AE4309" s="50" t="n">
        <x:f>IF(OR(NOT(ISNUMBER(Q4309)),NOT(ISNUMBER(R4309))),"",IF(Q4309&lt;R4309,1,0))</x:f>
        <x:v>0</x:v>
      </x:c>
      <x:c r="AF4309" s="50" t="n">
        <x:f>IFERROR(IF(AND(A4309=A4308,C4309=C4308+1,ISNUMBER(AE4308)),AE4308,""),"")</x:f>
        <x:v>0</x:v>
      </x:c>
      <x:c r="AG4309" s="52" t="n">
        <x:f>IFERROR(IF(AND(A4309=A4308,C4309=C4308+1,ISNUMBER(U4309),ISNUMBER(U4308),U4308&lt;&gt;0),U4309/U4308-1,""),"")</x:f>
        <x:v>-0.8341024553271184</x:v>
      </x:c>
      <x:c r="AH4309" s="50" t="n">
        <x:f>IF(AND(ISNUMBER(AE4309),ISNUMBER(AF4309),ISNUMBER(AG4309)),IF(AND(AE4309=1,AF4309=1,AG4309&lt;0),1,0),"")</x:f>
        <x:v>0</x:v>
      </x:c>
      <x:c r="AI4309" s="50" t="n">
        <x:f>IF(AND(A4309=A4310,C4310=C4309+1,ISNUMBER(AH4310)),C4310,"")</x:f>
        <x:v>2010</x:v>
      </x:c>
      <x:c r="AJ4309" s="50" t="n">
        <x:f>IF(AND(A4309=A4310,C4310=C4309+1,ISNUMBER(AH4310)),AH4310,"")</x:f>
        <x:v>0</x:v>
      </x:c>
    </x:row>
    <x:row r="4310" ht="15">
      <x:c r="A4310" s="9" t="s">
        <x:v>298</x:v>
      </x:c>
      <x:c r="B4310" s="10">
        <x:v>40543</x:v>
      </x:c>
      <x:c r="C4310" s="9">
        <x:v>2010</x:v>
      </x:c>
      <x:c r="D4310" s="11">
        <x:v>478.5</x:v>
      </x:c>
      <x:c r="E4310" s="11">
        <x:v>127.2</x:v>
      </x:c>
      <x:c r="F4310" s="11">
        <x:v>80.8</x:v>
      </x:c>
      <x:c r="G4310" s="11">
        <x:v>231.9</x:v>
      </x:c>
      <x:c r="H4310" s="11">
        <x:v>131.80000000000001</x:v>
      </x:c>
      <x:c r="I4310" s="11">
        <x:v>246.6</x:v>
      </x:c>
      <x:c r="J4310" s="11">
        <x:v>30.7</x:v>
      </x:c>
      <x:c r="K4310" s="11">
        <x:v>12.5</x:v>
      </x:c>
      <x:c r="L4310" s="11">
        <x:v>11.3</x:v>
      </x:c>
      <x:c r="M4310" s="11">
        <x:v>0.2</x:v>
      </x:c>
      <x:c r="N4310" s="11">
        <x:v>131.6</x:v>
      </x:c>
      <x:c r="O4310" s="11">
        <x:v>351.1</x:v>
      </x:c>
      <x:c r="P4310" s="11">
        <x:v>-8.6</x:v>
      </x:c>
      <x:c r="Q4310" s="11">
        <x:v>57.1</x:v>
      </x:c>
      <x:c r="R4310" s="11">
        <x:v>9.9</x:v>
      </x:c>
      <x:c r="S4310" s="11">
        <x:v>-18.3</x:v>
      </x:c>
      <x:c r="T4310" s="11">
        <x:v>44</x:v>
      </x:c>
      <x:c r="U4310" s="11">
        <x:v>156.453</x:v>
      </x:c>
      <x:c r="V4310" s="11">
        <x:v>18</x:v>
      </x:c>
      <x:c r="W4310" s="12">
        <x:v>0</x:v>
      </x:c>
      <x:c r="X4310" s="8">
        <x:v>0</x:v>
      </x:c>
      <x:c r="Y4310" s="13">
        <x:f t="shared" si="402"/>
        <x:v>1.5742574257425743</x:v>
      </x:c>
      <x:c r="Z4310" s="13">
        <x:f t="shared" si="403"/>
        <x:v>0.4846394984326019</x:v>
      </x:c>
      <x:c r="AA4310" s="13">
        <x:f t="shared" si="404"/>
        <x:v>-3.8244514106583076E-2</x:v>
      </x:c>
      <x:c r="AB4310" s="13">
        <x:f t="shared" si="405"/>
        <x:v>-1.7972831765935213E-2</x:v>
      </x:c>
      <x:c r="AC4310" s="13">
        <x:f t="shared" si="406"/>
        <x:v>0.18973695558430356</x:v>
      </x:c>
      <x:c r="AD4310" s="13">
        <x:f t="shared" si="407"/>
        <x:v>6.4158829676071061E-2</x:v>
      </x:c>
      <x:c r="AE4310" s="50" t="n">
        <x:f>IF(OR(NOT(ISNUMBER(Q4310)),NOT(ISNUMBER(R4310))),"",IF(Q4310&lt;R4310,1,0))</x:f>
        <x:v>0</x:v>
      </x:c>
      <x:c r="AF4310" s="50" t="n">
        <x:f>IFERROR(IF(AND(A4310=A4309,C4310=C4309+1,ISNUMBER(AE4309)),AE4309,""),"")</x:f>
        <x:v>0</x:v>
      </x:c>
      <x:c r="AG4310" s="52" t="n">
        <x:f>IFERROR(IF(AND(A4310=A4309,C4310=C4309+1,ISNUMBER(U4310),ISNUMBER(U4309),U4309&lt;&gt;0),U4310/U4309-1,""),"")</x:f>
        <x:v>1.439470483674806</x:v>
      </x:c>
      <x:c r="AH4310" s="50" t="n">
        <x:f>IF(AND(ISNUMBER(AE4310),ISNUMBER(AF4310),ISNUMBER(AG4310)),IF(AND(AE4310=1,AF4310=1,AG4310&lt;0),1,0),"")</x:f>
        <x:v>0</x:v>
      </x:c>
      <x:c r="AI4310" s="50" t="n">
        <x:f>IF(AND(A4310=A4311,C4311=C4310+1,ISNUMBER(AH4311)),C4311,"")</x:f>
        <x:v>2011</x:v>
      </x:c>
      <x:c r="AJ4310" s="50" t="n">
        <x:f>IF(AND(A4310=A4311,C4311=C4310+1,ISNUMBER(AH4311)),AH4311,"")</x:f>
        <x:v>0</x:v>
      </x:c>
    </x:row>
    <x:row r="4311" ht="15">
      <x:c r="A4311" s="9" t="s">
        <x:v>298</x:v>
      </x:c>
      <x:c r="B4311" s="10">
        <x:v>40908</x:v>
      </x:c>
      <x:c r="C4311" s="9">
        <x:v>2011</x:v>
      </x:c>
      <x:c r="D4311" s="11">
        <x:v>421.6</x:v>
      </x:c>
      <x:c r="E4311" s="11">
        <x:v>141.5</x:v>
      </x:c>
      <x:c r="F4311" s="11">
        <x:v>68.8</x:v>
      </x:c>
      <x:c r="G4311" s="11">
        <x:v>192.2</x:v>
      </x:c>
      <x:c r="H4311" s="11">
        <x:v>114.1</x:v>
      </x:c>
      <x:c r="I4311" s="11">
        <x:v>229.4</x:v>
      </x:c>
      <x:c r="J4311" s="11">
        <x:v>13.1</x:v>
      </x:c>
      <x:c r="K4311" s="11">
        <x:v>0.2</x:v>
      </x:c>
      <x:c r="L4311" s="11">
        <x:v>10.199999999999999</x:v>
      </x:c>
      <x:c r="M4311" s="11">
        <x:v>1.1000000000000001</x:v>
      </x:c>
      <x:c r="N4311" s="11">
        <x:v>113</x:v>
      </x:c>
      <x:c r="O4311" s="11">
        <x:v>354.2</x:v>
      </x:c>
      <x:c r="P4311" s="11">
        <x:v>-16.5</x:v>
      </x:c>
      <x:c r="Q4311" s="11">
        <x:v>44.1</x:v>
      </x:c>
      <x:c r="R4311" s="11">
        <x:v>5.7</x:v>
      </x:c>
      <x:c r="S4311" s="11">
        <x:v>-19.3</x:v>
      </x:c>
      <x:c r="T4311" s="11">
        <x:v>12.3</x:v>
      </x:c>
      <x:c r="U4311" s="11">
        <x:v>148.6995</x:v>
      </x:c>
      <x:c r="V4311" s="11">
        <x:v>18</x:v>
      </x:c>
      <x:c r="W4311" s="12">
        <x:v>0</x:v>
      </x:c>
      <x:c r="X4311" s="8">
        <x:v>0</x:v>
      </x:c>
      <x:c r="Y4311" s="13">
        <x:f t="shared" si="402"/>
        <x:v>2.0566860465116279</x:v>
      </x:c>
      <x:c r="Z4311" s="13">
        <x:f t="shared" si="403"/>
        <x:v>0.45588235294117641</x:v>
      </x:c>
      <x:c r="AA4311" s="13">
        <x:f t="shared" si="404"/>
        <x:v>-4.5777988614800758E-2</x:v>
      </x:c>
      <x:c r="AB4311" s="13">
        <x:f t="shared" si="405"/>
        <x:v>-3.9136622390891836E-2</x:v>
      </x:c>
      <x:c r="AC4311" s="13">
        <x:f t="shared" si="406"/>
        <x:v>6.3995837669094696E-2</x:v>
      </x:c>
      <x:c r="AD4311" s="13">
        <x:f t="shared" si="407"/>
        <x:v>3.1072106261859581E-2</x:v>
      </x:c>
      <x:c r="AE4311" s="50" t="n">
        <x:f>IF(OR(NOT(ISNUMBER(Q4311)),NOT(ISNUMBER(R4311))),"",IF(Q4311&lt;R4311,1,0))</x:f>
        <x:v>0</x:v>
      </x:c>
      <x:c r="AF4311" s="50" t="n">
        <x:f>IFERROR(IF(AND(A4311=A4310,C4311=C4310+1,ISNUMBER(AE4310)),AE4310,""),"")</x:f>
        <x:v>0</x:v>
      </x:c>
      <x:c r="AG4311" s="52" t="n">
        <x:f>IFERROR(IF(AND(A4311=A4310,C4311=C4310+1,ISNUMBER(U4311),ISNUMBER(U4310),U4310&lt;&gt;0),U4311/U4310-1,""),"")</x:f>
        <x:v>-0.04955801422791506</x:v>
      </x:c>
      <x:c r="AH4311" s="50" t="n">
        <x:f>IF(AND(ISNUMBER(AE4311),ISNUMBER(AF4311),ISNUMBER(AG4311)),IF(AND(AE4311=1,AF4311=1,AG4311&lt;0),1,0),"")</x:f>
        <x:v>0</x:v>
      </x:c>
      <x:c r="AI4311" s="50" t="n">
        <x:f>IF(AND(A4311=A4312,C4312=C4311+1,ISNUMBER(AH4312)),C4312,"")</x:f>
        <x:v>2012</x:v>
      </x:c>
      <x:c r="AJ4311" s="50" t="n">
        <x:f>IF(AND(A4311=A4312,C4312=C4311+1,ISNUMBER(AH4312)),AH4312,"")</x:f>
        <x:v>0</x:v>
      </x:c>
    </x:row>
    <x:row r="4312" ht="15">
      <x:c r="A4312" s="9" t="s">
        <x:v>298</x:v>
      </x:c>
      <x:c r="B4312" s="10">
        <x:v>41274</x:v>
      </x:c>
      <x:c r="C4312" s="9">
        <x:v>2012</x:v>
      </x:c>
      <x:c r="D4312" s="11">
        <x:v>399.7</x:v>
      </x:c>
      <x:c r="E4312" s="11">
        <x:v>100.7</x:v>
      </x:c>
      <x:c r="F4312" s="11">
        <x:v>81.099999999999994</x:v>
      </x:c>
      <x:c r="G4312" s="11">
        <x:v>170.2</x:v>
      </x:c>
      <x:c r="H4312" s="11">
        <x:v>76.5</x:v>
      </x:c>
      <x:c r="I4312" s="11">
        <x:v>229.5</x:v>
      </x:c>
      <x:c r="J4312" s="11">
        <x:v>13.7</x:v>
      </x:c>
      <x:c r="K4312" s="11">
        <x:v>0.2</x:v>
      </x:c>
      <x:c r="L4312" s="11">
        <x:v>12.8</x:v>
      </x:c>
      <x:c r="M4312" s="11">
        <x:v>0.2</x:v>
      </x:c>
      <x:c r="N4312" s="11">
        <x:v>76.3</x:v>
      </x:c>
      <x:c r="O4312" s="11">
        <x:v>329.3</x:v>
      </x:c>
      <x:c r="P4312" s="11">
        <x:v>12.6</x:v>
      </x:c>
      <x:c r="Q4312" s="11">
        <x:v>60.3</x:v>
      </x:c>
      <x:c r="R4312" s="11">
        <x:v>5.2</x:v>
      </x:c>
      <x:c r="S4312" s="11">
        <x:v>1.7</x:v>
      </x:c>
      <x:c r="T4312" s="11">
        <x:v>17.7</x:v>
      </x:c>
      <x:c r="U4312" s="11">
        <x:v>142.23939999999999</x:v>
      </x:c>
      <x:c r="V4312" s="11">
        <x:v>18</x:v>
      </x:c>
      <x:c r="W4312" s="12">
        <x:v>0</x:v>
      </x:c>
      <x:c r="X4312" s="8">
        <x:v>0</x:v>
      </x:c>
      <x:c r="Y4312" s="13">
        <x:f t="shared" si="402"/>
        <x:v>1.2416769420468559</x:v>
      </x:c>
      <x:c r="Z4312" s="13">
        <x:f t="shared" si="403"/>
        <x:v>0.42581936452339253</x:v>
      </x:c>
      <x:c r="AA4312" s="13">
        <x:f t="shared" si="404"/>
        <x:v>4.2531898924193148E-3</x:v>
      </x:c>
      <x:c r="AB4312" s="13">
        <x:f t="shared" si="405"/>
        <x:v>3.1523642732049037E-2</x:v>
      </x:c>
      <x:c r="AC4312" s="13">
        <x:f t="shared" si="406"/>
        <x:v>0.10399529964747356</x:v>
      </x:c>
      <x:c r="AD4312" s="13">
        <x:f t="shared" si="407"/>
        <x:v>3.4275706780085062E-2</x:v>
      </x:c>
      <x:c r="AE4312" s="50" t="n">
        <x:f>IF(OR(NOT(ISNUMBER(Q4312)),NOT(ISNUMBER(R4312))),"",IF(Q4312&lt;R4312,1,0))</x:f>
        <x:v>0</x:v>
      </x:c>
      <x:c r="AF4312" s="50" t="n">
        <x:f>IFERROR(IF(AND(A4312=A4311,C4312=C4311+1,ISNUMBER(AE4311)),AE4311,""),"")</x:f>
        <x:v>0</x:v>
      </x:c>
      <x:c r="AG4312" s="52" t="n">
        <x:f>IFERROR(IF(AND(A4312=A4311,C4312=C4311+1,ISNUMBER(U4312),ISNUMBER(U4311),U4311&lt;&gt;0),U4312/U4311-1,""),"")</x:f>
        <x:v>-0.043443992750480054</x:v>
      </x:c>
      <x:c r="AH4312" s="50" t="n">
        <x:f>IF(AND(ISNUMBER(AE4312),ISNUMBER(AF4312),ISNUMBER(AG4312)),IF(AND(AE4312=1,AF4312=1,AG4312&lt;0),1,0),"")</x:f>
        <x:v>0</x:v>
      </x:c>
      <x:c r="AI4312" s="50" t="n">
        <x:f>IF(AND(A4312=A4313,C4313=C4312+1,ISNUMBER(AH4313)),C4313,"")</x:f>
        <x:v>2013</x:v>
      </x:c>
      <x:c r="AJ4312" s="50" t="n">
        <x:f>IF(AND(A4312=A4313,C4313=C4312+1,ISNUMBER(AH4313)),AH4313,"")</x:f>
        <x:v>0</x:v>
      </x:c>
    </x:row>
    <x:row r="4313" ht="15">
      <x:c r="A4313" s="9" t="s">
        <x:v>298</x:v>
      </x:c>
      <x:c r="B4313" s="10">
        <x:v>41639</x:v>
      </x:c>
      <x:c r="C4313" s="9">
        <x:v>2013</x:v>
      </x:c>
      <x:c r="D4313" s="11">
        <x:v>392.1</x:v>
      </x:c>
      <x:c r="E4313" s="11">
        <x:v>96.2</x:v>
      </x:c>
      <x:c r="F4313" s="11">
        <x:v>73.5</x:v>
      </x:c>
      <x:c r="G4313" s="11">
        <x:v>157.19999999999999</x:v>
      </x:c>
      <x:c r="H4313" s="11">
        <x:v>72.599999999999994</x:v>
      </x:c>
      <x:c r="I4313" s="11">
        <x:v>234.9</x:v>
      </x:c>
      <x:c r="J4313" s="11">
        <x:v>19</x:v>
      </x:c>
      <x:c r="K4313" s="11">
        <x:v>0.2</x:v>
      </x:c>
      <x:c r="L4313" s="11">
        <x:v>12.9</x:v>
      </x:c>
      <x:c r="M4313" s="11">
        <x:v>0.1</x:v>
      </x:c>
      <x:c r="N4313" s="11">
        <x:v>72.5</x:v>
      </x:c>
      <x:c r="O4313" s="11">
        <x:v>340</x:v>
      </x:c>
      <x:c r="P4313" s="11">
        <x:v>18.899999999999999</x:v>
      </x:c>
      <x:c r="Q4313" s="11">
        <x:v>72</x:v>
      </x:c>
      <x:c r="R4313" s="11">
        <x:v>5.2</x:v>
      </x:c>
      <x:c r="S4313" s="11">
        <x:v>7.2</x:v>
      </x:c>
      <x:c r="T4313" s="11">
        <x:v>17.899999999999999</x:v>
      </x:c>
      <x:c r="U4313" s="11">
        <x:v>252.48849999999999</x:v>
      </x:c>
      <x:c r="V4313" s="11">
        <x:v>18</x:v>
      </x:c>
      <x:c r="W4313" s="12">
        <x:v>0</x:v>
      </x:c>
      <x:c r="X4313" s="8">
        <x:v>0</x:v>
      </x:c>
      <x:c r="Y4313" s="13">
        <x:f t="shared" si="402"/>
        <x:v>1.3088435374149661</x:v>
      </x:c>
      <x:c r="Z4313" s="13">
        <x:f t="shared" si="403"/>
        <x:v>0.40091813312930369</x:v>
      </x:c>
      <x:c r="AA4313" s="13">
        <x:f t="shared" si="404"/>
        <x:v>1.8362662586074979E-2</x:v>
      </x:c>
      <x:c r="AB4313" s="13">
        <x:f t="shared" si="405"/>
        <x:v>4.8201989288446816E-2</x:v>
      </x:c>
      <x:c r="AC4313" s="13">
        <x:f t="shared" si="406"/>
        <x:v>0.11386768447837151</x:v>
      </x:c>
      <x:c r="AD4313" s="13">
        <x:f t="shared" si="407"/>
        <x:v>4.8457026268808975E-2</x:v>
      </x:c>
      <x:c r="AE4313" s="50" t="n">
        <x:f>IF(OR(NOT(ISNUMBER(Q4313)),NOT(ISNUMBER(R4313))),"",IF(Q4313&lt;R4313,1,0))</x:f>
        <x:v>0</x:v>
      </x:c>
      <x:c r="AF4313" s="50" t="n">
        <x:f>IFERROR(IF(AND(A4313=A4312,C4313=C4312+1,ISNUMBER(AE4312)),AE4312,""),"")</x:f>
        <x:v>0</x:v>
      </x:c>
      <x:c r="AG4313" s="52" t="n">
        <x:f>IFERROR(IF(AND(A4313=A4312,C4313=C4312+1,ISNUMBER(U4313),ISNUMBER(U4312),U4312&lt;&gt;0),U4313/U4312-1,""),"")</x:f>
        <x:v>0.7750953673876577</x:v>
      </x:c>
      <x:c r="AH4313" s="50" t="n">
        <x:f>IF(AND(ISNUMBER(AE4313),ISNUMBER(AF4313),ISNUMBER(AG4313)),IF(AND(AE4313=1,AF4313=1,AG4313&lt;0),1,0),"")</x:f>
        <x:v>0</x:v>
      </x:c>
      <x:c r="AI4313" s="50" t="n">
        <x:f>IF(AND(A4313=A4314,C4314=C4313+1,ISNUMBER(AH4314)),C4314,"")</x:f>
        <x:v>2014</x:v>
      </x:c>
      <x:c r="AJ4313" s="50" t="n">
        <x:f>IF(AND(A4313=A4314,C4314=C4313+1,ISNUMBER(AH4314)),AH4314,"")</x:f>
        <x:v>0</x:v>
      </x:c>
    </x:row>
    <x:row r="4314" ht="15">
      <x:c r="A4314" s="9" t="s">
        <x:v>298</x:v>
      </x:c>
      <x:c r="B4314" s="10">
        <x:v>42004</x:v>
      </x:c>
      <x:c r="C4314" s="9">
        <x:v>2014</x:v>
      </x:c>
      <x:c r="D4314" s="11">
        <x:v>419.3</x:v>
      </x:c>
      <x:c r="E4314" s="11">
        <x:v>107.8</x:v>
      </x:c>
      <x:c r="F4314" s="11">
        <x:v>80.7</x:v>
      </x:c>
      <x:c r="G4314" s="11">
        <x:v>180</x:v>
      </x:c>
      <x:c r="H4314" s="11">
        <x:v>87</x:v>
      </x:c>
      <x:c r="I4314" s="11">
        <x:v>239.3</x:v>
      </x:c>
      <x:c r="J4314" s="11">
        <x:v>21</x:v>
      </x:c>
      <x:c r="K4314" s="11">
        <x:v>2.6</x:v>
      </x:c>
      <x:c r="L4314" s="11">
        <x:v>11.8</x:v>
      </x:c>
      <x:c r="M4314" s="11">
        <x:v>0</x:v>
      </x:c>
      <x:c r="N4314" s="11">
        <x:v>87</x:v>
      </x:c>
      <x:c r="O4314" s="11">
        <x:v>349.7</x:v>
      </x:c>
      <x:c r="P4314" s="11">
        <x:v>14.5</x:v>
      </x:c>
      <x:c r="Q4314" s="11">
        <x:v>64</x:v>
      </x:c>
      <x:c r="R4314" s="11">
        <x:v>5.0999999999999996</x:v>
      </x:c>
      <x:c r="S4314" s="11">
        <x:v>4</x:v>
      </x:c>
      <x:c r="T4314" s="11">
        <x:v>4.8</x:v>
      </x:c>
      <x:c r="U4314" s="11">
        <x:v>309.61559999999997</x:v>
      </x:c>
      <x:c r="V4314" s="11">
        <x:v>18</x:v>
      </x:c>
      <x:c r="W4314" s="12">
        <x:v>0</x:v>
      </x:c>
      <x:c r="X4314" s="8">
        <x:v>0</x:v>
      </x:c>
      <x:c r="Y4314" s="13">
        <x:f t="shared" si="402"/>
        <x:v>1.3358116480793061</x:v>
      </x:c>
      <x:c r="Z4314" s="13">
        <x:f t="shared" si="403"/>
        <x:v>0.42928690674934411</x:v>
      </x:c>
      <x:c r="AA4314" s="13">
        <x:f t="shared" si="404"/>
        <x:v>9.5397090388743139E-3</x:v>
      </x:c>
      <x:c r="AB4314" s="13">
        <x:f t="shared" si="405"/>
        <x:v>3.4581445265919386E-2</x:v>
      </x:c>
      <x:c r="AC4314" s="13">
        <x:f t="shared" si="406"/>
        <x:v>2.6666666666666665E-2</x:v>
      </x:c>
      <x:c r="AD4314" s="13">
        <x:f t="shared" si="407"/>
        <x:v>5.0083472454090151E-2</x:v>
      </x:c>
      <x:c r="AE4314" s="50" t="n">
        <x:f>IF(OR(NOT(ISNUMBER(Q4314)),NOT(ISNUMBER(R4314))),"",IF(Q4314&lt;R4314,1,0))</x:f>
        <x:v>0</x:v>
      </x:c>
      <x:c r="AF4314" s="50" t="n">
        <x:f>IFERROR(IF(AND(A4314=A4313,C4314=C4313+1,ISNUMBER(AE4313)),AE4313,""),"")</x:f>
        <x:v>0</x:v>
      </x:c>
      <x:c r="AG4314" s="52" t="n">
        <x:f>IFERROR(IF(AND(A4314=A4313,C4314=C4313+1,ISNUMBER(U4314),ISNUMBER(U4313),U4313&lt;&gt;0),U4314/U4313-1,""),"")</x:f>
        <x:v>0.22625624533394584</x:v>
      </x:c>
      <x:c r="AH4314" s="50" t="n">
        <x:f>IF(AND(ISNUMBER(AE4314),ISNUMBER(AF4314),ISNUMBER(AG4314)),IF(AND(AE4314=1,AF4314=1,AG4314&lt;0),1,0),"")</x:f>
        <x:v>0</x:v>
      </x:c>
      <x:c r="AI4314" s="50" t="n">
        <x:f>IF(AND(A4314=A4315,C4315=C4314+1,ISNUMBER(AH4315)),C4315,"")</x:f>
        <x:v>2015</x:v>
      </x:c>
      <x:c r="AJ4314" s="50" t="n">
        <x:f>IF(AND(A4314=A4315,C4315=C4314+1,ISNUMBER(AH4315)),AH4315,"")</x:f>
        <x:v>0</x:v>
      </x:c>
    </x:row>
    <x:row r="4315" ht="15">
      <x:c r="A4315" s="9" t="s">
        <x:v>298</x:v>
      </x:c>
      <x:c r="B4315" s="10">
        <x:v>42369</x:v>
      </x:c>
      <x:c r="C4315" s="9">
        <x:v>2015</x:v>
      </x:c>
      <x:c r="D4315" s="11">
        <x:v>434.3</x:v>
      </x:c>
      <x:c r="E4315" s="11">
        <x:v>126.1</x:v>
      </x:c>
      <x:c r="F4315" s="11">
        <x:v>86</x:v>
      </x:c>
      <x:c r="G4315" s="11">
        <x:v>200.3</x:v>
      </x:c>
      <x:c r="H4315" s="11">
        <x:v>105.5</x:v>
      </x:c>
      <x:c r="I4315" s="11">
        <x:v>234</x:v>
      </x:c>
      <x:c r="J4315" s="11">
        <x:v>18.399999999999999</x:v>
      </x:c>
      <x:c r="K4315" s="11">
        <x:v>0.2</x:v>
      </x:c>
      <x:c r="L4315" s="11">
        <x:v>9.5</x:v>
      </x:c>
      <x:c r="M4315" s="11">
        <x:v>1.6</x:v>
      </x:c>
      <x:c r="N4315" s="11">
        <x:v>103.9</x:v>
      </x:c>
      <x:c r="O4315" s="11">
        <x:v>386</x:v>
      </x:c>
      <x:c r="P4315" s="11">
        <x:v>6.9</x:v>
      </x:c>
      <x:c r="Q4315" s="11">
        <x:v>55.9</x:v>
      </x:c>
      <x:c r="R4315" s="11">
        <x:v>4.0999999999999996</x:v>
      </x:c>
      <x:c r="S4315" s="11">
        <x:v>0.2</x:v>
      </x:c>
      <x:c r="T4315" s="11">
        <x:v>3</x:v>
      </x:c>
      <x:c r="U4315" s="11">
        <x:v>373.13650000000001</x:v>
      </x:c>
      <x:c r="V4315" s="11">
        <x:v>18</x:v>
      </x:c>
      <x:c r="W4315" s="12">
        <x:v>0</x:v>
      </x:c>
      <x:c r="X4315" s="8">
        <x:v>0</x:v>
      </x:c>
      <x:c r="Y4315" s="13">
        <x:f t="shared" si="402"/>
        <x:v>1.4662790697674417</x:v>
      </x:c>
      <x:c r="Z4315" s="13">
        <x:f t="shared" si="403"/>
        <x:v>0.46120193414690308</x:v>
      </x:c>
      <x:c r="AA4315" s="13">
        <x:f t="shared" si="404"/>
        <x:v>4.6051116739580938E-4</x:v>
      </x:c>
      <x:c r="AB4315" s="13">
        <x:f t="shared" si="405"/>
        <x:v>1.5887635275155423E-2</x:v>
      </x:c>
      <x:c r="AC4315" s="13">
        <x:f t="shared" si="406"/>
        <x:v>1.4977533699450823E-2</x:v>
      </x:c>
      <x:c r="AD4315" s="13">
        <x:f t="shared" si="407"/>
        <x:v>4.2367027400414453E-2</x:v>
      </x:c>
      <x:c r="AE4315" s="50" t="n">
        <x:f>IF(OR(NOT(ISNUMBER(Q4315)),NOT(ISNUMBER(R4315))),"",IF(Q4315&lt;R4315,1,0))</x:f>
        <x:v>0</x:v>
      </x:c>
      <x:c r="AF4315" s="50" t="n">
        <x:f>IFERROR(IF(AND(A4315=A4314,C4315=C4314+1,ISNUMBER(AE4314)),AE4314,""),"")</x:f>
        <x:v>0</x:v>
      </x:c>
      <x:c r="AG4315" s="52" t="n">
        <x:f>IFERROR(IF(AND(A4315=A4314,C4315=C4314+1,ISNUMBER(U4315),ISNUMBER(U4314),U4314&lt;&gt;0),U4315/U4314-1,""),"")</x:f>
        <x:v>0.2051605280870863</x:v>
      </x:c>
      <x:c r="AH4315" s="50" t="n">
        <x:f>IF(AND(ISNUMBER(AE4315),ISNUMBER(AF4315),ISNUMBER(AG4315)),IF(AND(AE4315=1,AF4315=1,AG4315&lt;0),1,0),"")</x:f>
        <x:v>0</x:v>
      </x:c>
      <x:c r="AI4315" s="50" t="n">
        <x:f>IF(AND(A4315=A4316,C4316=C4315+1,ISNUMBER(AH4316)),C4316,"")</x:f>
        <x:v>2016</x:v>
      </x:c>
      <x:c r="AJ4315" s="50" t="n">
        <x:f>IF(AND(A4315=A4316,C4316=C4315+1,ISNUMBER(AH4316)),AH4316,"")</x:f>
        <x:v>0</x:v>
      </x:c>
    </x:row>
    <x:row r="4316" ht="15">
      <x:c r="A4316" s="9" t="s">
        <x:v>298</x:v>
      </x:c>
      <x:c r="B4316" s="10">
        <x:v>42735</x:v>
      </x:c>
      <x:c r="C4316" s="9">
        <x:v>2016</x:v>
      </x:c>
      <x:c r="D4316" s="11">
        <x:v>371.3</x:v>
      </x:c>
      <x:c r="E4316" s="11">
        <x:v>98.7</x:v>
      </x:c>
      <x:c r="F4316" s="11">
        <x:v>77.2</x:v>
      </x:c>
      <x:c r="G4316" s="11">
        <x:v>192.9</x:v>
      </x:c>
      <x:c r="H4316" s="11">
        <x:v>107</x:v>
      </x:c>
      <x:c r="I4316" s="11">
        <x:v>178.4</x:v>
      </x:c>
      <x:c r="J4316" s="11">
        <x:v>-37.5</x:v>
      </x:c>
      <x:c r="K4316" s="11">
        <x:v>4.4000000000000004</x:v>
      </x:c>
      <x:c r="L4316" s="11">
        <x:v>6</x:v>
      </x:c>
      <x:c r="M4316" s="11">
        <x:v>0.1</x:v>
      </x:c>
      <x:c r="N4316" s="11">
        <x:v>106.9</x:v>
      </x:c>
      <x:c r="O4316" s="11">
        <x:v>329.1</x:v>
      </x:c>
      <x:c r="P4316" s="11">
        <x:v>-52.6</x:v>
      </x:c>
      <x:c r="Q4316" s="11">
        <x:v>-6.8</x:v>
      </x:c>
      <x:c r="R4316" s="11">
        <x:v>5</x:v>
      </x:c>
      <x:c r="S4316" s="11">
        <x:v>-52.7</x:v>
      </x:c>
      <x:c r="T4316" s="11">
        <x:v>20.399999999999999</x:v>
      </x:c>
      <x:c r="U4316" s="11">
        <x:v>202.4726</x:v>
      </x:c>
      <x:c r="V4316" s="11">
        <x:v>18</x:v>
      </x:c>
      <x:c r="W4316" s="12">
        <x:v>0</x:v>
      </x:c>
      <x:c r="X4316" s="8">
        <x:v>0</x:v>
      </x:c>
      <x:c r="Y4316" s="13">
        <x:f t="shared" si="402"/>
        <x:v>1.2784974093264247</x:v>
      </x:c>
      <x:c r="Z4316" s="13">
        <x:f t="shared" si="403"/>
        <x:v>0.51952598976568809</x:v>
      </x:c>
      <x:c r="AA4316" s="13">
        <x:f t="shared" si="404"/>
        <x:v>-0.14193374629679506</x:v>
      </x:c>
      <x:c r="AB4316" s="13">
        <x:f t="shared" si="405"/>
        <x:v>-0.14166442230002693</x:v>
      </x:c>
      <x:c r="AC4316" s="13">
        <x:f t="shared" si="406"/>
        <x:v>0.10575427682737168</x:v>
      </x:c>
      <x:c r="AD4316" s="13">
        <x:f t="shared" si="407"/>
        <x:v>-0.10099649878804201</x:v>
      </x:c>
      <x:c r="AE4316" s="50" t="n">
        <x:f>IF(OR(NOT(ISNUMBER(Q4316)),NOT(ISNUMBER(R4316))),"",IF(Q4316&lt;R4316,1,0))</x:f>
        <x:v>1</x:v>
      </x:c>
      <x:c r="AF4316" s="50" t="n">
        <x:f>IFERROR(IF(AND(A4316=A4315,C4316=C4315+1,ISNUMBER(AE4315)),AE4315,""),"")</x:f>
        <x:v>0</x:v>
      </x:c>
      <x:c r="AG4316" s="52" t="n">
        <x:f>IFERROR(IF(AND(A4316=A4315,C4316=C4315+1,ISNUMBER(U4316),ISNUMBER(U4315),U4315&lt;&gt;0),U4316/U4315-1,""),"")</x:f>
        <x:v>-0.4573765900682458</x:v>
      </x:c>
      <x:c r="AH4316" s="50" t="n">
        <x:f>IF(AND(ISNUMBER(AE4316),ISNUMBER(AF4316),ISNUMBER(AG4316)),IF(AND(AE4316=1,AF4316=1,AG4316&lt;0),1,0),"")</x:f>
        <x:v>0</x:v>
      </x:c>
      <x:c r="AI4316" s="50" t="n">
        <x:f>IF(AND(A4316=A4317,C4317=C4316+1,ISNUMBER(AH4317)),C4317,"")</x:f>
        <x:v>2017</x:v>
      </x:c>
      <x:c r="AJ4316" s="50" t="n">
        <x:f>IF(AND(A4316=A4317,C4317=C4316+1,ISNUMBER(AH4317)),AH4317,"")</x:f>
        <x:v>0</x:v>
      </x:c>
    </x:row>
    <x:row r="4317" ht="15">
      <x:c r="A4317" s="9" t="s">
        <x:v>298</x:v>
      </x:c>
      <x:c r="B4317" s="10">
        <x:v>43100</x:v>
      </x:c>
      <x:c r="C4317" s="9">
        <x:v>2017</x:v>
      </x:c>
      <x:c r="D4317" s="11">
        <x:v>349</x:v>
      </x:c>
      <x:c r="E4317" s="11">
        <x:v>103.8</x:v>
      </x:c>
      <x:c r="F4317" s="11">
        <x:v>80.2</x:v>
      </x:c>
      <x:c r="G4317" s="11">
        <x:v>159.4</x:v>
      </x:c>
      <x:c r="H4317" s="11">
        <x:v>77</x:v>
      </x:c>
      <x:c r="I4317" s="11">
        <x:v>189.6</x:v>
      </x:c>
      <x:c r="J4317" s="11">
        <x:v>-29</x:v>
      </x:c>
      <x:c r="K4317" s="11">
        <x:v>5.6</x:v>
      </x:c>
      <x:c r="L4317" s="11">
        <x:v>6.6</x:v>
      </x:c>
      <x:c r="M4317" s="11">
        <x:v>4.4000000000000004</x:v>
      </x:c>
      <x:c r="N4317" s="11">
        <x:v>72.599999999999994</x:v>
      </x:c>
      <x:c r="O4317" s="11">
        <x:v>369.4</x:v>
      </x:c>
      <x:c r="P4317" s="11">
        <x:v>17.5</x:v>
      </x:c>
      <x:c r="Q4317" s="11">
        <x:v>63.1</x:v>
      </x:c>
      <x:c r="R4317" s="11">
        <x:v>4.3</x:v>
      </x:c>
      <x:c r="S4317" s="11">
        <x:v>11.5</x:v>
      </x:c>
      <x:c r="T4317" s="11">
        <x:v>42.7</x:v>
      </x:c>
      <x:c r="U4317" s="11">
        <x:v>275.30149999999998</x:v>
      </x:c>
      <x:c r="V4317" s="11">
        <x:v>18</x:v>
      </x:c>
      <x:c r="W4317" s="12">
        <x:v>0</x:v>
      </x:c>
      <x:c r="X4317" s="8">
        <x:v>0</x:v>
      </x:c>
      <x:c r="Y4317" s="13">
        <x:f t="shared" si="402"/>
        <x:v>1.2942643391521196</x:v>
      </x:c>
      <x:c r="Z4317" s="13">
        <x:f t="shared" si="403"/>
        <x:v>0.4567335243553009</x:v>
      </x:c>
      <x:c r="AA4317" s="13">
        <x:f t="shared" si="404"/>
        <x:v>3.2951289398280799E-2</x:v>
      </x:c>
      <x:c r="AB4317" s="13">
        <x:f t="shared" si="405"/>
        <x:v>5.0143266475644696E-2</x:v>
      </x:c>
      <x:c r="AC4317" s="13">
        <x:f t="shared" si="406"/>
        <x:v>0.26787954830614807</x:v>
      </x:c>
      <x:c r="AD4317" s="13">
        <x:f t="shared" si="407"/>
        <x:v>-8.3094555873925502E-2</x:v>
      </x:c>
      <x:c r="AE4317" s="50" t="n">
        <x:f>IF(OR(NOT(ISNUMBER(Q4317)),NOT(ISNUMBER(R4317))),"",IF(Q4317&lt;R4317,1,0))</x:f>
        <x:v>0</x:v>
      </x:c>
      <x:c r="AF4317" s="50" t="n">
        <x:f>IFERROR(IF(AND(A4317=A4316,C4317=C4316+1,ISNUMBER(AE4316)),AE4316,""),"")</x:f>
        <x:v>1</x:v>
      </x:c>
      <x:c r="AG4317" s="52" t="n">
        <x:f>IFERROR(IF(AND(A4317=A4316,C4317=C4316+1,ISNUMBER(U4317),ISNUMBER(U4316),U4316&lt;&gt;0),U4317/U4316-1,""),"")</x:f>
        <x:v>0.3596975590771294</x:v>
      </x:c>
      <x:c r="AH4317" s="50" t="n">
        <x:f>IF(AND(ISNUMBER(AE4317),ISNUMBER(AF4317),ISNUMBER(AG4317)),IF(AND(AE4317=1,AF4317=1,AG4317&lt;0),1,0),"")</x:f>
        <x:v>0</x:v>
      </x:c>
      <x:c r="AI4317" s="50" t="n">
        <x:f>IF(AND(A4317=A4318,C4318=C4317+1,ISNUMBER(AH4318)),C4318,"")</x:f>
        <x:v>2018</x:v>
      </x:c>
      <x:c r="AJ4317" s="50" t="n">
        <x:f>IF(AND(A4317=A4318,C4318=C4317+1,ISNUMBER(AH4318)),AH4318,"")</x:f>
        <x:v>0</x:v>
      </x:c>
    </x:row>
    <x:row r="4318" ht="15">
      <x:c r="A4318" s="9" t="s">
        <x:v>298</x:v>
      </x:c>
      <x:c r="B4318" s="10">
        <x:v>43465</x:v>
      </x:c>
      <x:c r="C4318" s="9">
        <x:v>2018</x:v>
      </x:c>
      <x:c r="D4318" s="11">
        <x:v>373.4</x:v>
      </x:c>
      <x:c r="E4318" s="11">
        <x:v>117.4</x:v>
      </x:c>
      <x:c r="F4318" s="11">
        <x:v>92.4</x:v>
      </x:c>
      <x:c r="G4318" s="11">
        <x:v>175.6</x:v>
      </x:c>
      <x:c r="H4318" s="11">
        <x:v>79.2</x:v>
      </x:c>
      <x:c r="I4318" s="11">
        <x:v>197.8</x:v>
      </x:c>
      <x:c r="J4318" s="11">
        <x:v>171.6</x:v>
      </x:c>
      <x:c r="K4318" s="11">
        <x:v>9.8000000000000007</x:v>
      </x:c>
      <x:c r="L4318" s="11">
        <x:v>7.9</x:v>
      </x:c>
      <x:c r="M4318" s="11">
        <x:v>5.7</x:v>
      </x:c>
      <x:c r="N4318" s="11">
        <x:v>73.5</x:v>
      </x:c>
      <x:c r="O4318" s="11">
        <x:v>377.4</x:v>
      </x:c>
      <x:c r="P4318" s="11">
        <x:v>21.8</x:v>
      </x:c>
      <x:c r="Q4318" s="11">
        <x:v>65.8</x:v>
      </x:c>
      <x:c r="R4318" s="11">
        <x:v>3.6</x:v>
      </x:c>
      <x:c r="S4318" s="11">
        <x:v>14.1</x:v>
      </x:c>
      <x:c r="T4318" s="11">
        <x:v>30.9</x:v>
      </x:c>
      <x:c r="U4318" s="11">
        <x:v>270.18419999999998</x:v>
      </x:c>
      <x:c r="V4318" s="11">
        <x:v>18</x:v>
      </x:c>
      <x:c r="W4318" s="12">
        <x:v>0</x:v>
      </x:c>
      <x:c r="X4318" s="8">
        <x:v>0</x:v>
      </x:c>
      <x:c r="Y4318" s="13">
        <x:f t="shared" si="402"/>
        <x:v>1.2705627705627704</x:v>
      </x:c>
      <x:c r="Z4318" s="13">
        <x:f t="shared" si="403"/>
        <x:v>0.47027316550615961</x:v>
      </x:c>
      <x:c r="AA4318" s="13">
        <x:f t="shared" si="404"/>
        <x:v>3.7761114086770221E-2</x:v>
      </x:c>
      <x:c r="AB4318" s="13">
        <x:f t="shared" si="405"/>
        <x:v>5.8382431708623464E-2</x:v>
      </x:c>
      <x:c r="AC4318" s="13">
        <x:f t="shared" si="406"/>
        <x:v>0.17596810933940774</x:v>
      </x:c>
      <x:c r="AD4318" s="13">
        <x:f t="shared" si="407"/>
        <x:v>0.45956079271558653</x:v>
      </x:c>
      <x:c r="AE4318" s="50" t="n">
        <x:f>IF(OR(NOT(ISNUMBER(Q4318)),NOT(ISNUMBER(R4318))),"",IF(Q4318&lt;R4318,1,0))</x:f>
        <x:v>0</x:v>
      </x:c>
      <x:c r="AF4318" s="50" t="n">
        <x:f>IFERROR(IF(AND(A4318=A4317,C4318=C4317+1,ISNUMBER(AE4317)),AE4317,""),"")</x:f>
        <x:v>0</x:v>
      </x:c>
      <x:c r="AG4318" s="52" t="n">
        <x:f>IFERROR(IF(AND(A4318=A4317,C4318=C4317+1,ISNUMBER(U4318),ISNUMBER(U4317),U4317&lt;&gt;0),U4318/U4317-1,""),"")</x:f>
        <x:v>-0.018587984446143624</x:v>
      </x:c>
      <x:c r="AH4318" s="50" t="n">
        <x:f>IF(AND(ISNUMBER(AE4318),ISNUMBER(AF4318),ISNUMBER(AG4318)),IF(AND(AE4318=1,AF4318=1,AG4318&lt;0),1,0),"")</x:f>
        <x:v>0</x:v>
      </x:c>
      <x:c r="AI4318" s="50" t="n">
        <x:f>IF(AND(A4318=A4319,C4319=C4318+1,ISNUMBER(AH4319)),C4319,"")</x:f>
        <x:v>2019</x:v>
      </x:c>
      <x:c r="AJ4318" s="50" t="n">
        <x:f>IF(AND(A4318=A4319,C4319=C4318+1,ISNUMBER(AH4319)),AH4319,"")</x:f>
        <x:v>0</x:v>
      </x:c>
    </x:row>
    <x:row r="4319" ht="15">
      <x:c r="A4319" s="9" t="s">
        <x:v>298</x:v>
      </x:c>
      <x:c r="B4319" s="10">
        <x:v>43830</x:v>
      </x:c>
      <x:c r="C4319" s="9">
        <x:v>2019</x:v>
      </x:c>
      <x:c r="D4319" s="11">
        <x:v>494.1</x:v>
      </x:c>
      <x:c r="E4319" s="11">
        <x:v>122.3</x:v>
      </x:c>
      <x:c r="F4319" s="11">
        <x:v>118.9</x:v>
      </x:c>
      <x:c r="G4319" s="11">
        <x:v>292.10000000000002</x:v>
      </x:c>
      <x:c r="H4319" s="11">
        <x:v>183</x:v>
      </x:c>
      <x:c r="I4319" s="11">
        <x:v>202</x:v>
      </x:c>
      <x:c r="J4319" s="11">
        <x:v>175.5</x:v>
      </x:c>
      <x:c r="K4319" s="11">
        <x:v>11.5</x:v>
      </x:c>
      <x:c r="L4319" s="11">
        <x:v>9.1</x:v>
      </x:c>
      <x:c r="M4319" s="11">
        <x:v>23.4</x:v>
      </x:c>
      <x:c r="N4319" s="11">
        <x:v>159.6</x:v>
      </x:c>
      <x:c r="O4319" s="11">
        <x:v>394.7</x:v>
      </x:c>
      <x:c r="P4319" s="11">
        <x:v>34.799999999999997</x:v>
      </x:c>
      <x:c r="Q4319" s="11">
        <x:v>103.6</x:v>
      </x:c>
      <x:c r="R4319" s="11">
        <x:v>3.3</x:v>
      </x:c>
      <x:c r="S4319" s="11">
        <x:v>23.2</x:v>
      </x:c>
      <x:c r="T4319" s="11">
        <x:v>49.8</x:v>
      </x:c>
      <x:c r="U4319" s="11">
        <x:v>281.5575</x:v>
      </x:c>
      <x:c r="V4319" s="11">
        <x:v>18</x:v>
      </x:c>
      <x:c r="W4319" s="12">
        <x:v>0</x:v>
      </x:c>
      <x:c r="X4319" s="8">
        <x:v>0</x:v>
      </x:c>
      <x:c r="Y4319" s="13">
        <x:f t="shared" si="402"/>
        <x:v>1.0285954583683767</x:v>
      </x:c>
      <x:c r="Z4319" s="13">
        <x:f t="shared" si="403"/>
        <x:v>0.59117587532888083</x:v>
      </x:c>
      <x:c r="AA4319" s="13">
        <x:f t="shared" si="404"/>
        <x:v>4.695405788301963E-2</x:v>
      </x:c>
      <x:c r="AB4319" s="13">
        <x:f t="shared" si="405"/>
        <x:v>7.0431086824529435E-2</x:v>
      </x:c>
      <x:c r="AC4319" s="13">
        <x:f t="shared" si="406"/>
        <x:v>0.17048955837042107</x:v>
      </x:c>
      <x:c r="AD4319" s="13">
        <x:f t="shared" si="407"/>
        <x:v>0.3551912568306011</x:v>
      </x:c>
      <x:c r="AE4319" s="50" t="n">
        <x:f>IF(OR(NOT(ISNUMBER(Q4319)),NOT(ISNUMBER(R4319))),"",IF(Q4319&lt;R4319,1,0))</x:f>
        <x:v>0</x:v>
      </x:c>
      <x:c r="AF4319" s="50" t="n">
        <x:f>IFERROR(IF(AND(A4319=A4318,C4319=C4318+1,ISNUMBER(AE4318)),AE4318,""),"")</x:f>
        <x:v>0</x:v>
      </x:c>
      <x:c r="AG4319" s="52" t="n">
        <x:f>IFERROR(IF(AND(A4319=A4318,C4319=C4318+1,ISNUMBER(U4319),ISNUMBER(U4318),U4318&lt;&gt;0),U4319/U4318-1,""),"")</x:f>
        <x:v>0.04209461545123672</x:v>
      </x:c>
      <x:c r="AH4319" s="50" t="n">
        <x:f>IF(AND(ISNUMBER(AE4319),ISNUMBER(AF4319),ISNUMBER(AG4319)),IF(AND(AE4319=1,AF4319=1,AG4319&lt;0),1,0),"")</x:f>
        <x:v>0</x:v>
      </x:c>
      <x:c r="AI4319" s="50" t="n">
        <x:f>IF(AND(A4319=A4320,C4320=C4319+1,ISNUMBER(AH4320)),C4320,"")</x:f>
        <x:v>2020</x:v>
      </x:c>
      <x:c r="AJ4319" s="50" t="n">
        <x:f>IF(AND(A4319=A4320,C4320=C4319+1,ISNUMBER(AH4320)),AH4320,"")</x:f>
        <x:v>0</x:v>
      </x:c>
    </x:row>
    <x:row r="4320" ht="15">
      <x:c r="A4320" s="9" t="s">
        <x:v>298</x:v>
      </x:c>
      <x:c r="B4320" s="10">
        <x:v>44196</x:v>
      </x:c>
      <x:c r="C4320" s="9">
        <x:v>2020</x:v>
      </x:c>
      <x:c r="D4320" s="11">
        <x:v>490.8</x:v>
      </x:c>
      <x:c r="E4320" s="11">
        <x:v>135.30000000000001</x:v>
      </x:c>
      <x:c r="F4320" s="11">
        <x:v>117.5</x:v>
      </x:c>
      <x:c r="G4320" s="11">
        <x:v>280.89999999999998</x:v>
      </x:c>
      <x:c r="H4320" s="11">
        <x:v>175</x:v>
      </x:c>
      <x:c r="I4320" s="11">
        <x:v>209.9</x:v>
      </x:c>
      <x:c r="J4320" s="11">
        <x:v>182.2</x:v>
      </x:c>
      <x:c r="K4320" s="11">
        <x:v>22.8</x:v>
      </x:c>
      <x:c r="L4320" s="11">
        <x:v>8.6999999999999993</x:v>
      </x:c>
      <x:c r="M4320" s="11">
        <x:v>20.2</x:v>
      </x:c>
      <x:c r="N4320" s="11">
        <x:v>154.80000000000001</x:v>
      </x:c>
      <x:c r="O4320" s="11">
        <x:v>406.7</x:v>
      </x:c>
      <x:c r="P4320" s="11">
        <x:v>14</x:v>
      </x:c>
      <x:c r="Q4320" s="11">
        <x:v>83.6</x:v>
      </x:c>
      <x:c r="R4320" s="11">
        <x:v>3.8</x:v>
      </x:c>
      <x:c r="S4320" s="11">
        <x:v>16.8</x:v>
      </x:c>
      <x:c r="T4320" s="11">
        <x:v>48.7</x:v>
      </x:c>
      <x:c r="U4320" s="11">
        <x:v>255.9588</x:v>
      </x:c>
      <x:c r="V4320" s="11">
        <x:v>18</x:v>
      </x:c>
      <x:c r="W4320" s="12">
        <x:v>0</x:v>
      </x:c>
      <x:c r="X4320" s="8">
        <x:v>0</x:v>
      </x:c>
      <x:c r="Y4320" s="13">
        <x:f t="shared" si="402"/>
        <x:v>1.1514893617021278</x:v>
      </x:c>
      <x:c r="Z4320" s="13">
        <x:f t="shared" si="403"/>
        <x:v>0.57233088834555823</x:v>
      </x:c>
      <x:c r="AA4320" s="13">
        <x:f t="shared" si="404"/>
        <x:v>3.4229828850855744E-2</x:v>
      </x:c>
      <x:c r="AB4320" s="13">
        <x:f t="shared" si="405"/>
        <x:v>2.8524857375713121E-2</x:v>
      </x:c>
      <x:c r="AC4320" s="13">
        <x:f t="shared" si="406"/>
        <x:v>0.17337130651477398</x:v>
      </x:c>
      <x:c r="AD4320" s="13">
        <x:f t="shared" si="407"/>
        <x:v>0.37123064384678073</x:v>
      </x:c>
      <x:c r="AE4320" s="50" t="n">
        <x:f>IF(OR(NOT(ISNUMBER(Q4320)),NOT(ISNUMBER(R4320))),"",IF(Q4320&lt;R4320,1,0))</x:f>
        <x:v>0</x:v>
      </x:c>
      <x:c r="AF4320" s="50" t="n">
        <x:f>IFERROR(IF(AND(A4320=A4319,C4320=C4319+1,ISNUMBER(AE4319)),AE4319,""),"")</x:f>
        <x:v>0</x:v>
      </x:c>
      <x:c r="AG4320" s="52" t="n">
        <x:f>IFERROR(IF(AND(A4320=A4319,C4320=C4319+1,ISNUMBER(U4320),ISNUMBER(U4319),U4319&lt;&gt;0),U4320/U4319-1,""),"")</x:f>
        <x:v>-0.09091819610559126</x:v>
      </x:c>
      <x:c r="AH4320" s="50" t="n">
        <x:f>IF(AND(ISNUMBER(AE4320),ISNUMBER(AF4320),ISNUMBER(AG4320)),IF(AND(AE4320=1,AF4320=1,AG4320&lt;0),1,0),"")</x:f>
        <x:v>0</x:v>
      </x:c>
      <x:c r="AI4320" s="50" t="n">
        <x:f>IF(AND(A4320=A4321,C4321=C4320+1,ISNUMBER(AH4321)),C4321,"")</x:f>
        <x:v>2021</x:v>
      </x:c>
      <x:c r="AJ4320" s="50" t="n">
        <x:f>IF(AND(A4320=A4321,C4321=C4320+1,ISNUMBER(AH4321)),AH4321,"")</x:f>
        <x:v>0</x:v>
      </x:c>
    </x:row>
    <x:row r="4321" ht="15">
      <x:c r="A4321" s="9" t="s">
        <x:v>298</x:v>
      </x:c>
      <x:c r="B4321" s="10">
        <x:v>44561</x:v>
      </x:c>
      <x:c r="C4321" s="9">
        <x:v>2021</x:v>
      </x:c>
      <x:c r="D4321" s="11">
        <x:v>440.4</x:v>
      </x:c>
      <x:c r="E4321" s="11">
        <x:v>114.3</x:v>
      </x:c>
      <x:c r="F4321" s="11">
        <x:v>116.1</x:v>
      </x:c>
      <x:c r="G4321" s="11">
        <x:v>229.6</x:v>
      </x:c>
      <x:c r="H4321" s="11">
        <x:v>108.1</x:v>
      </x:c>
      <x:c r="I4321" s="11">
        <x:v>210.8</x:v>
      </x:c>
      <x:c r="J4321" s="11">
        <x:v>183.8</x:v>
      </x:c>
      <x:c r="K4321" s="11">
        <x:v>11.7</x:v>
      </x:c>
      <x:c r="L4321" s="11">
        <x:v>0</x:v>
      </x:c>
      <x:c r="M4321" s="11">
        <x:v>17.2</x:v>
      </x:c>
      <x:c r="N4321" s="11">
        <x:v>90.9</x:v>
      </x:c>
      <x:c r="O4321" s="11">
        <x:v>332.3</x:v>
      </x:c>
      <x:c r="P4321" s="11">
        <x:v>12.5</x:v>
      </x:c>
      <x:c r="Q4321" s="11">
        <x:v>81.400000000000006</x:v>
      </x:c>
      <x:c r="R4321" s="11">
        <x:v>3</x:v>
      </x:c>
      <x:c r="S4321" s="11">
        <x:v>9.5</x:v>
      </x:c>
      <x:c r="T4321" s="11">
        <x:v>66.099999999999994</x:v>
      </x:c>
      <x:c r="U4321" s="11">
        <x:v>351.7679</x:v>
      </x:c>
      <x:c r="V4321" s="11">
        <x:v>18</x:v>
      </x:c>
      <x:c r="W4321" s="12">
        <x:v>0</x:v>
      </x:c>
      <x:c r="X4321" s="8">
        <x:v>0</x:v>
      </x:c>
      <x:c r="Y4321" s="13">
        <x:f t="shared" si="402"/>
        <x:v>0.98449612403100772</x:v>
      </x:c>
      <x:c r="Z4321" s="13">
        <x:f t="shared" si="403"/>
        <x:v>0.52134423251589468</x:v>
      </x:c>
      <x:c r="AA4321" s="13">
        <x:f t="shared" si="404"/>
        <x:v>2.1571298819255225E-2</x:v>
      </x:c>
      <x:c r="AB4321" s="13">
        <x:f t="shared" si="405"/>
        <x:v>2.8383287920072664E-2</x:v>
      </x:c>
      <x:c r="AC4321" s="13">
        <x:f t="shared" si="406"/>
        <x:v>0.28789198606271776</x:v>
      </x:c>
      <x:c r="AD4321" s="13">
        <x:f t="shared" si="407"/>
        <x:v>0.41734786557674847</x:v>
      </x:c>
      <x:c r="AE4321" s="50" t="n">
        <x:f>IF(OR(NOT(ISNUMBER(Q4321)),NOT(ISNUMBER(R4321))),"",IF(Q4321&lt;R4321,1,0))</x:f>
        <x:v>0</x:v>
      </x:c>
      <x:c r="AF4321" s="50" t="n">
        <x:f>IFERROR(IF(AND(A4321=A4320,C4321=C4320+1,ISNUMBER(AE4320)),AE4320,""),"")</x:f>
        <x:v>0</x:v>
      </x:c>
      <x:c r="AG4321" s="52" t="n">
        <x:f>IFERROR(IF(AND(A4321=A4320,C4321=C4320+1,ISNUMBER(U4321),ISNUMBER(U4320),U4320&lt;&gt;0),U4321/U4320-1,""),"")</x:f>
        <x:v>0.3743145381209789</x:v>
      </x:c>
      <x:c r="AH4321" s="50" t="n">
        <x:f>IF(AND(ISNUMBER(AE4321),ISNUMBER(AF4321),ISNUMBER(AG4321)),IF(AND(AE4321=1,AF4321=1,AG4321&lt;0),1,0),"")</x:f>
        <x:v>0</x:v>
      </x:c>
      <x:c r="AI4321" s="50" t="n">
        <x:f>IF(AND(A4321=A4322,C4322=C4321+1,ISNUMBER(AH4322)),C4322,"")</x:f>
        <x:v>2022</x:v>
      </x:c>
      <x:c r="AJ4321" s="50" t="n">
        <x:f>IF(AND(A4321=A4322,C4322=C4321+1,ISNUMBER(AH4322)),AH4322,"")</x:f>
        <x:v>0</x:v>
      </x:c>
    </x:row>
    <x:row r="4322" ht="15">
      <x:c r="A4322" s="9" t="s">
        <x:v>298</x:v>
      </x:c>
      <x:c r="B4322" s="10">
        <x:v>44926</x:v>
      </x:c>
      <x:c r="C4322" s="9">
        <x:v>2022</x:v>
      </x:c>
      <x:c r="D4322" s="11">
        <x:v>486.6</x:v>
      </x:c>
      <x:c r="E4322" s="11">
        <x:v>119.3</x:v>
      </x:c>
      <x:c r="F4322" s="11">
        <x:v>122.7</x:v>
      </x:c>
      <x:c r="G4322" s="11">
        <x:v>270.2</x:v>
      </x:c>
      <x:c r="H4322" s="11">
        <x:v>146.69999999999999</x:v>
      </x:c>
      <x:c r="I4322" s="11">
        <x:v>216.4</x:v>
      </x:c>
      <x:c r="J4322" s="11">
        <x:v>188.8</x:v>
      </x:c>
      <x:c r="K4322" s="11">
        <x:v>2.5</x:v>
      </x:c>
      <x:c r="L4322" s="11">
        <x:v>8.1</x:v>
      </x:c>
      <x:c r="M4322" s="11">
        <x:v>22.3</x:v>
      </x:c>
      <x:c r="N4322" s="11">
        <x:v>124.4</x:v>
      </x:c>
      <x:c r="O4322" s="11">
        <x:v>386.8</x:v>
      </x:c>
      <x:c r="P4322" s="11">
        <x:v>31.6</x:v>
      </x:c>
      <x:c r="Q4322" s="11">
        <x:v>99.3</x:v>
      </x:c>
      <x:c r="R4322" s="11">
        <x:v>3.2</x:v>
      </x:c>
      <x:c r="S4322" s="11">
        <x:v>21.6</x:v>
      </x:c>
      <x:c r="T4322" s="11">
        <x:v>19.600000000000001</x:v>
      </x:c>
      <x:c r="U4322" s="11">
        <x:v>278.06529999999998</x:v>
      </x:c>
      <x:c r="V4322" s="11">
        <x:v>18</x:v>
      </x:c>
      <x:c r="W4322" s="12">
        <x:v>0</x:v>
      </x:c>
      <x:c r="X4322" s="8">
        <x:v>0</x:v>
      </x:c>
      <x:c r="Y4322" s="13">
        <x:f t="shared" si="402"/>
        <x:v>0.97229013854930724</x:v>
      </x:c>
      <x:c r="Z4322" s="13">
        <x:f t="shared" si="403"/>
        <x:v>0.55528154541718033</x:v>
      </x:c>
      <x:c r="AA4322" s="13">
        <x:f t="shared" si="404"/>
        <x:v>4.4389642416769425E-2</x:v>
      </x:c>
      <x:c r="AB4322" s="13">
        <x:f t="shared" si="405"/>
        <x:v>6.4940402794903415E-2</x:v>
      </x:c>
      <x:c r="AC4322" s="13">
        <x:f t="shared" si="406"/>
        <x:v>7.2538860103626951E-2</x:v>
      </x:c>
      <x:c r="AD4322" s="13">
        <x:f t="shared" si="407"/>
        <x:v>0.38799835593916976</x:v>
      </x:c>
      <x:c r="AE4322" s="50" t="n">
        <x:f>IF(OR(NOT(ISNUMBER(Q4322)),NOT(ISNUMBER(R4322))),"",IF(Q4322&lt;R4322,1,0))</x:f>
        <x:v>0</x:v>
      </x:c>
      <x:c r="AF4322" s="50" t="n">
        <x:f>IFERROR(IF(AND(A4322=A4321,C4322=C4321+1,ISNUMBER(AE4321)),AE4321,""),"")</x:f>
        <x:v>0</x:v>
      </x:c>
      <x:c r="AG4322" s="52" t="n">
        <x:f>IFERROR(IF(AND(A4322=A4321,C4322=C4321+1,ISNUMBER(U4322),ISNUMBER(U4321),U4321&lt;&gt;0),U4322/U4321-1,""),"")</x:f>
        <x:v>-0.20952053896901912</x:v>
      </x:c>
      <x:c r="AH4322" s="50" t="n">
        <x:f>IF(AND(ISNUMBER(AE4322),ISNUMBER(AF4322),ISNUMBER(AG4322)),IF(AND(AE4322=1,AF4322=1,AG4322&lt;0),1,0),"")</x:f>
        <x:v>0</x:v>
      </x:c>
      <x:c r="AI4322" s="50" t="n">
        <x:f>IF(AND(A4322=A4323,C4323=C4322+1,ISNUMBER(AH4323)),C4323,"")</x:f>
        <x:v>2023</x:v>
      </x:c>
      <x:c r="AJ4322" s="50" t="n">
        <x:f>IF(AND(A4322=A4323,C4323=C4322+1,ISNUMBER(AH4323)),AH4323,"")</x:f>
        <x:v>0</x:v>
      </x:c>
    </x:row>
    <x:row r="4323" ht="15">
      <x:c r="A4323" s="9" t="s">
        <x:v>298</x:v>
      </x:c>
      <x:c r="B4323" s="10">
        <x:v>45291</x:v>
      </x:c>
      <x:c r="C4323" s="9">
        <x:v>2023</x:v>
      </x:c>
      <x:c r="D4323" s="11">
        <x:v>476.4</x:v>
      </x:c>
      <x:c r="E4323" s="11">
        <x:v>121.3</x:v>
      </x:c>
      <x:c r="F4323" s="11">
        <x:v>116.2</x:v>
      </x:c>
      <x:c r="G4323" s="11">
        <x:v>291.8</x:v>
      </x:c>
      <x:c r="H4323" s="11">
        <x:v>179.6</x:v>
      </x:c>
      <x:c r="I4323" s="11">
        <x:v>184.6</x:v>
      </x:c>
      <x:c r="J4323" s="11">
        <x:v>156.19999999999999</x:v>
      </x:c>
      <x:c r="K4323" s="11">
        <x:v>1.1000000000000001</x:v>
      </x:c>
      <x:c r="L4323" s="11">
        <x:v>12.7</x:v>
      </x:c>
      <x:c r="M4323" s="11">
        <x:v>23.4</x:v>
      </x:c>
      <x:c r="N4323" s="11">
        <x:v>156.19999999999999</x:v>
      </x:c>
      <x:c r="O4323" s="11">
        <x:v>440.6</x:v>
      </x:c>
      <x:c r="P4323" s="11">
        <x:v>3.8</x:v>
      </x:c>
      <x:c r="Q4323" s="11">
        <x:v>75.2</x:v>
      </x:c>
      <x:c r="R4323" s="11">
        <x:v>5.0999999999999996</x:v>
      </x:c>
      <x:c r="S4323" s="11">
        <x:v>1.2</x:v>
      </x:c>
      <x:c r="T4323" s="11">
        <x:v>40.4</x:v>
      </x:c>
      <x:c r="U4323" s="11">
        <x:v>172.5643</x:v>
      </x:c>
      <x:c r="V4323" s="11">
        <x:v>18</x:v>
      </x:c>
      <x:c r="W4323" s="12">
        <x:v>0</x:v>
      </x:c>
      <x:c r="X4323" s="8">
        <x:v>0</x:v>
      </x:c>
      <x:c r="Y4323" s="13">
        <x:f t="shared" si="402"/>
        <x:v>1.0438898450946643</x:v>
      </x:c>
      <x:c r="Z4323" s="13">
        <x:f t="shared" si="403"/>
        <x:v>0.61251049538203195</x:v>
      </x:c>
      <x:c r="AA4323" s="13">
        <x:f t="shared" si="404"/>
        <x:v>2.5188916876574307E-3</x:v>
      </x:c>
      <x:c r="AB4323" s="13">
        <x:f t="shared" si="405"/>
        <x:v>7.97649034424853E-3</x:v>
      </x:c>
      <x:c r="AC4323" s="13">
        <x:f t="shared" si="406"/>
        <x:v>0.13845099383139137</x:v>
      </x:c>
      <x:c r="AD4323" s="13">
        <x:f t="shared" si="407"/>
        <x:v>0.32787573467674225</x:v>
      </x:c>
      <x:c r="AE4323" s="50" t="n">
        <x:f>IF(OR(NOT(ISNUMBER(Q4323)),NOT(ISNUMBER(R4323))),"",IF(Q4323&lt;R4323,1,0))</x:f>
        <x:v>0</x:v>
      </x:c>
      <x:c r="AF4323" s="50" t="n">
        <x:f>IFERROR(IF(AND(A4323=A4322,C4323=C4322+1,ISNUMBER(AE4322)),AE4322,""),"")</x:f>
        <x:v>0</x:v>
      </x:c>
      <x:c r="AG4323" s="52" t="n">
        <x:f>IFERROR(IF(AND(A4323=A4322,C4323=C4322+1,ISNUMBER(U4323),ISNUMBER(U4322),U4322&lt;&gt;0),U4323/U4322-1,""),"")</x:f>
        <x:v>-0.37941087938696405</x:v>
      </x:c>
      <x:c r="AH4323" s="50" t="n">
        <x:f>IF(AND(ISNUMBER(AE4323),ISNUMBER(AF4323),ISNUMBER(AG4323)),IF(AND(AE4323=1,AF4323=1,AG4323&lt;0),1,0),"")</x:f>
        <x:v>0</x:v>
      </x:c>
      <x:c r="AI4323" s="50" t="n">
        <x:f>IF(AND(A4323=A4324,C4324=C4323+1,ISNUMBER(AH4324)),C4324,"")</x:f>
        <x:v>2024</x:v>
      </x:c>
      <x:c r="AJ4323" s="50" t="n">
        <x:f>IF(AND(A4323=A4324,C4324=C4323+1,ISNUMBER(AH4324)),AH4324,"")</x:f>
        <x:v>0</x:v>
      </x:c>
    </x:row>
    <x:row r="4324" ht="15">
      <x:c r="A4324" s="9" t="s">
        <x:v>298</x:v>
      </x:c>
      <x:c r="B4324" s="10">
        <x:v>45657</x:v>
      </x:c>
      <x:c r="C4324" s="9">
        <x:v>2024</x:v>
      </x:c>
      <x:c r="D4324" s="11">
        <x:v>500.2</x:v>
      </x:c>
      <x:c r="E4324" s="11">
        <x:v>121.3</x:v>
      </x:c>
      <x:c r="F4324" s="11">
        <x:v>128.6</x:v>
      </x:c>
      <x:c r="G4324" s="11">
        <x:v>324.5</x:v>
      </x:c>
      <x:c r="H4324" s="11">
        <x:v>202.9</x:v>
      </x:c>
      <x:c r="I4324" s="11">
        <x:v>175.7</x:v>
      </x:c>
      <x:c r="J4324" s="11">
        <x:v>147.6</x:v>
      </x:c>
      <x:c r="K4324" s="11">
        <x:v>4</x:v>
      </x:c>
      <x:c r="L4324" s="11">
        <x:v>11.8</x:v>
      </x:c>
      <x:c r="M4324" s="11">
        <x:v>23.3</x:v>
      </x:c>
      <x:c r="N4324" s="11">
        <x:v>179.6</x:v>
      </x:c>
      <x:c r="O4324" s="11">
        <x:v>421.5</x:v>
      </x:c>
      <x:c r="P4324" s="11">
        <x:v>14.9</x:v>
      </x:c>
      <x:c r="Q4324" s="11">
        <x:v>85.4</x:v>
      </x:c>
      <x:c r="R4324" s="11">
        <x:v>7.8</x:v>
      </x:c>
      <x:c r="S4324" s="11">
        <x:v>2.7</x:v>
      </x:c>
      <x:c r="T4324" s="11">
        <x:v>52.6</x:v>
      </x:c>
      <x:c r="U4324" s="11">
        <x:v>130.27070000000001</x:v>
      </x:c>
      <x:c r="V4324" s="11">
        <x:v>18</x:v>
      </x:c>
      <x:c r="W4324" s="12">
        <x:v>0</x:v>
      </x:c>
      <x:c r="X4324" s="8">
        <x:v>0</x:v>
      </x:c>
      <x:c r="Y4324" s="13">
        <x:f t="shared" si="402"/>
        <x:v>0.94323483670295494</x:v>
      </x:c>
      <x:c r="Z4324" s="13">
        <x:f t="shared" si="403"/>
        <x:v>0.64874050379848058</x:v>
      </x:c>
      <x:c r="AA4324" s="13">
        <x:f t="shared" si="404"/>
        <x:v>5.3978408636545386E-3</x:v>
      </x:c>
      <x:c r="AB4324" s="13">
        <x:f t="shared" si="405"/>
        <x:v>2.9788084766093563E-2</x:v>
      </x:c>
      <x:c r="AC4324" s="13">
        <x:f t="shared" si="406"/>
        <x:v>0.16209553158705703</x:v>
      </x:c>
      <x:c r="AD4324" s="13">
        <x:f t="shared" si="407"/>
        <x:v>0.29508196721311475</x:v>
      </x:c>
      <x:c r="AE4324" s="50" t="n">
        <x:f>IF(OR(NOT(ISNUMBER(Q4324)),NOT(ISNUMBER(R4324))),"",IF(Q4324&lt;R4324,1,0))</x:f>
        <x:v>0</x:v>
      </x:c>
      <x:c r="AF4324" s="50" t="n">
        <x:f>IFERROR(IF(AND(A4324=A4323,C4324=C4323+1,ISNUMBER(AE4323)),AE4323,""),"")</x:f>
        <x:v>0</x:v>
      </x:c>
      <x:c r="AG4324" s="52" t="n">
        <x:f>IFERROR(IF(AND(A4324=A4323,C4324=C4323+1,ISNUMBER(U4324),ISNUMBER(U4323),U4323&lt;&gt;0),U4324/U4323-1,""),"")</x:f>
        <x:v>-0.24508893206764082</x:v>
      </x:c>
      <x:c r="AH4324" s="50" t="n">
        <x:f>IF(AND(ISNUMBER(AE4324),ISNUMBER(AF4324),ISNUMBER(AG4324)),IF(AND(AE4324=1,AF4324=1,AG4324&lt;0),1,0),"")</x:f>
        <x:v>0</x:v>
      </x:c>
      <x:c r="AI4324" s="50" t="str">
        <x:f>IF(AND(A4324=A4325,C4325=C4324+1,ISNUMBER(AH4325)),C4325,"")</x:f>
      </x:c>
      <x:c r="AJ4324" s="50" t="str">
        <x:f>IF(AND(A4324=A4325,C4325=C4324+1,ISNUMBER(AH4325)),AH4325,"")</x:f>
      </x:c>
    </x:row>
    <x:row r="4325" ht="15">
      <x:c r="A4325" s="9" t="s">
        <x:v>299</x:v>
      </x:c>
      <x:c r="B4325" s="10">
        <x:v>39447</x:v>
      </x:c>
      <x:c r="C4325" s="9">
        <x:v>2007</x:v>
      </x:c>
      <x:c r="D4325" s="11">
        <x:v>154.642</x:v>
      </x:c>
      <x:c r="E4325" s="11">
        <x:v>41.588000000000001</x:v>
      </x:c>
      <x:c r="F4325" s="11">
        <x:v>34.341999999999999</x:v>
      </x:c>
      <x:c r="G4325" s="11">
        <x:v>78.355000000000004</x:v>
      </x:c>
      <x:c r="H4325" s="11">
        <x:v>50.747</x:v>
      </x:c>
      <x:c r="I4325" s="11">
        <x:v>65.55</x:v>
      </x:c>
      <x:c r="J4325" s="11">
        <x:v>46.744999999999997</x:v>
      </x:c>
      <x:c r="K4325" s="11">
        <x:v>6.6619999999999999</x:v>
      </x:c>
      <x:c r="L4325" s="11">
        <x:v>4.8140000000000001</x:v>
      </x:c>
      <x:c r="M4325" s="11">
        <x:v>15.07</x:v>
      </x:c>
      <x:c r="N4325" s="11">
        <x:v>35.677</x:v>
      </x:c>
      <x:c r="O4325" s="11">
        <x:v>121.607</x:v>
      </x:c>
      <x:c r="P4325" s="11">
        <x:v>-38.014000000000003</x:v>
      </x:c>
      <x:c r="Q4325" s="11">
        <x:v>-23.837</x:v>
      </x:c>
      <x:c r="R4325" s="11">
        <x:v>2.1539999999999999</x:v>
      </x:c>
      <x:c r="S4325" s="11">
        <x:v>-40.716999999999999</x:v>
      </x:c>
      <x:c r="T4325" s="11">
        <x:v>-26.111999999999998</x:v>
      </x:c>
      <x:c r="U4325" s="11">
        <x:v>166.26599999999999</x:v>
      </x:c>
      <x:c r="V4325" s="11">
        <x:v>18</x:v>
      </x:c>
      <x:c r="W4325" s="12">
        <x:v>0</x:v>
      </x:c>
      <x:c r="X4325" s="8">
        <x:v>0</x:v>
      </x:c>
      <x:c r="Y4325" s="13">
        <x:f t="shared" si="402"/>
        <x:v>1.2109952827441617</x:v>
      </x:c>
      <x:c r="Z4325" s="13">
        <x:f t="shared" si="403"/>
        <x:v>0.50668641119488889</x:v>
      </x:c>
      <x:c r="AA4325" s="13">
        <x:f t="shared" si="404"/>
        <x:v>-0.26329845708151733</x:v>
      </x:c>
      <x:c r="AB4325" s="13">
        <x:f t="shared" si="405"/>
        <x:v>-0.24581937636605841</x:v>
      </x:c>
      <x:c r="AC4325" s="13">
        <x:f t="shared" si="406"/>
        <x:v>-0.3332525046263799</x:v>
      </x:c>
      <x:c r="AD4325" s="13">
        <x:f t="shared" si="407"/>
        <x:v>0.30227881170703946</x:v>
      </x:c>
      <x:c r="AE4325" s="50" t="n">
        <x:f>IF(OR(NOT(ISNUMBER(Q4325)),NOT(ISNUMBER(R4325))),"",IF(Q4325&lt;R4325,1,0))</x:f>
        <x:v>1</x:v>
      </x:c>
      <x:c r="AF4325" s="50" t="str">
        <x:f>IFERROR(IF(AND(A4325=A4324,C4325=C4324+1,ISNUMBER(AE4324)),AE4324,""),"")</x:f>
      </x:c>
      <x:c r="AG4325" s="52" t="str">
        <x:f>IFERROR(IF(AND(A4325=A4324,C4325=C4324+1,ISNUMBER(U4325),ISNUMBER(U4324),U4324&lt;&gt;0),U4325/U4324-1,""),"")</x:f>
      </x:c>
      <x:c r="AH4325" s="50" t="str">
        <x:f>IF(AND(ISNUMBER(AE4325),ISNUMBER(AF4325),ISNUMBER(AG4325)),IF(AND(AE4325=1,AF4325=1,AG4325&lt;0),1,0),"")</x:f>
      </x:c>
      <x:c r="AI4325" s="50" t="n">
        <x:f>IF(AND(A4325=A4326,C4326=C4325+1,ISNUMBER(AH4326)),C4326,"")</x:f>
        <x:v>2008</x:v>
      </x:c>
      <x:c r="AJ4325" s="50" t="n">
        <x:f>IF(AND(A4325=A4326,C4326=C4325+1,ISNUMBER(AH4326)),AH4326,"")</x:f>
        <x:v>0</x:v>
      </x:c>
    </x:row>
    <x:row r="4326" ht="15">
      <x:c r="A4326" s="9" t="s">
        <x:v>299</x:v>
      </x:c>
      <x:c r="B4326" s="10">
        <x:v>39813</x:v>
      </x:c>
      <x:c r="C4326" s="9">
        <x:v>2008</x:v>
      </x:c>
      <x:c r="D4326" s="11">
        <x:v>184.75700000000001</x:v>
      </x:c>
      <x:c r="E4326" s="11">
        <x:v>42.554000000000002</x:v>
      </x:c>
      <x:c r="F4326" s="11">
        <x:v>53.024999999999999</x:v>
      </x:c>
      <x:c r="G4326" s="11">
        <x:v>110.96299999999999</x:v>
      </x:c>
      <x:c r="H4326" s="11">
        <x:v>58.436</x:v>
      </x:c>
      <x:c r="I4326" s="11">
        <x:v>73.793999999999997</x:v>
      </x:c>
      <x:c r="J4326" s="11">
        <x:v>55.718000000000004</x:v>
      </x:c>
      <x:c r="K4326" s="11">
        <x:v>4.9870000000000001</x:v>
      </x:c>
      <x:c r="L4326" s="11">
        <x:v>4.7939999999999996</x:v>
      </x:c>
      <x:c r="M4326" s="11">
        <x:v>9.7569999999999997</x:v>
      </x:c>
      <x:c r="N4326" s="11">
        <x:v>48.679000000000002</x:v>
      </x:c>
      <x:c r="O4326" s="11">
        <x:v>149.26900000000001</x:v>
      </x:c>
      <x:c r="P4326" s="11">
        <x:v>19.603000000000002</x:v>
      </x:c>
      <x:c r="Q4326" s="11">
        <x:v>37.707999999999998</x:v>
      </x:c>
      <x:c r="R4326" s="11">
        <x:v>3.177</x:v>
      </x:c>
      <x:c r="S4326" s="11">
        <x:v>15.395</x:v>
      </x:c>
      <x:c r="T4326" s="11">
        <x:v>35.325000000000003</x:v>
      </x:c>
      <x:c r="U4326" s="11">
        <x:v>141.78800000000001</x:v>
      </x:c>
      <x:c r="V4326" s="11">
        <x:v>18</x:v>
      </x:c>
      <x:c r="W4326" s="12">
        <x:v>0</x:v>
      </x:c>
      <x:c r="X4326" s="8">
        <x:v>0</x:v>
      </x:c>
      <x:c r="Y4326" s="13">
        <x:f t="shared" si="402"/>
        <x:v>0.80252710985384257</x:v>
      </x:c>
      <x:c r="Z4326" s="13">
        <x:f t="shared" si="403"/>
        <x:v>0.60058888161206336</x:v>
      </x:c>
      <x:c r="AA4326" s="13">
        <x:f t="shared" si="404"/>
        <x:v>8.3325665604009586E-2</x:v>
      </x:c>
      <x:c r="AB4326" s="13">
        <x:f t="shared" si="405"/>
        <x:v>0.10610152795293278</x:v>
      </x:c>
      <x:c r="AC4326" s="13">
        <x:f t="shared" si="406"/>
        <x:v>0.31834935969647543</x:v>
      </x:c>
      <x:c r="AD4326" s="13">
        <x:f t="shared" si="407"/>
        <x:v>0.3015745005601953</x:v>
      </x:c>
      <x:c r="AE4326" s="50" t="n">
        <x:f>IF(OR(NOT(ISNUMBER(Q4326)),NOT(ISNUMBER(R4326))),"",IF(Q4326&lt;R4326,1,0))</x:f>
        <x:v>0</x:v>
      </x:c>
      <x:c r="AF4326" s="50" t="n">
        <x:f>IFERROR(IF(AND(A4326=A4325,C4326=C4325+1,ISNUMBER(AE4325)),AE4325,""),"")</x:f>
        <x:v>1</x:v>
      </x:c>
      <x:c r="AG4326" s="52" t="n">
        <x:f>IFERROR(IF(AND(A4326=A4325,C4326=C4325+1,ISNUMBER(U4326),ISNUMBER(U4325),U4325&lt;&gt;0),U4326/U4325-1,""),"")</x:f>
        <x:v>-0.14722192149928415</x:v>
      </x:c>
      <x:c r="AH4326" s="50" t="n">
        <x:f>IF(AND(ISNUMBER(AE4326),ISNUMBER(AF4326),ISNUMBER(AG4326)),IF(AND(AE4326=1,AF4326=1,AG4326&lt;0),1,0),"")</x:f>
        <x:v>0</x:v>
      </x:c>
      <x:c r="AI4326" s="50" t="n">
        <x:f>IF(AND(A4326=A4327,C4327=C4326+1,ISNUMBER(AH4327)),C4327,"")</x:f>
        <x:v>2009</x:v>
      </x:c>
      <x:c r="AJ4326" s="50" t="n">
        <x:f>IF(AND(A4326=A4327,C4327=C4326+1,ISNUMBER(AH4327)),AH4327,"")</x:f>
        <x:v>0</x:v>
      </x:c>
    </x:row>
    <x:row r="4327" ht="15">
      <x:c r="A4327" s="9" t="s">
        <x:v>299</x:v>
      </x:c>
      <x:c r="B4327" s="10">
        <x:v>40178</x:v>
      </x:c>
      <x:c r="C4327" s="9">
        <x:v>2009</x:v>
      </x:c>
      <x:c r="D4327" s="11">
        <x:v>187.95599999999999</x:v>
      </x:c>
      <x:c r="E4327" s="11">
        <x:v>38.869999999999997</x:v>
      </x:c>
      <x:c r="F4327" s="11">
        <x:v>33.442999999999998</x:v>
      </x:c>
      <x:c r="G4327" s="11">
        <x:v>110.777</x:v>
      </x:c>
      <x:c r="H4327" s="11">
        <x:v>66.388000000000005</x:v>
      </x:c>
      <x:c r="I4327" s="11">
        <x:v>77.179000000000002</x:v>
      </x:c>
      <x:c r="J4327" s="11">
        <x:v>62.256999999999998</x:v>
      </x:c>
      <x:c r="K4327" s="11">
        <x:v>0.55100000000000005</x:v>
      </x:c>
      <x:c r="L4327" s="11">
        <x:v>5.4630000000000001</x:v>
      </x:c>
      <x:c r="M4327" s="11">
        <x:v>0.68100000000000005</x:v>
      </x:c>
      <x:c r="N4327" s="11">
        <x:v>65.706999999999994</x:v>
      </x:c>
      <x:c r="O4327" s="11">
        <x:v>157.47</x:v>
      </x:c>
      <x:c r="P4327" s="11">
        <x:v>24.521999999999998</x:v>
      </x:c>
      <x:c r="Q4327" s="11">
        <x:v>44.395000000000003</x:v>
      </x:c>
      <x:c r="R4327" s="11">
        <x:v>3.7149999999999999</x:v>
      </x:c>
      <x:c r="S4327" s="11">
        <x:v>15.134</x:v>
      </x:c>
      <x:c r="T4327" s="11">
        <x:v>25.254999999999999</x:v>
      </x:c>
      <x:c r="U4327" s="11">
        <x:v>66.968299999999999</x:v>
      </x:c>
      <x:c r="V4327" s="11">
        <x:v>18</x:v>
      </x:c>
      <x:c r="W4327" s="12">
        <x:v>0</x:v>
      </x:c>
      <x:c r="X4327" s="8">
        <x:v>0</x:v>
      </x:c>
      <x:c r="Y4327" s="13">
        <x:f t="shared" si="402"/>
        <x:v>1.1622761115928595</x:v>
      </x:c>
      <x:c r="Z4327" s="13">
        <x:f t="shared" si="403"/>
        <x:v>0.58937730107046338</x:v>
      </x:c>
      <x:c r="AA4327" s="13">
        <x:f t="shared" si="404"/>
        <x:v>8.0518844836025463E-2</x:v>
      </x:c>
      <x:c r="AB4327" s="13">
        <x:f t="shared" si="405"/>
        <x:v>0.13046670497350443</x:v>
      </x:c>
      <x:c r="AC4327" s="13">
        <x:f t="shared" si="406"/>
        <x:v>0.2279805374761909</x:v>
      </x:c>
      <x:c r="AD4327" s="13">
        <x:f t="shared" si="407"/>
        <x:v>0.33123177765008832</x:v>
      </x:c>
      <x:c r="AE4327" s="50" t="n">
        <x:f>IF(OR(NOT(ISNUMBER(Q4327)),NOT(ISNUMBER(R4327))),"",IF(Q4327&lt;R4327,1,0))</x:f>
        <x:v>0</x:v>
      </x:c>
      <x:c r="AF4327" s="50" t="n">
        <x:f>IFERROR(IF(AND(A4327=A4326,C4327=C4326+1,ISNUMBER(AE4326)),AE4326,""),"")</x:f>
        <x:v>0</x:v>
      </x:c>
      <x:c r="AG4327" s="52" t="n">
        <x:f>IFERROR(IF(AND(A4327=A4326,C4327=C4326+1,ISNUMBER(U4327),ISNUMBER(U4326),U4326&lt;&gt;0),U4327/U4326-1,""),"")</x:f>
        <x:v>-0.5276871103337377</x:v>
      </x:c>
      <x:c r="AH4327" s="50" t="n">
        <x:f>IF(AND(ISNUMBER(AE4327),ISNUMBER(AF4327),ISNUMBER(AG4327)),IF(AND(AE4327=1,AF4327=1,AG4327&lt;0),1,0),"")</x:f>
        <x:v>0</x:v>
      </x:c>
      <x:c r="AI4327" s="50" t="n">
        <x:f>IF(AND(A4327=A4328,C4328=C4327+1,ISNUMBER(AH4328)),C4328,"")</x:f>
        <x:v>2010</x:v>
      </x:c>
      <x:c r="AJ4327" s="50" t="n">
        <x:f>IF(AND(A4327=A4328,C4328=C4327+1,ISNUMBER(AH4328)),AH4328,"")</x:f>
        <x:v>0</x:v>
      </x:c>
    </x:row>
    <x:row r="4328" ht="15">
      <x:c r="A4328" s="9" t="s">
        <x:v>299</x:v>
      </x:c>
      <x:c r="B4328" s="10">
        <x:v>40543</x:v>
      </x:c>
      <x:c r="C4328" s="9">
        <x:v>2010</x:v>
      </x:c>
      <x:c r="D4328" s="11">
        <x:v>170.989</x:v>
      </x:c>
      <x:c r="E4328" s="11">
        <x:v>32.527999999999999</x:v>
      </x:c>
      <x:c r="F4328" s="11">
        <x:v>75.447999999999993</x:v>
      </x:c>
      <x:c r="G4328" s="11">
        <x:v>86.802000000000007</x:v>
      </x:c>
      <x:c r="H4328" s="11">
        <x:v>49.71</x:v>
      </x:c>
      <x:c r="I4328" s="11">
        <x:v>84.186999999999998</x:v>
      </x:c>
      <x:c r="J4328" s="11">
        <x:v>68.825999999999993</x:v>
      </x:c>
      <x:c r="K4328" s="11">
        <x:v>1.385</x:v>
      </x:c>
      <x:c r="L4328" s="11">
        <x:v>3.8130000000000002</x:v>
      </x:c>
      <x:c r="M4328" s="11">
        <x:v>49.692</x:v>
      </x:c>
      <x:c r="N4328" s="11">
        <x:v>1.7999999999999999E-2</x:v>
      </x:c>
      <x:c r="O4328" s="11">
        <x:v>134.16300000000001</x:v>
      </x:c>
      <x:c r="P4328" s="11">
        <x:v>16.943999999999999</x:v>
      </x:c>
      <x:c r="Q4328" s="11">
        <x:v>37.167999999999999</x:v>
      </x:c>
      <x:c r="R4328" s="11">
        <x:v>2.6219999999999999</x:v>
      </x:c>
      <x:c r="S4328" s="11">
        <x:v>10.244999999999999</x:v>
      </x:c>
      <x:c r="T4328" s="11">
        <x:v>30.09</x:v>
      </x:c>
      <x:c r="U4328" s="11">
        <x:v>84.056700000000006</x:v>
      </x:c>
      <x:c r="V4328" s="11">
        <x:v>18</x:v>
      </x:c>
      <x:c r="W4328" s="12">
        <x:v>0</x:v>
      </x:c>
      <x:c r="X4328" s="8">
        <x:v>0</x:v>
      </x:c>
      <x:c r="Y4328" s="13">
        <x:f t="shared" si="402"/>
        <x:v>0.4311313752518291</x:v>
      </x:c>
      <x:c r="Z4328" s="13">
        <x:f t="shared" si="403"/>
        <x:v>0.50764669072279511</x:v>
      </x:c>
      <x:c r="AA4328" s="13">
        <x:f t="shared" si="404"/>
        <x:v>5.9916134956049798E-2</x:v>
      </x:c>
      <x:c r="AB4328" s="13">
        <x:f t="shared" si="405"/>
        <x:v>9.9094093772113992E-2</x:v>
      </x:c>
      <x:c r="AC4328" s="13">
        <x:f t="shared" si="406"/>
        <x:v>0.34665099882491185</x:v>
      </x:c>
      <x:c r="AD4328" s="13">
        <x:f t="shared" si="407"/>
        <x:v>0.40251712098439074</x:v>
      </x:c>
      <x:c r="AE4328" s="50" t="n">
        <x:f>IF(OR(NOT(ISNUMBER(Q4328)),NOT(ISNUMBER(R4328))),"",IF(Q4328&lt;R4328,1,0))</x:f>
        <x:v>0</x:v>
      </x:c>
      <x:c r="AF4328" s="50" t="n">
        <x:f>IFERROR(IF(AND(A4328=A4327,C4328=C4327+1,ISNUMBER(AE4327)),AE4327,""),"")</x:f>
        <x:v>0</x:v>
      </x:c>
      <x:c r="AG4328" s="52" t="n">
        <x:f>IFERROR(IF(AND(A4328=A4327,C4328=C4327+1,ISNUMBER(U4328),ISNUMBER(U4327),U4327&lt;&gt;0),U4328/U4327-1,""),"")</x:f>
        <x:v>0.25517147665387974</x:v>
      </x:c>
      <x:c r="AH4328" s="50" t="n">
        <x:f>IF(AND(ISNUMBER(AE4328),ISNUMBER(AF4328),ISNUMBER(AG4328)),IF(AND(AE4328=1,AF4328=1,AG4328&lt;0),1,0),"")</x:f>
        <x:v>0</x:v>
      </x:c>
      <x:c r="AI4328" s="50" t="n">
        <x:f>IF(AND(A4328=A4329,C4329=C4328+1,ISNUMBER(AH4329)),C4329,"")</x:f>
        <x:v>2011</x:v>
      </x:c>
      <x:c r="AJ4328" s="50" t="n">
        <x:f>IF(AND(A4328=A4329,C4329=C4328+1,ISNUMBER(AH4329)),AH4329,"")</x:f>
        <x:v>0</x:v>
      </x:c>
    </x:row>
    <x:row r="4329" ht="15">
      <x:c r="A4329" s="9" t="s">
        <x:v>299</x:v>
      </x:c>
      <x:c r="B4329" s="10">
        <x:v>40908</x:v>
      </x:c>
      <x:c r="C4329" s="9">
        <x:v>2011</x:v>
      </x:c>
      <x:c r="D4329" s="11">
        <x:v>185.089</x:v>
      </x:c>
      <x:c r="E4329" s="11">
        <x:v>44.204000000000001</x:v>
      </x:c>
      <x:c r="F4329" s="11">
        <x:v>58.094999999999999</x:v>
      </x:c>
      <x:c r="G4329" s="11">
        <x:v>93.561000000000007</x:v>
      </x:c>
      <x:c r="H4329" s="11">
        <x:v>46.021000000000001</x:v>
      </x:c>
      <x:c r="I4329" s="11">
        <x:v>91.528000000000006</x:v>
      </x:c>
      <x:c r="J4329" s="11">
        <x:v>74.674000000000007</x:v>
      </x:c>
      <x:c r="K4329" s="11">
        <x:v>5.5090000000000003</x:v>
      </x:c>
      <x:c r="L4329" s="11">
        <x:v>5.3879999999999999</x:v>
      </x:c>
      <x:c r="M4329" s="11">
        <x:v>20.02</x:v>
      </x:c>
      <x:c r="N4329" s="11">
        <x:v>26.001000000000001</x:v>
      </x:c>
      <x:c r="O4329" s="11">
        <x:v>140.959</x:v>
      </x:c>
      <x:c r="P4329" s="11">
        <x:v>14.920999999999999</x:v>
      </x:c>
      <x:c r="Q4329" s="11">
        <x:v>34.441000000000003</x:v>
      </x:c>
      <x:c r="R4329" s="11">
        <x:v>2.6890000000000001</x:v>
      </x:c>
      <x:c r="S4329" s="11">
        <x:v>9.7829999999999995</x:v>
      </x:c>
      <x:c r="T4329" s="11">
        <x:v>28.082999999999998</x:v>
      </x:c>
      <x:c r="U4329" s="11">
        <x:v>108.5348</x:v>
      </x:c>
      <x:c r="V4329" s="11">
        <x:v>18</x:v>
      </x:c>
      <x:c r="W4329" s="12">
        <x:v>0</x:v>
      </x:c>
      <x:c r="X4329" s="8">
        <x:v>0</x:v>
      </x:c>
      <x:c r="Y4329" s="13">
        <x:f t="shared" si="402"/>
        <x:v>0.76089164299853695</x:v>
      </x:c>
      <x:c r="Z4329" s="13">
        <x:f t="shared" si="403"/>
        <x:v>0.50549195252013901</x:v>
      </x:c>
      <x:c r="AA4329" s="13">
        <x:f t="shared" si="404"/>
        <x:v>5.2855653226285729E-2</x:v>
      </x:c>
      <x:c r="AB4329" s="13">
        <x:f t="shared" si="405"/>
        <x:v>8.0615271572054517E-2</x:v>
      </x:c>
      <x:c r="AC4329" s="13">
        <x:f t="shared" si="406"/>
        <x:v>0.30015711674736262</x:v>
      </x:c>
      <x:c r="AD4329" s="13">
        <x:f t="shared" si="407"/>
        <x:v>0.40344915148928356</x:v>
      </x:c>
      <x:c r="AE4329" s="50" t="n">
        <x:f>IF(OR(NOT(ISNUMBER(Q4329)),NOT(ISNUMBER(R4329))),"",IF(Q4329&lt;R4329,1,0))</x:f>
        <x:v>0</x:v>
      </x:c>
      <x:c r="AF4329" s="50" t="n">
        <x:f>IFERROR(IF(AND(A4329=A4328,C4329=C4328+1,ISNUMBER(AE4328)),AE4328,""),"")</x:f>
        <x:v>0</x:v>
      </x:c>
      <x:c r="AG4329" s="52" t="n">
        <x:f>IFERROR(IF(AND(A4329=A4328,C4329=C4328+1,ISNUMBER(U4329),ISNUMBER(U4328),U4328&lt;&gt;0),U4329/U4328-1,""),"")</x:f>
        <x:v>0.2912093860453717</x:v>
      </x:c>
      <x:c r="AH4329" s="50" t="n">
        <x:f>IF(AND(ISNUMBER(AE4329),ISNUMBER(AF4329),ISNUMBER(AG4329)),IF(AND(AE4329=1,AF4329=1,AG4329&lt;0),1,0),"")</x:f>
        <x:v>0</x:v>
      </x:c>
      <x:c r="AI4329" s="50" t="n">
        <x:f>IF(AND(A4329=A4330,C4330=C4329+1,ISNUMBER(AH4330)),C4330,"")</x:f>
        <x:v>2012</x:v>
      </x:c>
      <x:c r="AJ4329" s="50" t="n">
        <x:f>IF(AND(A4329=A4330,C4330=C4329+1,ISNUMBER(AH4330)),AH4330,"")</x:f>
        <x:v>0</x:v>
      </x:c>
    </x:row>
    <x:row r="4330" ht="15">
      <x:c r="A4330" s="9" t="s">
        <x:v>299</x:v>
      </x:c>
      <x:c r="B4330" s="10">
        <x:v>41274</x:v>
      </x:c>
      <x:c r="C4330" s="9">
        <x:v>2012</x:v>
      </x:c>
      <x:c r="D4330" s="11">
        <x:v>195.05099999999999</x:v>
      </x:c>
      <x:c r="E4330" s="11">
        <x:v>45.405000000000001</x:v>
      </x:c>
      <x:c r="F4330" s="11">
        <x:v>49.131</x:v>
      </x:c>
      <x:c r="G4330" s="11">
        <x:v>103.99</x:v>
      </x:c>
      <x:c r="H4330" s="11">
        <x:v>46.000999999999998</x:v>
      </x:c>
      <x:c r="I4330" s="11">
        <x:v>91.061000000000007</x:v>
      </x:c>
      <x:c r="J4330" s="11">
        <x:v>73.522999999999996</x:v>
      </x:c>
      <x:c r="K4330" s="11">
        <x:v>5.5819999999999999</x:v>
      </x:c>
      <x:c r="L4330" s="11">
        <x:v>4.8259999999999996</x:v>
      </x:c>
      <x:c r="M4330" s="11">
        <x:v>1E-3</x:v>
      </x:c>
      <x:c r="N4330" s="11">
        <x:v>46</x:v>
      </x:c>
      <x:c r="O4330" s="11">
        <x:v>161.51400000000001</x:v>
      </x:c>
      <x:c r="P4330" s="11">
        <x:v>17.867000000000001</x:v>
      </x:c>
      <x:c r="Q4330" s="11">
        <x:v>38.668999999999997</x:v>
      </x:c>
      <x:c r="R4330" s="11">
        <x:v>2.5750000000000002</x:v>
      </x:c>
      <x:c r="S4330" s="11">
        <x:v>12.227</x:v>
      </x:c>
      <x:c r="T4330" s="11">
        <x:v>33.314</x:v>
      </x:c>
      <x:c r="U4330" s="11">
        <x:v>116.3862</x:v>
      </x:c>
      <x:c r="V4330" s="11">
        <x:v>18</x:v>
      </x:c>
      <x:c r="W4330" s="12">
        <x:v>0</x:v>
      </x:c>
      <x:c r="X4330" s="8">
        <x:v>0</x:v>
      </x:c>
      <x:c r="Y4330" s="13">
        <x:f t="shared" si="402"/>
        <x:v>0.92416193442022354</x:v>
      </x:c>
      <x:c r="Z4330" s="13">
        <x:f t="shared" si="403"/>
        <x:v>0.53314261398300955</x:v>
      </x:c>
      <x:c r="AA4330" s="13">
        <x:f t="shared" si="404"/>
        <x:v>6.2686169258296551E-2</x:v>
      </x:c>
      <x:c r="AB4330" s="13">
        <x:f t="shared" si="405"/>
        <x:v>9.1601683662221683E-2</x:v>
      </x:c>
      <x:c r="AC4330" s="13">
        <x:f t="shared" si="406"/>
        <x:v>0.32035772670449081</x:v>
      </x:c>
      <x:c r="AD4330" s="13">
        <x:f t="shared" si="407"/>
        <x:v>0.37694244069499772</x:v>
      </x:c>
      <x:c r="AE4330" s="50" t="n">
        <x:f>IF(OR(NOT(ISNUMBER(Q4330)),NOT(ISNUMBER(R4330))),"",IF(Q4330&lt;R4330,1,0))</x:f>
        <x:v>0</x:v>
      </x:c>
      <x:c r="AF4330" s="50" t="n">
        <x:f>IFERROR(IF(AND(A4330=A4329,C4330=C4329+1,ISNUMBER(AE4329)),AE4329,""),"")</x:f>
        <x:v>0</x:v>
      </x:c>
      <x:c r="AG4330" s="52" t="n">
        <x:f>IFERROR(IF(AND(A4330=A4329,C4330=C4329+1,ISNUMBER(U4330),ISNUMBER(U4329),U4329&lt;&gt;0),U4330/U4329-1,""),"")</x:f>
        <x:v>0.07233993152426677</x:v>
      </x:c>
      <x:c r="AH4330" s="50" t="n">
        <x:f>IF(AND(ISNUMBER(AE4330),ISNUMBER(AF4330),ISNUMBER(AG4330)),IF(AND(AE4330=1,AF4330=1,AG4330&lt;0),1,0),"")</x:f>
        <x:v>0</x:v>
      </x:c>
      <x:c r="AI4330" s="50" t="n">
        <x:f>IF(AND(A4330=A4331,C4331=C4330+1,ISNUMBER(AH4331)),C4331,"")</x:f>
        <x:v>2013</x:v>
      </x:c>
      <x:c r="AJ4330" s="50" t="n">
        <x:f>IF(AND(A4330=A4331,C4331=C4330+1,ISNUMBER(AH4331)),AH4331,"")</x:f>
        <x:v>0</x:v>
      </x:c>
    </x:row>
    <x:row r="4331" ht="15">
      <x:c r="A4331" s="9" t="s">
        <x:v>299</x:v>
      </x:c>
      <x:c r="B4331" s="10">
        <x:v>41639</x:v>
      </x:c>
      <x:c r="C4331" s="9">
        <x:v>2013</x:v>
      </x:c>
      <x:c r="D4331" s="11">
        <x:v>197.583</x:v>
      </x:c>
      <x:c r="E4331" s="11">
        <x:v>47.646999999999998</x:v>
      </x:c>
      <x:c r="F4331" s="11">
        <x:v>60.377000000000002</x:v>
      </x:c>
      <x:c r="G4331" s="11">
        <x:v>96.661000000000001</x:v>
      </x:c>
      <x:c r="H4331" s="11">
        <x:v>54</x:v>
      </x:c>
      <x:c r="I4331" s="11">
        <x:v>100.922</x:v>
      </x:c>
      <x:c r="J4331" s="11">
        <x:v>83.188000000000002</x:v>
      </x:c>
      <x:c r="K4331" s="11">
        <x:v>8.7119999999999997</x:v>
      </x:c>
      <x:c r="L4331" s="11">
        <x:v>5.6790000000000003</x:v>
      </x:c>
      <x:c r="M4331" s="11">
        <x:v>24</x:v>
      </x:c>
      <x:c r="N4331" s="11">
        <x:v>30</x:v>
      </x:c>
      <x:c r="O4331" s="11">
        <x:v>167.03399999999999</x:v>
      </x:c>
      <x:c r="P4331" s="11">
        <x:v>18.866</x:v>
      </x:c>
      <x:c r="Q4331" s="11">
        <x:v>40.988</x:v>
      </x:c>
      <x:c r="R4331" s="11">
        <x:v>2.484</x:v>
      </x:c>
      <x:c r="S4331" s="11">
        <x:v>13.048999999999999</x:v>
      </x:c>
      <x:c r="T4331" s="11">
        <x:v>33.466000000000001</x:v>
      </x:c>
      <x:c r="U4331" s="11">
        <x:v>137.72909999999999</x:v>
      </x:c>
      <x:c r="V4331" s="11">
        <x:v>18</x:v>
      </x:c>
      <x:c r="W4331" s="12">
        <x:v>0</x:v>
      </x:c>
      <x:c r="X4331" s="8">
        <x:v>0</x:v>
      </x:c>
      <x:c r="Y4331" s="13">
        <x:f t="shared" si="402"/>
        <x:v>0.78915812312635603</x:v>
      </x:c>
      <x:c r="Z4331" s="13">
        <x:f t="shared" si="403"/>
        <x:v>0.48921718973798356</x:v>
      </x:c>
      <x:c r="AA4331" s="13">
        <x:f t="shared" si="404"/>
        <x:v>6.6043131241048061E-2</x:v>
      </x:c>
      <x:c r="AB4331" s="13">
        <x:f t="shared" si="405"/>
        <x:v>9.5483923212017222E-2</x:v>
      </x:c>
      <x:c r="AC4331" s="13">
        <x:f t="shared" si="406"/>
        <x:v>0.34622029567250495</x:v>
      </x:c>
      <x:c r="AD4331" s="13">
        <x:f t="shared" si="407"/>
        <x:v>0.42102812488928704</x:v>
      </x:c>
      <x:c r="AE4331" s="50" t="n">
        <x:f>IF(OR(NOT(ISNUMBER(Q4331)),NOT(ISNUMBER(R4331))),"",IF(Q4331&lt;R4331,1,0))</x:f>
        <x:v>0</x:v>
      </x:c>
      <x:c r="AF4331" s="50" t="n">
        <x:f>IFERROR(IF(AND(A4331=A4330,C4331=C4330+1,ISNUMBER(AE4330)),AE4330,""),"")</x:f>
        <x:v>0</x:v>
      </x:c>
      <x:c r="AG4331" s="52" t="n">
        <x:f>IFERROR(IF(AND(A4331=A4330,C4331=C4330+1,ISNUMBER(U4331),ISNUMBER(U4330),U4330&lt;&gt;0),U4331/U4330-1,""),"")</x:f>
        <x:v>0.18337998834913405</x:v>
      </x:c>
      <x:c r="AH4331" s="50" t="n">
        <x:f>IF(AND(ISNUMBER(AE4331),ISNUMBER(AF4331),ISNUMBER(AG4331)),IF(AND(AE4331=1,AF4331=1,AG4331&lt;0),1,0),"")</x:f>
        <x:v>0</x:v>
      </x:c>
      <x:c r="AI4331" s="50" t="n">
        <x:f>IF(AND(A4331=A4332,C4332=C4331+1,ISNUMBER(AH4332)),C4332,"")</x:f>
        <x:v>2014</x:v>
      </x:c>
      <x:c r="AJ4331" s="50" t="n">
        <x:f>IF(AND(A4331=A4332,C4332=C4331+1,ISNUMBER(AH4332)),AH4332,"")</x:f>
        <x:v>0</x:v>
      </x:c>
    </x:row>
    <x:row r="4332" ht="15">
      <x:c r="A4332" s="9" t="s">
        <x:v>299</x:v>
      </x:c>
      <x:c r="B4332" s="10">
        <x:v>42004</x:v>
      </x:c>
      <x:c r="C4332" s="9">
        <x:v>2014</x:v>
      </x:c>
      <x:c r="D4332" s="11">
        <x:v>219.56</x:v>
      </x:c>
      <x:c r="E4332" s="11">
        <x:v>52.686</x:v>
      </x:c>
      <x:c r="F4332" s="11">
        <x:v>45.045000000000002</x:v>
      </x:c>
      <x:c r="G4332" s="11">
        <x:v>111.57599999999999</x:v>
      </x:c>
      <x:c r="H4332" s="11">
        <x:v>62.017000000000003</x:v>
      </x:c>
      <x:c r="I4332" s="11">
        <x:v>107.98399999999999</x:v>
      </x:c>
      <x:c r="J4332" s="11">
        <x:v>89.546000000000006</x:v>
      </x:c>
      <x:c r="K4332" s="11">
        <x:v>8.9779999999999998</x:v>
      </x:c>
      <x:c r="L4332" s="11">
        <x:v>5.3520000000000003</x:v>
      </x:c>
      <x:c r="M4332" s="11">
        <x:v>1.7000000000000001E-2</x:v>
      </x:c>
      <x:c r="N4332" s="11">
        <x:v>62</x:v>
      </x:c>
      <x:c r="O4332" s="11">
        <x:v>183.06399999999999</x:v>
      </x:c>
      <x:c r="P4332" s="11">
        <x:v>20.710999999999999</x:v>
      </x:c>
      <x:c r="Q4332" s="11">
        <x:v>44.338000000000001</x:v>
      </x:c>
      <x:c r="R4332" s="11">
        <x:v>1.79</x:v>
      </x:c>
      <x:c r="S4332" s="11">
        <x:v>15.695</x:v>
      </x:c>
      <x:c r="T4332" s="11">
        <x:v>41.465000000000003</x:v>
      </x:c>
      <x:c r="U4332" s="11">
        <x:v>254.77869999999999</x:v>
      </x:c>
      <x:c r="V4332" s="11">
        <x:v>18</x:v>
      </x:c>
      <x:c r="W4332" s="12">
        <x:v>0</x:v>
      </x:c>
      <x:c r="X4332" s="8">
        <x:v>0</x:v>
      </x:c>
      <x:c r="Y4332" s="13">
        <x:f t="shared" si="402"/>
        <x:v>1.1696303696303696</x:v>
      </x:c>
      <x:c r="Z4332" s="13">
        <x:f t="shared" si="403"/>
        <x:v>0.50817999635634903</x:v>
      </x:c>
      <x:c r="AA4332" s="13">
        <x:f t="shared" si="404"/>
        <x:v>7.1483876844598282E-2</x:v>
      </x:c>
      <x:c r="AB4332" s="13">
        <x:f t="shared" si="405"/>
        <x:v>9.4329568227363811E-2</x:v>
      </x:c>
      <x:c r="AC4332" s="13">
        <x:f t="shared" si="406"/>
        <x:v>0.37163009966301003</x:v>
      </x:c>
      <x:c r="AD4332" s="13">
        <x:f t="shared" si="407"/>
        <x:v>0.40784295864456188</x:v>
      </x:c>
      <x:c r="AE4332" s="50" t="n">
        <x:f>IF(OR(NOT(ISNUMBER(Q4332)),NOT(ISNUMBER(R4332))),"",IF(Q4332&lt;R4332,1,0))</x:f>
        <x:v>0</x:v>
      </x:c>
      <x:c r="AF4332" s="50" t="n">
        <x:f>IFERROR(IF(AND(A4332=A4331,C4332=C4331+1,ISNUMBER(AE4331)),AE4331,""),"")</x:f>
        <x:v>0</x:v>
      </x:c>
      <x:c r="AG4332" s="52" t="n">
        <x:f>IFERROR(IF(AND(A4332=A4331,C4332=C4331+1,ISNUMBER(U4332),ISNUMBER(U4331),U4331&lt;&gt;0),U4332/U4331-1,""),"")</x:f>
        <x:v>0.8498538072201154</x:v>
      </x:c>
      <x:c r="AH4332" s="50" t="n">
        <x:f>IF(AND(ISNUMBER(AE4332),ISNUMBER(AF4332),ISNUMBER(AG4332)),IF(AND(AE4332=1,AF4332=1,AG4332&lt;0),1,0),"")</x:f>
        <x:v>0</x:v>
      </x:c>
      <x:c r="AI4332" s="50" t="n">
        <x:f>IF(AND(A4332=A4333,C4333=C4332+1,ISNUMBER(AH4333)),C4333,"")</x:f>
        <x:v>2015</x:v>
      </x:c>
      <x:c r="AJ4332" s="50" t="n">
        <x:f>IF(AND(A4332=A4333,C4333=C4332+1,ISNUMBER(AH4333)),AH4333,"")</x:f>
        <x:v>0</x:v>
      </x:c>
    </x:row>
    <x:row r="4333" ht="15">
      <x:c r="A4333" s="9" t="s">
        <x:v>299</x:v>
      </x:c>
      <x:c r="B4333" s="10">
        <x:v>42369</x:v>
      </x:c>
      <x:c r="C4333" s="9">
        <x:v>2015</x:v>
      </x:c>
      <x:c r="D4333" s="11">
        <x:v>245.08699999999999</x:v>
      </x:c>
      <x:c r="E4333" s="11">
        <x:v>52.832999999999998</x:v>
      </x:c>
      <x:c r="F4333" s="11">
        <x:v>56.936</x:v>
      </x:c>
      <x:c r="G4333" s="11">
        <x:v>133.32</x:v>
      </x:c>
      <x:c r="H4333" s="11">
        <x:v>72</x:v>
      </x:c>
      <x:c r="I4333" s="11">
        <x:v>111.767</x:v>
      </x:c>
      <x:c r="J4333" s="11">
        <x:v>94.34</x:v>
      </x:c>
      <x:c r="K4333" s="11">
        <x:v>5.2359999999999998</x:v>
      </x:c>
      <x:c r="L4333" s="11">
        <x:v>6.4950000000000001</x:v>
      </x:c>
      <x:c r="M4333" s="11">
        <x:v>0</x:v>
      </x:c>
      <x:c r="N4333" s="11">
        <x:v>72</x:v>
      </x:c>
      <x:c r="O4333" s="11">
        <x:v>205.602</x:v>
      </x:c>
      <x:c r="P4333" s="11">
        <x:v>27.096</x:v>
      </x:c>
      <x:c r="Q4333" s="11">
        <x:v>53.802999999999997</x:v>
      </x:c>
      <x:c r="R4333" s="11">
        <x:v>2.024</x:v>
      </x:c>
      <x:c r="S4333" s="11">
        <x:v>19.870999999999999</x:v>
      </x:c>
      <x:c r="T4333" s="11">
        <x:v>49.634999999999998</x:v>
      </x:c>
      <x:c r="U4333" s="11">
        <x:v>264.61649999999997</x:v>
      </x:c>
      <x:c r="V4333" s="11">
        <x:v>18</x:v>
      </x:c>
      <x:c r="W4333" s="12">
        <x:v>0</x:v>
      </x:c>
      <x:c r="X4333" s="8">
        <x:v>0</x:v>
      </x:c>
      <x:c r="Y4333" s="13">
        <x:f t="shared" si="402"/>
        <x:v>0.92793663060278209</x:v>
      </x:c>
      <x:c r="Z4333" s="13">
        <x:f t="shared" si="403"/>
        <x:v>0.54397010041332261</x:v>
      </x:c>
      <x:c r="AA4333" s="13">
        <x:f t="shared" si="404"/>
        <x:v>8.1077331723020798E-2</x:v>
      </x:c>
      <x:c r="AB4333" s="13">
        <x:f t="shared" si="405"/>
        <x:v>0.11055665947194263</x:v>
      </x:c>
      <x:c r="AC4333" s="13">
        <x:f t="shared" si="406"/>
        <x:v>0.37229972997299732</x:v>
      </x:c>
      <x:c r="AD4333" s="13">
        <x:f t="shared" si="407"/>
        <x:v>0.38492453700114654</x:v>
      </x:c>
      <x:c r="AE4333" s="50" t="n">
        <x:f>IF(OR(NOT(ISNUMBER(Q4333)),NOT(ISNUMBER(R4333))),"",IF(Q4333&lt;R4333,1,0))</x:f>
        <x:v>0</x:v>
      </x:c>
      <x:c r="AF4333" s="50" t="n">
        <x:f>IFERROR(IF(AND(A4333=A4332,C4333=C4332+1,ISNUMBER(AE4332)),AE4332,""),"")</x:f>
        <x:v>0</x:v>
      </x:c>
      <x:c r="AG4333" s="52" t="n">
        <x:f>IFERROR(IF(AND(A4333=A4332,C4333=C4332+1,ISNUMBER(U4333),ISNUMBER(U4332),U4332&lt;&gt;0),U4333/U4332-1,""),"")</x:f>
        <x:v>0.038613117972577715</x:v>
      </x:c>
      <x:c r="AH4333" s="50" t="n">
        <x:f>IF(AND(ISNUMBER(AE4333),ISNUMBER(AF4333),ISNUMBER(AG4333)),IF(AND(AE4333=1,AF4333=1,AG4333&lt;0),1,0),"")</x:f>
        <x:v>0</x:v>
      </x:c>
      <x:c r="AI4333" s="50" t="n">
        <x:f>IF(AND(A4333=A4334,C4334=C4333+1,ISNUMBER(AH4334)),C4334,"")</x:f>
        <x:v>2016</x:v>
      </x:c>
      <x:c r="AJ4333" s="50" t="n">
        <x:f>IF(AND(A4333=A4334,C4334=C4333+1,ISNUMBER(AH4334)),AH4334,"")</x:f>
        <x:v>0</x:v>
      </x:c>
    </x:row>
    <x:row r="4334" ht="15">
      <x:c r="A4334" s="9" t="s">
        <x:v>299</x:v>
      </x:c>
      <x:c r="B4334" s="10">
        <x:v>42735</x:v>
      </x:c>
      <x:c r="C4334" s="9">
        <x:v>2016</x:v>
      </x:c>
      <x:c r="D4334" s="11">
        <x:v>269.79500000000002</x:v>
      </x:c>
      <x:c r="E4334" s="11">
        <x:v>54.697000000000003</x:v>
      </x:c>
      <x:c r="F4334" s="11">
        <x:v>53.371000000000002</x:v>
      </x:c>
      <x:c r="G4334" s="11">
        <x:v>148.44499999999999</x:v>
      </x:c>
      <x:c r="H4334" s="11">
        <x:v>90.650999999999996</x:v>
      </x:c>
      <x:c r="I4334" s="11">
        <x:v>121.35</x:v>
      </x:c>
      <x:c r="J4334" s="11">
        <x:v>103.342</x:v>
      </x:c>
      <x:c r="K4334" s="11">
        <x:v>4.5170000000000003</x:v>
      </x:c>
      <x:c r="L4334" s="11">
        <x:v>5.3630000000000004</x:v>
      </x:c>
      <x:c r="M4334" s="11">
        <x:v>0.873</x:v>
      </x:c>
      <x:c r="N4334" s="11">
        <x:v>89.778000000000006</x:v>
      </x:c>
      <x:c r="O4334" s="11">
        <x:v>208.74600000000001</x:v>
      </x:c>
      <x:c r="P4334" s="11">
        <x:v>29.593</x:v>
      </x:c>
      <x:c r="Q4334" s="11">
        <x:v>59.265999999999998</x:v>
      </x:c>
      <x:c r="R4334" s="11">
        <x:v>2.097</x:v>
      </x:c>
      <x:c r="S4334" s="11">
        <x:v>22.388000000000002</x:v>
      </x:c>
      <x:c r="T4334" s="11">
        <x:v>40.92</x:v>
      </x:c>
      <x:c r="U4334" s="11">
        <x:v>265.0181</x:v>
      </x:c>
      <x:c r="V4334" s="11">
        <x:v>18</x:v>
      </x:c>
      <x:c r="W4334" s="12">
        <x:v>0</x:v>
      </x:c>
      <x:c r="X4334" s="8">
        <x:v>0</x:v>
      </x:c>
      <x:c r="Y4334" s="13">
        <x:f t="shared" si="402"/>
        <x:v>1.0248449532517661</x:v>
      </x:c>
      <x:c r="Z4334" s="13">
        <x:f t="shared" si="403"/>
        <x:v>0.55021405140940338</x:v>
      </x:c>
      <x:c r="AA4334" s="13">
        <x:f t="shared" si="404"/>
        <x:v>8.2981523008209934E-2</x:v>
      </x:c>
      <x:c r="AB4334" s="13">
        <x:f t="shared" si="405"/>
        <x:v>0.10968698456235289</x:v>
      </x:c>
      <x:c r="AC4334" s="13">
        <x:f t="shared" si="406"/>
        <x:v>0.27565765098184514</x:v>
      </x:c>
      <x:c r="AD4334" s="13">
        <x:f t="shared" si="407"/>
        <x:v>0.38303897403584203</x:v>
      </x:c>
      <x:c r="AE4334" s="50" t="n">
        <x:f>IF(OR(NOT(ISNUMBER(Q4334)),NOT(ISNUMBER(R4334))),"",IF(Q4334&lt;R4334,1,0))</x:f>
        <x:v>0</x:v>
      </x:c>
      <x:c r="AF4334" s="50" t="n">
        <x:f>IFERROR(IF(AND(A4334=A4333,C4334=C4333+1,ISNUMBER(AE4333)),AE4333,""),"")</x:f>
        <x:v>0</x:v>
      </x:c>
      <x:c r="AG4334" s="52" t="n">
        <x:f>IFERROR(IF(AND(A4334=A4333,C4334=C4333+1,ISNUMBER(U4334),ISNUMBER(U4333),U4333&lt;&gt;0),U4334/U4333-1,""),"")</x:f>
        <x:v>0.0015176680214574745</x:v>
      </x:c>
      <x:c r="AH4334" s="50" t="n">
        <x:f>IF(AND(ISNUMBER(AE4334),ISNUMBER(AF4334),ISNUMBER(AG4334)),IF(AND(AE4334=1,AF4334=1,AG4334&lt;0),1,0),"")</x:f>
        <x:v>0</x:v>
      </x:c>
      <x:c r="AI4334" s="50" t="n">
        <x:f>IF(AND(A4334=A4335,C4335=C4334+1,ISNUMBER(AH4335)),C4335,"")</x:f>
        <x:v>2017</x:v>
      </x:c>
      <x:c r="AJ4334" s="50" t="n">
        <x:f>IF(AND(A4334=A4335,C4335=C4334+1,ISNUMBER(AH4335)),AH4335,"")</x:f>
        <x:v>0</x:v>
      </x:c>
    </x:row>
    <x:row r="4335" ht="15">
      <x:c r="A4335" s="9" t="s">
        <x:v>299</x:v>
      </x:c>
      <x:c r="B4335" s="10">
        <x:v>43100</x:v>
      </x:c>
      <x:c r="C4335" s="9">
        <x:v>2017</x:v>
      </x:c>
      <x:c r="D4335" s="11">
        <x:v>314.96800000000002</x:v>
      </x:c>
      <x:c r="E4335" s="11">
        <x:v>69.959000000000003</x:v>
      </x:c>
      <x:c r="F4335" s="11">
        <x:v>62.606999999999999</x:v>
      </x:c>
      <x:c r="G4335" s="11">
        <x:v>177.65199999999999</x:v>
      </x:c>
      <x:c r="H4335" s="11">
        <x:v>113.16800000000001</x:v>
      </x:c>
      <x:c r="I4335" s="11">
        <x:v>137.316</x:v>
      </x:c>
      <x:c r="J4335" s="11">
        <x:v>118.941</x:v>
      </x:c>
      <x:c r="K4335" s="11">
        <x:v>15.07</x:v>
      </x:c>
      <x:c r="L4335" s="11">
        <x:v>5.1660000000000004</x:v>
      </x:c>
      <x:c r="M4335" s="11">
        <x:v>4.9880000000000004</x:v>
      </x:c>
      <x:c r="N4335" s="11">
        <x:v>108.18</x:v>
      </x:c>
      <x:c r="O4335" s="11">
        <x:v>248.74</x:v>
      </x:c>
      <x:c r="P4335" s="11">
        <x:v>33.244999999999997</x:v>
      </x:c>
      <x:c r="Q4335" s="11">
        <x:v>71.238</x:v>
      </x:c>
      <x:c r="R4335" s="11">
        <x:v>2.92</x:v>
      </x:c>
      <x:c r="S4335" s="11">
        <x:v>23.652000000000001</x:v>
      </x:c>
      <x:c r="T4335" s="11">
        <x:v>62.44</x:v>
      </x:c>
      <x:c r="U4335" s="11">
        <x:v>327.0564</x:v>
      </x:c>
      <x:c r="V4335" s="11">
        <x:v>18</x:v>
      </x:c>
      <x:c r="W4335" s="12">
        <x:v>0</x:v>
      </x:c>
      <x:c r="X4335" s="8">
        <x:v>0</x:v>
      </x:c>
      <x:c r="Y4335" s="13">
        <x:f t="shared" si="402"/>
        <x:v>1.1174309581995625</x:v>
      </x:c>
      <x:c r="Z4335" s="13">
        <x:f t="shared" si="403"/>
        <x:v>0.56403190165350126</x:v>
      </x:c>
      <x:c r="AA4335" s="13">
        <x:f t="shared" si="404"/>
        <x:v>7.5093342815778105E-2</x:v>
      </x:c>
      <x:c r="AB4335" s="13">
        <x:f t="shared" si="405"/>
        <x:v>0.10555040512052016</x:v>
      </x:c>
      <x:c r="AC4335" s="13">
        <x:f t="shared" si="406"/>
        <x:v>0.35147366761984106</x:v>
      </x:c>
      <x:c r="AD4335" s="13">
        <x:f t="shared" si="407"/>
        <x:v>0.37762883848517942</x:v>
      </x:c>
      <x:c r="AE4335" s="50" t="n">
        <x:f>IF(OR(NOT(ISNUMBER(Q4335)),NOT(ISNUMBER(R4335))),"",IF(Q4335&lt;R4335,1,0))</x:f>
        <x:v>0</x:v>
      </x:c>
      <x:c r="AF4335" s="50" t="n">
        <x:f>IFERROR(IF(AND(A4335=A4334,C4335=C4334+1,ISNUMBER(AE4334)),AE4334,""),"")</x:f>
        <x:v>0</x:v>
      </x:c>
      <x:c r="AG4335" s="52" t="n">
        <x:f>IFERROR(IF(AND(A4335=A4334,C4335=C4334+1,ISNUMBER(U4335),ISNUMBER(U4334),U4334&lt;&gt;0),U4335/U4334-1,""),"")</x:f>
        <x:v>0.23409080360926282</x:v>
      </x:c>
      <x:c r="AH4335" s="50" t="n">
        <x:f>IF(AND(ISNUMBER(AE4335),ISNUMBER(AF4335),ISNUMBER(AG4335)),IF(AND(AE4335=1,AF4335=1,AG4335&lt;0),1,0),"")</x:f>
        <x:v>0</x:v>
      </x:c>
      <x:c r="AI4335" s="50" t="n">
        <x:f>IF(AND(A4335=A4336,C4336=C4335+1,ISNUMBER(AH4336)),C4336,"")</x:f>
        <x:v>2018</x:v>
      </x:c>
      <x:c r="AJ4335" s="50" t="n">
        <x:f>IF(AND(A4335=A4336,C4336=C4335+1,ISNUMBER(AH4336)),AH4336,"")</x:f>
        <x:v>0</x:v>
      </x:c>
    </x:row>
    <x:row r="4336" ht="15">
      <x:c r="A4336" s="9" t="s">
        <x:v>299</x:v>
      </x:c>
      <x:c r="B4336" s="10">
        <x:v>43465</x:v>
      </x:c>
      <x:c r="C4336" s="9">
        <x:v>2018</x:v>
      </x:c>
      <x:c r="D4336" s="11">
        <x:v>433.416</x:v>
      </x:c>
      <x:c r="E4336" s="11">
        <x:v>97.771000000000001</x:v>
      </x:c>
      <x:c r="F4336" s="11">
        <x:v>82.481999999999999</x:v>
      </x:c>
      <x:c r="G4336" s="11">
        <x:v>278.97000000000003</x:v>
      </x:c>
      <x:c r="H4336" s="11">
        <x:v>195.839</x:v>
      </x:c>
      <x:c r="I4336" s="11">
        <x:v>154.446</x:v>
      </x:c>
      <x:c r="J4336" s="11">
        <x:v>135.91399999999999</x:v>
      </x:c>
      <x:c r="K4336" s="11">
        <x:v>18.193999999999999</x:v>
      </x:c>
      <x:c r="L4336" s="11">
        <x:v>8.6620000000000008</x:v>
      </x:c>
      <x:c r="M4336" s="11">
        <x:v>8.6910000000000007</x:v>
      </x:c>
      <x:c r="N4336" s="11">
        <x:v>187.148</x:v>
      </x:c>
      <x:c r="O4336" s="11">
        <x:v>303.63900000000001</x:v>
      </x:c>
      <x:c r="P4336" s="11">
        <x:v>34.234999999999999</x:v>
      </x:c>
      <x:c r="Q4336" s="11">
        <x:v>82.655000000000001</x:v>
      </x:c>
      <x:c r="R4336" s="11">
        <x:v>3.496</x:v>
      </x:c>
      <x:c r="S4336" s="11">
        <x:v>24.366</x:v>
      </x:c>
      <x:c r="T4336" s="11">
        <x:v>63.296999999999997</x:v>
      </x:c>
      <x:c r="U4336" s="11">
        <x:v>341.31119999999999</x:v>
      </x:c>
      <x:c r="V4336" s="11">
        <x:v>18</x:v>
      </x:c>
      <x:c r="W4336" s="12">
        <x:v>0</x:v>
      </x:c>
      <x:c r="X4336" s="8">
        <x:v>0</x:v>
      </x:c>
      <x:c r="Y4336" s="13">
        <x:f t="shared" si="402"/>
        <x:v>1.185361654664048</x:v>
      </x:c>
      <x:c r="Z4336" s="13">
        <x:f t="shared" si="403"/>
        <x:v>0.64365413367296087</x:v>
      </x:c>
      <x:c r="AA4336" s="13">
        <x:f t="shared" si="404"/>
        <x:v>5.6218506008084611E-2</x:v>
      </x:c>
      <x:c r="AB4336" s="13">
        <x:f t="shared" si="405"/>
        <x:v>7.8988777525518208E-2</x:v>
      </x:c>
      <x:c r="AC4336" s="13">
        <x:f t="shared" si="406"/>
        <x:v>0.22689536509302072</x:v>
      </x:c>
      <x:c r="AD4336" s="13">
        <x:f t="shared" si="407"/>
        <x:v>0.31358786939106997</x:v>
      </x:c>
      <x:c r="AE4336" s="50" t="n">
        <x:f>IF(OR(NOT(ISNUMBER(Q4336)),NOT(ISNUMBER(R4336))),"",IF(Q4336&lt;R4336,1,0))</x:f>
        <x:v>0</x:v>
      </x:c>
      <x:c r="AF4336" s="50" t="n">
        <x:f>IFERROR(IF(AND(A4336=A4335,C4336=C4335+1,ISNUMBER(AE4335)),AE4335,""),"")</x:f>
        <x:v>0</x:v>
      </x:c>
      <x:c r="AG4336" s="52" t="n">
        <x:f>IFERROR(IF(AND(A4336=A4335,C4336=C4335+1,ISNUMBER(U4336),ISNUMBER(U4335),U4335&lt;&gt;0),U4336/U4335-1,""),"")</x:f>
        <x:v>0.043585143112931046</x:v>
      </x:c>
      <x:c r="AH4336" s="50" t="n">
        <x:f>IF(AND(ISNUMBER(AE4336),ISNUMBER(AF4336),ISNUMBER(AG4336)),IF(AND(AE4336=1,AF4336=1,AG4336&lt;0),1,0),"")</x:f>
        <x:v>0</x:v>
      </x:c>
      <x:c r="AI4336" s="50" t="n">
        <x:f>IF(AND(A4336=A4337,C4337=C4336+1,ISNUMBER(AH4337)),C4337,"")</x:f>
        <x:v>2019</x:v>
      </x:c>
      <x:c r="AJ4336" s="50" t="n">
        <x:f>IF(AND(A4336=A4337,C4337=C4336+1,ISNUMBER(AH4337)),AH4337,"")</x:f>
        <x:v>0</x:v>
      </x:c>
    </x:row>
    <x:row r="4337" ht="15">
      <x:c r="A4337" s="9" t="s">
        <x:v>299</x:v>
      </x:c>
      <x:c r="B4337" s="10">
        <x:v>43830</x:v>
      </x:c>
      <x:c r="C4337" s="9">
        <x:v>2019</x:v>
      </x:c>
      <x:c r="D4337" s="11">
        <x:v>457.89100000000002</x:v>
      </x:c>
      <x:c r="E4337" s="11">
        <x:v>116.83799999999999</x:v>
      </x:c>
      <x:c r="F4337" s="11">
        <x:v>101.324</x:v>
      </x:c>
      <x:c r="G4337" s="11">
        <x:v>289.00599999999997</x:v>
      </x:c>
      <x:c r="H4337" s="11">
        <x:v>196.696</x:v>
      </x:c>
      <x:c r="I4337" s="11">
        <x:v>168.88499999999999</x:v>
      </x:c>
      <x:c r="J4337" s="11">
        <x:v>151.46</x:v>
      </x:c>
      <x:c r="K4337" s="11">
        <x:v>29.044</x:v>
      </x:c>
      <x:c r="L4337" s="11">
        <x:v>7.8090000000000002</x:v>
      </x:c>
      <x:c r="M4337" s="11">
        <x:v>17.420000000000002</x:v>
      </x:c>
      <x:c r="N4337" s="11">
        <x:v>179.27600000000001</x:v>
      </x:c>
      <x:c r="O4337" s="11">
        <x:v>382.83</x:v>
      </x:c>
      <x:c r="P4337" s="11">
        <x:v>38.323</x:v>
      </x:c>
      <x:c r="Q4337" s="11">
        <x:v>92.722999999999999</x:v>
      </x:c>
      <x:c r="R4337" s="11">
        <x:v>4.83</x:v>
      </x:c>
      <x:c r="S4337" s="11">
        <x:v>25.821999999999999</x:v>
      </x:c>
      <x:c r="T4337" s="11">
        <x:v>79.911000000000001</x:v>
      </x:c>
      <x:c r="U4337" s="11">
        <x:v>421.61970000000002</x:v>
      </x:c>
      <x:c r="V4337" s="11">
        <x:v>18</x:v>
      </x:c>
      <x:c r="W4337" s="12">
        <x:v>0</x:v>
      </x:c>
      <x:c r="X4337" s="8">
        <x:v>0</x:v>
      </x:c>
      <x:c r="Y4337" s="13">
        <x:f t="shared" si="402"/>
        <x:v>1.1531127867040385</x:v>
      </x:c>
      <x:c r="Z4337" s="13">
        <x:f t="shared" si="403"/>
        <x:v>0.63116767964428211</x:v>
      </x:c>
      <x:c r="AA4337" s="13">
        <x:f t="shared" si="404"/>
        <x:v>5.6393333784678007E-2</x:v>
      </x:c>
      <x:c r="AB4337" s="13">
        <x:f t="shared" si="405"/>
        <x:v>8.3694591070800683E-2</x:v>
      </x:c>
      <x:c r="AC4337" s="13">
        <x:f t="shared" si="406"/>
        <x:v>0.27650290997418742</x:v>
      </x:c>
      <x:c r="AD4337" s="13">
        <x:f t="shared" si="407"/>
        <x:v>0.33077741209152395</x:v>
      </x:c>
      <x:c r="AE4337" s="50" t="n">
        <x:f>IF(OR(NOT(ISNUMBER(Q4337)),NOT(ISNUMBER(R4337))),"",IF(Q4337&lt;R4337,1,0))</x:f>
        <x:v>0</x:v>
      </x:c>
      <x:c r="AF4337" s="50" t="n">
        <x:f>IFERROR(IF(AND(A4337=A4336,C4337=C4336+1,ISNUMBER(AE4336)),AE4336,""),"")</x:f>
        <x:v>0</x:v>
      </x:c>
      <x:c r="AG4337" s="52" t="n">
        <x:f>IFERROR(IF(AND(A4337=A4336,C4337=C4336+1,ISNUMBER(U4337),ISNUMBER(U4336),U4336&lt;&gt;0),U4337/U4336-1,""),"")</x:f>
        <x:v>0.23529406594333868</x:v>
      </x:c>
      <x:c r="AH4337" s="50" t="n">
        <x:f>IF(AND(ISNUMBER(AE4337),ISNUMBER(AF4337),ISNUMBER(AG4337)),IF(AND(AE4337=1,AF4337=1,AG4337&lt;0),1,0),"")</x:f>
        <x:v>0</x:v>
      </x:c>
      <x:c r="AI4337" s="50" t="n">
        <x:f>IF(AND(A4337=A4338,C4338=C4337+1,ISNUMBER(AH4338)),C4338,"")</x:f>
        <x:v>2020</x:v>
      </x:c>
      <x:c r="AJ4337" s="50" t="n">
        <x:f>IF(AND(A4337=A4338,C4338=C4337+1,ISNUMBER(AH4338)),AH4338,"")</x:f>
        <x:v>0</x:v>
      </x:c>
    </x:row>
    <x:row r="4338" ht="15">
      <x:c r="A4338" s="9" t="s">
        <x:v>299</x:v>
      </x:c>
      <x:c r="B4338" s="10">
        <x:v>44196</x:v>
      </x:c>
      <x:c r="C4338" s="9">
        <x:v>2020</x:v>
      </x:c>
      <x:c r="D4338" s="11">
        <x:v>508.04500000000002</x:v>
      </x:c>
      <x:c r="E4338" s="11">
        <x:v>114.43300000000001</x:v>
      </x:c>
      <x:c r="F4338" s="11">
        <x:v>99.039000000000001</x:v>
      </x:c>
      <x:c r="G4338" s="11">
        <x:v>338.12400000000002</x:v>
      </x:c>
      <x:c r="H4338" s="11">
        <x:v>234.05799999999999</x:v>
      </x:c>
      <x:c r="I4338" s="11">
        <x:v>169.92099999999999</x:v>
      </x:c>
      <x:c r="J4338" s="11">
        <x:v>154.023</x:v>
      </x:c>
      <x:c r="K4338" s="11">
        <x:v>20.094000000000001</x:v>
      </x:c>
      <x:c r="L4338" s="11">
        <x:v>9.0730000000000004</x:v>
      </x:c>
      <x:c r="M4338" s="11">
        <x:v>6.1609999999999996</x:v>
      </x:c>
      <x:c r="N4338" s="11">
        <x:v>227.89699999999999</x:v>
      </x:c>
      <x:c r="O4338" s="11">
        <x:v>362.92700000000002</x:v>
      </x:c>
      <x:c r="P4338" s="11">
        <x:v>37.206000000000003</x:v>
      </x:c>
      <x:c r="Q4338" s="11">
        <x:v>122.29900000000001</x:v>
      </x:c>
      <x:c r="R4338" s="11">
        <x:v>4.843</x:v>
      </x:c>
      <x:c r="S4338" s="11">
        <x:v>18.587</x:v>
      </x:c>
      <x:c r="T4338" s="11">
        <x:v>84.885000000000005</x:v>
      </x:c>
      <x:c r="U4338" s="11">
        <x:v>257.7903</x:v>
      </x:c>
      <x:c r="V4338" s="11">
        <x:v>18</x:v>
      </x:c>
      <x:c r="W4338" s="12">
        <x:v>0</x:v>
      </x:c>
      <x:c r="X4338" s="8">
        <x:v>0</x:v>
      </x:c>
      <x:c r="Y4338" s="13">
        <x:f t="shared" si="402"/>
        <x:v>1.155433718030271</x:v>
      </x:c>
      <x:c r="Z4338" s="13">
        <x:f t="shared" si="403"/>
        <x:v>0.66553946992884494</x:v>
      </x:c>
      <x:c r="AA4338" s="13">
        <x:f t="shared" si="404"/>
        <x:v>3.6585341849639304E-2</x:v>
      </x:c>
      <x:c r="AB4338" s="13">
        <x:f t="shared" si="405"/>
        <x:v>7.3233670245745952E-2</x:v>
      </x:c>
      <x:c r="AC4338" s="13">
        <x:f t="shared" si="406"/>
        <x:v>0.25104695318877096</x:v>
      </x:c>
      <x:c r="AD4338" s="13">
        <x:f t="shared" si="407"/>
        <x:v>0.30316802645434948</x:v>
      </x:c>
      <x:c r="AE4338" s="50" t="n">
        <x:f>IF(OR(NOT(ISNUMBER(Q4338)),NOT(ISNUMBER(R4338))),"",IF(Q4338&lt;R4338,1,0))</x:f>
        <x:v>0</x:v>
      </x:c>
      <x:c r="AF4338" s="50" t="n">
        <x:f>IFERROR(IF(AND(A4338=A4337,C4338=C4337+1,ISNUMBER(AE4337)),AE4337,""),"")</x:f>
        <x:v>0</x:v>
      </x:c>
      <x:c r="AG4338" s="52" t="n">
        <x:f>IFERROR(IF(AND(A4338=A4337,C4338=C4337+1,ISNUMBER(U4338),ISNUMBER(U4337),U4337&lt;&gt;0),U4338/U4337-1,""),"")</x:f>
        <x:v>-0.38857150175857536</x:v>
      </x:c>
      <x:c r="AH4338" s="50" t="n">
        <x:f>IF(AND(ISNUMBER(AE4338),ISNUMBER(AF4338),ISNUMBER(AG4338)),IF(AND(AE4338=1,AF4338=1,AG4338&lt;0),1,0),"")</x:f>
        <x:v>0</x:v>
      </x:c>
      <x:c r="AI4338" s="50" t="n">
        <x:f>IF(AND(A4338=A4339,C4339=C4338+1,ISNUMBER(AH4339)),C4339,"")</x:f>
        <x:v>2021</x:v>
      </x:c>
      <x:c r="AJ4338" s="50" t="n">
        <x:f>IF(AND(A4338=A4339,C4339=C4338+1,ISNUMBER(AH4339)),AH4339,"")</x:f>
        <x:v>0</x:v>
      </x:c>
    </x:row>
    <x:row r="4339" ht="15">
      <x:c r="A4339" s="9" t="s">
        <x:v>299</x:v>
      </x:c>
      <x:c r="B4339" s="10">
        <x:v>44561</x:v>
      </x:c>
      <x:c r="C4339" s="9">
        <x:v>2021</x:v>
      </x:c>
      <x:c r="D4339" s="11">
        <x:v>447.79599999999999</x:v>
      </x:c>
      <x:c r="E4339" s="11">
        <x:v>90.548000000000002</x:v>
      </x:c>
      <x:c r="F4339" s="11">
        <x:v>172.976</x:v>
      </x:c>
      <x:c r="G4339" s="11">
        <x:v>294.67899999999997</x:v>
      </x:c>
      <x:c r="H4339" s="11">
        <x:v>198.90299999999999</x:v>
      </x:c>
      <x:c r="I4339" s="11">
        <x:v>153.11699999999999</x:v>
      </x:c>
      <x:c r="J4339" s="11">
        <x:v>136.196</x:v>
      </x:c>
      <x:c r="K4339" s="11">
        <x:v>15.917</x:v>
      </x:c>
      <x:c r="L4339" s="11">
        <x:v>7.3419999999999996</x:v>
      </x:c>
      <x:c r="M4339" s="11">
        <x:v>89.486000000000004</x:v>
      </x:c>
      <x:c r="N4339" s="11">
        <x:v>109.417</x:v>
      </x:c>
      <x:c r="O4339" s="11">
        <x:v>307.99700000000001</x:v>
      </x:c>
      <x:c r="P4339" s="11">
        <x:v>5.6829999999999998</x:v>
      </x:c>
      <x:c r="Q4339" s="11">
        <x:v>81.787999999999997</x:v>
      </x:c>
      <x:c r="R4339" s="11">
        <x:v>4.4429999999999996</x:v>
      </x:c>
      <x:c r="S4339" s="11">
        <x:v>-4.601</x:v>
      </x:c>
      <x:c r="T4339" s="11">
        <x:v>101.611</x:v>
      </x:c>
      <x:c r="U4339" s="11">
        <x:v>326.85559999999998</x:v>
      </x:c>
      <x:c r="V4339" s="11">
        <x:v>18</x:v>
      </x:c>
      <x:c r="W4339" s="12">
        <x:v>0</x:v>
      </x:c>
      <x:c r="X4339" s="8">
        <x:v>0</x:v>
      </x:c>
      <x:c r="Y4339" s="13">
        <x:f t="shared" si="402"/>
        <x:v>0.52347146424937563</x:v>
      </x:c>
      <x:c r="Z4339" s="13">
        <x:f t="shared" si="403"/>
        <x:v>0.65806527972558926</x:v>
      </x:c>
      <x:c r="AA4339" s="13">
        <x:f t="shared" si="404"/>
        <x:v>-1.0274767974702767E-2</x:v>
      </x:c>
      <x:c r="AB4339" s="13">
        <x:f t="shared" si="405"/>
        <x:v>1.269104681596084E-2</x:v>
      </x:c>
      <x:c r="AC4339" s="13">
        <x:f t="shared" si="406"/>
        <x:v>0.34481927792615019</x:v>
      </x:c>
      <x:c r="AD4339" s="13">
        <x:f t="shared" si="407"/>
        <x:v>0.30414742427355312</x:v>
      </x:c>
      <x:c r="AE4339" s="50" t="n">
        <x:f>IF(OR(NOT(ISNUMBER(Q4339)),NOT(ISNUMBER(R4339))),"",IF(Q4339&lt;R4339,1,0))</x:f>
        <x:v>0</x:v>
      </x:c>
      <x:c r="AF4339" s="50" t="n">
        <x:f>IFERROR(IF(AND(A4339=A4338,C4339=C4338+1,ISNUMBER(AE4338)),AE4338,""),"")</x:f>
        <x:v>0</x:v>
      </x:c>
      <x:c r="AG4339" s="52" t="n">
        <x:f>IFERROR(IF(AND(A4339=A4338,C4339=C4338+1,ISNUMBER(U4339),ISNUMBER(U4338),U4338&lt;&gt;0),U4339/U4338-1,""),"")</x:f>
        <x:v>0.26791271820545615</x:v>
      </x:c>
      <x:c r="AH4339" s="50" t="n">
        <x:f>IF(AND(ISNUMBER(AE4339),ISNUMBER(AF4339),ISNUMBER(AG4339)),IF(AND(AE4339=1,AF4339=1,AG4339&lt;0),1,0),"")</x:f>
        <x:v>0</x:v>
      </x:c>
      <x:c r="AI4339" s="50" t="n">
        <x:f>IF(AND(A4339=A4340,C4340=C4339+1,ISNUMBER(AH4340)),C4340,"")</x:f>
        <x:v>2022</x:v>
      </x:c>
      <x:c r="AJ4339" s="50" t="n">
        <x:f>IF(AND(A4339=A4340,C4340=C4339+1,ISNUMBER(AH4340)),AH4340,"")</x:f>
        <x:v>0</x:v>
      </x:c>
    </x:row>
    <x:row r="4340" ht="15">
      <x:c r="A4340" s="9" t="s">
        <x:v>299</x:v>
      </x:c>
      <x:c r="B4340" s="10">
        <x:v>44926</x:v>
      </x:c>
      <x:c r="C4340" s="9">
        <x:v>2022</x:v>
      </x:c>
      <x:c r="D4340" s="11">
        <x:v>464.46699999999998</x:v>
      </x:c>
      <x:c r="E4340" s="11">
        <x:v>97.63</x:v>
      </x:c>
      <x:c r="F4340" s="11">
        <x:v>94.974999999999994</x:v>
      </x:c>
      <x:c r="G4340" s="11">
        <x:v>297.88200000000001</x:v>
      </x:c>
      <x:c r="H4340" s="11">
        <x:v>201.864</x:v>
      </x:c>
      <x:c r="I4340" s="11">
        <x:v>166.58500000000001</x:v>
      </x:c>
      <x:c r="J4340" s="11">
        <x:v>149.10400000000001</x:v>
      </x:c>
      <x:c r="K4340" s="11">
        <x:v>13.617000000000001</x:v>
      </x:c>
      <x:c r="L4340" s="11">
        <x:v>7.9560000000000004</x:v>
      </x:c>
      <x:c r="M4340" s="11">
        <x:v>14.147</x:v>
      </x:c>
      <x:c r="N4340" s="11">
        <x:v>187.71700000000001</x:v>
      </x:c>
      <x:c r="O4340" s="11">
        <x:v>350.91500000000002</x:v>
      </x:c>
      <x:c r="P4340" s="11">
        <x:v>42.997</x:v>
      </x:c>
      <x:c r="Q4340" s="11">
        <x:v>108.392</x:v>
      </x:c>
      <x:c r="R4340" s="11">
        <x:v>4.4290000000000003</x:v>
      </x:c>
      <x:c r="S4340" s="11">
        <x:v>25.535</x:v>
      </x:c>
      <x:c r="T4340" s="11">
        <x:v>76.706000000000003</x:v>
      </x:c>
      <x:c r="U4340" s="11">
        <x:v>337.29570000000001</x:v>
      </x:c>
      <x:c r="V4340" s="11">
        <x:v>18</x:v>
      </x:c>
      <x:c r="W4340" s="12">
        <x:v>0</x:v>
      </x:c>
      <x:c r="X4340" s="8">
        <x:v>0</x:v>
      </x:c>
      <x:c r="Y4340" s="13">
        <x:f t="shared" si="402"/>
        <x:v>1.0279547249276126</x:v>
      </x:c>
      <x:c r="Z4340" s="13">
        <x:f t="shared" si="403"/>
        <x:v>0.64134158077968939</x:v>
      </x:c>
      <x:c r="AA4340" s="13">
        <x:f t="shared" si="404"/>
        <x:v>5.4976995136360604E-2</x:v>
      </x:c>
      <x:c r="AB4340" s="13">
        <x:f t="shared" si="405"/>
        <x:v>9.2572776968008488E-2</x:v>
      </x:c>
      <x:c r="AC4340" s="13">
        <x:f t="shared" si="406"/>
        <x:v>0.25750464949208074</x:v>
      </x:c>
      <x:c r="AD4340" s="13">
        <x:f t="shared" si="407"/>
        <x:v>0.32102173028439052</x:v>
      </x:c>
      <x:c r="AE4340" s="50" t="n">
        <x:f>IF(OR(NOT(ISNUMBER(Q4340)),NOT(ISNUMBER(R4340))),"",IF(Q4340&lt;R4340,1,0))</x:f>
        <x:v>0</x:v>
      </x:c>
      <x:c r="AF4340" s="50" t="n">
        <x:f>IFERROR(IF(AND(A4340=A4339,C4340=C4339+1,ISNUMBER(AE4339)),AE4339,""),"")</x:f>
        <x:v>0</x:v>
      </x:c>
      <x:c r="AG4340" s="52" t="n">
        <x:f>IFERROR(IF(AND(A4340=A4339,C4340=C4339+1,ISNUMBER(U4340),ISNUMBER(U4339),U4339&lt;&gt;0),U4340/U4339-1,""),"")</x:f>
        <x:v>0.03194101615514633</x:v>
      </x:c>
      <x:c r="AH4340" s="50" t="n">
        <x:f>IF(AND(ISNUMBER(AE4340),ISNUMBER(AF4340),ISNUMBER(AG4340)),IF(AND(AE4340=1,AF4340=1,AG4340&lt;0),1,0),"")</x:f>
        <x:v>0</x:v>
      </x:c>
      <x:c r="AI4340" s="50" t="n">
        <x:f>IF(AND(A4340=A4341,C4341=C4340+1,ISNUMBER(AH4341)),C4341,"")</x:f>
        <x:v>2023</x:v>
      </x:c>
      <x:c r="AJ4340" s="50" t="n">
        <x:f>IF(AND(A4340=A4341,C4341=C4340+1,ISNUMBER(AH4341)),AH4341,"")</x:f>
        <x:v>0</x:v>
      </x:c>
    </x:row>
    <x:row r="4341" ht="15">
      <x:c r="A4341" s="9" t="s">
        <x:v>299</x:v>
      </x:c>
      <x:c r="B4341" s="10">
        <x:v>45291</x:v>
      </x:c>
      <x:c r="C4341" s="9">
        <x:v>2023</x:v>
      </x:c>
      <x:c r="D4341" s="11">
        <x:v>469.37400000000002</x:v>
      </x:c>
      <x:c r="E4341" s="11">
        <x:v>102.304</x:v>
      </x:c>
      <x:c r="F4341" s="11">
        <x:v>86.805999999999997</x:v>
      </x:c>
      <x:c r="G4341" s="11">
        <x:v>294.44200000000001</x:v>
      </x:c>
      <x:c r="H4341" s="11">
        <x:v>204.02600000000001</x:v>
      </x:c>
      <x:c r="I4341" s="11">
        <x:v>174.93199999999999</x:v>
      </x:c>
      <x:c r="J4341" s="11">
        <x:v>156.94900000000001</x:v>
      </x:c>
      <x:c r="K4341" s="11">
        <x:v>11.14</x:v>
      </x:c>
      <x:c r="L4341" s="11">
        <x:v>8.9149999999999991</x:v>
      </x:c>
      <x:c r="M4341" s="11">
        <x:v>14.622</x:v>
      </x:c>
      <x:c r="N4341" s="11">
        <x:v>189.404</x:v>
      </x:c>
      <x:c r="O4341" s="11">
        <x:v>371.51900000000001</x:v>
      </x:c>
      <x:c r="P4341" s="11">
        <x:v>39.274999999999999</x:v>
      </x:c>
      <x:c r="Q4341" s="11">
        <x:v>106.923</x:v>
      </x:c>
      <x:c r="R4341" s="11">
        <x:v>5.5629999999999997</x:v>
      </x:c>
      <x:c r="S4341" s="11">
        <x:v>23.01</x:v>
      </x:c>
      <x:c r="T4341" s="11">
        <x:v>66.311000000000007</x:v>
      </x:c>
      <x:c r="U4341" s="11">
        <x:v>270.6397</x:v>
      </x:c>
      <x:c r="V4341" s="11">
        <x:v>18</x:v>
      </x:c>
      <x:c r="W4341" s="12">
        <x:v>0</x:v>
      </x:c>
      <x:c r="X4341" s="8">
        <x:v>0</x:v>
      </x:c>
      <x:c r="Y4341" s="13">
        <x:f t="shared" si="402"/>
        <x:v>1.178536045895445</x:v>
      </x:c>
      <x:c r="Z4341" s="13">
        <x:f t="shared" si="403"/>
        <x:v>0.62730786110862546</x:v>
      </x:c>
      <x:c r="AA4341" s="13">
        <x:f t="shared" si="404"/>
        <x:v>4.9022740927277611E-2</x:v>
      </x:c>
      <x:c r="AB4341" s="13">
        <x:f t="shared" si="405"/>
        <x:v>8.3675278136411471E-2</x:v>
      </x:c>
      <x:c r="AC4341" s="13">
        <x:f t="shared" si="406"/>
        <x:v>0.22520903947127111</x:v>
      </x:c>
      <x:c r="AD4341" s="13">
        <x:f t="shared" si="407"/>
        <x:v>0.33437940746611444</x:v>
      </x:c>
      <x:c r="AE4341" s="50" t="n">
        <x:f>IF(OR(NOT(ISNUMBER(Q4341)),NOT(ISNUMBER(R4341))),"",IF(Q4341&lt;R4341,1,0))</x:f>
        <x:v>0</x:v>
      </x:c>
      <x:c r="AF4341" s="50" t="n">
        <x:f>IFERROR(IF(AND(A4341=A4340,C4341=C4340+1,ISNUMBER(AE4340)),AE4340,""),"")</x:f>
        <x:v>0</x:v>
      </x:c>
      <x:c r="AG4341" s="52" t="n">
        <x:f>IFERROR(IF(AND(A4341=A4340,C4341=C4340+1,ISNUMBER(U4341),ISNUMBER(U4340),U4340&lt;&gt;0),U4341/U4340-1,""),"")</x:f>
        <x:v>-0.19761888455737797</x:v>
      </x:c>
      <x:c r="AH4341" s="50" t="n">
        <x:f>IF(AND(ISNUMBER(AE4341),ISNUMBER(AF4341),ISNUMBER(AG4341)),IF(AND(AE4341=1,AF4341=1,AG4341&lt;0),1,0),"")</x:f>
        <x:v>0</x:v>
      </x:c>
      <x:c r="AI4341" s="50" t="n">
        <x:f>IF(AND(A4341=A4342,C4342=C4341+1,ISNUMBER(AH4342)),C4342,"")</x:f>
        <x:v>2024</x:v>
      </x:c>
      <x:c r="AJ4341" s="50" t="n">
        <x:f>IF(AND(A4341=A4342,C4342=C4341+1,ISNUMBER(AH4342)),AH4342,"")</x:f>
        <x:v>0</x:v>
      </x:c>
    </x:row>
    <x:row r="4342" ht="15">
      <x:c r="A4342" s="9" t="s">
        <x:v>299</x:v>
      </x:c>
      <x:c r="B4342" s="10">
        <x:v>45657</x:v>
      </x:c>
      <x:c r="C4342" s="9">
        <x:v>2024</x:v>
      </x:c>
      <x:c r="D4342" s="11">
        <x:v>458.42399999999998</x:v>
      </x:c>
      <x:c r="E4342" s="11">
        <x:v>112.41</x:v>
      </x:c>
      <x:c r="F4342" s="11">
        <x:v>108.006</x:v>
      </x:c>
      <x:c r="G4342" s="11">
        <x:v>305.404</x:v>
      </x:c>
      <x:c r="H4342" s="11">
        <x:v>211.70699999999999</x:v>
      </x:c>
      <x:c r="I4342" s="11">
        <x:v>153.02000000000001</x:v>
      </x:c>
      <x:c r="J4342" s="11">
        <x:v>136.559</x:v>
      </x:c>
      <x:c r="K4342" s="11">
        <x:v>24.527000000000001</x:v>
      </x:c>
      <x:c r="L4342" s="11">
        <x:v>9.548</x:v>
      </x:c>
      <x:c r="M4342" s="11">
        <x:v>34.784999999999997</x:v>
      </x:c>
      <x:c r="N4342" s="11">
        <x:v>176.922</x:v>
      </x:c>
      <x:c r="O4342" s="11">
        <x:v>368.69099999999997</x:v>
      </x:c>
      <x:c r="P4342" s="11">
        <x:v>12.481</x:v>
      </x:c>
      <x:c r="Q4342" s="11">
        <x:v>77.040999999999997</x:v>
      </x:c>
      <x:c r="R4342" s="11">
        <x:v>6.3780000000000001</x:v>
      </x:c>
      <x:c r="S4342" s="11">
        <x:v>-5.2910000000000004</x:v>
      </x:c>
      <x:c r="T4342" s="11">
        <x:v>89.644999999999996</x:v>
      </x:c>
      <x:c r="U4342" s="11">
        <x:v>220.8484</x:v>
      </x:c>
      <x:c r="V4342" s="11">
        <x:v>18</x:v>
      </x:c>
      <x:c r="W4342" s="12">
        <x:v>0</x:v>
      </x:c>
      <x:c r="X4342" s="8">
        <x:v>0</x:v>
      </x:c>
      <x:c r="Y4342" s="13">
        <x:f t="shared" si="402"/>
        <x:v>1.0407755124715292</x:v>
      </x:c>
      <x:c r="Z4342" s="13">
        <x:f t="shared" si="403"/>
        <x:v>0.66620421269392527</x:v>
      </x:c>
      <x:c r="AA4342" s="13">
        <x:f t="shared" si="404"/>
        <x:v>-1.1541716838559937E-2</x:v>
      </x:c>
      <x:c r="AB4342" s="13">
        <x:f t="shared" si="405"/>
        <x:v>2.7225886951817532E-2</x:v>
      </x:c>
      <x:c r="AC4342" s="13">
        <x:f t="shared" si="406"/>
        <x:v>0.29352922686015898</x:v>
      </x:c>
      <x:c r="AD4342" s="13">
        <x:f t="shared" si="407"/>
        <x:v>0.29788798143203671</x:v>
      </x:c>
      <x:c r="AE4342" s="50" t="n">
        <x:f>IF(OR(NOT(ISNUMBER(Q4342)),NOT(ISNUMBER(R4342))),"",IF(Q4342&lt;R4342,1,0))</x:f>
        <x:v>0</x:v>
      </x:c>
      <x:c r="AF4342" s="50" t="n">
        <x:f>IFERROR(IF(AND(A4342=A4341,C4342=C4341+1,ISNUMBER(AE4341)),AE4341,""),"")</x:f>
        <x:v>0</x:v>
      </x:c>
      <x:c r="AG4342" s="52" t="n">
        <x:f>IFERROR(IF(AND(A4342=A4341,C4342=C4341+1,ISNUMBER(U4342),ISNUMBER(U4341),U4341&lt;&gt;0),U4342/U4341-1,""),"")</x:f>
        <x:v>-0.183976334588015</x:v>
      </x:c>
      <x:c r="AH4342" s="50" t="n">
        <x:f>IF(AND(ISNUMBER(AE4342),ISNUMBER(AF4342),ISNUMBER(AG4342)),IF(AND(AE4342=1,AF4342=1,AG4342&lt;0),1,0),"")</x:f>
        <x:v>0</x:v>
      </x:c>
      <x:c r="AI4342" s="50" t="str">
        <x:f>IF(AND(A4342=A4343,C4343=C4342+1,ISNUMBER(AH4343)),C4343,"")</x:f>
      </x:c>
      <x:c r="AJ4342" s="50" t="str">
        <x:f>IF(AND(A4342=A4343,C4343=C4342+1,ISNUMBER(AH4343)),AH4343,"")</x:f>
      </x:c>
    </x:row>
    <x:row r="4343" ht="15">
      <x:c r="A4343" s="9" t="s">
        <x:v>300</x:v>
      </x:c>
      <x:c r="B4343" s="10">
        <x:v>39447</x:v>
      </x:c>
      <x:c r="C4343" s="9">
        <x:v>2007</x:v>
      </x:c>
      <x:c r="D4343" s="11">
        <x:v>78.525999999999996</x:v>
      </x:c>
      <x:c r="E4343" s="11">
        <x:v>44.582000000000001</x:v>
      </x:c>
      <x:c r="F4343" s="11">
        <x:v>33.337000000000003</x:v>
      </x:c>
      <x:c r="G4343" s="11">
        <x:v>48.280999999999999</x:v>
      </x:c>
      <x:c r="H4343" s="11">
        <x:v>7.1890000000000001</x:v>
      </x:c>
      <x:c r="I4343" s="11">
        <x:v>30.245000000000001</x:v>
      </x:c>
      <x:c r="J4343" s="11">
        <x:v>2.8780000000000001</x:v>
      </x:c>
      <x:c r="K4343" s="11">
        <x:v>0.34799999999999998</x:v>
      </x:c>
      <x:c r="L4343" s="11">
        <x:v>8.0950000000000006</x:v>
      </x:c>
      <x:c r="M4343" s="11">
        <x:v>6.6859999999999999</x:v>
      </x:c>
      <x:c r="N4343" s="11">
        <x:v>0.503</x:v>
      </x:c>
      <x:c r="O4343" s="11">
        <x:v>119.73699999999999</x:v>
      </x:c>
      <x:c r="P4343" s="11">
        <x:v>3.0510000000000002</x:v>
      </x:c>
      <x:c r="Q4343" s="11">
        <x:v>5.1449999999999996</x:v>
      </x:c>
      <x:c r="R4343" s="11">
        <x:v>3.5449999999999999</x:v>
      </x:c>
      <x:c r="S4343" s="11">
        <x:v>1.83</x:v>
      </x:c>
      <x:c r="T4343" s="11">
        <x:v>4.0709999999999997</x:v>
      </x:c>
      <x:c r="U4343" s="11">
        <x:v>34.218200000000003</x:v>
      </x:c>
      <x:c r="V4343" s="11">
        <x:v>18</x:v>
      </x:c>
      <x:c r="W4343" s="12">
        <x:v>0</x:v>
      </x:c>
      <x:c r="X4343" s="8">
        <x:v>0</x:v>
      </x:c>
      <x:c r="Y4343" s="13">
        <x:f t="shared" si="402"/>
        <x:v>1.3373128955814859</x:v>
      </x:c>
      <x:c r="Z4343" s="13">
        <x:f t="shared" si="403"/>
        <x:v>0.61484094440058068</x:v>
      </x:c>
      <x:c r="AA4343" s="13">
        <x:f t="shared" si="404"/>
        <x:v>2.3304383261594886E-2</x:v>
      </x:c>
      <x:c r="AB4343" s="13">
        <x:f t="shared" si="405"/>
        <x:v>3.8853373404986888E-2</x:v>
      </x:c>
      <x:c r="AC4343" s="13">
        <x:f t="shared" si="406"/>
        <x:v>8.4318883204573231E-2</x:v>
      </x:c>
      <x:c r="AD4343" s="13">
        <x:f t="shared" si="407"/>
        <x:v>3.6650281435448136E-2</x:v>
      </x:c>
      <x:c r="AE4343" s="50" t="n">
        <x:f>IF(OR(NOT(ISNUMBER(Q4343)),NOT(ISNUMBER(R4343))),"",IF(Q4343&lt;R4343,1,0))</x:f>
        <x:v>0</x:v>
      </x:c>
      <x:c r="AF4343" s="50" t="str">
        <x:f>IFERROR(IF(AND(A4343=A4342,C4343=C4342+1,ISNUMBER(AE4342)),AE4342,""),"")</x:f>
      </x:c>
      <x:c r="AG4343" s="52" t="str">
        <x:f>IFERROR(IF(AND(A4343=A4342,C4343=C4342+1,ISNUMBER(U4343),ISNUMBER(U4342),U4342&lt;&gt;0),U4343/U4342-1,""),"")</x:f>
      </x:c>
      <x:c r="AH4343" s="50" t="str">
        <x:f>IF(AND(ISNUMBER(AE4343),ISNUMBER(AF4343),ISNUMBER(AG4343)),IF(AND(AE4343=1,AF4343=1,AG4343&lt;0),1,0),"")</x:f>
      </x:c>
      <x:c r="AI4343" s="50" t="n">
        <x:f>IF(AND(A4343=A4344,C4344=C4343+1,ISNUMBER(AH4344)),C4344,"")</x:f>
        <x:v>2008</x:v>
      </x:c>
      <x:c r="AJ4343" s="50" t="n">
        <x:f>IF(AND(A4343=A4344,C4344=C4343+1,ISNUMBER(AH4344)),AH4344,"")</x:f>
        <x:v>0</x:v>
      </x:c>
    </x:row>
    <x:row r="4344" ht="15">
      <x:c r="A4344" s="9" t="s">
        <x:v>300</x:v>
      </x:c>
      <x:c r="B4344" s="10">
        <x:v>39813</x:v>
      </x:c>
      <x:c r="C4344" s="9">
        <x:v>2008</x:v>
      </x:c>
      <x:c r="D4344" s="11">
        <x:v>84.364000000000004</x:v>
      </x:c>
      <x:c r="E4344" s="11">
        <x:v>40.774999999999999</x:v>
      </x:c>
      <x:c r="F4344" s="11">
        <x:v>37.981999999999999</x:v>
      </x:c>
      <x:c r="G4344" s="11">
        <x:v>56.966000000000001</x:v>
      </x:c>
      <x:c r="H4344" s="11">
        <x:v>15.238</x:v>
      </x:c>
      <x:c r="I4344" s="11">
        <x:v>27.398</x:v>
      </x:c>
      <x:c r="J4344" s="11">
        <x:v>-0.52700000000000002</x:v>
      </x:c>
      <x:c r="K4344" s="11">
        <x:v>0.77700000000000002</x:v>
      </x:c>
      <x:c r="L4344" s="11">
        <x:v>8.4640000000000004</x:v>
      </x:c>
      <x:c r="M4344" s="11">
        <x:v>14.715999999999999</x:v>
      </x:c>
      <x:c r="N4344" s="11">
        <x:v>0.52200000000000002</x:v>
      </x:c>
      <x:c r="O4344" s="11">
        <x:v>131.41</x:v>
      </x:c>
      <x:c r="P4344" s="11">
        <x:v>4.7080000000000002</x:v>
      </x:c>
      <x:c r="Q4344" s="11">
        <x:v>6.3849999999999998</x:v>
      </x:c>
      <x:c r="R4344" s="11">
        <x:v>4.13</x:v>
      </x:c>
      <x:c r="S4344" s="11">
        <x:v>1.7949999999999999</x:v>
      </x:c>
      <x:c r="T4344" s="11">
        <x:v>4.2270000000000003</x:v>
      </x:c>
      <x:c r="U4344" s="11">
        <x:v>20.415900000000001</x:v>
      </x:c>
      <x:c r="V4344" s="11">
        <x:v>18</x:v>
      </x:c>
      <x:c r="W4344" s="12">
        <x:v>0</x:v>
      </x:c>
      <x:c r="X4344" s="8">
        <x:v>0</x:v>
      </x:c>
      <x:c r="Y4344" s="13">
        <x:f t="shared" si="402"/>
        <x:v>1.0735348322889791</x:v>
      </x:c>
      <x:c r="Z4344" s="13">
        <x:f t="shared" si="403"/>
        <x:v>0.67524062396282769</x:v>
      </x:c>
      <x:c r="AA4344" s="13">
        <x:f t="shared" si="404"/>
        <x:v>2.1276847944620928E-2</x:v>
      </x:c>
      <x:c r="AB4344" s="13">
        <x:f t="shared" si="405"/>
        <x:v>5.5805793940543358E-2</x:v>
      </x:c>
      <x:c r="AC4344" s="13">
        <x:f t="shared" si="406"/>
        <x:v>7.4202155671804243E-2</x:v>
      </x:c>
      <x:c r="AD4344" s="13">
        <x:f t="shared" si="407"/>
        <x:v>-6.2467403157745009E-3</x:v>
      </x:c>
      <x:c r="AE4344" s="50" t="n">
        <x:f>IF(OR(NOT(ISNUMBER(Q4344)),NOT(ISNUMBER(R4344))),"",IF(Q4344&lt;R4344,1,0))</x:f>
        <x:v>0</x:v>
      </x:c>
      <x:c r="AF4344" s="50" t="n">
        <x:f>IFERROR(IF(AND(A4344=A4343,C4344=C4343+1,ISNUMBER(AE4343)),AE4343,""),"")</x:f>
        <x:v>0</x:v>
      </x:c>
      <x:c r="AG4344" s="52" t="n">
        <x:f>IFERROR(IF(AND(A4344=A4343,C4344=C4343+1,ISNUMBER(U4344),ISNUMBER(U4343),U4343&lt;&gt;0),U4344/U4343-1,""),"")</x:f>
        <x:v>-0.4033613690959782</x:v>
      </x:c>
      <x:c r="AH4344" s="50" t="n">
        <x:f>IF(AND(ISNUMBER(AE4344),ISNUMBER(AF4344),ISNUMBER(AG4344)),IF(AND(AE4344=1,AF4344=1,AG4344&lt;0),1,0),"")</x:f>
        <x:v>0</x:v>
      </x:c>
      <x:c r="AI4344" s="50" t="n">
        <x:f>IF(AND(A4344=A4345,C4345=C4344+1,ISNUMBER(AH4345)),C4345,"")</x:f>
        <x:v>2009</x:v>
      </x:c>
      <x:c r="AJ4344" s="50" t="n">
        <x:f>IF(AND(A4344=A4345,C4345=C4344+1,ISNUMBER(AH4345)),AH4345,"")</x:f>
        <x:v>0</x:v>
      </x:c>
    </x:row>
    <x:row r="4345" ht="15">
      <x:c r="A4345" s="9" t="s">
        <x:v>300</x:v>
      </x:c>
      <x:c r="B4345" s="10">
        <x:v>40178</x:v>
      </x:c>
      <x:c r="C4345" s="9">
        <x:v>2009</x:v>
      </x:c>
      <x:c r="D4345" s="11">
        <x:v>82.6</x:v>
      </x:c>
      <x:c r="E4345" s="11">
        <x:v>40.424999999999997</x:v>
      </x:c>
      <x:c r="F4345" s="11">
        <x:v>35.738999999999997</x:v>
      </x:c>
      <x:c r="G4345" s="11">
        <x:v>57.639000000000003</x:v>
      </x:c>
      <x:c r="H4345" s="11">
        <x:v>7.8659999999999997</x:v>
      </x:c>
      <x:c r="I4345" s="11">
        <x:v>24.960999999999999</x:v>
      </x:c>
      <x:c r="J4345" s="11">
        <x:v>-3.2570000000000001</x:v>
      </x:c>
      <x:c r="K4345" s="11">
        <x:v>0.53600000000000003</x:v>
      </x:c>
      <x:c r="L4345" s="11">
        <x:v>8.8819999999999997</x:v>
      </x:c>
      <x:c r="M4345" s="11">
        <x:v>7.18</x:v>
      </x:c>
      <x:c r="N4345" s="11">
        <x:v>0.68600000000000005</x:v>
      </x:c>
      <x:c r="O4345" s="11">
        <x:v>123.596</x:v>
      </x:c>
      <x:c r="P4345" s="11">
        <x:v>3.7069999999999999</x:v>
      </x:c>
      <x:c r="Q4345" s="11">
        <x:v>5.1719999999999997</x:v>
      </x:c>
      <x:c r="R4345" s="11">
        <x:v>3.5539999999999998</x:v>
      </x:c>
      <x:c r="S4345" s="11">
        <x:v>2.3210000000000002</x:v>
      </x:c>
      <x:c r="T4345" s="11">
        <x:v>1.744</x:v>
      </x:c>
      <x:c r="U4345" s="11">
        <x:v>23.2363</x:v>
      </x:c>
      <x:c r="V4345" s="11">
        <x:v>18</x:v>
      </x:c>
      <x:c r="W4345" s="12">
        <x:v>0</x:v>
      </x:c>
      <x:c r="X4345" s="8">
        <x:v>0</x:v>
      </x:c>
      <x:c r="Y4345" s="13">
        <x:f t="shared" si="402"/>
        <x:v>1.131117266851339</x:v>
      </x:c>
      <x:c r="Z4345" s="13">
        <x:f t="shared" si="403"/>
        <x:v>0.69780871670702183</x:v>
      </x:c>
      <x:c r="AA4345" s="13">
        <x:f t="shared" si="404"/>
        <x:v>2.809927360774819E-2</x:v>
      </x:c>
      <x:c r="AB4345" s="13">
        <x:f t="shared" si="405"/>
        <x:v>4.4878934624697338E-2</x:v>
      </x:c>
      <x:c r="AC4345" s="13">
        <x:f t="shared" si="406"/>
        <x:v>3.0257291070282272E-2</x:v>
      </x:c>
      <x:c r="AD4345" s="13">
        <x:f t="shared" si="407"/>
        <x:v>-3.9430992736077489E-2</x:v>
      </x:c>
      <x:c r="AE4345" s="50" t="n">
        <x:f>IF(OR(NOT(ISNUMBER(Q4345)),NOT(ISNUMBER(R4345))),"",IF(Q4345&lt;R4345,1,0))</x:f>
        <x:v>0</x:v>
      </x:c>
      <x:c r="AF4345" s="50" t="n">
        <x:f>IFERROR(IF(AND(A4345=A4344,C4345=C4344+1,ISNUMBER(AE4344)),AE4344,""),"")</x:f>
        <x:v>0</x:v>
      </x:c>
      <x:c r="AG4345" s="52" t="n">
        <x:f>IFERROR(IF(AND(A4345=A4344,C4345=C4344+1,ISNUMBER(U4345),ISNUMBER(U4344),U4344&lt;&gt;0),U4345/U4344-1,""),"")</x:f>
        <x:v>0.13814722838571902</x:v>
      </x:c>
      <x:c r="AH4345" s="50" t="n">
        <x:f>IF(AND(ISNUMBER(AE4345),ISNUMBER(AF4345),ISNUMBER(AG4345)),IF(AND(AE4345=1,AF4345=1,AG4345&lt;0),1,0),"")</x:f>
        <x:v>0</x:v>
      </x:c>
      <x:c r="AI4345" s="50" t="n">
        <x:f>IF(AND(A4345=A4346,C4346=C4345+1,ISNUMBER(AH4346)),C4346,"")</x:f>
        <x:v>2010</x:v>
      </x:c>
      <x:c r="AJ4345" s="50" t="n">
        <x:f>IF(AND(A4345=A4346,C4346=C4345+1,ISNUMBER(AH4346)),AH4346,"")</x:f>
        <x:v>0</x:v>
      </x:c>
    </x:row>
    <x:row r="4346" ht="15">
      <x:c r="A4346" s="9" t="s">
        <x:v>300</x:v>
      </x:c>
      <x:c r="B4346" s="10">
        <x:v>40543</x:v>
      </x:c>
      <x:c r="C4346" s="9">
        <x:v>2010</x:v>
      </x:c>
      <x:c r="D4346" s="11">
        <x:v>83.945999999999998</x:v>
      </x:c>
      <x:c r="E4346" s="11">
        <x:v>43.731999999999999</x:v>
      </x:c>
      <x:c r="F4346" s="11">
        <x:v>39.563000000000002</x:v>
      </x:c>
      <x:c r="G4346" s="11">
        <x:v>56.710999999999999</x:v>
      </x:c>
      <x:c r="H4346" s="11">
        <x:v>7.0880000000000001</x:v>
      </x:c>
      <x:c r="I4346" s="11">
        <x:v>27.234999999999999</x:v>
      </x:c>
      <x:c r="J4346" s="11">
        <x:v>-1.0509999999999999</x:v>
      </x:c>
      <x:c r="K4346" s="11">
        <x:v>0.13800000000000001</x:v>
      </x:c>
      <x:c r="L4346" s="11">
        <x:v>9.08</x:v>
      </x:c>
      <x:c r="M4346" s="11">
        <x:v>6.7039999999999997</x:v>
      </x:c>
      <x:c r="N4346" s="11">
        <x:v>0.38400000000000001</x:v>
      </x:c>
      <x:c r="O4346" s="11">
        <x:v>135.44999999999999</x:v>
      </x:c>
      <x:c r="P4346" s="11">
        <x:v>5.3639999999999999</x:v>
      </x:c>
      <x:c r="Q4346" s="11">
        <x:v>6.6719999999999997</x:v>
      </x:c>
      <x:c r="R4346" s="11">
        <x:v>3.9079999999999999</x:v>
      </x:c>
      <x:c r="S4346" s="11">
        <x:v>2.9860000000000002</x:v>
      </x:c>
      <x:c r="T4346" s="11">
        <x:v>2.407</x:v>
      </x:c>
      <x:c r="U4346" s="11">
        <x:v>34.618299999999998</x:v>
      </x:c>
      <x:c r="V4346" s="11">
        <x:v>18</x:v>
      </x:c>
      <x:c r="W4346" s="12">
        <x:v>0</x:v>
      </x:c>
      <x:c r="X4346" s="8">
        <x:v>0</x:v>
      </x:c>
      <x:c r="Y4346" s="13">
        <x:f t="shared" si="402"/>
        <x:v>1.1053762353714329</x:v>
      </x:c>
      <x:c r="Z4346" s="13">
        <x:f t="shared" si="403"/>
        <x:v>0.67556524432373188</x:v>
      </x:c>
      <x:c r="AA4346" s="13">
        <x:f t="shared" si="404"/>
        <x:v>3.5570485788483076E-2</x:v>
      </x:c>
      <x:c r="AB4346" s="13">
        <x:f t="shared" si="405"/>
        <x:v>6.3898220284468593E-2</x:v>
      </x:c>
      <x:c r="AC4346" s="13">
        <x:f t="shared" si="406"/>
        <x:v>4.2443264975048932E-2</x:v>
      </x:c>
      <x:c r="AD4346" s="13">
        <x:f t="shared" si="407"/>
        <x:v>-1.2519953303314034E-2</x:v>
      </x:c>
      <x:c r="AE4346" s="50" t="n">
        <x:f>IF(OR(NOT(ISNUMBER(Q4346)),NOT(ISNUMBER(R4346))),"",IF(Q4346&lt;R4346,1,0))</x:f>
        <x:v>0</x:v>
      </x:c>
      <x:c r="AF4346" s="50" t="n">
        <x:f>IFERROR(IF(AND(A4346=A4345,C4346=C4345+1,ISNUMBER(AE4345)),AE4345,""),"")</x:f>
        <x:v>0</x:v>
      </x:c>
      <x:c r="AG4346" s="52" t="n">
        <x:f>IFERROR(IF(AND(A4346=A4345,C4346=C4345+1,ISNUMBER(U4346),ISNUMBER(U4345),U4345&lt;&gt;0),U4346/U4345-1,""),"")</x:f>
        <x:v>0.48983702224536607</x:v>
      </x:c>
      <x:c r="AH4346" s="50" t="n">
        <x:f>IF(AND(ISNUMBER(AE4346),ISNUMBER(AF4346),ISNUMBER(AG4346)),IF(AND(AE4346=1,AF4346=1,AG4346&lt;0),1,0),"")</x:f>
        <x:v>0</x:v>
      </x:c>
      <x:c r="AI4346" s="50" t="n">
        <x:f>IF(AND(A4346=A4347,C4347=C4346+1,ISNUMBER(AH4347)),C4347,"")</x:f>
        <x:v>2011</x:v>
      </x:c>
      <x:c r="AJ4346" s="50" t="n">
        <x:f>IF(AND(A4346=A4347,C4347=C4346+1,ISNUMBER(AH4347)),AH4347,"")</x:f>
        <x:v>0</x:v>
      </x:c>
    </x:row>
    <x:row r="4347" ht="15">
      <x:c r="A4347" s="9" t="s">
        <x:v>300</x:v>
      </x:c>
      <x:c r="B4347" s="10">
        <x:v>40908</x:v>
      </x:c>
      <x:c r="C4347" s="9">
        <x:v>2011</x:v>
      </x:c>
      <x:c r="D4347" s="11">
        <x:v>87.534999999999997</x:v>
      </x:c>
      <x:c r="E4347" s="11">
        <x:v>45.445</x:v>
      </x:c>
      <x:c r="F4347" s="11">
        <x:v>42.354999999999997</x:v>
      </x:c>
      <x:c r="G4347" s="11">
        <x:v>63.82</x:v>
      </x:c>
      <x:c r="H4347" s="11">
        <x:v>7.8259999999999996</x:v>
      </x:c>
      <x:c r="I4347" s="11">
        <x:v>23.715</x:v>
      </x:c>
      <x:c r="J4347" s="11">
        <x:v>-4.5460000000000003</x:v>
      </x:c>
      <x:c r="K4347" s="11">
        <x:v>0.19900000000000001</x:v>
      </x:c>
      <x:c r="L4347" s="11">
        <x:v>8.6370000000000005</x:v>
      </x:c>
      <x:c r="M4347" s="11">
        <x:v>7.6669999999999998</x:v>
      </x:c>
      <x:c r="N4347" s="11">
        <x:v>0.159</x:v>
      </x:c>
      <x:c r="O4347" s="11">
        <x:v>144.55699999999999</x:v>
      </x:c>
      <x:c r="P4347" s="11">
        <x:v>4.6890000000000001</x:v>
      </x:c>
      <x:c r="Q4347" s="11">
        <x:v>6.077</x:v>
      </x:c>
      <x:c r="R4347" s="11">
        <x:v>3.7730000000000001</x:v>
      </x:c>
      <x:c r="S4347" s="11">
        <x:v>3.419</x:v>
      </x:c>
      <x:c r="T4347" s="11">
        <x:v>2.2320000000000002</x:v>
      </x:c>
      <x:c r="U4347" s="11">
        <x:v>21.012799999999999</x:v>
      </x:c>
      <x:c r="V4347" s="11">
        <x:v>18</x:v>
      </x:c>
      <x:c r="W4347" s="12">
        <x:v>0</x:v>
      </x:c>
      <x:c r="X4347" s="8">
        <x:v>0</x:v>
      </x:c>
      <x:c r="Y4347" s="13">
        <x:f t="shared" si="402"/>
        <x:v>1.0729547869200804</x:v>
      </x:c>
      <x:c r="Z4347" s="13">
        <x:f t="shared" si="403"/>
        <x:v>0.72907979665276745</x:v>
      </x:c>
      <x:c r="AA4347" s="13">
        <x:f t="shared" si="404"/>
        <x:v>3.9058662249385964E-2</x:v>
      </x:c>
      <x:c r="AB4347" s="13">
        <x:f t="shared" si="405"/>
        <x:v>5.3567144570743137E-2</x:v>
      </x:c>
      <x:c r="AC4347" s="13">
        <x:f t="shared" si="406"/>
        <x:v>3.4973362582262614E-2</x:v>
      </x:c>
      <x:c r="AD4347" s="13">
        <x:f t="shared" si="407"/>
        <x:v>-5.1933512309361975E-2</x:v>
      </x:c>
      <x:c r="AE4347" s="50" t="n">
        <x:f>IF(OR(NOT(ISNUMBER(Q4347)),NOT(ISNUMBER(R4347))),"",IF(Q4347&lt;R4347,1,0))</x:f>
        <x:v>0</x:v>
      </x:c>
      <x:c r="AF4347" s="50" t="n">
        <x:f>IFERROR(IF(AND(A4347=A4346,C4347=C4346+1,ISNUMBER(AE4346)),AE4346,""),"")</x:f>
        <x:v>0</x:v>
      </x:c>
      <x:c r="AG4347" s="52" t="n">
        <x:f>IFERROR(IF(AND(A4347=A4346,C4347=C4346+1,ISNUMBER(U4347),ISNUMBER(U4346),U4346&lt;&gt;0),U4347/U4346-1,""),"")</x:f>
        <x:v>-0.3930146772082973</x:v>
      </x:c>
      <x:c r="AH4347" s="50" t="n">
        <x:f>IF(AND(ISNUMBER(AE4347),ISNUMBER(AF4347),ISNUMBER(AG4347)),IF(AND(AE4347=1,AF4347=1,AG4347&lt;0),1,0),"")</x:f>
        <x:v>0</x:v>
      </x:c>
      <x:c r="AI4347" s="50" t="n">
        <x:f>IF(AND(A4347=A4348,C4348=C4347+1,ISNUMBER(AH4348)),C4348,"")</x:f>
        <x:v>2012</x:v>
      </x:c>
      <x:c r="AJ4347" s="50" t="n">
        <x:f>IF(AND(A4347=A4348,C4348=C4347+1,ISNUMBER(AH4348)),AH4348,"")</x:f>
        <x:v>0</x:v>
      </x:c>
    </x:row>
    <x:row r="4348" ht="15">
      <x:c r="A4348" s="9" t="s">
        <x:v>300</x:v>
      </x:c>
      <x:c r="B4348" s="10">
        <x:v>41274</x:v>
      </x:c>
      <x:c r="C4348" s="9">
        <x:v>2012</x:v>
      </x:c>
      <x:c r="D4348" s="11">
        <x:v>83.040999999999997</x:v>
      </x:c>
      <x:c r="E4348" s="11">
        <x:v>42.923999999999999</x:v>
      </x:c>
      <x:c r="F4348" s="11">
        <x:v>39.372999999999998</x:v>
      </x:c>
      <x:c r="G4348" s="11">
        <x:v>59.023000000000003</x:v>
      </x:c>
      <x:c r="H4348" s="11">
        <x:v>7.1130000000000004</x:v>
      </x:c>
      <x:c r="I4348" s="11">
        <x:v>24.018000000000001</x:v>
      </x:c>
      <x:c r="J4348" s="11">
        <x:v>-4.18</x:v>
      </x:c>
      <x:c r="K4348" s="11">
        <x:v>0.28899999999999998</x:v>
      </x:c>
      <x:c r="L4348" s="11">
        <x:v>8.1199999999999992</x:v>
      </x:c>
      <x:c r="M4348" s="11">
        <x:v>7.08</x:v>
      </x:c>
      <x:c r="N4348" s="11">
        <x:v>3.3000000000000002E-2</x:v>
      </x:c>
      <x:c r="O4348" s="11">
        <x:v>141.82300000000001</x:v>
      </x:c>
      <x:c r="P4348" s="11">
        <x:v>6.827</x:v>
      </x:c>
      <x:c r="Q4348" s="11">
        <x:v>8.1530000000000005</x:v>
      </x:c>
      <x:c r="R4348" s="11">
        <x:v>0.45</x:v>
      </x:c>
      <x:c r="S4348" s="11">
        <x:v>3.8650000000000002</x:v>
      </x:c>
      <x:c r="T4348" s="11">
        <x:v>3.33</x:v>
      </x:c>
      <x:c r="U4348" s="11">
        <x:v>31.803100000000001</x:v>
      </x:c>
      <x:c r="V4348" s="11">
        <x:v>18</x:v>
      </x:c>
      <x:c r="W4348" s="12">
        <x:v>0</x:v>
      </x:c>
      <x:c r="X4348" s="8">
        <x:v>0</x:v>
      </x:c>
      <x:c r="Y4348" s="13">
        <x:f t="shared" si="402"/>
        <x:v>1.0901887079978667</x:v>
      </x:c>
      <x:c r="Z4348" s="13">
        <x:f t="shared" si="403"/>
        <x:v>0.71076937898146708</x:v>
      </x:c>
      <x:c r="AA4348" s="13">
        <x:f t="shared" si="404"/>
        <x:v>4.6543273804506215E-2</x:v>
      </x:c>
      <x:c r="AB4348" s="13">
        <x:f t="shared" si="405"/>
        <x:v>8.2212401103069571E-2</x:v>
      </x:c>
      <x:c r="AC4348" s="13">
        <x:f t="shared" si="406"/>
        <x:v>5.6418684241736274E-2</x:v>
      </x:c>
      <x:c r="AD4348" s="13">
        <x:f t="shared" si="407"/>
        <x:v>-5.0336580725183946E-2</x:v>
      </x:c>
      <x:c r="AE4348" s="50" t="n">
        <x:f>IF(OR(NOT(ISNUMBER(Q4348)),NOT(ISNUMBER(R4348))),"",IF(Q4348&lt;R4348,1,0))</x:f>
        <x:v>0</x:v>
      </x:c>
      <x:c r="AF4348" s="50" t="n">
        <x:f>IFERROR(IF(AND(A4348=A4347,C4348=C4347+1,ISNUMBER(AE4347)),AE4347,""),"")</x:f>
        <x:v>0</x:v>
      </x:c>
      <x:c r="AG4348" s="52" t="n">
        <x:f>IFERROR(IF(AND(A4348=A4347,C4348=C4347+1,ISNUMBER(U4348),ISNUMBER(U4347),U4347&lt;&gt;0),U4348/U4347-1,""),"")</x:f>
        <x:v>0.513510812457169</x:v>
      </x:c>
      <x:c r="AH4348" s="50" t="n">
        <x:f>IF(AND(ISNUMBER(AE4348),ISNUMBER(AF4348),ISNUMBER(AG4348)),IF(AND(AE4348=1,AF4348=1,AG4348&lt;0),1,0),"")</x:f>
        <x:v>0</x:v>
      </x:c>
      <x:c r="AI4348" s="50" t="n">
        <x:f>IF(AND(A4348=A4349,C4349=C4348+1,ISNUMBER(AH4349)),C4349,"")</x:f>
        <x:v>2013</x:v>
      </x:c>
      <x:c r="AJ4348" s="50" t="n">
        <x:f>IF(AND(A4348=A4349,C4349=C4348+1,ISNUMBER(AH4349)),AH4349,"")</x:f>
        <x:v>0</x:v>
      </x:c>
    </x:row>
    <x:row r="4349" ht="15">
      <x:c r="A4349" s="9" t="s">
        <x:v>300</x:v>
      </x:c>
      <x:c r="B4349" s="10">
        <x:v>41639</x:v>
      </x:c>
      <x:c r="C4349" s="9">
        <x:v>2013</x:v>
      </x:c>
      <x:c r="D4349" s="11">
        <x:v>81.864000000000004</x:v>
      </x:c>
      <x:c r="E4349" s="11">
        <x:v>43.889000000000003</x:v>
      </x:c>
      <x:c r="F4349" s="11">
        <x:v>39.255000000000003</x:v>
      </x:c>
      <x:c r="G4349" s="11">
        <x:v>55.44</x:v>
      </x:c>
      <x:c r="H4349" s="11">
        <x:v>6.3920000000000003</x:v>
      </x:c>
      <x:c r="I4349" s="11">
        <x:v>26.423999999999999</x:v>
      </x:c>
      <x:c r="J4349" s="11">
        <x:v>-2.3130000000000002</x:v>
      </x:c>
      <x:c r="K4349" s="11">
        <x:v>0.47699999999999998</x:v>
      </x:c>
      <x:c r="L4349" s="11">
        <x:v>7.931</x:v>
      </x:c>
      <x:c r="M4349" s="11">
        <x:v>6.3920000000000003</x:v>
      </x:c>
      <x:c r="N4349" s="11">
        <x:v>0</x:v>
      </x:c>
      <x:c r="O4349" s="11">
        <x:v>143.87100000000001</x:v>
      </x:c>
      <x:c r="P4349" s="11">
        <x:v>5.915</x:v>
      </x:c>
      <x:c r="Q4349" s="11">
        <x:v>7.2460000000000004</x:v>
      </x:c>
      <x:c r="R4349" s="11">
        <x:v>0.42399999999999999</x:v>
      </x:c>
      <x:c r="S4349" s="11">
        <x:v>3.456</x:v>
      </x:c>
      <x:c r="T4349" s="11">
        <x:v>3.427</x:v>
      </x:c>
      <x:c r="U4349" s="11">
        <x:v>39.205199999999998</x:v>
      </x:c>
      <x:c r="V4349" s="11">
        <x:v>18</x:v>
      </x:c>
      <x:c r="W4349" s="12">
        <x:v>0</x:v>
      </x:c>
      <x:c r="X4349" s="8">
        <x:v>0</x:v>
      </x:c>
      <x:c r="Y4349" s="13">
        <x:f t="shared" si="402"/>
        <x:v>1.1180486562221372</x:v>
      </x:c>
      <x:c r="Z4349" s="13">
        <x:f t="shared" si="403"/>
        <x:v>0.67722075637642909</x:v>
      </x:c>
      <x:c r="AA4349" s="13">
        <x:f t="shared" si="404"/>
        <x:v>4.221635883905013E-2</x:v>
      </x:c>
      <x:c r="AB4349" s="13">
        <x:f t="shared" si="405"/>
        <x:v>7.2253982214404378E-2</x:v>
      </x:c>
      <x:c r="AC4349" s="13">
        <x:f t="shared" si="406"/>
        <x:v>6.1814574314574315E-2</x:v>
      </x:c>
      <x:c r="AD4349" s="13">
        <x:f t="shared" si="407"/>
        <x:v>-2.8254177660510114E-2</x:v>
      </x:c>
      <x:c r="AE4349" s="50" t="n">
        <x:f>IF(OR(NOT(ISNUMBER(Q4349)),NOT(ISNUMBER(R4349))),"",IF(Q4349&lt;R4349,1,0))</x:f>
        <x:v>0</x:v>
      </x:c>
      <x:c r="AF4349" s="50" t="n">
        <x:f>IFERROR(IF(AND(A4349=A4348,C4349=C4348+1,ISNUMBER(AE4348)),AE4348,""),"")</x:f>
        <x:v>0</x:v>
      </x:c>
      <x:c r="AG4349" s="52" t="n">
        <x:f>IFERROR(IF(AND(A4349=A4348,C4349=C4348+1,ISNUMBER(U4349),ISNUMBER(U4348),U4348&lt;&gt;0),U4349/U4348-1,""),"")</x:f>
        <x:v>0.232747751005405</x:v>
      </x:c>
      <x:c r="AH4349" s="50" t="n">
        <x:f>IF(AND(ISNUMBER(AE4349),ISNUMBER(AF4349),ISNUMBER(AG4349)),IF(AND(AE4349=1,AF4349=1,AG4349&lt;0),1,0),"")</x:f>
        <x:v>0</x:v>
      </x:c>
      <x:c r="AI4349" s="50" t="n">
        <x:f>IF(AND(A4349=A4350,C4350=C4349+1,ISNUMBER(AH4350)),C4350,"")</x:f>
        <x:v>2014</x:v>
      </x:c>
      <x:c r="AJ4349" s="50" t="n">
        <x:f>IF(AND(A4349=A4350,C4350=C4349+1,ISNUMBER(AH4350)),AH4350,"")</x:f>
        <x:v>0</x:v>
      </x:c>
    </x:row>
    <x:row r="4350" ht="15">
      <x:c r="A4350" s="9" t="s">
        <x:v>300</x:v>
      </x:c>
      <x:c r="B4350" s="10">
        <x:v>42004</x:v>
      </x:c>
      <x:c r="C4350" s="9">
        <x:v>2014</x:v>
      </x:c>
      <x:c r="D4350" s="11">
        <x:v>96.385000000000005</x:v>
      </x:c>
      <x:c r="E4350" s="11">
        <x:v>50.911000000000001</x:v>
      </x:c>
      <x:c r="F4350" s="11">
        <x:v>49.401000000000003</x:v>
      </x:c>
      <x:c r="G4350" s="11">
        <x:v>66.138999999999996</x:v>
      </x:c>
      <x:c r="H4350" s="11">
        <x:v>11.981999999999999</x:v>
      </x:c>
      <x:c r="I4350" s="11">
        <x:v>30.245999999999999</x:v>
      </x:c>
      <x:c r="J4350" s="11">
        <x:v>-2.1160000000000001</x:v>
      </x:c>
      <x:c r="K4350" s="11">
        <x:v>1.25</x:v>
      </x:c>
      <x:c r="L4350" s="11">
        <x:v>9.6630000000000003</x:v>
      </x:c>
      <x:c r="M4350" s="11">
        <x:v>11.504</x:v>
      </x:c>
      <x:c r="N4350" s="11">
        <x:v>0.47799999999999998</x:v>
      </x:c>
      <x:c r="O4350" s="11">
        <x:v>153.767</x:v>
      </x:c>
      <x:c r="P4350" s="11">
        <x:v>6.6459999999999999</x:v>
      </x:c>
      <x:c r="Q4350" s="11">
        <x:v>8.0939999999999994</x:v>
      </x:c>
      <x:c r="R4350" s="11">
        <x:v>0.42399999999999999</x:v>
      </x:c>
      <x:c r="S4350" s="11">
        <x:v>4.4420000000000002</x:v>
      </x:c>
      <x:c r="T4350" s="11">
        <x:v>2.843</x:v>
      </x:c>
      <x:c r="U4350" s="11">
        <x:v>45.4831</x:v>
      </x:c>
      <x:c r="V4350" s="11">
        <x:v>18</x:v>
      </x:c>
      <x:c r="W4350" s="12">
        <x:v>0</x:v>
      </x:c>
      <x:c r="X4350" s="8">
        <x:v>0</x:v>
      </x:c>
      <x:c r="Y4350" s="13">
        <x:f t="shared" si="402"/>
        <x:v>1.0305661828707922</x:v>
      </x:c>
      <x:c r="Z4350" s="13">
        <x:f t="shared" si="403"/>
        <x:v>0.68619598485241473</x:v>
      </x:c>
      <x:c r="AA4350" s="13">
        <x:f t="shared" si="404"/>
        <x:v>4.608600923380194E-2</x:v>
      </x:c>
      <x:c r="AB4350" s="13">
        <x:f t="shared" si="405"/>
        <x:v>6.8952637858587948E-2</x:v>
      </x:c>
      <x:c r="AC4350" s="13">
        <x:f t="shared" si="406"/>
        <x:v>4.2985228080255219E-2</x:v>
      </x:c>
      <x:c r="AD4350" s="13">
        <x:f t="shared" si="407"/>
        <x:v>-2.1953623489132126E-2</x:v>
      </x:c>
      <x:c r="AE4350" s="50" t="n">
        <x:f>IF(OR(NOT(ISNUMBER(Q4350)),NOT(ISNUMBER(R4350))),"",IF(Q4350&lt;R4350,1,0))</x:f>
        <x:v>0</x:v>
      </x:c>
      <x:c r="AF4350" s="50" t="n">
        <x:f>IFERROR(IF(AND(A4350=A4349,C4350=C4349+1,ISNUMBER(AE4349)),AE4349,""),"")</x:f>
        <x:v>0</x:v>
      </x:c>
      <x:c r="AG4350" s="52" t="n">
        <x:f>IFERROR(IF(AND(A4350=A4349,C4350=C4349+1,ISNUMBER(U4350),ISNUMBER(U4349),U4349&lt;&gt;0),U4350/U4349-1,""),"")</x:f>
        <x:v>0.16012926856641463</x:v>
      </x:c>
      <x:c r="AH4350" s="50" t="n">
        <x:f>IF(AND(ISNUMBER(AE4350),ISNUMBER(AF4350),ISNUMBER(AG4350)),IF(AND(AE4350=1,AF4350=1,AG4350&lt;0),1,0),"")</x:f>
        <x:v>0</x:v>
      </x:c>
      <x:c r="AI4350" s="50" t="n">
        <x:f>IF(AND(A4350=A4351,C4351=C4350+1,ISNUMBER(AH4351)),C4351,"")</x:f>
        <x:v>2015</x:v>
      </x:c>
      <x:c r="AJ4350" s="50" t="n">
        <x:f>IF(AND(A4350=A4351,C4351=C4350+1,ISNUMBER(AH4351)),AH4351,"")</x:f>
        <x:v>0</x:v>
      </x:c>
    </x:row>
    <x:row r="4351" ht="15">
      <x:c r="A4351" s="9" t="s">
        <x:v>300</x:v>
      </x:c>
      <x:c r="B4351" s="10">
        <x:v>42369</x:v>
      </x:c>
      <x:c r="C4351" s="9">
        <x:v>2015</x:v>
      </x:c>
      <x:c r="D4351" s="11">
        <x:v>102.134</x:v>
      </x:c>
      <x:c r="E4351" s="11">
        <x:v>55.204000000000001</x:v>
      </x:c>
      <x:c r="F4351" s="11">
        <x:v>55.378</x:v>
      </x:c>
      <x:c r="G4351" s="11">
        <x:v>68.662000000000006</x:v>
      </x:c>
      <x:c r="H4351" s="11">
        <x:v>14.164999999999999</x:v>
      </x:c>
      <x:c r="I4351" s="11">
        <x:v>33.472000000000001</x:v>
      </x:c>
      <x:c r="J4351" s="11">
        <x:v>1.1719999999999999</x:v>
      </x:c>
      <x:c r="K4351" s="11">
        <x:v>1.407</x:v>
      </x:c>
      <x:c r="L4351" s="11">
        <x:v>10.558999999999999</x:v>
      </x:c>
      <x:c r="M4351" s="11">
        <x:v>13.427</x:v>
      </x:c>
      <x:c r="N4351" s="11">
        <x:v>0.73799999999999999</x:v>
      </x:c>
      <x:c r="O4351" s="11">
        <x:v>169.13200000000001</x:v>
      </x:c>
      <x:c r="P4351" s="11">
        <x:v>7.702</x:v>
      </x:c>
      <x:c r="Q4351" s="11">
        <x:v>9.6790000000000003</x:v>
      </x:c>
      <x:c r="R4351" s="11">
        <x:v>0.42399999999999999</x:v>
      </x:c>
      <x:c r="S4351" s="11">
        <x:v>5.45</x:v>
      </x:c>
      <x:c r="T4351" s="11">
        <x:v>5.3680000000000003</x:v>
      </x:c>
      <x:c r="U4351" s="11">
        <x:v>70.716899999999995</x:v>
      </x:c>
      <x:c r="V4351" s="11">
        <x:v>18</x:v>
      </x:c>
      <x:c r="W4351" s="12">
        <x:v>0</x:v>
      </x:c>
      <x:c r="X4351" s="8">
        <x:v>0</x:v>
      </x:c>
      <x:c r="Y4351" s="13">
        <x:f t="shared" si="402"/>
        <x:v>0.99685795803387622</x:v>
      </x:c>
      <x:c r="Z4351" s="13">
        <x:f t="shared" si="403"/>
        <x:v>0.67227367967572016</x:v>
      </x:c>
      <x:c r="AA4351" s="13">
        <x:f t="shared" si="404"/>
        <x:v>5.3361270487790553E-2</x:v>
      </x:c>
      <x:c r="AB4351" s="13">
        <x:f t="shared" si="405"/>
        <x:v>7.5410734916873903E-2</x:v>
      </x:c>
      <x:c r="AC4351" s="13">
        <x:f t="shared" si="406"/>
        <x:v>7.8180070490227488E-2</x:v>
      </x:c>
      <x:c r="AD4351" s="13">
        <x:f t="shared" si="407"/>
        <x:v>1.1475120919576242E-2</x:v>
      </x:c>
      <x:c r="AE4351" s="50" t="n">
        <x:f>IF(OR(NOT(ISNUMBER(Q4351)),NOT(ISNUMBER(R4351))),"",IF(Q4351&lt;R4351,1,0))</x:f>
        <x:v>0</x:v>
      </x:c>
      <x:c r="AF4351" s="50" t="n">
        <x:f>IFERROR(IF(AND(A4351=A4350,C4351=C4350+1,ISNUMBER(AE4350)),AE4350,""),"")</x:f>
        <x:v>0</x:v>
      </x:c>
      <x:c r="AG4351" s="52" t="n">
        <x:f>IFERROR(IF(AND(A4351=A4350,C4351=C4350+1,ISNUMBER(U4351),ISNUMBER(U4350),U4350&lt;&gt;0),U4351/U4350-1,""),"")</x:f>
        <x:v>0.5547950777321686</x:v>
      </x:c>
      <x:c r="AH4351" s="50" t="n">
        <x:f>IF(AND(ISNUMBER(AE4351),ISNUMBER(AF4351),ISNUMBER(AG4351)),IF(AND(AE4351=1,AF4351=1,AG4351&lt;0),1,0),"")</x:f>
        <x:v>0</x:v>
      </x:c>
      <x:c r="AI4351" s="50" t="n">
        <x:f>IF(AND(A4351=A4352,C4352=C4351+1,ISNUMBER(AH4352)),C4352,"")</x:f>
        <x:v>2016</x:v>
      </x:c>
      <x:c r="AJ4351" s="50" t="n">
        <x:f>IF(AND(A4351=A4352,C4352=C4351+1,ISNUMBER(AH4352)),AH4352,"")</x:f>
        <x:v>0</x:v>
      </x:c>
    </x:row>
    <x:row r="4352" ht="15">
      <x:c r="A4352" s="9" t="s">
        <x:v>300</x:v>
      </x:c>
      <x:c r="B4352" s="10">
        <x:v>42735</x:v>
      </x:c>
      <x:c r="C4352" s="9">
        <x:v>2016</x:v>
      </x:c>
      <x:c r="D4352" s="11">
        <x:v>118.563</x:v>
      </x:c>
      <x:c r="E4352" s="11">
        <x:v>63.488</x:v>
      </x:c>
      <x:c r="F4352" s="11">
        <x:v>61.823</x:v>
      </x:c>
      <x:c r="G4352" s="11">
        <x:v>79.239999999999995</x:v>
      </x:c>
      <x:c r="H4352" s="11">
        <x:v>18.003</x:v>
      </x:c>
      <x:c r="I4352" s="11">
        <x:v>39.323</x:v>
      </x:c>
      <x:c r="J4352" s="11">
        <x:v>0.27400000000000002</x:v>
      </x:c>
      <x:c r="K4352" s="11">
        <x:v>1.93</x:v>
      </x:c>
      <x:c r="L4352" s="11">
        <x:v>12.986000000000001</x:v>
      </x:c>
      <x:c r="M4352" s="11">
        <x:v>17.600999999999999</x:v>
      </x:c>
      <x:c r="N4352" s="11">
        <x:v>0.40200000000000002</x:v>
      </x:c>
      <x:c r="O4352" s="11">
        <x:v>179.77199999999999</x:v>
      </x:c>
      <x:c r="P4352" s="11">
        <x:v>8.7119999999999997</x:v>
      </x:c>
      <x:c r="Q4352" s="11">
        <x:v>11.096</x:v>
      </x:c>
      <x:c r="R4352" s="11">
        <x:v>0.52800000000000002</x:v>
      </x:c>
      <x:c r="S4352" s="11">
        <x:v>6.05</x:v>
      </x:c>
      <x:c r="T4352" s="11">
        <x:v>3.294</x:v>
      </x:c>
      <x:c r="U4352" s="11">
        <x:v>83.164699999999996</x:v>
      </x:c>
      <x:c r="V4352" s="11">
        <x:v>18</x:v>
      </x:c>
      <x:c r="W4352" s="12">
        <x:v>0</x:v>
      </x:c>
      <x:c r="X4352" s="8">
        <x:v>0</x:v>
      </x:c>
      <x:c r="Y4352" s="13">
        <x:f t="shared" si="402"/>
        <x:v>1.0269317244391245</x:v>
      </x:c>
      <x:c r="Z4352" s="13">
        <x:f t="shared" si="403"/>
        <x:v>0.6683366648954564</x:v>
      </x:c>
      <x:c r="AA4352" s="13">
        <x:f t="shared" si="404"/>
        <x:v>5.1027723657464802E-2</x:v>
      </x:c>
      <x:c r="AB4352" s="13">
        <x:f t="shared" si="405"/>
        <x:v>7.3479922066749317E-2</x:v>
      </x:c>
      <x:c r="AC4352" s="13">
        <x:f t="shared" si="406"/>
        <x:v>4.1569914184755176E-2</x:v>
      </x:c>
      <x:c r="AD4352" s="13">
        <x:f t="shared" si="407"/>
        <x:v>2.3110076499413814E-3</x:v>
      </x:c>
      <x:c r="AE4352" s="50" t="n">
        <x:f>IF(OR(NOT(ISNUMBER(Q4352)),NOT(ISNUMBER(R4352))),"",IF(Q4352&lt;R4352,1,0))</x:f>
        <x:v>0</x:v>
      </x:c>
      <x:c r="AF4352" s="50" t="n">
        <x:f>IFERROR(IF(AND(A4352=A4351,C4352=C4351+1,ISNUMBER(AE4351)),AE4351,""),"")</x:f>
        <x:v>0</x:v>
      </x:c>
      <x:c r="AG4352" s="52" t="n">
        <x:f>IFERROR(IF(AND(A4352=A4351,C4352=C4351+1,ISNUMBER(U4352),ISNUMBER(U4351),U4351&lt;&gt;0),U4352/U4351-1,""),"")</x:f>
        <x:v>0.17602298743298994</x:v>
      </x:c>
      <x:c r="AH4352" s="50" t="n">
        <x:f>IF(AND(ISNUMBER(AE4352),ISNUMBER(AF4352),ISNUMBER(AG4352)),IF(AND(AE4352=1,AF4352=1,AG4352&lt;0),1,0),"")</x:f>
        <x:v>0</x:v>
      </x:c>
      <x:c r="AI4352" s="50" t="n">
        <x:f>IF(AND(A4352=A4353,C4353=C4352+1,ISNUMBER(AH4353)),C4353,"")</x:f>
        <x:v>2017</x:v>
      </x:c>
      <x:c r="AJ4352" s="50" t="n">
        <x:f>IF(AND(A4352=A4353,C4353=C4352+1,ISNUMBER(AH4353)),AH4353,"")</x:f>
        <x:v>0</x:v>
      </x:c>
    </x:row>
    <x:row r="4353" ht="15">
      <x:c r="A4353" s="9" t="s">
        <x:v>300</x:v>
      </x:c>
      <x:c r="B4353" s="10">
        <x:v>43100</x:v>
      </x:c>
      <x:c r="C4353" s="9">
        <x:v>2017</x:v>
      </x:c>
      <x:c r="D4353" s="11">
        <x:v>138.62299999999999</x:v>
      </x:c>
      <x:c r="E4353" s="11">
        <x:v>70.055999999999997</x:v>
      </x:c>
      <x:c r="F4353" s="11">
        <x:v>66.432000000000002</x:v>
      </x:c>
      <x:c r="G4353" s="11">
        <x:v>81.412999999999997</x:v>
      </x:c>
      <x:c r="H4353" s="11">
        <x:v>16.687999999999999</x:v>
      </x:c>
      <x:c r="I4353" s="11">
        <x:v>57.21</x:v>
      </x:c>
      <x:c r="J4353" s="11">
        <x:v>4.4790000000000001</x:v>
      </x:c>
      <x:c r="K4353" s="11">
        <x:v>2.0129999999999999</x:v>
      </x:c>
      <x:c r="L4353" s="11">
        <x:v>15.465</x:v>
      </x:c>
      <x:c r="M4353" s="11">
        <x:v>16.591000000000001</x:v>
      </x:c>
      <x:c r="N4353" s="11">
        <x:v>9.7000000000000003E-2</x:v>
      </x:c>
      <x:c r="O4353" s="11">
        <x:v>195.99100000000001</x:v>
      </x:c>
      <x:c r="P4353" s="11">
        <x:v>10.089</x:v>
      </x:c>
      <x:c r="Q4353" s="11">
        <x:v>13.06</x:v>
      </x:c>
      <x:c r="R4353" s="11">
        <x:v>0.48</x:v>
      </x:c>
      <x:c r="S4353" s="11">
        <x:v>7.4240000000000004</x:v>
      </x:c>
      <x:c r="T4353" s="11">
        <x:v>6.4820000000000002</x:v>
      </x:c>
      <x:c r="U4353" s="11">
        <x:v>106.0008</x:v>
      </x:c>
      <x:c r="V4353" s="11">
        <x:v>18</x:v>
      </x:c>
      <x:c r="W4353" s="12">
        <x:v>0</x:v>
      </x:c>
      <x:c r="X4353" s="8">
        <x:v>0</x:v>
      </x:c>
      <x:c r="Y4353" s="13">
        <x:f t="shared" si="402"/>
        <x:v>1.0545520231213872</x:v>
      </x:c>
      <x:c r="Z4353" s="13">
        <x:f t="shared" si="403"/>
        <x:v>0.58729792314406704</x:v>
      </x:c>
      <x:c r="AA4353" s="13">
        <x:f t="shared" si="404"/>
        <x:v>5.3555326316700701E-2</x:v>
      </x:c>
      <x:c r="AB4353" s="13">
        <x:f t="shared" si="405"/>
        <x:v>7.278013028141074E-2</x:v>
      </x:c>
      <x:c r="AC4353" s="13">
        <x:f t="shared" si="406"/>
        <x:v>7.9618734108803269E-2</x:v>
      </x:c>
      <x:c r="AD4353" s="13">
        <x:f t="shared" si="407"/>
        <x:v>3.2310655518925431E-2</x:v>
      </x:c>
      <x:c r="AE4353" s="50" t="n">
        <x:f>IF(OR(NOT(ISNUMBER(Q4353)),NOT(ISNUMBER(R4353))),"",IF(Q4353&lt;R4353,1,0))</x:f>
        <x:v>0</x:v>
      </x:c>
      <x:c r="AF4353" s="50" t="n">
        <x:f>IFERROR(IF(AND(A4353=A4352,C4353=C4352+1,ISNUMBER(AE4352)),AE4352,""),"")</x:f>
        <x:v>0</x:v>
      </x:c>
      <x:c r="AG4353" s="52" t="n">
        <x:f>IFERROR(IF(AND(A4353=A4352,C4353=C4352+1,ISNUMBER(U4353),ISNUMBER(U4352),U4352&lt;&gt;0),U4353/U4352-1,""),"")</x:f>
        <x:v>0.2745888580130753</x:v>
      </x:c>
      <x:c r="AH4353" s="50" t="n">
        <x:f>IF(AND(ISNUMBER(AE4353),ISNUMBER(AF4353),ISNUMBER(AG4353)),IF(AND(AE4353=1,AF4353=1,AG4353&lt;0),1,0),"")</x:f>
        <x:v>0</x:v>
      </x:c>
      <x:c r="AI4353" s="50" t="n">
        <x:f>IF(AND(A4353=A4354,C4354=C4353+1,ISNUMBER(AH4354)),C4354,"")</x:f>
        <x:v>2018</x:v>
      </x:c>
      <x:c r="AJ4353" s="50" t="n">
        <x:f>IF(AND(A4353=A4354,C4354=C4353+1,ISNUMBER(AH4354)),AH4354,"")</x:f>
        <x:v>0</x:v>
      </x:c>
    </x:row>
    <x:row r="4354" ht="15">
      <x:c r="A4354" s="9" t="s">
        <x:v>300</x:v>
      </x:c>
      <x:c r="B4354" s="10">
        <x:v>43465</x:v>
      </x:c>
      <x:c r="C4354" s="9">
        <x:v>2018</x:v>
      </x:c>
      <x:c r="D4354" s="11">
        <x:v>142.10499999999999</x:v>
      </x:c>
      <x:c r="E4354" s="11">
        <x:v>72.911000000000001</x:v>
      </x:c>
      <x:c r="F4354" s="11">
        <x:v>66.790000000000006</x:v>
      </x:c>
      <x:c r="G4354" s="11">
        <x:v>79.572999999999993</x:v>
      </x:c>
      <x:c r="H4354" s="11">
        <x:v>17.87</x:v>
      </x:c>
      <x:c r="I4354" s="11">
        <x:v>62.531999999999996</x:v>
      </x:c>
      <x:c r="J4354" s="11">
        <x:v>9.8070000000000004</x:v>
      </x:c>
      <x:c r="K4354" s="11">
        <x:v>4.6109999999999998</x:v>
      </x:c>
      <x:c r="L4354" s="11">
        <x:v>16.940000000000001</x:v>
      </x:c>
      <x:c r="M4354" s="11">
        <x:v>17.87</x:v>
      </x:c>
      <x:c r="N4354" s="11">
        <x:v>0</x:v>
      </x:c>
      <x:c r="O4354" s="11">
        <x:v>217.29</x:v>
      </x:c>
      <x:c r="P4354" s="11">
        <x:v>11.695</x:v>
      </x:c>
      <x:c r="Q4354" s="11">
        <x:v>15.532</x:v>
      </x:c>
      <x:c r="R4354" s="11">
        <x:v>0.54700000000000004</x:v>
      </x:c>
      <x:c r="S4354" s="11">
        <x:v>8.7409999999999997</x:v>
      </x:c>
      <x:c r="T4354" s="11">
        <x:v>11.832000000000001</x:v>
      </x:c>
      <x:c r="U4354" s="11">
        <x:v>112.6465</x:v>
      </x:c>
      <x:c r="V4354" s="11">
        <x:v>18</x:v>
      </x:c>
      <x:c r="W4354" s="12">
        <x:v>0</x:v>
      </x:c>
      <x:c r="X4354" s="8">
        <x:v>0</x:v>
      </x:c>
      <x:c r="Y4354" s="13">
        <x:f t="shared" si="402"/>
        <x:v>1.0916454559065727</x:v>
      </x:c>
      <x:c r="Z4354" s="13">
        <x:f t="shared" si="403"/>
        <x:v>0.55995918510960208</x:v>
      </x:c>
      <x:c r="AA4354" s="13">
        <x:f t="shared" si="404"/>
        <x:v>6.1510854649730835E-2</x:v>
      </x:c>
      <x:c r="AB4354" s="13">
        <x:f t="shared" si="405"/>
        <x:v>8.2298300552408443E-2</x:v>
      </x:c>
      <x:c r="AC4354" s="13">
        <x:f t="shared" si="406"/>
        <x:v>0.14869365236952234</x:v>
      </x:c>
      <x:c r="AD4354" s="13">
        <x:f t="shared" si="407"/>
        <x:v>6.9012350022870414E-2</x:v>
      </x:c>
      <x:c r="AE4354" s="50" t="n">
        <x:f>IF(OR(NOT(ISNUMBER(Q4354)),NOT(ISNUMBER(R4354))),"",IF(Q4354&lt;R4354,1,0))</x:f>
        <x:v>0</x:v>
      </x:c>
      <x:c r="AF4354" s="50" t="n">
        <x:f>IFERROR(IF(AND(A4354=A4353,C4354=C4353+1,ISNUMBER(AE4353)),AE4353,""),"")</x:f>
        <x:v>0</x:v>
      </x:c>
      <x:c r="AG4354" s="52" t="n">
        <x:f>IFERROR(IF(AND(A4354=A4353,C4354=C4353+1,ISNUMBER(U4354),ISNUMBER(U4353),U4353&lt;&gt;0),U4354/U4353-1,""),"")</x:f>
        <x:v>0.0626948098504918</x:v>
      </x:c>
      <x:c r="AH4354" s="50" t="n">
        <x:f>IF(AND(ISNUMBER(AE4354),ISNUMBER(AF4354),ISNUMBER(AG4354)),IF(AND(AE4354=1,AF4354=1,AG4354&lt;0),1,0),"")</x:f>
        <x:v>0</x:v>
      </x:c>
      <x:c r="AI4354" s="50" t="n">
        <x:f>IF(AND(A4354=A4355,C4355=C4354+1,ISNUMBER(AH4355)),C4355,"")</x:f>
        <x:v>2019</x:v>
      </x:c>
      <x:c r="AJ4354" s="50" t="n">
        <x:f>IF(AND(A4354=A4355,C4355=C4354+1,ISNUMBER(AH4355)),AH4355,"")</x:f>
        <x:v>0</x:v>
      </x:c>
    </x:row>
    <x:row r="4355" ht="15">
      <x:c r="A4355" s="9" t="s">
        <x:v>300</x:v>
      </x:c>
      <x:c r="B4355" s="10">
        <x:v>43830</x:v>
      </x:c>
      <x:c r="C4355" s="9">
        <x:v>2019</x:v>
      </x:c>
      <x:c r="D4355" s="11">
        <x:v>170.565</x:v>
      </x:c>
      <x:c r="E4355" s="11">
        <x:v>71.167000000000002</x:v>
      </x:c>
      <x:c r="F4355" s="11">
        <x:v>71.918999999999997</x:v>
      </x:c>
      <x:c r="G4355" s="11">
        <x:v>101.294</x:v>
      </x:c>
      <x:c r="H4355" s="11">
        <x:v>41.951000000000001</x:v>
      </x:c>
      <x:c r="I4355" s="11">
        <x:v>69.271000000000001</x:v>
      </x:c>
      <x:c r="J4355" s="11">
        <x:v>16.369</x:v>
      </x:c>
      <x:c r="K4355" s="11">
        <x:v>3.31</x:v>
      </x:c>
      <x:c r="L4355" s="11">
        <x:v>15.813000000000001</x:v>
      </x:c>
      <x:c r="M4355" s="11">
        <x:v>22.305</x:v>
      </x:c>
      <x:c r="N4355" s="11">
        <x:v>19.646000000000001</x:v>
      </x:c>
      <x:c r="O4355" s="11">
        <x:v>225.38900000000001</x:v>
      </x:c>
      <x:c r="P4355" s="11">
        <x:v>13.63</x:v>
      </x:c>
      <x:c r="Q4355" s="11">
        <x:v>23.837</x:v>
      </x:c>
      <x:c r="R4355" s="11">
        <x:v>1.375</x:v>
      </x:c>
      <x:c r="S4355" s="11">
        <x:v>9.7309999999999999</x:v>
      </x:c>
      <x:c r="T4355" s="11">
        <x:v>19.497</x:v>
      </x:c>
      <x:c r="U4355" s="11">
        <x:v>170.04239999999999</x:v>
      </x:c>
      <x:c r="V4355" s="11">
        <x:v>18</x:v>
      </x:c>
      <x:c r="W4355" s="12">
        <x:v>0</x:v>
      </x:c>
      <x:c r="X4355" s="8">
        <x:v>0</x:v>
      </x:c>
      <x:c r="Y4355" s="13" t="n">
        <x:f t="shared" ref="Y4355:Y4418" si="408">IF(AND(ISNUMBER(E4355),ISNUMBER(F4355),F4355&lt;&gt;0),E4355/F4355,"")</x:f>
        <x:v>0.9895437923219178</x:v>
      </x:c>
      <x:c r="Z4355" s="13" t="n">
        <x:f t="shared" ref="Z4355:Z4418" si="409">IF(AND(ISNUMBER(G4355),ISNUMBER(D4355),D4355&lt;&gt;0),G4355/D4355,"")</x:f>
        <x:v>0.5938733034327089</x:v>
      </x:c>
      <x:c r="AA4355" s="13" t="n">
        <x:f t="shared" ref="AA4355:AA4418" si="410">IF(AND(ISNUMBER(S4355),ISNUMBER(D4355),D4355&lt;&gt;0),S4355/D4355,"")</x:f>
        <x:v>0.05705156391991323</x:v>
      </x:c>
      <x:c r="AB4355" s="13" t="n">
        <x:f t="shared" ref="AB4355:AB4418" si="411">IF(AND(ISNUMBER(P4355),ISNUMBER(D4355),D4355&lt;&gt;0),P4355/D4355,"")</x:f>
        <x:v>0.07991088441356668</x:v>
      </x:c>
      <x:c r="AC4355" s="13" t="n">
        <x:f t="shared" ref="AC4355:AC4418" si="412">IF(AND(ISNUMBER(T4355),ISNUMBER(G4355),G4355&lt;&gt;0),T4355/G4355,"")</x:f>
        <x:v>0.1924793176298695</x:v>
      </x:c>
      <x:c r="AD4355" s="13" t="n">
        <x:f t="shared" ref="AD4355:AD4418" si="413">IF(AND(ISNUMBER(J4355),ISNUMBER(D4355),D4355&lt;&gt;0),J4355/D4355,"")</x:f>
        <x:v>0.09596927857415062</x:v>
      </x:c>
      <x:c r="AE4355" s="50" t="n">
        <x:f>IF(OR(NOT(ISNUMBER(Q4355)),NOT(ISNUMBER(R4355))),"",IF(Q4355&lt;R4355,1,0))</x:f>
        <x:v>0</x:v>
      </x:c>
      <x:c r="AF4355" s="50" t="n">
        <x:f>IFERROR(IF(AND(A4355=A4354,C4355=C4354+1,ISNUMBER(AE4354)),AE4354,""),"")</x:f>
        <x:v>0</x:v>
      </x:c>
      <x:c r="AG4355" s="52" t="n">
        <x:f>IFERROR(IF(AND(A4355=A4354,C4355=C4354+1,ISNUMBER(U4355),ISNUMBER(U4354),U4354&lt;&gt;0),U4355/U4354-1,""),"")</x:f>
        <x:v>0.5095222665595467</x:v>
      </x:c>
      <x:c r="AH4355" s="50" t="n">
        <x:f>IF(AND(ISNUMBER(AE4355),ISNUMBER(AF4355),ISNUMBER(AG4355)),IF(AND(AE4355=1,AF4355=1,AG4355&lt;0),1,0),"")</x:f>
        <x:v>0</x:v>
      </x:c>
      <x:c r="AI4355" s="50" t="n">
        <x:f>IF(AND(A4355=A4356,C4356=C4355+1,ISNUMBER(AH4356)),C4356,"")</x:f>
        <x:v>2020</x:v>
      </x:c>
      <x:c r="AJ4355" s="50" t="n">
        <x:f>IF(AND(A4355=A4356,C4356=C4355+1,ISNUMBER(AH4356)),AH4356,"")</x:f>
        <x:v>0</x:v>
      </x:c>
    </x:row>
    <x:row r="4356" ht="15">
      <x:c r="A4356" s="9" t="s">
        <x:v>300</x:v>
      </x:c>
      <x:c r="B4356" s="10">
        <x:v>44196</x:v>
      </x:c>
      <x:c r="C4356" s="9">
        <x:v>2020</x:v>
      </x:c>
      <x:c r="D4356" s="11">
        <x:v>172.71</x:v>
      </x:c>
      <x:c r="E4356" s="11">
        <x:v>74.456999999999994</x:v>
      </x:c>
      <x:c r="F4356" s="11">
        <x:v>64.87</x:v>
      </x:c>
      <x:c r="G4356" s="11">
        <x:v>92.932000000000002</x:v>
      </x:c>
      <x:c r="H4356" s="11">
        <x:v>36.457999999999998</x:v>
      </x:c>
      <x:c r="I4356" s="11">
        <x:v>79.778000000000006</x:v>
      </x:c>
      <x:c r="J4356" s="11">
        <x:v>26.815999999999999</x:v>
      </x:c>
      <x:c r="K4356" s="11">
        <x:v>7.2279999999999998</x:v>
      </x:c>
      <x:c r="L4356" s="11">
        <x:v>15.858000000000001</x:v>
      </x:c>
      <x:c r="M4356" s="11">
        <x:v>13.55</x:v>
      </x:c>
      <x:c r="N4356" s="11">
        <x:v>22.908000000000001</x:v>
      </x:c>
      <x:c r="O4356" s="11">
        <x:v>210.227</x:v>
      </x:c>
      <x:c r="P4356" s="11">
        <x:v>13.659000000000001</x:v>
      </x:c>
      <x:c r="Q4356" s="11">
        <x:v>24.638000000000002</x:v>
      </x:c>
      <x:c r="R4356" s="11">
        <x:v>1.1359999999999999</x:v>
      </x:c>
      <x:c r="S4356" s="11">
        <x:v>10.170999999999999</x:v>
      </x:c>
      <x:c r="T4356" s="11">
        <x:v>23.323</x:v>
      </x:c>
      <x:c r="U4356" s="11">
        <x:v>138.0855</x:v>
      </x:c>
      <x:c r="V4356" s="11">
        <x:v>18</x:v>
      </x:c>
      <x:c r="W4356" s="12">
        <x:v>0</x:v>
      </x:c>
      <x:c r="X4356" s="8">
        <x:v>0</x:v>
      </x:c>
      <x:c r="Y4356" s="13">
        <x:f t="shared" si="408"/>
        <x:v>1.1477878834592259</x:v>
      </x:c>
      <x:c r="Z4356" s="13">
        <x:f t="shared" si="409"/>
        <x:v>0.53808117653870646</x:v>
      </x:c>
      <x:c r="AA4356" s="13">
        <x:f t="shared" si="410"/>
        <x:v>5.8890625904695723E-2</x:v>
      </x:c>
      <x:c r="AB4356" s="13">
        <x:f t="shared" si="411"/>
        <x:v>7.9086329685600143E-2</x:v>
      </x:c>
      <x:c r="AC4356" s="13">
        <x:f t="shared" si="412"/>
        <x:v>0.25096845004949858</x:v>
      </x:c>
      <x:c r="AD4356" s="13">
        <x:f t="shared" si="413"/>
        <x:v>0.15526605292108156</x:v>
      </x:c>
      <x:c r="AE4356" s="50" t="n">
        <x:f>IF(OR(NOT(ISNUMBER(Q4356)),NOT(ISNUMBER(R4356))),"",IF(Q4356&lt;R4356,1,0))</x:f>
        <x:v>0</x:v>
      </x:c>
      <x:c r="AF4356" s="50" t="n">
        <x:f>IFERROR(IF(AND(A4356=A4355,C4356=C4355+1,ISNUMBER(AE4355)),AE4355,""),"")</x:f>
        <x:v>0</x:v>
      </x:c>
      <x:c r="AG4356" s="52" t="n">
        <x:f>IFERROR(IF(AND(A4356=A4355,C4356=C4355+1,ISNUMBER(U4356),ISNUMBER(U4355),U4355&lt;&gt;0),U4356/U4355-1,""),"")</x:f>
        <x:v>-0.1879348915329353</x:v>
      </x:c>
      <x:c r="AH4356" s="50" t="n">
        <x:f>IF(AND(ISNUMBER(AE4356),ISNUMBER(AF4356),ISNUMBER(AG4356)),IF(AND(AE4356=1,AF4356=1,AG4356&lt;0),1,0),"")</x:f>
        <x:v>0</x:v>
      </x:c>
      <x:c r="AI4356" s="50" t="n">
        <x:f>IF(AND(A4356=A4357,C4357=C4356+1,ISNUMBER(AH4357)),C4357,"")</x:f>
        <x:v>2021</x:v>
      </x:c>
      <x:c r="AJ4356" s="50" t="n">
        <x:f>IF(AND(A4356=A4357,C4357=C4356+1,ISNUMBER(AH4357)),AH4357,"")</x:f>
        <x:v>0</x:v>
      </x:c>
    </x:row>
    <x:row r="4357" ht="15">
      <x:c r="A4357" s="9" t="s">
        <x:v>300</x:v>
      </x:c>
      <x:c r="B4357" s="10">
        <x:v>44561</x:v>
      </x:c>
      <x:c r="C4357" s="9">
        <x:v>2021</x:v>
      </x:c>
      <x:c r="D4357" s="11">
        <x:v>216.167</x:v>
      </x:c>
      <x:c r="E4357" s="11">
        <x:v>92.125</x:v>
      </x:c>
      <x:c r="F4357" s="11">
        <x:v>79.680000000000007</x:v>
      </x:c>
      <x:c r="G4357" s="11">
        <x:v>121.273</x:v>
      </x:c>
      <x:c r="H4357" s="11">
        <x:v>44.781999999999996</x:v>
      </x:c>
      <x:c r="I4357" s="11">
        <x:v>94.894000000000005</x:v>
      </x:c>
      <x:c r="J4357" s="11">
        <x:v>42.052</x:v>
      </x:c>
      <x:c r="K4357" s="11">
        <x:v>12.315</x:v>
      </x:c>
      <x:c r="L4357" s="11">
        <x:v>21.268999999999998</x:v>
      </x:c>
      <x:c r="M4357" s="11">
        <x:v>16.204000000000001</x:v>
      </x:c>
      <x:c r="N4357" s="11">
        <x:v>28.577999999999999</x:v>
      </x:c>
      <x:c r="O4357" s="11">
        <x:v>264.46499999999997</x:v>
      </x:c>
      <x:c r="P4357" s="11">
        <x:v>20.055</x:v>
      </x:c>
      <x:c r="Q4357" s="11">
        <x:v>32.637</x:v>
      </x:c>
      <x:c r="R4357" s="11">
        <x:v>1.383</x:v>
      </x:c>
      <x:c r="S4357" s="11">
        <x:v>12.598000000000001</x:v>
      </x:c>
      <x:c r="T4357" s="11">
        <x:v>23.803999999999998</x:v>
      </x:c>
      <x:c r="U4357" s="11">
        <x:v>205.15559999999999</x:v>
      </x:c>
      <x:c r="V4357" s="11">
        <x:v>18</x:v>
      </x:c>
      <x:c r="W4357" s="12">
        <x:v>0</x:v>
      </x:c>
      <x:c r="X4357" s="8">
        <x:v>0</x:v>
      </x:c>
      <x:c r="Y4357" s="13">
        <x:f t="shared" si="408"/>
        <x:v>1.1561872489959839</x:v>
      </x:c>
      <x:c r="Z4357" s="13">
        <x:f t="shared" si="409"/>
        <x:v>0.5610153261136066</x:v>
      </x:c>
      <x:c r="AA4357" s="13">
        <x:f t="shared" si="410"/>
        <x:v>5.8279015760962595E-2</x:v>
      </x:c>
      <x:c r="AB4357" s="13">
        <x:f t="shared" si="411"/>
        <x:v>9.2775493021599043E-2</x:v>
      </x:c>
      <x:c r="AC4357" s="13">
        <x:f t="shared" si="412"/>
        <x:v>0.19628441615198766</x:v>
      </x:c>
      <x:c r="AD4357" s="13">
        <x:f t="shared" si="413"/>
        <x:v>0.19453478097952046</x:v>
      </x:c>
      <x:c r="AE4357" s="50" t="n">
        <x:f>IF(OR(NOT(ISNUMBER(Q4357)),NOT(ISNUMBER(R4357))),"",IF(Q4357&lt;R4357,1,0))</x:f>
        <x:v>0</x:v>
      </x:c>
      <x:c r="AF4357" s="50" t="n">
        <x:f>IFERROR(IF(AND(A4357=A4356,C4357=C4356+1,ISNUMBER(AE4356)),AE4356,""),"")</x:f>
        <x:v>0</x:v>
      </x:c>
      <x:c r="AG4357" s="52" t="n">
        <x:f>IFERROR(IF(AND(A4357=A4356,C4357=C4356+1,ISNUMBER(U4357),ISNUMBER(U4356),U4356&lt;&gt;0),U4357/U4356-1,""),"")</x:f>
        <x:v>0.48571428571428577</x:v>
      </x:c>
      <x:c r="AH4357" s="50" t="n">
        <x:f>IF(AND(ISNUMBER(AE4357),ISNUMBER(AF4357),ISNUMBER(AG4357)),IF(AND(AE4357=1,AF4357=1,AG4357&lt;0),1,0),"")</x:f>
        <x:v>0</x:v>
      </x:c>
      <x:c r="AI4357" s="50" t="n">
        <x:f>IF(AND(A4357=A4358,C4358=C4357+1,ISNUMBER(AH4358)),C4358,"")</x:f>
        <x:v>2022</x:v>
      </x:c>
      <x:c r="AJ4357" s="50" t="n">
        <x:f>IF(AND(A4357=A4358,C4358=C4357+1,ISNUMBER(AH4358)),AH4358,"")</x:f>
        <x:v>0</x:v>
      </x:c>
    </x:row>
    <x:row r="4358" ht="15">
      <x:c r="A4358" s="9" t="s">
        <x:v>300</x:v>
      </x:c>
      <x:c r="B4358" s="10">
        <x:v>44926</x:v>
      </x:c>
      <x:c r="C4358" s="9">
        <x:v>2022</x:v>
      </x:c>
      <x:c r="D4358" s="11">
        <x:v>216.16399999999999</x:v>
      </x:c>
      <x:c r="E4358" s="11">
        <x:v>88.335999999999999</x:v>
      </x:c>
      <x:c r="F4358" s="11">
        <x:v>72.433999999999997</x:v>
      </x:c>
      <x:c r="G4358" s="11">
        <x:v>110.14400000000001</x:v>
      </x:c>
      <x:c r="H4358" s="11">
        <x:v>43.712000000000003</x:v>
      </x:c>
      <x:c r="I4358" s="11">
        <x:v>106.02</x:v>
      </x:c>
      <x:c r="J4358" s="11">
        <x:v>52.584000000000003</x:v>
      </x:c>
      <x:c r="K4358" s="11">
        <x:v>5.7060000000000004</x:v>
      </x:c>
      <x:c r="L4358" s="11">
        <x:v>22.608000000000001</x:v>
      </x:c>
      <x:c r="M4358" s="11">
        <x:v>15.784000000000001</x:v>
      </x:c>
      <x:c r="N4358" s="11">
        <x:v>27.928000000000001</x:v>
      </x:c>
      <x:c r="O4358" s="11">
        <x:v>290.43099999999998</x:v>
      </x:c>
      <x:c r="P4358" s="11">
        <x:v>21.495999999999999</x:v>
      </x:c>
      <x:c r="Q4358" s="11">
        <x:v>34.113</x:v>
      </x:c>
      <x:c r="R4358" s="11">
        <x:v>1.738</x:v>
      </x:c>
      <x:c r="S4358" s="11">
        <x:v>15.637</x:v>
      </x:c>
      <x:c r="T4358" s="11">
        <x:v>17.998000000000001</x:v>
      </x:c>
      <x:c r="U4358" s="11">
        <x:v>164.6705</x:v>
      </x:c>
      <x:c r="V4358" s="11">
        <x:v>18</x:v>
      </x:c>
      <x:c r="W4358" s="12">
        <x:v>0</x:v>
      </x:c>
      <x:c r="X4358" s="8">
        <x:v>0</x:v>
      </x:c>
      <x:c r="Y4358" s="13">
        <x:f t="shared" si="408"/>
        <x:v>1.2195377861225392</x:v>
      </x:c>
      <x:c r="Z4358" s="13">
        <x:f t="shared" si="409"/>
        <x:v>0.50953905368146413</x:v>
      </x:c>
      <x:c r="AA4358" s="13">
        <x:f t="shared" si="410"/>
        <x:v>7.2338594770637116E-2</x:v>
      </x:c>
      <x:c r="AB4358" s="13">
        <x:f t="shared" si="411"/>
        <x:v>9.9443015488240416E-2</x:v>
      </x:c>
      <x:c r="AC4358" s="13">
        <x:f t="shared" si="412"/>
        <x:v>0.1634042707728065</x:v>
      </x:c>
      <x:c r="AD4358" s="13">
        <x:f t="shared" si="413"/>
        <x:v>0.24325974722895582</x:v>
      </x:c>
      <x:c r="AE4358" s="50" t="n">
        <x:f>IF(OR(NOT(ISNUMBER(Q4358)),NOT(ISNUMBER(R4358))),"",IF(Q4358&lt;R4358,1,0))</x:f>
        <x:v>0</x:v>
      </x:c>
      <x:c r="AF4358" s="50" t="n">
        <x:f>IFERROR(IF(AND(A4358=A4357,C4358=C4357+1,ISNUMBER(AE4357)),AE4357,""),"")</x:f>
        <x:v>0</x:v>
      </x:c>
      <x:c r="AG4358" s="52" t="n">
        <x:f>IFERROR(IF(AND(A4358=A4357,C4358=C4357+1,ISNUMBER(U4358),ISNUMBER(U4357),U4357&lt;&gt;0),U4358/U4357-1,""),"")</x:f>
        <x:v>-0.19733850794226426</x:v>
      </x:c>
      <x:c r="AH4358" s="50" t="n">
        <x:f>IF(AND(ISNUMBER(AE4358),ISNUMBER(AF4358),ISNUMBER(AG4358)),IF(AND(AE4358=1,AF4358=1,AG4358&lt;0),1,0),"")</x:f>
        <x:v>0</x:v>
      </x:c>
      <x:c r="AI4358" s="50" t="n">
        <x:f>IF(AND(A4358=A4359,C4359=C4358+1,ISNUMBER(AH4359)),C4359,"")</x:f>
        <x:v>2023</x:v>
      </x:c>
      <x:c r="AJ4358" s="50" t="n">
        <x:f>IF(AND(A4358=A4359,C4359=C4358+1,ISNUMBER(AH4359)),AH4359,"")</x:f>
        <x:v>0</x:v>
      </x:c>
    </x:row>
    <x:row r="4359" ht="15">
      <x:c r="A4359" s="9" t="s">
        <x:v>300</x:v>
      </x:c>
      <x:c r="B4359" s="10">
        <x:v>45291</x:v>
      </x:c>
      <x:c r="C4359" s="9">
        <x:v>2023</x:v>
      </x:c>
      <x:c r="D4359" s="11">
        <x:v>221.22800000000001</x:v>
      </x:c>
      <x:c r="E4359" s="11">
        <x:v>79.230999999999995</x:v>
      </x:c>
      <x:c r="F4359" s="11">
        <x:v>66.477999999999994</x:v>
      </x:c>
      <x:c r="G4359" s="11">
        <x:v>106.652</x:v>
      </x:c>
      <x:c r="H4359" s="11">
        <x:v>43.34</x:v>
      </x:c>
      <x:c r="I4359" s="11">
        <x:v>114.57599999999999</x:v>
      </x:c>
      <x:c r="J4359" s="11">
        <x:v>60.631999999999998</x:v>
      </x:c>
      <x:c r="K4359" s="11">
        <x:v>7.6909999999999998</x:v>
      </x:c>
      <x:c r="L4359" s="11">
        <x:v>17.523</x:v>
      </x:c>
      <x:c r="M4359" s="11">
        <x:v>14.471</x:v>
      </x:c>
      <x:c r="N4359" s="11">
        <x:v>28.869</x:v>
      </x:c>
      <x:c r="O4359" s="11">
        <x:v>280.714</x:v>
      </x:c>
      <x:c r="P4359" s="11">
        <x:v>22.068000000000001</x:v>
      </x:c>
      <x:c r="Q4359" s="11">
        <x:v>35.676000000000002</x:v>
      </x:c>
      <x:c r="R4359" s="11">
        <x:v>2.298</x:v>
      </x:c>
      <x:c r="S4359" s="11">
        <x:v>14.974</x:v>
      </x:c>
      <x:c r="T4359" s="11">
        <x:v>33.509</x:v>
      </x:c>
      <x:c r="U4359" s="11">
        <x:v>185.97380000000001</x:v>
      </x:c>
      <x:c r="V4359" s="11">
        <x:v>18</x:v>
      </x:c>
      <x:c r="W4359" s="12">
        <x:v>0</x:v>
      </x:c>
      <x:c r="X4359" s="8">
        <x:v>0</x:v>
      </x:c>
      <x:c r="Y4359" s="13">
        <x:f t="shared" si="408"/>
        <x:v>1.1918379012605673</x:v>
      </x:c>
      <x:c r="Z4359" s="13">
        <x:f t="shared" si="409"/>
        <x:v>0.48209087457283889</x:v>
      </x:c>
      <x:c r="AA4359" s="13">
        <x:f t="shared" si="410"/>
        <x:v>6.7685826387256579E-2</x:v>
      </x:c>
      <x:c r="AB4359" s="13">
        <x:f t="shared" si="411"/>
        <x:v>9.9752291753304287E-2</x:v>
      </x:c>
      <x:c r="AC4359" s="13">
        <x:f t="shared" si="412"/>
        <x:v>0.31419007613546862</x:v>
      </x:c>
      <x:c r="AD4359" s="13">
        <x:f t="shared" si="413"/>
        <x:v>0.27407019003019506</x:v>
      </x:c>
      <x:c r="AE4359" s="50" t="n">
        <x:f>IF(OR(NOT(ISNUMBER(Q4359)),NOT(ISNUMBER(R4359))),"",IF(Q4359&lt;R4359,1,0))</x:f>
        <x:v>0</x:v>
      </x:c>
      <x:c r="AF4359" s="50" t="n">
        <x:f>IFERROR(IF(AND(A4359=A4358,C4359=C4358+1,ISNUMBER(AE4358)),AE4358,""),"")</x:f>
        <x:v>0</x:v>
      </x:c>
      <x:c r="AG4359" s="52" t="n">
        <x:f>IFERROR(IF(AND(A4359=A4358,C4359=C4358+1,ISNUMBER(U4359),ISNUMBER(U4358),U4358&lt;&gt;0),U4359/U4358-1,""),"")</x:f>
        <x:v>0.12936925557401002</x:v>
      </x:c>
      <x:c r="AH4359" s="50" t="n">
        <x:f>IF(AND(ISNUMBER(AE4359),ISNUMBER(AF4359),ISNUMBER(AG4359)),IF(AND(AE4359=1,AF4359=1,AG4359&lt;0),1,0),"")</x:f>
        <x:v>0</x:v>
      </x:c>
      <x:c r="AI4359" s="50" t="n">
        <x:f>IF(AND(A4359=A4360,C4360=C4359+1,ISNUMBER(AH4360)),C4360,"")</x:f>
        <x:v>2024</x:v>
      </x:c>
      <x:c r="AJ4359" s="50" t="n">
        <x:f>IF(AND(A4359=A4360,C4360=C4359+1,ISNUMBER(AH4360)),AH4360,"")</x:f>
        <x:v>0</x:v>
      </x:c>
    </x:row>
    <x:row r="4360" ht="15">
      <x:c r="A4360" s="9" t="s">
        <x:v>300</x:v>
      </x:c>
      <x:c r="B4360" s="10">
        <x:v>45657</x:v>
      </x:c>
      <x:c r="C4360" s="9">
        <x:v>2024</x:v>
      </x:c>
      <x:c r="D4360" s="11">
        <x:v>246.93100000000001</x:v>
      </x:c>
      <x:c r="E4360" s="11">
        <x:v>87.460999999999999</x:v>
      </x:c>
      <x:c r="F4360" s="11">
        <x:v>74.411000000000001</x:v>
      </x:c>
      <x:c r="G4360" s="11">
        <x:v>123.658</x:v>
      </x:c>
      <x:c r="H4360" s="11">
        <x:v>57.722000000000001</x:v>
      </x:c>
      <x:c r="I4360" s="11">
        <x:v>123.273</x:v>
      </x:c>
      <x:c r="J4360" s="11">
        <x:v>69.215000000000003</x:v>
      </x:c>
      <x:c r="K4360" s="11">
        <x:v>12.928000000000001</x:v>
      </x:c>
      <x:c r="L4360" s="11">
        <x:v>19.048999999999999</x:v>
      </x:c>
      <x:c r="M4360" s="11">
        <x:v>22.068999999999999</x:v>
      </x:c>
      <x:c r="N4360" s="11">
        <x:v>35.652999999999999</x:v>
      </x:c>
      <x:c r="O4360" s="11">
        <x:v>270.43700000000001</x:v>
      </x:c>
      <x:c r="P4360" s="11">
        <x:v>23.597000000000001</x:v>
      </x:c>
      <x:c r="Q4360" s="11">
        <x:v>38.963999999999999</x:v>
      </x:c>
      <x:c r="R4360" s="11">
        <x:v>2.871</x:v>
      </x:c>
      <x:c r="S4360" s="11">
        <x:v>15.53</x:v>
      </x:c>
      <x:c r="T4360" s="11">
        <x:v>25.428000000000001</x:v>
      </x:c>
      <x:c r="U4360" s="11">
        <x:v>171.57</x:v>
      </x:c>
      <x:c r="V4360" s="11">
        <x:v>18</x:v>
      </x:c>
      <x:c r="W4360" s="12">
        <x:v>0</x:v>
      </x:c>
      <x:c r="X4360" s="8">
        <x:v>0</x:v>
      </x:c>
      <x:c r="Y4360" s="13">
        <x:f t="shared" si="408"/>
        <x:v>1.1753772963674725</x:v>
      </x:c>
      <x:c r="Z4360" s="13">
        <x:f t="shared" si="409"/>
        <x:v>0.50077957000133644</x:v>
      </x:c>
      <x:c r="AA4360" s="13">
        <x:f t="shared" si="410"/>
        <x:v>6.2892062964957821E-2</x:v>
      </x:c>
      <x:c r="AB4360" s="13">
        <x:f t="shared" si="411"/>
        <x:v>9.5561108163819047E-2</x:v>
      </x:c>
      <x:c r="AC4360" s="13">
        <x:f t="shared" si="412"/>
        <x:v>0.20563166151805787</x:v>
      </x:c>
      <x:c r="AD4360" s="13">
        <x:f t="shared" si="413"/>
        <x:v>0.28030097476623023</x:v>
      </x:c>
      <x:c r="AE4360" s="50" t="n">
        <x:f>IF(OR(NOT(ISNUMBER(Q4360)),NOT(ISNUMBER(R4360))),"",IF(Q4360&lt;R4360,1,0))</x:f>
        <x:v>0</x:v>
      </x:c>
      <x:c r="AF4360" s="50" t="n">
        <x:f>IFERROR(IF(AND(A4360=A4359,C4360=C4359+1,ISNUMBER(AE4359)),AE4359,""),"")</x:f>
        <x:v>0</x:v>
      </x:c>
      <x:c r="AG4360" s="52" t="n">
        <x:f>IFERROR(IF(AND(A4360=A4359,C4360=C4359+1,ISNUMBER(U4360),ISNUMBER(U4359),U4359&lt;&gt;0),U4360/U4359-1,""),"")</x:f>
        <x:v>-0.07745069466774357</x:v>
      </x:c>
      <x:c r="AH4360" s="50" t="n">
        <x:f>IF(AND(ISNUMBER(AE4360),ISNUMBER(AF4360),ISNUMBER(AG4360)),IF(AND(AE4360=1,AF4360=1,AG4360&lt;0),1,0),"")</x:f>
        <x:v>0</x:v>
      </x:c>
      <x:c r="AI4360" s="50" t="str">
        <x:f>IF(AND(A4360=A4361,C4361=C4360+1,ISNUMBER(AH4361)),C4361,"")</x:f>
      </x:c>
      <x:c r="AJ4360" s="50" t="str">
        <x:f>IF(AND(A4360=A4361,C4361=C4360+1,ISNUMBER(AH4361)),AH4361,"")</x:f>
      </x:c>
    </x:row>
    <x:row r="4361" ht="15">
      <x:c r="A4361" s="9" t="s">
        <x:v>301</x:v>
      </x:c>
      <x:c r="B4361" s="10">
        <x:v>42735</x:v>
      </x:c>
      <x:c r="C4361" s="9">
        <x:v>2016</x:v>
      </x:c>
      <x:c r="D4361" s="11">
        <x:v>196.0078</x:v>
      </x:c>
      <x:c r="E4361" s="11">
        <x:v>52.853000000000002</x:v>
      </x:c>
      <x:c r="F4361" s="11">
        <x:v>2.6836000000000002</x:v>
      </x:c>
      <x:c r="G4361" s="11">
        <x:v>53.546399999999998</x:v>
      </x:c>
      <x:c r="H4361" s="11">
        <x:v>50.836799999999997</x:v>
      </x:c>
      <x:c r="I4361" s="11">
        <x:v>142.4614</x:v>
      </x:c>
      <x:c r="J4361" s="11">
        <x:v>-3.0177999999999998</x:v>
      </x:c>
      <x:c r="K4361" s="11">
        <x:v>50.622100000000003</x:v>
      </x:c>
      <x:c r="L4361" s="11">
        <x:v>0</x:v>
      </x:c>
      <x:c r="M4361" s="11">
        <x:v>0</x:v>
      </x:c>
      <x:c r="N4361" s="11">
        <x:v>50.836799999999997</x:v>
      </x:c>
      <x:c r="O4361" s="11">
        <x:v>3.0693999999999999</x:v>
      </x:c>
      <x:c r="P4361" s="11">
        <x:v>-2.4253</x:v>
      </x:c>
      <x:c r="Q4361" s="11" t="s">
        <x:v>40</x:v>
      </x:c>
      <x:c r="R4361" s="11" t="s">
        <x:v>40</x:v>
      </x:c>
      <x:c r="S4361" s="11">
        <x:v>-2.6600999999999999</x:v>
      </x:c>
      <x:c r="T4361" s="11">
        <x:v>0.54159999999999997</x:v>
      </x:c>
      <x:c r="U4361" s="11">
        <x:v>153.96170000000001</x:v>
      </x:c>
      <x:c r="V4361" s="11">
        <x:v>16</x:v>
      </x:c>
      <x:c r="W4361" s="12">
        <x:v>2</x:v>
      </x:c>
      <x:c r="X4361" s="8">
        <x:v>0</x:v>
      </x:c>
      <x:c r="Y4361" s="13">
        <x:f t="shared" si="408"/>
        <x:v>19.694812937844684</x:v>
      </x:c>
      <x:c r="Z4361" s="13">
        <x:f t="shared" si="409"/>
        <x:v>0.27318504671752858</x:v>
      </x:c>
      <x:c r="AA4361" s="13">
        <x:f t="shared" si="410"/>
        <x:v>-1.3571398689235835E-2</x:v>
      </x:c>
      <x:c r="AB4361" s="13">
        <x:f t="shared" si="411"/>
        <x:v>-1.2373487177551098E-2</x:v>
      </x:c>
      <x:c r="AC4361" s="13">
        <x:f t="shared" si="412"/>
        <x:v>1.0114592204144443E-2</x:v>
      </x:c>
      <x:c r="AD4361" s="13">
        <x:f t="shared" si="413"/>
        <x:v>-1.5396326064574979E-2</x:v>
      </x:c>
      <x:c r="AE4361" s="50" t="str">
        <x:f>IF(OR(NOT(ISNUMBER(Q4361)),NOT(ISNUMBER(R4361))),"",IF(Q4361&lt;R4361,1,0))</x:f>
      </x:c>
      <x:c r="AF4361" s="50" t="str">
        <x:f>IFERROR(IF(AND(A4361=A4360,C4361=C4360+1,ISNUMBER(AE4360)),AE4360,""),"")</x:f>
      </x:c>
      <x:c r="AG4361" s="52" t="str">
        <x:f>IFERROR(IF(AND(A4361=A4360,C4361=C4360+1,ISNUMBER(U4361),ISNUMBER(U4360),U4360&lt;&gt;0),U4361/U4360-1,""),"")</x:f>
      </x:c>
      <x:c r="AH4361" s="50" t="str">
        <x:f>IF(AND(ISNUMBER(AE4361),ISNUMBER(AF4361),ISNUMBER(AG4361)),IF(AND(AE4361=1,AF4361=1,AG4361&lt;0),1,0),"")</x:f>
      </x:c>
      <x:c r="AI4361" s="50" t="str">
        <x:f>IF(AND(A4361=A4362,C4362=C4361+1,ISNUMBER(AH4362)),C4362,"")</x:f>
      </x:c>
      <x:c r="AJ4361" s="50" t="str">
        <x:f>IF(AND(A4361=A4362,C4362=C4361+1,ISNUMBER(AH4362)),AH4362,"")</x:f>
      </x:c>
    </x:row>
    <x:row r="4362" ht="15">
      <x:c r="A4362" s="9" t="s">
        <x:v>301</x:v>
      </x:c>
      <x:c r="B4362" s="10">
        <x:v>43100</x:v>
      </x:c>
      <x:c r="C4362" s="9">
        <x:v>2017</x:v>
      </x:c>
      <x:c r="D4362" s="11">
        <x:v>220.06270000000001</x:v>
      </x:c>
      <x:c r="E4362" s="11">
        <x:v>27.189599999999999</x:v>
      </x:c>
      <x:c r="F4362" s="11">
        <x:v>3.9502000000000002</x:v>
      </x:c>
      <x:c r="G4362" s="11">
        <x:v>56.1539</x:v>
      </x:c>
      <x:c r="H4362" s="11">
        <x:v>51.786900000000003</x:v>
      </x:c>
      <x:c r="I4362" s="11">
        <x:v>163.90880000000001</x:v>
      </x:c>
      <x:c r="J4362" s="11">
        <x:v>0.57269999999999999</x:v>
      </x:c>
      <x:c r="K4362" s="11">
        <x:v>25.1313</x:v>
      </x:c>
      <x:c r="L4362" s="11">
        <x:v>0</x:v>
      </x:c>
      <x:c r="M4362" s="11">
        <x:v>0</x:v>
      </x:c>
      <x:c r="N4362" s="11">
        <x:v>51.786900000000003</x:v>
      </x:c>
      <x:c r="O4362" s="11">
        <x:v>10.2583</x:v>
      </x:c>
      <x:c r="P4362" s="11">
        <x:v>10.9939</x:v>
      </x:c>
      <x:c r="Q4362" s="11" t="s">
        <x:v>40</x:v>
      </x:c>
      <x:c r="R4362" s="11" t="s">
        <x:v>40</x:v>
      </x:c>
      <x:c r="S4362" s="11">
        <x:v>8.9673999999999996</x:v>
      </x:c>
      <x:c r="T4362" s="11">
        <x:v>8.2378</x:v>
      </x:c>
      <x:c r="U4362" s="11">
        <x:v>147.77930000000001</x:v>
      </x:c>
      <x:c r="V4362" s="11">
        <x:v>16</x:v>
      </x:c>
      <x:c r="W4362" s="12">
        <x:v>2</x:v>
      </x:c>
      <x:c r="X4362" s="8">
        <x:v>0</x:v>
      </x:c>
      <x:c r="Y4362" s="13">
        <x:f t="shared" si="408"/>
        <x:v>6.8830945268593986</x:v>
      </x:c>
      <x:c r="Z4362" s="13">
        <x:f t="shared" si="409"/>
        <x:v>0.2551722759013681</x:v>
      </x:c>
      <x:c r="AA4362" s="13">
        <x:f t="shared" si="410"/>
        <x:v>4.0749295541679706E-2</x:v>
      </x:c>
      <x:c r="AB4362" s="13">
        <x:f t="shared" si="411"/>
        <x:v>4.9958034687386819E-2</x:v>
      </x:c>
      <x:c r="AC4362" s="13">
        <x:f t="shared" si="412"/>
        <x:v>0.14670040727358208</x:v>
      </x:c>
      <x:c r="AD4362" s="13">
        <x:f t="shared" si="413"/>
        <x:v>2.6024401227468354E-3</x:v>
      </x:c>
      <x:c r="AE4362" s="50" t="str">
        <x:f>IF(OR(NOT(ISNUMBER(Q4362)),NOT(ISNUMBER(R4362))),"",IF(Q4362&lt;R4362,1,0))</x:f>
      </x:c>
      <x:c r="AF4362" s="50" t="str">
        <x:f>IFERROR(IF(AND(A4362=A4361,C4362=C4361+1,ISNUMBER(AE4361)),AE4361,""),"")</x:f>
      </x:c>
      <x:c r="AG4362" s="52" t="n">
        <x:f>IFERROR(IF(AND(A4362=A4361,C4362=C4361+1,ISNUMBER(U4362),ISNUMBER(U4361),U4361&lt;&gt;0),U4362/U4361-1,""),"")</x:f>
        <x:v>-0.040155441255844804</x:v>
      </x:c>
      <x:c r="AH4362" s="50" t="str">
        <x:f>IF(AND(ISNUMBER(AE4362),ISNUMBER(AF4362),ISNUMBER(AG4362)),IF(AND(AE4362=1,AF4362=1,AG4362&lt;0),1,0),"")</x:f>
      </x:c>
      <x:c r="AI4362" s="50" t="str">
        <x:f>IF(AND(A4362=A4363,C4363=C4362+1,ISNUMBER(AH4363)),C4363,"")</x:f>
      </x:c>
      <x:c r="AJ4362" s="50" t="str">
        <x:f>IF(AND(A4362=A4363,C4363=C4362+1,ISNUMBER(AH4363)),AH4363,"")</x:f>
      </x:c>
    </x:row>
    <x:row r="4363" ht="15">
      <x:c r="A4363" s="9" t="s">
        <x:v>301</x:v>
      </x:c>
      <x:c r="B4363" s="10">
        <x:v>43465</x:v>
      </x:c>
      <x:c r="C4363" s="9">
        <x:v>2018</x:v>
      </x:c>
      <x:c r="D4363" s="11">
        <x:v>214.46899999999999</x:v>
      </x:c>
      <x:c r="E4363" s="11">
        <x:v>25.346499999999999</x:v>
      </x:c>
      <x:c r="F4363" s="11">
        <x:v>5.0830000000000002</x:v>
      </x:c>
      <x:c r="G4363" s="11">
        <x:v>52.335099999999997</x:v>
      </x:c>
      <x:c r="H4363" s="11">
        <x:v>46.44</x:v>
      </x:c>
      <x:c r="I4363" s="11">
        <x:v>162.13380000000001</x:v>
      </x:c>
      <x:c r="J4363" s="11">
        <x:v>3.9156</x:v>
      </x:c>
      <x:c r="K4363" s="11">
        <x:v>14.014799999999999</x:v>
      </x:c>
      <x:c r="L4363" s="11">
        <x:v>0</x:v>
      </x:c>
      <x:c r="M4363" s="11">
        <x:v>0</x:v>
      </x:c>
      <x:c r="N4363" s="11">
        <x:v>46.44</x:v>
      </x:c>
      <x:c r="O4363" s="11">
        <x:v>11.894299999999999</x:v>
      </x:c>
      <x:c r="P4363" s="11">
        <x:v>15.2037</x:v>
      </x:c>
      <x:c r="Q4363" s="11" t="s">
        <x:v>40</x:v>
      </x:c>
      <x:c r="R4363" s="11" t="s">
        <x:v>40</x:v>
      </x:c>
      <x:c r="S4363" s="11">
        <x:v>11.658099999999999</x:v>
      </x:c>
      <x:c r="T4363" s="11">
        <x:v>9.0212000000000003</x:v>
      </x:c>
      <x:c r="U4363" s="11">
        <x:v>153.13229999999999</x:v>
      </x:c>
      <x:c r="V4363" s="11">
        <x:v>16</x:v>
      </x:c>
      <x:c r="W4363" s="12">
        <x:v>2</x:v>
      </x:c>
      <x:c r="X4363" s="8">
        <x:v>0</x:v>
      </x:c>
      <x:c r="Y4363" s="13">
        <x:f t="shared" si="408"/>
        <x:v>4.9865237064725552</x:v>
      </x:c>
      <x:c r="Z4363" s="13">
        <x:f t="shared" si="409"/>
        <x:v>0.24402174673262803</x:v>
      </x:c>
      <x:c r="AA4363" s="13">
        <x:f t="shared" si="410"/>
        <x:v>5.4357972480871361E-2</x:v>
      </x:c>
      <x:c r="AB4363" s="13">
        <x:f t="shared" si="411"/>
        <x:v>7.0889965449552145E-2</x:v>
      </x:c>
      <x:c r="AC4363" s="13">
        <x:f t="shared" si="412"/>
        <x:v>0.17237379884628101</x:v>
      </x:c>
      <x:c r="AD4363" s="13">
        <x:f t="shared" si="413"/>
        <x:v>1.8257184021933239E-2</x:v>
      </x:c>
      <x:c r="AE4363" s="50" t="str">
        <x:f>IF(OR(NOT(ISNUMBER(Q4363)),NOT(ISNUMBER(R4363))),"",IF(Q4363&lt;R4363,1,0))</x:f>
      </x:c>
      <x:c r="AF4363" s="50" t="str">
        <x:f>IFERROR(IF(AND(A4363=A4362,C4363=C4362+1,ISNUMBER(AE4362)),AE4362,""),"")</x:f>
      </x:c>
      <x:c r="AG4363" s="52" t="n">
        <x:f>IFERROR(IF(AND(A4363=A4362,C4363=C4362+1,ISNUMBER(U4363),ISNUMBER(U4362),U4362&lt;&gt;0),U4363/U4362-1,""),"")</x:f>
        <x:v>0.0362229351472092</x:v>
      </x:c>
      <x:c r="AH4363" s="50" t="str">
        <x:f>IF(AND(ISNUMBER(AE4363),ISNUMBER(AF4363),ISNUMBER(AG4363)),IF(AND(AE4363=1,AF4363=1,AG4363&lt;0),1,0),"")</x:f>
      </x:c>
      <x:c r="AI4363" s="50" t="str">
        <x:f>IF(AND(A4363=A4364,C4364=C4363+1,ISNUMBER(AH4364)),C4364,"")</x:f>
      </x:c>
      <x:c r="AJ4363" s="50" t="str">
        <x:f>IF(AND(A4363=A4364,C4364=C4363+1,ISNUMBER(AH4364)),AH4364,"")</x:f>
      </x:c>
    </x:row>
    <x:row r="4364" ht="15">
      <x:c r="A4364" s="9" t="s">
        <x:v>301</x:v>
      </x:c>
      <x:c r="B4364" s="10">
        <x:v>43830</x:v>
      </x:c>
      <x:c r="C4364" s="9">
        <x:v>2019</x:v>
      </x:c>
      <x:c r="D4364" s="11">
        <x:v>225.08619999999999</x:v>
      </x:c>
      <x:c r="E4364" s="11">
        <x:v>19.881799999999998</x:v>
      </x:c>
      <x:c r="F4364" s="11">
        <x:v>8.3568999999999996</x:v>
      </x:c>
      <x:c r="G4364" s="11">
        <x:v>63.5488</x:v>
      </x:c>
      <x:c r="H4364" s="11">
        <x:v>53.842500000000001</x:v>
      </x:c>
      <x:c r="I4364" s="11">
        <x:v>161.53739999999999</x:v>
      </x:c>
      <x:c r="J4364" s="11">
        <x:v>3.93</x:v>
      </x:c>
      <x:c r="K4364" s="11">
        <x:v>14.241300000000001</x:v>
      </x:c>
      <x:c r="L4364" s="11">
        <x:v>0</x:v>
      </x:c>
      <x:c r="M4364" s="11">
        <x:v>0</x:v>
      </x:c>
      <x:c r="N4364" s="11">
        <x:v>53.842500000000001</x:v>
      </x:c>
      <x:c r="O4364" s="11">
        <x:v>13.5806</x:v>
      </x:c>
      <x:c r="P4364" s="11">
        <x:v>13.0846</x:v>
      </x:c>
      <x:c r="Q4364" s="11" t="s">
        <x:v>40</x:v>
      </x:c>
      <x:c r="R4364" s="11" t="s">
        <x:v>40</x:v>
      </x:c>
      <x:c r="S4364" s="11">
        <x:v>6.5913000000000004</x:v>
      </x:c>
      <x:c r="T4364" s="11">
        <x:v>15.905900000000001</x:v>
      </x:c>
      <x:c r="U4364" s="11">
        <x:v>152.45580000000001</x:v>
      </x:c>
      <x:c r="V4364" s="11">
        <x:v>16</x:v>
      </x:c>
      <x:c r="W4364" s="12">
        <x:v>2</x:v>
      </x:c>
      <x:c r="X4364" s="8">
        <x:v>0</x:v>
      </x:c>
      <x:c r="Y4364" s="13">
        <x:f t="shared" si="408"/>
        <x:v>2.3790879393076381</x:v>
      </x:c>
      <x:c r="Z4364" s="13">
        <x:f t="shared" si="409"/>
        <x:v>0.28233094698830941</x:v>
      </x:c>
      <x:c r="AA4364" s="13">
        <x:f t="shared" si="410"/>
        <x:v>2.9283447852422765E-2</x:v>
      </x:c>
      <x:c r="AB4364" s="13">
        <x:f t="shared" si="411"/>
        <x:v>5.8131506951559005E-2</x:v>
      </x:c>
      <x:c r="AC4364" s="13">
        <x:f t="shared" si="412"/>
        <x:v>0.25029426204743443</x:v>
      </x:c>
      <x:c r="AD4364" s="13">
        <x:f t="shared" si="413"/>
        <x:v>1.7459977555265495E-2</x:v>
      </x:c>
      <x:c r="AE4364" s="50" t="str">
        <x:f>IF(OR(NOT(ISNUMBER(Q4364)),NOT(ISNUMBER(R4364))),"",IF(Q4364&lt;R4364,1,0))</x:f>
      </x:c>
      <x:c r="AF4364" s="50" t="str">
        <x:f>IFERROR(IF(AND(A4364=A4363,C4364=C4363+1,ISNUMBER(AE4363)),AE4363,""),"")</x:f>
      </x:c>
      <x:c r="AG4364" s="52" t="n">
        <x:f>IFERROR(IF(AND(A4364=A4363,C4364=C4363+1,ISNUMBER(U4364),ISNUMBER(U4363),U4363&lt;&gt;0),U4364/U4363-1,""),"")</x:f>
        <x:v>-0.004417748574271907</x:v>
      </x:c>
      <x:c r="AH4364" s="50" t="str">
        <x:f>IF(AND(ISNUMBER(AE4364),ISNUMBER(AF4364),ISNUMBER(AG4364)),IF(AND(AE4364=1,AF4364=1,AG4364&lt;0),1,0),"")</x:f>
      </x:c>
      <x:c r="AI4364" s="50" t="str">
        <x:f>IF(AND(A4364=A4365,C4365=C4364+1,ISNUMBER(AH4365)),C4365,"")</x:f>
      </x:c>
      <x:c r="AJ4364" s="50" t="str">
        <x:f>IF(AND(A4364=A4365,C4365=C4364+1,ISNUMBER(AH4365)),AH4365,"")</x:f>
      </x:c>
    </x:row>
    <x:row r="4365" ht="15">
      <x:c r="A4365" s="9" t="s">
        <x:v>301</x:v>
      </x:c>
      <x:c r="B4365" s="10">
        <x:v>44196</x:v>
      </x:c>
      <x:c r="C4365" s="9">
        <x:v>2020</x:v>
      </x:c>
      <x:c r="D4365" s="11">
        <x:v>253.17740000000001</x:v>
      </x:c>
      <x:c r="E4365" s="11">
        <x:v>22.717700000000001</x:v>
      </x:c>
      <x:c r="F4365" s="11">
        <x:v>6.1157000000000004</x:v>
      </x:c>
      <x:c r="G4365" s="11">
        <x:v>69.938000000000002</x:v>
      </x:c>
      <x:c r="H4365" s="11">
        <x:v>62.075499999999998</x:v>
      </x:c>
      <x:c r="I4365" s="11">
        <x:v>183.23939999999999</x:v>
      </x:c>
      <x:c r="J4365" s="11">
        <x:v>21.946899999999999</x:v>
      </x:c>
      <x:c r="K4365" s="11">
        <x:v>16.374099999999999</x:v>
      </x:c>
      <x:c r="L4365" s="11">
        <x:v>0</x:v>
      </x:c>
      <x:c r="M4365" s="11">
        <x:v>0</x:v>
      </x:c>
      <x:c r="N4365" s="11">
        <x:v>62.075499999999998</x:v>
      </x:c>
      <x:c r="O4365" s="11">
        <x:v>11.9018</x:v>
      </x:c>
      <x:c r="P4365" s="11">
        <x:v>28.210999999999999</x:v>
      </x:c>
      <x:c r="Q4365" s="11" t="s">
        <x:v>40</x:v>
      </x:c>
      <x:c r="R4365" s="11" t="s">
        <x:v>40</x:v>
      </x:c>
      <x:c r="S4365" s="11">
        <x:v>24.956299999999999</x:v>
      </x:c>
      <x:c r="T4365" s="11">
        <x:v>4.3186999999999998</x:v>
      </x:c>
      <x:c r="U4365" s="11">
        <x:v>82.912999999999997</x:v>
      </x:c>
      <x:c r="V4365" s="11">
        <x:v>16</x:v>
      </x:c>
      <x:c r="W4365" s="12">
        <x:v>2</x:v>
      </x:c>
      <x:c r="X4365" s="8">
        <x:v>0</x:v>
      </x:c>
      <x:c r="Y4365" s="13">
        <x:f t="shared" si="408"/>
        <x:v>3.714652451886129</x:v>
      </x:c>
      <x:c r="Z4365" s="13">
        <x:f t="shared" si="409"/>
        <x:v>0.27624108628969252</x:v>
      </x:c>
      <x:c r="AA4365" s="13">
        <x:f t="shared" si="410"/>
        <x:v>9.8572384422938211E-2</x:v>
      </x:c>
      <x:c r="AB4365" s="13">
        <x:f t="shared" si="411"/>
        <x:v>0.11142779726784459</x:v>
      </x:c>
      <x:c r="AC4365" s="13">
        <x:f t="shared" si="412"/>
        <x:v>6.1750407503789066E-2</x:v>
      </x:c>
      <x:c r="AD4365" s="13">
        <x:f t="shared" si="413"/>
        <x:v>8.6685857426452753E-2</x:v>
      </x:c>
      <x:c r="AE4365" s="50" t="str">
        <x:f>IF(OR(NOT(ISNUMBER(Q4365)),NOT(ISNUMBER(R4365))),"",IF(Q4365&lt;R4365,1,0))</x:f>
      </x:c>
      <x:c r="AF4365" s="50" t="str">
        <x:f>IFERROR(IF(AND(A4365=A4364,C4365=C4364+1,ISNUMBER(AE4364)),AE4364,""),"")</x:f>
      </x:c>
      <x:c r="AG4365" s="52" t="n">
        <x:f>IFERROR(IF(AND(A4365=A4364,C4365=C4364+1,ISNUMBER(U4365),ISNUMBER(U4364),U4364&lt;&gt;0),U4365/U4364-1,""),"")</x:f>
        <x:v>-0.4561505695421231</x:v>
      </x:c>
      <x:c r="AH4365" s="50" t="str">
        <x:f>IF(AND(ISNUMBER(AE4365),ISNUMBER(AF4365),ISNUMBER(AG4365)),IF(AND(AE4365=1,AF4365=1,AG4365&lt;0),1,0),"")</x:f>
      </x:c>
      <x:c r="AI4365" s="50" t="str">
        <x:f>IF(AND(A4365=A4366,C4366=C4365+1,ISNUMBER(AH4366)),C4366,"")</x:f>
      </x:c>
      <x:c r="AJ4365" s="50" t="str">
        <x:f>IF(AND(A4365=A4366,C4366=C4365+1,ISNUMBER(AH4366)),AH4366,"")</x:f>
      </x:c>
    </x:row>
    <x:row r="4366" ht="15">
      <x:c r="A4366" s="9" t="s">
        <x:v>301</x:v>
      </x:c>
      <x:c r="B4366" s="10">
        <x:v>44561</x:v>
      </x:c>
      <x:c r="C4366" s="9">
        <x:v>2021</x:v>
      </x:c>
      <x:c r="D4366" s="11">
        <x:v>240.7724</x:v>
      </x:c>
      <x:c r="E4366" s="11">
        <x:v>69.088200000000001</x:v>
      </x:c>
      <x:c r="F4366" s="11">
        <x:v>6.9927999999999999</x:v>
      </x:c>
      <x:c r="G4366" s="11">
        <x:v>69.255799999999994</x:v>
      </x:c>
      <x:c r="H4366" s="11">
        <x:v>58.9587</x:v>
      </x:c>
      <x:c r="I4366" s="11">
        <x:v>171.51660000000001</x:v>
      </x:c>
      <x:c r="J4366" s="11">
        <x:v>18.8062</x:v>
      </x:c>
      <x:c r="K4366" s="11">
        <x:v>39.298099999999998</x:v>
      </x:c>
      <x:c r="L4366" s="11">
        <x:v>0</x:v>
      </x:c>
      <x:c r="M4366" s="11">
        <x:v>0</x:v>
      </x:c>
      <x:c r="N4366" s="11">
        <x:v>58.9587</x:v>
      </x:c>
      <x:c r="O4366" s="11">
        <x:v>11.385400000000001</x:v>
      </x:c>
      <x:c r="P4366" s="11">
        <x:v>8.8905999999999992</x:v>
      </x:c>
      <x:c r="Q4366" s="11" t="s">
        <x:v>40</x:v>
      </x:c>
      <x:c r="R4366" s="11" t="s">
        <x:v>40</x:v>
      </x:c>
      <x:c r="S4366" s="11">
        <x:v>5.4481000000000002</x:v>
      </x:c>
      <x:c r="T4366" s="11">
        <x:v>-3.2783000000000002</x:v>
      </x:c>
      <x:c r="U4366" s="11">
        <x:v>139.07939999999999</x:v>
      </x:c>
      <x:c r="V4366" s="11">
        <x:v>16</x:v>
      </x:c>
      <x:c r="W4366" s="12">
        <x:v>2</x:v>
      </x:c>
      <x:c r="X4366" s="8">
        <x:v>0</x:v>
      </x:c>
      <x:c r="Y4366" s="13">
        <x:f t="shared" si="408"/>
        <x:v>9.8799050451893375</x:v>
      </x:c>
      <x:c r="Z4366" s="13">
        <x:f t="shared" si="409"/>
        <x:v>0.28764011157425018</x:v>
      </x:c>
      <x:c r="AA4366" s="13">
        <x:f t="shared" si="410"/>
        <x:v>2.2627593528161866E-2</x:v>
      </x:c>
      <x:c r="AB4366" s="13">
        <x:f t="shared" si="411"/>
        <x:v>3.6925328650626067E-2</x:v>
      </x:c>
      <x:c r="AC4366" s="13">
        <x:f t="shared" si="412"/>
        <x:v>-4.7336107589544853E-2</x:v>
      </x:c>
      <x:c r="AD4366" s="13">
        <x:f t="shared" si="413"/>
        <x:v>7.8107789763278521E-2</x:v>
      </x:c>
      <x:c r="AE4366" s="50" t="str">
        <x:f>IF(OR(NOT(ISNUMBER(Q4366)),NOT(ISNUMBER(R4366))),"",IF(Q4366&lt;R4366,1,0))</x:f>
      </x:c>
      <x:c r="AF4366" s="50" t="str">
        <x:f>IFERROR(IF(AND(A4366=A4365,C4366=C4365+1,ISNUMBER(AE4365)),AE4365,""),"")</x:f>
      </x:c>
      <x:c r="AG4366" s="52" t="n">
        <x:f>IFERROR(IF(AND(A4366=A4365,C4366=C4365+1,ISNUMBER(U4366),ISNUMBER(U4365),U4365&lt;&gt;0),U4366/U4365-1,""),"")</x:f>
        <x:v>0.677413674574554</x:v>
      </x:c>
      <x:c r="AH4366" s="50" t="str">
        <x:f>IF(AND(ISNUMBER(AE4366),ISNUMBER(AF4366),ISNUMBER(AG4366)),IF(AND(AE4366=1,AF4366=1,AG4366&lt;0),1,0),"")</x:f>
      </x:c>
      <x:c r="AI4366" s="50" t="str">
        <x:f>IF(AND(A4366=A4367,C4367=C4366+1,ISNUMBER(AH4367)),C4367,"")</x:f>
      </x:c>
      <x:c r="AJ4366" s="50" t="str">
        <x:f>IF(AND(A4366=A4367,C4367=C4366+1,ISNUMBER(AH4367)),AH4367,"")</x:f>
      </x:c>
    </x:row>
    <x:row r="4367" ht="15">
      <x:c r="A4367" s="9" t="s">
        <x:v>301</x:v>
      </x:c>
      <x:c r="B4367" s="10">
        <x:v>44926</x:v>
      </x:c>
      <x:c r="C4367" s="9">
        <x:v>2022</x:v>
      </x:c>
      <x:c r="D4367" s="11">
        <x:v>236.96019999999999</x:v>
      </x:c>
      <x:c r="E4367" s="11">
        <x:v>45.684899999999999</x:v>
      </x:c>
      <x:c r="F4367" s="11">
        <x:v>30.111499999999999</x:v>
      </x:c>
      <x:c r="G4367" s="11">
        <x:v>71.380799999999994</x:v>
      </x:c>
      <x:c r="H4367" s="11">
        <x:v>60.467500000000001</x:v>
      </x:c>
      <x:c r="I4367" s="11">
        <x:v>165.57939999999999</x:v>
      </x:c>
      <x:c r="J4367" s="11">
        <x:v>9.3782999999999994</x:v>
      </x:c>
      <x:c r="K4367" s="11">
        <x:v>30.191600000000001</x:v>
      </x:c>
      <x:c r="L4367" s="11">
        <x:v>0</x:v>
      </x:c>
      <x:c r="M4367" s="11">
        <x:v>23.705300000000001</x:v>
      </x:c>
      <x:c r="N4367" s="11">
        <x:v>36.7622</x:v>
      </x:c>
      <x:c r="O4367" s="11">
        <x:v>25.909199999999998</x:v>
      </x:c>
      <x:c r="P4367" s="11">
        <x:v>14.553000000000001</x:v>
      </x:c>
      <x:c r="Q4367" s="11" t="s">
        <x:v>40</x:v>
      </x:c>
      <x:c r="R4367" s="11" t="s">
        <x:v>40</x:v>
      </x:c>
      <x:c r="S4367" s="11">
        <x:v>11.8544</x:v>
      </x:c>
      <x:c r="T4367" s="11">
        <x:v>8.7033000000000005</x:v>
      </x:c>
      <x:c r="U4367" s="11">
        <x:v>117.6892</x:v>
      </x:c>
      <x:c r="V4367" s="11">
        <x:v>16</x:v>
      </x:c>
      <x:c r="W4367" s="12">
        <x:v>2</x:v>
      </x:c>
      <x:c r="X4367" s="8">
        <x:v>0</x:v>
      </x:c>
      <x:c r="Y4367" s="13">
        <x:f t="shared" si="408"/>
        <x:v>1.5171911063879249</x:v>
      </x:c>
      <x:c r="Z4367" s="13">
        <x:f t="shared" si="409"/>
        <x:v>0.30123539733676796</x:v>
      </x:c>
      <x:c r="AA4367" s="13">
        <x:f t="shared" si="410"/>
        <x:v>5.0026966553876985E-2</x:v>
      </x:c>
      <x:c r="AB4367" s="13">
        <x:f t="shared" si="411"/>
        <x:v>6.1415376928277414E-2</x:v>
      </x:c>
      <x:c r="AC4367" s="13">
        <x:f t="shared" si="412"/>
        <x:v>0.12192774527604064</x:v>
      </x:c>
      <x:c r="AD4367" s="13">
        <x:f t="shared" si="413"/>
        <x:v>3.9577532429496597E-2</x:v>
      </x:c>
      <x:c r="AE4367" s="50" t="str">
        <x:f>IF(OR(NOT(ISNUMBER(Q4367)),NOT(ISNUMBER(R4367))),"",IF(Q4367&lt;R4367,1,0))</x:f>
      </x:c>
      <x:c r="AF4367" s="50" t="str">
        <x:f>IFERROR(IF(AND(A4367=A4366,C4367=C4366+1,ISNUMBER(AE4366)),AE4366,""),"")</x:f>
      </x:c>
      <x:c r="AG4367" s="52" t="n">
        <x:f>IFERROR(IF(AND(A4367=A4366,C4367=C4366+1,ISNUMBER(U4367),ISNUMBER(U4366),U4366&lt;&gt;0),U4367/U4366-1,""),"")</x:f>
        <x:v>-0.15379847770410282</x:v>
      </x:c>
      <x:c r="AH4367" s="50" t="str">
        <x:f>IF(AND(ISNUMBER(AE4367),ISNUMBER(AF4367),ISNUMBER(AG4367)),IF(AND(AE4367=1,AF4367=1,AG4367&lt;0),1,0),"")</x:f>
      </x:c>
      <x:c r="AI4367" s="50" t="str">
        <x:f>IF(AND(A4367=A4368,C4368=C4367+1,ISNUMBER(AH4368)),C4368,"")</x:f>
      </x:c>
      <x:c r="AJ4367" s="50" t="str">
        <x:f>IF(AND(A4367=A4368,C4368=C4367+1,ISNUMBER(AH4368)),AH4368,"")</x:f>
      </x:c>
    </x:row>
    <x:row r="4368" ht="15">
      <x:c r="A4368" s="9" t="s">
        <x:v>301</x:v>
      </x:c>
      <x:c r="B4368" s="10">
        <x:v>45291</x:v>
      </x:c>
      <x:c r="C4368" s="9">
        <x:v>2023</x:v>
      </x:c>
      <x:c r="D4368" s="11">
        <x:v>221.08770000000001</x:v>
      </x:c>
      <x:c r="E4368" s="11">
        <x:v>36.411999999999999</x:v>
      </x:c>
      <x:c r="F4368" s="11">
        <x:v>12.502800000000001</x:v>
      </x:c>
      <x:c r="G4368" s="11">
        <x:v>72.514700000000005</x:v>
      </x:c>
      <x:c r="H4368" s="11">
        <x:v>63.803400000000003</x:v>
      </x:c>
      <x:c r="I4368" s="11">
        <x:v>148.57300000000001</x:v>
      </x:c>
      <x:c r="J4368" s="11">
        <x:v>-5.3228</x:v>
      </x:c>
      <x:c r="K4368" s="11">
        <x:v>28.117599999999999</x:v>
      </x:c>
      <x:c r="L4368" s="11">
        <x:v>0</x:v>
      </x:c>
      <x:c r="M4368" s="11">
        <x:v>7.4530000000000003</x:v>
      </x:c>
      <x:c r="N4368" s="11">
        <x:v>56.3504</x:v>
      </x:c>
      <x:c r="O4368" s="11">
        <x:v>12.770899999999999</x:v>
      </x:c>
      <x:c r="P4368" s="11">
        <x:v>-7.4189999999999996</x:v>
      </x:c>
      <x:c r="Q4368" s="11" t="s">
        <x:v>40</x:v>
      </x:c>
      <x:c r="R4368" s="11" t="s">
        <x:v>40</x:v>
      </x:c>
      <x:c r="S4368" s="11">
        <x:v>-8.1658000000000008</x:v>
      </x:c>
      <x:c r="T4368" s="11">
        <x:v>13.8354</x:v>
      </x:c>
      <x:c r="U4368" s="11">
        <x:v>92.276600000000002</x:v>
      </x:c>
      <x:c r="V4368" s="11">
        <x:v>16</x:v>
      </x:c>
      <x:c r="W4368" s="12">
        <x:v>2</x:v>
      </x:c>
      <x:c r="X4368" s="8">
        <x:v>0</x:v>
      </x:c>
      <x:c r="Y4368" s="13">
        <x:f t="shared" si="408"/>
        <x:v>2.912307643087948</x:v>
      </x:c>
      <x:c r="Z4368" s="13">
        <x:f t="shared" si="409"/>
        <x:v>0.32799065710123176</x:v>
      </x:c>
      <x:c r="AA4368" s="13">
        <x:f t="shared" si="410"/>
        <x:v>-3.6934664388837551E-2</x:v>
      </x:c>
      <x:c r="AB4368" s="13">
        <x:f t="shared" si="411"/>
        <x:v>-3.3556819307451295E-2</x:v>
      </x:c>
      <x:c r="AC4368" s="13">
        <x:f t="shared" si="412"/>
        <x:v>0.19079441823519919</x:v>
      </x:c>
      <x:c r="AD4368" s="13">
        <x:f t="shared" si="413"/>
        <x:v>-2.4075513925017084E-2</x:v>
      </x:c>
      <x:c r="AE4368" s="50" t="str">
        <x:f>IF(OR(NOT(ISNUMBER(Q4368)),NOT(ISNUMBER(R4368))),"",IF(Q4368&lt;R4368,1,0))</x:f>
      </x:c>
      <x:c r="AF4368" s="50" t="str">
        <x:f>IFERROR(IF(AND(A4368=A4367,C4368=C4367+1,ISNUMBER(AE4367)),AE4367,""),"")</x:f>
      </x:c>
      <x:c r="AG4368" s="52" t="n">
        <x:f>IFERROR(IF(AND(A4368=A4367,C4368=C4367+1,ISNUMBER(U4368),ISNUMBER(U4367),U4367&lt;&gt;0),U4368/U4367-1,""),"")</x:f>
        <x:v>-0.21592975396213077</x:v>
      </x:c>
      <x:c r="AH4368" s="50" t="str">
        <x:f>IF(AND(ISNUMBER(AE4368),ISNUMBER(AF4368),ISNUMBER(AG4368)),IF(AND(AE4368=1,AF4368=1,AG4368&lt;0),1,0),"")</x:f>
      </x:c>
      <x:c r="AI4368" s="50" t="str">
        <x:f>IF(AND(A4368=A4369,C4369=C4368+1,ISNUMBER(AH4369)),C4369,"")</x:f>
      </x:c>
      <x:c r="AJ4368" s="50" t="str">
        <x:f>IF(AND(A4368=A4369,C4369=C4368+1,ISNUMBER(AH4369)),AH4369,"")</x:f>
      </x:c>
    </x:row>
    <x:row r="4369" ht="15">
      <x:c r="A4369" s="9" t="s">
        <x:v>301</x:v>
      </x:c>
      <x:c r="B4369" s="10">
        <x:v>45657</x:v>
      </x:c>
      <x:c r="C4369" s="9">
        <x:v>2024</x:v>
      </x:c>
      <x:c r="D4369" s="11">
        <x:v>203.08459999999999</x:v>
      </x:c>
      <x:c r="E4369" s="11">
        <x:v>31.296299999999999</x:v>
      </x:c>
      <x:c r="F4369" s="11">
        <x:v>4.5042999999999997</x:v>
      </x:c>
      <x:c r="G4369" s="11">
        <x:v>66.586100000000002</x:v>
      </x:c>
      <x:c r="H4369" s="11">
        <x:v>58.618899999999996</x:v>
      </x:c>
      <x:c r="I4369" s="11">
        <x:v>136.49850000000001</x:v>
      </x:c>
      <x:c r="J4369" s="11">
        <x:v>85.781899999999993</x:v>
      </x:c>
      <x:c r="K4369" s="11">
        <x:v>22.760200000000001</x:v>
      </x:c>
      <x:c r="L4369" s="11">
        <x:v>0</x:v>
      </x:c>
      <x:c r="M4369" s="11">
        <x:v>0</x:v>
      </x:c>
      <x:c r="N4369" s="11">
        <x:v>58.618899999999996</x:v>
      </x:c>
      <x:c r="O4369" s="11">
        <x:v>14.1492</x:v>
      </x:c>
      <x:c r="P4369" s="11">
        <x:v>2.8102</x:v>
      </x:c>
      <x:c r="Q4369" s="11" t="s">
        <x:v>40</x:v>
      </x:c>
      <x:c r="R4369" s="11" t="s">
        <x:v>40</x:v>
      </x:c>
      <x:c r="S4369" s="11">
        <x:v>0.49170000000000003</x:v>
      </x:c>
      <x:c r="T4369" s="11">
        <x:v>6.7474999999999996</x:v>
      </x:c>
      <x:c r="U4369" s="11">
        <x:v>92.812700000000007</x:v>
      </x:c>
      <x:c r="V4369" s="11">
        <x:v>16</x:v>
      </x:c>
      <x:c r="W4369" s="12">
        <x:v>2</x:v>
      </x:c>
      <x:c r="X4369" s="8">
        <x:v>0</x:v>
      </x:c>
      <x:c r="Y4369" s="13">
        <x:f t="shared" si="408"/>
        <x:v>6.9480940434695739</x:v>
      </x:c>
      <x:c r="Z4369" s="13">
        <x:f t="shared" si="409"/>
        <x:v>0.32787370386528569</x:v>
      </x:c>
      <x:c r="AA4369" s="13">
        <x:f t="shared" si="410"/>
        <x:v>2.4211584728728816E-3</x:v>
      </x:c>
      <x:c r="AB4369" s="13">
        <x:f t="shared" si="411"/>
        <x:v>1.3837582958038178E-2</x:v>
      </x:c>
      <x:c r="AC4369" s="13">
        <x:f t="shared" si="412"/>
        <x:v>0.10133496330315185</x:v>
      </x:c>
      <x:c r="AD4369" s="13">
        <x:f t="shared" si="413"/>
        <x:v>0.42239490340478791</x:v>
      </x:c>
      <x:c r="AE4369" s="50" t="str">
        <x:f>IF(OR(NOT(ISNUMBER(Q4369)),NOT(ISNUMBER(R4369))),"",IF(Q4369&lt;R4369,1,0))</x:f>
      </x:c>
      <x:c r="AF4369" s="50" t="str">
        <x:f>IFERROR(IF(AND(A4369=A4368,C4369=C4368+1,ISNUMBER(AE4368)),AE4368,""),"")</x:f>
      </x:c>
      <x:c r="AG4369" s="52" t="n">
        <x:f>IFERROR(IF(AND(A4369=A4368,C4369=C4368+1,ISNUMBER(U4369),ISNUMBER(U4368),U4368&lt;&gt;0),U4369/U4368-1,""),"")</x:f>
        <x:v>0.0058097069029419135</x:v>
      </x:c>
      <x:c r="AH4369" s="50" t="str">
        <x:f>IF(AND(ISNUMBER(AE4369),ISNUMBER(AF4369),ISNUMBER(AG4369)),IF(AND(AE4369=1,AF4369=1,AG4369&lt;0),1,0),"")</x:f>
      </x:c>
      <x:c r="AI4369" s="50" t="str">
        <x:f>IF(AND(A4369=A4370,C4370=C4369+1,ISNUMBER(AH4370)),C4370,"")</x:f>
      </x:c>
      <x:c r="AJ4369" s="50" t="str">
        <x:f>IF(AND(A4369=A4370,C4370=C4369+1,ISNUMBER(AH4370)),AH4370,"")</x:f>
      </x:c>
    </x:row>
    <x:row r="4370" ht="15">
      <x:c r="A4370" s="9" t="s">
        <x:v>302</x:v>
      </x:c>
      <x:c r="B4370" s="10">
        <x:v>39447</x:v>
      </x:c>
      <x:c r="C4370" s="9">
        <x:v>2007</x:v>
      </x:c>
      <x:c r="D4370" s="11">
        <x:v>82.361000000000004</x:v>
      </x:c>
      <x:c r="E4370" s="11">
        <x:v>28.28</x:v>
      </x:c>
      <x:c r="F4370" s="11">
        <x:v>17.321999999999999</x:v>
      </x:c>
      <x:c r="G4370" s="11">
        <x:v>21.341000000000001</x:v>
      </x:c>
      <x:c r="H4370" s="11">
        <x:v>4.2670000000000003</x:v>
      </x:c>
      <x:c r="I4370" s="11">
        <x:v>61.02</x:v>
      </x:c>
      <x:c r="J4370" s="11">
        <x:v>7.0640000000000001</x:v>
      </x:c>
      <x:c r="K4370" s="11">
        <x:v>18.081</x:v>
      </x:c>
      <x:c r="L4370" s="11">
        <x:v>6.0999999999999999E-2</x:v>
      </x:c>
      <x:c r="M4370" s="11">
        <x:v>0.53300000000000003</x:v>
      </x:c>
      <x:c r="N4370" s="11">
        <x:v>3.734</x:v>
      </x:c>
      <x:c r="O4370" s="11">
        <x:v>33.271000000000001</x:v>
      </x:c>
      <x:c r="P4370" s="11">
        <x:v>4.8929999999999998</x:v>
      </x:c>
      <x:c r="Q4370" s="11">
        <x:v>5.9290000000000003</x:v>
      </x:c>
      <x:c r="R4370" s="11">
        <x:v>0.28999999999999998</x:v>
      </x:c>
      <x:c r="S4370" s="11">
        <x:v>2.63</x:v>
      </x:c>
      <x:c r="T4370" s="11">
        <x:v>5.0679999999999996</x:v>
      </x:c>
      <x:c r="U4370" s="11">
        <x:v>47.839100000000002</x:v>
      </x:c>
      <x:c r="V4370" s="11">
        <x:v>18</x:v>
      </x:c>
      <x:c r="W4370" s="12">
        <x:v>0</x:v>
      </x:c>
      <x:c r="X4370" s="8">
        <x:v>0</x:v>
      </x:c>
      <x:c r="Y4370" s="13">
        <x:f t="shared" si="408"/>
        <x:v>1.6326059346495787</x:v>
      </x:c>
      <x:c r="Z4370" s="13">
        <x:f t="shared" si="409"/>
        <x:v>0.25911535799711027</x:v>
      </x:c>
      <x:c r="AA4370" s="13">
        <x:f t="shared" si="410"/>
        <x:v>3.1932589453746309E-2</x:v>
      </x:c>
      <x:c r="AB4370" s="13">
        <x:f t="shared" si="411"/>
        <x:v>5.9409186386760716E-2</x:v>
      </x:c>
      <x:c r="AC4370" s="13">
        <x:f t="shared" si="412"/>
        <x:v>0.23747715664683003</x:v>
      </x:c>
      <x:c r="AD4370" s="13">
        <x:f t="shared" si="413"/>
        <x:v>8.5768749772343708E-2</x:v>
      </x:c>
      <x:c r="AE4370" s="50" t="n">
        <x:f>IF(OR(NOT(ISNUMBER(Q4370)),NOT(ISNUMBER(R4370))),"",IF(Q4370&lt;R4370,1,0))</x:f>
        <x:v>0</x:v>
      </x:c>
      <x:c r="AF4370" s="50" t="str">
        <x:f>IFERROR(IF(AND(A4370=A4369,C4370=C4369+1,ISNUMBER(AE4369)),AE4369,""),"")</x:f>
      </x:c>
      <x:c r="AG4370" s="52" t="str">
        <x:f>IFERROR(IF(AND(A4370=A4369,C4370=C4369+1,ISNUMBER(U4370),ISNUMBER(U4369),U4369&lt;&gt;0),U4370/U4369-1,""),"")</x:f>
      </x:c>
      <x:c r="AH4370" s="50" t="str">
        <x:f>IF(AND(ISNUMBER(AE4370),ISNUMBER(AF4370),ISNUMBER(AG4370)),IF(AND(AE4370=1,AF4370=1,AG4370&lt;0),1,0),"")</x:f>
      </x:c>
      <x:c r="AI4370" s="50" t="n">
        <x:f>IF(AND(A4370=A4371,C4371=C4370+1,ISNUMBER(AH4371)),C4371,"")</x:f>
        <x:v>2008</x:v>
      </x:c>
      <x:c r="AJ4370" s="50" t="n">
        <x:f>IF(AND(A4370=A4371,C4371=C4370+1,ISNUMBER(AH4371)),AH4371,"")</x:f>
        <x:v>0</x:v>
      </x:c>
    </x:row>
    <x:row r="4371" ht="15">
      <x:c r="A4371" s="9" t="s">
        <x:v>302</x:v>
      </x:c>
      <x:c r="B4371" s="10">
        <x:v>39813</x:v>
      </x:c>
      <x:c r="C4371" s="9">
        <x:v>2008</x:v>
      </x:c>
      <x:c r="D4371" s="11">
        <x:v>76.64</x:v>
      </x:c>
      <x:c r="E4371" s="11">
        <x:v>22.574999999999999</x:v>
      </x:c>
      <x:c r="F4371" s="11">
        <x:v>16.962</x:v>
      </x:c>
      <x:c r="G4371" s="11">
        <x:v>20.399000000000001</x:v>
      </x:c>
      <x:c r="H4371" s="11">
        <x:v>3.6749999999999998</x:v>
      </x:c>
      <x:c r="I4371" s="11">
        <x:v>56.241</x:v>
      </x:c>
      <x:c r="J4371" s="11">
        <x:v>2.5550000000000002</x:v>
      </x:c>
      <x:c r="K4371" s="11">
        <x:v>14.675000000000001</x:v>
      </x:c>
      <x:c r="L4371" s="11">
        <x:v>4.5999999999999999E-2</x:v>
      </x:c>
      <x:c r="M4371" s="11">
        <x:v>0.52500000000000002</x:v>
      </x:c>
      <x:c r="N4371" s="11">
        <x:v>3.15</x:v>
      </x:c>
      <x:c r="O4371" s="11">
        <x:v>26.66</x:v>
      </x:c>
      <x:c r="P4371" s="11">
        <x:v>4.0389999999999997</x:v>
      </x:c>
      <x:c r="Q4371" s="11">
        <x:v>5.2560000000000002</x:v>
      </x:c>
      <x:c r="R4371" s="11">
        <x:v>0.38</x:v>
      </x:c>
      <x:c r="S4371" s="11">
        <x:v>5.5910000000000002</x:v>
      </x:c>
      <x:c r="T4371" s="11">
        <x:v>7.3559999999999999</x:v>
      </x:c>
      <x:c r="U4371" s="11">
        <x:v>45.267099999999999</x:v>
      </x:c>
      <x:c r="V4371" s="11">
        <x:v>18</x:v>
      </x:c>
      <x:c r="W4371" s="12">
        <x:v>0</x:v>
      </x:c>
      <x:c r="X4371" s="8">
        <x:v>0</x:v>
      </x:c>
      <x:c r="Y4371" s="13">
        <x:f t="shared" si="408"/>
        <x:v>1.3309161655465158</x:v>
      </x:c>
      <x:c r="Z4371" s="13">
        <x:f t="shared" si="409"/>
        <x:v>0.26616649269311066</x:v>
      </x:c>
      <x:c r="AA4371" s="13">
        <x:f t="shared" si="410"/>
        <x:v>7.2951461377870563E-2</x:v>
      </x:c>
      <x:c r="AB4371" s="13">
        <x:f t="shared" si="411"/>
        <x:v>5.27009394572025E-2</x:v>
      </x:c>
      <x:c r="AC4371" s="13">
        <x:f t="shared" si="412"/>
        <x:v>0.36060591205451248</x:v>
      </x:c>
      <x:c r="AD4371" s="13">
        <x:f t="shared" si="413"/>
        <x:v>3.3337682672233825E-2</x:v>
      </x:c>
      <x:c r="AE4371" s="50" t="n">
        <x:f>IF(OR(NOT(ISNUMBER(Q4371)),NOT(ISNUMBER(R4371))),"",IF(Q4371&lt;R4371,1,0))</x:f>
        <x:v>0</x:v>
      </x:c>
      <x:c r="AF4371" s="50" t="n">
        <x:f>IFERROR(IF(AND(A4371=A4370,C4371=C4370+1,ISNUMBER(AE4370)),AE4370,""),"")</x:f>
        <x:v>0</x:v>
      </x:c>
      <x:c r="AG4371" s="52" t="n">
        <x:f>IFERROR(IF(AND(A4371=A4370,C4371=C4370+1,ISNUMBER(U4371),ISNUMBER(U4370),U4370&lt;&gt;0),U4371/U4370-1,""),"")</x:f>
        <x:v>-0.05376355324410376</x:v>
      </x:c>
      <x:c r="AH4371" s="50" t="n">
        <x:f>IF(AND(ISNUMBER(AE4371),ISNUMBER(AF4371),ISNUMBER(AG4371)),IF(AND(AE4371=1,AF4371=1,AG4371&lt;0),1,0),"")</x:f>
        <x:v>0</x:v>
      </x:c>
      <x:c r="AI4371" s="50" t="n">
        <x:f>IF(AND(A4371=A4372,C4372=C4371+1,ISNUMBER(AH4372)),C4372,"")</x:f>
        <x:v>2009</x:v>
      </x:c>
      <x:c r="AJ4371" s="50" t="n">
        <x:f>IF(AND(A4371=A4372,C4372=C4371+1,ISNUMBER(AH4372)),AH4372,"")</x:f>
        <x:v>0</x:v>
      </x:c>
    </x:row>
    <x:row r="4372" ht="15">
      <x:c r="A4372" s="9" t="s">
        <x:v>302</x:v>
      </x:c>
      <x:c r="B4372" s="10">
        <x:v>40178</x:v>
      </x:c>
      <x:c r="C4372" s="9">
        <x:v>2009</x:v>
      </x:c>
      <x:c r="D4372" s="11">
        <x:v>81.066000000000003</x:v>
      </x:c>
      <x:c r="E4372" s="11">
        <x:v>31.891999999999999</x:v>
      </x:c>
      <x:c r="F4372" s="11">
        <x:v>18.672000000000001</x:v>
      </x:c>
      <x:c r="G4372" s="11">
        <x:v>20.702999999999999</x:v>
      </x:c>
      <x:c r="H4372" s="11">
        <x:v>2.222</x:v>
      </x:c>
      <x:c r="I4372" s="11">
        <x:v>60.363</x:v>
      </x:c>
      <x:c r="J4372" s="11">
        <x:v>6.6369999999999996</x:v>
      </x:c>
      <x:c r="K4372" s="11">
        <x:v>24.178000000000001</x:v>
      </x:c>
      <x:c r="L4372" s="11">
        <x:v>0</x:v>
      </x:c>
      <x:c r="M4372" s="11">
        <x:v>0.37</x:v>
      </x:c>
      <x:c r="N4372" s="11">
        <x:v>1.8520000000000001</x:v>
      </x:c>
      <x:c r="O4372" s="11">
        <x:v>29.06</x:v>
      </x:c>
      <x:c r="P4372" s="11">
        <x:v>2.3090000000000002</x:v>
      </x:c>
      <x:c r="Q4372" s="11">
        <x:v>3.5409999999999999</x:v>
      </x:c>
      <x:c r="R4372" s="11">
        <x:v>0.19800000000000001</x:v>
      </x:c>
      <x:c r="S4372" s="11">
        <x:v>8.5419999999999998</x:v>
      </x:c>
      <x:c r="T4372" s="11">
        <x:v>8.6880000000000006</x:v>
      </x:c>
      <x:c r="U4372" s="11">
        <x:v>76.844700000000003</x:v>
      </x:c>
      <x:c r="V4372" s="11">
        <x:v>18</x:v>
      </x:c>
      <x:c r="W4372" s="12">
        <x:v>0</x:v>
      </x:c>
      <x:c r="X4372" s="8">
        <x:v>0</x:v>
      </x:c>
      <x:c r="Y4372" s="13">
        <x:f t="shared" si="408"/>
        <x:v>1.7080119965724079</x:v>
      </x:c>
      <x:c r="Z4372" s="13">
        <x:f t="shared" si="409"/>
        <x:v>0.2553845015172822</x:v>
      </x:c>
      <x:c r="AA4372" s="13">
        <x:f t="shared" si="410"/>
        <x:v>0.1053709323267461</x:v>
      </x:c>
      <x:c r="AB4372" s="13">
        <x:f t="shared" si="411"/>
        <x:v>2.8482964498063309E-2</x:v>
      </x:c>
      <x:c r="AC4372" s="13">
        <x:f t="shared" si="412"/>
        <x:v>0.41964932618461098</x:v>
      </x:c>
      <x:c r="AD4372" s="13">
        <x:f t="shared" si="413"/>
        <x:v>8.187156144376187E-2</x:v>
      </x:c>
      <x:c r="AE4372" s="50" t="n">
        <x:f>IF(OR(NOT(ISNUMBER(Q4372)),NOT(ISNUMBER(R4372))),"",IF(Q4372&lt;R4372,1,0))</x:f>
        <x:v>0</x:v>
      </x:c>
      <x:c r="AF4372" s="50" t="n">
        <x:f>IFERROR(IF(AND(A4372=A4371,C4372=C4371+1,ISNUMBER(AE4371)),AE4371,""),"")</x:f>
        <x:v>0</x:v>
      </x:c>
      <x:c r="AG4372" s="52" t="n">
        <x:f>IFERROR(IF(AND(A4372=A4371,C4372=C4371+1,ISNUMBER(U4372),ISNUMBER(U4371),U4371&lt;&gt;0),U4372/U4371-1,""),"")</x:f>
        <x:v>0.6975838964722725</x:v>
      </x:c>
      <x:c r="AH4372" s="50" t="n">
        <x:f>IF(AND(ISNUMBER(AE4372),ISNUMBER(AF4372),ISNUMBER(AG4372)),IF(AND(AE4372=1,AF4372=1,AG4372&lt;0),1,0),"")</x:f>
        <x:v>0</x:v>
      </x:c>
      <x:c r="AI4372" s="50" t="n">
        <x:f>IF(AND(A4372=A4373,C4373=C4372+1,ISNUMBER(AH4373)),C4373,"")</x:f>
        <x:v>2010</x:v>
      </x:c>
      <x:c r="AJ4372" s="50" t="n">
        <x:f>IF(AND(A4372=A4373,C4373=C4372+1,ISNUMBER(AH4373)),AH4373,"")</x:f>
        <x:v>0</x:v>
      </x:c>
    </x:row>
    <x:row r="4373" ht="15">
      <x:c r="A4373" s="9" t="s">
        <x:v>302</x:v>
      </x:c>
      <x:c r="B4373" s="10">
        <x:v>40543</x:v>
      </x:c>
      <x:c r="C4373" s="9">
        <x:v>2010</x:v>
      </x:c>
      <x:c r="D4373" s="11">
        <x:v>80.007000000000005</x:v>
      </x:c>
      <x:c r="E4373" s="11">
        <x:v>31.439</x:v>
      </x:c>
      <x:c r="F4373" s="11">
        <x:v>19.248000000000001</x:v>
      </x:c>
      <x:c r="G4373" s="11">
        <x:v>20.869</x:v>
      </x:c>
      <x:c r="H4373" s="11">
        <x:v>1.8520000000000001</x:v>
      </x:c>
      <x:c r="I4373" s="11">
        <x:v>59.137999999999998</x:v>
      </x:c>
      <x:c r="J4373" s="11">
        <x:v>5.3540000000000001</x:v>
      </x:c>
      <x:c r="K4373" s="11">
        <x:v>25.411999999999999</x:v>
      </x:c>
      <x:c r="L4373" s="11">
        <x:v>0</x:v>
      </x:c>
      <x:c r="M4373" s="11">
        <x:v>0.37</x:v>
      </x:c>
      <x:c r="N4373" s="11">
        <x:v>1.482</x:v>
      </x:c>
      <x:c r="O4373" s="11">
        <x:v>33.668999999999997</x:v>
      </x:c>
      <x:c r="P4373" s="11">
        <x:v>7.8380000000000001</x:v>
      </x:c>
      <x:c r="Q4373" s="11">
        <x:v>8.7420000000000009</x:v>
      </x:c>
      <x:c r="R4373" s="11">
        <x:v>0.126</x:v>
      </x:c>
      <x:c r="S4373" s="11">
        <x:v>6.5110000000000001</x:v>
      </x:c>
      <x:c r="T4373" s="11">
        <x:v>9.8879999999999999</x:v>
      </x:c>
      <x:c r="U4373" s="11">
        <x:v>86.498000000000005</x:v>
      </x:c>
      <x:c r="V4373" s="11">
        <x:v>18</x:v>
      </x:c>
      <x:c r="W4373" s="12">
        <x:v>0</x:v>
      </x:c>
      <x:c r="X4373" s="8">
        <x:v>0</x:v>
      </x:c>
      <x:c r="Y4373" s="13">
        <x:f t="shared" si="408"/>
        <x:v>1.6333645054031587</x:v>
      </x:c>
      <x:c r="Z4373" s="13">
        <x:f t="shared" si="409"/>
        <x:v>0.26083967652830375</x:v>
      </x:c>
      <x:c r="AA4373" s="13">
        <x:f t="shared" si="410"/>
        <x:v>8.1380379216818524E-2</x:v>
      </x:c>
      <x:c r="AB4373" s="13">
        <x:f t="shared" si="411"/>
        <x:v>9.7966427937555459E-2</x:v>
      </x:c>
      <x:c r="AC4373" s="13">
        <x:f t="shared" si="412"/>
        <x:v>0.47381283243087835</x:v>
      </x:c>
      <x:c r="AD4373" s="13">
        <x:f t="shared" si="413"/>
        <x:v>6.6919144574849695E-2</x:v>
      </x:c>
      <x:c r="AE4373" s="50" t="n">
        <x:f>IF(OR(NOT(ISNUMBER(Q4373)),NOT(ISNUMBER(R4373))),"",IF(Q4373&lt;R4373,1,0))</x:f>
        <x:v>0</x:v>
      </x:c>
      <x:c r="AF4373" s="50" t="n">
        <x:f>IFERROR(IF(AND(A4373=A4372,C4373=C4372+1,ISNUMBER(AE4372)),AE4372,""),"")</x:f>
        <x:v>0</x:v>
      </x:c>
      <x:c r="AG4373" s="52" t="n">
        <x:f>IFERROR(IF(AND(A4373=A4372,C4373=C4372+1,ISNUMBER(U4373),ISNUMBER(U4372),U4372&lt;&gt;0),U4373/U4372-1,""),"")</x:f>
        <x:v>0.12562089513004793</x:v>
      </x:c>
      <x:c r="AH4373" s="50" t="n">
        <x:f>IF(AND(ISNUMBER(AE4373),ISNUMBER(AF4373),ISNUMBER(AG4373)),IF(AND(AE4373=1,AF4373=1,AG4373&lt;0),1,0),"")</x:f>
        <x:v>0</x:v>
      </x:c>
      <x:c r="AI4373" s="50" t="n">
        <x:f>IF(AND(A4373=A4374,C4374=C4373+1,ISNUMBER(AH4374)),C4374,"")</x:f>
        <x:v>2011</x:v>
      </x:c>
      <x:c r="AJ4373" s="50" t="n">
        <x:f>IF(AND(A4373=A4374,C4374=C4373+1,ISNUMBER(AH4374)),AH4374,"")</x:f>
        <x:v>0</x:v>
      </x:c>
    </x:row>
    <x:row r="4374" ht="15">
      <x:c r="A4374" s="9" t="s">
        <x:v>302</x:v>
      </x:c>
      <x:c r="B4374" s="10">
        <x:v>40908</x:v>
      </x:c>
      <x:c r="C4374" s="9">
        <x:v>2011</x:v>
      </x:c>
      <x:c r="D4374" s="11">
        <x:v>81.319000000000003</x:v>
      </x:c>
      <x:c r="E4374" s="11">
        <x:v>32.582000000000001</x:v>
      </x:c>
      <x:c r="F4374" s="11">
        <x:v>21.209</x:v>
      </x:c>
      <x:c r="G4374" s="11">
        <x:v>21.344000000000001</x:v>
      </x:c>
      <x:c r="H4374" s="11">
        <x:v>0</x:v>
      </x:c>
      <x:c r="I4374" s="11">
        <x:v>59.975000000000001</x:v>
      </x:c>
      <x:c r="J4374" s="11">
        <x:v>6.2990000000000004</x:v>
      </x:c>
      <x:c r="K4374" s="11">
        <x:v>26.971</x:v>
      </x:c>
      <x:c r="L4374" s="11">
        <x:v>0</x:v>
      </x:c>
      <x:c r="M4374" s="11">
        <x:v>0</x:v>
      </x:c>
      <x:c r="N4374" s="11">
        <x:v>0</x:v>
      </x:c>
      <x:c r="O4374" s="11">
        <x:v>38.776000000000003</x:v>
      </x:c>
      <x:c r="P4374" s="11">
        <x:v>9.4819999999999993</x:v>
      </x:c>
      <x:c r="Q4374" s="11">
        <x:v>10.337999999999999</x:v>
      </x:c>
      <x:c r="R4374" s="11">
        <x:v>0.126</x:v>
      </x:c>
      <x:c r="S4374" s="11">
        <x:v>7.25</x:v>
      </x:c>
      <x:c r="T4374" s="11">
        <x:v>10.814</x:v>
      </x:c>
      <x:c r="U4374" s="11">
        <x:v>105.2039</x:v>
      </x:c>
      <x:c r="V4374" s="11">
        <x:v>18</x:v>
      </x:c>
      <x:c r="W4374" s="12">
        <x:v>0</x:v>
      </x:c>
      <x:c r="X4374" s="8">
        <x:v>0</x:v>
      </x:c>
      <x:c r="Y4374" s="13">
        <x:f t="shared" si="408"/>
        <x:v>1.5362346173794144</x:v>
      </x:c>
      <x:c r="Z4374" s="13">
        <x:f t="shared" si="409"/>
        <x:v>0.2624724849051267</x:v>
      </x:c>
      <x:c r="AA4374" s="13">
        <x:f t="shared" si="410"/>
        <x:v>8.9155056013969669E-2</x:v>
      </x:c>
      <x:c r="AB4374" s="13">
        <x:f t="shared" si="411"/>
        <x:v>0.11660251601716695</x:v>
      </x:c>
      <x:c r="AC4374" s="13">
        <x:f t="shared" si="412"/>
        <x:v>0.50665292353823088</x:v>
      </x:c>
      <x:c r="AD4374" s="13">
        <x:f t="shared" si="413"/>
        <x:v>7.7460372114757925E-2</x:v>
      </x:c>
      <x:c r="AE4374" s="50" t="n">
        <x:f>IF(OR(NOT(ISNUMBER(Q4374)),NOT(ISNUMBER(R4374))),"",IF(Q4374&lt;R4374,1,0))</x:f>
        <x:v>0</x:v>
      </x:c>
      <x:c r="AF4374" s="50" t="n">
        <x:f>IFERROR(IF(AND(A4374=A4373,C4374=C4373+1,ISNUMBER(AE4373)),AE4373,""),"")</x:f>
        <x:v>0</x:v>
      </x:c>
      <x:c r="AG4374" s="52" t="n">
        <x:f>IFERROR(IF(AND(A4374=A4373,C4374=C4373+1,ISNUMBER(U4374),ISNUMBER(U4373),U4373&lt;&gt;0),U4374/U4373-1,""),"")</x:f>
        <x:v>0.21625817937987013</x:v>
      </x:c>
      <x:c r="AH4374" s="50" t="n">
        <x:f>IF(AND(ISNUMBER(AE4374),ISNUMBER(AF4374),ISNUMBER(AG4374)),IF(AND(AE4374=1,AF4374=1,AG4374&lt;0),1,0),"")</x:f>
        <x:v>0</x:v>
      </x:c>
      <x:c r="AI4374" s="50" t="n">
        <x:f>IF(AND(A4374=A4375,C4375=C4374+1,ISNUMBER(AH4375)),C4375,"")</x:f>
        <x:v>2012</x:v>
      </x:c>
      <x:c r="AJ4374" s="50" t="n">
        <x:f>IF(AND(A4374=A4375,C4375=C4374+1,ISNUMBER(AH4375)),AH4375,"")</x:f>
        <x:v>0</x:v>
      </x:c>
    </x:row>
    <x:row r="4375" ht="15">
      <x:c r="A4375" s="9" t="s">
        <x:v>302</x:v>
      </x:c>
      <x:c r="B4375" s="10">
        <x:v>41274</x:v>
      </x:c>
      <x:c r="C4375" s="9">
        <x:v>2012</x:v>
      </x:c>
      <x:c r="D4375" s="11">
        <x:v>83.572000000000003</x:v>
      </x:c>
      <x:c r="E4375" s="11">
        <x:v>35.366</x:v>
      </x:c>
      <x:c r="F4375" s="11">
        <x:v>18.643999999999998</x:v>
      </x:c>
      <x:c r="G4375" s="11">
        <x:v>18.899999999999999</x:v>
      </x:c>
      <x:c r="H4375" s="11">
        <x:v>0</x:v>
      </x:c>
      <x:c r="I4375" s="11">
        <x:v>64.671999999999997</x:v>
      </x:c>
      <x:c r="J4375" s="11">
        <x:v>10.529</x:v>
      </x:c>
      <x:c r="K4375" s="11">
        <x:v>32.134</x:v>
      </x:c>
      <x:c r="L4375" s="11">
        <x:v>0</x:v>
      </x:c>
      <x:c r="M4375" s="11">
        <x:v>0</x:v>
      </x:c>
      <x:c r="N4375" s="11">
        <x:v>0</x:v>
      </x:c>
      <x:c r="O4375" s="11">
        <x:v>32.317999999999998</x:v>
      </x:c>
      <x:c r="P4375" s="11">
        <x:v>9.0129999999999999</x:v>
      </x:c>
      <x:c r="Q4375" s="11">
        <x:v>9.9190000000000005</x:v>
      </x:c>
      <x:c r="R4375" s="11">
        <x:v>0</x:v>
      </x:c>
      <x:c r="S4375" s="11">
        <x:v>6.9489999999999998</x:v>
      </x:c>
      <x:c r="T4375" s="11">
        <x:v>8.4990000000000006</x:v>
      </x:c>
      <x:c r="U4375" s="11">
        <x:v>99.121899999999997</x:v>
      </x:c>
      <x:c r="V4375" s="11">
        <x:v>18</x:v>
      </x:c>
      <x:c r="W4375" s="12">
        <x:v>0</x:v>
      </x:c>
      <x:c r="X4375" s="8">
        <x:v>0</x:v>
      </x:c>
      <x:c r="Y4375" s="13">
        <x:f t="shared" si="408"/>
        <x:v>1.8969105342201247</x:v>
      </x:c>
      <x:c r="Z4375" s="13">
        <x:f t="shared" si="409"/>
        <x:v>0.2261522998133346</x:v>
      </x:c>
      <x:c r="AA4375" s="13">
        <x:f t="shared" si="410"/>
        <x:v>8.3149858804384233E-2</x:v>
      </x:c>
      <x:c r="AB4375" s="13">
        <x:f t="shared" si="411"/>
        <x:v>0.10784712583161823</x:v>
      </x:c>
      <x:c r="AC4375" s="13">
        <x:f t="shared" si="412"/>
        <x:v>0.44968253968253974</x:v>
      </x:c>
      <x:c r="AD4375" s="13">
        <x:f t="shared" si="413"/>
        <x:v>0.12598717273728041</x:v>
      </x:c>
      <x:c r="AE4375" s="50" t="n">
        <x:f>IF(OR(NOT(ISNUMBER(Q4375)),NOT(ISNUMBER(R4375))),"",IF(Q4375&lt;R4375,1,0))</x:f>
        <x:v>0</x:v>
      </x:c>
      <x:c r="AF4375" s="50" t="n">
        <x:f>IFERROR(IF(AND(A4375=A4374,C4375=C4374+1,ISNUMBER(AE4374)),AE4374,""),"")</x:f>
        <x:v>0</x:v>
      </x:c>
      <x:c r="AG4375" s="52" t="n">
        <x:f>IFERROR(IF(AND(A4375=A4374,C4375=C4374+1,ISNUMBER(U4375),ISNUMBER(U4374),U4374&lt;&gt;0),U4375/U4374-1,""),"")</x:f>
        <x:v>-0.057811545009263</x:v>
      </x:c>
      <x:c r="AH4375" s="50" t="n">
        <x:f>IF(AND(ISNUMBER(AE4375),ISNUMBER(AF4375),ISNUMBER(AG4375)),IF(AND(AE4375=1,AF4375=1,AG4375&lt;0),1,0),"")</x:f>
        <x:v>0</x:v>
      </x:c>
      <x:c r="AI4375" s="50" t="n">
        <x:f>IF(AND(A4375=A4376,C4376=C4375+1,ISNUMBER(AH4376)),C4376,"")</x:f>
        <x:v>2013</x:v>
      </x:c>
      <x:c r="AJ4375" s="50" t="n">
        <x:f>IF(AND(A4375=A4376,C4376=C4375+1,ISNUMBER(AH4376)),AH4376,"")</x:f>
        <x:v>0</x:v>
      </x:c>
    </x:row>
    <x:row r="4376" ht="15">
      <x:c r="A4376" s="9" t="s">
        <x:v>302</x:v>
      </x:c>
      <x:c r="B4376" s="10">
        <x:v>41639</x:v>
      </x:c>
      <x:c r="C4376" s="9">
        <x:v>2013</x:v>
      </x:c>
      <x:c r="D4376" s="11">
        <x:v>92.891000000000005</x:v>
      </x:c>
      <x:c r="E4376" s="11">
        <x:v>45.343000000000004</x:v>
      </x:c>
      <x:c r="F4376" s="11">
        <x:v>21.966999999999999</x:v>
      </x:c>
      <x:c r="G4376" s="11">
        <x:v>38.485999999999997</x:v>
      </x:c>
      <x:c r="H4376" s="11">
        <x:v>19.25</x:v>
      </x:c>
      <x:c r="I4376" s="11">
        <x:v>54.405000000000001</x:v>
      </x:c>
      <x:c r="J4376" s="11">
        <x:v>6.5000000000000002E-2</x:v>
      </x:c>
      <x:c r="K4376" s="11">
        <x:v>40.200000000000003</x:v>
      </x:c>
      <x:c r="L4376" s="11">
        <x:v>0</x:v>
      </x:c>
      <x:c r="M4376" s="11">
        <x:v>3</x:v>
      </x:c>
      <x:c r="N4376" s="11">
        <x:v>16.25</x:v>
      </x:c>
      <x:c r="O4376" s="11">
        <x:v>29.824000000000002</x:v>
      </x:c>
      <x:c r="P4376" s="11">
        <x:v>8.6880000000000006</x:v>
      </x:c>
      <x:c r="Q4376" s="11">
        <x:v>9.4779999999999998</x:v>
      </x:c>
      <x:c r="R4376" s="11">
        <x:v>0.11899999999999999</x:v>
      </x:c>
      <x:c r="S4376" s="11">
        <x:v>6.4379999999999997</x:v>
      </x:c>
      <x:c r="T4376" s="11">
        <x:v>6.375</x:v>
      </x:c>
      <x:c r="U4376" s="11">
        <x:v>95.730599999999995</x:v>
      </x:c>
      <x:c r="V4376" s="11">
        <x:v>18</x:v>
      </x:c>
      <x:c r="W4376" s="12">
        <x:v>0</x:v>
      </x:c>
      <x:c r="X4376" s="8">
        <x:v>0</x:v>
      </x:c>
      <x:c r="Y4376" s="13">
        <x:f t="shared" si="408"/>
        <x:v>2.064141667046024</x:v>
      </x:c>
      <x:c r="Z4376" s="13">
        <x:f t="shared" si="409"/>
        <x:v>0.41431355029012495</x:v>
      </x:c>
      <x:c r="AA4376" s="13">
        <x:f t="shared" si="410"/>
        <x:v>6.9307037280253198E-2</x:v>
      </x:c>
      <x:c r="AB4376" s="13">
        <x:f t="shared" si="411"/>
        <x:v>9.3528974819950261E-2</x:v>
      </x:c>
      <x:c r="AC4376" s="13">
        <x:f t="shared" si="412"/>
        <x:v>0.16564465000259837</x:v>
      </x:c>
      <x:c r="AD4376" s="13">
        <x:f t="shared" si="413"/>
        <x:v>6.9974486225791522E-4</x:v>
      </x:c>
      <x:c r="AE4376" s="50" t="n">
        <x:f>IF(OR(NOT(ISNUMBER(Q4376)),NOT(ISNUMBER(R4376))),"",IF(Q4376&lt;R4376,1,0))</x:f>
        <x:v>0</x:v>
      </x:c>
      <x:c r="AF4376" s="50" t="n">
        <x:f>IFERROR(IF(AND(A4376=A4375,C4376=C4375+1,ISNUMBER(AE4375)),AE4375,""),"")</x:f>
        <x:v>0</x:v>
      </x:c>
      <x:c r="AG4376" s="52" t="n">
        <x:f>IFERROR(IF(AND(A4376=A4375,C4376=C4375+1,ISNUMBER(U4376),ISNUMBER(U4375),U4375&lt;&gt;0),U4376/U4375-1,""),"")</x:f>
        <x:v>-0.034213428112253697</x:v>
      </x:c>
      <x:c r="AH4376" s="50" t="n">
        <x:f>IF(AND(ISNUMBER(AE4376),ISNUMBER(AF4376),ISNUMBER(AG4376)),IF(AND(AE4376=1,AF4376=1,AG4376&lt;0),1,0),"")</x:f>
        <x:v>0</x:v>
      </x:c>
      <x:c r="AI4376" s="50" t="n">
        <x:f>IF(AND(A4376=A4377,C4377=C4376+1,ISNUMBER(AH4377)),C4377,"")</x:f>
        <x:v>2014</x:v>
      </x:c>
      <x:c r="AJ4376" s="50" t="n">
        <x:f>IF(AND(A4376=A4377,C4377=C4376+1,ISNUMBER(AH4377)),AH4377,"")</x:f>
        <x:v>0</x:v>
      </x:c>
    </x:row>
    <x:row r="4377" ht="15">
      <x:c r="A4377" s="9" t="s">
        <x:v>302</x:v>
      </x:c>
      <x:c r="B4377" s="10">
        <x:v>42004</x:v>
      </x:c>
      <x:c r="C4377" s="9">
        <x:v>2014</x:v>
      </x:c>
      <x:c r="D4377" s="11">
        <x:v>92.748999999999995</x:v>
      </x:c>
      <x:c r="E4377" s="11">
        <x:v>44.051000000000002</x:v>
      </x:c>
      <x:c r="F4377" s="11">
        <x:v>22.753</x:v>
      </x:c>
      <x:c r="G4377" s="11">
        <x:v>36.264000000000003</x:v>
      </x:c>
      <x:c r="H4377" s="11">
        <x:v>16.25</x:v>
      </x:c>
      <x:c r="I4377" s="11">
        <x:v>56.484999999999999</x:v>
      </x:c>
      <x:c r="J4377" s="11">
        <x:v>2.5529999999999999</x:v>
      </x:c>
      <x:c r="K4377" s="11">
        <x:v>40.896000000000001</x:v>
      </x:c>
      <x:c r="L4377" s="11">
        <x:v>0</x:v>
      </x:c>
      <x:c r="M4377" s="11">
        <x:v>3</x:v>
      </x:c>
      <x:c r="N4377" s="11">
        <x:v>13.25</x:v>
      </x:c>
      <x:c r="O4377" s="11">
        <x:v>29.814</x:v>
      </x:c>
      <x:c r="P4377" s="11">
        <x:v>6.1609999999999996</x:v>
      </x:c>
      <x:c r="Q4377" s="11">
        <x:v>6.9080000000000004</x:v>
      </x:c>
      <x:c r="R4377" s="11">
        <x:v>0.59099999999999997</x:v>
      </x:c>
      <x:c r="S4377" s="11">
        <x:v>4.1130000000000004</x:v>
      </x:c>
      <x:c r="T4377" s="11">
        <x:v>8.0839999999999996</x:v>
      </x:c>
      <x:c r="U4377" s="11">
        <x:v>88.413600000000002</x:v>
      </x:c>
      <x:c r="V4377" s="11">
        <x:v>18</x:v>
      </x:c>
      <x:c r="W4377" s="12">
        <x:v>0</x:v>
      </x:c>
      <x:c r="X4377" s="8">
        <x:v>0</x:v>
      </x:c>
      <x:c r="Y4377" s="13">
        <x:f t="shared" si="408"/>
        <x:v>1.9360523886959962</x:v>
      </x:c>
      <x:c r="Z4377" s="13">
        <x:f t="shared" si="409"/>
        <x:v>0.3909907384446194</x:v>
      </x:c>
      <x:c r="AA4377" s="13">
        <x:f t="shared" si="410"/>
        <x:v>4.4345491595596725E-2</x:v>
      </x:c>
      <x:c r="AB4377" s="13">
        <x:f t="shared" si="411"/>
        <x:v>6.6426592200454992E-2</x:v>
      </x:c>
      <x:c r="AC4377" s="13">
        <x:f t="shared" si="412"/>
        <x:v>0.22292080300022057</x:v>
      </x:c>
      <x:c r="AD4377" s="13">
        <x:f t="shared" si="413"/>
        <x:v>2.7525903244239831E-2</x:v>
      </x:c>
      <x:c r="AE4377" s="50" t="n">
        <x:f>IF(OR(NOT(ISNUMBER(Q4377)),NOT(ISNUMBER(R4377))),"",IF(Q4377&lt;R4377,1,0))</x:f>
        <x:v>0</x:v>
      </x:c>
      <x:c r="AF4377" s="50" t="n">
        <x:f>IFERROR(IF(AND(A4377=A4376,C4377=C4376+1,ISNUMBER(AE4376)),AE4376,""),"")</x:f>
        <x:v>0</x:v>
      </x:c>
      <x:c r="AG4377" s="52" t="n">
        <x:f>IFERROR(IF(AND(A4377=A4376,C4377=C4376+1,ISNUMBER(U4377),ISNUMBER(U4376),U4376&lt;&gt;0),U4377/U4376-1,""),"")</x:f>
        <x:v>-0.07643324078194424</x:v>
      </x:c>
      <x:c r="AH4377" s="50" t="n">
        <x:f>IF(AND(ISNUMBER(AE4377),ISNUMBER(AF4377),ISNUMBER(AG4377)),IF(AND(AE4377=1,AF4377=1,AG4377&lt;0),1,0),"")</x:f>
        <x:v>0</x:v>
      </x:c>
      <x:c r="AI4377" s="50" t="n">
        <x:f>IF(AND(A4377=A4378,C4378=C4377+1,ISNUMBER(AH4378)),C4378,"")</x:f>
        <x:v>2015</x:v>
      </x:c>
      <x:c r="AJ4377" s="50" t="n">
        <x:f>IF(AND(A4377=A4378,C4378=C4377+1,ISNUMBER(AH4378)),AH4378,"")</x:f>
        <x:v>0</x:v>
      </x:c>
    </x:row>
    <x:row r="4378" ht="15">
      <x:c r="A4378" s="9" t="s">
        <x:v>302</x:v>
      </x:c>
      <x:c r="B4378" s="10">
        <x:v>42369</x:v>
      </x:c>
      <x:c r="C4378" s="9">
        <x:v>2015</x:v>
      </x:c>
      <x:c r="D4378" s="11">
        <x:v>74.811000000000007</x:v>
      </x:c>
      <x:c r="E4378" s="11">
        <x:v>25.614000000000001</x:v>
      </x:c>
      <x:c r="F4378" s="11">
        <x:v>24.667999999999999</x:v>
      </x:c>
      <x:c r="G4378" s="11">
        <x:v>36.24</x:v>
      </x:c>
      <x:c r="H4378" s="11">
        <x:v>13.25</x:v>
      </x:c>
      <x:c r="I4378" s="11">
        <x:v>38.570999999999998</x:v>
      </x:c>
      <x:c r="J4378" s="11">
        <x:v>-16.120999999999999</x:v>
      </x:c>
      <x:c r="K4378" s="11">
        <x:v>18.600000000000001</x:v>
      </x:c>
      <x:c r="L4378" s="11">
        <x:v>0</x:v>
      </x:c>
      <x:c r="M4378" s="11">
        <x:v>3</x:v>
      </x:c>
      <x:c r="N4378" s="11">
        <x:v>10.25</x:v>
      </x:c>
      <x:c r="O4378" s="11">
        <x:v>31.957999999999998</x:v>
      </x:c>
      <x:c r="P4378" s="11">
        <x:v>5.2729999999999997</x:v>
      </x:c>
      <x:c r="Q4378" s="11">
        <x:v>6.2990000000000004</x:v>
      </x:c>
      <x:c r="R4378" s="11">
        <x:v>0.49199999999999999</x:v>
      </x:c>
      <x:c r="S4378" s="11">
        <x:v>3.734</x:v>
      </x:c>
      <x:c r="T4378" s="11">
        <x:v>5.9219999999999997</x:v>
      </x:c>
      <x:c r="U4378" s="11">
        <x:v>63.785400000000003</x:v>
      </x:c>
      <x:c r="V4378" s="11">
        <x:v>18</x:v>
      </x:c>
      <x:c r="W4378" s="12">
        <x:v>0</x:v>
      </x:c>
      <x:c r="X4378" s="8">
        <x:v>0</x:v>
      </x:c>
      <x:c r="Y4378" s="13">
        <x:f t="shared" si="408"/>
        <x:v>1.0383492784173829</x:v>
      </x:c>
      <x:c r="Z4378" s="13">
        <x:f t="shared" si="409"/>
        <x:v>0.48442074026546894</x:v>
      </x:c>
      <x:c r="AA4378" s="13">
        <x:f t="shared" si="410"/>
        <x:v>4.9912446030663936E-2</x:v>
      </x:c>
      <x:c r="AB4378" s="13">
        <x:f t="shared" si="411"/>
        <x:v>7.0484287070083265E-2</x:v>
      </x:c>
      <x:c r="AC4378" s="13">
        <x:f t="shared" si="412"/>
        <x:v>0.16341059602649005</x:v>
      </x:c>
      <x:c r="AD4378" s="13">
        <x:f t="shared" si="413"/>
        <x:v>-0.21548970071246204</x:v>
      </x:c>
      <x:c r="AE4378" s="50" t="n">
        <x:f>IF(OR(NOT(ISNUMBER(Q4378)),NOT(ISNUMBER(R4378))),"",IF(Q4378&lt;R4378,1,0))</x:f>
        <x:v>0</x:v>
      </x:c>
      <x:c r="AF4378" s="50" t="n">
        <x:f>IFERROR(IF(AND(A4378=A4377,C4378=C4377+1,ISNUMBER(AE4377)),AE4377,""),"")</x:f>
        <x:v>0</x:v>
      </x:c>
      <x:c r="AG4378" s="52" t="n">
        <x:f>IFERROR(IF(AND(A4378=A4377,C4378=C4377+1,ISNUMBER(U4378),ISNUMBER(U4377),U4377&lt;&gt;0),U4378/U4377-1,""),"")</x:f>
        <x:v>-0.2785566926355221</x:v>
      </x:c>
      <x:c r="AH4378" s="50" t="n">
        <x:f>IF(AND(ISNUMBER(AE4378),ISNUMBER(AF4378),ISNUMBER(AG4378)),IF(AND(AE4378=1,AF4378=1,AG4378&lt;0),1,0),"")</x:f>
        <x:v>0</x:v>
      </x:c>
      <x:c r="AI4378" s="50" t="n">
        <x:f>IF(AND(A4378=A4379,C4379=C4378+1,ISNUMBER(AH4379)),C4379,"")</x:f>
        <x:v>2016</x:v>
      </x:c>
      <x:c r="AJ4378" s="50" t="n">
        <x:f>IF(AND(A4378=A4379,C4379=C4378+1,ISNUMBER(AH4379)),AH4379,"")</x:f>
        <x:v>0</x:v>
      </x:c>
    </x:row>
    <x:row r="4379" ht="15">
      <x:c r="A4379" s="9" t="s">
        <x:v>302</x:v>
      </x:c>
      <x:c r="B4379" s="10">
        <x:v>42735</x:v>
      </x:c>
      <x:c r="C4379" s="9">
        <x:v>2016</x:v>
      </x:c>
      <x:c r="D4379" s="11">
        <x:v>83.418999999999997</x:v>
      </x:c>
      <x:c r="E4379" s="11">
        <x:v>32.32</x:v>
      </x:c>
      <x:c r="F4379" s="11">
        <x:v>31.169</x:v>
      </x:c>
      <x:c r="G4379" s="11">
        <x:v>40.021999999999998</x:v>
      </x:c>
      <x:c r="H4379" s="11">
        <x:v>10.25</x:v>
      </x:c>
      <x:c r="I4379" s="11">
        <x:v>43.396999999999998</x:v>
      </x:c>
      <x:c r="J4379" s="11">
        <x:v>-11.552</x:v>
      </x:c>
      <x:c r="K4379" s="11">
        <x:v>23.849</x:v>
      </x:c>
      <x:c r="L4379" s="11">
        <x:v>0</x:v>
      </x:c>
      <x:c r="M4379" s="11">
        <x:v>3</x:v>
      </x:c>
      <x:c r="N4379" s="11">
        <x:v>7.25</x:v>
      </x:c>
      <x:c r="O4379" s="11">
        <x:v>42.988</x:v>
      </x:c>
      <x:c r="P4379" s="11">
        <x:v>8.2119999999999997</x:v>
      </x:c>
      <x:c r="Q4379" s="11">
        <x:v>9.625</x:v>
      </x:c>
      <x:c r="R4379" s="11">
        <x:v>0.39700000000000002</x:v>
      </x:c>
      <x:c r="S4379" s="11">
        <x:v>6.2430000000000003</x:v>
      </x:c>
      <x:c r="T4379" s="11">
        <x:v>10.641</x:v>
      </x:c>
      <x:c r="U4379" s="11">
        <x:v>109.40300000000001</x:v>
      </x:c>
      <x:c r="V4379" s="11">
        <x:v>18</x:v>
      </x:c>
      <x:c r="W4379" s="12">
        <x:v>0</x:v>
      </x:c>
      <x:c r="X4379" s="8">
        <x:v>0</x:v>
      </x:c>
      <x:c r="Y4379" s="13">
        <x:f t="shared" si="408"/>
        <x:v>1.0369277166415349</x:v>
      </x:c>
      <x:c r="Z4379" s="13">
        <x:f t="shared" si="409"/>
        <x:v>0.47977079562210045</x:v>
      </x:c>
      <x:c r="AA4379" s="13">
        <x:f t="shared" si="410"/>
        <x:v>7.4839065440726937E-2</x:v>
      </x:c>
      <x:c r="AB4379" s="13">
        <x:f t="shared" si="411"/>
        <x:v>9.8442800800776803E-2</x:v>
      </x:c>
      <x:c r="AC4379" s="13">
        <x:f t="shared" si="412"/>
        <x:v>0.26587876667832694</x:v>
      </x:c>
      <x:c r="AD4379" s="13">
        <x:f t="shared" si="413"/>
        <x:v>-0.13848164087318238</x:v>
      </x:c>
      <x:c r="AE4379" s="50" t="n">
        <x:f>IF(OR(NOT(ISNUMBER(Q4379)),NOT(ISNUMBER(R4379))),"",IF(Q4379&lt;R4379,1,0))</x:f>
        <x:v>0</x:v>
      </x:c>
      <x:c r="AF4379" s="50" t="n">
        <x:f>IFERROR(IF(AND(A4379=A4378,C4379=C4378+1,ISNUMBER(AE4378)),AE4378,""),"")</x:f>
        <x:v>0</x:v>
      </x:c>
      <x:c r="AG4379" s="52" t="n">
        <x:f>IFERROR(IF(AND(A4379=A4378,C4379=C4378+1,ISNUMBER(U4379),ISNUMBER(U4378),U4378&lt;&gt;0),U4379/U4378-1,""),"")</x:f>
        <x:v>0.7151730646825136</x:v>
      </x:c>
      <x:c r="AH4379" s="50" t="n">
        <x:f>IF(AND(ISNUMBER(AE4379),ISNUMBER(AF4379),ISNUMBER(AG4379)),IF(AND(AE4379=1,AF4379=1,AG4379&lt;0),1,0),"")</x:f>
        <x:v>0</x:v>
      </x:c>
      <x:c r="AI4379" s="50" t="n">
        <x:f>IF(AND(A4379=A4380,C4380=C4379+1,ISNUMBER(AH4380)),C4380,"")</x:f>
        <x:v>2017</x:v>
      </x:c>
      <x:c r="AJ4379" s="50" t="n">
        <x:f>IF(AND(A4379=A4380,C4380=C4379+1,ISNUMBER(AH4380)),AH4380,"")</x:f>
        <x:v>0</x:v>
      </x:c>
    </x:row>
    <x:row r="4380" ht="15">
      <x:c r="A4380" s="9" t="s">
        <x:v>302</x:v>
      </x:c>
      <x:c r="B4380" s="10">
        <x:v>43100</x:v>
      </x:c>
      <x:c r="C4380" s="9">
        <x:v>2017</x:v>
      </x:c>
      <x:c r="D4380" s="11">
        <x:v>110.82599999999999</x:v>
      </x:c>
      <x:c r="E4380" s="11">
        <x:v>33.655999999999999</x:v>
      </x:c>
      <x:c r="F4380" s="11">
        <x:v>40.722999999999999</x:v>
      </x:c>
      <x:c r="G4380" s="11">
        <x:v>56.402000000000001</x:v>
      </x:c>
      <x:c r="H4380" s="11">
        <x:v>14.055999999999999</x:v>
      </x:c>
      <x:c r="I4380" s="11">
        <x:v>54.423999999999999</x:v>
      </x:c>
      <x:c r="J4380" s="11">
        <x:v>-2.7120000000000002</x:v>
      </x:c>
      <x:c r="K4380" s="11">
        <x:v>19.137</x:v>
      </x:c>
      <x:c r="L4380" s="11">
        <x:v>0</x:v>
      </x:c>
      <x:c r="M4380" s="11">
        <x:v>3.0779999999999998</x:v>
      </x:c>
      <x:c r="N4380" s="11">
        <x:v>10.978</x:v>
      </x:c>
      <x:c r="O4380" s="11">
        <x:v>63.021000000000001</x:v>
      </x:c>
      <x:c r="P4380" s="11">
        <x:v>11.962</x:v>
      </x:c>
      <x:c r="Q4380" s="11">
        <x:v>14.807</x:v>
      </x:c>
      <x:c r="R4380" s="11">
        <x:v>0.47199999999999998</x:v>
      </x:c>
      <x:c r="S4380" s="11">
        <x:v>10.503</x:v>
      </x:c>
      <x:c r="T4380" s="11">
        <x:v>12.209</x:v>
      </x:c>
      <x:c r="U4380" s="11">
        <x:v>284.60789999999997</x:v>
      </x:c>
      <x:c r="V4380" s="11">
        <x:v>18</x:v>
      </x:c>
      <x:c r="W4380" s="12">
        <x:v>0</x:v>
      </x:c>
      <x:c r="X4380" s="8">
        <x:v>0</x:v>
      </x:c>
      <x:c r="Y4380" s="13">
        <x:f t="shared" si="408"/>
        <x:v>0.82646170468776858</x:v>
      </x:c>
      <x:c r="Z4380" s="13">
        <x:f t="shared" si="409"/>
        <x:v>0.50892389872412613</x:v>
      </x:c>
      <x:c r="AA4380" s="13">
        <x:f t="shared" si="410"/>
        <x:v>9.4770180282605171E-2</x:v>
      </x:c>
      <x:c r="AB4380" s="13">
        <x:f t="shared" si="411"/>
        <x:v>0.1079349611102088</x:v>
      </x:c>
      <x:c r="AC4380" s="13">
        <x:f t="shared" si="412"/>
        <x:v>0.21646395517889436</x:v>
      </x:c>
      <x:c r="AD4380" s="13">
        <x:f t="shared" si="413"/>
        <x:v>-2.4470792052406477E-2</x:v>
      </x:c>
      <x:c r="AE4380" s="50" t="n">
        <x:f>IF(OR(NOT(ISNUMBER(Q4380)),NOT(ISNUMBER(R4380))),"",IF(Q4380&lt;R4380,1,0))</x:f>
        <x:v>0</x:v>
      </x:c>
      <x:c r="AF4380" s="50" t="n">
        <x:f>IFERROR(IF(AND(A4380=A4379,C4380=C4379+1,ISNUMBER(AE4379)),AE4379,""),"")</x:f>
        <x:v>0</x:v>
      </x:c>
      <x:c r="AG4380" s="52" t="n">
        <x:f>IFERROR(IF(AND(A4380=A4379,C4380=C4379+1,ISNUMBER(U4380),ISNUMBER(U4379),U4379&lt;&gt;0),U4380/U4379-1,""),"")</x:f>
        <x:v>1.6014633967989904</x:v>
      </x:c>
      <x:c r="AH4380" s="50" t="n">
        <x:f>IF(AND(ISNUMBER(AE4380),ISNUMBER(AF4380),ISNUMBER(AG4380)),IF(AND(AE4380=1,AF4380=1,AG4380&lt;0),1,0),"")</x:f>
        <x:v>0</x:v>
      </x:c>
      <x:c r="AI4380" s="50" t="n">
        <x:f>IF(AND(A4380=A4381,C4381=C4380+1,ISNUMBER(AH4381)),C4381,"")</x:f>
        <x:v>2018</x:v>
      </x:c>
      <x:c r="AJ4380" s="50" t="n">
        <x:f>IF(AND(A4380=A4381,C4381=C4380+1,ISNUMBER(AH4381)),AH4381,"")</x:f>
        <x:v>0</x:v>
      </x:c>
    </x:row>
    <x:row r="4381" ht="15">
      <x:c r="A4381" s="9" t="s">
        <x:v>302</x:v>
      </x:c>
      <x:c r="B4381" s="10">
        <x:v>43465</x:v>
      </x:c>
      <x:c r="C4381" s="9">
        <x:v>2018</x:v>
      </x:c>
      <x:c r="D4381" s="11">
        <x:v>116.624</x:v>
      </x:c>
      <x:c r="E4381" s="11">
        <x:v>45.51</x:v>
      </x:c>
      <x:c r="F4381" s="11">
        <x:v>39.134</x:v>
      </x:c>
      <x:c r="G4381" s="11">
        <x:v>51.804000000000002</x:v>
      </x:c>
      <x:c r="H4381" s="11">
        <x:v>11.813000000000001</x:v>
      </x:c>
      <x:c r="I4381" s="11">
        <x:v>64.819999999999993</x:v>
      </x:c>
      <x:c r="J4381" s="11">
        <x:v>8.01</x:v>
      </x:c>
      <x:c r="K4381" s="11">
        <x:v>29.186</x:v>
      </x:c>
      <x:c r="L4381" s="11">
        <x:v>0</x:v>
      </x:c>
      <x:c r="M4381" s="11">
        <x:v>3.149</x:v>
      </x:c>
      <x:c r="N4381" s="11">
        <x:v>8.6639999999999997</x:v>
      </x:c>
      <x:c r="O4381" s="11">
        <x:v>52.274000000000001</x:v>
      </x:c>
      <x:c r="P4381" s="11">
        <x:v>7.6660000000000004</x:v>
      </x:c>
      <x:c r="Q4381" s="11">
        <x:v>11.473000000000001</x:v>
      </x:c>
      <x:c r="R4381" s="11">
        <x:v>0.44900000000000001</x:v>
      </x:c>
      <x:c r="S4381" s="11">
        <x:v>13.792999999999999</x:v>
      </x:c>
      <x:c r="T4381" s="11">
        <x:v>11.581</x:v>
      </x:c>
      <x:c r="U4381" s="11">
        <x:v>208.90559999999999</x:v>
      </x:c>
      <x:c r="V4381" s="11">
        <x:v>18</x:v>
      </x:c>
      <x:c r="W4381" s="12">
        <x:v>0</x:v>
      </x:c>
      <x:c r="X4381" s="8">
        <x:v>0</x:v>
      </x:c>
      <x:c r="Y4381" s="13">
        <x:f t="shared" si="408"/>
        <x:v>1.1629273777278069</x:v>
      </x:c>
      <x:c r="Z4381" s="13">
        <x:f t="shared" si="409"/>
        <x:v>0.44419673480587191</x:v>
      </x:c>
      <x:c r="AA4381" s="13">
        <x:f t="shared" si="410"/>
        <x:v>0.11826896693647962</x:v>
      </x:c>
      <x:c r="AB4381" s="13">
        <x:f t="shared" si="411"/>
        <x:v>6.5732610783372211E-2</x:v>
      </x:c>
      <x:c r="AC4381" s="13">
        <x:f t="shared" si="412"/>
        <x:v>0.22355416570149023</x:v>
      </x:c>
      <x:c r="AD4381" s="13">
        <x:f t="shared" si="413"/>
        <x:v>6.8682260941144185E-2</x:v>
      </x:c>
      <x:c r="AE4381" s="50" t="n">
        <x:f>IF(OR(NOT(ISNUMBER(Q4381)),NOT(ISNUMBER(R4381))),"",IF(Q4381&lt;R4381,1,0))</x:f>
        <x:v>0</x:v>
      </x:c>
      <x:c r="AF4381" s="50" t="n">
        <x:f>IFERROR(IF(AND(A4381=A4380,C4381=C4380+1,ISNUMBER(AE4380)),AE4380,""),"")</x:f>
        <x:v>0</x:v>
      </x:c>
      <x:c r="AG4381" s="52" t="n">
        <x:f>IFERROR(IF(AND(A4381=A4380,C4381=C4380+1,ISNUMBER(U4381),ISNUMBER(U4380),U4380&lt;&gt;0),U4381/U4380-1,""),"")</x:f>
        <x:v>-0.26598804882085136</x:v>
      </x:c>
      <x:c r="AH4381" s="50" t="n">
        <x:f>IF(AND(ISNUMBER(AE4381),ISNUMBER(AF4381),ISNUMBER(AG4381)),IF(AND(AE4381=1,AF4381=1,AG4381&lt;0),1,0),"")</x:f>
        <x:v>0</x:v>
      </x:c>
      <x:c r="AI4381" s="50" t="n">
        <x:f>IF(AND(A4381=A4382,C4382=C4381+1,ISNUMBER(AH4382)),C4382,"")</x:f>
        <x:v>2019</x:v>
      </x:c>
      <x:c r="AJ4381" s="50" t="n">
        <x:f>IF(AND(A4381=A4382,C4382=C4381+1,ISNUMBER(AH4382)),AH4382,"")</x:f>
        <x:v>0</x:v>
      </x:c>
    </x:row>
    <x:row r="4382" ht="15">
      <x:c r="A4382" s="9" t="s">
        <x:v>302</x:v>
      </x:c>
      <x:c r="B4382" s="10">
        <x:v>43830</x:v>
      </x:c>
      <x:c r="C4382" s="9">
        <x:v>2019</x:v>
      </x:c>
      <x:c r="D4382" s="11">
        <x:v>81.150999999999996</x:v>
      </x:c>
      <x:c r="E4382" s="11">
        <x:v>43.783000000000001</x:v>
      </x:c>
      <x:c r="F4382" s="11">
        <x:v>31.6</x:v>
      </x:c>
      <x:c r="G4382" s="11">
        <x:v>34.726999999999997</x:v>
      </x:c>
      <x:c r="H4382" s="11">
        <x:v>2.1230000000000002</x:v>
      </x:c>
      <x:c r="I4382" s="11">
        <x:v>46.423999999999999</x:v>
      </x:c>
      <x:c r="J4382" s="11">
        <x:v>-11.148999999999999</x:v>
      </x:c>
      <x:c r="K4382" s="11">
        <x:v>32.965000000000003</x:v>
      </x:c>
      <x:c r="L4382" s="11">
        <x:v>0</x:v>
      </x:c>
      <x:c r="M4382" s="11">
        <x:v>0.83499999999999996</x:v>
      </x:c>
      <x:c r="N4382" s="11">
        <x:v>1.288</x:v>
      </x:c>
      <x:c r="O4382" s="11">
        <x:v>59.652000000000001</x:v>
      </x:c>
      <x:c r="P4382" s="11">
        <x:v>8.9429999999999996</x:v>
      </x:c>
      <x:c r="Q4382" s="11">
        <x:v>12.179</x:v>
      </x:c>
      <x:c r="R4382" s="11">
        <x:v>0.32600000000000001</x:v>
      </x:c>
      <x:c r="S4382" s="11">
        <x:v>29.172000000000001</x:v>
      </x:c>
      <x:c r="T4382" s="11">
        <x:v>16.175000000000001</x:v>
      </x:c>
      <x:c r="U4382" s="11">
        <x:v>349.67579999999998</x:v>
      </x:c>
      <x:c r="V4382" s="11">
        <x:v>18</x:v>
      </x:c>
      <x:c r="W4382" s="12">
        <x:v>0</x:v>
      </x:c>
      <x:c r="X4382" s="8">
        <x:v>0</x:v>
      </x:c>
      <x:c r="Y4382" s="13">
        <x:f t="shared" si="408"/>
        <x:v>1.3855379746835443</x:v>
      </x:c>
      <x:c r="Z4382" s="13">
        <x:f t="shared" si="409"/>
        <x:v>0.42793064780470974</x:v>
      </x:c>
      <x:c r="AA4382" s="13">
        <x:f t="shared" si="410"/>
        <x:v>0.35947801012926522</x:v>
      </x:c>
      <x:c r="AB4382" s="13">
        <x:f t="shared" si="411"/>
        <x:v>0.11020196916858696</x:v>
      </x:c>
      <x:c r="AC4382" s="13">
        <x:f t="shared" si="412"/>
        <x:v>0.46577590923488932</x:v>
      </x:c>
      <x:c r="AD4382" s="13">
        <x:f t="shared" si="413"/>
        <x:v>-0.13738586092592819</x:v>
      </x:c>
      <x:c r="AE4382" s="50" t="n">
        <x:f>IF(OR(NOT(ISNUMBER(Q4382)),NOT(ISNUMBER(R4382))),"",IF(Q4382&lt;R4382,1,0))</x:f>
        <x:v>0</x:v>
      </x:c>
      <x:c r="AF4382" s="50" t="n">
        <x:f>IFERROR(IF(AND(A4382=A4381,C4382=C4381+1,ISNUMBER(AE4381)),AE4381,""),"")</x:f>
        <x:v>0</x:v>
      </x:c>
      <x:c r="AG4382" s="52" t="n">
        <x:f>IFERROR(IF(AND(A4382=A4381,C4382=C4381+1,ISNUMBER(U4382),ISNUMBER(U4381),U4381&lt;&gt;0),U4382/U4381-1,""),"")</x:f>
        <x:v>0.6738459859381463</x:v>
      </x:c>
      <x:c r="AH4382" s="50" t="n">
        <x:f>IF(AND(ISNUMBER(AE4382),ISNUMBER(AF4382),ISNUMBER(AG4382)),IF(AND(AE4382=1,AF4382=1,AG4382&lt;0),1,0),"")</x:f>
        <x:v>0</x:v>
      </x:c>
      <x:c r="AI4382" s="50" t="n">
        <x:f>IF(AND(A4382=A4383,C4383=C4382+1,ISNUMBER(AH4383)),C4383,"")</x:f>
        <x:v>2020</x:v>
      </x:c>
      <x:c r="AJ4382" s="50" t="n">
        <x:f>IF(AND(A4382=A4383,C4383=C4382+1,ISNUMBER(AH4383)),AH4383,"")</x:f>
        <x:v>0</x:v>
      </x:c>
    </x:row>
    <x:row r="4383" ht="15">
      <x:c r="A4383" s="9" t="s">
        <x:v>302</x:v>
      </x:c>
      <x:c r="B4383" s="10">
        <x:v>44196</x:v>
      </x:c>
      <x:c r="C4383" s="9">
        <x:v>2020</x:v>
      </x:c>
      <x:c r="D4383" s="11">
        <x:v>88.21</x:v>
      </x:c>
      <x:c r="E4383" s="11">
        <x:v>53.826999999999998</x:v>
      </x:c>
      <x:c r="F4383" s="11">
        <x:v>34.912999999999997</x:v>
      </x:c>
      <x:c r="G4383" s="11">
        <x:v>37.561999999999998</x:v>
      </x:c>
      <x:c r="H4383" s="11">
        <x:v>1.853</x:v>
      </x:c>
      <x:c r="I4383" s="11">
        <x:v>50.648000000000003</x:v>
      </x:c>
      <x:c r="J4383" s="11">
        <x:v>-6.165</x:v>
      </x:c>
      <x:c r="K4383" s="11">
        <x:v>44.822000000000003</x:v>
      </x:c>
      <x:c r="L4383" s="11">
        <x:v>0</x:v>
      </x:c>
      <x:c r="M4383" s="11">
        <x:v>0.88100000000000001</x:v>
      </x:c>
      <x:c r="N4383" s="11">
        <x:v>0.97199999999999998</x:v>
      </x:c>
      <x:c r="O4383" s="11">
        <x:v>57.265999999999998</x:v>
      </x:c>
      <x:c r="P4383" s="11">
        <x:v>8.1470000000000002</x:v>
      </x:c>
      <x:c r="Q4383" s="11">
        <x:v>10.566000000000001</x:v>
      </x:c>
      <x:c r="R4383" s="11">
        <x:v>0.1</x:v>
      </x:c>
      <x:c r="S4383" s="11">
        <x:v>7.0369999999999999</x:v>
      </x:c>
      <x:c r="T4383" s="11">
        <x:v>16.48</x:v>
      </x:c>
      <x:c r="U4383" s="11">
        <x:v>251.10890000000001</x:v>
      </x:c>
      <x:c r="V4383" s="11">
        <x:v>18</x:v>
      </x:c>
      <x:c r="W4383" s="12">
        <x:v>0</x:v>
      </x:c>
      <x:c r="X4383" s="8">
        <x:v>0</x:v>
      </x:c>
      <x:c r="Y4383" s="13">
        <x:f t="shared" si="408"/>
        <x:v>1.5417466273307938</x:v>
      </x:c>
      <x:c r="Z4383" s="13">
        <x:f t="shared" si="409"/>
        <x:v>0.42582473642444169</x:v>
      </x:c>
      <x:c r="AA4383" s="13">
        <x:f t="shared" si="410"/>
        <x:v>7.9775535653554025E-2</x:v>
      </x:c>
      <x:c r="AB4383" s="13">
        <x:f t="shared" si="411"/>
        <x:v>9.2359142954313578E-2</x:v>
      </x:c>
      <x:c r="AC4383" s="13">
        <x:f t="shared" si="412"/>
        <x:v>0.43874128108194455</x:v>
      </x:c>
      <x:c r="AD4383" s="13">
        <x:f t="shared" si="413"/>
        <x:v>-6.9890035143407789E-2</x:v>
      </x:c>
      <x:c r="AE4383" s="50" t="n">
        <x:f>IF(OR(NOT(ISNUMBER(Q4383)),NOT(ISNUMBER(R4383))),"",IF(Q4383&lt;R4383,1,0))</x:f>
        <x:v>0</x:v>
      </x:c>
      <x:c r="AF4383" s="50" t="n">
        <x:f>IFERROR(IF(AND(A4383=A4382,C4383=C4382+1,ISNUMBER(AE4382)),AE4382,""),"")</x:f>
        <x:v>0</x:v>
      </x:c>
      <x:c r="AG4383" s="52" t="n">
        <x:f>IFERROR(IF(AND(A4383=A4382,C4383=C4382+1,ISNUMBER(U4383),ISNUMBER(U4382),U4382&lt;&gt;0),U4383/U4382-1,""),"")</x:f>
        <x:v>-0.28188081645913154</x:v>
      </x:c>
      <x:c r="AH4383" s="50" t="n">
        <x:f>IF(AND(ISNUMBER(AE4383),ISNUMBER(AF4383),ISNUMBER(AG4383)),IF(AND(AE4383=1,AF4383=1,AG4383&lt;0),1,0),"")</x:f>
        <x:v>0</x:v>
      </x:c>
      <x:c r="AI4383" s="50" t="n">
        <x:f>IF(AND(A4383=A4384,C4384=C4383+1,ISNUMBER(AH4384)),C4384,"")</x:f>
        <x:v>2021</x:v>
      </x:c>
      <x:c r="AJ4383" s="50" t="n">
        <x:f>IF(AND(A4383=A4384,C4384=C4383+1,ISNUMBER(AH4384)),AH4384,"")</x:f>
        <x:v>0</x:v>
      </x:c>
    </x:row>
    <x:row r="4384" ht="15">
      <x:c r="A4384" s="9" t="s">
        <x:v>302</x:v>
      </x:c>
      <x:c r="B4384" s="10">
        <x:v>44561</x:v>
      </x:c>
      <x:c r="C4384" s="9">
        <x:v>2021</x:v>
      </x:c>
      <x:c r="D4384" s="11">
        <x:v>117.245</x:v>
      </x:c>
      <x:c r="E4384" s="11">
        <x:v>41.006999999999998</x:v>
      </x:c>
      <x:c r="F4384" s="11">
        <x:v>41.515999999999998</x:v>
      </x:c>
      <x:c r="G4384" s="11">
        <x:v>60.055999999999997</x:v>
      </x:c>
      <x:c r="H4384" s="11">
        <x:v>12.936</x:v>
      </x:c>
      <x:c r="I4384" s="11">
        <x:v>57.189</x:v>
      </x:c>
      <x:c r="J4384" s="11">
        <x:v>-3.3460000000000001</x:v>
      </x:c>
      <x:c r="K4384" s="11">
        <x:v>29.064</x:v>
      </x:c>
      <x:c r="L4384" s="11">
        <x:v>0</x:v>
      </x:c>
      <x:c r="M4384" s="11">
        <x:v>0.58599999999999997</x:v>
      </x:c>
      <x:c r="N4384" s="11">
        <x:v>12.35</x:v>
      </x:c>
      <x:c r="O4384" s="11">
        <x:v>59.33</x:v>
      </x:c>
      <x:c r="P4384" s="11">
        <x:v>6.4610000000000003</x:v>
      </x:c>
      <x:c r="Q4384" s="11">
        <x:v>9.0579999999999998</x:v>
      </x:c>
      <x:c r="R4384" s="11">
        <x:v>0.23799999999999999</x:v>
      </x:c>
      <x:c r="S4384" s="11">
        <x:v>5.0739999999999998</x:v>
      </x:c>
      <x:c r="T4384" s="11">
        <x:v>11.92</x:v>
      </x:c>
      <x:c r="U4384" s="11">
        <x:v>331.7568</x:v>
      </x:c>
      <x:c r="V4384" s="11">
        <x:v>18</x:v>
      </x:c>
      <x:c r="W4384" s="12">
        <x:v>0</x:v>
      </x:c>
      <x:c r="X4384" s="8">
        <x:v>0</x:v>
      </x:c>
      <x:c r="Y4384" s="13">
        <x:f t="shared" si="408"/>
        <x:v>0.98773966663455048</x:v>
      </x:c>
      <x:c r="Z4384" s="13">
        <x:f t="shared" si="409"/>
        <x:v>0.51222653418056208</x:v>
      </x:c>
      <x:c r="AA4384" s="13">
        <x:f t="shared" si="410"/>
        <x:v>4.3276898801654654E-2</x:v>
      </x:c>
      <x:c r="AB4384" s="13">
        <x:f t="shared" si="411"/>
        <x:v>5.5106827583265815E-2</x:v>
      </x:c>
      <x:c r="AC4384" s="13">
        <x:f t="shared" si="412"/>
        <x:v>0.19848141734381244</x:v>
      </x:c>
      <x:c r="AD4384" s="13">
        <x:f t="shared" si="413"/>
        <x:v>-2.853853042773679E-2</x:v>
      </x:c>
      <x:c r="AE4384" s="50" t="n">
        <x:f>IF(OR(NOT(ISNUMBER(Q4384)),NOT(ISNUMBER(R4384))),"",IF(Q4384&lt;R4384,1,0))</x:f>
        <x:v>0</x:v>
      </x:c>
      <x:c r="AF4384" s="50" t="n">
        <x:f>IFERROR(IF(AND(A4384=A4383,C4384=C4383+1,ISNUMBER(AE4383)),AE4383,""),"")</x:f>
        <x:v>0</x:v>
      </x:c>
      <x:c r="AG4384" s="52" t="n">
        <x:f>IFERROR(IF(AND(A4384=A4383,C4384=C4383+1,ISNUMBER(U4384),ISNUMBER(U4383),U4383&lt;&gt;0),U4384/U4383-1,""),"")</x:f>
        <x:v>0.3211670315150119</x:v>
      </x:c>
      <x:c r="AH4384" s="50" t="n">
        <x:f>IF(AND(ISNUMBER(AE4384),ISNUMBER(AF4384),ISNUMBER(AG4384)),IF(AND(AE4384=1,AF4384=1,AG4384&lt;0),1,0),"")</x:f>
        <x:v>0</x:v>
      </x:c>
      <x:c r="AI4384" s="50" t="n">
        <x:f>IF(AND(A4384=A4385,C4385=C4384+1,ISNUMBER(AH4385)),C4385,"")</x:f>
        <x:v>2022</x:v>
      </x:c>
      <x:c r="AJ4384" s="50" t="n">
        <x:f>IF(AND(A4384=A4385,C4385=C4384+1,ISNUMBER(AH4385)),AH4385,"")</x:f>
        <x:v>0</x:v>
      </x:c>
    </x:row>
    <x:row r="4385" ht="15">
      <x:c r="A4385" s="9" t="s">
        <x:v>302</x:v>
      </x:c>
      <x:c r="B4385" s="10">
        <x:v>44926</x:v>
      </x:c>
      <x:c r="C4385" s="9">
        <x:v>2022</x:v>
      </x:c>
      <x:c r="D4385" s="11">
        <x:v>118.19199999999999</x:v>
      </x:c>
      <x:c r="E4385" s="11">
        <x:v>44.232999999999997</x:v>
      </x:c>
      <x:c r="F4385" s="11">
        <x:v>40.182000000000002</x:v>
      </x:c>
      <x:c r="G4385" s="11">
        <x:v>57.651000000000003</x:v>
      </x:c>
      <x:c r="H4385" s="11">
        <x:v>13.346</x:v>
      </x:c>
      <x:c r="I4385" s="11">
        <x:v>60.540999999999997</x:v>
      </x:c>
      <x:c r="J4385" s="11">
        <x:v>-3.286</x:v>
      </x:c>
      <x:c r="K4385" s="11">
        <x:v>29.245000000000001</x:v>
      </x:c>
      <x:c r="L4385" s="11">
        <x:v>0</x:v>
      </x:c>
      <x:c r="M4385" s="11">
        <x:v>1.8029999999999999</x:v>
      </x:c>
      <x:c r="N4385" s="11">
        <x:v>11.542999999999999</x:v>
      </x:c>
      <x:c r="O4385" s="11">
        <x:v>74.394000000000005</x:v>
      </x:c>
      <x:c r="P4385" s="11">
        <x:v>3.6850000000000001</x:v>
      </x:c>
      <x:c r="Q4385" s="11">
        <x:v>8.1989999999999998</x:v>
      </x:c>
      <x:c r="R4385" s="11">
        <x:v>0.498</x:v>
      </x:c>
      <x:c r="S4385" s="11">
        <x:v>2.5950000000000002</x:v>
      </x:c>
      <x:c r="T4385" s="11">
        <x:v>3.1949999999999998</x:v>
      </x:c>
      <x:c r="U4385" s="11">
        <x:v>200.6816</x:v>
      </x:c>
      <x:c r="V4385" s="11">
        <x:v>18</x:v>
      </x:c>
      <x:c r="W4385" s="12">
        <x:v>0</x:v>
      </x:c>
      <x:c r="X4385" s="8">
        <x:v>0</x:v>
      </x:c>
      <x:c r="Y4385" s="13">
        <x:f t="shared" si="408"/>
        <x:v>1.1008162858991586</x:v>
      </x:c>
      <x:c r="Z4385" s="13">
        <x:f t="shared" si="409"/>
        <x:v>0.48777413022878036</x:v>
      </x:c>
      <x:c r="AA4385" s="13">
        <x:f t="shared" si="410"/>
        <x:v>2.1955800731013945E-2</x:v>
      </x:c>
      <x:c r="AB4385" s="13">
        <x:f t="shared" si="411"/>
        <x:v>3.1178083118992828E-2</x:v>
      </x:c>
      <x:c r="AC4385" s="13">
        <x:f t="shared" si="412"/>
        <x:v>5.5419680491231714E-2</x:v>
      </x:c>
      <x:c r="AD4385" s="13">
        <x:f t="shared" si="413"/>
        <x:v>-2.780222011642074E-2</x:v>
      </x:c>
      <x:c r="AE4385" s="50" t="n">
        <x:f>IF(OR(NOT(ISNUMBER(Q4385)),NOT(ISNUMBER(R4385))),"",IF(Q4385&lt;R4385,1,0))</x:f>
        <x:v>0</x:v>
      </x:c>
      <x:c r="AF4385" s="50" t="n">
        <x:f>IFERROR(IF(AND(A4385=A4384,C4385=C4384+1,ISNUMBER(AE4384)),AE4384,""),"")</x:f>
        <x:v>0</x:v>
      </x:c>
      <x:c r="AG4385" s="52" t="n">
        <x:f>IFERROR(IF(AND(A4385=A4384,C4385=C4384+1,ISNUMBER(U4385),ISNUMBER(U4384),U4384&lt;&gt;0),U4385/U4384-1,""),"")</x:f>
        <x:v>-0.3950942377066574</x:v>
      </x:c>
      <x:c r="AH4385" s="50" t="n">
        <x:f>IF(AND(ISNUMBER(AE4385),ISNUMBER(AF4385),ISNUMBER(AG4385)),IF(AND(AE4385=1,AF4385=1,AG4385&lt;0),1,0),"")</x:f>
        <x:v>0</x:v>
      </x:c>
      <x:c r="AI4385" s="50" t="n">
        <x:f>IF(AND(A4385=A4386,C4386=C4385+1,ISNUMBER(AH4386)),C4386,"")</x:f>
        <x:v>2023</x:v>
      </x:c>
      <x:c r="AJ4385" s="50" t="n">
        <x:f>IF(AND(A4385=A4386,C4386=C4385+1,ISNUMBER(AH4386)),AH4386,"")</x:f>
        <x:v>0</x:v>
      </x:c>
    </x:row>
    <x:row r="4386" ht="15">
      <x:c r="A4386" s="9" t="s">
        <x:v>302</x:v>
      </x:c>
      <x:c r="B4386" s="10">
        <x:v>45291</x:v>
      </x:c>
      <x:c r="C4386" s="9">
        <x:v>2023</x:v>
      </x:c>
      <x:c r="D4386" s="11">
        <x:v>119.413</x:v>
      </x:c>
      <x:c r="E4386" s="11">
        <x:v>48.789000000000001</x:v>
      </x:c>
      <x:c r="F4386" s="11">
        <x:v>44.137</x:v>
      </x:c>
      <x:c r="G4386" s="11">
        <x:v>59.098999999999997</x:v>
      </x:c>
      <x:c r="H4386" s="11">
        <x:v>11.403</x:v>
      </x:c>
      <x:c r="I4386" s="11">
        <x:v>60.314</x:v>
      </x:c>
      <x:c r="J4386" s="11">
        <x:v>-2.3490000000000002</x:v>
      </x:c>
      <x:c r="K4386" s="11">
        <x:v>34.085000000000001</x:v>
      </x:c>
      <x:c r="L4386" s="11">
        <x:v>0</x:v>
      </x:c>
      <x:c r="M4386" s="11">
        <x:v>1.6759999999999999</x:v>
      </x:c>
      <x:c r="N4386" s="11">
        <x:v>9.7270000000000003</x:v>
      </x:c>
      <x:c r="O4386" s="11">
        <x:v>74.685000000000002</x:v>
      </x:c>
      <x:c r="P4386" s="11">
        <x:v>5.2850000000000001</x:v>
      </x:c>
      <x:c r="Q4386" s="11">
        <x:v>9.7149999999999999</x:v>
      </x:c>
      <x:c r="R4386" s="11">
        <x:v>0.52700000000000002</x:v>
      </x:c>
      <x:c r="S4386" s="11">
        <x:v>4.125</x:v>
      </x:c>
      <x:c r="T4386" s="11">
        <x:v>11.276</x:v>
      </x:c>
      <x:c r="U4386" s="11">
        <x:v>160.5453</x:v>
      </x:c>
      <x:c r="V4386" s="11">
        <x:v>18</x:v>
      </x:c>
      <x:c r="W4386" s="12">
        <x:v>0</x:v>
      </x:c>
      <x:c r="X4386" s="8">
        <x:v>0</x:v>
      </x:c>
      <x:c r="Y4386" s="13">
        <x:f t="shared" si="408"/>
        <x:v>1.105399098262229</x:v>
      </x:c>
      <x:c r="Z4386" s="13">
        <x:f t="shared" si="409"/>
        <x:v>0.49491261420448357</x:v>
      </x:c>
      <x:c r="AA4386" s="13">
        <x:f t="shared" si="410"/>
        <x:v>3.4543977623876801E-2</x:v>
      </x:c>
      <x:c r="AB4386" s="13">
        <x:f t="shared" si="411"/>
        <x:v>4.4258162846591245E-2</x:v>
      </x:c>
      <x:c r="AC4386" s="13">
        <x:f t="shared" si="412"/>
        <x:v>0.19079849066820082</x:v>
      </x:c>
      <x:c r="AD4386" s="13">
        <x:f t="shared" si="413"/>
        <x:v>-1.9671225075996755E-2</x:v>
      </x:c>
      <x:c r="AE4386" s="50" t="n">
        <x:f>IF(OR(NOT(ISNUMBER(Q4386)),NOT(ISNUMBER(R4386))),"",IF(Q4386&lt;R4386,1,0))</x:f>
        <x:v>0</x:v>
      </x:c>
      <x:c r="AF4386" s="50" t="n">
        <x:f>IFERROR(IF(AND(A4386=A4385,C4386=C4385+1,ISNUMBER(AE4385)),AE4385,""),"")</x:f>
        <x:v>0</x:v>
      </x:c>
      <x:c r="AG4386" s="52" t="n">
        <x:f>IFERROR(IF(AND(A4386=A4385,C4386=C4385+1,ISNUMBER(U4386),ISNUMBER(U4385),U4385&lt;&gt;0),U4386/U4385-1,""),"")</x:f>
        <x:v>-0.19999990033964254</x:v>
      </x:c>
      <x:c r="AH4386" s="50" t="n">
        <x:f>IF(AND(ISNUMBER(AE4386),ISNUMBER(AF4386),ISNUMBER(AG4386)),IF(AND(AE4386=1,AF4386=1,AG4386&lt;0),1,0),"")</x:f>
        <x:v>0</x:v>
      </x:c>
      <x:c r="AI4386" s="50" t="n">
        <x:f>IF(AND(A4386=A4387,C4387=C4386+1,ISNUMBER(AH4387)),C4387,"")</x:f>
        <x:v>2024</x:v>
      </x:c>
      <x:c r="AJ4386" s="50" t="n">
        <x:f>IF(AND(A4386=A4387,C4387=C4386+1,ISNUMBER(AH4387)),AH4387,"")</x:f>
        <x:v>0</x:v>
      </x:c>
    </x:row>
    <x:row r="4387" ht="15">
      <x:c r="A4387" s="9" t="s">
        <x:v>302</x:v>
      </x:c>
      <x:c r="B4387" s="10">
        <x:v>45657</x:v>
      </x:c>
      <x:c r="C4387" s="9">
        <x:v>2024</x:v>
      </x:c>
      <x:c r="D4387" s="11">
        <x:v>114.783</x:v>
      </x:c>
      <x:c r="E4387" s="11">
        <x:v>47.369</x:v>
      </x:c>
      <x:c r="F4387" s="11">
        <x:v>50.37</x:v>
      </x:c>
      <x:c r="G4387" s="11">
        <x:v>56.866</x:v>
      </x:c>
      <x:c r="H4387" s="11">
        <x:v>10.122999999999999</x:v>
      </x:c>
      <x:c r="I4387" s="11">
        <x:v>57.917000000000002</x:v>
      </x:c>
      <x:c r="J4387" s="11">
        <x:v>-2.3E-2</x:v>
      </x:c>
      <x:c r="K4387" s="11">
        <x:v>30.4</x:v>
      </x:c>
      <x:c r="L4387" s="11">
        <x:v>0</x:v>
      </x:c>
      <x:c r="M4387" s="11">
        <x:v>7.7069999999999999</x:v>
      </x:c>
      <x:c r="N4387" s="11">
        <x:v>2.4159999999999999</x:v>
      </x:c>
      <x:c r="O4387" s="11">
        <x:v>70.043999999999997</x:v>
      </x:c>
      <x:c r="P4387" s="11">
        <x:v>5.6749999999999998</x:v>
      </x:c>
      <x:c r="Q4387" s="11">
        <x:v>10.426</x:v>
      </x:c>
      <x:c r="R4387" s="11">
        <x:v>0.45</x:v>
      </x:c>
      <x:c r="S4387" s="11">
        <x:v>4.9800000000000004</x:v>
      </x:c>
      <x:c r="T4387" s="11">
        <x:v>7.14</x:v>
      </x:c>
      <x:c r="U4387" s="11">
        <x:v>194.9479</x:v>
      </x:c>
      <x:c r="V4387" s="11">
        <x:v>18</x:v>
      </x:c>
      <x:c r="W4387" s="12">
        <x:v>0</x:v>
      </x:c>
      <x:c r="X4387" s="8">
        <x:v>0</x:v>
      </x:c>
      <x:c r="Y4387" s="13">
        <x:f t="shared" si="408"/>
        <x:v>0.9404208854476872</x:v>
      </x:c>
      <x:c r="Z4387" s="13">
        <x:f t="shared" si="409"/>
        <x:v>0.49542179591054425</x:v>
      </x:c>
      <x:c r="AA4387" s="13">
        <x:f t="shared" si="410"/>
        <x:v>4.3386215728810018E-2</x:v>
      </x:c>
      <x:c r="AB4387" s="13">
        <x:f t="shared" si="411"/>
        <x:v>4.9441119329517433E-2</x:v>
      </x:c>
      <x:c r="AC4387" s="13">
        <x:f t="shared" si="412"/>
        <x:v>0.12555833010937995</x:v>
      </x:c>
      <x:c r="AD4387" s="13">
        <x:f t="shared" si="413"/>
        <x:v>-2.0037810477161253E-4</x:v>
      </x:c>
      <x:c r="AE4387" s="50" t="n">
        <x:f>IF(OR(NOT(ISNUMBER(Q4387)),NOT(ISNUMBER(R4387))),"",IF(Q4387&lt;R4387,1,0))</x:f>
        <x:v>0</x:v>
      </x:c>
      <x:c r="AF4387" s="50" t="n">
        <x:f>IFERROR(IF(AND(A4387=A4386,C4387=C4386+1,ISNUMBER(AE4386)),AE4386,""),"")</x:f>
        <x:v>0</x:v>
      </x:c>
      <x:c r="AG4387" s="52" t="n">
        <x:f>IFERROR(IF(AND(A4387=A4386,C4387=C4386+1,ISNUMBER(U4387),ISNUMBER(U4386),U4386&lt;&gt;0),U4387/U4386-1,""),"")</x:f>
        <x:v>0.2142859367418417</x:v>
      </x:c>
      <x:c r="AH4387" s="50" t="n">
        <x:f>IF(AND(ISNUMBER(AE4387),ISNUMBER(AF4387),ISNUMBER(AG4387)),IF(AND(AE4387=1,AF4387=1,AG4387&lt;0),1,0),"")</x:f>
        <x:v>0</x:v>
      </x:c>
      <x:c r="AI4387" s="50" t="str">
        <x:f>IF(AND(A4387=A4388,C4388=C4387+1,ISNUMBER(AH4388)),C4388,"")</x:f>
      </x:c>
      <x:c r="AJ4387" s="50" t="str">
        <x:f>IF(AND(A4387=A4388,C4388=C4387+1,ISNUMBER(AH4388)),AH4388,"")</x:f>
      </x:c>
    </x:row>
    <x:row r="4388" ht="15">
      <x:c r="A4388" s="9" t="s">
        <x:v>303</x:v>
      </x:c>
      <x:c r="B4388" s="10">
        <x:v>39447</x:v>
      </x:c>
      <x:c r="C4388" s="9">
        <x:v>2007</x:v>
      </x:c>
      <x:c r="D4388" s="11">
        <x:v>354.32499999999999</x:v>
      </x:c>
      <x:c r="E4388" s="11">
        <x:v>114.538</x:v>
      </x:c>
      <x:c r="F4388" s="11">
        <x:v>134.13800000000001</x:v>
      </x:c>
      <x:c r="G4388" s="11">
        <x:v>174.148</x:v>
      </x:c>
      <x:c r="H4388" s="11">
        <x:v>90.813999999999993</x:v>
      </x:c>
      <x:c r="I4388" s="11">
        <x:v>180.17699999999999</x:v>
      </x:c>
      <x:c r="J4388" s="11">
        <x:v>160.75899999999999</x:v>
      </x:c>
      <x:c r="K4388" s="11">
        <x:v>2.3260000000000001</x:v>
      </x:c>
      <x:c r="L4388" s="11">
        <x:v>83.403000000000006</x:v>
      </x:c>
      <x:c r="M4388" s="11">
        <x:v>73.257999999999996</x:v>
      </x:c>
      <x:c r="N4388" s="11">
        <x:v>17.556000000000001</x:v>
      </x:c>
      <x:c r="O4388" s="11">
        <x:v>124.782</x:v>
      </x:c>
      <x:c r="P4388" s="11">
        <x:v>-9.9139999999999997</x:v>
      </x:c>
      <x:c r="Q4388" s="11">
        <x:v>-5.056</x:v>
      </x:c>
      <x:c r="R4388" s="11">
        <x:v>4.1950000000000003</x:v>
      </x:c>
      <x:c r="S4388" s="11">
        <x:v>31.428000000000001</x:v>
      </x:c>
      <x:c r="T4388" s="11">
        <x:v>4.0049999999999999</x:v>
      </x:c>
      <x:c r="U4388" s="11">
        <x:v>219.46180000000001</x:v>
      </x:c>
      <x:c r="V4388" s="11">
        <x:v>18</x:v>
      </x:c>
      <x:c r="W4388" s="12">
        <x:v>0</x:v>
      </x:c>
      <x:c r="X4388" s="8">
        <x:v>0</x:v>
      </x:c>
      <x:c r="Y4388" s="13">
        <x:f t="shared" si="408"/>
        <x:v>0.85388182319700601</x:v>
      </x:c>
      <x:c r="Z4388" s="13">
        <x:f t="shared" si="409"/>
        <x:v>0.49149227404219292</x:v>
      </x:c>
      <x:c r="AA4388" s="13">
        <x:f t="shared" si="410"/>
        <x:v>8.869822902702322E-2</x:v>
      </x:c>
      <x:c r="AB4388" s="13">
        <x:f t="shared" si="411"/>
        <x:v>-2.7979961899386157E-2</x:v>
      </x:c>
      <x:c r="AC4388" s="13">
        <x:f t="shared" si="412"/>
        <x:v>2.2997680134138779E-2</x:v>
      </x:c>
      <x:c r="AD4388" s="13">
        <x:f t="shared" si="413"/>
        <x:v>0.45370493191279193</x:v>
      </x:c>
      <x:c r="AE4388" s="50" t="n">
        <x:f>IF(OR(NOT(ISNUMBER(Q4388)),NOT(ISNUMBER(R4388))),"",IF(Q4388&lt;R4388,1,0))</x:f>
        <x:v>1</x:v>
      </x:c>
      <x:c r="AF4388" s="50" t="str">
        <x:f>IFERROR(IF(AND(A4388=A4387,C4388=C4387+1,ISNUMBER(AE4387)),AE4387,""),"")</x:f>
      </x:c>
      <x:c r="AG4388" s="52" t="str">
        <x:f>IFERROR(IF(AND(A4388=A4387,C4388=C4387+1,ISNUMBER(U4388),ISNUMBER(U4387),U4387&lt;&gt;0),U4388/U4387-1,""),"")</x:f>
      </x:c>
      <x:c r="AH4388" s="50" t="str">
        <x:f>IF(AND(ISNUMBER(AE4388),ISNUMBER(AF4388),ISNUMBER(AG4388)),IF(AND(AE4388=1,AF4388=1,AG4388&lt;0),1,0),"")</x:f>
      </x:c>
      <x:c r="AI4388" s="50" t="n">
        <x:f>IF(AND(A4388=A4389,C4389=C4388+1,ISNUMBER(AH4389)),C4389,"")</x:f>
        <x:v>2008</x:v>
      </x:c>
      <x:c r="AJ4388" s="50" t="n">
        <x:f>IF(AND(A4388=A4389,C4389=C4388+1,ISNUMBER(AH4389)),AH4389,"")</x:f>
        <x:v>0</x:v>
      </x:c>
    </x:row>
    <x:row r="4389" ht="15">
      <x:c r="A4389" s="9" t="s">
        <x:v>303</x:v>
      </x:c>
      <x:c r="B4389" s="10">
        <x:v>39813</x:v>
      </x:c>
      <x:c r="C4389" s="9">
        <x:v>2008</x:v>
      </x:c>
      <x:c r="D4389" s="11">
        <x:v>341.851</x:v>
      </x:c>
      <x:c r="E4389" s="11">
        <x:v>88.819000000000003</x:v>
      </x:c>
      <x:c r="F4389" s="11">
        <x:v>111.69</x:v>
      </x:c>
      <x:c r="G4389" s="11">
        <x:v>151.751</x:v>
      </x:c>
      <x:c r="H4389" s="11">
        <x:v>51.856999999999999</x:v>
      </x:c>
      <x:c r="I4389" s="11">
        <x:v>190.1</x:v>
      </x:c>
      <x:c r="J4389" s="11">
        <x:v>173.30600000000001</x:v>
      </x:c>
      <x:c r="K4389" s="11">
        <x:v>2.5790000000000002</x:v>
      </x:c>
      <x:c r="L4389" s="11">
        <x:v>59.011000000000003</x:v>
      </x:c>
      <x:c r="M4389" s="11">
        <x:v>45.463000000000001</x:v>
      </x:c>
      <x:c r="N4389" s="11">
        <x:v>6.3940000000000001</x:v>
      </x:c>
      <x:c r="O4389" s="11">
        <x:v>193.679</x:v>
      </x:c>
      <x:c r="P4389" s="11">
        <x:v>43.988999999999997</x:v>
      </x:c>
      <x:c r="Q4389" s="11">
        <x:v>49.055999999999997</x:v>
      </x:c>
      <x:c r="R4389" s="11">
        <x:v>3.427</x:v>
      </x:c>
      <x:c r="S4389" s="11">
        <x:v>13.861000000000001</x:v>
      </x:c>
      <x:c r="T4389" s="11">
        <x:v>57.234000000000002</x:v>
      </x:c>
      <x:c r="U4389" s="11">
        <x:v>75.541700000000006</x:v>
      </x:c>
      <x:c r="V4389" s="11">
        <x:v>18</x:v>
      </x:c>
      <x:c r="W4389" s="12">
        <x:v>0</x:v>
      </x:c>
      <x:c r="X4389" s="8">
        <x:v>0</x:v>
      </x:c>
      <x:c r="Y4389" s="13">
        <x:f t="shared" si="408"/>
        <x:v>0.79522786283463165</x:v>
      </x:c>
      <x:c r="Z4389" s="13">
        <x:f t="shared" si="409"/>
        <x:v>0.4439097735563155</x:v>
      </x:c>
      <x:c r="AA4389" s="13">
        <x:f t="shared" si="410"/>
        <x:v>4.0546904938116315E-2</x:v>
      </x:c>
      <x:c r="AB4389" s="13">
        <x:f t="shared" si="411"/>
        <x:v>0.12867886886392024</x:v>
      </x:c>
      <x:c r="AC4389" s="13">
        <x:f t="shared" si="412"/>
        <x:v>0.3771573169204816</x:v>
      </x:c>
      <x:c r="AD4389" s="13">
        <x:f t="shared" si="413"/>
        <x:v>0.50696356014754973</x:v>
      </x:c>
      <x:c r="AE4389" s="50" t="n">
        <x:f>IF(OR(NOT(ISNUMBER(Q4389)),NOT(ISNUMBER(R4389))),"",IF(Q4389&lt;R4389,1,0))</x:f>
        <x:v>0</x:v>
      </x:c>
      <x:c r="AF4389" s="50" t="n">
        <x:f>IFERROR(IF(AND(A4389=A4388,C4389=C4388+1,ISNUMBER(AE4388)),AE4388,""),"")</x:f>
        <x:v>1</x:v>
      </x:c>
      <x:c r="AG4389" s="52" t="n">
        <x:f>IFERROR(IF(AND(A4389=A4388,C4389=C4388+1,ISNUMBER(U4389),ISNUMBER(U4388),U4388&lt;&gt;0),U4389/U4388-1,""),"")</x:f>
        <x:v>-0.6557865651334309</x:v>
      </x:c>
      <x:c r="AH4389" s="50" t="n">
        <x:f>IF(AND(ISNUMBER(AE4389),ISNUMBER(AF4389),ISNUMBER(AG4389)),IF(AND(AE4389=1,AF4389=1,AG4389&lt;0),1,0),"")</x:f>
        <x:v>0</x:v>
      </x:c>
      <x:c r="AI4389" s="50" t="n">
        <x:f>IF(AND(A4389=A4390,C4390=C4389+1,ISNUMBER(AH4390)),C4390,"")</x:f>
        <x:v>2009</x:v>
      </x:c>
      <x:c r="AJ4389" s="50" t="n">
        <x:f>IF(AND(A4389=A4390,C4390=C4389+1,ISNUMBER(AH4390)),AH4390,"")</x:f>
        <x:v>0</x:v>
      </x:c>
    </x:row>
    <x:row r="4390" ht="15">
      <x:c r="A4390" s="9" t="s">
        <x:v>303</x:v>
      </x:c>
      <x:c r="B4390" s="10">
        <x:v>40178</x:v>
      </x:c>
      <x:c r="C4390" s="9">
        <x:v>2009</x:v>
      </x:c>
      <x:c r="D4390" s="11">
        <x:v>300.86</x:v>
      </x:c>
      <x:c r="E4390" s="11">
        <x:v>84.808999999999997</x:v>
      </x:c>
      <x:c r="F4390" s="11">
        <x:v>89.957999999999998</x:v>
      </x:c>
      <x:c r="G4390" s="11">
        <x:v>124.66</x:v>
      </x:c>
      <x:c r="H4390" s="11">
        <x:v>36.393999999999998</x:v>
      </x:c>
      <x:c r="I4390" s="11">
        <x:v>176.2</x:v>
      </x:c>
      <x:c r="J4390" s="11">
        <x:v>159.54900000000001</x:v>
      </x:c>
      <x:c r="K4390" s="11">
        <x:v>4.3049999999999997</x:v>
      </x:c>
      <x:c r="L4390" s="11">
        <x:v>55.433</x:v>
      </x:c>
      <x:c r="M4390" s="11">
        <x:v>31.163</x:v>
      </x:c>
      <x:c r="N4390" s="11">
        <x:v>5.2309999999999999</x:v>
      </x:c>
      <x:c r="O4390" s="11">
        <x:v>116.524</x:v>
      </x:c>
      <x:c r="P4390" s="11">
        <x:v>-10.044</x:v>
      </x:c>
      <x:c r="Q4390" s="11">
        <x:v>-5.6189999999999998</x:v>
      </x:c>
      <x:c r="R4390" s="11">
        <x:v>2.6509999999999998</x:v>
      </x:c>
      <x:c r="S4390" s="11">
        <x:v>-7.3890000000000002</x:v>
      </x:c>
      <x:c r="T4390" s="11">
        <x:v>11.063000000000001</x:v>
      </x:c>
      <x:c r="U4390" s="11">
        <x:v>120.4761</x:v>
      </x:c>
      <x:c r="V4390" s="11">
        <x:v>18</x:v>
      </x:c>
      <x:c r="W4390" s="12">
        <x:v>0</x:v>
      </x:c>
      <x:c r="X4390" s="8">
        <x:v>0</x:v>
      </x:c>
      <x:c r="Y4390" s="13">
        <x:f t="shared" si="408"/>
        <x:v>0.94276217790524464</x:v>
      </x:c>
      <x:c r="Z4390" s="13">
        <x:f t="shared" si="409"/>
        <x:v>0.41434554277737151</x:v>
      </x:c>
      <x:c r="AA4390" s="13">
        <x:f t="shared" si="410"/>
        <x:v>-2.4559595825300803E-2</x:v>
      </x:c>
      <x:c r="AB4390" s="13">
        <x:f t="shared" si="411"/>
        <x:v>-3.3384298344745066E-2</x:v>
      </x:c>
      <x:c r="AC4390" s="13">
        <x:f t="shared" si="412"/>
        <x:v>8.8745387453874544E-2</x:v>
      </x:c>
      <x:c r="AD4390" s="13">
        <x:f t="shared" si="413"/>
        <x:v>0.53030977863458084</x:v>
      </x:c>
      <x:c r="AE4390" s="50" t="n">
        <x:f>IF(OR(NOT(ISNUMBER(Q4390)),NOT(ISNUMBER(R4390))),"",IF(Q4390&lt;R4390,1,0))</x:f>
        <x:v>1</x:v>
      </x:c>
      <x:c r="AF4390" s="50" t="n">
        <x:f>IFERROR(IF(AND(A4390=A4389,C4390=C4389+1,ISNUMBER(AE4389)),AE4389,""),"")</x:f>
        <x:v>0</x:v>
      </x:c>
      <x:c r="AG4390" s="52" t="n">
        <x:f>IFERROR(IF(AND(A4390=A4389,C4390=C4389+1,ISNUMBER(U4390),ISNUMBER(U4389),U4389&lt;&gt;0),U4390/U4389-1,""),"")</x:f>
        <x:v>0.5948290811565002</x:v>
      </x:c>
      <x:c r="AH4390" s="50" t="n">
        <x:f>IF(AND(ISNUMBER(AE4390),ISNUMBER(AF4390),ISNUMBER(AG4390)),IF(AND(AE4390=1,AF4390=1,AG4390&lt;0),1,0),"")</x:f>
        <x:v>0</x:v>
      </x:c>
      <x:c r="AI4390" s="50" t="n">
        <x:f>IF(AND(A4390=A4391,C4391=C4390+1,ISNUMBER(AH4391)),C4391,"")</x:f>
        <x:v>2010</x:v>
      </x:c>
      <x:c r="AJ4390" s="50" t="n">
        <x:f>IF(AND(A4390=A4391,C4391=C4390+1,ISNUMBER(AH4391)),AH4391,"")</x:f>
        <x:v>0</x:v>
      </x:c>
    </x:row>
    <x:row r="4391" ht="15">
      <x:c r="A4391" s="9" t="s">
        <x:v>303</x:v>
      </x:c>
      <x:c r="B4391" s="10">
        <x:v>40543</x:v>
      </x:c>
      <x:c r="C4391" s="9">
        <x:v>2010</x:v>
      </x:c>
      <x:c r="D4391" s="11">
        <x:v>296.23</x:v>
      </x:c>
      <x:c r="E4391" s="11">
        <x:v>117.092</x:v>
      </x:c>
      <x:c r="F4391" s="11">
        <x:v>80.015000000000001</x:v>
      </x:c>
      <x:c r="G4391" s="11">
        <x:v>107.589</x:v>
      </x:c>
      <x:c r="H4391" s="11">
        <x:v>15.430999999999999</x:v>
      </x:c>
      <x:c r="I4391" s="11">
        <x:v>188.64099999999999</x:v>
      </x:c>
      <x:c r="J4391" s="11">
        <x:v>168.52799999999999</x:v>
      </x:c>
      <x:c r="K4391" s="11">
        <x:v>4.0369999999999999</x:v>
      </x:c>
      <x:c r="L4391" s="11">
        <x:v>58.005000000000003</x:v>
      </x:c>
      <x:c r="M4391" s="11">
        <x:v>11.362</x:v>
      </x:c>
      <x:c r="N4391" s="11">
        <x:v>4.069</x:v>
      </x:c>
      <x:c r="O4391" s="11">
        <x:v>131.94399999999999</x:v>
      </x:c>
      <x:c r="P4391" s="11">
        <x:v>20.885999999999999</x:v>
      </x:c>
      <x:c r="Q4391" s="11">
        <x:v>25.027000000000001</x:v>
      </x:c>
      <x:c r="R4391" s="11">
        <x:v>2.4750000000000001</x:v>
      </x:c>
      <x:c r="S4391" s="11">
        <x:v>11.827</x:v>
      </x:c>
      <x:c r="T4391" s="11">
        <x:v>15.183999999999999</x:v>
      </x:c>
      <x:c r="U4391" s="11">
        <x:v>121.77849999999999</x:v>
      </x:c>
      <x:c r="V4391" s="11">
        <x:v>18</x:v>
      </x:c>
      <x:c r="W4391" s="12">
        <x:v>0</x:v>
      </x:c>
      <x:c r="X4391" s="8">
        <x:v>0</x:v>
      </x:c>
      <x:c r="Y4391" s="13">
        <x:f t="shared" si="408"/>
        <x:v>1.4633756170717991</x:v>
      </x:c>
      <x:c r="Z4391" s="13">
        <x:f t="shared" si="409"/>
        <x:v>0.36319413968875536</x:v>
      </x:c>
      <x:c r="AA4391" s="13">
        <x:f t="shared" si="410"/>
        <x:v>3.9925058231779359E-2</x:v>
      </x:c>
      <x:c r="AB4391" s="13">
        <x:f t="shared" si="411"/>
        <x:v>7.0506025723255566E-2</x:v>
      </x:c>
      <x:c r="AC4391" s="13">
        <x:f t="shared" si="412"/>
        <x:v>0.14112966938999338</x:v>
      </x:c>
      <x:c r="AD4391" s="13">
        <x:f t="shared" si="413"/>
        <x:v>0.56890929345441033</x:v>
      </x:c>
      <x:c r="AE4391" s="50" t="n">
        <x:f>IF(OR(NOT(ISNUMBER(Q4391)),NOT(ISNUMBER(R4391))),"",IF(Q4391&lt;R4391,1,0))</x:f>
        <x:v>0</x:v>
      </x:c>
      <x:c r="AF4391" s="50" t="n">
        <x:f>IFERROR(IF(AND(A4391=A4390,C4391=C4390+1,ISNUMBER(AE4390)),AE4390,""),"")</x:f>
        <x:v>1</x:v>
      </x:c>
      <x:c r="AG4391" s="52" t="n">
        <x:f>IFERROR(IF(AND(A4391=A4390,C4391=C4390+1,ISNUMBER(U4391),ISNUMBER(U4390),U4390&lt;&gt;0),U4391/U4390-1,""),"")</x:f>
        <x:v>0.010810442901123096</x:v>
      </x:c>
      <x:c r="AH4391" s="50" t="n">
        <x:f>IF(AND(ISNUMBER(AE4391),ISNUMBER(AF4391),ISNUMBER(AG4391)),IF(AND(AE4391=1,AF4391=1,AG4391&lt;0),1,0),"")</x:f>
        <x:v>0</x:v>
      </x:c>
      <x:c r="AI4391" s="50" t="n">
        <x:f>IF(AND(A4391=A4392,C4392=C4391+1,ISNUMBER(AH4392)),C4392,"")</x:f>
        <x:v>2011</x:v>
      </x:c>
      <x:c r="AJ4391" s="50" t="n">
        <x:f>IF(AND(A4391=A4392,C4392=C4391+1,ISNUMBER(AH4392)),AH4392,"")</x:f>
        <x:v>0</x:v>
      </x:c>
    </x:row>
    <x:row r="4392" ht="15">
      <x:c r="A4392" s="9" t="s">
        <x:v>303</x:v>
      </x:c>
      <x:c r="B4392" s="10">
        <x:v>40908</x:v>
      </x:c>
      <x:c r="C4392" s="9">
        <x:v>2011</x:v>
      </x:c>
      <x:c r="D4392" s="11">
        <x:v>292.35599999999999</x:v>
      </x:c>
      <x:c r="E4392" s="11">
        <x:v>104.887</x:v>
      </x:c>
      <x:c r="F4392" s="11">
        <x:v>62.594000000000001</x:v>
      </x:c>
      <x:c r="G4392" s="11">
        <x:v>106.319</x:v>
      </x:c>
      <x:c r="H4392" s="11">
        <x:v>6.5049999999999999</x:v>
      </x:c>
      <x:c r="I4392" s="11">
        <x:v>186.03700000000001</x:v>
      </x:c>
      <x:c r="J4392" s="11">
        <x:v>165.09299999999999</x:v>
      </x:c>
      <x:c r="K4392" s="11">
        <x:v>4.2460000000000004</x:v>
      </x:c>
      <x:c r="L4392" s="11">
        <x:v>62.115000000000002</x:v>
      </x:c>
      <x:c r="M4392" s="11">
        <x:v>1.4219999999999999</x:v>
      </x:c>
      <x:c r="N4392" s="11">
        <x:v>5.0830000000000002</x:v>
      </x:c>
      <x:c r="O4392" s="11">
        <x:v>114.583</x:v>
      </x:c>
      <x:c r="P4392" s="11">
        <x:v>16.882000000000001</x:v>
      </x:c>
      <x:c r="Q4392" s="11">
        <x:v>21.001999999999999</x:v>
      </x:c>
      <x:c r="R4392" s="11">
        <x:v>1.2130000000000001</x:v>
      </x:c>
      <x:c r="S4392" s="11">
        <x:v>8.9339999999999993</x:v>
      </x:c>
      <x:c r="T4392" s="11">
        <x:v>-0.95599999999999996</x:v>
      </x:c>
      <x:c r="U4392" s="11">
        <x:v>161.2482</x:v>
      </x:c>
      <x:c r="V4392" s="11">
        <x:v>18</x:v>
      </x:c>
      <x:c r="W4392" s="12">
        <x:v>0</x:v>
      </x:c>
      <x:c r="X4392" s="8">
        <x:v>0</x:v>
      </x:c>
      <x:c r="Y4392" s="13">
        <x:f t="shared" si="408"/>
        <x:v>1.6756717896283988</x:v>
      </x:c>
      <x:c r="Z4392" s="13">
        <x:f t="shared" si="409"/>
        <x:v>0.3636627946749853</x:v>
      </x:c>
      <x:c r="AA4392" s="13">
        <x:f t="shared" si="410"/>
        <x:v>3.0558633994171486E-2</x:v>
      </x:c>
      <x:c r="AB4392" s="13">
        <x:f t="shared" si="411"/>
        <x:v>5.7744667460219737E-2</x:v>
      </x:c>
      <x:c r="AC4392" s="13">
        <x:f t="shared" si="412"/>
        <x:v>-8.9918076731346219E-3</x:v>
      </x:c>
      <x:c r="AD4392" s="13">
        <x:f t="shared" si="413"/>
        <x:v>0.56469851824487949</x:v>
      </x:c>
      <x:c r="AE4392" s="50" t="n">
        <x:f>IF(OR(NOT(ISNUMBER(Q4392)),NOT(ISNUMBER(R4392))),"",IF(Q4392&lt;R4392,1,0))</x:f>
        <x:v>0</x:v>
      </x:c>
      <x:c r="AF4392" s="50" t="n">
        <x:f>IFERROR(IF(AND(A4392=A4391,C4392=C4391+1,ISNUMBER(AE4391)),AE4391,""),"")</x:f>
        <x:v>0</x:v>
      </x:c>
      <x:c r="AG4392" s="52" t="n">
        <x:f>IFERROR(IF(AND(A4392=A4391,C4392=C4391+1,ISNUMBER(U4392),ISNUMBER(U4391),U4391&lt;&gt;0),U4392/U4391-1,""),"")</x:f>
        <x:v>0.3241105778113542</x:v>
      </x:c>
      <x:c r="AH4392" s="50" t="n">
        <x:f>IF(AND(ISNUMBER(AE4392),ISNUMBER(AF4392),ISNUMBER(AG4392)),IF(AND(AE4392=1,AF4392=1,AG4392&lt;0),1,0),"")</x:f>
        <x:v>0</x:v>
      </x:c>
      <x:c r="AI4392" s="50" t="n">
        <x:f>IF(AND(A4392=A4393,C4393=C4392+1,ISNUMBER(AH4393)),C4393,"")</x:f>
        <x:v>2012</x:v>
      </x:c>
      <x:c r="AJ4392" s="50" t="n">
        <x:f>IF(AND(A4392=A4393,C4393=C4392+1,ISNUMBER(AH4393)),AH4393,"")</x:f>
        <x:v>0</x:v>
      </x:c>
    </x:row>
    <x:row r="4393" ht="15">
      <x:c r="A4393" s="9" t="s">
        <x:v>303</x:v>
      </x:c>
      <x:c r="B4393" s="10">
        <x:v>41274</x:v>
      </x:c>
      <x:c r="C4393" s="9">
        <x:v>2012</x:v>
      </x:c>
      <x:c r="D4393" s="11">
        <x:v>310.69900000000001</x:v>
      </x:c>
      <x:c r="E4393" s="11">
        <x:v>124.146</x:v>
      </x:c>
      <x:c r="F4393" s="11">
        <x:v>80.831000000000003</x:v>
      </x:c>
      <x:c r="G4393" s="11">
        <x:v>128.79599999999999</x:v>
      </x:c>
      <x:c r="H4393" s="11">
        <x:v>25.36</x:v>
      </x:c>
      <x:c r="I4393" s="11">
        <x:v>181.90299999999999</x:v>
      </x:c>
      <x:c r="J4393" s="11">
        <x:v>163.96299999999999</x:v>
      </x:c>
      <x:c r="K4393" s="11">
        <x:v>3.4180000000000001</x:v>
      </x:c>
      <x:c r="L4393" s="11">
        <x:v>81.56</x:v>
      </x:c>
      <x:c r="M4393" s="11">
        <x:v>19.222999999999999</x:v>
      </x:c>
      <x:c r="N4393" s="11">
        <x:v>6.1369999999999996</x:v>
      </x:c>
      <x:c r="O4393" s="11">
        <x:v>103.14700000000001</x:v>
      </x:c>
      <x:c r="P4393" s="11">
        <x:v>14.148</x:v>
      </x:c>
      <x:c r="Q4393" s="11">
        <x:v>18.274999999999999</x:v>
      </x:c>
      <x:c r="R4393" s="11">
        <x:v>1.141</x:v>
      </x:c>
      <x:c r="S4393" s="11">
        <x:v>9.1140000000000008</x:v>
      </x:c>
      <x:c r="T4393" s="11">
        <x:v>-7.9169999999999998</x:v>
      </x:c>
      <x:c r="U4393" s="11">
        <x:v>176.97980000000001</x:v>
      </x:c>
      <x:c r="V4393" s="11">
        <x:v>18</x:v>
      </x:c>
      <x:c r="W4393" s="12">
        <x:v>0</x:v>
      </x:c>
      <x:c r="X4393" s="8">
        <x:v>0</x:v>
      </x:c>
      <x:c r="Y4393" s="13">
        <x:f t="shared" si="408"/>
        <x:v>1.5358711385483292</x:v>
      </x:c>
      <x:c r="Z4393" s="13">
        <x:f t="shared" si="409"/>
        <x:v>0.41453625534681471</x:v>
      </x:c>
      <x:c r="AA4393" s="13">
        <x:f t="shared" si="410"/>
        <x:v>2.9333856883993835E-2</x:v>
      </x:c>
      <x:c r="AB4393" s="13">
        <x:f t="shared" si="411"/>
        <x:v>4.5536033266923931E-2</x:v>
      </x:c>
      <x:c r="AC4393" s="13">
        <x:f t="shared" si="412"/>
        <x:v>-6.1469300288828847E-2</x:v>
      </x:c>
      <x:c r="AD4393" s="13">
        <x:f t="shared" si="413"/>
        <x:v>0.52772297303821381</x:v>
      </x:c>
      <x:c r="AE4393" s="50" t="n">
        <x:f>IF(OR(NOT(ISNUMBER(Q4393)),NOT(ISNUMBER(R4393))),"",IF(Q4393&lt;R4393,1,0))</x:f>
        <x:v>0</x:v>
      </x:c>
      <x:c r="AF4393" s="50" t="n">
        <x:f>IFERROR(IF(AND(A4393=A4392,C4393=C4392+1,ISNUMBER(AE4392)),AE4392,""),"")</x:f>
        <x:v>0</x:v>
      </x:c>
      <x:c r="AG4393" s="52" t="n">
        <x:f>IFERROR(IF(AND(A4393=A4392,C4393=C4392+1,ISNUMBER(U4393),ISNUMBER(U4392),U4392&lt;&gt;0),U4393/U4392-1,""),"")</x:f>
        <x:v>0.09756139913499817</x:v>
      </x:c>
      <x:c r="AH4393" s="50" t="n">
        <x:f>IF(AND(ISNUMBER(AE4393),ISNUMBER(AF4393),ISNUMBER(AG4393)),IF(AND(AE4393=1,AF4393=1,AG4393&lt;0),1,0),"")</x:f>
        <x:v>0</x:v>
      </x:c>
      <x:c r="AI4393" s="50" t="n">
        <x:f>IF(AND(A4393=A4394,C4394=C4393+1,ISNUMBER(AH4394)),C4394,"")</x:f>
        <x:v>2013</x:v>
      </x:c>
      <x:c r="AJ4393" s="50" t="n">
        <x:f>IF(AND(A4393=A4394,C4394=C4393+1,ISNUMBER(AH4394)),AH4394,"")</x:f>
        <x:v>0</x:v>
      </x:c>
    </x:row>
    <x:row r="4394" ht="15">
      <x:c r="A4394" s="9" t="s">
        <x:v>303</x:v>
      </x:c>
      <x:c r="B4394" s="10">
        <x:v>41639</x:v>
      </x:c>
      <x:c r="C4394" s="9">
        <x:v>2013</x:v>
      </x:c>
      <x:c r="D4394" s="11">
        <x:v>336.233</x:v>
      </x:c>
      <x:c r="E4394" s="11">
        <x:v>160.214</x:v>
      </x:c>
      <x:c r="F4394" s="11">
        <x:v>106.315</x:v>
      </x:c>
      <x:c r="G4394" s="11">
        <x:v>142.749</x:v>
      </x:c>
      <x:c r="H4394" s="11">
        <x:v>51.698999999999998</x:v>
      </x:c>
      <x:c r="I4394" s="11">
        <x:v>193.48400000000001</x:v>
      </x:c>
      <x:c r="J4394" s="11">
        <x:v>175.29300000000001</x:v>
      </x:c>
      <x:c r="K4394" s="11">
        <x:v>15.587</x:v>
      </x:c>
      <x:c r="L4394" s="11">
        <x:v>91.013000000000005</x:v>
      </x:c>
      <x:c r="M4394" s="11">
        <x:v>46.491999999999997</x:v>
      </x:c>
      <x:c r="N4394" s="11">
        <x:v>5.2069999999999999</x:v>
      </x:c>
      <x:c r="O4394" s="11">
        <x:v>153.79400000000001</x:v>
      </x:c>
      <x:c r="P4394" s="11">
        <x:v>19.026</x:v>
      </x:c>
      <x:c r="Q4394" s="11">
        <x:v>23.251999999999999</x:v>
      </x:c>
      <x:c r="R4394" s="11">
        <x:v>1.179</x:v>
      </x:c>
      <x:c r="S4394" s="11">
        <x:v>11.315</x:v>
      </x:c>
      <x:c r="T4394" s="11">
        <x:v>-1.2769999999999999</x:v>
      </x:c>
      <x:c r="U4394" s="11">
        <x:v>262.19220000000001</x:v>
      </x:c>
      <x:c r="V4394" s="11">
        <x:v>18</x:v>
      </x:c>
      <x:c r="W4394" s="12">
        <x:v>0</x:v>
      </x:c>
      <x:c r="X4394" s="8">
        <x:v>0</x:v>
      </x:c>
      <x:c r="Y4394" s="13">
        <x:f t="shared" si="408"/>
        <x:v>1.5069745567417581</x:v>
      </x:c>
      <x:c r="Z4394" s="13">
        <x:f t="shared" si="409"/>
        <x:v>0.42455380643779755</x:v>
      </x:c>
      <x:c r="AA4394" s="13">
        <x:f t="shared" si="410"/>
        <x:v>3.3652258998967975E-2</x:v>
      </x:c>
      <x:c r="AB4394" s="13">
        <x:f t="shared" si="411"/>
        <x:v>5.6585760469674305E-2</x:v>
      </x:c>
      <x:c r="AC4394" s="13">
        <x:f t="shared" si="412"/>
        <x:v>-8.9457719493656693E-3</x:v>
      </x:c>
      <x:c r="AD4394" s="13">
        <x:f t="shared" si="413"/>
        <x:v>0.52134383002263318</x:v>
      </x:c>
      <x:c r="AE4394" s="50" t="n">
        <x:f>IF(OR(NOT(ISNUMBER(Q4394)),NOT(ISNUMBER(R4394))),"",IF(Q4394&lt;R4394,1,0))</x:f>
        <x:v>0</x:v>
      </x:c>
      <x:c r="AF4394" s="50" t="n">
        <x:f>IFERROR(IF(AND(A4394=A4393,C4394=C4393+1,ISNUMBER(AE4393)),AE4393,""),"")</x:f>
        <x:v>0</x:v>
      </x:c>
      <x:c r="AG4394" s="52" t="n">
        <x:f>IFERROR(IF(AND(A4394=A4393,C4394=C4393+1,ISNUMBER(U4394),ISNUMBER(U4393),U4393&lt;&gt;0),U4394/U4393-1,""),"")</x:f>
        <x:v>0.48148093737251374</x:v>
      </x:c>
      <x:c r="AH4394" s="50" t="n">
        <x:f>IF(AND(ISNUMBER(AE4394),ISNUMBER(AF4394),ISNUMBER(AG4394)),IF(AND(AE4394=1,AF4394=1,AG4394&lt;0),1,0),"")</x:f>
        <x:v>0</x:v>
      </x:c>
      <x:c r="AI4394" s="50" t="n">
        <x:f>IF(AND(A4394=A4395,C4395=C4394+1,ISNUMBER(AH4395)),C4395,"")</x:f>
        <x:v>2014</x:v>
      </x:c>
      <x:c r="AJ4394" s="50" t="n">
        <x:f>IF(AND(A4394=A4395,C4395=C4394+1,ISNUMBER(AH4395)),AH4395,"")</x:f>
        <x:v>0</x:v>
      </x:c>
    </x:row>
    <x:row r="4395" ht="15">
      <x:c r="A4395" s="9" t="s">
        <x:v>303</x:v>
      </x:c>
      <x:c r="B4395" s="10">
        <x:v>42004</x:v>
      </x:c>
      <x:c r="C4395" s="9">
        <x:v>2014</x:v>
      </x:c>
      <x:c r="D4395" s="11">
        <x:v>352.83499999999998</x:v>
      </x:c>
      <x:c r="E4395" s="11">
        <x:v>172.12899999999999</x:v>
      </x:c>
      <x:c r="F4395" s="11">
        <x:v>107.1</x:v>
      </x:c>
      <x:c r="G4395" s="11">
        <x:v>152.36099999999999</x:v>
      </x:c>
      <x:c r="H4395" s="11">
        <x:v>40.747999999999998</x:v>
      </x:c>
      <x:c r="I4395" s="11">
        <x:v>200.47399999999999</x:v>
      </x:c>
      <x:c r="J4395" s="11">
        <x:v>181.01900000000001</x:v>
      </x:c>
      <x:c r="K4395" s="11">
        <x:v>4.3470000000000004</x:v>
      </x:c>
      <x:c r="L4395" s="11">
        <x:v>117.45699999999999</x:v>
      </x:c>
      <x:c r="M4395" s="11">
        <x:v>31.969000000000001</x:v>
      </x:c>
      <x:c r="N4395" s="11">
        <x:v>8.7789999999999999</x:v>
      </x:c>
      <x:c r="O4395" s="11">
        <x:v>147.19999999999999</x:v>
      </x:c>
      <x:c r="P4395" s="11">
        <x:v>27.960999999999999</x:v>
      </x:c>
      <x:c r="Q4395" s="11">
        <x:v>32.618000000000002</x:v>
      </x:c>
      <x:c r="R4395" s="11">
        <x:v>1.1919999999999999</x:v>
      </x:c>
      <x:c r="S4395" s="11">
        <x:v>21.169</x:v>
      </x:c>
      <x:c r="T4395" s="11">
        <x:v>9.0459999999999994</x:v>
      </x:c>
      <x:c r="U4395" s="11">
        <x:v>257.58080000000001</x:v>
      </x:c>
      <x:c r="V4395" s="11">
        <x:v>18</x:v>
      </x:c>
      <x:c r="W4395" s="12">
        <x:v>0</x:v>
      </x:c>
      <x:c r="X4395" s="8">
        <x:v>0</x:v>
      </x:c>
      <x:c r="Y4395" s="13">
        <x:f t="shared" si="408"/>
        <x:v>1.6071802054154996</x:v>
      </x:c>
      <x:c r="Z4395" s="13">
        <x:f t="shared" si="409"/>
        <x:v>0.43181940567120608</x:v>
      </x:c>
      <x:c r="AA4395" s="13">
        <x:f t="shared" si="410"/>
        <x:v>5.999688239545397E-2</x:v>
      </x:c>
      <x:c r="AB4395" s="13">
        <x:f t="shared" si="411"/>
        <x:v>7.9246673374240087E-2</x:v>
      </x:c>
      <x:c r="AC4395" s="13">
        <x:f t="shared" si="412"/>
        <x:v>5.9372149040765022E-2</x:v>
      </x:c>
      <x:c r="AD4395" s="13">
        <x:f t="shared" si="413"/>
        <x:v>0.51304150665325154</x:v>
      </x:c>
      <x:c r="AE4395" s="50" t="n">
        <x:f>IF(OR(NOT(ISNUMBER(Q4395)),NOT(ISNUMBER(R4395))),"",IF(Q4395&lt;R4395,1,0))</x:f>
        <x:v>0</x:v>
      </x:c>
      <x:c r="AF4395" s="50" t="n">
        <x:f>IFERROR(IF(AND(A4395=A4394,C4395=C4394+1,ISNUMBER(AE4394)),AE4394,""),"")</x:f>
        <x:v>0</x:v>
      </x:c>
      <x:c r="AG4395" s="52" t="n">
        <x:f>IFERROR(IF(AND(A4395=A4394,C4395=C4394+1,ISNUMBER(U4395),ISNUMBER(U4394),U4394&lt;&gt;0),U4395/U4394-1,""),"")</x:f>
        <x:v>-0.017587861118675496</x:v>
      </x:c>
      <x:c r="AH4395" s="50" t="n">
        <x:f>IF(AND(ISNUMBER(AE4395),ISNUMBER(AF4395),ISNUMBER(AG4395)),IF(AND(AE4395=1,AF4395=1,AG4395&lt;0),1,0),"")</x:f>
        <x:v>0</x:v>
      </x:c>
      <x:c r="AI4395" s="50" t="n">
        <x:f>IF(AND(A4395=A4396,C4396=C4395+1,ISNUMBER(AH4396)),C4396,"")</x:f>
        <x:v>2015</x:v>
      </x:c>
      <x:c r="AJ4395" s="50" t="n">
        <x:f>IF(AND(A4395=A4396,C4396=C4395+1,ISNUMBER(AH4396)),AH4396,"")</x:f>
        <x:v>0</x:v>
      </x:c>
    </x:row>
    <x:row r="4396" ht="15">
      <x:c r="A4396" s="9" t="s">
        <x:v>303</x:v>
      </x:c>
      <x:c r="B4396" s="10">
        <x:v>42369</x:v>
      </x:c>
      <x:c r="C4396" s="9">
        <x:v>2015</x:v>
      </x:c>
      <x:c r="D4396" s="11">
        <x:v>376.10199999999998</x:v>
      </x:c>
      <x:c r="E4396" s="11">
        <x:v>205.43</x:v>
      </x:c>
      <x:c r="F4396" s="11">
        <x:v>116.605</x:v>
      </x:c>
      <x:c r="G4396" s="11">
        <x:v>154.553</x:v>
      </x:c>
      <x:c r="H4396" s="11">
        <x:v>50.972999999999999</x:v>
      </x:c>
      <x:c r="I4396" s="11">
        <x:v>221.54900000000001</x:v>
      </x:c>
      <x:c r="J4396" s="11">
        <x:v>197.89500000000001</x:v>
      </x:c>
      <x:c r="K4396" s="11">
        <x:v>12.041</x:v>
      </x:c>
      <x:c r="L4396" s="11">
        <x:v>138.941</x:v>
      </x:c>
      <x:c r="M4396" s="11">
        <x:v>42.835999999999999</x:v>
      </x:c>
      <x:c r="N4396" s="11">
        <x:v>8.1370000000000005</x:v>
      </x:c>
      <x:c r="O4396" s="11">
        <x:v>176.18600000000001</x:v>
      </x:c>
      <x:c r="P4396" s="11">
        <x:v>31.666</x:v>
      </x:c>
      <x:c r="Q4396" s="11">
        <x:v>36.698999999999998</x:v>
      </x:c>
      <x:c r="R4396" s="11">
        <x:v>1.242</x:v>
      </x:c>
      <x:c r="S4396" s="11">
        <x:v>23.041</x:v>
      </x:c>
      <x:c r="T4396" s="11">
        <x:v>0.90100000000000002</x:v>
      </x:c>
      <x:c r="U4396" s="11">
        <x:v>295.77260000000001</x:v>
      </x:c>
      <x:c r="V4396" s="11">
        <x:v>18</x:v>
      </x:c>
      <x:c r="W4396" s="12">
        <x:v>0</x:v>
      </x:c>
      <x:c r="X4396" s="8">
        <x:v>0</x:v>
      </x:c>
      <x:c r="Y4396" s="13">
        <x:f t="shared" si="408"/>
        <x:v>1.7617597873161528</x:v>
      </x:c>
      <x:c r="Z4396" s="13">
        <x:f t="shared" si="409"/>
        <x:v>0.41093373606096223</x:v>
      </x:c>
      <x:c r="AA4396" s="13">
        <x:f t="shared" si="410"/>
        <x:v>6.1262636199754326E-2</x:v>
      </x:c>
      <x:c r="AB4396" s="13">
        <x:f t="shared" si="411"/>
        <x:v>8.419524490696674E-2</x:v>
      </x:c>
      <x:c r="AC4396" s="13">
        <x:f t="shared" si="412"/>
        <x:v>5.8297153727200381E-3</x:v>
      </x:c>
      <x:c r="AD4396" s="13">
        <x:f t="shared" si="413"/>
        <x:v>0.52617375073783179</x:v>
      </x:c>
      <x:c r="AE4396" s="50" t="n">
        <x:f>IF(OR(NOT(ISNUMBER(Q4396)),NOT(ISNUMBER(R4396))),"",IF(Q4396&lt;R4396,1,0))</x:f>
        <x:v>0</x:v>
      </x:c>
      <x:c r="AF4396" s="50" t="n">
        <x:f>IFERROR(IF(AND(A4396=A4395,C4396=C4395+1,ISNUMBER(AE4395)),AE4395,""),"")</x:f>
        <x:v>0</x:v>
      </x:c>
      <x:c r="AG4396" s="52" t="n">
        <x:f>IFERROR(IF(AND(A4396=A4395,C4396=C4395+1,ISNUMBER(U4396),ISNUMBER(U4395),U4395&lt;&gt;0),U4396/U4395-1,""),"")</x:f>
        <x:v>0.1482711444331255</x:v>
      </x:c>
      <x:c r="AH4396" s="50" t="n">
        <x:f>IF(AND(ISNUMBER(AE4396),ISNUMBER(AF4396),ISNUMBER(AG4396)),IF(AND(AE4396=1,AF4396=1,AG4396&lt;0),1,0),"")</x:f>
        <x:v>0</x:v>
      </x:c>
      <x:c r="AI4396" s="50" t="n">
        <x:f>IF(AND(A4396=A4397,C4397=C4396+1,ISNUMBER(AH4397)),C4397,"")</x:f>
        <x:v>2016</x:v>
      </x:c>
      <x:c r="AJ4396" s="50" t="n">
        <x:f>IF(AND(A4396=A4397,C4397=C4396+1,ISNUMBER(AH4397)),AH4397,"")</x:f>
        <x:v>0</x:v>
      </x:c>
    </x:row>
    <x:row r="4397" ht="15">
      <x:c r="A4397" s="9" t="s">
        <x:v>303</x:v>
      </x:c>
      <x:c r="B4397" s="10">
        <x:v>42735</x:v>
      </x:c>
      <x:c r="C4397" s="9">
        <x:v>2016</x:v>
      </x:c>
      <x:c r="D4397" s="11">
        <x:v>379.803</x:v>
      </x:c>
      <x:c r="E4397" s="11">
        <x:v>213.27500000000001</x:v>
      </x:c>
      <x:c r="F4397" s="11">
        <x:v>105.867</x:v>
      </x:c>
      <x:c r="G4397" s="11">
        <x:v>146.251</x:v>
      </x:c>
      <x:c r="H4397" s="11">
        <x:v>40.264000000000003</x:v>
      </x:c>
      <x:c r="I4397" s="11">
        <x:v>233.55199999999999</x:v>
      </x:c>
      <x:c r="J4397" s="11">
        <x:v>210.66399999999999</x:v>
      </x:c>
      <x:c r="K4397" s="11">
        <x:v>7.3890000000000002</x:v>
      </x:c>
      <x:c r="L4397" s="11">
        <x:v>137.91499999999999</x:v>
      </x:c>
      <x:c r="M4397" s="11">
        <x:v>33.341999999999999</x:v>
      </x:c>
      <x:c r="N4397" s="11">
        <x:v>6.9219999999999997</x:v>
      </x:c>
      <x:c r="O4397" s="11">
        <x:v>306.80599999999998</x:v>
      </x:c>
      <x:c r="P4397" s="11">
        <x:v>39.481999999999999</x:v>
      </x:c>
      <x:c r="Q4397" s="11">
        <x:v>44.957999999999998</x:v>
      </x:c>
      <x:c r="R4397" s="11">
        <x:v>1.2250000000000001</x:v>
      </x:c>
      <x:c r="S4397" s="11">
        <x:v>28.259</x:v>
      </x:c>
      <x:c r="T4397" s="11">
        <x:v>21.077000000000002</x:v>
      </x:c>
      <x:c r="U4397" s="11">
        <x:v>266.14150000000001</x:v>
      </x:c>
      <x:c r="V4397" s="11">
        <x:v>18</x:v>
      </x:c>
      <x:c r="W4397" s="12">
        <x:v>0</x:v>
      </x:c>
      <x:c r="X4397" s="8">
        <x:v>0</x:v>
      </x:c>
      <x:c r="Y4397" s="13">
        <x:f t="shared" si="408"/>
        <x:v>2.0145559995088176</x:v>
      </x:c>
      <x:c r="Z4397" s="13">
        <x:f t="shared" si="409"/>
        <x:v>0.3850706813795573</x:v>
      </x:c>
      <x:c r="AA4397" s="13">
        <x:f t="shared" si="410"/>
        <x:v>7.4404362261488194E-2</x:v>
      </x:c>
      <x:c r="AB4397" s="13">
        <x:f t="shared" si="411"/>
        <x:v>0.10395389188605672</x:v>
      </x:c>
      <x:c r="AC4397" s="13">
        <x:f t="shared" si="412"/>
        <x:v>0.14411525391279376</x:v>
      </x:c>
      <x:c r="AD4397" s="13">
        <x:f t="shared" si="413"/>
        <x:v>0.55466649815825575</x:v>
      </x:c>
      <x:c r="AE4397" s="50" t="n">
        <x:f>IF(OR(NOT(ISNUMBER(Q4397)),NOT(ISNUMBER(R4397))),"",IF(Q4397&lt;R4397,1,0))</x:f>
        <x:v>0</x:v>
      </x:c>
      <x:c r="AF4397" s="50" t="n">
        <x:f>IFERROR(IF(AND(A4397=A4396,C4397=C4396+1,ISNUMBER(AE4396)),AE4396,""),"")</x:f>
        <x:v>0</x:v>
      </x:c>
      <x:c r="AG4397" s="52" t="n">
        <x:f>IFERROR(IF(AND(A4397=A4396,C4397=C4396+1,ISNUMBER(U4397),ISNUMBER(U4396),U4396&lt;&gt;0),U4397/U4396-1,""),"")</x:f>
        <x:v>-0.10018203173654361</x:v>
      </x:c>
      <x:c r="AH4397" s="50" t="n">
        <x:f>IF(AND(ISNUMBER(AE4397),ISNUMBER(AF4397),ISNUMBER(AG4397)),IF(AND(AE4397=1,AF4397=1,AG4397&lt;0),1,0),"")</x:f>
        <x:v>0</x:v>
      </x:c>
      <x:c r="AI4397" s="50" t="n">
        <x:f>IF(AND(A4397=A4398,C4398=C4397+1,ISNUMBER(AH4398)),C4398,"")</x:f>
        <x:v>2017</x:v>
      </x:c>
      <x:c r="AJ4397" s="50" t="n">
        <x:f>IF(AND(A4397=A4398,C4398=C4397+1,ISNUMBER(AH4398)),AH4398,"")</x:f>
        <x:v>0</x:v>
      </x:c>
    </x:row>
    <x:row r="4398" ht="15">
      <x:c r="A4398" s="9" t="s">
        <x:v>303</x:v>
      </x:c>
      <x:c r="B4398" s="10">
        <x:v>43100</x:v>
      </x:c>
      <x:c r="C4398" s="9">
        <x:v>2017</x:v>
      </x:c>
      <x:c r="D4398" s="11">
        <x:v>428.05900000000003</x:v>
      </x:c>
      <x:c r="E4398" s="11">
        <x:v>250.06100000000001</x:v>
      </x:c>
      <x:c r="F4398" s="11">
        <x:v>125.16500000000001</x:v>
      </x:c>
      <x:c r="G4398" s="11">
        <x:v>157.983</x:v>
      </x:c>
      <x:c r="H4398" s="11">
        <x:v>39.262</x:v>
      </x:c>
      <x:c r="I4398" s="11">
        <x:v>270.07600000000002</x:v>
      </x:c>
      <x:c r="J4398" s="11">
        <x:v>245.26</x:v>
      </x:c>
      <x:c r="K4398" s="11">
        <x:v>10.282</x:v>
      </x:c>
      <x:c r="L4398" s="11">
        <x:v>144.60300000000001</x:v>
      </x:c>
      <x:c r="M4398" s="11">
        <x:v>34.340000000000003</x:v>
      </x:c>
      <x:c r="N4398" s="11">
        <x:v>4.9219999999999997</x:v>
      </x:c>
      <x:c r="O4398" s="11">
        <x:v>408.48599999999999</x:v>
      </x:c>
      <x:c r="P4398" s="11">
        <x:v>56.198</x:v>
      </x:c>
      <x:c r="Q4398" s="11">
        <x:v>62.219000000000001</x:v>
      </x:c>
      <x:c r="R4398" s="11">
        <x:v>1.1910000000000001</x:v>
      </x:c>
      <x:c r="S4398" s="11">
        <x:v>42.368000000000002</x:v>
      </x:c>
      <x:c r="T4398" s="11">
        <x:v>36.798999999999999</x:v>
      </x:c>
      <x:c r="U4398" s="11">
        <x:v>424.3048</x:v>
      </x:c>
      <x:c r="V4398" s="11">
        <x:v>18</x:v>
      </x:c>
      <x:c r="W4398" s="12">
        <x:v>0</x:v>
      </x:c>
      <x:c r="X4398" s="8">
        <x:v>0</x:v>
      </x:c>
      <x:c r="Y4398" s="13">
        <x:f t="shared" si="408"/>
        <x:v>1.9978508368952981</x:v>
      </x:c>
      <x:c r="Z4398" s="13">
        <x:f t="shared" si="409"/>
        <x:v>0.36906828264328045</x:v>
      </x:c>
      <x:c r="AA4398" s="13">
        <x:f t="shared" si="410"/>
        <x:v>9.8977010178503425E-2</x:v>
      </x:c>
      <x:c r="AB4398" s="13">
        <x:f t="shared" si="411"/>
        <x:v>0.13128564053086139</x:v>
      </x:c>
      <x:c r="AC4398" s="13">
        <x:f t="shared" si="412"/>
        <x:v>0.23293012539323851</x:v>
      </x:c>
      <x:c r="AD4398" s="13">
        <x:f t="shared" si="413"/>
        <x:v>0.57295840059431058</x:v>
      </x:c>
      <x:c r="AE4398" s="50" t="n">
        <x:f>IF(OR(NOT(ISNUMBER(Q4398)),NOT(ISNUMBER(R4398))),"",IF(Q4398&lt;R4398,1,0))</x:f>
        <x:v>0</x:v>
      </x:c>
      <x:c r="AF4398" s="50" t="n">
        <x:f>IFERROR(IF(AND(A4398=A4397,C4398=C4397+1,ISNUMBER(AE4397)),AE4397,""),"")</x:f>
        <x:v>0</x:v>
      </x:c>
      <x:c r="AG4398" s="52" t="n">
        <x:f>IFERROR(IF(AND(A4398=A4397,C4398=C4397+1,ISNUMBER(U4398),ISNUMBER(U4397),U4397&lt;&gt;0),U4398/U4397-1,""),"")</x:f>
        <x:v>0.5942827405722144</x:v>
      </x:c>
      <x:c r="AH4398" s="50" t="n">
        <x:f>IF(AND(ISNUMBER(AE4398),ISNUMBER(AF4398),ISNUMBER(AG4398)),IF(AND(AE4398=1,AF4398=1,AG4398&lt;0),1,0),"")</x:f>
        <x:v>0</x:v>
      </x:c>
      <x:c r="AI4398" s="50" t="n">
        <x:f>IF(AND(A4398=A4399,C4399=C4398+1,ISNUMBER(AH4399)),C4399,"")</x:f>
        <x:v>2018</x:v>
      </x:c>
      <x:c r="AJ4398" s="50" t="n">
        <x:f>IF(AND(A4398=A4399,C4399=C4398+1,ISNUMBER(AH4399)),AH4399,"")</x:f>
        <x:v>0</x:v>
      </x:c>
    </x:row>
    <x:row r="4399" ht="15">
      <x:c r="A4399" s="9" t="s">
        <x:v>303</x:v>
      </x:c>
      <x:c r="B4399" s="10">
        <x:v>43465</x:v>
      </x:c>
      <x:c r="C4399" s="9">
        <x:v>2018</x:v>
      </x:c>
      <x:c r="D4399" s="11">
        <x:v>443.13400000000001</x:v>
      </x:c>
      <x:c r="E4399" s="11">
        <x:v>268.83300000000003</x:v>
      </x:c>
      <x:c r="F4399" s="11">
        <x:v>114.009</x:v>
      </x:c>
      <x:c r="G4399" s="11">
        <x:v>140.822</x:v>
      </x:c>
      <x:c r="H4399" s="11">
        <x:v>29.215</x:v>
      </x:c>
      <x:c r="I4399" s="11">
        <x:v>302.31200000000001</x:v>
      </x:c>
      <x:c r="J4399" s="11">
        <x:v>276.99900000000002</x:v>
      </x:c>
      <x:c r="K4399" s="11">
        <x:v>10.856</x:v>
      </x:c>
      <x:c r="L4399" s="11">
        <x:v>154.97999999999999</x:v>
      </x:c>
      <x:c r="M4399" s="11">
        <x:v>24.119</x:v>
      </x:c>
      <x:c r="N4399" s="11">
        <x:v>5.0960000000000001</x:v>
      </x:c>
      <x:c r="O4399" s="11">
        <x:v>397.05200000000002</x:v>
      </x:c>
      <x:c r="P4399" s="11">
        <x:v>49.197000000000003</x:v>
      </x:c>
      <x:c r="Q4399" s="11">
        <x:v>55.064</x:v>
      </x:c>
      <x:c r="R4399" s="11">
        <x:v>1.2330000000000001</x:v>
      </x:c>
      <x:c r="S4399" s="11">
        <x:v>37.505000000000003</x:v>
      </x:c>
      <x:c r="T4399" s="11">
        <x:v>11.053000000000001</x:v>
      </x:c>
      <x:c r="U4399" s="11">
        <x:v>320.2176</x:v>
      </x:c>
      <x:c r="V4399" s="11">
        <x:v>18</x:v>
      </x:c>
      <x:c r="W4399" s="12">
        <x:v>0</x:v>
      </x:c>
      <x:c r="X4399" s="8">
        <x:v>0</x:v>
      </x:c>
      <x:c r="Y4399" s="13">
        <x:f t="shared" si="408"/>
        <x:v>2.3579980527853066</x:v>
      </x:c>
      <x:c r="Z4399" s="13">
        <x:f t="shared" si="409"/>
        <x:v>0.31778649347601401</x:v>
      </x:c>
      <x:c r="AA4399" s="13">
        <x:f t="shared" si="410"/>
        <x:v>8.4635798652326386E-2</x:v>
      </x:c>
      <x:c r="AB4399" s="13">
        <x:f t="shared" si="411"/>
        <x:v>0.11102059422206376</x:v>
      </x:c>
      <x:c r="AC4399" s="13">
        <x:f t="shared" si="412"/>
        <x:v>7.8489156523838616E-2</x:v>
      </x:c>
      <x:c r="AD4399" s="13">
        <x:f t="shared" si="413"/>
        <x:v>0.62509083031317847</x:v>
      </x:c>
      <x:c r="AE4399" s="50" t="n">
        <x:f>IF(OR(NOT(ISNUMBER(Q4399)),NOT(ISNUMBER(R4399))),"",IF(Q4399&lt;R4399,1,0))</x:f>
        <x:v>0</x:v>
      </x:c>
      <x:c r="AF4399" s="50" t="n">
        <x:f>IFERROR(IF(AND(A4399=A4398,C4399=C4398+1,ISNUMBER(AE4398)),AE4398,""),"")</x:f>
        <x:v>0</x:v>
      </x:c>
      <x:c r="AG4399" s="52" t="n">
        <x:f>IFERROR(IF(AND(A4399=A4398,C4399=C4398+1,ISNUMBER(U4399),ISNUMBER(U4398),U4398&lt;&gt;0),U4399/U4398-1,""),"")</x:f>
        <x:v>-0.24531233207826075</x:v>
      </x:c>
      <x:c r="AH4399" s="50" t="n">
        <x:f>IF(AND(ISNUMBER(AE4399),ISNUMBER(AF4399),ISNUMBER(AG4399)),IF(AND(AE4399=1,AF4399=1,AG4399&lt;0),1,0),"")</x:f>
        <x:v>0</x:v>
      </x:c>
      <x:c r="AI4399" s="50" t="n">
        <x:f>IF(AND(A4399=A4400,C4400=C4399+1,ISNUMBER(AH4400)),C4400,"")</x:f>
        <x:v>2019</x:v>
      </x:c>
      <x:c r="AJ4399" s="50" t="n">
        <x:f>IF(AND(A4399=A4400,C4400=C4399+1,ISNUMBER(AH4400)),AH4400,"")</x:f>
        <x:v>0</x:v>
      </x:c>
    </x:row>
    <x:row r="4400" ht="15">
      <x:c r="A4400" s="9" t="s">
        <x:v>303</x:v>
      </x:c>
      <x:c r="B4400" s="10">
        <x:v>43830</x:v>
      </x:c>
      <x:c r="C4400" s="9">
        <x:v>2019</x:v>
      </x:c>
      <x:c r="D4400" s="11">
        <x:v>455.24900000000002</x:v>
      </x:c>
      <x:c r="E4400" s="11">
        <x:v>321.91399999999999</x:v>
      </x:c>
      <x:c r="F4400" s="11">
        <x:v>102.667</x:v>
      </x:c>
      <x:c r="G4400" s="11">
        <x:v>136.76300000000001</x:v>
      </x:c>
      <x:c r="H4400" s="11">
        <x:v>15.335000000000001</x:v>
      </x:c>
      <x:c r="I4400" s="11">
        <x:v>318.48599999999999</x:v>
      </x:c>
      <x:c r="J4400" s="11">
        <x:v>293.59300000000002</x:v>
      </x:c>
      <x:c r="K4400" s="11">
        <x:v>42.302999999999997</x:v>
      </x:c>
      <x:c r="L4400" s="11">
        <x:v>169.749</x:v>
      </x:c>
      <x:c r="M4400" s="11">
        <x:v>12.032999999999999</x:v>
      </x:c>
      <x:c r="N4400" s="11">
        <x:v>3.302</x:v>
      </x:c>
      <x:c r="O4400" s="11">
        <x:v>379.69299999999998</x:v>
      </x:c>
      <x:c r="P4400" s="11">
        <x:v>50.35</x:v>
      </x:c>
      <x:c r="Q4400" s="11">
        <x:v>56.816000000000003</x:v>
      </x:c>
      <x:c r="R4400" s="11">
        <x:v>1.2989999999999999</x:v>
      </x:c>
      <x:c r="S4400" s="11">
        <x:v>37.595999999999997</x:v>
      </x:c>
      <x:c r="T4400" s="11">
        <x:v>12.218999999999999</x:v>
      </x:c>
      <x:c r="U4400" s="11">
        <x:v>424.82060000000001</x:v>
      </x:c>
      <x:c r="V4400" s="11">
        <x:v>18</x:v>
      </x:c>
      <x:c r="W4400" s="12">
        <x:v>0</x:v>
      </x:c>
      <x:c r="X4400" s="8">
        <x:v>0</x:v>
      </x:c>
      <x:c r="Y4400" s="13">
        <x:f t="shared" si="408"/>
        <x:v>3.1355157937798901</x:v>
      </x:c>
      <x:c r="Z4400" s="13">
        <x:f t="shared" si="409"/>
        <x:v>0.30041361979927467</x:v>
      </x:c>
      <x:c r="AA4400" s="13">
        <x:f t="shared" si="410"/>
        <x:v>8.2583377448385384E-2</x:v>
      </x:c>
      <x:c r="AB4400" s="13">
        <x:f t="shared" si="411"/>
        <x:v>0.11059881515390478</x:v>
      </x:c>
      <x:c r="AC4400" s="13">
        <x:f t="shared" si="412"/>
        <x:v>8.9344340208974637E-2</x:v>
      </x:c>
      <x:c r="AD4400" s="13">
        <x:f t="shared" si="413"/>
        <x:v>0.64490641385263892</x:v>
      </x:c>
      <x:c r="AE4400" s="50" t="n">
        <x:f>IF(OR(NOT(ISNUMBER(Q4400)),NOT(ISNUMBER(R4400))),"",IF(Q4400&lt;R4400,1,0))</x:f>
        <x:v>0</x:v>
      </x:c>
      <x:c r="AF4400" s="50" t="n">
        <x:f>IFERROR(IF(AND(A4400=A4399,C4400=C4399+1,ISNUMBER(AE4399)),AE4399,""),"")</x:f>
        <x:v>0</x:v>
      </x:c>
      <x:c r="AG4400" s="52" t="n">
        <x:f>IFERROR(IF(AND(A4400=A4399,C4400=C4399+1,ISNUMBER(U4400),ISNUMBER(U4399),U4399&lt;&gt;0),U4400/U4399-1,""),"")</x:f>
        <x:v>0.32666224467362204</x:v>
      </x:c>
      <x:c r="AH4400" s="50" t="n">
        <x:f>IF(AND(ISNUMBER(AE4400),ISNUMBER(AF4400),ISNUMBER(AG4400)),IF(AND(AE4400=1,AF4400=1,AG4400&lt;0),1,0),"")</x:f>
        <x:v>0</x:v>
      </x:c>
      <x:c r="AI4400" s="50" t="n">
        <x:f>IF(AND(A4400=A4401,C4401=C4400+1,ISNUMBER(AH4401)),C4401,"")</x:f>
        <x:v>2020</x:v>
      </x:c>
      <x:c r="AJ4400" s="50" t="n">
        <x:f>IF(AND(A4400=A4401,C4401=C4400+1,ISNUMBER(AH4401)),AH4401,"")</x:f>
        <x:v>0</x:v>
      </x:c>
    </x:row>
    <x:row r="4401" ht="15">
      <x:c r="A4401" s="9" t="s">
        <x:v>303</x:v>
      </x:c>
      <x:c r="B4401" s="10">
        <x:v>44196</x:v>
      </x:c>
      <x:c r="C4401" s="9">
        <x:v>2020</x:v>
      </x:c>
      <x:c r="D4401" s="11">
        <x:v>454.61900000000003</x:v>
      </x:c>
      <x:c r="E4401" s="11">
        <x:v>321.274</x:v>
      </x:c>
      <x:c r="F4401" s="11">
        <x:v>89.682000000000002</x:v>
      </x:c>
      <x:c r="G4401" s="11">
        <x:v>141.131</x:v>
      </x:c>
      <x:c r="H4401" s="11">
        <x:v>15.125999999999999</x:v>
      </x:c>
      <x:c r="I4401" s="11">
        <x:v>313.488</x:v>
      </x:c>
      <x:c r="J4401" s="11">
        <x:v>288.51400000000001</x:v>
      </x:c>
      <x:c r="K4401" s="11">
        <x:v>42.125</x:v>
      </x:c>
      <x:c r="L4401" s="11">
        <x:v>200.78899999999999</x:v>
      </x:c>
      <x:c r="M4401" s="11">
        <x:v>3.544</x:v>
      </x:c>
      <x:c r="N4401" s="11">
        <x:v>11.582000000000001</x:v>
      </x:c>
      <x:c r="O4401" s="11">
        <x:v>222.411</x:v>
      </x:c>
      <x:c r="P4401" s="11">
        <x:v>17.475000000000001</x:v>
      </x:c>
      <x:c r="Q4401" s="11">
        <x:v>22.617000000000001</x:v>
      </x:c>
      <x:c r="R4401" s="11">
        <x:v>0.751</x:v>
      </x:c>
      <x:c r="S4401" s="11">
        <x:v>11.920999999999999</x:v>
      </x:c>
      <x:c r="T4401" s="11">
        <x:v>16.523</x:v>
      </x:c>
      <x:c r="U4401" s="11">
        <x:v>339.61290000000002</x:v>
      </x:c>
      <x:c r="V4401" s="11">
        <x:v>18</x:v>
      </x:c>
      <x:c r="W4401" s="12">
        <x:v>0</x:v>
      </x:c>
      <x:c r="X4401" s="8">
        <x:v>0</x:v>
      </x:c>
      <x:c r="Y4401" s="13">
        <x:f t="shared" si="408"/>
        <x:v>3.5823688142548114</x:v>
      </x:c>
      <x:c r="Z4401" s="13">
        <x:f t="shared" si="409"/>
        <x:v>0.31043797113627014</x:v>
      </x:c>
      <x:c r="AA4401" s="13">
        <x:f t="shared" si="410"/>
        <x:v>2.6221957287310912E-2</x:v>
      </x:c>
      <x:c r="AB4401" s="13">
        <x:f t="shared" si="411"/>
        <x:v>3.843878060529806E-2</x:v>
      </x:c>
      <x:c r="AC4401" s="13">
        <x:f t="shared" si="412"/>
        <x:v>0.117075624774146</x:v>
      </x:c>
      <x:c r="AD4401" s="13">
        <x:f t="shared" si="413"/>
        <x:v>0.63462811717064183</x:v>
      </x:c>
      <x:c r="AE4401" s="50" t="n">
        <x:f>IF(OR(NOT(ISNUMBER(Q4401)),NOT(ISNUMBER(R4401))),"",IF(Q4401&lt;R4401,1,0))</x:f>
        <x:v>0</x:v>
      </x:c>
      <x:c r="AF4401" s="50" t="n">
        <x:f>IFERROR(IF(AND(A4401=A4400,C4401=C4400+1,ISNUMBER(AE4400)),AE4400,""),"")</x:f>
        <x:v>0</x:v>
      </x:c>
      <x:c r="AG4401" s="52" t="n">
        <x:f>IFERROR(IF(AND(A4401=A4400,C4401=C4400+1,ISNUMBER(U4401),ISNUMBER(U4400),U4400&lt;&gt;0),U4401/U4400-1,""),"")</x:f>
        <x:v>-0.20057337144196863</x:v>
      </x:c>
      <x:c r="AH4401" s="50" t="n">
        <x:f>IF(AND(ISNUMBER(AE4401),ISNUMBER(AF4401),ISNUMBER(AG4401)),IF(AND(AE4401=1,AF4401=1,AG4401&lt;0),1,0),"")</x:f>
        <x:v>0</x:v>
      </x:c>
      <x:c r="AI4401" s="50" t="n">
        <x:f>IF(AND(A4401=A4402,C4402=C4401+1,ISNUMBER(AH4402)),C4402,"")</x:f>
        <x:v>2021</x:v>
      </x:c>
      <x:c r="AJ4401" s="50" t="n">
        <x:f>IF(AND(A4401=A4402,C4402=C4401+1,ISNUMBER(AH4402)),AH4402,"")</x:f>
        <x:v>0</x:v>
      </x:c>
    </x:row>
    <x:row r="4402" ht="15">
      <x:c r="A4402" s="9" t="s">
        <x:v>303</x:v>
      </x:c>
      <x:c r="B4402" s="10">
        <x:v>44561</x:v>
      </x:c>
      <x:c r="C4402" s="9">
        <x:v>2021</x:v>
      </x:c>
      <x:c r="D4402" s="11">
        <x:v>511.83600000000001</x:v>
      </x:c>
      <x:c r="E4402" s="11">
        <x:v>347.15499999999997</x:v>
      </x:c>
      <x:c r="F4402" s="11">
        <x:v>136.19499999999999</x:v>
      </x:c>
      <x:c r="G4402" s="11">
        <x:v>156.55000000000001</x:v>
      </x:c>
      <x:c r="H4402" s="11">
        <x:v>54.600999999999999</x:v>
      </x:c>
      <x:c r="I4402" s="11">
        <x:v>355.286</x:v>
      </x:c>
      <x:c r="J4402" s="11">
        <x:v>328.34800000000001</x:v>
      </x:c>
      <x:c r="K4402" s="11">
        <x:v>11.116</x:v>
      </x:c>
      <x:c r="L4402" s="11">
        <x:v>235.29599999999999</x:v>
      </x:c>
      <x:c r="M4402" s="11">
        <x:v>53.58</x:v>
      </x:c>
      <x:c r="N4402" s="11">
        <x:v>1.0209999999999999</x:v>
      </x:c>
      <x:c r="O4402" s="11">
        <x:v>230.59800000000001</x:v>
      </x:c>
      <x:c r="P4402" s="11">
        <x:v>35.573</x:v>
      </x:c>
      <x:c r="Q4402" s="11">
        <x:v>40.591000000000001</x:v>
      </x:c>
      <x:c r="R4402" s="11">
        <x:v>0.80600000000000005</x:v>
      </x:c>
      <x:c r="S4402" s="11">
        <x:v>28.16</x:v>
      </x:c>
      <x:c r="T4402" s="11">
        <x:v>-41.472000000000001</x:v>
      </x:c>
      <x:c r="U4402" s="11">
        <x:v>378.81220000000002</x:v>
      </x:c>
      <x:c r="V4402" s="11">
        <x:v>18</x:v>
      </x:c>
      <x:c r="W4402" s="12">
        <x:v>0</x:v>
      </x:c>
      <x:c r="X4402" s="8">
        <x:v>0</x:v>
      </x:c>
      <x:c r="Y4402" s="13">
        <x:f t="shared" si="408"/>
        <x:v>2.5489555416865524</x:v>
      </x:c>
      <x:c r="Z4402" s="13">
        <x:f t="shared" si="409"/>
        <x:v>0.30585968943177111</x:v>
      </x:c>
      <x:c r="AA4402" s="13">
        <x:f t="shared" si="410"/>
        <x:v>5.5017622832313477E-2</x:v>
      </x:c>
      <x:c r="AB4402" s="13">
        <x:f t="shared" si="411"/>
        <x:v>6.9500777592822693E-2</x:v>
      </x:c>
      <x:c r="AC4402" s="13">
        <x:f t="shared" si="412"/>
        <x:v>-0.26491216863621847</x:v>
      </x:c>
      <x:c r="AD4402" s="13">
        <x:f t="shared" si="413"/>
        <x:v>0.64151017122672105</x:v>
      </x:c>
      <x:c r="AE4402" s="50" t="n">
        <x:f>IF(OR(NOT(ISNUMBER(Q4402)),NOT(ISNUMBER(R4402))),"",IF(Q4402&lt;R4402,1,0))</x:f>
        <x:v>0</x:v>
      </x:c>
      <x:c r="AF4402" s="50" t="n">
        <x:f>IFERROR(IF(AND(A4402=A4401,C4402=C4401+1,ISNUMBER(AE4401)),AE4401,""),"")</x:f>
        <x:v>0</x:v>
      </x:c>
      <x:c r="AG4402" s="52" t="n">
        <x:f>IFERROR(IF(AND(A4402=A4401,C4402=C4401+1,ISNUMBER(U4402),ISNUMBER(U4401),U4401&lt;&gt;0),U4402/U4401-1,""),"")</x:f>
        <x:v>0.1154234718410283</x:v>
      </x:c>
      <x:c r="AH4402" s="50" t="n">
        <x:f>IF(AND(ISNUMBER(AE4402),ISNUMBER(AF4402),ISNUMBER(AG4402)),IF(AND(AE4402=1,AF4402=1,AG4402&lt;0),1,0),"")</x:f>
        <x:v>0</x:v>
      </x:c>
      <x:c r="AI4402" s="50" t="n">
        <x:f>IF(AND(A4402=A4403,C4403=C4402+1,ISNUMBER(AH4403)),C4403,"")</x:f>
        <x:v>2022</x:v>
      </x:c>
      <x:c r="AJ4402" s="50" t="n">
        <x:f>IF(AND(A4402=A4403,C4403=C4402+1,ISNUMBER(AH4403)),AH4403,"")</x:f>
        <x:v>0</x:v>
      </x:c>
    </x:row>
    <x:row r="4403" ht="15">
      <x:c r="A4403" s="9" t="s">
        <x:v>303</x:v>
      </x:c>
      <x:c r="B4403" s="10">
        <x:v>44926</x:v>
      </x:c>
      <x:c r="C4403" s="9">
        <x:v>2022</x:v>
      </x:c>
      <x:c r="D4403" s="11">
        <x:v>578.30499999999995</x:v>
      </x:c>
      <x:c r="E4403" s="11">
        <x:v>395.03699999999998</x:v>
      </x:c>
      <x:c r="F4403" s="11">
        <x:v>173.05500000000001</x:v>
      </x:c>
      <x:c r="G4403" s="11">
        <x:v>184.01599999999999</x:v>
      </x:c>
      <x:c r="H4403" s="11">
        <x:v>66.033000000000001</x:v>
      </x:c>
      <x:c r="I4403" s="11">
        <x:v>394.28899999999999</x:v>
      </x:c>
      <x:c r="J4403" s="11">
        <x:v>365.69200000000001</x:v>
      </x:c>
      <x:c r="K4403" s="11">
        <x:v>17.401</x:v>
      </x:c>
      <x:c r="L4403" s="11">
        <x:v>291.77800000000002</x:v>
      </x:c>
      <x:c r="M4403" s="11">
        <x:v>65.426000000000002</x:v>
      </x:c>
      <x:c r="N4403" s="11">
        <x:v>0.60699999999999998</x:v>
      </x:c>
      <x:c r="O4403" s="11">
        <x:v>341.41899999999998</x:v>
      </x:c>
      <x:c r="P4403" s="11">
        <x:v>46.457000000000001</x:v>
      </x:c>
      <x:c r="Q4403" s="11">
        <x:v>51.59</x:v>
      </x:c>
      <x:c r="R4403" s="11">
        <x:v>2.181</x:v>
      </x:c>
      <x:c r="S4403" s="11">
        <x:v>33.319000000000003</x:v>
      </x:c>
      <x:c r="T4403" s="11">
        <x:v>-12.983000000000001</x:v>
      </x:c>
      <x:c r="U4403" s="11">
        <x:v>314.0256</x:v>
      </x:c>
      <x:c r="V4403" s="11">
        <x:v>18</x:v>
      </x:c>
      <x:c r="W4403" s="12">
        <x:v>0</x:v>
      </x:c>
      <x:c r="X4403" s="8">
        <x:v>0</x:v>
      </x:c>
      <x:c r="Y4403" s="13">
        <x:f t="shared" si="408"/>
        <x:v>2.2827251451850565</x:v>
      </x:c>
      <x:c r="Z4403" s="13">
        <x:f t="shared" si="409"/>
        <x:v>0.31819887429643529</x:v>
      </x:c>
      <x:c r="AA4403" s="13">
        <x:f t="shared" si="410"/>
        <x:v>5.7614926379678556E-2</x:v>
      </x:c>
      <x:c r="AB4403" s="13">
        <x:f t="shared" si="411"/>
        <x:v>8.033304225279049E-2</x:v>
      </x:c>
      <x:c r="AC4403" s="13">
        <x:f t="shared" si="412"/>
        <x:v>-7.0553647508912271E-2</x:v>
      </x:c>
      <x:c r="AD4403" s="13">
        <x:f t="shared" si="413"/>
        <x:v>0.63235144084868722</x:v>
      </x:c>
      <x:c r="AE4403" s="50" t="n">
        <x:f>IF(OR(NOT(ISNUMBER(Q4403)),NOT(ISNUMBER(R4403))),"",IF(Q4403&lt;R4403,1,0))</x:f>
        <x:v>0</x:v>
      </x:c>
      <x:c r="AF4403" s="50" t="n">
        <x:f>IFERROR(IF(AND(A4403=A4402,C4403=C4402+1,ISNUMBER(AE4402)),AE4402,""),"")</x:f>
        <x:v>0</x:v>
      </x:c>
      <x:c r="AG4403" s="52" t="n">
        <x:f>IFERROR(IF(AND(A4403=A4402,C4403=C4402+1,ISNUMBER(U4403),ISNUMBER(U4402),U4402&lt;&gt;0),U4403/U4402-1,""),"")</x:f>
        <x:v>-0.17102564278552812</x:v>
      </x:c>
      <x:c r="AH4403" s="50" t="n">
        <x:f>IF(AND(ISNUMBER(AE4403),ISNUMBER(AF4403),ISNUMBER(AG4403)),IF(AND(AE4403=1,AF4403=1,AG4403&lt;0),1,0),"")</x:f>
        <x:v>0</x:v>
      </x:c>
      <x:c r="AI4403" s="50" t="n">
        <x:f>IF(AND(A4403=A4404,C4404=C4403+1,ISNUMBER(AH4404)),C4404,"")</x:f>
        <x:v>2023</x:v>
      </x:c>
      <x:c r="AJ4403" s="50" t="n">
        <x:f>IF(AND(A4403=A4404,C4404=C4403+1,ISNUMBER(AH4404)),AH4404,"")</x:f>
        <x:v>0</x:v>
      </x:c>
    </x:row>
    <x:row r="4404" ht="15">
      <x:c r="A4404" s="9" t="s">
        <x:v>303</x:v>
      </x:c>
      <x:c r="B4404" s="10">
        <x:v>45291</x:v>
      </x:c>
      <x:c r="C4404" s="9">
        <x:v>2023</x:v>
      </x:c>
      <x:c r="D4404" s="11">
        <x:v>594.39700000000005</x:v>
      </x:c>
      <x:c r="E4404" s="11">
        <x:v>400.72699999999998</x:v>
      </x:c>
      <x:c r="F4404" s="11">
        <x:v>169.982</x:v>
      </x:c>
      <x:c r="G4404" s="11">
        <x:v>184.279</x:v>
      </x:c>
      <x:c r="H4404" s="11">
        <x:v>90.793000000000006</x:v>
      </x:c>
      <x:c r="I4404" s="11">
        <x:v>410.11799999999999</x:v>
      </x:c>
      <x:c r="J4404" s="11">
        <x:v>383.21899999999999</x:v>
      </x:c>
      <x:c r="K4404" s="11">
        <x:v>13.034000000000001</x:v>
      </x:c>
      <x:c r="L4404" s="11">
        <x:v>297.61799999999999</x:v>
      </x:c>
      <x:c r="M4404" s="11">
        <x:v>85.546999999999997</x:v>
      </x:c>
      <x:c r="N4404" s="11">
        <x:v>5.2460000000000004</x:v>
      </x:c>
      <x:c r="O4404" s="11">
        <x:v>359.399</x:v>
      </x:c>
      <x:c r="P4404" s="11">
        <x:v>40.204999999999998</x:v>
      </x:c>
      <x:c r="Q4404" s="11">
        <x:v>45.997</x:v>
      </x:c>
      <x:c r="R4404" s="11">
        <x:v>5.8140000000000001</x:v>
      </x:c>
      <x:c r="S4404" s="11">
        <x:v>26.298999999999999</x:v>
      </x:c>
      <x:c r="T4404" s="11">
        <x:v>-0.67100000000000004</x:v>
      </x:c>
      <x:c r="U4404" s="11">
        <x:v>278.69040000000001</x:v>
      </x:c>
      <x:c r="V4404" s="11">
        <x:v>18</x:v>
      </x:c>
      <x:c r="W4404" s="12">
        <x:v>0</x:v>
      </x:c>
      <x:c r="X4404" s="8">
        <x:v>0</x:v>
      </x:c>
      <x:c r="Y4404" s="13">
        <x:f t="shared" si="408"/>
        <x:v>2.3574672612394254</x:v>
      </x:c>
      <x:c r="Z4404" s="13">
        <x:f t="shared" si="409"/>
        <x:v>0.3100268002698533</x:v>
      </x:c>
      <x:c r="AA4404" s="13">
        <x:f t="shared" si="410"/>
        <x:v>4.4244839728329717E-2</x:v>
      </x:c>
      <x:c r="AB4404" s="13">
        <x:f t="shared" si="411"/>
        <x:v>6.7639977994505343E-2</x:v>
      </x:c>
      <x:c r="AC4404" s="13">
        <x:f t="shared" si="412"/>
        <x:v>-3.6412179358472755E-3</x:v>
      </x:c>
      <x:c r="AD4404" s="13">
        <x:f t="shared" si="413"/>
        <x:v>0.6447189336419934</x:v>
      </x:c>
      <x:c r="AE4404" s="50" t="n">
        <x:f>IF(OR(NOT(ISNUMBER(Q4404)),NOT(ISNUMBER(R4404))),"",IF(Q4404&lt;R4404,1,0))</x:f>
        <x:v>0</x:v>
      </x:c>
      <x:c r="AF4404" s="50" t="n">
        <x:f>IFERROR(IF(AND(A4404=A4403,C4404=C4403+1,ISNUMBER(AE4403)),AE4403,""),"")</x:f>
        <x:v>0</x:v>
      </x:c>
      <x:c r="AG4404" s="52" t="n">
        <x:f>IFERROR(IF(AND(A4404=A4403,C4404=C4403+1,ISNUMBER(U4404),ISNUMBER(U4403),U4403&lt;&gt;0),U4404/U4403-1,""),"")</x:f>
        <x:v>-0.11252331020146122</x:v>
      </x:c>
      <x:c r="AH4404" s="50" t="n">
        <x:f>IF(AND(ISNUMBER(AE4404),ISNUMBER(AF4404),ISNUMBER(AG4404)),IF(AND(AE4404=1,AF4404=1,AG4404&lt;0),1,0),"")</x:f>
        <x:v>0</x:v>
      </x:c>
      <x:c r="AI4404" s="50" t="n">
        <x:f>IF(AND(A4404=A4405,C4405=C4404+1,ISNUMBER(AH4405)),C4405,"")</x:f>
        <x:v>2024</x:v>
      </x:c>
      <x:c r="AJ4404" s="50" t="n">
        <x:f>IF(AND(A4404=A4405,C4405=C4404+1,ISNUMBER(AH4405)),AH4405,"")</x:f>
        <x:v>0</x:v>
      </x:c>
    </x:row>
    <x:row r="4405" ht="15">
      <x:c r="A4405" s="9" t="s">
        <x:v>303</x:v>
      </x:c>
      <x:c r="B4405" s="10">
        <x:v>45657</x:v>
      </x:c>
      <x:c r="C4405" s="9">
        <x:v>2024</x:v>
      </x:c>
      <x:c r="D4405" s="11">
        <x:v>623.64200000000005</x:v>
      </x:c>
      <x:c r="E4405" s="11">
        <x:v>462.11</x:v>
      </x:c>
      <x:c r="F4405" s="11">
        <x:v>102.172</x:v>
      </x:c>
      <x:c r="G4405" s="11">
        <x:v>198.494</x:v>
      </x:c>
      <x:c r="H4405" s="11">
        <x:v>79.447000000000003</x:v>
      </x:c>
      <x:c r="I4405" s="11">
        <x:v>425.14800000000002</x:v>
      </x:c>
      <x:c r="J4405" s="11">
        <x:v>399.791</x:v>
      </x:c>
      <x:c r="K4405" s="11">
        <x:v>16.763999999999999</x:v>
      </x:c>
      <x:c r="L4405" s="11">
        <x:v>332.87099999999998</x:v>
      </x:c>
      <x:c r="M4405" s="11">
        <x:v>2.8380000000000001</x:v>
      </x:c>
      <x:c r="N4405" s="11">
        <x:v>76.608999999999995</x:v>
      </x:c>
      <x:c r="O4405" s="11">
        <x:v>266.19200000000001</x:v>
      </x:c>
      <x:c r="P4405" s="11">
        <x:v>36.5</x:v>
      </x:c>
      <x:c r="Q4405" s="11">
        <x:v>41.942</x:v>
      </x:c>
      <x:c r="R4405" s="11">
        <x:v>7.7889999999999997</x:v>
      </x:c>
      <x:c r="S4405" s="11">
        <x:v>23.332999999999998</x:v>
      </x:c>
      <x:c r="T4405" s="11">
        <x:v>32.110999999999997</x:v>
      </x:c>
      <x:c r="U4405" s="11">
        <x:v>308.43119999999999</x:v>
      </x:c>
      <x:c r="V4405" s="11">
        <x:v>18</x:v>
      </x:c>
      <x:c r="W4405" s="12">
        <x:v>0</x:v>
      </x:c>
      <x:c r="X4405" s="8">
        <x:v>0</x:v>
      </x:c>
      <x:c r="Y4405" s="13">
        <x:f t="shared" si="408"/>
        <x:v>4.5228634068042126</x:v>
      </x:c>
      <x:c r="Z4405" s="13">
        <x:f t="shared" si="409"/>
        <x:v>0.3182819630493135</x:v>
      </x:c>
      <x:c r="AA4405" s="13">
        <x:f t="shared" si="410"/>
        <x:v>3.7414093342013524E-2</x:v>
      </x:c>
      <x:c r="AB4405" s="13">
        <x:f t="shared" si="411"/>
        <x:v>5.8527167830261587E-2</x:v>
      </x:c>
      <x:c r="AC4405" s="13">
        <x:f t="shared" si="412"/>
        <x:v>0.16177315183330476</x:v>
      </x:c>
      <x:c r="AD4405" s="13">
        <x:f t="shared" si="413"/>
        <x:v>0.64105849189118114</x:v>
      </x:c>
      <x:c r="AE4405" s="50" t="n">
        <x:f>IF(OR(NOT(ISNUMBER(Q4405)),NOT(ISNUMBER(R4405))),"",IF(Q4405&lt;R4405,1,0))</x:f>
        <x:v>0</x:v>
      </x:c>
      <x:c r="AF4405" s="50" t="n">
        <x:f>IFERROR(IF(AND(A4405=A4404,C4405=C4404+1,ISNUMBER(AE4404)),AE4404,""),"")</x:f>
        <x:v>0</x:v>
      </x:c>
      <x:c r="AG4405" s="52" t="n">
        <x:f>IFERROR(IF(AND(A4405=A4404,C4405=C4404+1,ISNUMBER(U4405),ISNUMBER(U4404),U4404&lt;&gt;0),U4405/U4404-1,""),"")</x:f>
        <x:v>0.10671627009757056</x:v>
      </x:c>
      <x:c r="AH4405" s="50" t="n">
        <x:f>IF(AND(ISNUMBER(AE4405),ISNUMBER(AF4405),ISNUMBER(AG4405)),IF(AND(AE4405=1,AF4405=1,AG4405&lt;0),1,0),"")</x:f>
        <x:v>0</x:v>
      </x:c>
      <x:c r="AI4405" s="50" t="str">
        <x:f>IF(AND(A4405=A4406,C4406=C4405+1,ISNUMBER(AH4406)),C4406,"")</x:f>
      </x:c>
      <x:c r="AJ4405" s="50" t="str">
        <x:f>IF(AND(A4405=A4406,C4406=C4405+1,ISNUMBER(AH4406)),AH4406,"")</x:f>
      </x:c>
    </x:row>
    <x:row r="4406" ht="15">
      <x:c r="A4406" s="9" t="s">
        <x:v>304</x:v>
      </x:c>
      <x:c r="B4406" s="10">
        <x:v>39447</x:v>
      </x:c>
      <x:c r="C4406" s="9">
        <x:v>2007</x:v>
      </x:c>
      <x:c r="D4406" s="11">
        <x:v>111.44</x:v>
      </x:c>
      <x:c r="E4406" s="11">
        <x:v>95.123999999999995</x:v>
      </x:c>
      <x:c r="F4406" s="11">
        <x:v>57.34</x:v>
      </x:c>
      <x:c r="G4406" s="11">
        <x:v>61.741</x:v>
      </x:c>
      <x:c r="H4406" s="11">
        <x:v>8.3580000000000005</x:v>
      </x:c>
      <x:c r="I4406" s="11">
        <x:v>49.698999999999998</x:v>
      </x:c>
      <x:c r="J4406" s="11">
        <x:v>85.03</x:v>
      </x:c>
      <x:c r="K4406" s="11">
        <x:v>23.952999999999999</x:v>
      </x:c>
      <x:c r="L4406" s="11">
        <x:v>0</x:v>
      </x:c>
      <x:c r="M4406" s="11">
        <x:v>4.6399999999999997</x:v>
      </x:c>
      <x:c r="N4406" s="11">
        <x:v>3.718</x:v>
      </x:c>
      <x:c r="O4406" s="11">
        <x:v>319.79500000000002</x:v>
      </x:c>
      <x:c r="P4406" s="11">
        <x:v>26.114999999999998</x:v>
      </x:c>
      <x:c r="Q4406" s="11">
        <x:v>28.097000000000001</x:v>
      </x:c>
      <x:c r="R4406" s="11">
        <x:v>0.83099999999999996</x:v>
      </x:c>
      <x:c r="S4406" s="11">
        <x:v>17.422999999999998</x:v>
      </x:c>
      <x:c r="T4406" s="11">
        <x:v>23.257000000000001</x:v>
      </x:c>
      <x:c r="U4406" s="11">
        <x:v>130.0652</x:v>
      </x:c>
      <x:c r="V4406" s="11">
        <x:v>18</x:v>
      </x:c>
      <x:c r="W4406" s="12">
        <x:v>0</x:v>
      </x:c>
      <x:c r="X4406" s="8">
        <x:v>0</x:v>
      </x:c>
      <x:c r="Y4406" s="13">
        <x:f t="shared" si="408"/>
        <x:v>1.6589466341123122</x:v>
      </x:c>
      <x:c r="Z4406" s="13">
        <x:f t="shared" si="409"/>
        <x:v>0.55402907394113421</x:v>
      </x:c>
      <x:c r="AA4406" s="13">
        <x:f t="shared" si="410"/>
        <x:v>0.15634422110552762</x:v>
      </x:c>
      <x:c r="AB4406" s="13">
        <x:f t="shared" si="411"/>
        <x:v>0.2343413496051687</x:v>
      </x:c>
      <x:c r="AC4406" s="13">
        <x:f t="shared" si="412"/>
        <x:v>0.37668648062065729</x:v>
      </x:c>
      <x:c r="AD4406" s="13">
        <x:f t="shared" si="413"/>
        <x:v>0.76301148600143576</x:v>
      </x:c>
      <x:c r="AE4406" s="50" t="n">
        <x:f>IF(OR(NOT(ISNUMBER(Q4406)),NOT(ISNUMBER(R4406))),"",IF(Q4406&lt;R4406,1,0))</x:f>
        <x:v>0</x:v>
      </x:c>
      <x:c r="AF4406" s="50" t="str">
        <x:f>IFERROR(IF(AND(A4406=A4405,C4406=C4405+1,ISNUMBER(AE4405)),AE4405,""),"")</x:f>
      </x:c>
      <x:c r="AG4406" s="52" t="str">
        <x:f>IFERROR(IF(AND(A4406=A4405,C4406=C4405+1,ISNUMBER(U4406),ISNUMBER(U4405),U4405&lt;&gt;0),U4406/U4405-1,""),"")</x:f>
      </x:c>
      <x:c r="AH4406" s="50" t="str">
        <x:f>IF(AND(ISNUMBER(AE4406),ISNUMBER(AF4406),ISNUMBER(AG4406)),IF(AND(AE4406=1,AF4406=1,AG4406&lt;0),1,0),"")</x:f>
      </x:c>
      <x:c r="AI4406" s="50" t="n">
        <x:f>IF(AND(A4406=A4407,C4407=C4406+1,ISNUMBER(AH4407)),C4407,"")</x:f>
        <x:v>2008</x:v>
      </x:c>
      <x:c r="AJ4406" s="50" t="n">
        <x:f>IF(AND(A4406=A4407,C4407=C4406+1,ISNUMBER(AH4407)),AH4407,"")</x:f>
        <x:v>0</x:v>
      </x:c>
    </x:row>
    <x:row r="4407" ht="15">
      <x:c r="A4407" s="9" t="s">
        <x:v>304</x:v>
      </x:c>
      <x:c r="B4407" s="10">
        <x:v>39813</x:v>
      </x:c>
      <x:c r="C4407" s="9">
        <x:v>2008</x:v>
      </x:c>
      <x:c r="D4407" s="11">
        <x:v>116.16</x:v>
      </x:c>
      <x:c r="E4407" s="11">
        <x:v>97.522999999999996</x:v>
      </x:c>
      <x:c r="F4407" s="11">
        <x:v>54.470999999999997</x:v>
      </x:c>
      <x:c r="G4407" s="11">
        <x:v>56.505000000000003</x:v>
      </x:c>
      <x:c r="H4407" s="11">
        <x:v>6.3540000000000001</x:v>
      </x:c>
      <x:c r="I4407" s="11">
        <x:v>59.655000000000001</x:v>
      </x:c>
      <x:c r="J4407" s="11">
        <x:v>115.226</x:v>
      </x:c>
      <x:c r="K4407" s="11">
        <x:v>28.524999999999999</x:v>
      </x:c>
      <x:c r="L4407" s="11">
        <x:v>0</x:v>
      </x:c>
      <x:c r="M4407" s="11">
        <x:v>4.8220000000000001</x:v>
      </x:c>
      <x:c r="N4407" s="11">
        <x:v>1.532</x:v>
      </x:c>
      <x:c r="O4407" s="11">
        <x:v>337.31099999999998</x:v>
      </x:c>
      <x:c r="P4407" s="11">
        <x:v>18.684000000000001</x:v>
      </x:c>
      <x:c r="Q4407" s="11">
        <x:v>21.599</x:v>
      </x:c>
      <x:c r="R4407" s="11">
        <x:v>0.82099999999999995</x:v>
      </x:c>
      <x:c r="S4407" s="11">
        <x:v>12.242000000000001</x:v>
      </x:c>
      <x:c r="T4407" s="11">
        <x:v>20.099</x:v>
      </x:c>
      <x:c r="U4407" s="11">
        <x:v>86.872100000000003</x:v>
      </x:c>
      <x:c r="V4407" s="11">
        <x:v>18</x:v>
      </x:c>
      <x:c r="W4407" s="12">
        <x:v>0</x:v>
      </x:c>
      <x:c r="X4407" s="8">
        <x:v>0</x:v>
      </x:c>
      <x:c r="Y4407" s="13">
        <x:f t="shared" si="408"/>
        <x:v>1.7903655155954545</x:v>
      </x:c>
      <x:c r="Z4407" s="13">
        <x:f t="shared" si="409"/>
        <x:v>0.48644111570247939</x:v>
      </x:c>
      <x:c r="AA4407" s="13">
        <x:f t="shared" si="410"/>
        <x:v>0.10538911845730028</x:v>
      </x:c>
      <x:c r="AB4407" s="13">
        <x:f t="shared" si="411"/>
        <x:v>0.16084710743801653</x:v>
      </x:c>
      <x:c r="AC4407" s="13">
        <x:f t="shared" si="412"/>
        <x:v>0.35570303512963453</x:v>
      </x:c>
      <x:c r="AD4407" s="13">
        <x:f t="shared" si="413"/>
        <x:v>0.99195936639118465</x:v>
      </x:c>
      <x:c r="AE4407" s="50" t="n">
        <x:f>IF(OR(NOT(ISNUMBER(Q4407)),NOT(ISNUMBER(R4407))),"",IF(Q4407&lt;R4407,1,0))</x:f>
        <x:v>0</x:v>
      </x:c>
      <x:c r="AF4407" s="50" t="n">
        <x:f>IFERROR(IF(AND(A4407=A4406,C4407=C4406+1,ISNUMBER(AE4406)),AE4406,""),"")</x:f>
        <x:v>0</x:v>
      </x:c>
      <x:c r="AG4407" s="52" t="n">
        <x:f>IFERROR(IF(AND(A4407=A4406,C4407=C4406+1,ISNUMBER(U4407),ISNUMBER(U4406),U4406&lt;&gt;0),U4407/U4406-1,""),"")</x:f>
        <x:v>-0.3320880604496822</x:v>
      </x:c>
      <x:c r="AH4407" s="50" t="n">
        <x:f>IF(AND(ISNUMBER(AE4407),ISNUMBER(AF4407),ISNUMBER(AG4407)),IF(AND(AE4407=1,AF4407=1,AG4407&lt;0),1,0),"")</x:f>
        <x:v>0</x:v>
      </x:c>
      <x:c r="AI4407" s="50" t="n">
        <x:f>IF(AND(A4407=A4408,C4408=C4407+1,ISNUMBER(AH4408)),C4408,"")</x:f>
        <x:v>2009</x:v>
      </x:c>
      <x:c r="AJ4407" s="50" t="n">
        <x:f>IF(AND(A4407=A4408,C4408=C4407+1,ISNUMBER(AH4408)),AH4408,"")</x:f>
        <x:v>0</x:v>
      </x:c>
    </x:row>
    <x:row r="4408" ht="15">
      <x:c r="A4408" s="9" t="s">
        <x:v>304</x:v>
      </x:c>
      <x:c r="B4408" s="10">
        <x:v>40178</x:v>
      </x:c>
      <x:c r="C4408" s="9">
        <x:v>2009</x:v>
      </x:c>
      <x:c r="D4408" s="11">
        <x:v>105.917</x:v>
      </x:c>
      <x:c r="E4408" s="11">
        <x:v>88.802999999999997</x:v>
      </x:c>
      <x:c r="F4408" s="11">
        <x:v>51.384</x:v>
      </x:c>
      <x:c r="G4408" s="11">
        <x:v>52.582999999999998</x:v>
      </x:c>
      <x:c r="H4408" s="11">
        <x:v>2.5409999999999999</x:v>
      </x:c>
      <x:c r="I4408" s="11">
        <x:v>53.334000000000003</x:v>
      </x:c>
      <x:c r="J4408" s="11">
        <x:v>112.197</x:v>
      </x:c>
      <x:c r="K4408" s="11">
        <x:v>19.812000000000001</x:v>
      </x:c>
      <x:c r="L4408" s="11">
        <x:v>0</x:v>
      </x:c>
      <x:c r="M4408" s="11">
        <x:v>2.1</x:v>
      </x:c>
      <x:c r="N4408" s="11">
        <x:v>0.441</x:v>
      </x:c>
      <x:c r="O4408" s="11">
        <x:v>300.44200000000001</x:v>
      </x:c>
      <x:c r="P4408" s="11">
        <x:v>1.5780000000000001</x:v>
      </x:c>
      <x:c r="Q4408" s="11">
        <x:v>4.9589999999999996</x:v>
      </x:c>
      <x:c r="R4408" s="11">
        <x:v>0.38800000000000001</x:v>
      </x:c>
      <x:c r="S4408" s="11">
        <x:v>0.24</x:v>
      </x:c>
      <x:c r="T4408" s="11">
        <x:v>3.8</x:v>
      </x:c>
      <x:c r="U4408" s="11">
        <x:v>181.19640000000001</x:v>
      </x:c>
      <x:c r="V4408" s="11">
        <x:v>18</x:v>
      </x:c>
      <x:c r="W4408" s="12">
        <x:v>0</x:v>
      </x:c>
      <x:c r="X4408" s="8">
        <x:v>0</x:v>
      </x:c>
      <x:c r="Y4408" s="13">
        <x:f t="shared" si="408"/>
        <x:v>1.7282227930873424</x:v>
      </x:c>
      <x:c r="Z4408" s="13">
        <x:f t="shared" si="409"/>
        <x:v>0.49645477118876097</x:v>
      </x:c>
      <x:c r="AA4408" s="13">
        <x:f t="shared" si="410"/>
        <x:v>2.2659252055855054E-3</x:v>
      </x:c>
      <x:c r="AB4408" s="13">
        <x:f t="shared" si="411"/>
        <x:v>1.48984582267247E-2</x:v>
      </x:c>
      <x:c r="AC4408" s="13">
        <x:f t="shared" si="412"/>
        <x:v>7.2266702166099303E-2</x:v>
      </x:c>
      <x:c r="AD4408" s="13">
        <x:f t="shared" si="413"/>
        <x:v>1.059291709546154</x:v>
      </x:c>
      <x:c r="AE4408" s="50" t="n">
        <x:f>IF(OR(NOT(ISNUMBER(Q4408)),NOT(ISNUMBER(R4408))),"",IF(Q4408&lt;R4408,1,0))</x:f>
        <x:v>0</x:v>
      </x:c>
      <x:c r="AF4408" s="50" t="n">
        <x:f>IFERROR(IF(AND(A4408=A4407,C4408=C4407+1,ISNUMBER(AE4407)),AE4407,""),"")</x:f>
        <x:v>0</x:v>
      </x:c>
      <x:c r="AG4408" s="52" t="n">
        <x:f>IFERROR(IF(AND(A4408=A4407,C4408=C4407+1,ISNUMBER(U4408),ISNUMBER(U4407),U4407&lt;&gt;0),U4408/U4407-1,""),"")</x:f>
        <x:v>1.0857835829915472</x:v>
      </x:c>
      <x:c r="AH4408" s="50" t="n">
        <x:f>IF(AND(ISNUMBER(AE4408),ISNUMBER(AF4408),ISNUMBER(AG4408)),IF(AND(AE4408=1,AF4408=1,AG4408&lt;0),1,0),"")</x:f>
        <x:v>0</x:v>
      </x:c>
      <x:c r="AI4408" s="50" t="n">
        <x:f>IF(AND(A4408=A4409,C4409=C4408+1,ISNUMBER(AH4409)),C4409,"")</x:f>
        <x:v>2010</x:v>
      </x:c>
      <x:c r="AJ4408" s="50" t="n">
        <x:f>IF(AND(A4408=A4409,C4409=C4408+1,ISNUMBER(AH4409)),AH4409,"")</x:f>
        <x:v>0</x:v>
      </x:c>
    </x:row>
    <x:row r="4409" ht="15">
      <x:c r="A4409" s="9" t="s">
        <x:v>304</x:v>
      </x:c>
      <x:c r="B4409" s="10">
        <x:v>40543</x:v>
      </x:c>
      <x:c r="C4409" s="9">
        <x:v>2010</x:v>
      </x:c>
      <x:c r="D4409" s="11">
        <x:v>153.65899999999999</x:v>
      </x:c>
      <x:c r="E4409" s="11">
        <x:v>132.422</x:v>
      </x:c>
      <x:c r="F4409" s="11">
        <x:v>91.037000000000006</x:v>
      </x:c>
      <x:c r="G4409" s="11">
        <x:v>91.447999999999993</x:v>
      </x:c>
      <x:c r="H4409" s="11">
        <x:v>7.0229999999999997</x:v>
      </x:c>
      <x:c r="I4409" s="11">
        <x:v>62.210999999999999</x:v>
      </x:c>
      <x:c r="J4409" s="11">
        <x:v>120.017</x:v>
      </x:c>
      <x:c r="K4409" s="11">
        <x:v>31.905999999999999</x:v>
      </x:c>
      <x:c r="L4409" s="11">
        <x:v>0</x:v>
      </x:c>
      <x:c r="M4409" s="11">
        <x:v>6.8280000000000003</x:v>
      </x:c>
      <x:c r="N4409" s="11">
        <x:v>0.19500000000000001</x:v>
      </x:c>
      <x:c r="O4409" s="11">
        <x:v>424.20299999999997</x:v>
      </x:c>
      <x:c r="P4409" s="11">
        <x:v>13.208</x:v>
      </x:c>
      <x:c r="Q4409" s="11">
        <x:v>16.282</x:v>
      </x:c>
      <x:c r="R4409" s="11">
        <x:v>0.53400000000000003</x:v>
      </x:c>
      <x:c r="S4409" s="11">
        <x:v>8.6129999999999995</x:v>
      </x:c>
      <x:c r="T4409" s="11">
        <x:v>14.978999999999999</x:v>
      </x:c>
      <x:c r="U4409" s="11">
        <x:v>277.96879999999999</x:v>
      </x:c>
      <x:c r="V4409" s="11">
        <x:v>18</x:v>
      </x:c>
      <x:c r="W4409" s="12">
        <x:v>0</x:v>
      </x:c>
      <x:c r="X4409" s="8">
        <x:v>0</x:v>
      </x:c>
      <x:c r="Y4409" s="13">
        <x:f t="shared" si="408"/>
        <x:v>1.4545953842942978</x:v>
      </x:c>
      <x:c r="Z4409" s="13">
        <x:f t="shared" si="409"/>
        <x:v>0.59513598292322611</x:v>
      </x:c>
      <x:c r="AA4409" s="13">
        <x:f t="shared" si="410"/>
        <x:v>5.6052688095067651E-2</x:v>
      </x:c>
      <x:c r="AB4409" s="13">
        <x:f t="shared" si="411"/>
        <x:v>8.5956566162736975E-2</x:v>
      </x:c>
      <x:c r="AC4409" s="13">
        <x:f t="shared" si="412"/>
        <x:v>0.16379800542384743</x:v>
      </x:c>
      <x:c r="AD4409" s="13">
        <x:f t="shared" si="413"/>
        <x:v>0.78106066029324672</x:v>
      </x:c>
      <x:c r="AE4409" s="50" t="n">
        <x:f>IF(OR(NOT(ISNUMBER(Q4409)),NOT(ISNUMBER(R4409))),"",IF(Q4409&lt;R4409,1,0))</x:f>
        <x:v>0</x:v>
      </x:c>
      <x:c r="AF4409" s="50" t="n">
        <x:f>IFERROR(IF(AND(A4409=A4408,C4409=C4408+1,ISNUMBER(AE4408)),AE4408,""),"")</x:f>
        <x:v>0</x:v>
      </x:c>
      <x:c r="AG4409" s="52" t="n">
        <x:f>IFERROR(IF(AND(A4409=A4408,C4409=C4408+1,ISNUMBER(U4409),ISNUMBER(U4408),U4408&lt;&gt;0),U4409/U4408-1,""),"")</x:f>
        <x:v>0.5340746284142508</x:v>
      </x:c>
      <x:c r="AH4409" s="50" t="n">
        <x:f>IF(AND(ISNUMBER(AE4409),ISNUMBER(AF4409),ISNUMBER(AG4409)),IF(AND(AE4409=1,AF4409=1,AG4409&lt;0),1,0),"")</x:f>
        <x:v>0</x:v>
      </x:c>
      <x:c r="AI4409" s="50" t="n">
        <x:f>IF(AND(A4409=A4410,C4410=C4409+1,ISNUMBER(AH4410)),C4410,"")</x:f>
        <x:v>2011</x:v>
      </x:c>
      <x:c r="AJ4409" s="50" t="n">
        <x:f>IF(AND(A4409=A4410,C4410=C4409+1,ISNUMBER(AH4410)),AH4410,"")</x:f>
        <x:v>0</x:v>
      </x:c>
    </x:row>
    <x:row r="4410" ht="15">
      <x:c r="A4410" s="9" t="s">
        <x:v>304</x:v>
      </x:c>
      <x:c r="B4410" s="10">
        <x:v>40908</x:v>
      </x:c>
      <x:c r="C4410" s="9">
        <x:v>2011</x:v>
      </x:c>
      <x:c r="D4410" s="11">
        <x:v>172.77</x:v>
      </x:c>
      <x:c r="E4410" s="11">
        <x:v>144.97200000000001</x:v>
      </x:c>
      <x:c r="F4410" s="11">
        <x:v>101.57599999999999</x:v>
      </x:c>
      <x:c r="G4410" s="11">
        <x:v>102.023</x:v>
      </x:c>
      <x:c r="H4410" s="11">
        <x:v>11.904</x:v>
      </x:c>
      <x:c r="I4410" s="11">
        <x:v>70.747</x:v>
      </x:c>
      <x:c r="J4410" s="11">
        <x:v>125.53400000000001</x:v>
      </x:c>
      <x:c r="K4410" s="11">
        <x:v>28.965</x:v>
      </x:c>
      <x:c r="L4410" s="11">
        <x:v>0</x:v>
      </x:c>
      <x:c r="M4410" s="11">
        <x:v>11.904</x:v>
      </x:c>
      <x:c r="N4410" s="11">
        <x:v>0</x:v>
      </x:c>
      <x:c r="O4410" s="11">
        <x:v>528.11400000000003</x:v>
      </x:c>
      <x:c r="P4410" s="11">
        <x:v>15.632999999999999</x:v>
      </x:c>
      <x:c r="Q4410" s="11">
        <x:v>18.849</x:v>
      </x:c>
      <x:c r="R4410" s="11">
        <x:v>0.73</x:v>
      </x:c>
      <x:c r="S4410" s="11">
        <x:v>9.8659999999999997</x:v>
      </x:c>
      <x:c r="T4410" s="11">
        <x:v>6.617</x:v>
      </x:c>
      <x:c r="U4410" s="11">
        <x:v>138.62039999999999</x:v>
      </x:c>
      <x:c r="V4410" s="11">
        <x:v>18</x:v>
      </x:c>
      <x:c r="W4410" s="12">
        <x:v>0</x:v>
      </x:c>
      <x:c r="X4410" s="8">
        <x:v>0</x:v>
      </x:c>
      <x:c r="Y4410" s="13">
        <x:f t="shared" si="408"/>
        <x:v>1.4272269039930694</x:v>
      </x:c>
      <x:c r="Z4410" s="13">
        <x:f t="shared" si="409"/>
        <x:v>0.59051339931701097</x:v>
      </x:c>
      <x:c r="AA4410" s="13">
        <x:f t="shared" si="410"/>
        <x:v>5.7104821438907209E-2</x:v>
      </x:c>
      <x:c r="AB4410" s="13">
        <x:f t="shared" si="411"/>
        <x:v>9.0484459107483928E-2</x:v>
      </x:c>
      <x:c r="AC4410" s="13">
        <x:f t="shared" si="412"/>
        <x:v>6.4857924193564204E-2</x:v>
      </x:c>
      <x:c r="AD4410" s="13">
        <x:f t="shared" si="413"/>
        <x:v>0.72659605255542048</x:v>
      </x:c>
      <x:c r="AE4410" s="50" t="n">
        <x:f>IF(OR(NOT(ISNUMBER(Q4410)),NOT(ISNUMBER(R4410))),"",IF(Q4410&lt;R4410,1,0))</x:f>
        <x:v>0</x:v>
      </x:c>
      <x:c r="AF4410" s="50" t="n">
        <x:f>IFERROR(IF(AND(A4410=A4409,C4410=C4409+1,ISNUMBER(AE4409)),AE4409,""),"")</x:f>
        <x:v>0</x:v>
      </x:c>
      <x:c r="AG4410" s="52" t="n">
        <x:f>IFERROR(IF(AND(A4410=A4409,C4410=C4409+1,ISNUMBER(U4410),ISNUMBER(U4409),U4409&lt;&gt;0),U4410/U4409-1,""),"")</x:f>
        <x:v>-0.5013094994833953</x:v>
      </x:c>
      <x:c r="AH4410" s="50" t="n">
        <x:f>IF(AND(ISNUMBER(AE4410),ISNUMBER(AF4410),ISNUMBER(AG4410)),IF(AND(AE4410=1,AF4410=1,AG4410&lt;0),1,0),"")</x:f>
        <x:v>0</x:v>
      </x:c>
      <x:c r="AI4410" s="50" t="n">
        <x:f>IF(AND(A4410=A4411,C4411=C4410+1,ISNUMBER(AH4411)),C4411,"")</x:f>
        <x:v>2012</x:v>
      </x:c>
      <x:c r="AJ4410" s="50" t="n">
        <x:f>IF(AND(A4410=A4411,C4411=C4410+1,ISNUMBER(AH4411)),AH4411,"")</x:f>
        <x:v>0</x:v>
      </x:c>
    </x:row>
    <x:row r="4411" ht="15">
      <x:c r="A4411" s="9" t="s">
        <x:v>304</x:v>
      </x:c>
      <x:c r="B4411" s="10">
        <x:v>41274</x:v>
      </x:c>
      <x:c r="C4411" s="9">
        <x:v>2012</x:v>
      </x:c>
      <x:c r="D4411" s="11">
        <x:v>183.292</x:v>
      </x:c>
      <x:c r="E4411" s="11">
        <x:v>153.886</x:v>
      </x:c>
      <x:c r="F4411" s="11">
        <x:v>110.952</x:v>
      </x:c>
      <x:c r="G4411" s="11">
        <x:v>111.774</x:v>
      </x:c>
      <x:c r="H4411" s="11">
        <x:v>14.55</x:v>
      </x:c>
      <x:c r="I4411" s="11">
        <x:v>71.518000000000001</x:v>
      </x:c>
      <x:c r="J4411" s="11">
        <x:v>126.39700000000001</x:v>
      </x:c>
      <x:c r="K4411" s="11">
        <x:v>26.021999999999998</x:v>
      </x:c>
      <x:c r="L4411" s="11">
        <x:v>0</x:v>
      </x:c>
      <x:c r="M4411" s="11">
        <x:v>14.55</x:v>
      </x:c>
      <x:c r="N4411" s="11">
        <x:v>0</x:v>
      </x:c>
      <x:c r="O4411" s="11">
        <x:v>567.77099999999996</x:v>
      </x:c>
      <x:c r="P4411" s="11">
        <x:v>8.4689999999999994</x:v>
      </x:c>
      <x:c r="Q4411" s="11">
        <x:v>12.28</x:v>
      </x:c>
      <x:c r="R4411" s="11">
        <x:v>0.78800000000000003</x:v>
      </x:c>
      <x:c r="S4411" s="11">
        <x:v>4.8600000000000003</x:v>
      </x:c>
      <x:c r="T4411" s="11">
        <x:v>4.3239999999999998</x:v>
      </x:c>
      <x:c r="U4411" s="11">
        <x:v>165.1515</x:v>
      </x:c>
      <x:c r="V4411" s="11">
        <x:v>18</x:v>
      </x:c>
      <x:c r="W4411" s="12">
        <x:v>0</x:v>
      </x:c>
      <x:c r="X4411" s="8">
        <x:v>0</x:v>
      </x:c>
      <x:c r="Y4411" s="13">
        <x:f t="shared" si="408"/>
        <x:v>1.3869601269017233</x:v>
      </x:c>
      <x:c r="Z4411" s="13">
        <x:f t="shared" si="409"/>
        <x:v>0.6098138489404884</x:v>
      </x:c>
      <x:c r="AA4411" s="13">
        <x:f t="shared" si="410"/>
        <x:v>2.6515068851886609E-2</x:v>
      </x:c>
      <x:c r="AB4411" s="13">
        <x:f t="shared" si="411"/>
        <x:v>4.6204962573380179E-2</x:v>
      </x:c>
      <x:c r="AC4411" s="13">
        <x:f t="shared" si="412"/>
        <x:v>3.8685204072503442E-2</x:v>
      </x:c>
      <x:c r="AD4411" s="13">
        <x:f t="shared" si="413"/>
        <x:v>0.68959365384195714</x:v>
      </x:c>
      <x:c r="AE4411" s="50" t="n">
        <x:f>IF(OR(NOT(ISNUMBER(Q4411)),NOT(ISNUMBER(R4411))),"",IF(Q4411&lt;R4411,1,0))</x:f>
        <x:v>0</x:v>
      </x:c>
      <x:c r="AF4411" s="50" t="n">
        <x:f>IFERROR(IF(AND(A4411=A4410,C4411=C4410+1,ISNUMBER(AE4410)),AE4410,""),"")</x:f>
        <x:v>0</x:v>
      </x:c>
      <x:c r="AG4411" s="52" t="n">
        <x:f>IFERROR(IF(AND(A4411=A4410,C4411=C4410+1,ISNUMBER(U4411),ISNUMBER(U4410),U4410&lt;&gt;0),U4411/U4410-1,""),"")</x:f>
        <x:v>0.19139390739025441</x:v>
      </x:c>
      <x:c r="AH4411" s="50" t="n">
        <x:f>IF(AND(ISNUMBER(AE4411),ISNUMBER(AF4411),ISNUMBER(AG4411)),IF(AND(AE4411=1,AF4411=1,AG4411&lt;0),1,0),"")</x:f>
        <x:v>0</x:v>
      </x:c>
      <x:c r="AI4411" s="50" t="n">
        <x:f>IF(AND(A4411=A4412,C4412=C4411+1,ISNUMBER(AH4412)),C4412,"")</x:f>
        <x:v>2013</x:v>
      </x:c>
      <x:c r="AJ4411" s="50" t="n">
        <x:f>IF(AND(A4411=A4412,C4412=C4411+1,ISNUMBER(AH4412)),AH4412,"")</x:f>
        <x:v>0</x:v>
      </x:c>
    </x:row>
    <x:row r="4412" ht="15">
      <x:c r="A4412" s="9" t="s">
        <x:v>304</x:v>
      </x:c>
      <x:c r="B4412" s="10">
        <x:v>41639</x:v>
      </x:c>
      <x:c r="C4412" s="9">
        <x:v>2013</x:v>
      </x:c>
      <x:c r="D4412" s="11">
        <x:v>213.535</x:v>
      </x:c>
      <x:c r="E4412" s="11">
        <x:v>185.72</x:v>
      </x:c>
      <x:c r="F4412" s="11">
        <x:v>138.565</x:v>
      </x:c>
      <x:c r="G4412" s="11">
        <x:v>139.65299999999999</x:v>
      </x:c>
      <x:c r="H4412" s="11">
        <x:v>11.496</x:v>
      </x:c>
      <x:c r="I4412" s="11">
        <x:v>73.882000000000005</x:v>
      </x:c>
      <x:c r="J4412" s="11">
        <x:v>130.113</x:v>
      </x:c>
      <x:c r="K4412" s="11">
        <x:v>30.071000000000002</x:v>
      </x:c>
      <x:c r="L4412" s="11">
        <x:v>0</x:v>
      </x:c>
      <x:c r="M4412" s="11">
        <x:v>11.496</x:v>
      </x:c>
      <x:c r="N4412" s="11">
        <x:v>0</x:v>
      </x:c>
      <x:c r="O4412" s="11">
        <x:v>597.71900000000005</x:v>
      </x:c>
      <x:c r="P4412" s="11">
        <x:v>10.834</x:v>
      </x:c>
      <x:c r="Q4412" s="11">
        <x:v>14.858000000000001</x:v>
      </x:c>
      <x:c r="R4412" s="11">
        <x:v>0.79700000000000004</x:v>
      </x:c>
      <x:c r="S4412" s="11">
        <x:v>6.1559999999999997</x:v>
      </x:c>
      <x:c r="T4412" s="11">
        <x:v>15.766</x:v>
      </x:c>
      <x:c r="U4412" s="11">
        <x:v>267.53680000000003</x:v>
      </x:c>
      <x:c r="V4412" s="11">
        <x:v>18</x:v>
      </x:c>
      <x:c r="W4412" s="12">
        <x:v>0</x:v>
      </x:c>
      <x:c r="X4412" s="8">
        <x:v>0</x:v>
      </x:c>
      <x:c r="Y4412" s="13">
        <x:f t="shared" si="408"/>
        <x:v>1.340309601991845</x:v>
      </x:c>
      <x:c r="Z4412" s="13">
        <x:f t="shared" si="409"/>
        <x:v>0.65400519821106606</x:v>
      </x:c>
      <x:c r="AA4412" s="13">
        <x:f t="shared" si="410"/>
        <x:v>2.8828997588217387E-2</x:v>
      </x:c>
      <x:c r="AB4412" s="13">
        <x:f t="shared" si="411"/>
        <x:v>5.073641323436439E-2</x:v>
      </x:c>
      <x:c r="AC4412" s="13">
        <x:f t="shared" si="412"/>
        <x:v>0.11289410180948495</x:v>
      </x:c>
      <x:c r="AD4412" s="13">
        <x:f t="shared" si="413"/>
        <x:v>0.60932868148078767</x:v>
      </x:c>
      <x:c r="AE4412" s="50" t="n">
        <x:f>IF(OR(NOT(ISNUMBER(Q4412)),NOT(ISNUMBER(R4412))),"",IF(Q4412&lt;R4412,1,0))</x:f>
        <x:v>0</x:v>
      </x:c>
      <x:c r="AF4412" s="50" t="n">
        <x:f>IFERROR(IF(AND(A4412=A4411,C4412=C4411+1,ISNUMBER(AE4411)),AE4411,""),"")</x:f>
        <x:v>0</x:v>
      </x:c>
      <x:c r="AG4412" s="52" t="n">
        <x:f>IFERROR(IF(AND(A4412=A4411,C4412=C4411+1,ISNUMBER(U4412),ISNUMBER(U4411),U4411&lt;&gt;0),U4412/U4411-1,""),"")</x:f>
        <x:v>0.6199477449493347</x:v>
      </x:c>
      <x:c r="AH4412" s="50" t="n">
        <x:f>IF(AND(ISNUMBER(AE4412),ISNUMBER(AF4412),ISNUMBER(AG4412)),IF(AND(AE4412=1,AF4412=1,AG4412&lt;0),1,0),"")</x:f>
        <x:v>0</x:v>
      </x:c>
      <x:c r="AI4412" s="50" t="n">
        <x:f>IF(AND(A4412=A4413,C4413=C4412+1,ISNUMBER(AH4413)),C4413,"")</x:f>
        <x:v>2014</x:v>
      </x:c>
      <x:c r="AJ4412" s="50" t="n">
        <x:f>IF(AND(A4412=A4413,C4413=C4412+1,ISNUMBER(AH4413)),AH4413,"")</x:f>
        <x:v>0</x:v>
      </x:c>
    </x:row>
    <x:row r="4413" ht="15">
      <x:c r="A4413" s="9" t="s">
        <x:v>304</x:v>
      </x:c>
      <x:c r="B4413" s="10">
        <x:v>42004</x:v>
      </x:c>
      <x:c r="C4413" s="9">
        <x:v>2014</x:v>
      </x:c>
      <x:c r="D4413" s="11">
        <x:v>232.511</x:v>
      </x:c>
      <x:c r="E4413" s="11">
        <x:v>206.56200000000001</x:v>
      </x:c>
      <x:c r="F4413" s="11">
        <x:v>153.47999999999999</x:v>
      </x:c>
      <x:c r="G4413" s="11">
        <x:v>155.137</x:v>
      </x:c>
      <x:c r="H4413" s="11">
        <x:v>23.904</x:v>
      </x:c>
      <x:c r="I4413" s="11">
        <x:v>77.373999999999995</x:v>
      </x:c>
      <x:c r="J4413" s="11">
        <x:v>138.03200000000001</x:v>
      </x:c>
      <x:c r="K4413" s="11">
        <x:v>38.204999999999998</x:v>
      </x:c>
      <x:c r="L4413" s="11">
        <x:v>0</x:v>
      </x:c>
      <x:c r="M4413" s="11">
        <x:v>23.904</x:v>
      </x:c>
      <x:c r="N4413" s="11">
        <x:v>0</x:v>
      </x:c>
      <x:c r="O4413" s="11">
        <x:v>679.60400000000004</x:v>
      </x:c>
      <x:c r="P4413" s="11">
        <x:v>18.22</x:v>
      </x:c>
      <x:c r="Q4413" s="11">
        <x:v>22.170999999999999</x:v>
      </x:c>
      <x:c r="R4413" s="11">
        <x:v>0.46400000000000002</x:v>
      </x:c>
      <x:c r="S4413" s="11">
        <x:v>11.255000000000001</x:v>
      </x:c>
      <x:c r="T4413" s="11">
        <x:v>7.7110000000000003</x:v>
      </x:c>
      <x:c r="U4413" s="11">
        <x:v>226.03800000000001</x:v>
      </x:c>
      <x:c r="V4413" s="11">
        <x:v>18</x:v>
      </x:c>
      <x:c r="W4413" s="12">
        <x:v>0</x:v>
      </x:c>
      <x:c r="X4413" s="8">
        <x:v>0</x:v>
      </x:c>
      <x:c r="Y4413" s="13">
        <x:f t="shared" si="408"/>
        <x:v>1.345856137607506</x:v>
      </x:c>
      <x:c r="Z4413" s="13">
        <x:f t="shared" si="409"/>
        <x:v>0.66722434637501027</x:v>
      </x:c>
      <x:c r="AA4413" s="13">
        <x:f t="shared" si="410"/>
        <x:v>4.8406311959434178E-2</x:v>
      </x:c>
      <x:c r="AB4413" s="13">
        <x:f t="shared" si="411"/>
        <x:v>7.8361883953877443E-2</x:v>
      </x:c>
      <x:c r="AC4413" s="13">
        <x:f t="shared" si="412"/>
        <x:v>4.9704454772233578E-2</x:v>
      </x:c>
      <x:c r="AD4413" s="13">
        <x:f t="shared" si="413"/>
        <x:v>0.59365793446331572</x:v>
      </x:c>
      <x:c r="AE4413" s="50" t="n">
        <x:f>IF(OR(NOT(ISNUMBER(Q4413)),NOT(ISNUMBER(R4413))),"",IF(Q4413&lt;R4413,1,0))</x:f>
        <x:v>0</x:v>
      </x:c>
      <x:c r="AF4413" s="50" t="n">
        <x:f>IFERROR(IF(AND(A4413=A4412,C4413=C4412+1,ISNUMBER(AE4412)),AE4412,""),"")</x:f>
        <x:v>0</x:v>
      </x:c>
      <x:c r="AG4413" s="52" t="n">
        <x:f>IFERROR(IF(AND(A4413=A4412,C4413=C4412+1,ISNUMBER(U4413),ISNUMBER(U4412),U4412&lt;&gt;0),U4413/U4412-1,""),"")</x:f>
        <x:v>-0.15511436183732485</x:v>
      </x:c>
      <x:c r="AH4413" s="50" t="n">
        <x:f>IF(AND(ISNUMBER(AE4413),ISNUMBER(AF4413),ISNUMBER(AG4413)),IF(AND(AE4413=1,AF4413=1,AG4413&lt;0),1,0),"")</x:f>
        <x:v>0</x:v>
      </x:c>
      <x:c r="AI4413" s="50" t="n">
        <x:f>IF(AND(A4413=A4414,C4414=C4413+1,ISNUMBER(AH4414)),C4414,"")</x:f>
        <x:v>2015</x:v>
      </x:c>
      <x:c r="AJ4413" s="50" t="n">
        <x:f>IF(AND(A4413=A4414,C4414=C4413+1,ISNUMBER(AH4414)),AH4414,"")</x:f>
        <x:v>0</x:v>
      </x:c>
    </x:row>
    <x:row r="4414" ht="15">
      <x:c r="A4414" s="9" t="s">
        <x:v>304</x:v>
      </x:c>
      <x:c r="B4414" s="10">
        <x:v>42369</x:v>
      </x:c>
      <x:c r="C4414" s="9">
        <x:v>2015</x:v>
      </x:c>
      <x:c r="D4414" s="11">
        <x:v>263.64299999999997</x:v>
      </x:c>
      <x:c r="E4414" s="11">
        <x:v>236.33</x:v>
      </x:c>
      <x:c r="F4414" s="11">
        <x:v>170.04900000000001</x:v>
      </x:c>
      <x:c r="G4414" s="11">
        <x:v>171.98599999999999</x:v>
      </x:c>
      <x:c r="H4414" s="11">
        <x:v>25.573</x:v>
      </x:c>
      <x:c r="I4414" s="11">
        <x:v>91.656999999999996</x:v>
      </x:c>
      <x:c r="J4414" s="11">
        <x:v>151.893</x:v>
      </x:c>
      <x:c r="K4414" s="11">
        <x:v>43.378</x:v>
      </x:c>
      <x:c r="L4414" s="11">
        <x:v>0</x:v>
      </x:c>
      <x:c r="M4414" s="11">
        <x:v>25.573</x:v>
      </x:c>
      <x:c r="N4414" s="11">
        <x:v>0</x:v>
      </x:c>
      <x:c r="O4414" s="11">
        <x:v>812.71500000000003</x:v>
      </x:c>
      <x:c r="P4414" s="11">
        <x:v>23.103000000000002</x:v>
      </x:c>
      <x:c r="Q4414" s="11">
        <x:v>27.379000000000001</x:v>
      </x:c>
      <x:c r="R4414" s="11">
        <x:v>0.63</x:v>
      </x:c>
      <x:c r="S4414" s="11">
        <x:v>15.29</x:v>
      </x:c>
      <x:c r="T4414" s="11">
        <x:v>15.32</x:v>
      </x:c>
      <x:c r="U4414" s="11">
        <x:v>267.30560000000003</x:v>
      </x:c>
      <x:c r="V4414" s="11">
        <x:v>18</x:v>
      </x:c>
      <x:c r="W4414" s="12">
        <x:v>0</x:v>
      </x:c>
      <x:c r="X4414" s="8">
        <x:v>0</x:v>
      </x:c>
      <x:c r="Y4414" s="13">
        <x:f t="shared" si="408"/>
        <x:v>1.3897758881263635</x:v>
      </x:c>
      <x:c r="Z4414" s="13">
        <x:f t="shared" si="409"/>
        <x:v>0.65234426857530836</x:v>
      </x:c>
      <x:c r="AA4414" s="13">
        <x:f t="shared" si="410"/>
        <x:v>5.7995091847687974E-2</x:v>
      </x:c>
      <x:c r="AB4414" s="13">
        <x:f t="shared" si="411"/>
        <x:v>8.7629863110342404E-2</x:v>
      </x:c>
      <x:c r="AC4414" s="13">
        <x:f t="shared" si="412"/>
        <x:v>8.9077017896805555E-2</x:v>
      </x:c>
      <x:c r="AD4414" s="13">
        <x:f t="shared" si="413"/>
        <x:v>0.57613135945198624</x:v>
      </x:c>
      <x:c r="AE4414" s="50" t="n">
        <x:f>IF(OR(NOT(ISNUMBER(Q4414)),NOT(ISNUMBER(R4414))),"",IF(Q4414&lt;R4414,1,0))</x:f>
        <x:v>0</x:v>
      </x:c>
      <x:c r="AF4414" s="50" t="n">
        <x:f>IFERROR(IF(AND(A4414=A4413,C4414=C4413+1,ISNUMBER(AE4413)),AE4413,""),"")</x:f>
        <x:v>0</x:v>
      </x:c>
      <x:c r="AG4414" s="52" t="n">
        <x:f>IFERROR(IF(AND(A4414=A4413,C4414=C4413+1,ISNUMBER(U4414),ISNUMBER(U4413),U4413&lt;&gt;0),U4414/U4413-1,""),"")</x:f>
        <x:v>0.18256930250665815</x:v>
      </x:c>
      <x:c r="AH4414" s="50" t="n">
        <x:f>IF(AND(ISNUMBER(AE4414),ISNUMBER(AF4414),ISNUMBER(AG4414)),IF(AND(AE4414=1,AF4414=1,AG4414&lt;0),1,0),"")</x:f>
        <x:v>0</x:v>
      </x:c>
      <x:c r="AI4414" s="50" t="n">
        <x:f>IF(AND(A4414=A4415,C4415=C4414+1,ISNUMBER(AH4415)),C4415,"")</x:f>
        <x:v>2016</x:v>
      </x:c>
      <x:c r="AJ4414" s="50" t="n">
        <x:f>IF(AND(A4414=A4415,C4415=C4414+1,ISNUMBER(AH4415)),AH4415,"")</x:f>
        <x:v>0</x:v>
      </x:c>
    </x:row>
    <x:row r="4415" ht="15">
      <x:c r="A4415" s="9" t="s">
        <x:v>304</x:v>
      </x:c>
      <x:c r="B4415" s="10">
        <x:v>42735</x:v>
      </x:c>
      <x:c r="C4415" s="9">
        <x:v>2016</x:v>
      </x:c>
      <x:c r="D4415" s="11">
        <x:v>328.47699999999998</x:v>
      </x:c>
      <x:c r="E4415" s="11">
        <x:v>300.63900000000001</x:v>
      </x:c>
      <x:c r="F4415" s="11">
        <x:v>224.39099999999999</x:v>
      </x:c>
      <x:c r="G4415" s="11">
        <x:v>226.53399999999999</x:v>
      </x:c>
      <x:c r="H4415" s="11">
        <x:v>40.07</x:v>
      </x:c>
      <x:c r="I4415" s="11">
        <x:v>101.943</x:v>
      </x:c>
      <x:c r="J4415" s="11">
        <x:v>151.19200000000001</x:v>
      </x:c>
      <x:c r="K4415" s="11">
        <x:v>62.600999999999999</x:v>
      </x:c>
      <x:c r="L4415" s="11">
        <x:v>0</x:v>
      </x:c>
      <x:c r="M4415" s="11">
        <x:v>40.07</x:v>
      </x:c>
      <x:c r="N4415" s="11">
        <x:v>0</x:v>
      </x:c>
      <x:c r="O4415" s="11">
        <x:v>998.53499999999997</x:v>
      </x:c>
      <x:c r="P4415" s="11">
        <x:v>26.242000000000001</x:v>
      </x:c>
      <x:c r="Q4415" s="11">
        <x:v>30.420999999999999</x:v>
      </x:c>
      <x:c r="R4415" s="11">
        <x:v>0.89500000000000002</x:v>
      </x:c>
      <x:c r="S4415" s="11">
        <x:v>19.896999999999998</x:v>
      </x:c>
      <x:c r="T4415" s="11">
        <x:v>29.05</x:v>
      </x:c>
      <x:c r="U4415" s="11">
        <x:v>275.03300000000002</x:v>
      </x:c>
      <x:c r="V4415" s="11">
        <x:v>18</x:v>
      </x:c>
      <x:c r="W4415" s="12">
        <x:v>0</x:v>
      </x:c>
      <x:c r="X4415" s="8">
        <x:v>0</x:v>
      </x:c>
      <x:c r="Y4415" s="13">
        <x:f t="shared" si="408"/>
        <x:v>1.3397997245878845</x:v>
      </x:c>
      <x:c r="Z4415" s="13">
        <x:f t="shared" si="409"/>
        <x:v>0.68964950361821376</x:v>
      </x:c>
      <x:c r="AA4415" s="13">
        <x:f t="shared" si="410"/>
        <x:v>6.0573495252331216E-2</x:v>
      </x:c>
      <x:c r="AB4415" s="13">
        <x:f t="shared" si="411"/>
        <x:v>7.9889916188956925E-2</x:v>
      </x:c>
      <x:c r="AC4415" s="13">
        <x:f t="shared" si="412"/>
        <x:v>0.12823682096285768</x:v>
      </x:c>
      <x:c r="AD4415" s="13">
        <x:f t="shared" si="413"/>
        <x:v>0.46028184621754342</x:v>
      </x:c>
      <x:c r="AE4415" s="50" t="n">
        <x:f>IF(OR(NOT(ISNUMBER(Q4415)),NOT(ISNUMBER(R4415))),"",IF(Q4415&lt;R4415,1,0))</x:f>
        <x:v>0</x:v>
      </x:c>
      <x:c r="AF4415" s="50" t="n">
        <x:f>IFERROR(IF(AND(A4415=A4414,C4415=C4414+1,ISNUMBER(AE4414)),AE4414,""),"")</x:f>
        <x:v>0</x:v>
      </x:c>
      <x:c r="AG4415" s="52" t="n">
        <x:f>IFERROR(IF(AND(A4415=A4414,C4415=C4414+1,ISNUMBER(U4415),ISNUMBER(U4414),U4414&lt;&gt;0),U4415/U4414-1,""),"")</x:f>
        <x:v>0.02890848526929468</x:v>
      </x:c>
      <x:c r="AH4415" s="50" t="n">
        <x:f>IF(AND(ISNUMBER(AE4415),ISNUMBER(AF4415),ISNUMBER(AG4415)),IF(AND(AE4415=1,AF4415=1,AG4415&lt;0),1,0),"")</x:f>
        <x:v>0</x:v>
      </x:c>
      <x:c r="AI4415" s="50" t="n">
        <x:f>IF(AND(A4415=A4416,C4416=C4415+1,ISNUMBER(AH4416)),C4416,"")</x:f>
        <x:v>2017</x:v>
      </x:c>
      <x:c r="AJ4415" s="50" t="n">
        <x:f>IF(AND(A4415=A4416,C4416=C4415+1,ISNUMBER(AH4416)),AH4416,"")</x:f>
        <x:v>0</x:v>
      </x:c>
    </x:row>
    <x:row r="4416" ht="15">
      <x:c r="A4416" s="9" t="s">
        <x:v>304</x:v>
      </x:c>
      <x:c r="B4416" s="10">
        <x:v>43100</x:v>
      </x:c>
      <x:c r="C4416" s="9">
        <x:v>2017</x:v>
      </x:c>
      <x:c r="D4416" s="11">
        <x:v>323.68</x:v>
      </x:c>
      <x:c r="E4416" s="11">
        <x:v>292.47300000000001</x:v>
      </x:c>
      <x:c r="F4416" s="11">
        <x:v>200.238</x:v>
      </x:c>
      <x:c r="G4416" s="11">
        <x:v>201.87200000000001</x:v>
      </x:c>
      <x:c r="H4416" s="11">
        <x:v>30.783999999999999</x:v>
      </x:c>
      <x:c r="I4416" s="11">
        <x:v>121.80800000000001</x:v>
      </x:c>
      <x:c r="J4416" s="11">
        <x:v>170.751</x:v>
      </x:c>
      <x:c r="K4416" s="11">
        <x:v>61.872</x:v>
      </x:c>
      <x:c r="L4416" s="11">
        <x:v>0</x:v>
      </x:c>
      <x:c r="M4416" s="11">
        <x:v>30.783999999999999</x:v>
      </x:c>
      <x:c r="N4416" s="11">
        <x:v>0</x:v>
      </x:c>
      <x:c r="O4416" s="11">
        <x:v>1165.7760000000001</x:v>
      </x:c>
      <x:c r="P4416" s="11">
        <x:v>41.898000000000003</x:v>
      </x:c>
      <x:c r="Q4416" s="11">
        <x:v>46.636000000000003</x:v>
      </x:c>
      <x:c r="R4416" s="11">
        <x:v>0.98099999999999998</x:v>
      </x:c>
      <x:c r="S4416" s="11">
        <x:v>29.335000000000001</x:v>
      </x:c>
      <x:c r="T4416" s="11">
        <x:v>31.542999999999999</x:v>
      </x:c>
      <x:c r="U4416" s="11">
        <x:v>476.60309999999998</x:v>
      </x:c>
      <x:c r="V4416" s="11">
        <x:v>18</x:v>
      </x:c>
      <x:c r="W4416" s="12">
        <x:v>0</x:v>
      </x:c>
      <x:c r="X4416" s="8">
        <x:v>0</x:v>
      </x:c>
      <x:c r="Y4416" s="13">
        <x:f t="shared" si="408"/>
        <x:v>1.460626854043688</x:v>
      </x:c>
      <x:c r="Z4416" s="13">
        <x:f t="shared" si="409"/>
        <x:v>0.62367770637666831</x:v>
      </x:c>
      <x:c r="AA4416" s="13">
        <x:f t="shared" si="410"/>
        <x:v>9.062963420662383E-2</x:v>
      </x:c>
      <x:c r="AB4416" s="13">
        <x:f t="shared" si="411"/>
        <x:v>0.12944265941670788</x:v>
      </x:c>
      <x:c r="AC4416" s="13">
        <x:f t="shared" si="412"/>
        <x:v>0.15625247681699292</x:v>
      </x:c>
      <x:c r="AD4416" s="13">
        <x:f t="shared" si="413"/>
        <x:v>0.52753027681660902</x:v>
      </x:c>
      <x:c r="AE4416" s="50" t="n">
        <x:f>IF(OR(NOT(ISNUMBER(Q4416)),NOT(ISNUMBER(R4416))),"",IF(Q4416&lt;R4416,1,0))</x:f>
        <x:v>0</x:v>
      </x:c>
      <x:c r="AF4416" s="50" t="n">
        <x:f>IFERROR(IF(AND(A4416=A4415,C4416=C4415+1,ISNUMBER(AE4415)),AE4415,""),"")</x:f>
        <x:v>0</x:v>
      </x:c>
      <x:c r="AG4416" s="52" t="n">
        <x:f>IFERROR(IF(AND(A4416=A4415,C4416=C4415+1,ISNUMBER(U4416),ISNUMBER(U4415),U4415&lt;&gt;0),U4416/U4415-1,""),"")</x:f>
        <x:v>0.7328942345100404</x:v>
      </x:c>
      <x:c r="AH4416" s="50" t="n">
        <x:f>IF(AND(ISNUMBER(AE4416),ISNUMBER(AF4416),ISNUMBER(AG4416)),IF(AND(AE4416=1,AF4416=1,AG4416&lt;0),1,0),"")</x:f>
        <x:v>0</x:v>
      </x:c>
      <x:c r="AI4416" s="50" t="n">
        <x:f>IF(AND(A4416=A4417,C4417=C4416+1,ISNUMBER(AH4417)),C4417,"")</x:f>
        <x:v>2018</x:v>
      </x:c>
      <x:c r="AJ4416" s="50" t="n">
        <x:f>IF(AND(A4416=A4417,C4417=C4416+1,ISNUMBER(AH4417)),AH4417,"")</x:f>
        <x:v>0</x:v>
      </x:c>
    </x:row>
    <x:row r="4417" ht="15">
      <x:c r="A4417" s="9" t="s">
        <x:v>304</x:v>
      </x:c>
      <x:c r="B4417" s="10">
        <x:v>43465</x:v>
      </x:c>
      <x:c r="C4417" s="9">
        <x:v>2018</x:v>
      </x:c>
      <x:c r="D4417" s="11">
        <x:v>360.8</x:v>
      </x:c>
      <x:c r="E4417" s="11">
        <x:v>326.60000000000002</x:v>
      </x:c>
      <x:c r="F4417" s="11">
        <x:v>206.4</x:v>
      </x:c>
      <x:c r="G4417" s="11">
        <x:v>208.1</x:v>
      </x:c>
      <x:c r="H4417" s="11">
        <x:v>5.7</x:v>
      </x:c>
      <x:c r="I4417" s="11">
        <x:v>152.69999999999999</x:v>
      </x:c>
      <x:c r="J4417" s="11">
        <x:v>199.3</x:v>
      </x:c>
      <x:c r="K4417" s="11">
        <x:v>79.900000000000006</x:v>
      </x:c>
      <x:c r="L4417" s="11">
        <x:v>0</x:v>
      </x:c>
      <x:c r="M4417" s="11">
        <x:v>5.7</x:v>
      </x:c>
      <x:c r="N4417" s="11">
        <x:v>0</x:v>
      </x:c>
      <x:c r="O4417" s="11">
        <x:v>1233.2</x:v>
      </x:c>
      <x:c r="P4417" s="11">
        <x:v>49.7</x:v>
      </x:c>
      <x:c r="Q4417" s="11">
        <x:v>55</x:v>
      </x:c>
      <x:c r="R4417" s="11">
        <x:v>1</x:v>
      </x:c>
      <x:c r="S4417" s="11">
        <x:v>35.6</x:v>
      </x:c>
      <x:c r="T4417" s="11">
        <x:v>62.2</x:v>
      </x:c>
      <x:c r="U4417" s="11">
        <x:v>386.82249999999999</x:v>
      </x:c>
      <x:c r="V4417" s="11">
        <x:v>18</x:v>
      </x:c>
      <x:c r="W4417" s="12">
        <x:v>0</x:v>
      </x:c>
      <x:c r="X4417" s="8">
        <x:v>0</x:v>
      </x:c>
      <x:c r="Y4417" s="13">
        <x:f t="shared" si="408"/>
        <x:v>1.5823643410852715</x:v>
      </x:c>
      <x:c r="Z4417" s="13">
        <x:f t="shared" si="409"/>
        <x:v>0.57677383592017739</x:v>
      </x:c>
      <x:c r="AA4417" s="13">
        <x:f t="shared" si="410"/>
        <x:v>9.8669623059866957E-2</x:v>
      </x:c>
      <x:c r="AB4417" s="13">
        <x:f t="shared" si="411"/>
        <x:v>0.13774944567627495</x:v>
      </x:c>
      <x:c r="AC4417" s="13">
        <x:f t="shared" si="412"/>
        <x:v>0.29889476213358962</x:v>
      </x:c>
      <x:c r="AD4417" s="13">
        <x:f t="shared" si="413"/>
        <x:v>0.55238359201773835</x:v>
      </x:c>
      <x:c r="AE4417" s="50" t="n">
        <x:f>IF(OR(NOT(ISNUMBER(Q4417)),NOT(ISNUMBER(R4417))),"",IF(Q4417&lt;R4417,1,0))</x:f>
        <x:v>0</x:v>
      </x:c>
      <x:c r="AF4417" s="50" t="n">
        <x:f>IFERROR(IF(AND(A4417=A4416,C4417=C4416+1,ISNUMBER(AE4416)),AE4416,""),"")</x:f>
        <x:v>0</x:v>
      </x:c>
      <x:c r="AG4417" s="52" t="n">
        <x:f>IFERROR(IF(AND(A4417=A4416,C4417=C4416+1,ISNUMBER(U4417),ISNUMBER(U4416),U4416&lt;&gt;0),U4417/U4416-1,""),"")</x:f>
        <x:v>-0.18837603028599692</x:v>
      </x:c>
      <x:c r="AH4417" s="50" t="n">
        <x:f>IF(AND(ISNUMBER(AE4417),ISNUMBER(AF4417),ISNUMBER(AG4417)),IF(AND(AE4417=1,AF4417=1,AG4417&lt;0),1,0),"")</x:f>
        <x:v>0</x:v>
      </x:c>
      <x:c r="AI4417" s="50" t="n">
        <x:f>IF(AND(A4417=A4418,C4418=C4417+1,ISNUMBER(AH4418)),C4418,"")</x:f>
        <x:v>2019</x:v>
      </x:c>
      <x:c r="AJ4417" s="50" t="n">
        <x:f>IF(AND(A4417=A4418,C4418=C4417+1,ISNUMBER(AH4418)),AH4418,"")</x:f>
        <x:v>0</x:v>
      </x:c>
    </x:row>
    <x:row r="4418" ht="15">
      <x:c r="A4418" s="9" t="s">
        <x:v>304</x:v>
      </x:c>
      <x:c r="B4418" s="10">
        <x:v>43830</x:v>
      </x:c>
      <x:c r="C4418" s="9">
        <x:v>2019</x:v>
      </x:c>
      <x:c r="D4418" s="11">
        <x:v>434</x:v>
      </x:c>
      <x:c r="E4418" s="11">
        <x:v>324.7</x:v>
      </x:c>
      <x:c r="F4418" s="11">
        <x:v>214</x:v>
      </x:c>
      <x:c r="G4418" s="11">
        <x:v>273.39999999999998</x:v>
      </x:c>
      <x:c r="H4418" s="11">
        <x:v>102.1</x:v>
      </x:c>
      <x:c r="I4418" s="11">
        <x:v>160.6</x:v>
      </x:c>
      <x:c r="J4418" s="11">
        <x:v>220.7</x:v>
      </x:c>
      <x:c r="K4418" s="11">
        <x:v>112.4</x:v>
      </x:c>
      <x:c r="L4418" s="11">
        <x:v>0</x:v>
      </x:c>
      <x:c r="M4418" s="11">
        <x:v>44</x:v>
      </x:c>
      <x:c r="N4418" s="11">
        <x:v>58.1</x:v>
      </x:c>
      <x:c r="O4418" s="11">
        <x:v>1216.0999999999999</x:v>
      </x:c>
      <x:c r="P4418" s="11">
        <x:v>51.2</x:v>
      </x:c>
      <x:c r="Q4418" s="11">
        <x:v>72.900000000000006</x:v>
      </x:c>
      <x:c r="R4418" s="11">
        <x:v>4</x:v>
      </x:c>
      <x:c r="S4418" s="11">
        <x:v>34</x:v>
      </x:c>
      <x:c r="T4418" s="11">
        <x:v>66.400000000000006</x:v>
      </x:c>
      <x:c r="U4418" s="11">
        <x:v>388.70030000000003</x:v>
      </x:c>
      <x:c r="V4418" s="11">
        <x:v>18</x:v>
      </x:c>
      <x:c r="W4418" s="12">
        <x:v>0</x:v>
      </x:c>
      <x:c r="X4418" s="8">
        <x:v>0</x:v>
      </x:c>
      <x:c r="Y4418" s="13">
        <x:f t="shared" si="408"/>
        <x:v>1.5172897196261681</x:v>
      </x:c>
      <x:c r="Z4418" s="13">
        <x:f t="shared" si="409"/>
        <x:v>0.62995391705069115</x:v>
      </x:c>
      <x:c r="AA4418" s="13">
        <x:f t="shared" si="410"/>
        <x:v>7.8341013824884786E-2</x:v>
      </x:c>
      <x:c r="AB4418" s="13">
        <x:f t="shared" si="411"/>
        <x:v>0.11797235023041475</x:v>
      </x:c>
      <x:c r="AC4418" s="13">
        <x:f t="shared" si="412"/>
        <x:v>0.24286759326993421</x:v>
      </x:c>
      <x:c r="AD4418" s="13">
        <x:f t="shared" si="413"/>
        <x:v>0.50852534562211982</x:v>
      </x:c>
      <x:c r="AE4418" s="50" t="n">
        <x:f>IF(OR(NOT(ISNUMBER(Q4418)),NOT(ISNUMBER(R4418))),"",IF(Q4418&lt;R4418,1,0))</x:f>
        <x:v>0</x:v>
      </x:c>
      <x:c r="AF4418" s="50" t="n">
        <x:f>IFERROR(IF(AND(A4418=A4417,C4418=C4417+1,ISNUMBER(AE4417)),AE4417,""),"")</x:f>
        <x:v>0</x:v>
      </x:c>
      <x:c r="AG4418" s="52" t="n">
        <x:f>IFERROR(IF(AND(A4418=A4417,C4418=C4417+1,ISNUMBER(U4418),ISNUMBER(U4417),U4417&lt;&gt;0),U4418/U4417-1,""),"")</x:f>
        <x:v>0.004854422894221555</x:v>
      </x:c>
      <x:c r="AH4418" s="50" t="n">
        <x:f>IF(AND(ISNUMBER(AE4418),ISNUMBER(AF4418),ISNUMBER(AG4418)),IF(AND(AE4418=1,AF4418=1,AG4418&lt;0),1,0),"")</x:f>
        <x:v>0</x:v>
      </x:c>
      <x:c r="AI4418" s="50" t="n">
        <x:f>IF(AND(A4418=A4419,C4419=C4418+1,ISNUMBER(AH4419)),C4419,"")</x:f>
        <x:v>2020</x:v>
      </x:c>
      <x:c r="AJ4418" s="50" t="n">
        <x:f>IF(AND(A4418=A4419,C4419=C4418+1,ISNUMBER(AH4419)),AH4419,"")</x:f>
        <x:v>0</x:v>
      </x:c>
    </x:row>
    <x:row r="4419" ht="15">
      <x:c r="A4419" s="9" t="s">
        <x:v>304</x:v>
      </x:c>
      <x:c r="B4419" s="10">
        <x:v>44196</x:v>
      </x:c>
      <x:c r="C4419" s="9">
        <x:v>2020</x:v>
      </x:c>
      <x:c r="D4419" s="11">
        <x:v>412.6</x:v>
      </x:c>
      <x:c r="E4419" s="11">
        <x:v>313.60000000000002</x:v>
      </x:c>
      <x:c r="F4419" s="11">
        <x:v>193.7</x:v>
      </x:c>
      <x:c r="G4419" s="11">
        <x:v>243.3</x:v>
      </x:c>
      <x:c r="H4419" s="11">
        <x:v>63.8</x:v>
      </x:c>
      <x:c r="I4419" s="11">
        <x:v>169.3</x:v>
      </x:c>
      <x:c r="J4419" s="11">
        <x:v>217.6</x:v>
      </x:c>
      <x:c r="K4419" s="11">
        <x:v>155.5</x:v>
      </x:c>
      <x:c r="L4419" s="11">
        <x:v>0</x:v>
      </x:c>
      <x:c r="M4419" s="11">
        <x:v>15.7</x:v>
      </x:c>
      <x:c r="N4419" s="11">
        <x:v>48.1</x:v>
      </x:c>
      <x:c r="O4419" s="11">
        <x:v>938.4</x:v>
      </x:c>
      <x:c r="P4419" s="11">
        <x:v>14.8</x:v>
      </x:c>
      <x:c r="Q4419" s="11">
        <x:v>38.1</x:v>
      </x:c>
      <x:c r="R4419" s="11">
        <x:v>3.8</x:v>
      </x:c>
      <x:c r="S4419" s="11">
        <x:v>5.7</x:v>
      </x:c>
      <x:c r="T4419" s="11">
        <x:v>96.1</x:v>
      </x:c>
      <x:c r="U4419" s="11">
        <x:v>338.7353</x:v>
      </x:c>
      <x:c r="V4419" s="11">
        <x:v>18</x:v>
      </x:c>
      <x:c r="W4419" s="12">
        <x:v>0</x:v>
      </x:c>
      <x:c r="X4419" s="8">
        <x:v>0</x:v>
      </x:c>
      <x:c r="Y4419" s="13" t="n">
        <x:f t="shared" ref="Y4419:Y4482" si="414">IF(AND(ISNUMBER(E4419),ISNUMBER(F4419),F4419&lt;&gt;0),E4419/F4419,"")</x:f>
        <x:v>1.6189984512132165</x:v>
      </x:c>
      <x:c r="Z4419" s="13" t="n">
        <x:f t="shared" ref="Z4419:Z4482" si="415">IF(AND(ISNUMBER(G4419),ISNUMBER(D4419),D4419&lt;&gt;0),G4419/D4419,"")</x:f>
        <x:v>0.5896752302472128</x:v>
      </x:c>
      <x:c r="AA4419" s="13" t="n">
        <x:f t="shared" ref="AA4419:AA4482" si="416">IF(AND(ISNUMBER(S4419),ISNUMBER(D4419),D4419&lt;&gt;0),S4419/D4419,"")</x:f>
        <x:v>0.013814832767813864</x:v>
      </x:c>
      <x:c r="AB4419" s="13" t="n">
        <x:f t="shared" ref="AB4419:AB4482" si="417">IF(AND(ISNUMBER(P4419),ISNUMBER(D4419),D4419&lt;&gt;0),P4419/D4419,"")</x:f>
        <x:v>0.03587009209888512</x:v>
      </x:c>
      <x:c r="AC4419" s="13" t="n">
        <x:f t="shared" ref="AC4419:AC4482" si="418">IF(AND(ISNUMBER(T4419),ISNUMBER(G4419),G4419&lt;&gt;0),T4419/G4419,"")</x:f>
        <x:v>0.3949856144677353</x:v>
      </x:c>
      <x:c r="AD4419" s="13" t="n">
        <x:f t="shared" ref="AD4419:AD4482" si="419">IF(AND(ISNUMBER(J4419),ISNUMBER(D4419),D4419&lt;&gt;0),J4419/D4419,"")</x:f>
        <x:v>0.527387300048473</x:v>
      </x:c>
      <x:c r="AE4419" s="50" t="n">
        <x:f>IF(OR(NOT(ISNUMBER(Q4419)),NOT(ISNUMBER(R4419))),"",IF(Q4419&lt;R4419,1,0))</x:f>
        <x:v>0</x:v>
      </x:c>
      <x:c r="AF4419" s="50" t="n">
        <x:f>IFERROR(IF(AND(A4419=A4418,C4419=C4418+1,ISNUMBER(AE4418)),AE4418,""),"")</x:f>
        <x:v>0</x:v>
      </x:c>
      <x:c r="AG4419" s="52" t="n">
        <x:f>IFERROR(IF(AND(A4419=A4418,C4419=C4418+1,ISNUMBER(U4419),ISNUMBER(U4418),U4418&lt;&gt;0),U4419/U4418-1,""),"")</x:f>
        <x:v>-0.12854376495207243</x:v>
      </x:c>
      <x:c r="AH4419" s="50" t="n">
        <x:f>IF(AND(ISNUMBER(AE4419),ISNUMBER(AF4419),ISNUMBER(AG4419)),IF(AND(AE4419=1,AF4419=1,AG4419&lt;0),1,0),"")</x:f>
        <x:v>0</x:v>
      </x:c>
      <x:c r="AI4419" s="50" t="n">
        <x:f>IF(AND(A4419=A4420,C4420=C4419+1,ISNUMBER(AH4420)),C4420,"")</x:f>
        <x:v>2021</x:v>
      </x:c>
      <x:c r="AJ4419" s="50" t="n">
        <x:f>IF(AND(A4419=A4420,C4420=C4419+1,ISNUMBER(AH4420)),AH4420,"")</x:f>
        <x:v>0</x:v>
      </x:c>
    </x:row>
    <x:row r="4420" ht="15">
      <x:c r="A4420" s="9" t="s">
        <x:v>304</x:v>
      </x:c>
      <x:c r="B4420" s="10">
        <x:v>44561</x:v>
      </x:c>
      <x:c r="C4420" s="9">
        <x:v>2021</x:v>
      </x:c>
      <x:c r="D4420" s="11">
        <x:v>446.3</x:v>
      </x:c>
      <x:c r="E4420" s="11">
        <x:v>338.8</x:v>
      </x:c>
      <x:c r="F4420" s="11">
        <x:v>218.2</x:v>
      </x:c>
      <x:c r="G4420" s="11">
        <x:v>271.5</x:v>
      </x:c>
      <x:c r="H4420" s="11">
        <x:v>82.1</x:v>
      </x:c>
      <x:c r="I4420" s="11">
        <x:v>174.8</x:v>
      </x:c>
      <x:c r="J4420" s="11">
        <x:v>241.8</x:v>
      </x:c>
      <x:c r="K4420" s="11">
        <x:v>142.30000000000001</x:v>
      </x:c>
      <x:c r="L4420" s="11">
        <x:v>0</x:v>
      </x:c>
      <x:c r="M4420" s="11">
        <x:v>30.9</x:v>
      </x:c>
      <x:c r="N4420" s="11">
        <x:v>51.2</x:v>
      </x:c>
      <x:c r="O4420" s="11">
        <x:v>970.7</x:v>
      </x:c>
      <x:c r="P4420" s="11">
        <x:v>54.1</x:v>
      </x:c>
      <x:c r="Q4420" s="11">
        <x:v>75.099999999999994</x:v>
      </x:c>
      <x:c r="R4420" s="11">
        <x:v>3</x:v>
      </x:c>
      <x:c r="S4420" s="11">
        <x:v>33.5</x:v>
      </x:c>
      <x:c r="T4420" s="11">
        <x:v>31</x:v>
      </x:c>
      <x:c r="U4420" s="11">
        <x:v>554.51909999999998</x:v>
      </x:c>
      <x:c r="V4420" s="11">
        <x:v>18</x:v>
      </x:c>
      <x:c r="W4420" s="12">
        <x:v>0</x:v>
      </x:c>
      <x:c r="X4420" s="8">
        <x:v>0</x:v>
      </x:c>
      <x:c r="Y4420" s="13">
        <x:f t="shared" si="414"/>
        <x:v>1.552703941338222</x:v>
      </x:c>
      <x:c r="Z4420" s="13">
        <x:f t="shared" si="415"/>
        <x:v>0.60833520053775481</x:v>
      </x:c>
      <x:c r="AA4420" s="13">
        <x:f t="shared" si="416"/>
        <x:v>7.5061617745910816E-2</x:v>
      </x:c>
      <x:c r="AB4420" s="13">
        <x:f t="shared" si="417"/>
        <x:v>0.12121891104638136</x:v>
      </x:c>
      <x:c r="AC4420" s="13">
        <x:f t="shared" si="418"/>
        <x:v>0.1141804788213628</x:v>
      </x:c>
      <x:c r="AD4420" s="13">
        <x:f t="shared" si="419"/>
        <x:v>0.5417880349540668</x:v>
      </x:c>
      <x:c r="AE4420" s="50" t="n">
        <x:f>IF(OR(NOT(ISNUMBER(Q4420)),NOT(ISNUMBER(R4420))),"",IF(Q4420&lt;R4420,1,0))</x:f>
        <x:v>0</x:v>
      </x:c>
      <x:c r="AF4420" s="50" t="n">
        <x:f>IFERROR(IF(AND(A4420=A4419,C4420=C4419+1,ISNUMBER(AE4419)),AE4419,""),"")</x:f>
        <x:v>0</x:v>
      </x:c>
      <x:c r="AG4420" s="52" t="n">
        <x:f>IFERROR(IF(AND(A4420=A4419,C4420=C4419+1,ISNUMBER(U4420),ISNUMBER(U4419),U4419&lt;&gt;0),U4420/U4419-1,""),"")</x:f>
        <x:v>0.6370277913167006</x:v>
      </x:c>
      <x:c r="AH4420" s="50" t="n">
        <x:f>IF(AND(ISNUMBER(AE4420),ISNUMBER(AF4420),ISNUMBER(AG4420)),IF(AND(AE4420=1,AF4420=1,AG4420&lt;0),1,0),"")</x:f>
        <x:v>0</x:v>
      </x:c>
      <x:c r="AI4420" s="50" t="n">
        <x:f>IF(AND(A4420=A4421,C4421=C4420+1,ISNUMBER(AH4421)),C4421,"")</x:f>
        <x:v>2022</x:v>
      </x:c>
      <x:c r="AJ4420" s="50" t="n">
        <x:f>IF(AND(A4420=A4421,C4421=C4420+1,ISNUMBER(AH4421)),AH4421,"")</x:f>
        <x:v>0</x:v>
      </x:c>
    </x:row>
    <x:row r="4421" ht="15">
      <x:c r="A4421" s="9" t="s">
        <x:v>304</x:v>
      </x:c>
      <x:c r="B4421" s="10">
        <x:v>44926</x:v>
      </x:c>
      <x:c r="C4421" s="9">
        <x:v>2022</x:v>
      </x:c>
      <x:c r="D4421" s="11">
        <x:v>474.1</x:v>
      </x:c>
      <x:c r="E4421" s="11">
        <x:v>348.9</x:v>
      </x:c>
      <x:c r="F4421" s="11">
        <x:v>229.8</x:v>
      </x:c>
      <x:c r="G4421" s="11">
        <x:v>290.2</x:v>
      </x:c>
      <x:c r="H4421" s="11">
        <x:v>102.5</x:v>
      </x:c>
      <x:c r="I4421" s="11">
        <x:v>183.9</x:v>
      </x:c>
      <x:c r="J4421" s="11">
        <x:v>255.4</x:v>
      </x:c>
      <x:c r="K4421" s="11">
        <x:v>123.2</x:v>
      </x:c>
      <x:c r="L4421" s="11">
        <x:v>0</x:v>
      </x:c>
      <x:c r="M4421" s="11">
        <x:v>44.4</x:v>
      </x:c>
      <x:c r="N4421" s="11">
        <x:v>58.1</x:v>
      </x:c>
      <x:c r="O4421" s="11">
        <x:v>1099.5999999999999</x:v>
      </x:c>
      <x:c r="P4421" s="11">
        <x:v>58.2</x:v>
      </x:c>
      <x:c r="Q4421" s="11">
        <x:v>79.900000000000006</x:v>
      </x:c>
      <x:c r="R4421" s="11">
        <x:v>3.5</x:v>
      </x:c>
      <x:c r="S4421" s="11">
        <x:v>39.1</x:v>
      </x:c>
      <x:c r="T4421" s="11">
        <x:v>35</x:v>
      </x:c>
      <x:c r="U4421" s="11">
        <x:v>803.69600000000003</x:v>
      </x:c>
      <x:c r="V4421" s="11">
        <x:v>18</x:v>
      </x:c>
      <x:c r="W4421" s="12">
        <x:v>0</x:v>
      </x:c>
      <x:c r="X4421" s="8">
        <x:v>0</x:v>
      </x:c>
      <x:c r="Y4421" s="13">
        <x:f t="shared" si="414"/>
        <x:v>1.5182767624020885</x:v>
      </x:c>
      <x:c r="Z4421" s="13">
        <x:f t="shared" si="415"/>
        <x:v>0.61210715039021302</x:v>
      </x:c>
      <x:c r="AA4421" s="13">
        <x:f t="shared" si="416"/>
        <x:v>8.2472052309639318E-2</x:v>
      </x:c>
      <x:c r="AB4421" s="13">
        <x:f t="shared" si="417"/>
        <x:v>0.12275891162202067</x:v>
      </x:c>
      <x:c r="AC4421" s="13">
        <x:f t="shared" si="418"/>
        <x:v>0.12060647829083392</x:v>
      </x:c>
      <x:c r="AD4421" s="13">
        <x:f t="shared" si="419"/>
        <x:v>0.53870491457498415</x:v>
      </x:c>
      <x:c r="AE4421" s="50" t="n">
        <x:f>IF(OR(NOT(ISNUMBER(Q4421)),NOT(ISNUMBER(R4421))),"",IF(Q4421&lt;R4421,1,0))</x:f>
        <x:v>0</x:v>
      </x:c>
      <x:c r="AF4421" s="50" t="n">
        <x:f>IFERROR(IF(AND(A4421=A4420,C4421=C4420+1,ISNUMBER(AE4420)),AE4420,""),"")</x:f>
        <x:v>0</x:v>
      </x:c>
      <x:c r="AG4421" s="52" t="n">
        <x:f>IFERROR(IF(AND(A4421=A4420,C4421=C4420+1,ISNUMBER(U4421),ISNUMBER(U4420),U4420&lt;&gt;0),U4421/U4420-1,""),"")</x:f>
        <x:v>0.44935674893795374</x:v>
      </x:c>
      <x:c r="AH4421" s="50" t="n">
        <x:f>IF(AND(ISNUMBER(AE4421),ISNUMBER(AF4421),ISNUMBER(AG4421)),IF(AND(AE4421=1,AF4421=1,AG4421&lt;0),1,0),"")</x:f>
        <x:v>0</x:v>
      </x:c>
      <x:c r="AI4421" s="50" t="n">
        <x:f>IF(AND(A4421=A4422,C4422=C4421+1,ISNUMBER(AH4422)),C4422,"")</x:f>
        <x:v>2023</x:v>
      </x:c>
      <x:c r="AJ4421" s="50" t="n">
        <x:f>IF(AND(A4421=A4422,C4422=C4421+1,ISNUMBER(AH4422)),AH4422,"")</x:f>
        <x:v>0</x:v>
      </x:c>
    </x:row>
    <x:row r="4422" ht="15">
      <x:c r="A4422" s="9" t="s">
        <x:v>304</x:v>
      </x:c>
      <x:c r="B4422" s="10">
        <x:v>45291</x:v>
      </x:c>
      <x:c r="C4422" s="9">
        <x:v>2023</x:v>
      </x:c>
      <x:c r="D4422" s="11">
        <x:v>415.7</x:v>
      </x:c>
      <x:c r="E4422" s="11">
        <x:v>283.3</x:v>
      </x:c>
      <x:c r="F4422" s="11">
        <x:v>187.3</x:v>
      </x:c>
      <x:c r="G4422" s="11">
        <x:v>250.8</x:v>
      </x:c>
      <x:c r="H4422" s="11">
        <x:v>95</x:v>
      </x:c>
      <x:c r="I4422" s="11">
        <x:v>164.9</x:v>
      </x:c>
      <x:c r="J4422" s="11">
        <x:v>242.3</x:v>
      </x:c>
      <x:c r="K4422" s="11">
        <x:v>95.7</x:v>
      </x:c>
      <x:c r="L4422" s="11">
        <x:v>0</x:v>
      </x:c>
      <x:c r="M4422" s="11">
        <x:v>33.799999999999997</x:v>
      </x:c>
      <x:c r="N4422" s="11">
        <x:v>61.2</x:v>
      </x:c>
      <x:c r="O4422" s="11">
        <x:v>1064.0999999999999</x:v>
      </x:c>
      <x:c r="P4422" s="11">
        <x:v>26.3</x:v>
      </x:c>
      <x:c r="Q4422" s="11">
        <x:v>50.3</x:v>
      </x:c>
      <x:c r="R4422" s="11">
        <x:v>4.8</x:v>
      </x:c>
      <x:c r="S4422" s="11">
        <x:v>13.4</x:v>
      </x:c>
      <x:c r="T4422" s="11">
        <x:v>44.7</x:v>
      </x:c>
      <x:c r="U4422" s="11">
        <x:v>291.06119999999999</x:v>
      </x:c>
      <x:c r="V4422" s="11">
        <x:v>18</x:v>
      </x:c>
      <x:c r="W4422" s="12">
        <x:v>0</x:v>
      </x:c>
      <x:c r="X4422" s="8">
        <x:v>0</x:v>
      </x:c>
      <x:c r="Y4422" s="13">
        <x:f t="shared" si="414"/>
        <x:v>1.5125467164975974</x:v>
      </x:c>
      <x:c r="Z4422" s="13">
        <x:f t="shared" si="415"/>
        <x:v>0.60331970170796256</x:v>
      </x:c>
      <x:c r="AA4422" s="13">
        <x:f t="shared" si="416"/>
        <x:v>3.2234784700505177E-2</x:v>
      </x:c>
      <x:c r="AB4422" s="13">
        <x:f t="shared" si="417"/>
        <x:v>6.3266778927110898E-2</x:v>
      </x:c>
      <x:c r="AC4422" s="13">
        <x:f t="shared" si="418"/>
        <x:v>0.17822966507177035</x:v>
      </x:c>
      <x:c r="AD4422" s="13">
        <x:f t="shared" si="419"/>
        <x:v>0.58287226365167188</x:v>
      </x:c>
      <x:c r="AE4422" s="50" t="n">
        <x:f>IF(OR(NOT(ISNUMBER(Q4422)),NOT(ISNUMBER(R4422))),"",IF(Q4422&lt;R4422,1,0))</x:f>
        <x:v>0</x:v>
      </x:c>
      <x:c r="AF4422" s="50" t="n">
        <x:f>IFERROR(IF(AND(A4422=A4421,C4422=C4421+1,ISNUMBER(AE4421)),AE4421,""),"")</x:f>
        <x:v>0</x:v>
      </x:c>
      <x:c r="AG4422" s="52" t="n">
        <x:f>IFERROR(IF(AND(A4422=A4421,C4422=C4421+1,ISNUMBER(U4422),ISNUMBER(U4421),U4421&lt;&gt;0),U4422/U4421-1,""),"")</x:f>
        <x:v>-0.637846648484004</x:v>
      </x:c>
      <x:c r="AH4422" s="50" t="n">
        <x:f>IF(AND(ISNUMBER(AE4422),ISNUMBER(AF4422),ISNUMBER(AG4422)),IF(AND(AE4422=1,AF4422=1,AG4422&lt;0),1,0),"")</x:f>
        <x:v>0</x:v>
      </x:c>
      <x:c r="AI4422" s="50" t="n">
        <x:f>IF(AND(A4422=A4423,C4423=C4422+1,ISNUMBER(AH4423)),C4423,"")</x:f>
        <x:v>2024</x:v>
      </x:c>
      <x:c r="AJ4422" s="50" t="n">
        <x:f>IF(AND(A4422=A4423,C4423=C4422+1,ISNUMBER(AH4423)),AH4423,"")</x:f>
        <x:v>0</x:v>
      </x:c>
    </x:row>
    <x:row r="4423" ht="15">
      <x:c r="A4423" s="9" t="s">
        <x:v>304</x:v>
      </x:c>
      <x:c r="B4423" s="10">
        <x:v>45657</x:v>
      </x:c>
      <x:c r="C4423" s="9">
        <x:v>2024</x:v>
      </x:c>
      <x:c r="D4423" s="11">
        <x:v>355.5</x:v>
      </x:c>
      <x:c r="E4423" s="11">
        <x:v>230</x:v>
      </x:c>
      <x:c r="F4423" s="11">
        <x:v>160.5</x:v>
      </x:c>
      <x:c r="G4423" s="11">
        <x:v>217</x:v>
      </x:c>
      <x:c r="H4423" s="11">
        <x:v>88</x:v>
      </x:c>
      <x:c r="I4423" s="11">
        <x:v>138.5</x:v>
      </x:c>
      <x:c r="J4423" s="11">
        <x:v>222.2</x:v>
      </x:c>
      <x:c r="K4423" s="11">
        <x:v>68.099999999999994</x:v>
      </x:c>
      <x:c r="L4423" s="11">
        <x:v>0</x:v>
      </x:c>
      <x:c r="M4423" s="11">
        <x:v>33.799999999999997</x:v>
      </x:c>
      <x:c r="N4423" s="11">
        <x:v>54.2</x:v>
      </x:c>
      <x:c r="O4423" s="11">
        <x:v>892.1</x:v>
      </x:c>
      <x:c r="P4423" s="11">
        <x:v>5.2</x:v>
      </x:c>
      <x:c r="Q4423" s="11">
        <x:v>28.2</x:v>
      </x:c>
      <x:c r="R4423" s="11">
        <x:v>4.5999999999999996</x:v>
      </x:c>
      <x:c r="S4423" s="11">
        <x:v>-6</x:v>
      </x:c>
      <x:c r="T4423" s="11">
        <x:v>19.3</x:v>
      </x:c>
      <x:c r="U4423" s="11">
        <x:v>207.1208</x:v>
      </x:c>
      <x:c r="V4423" s="11">
        <x:v>18</x:v>
      </x:c>
      <x:c r="W4423" s="12">
        <x:v>0</x:v>
      </x:c>
      <x:c r="X4423" s="8">
        <x:v>0</x:v>
      </x:c>
      <x:c r="Y4423" s="13">
        <x:f t="shared" si="414"/>
        <x:v>1.4330218068535825</x:v>
      </x:c>
      <x:c r="Z4423" s="13">
        <x:f t="shared" si="415"/>
        <x:v>0.61040787623066106</x:v>
      </x:c>
      <x:c r="AA4423" s="13">
        <x:f t="shared" si="416"/>
        <x:v>-1.6877637130801686E-2</x:v>
      </x:c>
      <x:c r="AB4423" s="13">
        <x:f t="shared" si="417"/>
        <x:v>1.4627285513361463E-2</x:v>
      </x:c>
      <x:c r="AC4423" s="13">
        <x:f t="shared" si="418"/>
        <x:v>8.8940092165898627E-2</x:v>
      </x:c>
      <x:c r="AD4423" s="13">
        <x:f t="shared" si="419"/>
        <x:v>0.62503516174402252</x:v>
      </x:c>
      <x:c r="AE4423" s="50" t="n">
        <x:f>IF(OR(NOT(ISNUMBER(Q4423)),NOT(ISNUMBER(R4423))),"",IF(Q4423&lt;R4423,1,0))</x:f>
        <x:v>0</x:v>
      </x:c>
      <x:c r="AF4423" s="50" t="n">
        <x:f>IFERROR(IF(AND(A4423=A4422,C4423=C4422+1,ISNUMBER(AE4422)),AE4422,""),"")</x:f>
        <x:v>0</x:v>
      </x:c>
      <x:c r="AG4423" s="52" t="n">
        <x:f>IFERROR(IF(AND(A4423=A4422,C4423=C4422+1,ISNUMBER(U4423),ISNUMBER(U4422),U4422&lt;&gt;0),U4423/U4422-1,""),"")</x:f>
        <x:v>-0.28839433081427546</x:v>
      </x:c>
      <x:c r="AH4423" s="50" t="n">
        <x:f>IF(AND(ISNUMBER(AE4423),ISNUMBER(AF4423),ISNUMBER(AG4423)),IF(AND(AE4423=1,AF4423=1,AG4423&lt;0),1,0),"")</x:f>
        <x:v>0</x:v>
      </x:c>
      <x:c r="AI4423" s="50" t="str">
        <x:f>IF(AND(A4423=A4424,C4424=C4423+1,ISNUMBER(AH4424)),C4424,"")</x:f>
      </x:c>
      <x:c r="AJ4423" s="50" t="str">
        <x:f>IF(AND(A4423=A4424,C4424=C4423+1,ISNUMBER(AH4424)),AH4424,"")</x:f>
      </x:c>
    </x:row>
    <x:row r="4424" ht="15">
      <x:c r="A4424" s="9" t="s">
        <x:v>305</x:v>
      </x:c>
      <x:c r="B4424" s="10">
        <x:v>39447</x:v>
      </x:c>
      <x:c r="C4424" s="9">
        <x:v>2007</x:v>
      </x:c>
      <x:c r="D4424" s="11">
        <x:v>0.9768</x:v>
      </x:c>
      <x:c r="E4424" s="11">
        <x:v>0.89270000000000005</x:v>
      </x:c>
      <x:c r="F4424" s="11">
        <x:v>0.10630000000000001</x:v>
      </x:c>
      <x:c r="G4424" s="11">
        <x:v>0.1079</x:v>
      </x:c>
      <x:c r="H4424" s="11">
        <x:v>0</x:v>
      </x:c>
      <x:c r="I4424" s="11">
        <x:v>0.86890000000000001</x:v>
      </x:c>
      <x:c r="J4424" s="11">
        <x:v>0.79679999999999995</x:v>
      </x:c>
      <x:c r="K4424" s="11">
        <x:v>0.44650000000000001</x:v>
      </x:c>
      <x:c r="L4424" s="11">
        <x:v>0.27589999999999998</x:v>
      </x:c>
      <x:c r="M4424" s="11">
        <x:v>0</x:v>
      </x:c>
      <x:c r="N4424" s="11">
        <x:v>0</x:v>
      </x:c>
      <x:c r="O4424" s="11">
        <x:v>0.80820000000000003</x:v>
      </x:c>
      <x:c r="P4424" s="11">
        <x:v>2.1499999999999998E-2</x:v>
      </x:c>
      <x:c r="Q4424" s="11">
        <x:v>3.09E-2</x:v>
      </x:c>
      <x:c r="R4424" s="11">
        <x:v>0</x:v>
      </x:c>
      <x:c r="S4424" s="11">
        <x:v>3.1300000000000001E-2</x:v>
      </x:c>
      <x:c r="T4424" s="11">
        <x:v>4.7000000000000002E-3</x:v>
      </x:c>
      <x:c r="U4424" s="11" t="s">
        <x:v>40</x:v>
      </x:c>
      <x:c r="V4424" s="11">
        <x:v>17</x:v>
      </x:c>
      <x:c r="W4424" s="12">
        <x:v>1</x:v>
      </x:c>
      <x:c r="X4424" s="8">
        <x:v>0</x:v>
      </x:c>
      <x:c r="Y4424" s="13">
        <x:f t="shared" si="414"/>
        <x:v>8.397930385700846</x:v>
      </x:c>
      <x:c r="Z4424" s="13">
        <x:f t="shared" si="415"/>
        <x:v>0.11046273546273545</x:v>
      </x:c>
      <x:c r="AA4424" s="13">
        <x:f t="shared" si="416"/>
        <x:v>3.2043407043407045E-2</x:v>
      </x:c>
      <x:c r="AB4424" s="13">
        <x:f t="shared" si="417"/>
        <x:v>2.2010647010647009E-2</x:v>
      </x:c>
      <x:c r="AC4424" s="13">
        <x:f t="shared" si="418"/>
        <x:v>4.3558850787766452E-2</x:v>
      </x:c>
      <x:c r="AD4424" s="13">
        <x:f t="shared" si="419"/>
        <x:v>0.8157248157248157</x:v>
      </x:c>
      <x:c r="AE4424" s="50" t="n">
        <x:f>IF(OR(NOT(ISNUMBER(Q4424)),NOT(ISNUMBER(R4424))),"",IF(Q4424&lt;R4424,1,0))</x:f>
        <x:v>0</x:v>
      </x:c>
      <x:c r="AF4424" s="50" t="str">
        <x:f>IFERROR(IF(AND(A4424=A4423,C4424=C4423+1,ISNUMBER(AE4423)),AE4423,""),"")</x:f>
      </x:c>
      <x:c r="AG4424" s="52" t="str">
        <x:f>IFERROR(IF(AND(A4424=A4423,C4424=C4423+1,ISNUMBER(U4424),ISNUMBER(U4423),U4423&lt;&gt;0),U4424/U4423-1,""),"")</x:f>
      </x:c>
      <x:c r="AH4424" s="50" t="str">
        <x:f>IF(AND(ISNUMBER(AE4424),ISNUMBER(AF4424),ISNUMBER(AG4424)),IF(AND(AE4424=1,AF4424=1,AG4424&lt;0),1,0),"")</x:f>
      </x:c>
      <x:c r="AI4424" s="50" t="str">
        <x:f>IF(AND(A4424=A4425,C4425=C4424+1,ISNUMBER(AH4425)),C4425,"")</x:f>
      </x:c>
      <x:c r="AJ4424" s="50" t="str">
        <x:f>IF(AND(A4424=A4425,C4425=C4424+1,ISNUMBER(AH4425)),AH4425,"")</x:f>
      </x:c>
    </x:row>
    <x:row r="4425" ht="15">
      <x:c r="A4425" s="9" t="s">
        <x:v>305</x:v>
      </x:c>
      <x:c r="B4425" s="10">
        <x:v>39813</x:v>
      </x:c>
      <x:c r="C4425" s="9">
        <x:v>2008</x:v>
      </x:c>
      <x:c r="D4425" s="11">
        <x:v>0.89890000000000003</x:v>
      </x:c>
      <x:c r="E4425" s="11">
        <x:v>0.82450000000000001</x:v>
      </x:c>
      <x:c r="F4425" s="11">
        <x:v>7.0800000000000002E-2</x:v>
      </x:c>
      <x:c r="G4425" s="11">
        <x:v>7.1800000000000003E-2</x:v>
      </x:c>
      <x:c r="H4425" s="11">
        <x:v>0</x:v>
      </x:c>
      <x:c r="I4425" s="11">
        <x:v>0.82709999999999995</x:v>
      </x:c>
      <x:c r="J4425" s="11">
        <x:v>0.75490000000000002</x:v>
      </x:c>
      <x:c r="K4425" s="11">
        <x:v>0.44950000000000001</x:v>
      </x:c>
      <x:c r="L4425" s="11">
        <x:v>0.24510000000000001</x:v>
      </x:c>
      <x:c r="M4425" s="11">
        <x:v>0</x:v>
      </x:c>
      <x:c r="N4425" s="11">
        <x:v>0</x:v>
      </x:c>
      <x:c r="O4425" s="11">
        <x:v>0.6784</x:v>
      </x:c>
      <x:c r="P4425" s="11">
        <x:v>-3.09E-2</x:v>
      </x:c>
      <x:c r="Q4425" s="11">
        <x:v>-2.0500000000000001E-2</x:v>
      </x:c>
      <x:c r="R4425" s="11">
        <x:v>0</x:v>
      </x:c>
      <x:c r="S4425" s="11">
        <x:v>-1.6799999999999999E-2</x:v>
      </x:c>
      <x:c r="T4425" s="11">
        <x:v>2.8799999999999999E-2</x:v>
      </x:c>
      <x:c r="U4425" s="11" t="s">
        <x:v>40</x:v>
      </x:c>
      <x:c r="V4425" s="11">
        <x:v>17</x:v>
      </x:c>
      <x:c r="W4425" s="12">
        <x:v>1</x:v>
      </x:c>
      <x:c r="X4425" s="8">
        <x:v>0</x:v>
      </x:c>
      <x:c r="Y4425" s="13">
        <x:f t="shared" si="414"/>
        <x:v>11.645480225988701</x:v>
      </x:c>
      <x:c r="Z4425" s="13">
        <x:f t="shared" si="415"/>
        <x:v>7.9875403270664141E-2</x:v>
      </x:c>
      <x:c r="AA4425" s="13">
        <x:f t="shared" si="416"/>
        <x:v>-1.8689509400378237E-2</x:v>
      </x:c>
      <x:c r="AB4425" s="13">
        <x:f t="shared" si="417"/>
        <x:v>-3.4375347647124264E-2</x:v>
      </x:c>
      <x:c r="AC4425" s="13">
        <x:f t="shared" si="418"/>
        <x:v>0.4011142061281337</x:v>
      </x:c>
      <x:c r="AD4425" s="13">
        <x:f t="shared" si="419"/>
        <x:v>0.83980420513961507</x:v>
      </x:c>
      <x:c r="AE4425" s="50" t="n">
        <x:f>IF(OR(NOT(ISNUMBER(Q4425)),NOT(ISNUMBER(R4425))),"",IF(Q4425&lt;R4425,1,0))</x:f>
        <x:v>1</x:v>
      </x:c>
      <x:c r="AF4425" s="50" t="n">
        <x:f>IFERROR(IF(AND(A4425=A4424,C4425=C4424+1,ISNUMBER(AE4424)),AE4424,""),"")</x:f>
        <x:v>0</x:v>
      </x:c>
      <x:c r="AG4425" s="52" t="str">
        <x:f>IFERROR(IF(AND(A4425=A4424,C4425=C4424+1,ISNUMBER(U4425),ISNUMBER(U4424),U4424&lt;&gt;0),U4425/U4424-1,""),"")</x:f>
      </x:c>
      <x:c r="AH4425" s="50" t="str">
        <x:f>IF(AND(ISNUMBER(AE4425),ISNUMBER(AF4425),ISNUMBER(AG4425)),IF(AND(AE4425=1,AF4425=1,AG4425&lt;0),1,0),"")</x:f>
      </x:c>
      <x:c r="AI4425" s="50" t="str">
        <x:f>IF(AND(A4425=A4426,C4426=C4425+1,ISNUMBER(AH4426)),C4426,"")</x:f>
      </x:c>
      <x:c r="AJ4425" s="50" t="str">
        <x:f>IF(AND(A4425=A4426,C4426=C4425+1,ISNUMBER(AH4426)),AH4426,"")</x:f>
      </x:c>
    </x:row>
    <x:row r="4426" ht="15">
      <x:c r="A4426" s="9" t="s">
        <x:v>305</x:v>
      </x:c>
      <x:c r="B4426" s="10">
        <x:v>40178</x:v>
      </x:c>
      <x:c r="C4426" s="9">
        <x:v>2009</x:v>
      </x:c>
      <x:c r="D4426" s="11">
        <x:v>0.90449999999999997</x:v>
      </x:c>
      <x:c r="E4426" s="11">
        <x:v>0.83789999999999998</x:v>
      </x:c>
      <x:c r="F4426" s="11">
        <x:v>8.8300000000000003E-2</x:v>
      </x:c>
      <x:c r="G4426" s="11">
        <x:v>8.8300000000000003E-2</x:v>
      </x:c>
      <x:c r="H4426" s="11">
        <x:v>0</x:v>
      </x:c>
      <x:c r="I4426" s="11">
        <x:v>0.8155</x:v>
      </x:c>
      <x:c r="J4426" s="11">
        <x:v>0.74339999999999995</x:v>
      </x:c>
      <x:c r="K4426" s="11">
        <x:v>0.42180000000000001</x:v>
      </x:c>
      <x:c r="L4426" s="11">
        <x:v>0.23799999999999999</x:v>
      </x:c>
      <x:c r="M4426" s="11">
        <x:v>0</x:v>
      </x:c>
      <x:c r="N4426" s="11">
        <x:v>0</x:v>
      </x:c>
      <x:c r="O4426" s="11">
        <x:v>0.62190000000000001</x:v>
      </x:c>
      <x:c r="P4426" s="11">
        <x:v>4.3E-3</x:v>
      </x:c>
      <x:c r="Q4426" s="11">
        <x:v>1.26E-2</x:v>
      </x:c>
      <x:c r="R4426" s="11">
        <x:v>0</x:v>
      </x:c>
      <x:c r="S4426" s="11">
        <x:v>1.34E-2</x:v>
      </x:c>
      <x:c r="T4426" s="11">
        <x:v>-2.2000000000000001E-3</x:v>
      </x:c>
      <x:c r="U4426" s="11">
        <x:v>0.5</x:v>
      </x:c>
      <x:c r="V4426" s="11">
        <x:v>18</x:v>
      </x:c>
      <x:c r="W4426" s="12">
        <x:v>0</x:v>
      </x:c>
      <x:c r="X4426" s="8">
        <x:v>0</x:v>
      </x:c>
      <x:c r="Y4426" s="13">
        <x:f t="shared" si="414"/>
        <x:v>9.4892412231030576</x:v>
      </x:c>
      <x:c r="Z4426" s="13">
        <x:f t="shared" si="415"/>
        <x:v>9.7622996130458828E-2</x:v>
      </x:c>
      <x:c r="AA4426" s="13">
        <x:f t="shared" si="416"/>
        <x:v>1.4814814814814815E-2</x:v>
      </x:c>
      <x:c r="AB4426" s="13">
        <x:f t="shared" si="417"/>
        <x:v>4.7540077390823658E-3</x:v>
      </x:c>
      <x:c r="AC4426" s="13">
        <x:f t="shared" si="418"/>
        <x:v>-2.491506228765572E-2</x:v>
      </x:c>
      <x:c r="AD4426" s="13">
        <x:f t="shared" si="419"/>
        <x:v>0.8218905472636816</x:v>
      </x:c>
      <x:c r="AE4426" s="50" t="n">
        <x:f>IF(OR(NOT(ISNUMBER(Q4426)),NOT(ISNUMBER(R4426))),"",IF(Q4426&lt;R4426,1,0))</x:f>
        <x:v>0</x:v>
      </x:c>
      <x:c r="AF4426" s="50" t="n">
        <x:f>IFERROR(IF(AND(A4426=A4425,C4426=C4425+1,ISNUMBER(AE4425)),AE4425,""),"")</x:f>
        <x:v>1</x:v>
      </x:c>
      <x:c r="AG4426" s="52" t="str">
        <x:f>IFERROR(IF(AND(A4426=A4425,C4426=C4425+1,ISNUMBER(U4426),ISNUMBER(U4425),U4425&lt;&gt;0),U4426/U4425-1,""),"")</x:f>
      </x:c>
      <x:c r="AH4426" s="50" t="str">
        <x:f>IF(AND(ISNUMBER(AE4426),ISNUMBER(AF4426),ISNUMBER(AG4426)),IF(AND(AE4426=1,AF4426=1,AG4426&lt;0),1,0),"")</x:f>
      </x:c>
      <x:c r="AI4426" s="50" t="n">
        <x:f>IF(AND(A4426=A4427,C4427=C4426+1,ISNUMBER(AH4427)),C4427,"")</x:f>
        <x:v>2010</x:v>
      </x:c>
      <x:c r="AJ4426" s="50" t="n">
        <x:f>IF(AND(A4426=A4427,C4427=C4426+1,ISNUMBER(AH4427)),AH4427,"")</x:f>
        <x:v>0</x:v>
      </x:c>
    </x:row>
    <x:row r="4427" ht="15">
      <x:c r="A4427" s="9" t="s">
        <x:v>305</x:v>
      </x:c>
      <x:c r="B4427" s="10">
        <x:v>40543</x:v>
      </x:c>
      <x:c r="C4427" s="9">
        <x:v>2010</x:v>
      </x:c>
      <x:c r="D4427" s="11">
        <x:v>0.75409999999999999</x:v>
      </x:c>
      <x:c r="E4427" s="11">
        <x:v>0.69359999999999999</x:v>
      </x:c>
      <x:c r="F4427" s="11">
        <x:v>6.08E-2</x:v>
      </x:c>
      <x:c r="G4427" s="11">
        <x:v>6.1499999999999999E-2</x:v>
      </x:c>
      <x:c r="H4427" s="11">
        <x:v>0</x:v>
      </x:c>
      <x:c r="I4427" s="11">
        <x:v>0.69259999999999999</x:v>
      </x:c>
      <x:c r="J4427" s="11">
        <x:v>0.62050000000000005</x:v>
      </x:c>
      <x:c r="K4427" s="11">
        <x:v>0.34089999999999998</x:v>
      </x:c>
      <x:c r="L4427" s="11">
        <x:v>0.2311</x:v>
      </x:c>
      <x:c r="M4427" s="11">
        <x:v>0</x:v>
      </x:c>
      <x:c r="N4427" s="11">
        <x:v>0</x:v>
      </x:c>
      <x:c r="O4427" s="11">
        <x:v>0.36</x:v>
      </x:c>
      <x:c r="P4427" s="11">
        <x:v>-0.1128</x:v>
      </x:c>
      <x:c r="Q4427" s="11">
        <x:v>-0.1061</x:v>
      </x:c>
      <x:c r="R4427" s="11">
        <x:v>0</x:v>
      </x:c>
      <x:c r="S4427" s="11">
        <x:v>-9.7900000000000001E-2</x:v>
      </x:c>
      <x:c r="T4427" s="11">
        <x:v>-5.5199999999999999E-2</x:v>
      </x:c>
      <x:c r="U4427" s="11">
        <x:v>0.5</x:v>
      </x:c>
      <x:c r="V4427" s="11">
        <x:v>18</x:v>
      </x:c>
      <x:c r="W4427" s="12">
        <x:v>0</x:v>
      </x:c>
      <x:c r="X4427" s="8">
        <x:v>0</x:v>
      </x:c>
      <x:c r="Y4427" s="13">
        <x:f t="shared" si="414"/>
        <x:v>11.407894736842104</x:v>
      </x:c>
      <x:c r="Z4427" s="13">
        <x:f t="shared" si="415"/>
        <x:v>8.1554170534411885E-2</x:v>
      </x:c>
      <x:c r="AA4427" s="13">
        <x:f t="shared" si="416"/>
        <x:v>-0.12982363081819387</x:v>
      </x:c>
      <x:c r="AB4427" s="13">
        <x:f t="shared" si="417"/>
        <x:v>-0.14958228351677497</x:v>
      </x:c>
      <x:c r="AC4427" s="13">
        <x:f t="shared" si="418"/>
        <x:v>-0.89756097560975612</x:v>
      </x:c>
      <x:c r="AD4427" s="13">
        <x:f t="shared" si="419"/>
        <x:v>0.82283516774963539</x:v>
      </x:c>
      <x:c r="AE4427" s="50" t="n">
        <x:f>IF(OR(NOT(ISNUMBER(Q4427)),NOT(ISNUMBER(R4427))),"",IF(Q4427&lt;R4427,1,0))</x:f>
        <x:v>1</x:v>
      </x:c>
      <x:c r="AF4427" s="50" t="n">
        <x:f>IFERROR(IF(AND(A4427=A4426,C4427=C4426+1,ISNUMBER(AE4426)),AE4426,""),"")</x:f>
        <x:v>0</x:v>
      </x:c>
      <x:c r="AG4427" s="52" t="n">
        <x:f>IFERROR(IF(AND(A4427=A4426,C4427=C4426+1,ISNUMBER(U4427),ISNUMBER(U4426),U4426&lt;&gt;0),U4427/U4426-1,""),"")</x:f>
        <x:v>0</x:v>
      </x:c>
      <x:c r="AH4427" s="50" t="n">
        <x:f>IF(AND(ISNUMBER(AE4427),ISNUMBER(AF4427),ISNUMBER(AG4427)),IF(AND(AE4427=1,AF4427=1,AG4427&lt;0),1,0),"")</x:f>
        <x:v>0</x:v>
      </x:c>
      <x:c r="AI4427" s="50" t="n">
        <x:f>IF(AND(A4427=A4428,C4428=C4427+1,ISNUMBER(AH4428)),C4428,"")</x:f>
        <x:v>2011</x:v>
      </x:c>
      <x:c r="AJ4427" s="50" t="n">
        <x:f>IF(AND(A4427=A4428,C4428=C4427+1,ISNUMBER(AH4428)),AH4428,"")</x:f>
        <x:v>0</x:v>
      </x:c>
    </x:row>
    <x:row r="4428" ht="15">
      <x:c r="A4428" s="9" t="s">
        <x:v>305</x:v>
      </x:c>
      <x:c r="B4428" s="10">
        <x:v>40908</x:v>
      </x:c>
      <x:c r="C4428" s="9">
        <x:v>2011</x:v>
      </x:c>
      <x:c r="D4428" s="11">
        <x:v>0.39079999999999998</x:v>
      </x:c>
      <x:c r="E4428" s="11">
        <x:v>0.33679999999999999</x:v>
      </x:c>
      <x:c r="F4428" s="11">
        <x:v>6.4699999999999994E-2</x:v>
      </x:c>
      <x:c r="G4428" s="11">
        <x:v>6.4899999999999999E-2</x:v>
      </x:c>
      <x:c r="H4428" s="11">
        <x:v>0</x:v>
      </x:c>
      <x:c r="I4428" s="11">
        <x:v>0.32579999999999998</x:v>
      </x:c>
      <x:c r="J4428" s="11">
        <x:v>0.25369999999999998</x:v>
      </x:c>
      <x:c r="K4428" s="11">
        <x:v>0.20419999999999999</x:v>
      </x:c>
      <x:c r="L4428" s="11">
        <x:v>7.2999999999999995E-2</x:v>
      </x:c>
      <x:c r="M4428" s="11">
        <x:v>0</x:v>
      </x:c>
      <x:c r="N4428" s="11">
        <x:v>0</x:v>
      </x:c>
      <x:c r="O4428" s="11">
        <x:v>0.2601</x:v>
      </x:c>
      <x:c r="P4428" s="11">
        <x:v>-0.22600000000000001</x:v>
      </x:c>
      <x:c r="Q4428" s="11">
        <x:v>-0.2195</x:v>
      </x:c>
      <x:c r="R4428" s="11">
        <x:v>0</x:v>
      </x:c>
      <x:c r="S4428" s="11">
        <x:v>-0.36670000000000003</x:v>
      </x:c>
      <x:c r="T4428" s="11">
        <x:v>-0.13639999999999999</x:v>
      </x:c>
      <x:c r="U4428" s="11">
        <x:v>0.5</x:v>
      </x:c>
      <x:c r="V4428" s="11">
        <x:v>18</x:v>
      </x:c>
      <x:c r="W4428" s="12">
        <x:v>0</x:v>
      </x:c>
      <x:c r="X4428" s="8">
        <x:v>0</x:v>
      </x:c>
      <x:c r="Y4428" s="13">
        <x:f t="shared" si="414"/>
        <x:v>5.2055641421947456</x:v>
      </x:c>
      <x:c r="Z4428" s="13">
        <x:f t="shared" si="415"/>
        <x:v>0.16606960081883318</x:v>
      </x:c>
      <x:c r="AA4428" s="13">
        <x:f t="shared" si="416"/>
        <x:v>-0.93833162743091103</x:v>
      </x:c>
      <x:c r="AB4428" s="13">
        <x:f t="shared" si="417"/>
        <x:v>-0.57830092118730814</x:v>
      </x:c>
      <x:c r="AC4428" s="13">
        <x:f t="shared" si="418"/>
        <x:v>-2.101694915254237</x:v>
      </x:c>
      <x:c r="AD4428" s="13">
        <x:f t="shared" si="419"/>
        <x:v>0.64918116683725691</x:v>
      </x:c>
      <x:c r="AE4428" s="50" t="n">
        <x:f>IF(OR(NOT(ISNUMBER(Q4428)),NOT(ISNUMBER(R4428))),"",IF(Q4428&lt;R4428,1,0))</x:f>
        <x:v>1</x:v>
      </x:c>
      <x:c r="AF4428" s="50" t="n">
        <x:f>IFERROR(IF(AND(A4428=A4427,C4428=C4427+1,ISNUMBER(AE4427)),AE4427,""),"")</x:f>
        <x:v>1</x:v>
      </x:c>
      <x:c r="AG4428" s="52" t="n">
        <x:f>IFERROR(IF(AND(A4428=A4427,C4428=C4427+1,ISNUMBER(U4428),ISNUMBER(U4427),U4427&lt;&gt;0),U4428/U4427-1,""),"")</x:f>
        <x:v>0</x:v>
      </x:c>
      <x:c r="AH4428" s="50" t="n">
        <x:f>IF(AND(ISNUMBER(AE4428),ISNUMBER(AF4428),ISNUMBER(AG4428)),IF(AND(AE4428=1,AF4428=1,AG4428&lt;0),1,0),"")</x:f>
        <x:v>0</x:v>
      </x:c>
      <x:c r="AI4428" s="50" t="n">
        <x:f>IF(AND(A4428=A4429,C4429=C4428+1,ISNUMBER(AH4429)),C4429,"")</x:f>
        <x:v>2012</x:v>
      </x:c>
      <x:c r="AJ4428" s="50" t="n">
        <x:f>IF(AND(A4428=A4429,C4429=C4428+1,ISNUMBER(AH4429)),AH4429,"")</x:f>
        <x:v>0</x:v>
      </x:c>
    </x:row>
    <x:row r="4429" ht="15">
      <x:c r="A4429" s="9" t="s">
        <x:v>305</x:v>
      </x:c>
      <x:c r="B4429" s="10">
        <x:v>41274</x:v>
      </x:c>
      <x:c r="C4429" s="9">
        <x:v>2012</x:v>
      </x:c>
      <x:c r="D4429" s="11">
        <x:v>0.39079999999999998</x:v>
      </x:c>
      <x:c r="E4429" s="11">
        <x:v>0.33679999999999999</x:v>
      </x:c>
      <x:c r="F4429" s="11">
        <x:v>6.4699999999999994E-2</x:v>
      </x:c>
      <x:c r="G4429" s="11">
        <x:v>6.4899999999999999E-2</x:v>
      </x:c>
      <x:c r="H4429" s="11">
        <x:v>0</x:v>
      </x:c>
      <x:c r="I4429" s="11">
        <x:v>0.32579999999999998</x:v>
      </x:c>
      <x:c r="J4429" s="11">
        <x:v>0.25369999999999998</x:v>
      </x:c>
      <x:c r="K4429" s="11">
        <x:v>0.20419999999999999</x:v>
      </x:c>
      <x:c r="L4429" s="11">
        <x:v>7.2999999999999995E-2</x:v>
      </x:c>
      <x:c r="M4429" s="11">
        <x:v>0</x:v>
      </x:c>
      <x:c r="N4429" s="11">
        <x:v>0</x:v>
      </x:c>
      <x:c r="O4429" s="11">
        <x:v>0.21199999999999999</x:v>
      </x:c>
      <x:c r="P4429" s="11">
        <x:v>-0.22600000000000001</x:v>
      </x:c>
      <x:c r="Q4429" s="11">
        <x:v>-0.2195</x:v>
      </x:c>
      <x:c r="R4429" s="11">
        <x:v>0</x:v>
      </x:c>
      <x:c r="S4429" s="11">
        <x:v>-0.31950000000000001</x:v>
      </x:c>
      <x:c r="T4429" s="11">
        <x:v>-0.13639999999999999</x:v>
      </x:c>
      <x:c r="U4429" s="11">
        <x:v>0.5</x:v>
      </x:c>
      <x:c r="V4429" s="11">
        <x:v>18</x:v>
      </x:c>
      <x:c r="W4429" s="12">
        <x:v>0</x:v>
      </x:c>
      <x:c r="X4429" s="8">
        <x:v>0</x:v>
      </x:c>
      <x:c r="Y4429" s="13">
        <x:f t="shared" si="414"/>
        <x:v>5.2055641421947456</x:v>
      </x:c>
      <x:c r="Z4429" s="13">
        <x:f t="shared" si="415"/>
        <x:v>0.16606960081883318</x:v>
      </x:c>
      <x:c r="AA4429" s="13">
        <x:f t="shared" si="416"/>
        <x:v>-0.81755373592630509</x:v>
      </x:c>
      <x:c r="AB4429" s="13">
        <x:f t="shared" si="417"/>
        <x:v>-0.57830092118730814</x:v>
      </x:c>
      <x:c r="AC4429" s="13">
        <x:f t="shared" si="418"/>
        <x:v>-2.101694915254237</x:v>
      </x:c>
      <x:c r="AD4429" s="13">
        <x:f t="shared" si="419"/>
        <x:v>0.64918116683725691</x:v>
      </x:c>
      <x:c r="AE4429" s="50" t="n">
        <x:f>IF(OR(NOT(ISNUMBER(Q4429)),NOT(ISNUMBER(R4429))),"",IF(Q4429&lt;R4429,1,0))</x:f>
        <x:v>1</x:v>
      </x:c>
      <x:c r="AF4429" s="50" t="n">
        <x:f>IFERROR(IF(AND(A4429=A4428,C4429=C4428+1,ISNUMBER(AE4428)),AE4428,""),"")</x:f>
        <x:v>1</x:v>
      </x:c>
      <x:c r="AG4429" s="52" t="n">
        <x:f>IFERROR(IF(AND(A4429=A4428,C4429=C4428+1,ISNUMBER(U4429),ISNUMBER(U4428),U4428&lt;&gt;0),U4429/U4428-1,""),"")</x:f>
        <x:v>0</x:v>
      </x:c>
      <x:c r="AH4429" s="50" t="n">
        <x:f>IF(AND(ISNUMBER(AE4429),ISNUMBER(AF4429),ISNUMBER(AG4429)),IF(AND(AE4429=1,AF4429=1,AG4429&lt;0),1,0),"")</x:f>
        <x:v>0</x:v>
      </x:c>
      <x:c r="AI4429" s="50" t="n">
        <x:f>IF(AND(A4429=A4430,C4430=C4429+1,ISNUMBER(AH4430)),C4430,"")</x:f>
        <x:v>2013</x:v>
      </x:c>
      <x:c r="AJ4429" s="50" t="n">
        <x:f>IF(AND(A4429=A4430,C4430=C4429+1,ISNUMBER(AH4430)),AH4430,"")</x:f>
        <x:v>0</x:v>
      </x:c>
    </x:row>
    <x:row r="4430" ht="15">
      <x:c r="A4430" s="9" t="s">
        <x:v>305</x:v>
      </x:c>
      <x:c r="B4430" s="10">
        <x:v>41639</x:v>
      </x:c>
      <x:c r="C4430" s="9">
        <x:v>2013</x:v>
      </x:c>
      <x:c r="D4430" s="11">
        <x:v>0.16059999999999999</x:v>
      </x:c>
      <x:c r="E4430" s="11">
        <x:v>0.1462</x:v>
      </x:c>
      <x:c r="F4430" s="11">
        <x:v>0.43619999999999998</x:v>
      </x:c>
      <x:c r="G4430" s="11">
        <x:v>0.44840000000000002</x:v>
      </x:c>
      <x:c r="H4430" s="11">
        <x:v>6.7000000000000004E-2</x:v>
      </x:c>
      <x:c r="I4430" s="11">
        <x:v>-0.2878</x:v>
      </x:c>
      <x:c r="J4430" s="11">
        <x:v>-0.33779999999999999</x:v>
      </x:c>
      <x:c r="K4430" s="11">
        <x:v>2.8999999999999998E-3</x:v>
      </x:c>
      <x:c r="L4430" s="11">
        <x:v>4.1799999999999997E-2</x:v>
      </x:c>
      <x:c r="M4430" s="11">
        <x:v>5.5E-2</x:v>
      </x:c>
      <x:c r="N4430" s="11">
        <x:v>1.2E-2</x:v>
      </x:c>
      <x:c r="O4430" s="11">
        <x:v>0</x:v>
      </x:c>
      <x:c r="P4430" s="11">
        <x:v>-0.15359999999999999</x:v>
      </x:c>
      <x:c r="Q4430" s="11">
        <x:v>-0.1497</x:v>
      </x:c>
      <x:c r="R4430" s="11">
        <x:v>7.0000000000000001E-3</x:v>
      </x:c>
      <x:c r="S4430" s="11">
        <x:v>-0.29409999999999997</x:v>
      </x:c>
      <x:c r="T4430" s="11">
        <x:v>-7.6300000000000007E-2</x:v>
      </x:c>
      <x:c r="U4430" s="11">
        <x:v>40</x:v>
      </x:c>
      <x:c r="V4430" s="11">
        <x:v>18</x:v>
      </x:c>
      <x:c r="W4430" s="12">
        <x:v>0</x:v>
      </x:c>
      <x:c r="X4430" s="8">
        <x:v>0</x:v>
      </x:c>
      <x:c r="Y4430" s="13">
        <x:f t="shared" si="414"/>
        <x:v>0.3351673544245759</x:v>
      </x:c>
      <x:c r="Z4430" s="13">
        <x:f t="shared" si="415"/>
        <x:v>2.7920298879202989</x:v>
      </x:c>
      <x:c r="AA4430" s="13">
        <x:f t="shared" si="416"/>
        <x:v>-1.8312577833125778</x:v>
      </x:c>
      <x:c r="AB4430" s="13">
        <x:f t="shared" si="417"/>
        <x:v>-0.95641344956413443</x:v>
      </x:c>
      <x:c r="AC4430" s="13">
        <x:f t="shared" si="418"/>
        <x:v>-0.17016057091882247</x:v>
      </x:c>
      <x:c r="AD4430" s="13">
        <x:f t="shared" si="419"/>
        <x:v>-2.1033623910336239</x:v>
      </x:c>
      <x:c r="AE4430" s="50" t="n">
        <x:f>IF(OR(NOT(ISNUMBER(Q4430)),NOT(ISNUMBER(R4430))),"",IF(Q4430&lt;R4430,1,0))</x:f>
        <x:v>1</x:v>
      </x:c>
      <x:c r="AF4430" s="50" t="n">
        <x:f>IFERROR(IF(AND(A4430=A4429,C4430=C4429+1,ISNUMBER(AE4429)),AE4429,""),"")</x:f>
        <x:v>1</x:v>
      </x:c>
      <x:c r="AG4430" s="52" t="n">
        <x:f>IFERROR(IF(AND(A4430=A4429,C4430=C4429+1,ISNUMBER(U4430),ISNUMBER(U4429),U4429&lt;&gt;0),U4430/U4429-1,""),"")</x:f>
        <x:v>79</x:v>
      </x:c>
      <x:c r="AH4430" s="50" t="n">
        <x:f>IF(AND(ISNUMBER(AE4430),ISNUMBER(AF4430),ISNUMBER(AG4430)),IF(AND(AE4430=1,AF4430=1,AG4430&lt;0),1,0),"")</x:f>
        <x:v>0</x:v>
      </x:c>
      <x:c r="AI4430" s="50" t="n">
        <x:f>IF(AND(A4430=A4431,C4431=C4430+1,ISNUMBER(AH4431)),C4431,"")</x:f>
        <x:v>2014</x:v>
      </x:c>
      <x:c r="AJ4430" s="50" t="n">
        <x:f>IF(AND(A4430=A4431,C4431=C4430+1,ISNUMBER(AH4431)),AH4431,"")</x:f>
        <x:v>1</x:v>
      </x:c>
    </x:row>
    <x:row r="4431" ht="15">
      <x:c r="A4431" s="9" t="s">
        <x:v>305</x:v>
      </x:c>
      <x:c r="B4431" s="10">
        <x:v>42004</x:v>
      </x:c>
      <x:c r="C4431" s="9">
        <x:v>2014</x:v>
      </x:c>
      <x:c r="D4431" s="11">
        <x:v>0.45540000000000003</x:v>
      </x:c>
      <x:c r="E4431" s="11">
        <x:v>0.45540000000000003</x:v>
      </x:c>
      <x:c r="F4431" s="11">
        <x:v>0.122</x:v>
      </x:c>
      <x:c r="G4431" s="11">
        <x:v>0.122</x:v>
      </x:c>
      <x:c r="H4431" s="11">
        <x:v>0</x:v>
      </x:c>
      <x:c r="I4431" s="11">
        <x:v>0.33339999999999997</x:v>
      </x:c>
      <x:c r="J4431" s="11">
        <x:v>-0.48799999999999999</x:v>
      </x:c>
      <x:c r="K4431" s="11">
        <x:v>0.26029999999999998</x:v>
      </x:c>
      <x:c r="L4431" s="11">
        <x:v>0</x:v>
      </x:c>
      <x:c r="M4431" s="11">
        <x:v>0</x:v>
      </x:c>
      <x:c r="N4431" s="11">
        <x:v>0</x:v>
      </x:c>
      <x:c r="O4431" s="11">
        <x:v>0</x:v>
      </x:c>
      <x:c r="P4431" s="11">
        <x:v>-0.35110000000000002</x:v>
      </x:c>
      <x:c r="Q4431" s="11">
        <x:v>-0.34370000000000001</x:v>
      </x:c>
      <x:c r="R4431" s="11">
        <x:v>0</x:v>
      </x:c>
      <x:c r="S4431" s="11">
        <x:v>-0.17860000000000001</x:v>
      </x:c>
      <x:c r="T4431" s="11">
        <x:v>-0.75329999999999997</x:v>
      </x:c>
      <x:c r="U4431" s="11">
        <x:v>1.0263</x:v>
      </x:c>
      <x:c r="V4431" s="11">
        <x:v>18</x:v>
      </x:c>
      <x:c r="W4431" s="12">
        <x:v>0</x:v>
      </x:c>
      <x:c r="X4431" s="8">
        <x:v>0</x:v>
      </x:c>
      <x:c r="Y4431" s="13">
        <x:f t="shared" si="414"/>
        <x:v>3.7327868852459019</x:v>
      </x:c>
      <x:c r="Z4431" s="13">
        <x:f t="shared" si="415"/>
        <x:v>0.26789635485287655</x:v>
      </x:c>
      <x:c r="AA4431" s="13">
        <x:f t="shared" si="416"/>
        <x:v>-0.39218269653052262</x:v>
      </x:c>
      <x:c r="AB4431" s="13">
        <x:f t="shared" si="417"/>
        <x:v>-0.77097057531840141</x:v>
      </x:c>
      <x:c r="AC4431" s="13">
        <x:f t="shared" si="418"/>
        <x:v>-6.1745901639344263</x:v>
      </x:c>
      <x:c r="AD4431" s="13">
        <x:f t="shared" si="419"/>
        <x:v>-1.0715854194115062</x:v>
      </x:c>
      <x:c r="AE4431" s="50" t="n">
        <x:f>IF(OR(NOT(ISNUMBER(Q4431)),NOT(ISNUMBER(R4431))),"",IF(Q4431&lt;R4431,1,0))</x:f>
        <x:v>1</x:v>
      </x:c>
      <x:c r="AF4431" s="50" t="n">
        <x:f>IFERROR(IF(AND(A4431=A4430,C4431=C4430+1,ISNUMBER(AE4430)),AE4430,""),"")</x:f>
        <x:v>1</x:v>
      </x:c>
      <x:c r="AG4431" s="52" t="n">
        <x:f>IFERROR(IF(AND(A4431=A4430,C4431=C4430+1,ISNUMBER(U4431),ISNUMBER(U4430),U4430&lt;&gt;0),U4431/U4430-1,""),"")</x:f>
        <x:v>-0.9743425</x:v>
      </x:c>
      <x:c r="AH4431" s="50" t="n">
        <x:f>IF(AND(ISNUMBER(AE4431),ISNUMBER(AF4431),ISNUMBER(AG4431)),IF(AND(AE4431=1,AF4431=1,AG4431&lt;0),1,0),"")</x:f>
        <x:v>1</x:v>
      </x:c>
      <x:c r="AI4431" s="50" t="n">
        <x:f>IF(AND(A4431=A4432,C4432=C4431+1,ISNUMBER(AH4432)),C4432,"")</x:f>
        <x:v>2015</x:v>
      </x:c>
      <x:c r="AJ4431" s="50" t="n">
        <x:f>IF(AND(A4431=A4432,C4432=C4431+1,ISNUMBER(AH4432)),AH4432,"")</x:f>
        <x:v>0</x:v>
      </x:c>
    </x:row>
    <x:row r="4432" ht="15">
      <x:c r="A4432" s="9" t="s">
        <x:v>305</x:v>
      </x:c>
      <x:c r="B4432" s="10">
        <x:v>42369</x:v>
      </x:c>
      <x:c r="C4432" s="9">
        <x:v>2015</x:v>
      </x:c>
      <x:c r="D4432" s="11">
        <x:v>0.20200000000000001</x:v>
      </x:c>
      <x:c r="E4432" s="11">
        <x:v>0.1807</x:v>
      </x:c>
      <x:c r="F4432" s="11">
        <x:v>0.13220000000000001</x:v>
      </x:c>
      <x:c r="G4432" s="11">
        <x:v>0.13220000000000001</x:v>
      </x:c>
      <x:c r="H4432" s="11">
        <x:v>0</x:v>
      </x:c>
      <x:c r="I4432" s="11">
        <x:v>6.9800000000000001E-2</x:v>
      </x:c>
      <x:c r="J4432" s="11">
        <x:v>-1.7790999999999999</x:v>
      </x:c>
      <x:c r="K4432" s="11">
        <x:v>6.9999999999999999E-4</x:v>
      </x:c>
      <x:c r="L4432" s="11">
        <x:v>0</x:v>
      </x:c>
      <x:c r="M4432" s="11">
        <x:v>0</x:v>
      </x:c>
      <x:c r="N4432" s="11">
        <x:v>0</x:v>
      </x:c>
      <x:c r="O4432" s="11">
        <x:v>0</x:v>
      </x:c>
      <x:c r="P4432" s="11">
        <x:v>-0.36270000000000002</x:v>
      </x:c>
      <x:c r="Q4432" s="11">
        <x:v>-0.35210000000000002</x:v>
      </x:c>
      <x:c r="R4432" s="11">
        <x:v>4.0000000000000002E-4</x:v>
      </x:c>
      <x:c r="S4432" s="11">
        <x:v>-0.73719999999999997</x:v>
      </x:c>
      <x:c r="T4432" s="11">
        <x:v>-0.27110000000000001</x:v>
      </x:c>
      <x:c r="U4432" s="11">
        <x:v>1.0263</x:v>
      </x:c>
      <x:c r="V4432" s="11">
        <x:v>18</x:v>
      </x:c>
      <x:c r="W4432" s="12">
        <x:v>0</x:v>
      </x:c>
      <x:c r="X4432" s="8">
        <x:v>0</x:v>
      </x:c>
      <x:c r="Y4432" s="13">
        <x:f t="shared" si="414"/>
        <x:v>1.3668683812405444</x:v>
      </x:c>
      <x:c r="Z4432" s="13">
        <x:f t="shared" si="415"/>
        <x:v>0.65445544554455448</x:v>
      </x:c>
      <x:c r="AA4432" s="13">
        <x:f t="shared" si="416"/>
        <x:v>-3.6495049504950492</x:v>
      </x:c>
      <x:c r="AB4432" s="13">
        <x:f t="shared" si="417"/>
        <x:v>-1.7955445544554456</x:v>
      </x:c>
      <x:c r="AC4432" s="13">
        <x:f t="shared" si="418"/>
        <x:v>-2.0506807866868382</x:v>
      </x:c>
      <x:c r="AD4432" s="13">
        <x:f t="shared" si="419"/>
        <x:v>-8.8074257425742566</x:v>
      </x:c>
      <x:c r="AE4432" s="50" t="n">
        <x:f>IF(OR(NOT(ISNUMBER(Q4432)),NOT(ISNUMBER(R4432))),"",IF(Q4432&lt;R4432,1,0))</x:f>
        <x:v>1</x:v>
      </x:c>
      <x:c r="AF4432" s="50" t="n">
        <x:f>IFERROR(IF(AND(A4432=A4431,C4432=C4431+1,ISNUMBER(AE4431)),AE4431,""),"")</x:f>
        <x:v>1</x:v>
      </x:c>
      <x:c r="AG4432" s="52" t="n">
        <x:f>IFERROR(IF(AND(A4432=A4431,C4432=C4431+1,ISNUMBER(U4432),ISNUMBER(U4431),U4431&lt;&gt;0),U4432/U4431-1,""),"")</x:f>
        <x:v>0</x:v>
      </x:c>
      <x:c r="AH4432" s="50" t="n">
        <x:f>IF(AND(ISNUMBER(AE4432),ISNUMBER(AF4432),ISNUMBER(AG4432)),IF(AND(AE4432=1,AF4432=1,AG4432&lt;0),1,0),"")</x:f>
        <x:v>0</x:v>
      </x:c>
      <x:c r="AI4432" s="50" t="n">
        <x:f>IF(AND(A4432=A4433,C4433=C4432+1,ISNUMBER(AH4433)),C4433,"")</x:f>
        <x:v>2016</x:v>
      </x:c>
      <x:c r="AJ4432" s="50" t="n">
        <x:f>IF(AND(A4432=A4433,C4433=C4432+1,ISNUMBER(AH4433)),AH4433,"")</x:f>
        <x:v>0</x:v>
      </x:c>
    </x:row>
    <x:row r="4433" ht="15">
      <x:c r="A4433" s="9" t="s">
        <x:v>305</x:v>
      </x:c>
      <x:c r="B4433" s="10">
        <x:v>42735</x:v>
      </x:c>
      <x:c r="C4433" s="9">
        <x:v>2016</x:v>
      </x:c>
      <x:c r="D4433" s="11">
        <x:v>0.27200000000000002</x:v>
      </x:c>
      <x:c r="E4433" s="11">
        <x:v>0.2069</x:v>
      </x:c>
      <x:c r="F4433" s="11">
        <x:v>0.1012</x:v>
      </x:c>
      <x:c r="G4433" s="11">
        <x:v>0.1012</x:v>
      </x:c>
      <x:c r="H4433" s="11">
        <x:v>0</x:v>
      </x:c>
      <x:c r="I4433" s="11">
        <x:v>0.17069999999999999</x:v>
      </x:c>
      <x:c r="J4433" s="11">
        <x:v>-1.7041999999999999</x:v>
      </x:c>
      <x:c r="K4433" s="11">
        <x:v>1.8700000000000001E-2</x:v>
      </x:c>
      <x:c r="L4433" s="11">
        <x:v>0</x:v>
      </x:c>
      <x:c r="M4433" s="11">
        <x:v>0</x:v>
      </x:c>
      <x:c r="N4433" s="11">
        <x:v>0</x:v>
      </x:c>
      <x:c r="O4433" s="11">
        <x:v>3.6900000000000002E-2</x:v>
      </x:c>
      <x:c r="P4433" s="11">
        <x:v>-0.12570000000000001</x:v>
      </x:c>
      <x:c r="Q4433" s="11">
        <x:v>-0.1197</x:v>
      </x:c>
      <x:c r="R4433" s="11">
        <x:v>0</x:v>
      </x:c>
      <x:c r="S4433" s="11">
        <x:v>7.4899999999999994E-2</x:v>
      </x:c>
      <x:c r="T4433" s="11">
        <x:v>-6.8900000000000003E-2</x:v>
      </x:c>
      <x:c r="U4433" s="11">
        <x:v>1.0263</x:v>
      </x:c>
      <x:c r="V4433" s="11">
        <x:v>18</x:v>
      </x:c>
      <x:c r="W4433" s="12">
        <x:v>0</x:v>
      </x:c>
      <x:c r="X4433" s="8">
        <x:v>0</x:v>
      </x:c>
      <x:c r="Y4433" s="13">
        <x:f t="shared" si="414"/>
        <x:v>2.0444664031620552</x:v>
      </x:c>
      <x:c r="Z4433" s="13">
        <x:f t="shared" si="415"/>
        <x:v>0.37205882352941172</x:v>
      </x:c>
      <x:c r="AA4433" s="13">
        <x:f t="shared" si="416"/>
        <x:v>0.27536764705882349</x:v>
      </x:c>
      <x:c r="AB4433" s="13">
        <x:f t="shared" si="417"/>
        <x:v>-0.46213235294117644</x:v>
      </x:c>
      <x:c r="AC4433" s="13">
        <x:f t="shared" si="418"/>
        <x:v>-0.68083003952569177</x:v>
      </x:c>
      <x:c r="AD4433" s="13">
        <x:f t="shared" si="419"/>
        <x:v>-6.2654411764705875</x:v>
      </x:c>
      <x:c r="AE4433" s="50" t="n">
        <x:f>IF(OR(NOT(ISNUMBER(Q4433)),NOT(ISNUMBER(R4433))),"",IF(Q4433&lt;R4433,1,0))</x:f>
        <x:v>1</x:v>
      </x:c>
      <x:c r="AF4433" s="50" t="n">
        <x:f>IFERROR(IF(AND(A4433=A4432,C4433=C4432+1,ISNUMBER(AE4432)),AE4432,""),"")</x:f>
        <x:v>1</x:v>
      </x:c>
      <x:c r="AG4433" s="52" t="n">
        <x:f>IFERROR(IF(AND(A4433=A4432,C4433=C4432+1,ISNUMBER(U4433),ISNUMBER(U4432),U4432&lt;&gt;0),U4433/U4432-1,""),"")</x:f>
        <x:v>0</x:v>
      </x:c>
      <x:c r="AH4433" s="50" t="n">
        <x:f>IF(AND(ISNUMBER(AE4433),ISNUMBER(AF4433),ISNUMBER(AG4433)),IF(AND(AE4433=1,AF4433=1,AG4433&lt;0),1,0),"")</x:f>
        <x:v>0</x:v>
      </x:c>
      <x:c r="AI4433" s="50" t="str">
        <x:f>IF(AND(A4433=A4434,C4434=C4433+1,ISNUMBER(AH4434)),C4434,"")</x:f>
      </x:c>
      <x:c r="AJ4433" s="50" t="str">
        <x:f>IF(AND(A4433=A4434,C4434=C4433+1,ISNUMBER(AH4434)),AH4434,"")</x:f>
      </x:c>
    </x:row>
    <x:row r="4434" ht="15">
      <x:c r="A4434" s="9" t="s">
        <x:v>306</x:v>
      </x:c>
      <x:c r="B4434" s="10">
        <x:v>43465</x:v>
      </x:c>
      <x:c r="C4434" s="9">
        <x:v>2018</x:v>
      </x:c>
      <x:c r="D4434" s="11">
        <x:v>141.64599999999999</x:v>
      </x:c>
      <x:c r="E4434" s="11">
        <x:v>86.555999999999997</x:v>
      </x:c>
      <x:c r="F4434" s="11">
        <x:v>56.914999999999999</x:v>
      </x:c>
      <x:c r="G4434" s="11">
        <x:v>127.735</x:v>
      </x:c>
      <x:c r="H4434" s="11">
        <x:v>71.269000000000005</x:v>
      </x:c>
      <x:c r="I4434" s="11">
        <x:v>13.911</x:v>
      </x:c>
      <x:c r="J4434" s="11">
        <x:v>33.491</x:v>
      </x:c>
      <x:c r="K4434" s="11">
        <x:v>17.683</x:v>
      </x:c>
      <x:c r="L4434" s="11">
        <x:v>34.575000000000003</x:v>
      </x:c>
      <x:c r="M4434" s="11">
        <x:v>3.5049999999999999</x:v>
      </x:c>
      <x:c r="N4434" s="11">
        <x:v>67.763999999999996</x:v>
      </x:c>
      <x:c r="O4434" s="11">
        <x:v>205.20699999999999</x:v>
      </x:c>
      <x:c r="P4434" s="11">
        <x:v>8.2370000000000001</x:v>
      </x:c>
      <x:c r="Q4434" s="11">
        <x:v>13.343</x:v>
      </x:c>
      <x:c r="R4434" s="11">
        <x:v>8.0690000000000008</x:v>
      </x:c>
      <x:c r="S4434" s="11">
        <x:v>-0.191</x:v>
      </x:c>
      <x:c r="T4434" s="11">
        <x:v>14.1</x:v>
      </x:c>
      <x:c r="U4434" s="11" t="s">
        <x:v>40</x:v>
      </x:c>
      <x:c r="V4434" s="11">
        <x:v>17</x:v>
      </x:c>
      <x:c r="W4434" s="12">
        <x:v>1</x:v>
      </x:c>
      <x:c r="X4434" s="8">
        <x:v>0</x:v>
      </x:c>
      <x:c r="Y4434" s="13">
        <x:f t="shared" si="414"/>
        <x:v>1.5207941667398752</x:v>
      </x:c>
      <x:c r="Z4434" s="13">
        <x:f t="shared" si="415"/>
        <x:v>0.90179037883173552</x:v>
      </x:c>
      <x:c r="AA4434" s="13">
        <x:f t="shared" si="416"/>
        <x:v>-1.3484320065515441E-3</x:v>
      </x:c>
      <x:c r="AB4434" s="13">
        <x:f t="shared" si="417"/>
        <x:v>5.8152012764215021E-2</x:v>
      </x:c>
      <x:c r="AC4434" s="13">
        <x:f t="shared" si="418"/>
        <x:v>0.11038478099189729</x:v>
      </x:c>
      <x:c r="AD4434" s="13">
        <x:f t="shared" si="419"/>
        <x:v>0.23644155147339144</x:v>
      </x:c>
      <x:c r="AE4434" s="50" t="n">
        <x:f>IF(OR(NOT(ISNUMBER(Q4434)),NOT(ISNUMBER(R4434))),"",IF(Q4434&lt;R4434,1,0))</x:f>
        <x:v>0</x:v>
      </x:c>
      <x:c r="AF4434" s="50" t="str">
        <x:f>IFERROR(IF(AND(A4434=A4433,C4434=C4433+1,ISNUMBER(AE4433)),AE4433,""),"")</x:f>
      </x:c>
      <x:c r="AG4434" s="52" t="str">
        <x:f>IFERROR(IF(AND(A4434=A4433,C4434=C4433+1,ISNUMBER(U4434),ISNUMBER(U4433),U4433&lt;&gt;0),U4434/U4433-1,""),"")</x:f>
      </x:c>
      <x:c r="AH4434" s="50" t="str">
        <x:f>IF(AND(ISNUMBER(AE4434),ISNUMBER(AF4434),ISNUMBER(AG4434)),IF(AND(AE4434=1,AF4434=1,AG4434&lt;0),1,0),"")</x:f>
      </x:c>
      <x:c r="AI4434" s="50" t="str">
        <x:f>IF(AND(A4434=A4435,C4435=C4434+1,ISNUMBER(AH4435)),C4435,"")</x:f>
      </x:c>
      <x:c r="AJ4434" s="50" t="str">
        <x:f>IF(AND(A4434=A4435,C4435=C4434+1,ISNUMBER(AH4435)),AH4435,"")</x:f>
      </x:c>
    </x:row>
    <x:row r="4435" ht="15">
      <x:c r="A4435" s="9" t="s">
        <x:v>306</x:v>
      </x:c>
      <x:c r="B4435" s="10">
        <x:v>43830</x:v>
      </x:c>
      <x:c r="C4435" s="9">
        <x:v>2019</x:v>
      </x:c>
      <x:c r="D4435" s="11">
        <x:v>150.98400000000001</x:v>
      </x:c>
      <x:c r="E4435" s="11">
        <x:v>86.266999999999996</x:v>
      </x:c>
      <x:c r="F4435" s="11">
        <x:v>56.777000000000001</x:v>
      </x:c>
      <x:c r="G4435" s="11">
        <x:v>142.209</x:v>
      </x:c>
      <x:c r="H4435" s="11">
        <x:v>86.927000000000007</x:v>
      </x:c>
      <x:c r="I4435" s="11">
        <x:v>8.7750000000000004</x:v>
      </x:c>
      <x:c r="J4435" s="11">
        <x:v>34.808</x:v>
      </x:c>
      <x:c r="K4435" s="11">
        <x:v>15.217000000000001</x:v>
      </x:c>
      <x:c r="L4435" s="11">
        <x:v>35.896000000000001</x:v>
      </x:c>
      <x:c r="M4435" s="11">
        <x:v>4.3029999999999999</x:v>
      </x:c>
      <x:c r="N4435" s="11">
        <x:v>82.623999999999995</x:v>
      </x:c>
      <x:c r="O4435" s="11">
        <x:v>208.58099999999999</x:v>
      </x:c>
      <x:c r="P4435" s="11">
        <x:v>11.736000000000001</x:v>
      </x:c>
      <x:c r="Q4435" s="11">
        <x:v>19.178999999999998</x:v>
      </x:c>
      <x:c r="R4435" s="11">
        <x:v>9.3480000000000008</x:v>
      </x:c>
      <x:c r="S4435" s="11">
        <x:v>1.849</x:v>
      </x:c>
      <x:c r="T4435" s="11">
        <x:v>12.715999999999999</x:v>
      </x:c>
      <x:c r="U4435" s="11" t="s">
        <x:v>40</x:v>
      </x:c>
      <x:c r="V4435" s="11">
        <x:v>17</x:v>
      </x:c>
      <x:c r="W4435" s="12">
        <x:v>1</x:v>
      </x:c>
      <x:c r="X4435" s="8">
        <x:v>0</x:v>
      </x:c>
      <x:c r="Y4435" s="13">
        <x:f t="shared" si="414"/>
        <x:v>1.5194004614544621</x:v>
      </x:c>
      <x:c r="Z4435" s="13">
        <x:f t="shared" si="415"/>
        <x:v>0.94188125894134478</x:v>
      </x:c>
      <x:c r="AA4435" s="13">
        <x:f t="shared" si="416"/>
        <x:v>1.2246330737031737E-2</x:v>
      </x:c>
      <x:c r="AB4435" s="13">
        <x:f t="shared" si="417"/>
        <x:v>7.7730090605627092E-2</x:v>
      </x:c>
      <x:c r="AC4435" s="13">
        <x:f t="shared" si="418"/>
        <x:v>8.9417688050685951E-2</x:v>
      </x:c>
      <x:c r="AD4435" s="13">
        <x:f t="shared" si="419"/>
        <x:v>0.23054098447517615</x:v>
      </x:c>
      <x:c r="AE4435" s="50" t="n">
        <x:f>IF(OR(NOT(ISNUMBER(Q4435)),NOT(ISNUMBER(R4435))),"",IF(Q4435&lt;R4435,1,0))</x:f>
        <x:v>0</x:v>
      </x:c>
      <x:c r="AF4435" s="50" t="n">
        <x:f>IFERROR(IF(AND(A4435=A4434,C4435=C4434+1,ISNUMBER(AE4434)),AE4434,""),"")</x:f>
        <x:v>0</x:v>
      </x:c>
      <x:c r="AG4435" s="52" t="str">
        <x:f>IFERROR(IF(AND(A4435=A4434,C4435=C4434+1,ISNUMBER(U4435),ISNUMBER(U4434),U4434&lt;&gt;0),U4435/U4434-1,""),"")</x:f>
      </x:c>
      <x:c r="AH4435" s="50" t="str">
        <x:f>IF(AND(ISNUMBER(AE4435),ISNUMBER(AF4435),ISNUMBER(AG4435)),IF(AND(AE4435=1,AF4435=1,AG4435&lt;0),1,0),"")</x:f>
      </x:c>
      <x:c r="AI4435" s="50" t="str">
        <x:f>IF(AND(A4435=A4436,C4436=C4435+1,ISNUMBER(AH4436)),C4436,"")</x:f>
      </x:c>
      <x:c r="AJ4435" s="50" t="str">
        <x:f>IF(AND(A4435=A4436,C4436=C4435+1,ISNUMBER(AH4436)),AH4436,"")</x:f>
      </x:c>
    </x:row>
    <x:row r="4436" ht="15">
      <x:c r="A4436" s="9" t="s">
        <x:v>306</x:v>
      </x:c>
      <x:c r="B4436" s="10">
        <x:v>44196</x:v>
      </x:c>
      <x:c r="C4436" s="9">
        <x:v>2020</x:v>
      </x:c>
      <x:c r="D4436" s="11">
        <x:v>155.53299999999999</x:v>
      </x:c>
      <x:c r="E4436" s="11">
        <x:v>90.15</x:v>
      </x:c>
      <x:c r="F4436" s="11">
        <x:v>57.628</x:v>
      </x:c>
      <x:c r="G4436" s="11">
        <x:v>146.14500000000001</x:v>
      </x:c>
      <x:c r="H4436" s="11">
        <x:v>89.132000000000005</x:v>
      </x:c>
      <x:c r="I4436" s="11">
        <x:v>9.3879999999999999</x:v>
      </x:c>
      <x:c r="J4436" s="11">
        <x:v>43.26</x:v>
      </x:c>
      <x:c r="K4436" s="11">
        <x:v>20.07</x:v>
      </x:c>
      <x:c r="L4436" s="11">
        <x:v>30.986000000000001</x:v>
      </x:c>
      <x:c r="M4436" s="11">
        <x:v>3.347</x:v>
      </x:c>
      <x:c r="N4436" s="11">
        <x:v>85.784999999999997</x:v>
      </x:c>
      <x:c r="O4436" s="11">
        <x:v>196.565</x:v>
      </x:c>
      <x:c r="P4436" s="11">
        <x:v>19.524000000000001</x:v>
      </x:c>
      <x:c r="Q4436" s="11">
        <x:v>27.445</x:v>
      </x:c>
      <x:c r="R4436" s="11">
        <x:v>10.404999999999999</x:v>
      </x:c>
      <x:c r="S4436" s="11">
        <x:v>8.6989999999999998</x:v>
      </x:c>
      <x:c r="T4436" s="11">
        <x:v>26.242000000000001</x:v>
      </x:c>
      <x:c r="U4436" s="11" t="s">
        <x:v>40</x:v>
      </x:c>
      <x:c r="V4436" s="11">
        <x:v>17</x:v>
      </x:c>
      <x:c r="W4436" s="12">
        <x:v>1</x:v>
      </x:c>
      <x:c r="X4436" s="8">
        <x:v>0</x:v>
      </x:c>
      <x:c r="Y4436" s="13">
        <x:f t="shared" si="414"/>
        <x:v>1.5643437218019018</x:v>
      </x:c>
      <x:c r="Z4436" s="13">
        <x:f t="shared" si="415"/>
        <x:v>0.93963981920235595</x:v>
      </x:c>
      <x:c r="AA4436" s="13">
        <x:f t="shared" si="416"/>
        <x:v>5.5930252743790709E-2</x:v>
      </x:c>
      <x:c r="AB4436" s="13">
        <x:f t="shared" si="417"/>
        <x:v>0.12552963036783193</x:v>
      </x:c>
      <x:c r="AC4436" s="13">
        <x:f t="shared" si="418"/>
        <x:v>0.17956139450545691</x:v>
      </x:c>
      <x:c r="AD4436" s="13">
        <x:f t="shared" si="419"/>
        <x:v>0.27814033034790048</x:v>
      </x:c>
      <x:c r="AE4436" s="50" t="n">
        <x:f>IF(OR(NOT(ISNUMBER(Q4436)),NOT(ISNUMBER(R4436))),"",IF(Q4436&lt;R4436,1,0))</x:f>
        <x:v>0</x:v>
      </x:c>
      <x:c r="AF4436" s="50" t="n">
        <x:f>IFERROR(IF(AND(A4436=A4435,C4436=C4435+1,ISNUMBER(AE4435)),AE4435,""),"")</x:f>
        <x:v>0</x:v>
      </x:c>
      <x:c r="AG4436" s="52" t="str">
        <x:f>IFERROR(IF(AND(A4436=A4435,C4436=C4435+1,ISNUMBER(U4436),ISNUMBER(U4435),U4435&lt;&gt;0),U4436/U4435-1,""),"")</x:f>
      </x:c>
      <x:c r="AH4436" s="50" t="str">
        <x:f>IF(AND(ISNUMBER(AE4436),ISNUMBER(AF4436),ISNUMBER(AG4436)),IF(AND(AE4436=1,AF4436=1,AG4436&lt;0),1,0),"")</x:f>
      </x:c>
      <x:c r="AI4436" s="50" t="str">
        <x:f>IF(AND(A4436=A4437,C4437=C4436+1,ISNUMBER(AH4437)),C4437,"")</x:f>
      </x:c>
      <x:c r="AJ4436" s="50" t="str">
        <x:f>IF(AND(A4436=A4437,C4437=C4436+1,ISNUMBER(AH4437)),AH4437,"")</x:f>
      </x:c>
    </x:row>
    <x:row r="4437" ht="15">
      <x:c r="A4437" s="9" t="s">
        <x:v>306</x:v>
      </x:c>
      <x:c r="B4437" s="10">
        <x:v>44561</x:v>
      </x:c>
      <x:c r="C4437" s="9">
        <x:v>2021</x:v>
      </x:c>
      <x:c r="D4437" s="11">
        <x:v>179.167</x:v>
      </x:c>
      <x:c r="E4437" s="11">
        <x:v>119.179</x:v>
      </x:c>
      <x:c r="F4437" s="11">
        <x:v>87.378</x:v>
      </x:c>
      <x:c r="G4437" s="11">
        <x:v>152.255</x:v>
      </x:c>
      <x:c r="H4437" s="11">
        <x:v>64.659000000000006</x:v>
      </x:c>
      <x:c r="I4437" s="11">
        <x:v>26.911999999999999</x:v>
      </x:c>
      <x:c r="J4437" s="11">
        <x:v>57.814</x:v>
      </x:c>
      <x:c r="K4437" s="11">
        <x:v>15.563000000000001</x:v>
      </x:c>
      <x:c r="L4437" s="11">
        <x:v>56.780999999999999</x:v>
      </x:c>
      <x:c r="M4437" s="11">
        <x:v>1.794</x:v>
      </x:c>
      <x:c r="N4437" s="11">
        <x:v>62.865000000000002</x:v>
      </x:c>
      <x:c r="O4437" s="11">
        <x:v>272.28500000000003</x:v>
      </x:c>
      <x:c r="P4437" s="11">
        <x:v>26.559000000000001</x:v>
      </x:c>
      <x:c r="Q4437" s="11">
        <x:v>33.968000000000004</x:v>
      </x:c>
      <x:c r="R4437" s="11">
        <x:v>9.6649999999999991</x:v>
      </x:c>
      <x:c r="S4437" s="11">
        <x:v>14.66</x:v>
      </x:c>
      <x:c r="T4437" s="11">
        <x:v>21.454999999999998</x:v>
      </x:c>
      <x:c r="U4437" s="11">
        <x:v>275.08150000000001</x:v>
      </x:c>
      <x:c r="V4437" s="11">
        <x:v>18</x:v>
      </x:c>
      <x:c r="W4437" s="12">
        <x:v>0</x:v>
      </x:c>
      <x:c r="X4437" s="8">
        <x:v>0</x:v>
      </x:c>
      <x:c r="Y4437" s="13">
        <x:f t="shared" si="414"/>
        <x:v>1.3639474467257204</x:v>
      </x:c>
      <x:c r="Z4437" s="13">
        <x:f t="shared" si="415"/>
        <x:v>0.84979376782554816</x:v>
      </x:c>
      <x:c r="AA4437" s="13">
        <x:f t="shared" si="416"/>
        <x:v>8.1823103584923562E-2</x:v>
      </x:c>
      <x:c r="AB4437" s="13">
        <x:f t="shared" si="417"/>
        <x:v>0.14823600328185435</x:v>
      </x:c>
      <x:c r="AC4437" s="13">
        <x:f t="shared" si="418"/>
        <x:v>0.14091491248234869</x:v>
      </x:c>
      <x:c r="AD4437" s="13">
        <x:f t="shared" si="419"/>
        <x:v>0.32268219035871559</x:v>
      </x:c>
      <x:c r="AE4437" s="50" t="n">
        <x:f>IF(OR(NOT(ISNUMBER(Q4437)),NOT(ISNUMBER(R4437))),"",IF(Q4437&lt;R4437,1,0))</x:f>
        <x:v>0</x:v>
      </x:c>
      <x:c r="AF4437" s="50" t="n">
        <x:f>IFERROR(IF(AND(A4437=A4436,C4437=C4436+1,ISNUMBER(AE4436)),AE4436,""),"")</x:f>
        <x:v>0</x:v>
      </x:c>
      <x:c r="AG4437" s="52" t="str">
        <x:f>IFERROR(IF(AND(A4437=A4436,C4437=C4436+1,ISNUMBER(U4437),ISNUMBER(U4436),U4436&lt;&gt;0),U4437/U4436-1,""),"")</x:f>
      </x:c>
      <x:c r="AH4437" s="50" t="str">
        <x:f>IF(AND(ISNUMBER(AE4437),ISNUMBER(AF4437),ISNUMBER(AG4437)),IF(AND(AE4437=1,AF4437=1,AG4437&lt;0),1,0),"")</x:f>
      </x:c>
      <x:c r="AI4437" s="50" t="n">
        <x:f>IF(AND(A4437=A4438,C4438=C4437+1,ISNUMBER(AH4438)),C4438,"")</x:f>
        <x:v>2022</x:v>
      </x:c>
      <x:c r="AJ4437" s="50" t="n">
        <x:f>IF(AND(A4437=A4438,C4438=C4437+1,ISNUMBER(AH4438)),AH4438,"")</x:f>
        <x:v>0</x:v>
      </x:c>
    </x:row>
    <x:row r="4438" ht="15">
      <x:c r="A4438" s="9" t="s">
        <x:v>306</x:v>
      </x:c>
      <x:c r="B4438" s="10">
        <x:v>44926</x:v>
      </x:c>
      <x:c r="C4438" s="9">
        <x:v>2022</x:v>
      </x:c>
      <x:c r="D4438" s="11">
        <x:v>262.39699999999999</x:v>
      </x:c>
      <x:c r="E4438" s="11">
        <x:v>161.22399999999999</x:v>
      </x:c>
      <x:c r="F4438" s="11">
        <x:v>103.483</x:v>
      </x:c>
      <x:c r="G4438" s="11">
        <x:v>210.94800000000001</x:v>
      </x:c>
      <x:c r="H4438" s="11">
        <x:v>100.033</x:v>
      </x:c>
      <x:c r="I4438" s="11">
        <x:v>51.448999999999998</x:v>
      </x:c>
      <x:c r="J4438" s="11">
        <x:v>227.84899999999999</x:v>
      </x:c>
      <x:c r="K4438" s="11">
        <x:v>22.640999999999998</x:v>
      </x:c>
      <x:c r="L4438" s="11">
        <x:v>77.850999999999999</x:v>
      </x:c>
      <x:c r="M4438" s="11">
        <x:v>1.52</x:v>
      </x:c>
      <x:c r="N4438" s="11">
        <x:v>98.513000000000005</x:v>
      </x:c>
      <x:c r="O4438" s="11">
        <x:v>316.315</x:v>
      </x:c>
      <x:c r="P4438" s="11">
        <x:v>22.628</x:v>
      </x:c>
      <x:c r="Q4438" s="11">
        <x:v>32.491</x:v>
      </x:c>
      <x:c r="R4438" s="11">
        <x:v>3.056</x:v>
      </x:c>
      <x:c r="S4438" s="11">
        <x:v>4.3090000000000002</x:v>
      </x:c>
      <x:c r="T4438" s="11">
        <x:v>26.596</x:v>
      </x:c>
      <x:c r="U4438" s="11">
        <x:v>159.19069999999999</x:v>
      </x:c>
      <x:c r="V4438" s="11">
        <x:v>18</x:v>
      </x:c>
      <x:c r="W4438" s="12">
        <x:v>0</x:v>
      </x:c>
      <x:c r="X4438" s="8">
        <x:v>0</x:v>
      </x:c>
      <x:c r="Y4438" s="13">
        <x:f t="shared" si="414"/>
        <x:v>1.557975706154634</x:v>
      </x:c>
      <x:c r="Z4438" s="13">
        <x:f t="shared" si="415"/>
        <x:v>0.80392687416395769</x:v>
      </x:c>
      <x:c r="AA4438" s="13">
        <x:f t="shared" si="416"/>
        <x:v>1.6421681650323747E-2</x:v>
      </x:c>
      <x:c r="AB4438" s="13">
        <x:f t="shared" si="417"/>
        <x:v>8.6235742024489609E-2</x:v>
      </x:c>
      <x:c r="AC4438" s="13">
        <x:f t="shared" si="418"/>
        <x:v>0.12607846483493562</x:v>
      </x:c>
      <x:c r="AD4438" s="13">
        <x:f t="shared" si="419"/>
        <x:v>0.86833690933966468</x:v>
      </x:c>
      <x:c r="AE4438" s="50" t="n">
        <x:f>IF(OR(NOT(ISNUMBER(Q4438)),NOT(ISNUMBER(R4438))),"",IF(Q4438&lt;R4438,1,0))</x:f>
        <x:v>0</x:v>
      </x:c>
      <x:c r="AF4438" s="50" t="n">
        <x:f>IFERROR(IF(AND(A4438=A4437,C4438=C4437+1,ISNUMBER(AE4437)),AE4437,""),"")</x:f>
        <x:v>0</x:v>
      </x:c>
      <x:c r="AG4438" s="52" t="n">
        <x:f>IFERROR(IF(AND(A4438=A4437,C4438=C4437+1,ISNUMBER(U4438),ISNUMBER(U4437),U4437&lt;&gt;0),U4438/U4437-1,""),"")</x:f>
        <x:v>-0.4212962340251889</x:v>
      </x:c>
      <x:c r="AH4438" s="50" t="n">
        <x:f>IF(AND(ISNUMBER(AE4438),ISNUMBER(AF4438),ISNUMBER(AG4438)),IF(AND(AE4438=1,AF4438=1,AG4438&lt;0),1,0),"")</x:f>
        <x:v>0</x:v>
      </x:c>
      <x:c r="AI4438" s="50" t="n">
        <x:f>IF(AND(A4438=A4439,C4439=C4438+1,ISNUMBER(AH4439)),C4439,"")</x:f>
        <x:v>2023</x:v>
      </x:c>
      <x:c r="AJ4438" s="50" t="n">
        <x:f>IF(AND(A4438=A4439,C4439=C4438+1,ISNUMBER(AH4439)),AH4439,"")</x:f>
        <x:v>0</x:v>
      </x:c>
    </x:row>
    <x:row r="4439" ht="15">
      <x:c r="A4439" s="9" t="s">
        <x:v>306</x:v>
      </x:c>
      <x:c r="B4439" s="10">
        <x:v>45291</x:v>
      </x:c>
      <x:c r="C4439" s="9">
        <x:v>2023</x:v>
      </x:c>
      <x:c r="D4439" s="11">
        <x:v>235.21899999999999</x:v>
      </x:c>
      <x:c r="E4439" s="11">
        <x:v>135.73500000000001</x:v>
      </x:c>
      <x:c r="F4439" s="11">
        <x:v>85.546000000000006</x:v>
      </x:c>
      <x:c r="G4439" s="11">
        <x:v>180.024</x:v>
      </x:c>
      <x:c r="H4439" s="11">
        <x:v>90.695999999999998</x:v>
      </x:c>
      <x:c r="I4439" s="11">
        <x:v>55.195</x:v>
      </x:c>
      <x:c r="J4439" s="11">
        <x:v>233.32900000000001</x:v>
      </x:c>
      <x:c r="K4439" s="11">
        <x:v>21.442</x:v>
      </x:c>
      <x:c r="L4439" s="11">
        <x:v>63.375999999999998</x:v>
      </x:c>
      <x:c r="M4439" s="11">
        <x:v>2.4689999999999999</x:v>
      </x:c>
      <x:c r="N4439" s="11">
        <x:v>88.227000000000004</x:v>
      </x:c>
      <x:c r="O4439" s="11">
        <x:v>308.19299999999998</x:v>
      </x:c>
      <x:c r="P4439" s="11">
        <x:v>26.681000000000001</x:v>
      </x:c>
      <x:c r="Q4439" s="11">
        <x:v>38.753</x:v>
      </x:c>
      <x:c r="R4439" s="11">
        <x:v>6.1760000000000002</x:v>
      </x:c>
      <x:c r="S4439" s="11">
        <x:v>15.423999999999999</x:v>
      </x:c>
      <x:c r="T4439" s="11">
        <x:v>27.145</x:v>
      </x:c>
      <x:c r="U4439" s="11">
        <x:v>166.1951</x:v>
      </x:c>
      <x:c r="V4439" s="11">
        <x:v>18</x:v>
      </x:c>
      <x:c r="W4439" s="12">
        <x:v>0</x:v>
      </x:c>
      <x:c r="X4439" s="8">
        <x:v>0</x:v>
      </x:c>
      <x:c r="Y4439" s="13">
        <x:f t="shared" si="414"/>
        <x:v>1.5866902017627944</x:v>
      </x:c>
      <x:c r="Z4439" s="13">
        <x:f t="shared" si="415"/>
        <x:v>0.76534633681802922</x:v>
      </x:c>
      <x:c r="AA4439" s="13">
        <x:f t="shared" si="416"/>
        <x:v>6.5572934159230337E-2</x:v>
      </x:c>
      <x:c r="AB4439" s="13">
        <x:f t="shared" si="417"/>
        <x:v>0.11343046267520907</x:v>
      </x:c>
      <x:c r="AC4439" s="13">
        <x:f t="shared" si="418"/>
        <x:v>0.15078545082877839</x:v>
      </x:c>
      <x:c r="AD4439" s="13">
        <x:f t="shared" si="419"/>
        <x:v>0.99196493480543668</x:v>
      </x:c>
      <x:c r="AE4439" s="50" t="n">
        <x:f>IF(OR(NOT(ISNUMBER(Q4439)),NOT(ISNUMBER(R4439))),"",IF(Q4439&lt;R4439,1,0))</x:f>
        <x:v>0</x:v>
      </x:c>
      <x:c r="AF4439" s="50" t="n">
        <x:f>IFERROR(IF(AND(A4439=A4438,C4439=C4438+1,ISNUMBER(AE4438)),AE4438,""),"")</x:f>
        <x:v>0</x:v>
      </x:c>
      <x:c r="AG4439" s="52" t="n">
        <x:f>IFERROR(IF(AND(A4439=A4438,C4439=C4438+1,ISNUMBER(U4439),ISNUMBER(U4438),U4438&lt;&gt;0),U4439/U4438-1,""),"")</x:f>
        <x:v>0.044000057792320746</x:v>
      </x:c>
      <x:c r="AH4439" s="50" t="n">
        <x:f>IF(AND(ISNUMBER(AE4439),ISNUMBER(AF4439),ISNUMBER(AG4439)),IF(AND(AE4439=1,AF4439=1,AG4439&lt;0),1,0),"")</x:f>
        <x:v>0</x:v>
      </x:c>
      <x:c r="AI4439" s="50" t="n">
        <x:f>IF(AND(A4439=A4440,C4440=C4439+1,ISNUMBER(AH4440)),C4440,"")</x:f>
        <x:v>2024</x:v>
      </x:c>
      <x:c r="AJ4439" s="50" t="n">
        <x:f>IF(AND(A4439=A4440,C4440=C4439+1,ISNUMBER(AH4440)),AH4440,"")</x:f>
        <x:v>0</x:v>
      </x:c>
    </x:row>
    <x:row r="4440" ht="15">
      <x:c r="A4440" s="9" t="s">
        <x:v>306</x:v>
      </x:c>
      <x:c r="B4440" s="10">
        <x:v>45657</x:v>
      </x:c>
      <x:c r="C4440" s="9">
        <x:v>2024</x:v>
      </x:c>
      <x:c r="D4440" s="11">
        <x:v>220.88</x:v>
      </x:c>
      <x:c r="E4440" s="11">
        <x:v>131.94999999999999</x:v>
      </x:c>
      <x:c r="F4440" s="11">
        <x:v>72.721000000000004</x:v>
      </x:c>
      <x:c r="G4440" s="11">
        <x:v>163.28700000000001</x:v>
      </x:c>
      <x:c r="H4440" s="11">
        <x:v>85.540999999999997</x:v>
      </x:c>
      <x:c r="I4440" s="11">
        <x:v>57.593000000000004</x:v>
      </x:c>
      <x:c r="J4440" s="11">
        <x:v>239.78800000000001</x:v>
      </x:c>
      <x:c r="K4440" s="11">
        <x:v>18.632999999999999</x:v>
      </x:c>
      <x:c r="L4440" s="11">
        <x:v>67.311000000000007</x:v>
      </x:c>
      <x:c r="M4440" s="11">
        <x:v>2.2120000000000002</x:v>
      </x:c>
      <x:c r="N4440" s="11">
        <x:v>83.328999999999994</x:v>
      </x:c>
      <x:c r="O4440" s="11">
        <x:v>290.577</x:v>
      </x:c>
      <x:c r="P4440" s="11">
        <x:v>30.661999999999999</x:v>
      </x:c>
      <x:c r="Q4440" s="11">
        <x:v>42.822000000000003</x:v>
      </x:c>
      <x:c r="R4440" s="11">
        <x:v>6.0979999999999999</x:v>
      </x:c>
      <x:c r="S4440" s="11">
        <x:v>16.518000000000001</x:v>
      </x:c>
      <x:c r="T4440" s="11">
        <x:v>18.041</x:v>
      </x:c>
      <x:c r="U4440" s="11">
        <x:v>172.56270000000001</x:v>
      </x:c>
      <x:c r="V4440" s="11">
        <x:v>18</x:v>
      </x:c>
      <x:c r="W4440" s="12">
        <x:v>0</x:v>
      </x:c>
      <x:c r="X4440" s="8">
        <x:v>0</x:v>
      </x:c>
      <x:c r="Y4440" s="13">
        <x:f t="shared" si="414"/>
        <x:v>1.8144689979510731</x:v>
      </x:c>
      <x:c r="Z4440" s="13">
        <x:f t="shared" si="415"/>
        <x:v>0.7392566099239406</x:v>
      </x:c>
      <x:c r="AA4440" s="13">
        <x:f t="shared" si="416"/>
        <x:v>7.4782687432089823E-2</x:v>
      </x:c>
      <x:c r="AB4440" s="13">
        <x:f t="shared" si="417"/>
        <x:v>0.13881745744295546</x:v>
      </x:c>
      <x:c r="AC4440" s="13">
        <x:f t="shared" si="418"/>
        <x:v>0.11048644411373838</x:v>
      </x:c>
      <x:c r="AD4440" s="13">
        <x:f t="shared" si="419"/>
        <x:v>1.0856030423759508</x:v>
      </x:c>
      <x:c r="AE4440" s="50" t="n">
        <x:f>IF(OR(NOT(ISNUMBER(Q4440)),NOT(ISNUMBER(R4440))),"",IF(Q4440&lt;R4440,1,0))</x:f>
        <x:v>0</x:v>
      </x:c>
      <x:c r="AF4440" s="50" t="n">
        <x:f>IFERROR(IF(AND(A4440=A4439,C4440=C4439+1,ISNUMBER(AE4439)),AE4439,""),"")</x:f>
        <x:v>0</x:v>
      </x:c>
      <x:c r="AG4440" s="52" t="n">
        <x:f>IFERROR(IF(AND(A4440=A4439,C4440=C4439+1,ISNUMBER(U4440),ISNUMBER(U4439),U4439&lt;&gt;0),U4440/U4439-1,""),"")</x:f>
        <x:v>0.03831400564757925</x:v>
      </x:c>
      <x:c r="AH4440" s="50" t="n">
        <x:f>IF(AND(ISNUMBER(AE4440),ISNUMBER(AF4440),ISNUMBER(AG4440)),IF(AND(AE4440=1,AF4440=1,AG4440&lt;0),1,0),"")</x:f>
        <x:v>0</x:v>
      </x:c>
      <x:c r="AI4440" s="50" t="str">
        <x:f>IF(AND(A4440=A4441,C4441=C4440+1,ISNUMBER(AH4441)),C4441,"")</x:f>
      </x:c>
      <x:c r="AJ4440" s="50" t="str">
        <x:f>IF(AND(A4440=A4441,C4441=C4440+1,ISNUMBER(AH4441)),AH4441,"")</x:f>
      </x:c>
    </x:row>
    <x:row r="4441" ht="15">
      <x:c r="A4441" s="9" t="s">
        <x:v>307</x:v>
      </x:c>
      <x:c r="B4441" s="10">
        <x:v>39447</x:v>
      </x:c>
      <x:c r="C4441" s="9">
        <x:v>2007</x:v>
      </x:c>
      <x:c r="D4441" s="11">
        <x:v>48.15</x:v>
      </x:c>
      <x:c r="E4441" s="11">
        <x:v>25.945</x:v>
      </x:c>
      <x:c r="F4441" s="11">
        <x:v>8.593</x:v>
      </x:c>
      <x:c r="G4441" s="11">
        <x:v>11.054</x:v>
      </x:c>
      <x:c r="H4441" s="11">
        <x:v>0.89600000000000002</x:v>
      </x:c>
      <x:c r="I4441" s="11">
        <x:v>37.095999999999997</x:v>
      </x:c>
      <x:c r="J4441" s="11">
        <x:v>20.55</x:v>
      </x:c>
      <x:c r="K4441" s="11">
        <x:v>13.036</x:v>
      </x:c>
      <x:c r="L4441" s="11">
        <x:v>4.1369999999999996</x:v>
      </x:c>
      <x:c r="M4441" s="11">
        <x:v>0.245</x:v>
      </x:c>
      <x:c r="N4441" s="11">
        <x:v>0.65100000000000002</x:v>
      </x:c>
      <x:c r="O4441" s="11">
        <x:v>47.853000000000002</x:v>
      </x:c>
      <x:c r="P4441" s="11">
        <x:v>6.016</x:v>
      </x:c>
      <x:c r="Q4441" s="11">
        <x:v>10.231</x:v>
      </x:c>
      <x:c r="R4441" s="11">
        <x:v>0.11899999999999999</x:v>
      </x:c>
      <x:c r="S4441" s="11">
        <x:v>5.4009999999999998</x:v>
      </x:c>
      <x:c r="T4441" s="11">
        <x:v>8.5649999999999995</x:v>
      </x:c>
      <x:c r="U4441" s="11">
        <x:v>109.0528</x:v>
      </x:c>
      <x:c r="V4441" s="11">
        <x:v>18</x:v>
      </x:c>
      <x:c r="W4441" s="12">
        <x:v>0</x:v>
      </x:c>
      <x:c r="X4441" s="8">
        <x:v>0</x:v>
      </x:c>
      <x:c r="Y4441" s="13">
        <x:f t="shared" si="414"/>
        <x:v>3.0193180495752356</x:v>
      </x:c>
      <x:c r="Z4441" s="13">
        <x:f t="shared" si="415"/>
        <x:v>0.2295742471443406</x:v>
      </x:c>
      <x:c r="AA4441" s="13">
        <x:f t="shared" si="416"/>
        <x:v>0.11217030114226376</x:v>
      </x:c>
      <x:c r="AB4441" s="13">
        <x:f t="shared" si="417"/>
        <x:v>0.1249428868120457</x:v>
      </x:c>
      <x:c r="AC4441" s="13">
        <x:f t="shared" si="418"/>
        <x:v>0.77483263976840955</x:v>
      </x:c>
      <x:c r="AD4441" s="13">
        <x:f t="shared" si="419"/>
        <x:v>0.42679127725856703</x:v>
      </x:c>
      <x:c r="AE4441" s="50" t="n">
        <x:f>IF(OR(NOT(ISNUMBER(Q4441)),NOT(ISNUMBER(R4441))),"",IF(Q4441&lt;R4441,1,0))</x:f>
        <x:v>0</x:v>
      </x:c>
      <x:c r="AF4441" s="50" t="str">
        <x:f>IFERROR(IF(AND(A4441=A4440,C4441=C4440+1,ISNUMBER(AE4440)),AE4440,""),"")</x:f>
      </x:c>
      <x:c r="AG4441" s="52" t="str">
        <x:f>IFERROR(IF(AND(A4441=A4440,C4441=C4440+1,ISNUMBER(U4441),ISNUMBER(U4440),U4440&lt;&gt;0),U4441/U4440-1,""),"")</x:f>
      </x:c>
      <x:c r="AH4441" s="50" t="str">
        <x:f>IF(AND(ISNUMBER(AE4441),ISNUMBER(AF4441),ISNUMBER(AG4441)),IF(AND(AE4441=1,AF4441=1,AG4441&lt;0),1,0),"")</x:f>
      </x:c>
      <x:c r="AI4441" s="50" t="n">
        <x:f>IF(AND(A4441=A4442,C4442=C4441+1,ISNUMBER(AH4442)),C4442,"")</x:f>
        <x:v>2008</x:v>
      </x:c>
      <x:c r="AJ4441" s="50" t="n">
        <x:f>IF(AND(A4441=A4442,C4442=C4441+1,ISNUMBER(AH4442)),AH4442,"")</x:f>
        <x:v>0</x:v>
      </x:c>
    </x:row>
    <x:row r="4442" ht="15">
      <x:c r="A4442" s="9" t="s">
        <x:v>307</x:v>
      </x:c>
      <x:c r="B4442" s="10">
        <x:v>39813</x:v>
      </x:c>
      <x:c r="C4442" s="9">
        <x:v>2008</x:v>
      </x:c>
      <x:c r="D4442" s="11">
        <x:v>49.427999999999997</x:v>
      </x:c>
      <x:c r="E4442" s="11">
        <x:v>27.251999999999999</x:v>
      </x:c>
      <x:c r="F4442" s="11">
        <x:v>7.5490000000000004</x:v>
      </x:c>
      <x:c r="G4442" s="11">
        <x:v>10.25</x:v>
      </x:c>
      <x:c r="H4442" s="11">
        <x:v>0.65100000000000002</x:v>
      </x:c>
      <x:c r="I4442" s="11">
        <x:v>39.177999999999997</x:v>
      </x:c>
      <x:c r="J4442" s="11">
        <x:v>21.513999999999999</x:v>
      </x:c>
      <x:c r="K4442" s="11">
        <x:v>11.601000000000001</x:v>
      </x:c>
      <x:c r="L4442" s="11">
        <x:v>7.2690000000000001</x:v>
      </x:c>
      <x:c r="M4442" s="11">
        <x:v>0.21</x:v>
      </x:c>
      <x:c r="N4442" s="11">
        <x:v>0.441</x:v>
      </x:c>
      <x:c r="O4442" s="11">
        <x:v>42.017000000000003</x:v>
      </x:c>
      <x:c r="P4442" s="11">
        <x:v>4.1589999999999998</x:v>
      </x:c>
      <x:c r="Q4442" s="11">
        <x:v>8.52</x:v>
      </x:c>
      <x:c r="R4442" s="11">
        <x:v>5.7000000000000002E-2</x:v>
      </x:c>
      <x:c r="S4442" s="11">
        <x:v>3.431</x:v>
      </x:c>
      <x:c r="T4442" s="11">
        <x:v>4.6280000000000001</x:v>
      </x:c>
      <x:c r="U4442" s="11">
        <x:v>29.6889</x:v>
      </x:c>
      <x:c r="V4442" s="11">
        <x:v>18</x:v>
      </x:c>
      <x:c r="W4442" s="12">
        <x:v>0</x:v>
      </x:c>
      <x:c r="X4442" s="8">
        <x:v>0</x:v>
      </x:c>
      <x:c r="Y4442" s="13">
        <x:f t="shared" si="414"/>
        <x:v>3.6100145714664191</x:v>
      </x:c>
      <x:c r="Z4442" s="13">
        <x:f t="shared" si="415"/>
        <x:v>0.20737233956461926</x:v>
      </x:c>
      <x:c r="AA4442" s="13">
        <x:f t="shared" si="416"/>
        <x:v>6.9414097272800845E-2</x:v>
      </x:c>
      <x:c r="AB4442" s="13">
        <x:f t="shared" si="417"/>
        <x:v>8.4142591243829404E-2</x:v>
      </x:c>
      <x:c r="AC4442" s="13">
        <x:f t="shared" si="418"/>
        <x:v>0.45151219512195123</x:v>
      </x:c>
      <x:c r="AD4442" s="13">
        <x:f t="shared" si="419"/>
        <x:v>0.43525936716031399</x:v>
      </x:c>
      <x:c r="AE4442" s="50" t="n">
        <x:f>IF(OR(NOT(ISNUMBER(Q4442)),NOT(ISNUMBER(R4442))),"",IF(Q4442&lt;R4442,1,0))</x:f>
        <x:v>0</x:v>
      </x:c>
      <x:c r="AF4442" s="50" t="n">
        <x:f>IFERROR(IF(AND(A4442=A4441,C4442=C4441+1,ISNUMBER(AE4441)),AE4441,""),"")</x:f>
        <x:v>0</x:v>
      </x:c>
      <x:c r="AG4442" s="52" t="n">
        <x:f>IFERROR(IF(AND(A4442=A4441,C4442=C4441+1,ISNUMBER(U4442),ISNUMBER(U4441),U4441&lt;&gt;0),U4442/U4441-1,""),"")</x:f>
        <x:v>-0.7277566463217817</x:v>
      </x:c>
      <x:c r="AH4442" s="50" t="n">
        <x:f>IF(AND(ISNUMBER(AE4442),ISNUMBER(AF4442),ISNUMBER(AG4442)),IF(AND(AE4442=1,AF4442=1,AG4442&lt;0),1,0),"")</x:f>
        <x:v>0</x:v>
      </x:c>
      <x:c r="AI4442" s="50" t="n">
        <x:f>IF(AND(A4442=A4443,C4443=C4442+1,ISNUMBER(AH4443)),C4443,"")</x:f>
        <x:v>2009</x:v>
      </x:c>
      <x:c r="AJ4442" s="50" t="n">
        <x:f>IF(AND(A4442=A4443,C4443=C4442+1,ISNUMBER(AH4443)),AH4443,"")</x:f>
        <x:v>0</x:v>
      </x:c>
    </x:row>
    <x:row r="4443" ht="15">
      <x:c r="A4443" s="9" t="s">
        <x:v>307</x:v>
      </x:c>
      <x:c r="B4443" s="10">
        <x:v>40178</x:v>
      </x:c>
      <x:c r="C4443" s="9">
        <x:v>2009</x:v>
      </x:c>
      <x:c r="D4443" s="11">
        <x:v>45.633000000000003</x:v>
      </x:c>
      <x:c r="E4443" s="11">
        <x:v>23.831</x:v>
      </x:c>
      <x:c r="F4443" s="11">
        <x:v>8.1880000000000006</x:v>
      </x:c>
      <x:c r="G4443" s="11">
        <x:v>9.17</x:v>
      </x:c>
      <x:c r="H4443" s="11">
        <x:v>0.441</x:v>
      </x:c>
      <x:c r="I4443" s="11">
        <x:v>36.463000000000001</x:v>
      </x:c>
      <x:c r="J4443" s="11">
        <x:v>20.007999999999999</x:v>
      </x:c>
      <x:c r="K4443" s="11">
        <x:v>11.521000000000001</x:v>
      </x:c>
      <x:c r="L4443" s="11">
        <x:v>6.7380000000000004</x:v>
      </x:c>
      <x:c r="M4443" s="11">
        <x:v>0.224</x:v>
      </x:c>
      <x:c r="N4443" s="11">
        <x:v>0.217</x:v>
      </x:c>
      <x:c r="O4443" s="11">
        <x:v>41.497</x:v>
      </x:c>
      <x:c r="P4443" s="11">
        <x:v>-0.74099999999999999</x:v>
      </x:c>
      <x:c r="Q4443" s="11">
        <x:v>4.0209999999999999</x:v>
      </x:c>
      <x:c r="R4443" s="11">
        <x:v>3.5999999999999997E-2</x:v>
      </x:c>
      <x:c r="S4443" s="11">
        <x:v>5.8000000000000003E-2</x:v>
      </x:c>
      <x:c r="T4443" s="11">
        <x:v>7.06</x:v>
      </x:c>
      <x:c r="U4443" s="11">
        <x:v>51.122399999999999</x:v>
      </x:c>
      <x:c r="V4443" s="11">
        <x:v>18</x:v>
      </x:c>
      <x:c r="W4443" s="12">
        <x:v>0</x:v>
      </x:c>
      <x:c r="X4443" s="8">
        <x:v>0</x:v>
      </x:c>
      <x:c r="Y4443" s="13">
        <x:f t="shared" si="414"/>
        <x:v>2.91047874938935</x:v>
      </x:c>
      <x:c r="Z4443" s="13">
        <x:f t="shared" si="415"/>
        <x:v>0.20095106611443472</x:v>
      </x:c>
      <x:c r="AA4443" s="13">
        <x:f t="shared" si="416"/>
        <x:v>1.271010014682357E-3</x:v>
      </x:c>
      <x:c r="AB4443" s="13">
        <x:f t="shared" si="417"/>
        <x:v>-1.6238248635855629E-2</x:v>
      </x:c>
      <x:c r="AC4443" s="13">
        <x:f t="shared" si="418"/>
        <x:v>0.76990185387131949</x:v>
      </x:c>
      <x:c r="AD4443" s="13">
        <x:f t="shared" si="419"/>
        <x:v>0.4384546271338724</x:v>
      </x:c>
      <x:c r="AE4443" s="50" t="n">
        <x:f>IF(OR(NOT(ISNUMBER(Q4443)),NOT(ISNUMBER(R4443))),"",IF(Q4443&lt;R4443,1,0))</x:f>
        <x:v>0</x:v>
      </x:c>
      <x:c r="AF4443" s="50" t="n">
        <x:f>IFERROR(IF(AND(A4443=A4442,C4443=C4442+1,ISNUMBER(AE4442)),AE4442,""),"")</x:f>
        <x:v>0</x:v>
      </x:c>
      <x:c r="AG4443" s="52" t="n">
        <x:f>IFERROR(IF(AND(A4443=A4442,C4443=C4442+1,ISNUMBER(U4443),ISNUMBER(U4442),U4442&lt;&gt;0),U4443/U4442-1,""),"")</x:f>
        <x:v>0.721936481311197</x:v>
      </x:c>
      <x:c r="AH4443" s="50" t="n">
        <x:f>IF(AND(ISNUMBER(AE4443),ISNUMBER(AF4443),ISNUMBER(AG4443)),IF(AND(AE4443=1,AF4443=1,AG4443&lt;0),1,0),"")</x:f>
        <x:v>0</x:v>
      </x:c>
      <x:c r="AI4443" s="50" t="n">
        <x:f>IF(AND(A4443=A4444,C4444=C4443+1,ISNUMBER(AH4444)),C4444,"")</x:f>
        <x:v>2010</x:v>
      </x:c>
      <x:c r="AJ4443" s="50" t="n">
        <x:f>IF(AND(A4443=A4444,C4444=C4443+1,ISNUMBER(AH4444)),AH4444,"")</x:f>
        <x:v>0</x:v>
      </x:c>
    </x:row>
    <x:row r="4444" ht="15">
      <x:c r="A4444" s="9" t="s">
        <x:v>307</x:v>
      </x:c>
      <x:c r="B4444" s="10">
        <x:v>40543</x:v>
      </x:c>
      <x:c r="C4444" s="9">
        <x:v>2010</x:v>
      </x:c>
      <x:c r="D4444" s="11">
        <x:v>68.450999999999993</x:v>
      </x:c>
      <x:c r="E4444" s="11">
        <x:v>43.741</x:v>
      </x:c>
      <x:c r="F4444" s="11">
        <x:v>12.247999999999999</x:v>
      </x:c>
      <x:c r="G4444" s="11">
        <x:v>14.175000000000001</x:v>
      </x:c>
      <x:c r="H4444" s="11">
        <x:v>1.714</x:v>
      </x:c>
      <x:c r="I4444" s="11">
        <x:v>54.276000000000003</x:v>
      </x:c>
      <x:c r="J4444" s="11">
        <x:v>23.515999999999998</x:v>
      </x:c>
      <x:c r="K4444" s="11">
        <x:v>23.344000000000001</x:v>
      </x:c>
      <x:c r="L4444" s="11">
        <x:v>10.715</x:v>
      </x:c>
      <x:c r="M4444" s="11">
        <x:v>0.48199999999999998</x:v>
      </x:c>
      <x:c r="N4444" s="11">
        <x:v>1.232</x:v>
      </x:c>
      <x:c r="O4444" s="11">
        <x:v>54.677999999999997</x:v>
      </x:c>
      <x:c r="P4444" s="11">
        <x:v>5.4809999999999999</x:v>
      </x:c>
      <x:c r="Q4444" s="11">
        <x:v>10.286</x:v>
      </x:c>
      <x:c r="R4444" s="11">
        <x:v>9.1999999999999998E-2</x:v>
      </x:c>
      <x:c r="S4444" s="11">
        <x:v>3.9889999999999999</x:v>
      </x:c>
      <x:c r="T4444" s="11">
        <x:v>5.4859999999999998</x:v>
      </x:c>
      <x:c r="U4444" s="11">
        <x:v>173.3152</x:v>
      </x:c>
      <x:c r="V4444" s="11">
        <x:v>18</x:v>
      </x:c>
      <x:c r="W4444" s="12">
        <x:v>0</x:v>
      </x:c>
      <x:c r="X4444" s="8">
        <x:v>0</x:v>
      </x:c>
      <x:c r="Y4444" s="13">
        <x:f t="shared" si="414"/>
        <x:v>3.571276943174396</x:v>
      </x:c>
      <x:c r="Z4444" s="13">
        <x:f t="shared" si="415"/>
        <x:v>0.20708243853267302</x:v>
      </x:c>
      <x:c r="AA4444" s="13">
        <x:f t="shared" si="416"/>
        <x:v>5.827526259660195E-2</x:v>
      </x:c>
      <x:c r="AB4444" s="13">
        <x:f t="shared" si="417"/>
        <x:v>8.0071876232633565E-2</x:v>
      </x:c>
      <x:c r="AC4444" s="13">
        <x:f t="shared" si="418"/>
        <x:v>0.38701940035273363</x:v>
      </x:c>
      <x:c r="AD4444" s="13">
        <x:f t="shared" si="419"/>
        <x:v>0.34354501760383338</x:v>
      </x:c>
      <x:c r="AE4444" s="50" t="n">
        <x:f>IF(OR(NOT(ISNUMBER(Q4444)),NOT(ISNUMBER(R4444))),"",IF(Q4444&lt;R4444,1,0))</x:f>
        <x:v>0</x:v>
      </x:c>
      <x:c r="AF4444" s="50" t="n">
        <x:f>IFERROR(IF(AND(A4444=A4443,C4444=C4443+1,ISNUMBER(AE4443)),AE4443,""),"")</x:f>
        <x:v>0</x:v>
      </x:c>
      <x:c r="AG4444" s="52" t="n">
        <x:f>IFERROR(IF(AND(A4444=A4443,C4444=C4443+1,ISNUMBER(U4444),ISNUMBER(U4443),U4443&lt;&gt;0),U4444/U4443-1,""),"")</x:f>
        <x:v>2.390200773046649</x:v>
      </x:c>
      <x:c r="AH4444" s="50" t="n">
        <x:f>IF(AND(ISNUMBER(AE4444),ISNUMBER(AF4444),ISNUMBER(AG4444)),IF(AND(AE4444=1,AF4444=1,AG4444&lt;0),1,0),"")</x:f>
        <x:v>0</x:v>
      </x:c>
      <x:c r="AI4444" s="50" t="n">
        <x:f>IF(AND(A4444=A4445,C4445=C4444+1,ISNUMBER(AH4445)),C4445,"")</x:f>
        <x:v>2011</x:v>
      </x:c>
      <x:c r="AJ4444" s="50" t="n">
        <x:f>IF(AND(A4444=A4445,C4445=C4444+1,ISNUMBER(AH4445)),AH4445,"")</x:f>
        <x:v>0</x:v>
      </x:c>
    </x:row>
    <x:row r="4445" ht="15">
      <x:c r="A4445" s="9" t="s">
        <x:v>307</x:v>
      </x:c>
      <x:c r="B4445" s="10">
        <x:v>40908</x:v>
      </x:c>
      <x:c r="C4445" s="9">
        <x:v>2011</x:v>
      </x:c>
      <x:c r="D4445" s="11">
        <x:v>74.652000000000001</x:v>
      </x:c>
      <x:c r="E4445" s="11">
        <x:v>39.869999999999997</x:v>
      </x:c>
      <x:c r="F4445" s="11">
        <x:v>11.916</x:v>
      </x:c>
      <x:c r="G4445" s="11">
        <x:v>13.282999999999999</x:v>
      </x:c>
      <x:c r="H4445" s="11">
        <x:v>1.2210000000000001</x:v>
      </x:c>
      <x:c r="I4445" s="11">
        <x:v>61.369</x:v>
      </x:c>
      <x:c r="J4445" s="11">
        <x:v>29.170999999999999</x:v>
      </x:c>
      <x:c r="K4445" s="11">
        <x:v>18.274000000000001</x:v>
      </x:c>
      <x:c r="L4445" s="11">
        <x:v>11.756</x:v>
      </x:c>
      <x:c r="M4445" s="11">
        <x:v>0.33800000000000002</x:v>
      </x:c>
      <x:c r="N4445" s="11">
        <x:v>0.88300000000000001</x:v>
      </x:c>
      <x:c r="O4445" s="11">
        <x:v>68.706000000000003</x:v>
      </x:c>
      <x:c r="P4445" s="11">
        <x:v>9.0969999999999995</x:v>
      </x:c>
      <x:c r="Q4445" s="11">
        <x:v>15.071999999999999</x:v>
      </x:c>
      <x:c r="R4445" s="11">
        <x:v>6.2E-2</x:v>
      </x:c>
      <x:c r="S4445" s="11">
        <x:v>7.6760000000000002</x:v>
      </x:c>
      <x:c r="T4445" s="11">
        <x:v>12.824</x:v>
      </x:c>
      <x:c r="U4445" s="11">
        <x:v>176.54740000000001</x:v>
      </x:c>
      <x:c r="V4445" s="11">
        <x:v>18</x:v>
      </x:c>
      <x:c r="W4445" s="12">
        <x:v>0</x:v>
      </x:c>
      <x:c r="X4445" s="8">
        <x:v>0</x:v>
      </x:c>
      <x:c r="Y4445" s="13">
        <x:f t="shared" si="414"/>
        <x:v>3.345921450151057</x:v>
      </x:c>
      <x:c r="Z4445" s="13">
        <x:f t="shared" si="415"/>
        <x:v>0.17793227241065207</x:v>
      </x:c>
      <x:c r="AA4445" s="13">
        <x:f t="shared" si="416"/>
        <x:v>0.10282376895461609</x:v>
      </x:c>
      <x:c r="AB4445" s="13">
        <x:f t="shared" si="417"/>
        <x:v>0.12185875797031559</x:v>
      </x:c>
      <x:c r="AC4445" s="13">
        <x:f t="shared" si="418"/>
        <x:v>0.96544455318828581</x:v>
      </x:c>
      <x:c r="AD4445" s="13">
        <x:f t="shared" si="419"/>
        <x:v>0.39075979210202</x:v>
      </x:c>
      <x:c r="AE4445" s="50" t="n">
        <x:f>IF(OR(NOT(ISNUMBER(Q4445)),NOT(ISNUMBER(R4445))),"",IF(Q4445&lt;R4445,1,0))</x:f>
        <x:v>0</x:v>
      </x:c>
      <x:c r="AF4445" s="50" t="n">
        <x:f>IFERROR(IF(AND(A4445=A4444,C4445=C4444+1,ISNUMBER(AE4444)),AE4444,""),"")</x:f>
        <x:v>0</x:v>
      </x:c>
      <x:c r="AG4445" s="52" t="n">
        <x:f>IFERROR(IF(AND(A4445=A4444,C4445=C4444+1,ISNUMBER(U4445),ISNUMBER(U4444),U4444&lt;&gt;0),U4445/U4444-1,""),"")</x:f>
        <x:v>0.01864925869167844</x:v>
      </x:c>
      <x:c r="AH4445" s="50" t="n">
        <x:f>IF(AND(ISNUMBER(AE4445),ISNUMBER(AF4445),ISNUMBER(AG4445)),IF(AND(AE4445=1,AF4445=1,AG4445&lt;0),1,0),"")</x:f>
        <x:v>0</x:v>
      </x:c>
      <x:c r="AI4445" s="50" t="n">
        <x:f>IF(AND(A4445=A4446,C4446=C4445+1,ISNUMBER(AH4446)),C4446,"")</x:f>
        <x:v>2012</x:v>
      </x:c>
      <x:c r="AJ4445" s="50" t="n">
        <x:f>IF(AND(A4445=A4446,C4446=C4445+1,ISNUMBER(AH4446)),AH4446,"")</x:f>
        <x:v>0</x:v>
      </x:c>
    </x:row>
    <x:row r="4446" ht="15">
      <x:c r="A4446" s="9" t="s">
        <x:v>307</x:v>
      </x:c>
      <x:c r="B4446" s="10">
        <x:v>41274</x:v>
      </x:c>
      <x:c r="C4446" s="9">
        <x:v>2012</x:v>
      </x:c>
      <x:c r="D4446" s="11">
        <x:v>88.174999999999997</x:v>
      </x:c>
      <x:c r="E4446" s="11">
        <x:v>55.79</x:v>
      </x:c>
      <x:c r="F4446" s="11">
        <x:v>13.541</x:v>
      </x:c>
      <x:c r="G4446" s="11">
        <x:v>14.055999999999999</x:v>
      </x:c>
      <x:c r="H4446" s="11">
        <x:v>0.88400000000000001</x:v>
      </x:c>
      <x:c r="I4446" s="11">
        <x:v>74.119</x:v>
      </x:c>
      <x:c r="J4446" s="11">
        <x:v>39.590000000000003</x:v>
      </x:c>
      <x:c r="K4446" s="11">
        <x:v>29.446000000000002</x:v>
      </x:c>
      <x:c r="L4446" s="11">
        <x:v>13.202999999999999</x:v>
      </x:c>
      <x:c r="M4446" s="11">
        <x:v>0.65500000000000003</x:v>
      </x:c>
      <x:c r="N4446" s="11">
        <x:v>0.22900000000000001</x:v>
      </x:c>
      <x:c r="O4446" s="11">
        <x:v>86.304000000000002</x:v>
      </x:c>
      <x:c r="P4446" s="11">
        <x:v>15.548</x:v>
      </x:c>
      <x:c r="Q4446" s="11">
        <x:v>22.934000000000001</x:v>
      </x:c>
      <x:c r="R4446" s="11">
        <x:v>3.3000000000000002E-2</x:v>
      </x:c>
      <x:c r="S4446" s="11">
        <x:v>12.628</x:v>
      </x:c>
      <x:c r="T4446" s="11">
        <x:v>20.047000000000001</x:v>
      </x:c>
      <x:c r="U4446" s="11">
        <x:v>208.89359999999999</x:v>
      </x:c>
      <x:c r="V4446" s="11">
        <x:v>18</x:v>
      </x:c>
      <x:c r="W4446" s="12">
        <x:v>0</x:v>
      </x:c>
      <x:c r="X4446" s="8">
        <x:v>0</x:v>
      </x:c>
      <x:c r="Y4446" s="13">
        <x:f t="shared" si="414"/>
        <x:v>4.1200797577726904</x:v>
      </x:c>
      <x:c r="Z4446" s="13">
        <x:f t="shared" si="415"/>
        <x:v>0.15941026368018146</x:v>
      </x:c>
      <x:c r="AA4446" s="13">
        <x:f t="shared" si="416"/>
        <x:v>0.14321519705131841</x:v>
      </x:c>
      <x:c r="AB4446" s="13">
        <x:f t="shared" si="417"/>
        <x:v>0.17633115962574428</x:v>
      </x:c>
      <x:c r="AC4446" s="13">
        <x:f t="shared" si="418"/>
        <x:v>1.4262236767216847</x:v>
      </x:c>
      <x:c r="AD4446" s="13">
        <x:f t="shared" si="419"/>
        <x:v>0.44899347887723284</x:v>
      </x:c>
      <x:c r="AE4446" s="50" t="n">
        <x:f>IF(OR(NOT(ISNUMBER(Q4446)),NOT(ISNUMBER(R4446))),"",IF(Q4446&lt;R4446,1,0))</x:f>
        <x:v>0</x:v>
      </x:c>
      <x:c r="AF4446" s="50" t="n">
        <x:f>IFERROR(IF(AND(A4446=A4445,C4446=C4445+1,ISNUMBER(AE4445)),AE4445,""),"")</x:f>
        <x:v>0</x:v>
      </x:c>
      <x:c r="AG4446" s="52" t="n">
        <x:f>IFERROR(IF(AND(A4446=A4445,C4446=C4445+1,ISNUMBER(U4446),ISNUMBER(U4445),U4445&lt;&gt;0),U4446/U4445-1,""),"")</x:f>
        <x:v>0.18321538578308139</x:v>
      </x:c>
      <x:c r="AH4446" s="50" t="n">
        <x:f>IF(AND(ISNUMBER(AE4446),ISNUMBER(AF4446),ISNUMBER(AG4446)),IF(AND(AE4446=1,AF4446=1,AG4446&lt;0),1,0),"")</x:f>
        <x:v>0</x:v>
      </x:c>
      <x:c r="AI4446" s="50" t="n">
        <x:f>IF(AND(A4446=A4447,C4447=C4446+1,ISNUMBER(AH4447)),C4447,"")</x:f>
        <x:v>2013</x:v>
      </x:c>
      <x:c r="AJ4446" s="50" t="n">
        <x:f>IF(AND(A4446=A4447,C4447=C4446+1,ISNUMBER(AH4447)),AH4447,"")</x:f>
        <x:v>0</x:v>
      </x:c>
    </x:row>
    <x:row r="4447" ht="15">
      <x:c r="A4447" s="9" t="s">
        <x:v>307</x:v>
      </x:c>
      <x:c r="B4447" s="10">
        <x:v>41639</x:v>
      </x:c>
      <x:c r="C4447" s="9">
        <x:v>2013</x:v>
      </x:c>
      <x:c r="D4447" s="11">
        <x:v>132.86600000000001</x:v>
      </x:c>
      <x:c r="E4447" s="11">
        <x:v>84.998999999999995</x:v>
      </x:c>
      <x:c r="F4447" s="11">
        <x:v>22.204000000000001</x:v>
      </x:c>
      <x:c r="G4447" s="11">
        <x:v>22.824000000000002</x:v>
      </x:c>
      <x:c r="H4447" s="11">
        <x:v>0.34899999999999998</x:v>
      </x:c>
      <x:c r="I4447" s="11">
        <x:v>110.042</x:v>
      </x:c>
      <x:c r="J4447" s="11">
        <x:v>72.075000000000003</x:v>
      </x:c>
      <x:c r="K4447" s="11">
        <x:v>31.484999999999999</x:v>
      </x:c>
      <x:c r="L4447" s="11">
        <x:v>15.285</x:v>
      </x:c>
      <x:c r="M4447" s="11">
        <x:v>5.7000000000000002E-2</x:v>
      </x:c>
      <x:c r="N4447" s="11">
        <x:v>0.29199999999999998</x:v>
      </x:c>
      <x:c r="O4447" s="11">
        <x:v>137.12799999999999</x:v>
      </x:c>
      <x:c r="P4447" s="11">
        <x:v>39.698999999999998</x:v>
      </x:c>
      <x:c r="Q4447" s="11">
        <x:v>47.997999999999998</x:v>
      </x:c>
      <x:c r="R4447" s="11">
        <x:v>5.5E-2</x:v>
      </x:c>
      <x:c r="S4447" s="11">
        <x:v>31.861000000000001</x:v>
      </x:c>
      <x:c r="T4447" s="11">
        <x:v>45.316000000000003</x:v>
      </x:c>
      <x:c r="U4447" s="11">
        <x:v>850.02210000000002</x:v>
      </x:c>
      <x:c r="V4447" s="11">
        <x:v>18</x:v>
      </x:c>
      <x:c r="W4447" s="12">
        <x:v>0</x:v>
      </x:c>
      <x:c r="X4447" s="8">
        <x:v>0</x:v>
      </x:c>
      <x:c r="Y4447" s="13">
        <x:f t="shared" si="414"/>
        <x:v>3.8280940371104304</x:v>
      </x:c>
      <x:c r="Z4447" s="13">
        <x:f t="shared" si="415"/>
        <x:v>0.17178209624734694</x:v>
      </x:c>
      <x:c r="AA4447" s="13">
        <x:f t="shared" si="416"/>
        <x:v>0.23979799196182619</x:v>
      </x:c>
      <x:c r="AB4447" s="13">
        <x:f t="shared" si="417"/>
        <x:v>0.29878975810214797</x:v>
      </x:c>
      <x:c r="AC4447" s="13">
        <x:f t="shared" si="418"/>
        <x:v>1.9854539081668419</x:v>
      </x:c>
      <x:c r="AD4447" s="13">
        <x:f t="shared" si="419"/>
        <x:v>0.5424638357442837</x:v>
      </x:c>
      <x:c r="AE4447" s="50" t="n">
        <x:f>IF(OR(NOT(ISNUMBER(Q4447)),NOT(ISNUMBER(R4447))),"",IF(Q4447&lt;R4447,1,0))</x:f>
        <x:v>0</x:v>
      </x:c>
      <x:c r="AF4447" s="50" t="n">
        <x:f>IFERROR(IF(AND(A4447=A4446,C4447=C4446+1,ISNUMBER(AE4446)),AE4446,""),"")</x:f>
        <x:v>0</x:v>
      </x:c>
      <x:c r="AG4447" s="52" t="n">
        <x:f>IFERROR(IF(AND(A4447=A4446,C4447=C4446+1,ISNUMBER(U4447),ISNUMBER(U4446),U4446&lt;&gt;0),U4447/U4446-1,""),"")</x:f>
        <x:v>3.0691629614310827</x:v>
      </x:c>
      <x:c r="AH4447" s="50" t="n">
        <x:f>IF(AND(ISNUMBER(AE4447),ISNUMBER(AF4447),ISNUMBER(AG4447)),IF(AND(AE4447=1,AF4447=1,AG4447&lt;0),1,0),"")</x:f>
        <x:v>0</x:v>
      </x:c>
      <x:c r="AI4447" s="50" t="n">
        <x:f>IF(AND(A4447=A4448,C4448=C4447+1,ISNUMBER(AH4448)),C4448,"")</x:f>
        <x:v>2014</x:v>
      </x:c>
      <x:c r="AJ4447" s="50" t="n">
        <x:f>IF(AND(A4447=A4448,C4448=C4447+1,ISNUMBER(AH4448)),AH4448,"")</x:f>
        <x:v>0</x:v>
      </x:c>
    </x:row>
    <x:row r="4448" ht="15">
      <x:c r="A4448" s="9" t="s">
        <x:v>307</x:v>
      </x:c>
      <x:c r="B4448" s="10">
        <x:v>42004</x:v>
      </x:c>
      <x:c r="C4448" s="9">
        <x:v>2014</x:v>
      </x:c>
      <x:c r="D4448" s="11">
        <x:v>133.45500000000001</x:v>
      </x:c>
      <x:c r="E4448" s="11">
        <x:v>83.119</x:v>
      </x:c>
      <x:c r="F4448" s="11">
        <x:v>10.37</x:v>
      </x:c>
      <x:c r="G4448" s="11">
        <x:v>11.295</x:v>
      </x:c>
      <x:c r="H4448" s="11">
        <x:v>0.36499999999999999</x:v>
      </x:c>
      <x:c r="I4448" s="11">
        <x:v>122.16</x:v>
      </x:c>
      <x:c r="J4448" s="11">
        <x:v>82.105000000000004</x:v>
      </x:c>
      <x:c r="K4448" s="11">
        <x:v>25.963000000000001</x:v>
      </x:c>
      <x:c r="L4448" s="11">
        <x:v>19.795000000000002</x:v>
      </x:c>
      <x:c r="M4448" s="11">
        <x:v>5.7000000000000002E-2</x:v>
      </x:c>
      <x:c r="N4448" s="11">
        <x:v>0.308</x:v>
      </x:c>
      <x:c r="O4448" s="11">
        <x:v>109.15</x:v>
      </x:c>
      <x:c r="P4448" s="11">
        <x:v>22.716000000000001</x:v>
      </x:c>
      <x:c r="Q4448" s="11">
        <x:v>33.436999999999998</x:v>
      </x:c>
      <x:c r="R4448" s="11">
        <x:v>0</x:v>
      </x:c>
      <x:c r="S4448" s="11">
        <x:v>18.692</x:v>
      </x:c>
      <x:c r="T4448" s="11">
        <x:v>18.824000000000002</x:v>
      </x:c>
      <x:c r="U4448" s="11">
        <x:v>295.45609999999999</x:v>
      </x:c>
      <x:c r="V4448" s="11">
        <x:v>18</x:v>
      </x:c>
      <x:c r="W4448" s="12">
        <x:v>0</x:v>
      </x:c>
      <x:c r="X4448" s="8">
        <x:v>0</x:v>
      </x:c>
      <x:c r="Y4448" s="13">
        <x:f t="shared" si="414"/>
        <x:v>8.0153326904532314</x:v>
      </x:c>
      <x:c r="Z4448" s="13">
        <x:f t="shared" si="415"/>
        <x:v>8.4635270315836786E-2</x:v>
      </x:c>
      <x:c r="AA4448" s="13">
        <x:f t="shared" si="416"/>
        <x:v>0.14006219324866059</x:v>
      </x:c>
      <x:c r="AB4448" s="13">
        <x:f t="shared" si="417"/>
        <x:v>0.1702146791053164</x:v>
      </x:c>
      <x:c r="AC4448" s="13">
        <x:f t="shared" si="418"/>
        <x:v>1.6665781319167774</x:v>
      </x:c>
      <x:c r="AD4448" s="13">
        <x:f t="shared" si="419"/>
        <x:v>0.61522610617811246</x:v>
      </x:c>
      <x:c r="AE4448" s="50" t="n">
        <x:f>IF(OR(NOT(ISNUMBER(Q4448)),NOT(ISNUMBER(R4448))),"",IF(Q4448&lt;R4448,1,0))</x:f>
        <x:v>0</x:v>
      </x:c>
      <x:c r="AF4448" s="50" t="n">
        <x:f>IFERROR(IF(AND(A4448=A4447,C4448=C4447+1,ISNUMBER(AE4447)),AE4447,""),"")</x:f>
        <x:v>0</x:v>
      </x:c>
      <x:c r="AG4448" s="52" t="n">
        <x:f>IFERROR(IF(AND(A4448=A4447,C4448=C4447+1,ISNUMBER(U4448),ISNUMBER(U4447),U4447&lt;&gt;0),U4448/U4447-1,""),"")</x:f>
        <x:v>-0.6524136254810317</x:v>
      </x:c>
      <x:c r="AH4448" s="50" t="n">
        <x:f>IF(AND(ISNUMBER(AE4448),ISNUMBER(AF4448),ISNUMBER(AG4448)),IF(AND(AE4448=1,AF4448=1,AG4448&lt;0),1,0),"")</x:f>
        <x:v>0</x:v>
      </x:c>
      <x:c r="AI4448" s="50" t="n">
        <x:f>IF(AND(A4448=A4449,C4449=C4448+1,ISNUMBER(AH4449)),C4449,"")</x:f>
        <x:v>2015</x:v>
      </x:c>
      <x:c r="AJ4448" s="50" t="n">
        <x:f>IF(AND(A4448=A4449,C4449=C4448+1,ISNUMBER(AH4449)),AH4449,"")</x:f>
        <x:v>0</x:v>
      </x:c>
    </x:row>
    <x:row r="4449" ht="15">
      <x:c r="A4449" s="9" t="s">
        <x:v>307</x:v>
      </x:c>
      <x:c r="B4449" s="10">
        <x:v>42369</x:v>
      </x:c>
      <x:c r="C4449" s="9">
        <x:v>2015</x:v>
      </x:c>
      <x:c r="D4449" s="11">
        <x:v>148.00700000000001</x:v>
      </x:c>
      <x:c r="E4449" s="11">
        <x:v>98.956999999999994</x:v>
      </x:c>
      <x:c r="F4449" s="11">
        <x:v>16.006</x:v>
      </x:c>
      <x:c r="G4449" s="11">
        <x:v>17.469000000000001</x:v>
      </x:c>
      <x:c r="H4449" s="11">
        <x:v>0.309</x:v>
      </x:c>
      <x:c r="I4449" s="11">
        <x:v>130.53800000000001</x:v>
      </x:c>
      <x:c r="J4449" s="11">
        <x:v>87.88</x:v>
      </x:c>
      <x:c r="K4449" s="11">
        <x:v>42.649000000000001</x:v>
      </x:c>
      <x:c r="L4449" s="11">
        <x:v>13.458</x:v>
      </x:c>
      <x:c r="M4449" s="11">
        <x:v>6.8000000000000005E-2</x:v>
      </x:c>
      <x:c r="N4449" s="11">
        <x:v>0.24099999999999999</x:v>
      </x:c>
      <x:c r="O4449" s="11">
        <x:v>93.471999999999994</x:v>
      </x:c>
      <x:c r="P4449" s="11">
        <x:v>13.146000000000001</x:v>
      </x:c>
      <x:c r="Q4449" s="11">
        <x:v>24.126999999999999</x:v>
      </x:c>
      <x:c r="R4449" s="11">
        <x:v>0</x:v>
      </x:c>
      <x:c r="S4449" s="11">
        <x:v>12.529</x:v>
      </x:c>
      <x:c r="T4449" s="11">
        <x:v>40.914999999999999</x:v>
      </x:c>
      <x:c r="U4449" s="11">
        <x:v>326.0686</x:v>
      </x:c>
      <x:c r="V4449" s="11">
        <x:v>18</x:v>
      </x:c>
      <x:c r="W4449" s="12">
        <x:v>0</x:v>
      </x:c>
      <x:c r="X4449" s="8">
        <x:v>0</x:v>
      </x:c>
      <x:c r="Y4449" s="13">
        <x:f t="shared" si="414"/>
        <x:v>6.1824940647257272</x:v>
      </x:c>
      <x:c r="Z4449" s="13">
        <x:f t="shared" si="415"/>
        <x:v>0.11802820136885418</x:v>
      </x:c>
      <x:c r="AA4449" s="13">
        <x:f t="shared" si="416"/>
        <x:v>8.4651401622896208E-2</x:v>
      </x:c>
      <x:c r="AB4449" s="13">
        <x:f t="shared" si="417"/>
        <x:v>8.8820123372543192E-2</x:v>
      </x:c>
      <x:c r="AC4449" s="13">
        <x:f t="shared" si="418"/>
        <x:v>2.3421489495678056</x:v>
      </x:c>
      <x:c r="AD4449" s="13">
        <x:f t="shared" si="419"/>
        <x:v>0.59375570074388373</x:v>
      </x:c>
      <x:c r="AE4449" s="50" t="n">
        <x:f>IF(OR(NOT(ISNUMBER(Q4449)),NOT(ISNUMBER(R4449))),"",IF(Q4449&lt;R4449,1,0))</x:f>
        <x:v>0</x:v>
      </x:c>
      <x:c r="AF4449" s="50" t="n">
        <x:f>IFERROR(IF(AND(A4449=A4448,C4449=C4448+1,ISNUMBER(AE4448)),AE4448,""),"")</x:f>
        <x:v>0</x:v>
      </x:c>
      <x:c r="AG4449" s="52" t="n">
        <x:f>IFERROR(IF(AND(A4449=A4448,C4449=C4448+1,ISNUMBER(U4449),ISNUMBER(U4448),U4448&lt;&gt;0),U4449/U4448-1,""),"")</x:f>
        <x:v>0.10361099330831225</x:v>
      </x:c>
      <x:c r="AH4449" s="50" t="n">
        <x:f>IF(AND(ISNUMBER(AE4449),ISNUMBER(AF4449),ISNUMBER(AG4449)),IF(AND(AE4449=1,AF4449=1,AG4449&lt;0),1,0),"")</x:f>
        <x:v>0</x:v>
      </x:c>
      <x:c r="AI4449" s="50" t="n">
        <x:f>IF(AND(A4449=A4450,C4450=C4449+1,ISNUMBER(AH4450)),C4450,"")</x:f>
        <x:v>2016</x:v>
      </x:c>
      <x:c r="AJ4449" s="50" t="n">
        <x:f>IF(AND(A4449=A4450,C4450=C4449+1,ISNUMBER(AH4450)),AH4450,"")</x:f>
        <x:v>0</x:v>
      </x:c>
    </x:row>
    <x:row r="4450" ht="15">
      <x:c r="A4450" s="9" t="s">
        <x:v>307</x:v>
      </x:c>
      <x:c r="B4450" s="10">
        <x:v>42735</x:v>
      </x:c>
      <x:c r="C4450" s="9">
        <x:v>2016</x:v>
      </x:c>
      <x:c r="D4450" s="11">
        <x:v>158.48699999999999</x:v>
      </x:c>
      <x:c r="E4450" s="11">
        <x:v>87.48</x:v>
      </x:c>
      <x:c r="F4450" s="11">
        <x:v>15.157</x:v>
      </x:c>
      <x:c r="G4450" s="11">
        <x:v>18.030999999999999</x:v>
      </x:c>
      <x:c r="H4450" s="11">
        <x:v>0.25700000000000001</x:v>
      </x:c>
      <x:c r="I4450" s="11">
        <x:v>140.45599999999999</x:v>
      </x:c>
      <x:c r="J4450" s="11">
        <x:v>95.768000000000001</x:v>
      </x:c>
      <x:c r="K4450" s="11">
        <x:v>49.320999999999998</x:v>
      </x:c>
      <x:c r="L4450" s="11">
        <x:v>13.79</x:v>
      </x:c>
      <x:c r="M4450" s="11">
        <x:v>6.9000000000000006E-2</x:v>
      </x:c>
      <x:c r="N4450" s="11">
        <x:v>0.188</x:v>
      </x:c>
      <x:c r="O4450" s="11">
        <x:v>96.177999999999997</x:v>
      </x:c>
      <x:c r="P4450" s="11">
        <x:v>17.404</x:v>
      </x:c>
      <x:c r="Q4450" s="11">
        <x:v>26.042000000000002</x:v>
      </x:c>
      <x:c r="R4450" s="11">
        <x:v>0</x:v>
      </x:c>
      <x:c r="S4450" s="11">
        <x:v>14.801</x:v>
      </x:c>
      <x:c r="T4450" s="11">
        <x:v>14.406000000000001</x:v>
      </x:c>
      <x:c r="U4450" s="11">
        <x:v>311.10700000000003</x:v>
      </x:c>
      <x:c r="V4450" s="11">
        <x:v>18</x:v>
      </x:c>
      <x:c r="W4450" s="12">
        <x:v>0</x:v>
      </x:c>
      <x:c r="X4450" s="8">
        <x:v>0</x:v>
      </x:c>
      <x:c r="Y4450" s="13">
        <x:f t="shared" si="414"/>
        <x:v>5.7715906841723301</x:v>
      </x:c>
      <x:c r="Z4450" s="13">
        <x:f t="shared" si="415"/>
        <x:v>0.11376958362515537</x:v>
      </x:c>
      <x:c r="AA4450" s="13">
        <x:f t="shared" si="416"/>
        <x:v>9.3389363165433129E-2</x:v>
      </x:c>
      <x:c r="AB4450" s="13">
        <x:f t="shared" si="417"/>
        <x:v>0.109813423182974</x:v>
      </x:c>
      <x:c r="AC4450" s="13">
        <x:f t="shared" si="418"/>
        <x:v>0.79895735122844003</x:v>
      </x:c>
      <x:c r="AD4450" s="13">
        <x:f t="shared" si="419"/>
        <x:v>0.60426407213209921</x:v>
      </x:c>
      <x:c r="AE4450" s="50" t="n">
        <x:f>IF(OR(NOT(ISNUMBER(Q4450)),NOT(ISNUMBER(R4450))),"",IF(Q4450&lt;R4450,1,0))</x:f>
        <x:v>0</x:v>
      </x:c>
      <x:c r="AF4450" s="50" t="n">
        <x:f>IFERROR(IF(AND(A4450=A4449,C4450=C4449+1,ISNUMBER(AE4449)),AE4449,""),"")</x:f>
        <x:v>0</x:v>
      </x:c>
      <x:c r="AG4450" s="52" t="n">
        <x:f>IFERROR(IF(AND(A4450=A4449,C4450=C4449+1,ISNUMBER(U4450),ISNUMBER(U4449),U4449&lt;&gt;0),U4450/U4449-1,""),"")</x:f>
        <x:v>-0.04588482300963659</x:v>
      </x:c>
      <x:c r="AH4450" s="50" t="n">
        <x:f>IF(AND(ISNUMBER(AE4450),ISNUMBER(AF4450),ISNUMBER(AG4450)),IF(AND(AE4450=1,AF4450=1,AG4450&lt;0),1,0),"")</x:f>
        <x:v>0</x:v>
      </x:c>
      <x:c r="AI4450" s="50" t="n">
        <x:f>IF(AND(A4450=A4451,C4451=C4450+1,ISNUMBER(AH4451)),C4451,"")</x:f>
        <x:v>2017</x:v>
      </x:c>
      <x:c r="AJ4450" s="50" t="n">
        <x:f>IF(AND(A4450=A4451,C4451=C4450+1,ISNUMBER(AH4451)),AH4451,"")</x:f>
        <x:v>0</x:v>
      </x:c>
    </x:row>
    <x:row r="4451" ht="15">
      <x:c r="A4451" s="9" t="s">
        <x:v>307</x:v>
      </x:c>
      <x:c r="B4451" s="10">
        <x:v>43100</x:v>
      </x:c>
      <x:c r="C4451" s="9">
        <x:v>2017</x:v>
      </x:c>
      <x:c r="D4451" s="11">
        <x:v>169.75</x:v>
      </x:c>
      <x:c r="E4451" s="11">
        <x:v>97.531000000000006</x:v>
      </x:c>
      <x:c r="F4451" s="11">
        <x:v>18.524000000000001</x:v>
      </x:c>
      <x:c r="G4451" s="11">
        <x:v>22.565999999999999</x:v>
      </x:c>
      <x:c r="H4451" s="11">
        <x:v>0.16700000000000001</x:v>
      </x:c>
      <x:c r="I4451" s="11">
        <x:v>147.184</x:v>
      </x:c>
      <x:c r="J4451" s="11">
        <x:v>98.424999999999997</x:v>
      </x:c>
      <x:c r="K4451" s="11">
        <x:v>43.944000000000003</x:v>
      </x:c>
      <x:c r="L4451" s="11">
        <x:v>19.119</x:v>
      </x:c>
      <x:c r="M4451" s="11">
        <x:v>0.03</x:v>
      </x:c>
      <x:c r="N4451" s="11">
        <x:v>0.13700000000000001</x:v>
      </x:c>
      <x:c r="O4451" s="11">
        <x:v>100.142</x:v>
      </x:c>
      <x:c r="P4451" s="11">
        <x:v>12.098000000000001</x:v>
      </x:c>
      <x:c r="Q4451" s="11">
        <x:v>21.042000000000002</x:v>
      </x:c>
      <x:c r="R4451" s="11">
        <x:v>0</x:v>
      </x:c>
      <x:c r="S4451" s="11">
        <x:v>10.932</x:v>
      </x:c>
      <x:c r="T4451" s="11">
        <x:v>12.663</x:v>
      </x:c>
      <x:c r="U4451" s="11">
        <x:v>289.62259999999998</x:v>
      </x:c>
      <x:c r="V4451" s="11">
        <x:v>18</x:v>
      </x:c>
      <x:c r="W4451" s="12">
        <x:v>0</x:v>
      </x:c>
      <x:c r="X4451" s="8">
        <x:v>0</x:v>
      </x:c>
      <x:c r="Y4451" s="13">
        <x:f t="shared" si="414"/>
        <x:v>5.2651155258043616</x:v>
      </x:c>
      <x:c r="Z4451" s="13">
        <x:f t="shared" si="415"/>
        <x:v>0.13293667157584682</x:v>
      </x:c>
      <x:c r="AA4451" s="13">
        <x:f t="shared" si="416"/>
        <x:v>6.4400589101620026E-2</x:v>
      </x:c>
      <x:c r="AB4451" s="13">
        <x:f t="shared" si="417"/>
        <x:v>7.1269513991163477E-2</x:v>
      </x:c>
      <x:c r="AC4451" s="13">
        <x:f t="shared" si="418"/>
        <x:v>0.56115394841797395</x:v>
      </x:c>
      <x:c r="AD4451" s="13">
        <x:f t="shared" si="419"/>
        <x:v>0.5798232695139911</x:v>
      </x:c>
      <x:c r="AE4451" s="50" t="n">
        <x:f>IF(OR(NOT(ISNUMBER(Q4451)),NOT(ISNUMBER(R4451))),"",IF(Q4451&lt;R4451,1,0))</x:f>
        <x:v>0</x:v>
      </x:c>
      <x:c r="AF4451" s="50" t="n">
        <x:f>IFERROR(IF(AND(A4451=A4450,C4451=C4450+1,ISNUMBER(AE4450)),AE4450,""),"")</x:f>
        <x:v>0</x:v>
      </x:c>
      <x:c r="AG4451" s="52" t="n">
        <x:f>IFERROR(IF(AND(A4451=A4450,C4451=C4450+1,ISNUMBER(U4451),ISNUMBER(U4450),U4450&lt;&gt;0),U4451/U4450-1,""),"")</x:f>
        <x:v>-0.06905791255098748</x:v>
      </x:c>
      <x:c r="AH4451" s="50" t="n">
        <x:f>IF(AND(ISNUMBER(AE4451),ISNUMBER(AF4451),ISNUMBER(AG4451)),IF(AND(AE4451=1,AF4451=1,AG4451&lt;0),1,0),"")</x:f>
        <x:v>0</x:v>
      </x:c>
      <x:c r="AI4451" s="50" t="n">
        <x:f>IF(AND(A4451=A4452,C4452=C4451+1,ISNUMBER(AH4452)),C4452,"")</x:f>
        <x:v>2018</x:v>
      </x:c>
      <x:c r="AJ4451" s="50" t="n">
        <x:f>IF(AND(A4451=A4452,C4452=C4451+1,ISNUMBER(AH4452)),AH4452,"")</x:f>
        <x:v>0</x:v>
      </x:c>
    </x:row>
    <x:row r="4452" ht="15">
      <x:c r="A4452" s="9" t="s">
        <x:v>307</x:v>
      </x:c>
      <x:c r="B4452" s="10">
        <x:v>43465</x:v>
      </x:c>
      <x:c r="C4452" s="9">
        <x:v>2018</x:v>
      </x:c>
      <x:c r="D4452" s="11">
        <x:v>152.99</x:v>
      </x:c>
      <x:c r="E4452" s="11">
        <x:v>86.628</x:v>
      </x:c>
      <x:c r="F4452" s="11">
        <x:v>20.425999999999998</x:v>
      </x:c>
      <x:c r="G4452" s="11">
        <x:v>21.399000000000001</x:v>
      </x:c>
      <x:c r="H4452" s="11">
        <x:v>0.13600000000000001</x:v>
      </x:c>
      <x:c r="I4452" s="11">
        <x:v>131.59100000000001</x:v>
      </x:c>
      <x:c r="J4452" s="11">
        <x:v>79.554000000000002</x:v>
      </x:c>
      <x:c r="K4452" s="11">
        <x:v>24.669</x:v>
      </x:c>
      <x:c r="L4452" s="11">
        <x:v>32.142000000000003</x:v>
      </x:c>
      <x:c r="M4452" s="11">
        <x:v>3.3000000000000002E-2</x:v>
      </x:c>
      <x:c r="N4452" s="11">
        <x:v>0.10299999999999999</x:v>
      </x:c>
      <x:c r="O4452" s="11">
        <x:v>60.468000000000004</x:v>
      </x:c>
      <x:c r="P4452" s="11">
        <x:v>0.11</x:v>
      </x:c>
      <x:c r="Q4452" s="11">
        <x:v>6.9740000000000002</x:v>
      </x:c>
      <x:c r="R4452" s="11">
        <x:v>0</x:v>
      </x:c>
      <x:c r="S4452" s="11">
        <x:v>-12.397</x:v>
      </x:c>
      <x:c r="T4452" s="11">
        <x:v>-9.6910000000000007</x:v>
      </x:c>
      <x:c r="U4452" s="11">
        <x:v>113.6631</x:v>
      </x:c>
      <x:c r="V4452" s="11">
        <x:v>18</x:v>
      </x:c>
      <x:c r="W4452" s="12">
        <x:v>0</x:v>
      </x:c>
      <x:c r="X4452" s="8">
        <x:v>0</x:v>
      </x:c>
      <x:c r="Y4452" s="13">
        <x:f t="shared" si="414"/>
        <x:v>4.2410653089200041</x:v>
      </x:c>
      <x:c r="Z4452" s="13">
        <x:f t="shared" si="415"/>
        <x:v>0.13987188705144127</x:v>
      </x:c>
      <x:c r="AA4452" s="13">
        <x:f t="shared" si="416"/>
        <x:v>-8.1031439963396304E-2</x:v>
      </x:c>
      <x:c r="AB4452" s="13">
        <x:f t="shared" si="417"/>
        <x:v>7.1900124191123598E-4</x:v>
      </x:c>
      <x:c r="AC4452" s="13">
        <x:f t="shared" si="418"/>
        <x:v>-0.45287162951539794</x:v>
      </x:c>
      <x:c r="AD4452" s="13">
        <x:f t="shared" si="419"/>
        <x:v>0.51999477090005886</x:v>
      </x:c>
      <x:c r="AE4452" s="50" t="n">
        <x:f>IF(OR(NOT(ISNUMBER(Q4452)),NOT(ISNUMBER(R4452))),"",IF(Q4452&lt;R4452,1,0))</x:f>
        <x:v>0</x:v>
      </x:c>
      <x:c r="AF4452" s="50" t="n">
        <x:f>IFERROR(IF(AND(A4452=A4451,C4452=C4451+1,ISNUMBER(AE4451)),AE4451,""),"")</x:f>
        <x:v>0</x:v>
      </x:c>
      <x:c r="AG4452" s="52" t="n">
        <x:f>IFERROR(IF(AND(A4452=A4451,C4452=C4451+1,ISNUMBER(U4452),ISNUMBER(U4451),U4451&lt;&gt;0),U4452/U4451-1,""),"")</x:f>
        <x:v>-0.607547546358606</x:v>
      </x:c>
      <x:c r="AH4452" s="50" t="n">
        <x:f>IF(AND(ISNUMBER(AE4452),ISNUMBER(AF4452),ISNUMBER(AG4452)),IF(AND(AE4452=1,AF4452=1,AG4452&lt;0),1,0),"")</x:f>
        <x:v>0</x:v>
      </x:c>
      <x:c r="AI4452" s="50" t="n">
        <x:f>IF(AND(A4452=A4453,C4453=C4452+1,ISNUMBER(AH4453)),C4453,"")</x:f>
        <x:v>2019</x:v>
      </x:c>
      <x:c r="AJ4452" s="50" t="n">
        <x:f>IF(AND(A4452=A4453,C4453=C4452+1,ISNUMBER(AH4453)),AH4453,"")</x:f>
        <x:v>0</x:v>
      </x:c>
    </x:row>
    <x:row r="4453" ht="15">
      <x:c r="A4453" s="9" t="s">
        <x:v>307</x:v>
      </x:c>
      <x:c r="B4453" s="10">
        <x:v>43830</x:v>
      </x:c>
      <x:c r="C4453" s="9">
        <x:v>2019</x:v>
      </x:c>
      <x:c r="D4453" s="11">
        <x:v>88.224000000000004</x:v>
      </x:c>
      <x:c r="E4453" s="11">
        <x:v>52.749000000000002</x:v>
      </x:c>
      <x:c r="F4453" s="11">
        <x:v>15.366</x:v>
      </x:c>
      <x:c r="G4453" s="11">
        <x:v>17.887</x:v>
      </x:c>
      <x:c r="H4453" s="11">
        <x:v>3.9710000000000001</x:v>
      </x:c>
      <x:c r="I4453" s="11">
        <x:v>70.337000000000003</x:v>
      </x:c>
      <x:c r="J4453" s="11">
        <x:v>7.5979999999999999</x:v>
      </x:c>
      <x:c r="K4453" s="11">
        <x:v>24.8</x:v>
      </x:c>
      <x:c r="L4453" s="11">
        <x:v>16.53</x:v>
      </x:c>
      <x:c r="M4453" s="11">
        <x:v>1.45</x:v>
      </x:c>
      <x:c r="N4453" s="11">
        <x:v>2.5209999999999999</x:v>
      </x:c>
      <x:c r="O4453" s="11">
        <x:v>49.378999999999998</x:v>
      </x:c>
      <x:c r="P4453" s="11">
        <x:v>-10.82</x:v>
      </x:c>
      <x:c r="Q4453" s="11">
        <x:v>-4.9589999999999996</x:v>
      </x:c>
      <x:c r="R4453" s="11">
        <x:v>0</x:v>
      </x:c>
      <x:c r="S4453" s="11">
        <x:v>-71.308000000000007</x:v>
      </x:c>
      <x:c r="T4453" s="11">
        <x:v>-9.8279999999999994</x:v>
      </x:c>
      <x:c r="U4453" s="11">
        <x:v>43.318899999999999</x:v>
      </x:c>
      <x:c r="V4453" s="11">
        <x:v>18</x:v>
      </x:c>
      <x:c r="W4453" s="12">
        <x:v>0</x:v>
      </x:c>
      <x:c r="X4453" s="8">
        <x:v>0</x:v>
      </x:c>
      <x:c r="Y4453" s="13">
        <x:f t="shared" si="414"/>
        <x:v>3.432838734869192</x:v>
      </x:c>
      <x:c r="Z4453" s="13">
        <x:f t="shared" si="415"/>
        <x:v>0.20274528472977874</x:v>
      </x:c>
      <x:c r="AA4453" s="13">
        <x:f t="shared" si="416"/>
        <x:v>-0.80826079071454482</x:v>
      </x:c>
      <x:c r="AB4453" s="13">
        <x:f t="shared" si="417"/>
        <x:v>-0.12264236488937251</x:v>
      </x:c>
      <x:c r="AC4453" s="13">
        <x:f t="shared" si="418"/>
        <x:v>-0.54944932073572983</x:v>
      </x:c>
      <x:c r="AD4453" s="13">
        <x:f t="shared" si="419"/>
        <x:v>8.6121690243017773E-2</x:v>
      </x:c>
      <x:c r="AE4453" s="50" t="n">
        <x:f>IF(OR(NOT(ISNUMBER(Q4453)),NOT(ISNUMBER(R4453))),"",IF(Q4453&lt;R4453,1,0))</x:f>
        <x:v>1</x:v>
      </x:c>
      <x:c r="AF4453" s="50" t="n">
        <x:f>IFERROR(IF(AND(A4453=A4452,C4453=C4452+1,ISNUMBER(AE4452)),AE4452,""),"")</x:f>
        <x:v>0</x:v>
      </x:c>
      <x:c r="AG4453" s="52" t="n">
        <x:f>IFERROR(IF(AND(A4453=A4452,C4453=C4452+1,ISNUMBER(U4453),ISNUMBER(U4452),U4452&lt;&gt;0),U4453/U4452-1,""),"")</x:f>
        <x:v>-0.6188833491256177</x:v>
      </x:c>
      <x:c r="AH4453" s="50" t="n">
        <x:f>IF(AND(ISNUMBER(AE4453),ISNUMBER(AF4453),ISNUMBER(AG4453)),IF(AND(AE4453=1,AF4453=1,AG4453&lt;0),1,0),"")</x:f>
        <x:v>0</x:v>
      </x:c>
      <x:c r="AI4453" s="50" t="n">
        <x:f>IF(AND(A4453=A4454,C4454=C4453+1,ISNUMBER(AH4454)),C4454,"")</x:f>
        <x:v>2020</x:v>
      </x:c>
      <x:c r="AJ4453" s="50" t="n">
        <x:f>IF(AND(A4453=A4454,C4454=C4453+1,ISNUMBER(AH4454)),AH4454,"")</x:f>
        <x:v>0</x:v>
      </x:c>
    </x:row>
    <x:row r="4454" ht="15">
      <x:c r="A4454" s="9" t="s">
        <x:v>307</x:v>
      </x:c>
      <x:c r="B4454" s="10">
        <x:v>44196</x:v>
      </x:c>
      <x:c r="C4454" s="9">
        <x:v>2020</x:v>
      </x:c>
      <x:c r="D4454" s="11">
        <x:v>73.542000000000002</x:v>
      </x:c>
      <x:c r="E4454" s="11">
        <x:v>48.819000000000003</x:v>
      </x:c>
      <x:c r="F4454" s="11">
        <x:v>15.869</x:v>
      </x:c>
      <x:c r="G4454" s="11">
        <x:v>17.384</x:v>
      </x:c>
      <x:c r="H4454" s="11">
        <x:v>2.5790000000000002</x:v>
      </x:c>
      <x:c r="I4454" s="11">
        <x:v>56.158000000000001</x:v>
      </x:c>
      <x:c r="J4454" s="11">
        <x:v>-4.8019999999999996</x:v>
      </x:c>
      <x:c r="K4454" s="11">
        <x:v>17.956</x:v>
      </x:c>
      <x:c r="L4454" s="11">
        <x:v>10.355</x:v>
      </x:c>
      <x:c r="M4454" s="11">
        <x:v>1.0640000000000001</x:v>
      </x:c>
      <x:c r="N4454" s="11">
        <x:v>1.5149999999999999</x:v>
      </x:c>
      <x:c r="O4454" s="11">
        <x:v>47.984000000000002</x:v>
      </x:c>
      <x:c r="P4454" s="11">
        <x:v>-4.2060000000000004</x:v>
      </x:c>
      <x:c r="Q4454" s="11">
        <x:v>1.9379999999999999</x:v>
      </x:c>
      <x:c r="R4454" s="11">
        <x:v>0</x:v>
      </x:c>
      <x:c r="S4454" s="11">
        <x:v>-11.685</x:v>
      </x:c>
      <x:c r="T4454" s="11">
        <x:v>-2.8069999999999999</x:v>
      </x:c>
      <x:c r="U4454" s="11">
        <x:v>139.82669999999999</x:v>
      </x:c>
      <x:c r="V4454" s="11">
        <x:v>18</x:v>
      </x:c>
      <x:c r="W4454" s="12">
        <x:v>0</x:v>
      </x:c>
      <x:c r="X4454" s="8">
        <x:v>0</x:v>
      </x:c>
      <x:c r="Y4454" s="13">
        <x:f t="shared" si="414"/>
        <x:v>3.0763753229567081</x:v>
      </x:c>
      <x:c r="Z4454" s="13">
        <x:f t="shared" si="415"/>
        <x:v>0.23638193141334204</x:v>
      </x:c>
      <x:c r="AA4454" s="13">
        <x:f t="shared" si="416"/>
        <x:v>-0.15888879823774171</x:v>
      </x:c>
      <x:c r="AB4454" s="13">
        <x:f t="shared" si="417"/>
        <x:v>-5.7191808762339889E-2</x:v>
      </x:c>
      <x:c r="AC4454" s="13">
        <x:f t="shared" si="418"/>
        <x:v>-0.16147031753336399</x:v>
      </x:c>
      <x:c r="AD4454" s="13">
        <x:f t="shared" si="419"/>
        <x:v>-6.5296021321149811E-2</x:v>
      </x:c>
      <x:c r="AE4454" s="50" t="n">
        <x:f>IF(OR(NOT(ISNUMBER(Q4454)),NOT(ISNUMBER(R4454))),"",IF(Q4454&lt;R4454,1,0))</x:f>
        <x:v>0</x:v>
      </x:c>
      <x:c r="AF4454" s="50" t="n">
        <x:f>IFERROR(IF(AND(A4454=A4453,C4454=C4453+1,ISNUMBER(AE4453)),AE4453,""),"")</x:f>
        <x:v>1</x:v>
      </x:c>
      <x:c r="AG4454" s="52" t="n">
        <x:f>IFERROR(IF(AND(A4454=A4453,C4454=C4453+1,ISNUMBER(U4454),ISNUMBER(U4453),U4453&lt;&gt;0),U4454/U4453-1,""),"")</x:f>
        <x:v>2.2278451207209784</x:v>
      </x:c>
      <x:c r="AH4454" s="50" t="n">
        <x:f>IF(AND(ISNUMBER(AE4454),ISNUMBER(AF4454),ISNUMBER(AG4454)),IF(AND(AE4454=1,AF4454=1,AG4454&lt;0),1,0),"")</x:f>
        <x:v>0</x:v>
      </x:c>
      <x:c r="AI4454" s="50" t="n">
        <x:f>IF(AND(A4454=A4455,C4455=C4454+1,ISNUMBER(AH4455)),C4455,"")</x:f>
        <x:v>2021</x:v>
      </x:c>
      <x:c r="AJ4454" s="50" t="n">
        <x:f>IF(AND(A4454=A4455,C4455=C4454+1,ISNUMBER(AH4455)),AH4455,"")</x:f>
        <x:v>0</x:v>
      </x:c>
    </x:row>
    <x:row r="4455" ht="15">
      <x:c r="A4455" s="9" t="s">
        <x:v>307</x:v>
      </x:c>
      <x:c r="B4455" s="10">
        <x:v>44561</x:v>
      </x:c>
      <x:c r="C4455" s="9">
        <x:v>2021</x:v>
      </x:c>
      <x:c r="D4455" s="11">
        <x:v>103.94</x:v>
      </x:c>
      <x:c r="E4455" s="11">
        <x:v>56.558999999999997</x:v>
      </x:c>
      <x:c r="F4455" s="11">
        <x:v>22.984000000000002</x:v>
      </x:c>
      <x:c r="G4455" s="11">
        <x:v>35.137999999999998</x:v>
      </x:c>
      <x:c r="H4455" s="11">
        <x:v>13.084</x:v>
      </x:c>
      <x:c r="I4455" s="11">
        <x:v>68.802000000000007</x:v>
      </x:c>
      <x:c r="J4455" s="11">
        <x:v>10.622999999999999</x:v>
      </x:c>
      <x:c r="K4455" s="11">
        <x:v>25.050999999999998</x:v>
      </x:c>
      <x:c r="L4455" s="11">
        <x:v>18.838999999999999</x:v>
      </x:c>
      <x:c r="M4455" s="11">
        <x:v>1.2310000000000001</x:v>
      </x:c>
      <x:c r="N4455" s="11">
        <x:v>11.853</x:v>
      </x:c>
      <x:c r="O4455" s="11">
        <x:v>59.253999999999998</x:v>
      </x:c>
      <x:c r="P4455" s="11">
        <x:v>1.63</x:v>
      </x:c>
      <x:c r="Q4455" s="11">
        <x:v>6.2939999999999996</x:v>
      </x:c>
      <x:c r="R4455" s="11">
        <x:v>0</x:v>
      </x:c>
      <x:c r="S4455" s="11">
        <x:v>16.219000000000001</x:v>
      </x:c>
      <x:c r="T4455" s="11">
        <x:v>-2.0539999999999998</x:v>
      </x:c>
      <x:c r="U4455" s="11">
        <x:v>142.77209999999999</x:v>
      </x:c>
      <x:c r="V4455" s="11">
        <x:v>18</x:v>
      </x:c>
      <x:c r="W4455" s="12">
        <x:v>0</x:v>
      </x:c>
      <x:c r="X4455" s="8">
        <x:v>0</x:v>
      </x:c>
      <x:c r="Y4455" s="13">
        <x:f t="shared" si="414"/>
        <x:v>2.460798816568047</x:v>
      </x:c>
      <x:c r="Z4455" s="13">
        <x:f t="shared" si="415"/>
        <x:v>0.33806041947277277</x:v>
      </x:c>
      <x:c r="AA4455" s="13">
        <x:f t="shared" si="416"/>
        <x:v>0.15604194727727536</x:v>
      </x:c>
      <x:c r="AB4455" s="13">
        <x:f t="shared" si="417"/>
        <x:v>1.5682124302482201E-2</x:v>
      </x:c>
      <x:c r="AC4455" s="13">
        <x:f t="shared" si="418"/>
        <x:v>-5.8455233650179295E-2</x:v>
      </x:c>
      <x:c r="AD4455" s="13">
        <x:f t="shared" si="419"/>
        <x:v>0.10220319415047142</x:v>
      </x:c>
      <x:c r="AE4455" s="50" t="n">
        <x:f>IF(OR(NOT(ISNUMBER(Q4455)),NOT(ISNUMBER(R4455))),"",IF(Q4455&lt;R4455,1,0))</x:f>
        <x:v>0</x:v>
      </x:c>
      <x:c r="AF4455" s="50" t="n">
        <x:f>IFERROR(IF(AND(A4455=A4454,C4455=C4454+1,ISNUMBER(AE4454)),AE4454,""),"")</x:f>
        <x:v>0</x:v>
      </x:c>
      <x:c r="AG4455" s="52" t="n">
        <x:f>IFERROR(IF(AND(A4455=A4454,C4455=C4454+1,ISNUMBER(U4455),ISNUMBER(U4454),U4454&lt;&gt;0),U4455/U4454-1,""),"")</x:f>
        <x:v>0.0210646464516433</x:v>
      </x:c>
      <x:c r="AH4455" s="50" t="n">
        <x:f>IF(AND(ISNUMBER(AE4455),ISNUMBER(AF4455),ISNUMBER(AG4455)),IF(AND(AE4455=1,AF4455=1,AG4455&lt;0),1,0),"")</x:f>
        <x:v>0</x:v>
      </x:c>
      <x:c r="AI4455" s="50" t="n">
        <x:f>IF(AND(A4455=A4456,C4456=C4455+1,ISNUMBER(AH4456)),C4456,"")</x:f>
        <x:v>2022</x:v>
      </x:c>
      <x:c r="AJ4455" s="50" t="n">
        <x:f>IF(AND(A4455=A4456,C4456=C4455+1,ISNUMBER(AH4456)),AH4456,"")</x:f>
        <x:v>0</x:v>
      </x:c>
    </x:row>
    <x:row r="4456" ht="15">
      <x:c r="A4456" s="9" t="s">
        <x:v>307</x:v>
      </x:c>
      <x:c r="B4456" s="10">
        <x:v>44926</x:v>
      </x:c>
      <x:c r="C4456" s="9">
        <x:v>2022</x:v>
      </x:c>
      <x:c r="D4456" s="11">
        <x:v>102.44</x:v>
      </x:c>
      <x:c r="E4456" s="11">
        <x:v>50.472999999999999</x:v>
      </x:c>
      <x:c r="F4456" s="11">
        <x:v>20.477</x:v>
      </x:c>
      <x:c r="G4456" s="11">
        <x:v>30.670999999999999</x:v>
      </x:c>
      <x:c r="H4456" s="11">
        <x:v>11.305</x:v>
      </x:c>
      <x:c r="I4456" s="11">
        <x:v>71.769000000000005</x:v>
      </x:c>
      <x:c r="J4456" s="11">
        <x:v>27.388999999999999</x:v>
      </x:c>
      <x:c r="K4456" s="11">
        <x:v>8.5459999999999994</x:v>
      </x:c>
      <x:c r="L4456" s="11">
        <x:v>29.148</x:v>
      </x:c>
      <x:c r="M4456" s="11">
        <x:v>1.411</x:v>
      </x:c>
      <x:c r="N4456" s="11">
        <x:v>9.8940000000000001</x:v>
      </x:c>
      <x:c r="O4456" s="11">
        <x:v>72.781999999999996</x:v>
      </x:c>
      <x:c r="P4456" s="11">
        <x:v>2.306</x:v>
      </x:c>
      <x:c r="Q4456" s="11">
        <x:v>7.0979999999999999</x:v>
      </x:c>
      <x:c r="R4456" s="11">
        <x:v>0</x:v>
      </x:c>
      <x:c r="S4456" s="11">
        <x:v>1.6319999999999999</x:v>
      </x:c>
      <x:c r="T4456" s="11">
        <x:v>-5.5049999999999999</x:v>
      </x:c>
      <x:c r="U4456" s="11">
        <x:v>152.1857</x:v>
      </x:c>
      <x:c r="V4456" s="11">
        <x:v>18</x:v>
      </x:c>
      <x:c r="W4456" s="12">
        <x:v>0</x:v>
      </x:c>
      <x:c r="X4456" s="8">
        <x:v>0</x:v>
      </x:c>
      <x:c r="Y4456" s="13">
        <x:f t="shared" si="414"/>
        <x:v>2.4648630170435122</x:v>
      </x:c>
      <x:c r="Z4456" s="13">
        <x:f t="shared" si="415"/>
        <x:v>0.29940452948067159</x:v>
      </x:c>
      <x:c r="AA4456" s="13">
        <x:f t="shared" si="416"/>
        <x:v>1.5931276844982429E-2</x:v>
      </x:c>
      <x:c r="AB4456" s="13">
        <x:f t="shared" si="417"/>
        <x:v>2.2510737992971496E-2</x:v>
      </x:c>
      <x:c r="AC4456" s="13">
        <x:f t="shared" si="418"/>
        <x:v>-0.17948550748263833</x:v>
      </x:c>
      <x:c r="AD4456" s="13">
        <x:f t="shared" si="419"/>
        <x:v>0.26736626317844592</x:v>
      </x:c>
      <x:c r="AE4456" s="50" t="n">
        <x:f>IF(OR(NOT(ISNUMBER(Q4456)),NOT(ISNUMBER(R4456))),"",IF(Q4456&lt;R4456,1,0))</x:f>
        <x:v>0</x:v>
      </x:c>
      <x:c r="AF4456" s="50" t="n">
        <x:f>IFERROR(IF(AND(A4456=A4455,C4456=C4455+1,ISNUMBER(AE4455)),AE4455,""),"")</x:f>
        <x:v>0</x:v>
      </x:c>
      <x:c r="AG4456" s="52" t="n">
        <x:f>IFERROR(IF(AND(A4456=A4455,C4456=C4455+1,ISNUMBER(U4456),ISNUMBER(U4455),U4455&lt;&gt;0),U4456/U4455-1,""),"")</x:f>
        <x:v>0.06593445077854843</x:v>
      </x:c>
      <x:c r="AH4456" s="50" t="n">
        <x:f>IF(AND(ISNUMBER(AE4456),ISNUMBER(AF4456),ISNUMBER(AG4456)),IF(AND(AE4456=1,AF4456=1,AG4456&lt;0),1,0),"")</x:f>
        <x:v>0</x:v>
      </x:c>
      <x:c r="AI4456" s="50" t="n">
        <x:f>IF(AND(A4456=A4457,C4457=C4456+1,ISNUMBER(AH4457)),C4457,"")</x:f>
        <x:v>2023</x:v>
      </x:c>
      <x:c r="AJ4456" s="50" t="n">
        <x:f>IF(AND(A4456=A4457,C4457=C4456+1,ISNUMBER(AH4457)),AH4457,"")</x:f>
        <x:v>0</x:v>
      </x:c>
    </x:row>
    <x:row r="4457" ht="15">
      <x:c r="A4457" s="9" t="s">
        <x:v>307</x:v>
      </x:c>
      <x:c r="B4457" s="10">
        <x:v>45291</x:v>
      </x:c>
      <x:c r="C4457" s="9">
        <x:v>2023</x:v>
      </x:c>
      <x:c r="D4457" s="11">
        <x:v>97.343000000000004</x:v>
      </x:c>
      <x:c r="E4457" s="11">
        <x:v>51.756</x:v>
      </x:c>
      <x:c r="F4457" s="11">
        <x:v>18.64</x:v>
      </x:c>
      <x:c r="G4457" s="11">
        <x:v>25.838000000000001</x:v>
      </x:c>
      <x:c r="H4457" s="11">
        <x:v>10.101000000000001</x:v>
      </x:c>
      <x:c r="I4457" s="11">
        <x:v>71.504999999999995</x:v>
      </x:c>
      <x:c r="J4457" s="11">
        <x:v>26.623999999999999</x:v>
      </x:c>
      <x:c r="K4457" s="11">
        <x:v>7.1349999999999998</x:v>
      </x:c>
      <x:c r="L4457" s="11">
        <x:v>31.035</x:v>
      </x:c>
      <x:c r="M4457" s="11">
        <x:v>3.2029999999999998</x:v>
      </x:c>
      <x:c r="N4457" s="11">
        <x:v>6.8979999999999997</x:v>
      </x:c>
      <x:c r="O4457" s="11">
        <x:v>70.241</x:v>
      </x:c>
      <x:c r="P4457" s="11">
        <x:v>-2.2440000000000002</x:v>
      </x:c>
      <x:c r="Q4457" s="11">
        <x:v>3.2410000000000001</x:v>
      </x:c>
      <x:c r="R4457" s="11">
        <x:v>0</x:v>
      </x:c>
      <x:c r="S4457" s="11">
        <x:v>-2.4079999999999999</x:v>
      </x:c>
      <x:c r="T4457" s="11">
        <x:v>-0.36</x:v>
      </x:c>
      <x:c r="U4457" s="11">
        <x:v>91.389899999999997</x:v>
      </x:c>
      <x:c r="V4457" s="11">
        <x:v>18</x:v>
      </x:c>
      <x:c r="W4457" s="12">
        <x:v>0</x:v>
      </x:c>
      <x:c r="X4457" s="8">
        <x:v>0</x:v>
      </x:c>
      <x:c r="Y4457" s="13">
        <x:f t="shared" si="414"/>
        <x:v>2.776609442060086</x:v>
      </x:c>
      <x:c r="Z4457" s="13">
        <x:f t="shared" si="415"/>
        <x:v>0.26543254265843463</x:v>
      </x:c>
      <x:c r="AA4457" s="13">
        <x:f t="shared" si="416"/>
        <x:v>-2.4737269243807977E-2</x:v>
      </x:c>
      <x:c r="AB4457" s="13">
        <x:f t="shared" si="417"/>
        <x:v>-2.3052505059429032E-2</x:v>
      </x:c>
      <x:c r="AC4457" s="13">
        <x:f t="shared" si="418"/>
        <x:v>-1.3932966947906184E-2</x:v>
      </x:c>
      <x:c r="AD4457" s="13">
        <x:f t="shared" si="419"/>
        <x:v>0.27350708320064099</x:v>
      </x:c>
      <x:c r="AE4457" s="50" t="n">
        <x:f>IF(OR(NOT(ISNUMBER(Q4457)),NOT(ISNUMBER(R4457))),"",IF(Q4457&lt;R4457,1,0))</x:f>
        <x:v>0</x:v>
      </x:c>
      <x:c r="AF4457" s="50" t="n">
        <x:f>IFERROR(IF(AND(A4457=A4456,C4457=C4456+1,ISNUMBER(AE4456)),AE4456,""),"")</x:f>
        <x:v>0</x:v>
      </x:c>
      <x:c r="AG4457" s="52" t="n">
        <x:f>IFERROR(IF(AND(A4457=A4456,C4457=C4456+1,ISNUMBER(U4457),ISNUMBER(U4456),U4456&lt;&gt;0),U4457/U4456-1,""),"")</x:f>
        <x:v>-0.3994843142292607</x:v>
      </x:c>
      <x:c r="AH4457" s="50" t="n">
        <x:f>IF(AND(ISNUMBER(AE4457),ISNUMBER(AF4457),ISNUMBER(AG4457)),IF(AND(AE4457=1,AF4457=1,AG4457&lt;0),1,0),"")</x:f>
        <x:v>0</x:v>
      </x:c>
      <x:c r="AI4457" s="50" t="n">
        <x:f>IF(AND(A4457=A4458,C4458=C4457+1,ISNUMBER(AH4458)),C4458,"")</x:f>
        <x:v>2024</x:v>
      </x:c>
      <x:c r="AJ4457" s="50" t="n">
        <x:f>IF(AND(A4457=A4458,C4458=C4457+1,ISNUMBER(AH4458)),AH4458,"")</x:f>
        <x:v>0</x:v>
      </x:c>
    </x:row>
    <x:row r="4458" ht="15">
      <x:c r="A4458" s="9" t="s">
        <x:v>307</x:v>
      </x:c>
      <x:c r="B4458" s="10">
        <x:v>45657</x:v>
      </x:c>
      <x:c r="C4458" s="9">
        <x:v>2024</x:v>
      </x:c>
      <x:c r="D4458" s="11">
        <x:v>81.283000000000001</x:v>
      </x:c>
      <x:c r="E4458" s="11">
        <x:v>47.249000000000002</x:v>
      </x:c>
      <x:c r="F4458" s="11">
        <x:v>16.337</x:v>
      </x:c>
      <x:c r="G4458" s="11">
        <x:v>21.347000000000001</x:v>
      </x:c>
      <x:c r="H4458" s="11">
        <x:v>6.4850000000000003</x:v>
      </x:c>
      <x:c r="I4458" s="11">
        <x:v>59.936</x:v>
      </x:c>
      <x:c r="J4458" s="11">
        <x:v>14.772</x:v>
      </x:c>
      <x:c r="K4458" s="11">
        <x:v>8.7110000000000003</x:v>
      </x:c>
      <x:c r="L4458" s="11">
        <x:v>27.236000000000001</x:v>
      </x:c>
      <x:c r="M4458" s="11">
        <x:v>1.7749999999999999</x:v>
      </x:c>
      <x:c r="N4458" s="11">
        <x:v>4.71</x:v>
      </x:c>
      <x:c r="O4458" s="11">
        <x:v>53.753999999999998</x:v>
      </x:c>
      <x:c r="P4458" s="11">
        <x:v>-9.0180000000000007</x:v>
      </x:c>
      <x:c r="Q4458" s="11">
        <x:v>-2.512</x:v>
      </x:c>
      <x:c r="R4458" s="11">
        <x:v>0.439</x:v>
      </x:c>
      <x:c r="S4458" s="11">
        <x:v>-10.821</x:v>
      </x:c>
      <x:c r="T4458" s="11">
        <x:v>6.7320000000000002</x:v>
      </x:c>
      <x:c r="U4458" s="11">
        <x:v>56.253300000000003</x:v>
      </x:c>
      <x:c r="V4458" s="11">
        <x:v>18</x:v>
      </x:c>
      <x:c r="W4458" s="12">
        <x:v>0</x:v>
      </x:c>
      <x:c r="X4458" s="8">
        <x:v>0</x:v>
      </x:c>
      <x:c r="Y4458" s="13">
        <x:f t="shared" si="414"/>
        <x:v>2.8921466609536637</x:v>
      </x:c>
      <x:c r="Z4458" s="13">
        <x:f t="shared" si="415"/>
        <x:v>0.26262564127800403</x:v>
      </x:c>
      <x:c r="AA4458" s="13">
        <x:f t="shared" si="416"/>
        <x:v>-0.1331274682282888</x:v>
      </x:c>
      <x:c r="AB4458" s="13">
        <x:f t="shared" si="417"/>
        <x:v>-0.11094570820466765</x:v>
      </x:c>
      <x:c r="AC4458" s="13">
        <x:f t="shared" si="418"/>
        <x:v>0.31536047219749846</x:v>
      </x:c>
      <x:c r="AD4458" s="13">
        <x:f t="shared" si="419"/>
        <x:v>0.18173541823013423</x:v>
      </x:c>
      <x:c r="AE4458" s="50" t="n">
        <x:f>IF(OR(NOT(ISNUMBER(Q4458)),NOT(ISNUMBER(R4458))),"",IF(Q4458&lt;R4458,1,0))</x:f>
        <x:v>1</x:v>
      </x:c>
      <x:c r="AF4458" s="50" t="n">
        <x:f>IFERROR(IF(AND(A4458=A4457,C4458=C4457+1,ISNUMBER(AE4457)),AE4457,""),"")</x:f>
        <x:v>0</x:v>
      </x:c>
      <x:c r="AG4458" s="52" t="n">
        <x:f>IFERROR(IF(AND(A4458=A4457,C4458=C4457+1,ISNUMBER(U4458),ISNUMBER(U4457),U4457&lt;&gt;0),U4458/U4457-1,""),"")</x:f>
        <x:v>-0.3844691809488794</x:v>
      </x:c>
      <x:c r="AH4458" s="50" t="n">
        <x:f>IF(AND(ISNUMBER(AE4458),ISNUMBER(AF4458),ISNUMBER(AG4458)),IF(AND(AE4458=1,AF4458=1,AG4458&lt;0),1,0),"")</x:f>
        <x:v>0</x:v>
      </x:c>
      <x:c r="AI4458" s="50" t="str">
        <x:f>IF(AND(A4458=A4459,C4459=C4458+1,ISNUMBER(AH4459)),C4459,"")</x:f>
      </x:c>
      <x:c r="AJ4458" s="50" t="str">
        <x:f>IF(AND(A4458=A4459,C4459=C4458+1,ISNUMBER(AH4459)),AH4459,"")</x:f>
      </x:c>
    </x:row>
    <x:row r="4459" ht="15">
      <x:c r="A4459" s="9" t="s">
        <x:v>308</x:v>
      </x:c>
      <x:c r="B4459" s="10">
        <x:v>43465</x:v>
      </x:c>
      <x:c r="C4459" s="9">
        <x:v>2018</x:v>
      </x:c>
      <x:c r="D4459" s="11">
        <x:v>210.73</x:v>
      </x:c>
      <x:c r="E4459" s="11">
        <x:v>61.811999999999998</x:v>
      </x:c>
      <x:c r="F4459" s="11">
        <x:v>8.657</x:v>
      </x:c>
      <x:c r="G4459" s="11">
        <x:v>8.657</x:v>
      </x:c>
      <x:c r="H4459" s="11">
        <x:v>0</x:v>
      </x:c>
      <x:c r="I4459" s="11">
        <x:v>202.07300000000001</x:v>
      </x:c>
      <x:c r="J4459" s="11" t="s">
        <x:v>40</x:v>
      </x:c>
      <x:c r="K4459" s="11">
        <x:v>50.133000000000003</x:v>
      </x:c>
      <x:c r="L4459" s="11" t="s">
        <x:v>40</x:v>
      </x:c>
      <x:c r="M4459" s="11">
        <x:v>0</x:v>
      </x:c>
      <x:c r="N4459" s="11">
        <x:v>0</x:v>
      </x:c>
      <x:c r="O4459" s="11" t="s">
        <x:v>40</x:v>
      </x:c>
      <x:c r="P4459" s="11" t="s">
        <x:v>40</x:v>
      </x:c>
      <x:c r="Q4459" s="11" t="s">
        <x:v>40</x:v>
      </x:c>
      <x:c r="R4459" s="11" t="s">
        <x:v>40</x:v>
      </x:c>
      <x:c r="S4459" s="11" t="s">
        <x:v>40</x:v>
      </x:c>
      <x:c r="T4459" s="11" t="s">
        <x:v>40</x:v>
      </x:c>
      <x:c r="U4459" s="11">
        <x:v>213.3818</x:v>
      </x:c>
      <x:c r="V4459" s="11">
        <x:v>10</x:v>
      </x:c>
      <x:c r="W4459" s="12">
        <x:v>8</x:v>
      </x:c>
      <x:c r="X4459" s="8">
        <x:v>0</x:v>
      </x:c>
      <x:c r="Y4459" s="13">
        <x:f t="shared" si="414"/>
        <x:v>7.140117823726464</x:v>
      </x:c>
      <x:c r="Z4459" s="13">
        <x:f t="shared" si="415"/>
        <x:v>4.1081004128505676E-2</x:v>
      </x:c>
      <x:c r="AA4459" s="13" t="str">
        <x:f t="shared" si="416"/>
      </x:c>
      <x:c r="AB4459" s="13" t="str">
        <x:f t="shared" si="417"/>
      </x:c>
      <x:c r="AC4459" s="13" t="str">
        <x:f t="shared" si="418"/>
      </x:c>
      <x:c r="AD4459" s="13" t="str">
        <x:f t="shared" si="419"/>
      </x:c>
      <x:c r="AE4459" s="50" t="str">
        <x:f>IF(OR(NOT(ISNUMBER(Q4459)),NOT(ISNUMBER(R4459))),"",IF(Q4459&lt;R4459,1,0))</x:f>
      </x:c>
      <x:c r="AF4459" s="50" t="str">
        <x:f>IFERROR(IF(AND(A4459=A4458,C4459=C4458+1,ISNUMBER(AE4458)),AE4458,""),"")</x:f>
      </x:c>
      <x:c r="AG4459" s="52" t="str">
        <x:f>IFERROR(IF(AND(A4459=A4458,C4459=C4458+1,ISNUMBER(U4459),ISNUMBER(U4458),U4458&lt;&gt;0),U4459/U4458-1,""),"")</x:f>
      </x:c>
      <x:c r="AH4459" s="50" t="str">
        <x:f>IF(AND(ISNUMBER(AE4459),ISNUMBER(AF4459),ISNUMBER(AG4459)),IF(AND(AE4459=1,AF4459=1,AG4459&lt;0),1,0),"")</x:f>
      </x:c>
      <x:c r="AI4459" s="50" t="str">
        <x:f>IF(AND(A4459=A4460,C4460=C4459+1,ISNUMBER(AH4460)),C4460,"")</x:f>
      </x:c>
      <x:c r="AJ4459" s="50" t="str">
        <x:f>IF(AND(A4459=A4460,C4460=C4459+1,ISNUMBER(AH4460)),AH4460,"")</x:f>
      </x:c>
    </x:row>
    <x:row r="4460" ht="15">
      <x:c r="A4460" s="9" t="s">
        <x:v>308</x:v>
      </x:c>
      <x:c r="B4460" s="10">
        <x:v>43830</x:v>
      </x:c>
      <x:c r="C4460" s="9">
        <x:v>2019</x:v>
      </x:c>
      <x:c r="D4460" s="11">
        <x:v>382.98099999999999</x:v>
      </x:c>
      <x:c r="E4460" s="11">
        <x:v>34.462000000000003</x:v>
      </x:c>
      <x:c r="F4460" s="11">
        <x:v>9.36</x:v>
      </x:c>
      <x:c r="G4460" s="11">
        <x:v>122.70399999999999</x:v>
      </x:c>
      <x:c r="H4460" s="11">
        <x:v>107.916</x:v>
      </x:c>
      <x:c r="I4460" s="11">
        <x:v>260.27699999999999</x:v>
      </x:c>
      <x:c r="J4460" s="11" t="s">
        <x:v>40</x:v>
      </x:c>
      <x:c r="K4460" s="11">
        <x:v>24.579000000000001</x:v>
      </x:c>
      <x:c r="L4460" s="11" t="s">
        <x:v>40</x:v>
      </x:c>
      <x:c r="M4460" s="11">
        <x:v>0</x:v>
      </x:c>
      <x:c r="N4460" s="11">
        <x:v>107.916</x:v>
      </x:c>
      <x:c r="O4460" s="11">
        <x:v>15.632</x:v>
      </x:c>
      <x:c r="P4460" s="11">
        <x:v>26.408999999999999</x:v>
      </x:c>
      <x:c r="Q4460" s="11" t="s">
        <x:v>40</x:v>
      </x:c>
      <x:c r="R4460" s="11">
        <x:v>1.2929999999999999</x:v>
      </x:c>
      <x:c r="S4460" s="11">
        <x:v>19.920999999999999</x:v>
      </x:c>
      <x:c r="T4460" s="11">
        <x:v>10.988</x:v>
      </x:c>
      <x:c r="U4460" s="11">
        <x:v>249.83330000000001</x:v>
      </x:c>
      <x:c r="V4460" s="11">
        <x:v>15</x:v>
      </x:c>
      <x:c r="W4460" s="12">
        <x:v>3</x:v>
      </x:c>
      <x:c r="X4460" s="8">
        <x:v>0</x:v>
      </x:c>
      <x:c r="Y4460" s="13">
        <x:f t="shared" si="414"/>
        <x:v>3.6818376068376075</x:v>
      </x:c>
      <x:c r="Z4460" s="13">
        <x:f t="shared" si="415"/>
        <x:v>0.32039187322608692</x:v>
      </x:c>
      <x:c r="AA4460" s="13">
        <x:f t="shared" si="416"/>
        <x:v>5.2015635240390518E-2</x:v>
      </x:c>
      <x:c r="AB4460" s="13">
        <x:f t="shared" si="417"/>
        <x:v>6.8956423425705196E-2</x:v>
      </x:c>
      <x:c r="AC4460" s="13">
        <x:f t="shared" si="418"/>
        <x:v>8.9548832963880554E-2</x:v>
      </x:c>
      <x:c r="AD4460" s="13" t="str">
        <x:f t="shared" si="419"/>
      </x:c>
      <x:c r="AE4460" s="50" t="str">
        <x:f>IF(OR(NOT(ISNUMBER(Q4460)),NOT(ISNUMBER(R4460))),"",IF(Q4460&lt;R4460,1,0))</x:f>
      </x:c>
      <x:c r="AF4460" s="50" t="str">
        <x:f>IFERROR(IF(AND(A4460=A4459,C4460=C4459+1,ISNUMBER(AE4459)),AE4459,""),"")</x:f>
      </x:c>
      <x:c r="AG4460" s="52" t="n">
        <x:f>IFERROR(IF(AND(A4460=A4459,C4460=C4459+1,ISNUMBER(U4460),ISNUMBER(U4459),U4459&lt;&gt;0),U4460/U4459-1,""),"")</x:f>
        <x:v>0.17082759635545308</x:v>
      </x:c>
      <x:c r="AH4460" s="50" t="str">
        <x:f>IF(AND(ISNUMBER(AE4460),ISNUMBER(AF4460),ISNUMBER(AG4460)),IF(AND(AE4460=1,AF4460=1,AG4460&lt;0),1,0),"")</x:f>
      </x:c>
      <x:c r="AI4460" s="50" t="str">
        <x:f>IF(AND(A4460=A4461,C4461=C4460+1,ISNUMBER(AH4461)),C4461,"")</x:f>
      </x:c>
      <x:c r="AJ4460" s="50" t="str">
        <x:f>IF(AND(A4460=A4461,C4461=C4460+1,ISNUMBER(AH4461)),AH4461,"")</x:f>
      </x:c>
    </x:row>
    <x:row r="4461" ht="15">
      <x:c r="A4461" s="9" t="s">
        <x:v>308</x:v>
      </x:c>
      <x:c r="B4461" s="10">
        <x:v>44196</x:v>
      </x:c>
      <x:c r="C4461" s="9">
        <x:v>2020</x:v>
      </x:c>
      <x:c r="D4461" s="11">
        <x:v>484.10399999999998</x:v>
      </x:c>
      <x:c r="E4461" s="11">
        <x:v>34.261000000000003</x:v>
      </x:c>
      <x:c r="F4461" s="11">
        <x:v>8.8409999999999993</x:v>
      </x:c>
      <x:c r="G4461" s="11">
        <x:v>190.50800000000001</x:v>
      </x:c>
      <x:c r="H4461" s="11">
        <x:v>166.501</x:v>
      </x:c>
      <x:c r="I4461" s="11">
        <x:v>293.596</x:v>
      </x:c>
      <x:c r="J4461" s="11" t="s">
        <x:v>40</x:v>
      </x:c>
      <x:c r="K4461" s="11">
        <x:v>24.873999999999999</x:v>
      </x:c>
      <x:c r="L4461" s="11" t="s">
        <x:v>40</x:v>
      </x:c>
      <x:c r="M4461" s="11">
        <x:v>0</x:v>
      </x:c>
      <x:c r="N4461" s="11">
        <x:v>166.501</x:v>
      </x:c>
      <x:c r="O4461" s="11">
        <x:v>23.4</x:v>
      </x:c>
      <x:c r="P4461" s="11">
        <x:v>48.381999999999998</x:v>
      </x:c>
      <x:c r="Q4461" s="11" t="s">
        <x:v>40</x:v>
      </x:c>
      <x:c r="R4461" s="11">
        <x:v>2.3330000000000002</x:v>
      </x:c>
      <x:c r="S4461" s="11">
        <x:v>35.389000000000003</x:v>
      </x:c>
      <x:c r="T4461" s="11">
        <x:v>13.420999999999999</x:v>
      </x:c>
      <x:c r="U4461" s="11">
        <x:v>296.22669999999999</x:v>
      </x:c>
      <x:c r="V4461" s="11">
        <x:v>15</x:v>
      </x:c>
      <x:c r="W4461" s="12">
        <x:v>3</x:v>
      </x:c>
      <x:c r="X4461" s="8">
        <x:v>0</x:v>
      </x:c>
      <x:c r="Y4461" s="13">
        <x:f t="shared" si="414"/>
        <x:v>3.8752403574256311</x:v>
      </x:c>
      <x:c r="Z4461" s="13">
        <x:f t="shared" si="415"/>
        <x:v>0.39352701072496821</x:v>
      </x:c>
      <x:c r="AA4461" s="13">
        <x:f t="shared" si="416"/>
        <x:v>7.3102060714226702E-2</x:v>
      </x:c>
      <x:c r="AB4461" s="13">
        <x:f t="shared" si="417"/>
        <x:v>9.9941334919769309E-2</x:v>
      </x:c>
      <x:c r="AC4461" s="13">
        <x:f t="shared" si="418"/>
        <x:v>7.044848510298779E-2</x:v>
      </x:c>
      <x:c r="AD4461" s="13" t="str">
        <x:f t="shared" si="419"/>
      </x:c>
      <x:c r="AE4461" s="50" t="str">
        <x:f>IF(OR(NOT(ISNUMBER(Q4461)),NOT(ISNUMBER(R4461))),"",IF(Q4461&lt;R4461,1,0))</x:f>
      </x:c>
      <x:c r="AF4461" s="50" t="str">
        <x:f>IFERROR(IF(AND(A4461=A4460,C4461=C4460+1,ISNUMBER(AE4460)),AE4460,""),"")</x:f>
      </x:c>
      <x:c r="AG4461" s="52" t="n">
        <x:f>IFERROR(IF(AND(A4461=A4460,C4461=C4460+1,ISNUMBER(U4461),ISNUMBER(U4460),U4460&lt;&gt;0),U4461/U4460-1,""),"")</x:f>
        <x:v>0.18569742304168413</x:v>
      </x:c>
      <x:c r="AH4461" s="50" t="str">
        <x:f>IF(AND(ISNUMBER(AE4461),ISNUMBER(AF4461),ISNUMBER(AG4461)),IF(AND(AE4461=1,AF4461=1,AG4461&lt;0),1,0),"")</x:f>
      </x:c>
      <x:c r="AI4461" s="50" t="str">
        <x:f>IF(AND(A4461=A4462,C4462=C4461+1,ISNUMBER(AH4462)),C4462,"")</x:f>
      </x:c>
      <x:c r="AJ4461" s="50" t="str">
        <x:f>IF(AND(A4461=A4462,C4462=C4461+1,ISNUMBER(AH4462)),AH4462,"")</x:f>
      </x:c>
    </x:row>
    <x:row r="4462" ht="15">
      <x:c r="A4462" s="9" t="s">
        <x:v>308</x:v>
      </x:c>
      <x:c r="B4462" s="10">
        <x:v>44561</x:v>
      </x:c>
      <x:c r="C4462" s="9">
        <x:v>2021</x:v>
      </x:c>
      <x:c r="D4462" s="11">
        <x:v>728.38599999999997</x:v>
      </x:c>
      <x:c r="E4462" s="11">
        <x:v>41.53</x:v>
      </x:c>
      <x:c r="F4462" s="11">
        <x:v>30.515999999999998</x:v>
      </x:c>
      <x:c r="G4462" s="11">
        <x:v>240.881</x:v>
      </x:c>
      <x:c r="H4462" s="11">
        <x:v>198.852</x:v>
      </x:c>
      <x:c r="I4462" s="11">
        <x:v>487.505</x:v>
      </x:c>
      <x:c r="J4462" s="11" t="s">
        <x:v>40</x:v>
      </x:c>
      <x:c r="K4462" s="11">
        <x:v>23.28</x:v>
      </x:c>
      <x:c r="L4462" s="11" t="s">
        <x:v>40</x:v>
      </x:c>
      <x:c r="M4462" s="11">
        <x:v>15.5</x:v>
      </x:c>
      <x:c r="N4462" s="11">
        <x:v>183.352</x:v>
      </x:c>
      <x:c r="O4462" s="11">
        <x:v>26.937000000000001</x:v>
      </x:c>
      <x:c r="P4462" s="11">
        <x:v>57.82</x:v>
      </x:c>
      <x:c r="Q4462" s="11" t="s">
        <x:v>40</x:v>
      </x:c>
      <x:c r="R4462" s="11">
        <x:v>3.1930000000000001</x:v>
      </x:c>
      <x:c r="S4462" s="11">
        <x:v>44.442999999999998</x:v>
      </x:c>
      <x:c r="T4462" s="11">
        <x:v>10.138</x:v>
      </x:c>
      <x:c r="U4462" s="11">
        <x:v>525.21609999999998</x:v>
      </x:c>
      <x:c r="V4462" s="11">
        <x:v>15</x:v>
      </x:c>
      <x:c r="W4462" s="12">
        <x:v>3</x:v>
      </x:c>
      <x:c r="X4462" s="8">
        <x:v>0</x:v>
      </x:c>
      <x:c r="Y4462" s="13">
        <x:f t="shared" si="414"/>
        <x:v>1.3609254161751214</x:v>
      </x:c>
      <x:c r="Z4462" s="13">
        <x:f t="shared" si="415"/>
        <x:v>0.33070514809455426</x:v>
      </x:c>
      <x:c r="AA4462" s="13">
        <x:f t="shared" si="416"/>
        <x:v>6.1015725178682728E-2</x:v>
      </x:c>
      <x:c r="AB4462" s="13">
        <x:f t="shared" si="417"/>
        <x:v>7.9380987553302793E-2</x:v>
      </x:c>
      <x:c r="AC4462" s="13">
        <x:f t="shared" si="418"/>
        <x:v>4.2087171673980101E-2</x:v>
      </x:c>
      <x:c r="AD4462" s="13" t="str">
        <x:f t="shared" si="419"/>
      </x:c>
      <x:c r="AE4462" s="50" t="str">
        <x:f>IF(OR(NOT(ISNUMBER(Q4462)),NOT(ISNUMBER(R4462))),"",IF(Q4462&lt;R4462,1,0))</x:f>
      </x:c>
      <x:c r="AF4462" s="50" t="str">
        <x:f>IFERROR(IF(AND(A4462=A4461,C4462=C4461+1,ISNUMBER(AE4461)),AE4461,""),"")</x:f>
      </x:c>
      <x:c r="AG4462" s="52" t="n">
        <x:f>IFERROR(IF(AND(A4462=A4461,C4462=C4461+1,ISNUMBER(U4462),ISNUMBER(U4461),U4461&lt;&gt;0),U4462/U4461-1,""),"")</x:f>
        <x:v>0.773020797922672</x:v>
      </x:c>
      <x:c r="AH4462" s="50" t="str">
        <x:f>IF(AND(ISNUMBER(AE4462),ISNUMBER(AF4462),ISNUMBER(AG4462)),IF(AND(AE4462=1,AF4462=1,AG4462&lt;0),1,0),"")</x:f>
      </x:c>
      <x:c r="AI4462" s="50" t="str">
        <x:f>IF(AND(A4462=A4463,C4463=C4462+1,ISNUMBER(AH4463)),C4463,"")</x:f>
      </x:c>
      <x:c r="AJ4462" s="50" t="str">
        <x:f>IF(AND(A4462=A4463,C4463=C4462+1,ISNUMBER(AH4463)),AH4463,"")</x:f>
      </x:c>
    </x:row>
    <x:row r="4463" ht="15">
      <x:c r="A4463" s="9" t="s">
        <x:v>308</x:v>
      </x:c>
      <x:c r="B4463" s="10">
        <x:v>44926</x:v>
      </x:c>
      <x:c r="C4463" s="9">
        <x:v>2022</x:v>
      </x:c>
      <x:c r="D4463" s="11">
        <x:v>817.78300000000002</x:v>
      </x:c>
      <x:c r="E4463" s="11">
        <x:v>37.412999999999997</x:v>
      </x:c>
      <x:c r="F4463" s="11">
        <x:v>15.741</x:v>
      </x:c>
      <x:c r="G4463" s="11">
        <x:v>327.80599999999998</x:v>
      </x:c>
      <x:c r="H4463" s="11">
        <x:v>288.16899999999998</x:v>
      </x:c>
      <x:c r="I4463" s="11">
        <x:v>489.97699999999998</x:v>
      </x:c>
      <x:c r="J4463" s="11" t="s">
        <x:v>40</x:v>
      </x:c>
      <x:c r="K4463" s="11">
        <x:v>20.262</x:v>
      </x:c>
      <x:c r="L4463" s="11" t="s">
        <x:v>40</x:v>
      </x:c>
      <x:c r="M4463" s="11">
        <x:v>0</x:v>
      </x:c>
      <x:c r="N4463" s="11">
        <x:v>288.16899999999998</x:v>
      </x:c>
      <x:c r="O4463" s="11">
        <x:v>36.598999999999997</x:v>
      </x:c>
      <x:c r="P4463" s="11">
        <x:v>-19.576000000000001</x:v>
      </x:c>
      <x:c r="Q4463" s="11" t="s">
        <x:v>40</x:v>
      </x:c>
      <x:c r="R4463" s="11">
        <x:v>4.9459999999999997</x:v>
      </x:c>
      <x:c r="S4463" s="11">
        <x:v>-18.442</x:v>
      </x:c>
      <x:c r="T4463" s="11">
        <x:v>23.809000000000001</x:v>
      </x:c>
      <x:c r="U4463" s="11">
        <x:v>318.90039999999999</x:v>
      </x:c>
      <x:c r="V4463" s="11">
        <x:v>15</x:v>
      </x:c>
      <x:c r="W4463" s="12">
        <x:v>3</x:v>
      </x:c>
      <x:c r="X4463" s="8">
        <x:v>0</x:v>
      </x:c>
      <x:c r="Y4463" s="13">
        <x:f t="shared" si="414"/>
        <x:v>2.3767867352773013</x:v>
      </x:c>
      <x:c r="Z4463" s="13">
        <x:f t="shared" si="415"/>
        <x:v>0.4008471685031359</x:v>
      </x:c>
      <x:c r="AA4463" s="13">
        <x:f t="shared" si="416"/>
        <x:v>-2.2551214686536647E-2</x:v>
      </x:c>
      <x:c r="AB4463" s="13">
        <x:f t="shared" si="417"/>
        <x:v>-2.3937890614013742E-2</x:v>
      </x:c>
      <x:c r="AC4463" s="13">
        <x:f t="shared" si="418"/>
        <x:v>7.2631373434287355E-2</x:v>
      </x:c>
      <x:c r="AD4463" s="13" t="str">
        <x:f t="shared" si="419"/>
      </x:c>
      <x:c r="AE4463" s="50" t="str">
        <x:f>IF(OR(NOT(ISNUMBER(Q4463)),NOT(ISNUMBER(R4463))),"",IF(Q4463&lt;R4463,1,0))</x:f>
      </x:c>
      <x:c r="AF4463" s="50" t="str">
        <x:f>IFERROR(IF(AND(A4463=A4462,C4463=C4462+1,ISNUMBER(AE4462)),AE4462,""),"")</x:f>
      </x:c>
      <x:c r="AG4463" s="52" t="n">
        <x:f>IFERROR(IF(AND(A4463=A4462,C4463=C4462+1,ISNUMBER(U4463),ISNUMBER(U4462),U4462&lt;&gt;0),U4463/U4462-1,""),"")</x:f>
        <x:v>-0.3928205932757963</x:v>
      </x:c>
      <x:c r="AH4463" s="50" t="str">
        <x:f>IF(AND(ISNUMBER(AE4463),ISNUMBER(AF4463),ISNUMBER(AG4463)),IF(AND(AE4463=1,AF4463=1,AG4463&lt;0),1,0),"")</x:f>
      </x:c>
      <x:c r="AI4463" s="50" t="str">
        <x:f>IF(AND(A4463=A4464,C4464=C4463+1,ISNUMBER(AH4464)),C4464,"")</x:f>
      </x:c>
      <x:c r="AJ4463" s="50" t="str">
        <x:f>IF(AND(A4463=A4464,C4464=C4463+1,ISNUMBER(AH4464)),AH4464,"")</x:f>
      </x:c>
    </x:row>
    <x:row r="4464" ht="15">
      <x:c r="A4464" s="9" t="s">
        <x:v>308</x:v>
      </x:c>
      <x:c r="B4464" s="10">
        <x:v>45291</x:v>
      </x:c>
      <x:c r="C4464" s="9">
        <x:v>2023</x:v>
      </x:c>
      <x:c r="D4464" s="11">
        <x:v>693.89200000000005</x:v>
      </x:c>
      <x:c r="E4464" s="11">
        <x:v>52.808999999999997</x:v>
      </x:c>
      <x:c r="F4464" s="11">
        <x:v>17.012</x:v>
      </x:c>
      <x:c r="G4464" s="11">
        <x:v>308.964</x:v>
      </x:c>
      <x:c r="H4464" s="11">
        <x:v>280.87700000000001</x:v>
      </x:c>
      <x:c r="I4464" s="11">
        <x:v>384.928</x:v>
      </x:c>
      <x:c r="J4464" s="11" t="s">
        <x:v>40</x:v>
      </x:c>
      <x:c r="K4464" s="11">
        <x:v>18.061</x:v>
      </x:c>
      <x:c r="L4464" s="11" t="s">
        <x:v>40</x:v>
      </x:c>
      <x:c r="M4464" s="11">
        <x:v>0</x:v>
      </x:c>
      <x:c r="N4464" s="11">
        <x:v>280.87700000000001</x:v>
      </x:c>
      <x:c r="O4464" s="11">
        <x:v>42.07</x:v>
      </x:c>
      <x:c r="P4464" s="11">
        <x:v>-84.17</x:v>
      </x:c>
      <x:c r="Q4464" s="11" t="s">
        <x:v>40</x:v>
      </x:c>
      <x:c r="R4464" s="11">
        <x:v>5.8730000000000002</x:v>
      </x:c>
      <x:c r="S4464" s="11">
        <x:v>-81.801000000000002</x:v>
      </x:c>
      <x:c r="T4464" s="11">
        <x:v>19.251999999999999</x:v>
      </x:c>
      <x:c r="U4464" s="11">
        <x:v>292.88850000000002</x:v>
      </x:c>
      <x:c r="V4464" s="11">
        <x:v>15</x:v>
      </x:c>
      <x:c r="W4464" s="12">
        <x:v>3</x:v>
      </x:c>
      <x:c r="X4464" s="8">
        <x:v>0</x:v>
      </x:c>
      <x:c r="Y4464" s="13">
        <x:f t="shared" si="414"/>
        <x:v>3.1042205501998588</x:v>
      </x:c>
      <x:c r="Z4464" s="13">
        <x:f t="shared" si="415"/>
        <x:v>0.44526237512465916</x:v>
      </x:c>
      <x:c r="AA4464" s="13">
        <x:f t="shared" si="416"/>
        <x:v>-0.11788722164256109</x:v>
      </x:c>
      <x:c r="AB4464" s="13">
        <x:f t="shared" si="417"/>
        <x:v>-0.12130129760827332</x:v>
      </x:c>
      <x:c r="AC4464" s="13">
        <x:f t="shared" si="418"/>
        <x:v>6.2311466708095439E-2</x:v>
      </x:c>
      <x:c r="AD4464" s="13" t="str">
        <x:f t="shared" si="419"/>
      </x:c>
      <x:c r="AE4464" s="50" t="str">
        <x:f>IF(OR(NOT(ISNUMBER(Q4464)),NOT(ISNUMBER(R4464))),"",IF(Q4464&lt;R4464,1,0))</x:f>
      </x:c>
      <x:c r="AF4464" s="50" t="str">
        <x:f>IFERROR(IF(AND(A4464=A4463,C4464=C4463+1,ISNUMBER(AE4463)),AE4463,""),"")</x:f>
      </x:c>
      <x:c r="AG4464" s="52" t="n">
        <x:f>IFERROR(IF(AND(A4464=A4463,C4464=C4463+1,ISNUMBER(U4464),ISNUMBER(U4463),U4463&lt;&gt;0),U4464/U4463-1,""),"")</x:f>
        <x:v>-0.08156747373161011</x:v>
      </x:c>
      <x:c r="AH4464" s="50" t="str">
        <x:f>IF(AND(ISNUMBER(AE4464),ISNUMBER(AF4464),ISNUMBER(AG4464)),IF(AND(AE4464=1,AF4464=1,AG4464&lt;0),1,0),"")</x:f>
      </x:c>
      <x:c r="AI4464" s="50" t="str">
        <x:f>IF(AND(A4464=A4465,C4465=C4464+1,ISNUMBER(AH4465)),C4465,"")</x:f>
      </x:c>
      <x:c r="AJ4464" s="50" t="str">
        <x:f>IF(AND(A4464=A4465,C4465=C4464+1,ISNUMBER(AH4465)),AH4465,"")</x:f>
      </x:c>
    </x:row>
    <x:row r="4465" ht="15">
      <x:c r="A4465" s="9" t="s">
        <x:v>308</x:v>
      </x:c>
      <x:c r="B4465" s="10">
        <x:v>45657</x:v>
      </x:c>
      <x:c r="C4465" s="9">
        <x:v>2024</x:v>
      </x:c>
      <x:c r="D4465" s="11">
        <x:v>661.197</x:v>
      </x:c>
      <x:c r="E4465" s="11">
        <x:v>160.93700000000001</x:v>
      </x:c>
      <x:c r="F4465" s="11">
        <x:v>160.33199999999999</x:v>
      </x:c>
      <x:c r="G4465" s="11">
        <x:v>287.089</x:v>
      </x:c>
      <x:c r="H4465" s="11">
        <x:v>261.01400000000001</x:v>
      </x:c>
      <x:c r="I4465" s="11">
        <x:v>374.108</x:v>
      </x:c>
      <x:c r="J4465" s="11" t="s">
        <x:v>40</x:v>
      </x:c>
      <x:c r="K4465" s="11">
        <x:v>25.010999999999999</x:v>
      </x:c>
      <x:c r="L4465" s="11" t="s">
        <x:v>40</x:v>
      </x:c>
      <x:c r="M4465" s="11">
        <x:v>140.30000000000001</x:v>
      </x:c>
      <x:c r="N4465" s="11">
        <x:v>120.714</x:v>
      </x:c>
      <x:c r="O4465" s="11">
        <x:v>40.088000000000001</x:v>
      </x:c>
      <x:c r="P4465" s="11">
        <x:v>16.254999999999999</x:v>
      </x:c>
      <x:c r="Q4465" s="11" t="s">
        <x:v>40</x:v>
      </x:c>
      <x:c r="R4465" s="11">
        <x:v>5.4660000000000002</x:v>
      </x:c>
      <x:c r="S4465" s="11">
        <x:v>3.03</x:v>
      </x:c>
      <x:c r="T4465" s="11">
        <x:v>11.294</x:v>
      </x:c>
      <x:c r="U4465" s="11">
        <x:v>293.17680000000001</x:v>
      </x:c>
      <x:c r="V4465" s="11">
        <x:v>15</x:v>
      </x:c>
      <x:c r="W4465" s="12">
        <x:v>3</x:v>
      </x:c>
      <x:c r="X4465" s="8">
        <x:v>0</x:v>
      </x:c>
      <x:c r="Y4465" s="13">
        <x:f t="shared" si="414"/>
        <x:v>1.0037734201531823</x:v>
      </x:c>
      <x:c r="Z4465" s="13">
        <x:f t="shared" si="415"/>
        <x:v>0.43419585993281878</x:v>
      </x:c>
      <x:c r="AA4465" s="13">
        <x:f t="shared" si="416"/>
        <x:v>4.5825979246729796E-3</x:v>
      </x:c>
      <x:c r="AB4465" s="13">
        <x:f t="shared" si="417"/>
        <x:v>2.4584201077742337E-2</x:v>
      </x:c>
      <x:c r="AC4465" s="13">
        <x:f t="shared" si="418"/>
        <x:v>3.9339716951886004E-2</x:v>
      </x:c>
      <x:c r="AD4465" s="13" t="str">
        <x:f t="shared" si="419"/>
      </x:c>
      <x:c r="AE4465" s="50" t="str">
        <x:f>IF(OR(NOT(ISNUMBER(Q4465)),NOT(ISNUMBER(R4465))),"",IF(Q4465&lt;R4465,1,0))</x:f>
      </x:c>
      <x:c r="AF4465" s="50" t="str">
        <x:f>IFERROR(IF(AND(A4465=A4464,C4465=C4464+1,ISNUMBER(AE4464)),AE4464,""),"")</x:f>
      </x:c>
      <x:c r="AG4465" s="52" t="n">
        <x:f>IFERROR(IF(AND(A4465=A4464,C4465=C4464+1,ISNUMBER(U4465),ISNUMBER(U4464),U4464&lt;&gt;0),U4465/U4464-1,""),"")</x:f>
        <x:v>0.0009843336286674553</x:v>
      </x:c>
      <x:c r="AH4465" s="50" t="str">
        <x:f>IF(AND(ISNUMBER(AE4465),ISNUMBER(AF4465),ISNUMBER(AG4465)),IF(AND(AE4465=1,AF4465=1,AG4465&lt;0),1,0),"")</x:f>
      </x:c>
      <x:c r="AI4465" s="50" t="str">
        <x:f>IF(AND(A4465=A4466,C4466=C4465+1,ISNUMBER(AH4466)),C4466,"")</x:f>
      </x:c>
      <x:c r="AJ4465" s="50" t="str">
        <x:f>IF(AND(A4465=A4466,C4466=C4465+1,ISNUMBER(AH4466)),AH4466,"")</x:f>
      </x:c>
    </x:row>
    <x:row r="4466" ht="15">
      <x:c r="A4466" s="9" t="s">
        <x:v>309</x:v>
      </x:c>
      <x:c r="B4466" s="10">
        <x:v>39447</x:v>
      </x:c>
      <x:c r="C4466" s="9">
        <x:v>2007</x:v>
      </x:c>
      <x:c r="D4466" s="11">
        <x:v>600.28099999999995</x:v>
      </x:c>
      <x:c r="E4466" s="11">
        <x:v>82.537000000000006</x:v>
      </x:c>
      <x:c r="F4466" s="11">
        <x:v>38.265000000000001</x:v>
      </x:c>
      <x:c r="G4466" s="11">
        <x:v>271.31400000000002</x:v>
      </x:c>
      <x:c r="H4466" s="11">
        <x:v>224.102</x:v>
      </x:c>
      <x:c r="I4466" s="11">
        <x:v>328.96699999999998</x:v>
      </x:c>
      <x:c r="J4466" s="11">
        <x:v>187.626</x:v>
      </x:c>
      <x:c r="K4466" s="11">
        <x:v>68.337000000000003</x:v>
      </x:c>
      <x:c r="L4466" s="11">
        <x:v>1.0999999999999999E-2</x:v>
      </x:c>
      <x:c r="M4466" s="11">
        <x:v>0</x:v>
      </x:c>
      <x:c r="N4466" s="11">
        <x:v>224.102</x:v>
      </x:c>
      <x:c r="O4466" s="11">
        <x:v>0</x:v>
      </x:c>
      <x:c r="P4466" s="11">
        <x:v>-7.9269999999999996</x:v>
      </x:c>
      <x:c r="Q4466" s="11">
        <x:v>4.5730000000000004</x:v>
      </x:c>
      <x:c r="R4466" s="11">
        <x:v>7.1639999999999997</x:v>
      </x:c>
      <x:c r="S4466" s="11">
        <x:v>32.314</x:v>
      </x:c>
      <x:c r="T4466" s="11">
        <x:v>49.009</x:v>
      </x:c>
      <x:c r="U4466" s="11">
        <x:v>3176.3240000000001</x:v>
      </x:c>
      <x:c r="V4466" s="11">
        <x:v>18</x:v>
      </x:c>
      <x:c r="W4466" s="12">
        <x:v>0</x:v>
      </x:c>
      <x:c r="X4466" s="8">
        <x:v>0</x:v>
      </x:c>
      <x:c r="Y4466" s="13">
        <x:f t="shared" si="414"/>
        <x:v>2.1569841892068471</x:v>
      </x:c>
      <x:c r="Z4466" s="13">
        <x:f t="shared" si="415"/>
        <x:v>0.45197832348516787</x:v>
      </x:c>
      <x:c r="AA4466" s="13">
        <x:f t="shared" si="416"/>
        <x:v>5.3831455601626575E-2</x:v>
      </x:c>
      <x:c r="AB4466" s="13">
        <x:f t="shared" si="417"/>
        <x:v>-1.3205482099216867E-2</x:v>
      </x:c>
      <x:c r="AC4466" s="13">
        <x:f t="shared" si="418"/>
        <x:v>0.18063572097274744</x:v>
      </x:c>
      <x:c r="AD4466" s="13">
        <x:f t="shared" si="419"/>
        <x:v>0.31256361603982141</x:v>
      </x:c>
      <x:c r="AE4466" s="50" t="n">
        <x:f>IF(OR(NOT(ISNUMBER(Q4466)),NOT(ISNUMBER(R4466))),"",IF(Q4466&lt;R4466,1,0))</x:f>
        <x:v>1</x:v>
      </x:c>
      <x:c r="AF4466" s="50" t="str">
        <x:f>IFERROR(IF(AND(A4466=A4465,C4466=C4465+1,ISNUMBER(AE4465)),AE4465,""),"")</x:f>
      </x:c>
      <x:c r="AG4466" s="52" t="str">
        <x:f>IFERROR(IF(AND(A4466=A4465,C4466=C4465+1,ISNUMBER(U4466),ISNUMBER(U4465),U4465&lt;&gt;0),U4466/U4465-1,""),"")</x:f>
      </x:c>
      <x:c r="AH4466" s="50" t="str">
        <x:f>IF(AND(ISNUMBER(AE4466),ISNUMBER(AF4466),ISNUMBER(AG4466)),IF(AND(AE4466=1,AF4466=1,AG4466&lt;0),1,0),"")</x:f>
      </x:c>
      <x:c r="AI4466" s="50" t="n">
        <x:f>IF(AND(A4466=A4467,C4467=C4466+1,ISNUMBER(AH4467)),C4467,"")</x:f>
        <x:v>2008</x:v>
      </x:c>
      <x:c r="AJ4466" s="50" t="n">
        <x:f>IF(AND(A4466=A4467,C4467=C4466+1,ISNUMBER(AH4467)),AH4467,"")</x:f>
        <x:v>0</x:v>
      </x:c>
    </x:row>
    <x:row r="4467" ht="15">
      <x:c r="A4467" s="9" t="s">
        <x:v>309</x:v>
      </x:c>
      <x:c r="B4467" s="10">
        <x:v>39813</x:v>
      </x:c>
      <x:c r="C4467" s="9">
        <x:v>2008</x:v>
      </x:c>
      <x:c r="D4467" s="11">
        <x:v>974.41800000000001</x:v>
      </x:c>
      <x:c r="E4467" s="11">
        <x:v>339.32900000000001</x:v>
      </x:c>
      <x:c r="F4467" s="11">
        <x:v>24.285</x:v>
      </x:c>
      <x:c r="G4467" s="11">
        <x:v>264.03199999999998</x:v>
      </x:c>
      <x:c r="H4467" s="11">
        <x:v>228.245</x:v>
      </x:c>
      <x:c r="I4467" s="11">
        <x:v>710.38599999999997</x:v>
      </x:c>
      <x:c r="J4467" s="11">
        <x:v>600.99800000000005</x:v>
      </x:c>
      <x:c r="K4467" s="11">
        <x:v>303.43299999999999</x:v>
      </x:c>
      <x:c r="L4467" s="11">
        <x:v>3.911</x:v>
      </x:c>
      <x:c r="M4467" s="11">
        <x:v>0</x:v>
      </x:c>
      <x:c r="N4467" s="11">
        <x:v>228.245</x:v>
      </x:c>
      <x:c r="O4467" s="11">
        <x:v>55.34</x:v>
      </x:c>
      <x:c r="P4467" s="11">
        <x:v>30.172000000000001</x:v>
      </x:c>
      <x:c r="Q4467" s="11">
        <x:v>38.905000000000001</x:v>
      </x:c>
      <x:c r="R4467" s="11">
        <x:v>1.4470000000000001</x:v>
      </x:c>
      <x:c r="S4467" s="11">
        <x:v>411.06</x:v>
      </x:c>
      <x:c r="T4467" s="11">
        <x:v>45.055999999999997</x:v>
      </x:c>
      <x:c r="U4467" s="11">
        <x:v>1196.6246000000001</x:v>
      </x:c>
      <x:c r="V4467" s="11">
        <x:v>18</x:v>
      </x:c>
      <x:c r="W4467" s="12">
        <x:v>0</x:v>
      </x:c>
      <x:c r="X4467" s="8">
        <x:v>0</x:v>
      </x:c>
      <x:c r="Y4467" s="13">
        <x:f t="shared" si="414"/>
        <x:v>13.972781552398601</x:v>
      </x:c>
      <x:c r="Z4467" s="13">
        <x:f t="shared" si="415"/>
        <x:v>0.27096379582478974</x:v>
      </x:c>
      <x:c r="AA4467" s="13">
        <x:f t="shared" si="416"/>
        <x:v>0.42185181308227065</x:v>
      </x:c>
      <x:c r="AB4467" s="13">
        <x:f t="shared" si="417"/>
        <x:v>3.0964124225948207E-2</x:v>
      </x:c>
      <x:c r="AC4467" s="13">
        <x:f t="shared" si="418"/>
        <x:v>0.17064598230517514</x:v>
      </x:c>
      <x:c r="AD4467" s="13">
        <x:f t="shared" si="419"/>
        <x:v>0.61677637317865641</x:v>
      </x:c>
      <x:c r="AE4467" s="50" t="n">
        <x:f>IF(OR(NOT(ISNUMBER(Q4467)),NOT(ISNUMBER(R4467))),"",IF(Q4467&lt;R4467,1,0))</x:f>
        <x:v>0</x:v>
      </x:c>
      <x:c r="AF4467" s="50" t="n">
        <x:f>IFERROR(IF(AND(A4467=A4466,C4467=C4466+1,ISNUMBER(AE4466)),AE4466,""),"")</x:f>
        <x:v>1</x:v>
      </x:c>
      <x:c r="AG4467" s="52" t="n">
        <x:f>IFERROR(IF(AND(A4467=A4466,C4467=C4466+1,ISNUMBER(U4467),ISNUMBER(U4466),U4466&lt;&gt;0),U4467/U4466-1,""),"")</x:f>
        <x:v>-0.6232674626392019</x:v>
      </x:c>
      <x:c r="AH4467" s="50" t="n">
        <x:f>IF(AND(ISNUMBER(AE4467),ISNUMBER(AF4467),ISNUMBER(AG4467)),IF(AND(AE4467=1,AF4467=1,AG4467&lt;0),1,0),"")</x:f>
        <x:v>0</x:v>
      </x:c>
      <x:c r="AI4467" s="50" t="n">
        <x:f>IF(AND(A4467=A4468,C4468=C4467+1,ISNUMBER(AH4468)),C4468,"")</x:f>
        <x:v>2009</x:v>
      </x:c>
      <x:c r="AJ4467" s="50" t="n">
        <x:f>IF(AND(A4467=A4468,C4468=C4467+1,ISNUMBER(AH4468)),AH4468,"")</x:f>
        <x:v>0</x:v>
      </x:c>
    </x:row>
    <x:row r="4468" ht="15">
      <x:c r="A4468" s="9" t="s">
        <x:v>309</x:v>
      </x:c>
      <x:c r="B4468" s="10">
        <x:v>40178</x:v>
      </x:c>
      <x:c r="C4468" s="9">
        <x:v>2009</x:v>
      </x:c>
      <x:c r="D4468" s="11">
        <x:v>1064.067</x:v>
      </x:c>
      <x:c r="E4468" s="11">
        <x:v>351.62299999999999</x:v>
      </x:c>
      <x:c r="F4468" s="11">
        <x:v>267.08100000000002</x:v>
      </x:c>
      <x:c r="G4468" s="11">
        <x:v>300.79899999999998</x:v>
      </x:c>
      <x:c r="H4468" s="11">
        <x:v>232.67400000000001</x:v>
      </x:c>
      <x:c r="I4468" s="11">
        <x:v>763.26800000000003</x:v>
      </x:c>
      <x:c r="J4468" s="11">
        <x:v>656.423</x:v>
      </x:c>
      <x:c r="K4468" s="11">
        <x:v>155.619</x:v>
      </x:c>
      <x:c r="L4468" s="11">
        <x:v>23.834</x:v>
      </x:c>
      <x:c r="M4468" s="11">
        <x:v>232.67400000000001</x:v>
      </x:c>
      <x:c r="N4468" s="11">
        <x:v>0</x:v>
      </x:c>
      <x:c r="O4468" s="11">
        <x:v>69.338999999999999</x:v>
      </x:c>
      <x:c r="P4468" s="11">
        <x:v>51.64</x:v>
      </x:c>
      <x:c r="Q4468" s="11">
        <x:v>67.766000000000005</x:v>
      </x:c>
      <x:c r="R4468" s="11">
        <x:v>15.679</x:v>
      </x:c>
      <x:c r="S4468" s="11">
        <x:v>51.118000000000002</x:v>
      </x:c>
      <x:c r="T4468" s="11">
        <x:v>77.03</x:v>
      </x:c>
      <x:c r="U4468" s="11">
        <x:v>1631.8966</x:v>
      </x:c>
      <x:c r="V4468" s="11">
        <x:v>18</x:v>
      </x:c>
      <x:c r="W4468" s="12">
        <x:v>0</x:v>
      </x:c>
      <x:c r="X4468" s="8">
        <x:v>0</x:v>
      </x:c>
      <x:c r="Y4468" s="13">
        <x:f t="shared" si="414"/>
        <x:v>1.3165406749263331</x:v>
      </x:c>
      <x:c r="Z4468" s="13">
        <x:f t="shared" si="415"/>
        <x:v>0.28268802622391259</x:v>
      </x:c>
      <x:c r="AA4468" s="13">
        <x:f t="shared" si="416"/>
        <x:v>4.8040207994421408E-2</x:v>
      </x:c>
      <x:c r="AB4468" s="13">
        <x:f t="shared" si="417"/>
        <x:v>4.8530778606986215E-2</x:v>
      </x:c>
      <x:c r="AC4468" s="13">
        <x:f t="shared" si="418"/>
        <x:v>0.25608462794091735</x:v>
      </x:c>
      <x:c r="AD4468" s="13">
        <x:f t="shared" si="419"/>
        <x:v>0.61690006362381311</x:v>
      </x:c>
      <x:c r="AE4468" s="50" t="n">
        <x:f>IF(OR(NOT(ISNUMBER(Q4468)),NOT(ISNUMBER(R4468))),"",IF(Q4468&lt;R4468,1,0))</x:f>
        <x:v>0</x:v>
      </x:c>
      <x:c r="AF4468" s="50" t="n">
        <x:f>IFERROR(IF(AND(A4468=A4467,C4468=C4467+1,ISNUMBER(AE4467)),AE4467,""),"")</x:f>
        <x:v>0</x:v>
      </x:c>
      <x:c r="AG4468" s="52" t="n">
        <x:f>IFERROR(IF(AND(A4468=A4467,C4468=C4467+1,ISNUMBER(U4468),ISNUMBER(U4467),U4467&lt;&gt;0),U4468/U4467-1,""),"")</x:f>
        <x:v>0.3637498343256522</x:v>
      </x:c>
      <x:c r="AH4468" s="50" t="n">
        <x:f>IF(AND(ISNUMBER(AE4468),ISNUMBER(AF4468),ISNUMBER(AG4468)),IF(AND(AE4468=1,AF4468=1,AG4468&lt;0),1,0),"")</x:f>
        <x:v>0</x:v>
      </x:c>
      <x:c r="AI4468" s="50" t="n">
        <x:f>IF(AND(A4468=A4469,C4469=C4468+1,ISNUMBER(AH4469)),C4469,"")</x:f>
        <x:v>2010</x:v>
      </x:c>
      <x:c r="AJ4468" s="50" t="n">
        <x:f>IF(AND(A4468=A4469,C4469=C4468+1,ISNUMBER(AH4469)),AH4469,"")</x:f>
        <x:v>0</x:v>
      </x:c>
    </x:row>
    <x:row r="4469" ht="15">
      <x:c r="A4469" s="9" t="s">
        <x:v>309</x:v>
      </x:c>
      <x:c r="B4469" s="10">
        <x:v>40543</x:v>
      </x:c>
      <x:c r="C4469" s="9">
        <x:v>2010</x:v>
      </x:c>
      <x:c r="D4469" s="11">
        <x:v>1176.2370000000001</x:v>
      </x:c>
      <x:c r="E4469" s="11">
        <x:v>301.55399999999997</x:v>
      </x:c>
      <x:c r="F4469" s="11">
        <x:v>47.884</x:v>
      </x:c>
      <x:c r="G4469" s="11">
        <x:v>163.02000000000001</x:v>
      </x:c>
      <x:c r="H4469" s="11">
        <x:v>77.968000000000004</x:v>
      </x:c>
      <x:c r="I4469" s="11">
        <x:v>1013.217</x:v>
      </x:c>
      <x:c r="J4469" s="11">
        <x:v>763.85599999999999</x:v>
      </x:c>
      <x:c r="K4469" s="11">
        <x:v>260.43799999999999</x:v>
      </x:c>
      <x:c r="L4469" s="11">
        <x:v>16.405000000000001</x:v>
      </x:c>
      <x:c r="M4469" s="11">
        <x:v>0</x:v>
      </x:c>
      <x:c r="N4469" s="11">
        <x:v>77.968000000000004</x:v>
      </x:c>
      <x:c r="O4469" s="11">
        <x:v>48.39</x:v>
      </x:c>
      <x:c r="P4469" s="11">
        <x:v>29.137</x:v>
      </x:c>
      <x:c r="Q4469" s="11">
        <x:v>38.914999999999999</x:v>
      </x:c>
      <x:c r="R4469" s="11">
        <x:v>9.7240000000000002</x:v>
      </x:c>
      <x:c r="S4469" s="11">
        <x:v>101.432</x:v>
      </x:c>
      <x:c r="T4469" s="11">
        <x:v>36.682000000000002</x:v>
      </x:c>
      <x:c r="U4469" s="11">
        <x:v>1961.6446000000001</x:v>
      </x:c>
      <x:c r="V4469" s="11">
        <x:v>18</x:v>
      </x:c>
      <x:c r="W4469" s="12">
        <x:v>0</x:v>
      </x:c>
      <x:c r="X4469" s="8">
        <x:v>0</x:v>
      </x:c>
      <x:c r="Y4469" s="13">
        <x:f t="shared" si="414"/>
        <x:v>6.2975941859493769</x:v>
      </x:c>
      <x:c r="Z4469" s="13">
        <x:f t="shared" si="415"/>
        <x:v>0.13859451794153729</x:v>
      </x:c>
      <x:c r="AA4469" s="13">
        <x:f t="shared" si="416"/>
        <x:v>8.6234321824598267E-2</x:v>
      </x:c>
      <x:c r="AB4469" s="13">
        <x:f t="shared" si="417"/>
        <x:v>2.477136835518692E-2</x:v>
      </x:c>
      <x:c r="AC4469" s="13">
        <x:f t="shared" si="418"/>
        <x:v>0.22501533554165132</x:v>
      </x:c>
      <x:c r="AD4469" s="13">
        <x:f t="shared" si="419"/>
        <x:v>0.64940653966845108</x:v>
      </x:c>
      <x:c r="AE4469" s="50" t="n">
        <x:f>IF(OR(NOT(ISNUMBER(Q4469)),NOT(ISNUMBER(R4469))),"",IF(Q4469&lt;R4469,1,0))</x:f>
        <x:v>0</x:v>
      </x:c>
      <x:c r="AF4469" s="50" t="n">
        <x:f>IFERROR(IF(AND(A4469=A4468,C4469=C4468+1,ISNUMBER(AE4468)),AE4468,""),"")</x:f>
        <x:v>0</x:v>
      </x:c>
      <x:c r="AG4469" s="52" t="n">
        <x:f>IFERROR(IF(AND(A4469=A4468,C4469=C4468+1,ISNUMBER(U4469),ISNUMBER(U4468),U4468&lt;&gt;0),U4469/U4468-1,""),"")</x:f>
        <x:v>0.20206427294474416</x:v>
      </x:c>
      <x:c r="AH4469" s="50" t="n">
        <x:f>IF(AND(ISNUMBER(AE4469),ISNUMBER(AF4469),ISNUMBER(AG4469)),IF(AND(AE4469=1,AF4469=1,AG4469&lt;0),1,0),"")</x:f>
        <x:v>0</x:v>
      </x:c>
      <x:c r="AI4469" s="50" t="n">
        <x:f>IF(AND(A4469=A4470,C4470=C4469+1,ISNUMBER(AH4470)),C4470,"")</x:f>
        <x:v>2011</x:v>
      </x:c>
      <x:c r="AJ4469" s="50" t="n">
        <x:f>IF(AND(A4469=A4470,C4470=C4469+1,ISNUMBER(AH4470)),AH4470,"")</x:f>
        <x:v>0</x:v>
      </x:c>
    </x:row>
    <x:row r="4470" ht="15">
      <x:c r="A4470" s="9" t="s">
        <x:v>309</x:v>
      </x:c>
      <x:c r="B4470" s="10">
        <x:v>40908</x:v>
      </x:c>
      <x:c r="C4470" s="9">
        <x:v>2011</x:v>
      </x:c>
      <x:c r="D4470" s="11">
        <x:v>1277.915</x:v>
      </x:c>
      <x:c r="E4470" s="11">
        <x:v>250.631</x:v>
      </x:c>
      <x:c r="F4470" s="11">
        <x:v>63.008000000000003</x:v>
      </x:c>
      <x:c r="G4470" s="11">
        <x:v>179.869</x:v>
      </x:c>
      <x:c r="H4470" s="11">
        <x:v>46.572000000000003</x:v>
      </x:c>
      <x:c r="I4470" s="11">
        <x:v>1098.046</x:v>
      </x:c>
      <x:c r="J4470" s="11">
        <x:v>857.03399999999999</x:v>
      </x:c>
      <x:c r="K4470" s="11">
        <x:v>160.07499999999999</x:v>
      </x:c>
      <x:c r="L4470" s="11">
        <x:v>10.23</x:v>
      </x:c>
      <x:c r="M4470" s="11">
        <x:v>0</x:v>
      </x:c>
      <x:c r="N4470" s="11">
        <x:v>46.572000000000003</x:v>
      </x:c>
      <x:c r="O4470" s="11">
        <x:v>234.15600000000001</x:v>
      </x:c>
      <x:c r="P4470" s="11">
        <x:v>156.94499999999999</x:v>
      </x:c>
      <x:c r="Q4470" s="11">
        <x:v>176.35400000000001</x:v>
      </x:c>
      <x:c r="R4470" s="11">
        <x:v>5.9580000000000002</x:v>
      </x:c>
      <x:c r="S4470" s="11">
        <x:v>88.593000000000004</x:v>
      </x:c>
      <x:c r="T4470" s="11">
        <x:v>90.183000000000007</x:v>
      </x:c>
      <x:c r="U4470" s="11">
        <x:v>1545.3452</x:v>
      </x:c>
      <x:c r="V4470" s="11">
        <x:v>18</x:v>
      </x:c>
      <x:c r="W4470" s="12">
        <x:v>0</x:v>
      </x:c>
      <x:c r="X4470" s="8">
        <x:v>0</x:v>
      </x:c>
      <x:c r="Y4470" s="13">
        <x:f t="shared" si="414"/>
        <x:v>3.9777647282884709</x:v>
      </x:c>
      <x:c r="Z4470" s="13">
        <x:f t="shared" si="415"/>
        <x:v>0.14075192794512936</x:v>
      </x:c>
      <x:c r="AA4470" s="13">
        <x:f t="shared" si="416"/>
        <x:v>6.9326207142102567E-2</x:v>
      </x:c>
      <x:c r="AB4470" s="13">
        <x:f t="shared" si="417"/>
        <x:v>0.1228133326551453</x:v>
      </x:c>
      <x:c r="AC4470" s="13">
        <x:f t="shared" si="418"/>
        <x:v>0.50138156102496823</x:v>
      </x:c>
      <x:c r="AD4470" s="13">
        <x:f t="shared" si="419"/>
        <x:v>0.67065023886565223</x:v>
      </x:c>
      <x:c r="AE4470" s="50" t="n">
        <x:f>IF(OR(NOT(ISNUMBER(Q4470)),NOT(ISNUMBER(R4470))),"",IF(Q4470&lt;R4470,1,0))</x:f>
        <x:v>0</x:v>
      </x:c>
      <x:c r="AF4470" s="50" t="n">
        <x:f>IFERROR(IF(AND(A4470=A4469,C4470=C4469+1,ISNUMBER(AE4469)),AE4469,""),"")</x:f>
        <x:v>0</x:v>
      </x:c>
      <x:c r="AG4470" s="52" t="n">
        <x:f>IFERROR(IF(AND(A4470=A4469,C4470=C4469+1,ISNUMBER(U4470),ISNUMBER(U4469),U4469&lt;&gt;0),U4470/U4469-1,""),"")</x:f>
        <x:v>-0.21221958350661485</x:v>
      </x:c>
      <x:c r="AH4470" s="50" t="n">
        <x:f>IF(AND(ISNUMBER(AE4470),ISNUMBER(AF4470),ISNUMBER(AG4470)),IF(AND(AE4470=1,AF4470=1,AG4470&lt;0),1,0),"")</x:f>
        <x:v>0</x:v>
      </x:c>
      <x:c r="AI4470" s="50" t="n">
        <x:f>IF(AND(A4470=A4471,C4471=C4470+1,ISNUMBER(AH4471)),C4471,"")</x:f>
        <x:v>2012</x:v>
      </x:c>
      <x:c r="AJ4470" s="50" t="n">
        <x:f>IF(AND(A4470=A4471,C4471=C4470+1,ISNUMBER(AH4471)),AH4471,"")</x:f>
        <x:v>0</x:v>
      </x:c>
    </x:row>
    <x:row r="4471" ht="15">
      <x:c r="A4471" s="9" t="s">
        <x:v>309</x:v>
      </x:c>
      <x:c r="B4471" s="10">
        <x:v>41274</x:v>
      </x:c>
      <x:c r="C4471" s="9">
        <x:v>2012</x:v>
      </x:c>
      <x:c r="D4471" s="11">
        <x:v>1437.1</x:v>
      </x:c>
      <x:c r="E4471" s="11">
        <x:v>378.7</x:v>
      </x:c>
      <x:c r="F4471" s="11">
        <x:v>104.5</x:v>
      </x:c>
      <x:c r="G4471" s="11">
        <x:v>260.5</x:v>
      </x:c>
      <x:c r="H4471" s="11">
        <x:v>47.2</x:v>
      </x:c>
      <x:c r="I4471" s="11">
        <x:v>1176.5999999999999</x:v>
      </x:c>
      <x:c r="J4471" s="11">
        <x:v>970.5</x:v>
      </x:c>
      <x:c r="K4471" s="11">
        <x:v>208.5</x:v>
      </x:c>
      <x:c r="L4471" s="11">
        <x:v>11.1</x:v>
      </x:c>
      <x:c r="M4471" s="11">
        <x:v>47.2</x:v>
      </x:c>
      <x:c r="N4471" s="11">
        <x:v>0</x:v>
      </x:c>
      <x:c r="O4471" s="11">
        <x:v>621.6</x:v>
      </x:c>
      <x:c r="P4471" s="11">
        <x:v>448.2</x:v>
      </x:c>
      <x:c r="Q4471" s="11">
        <x:v>493.5</x:v>
      </x:c>
      <x:c r="R4471" s="11">
        <x:v>3.7</x:v>
      </x:c>
      <x:c r="S4471" s="11">
        <x:v>207</x:v>
      </x:c>
      <x:c r="T4471" s="11">
        <x:v>334.8</x:v>
      </x:c>
      <x:c r="U4471" s="11">
        <x:v>1981.9715000000001</x:v>
      </x:c>
      <x:c r="V4471" s="11">
        <x:v>18</x:v>
      </x:c>
      <x:c r="W4471" s="12">
        <x:v>0</x:v>
      </x:c>
      <x:c r="X4471" s="8">
        <x:v>0</x:v>
      </x:c>
      <x:c r="Y4471" s="13">
        <x:f t="shared" si="414"/>
        <x:v>3.6239234449760764</x:v>
      </x:c>
      <x:c r="Z4471" s="13">
        <x:f t="shared" si="415"/>
        <x:v>0.18126783104863964</x:v>
      </x:c>
      <x:c r="AA4471" s="13">
        <x:f t="shared" si="416"/>
        <x:v>0.14404008071811286</x:v>
      </x:c>
      <x:c r="AB4471" s="13">
        <x:f t="shared" si="417"/>
        <x:v>0.31187808781574006</x:v>
      </x:c>
      <x:c r="AC4471" s="13">
        <x:f t="shared" si="418"/>
        <x:v>1.2852207293666027</x:v>
      </x:c>
      <x:c r="AD4471" s="13">
        <x:f t="shared" si="419"/>
        <x:v>0.67531834945376112</x:v>
      </x:c>
      <x:c r="AE4471" s="50" t="n">
        <x:f>IF(OR(NOT(ISNUMBER(Q4471)),NOT(ISNUMBER(R4471))),"",IF(Q4471&lt;R4471,1,0))</x:f>
        <x:v>0</x:v>
      </x:c>
      <x:c r="AF4471" s="50" t="n">
        <x:f>IFERROR(IF(AND(A4471=A4470,C4471=C4470+1,ISNUMBER(AE4470)),AE4470,""),"")</x:f>
        <x:v>0</x:v>
      </x:c>
      <x:c r="AG4471" s="52" t="n">
        <x:f>IFERROR(IF(AND(A4471=A4470,C4471=C4470+1,ISNUMBER(U4471),ISNUMBER(U4470),U4470&lt;&gt;0),U4471/U4470-1,""),"")</x:f>
        <x:v>0.2825428907405285</x:v>
      </x:c>
      <x:c r="AH4471" s="50" t="n">
        <x:f>IF(AND(ISNUMBER(AE4471),ISNUMBER(AF4471),ISNUMBER(AG4471)),IF(AND(AE4471=1,AF4471=1,AG4471&lt;0),1,0),"")</x:f>
        <x:v>0</x:v>
      </x:c>
      <x:c r="AI4471" s="50" t="n">
        <x:f>IF(AND(A4471=A4472,C4472=C4471+1,ISNUMBER(AH4472)),C4472,"")</x:f>
        <x:v>2013</x:v>
      </x:c>
      <x:c r="AJ4471" s="50" t="n">
        <x:f>IF(AND(A4471=A4472,C4472=C4471+1,ISNUMBER(AH4472)),AH4472,"")</x:f>
        <x:v>0</x:v>
      </x:c>
    </x:row>
    <x:row r="4472" ht="15">
      <x:c r="A4472" s="9" t="s">
        <x:v>309</x:v>
      </x:c>
      <x:c r="B4472" s="10">
        <x:v>41639</x:v>
      </x:c>
      <x:c r="C4472" s="9">
        <x:v>2013</x:v>
      </x:c>
      <x:c r="D4472" s="11">
        <x:v>1362.5</x:v>
      </x:c>
      <x:c r="E4472" s="11">
        <x:v>287.10000000000002</x:v>
      </x:c>
      <x:c r="F4472" s="11">
        <x:v>54.6</x:v>
      </x:c>
      <x:c r="G4472" s="11">
        <x:v>281.7</x:v>
      </x:c>
      <x:c r="H4472" s="11">
        <x:v>0</x:v>
      </x:c>
      <x:c r="I4472" s="11">
        <x:v>1080.8</x:v>
      </x:c>
      <x:c r="J4472" s="11">
        <x:v>815.6</x:v>
      </x:c>
      <x:c r="K4472" s="11">
        <x:v>129.9</x:v>
      </x:c>
      <x:c r="L4472" s="11">
        <x:v>7.3</x:v>
      </x:c>
      <x:c r="M4472" s="11">
        <x:v>0</x:v>
      </x:c>
      <x:c r="N4472" s="11">
        <x:v>0</x:v>
      </x:c>
      <x:c r="O4472" s="11">
        <x:v>608.1</x:v>
      </x:c>
      <x:c r="P4472" s="11">
        <x:v>333.8</x:v>
      </x:c>
      <x:c r="Q4472" s="11">
        <x:v>378.6</x:v>
      </x:c>
      <x:c r="R4472" s="11">
        <x:v>1.4</x:v>
      </x:c>
      <x:c r="S4472" s="11">
        <x:v>104.1</x:v>
      </x:c>
      <x:c r="T4472" s="11">
        <x:v>314.39999999999998</x:v>
      </x:c>
      <x:c r="U4472" s="11">
        <x:v>2232.1684</x:v>
      </x:c>
      <x:c r="V4472" s="11">
        <x:v>18</x:v>
      </x:c>
      <x:c r="W4472" s="12">
        <x:v>0</x:v>
      </x:c>
      <x:c r="X4472" s="8">
        <x:v>0</x:v>
      </x:c>
      <x:c r="Y4472" s="13">
        <x:f t="shared" si="414"/>
        <x:v>5.2582417582417582</x:v>
      </x:c>
      <x:c r="Z4472" s="13">
        <x:f t="shared" si="415"/>
        <x:v>0.20675229357798164</x:v>
      </x:c>
      <x:c r="AA4472" s="13">
        <x:f t="shared" si="416"/>
        <x:v>7.640366972477064E-2</x:v>
      </x:c>
      <x:c r="AB4472" s="13">
        <x:f t="shared" si="417"/>
        <x:v>0.2449908256880734</x:v>
      </x:c>
      <x:c r="AC4472" s="13">
        <x:f t="shared" si="418"/>
        <x:v>1.1160809371671991</x:v>
      </x:c>
      <x:c r="AD4472" s="13">
        <x:f t="shared" si="419"/>
        <x:v>0.598605504587156</x:v>
      </x:c>
      <x:c r="AE4472" s="50" t="n">
        <x:f>IF(OR(NOT(ISNUMBER(Q4472)),NOT(ISNUMBER(R4472))),"",IF(Q4472&lt;R4472,1,0))</x:f>
        <x:v>0</x:v>
      </x:c>
      <x:c r="AF4472" s="50" t="n">
        <x:f>IFERROR(IF(AND(A4472=A4471,C4472=C4471+1,ISNUMBER(AE4471)),AE4471,""),"")</x:f>
        <x:v>0</x:v>
      </x:c>
      <x:c r="AG4472" s="52" t="n">
        <x:f>IFERROR(IF(AND(A4472=A4471,C4472=C4471+1,ISNUMBER(U4472),ISNUMBER(U4471),U4471&lt;&gt;0),U4472/U4471-1,""),"")</x:f>
        <x:v>0.12623637625465345</x:v>
      </x:c>
      <x:c r="AH4472" s="50" t="n">
        <x:f>IF(AND(ISNUMBER(AE4472),ISNUMBER(AF4472),ISNUMBER(AG4472)),IF(AND(AE4472=1,AF4472=1,AG4472&lt;0),1,0),"")</x:f>
        <x:v>0</x:v>
      </x:c>
      <x:c r="AI4472" s="50" t="n">
        <x:f>IF(AND(A4472=A4473,C4473=C4472+1,ISNUMBER(AH4473)),C4473,"")</x:f>
        <x:v>2014</x:v>
      </x:c>
      <x:c r="AJ4472" s="50" t="n">
        <x:f>IF(AND(A4472=A4473,C4473=C4472+1,ISNUMBER(AH4473)),AH4473,"")</x:f>
        <x:v>0</x:v>
      </x:c>
    </x:row>
    <x:row r="4473" ht="15">
      <x:c r="A4473" s="9" t="s">
        <x:v>309</x:v>
      </x:c>
      <x:c r="B4473" s="10">
        <x:v>42004</x:v>
      </x:c>
      <x:c r="C4473" s="9">
        <x:v>2014</x:v>
      </x:c>
      <x:c r="D4473" s="11">
        <x:v>1281.9000000000001</x:v>
      </x:c>
      <x:c r="E4473" s="11">
        <x:v>213.2</x:v>
      </x:c>
      <x:c r="F4473" s="11">
        <x:v>55.5</x:v>
      </x:c>
      <x:c r="G4473" s="11">
        <x:v>306.8</x:v>
      </x:c>
      <x:c r="H4473" s="11">
        <x:v>0</x:v>
      </x:c>
      <x:c r="I4473" s="11">
        <x:v>975.1</x:v>
      </x:c>
      <x:c r="J4473" s="11">
        <x:v>708</x:v>
      </x:c>
      <x:c r="K4473" s="11">
        <x:v>126.2</x:v>
      </x:c>
      <x:c r="L4473" s="11">
        <x:v>6.1</x:v>
      </x:c>
      <x:c r="M4473" s="11">
        <x:v>0</x:v>
      </x:c>
      <x:c r="N4473" s="11">
        <x:v>0</x:v>
      </x:c>
      <x:c r="O4473" s="11">
        <x:v>448.2</x:v>
      </x:c>
      <x:c r="P4473" s="11">
        <x:v>152.6</x:v>
      </x:c>
      <x:c r="Q4473" s="11">
        <x:v>202.8</x:v>
      </x:c>
      <x:c r="R4473" s="11">
        <x:v>0</x:v>
      </x:c>
      <x:c r="S4473" s="11">
        <x:v>14</x:v>
      </x:c>
      <x:c r="T4473" s="11">
        <x:v>251.2</x:v>
      </x:c>
      <x:c r="U4473" s="11">
        <x:v>1612.3643999999999</x:v>
      </x:c>
      <x:c r="V4473" s="11">
        <x:v>18</x:v>
      </x:c>
      <x:c r="W4473" s="12">
        <x:v>0</x:v>
      </x:c>
      <x:c r="X4473" s="8">
        <x:v>0</x:v>
      </x:c>
      <x:c r="Y4473" s="13">
        <x:f t="shared" si="414"/>
        <x:v>3.8414414414414413</x:v>
      </x:c>
      <x:c r="Z4473" s="13">
        <x:f t="shared" si="415"/>
        <x:v>0.23933224120446212</x:v>
      </x:c>
      <x:c r="AA4473" s="13">
        <x:f t="shared" si="416"/>
        <x:v>1.0921288712068024E-2</x:v>
      </x:c>
      <x:c r="AB4473" s="13">
        <x:f t="shared" si="417"/>
        <x:v>0.11904204696154144</x:v>
      </x:c>
      <x:c r="AC4473" s="13">
        <x:f t="shared" si="418"/>
        <x:v>0.8187744458930899</x:v>
      </x:c>
      <x:c r="AD4473" s="13">
        <x:f t="shared" si="419"/>
        <x:v>0.55230517201029716</x:v>
      </x:c>
      <x:c r="AE4473" s="50" t="n">
        <x:f>IF(OR(NOT(ISNUMBER(Q4473)),NOT(ISNUMBER(R4473))),"",IF(Q4473&lt;R4473,1,0))</x:f>
        <x:v>0</x:v>
      </x:c>
      <x:c r="AF4473" s="50" t="n">
        <x:f>IFERROR(IF(AND(A4473=A4472,C4473=C4472+1,ISNUMBER(AE4472)),AE4472,""),"")</x:f>
        <x:v>0</x:v>
      </x:c>
      <x:c r="AG4473" s="52" t="n">
        <x:f>IFERROR(IF(AND(A4473=A4472,C4473=C4472+1,ISNUMBER(U4473),ISNUMBER(U4472),U4472&lt;&gt;0),U4473/U4472-1,""),"")</x:f>
        <x:v>-0.27766901457793247</x:v>
      </x:c>
      <x:c r="AH4473" s="50" t="n">
        <x:f>IF(AND(ISNUMBER(AE4473),ISNUMBER(AF4473),ISNUMBER(AG4473)),IF(AND(AE4473=1,AF4473=1,AG4473&lt;0),1,0),"")</x:f>
        <x:v>0</x:v>
      </x:c>
      <x:c r="AI4473" s="50" t="n">
        <x:f>IF(AND(A4473=A4474,C4474=C4473+1,ISNUMBER(AH4474)),C4474,"")</x:f>
        <x:v>2015</x:v>
      </x:c>
      <x:c r="AJ4473" s="50" t="n">
        <x:f>IF(AND(A4473=A4474,C4474=C4473+1,ISNUMBER(AH4474)),AH4474,"")</x:f>
        <x:v>0</x:v>
      </x:c>
    </x:row>
    <x:row r="4474" ht="15">
      <x:c r="A4474" s="9" t="s">
        <x:v>309</x:v>
      </x:c>
      <x:c r="B4474" s="10">
        <x:v>42369</x:v>
      </x:c>
      <x:c r="C4474" s="9">
        <x:v>2015</x:v>
      </x:c>
      <x:c r="D4474" s="11">
        <x:v>1181.0999999999999</x:v>
      </x:c>
      <x:c r="E4474" s="11">
        <x:v>179.6</x:v>
      </x:c>
      <x:c r="F4474" s="11">
        <x:v>45</x:v>
      </x:c>
      <x:c r="G4474" s="11">
        <x:v>288.60000000000002</x:v>
      </x:c>
      <x:c r="H4474" s="11">
        <x:v>0</x:v>
      </x:c>
      <x:c r="I4474" s="11">
        <x:v>892.5</x:v>
      </x:c>
      <x:c r="J4474" s="11">
        <x:v>622.6</x:v>
      </x:c>
      <x:c r="K4474" s="11">
        <x:v>103.6</x:v>
      </x:c>
      <x:c r="L4474" s="11">
        <x:v>3.1</x:v>
      </x:c>
      <x:c r="M4474" s="11">
        <x:v>0</x:v>
      </x:c>
      <x:c r="N4474" s="11">
        <x:v>0</x:v>
      </x:c>
      <x:c r="O4474" s="11">
        <x:v>214.8</x:v>
      </x:c>
      <x:c r="P4474" s="11">
        <x:v>2</x:v>
      </x:c>
      <x:c r="Q4474" s="11">
        <x:v>101.2</x:v>
      </x:c>
      <x:c r="R4474" s="11">
        <x:v>0</x:v>
      </x:c>
      <x:c r="S4474" s="11">
        <x:v>-33.799999999999997</x:v>
      </x:c>
      <x:c r="T4474" s="11">
        <x:v>80.3</x:v>
      </x:c>
      <x:c r="U4474" s="11">
        <x:v>739.99400000000003</x:v>
      </x:c>
      <x:c r="V4474" s="11">
        <x:v>18</x:v>
      </x:c>
      <x:c r="W4474" s="12">
        <x:v>0</x:v>
      </x:c>
      <x:c r="X4474" s="8">
        <x:v>0</x:v>
      </x:c>
      <x:c r="Y4474" s="13">
        <x:f t="shared" si="414"/>
        <x:v>3.9911111111111111</x:v>
      </x:c>
      <x:c r="Z4474" s="13">
        <x:f t="shared" si="415"/>
        <x:v>0.24434848869697742</x:v>
      </x:c>
      <x:c r="AA4474" s="13">
        <x:f t="shared" si="416"/>
        <x:v>-2.8617390568114468E-2</x:v>
      </x:c>
      <x:c r="AB4474" s="13">
        <x:f t="shared" si="417"/>
        <x:v>1.6933367200067735E-3</x:v>
      </x:c>
      <x:c r="AC4474" s="13">
        <x:f t="shared" si="418"/>
        <x:v>0.27823977823977819</x:v>
      </x:c>
      <x:c r="AD4474" s="13">
        <x:f t="shared" si="419"/>
        <x:v>0.52713572093810857</x:v>
      </x:c>
      <x:c r="AE4474" s="50" t="n">
        <x:f>IF(OR(NOT(ISNUMBER(Q4474)),NOT(ISNUMBER(R4474))),"",IF(Q4474&lt;R4474,1,0))</x:f>
        <x:v>0</x:v>
      </x:c>
      <x:c r="AF4474" s="50" t="n">
        <x:f>IFERROR(IF(AND(A4474=A4473,C4474=C4473+1,ISNUMBER(AE4473)),AE4473,""),"")</x:f>
        <x:v>0</x:v>
      </x:c>
      <x:c r="AG4474" s="52" t="n">
        <x:f>IFERROR(IF(AND(A4474=A4473,C4474=C4473+1,ISNUMBER(U4474),ISNUMBER(U4473),U4473&lt;&gt;0),U4474/U4473-1,""),"")</x:f>
        <x:v>-0.54105039778849</x:v>
      </x:c>
      <x:c r="AH4474" s="50" t="n">
        <x:f>IF(AND(ISNUMBER(AE4474),ISNUMBER(AF4474),ISNUMBER(AG4474)),IF(AND(AE4474=1,AF4474=1,AG4474&lt;0),1,0),"")</x:f>
        <x:v>0</x:v>
      </x:c>
      <x:c r="AI4474" s="50" t="n">
        <x:f>IF(AND(A4474=A4475,C4475=C4474+1,ISNUMBER(AH4475)),C4475,"")</x:f>
        <x:v>2016</x:v>
      </x:c>
      <x:c r="AJ4474" s="50" t="n">
        <x:f>IF(AND(A4474=A4475,C4475=C4474+1,ISNUMBER(AH4475)),AH4475,"")</x:f>
        <x:v>0</x:v>
      </x:c>
    </x:row>
    <x:row r="4475" ht="15">
      <x:c r="A4475" s="9" t="s">
        <x:v>309</x:v>
      </x:c>
      <x:c r="B4475" s="10">
        <x:v>42735</x:v>
      </x:c>
      <x:c r="C4475" s="9">
        <x:v>2016</x:v>
      </x:c>
      <x:c r="D4475" s="11">
        <x:v>912.7</x:v>
      </x:c>
      <x:c r="E4475" s="11">
        <x:v>174.1</x:v>
      </x:c>
      <x:c r="F4475" s="11">
        <x:v>31.6</x:v>
      </x:c>
      <x:c r="G4475" s="11">
        <x:v>241.5</x:v>
      </x:c>
      <x:c r="H4475" s="11">
        <x:v>0</x:v>
      </x:c>
      <x:c r="I4475" s="11">
        <x:v>671.2</x:v>
      </x:c>
      <x:c r="J4475" s="11">
        <x:v>399.8</x:v>
      </x:c>
      <x:c r="K4475" s="11">
        <x:v>85</x:v>
      </x:c>
      <x:c r="L4475" s="11">
        <x:v>5.7</x:v>
      </x:c>
      <x:c r="M4475" s="11">
        <x:v>0</x:v>
      </x:c>
      <x:c r="N4475" s="11">
        <x:v>0</x:v>
      </x:c>
      <x:c r="O4475" s="11">
        <x:v>154.6</x:v>
      </x:c>
      <x:c r="P4475" s="11">
        <x:v>23.4</x:v>
      </x:c>
      <x:c r="Q4475" s="11">
        <x:v>88.3</x:v>
      </x:c>
      <x:c r="R4475" s="11">
        <x:v>0</x:v>
      </x:c>
      <x:c r="S4475" s="11">
        <x:v>-4.2</x:v>
      </x:c>
      <x:c r="T4475" s="11">
        <x:v>46</x:v>
      </x:c>
      <x:c r="U4475" s="11">
        <x:v>653.62800000000004</x:v>
      </x:c>
      <x:c r="V4475" s="11">
        <x:v>18</x:v>
      </x:c>
      <x:c r="W4475" s="12">
        <x:v>0</x:v>
      </x:c>
      <x:c r="X4475" s="8">
        <x:v>0</x:v>
      </x:c>
      <x:c r="Y4475" s="13">
        <x:f t="shared" si="414"/>
        <x:v>5.5094936708860756</x:v>
      </x:c>
      <x:c r="Z4475" s="13">
        <x:f t="shared" si="415"/>
        <x:v>0.26459953982688722</x:v>
      </x:c>
      <x:c r="AA4475" s="13">
        <x:f t="shared" si="416"/>
        <x:v>-4.6017311274241263E-3</x:v>
      </x:c>
      <x:c r="AB4475" s="13">
        <x:f t="shared" si="417"/>
        <x:v>2.5638216281362987E-2</x:v>
      </x:c>
      <x:c r="AC4475" s="13">
        <x:f t="shared" si="418"/>
        <x:v>0.19047619047619047</x:v>
      </x:c>
      <x:c r="AD4475" s="13">
        <x:f t="shared" si="419"/>
        <x:v>0.43804097732003944</x:v>
      </x:c>
      <x:c r="AE4475" s="50" t="n">
        <x:f>IF(OR(NOT(ISNUMBER(Q4475)),NOT(ISNUMBER(R4475))),"",IF(Q4475&lt;R4475,1,0))</x:f>
        <x:v>0</x:v>
      </x:c>
      <x:c r="AF4475" s="50" t="n">
        <x:f>IFERROR(IF(AND(A4475=A4474,C4475=C4474+1,ISNUMBER(AE4474)),AE4474,""),"")</x:f>
        <x:v>0</x:v>
      </x:c>
      <x:c r="AG4475" s="52" t="n">
        <x:f>IFERROR(IF(AND(A4475=A4474,C4475=C4474+1,ISNUMBER(U4475),ISNUMBER(U4474),U4474&lt;&gt;0),U4475/U4474-1,""),"")</x:f>
        <x:v>-0.11671175712235504</x:v>
      </x:c>
      <x:c r="AH4475" s="50" t="n">
        <x:f>IF(AND(ISNUMBER(AE4475),ISNUMBER(AF4475),ISNUMBER(AG4475)),IF(AND(AE4475=1,AF4475=1,AG4475&lt;0),1,0),"")</x:f>
        <x:v>0</x:v>
      </x:c>
      <x:c r="AI4475" s="50" t="n">
        <x:f>IF(AND(A4475=A4476,C4476=C4475+1,ISNUMBER(AH4476)),C4476,"")</x:f>
        <x:v>2017</x:v>
      </x:c>
      <x:c r="AJ4475" s="50" t="n">
        <x:f>IF(AND(A4475=A4476,C4476=C4475+1,ISNUMBER(AH4476)),AH4476,"")</x:f>
        <x:v>0</x:v>
      </x:c>
    </x:row>
    <x:row r="4476" ht="15">
      <x:c r="A4476" s="9" t="s">
        <x:v>309</x:v>
      </x:c>
      <x:c r="B4476" s="10">
        <x:v>43100</x:v>
      </x:c>
      <x:c r="C4476" s="9">
        <x:v>2017</x:v>
      </x:c>
      <x:c r="D4476" s="11">
        <x:v>709.8</x:v>
      </x:c>
      <x:c r="E4476" s="11">
        <x:v>163.19999999999999</x:v>
      </x:c>
      <x:c r="F4476" s="11">
        <x:v>29.9</x:v>
      </x:c>
      <x:c r="G4476" s="11">
        <x:v>215.2</x:v>
      </x:c>
      <x:c r="H4476" s="11">
        <x:v>0</x:v>
      </x:c>
      <x:c r="I4476" s="11">
        <x:v>494.6</x:v>
      </x:c>
      <x:c r="J4476" s="11">
        <x:v>221.1</x:v>
      </x:c>
      <x:c r="K4476" s="11">
        <x:v>112.4</x:v>
      </x:c>
      <x:c r="L4476" s="11">
        <x:v>4.2</x:v>
      </x:c>
      <x:c r="M4476" s="11">
        <x:v>0</x:v>
      </x:c>
      <x:c r="N4476" s="11">
        <x:v>0</x:v>
      </x:c>
      <x:c r="O4476" s="11">
        <x:v>156.19999999999999</x:v>
      </x:c>
      <x:c r="P4476" s="11">
        <x:v>22.9</x:v>
      </x:c>
      <x:c r="Q4476" s="11">
        <x:v>79.7</x:v>
      </x:c>
      <x:c r="R4476" s="11">
        <x:v>0</x:v>
      </x:c>
      <x:c r="S4476" s="11">
        <x:v>-157.30000000000001</x:v>
      </x:c>
      <x:c r="T4476" s="11">
        <x:v>45</x:v>
      </x:c>
      <x:c r="U4476" s="11">
        <x:v>500.56299999999999</x:v>
      </x:c>
      <x:c r="V4476" s="11">
        <x:v>18</x:v>
      </x:c>
      <x:c r="W4476" s="12">
        <x:v>0</x:v>
      </x:c>
      <x:c r="X4476" s="8">
        <x:v>0</x:v>
      </x:c>
      <x:c r="Y4476" s="13">
        <x:f t="shared" si="414"/>
        <x:v>5.4581939799331103</x:v>
      </x:c>
      <x:c r="Z4476" s="13">
        <x:f t="shared" si="415"/>
        <x:v>0.30318399549168779</x:v>
      </x:c>
      <x:c r="AA4476" s="13">
        <x:f t="shared" si="416"/>
        <x:v>-0.22161172161172163</x:v>
      </x:c>
      <x:c r="AB4476" s="13">
        <x:f t="shared" si="417"/>
        <x:v>3.226260918568611E-2</x:v>
      </x:c>
      <x:c r="AC4476" s="13">
        <x:f t="shared" si="418"/>
        <x:v>0.20910780669144982</x:v>
      </x:c>
      <x:c r="AD4476" s="13">
        <x:f t="shared" si="419"/>
        <x:v>0.31149619611158075</x:v>
      </x:c>
      <x:c r="AE4476" s="50" t="n">
        <x:f>IF(OR(NOT(ISNUMBER(Q4476)),NOT(ISNUMBER(R4476))),"",IF(Q4476&lt;R4476,1,0))</x:f>
        <x:v>0</x:v>
      </x:c>
      <x:c r="AF4476" s="50" t="n">
        <x:f>IFERROR(IF(AND(A4476=A4475,C4476=C4475+1,ISNUMBER(AE4475)),AE4475,""),"")</x:f>
        <x:v>0</x:v>
      </x:c>
      <x:c r="AG4476" s="52" t="n">
        <x:f>IFERROR(IF(AND(A4476=A4475,C4476=C4475+1,ISNUMBER(U4476),ISNUMBER(U4475),U4475&lt;&gt;0),U4476/U4475-1,""),"")</x:f>
        <x:v>-0.23417754441364202</x:v>
      </x:c>
      <x:c r="AH4476" s="50" t="n">
        <x:f>IF(AND(ISNUMBER(AE4476),ISNUMBER(AF4476),ISNUMBER(AG4476)),IF(AND(AE4476=1,AF4476=1,AG4476&lt;0),1,0),"")</x:f>
        <x:v>0</x:v>
      </x:c>
      <x:c r="AI4476" s="50" t="n">
        <x:f>IF(AND(A4476=A4477,C4477=C4476+1,ISNUMBER(AH4477)),C4477,"")</x:f>
        <x:v>2018</x:v>
      </x:c>
      <x:c r="AJ4476" s="50" t="n">
        <x:f>IF(AND(A4476=A4477,C4477=C4476+1,ISNUMBER(AH4477)),AH4477,"")</x:f>
        <x:v>0</x:v>
      </x:c>
    </x:row>
    <x:row r="4477" ht="15">
      <x:c r="A4477" s="9" t="s">
        <x:v>309</x:v>
      </x:c>
      <x:c r="B4477" s="10">
        <x:v>43465</x:v>
      </x:c>
      <x:c r="C4477" s="9">
        <x:v>2018</x:v>
      </x:c>
      <x:c r="D4477" s="11">
        <x:v>818</x:v>
      </x:c>
      <x:c r="E4477" s="11">
        <x:v>264.39999999999998</x:v>
      </x:c>
      <x:c r="F4477" s="11">
        <x:v>28.1</x:v>
      </x:c>
      <x:c r="G4477" s="11">
        <x:v>317.2</x:v>
      </x:c>
      <x:c r="H4477" s="11">
        <x:v>95.6</x:v>
      </x:c>
      <x:c r="I4477" s="11">
        <x:v>500.8</x:v>
      </x:c>
      <x:c r="J4477" s="11">
        <x:v>226.6</x:v>
      </x:c>
      <x:c r="K4477" s="11">
        <x:v>240.1</x:v>
      </x:c>
      <x:c r="L4477" s="11">
        <x:v>4.0999999999999996</x:v>
      </x:c>
      <x:c r="M4477" s="11">
        <x:v>0</x:v>
      </x:c>
      <x:c r="N4477" s="11">
        <x:v>95.6</x:v>
      </x:c>
      <x:c r="O4477" s="11">
        <x:v>175.1</x:v>
      </x:c>
      <x:c r="P4477" s="11">
        <x:v>79.900000000000006</x:v>
      </x:c>
      <x:c r="Q4477" s="11">
        <x:v>132</x:v>
      </x:c>
      <x:c r="R4477" s="11">
        <x:v>0</x:v>
      </x:c>
      <x:c r="S4477" s="11">
        <x:v>27.7</x:v>
      </x:c>
      <x:c r="T4477" s="11">
        <x:v>54.2</x:v>
      </x:c>
      <x:c r="U4477" s="11">
        <x:v>287.71440000000001</x:v>
      </x:c>
      <x:c r="V4477" s="11">
        <x:v>18</x:v>
      </x:c>
      <x:c r="W4477" s="12">
        <x:v>0</x:v>
      </x:c>
      <x:c r="X4477" s="8">
        <x:v>0</x:v>
      </x:c>
      <x:c r="Y4477" s="13">
        <x:f t="shared" si="414"/>
        <x:v>9.4092526690391445</x:v>
      </x:c>
      <x:c r="Z4477" s="13">
        <x:f t="shared" si="415"/>
        <x:v>0.38777506112469434</x:v>
      </x:c>
      <x:c r="AA4477" s="13">
        <x:f t="shared" si="416"/>
        <x:v>3.3863080684596578E-2</x:v>
      </x:c>
      <x:c r="AB4477" s="13">
        <x:f t="shared" si="417"/>
        <x:v>9.7677261613691932E-2</x:v>
      </x:c>
      <x:c r="AC4477" s="13">
        <x:f t="shared" si="418"/>
        <x:v>0.17087011349306433</x:v>
      </x:c>
      <x:c r="AD4477" s="13">
        <x:f t="shared" si="419"/>
        <x:v>0.27701711491442543</x:v>
      </x:c>
      <x:c r="AE4477" s="50" t="n">
        <x:f>IF(OR(NOT(ISNUMBER(Q4477)),NOT(ISNUMBER(R4477))),"",IF(Q4477&lt;R4477,1,0))</x:f>
        <x:v>0</x:v>
      </x:c>
      <x:c r="AF4477" s="50" t="n">
        <x:f>IFERROR(IF(AND(A4477=A4476,C4477=C4476+1,ISNUMBER(AE4476)),AE4476,""),"")</x:f>
        <x:v>0</x:v>
      </x:c>
      <x:c r="AG4477" s="52" t="n">
        <x:f>IFERROR(IF(AND(A4477=A4476,C4477=C4476+1,ISNUMBER(U4477),ISNUMBER(U4476),U4476&lt;&gt;0),U4477/U4476-1,""),"")</x:f>
        <x:v>-0.4252184040770093</x:v>
      </x:c>
      <x:c r="AH4477" s="50" t="n">
        <x:f>IF(AND(ISNUMBER(AE4477),ISNUMBER(AF4477),ISNUMBER(AG4477)),IF(AND(AE4477=1,AF4477=1,AG4477&lt;0),1,0),"")</x:f>
        <x:v>0</x:v>
      </x:c>
      <x:c r="AI4477" s="50" t="n">
        <x:f>IF(AND(A4477=A4478,C4478=C4477+1,ISNUMBER(AH4478)),C4478,"")</x:f>
        <x:v>2019</x:v>
      </x:c>
      <x:c r="AJ4477" s="50" t="n">
        <x:f>IF(AND(A4477=A4478,C4478=C4477+1,ISNUMBER(AH4478)),AH4478,"")</x:f>
        <x:v>0</x:v>
      </x:c>
    </x:row>
    <x:row r="4478" ht="15">
      <x:c r="A4478" s="9" t="s">
        <x:v>309</x:v>
      </x:c>
      <x:c r="B4478" s="10">
        <x:v>43830</x:v>
      </x:c>
      <x:c r="C4478" s="9">
        <x:v>2019</x:v>
      </x:c>
      <x:c r="D4478" s="11">
        <x:v>858</x:v>
      </x:c>
      <x:c r="E4478" s="11">
        <x:v>117.1</x:v>
      </x:c>
      <x:c r="F4478" s="11">
        <x:v>71.5</x:v>
      </x:c>
      <x:c r="G4478" s="11">
        <x:v>347.9</x:v>
      </x:c>
      <x:c r="H4478" s="11">
        <x:v>105.3</x:v>
      </x:c>
      <x:c r="I4478" s="11">
        <x:v>510.1</x:v>
      </x:c>
      <x:c r="J4478" s="11">
        <x:v>176.2</x:v>
      </x:c>
      <x:c r="K4478" s="11">
        <x:v>58.5</x:v>
      </x:c>
      <x:c r="L4478" s="11">
        <x:v>16.2</x:v>
      </x:c>
      <x:c r="M4478" s="11">
        <x:v>27.2</x:v>
      </x:c>
      <x:c r="N4478" s="11">
        <x:v>78.099999999999994</x:v>
      </x:c>
      <x:c r="O4478" s="11">
        <x:v>189.7</x:v>
      </x:c>
      <x:c r="P4478" s="11">
        <x:v>38</x:v>
      </x:c>
      <x:c r="Q4478" s="11">
        <x:v>113.5</x:v>
      </x:c>
      <x:c r="R4478" s="11">
        <x:v>7</x:v>
      </x:c>
      <x:c r="S4478" s="11">
        <x:v>-24.5</x:v>
      </x:c>
      <x:c r="T4478" s="11">
        <x:v>72.3</x:v>
      </x:c>
      <x:c r="U4478" s="11">
        <x:v>275.2115</x:v>
      </x:c>
      <x:c r="V4478" s="11">
        <x:v>18</x:v>
      </x:c>
      <x:c r="W4478" s="12">
        <x:v>0</x:v>
      </x:c>
      <x:c r="X4478" s="8">
        <x:v>0</x:v>
      </x:c>
      <x:c r="Y4478" s="13">
        <x:f t="shared" si="414"/>
        <x:v>1.6377622377622376</x:v>
      </x:c>
      <x:c r="Z4478" s="13">
        <x:f t="shared" si="415"/>
        <x:v>0.40547785547785548</x:v>
      </x:c>
      <x:c r="AA4478" s="13">
        <x:f t="shared" si="416"/>
        <x:v>-2.8554778554778556E-2</x:v>
      </x:c>
      <x:c r="AB4478" s="13">
        <x:f t="shared" si="417"/>
        <x:v>4.4289044289044288E-2</x:v>
      </x:c>
      <x:c r="AC4478" s="13">
        <x:f t="shared" si="418"/>
        <x:v>0.20781833860304685</x:v>
      </x:c>
      <x:c r="AD4478" s="13">
        <x:f t="shared" si="419"/>
        <x:v>0.20536130536130534</x:v>
      </x:c>
      <x:c r="AE4478" s="50" t="n">
        <x:f>IF(OR(NOT(ISNUMBER(Q4478)),NOT(ISNUMBER(R4478))),"",IF(Q4478&lt;R4478,1,0))</x:f>
        <x:v>0</x:v>
      </x:c>
      <x:c r="AF4478" s="50" t="n">
        <x:f>IFERROR(IF(AND(A4478=A4477,C4478=C4477+1,ISNUMBER(AE4477)),AE4477,""),"")</x:f>
        <x:v>0</x:v>
      </x:c>
      <x:c r="AG4478" s="52" t="n">
        <x:f>IFERROR(IF(AND(A4478=A4477,C4478=C4477+1,ISNUMBER(U4478),ISNUMBER(U4477),U4477&lt;&gt;0),U4478/U4477-1,""),"")</x:f>
        <x:v>-0.04345594103041073</x:v>
      </x:c>
      <x:c r="AH4478" s="50" t="n">
        <x:f>IF(AND(ISNUMBER(AE4478),ISNUMBER(AF4478),ISNUMBER(AG4478)),IF(AND(AE4478=1,AF4478=1,AG4478&lt;0),1,0),"")</x:f>
        <x:v>0</x:v>
      </x:c>
      <x:c r="AI4478" s="50" t="n">
        <x:f>IF(AND(A4478=A4479,C4479=C4478+1,ISNUMBER(AH4479)),C4479,"")</x:f>
        <x:v>2020</x:v>
      </x:c>
      <x:c r="AJ4478" s="50" t="n">
        <x:f>IF(AND(A4478=A4479,C4479=C4478+1,ISNUMBER(AH4479)),AH4479,"")</x:f>
        <x:v>0</x:v>
      </x:c>
    </x:row>
    <x:row r="4479" ht="15">
      <x:c r="A4479" s="9" t="s">
        <x:v>309</x:v>
      </x:c>
      <x:c r="B4479" s="10">
        <x:v>44196</x:v>
      </x:c>
      <x:c r="C4479" s="9">
        <x:v>2020</x:v>
      </x:c>
      <x:c r="D4479" s="11">
        <x:v>549</x:v>
      </x:c>
      <x:c r="E4479" s="11">
        <x:v>65.8</x:v>
      </x:c>
      <x:c r="F4479" s="11">
        <x:v>55.4</x:v>
      </x:c>
      <x:c r="G4479" s="11">
        <x:v>255.3</x:v>
      </x:c>
      <x:c r="H4479" s="11">
        <x:v>54.1</x:v>
      </x:c>
      <x:c r="I4479" s="11">
        <x:v>293.7</x:v>
      </x:c>
      <x:c r="J4479" s="11">
        <x:v>-36.6</x:v>
      </x:c>
      <x:c r="K4479" s="11">
        <x:v>24.6</x:v>
      </x:c>
      <x:c r="L4479" s="11">
        <x:v>17.7</x:v>
      </x:c>
      <x:c r="M4479" s="11">
        <x:v>13.1</x:v>
      </x:c>
      <x:c r="N4479" s="11">
        <x:v>41</x:v>
      </x:c>
      <x:c r="O4479" s="11">
        <x:v>142</x:v>
      </x:c>
      <x:c r="P4479" s="11">
        <x:v>-231.3</x:v>
      </x:c>
      <x:c r="Q4479" s="11">
        <x:v>-166.8</x:v>
      </x:c>
      <x:c r="R4479" s="11">
        <x:v>4.5</x:v>
      </x:c>
      <x:c r="S4479" s="11">
        <x:v>-215.8</x:v>
      </x:c>
      <x:c r="T4479" s="11">
        <x:v>56.4</x:v>
      </x:c>
      <x:c r="U4479" s="11">
        <x:v>100.39</x:v>
      </x:c>
      <x:c r="V4479" s="11">
        <x:v>18</x:v>
      </x:c>
      <x:c r="W4479" s="12">
        <x:v>0</x:v>
      </x:c>
      <x:c r="X4479" s="8">
        <x:v>0</x:v>
      </x:c>
      <x:c r="Y4479" s="13">
        <x:f t="shared" si="414"/>
        <x:v>1.1877256317689531</x:v>
      </x:c>
      <x:c r="Z4479" s="13">
        <x:f t="shared" si="415"/>
        <x:v>0.46502732240437161</x:v>
      </x:c>
      <x:c r="AA4479" s="13">
        <x:f t="shared" si="416"/>
        <x:v>-0.39307832422586525</x:v>
      </x:c>
      <x:c r="AB4479" s="13">
        <x:f t="shared" si="417"/>
        <x:v>-0.4213114754098361</x:v>
      </x:c>
      <x:c r="AC4479" s="13">
        <x:f t="shared" si="418"/>
        <x:v>0.22091656874265569</x:v>
      </x:c>
      <x:c r="AD4479" s="13">
        <x:f t="shared" si="419"/>
        <x:v>-6.6666666666666666E-2</x:v>
      </x:c>
      <x:c r="AE4479" s="50" t="n">
        <x:f>IF(OR(NOT(ISNUMBER(Q4479)),NOT(ISNUMBER(R4479))),"",IF(Q4479&lt;R4479,1,0))</x:f>
        <x:v>1</x:v>
      </x:c>
      <x:c r="AF4479" s="50" t="n">
        <x:f>IFERROR(IF(AND(A4479=A4478,C4479=C4478+1,ISNUMBER(AE4478)),AE4478,""),"")</x:f>
        <x:v>0</x:v>
      </x:c>
      <x:c r="AG4479" s="52" t="n">
        <x:f>IFERROR(IF(AND(A4479=A4478,C4479=C4478+1,ISNUMBER(U4479),ISNUMBER(U4478),U4478&lt;&gt;0),U4479/U4478-1,""),"")</x:f>
        <x:v>-0.6352259989135629</x:v>
      </x:c>
      <x:c r="AH4479" s="50" t="n">
        <x:f>IF(AND(ISNUMBER(AE4479),ISNUMBER(AF4479),ISNUMBER(AG4479)),IF(AND(AE4479=1,AF4479=1,AG4479&lt;0),1,0),"")</x:f>
        <x:v>0</x:v>
      </x:c>
      <x:c r="AI4479" s="50" t="n">
        <x:f>IF(AND(A4479=A4480,C4480=C4479+1,ISNUMBER(AH4480)),C4480,"")</x:f>
        <x:v>2021</x:v>
      </x:c>
      <x:c r="AJ4479" s="50" t="n">
        <x:f>IF(AND(A4479=A4480,C4480=C4479+1,ISNUMBER(AH4480)),AH4480,"")</x:f>
        <x:v>0</x:v>
      </x:c>
    </x:row>
    <x:row r="4480" ht="15">
      <x:c r="A4480" s="9" t="s">
        <x:v>309</x:v>
      </x:c>
      <x:c r="B4480" s="10">
        <x:v>44561</x:v>
      </x:c>
      <x:c r="C4480" s="9">
        <x:v>2021</x:v>
      </x:c>
      <x:c r="D4480" s="11">
        <x:v>589.70000000000005</x:v>
      </x:c>
      <x:c r="E4480" s="11">
        <x:v>129.4</x:v>
      </x:c>
      <x:c r="F4480" s="11">
        <x:v>77.8</x:v>
      </x:c>
      <x:c r="G4480" s="11">
        <x:v>285.3</x:v>
      </x:c>
      <x:c r="H4480" s="11">
        <x:v>80.5</x:v>
      </x:c>
      <x:c r="I4480" s="11">
        <x:v>304.39999999999998</x:v>
      </x:c>
      <x:c r="J4480" s="11">
        <x:v>-39</x:v>
      </x:c>
      <x:c r="K4480" s="11">
        <x:v>27.1</x:v>
      </x:c>
      <x:c r="L4480" s="11">
        <x:v>10.7</x:v>
      </x:c>
      <x:c r="M4480" s="11">
        <x:v>33.299999999999997</x:v>
      </x:c>
      <x:c r="N4480" s="11">
        <x:v>47.2</x:v>
      </x:c>
      <x:c r="O4480" s="11">
        <x:v>134.1</x:v>
      </x:c>
      <x:c r="P4480" s="11">
        <x:v>48.3</x:v>
      </x:c>
      <x:c r="Q4480" s="11">
        <x:v>99.7</x:v>
      </x:c>
      <x:c r="R4480" s="11">
        <x:v>3.8</x:v>
      </x:c>
      <x:c r="S4480" s="11">
        <x:v>-4.7</x:v>
      </x:c>
      <x:c r="T4480" s="11">
        <x:v>10.8</x:v>
      </x:c>
      <x:c r="U4480" s="11">
        <x:v>139.8897</x:v>
      </x:c>
      <x:c r="V4480" s="11">
        <x:v>18</x:v>
      </x:c>
      <x:c r="W4480" s="12">
        <x:v>0</x:v>
      </x:c>
      <x:c r="X4480" s="8">
        <x:v>0</x:v>
      </x:c>
      <x:c r="Y4480" s="13">
        <x:f t="shared" si="414"/>
        <x:v>1.6632390745501286</x:v>
      </x:c>
      <x:c r="Z4480" s="13">
        <x:f t="shared" si="415"/>
        <x:v>0.48380532474139393</x:v>
      </x:c>
      <x:c r="AA4480" s="13">
        <x:f t="shared" si="416"/>
        <x:v>-7.9701543157537722E-3</x:v>
      </x:c>
      <x:c r="AB4480" s="13">
        <x:f t="shared" si="417"/>
        <x:v>8.1906053925724934E-2</x:v>
      </x:c>
      <x:c r="AC4480" s="13">
        <x:f t="shared" si="418"/>
        <x:v>3.7854889589905363E-2</x:v>
      </x:c>
      <x:c r="AD4480" s="13">
        <x:f t="shared" si="419"/>
        <x:v>-6.6135323045616409E-2</x:v>
      </x:c>
      <x:c r="AE4480" s="50" t="n">
        <x:f>IF(OR(NOT(ISNUMBER(Q4480)),NOT(ISNUMBER(R4480))),"",IF(Q4480&lt;R4480,1,0))</x:f>
        <x:v>0</x:v>
      </x:c>
      <x:c r="AF4480" s="50" t="n">
        <x:f>IFERROR(IF(AND(A4480=A4479,C4480=C4479+1,ISNUMBER(AE4479)),AE4479,""),"")</x:f>
        <x:v>1</x:v>
      </x:c>
      <x:c r="AG4480" s="52" t="n">
        <x:f>IFERROR(IF(AND(A4480=A4479,C4480=C4479+1,ISNUMBER(U4480),ISNUMBER(U4479),U4479&lt;&gt;0),U4480/U4479-1,""),"")</x:f>
        <x:v>0.3934624962645683</x:v>
      </x:c>
      <x:c r="AH4480" s="50" t="n">
        <x:f>IF(AND(ISNUMBER(AE4480),ISNUMBER(AF4480),ISNUMBER(AG4480)),IF(AND(AE4480=1,AF4480=1,AG4480&lt;0),1,0),"")</x:f>
        <x:v>0</x:v>
      </x:c>
      <x:c r="AI4480" s="50" t="n">
        <x:f>IF(AND(A4480=A4481,C4481=C4480+1,ISNUMBER(AH4481)),C4481,"")</x:f>
        <x:v>2022</x:v>
      </x:c>
      <x:c r="AJ4480" s="50" t="n">
        <x:f>IF(AND(A4480=A4481,C4481=C4480+1,ISNUMBER(AH4481)),AH4481,"")</x:f>
        <x:v>0</x:v>
      </x:c>
    </x:row>
    <x:row r="4481" ht="15">
      <x:c r="A4481" s="9" t="s">
        <x:v>309</x:v>
      </x:c>
      <x:c r="B4481" s="10">
        <x:v>44926</x:v>
      </x:c>
      <x:c r="C4481" s="9">
        <x:v>2022</x:v>
      </x:c>
      <x:c r="D4481" s="11">
        <x:v>572.9</x:v>
      </x:c>
      <x:c r="E4481" s="11">
        <x:v>115.5</x:v>
      </x:c>
      <x:c r="F4481" s="11">
        <x:v>59.1</x:v>
      </x:c>
      <x:c r="G4481" s="11">
        <x:v>242.3</x:v>
      </x:c>
      <x:c r="H4481" s="11">
        <x:v>75</x:v>
      </x:c>
      <x:c r="I4481" s="11">
        <x:v>330.6</x:v>
      </x:c>
      <x:c r="J4481" s="11">
        <x:v>-15.3</x:v>
      </x:c>
      <x:c r="K4481" s="11">
        <x:v>45.3</x:v>
      </x:c>
      <x:c r="L4481" s="11">
        <x:v>7.2</x:v>
      </x:c>
      <x:c r="M4481" s="11">
        <x:v>39.9</x:v>
      </x:c>
      <x:c r="N4481" s="11">
        <x:v>35.1</x:v>
      </x:c>
      <x:c r="O4481" s="11">
        <x:v>199.1</x:v>
      </x:c>
      <x:c r="P4481" s="11">
        <x:v>100.2</x:v>
      </x:c>
      <x:c r="Q4481" s="11">
        <x:v>155.4</x:v>
      </x:c>
      <x:c r="R4481" s="11">
        <x:v>6</x:v>
      </x:c>
      <x:c r="S4481" s="11">
        <x:v>24.4</x:v>
      </x:c>
      <x:c r="T4481" s="11">
        <x:v>53.4</x:v>
      </x:c>
      <x:c r="U4481" s="11">
        <x:v>121.9633</x:v>
      </x:c>
      <x:c r="V4481" s="11">
        <x:v>18</x:v>
      </x:c>
      <x:c r="W4481" s="12">
        <x:v>0</x:v>
      </x:c>
      <x:c r="X4481" s="8">
        <x:v>0</x:v>
      </x:c>
      <x:c r="Y4481" s="13">
        <x:f t="shared" si="414"/>
        <x:v>1.9543147208121827</x:v>
      </x:c>
      <x:c r="Z4481" s="13">
        <x:f t="shared" si="415"/>
        <x:v>0.42293593995461692</x:v>
      </x:c>
      <x:c r="AA4481" s="13">
        <x:f t="shared" si="416"/>
        <x:v>4.2590329900506194E-2</x:v>
      </x:c>
      <x:c r="AB4481" s="13">
        <x:f t="shared" si="417"/>
        <x:v>0.17489963344388201</x:v>
      </x:c>
      <x:c r="AC4481" s="13">
        <x:f t="shared" si="418"/>
        <x:v>0.22038794882377216</x:v>
      </x:c>
      <x:c r="AD4481" s="13">
        <x:f t="shared" si="419"/>
        <x:v>-2.6706231454005937E-2</x:v>
      </x:c>
      <x:c r="AE4481" s="50" t="n">
        <x:f>IF(OR(NOT(ISNUMBER(Q4481)),NOT(ISNUMBER(R4481))),"",IF(Q4481&lt;R4481,1,0))</x:f>
        <x:v>0</x:v>
      </x:c>
      <x:c r="AF4481" s="50" t="n">
        <x:f>IFERROR(IF(AND(A4481=A4480,C4481=C4480+1,ISNUMBER(AE4480)),AE4480,""),"")</x:f>
        <x:v>0</x:v>
      </x:c>
      <x:c r="AG4481" s="52" t="n">
        <x:f>IFERROR(IF(AND(A4481=A4480,C4481=C4480+1,ISNUMBER(U4481),ISNUMBER(U4480),U4480&lt;&gt;0),U4481/U4480-1,""),"")</x:f>
        <x:v>-0.1281466755593872</x:v>
      </x:c>
      <x:c r="AH4481" s="50" t="n">
        <x:f>IF(AND(ISNUMBER(AE4481),ISNUMBER(AF4481),ISNUMBER(AG4481)),IF(AND(AE4481=1,AF4481=1,AG4481&lt;0),1,0),"")</x:f>
        <x:v>0</x:v>
      </x:c>
      <x:c r="AI4481" s="50" t="n">
        <x:f>IF(AND(A4481=A4482,C4482=C4481+1,ISNUMBER(AH4482)),C4482,"")</x:f>
        <x:v>2023</x:v>
      </x:c>
      <x:c r="AJ4481" s="50" t="n">
        <x:f>IF(AND(A4481=A4482,C4482=C4481+1,ISNUMBER(AH4482)),AH4482,"")</x:f>
        <x:v>0</x:v>
      </x:c>
    </x:row>
    <x:row r="4482" ht="15">
      <x:c r="A4482" s="9" t="s">
        <x:v>309</x:v>
      </x:c>
      <x:c r="B4482" s="10">
        <x:v>45291</x:v>
      </x:c>
      <x:c r="C4482" s="9">
        <x:v>2023</x:v>
      </x:c>
      <x:c r="D4482" s="11">
        <x:v>457</x:v>
      </x:c>
      <x:c r="E4482" s="11">
        <x:v>100.4</x:v>
      </x:c>
      <x:c r="F4482" s="11">
        <x:v>48.1</x:v>
      </x:c>
      <x:c r="G4482" s="11">
        <x:v>181.8</x:v>
      </x:c>
      <x:c r="H4482" s="11">
        <x:v>41</x:v>
      </x:c>
      <x:c r="I4482" s="11">
        <x:v>275.2</x:v>
      </x:c>
      <x:c r="J4482" s="11">
        <x:v>-71.900000000000006</x:v>
      </x:c>
      <x:c r="K4482" s="11">
        <x:v>32.6</x:v>
      </x:c>
      <x:c r="L4482" s="11">
        <x:v>3.3</x:v>
      </x:c>
      <x:c r="M4482" s="11">
        <x:v>29.8</x:v>
      </x:c>
      <x:c r="N4482" s="11">
        <x:v>11.2</x:v>
      </x:c>
      <x:c r="O4482" s="11">
        <x:v>167.9</x:v>
      </x:c>
      <x:c r="P4482" s="11">
        <x:v>-18.100000000000001</x:v>
      </x:c>
      <x:c r="Q4482" s="11">
        <x:v>37.5</x:v>
      </x:c>
      <x:c r="R4482" s="11">
        <x:v>6.4</x:v>
      </x:c>
      <x:c r="S4482" s="11">
        <x:v>-48.8</x:v>
      </x:c>
      <x:c r="T4482" s="11">
        <x:v>38.5</x:v>
      </x:c>
      <x:c r="U4482" s="11">
        <x:v>114.9674</x:v>
      </x:c>
      <x:c r="V4482" s="11">
        <x:v>18</x:v>
      </x:c>
      <x:c r="W4482" s="12">
        <x:v>0</x:v>
      </x:c>
      <x:c r="X4482" s="8">
        <x:v>0</x:v>
      </x:c>
      <x:c r="Y4482" s="13">
        <x:f t="shared" si="414"/>
        <x:v>2.0873180873180872</x:v>
      </x:c>
      <x:c r="Z4482" s="13">
        <x:f t="shared" si="415"/>
        <x:v>0.39781181619256017</x:v>
      </x:c>
      <x:c r="AA4482" s="13">
        <x:f t="shared" si="416"/>
        <x:v>-0.10678336980306345</x:v>
      </x:c>
      <x:c r="AB4482" s="13">
        <x:f t="shared" si="417"/>
        <x:v>-3.9606126914660832E-2</x:v>
      </x:c>
      <x:c r="AC4482" s="13">
        <x:f t="shared" si="418"/>
        <x:v>0.21177117711771176</x:v>
      </x:c>
      <x:c r="AD4482" s="13">
        <x:f t="shared" si="419"/>
        <x:v>-0.15733041575492343</x:v>
      </x:c>
      <x:c r="AE4482" s="50" t="n">
        <x:f>IF(OR(NOT(ISNUMBER(Q4482)),NOT(ISNUMBER(R4482))),"",IF(Q4482&lt;R4482,1,0))</x:f>
        <x:v>0</x:v>
      </x:c>
      <x:c r="AF4482" s="50" t="n">
        <x:f>IFERROR(IF(AND(A4482=A4481,C4482=C4481+1,ISNUMBER(AE4481)),AE4481,""),"")</x:f>
        <x:v>0</x:v>
      </x:c>
      <x:c r="AG4482" s="52" t="n">
        <x:f>IFERROR(IF(AND(A4482=A4481,C4482=C4481+1,ISNUMBER(U4482),ISNUMBER(U4481),U4481&lt;&gt;0),U4482/U4481-1,""),"")</x:f>
        <x:v>-0.057360697849271114</x:v>
      </x:c>
      <x:c r="AH4482" s="50" t="n">
        <x:f>IF(AND(ISNUMBER(AE4482),ISNUMBER(AF4482),ISNUMBER(AG4482)),IF(AND(AE4482=1,AF4482=1,AG4482&lt;0),1,0),"")</x:f>
        <x:v>0</x:v>
      </x:c>
      <x:c r="AI4482" s="50" t="n">
        <x:f>IF(AND(A4482=A4483,C4483=C4482+1,ISNUMBER(AH4483)),C4483,"")</x:f>
        <x:v>2024</x:v>
      </x:c>
      <x:c r="AJ4482" s="50" t="n">
        <x:f>IF(AND(A4482=A4483,C4483=C4482+1,ISNUMBER(AH4483)),AH4483,"")</x:f>
        <x:v>0</x:v>
      </x:c>
    </x:row>
    <x:row r="4483" ht="15">
      <x:c r="A4483" s="9" t="s">
        <x:v>309</x:v>
      </x:c>
      <x:c r="B4483" s="10">
        <x:v>45657</x:v>
      </x:c>
      <x:c r="C4483" s="9">
        <x:v>2024</x:v>
      </x:c>
      <x:c r="D4483" s="11">
        <x:v>427.3</x:v>
      </x:c>
      <x:c r="E4483" s="11">
        <x:v>74</x:v>
      </x:c>
      <x:c r="F4483" s="11">
        <x:v>17.7</x:v>
      </x:c>
      <x:c r="G4483" s="11">
        <x:v>131.6</x:v>
      </x:c>
      <x:c r="H4483" s="11">
        <x:v>0.2</x:v>
      </x:c>
      <x:c r="I4483" s="11">
        <x:v>295.7</x:v>
      </x:c>
      <x:c r="J4483" s="11">
        <x:v>-53.5</x:v>
      </x:c>
      <x:c r="K4483" s="11">
        <x:v>16.5</x:v>
      </x:c>
      <x:c r="L4483" s="11">
        <x:v>9.3000000000000007</x:v>
      </x:c>
      <x:c r="M4483" s="11">
        <x:v>0.2</x:v>
      </x:c>
      <x:c r="N4483" s="11">
        <x:v>0</x:v>
      </x:c>
      <x:c r="O4483" s="11">
        <x:v>136</x:v>
      </x:c>
      <x:c r="P4483" s="11">
        <x:v>64.3</x:v>
      </x:c>
      <x:c r="Q4483" s="11">
        <x:v>111.6</x:v>
      </x:c>
      <x:c r="R4483" s="11">
        <x:v>2.4</x:v>
      </x:c>
      <x:c r="S4483" s="11">
        <x:v>23.6</x:v>
      </x:c>
      <x:c r="T4483" s="11">
        <x:v>51.6</x:v>
      </x:c>
      <x:c r="U4483" s="11">
        <x:v>126.265</x:v>
      </x:c>
      <x:c r="V4483" s="11">
        <x:v>18</x:v>
      </x:c>
      <x:c r="W4483" s="12">
        <x:v>0</x:v>
      </x:c>
      <x:c r="X4483" s="8">
        <x:v>0</x:v>
      </x:c>
      <x:c r="Y4483" s="13" t="n">
        <x:f t="shared" ref="Y4483:Y4546" si="420">IF(AND(ISNUMBER(E4483),ISNUMBER(F4483),F4483&lt;&gt;0),E4483/F4483,"")</x:f>
        <x:v>4.1807909604519775</x:v>
      </x:c>
      <x:c r="Z4483" s="13" t="n">
        <x:f t="shared" ref="Z4483:Z4546" si="421">IF(AND(ISNUMBER(G4483),ISNUMBER(D4483),D4483&lt;&gt;0),G4483/D4483,"")</x:f>
        <x:v>0.30798034168031824</x:v>
      </x:c>
      <x:c r="AA4483" s="13" t="n">
        <x:f t="shared" ref="AA4483:AA4546" si="422">IF(AND(ISNUMBER(S4483),ISNUMBER(D4483),D4483&lt;&gt;0),S4483/D4483,"")</x:f>
        <x:v>0.05523051720102972</x:v>
      </x:c>
      <x:c r="AB4483" s="13" t="n">
        <x:f t="shared" ref="AB4483:AB4546" si="423">IF(AND(ISNUMBER(P4483),ISNUMBER(D4483),D4483&lt;&gt;0),P4483/D4483,"")</x:f>
        <x:v>0.15047975661128013</x:v>
      </x:c>
      <x:c r="AC4483" s="13" t="n">
        <x:f t="shared" ref="AC4483:AC4546" si="424">IF(AND(ISNUMBER(T4483),ISNUMBER(G4483),G4483&lt;&gt;0),T4483/G4483,"")</x:f>
        <x:v>0.39209726443769</x:v>
      </x:c>
      <x:c r="AD4483" s="13" t="n">
        <x:f t="shared" ref="AD4483:AD4546" si="425">IF(AND(ISNUMBER(J4483),ISNUMBER(D4483),D4483&lt;&gt;0),J4483/D4483,"")</x:f>
        <x:v>-0.12520477416335127</x:v>
      </x:c>
      <x:c r="AE4483" s="50" t="n">
        <x:f>IF(OR(NOT(ISNUMBER(Q4483)),NOT(ISNUMBER(R4483))),"",IF(Q4483&lt;R4483,1,0))</x:f>
        <x:v>0</x:v>
      </x:c>
      <x:c r="AF4483" s="50" t="n">
        <x:f>IFERROR(IF(AND(A4483=A4482,C4483=C4482+1,ISNUMBER(AE4482)),AE4482,""),"")</x:f>
        <x:v>0</x:v>
      </x:c>
      <x:c r="AG4483" s="52" t="n">
        <x:f>IFERROR(IF(AND(A4483=A4482,C4483=C4482+1,ISNUMBER(U4483),ISNUMBER(U4482),U4482&lt;&gt;0),U4483/U4482-1,""),"")</x:f>
        <x:v>0.09826785680114547</x:v>
      </x:c>
      <x:c r="AH4483" s="50" t="n">
        <x:f>IF(AND(ISNUMBER(AE4483),ISNUMBER(AF4483),ISNUMBER(AG4483)),IF(AND(AE4483=1,AF4483=1,AG4483&lt;0),1,0),"")</x:f>
        <x:v>0</x:v>
      </x:c>
      <x:c r="AI4483" s="50" t="str">
        <x:f>IF(AND(A4483=A4484,C4484=C4483+1,ISNUMBER(AH4484)),C4484,"")</x:f>
      </x:c>
      <x:c r="AJ4483" s="50" t="str">
        <x:f>IF(AND(A4483=A4484,C4484=C4483+1,ISNUMBER(AH4484)),AH4484,"")</x:f>
      </x:c>
    </x:row>
    <x:row r="4484" ht="15">
      <x:c r="A4484" s="9" t="s">
        <x:v>310</x:v>
      </x:c>
      <x:c r="B4484" s="10">
        <x:v>39447</x:v>
      </x:c>
      <x:c r="C4484" s="9">
        <x:v>2007</x:v>
      </x:c>
      <x:c r="D4484" s="11">
        <x:v>1383.895</x:v>
      </x:c>
      <x:c r="E4484" s="11">
        <x:v>132.30799999999999</x:v>
      </x:c>
      <x:c r="F4484" s="11">
        <x:v>167.68899999999999</x:v>
      </x:c>
      <x:c r="G4484" s="11">
        <x:v>980.803</x:v>
      </x:c>
      <x:c r="H4484" s="11">
        <x:v>798.7</x:v>
      </x:c>
      <x:c r="I4484" s="11">
        <x:v>403.09199999999998</x:v>
      </x:c>
      <x:c r="J4484" s="11">
        <x:v>254.43199999999999</x:v>
      </x:c>
      <x:c r="K4484" s="11">
        <x:v>122.03</x:v>
      </x:c>
      <x:c r="L4484" s="11" t="s">
        <x:v>40</x:v>
      </x:c>
      <x:c r="M4484" s="11" t="s">
        <x:v>40</x:v>
      </x:c>
      <x:c r="N4484" s="11">
        <x:v>798.7</x:v>
      </x:c>
      <x:c r="O4484" s="11">
        <x:v>87.992000000000004</x:v>
      </x:c>
      <x:c r="P4484" s="11">
        <x:v>39.531999999999996</x:v>
      </x:c>
      <x:c r="Q4484" s="11">
        <x:v>42.345999999999997</x:v>
      </x:c>
      <x:c r="R4484" s="11">
        <x:v>47.731000000000002</x:v>
      </x:c>
      <x:c r="S4484" s="11">
        <x:v>-32.548999999999999</x:v>
      </x:c>
      <x:c r="T4484" s="11">
        <x:v>9.8490000000000002</x:v>
      </x:c>
      <x:c r="U4484" s="11">
        <x:v>243.26249999999999</x:v>
      </x:c>
      <x:c r="V4484" s="11">
        <x:v>16</x:v>
      </x:c>
      <x:c r="W4484" s="12">
        <x:v>2</x:v>
      </x:c>
      <x:c r="X4484" s="8">
        <x:v>0</x:v>
      </x:c>
      <x:c r="Y4484" s="13">
        <x:f t="shared" si="420"/>
        <x:v>0.78900822355670319</x:v>
      </x:c>
      <x:c r="Z4484" s="13">
        <x:f t="shared" si="421"/>
        <x:v>0.70872645684824354</x:v>
      </x:c>
      <x:c r="AA4484" s="13">
        <x:f t="shared" si="422"/>
        <x:v>-2.351984796534419E-2</x:v>
      </x:c>
      <x:c r="AB4484" s="13">
        <x:f t="shared" si="423"/>
        <x:v>2.8565751014347184E-2</x:v>
      </x:c>
      <x:c r="AC4484" s="13">
        <x:f t="shared" si="424"/>
        <x:v>1.0041771895069652E-2</x:v>
      </x:c>
      <x:c r="AD4484" s="13">
        <x:f t="shared" si="425"/>
        <x:v>0.18385209860574681</x:v>
      </x:c>
      <x:c r="AE4484" s="50" t="n">
        <x:f>IF(OR(NOT(ISNUMBER(Q4484)),NOT(ISNUMBER(R4484))),"",IF(Q4484&lt;R4484,1,0))</x:f>
        <x:v>1</x:v>
      </x:c>
      <x:c r="AF4484" s="50" t="str">
        <x:f>IFERROR(IF(AND(A4484=A4483,C4484=C4483+1,ISNUMBER(AE4483)),AE4483,""),"")</x:f>
      </x:c>
      <x:c r="AG4484" s="52" t="str">
        <x:f>IFERROR(IF(AND(A4484=A4483,C4484=C4483+1,ISNUMBER(U4484),ISNUMBER(U4483),U4483&lt;&gt;0),U4484/U4483-1,""),"")</x:f>
      </x:c>
      <x:c r="AH4484" s="50" t="str">
        <x:f>IF(AND(ISNUMBER(AE4484),ISNUMBER(AF4484),ISNUMBER(AG4484)),IF(AND(AE4484=1,AF4484=1,AG4484&lt;0),1,0),"")</x:f>
      </x:c>
      <x:c r="AI4484" s="50" t="n">
        <x:f>IF(AND(A4484=A4485,C4485=C4484+1,ISNUMBER(AH4485)),C4485,"")</x:f>
        <x:v>2008</x:v>
      </x:c>
      <x:c r="AJ4484" s="50" t="n">
        <x:f>IF(AND(A4484=A4485,C4485=C4484+1,ISNUMBER(AH4485)),AH4485,"")</x:f>
        <x:v>1</x:v>
      </x:c>
    </x:row>
    <x:row r="4485" ht="15">
      <x:c r="A4485" s="9" t="s">
        <x:v>310</x:v>
      </x:c>
      <x:c r="B4485" s="10">
        <x:v>39813</x:v>
      </x:c>
      <x:c r="C4485" s="9">
        <x:v>2008</x:v>
      </x:c>
      <x:c r="D4485" s="11">
        <x:v>1074.9829999999999</x:v>
      </x:c>
      <x:c r="E4485" s="11">
        <x:v>205.893</x:v>
      </x:c>
      <x:c r="F4485" s="11">
        <x:v>133.923</x:v>
      </x:c>
      <x:c r="G4485" s="11">
        <x:v>736.39800000000002</x:v>
      </x:c>
      <x:c r="H4485" s="11">
        <x:v>601.60599999999999</x:v>
      </x:c>
      <x:c r="I4485" s="11">
        <x:v>338.58499999999998</x:v>
      </x:c>
      <x:c r="J4485" s="11">
        <x:v>152.215</x:v>
      </x:c>
      <x:c r="K4485" s="11">
        <x:v>195.29599999999999</x:v>
      </x:c>
      <x:c r="L4485" s="11" t="s">
        <x:v>40</x:v>
      </x:c>
      <x:c r="M4485" s="11">
        <x:v>72.558000000000007</x:v>
      </x:c>
      <x:c r="N4485" s="11">
        <x:v>529.048</x:v>
      </x:c>
      <x:c r="O4485" s="11">
        <x:v>64.938999999999993</x:v>
      </x:c>
      <x:c r="P4485" s="11">
        <x:v>44.198</x:v>
      </x:c>
      <x:c r="Q4485" s="11">
        <x:v>45.625999999999998</x:v>
      </x:c>
      <x:c r="R4485" s="11">
        <x:v>63.636000000000003</x:v>
      </x:c>
      <x:c r="S4485" s="11">
        <x:v>-78.174999999999997</x:v>
      </x:c>
      <x:c r="T4485" s="11">
        <x:v>7.5609999999999999</x:v>
      </x:c>
      <x:c r="U4485" s="11">
        <x:v>203.57339999999999</x:v>
      </x:c>
      <x:c r="V4485" s="11">
        <x:v>17</x:v>
      </x:c>
      <x:c r="W4485" s="12">
        <x:v>1</x:v>
      </x:c>
      <x:c r="X4485" s="8">
        <x:v>0</x:v>
      </x:c>
      <x:c r="Y4485" s="13">
        <x:f t="shared" si="420"/>
        <x:v>1.5373983557716</x:v>
      </x:c>
      <x:c r="Z4485" s="13">
        <x:f t="shared" si="421"/>
        <x:v>0.68503222841663547</x:v>
      </x:c>
      <x:c r="AA4485" s="13">
        <x:f t="shared" si="422"/>
        <x:v>-7.2722080256152885E-2</x:v>
      </x:c>
      <x:c r="AB4485" s="13">
        <x:f t="shared" si="423"/>
        <x:v>4.1115068796436782E-2</x:v>
      </x:c>
      <x:c r="AC4485" s="13">
        <x:f t="shared" si="424"/>
        <x:v>1.0267545539232861E-2</x:v>
      </x:c>
      <x:c r="AD4485" s="13">
        <x:f t="shared" si="425"/>
        <x:v>0.14159758805488087</x:v>
      </x:c>
      <x:c r="AE4485" s="50" t="n">
        <x:f>IF(OR(NOT(ISNUMBER(Q4485)),NOT(ISNUMBER(R4485))),"",IF(Q4485&lt;R4485,1,0))</x:f>
        <x:v>1</x:v>
      </x:c>
      <x:c r="AF4485" s="50" t="n">
        <x:f>IFERROR(IF(AND(A4485=A4484,C4485=C4484+1,ISNUMBER(AE4484)),AE4484,""),"")</x:f>
        <x:v>1</x:v>
      </x:c>
      <x:c r="AG4485" s="52" t="n">
        <x:f>IFERROR(IF(AND(A4485=A4484,C4485=C4484+1,ISNUMBER(U4485),ISNUMBER(U4484),U4484&lt;&gt;0),U4485/U4484-1,""),"")</x:f>
        <x:v>-0.16315338369045784</x:v>
      </x:c>
      <x:c r="AH4485" s="50" t="n">
        <x:f>IF(AND(ISNUMBER(AE4485),ISNUMBER(AF4485),ISNUMBER(AG4485)),IF(AND(AE4485=1,AF4485=1,AG4485&lt;0),1,0),"")</x:f>
        <x:v>1</x:v>
      </x:c>
      <x:c r="AI4485" s="50" t="n">
        <x:f>IF(AND(A4485=A4486,C4486=C4485+1,ISNUMBER(AH4486)),C4486,"")</x:f>
        <x:v>2009</x:v>
      </x:c>
      <x:c r="AJ4485" s="50" t="n">
        <x:f>IF(AND(A4485=A4486,C4486=C4485+1,ISNUMBER(AH4486)),AH4486,"")</x:f>
        <x:v>0</x:v>
      </x:c>
    </x:row>
    <x:row r="4486" ht="15">
      <x:c r="A4486" s="9" t="s">
        <x:v>310</x:v>
      </x:c>
      <x:c r="B4486" s="10">
        <x:v>40178</x:v>
      </x:c>
      <x:c r="C4486" s="9">
        <x:v>2009</x:v>
      </x:c>
      <x:c r="D4486" s="11">
        <x:v>1024.9000000000001</x:v>
      </x:c>
      <x:c r="E4486" s="11">
        <x:v>80.7</x:v>
      </x:c>
      <x:c r="F4486" s="11">
        <x:v>164.3</x:v>
      </x:c>
      <x:c r="G4486" s="11">
        <x:v>715.9</x:v>
      </x:c>
      <x:c r="H4486" s="11">
        <x:v>592.79999999999995</x:v>
      </x:c>
      <x:c r="I4486" s="11">
        <x:v>309</x:v>
      </x:c>
      <x:c r="J4486" s="11">
        <x:v>121.5</x:v>
      </x:c>
      <x:c r="K4486" s="11">
        <x:v>70.3</x:v>
      </x:c>
      <x:c r="L4486" s="11" t="s">
        <x:v>40</x:v>
      </x:c>
      <x:c r="M4486" s="11">
        <x:v>11.1</x:v>
      </x:c>
      <x:c r="N4486" s="11">
        <x:v>581.70000000000005</x:v>
      </x:c>
      <x:c r="O4486" s="11">
        <x:v>78.5</x:v>
      </x:c>
      <x:c r="P4486" s="11">
        <x:v>41.5</x:v>
      </x:c>
      <x:c r="Q4486" s="11">
        <x:v>42</x:v>
      </x:c>
      <x:c r="R4486" s="11">
        <x:v>28.9</x:v>
      </x:c>
      <x:c r="S4486" s="11">
        <x:v>17.5</x:v>
      </x:c>
      <x:c r="T4486" s="11">
        <x:v>17.399999999999999</x:v>
      </x:c>
      <x:c r="U4486" s="11">
        <x:v>239.52099999999999</x:v>
      </x:c>
      <x:c r="V4486" s="11">
        <x:v>17</x:v>
      </x:c>
      <x:c r="W4486" s="12">
        <x:v>1</x:v>
      </x:c>
      <x:c r="X4486" s="8">
        <x:v>0</x:v>
      </x:c>
      <x:c r="Y4486" s="13">
        <x:f t="shared" si="420"/>
        <x:v>0.49117468046256846</x:v>
      </x:c>
      <x:c r="Z4486" s="13">
        <x:f t="shared" si="421"/>
        <x:v>0.6985071714313591</x:v>
      </x:c>
      <x:c r="AA4486" s="13">
        <x:f t="shared" si="422"/>
        <x:v>1.7074836569421405E-2</x:v>
      </x:c>
      <x:c r="AB4486" s="13">
        <x:f t="shared" si="423"/>
        <x:v>4.049175529319933E-2</x:v>
      </x:c>
      <x:c r="AC4486" s="13">
        <x:f t="shared" si="424"/>
        <x:v>2.4305070540578292E-2</x:v>
      </x:c>
      <x:c r="AD4486" s="13">
        <x:f t="shared" si="425"/>
        <x:v>0.11854815103912576</x:v>
      </x:c>
      <x:c r="AE4486" s="50" t="n">
        <x:f>IF(OR(NOT(ISNUMBER(Q4486)),NOT(ISNUMBER(R4486))),"",IF(Q4486&lt;R4486,1,0))</x:f>
        <x:v>0</x:v>
      </x:c>
      <x:c r="AF4486" s="50" t="n">
        <x:f>IFERROR(IF(AND(A4486=A4485,C4486=C4485+1,ISNUMBER(AE4485)),AE4485,""),"")</x:f>
        <x:v>1</x:v>
      </x:c>
      <x:c r="AG4486" s="52" t="n">
        <x:f>IFERROR(IF(AND(A4486=A4485,C4486=C4485+1,ISNUMBER(U4486),ISNUMBER(U4485),U4485&lt;&gt;0),U4486/U4485-1,""),"")</x:f>
        <x:v>0.176582991687519</x:v>
      </x:c>
      <x:c r="AH4486" s="50" t="n">
        <x:f>IF(AND(ISNUMBER(AE4486),ISNUMBER(AF4486),ISNUMBER(AG4486)),IF(AND(AE4486=1,AF4486=1,AG4486&lt;0),1,0),"")</x:f>
        <x:v>0</x:v>
      </x:c>
      <x:c r="AI4486" s="50" t="n">
        <x:f>IF(AND(A4486=A4487,C4487=C4486+1,ISNUMBER(AH4487)),C4487,"")</x:f>
        <x:v>2010</x:v>
      </x:c>
      <x:c r="AJ4486" s="50" t="n">
        <x:f>IF(AND(A4486=A4487,C4487=C4486+1,ISNUMBER(AH4487)),AH4487,"")</x:f>
        <x:v>0</x:v>
      </x:c>
    </x:row>
    <x:row r="4487" ht="15">
      <x:c r="A4487" s="9" t="s">
        <x:v>310</x:v>
      </x:c>
      <x:c r="B4487" s="10">
        <x:v>40543</x:v>
      </x:c>
      <x:c r="C4487" s="9">
        <x:v>2010</x:v>
      </x:c>
      <x:c r="D4487" s="11">
        <x:v>1078.4000000000001</x:v>
      </x:c>
      <x:c r="E4487" s="11">
        <x:v>59.8</x:v>
      </x:c>
      <x:c r="F4487" s="11">
        <x:v>123.1</x:v>
      </x:c>
      <x:c r="G4487" s="11">
        <x:v>721.2</x:v>
      </x:c>
      <x:c r="H4487" s="11">
        <x:v>589.29999999999995</x:v>
      </x:c>
      <x:c r="I4487" s="11">
        <x:v>357.2</x:v>
      </x:c>
      <x:c r="J4487" s="11">
        <x:v>171.6</x:v>
      </x:c>
      <x:c r="K4487" s="11">
        <x:v>48.3</x:v>
      </x:c>
      <x:c r="L4487" s="11" t="s">
        <x:v>40</x:v>
      </x:c>
      <x:c r="M4487" s="11">
        <x:v>12.1</x:v>
      </x:c>
      <x:c r="N4487" s="11">
        <x:v>577.20000000000005</x:v>
      </x:c>
      <x:c r="O4487" s="11">
        <x:v>88.4</x:v>
      </x:c>
      <x:c r="P4487" s="11">
        <x:v>88.2</x:v>
      </x:c>
      <x:c r="Q4487" s="11">
        <x:v>88.5</x:v>
      </x:c>
      <x:c r="R4487" s="11">
        <x:v>27.1</x:v>
      </x:c>
      <x:c r="S4487" s="11">
        <x:v>60.1</x:v>
      </x:c>
      <x:c r="T4487" s="11">
        <x:v>31.3</x:v>
      </x:c>
      <x:c r="U4487" s="11">
        <x:v>249.01419999999999</x:v>
      </x:c>
      <x:c r="V4487" s="11">
        <x:v>17</x:v>
      </x:c>
      <x:c r="W4487" s="12">
        <x:v>1</x:v>
      </x:c>
      <x:c r="X4487" s="8">
        <x:v>0</x:v>
      </x:c>
      <x:c r="Y4487" s="13">
        <x:f t="shared" si="420"/>
        <x:v>0.48578391551584077</x:v>
      </x:c>
      <x:c r="Z4487" s="13">
        <x:f t="shared" si="421"/>
        <x:v>0.66876854599406532</x:v>
      </x:c>
      <x:c r="AA4487" s="13">
        <x:f t="shared" si="422"/>
        <x:v>5.5730712166172106E-2</x:v>
      </x:c>
      <x:c r="AB4487" s="13">
        <x:f t="shared" si="423"/>
        <x:v>8.1787833827893175E-2</x:v>
      </x:c>
      <x:c r="AC4487" s="13">
        <x:f t="shared" si="424"/>
        <x:v>4.3399889073765942E-2</x:v>
      </x:c>
      <x:c r="AD4487" s="13">
        <x:f t="shared" si="425"/>
        <x:v>0.15912462908011868</x:v>
      </x:c>
      <x:c r="AE4487" s="50" t="n">
        <x:f>IF(OR(NOT(ISNUMBER(Q4487)),NOT(ISNUMBER(R4487))),"",IF(Q4487&lt;R4487,1,0))</x:f>
        <x:v>0</x:v>
      </x:c>
      <x:c r="AF4487" s="50" t="n">
        <x:f>IFERROR(IF(AND(A4487=A4486,C4487=C4486+1,ISNUMBER(AE4486)),AE4486,""),"")</x:f>
        <x:v>0</x:v>
      </x:c>
      <x:c r="AG4487" s="52" t="n">
        <x:f>IFERROR(IF(AND(A4487=A4486,C4487=C4486+1,ISNUMBER(U4487),ISNUMBER(U4486),U4486&lt;&gt;0),U4487/U4486-1,""),"")</x:f>
        <x:v>0.03963410306403192</x:v>
      </x:c>
      <x:c r="AH4487" s="50" t="n">
        <x:f>IF(AND(ISNUMBER(AE4487),ISNUMBER(AF4487),ISNUMBER(AG4487)),IF(AND(AE4487=1,AF4487=1,AG4487&lt;0),1,0),"")</x:f>
        <x:v>0</x:v>
      </x:c>
      <x:c r="AI4487" s="50" t="n">
        <x:f>IF(AND(A4487=A4488,C4488=C4487+1,ISNUMBER(AH4488)),C4488,"")</x:f>
        <x:v>2011</x:v>
      </x:c>
      <x:c r="AJ4487" s="50" t="n">
        <x:f>IF(AND(A4487=A4488,C4488=C4487+1,ISNUMBER(AH4488)),AH4488,"")</x:f>
        <x:v>0</x:v>
      </x:c>
    </x:row>
    <x:row r="4488" ht="15">
      <x:c r="A4488" s="9" t="s">
        <x:v>310</x:v>
      </x:c>
      <x:c r="B4488" s="10">
        <x:v>40908</x:v>
      </x:c>
      <x:c r="C4488" s="9">
        <x:v>2011</x:v>
      </x:c>
      <x:c r="D4488" s="11">
        <x:v>1104.3</x:v>
      </x:c>
      <x:c r="E4488" s="11">
        <x:v>67.3</x:v>
      </x:c>
      <x:c r="F4488" s="11">
        <x:v>182.9</x:v>
      </x:c>
      <x:c r="G4488" s="11">
        <x:v>736.8</x:v>
      </x:c>
      <x:c r="H4488" s="11">
        <x:v>621</x:v>
      </x:c>
      <x:c r="I4488" s="11">
        <x:v>367.5</x:v>
      </x:c>
      <x:c r="J4488" s="11">
        <x:v>197.5</x:v>
      </x:c>
      <x:c r="K4488" s="11">
        <x:v>55.3</x:v>
      </x:c>
      <x:c r="L4488" s="11" t="s">
        <x:v>40</x:v>
      </x:c>
      <x:c r="M4488" s="11">
        <x:v>38.4</x:v>
      </x:c>
      <x:c r="N4488" s="11">
        <x:v>582.6</x:v>
      </x:c>
      <x:c r="O4488" s="11">
        <x:v>80.599999999999994</x:v>
      </x:c>
      <x:c r="P4488" s="11">
        <x:v>70.2</x:v>
      </x:c>
      <x:c r="Q4488" s="11">
        <x:v>70.400000000000006</x:v>
      </x:c>
      <x:c r="R4488" s="11">
        <x:v>47.7</x:v>
      </x:c>
      <x:c r="S4488" s="11">
        <x:v>37.5</x:v>
      </x:c>
      <x:c r="T4488" s="11">
        <x:v>25.1</x:v>
      </x:c>
      <x:c r="U4488" s="11">
        <x:v>236.88800000000001</x:v>
      </x:c>
      <x:c r="V4488" s="11">
        <x:v>17</x:v>
      </x:c>
      <x:c r="W4488" s="12">
        <x:v>1</x:v>
      </x:c>
      <x:c r="X4488" s="8">
        <x:v>0</x:v>
      </x:c>
      <x:c r="Y4488" s="13">
        <x:f t="shared" si="420"/>
        <x:v>0.36796063422635317</x:v>
      </x:c>
      <x:c r="Z4488" s="13">
        <x:f t="shared" si="421"/>
        <x:v>0.66720999728334696</x:v>
      </x:c>
      <x:c r="AA4488" s="13">
        <x:f t="shared" si="422"/>
        <x:v>3.3958163542515622E-2</x:v>
      </x:c>
      <x:c r="AB4488" s="13">
        <x:f t="shared" si="423"/>
        <x:v>6.3569682151589244E-2</x:v>
      </x:c>
      <x:c r="AC4488" s="13">
        <x:f t="shared" si="424"/>
        <x:v>3.4066232356134638E-2</x:v>
      </x:c>
      <x:c r="AD4488" s="13">
        <x:f t="shared" si="425"/>
        <x:v>0.17884632799058228</x:v>
      </x:c>
      <x:c r="AE4488" s="50" t="n">
        <x:f>IF(OR(NOT(ISNUMBER(Q4488)),NOT(ISNUMBER(R4488))),"",IF(Q4488&lt;R4488,1,0))</x:f>
        <x:v>0</x:v>
      </x:c>
      <x:c r="AF4488" s="50" t="n">
        <x:f>IFERROR(IF(AND(A4488=A4487,C4488=C4487+1,ISNUMBER(AE4487)),AE4487,""),"")</x:f>
        <x:v>0</x:v>
      </x:c>
      <x:c r="AG4488" s="52" t="n">
        <x:f>IFERROR(IF(AND(A4488=A4487,C4488=C4487+1,ISNUMBER(U4488),ISNUMBER(U4487),U4487&lt;&gt;0),U4488/U4487-1,""),"")</x:f>
        <x:v>-0.04869682130577291</x:v>
      </x:c>
      <x:c r="AH4488" s="50" t="n">
        <x:f>IF(AND(ISNUMBER(AE4488),ISNUMBER(AF4488),ISNUMBER(AG4488)),IF(AND(AE4488=1,AF4488=1,AG4488&lt;0),1,0),"")</x:f>
        <x:v>0</x:v>
      </x:c>
      <x:c r="AI4488" s="50" t="n">
        <x:f>IF(AND(A4488=A4489,C4489=C4488+1,ISNUMBER(AH4489)),C4489,"")</x:f>
        <x:v>2012</x:v>
      </x:c>
      <x:c r="AJ4488" s="50" t="n">
        <x:f>IF(AND(A4488=A4489,C4489=C4488+1,ISNUMBER(AH4489)),AH4489,"")</x:f>
        <x:v>0</x:v>
      </x:c>
    </x:row>
    <x:row r="4489" ht="15">
      <x:c r="A4489" s="9" t="s">
        <x:v>310</x:v>
      </x:c>
      <x:c r="B4489" s="10">
        <x:v>41274</x:v>
      </x:c>
      <x:c r="C4489" s="9">
        <x:v>2012</x:v>
      </x:c>
      <x:c r="D4489" s="11">
        <x:v>1225.7</x:v>
      </x:c>
      <x:c r="E4489" s="11">
        <x:v>115.2</x:v>
      </x:c>
      <x:c r="F4489" s="11">
        <x:v>172.6</x:v>
      </x:c>
      <x:c r="G4489" s="11">
        <x:v>808.6</x:v>
      </x:c>
      <x:c r="H4489" s="11">
        <x:v>685</x:v>
      </x:c>
      <x:c r="I4489" s="11">
        <x:v>417.1</x:v>
      </x:c>
      <x:c r="J4489" s="11">
        <x:v>101.8</x:v>
      </x:c>
      <x:c r="K4489" s="11">
        <x:v>97.6</x:v>
      </x:c>
      <x:c r="L4489" s="11" t="s">
        <x:v>40</x:v>
      </x:c>
      <x:c r="M4489" s="11">
        <x:v>104.1</x:v>
      </x:c>
      <x:c r="N4489" s="11">
        <x:v>580.9</x:v>
      </x:c>
      <x:c r="O4489" s="11">
        <x:v>62.9</x:v>
      </x:c>
      <x:c r="P4489" s="11">
        <x:v>65.3</x:v>
      </x:c>
      <x:c r="Q4489" s="11">
        <x:v>65.5</x:v>
      </x:c>
      <x:c r="R4489" s="11">
        <x:v>25.6</x:v>
      </x:c>
      <x:c r="S4489" s="11">
        <x:v>46.7</x:v>
      </x:c>
      <x:c r="T4489" s="11">
        <x:v>31.9</x:v>
      </x:c>
      <x:c r="U4489" s="11">
        <x:v>331.29</x:v>
      </x:c>
      <x:c r="V4489" s="11">
        <x:v>17</x:v>
      </x:c>
      <x:c r="W4489" s="12">
        <x:v>1</x:v>
      </x:c>
      <x:c r="X4489" s="8">
        <x:v>0</x:v>
      </x:c>
      <x:c r="Y4489" s="13">
        <x:f t="shared" si="420"/>
        <x:v>0.66743916570104289</x:v>
      </x:c>
      <x:c r="Z4489" s="13">
        <x:f t="shared" si="421"/>
        <x:v>0.65970465856245408</x:v>
      </x:c>
      <x:c r="AA4489" s="13">
        <x:f t="shared" si="422"/>
        <x:v>3.8100677164069514E-2</x:v>
      </x:c>
      <x:c r="AB4489" s="13">
        <x:f t="shared" si="423"/>
        <x:v>5.3275679203720318E-2</x:v>
      </x:c>
      <x:c r="AC4489" s="13">
        <x:f t="shared" si="424"/>
        <x:v>3.9450902794954237E-2</x:v>
      </x:c>
      <x:c r="AD4489" s="13">
        <x:f t="shared" si="425"/>
        <x:v>8.3054581055723262E-2</x:v>
      </x:c>
      <x:c r="AE4489" s="50" t="n">
        <x:f>IF(OR(NOT(ISNUMBER(Q4489)),NOT(ISNUMBER(R4489))),"",IF(Q4489&lt;R4489,1,0))</x:f>
        <x:v>0</x:v>
      </x:c>
      <x:c r="AF4489" s="50" t="n">
        <x:f>IFERROR(IF(AND(A4489=A4488,C4489=C4488+1,ISNUMBER(AE4488)),AE4488,""),"")</x:f>
        <x:v>0</x:v>
      </x:c>
      <x:c r="AG4489" s="52" t="n">
        <x:f>IFERROR(IF(AND(A4489=A4488,C4489=C4488+1,ISNUMBER(U4489),ISNUMBER(U4488),U4488&lt;&gt;0),U4489/U4488-1,""),"")</x:f>
        <x:v>0.3985090000337712</x:v>
      </x:c>
      <x:c r="AH4489" s="50" t="n">
        <x:f>IF(AND(ISNUMBER(AE4489),ISNUMBER(AF4489),ISNUMBER(AG4489)),IF(AND(AE4489=1,AF4489=1,AG4489&lt;0),1,0),"")</x:f>
        <x:v>0</x:v>
      </x:c>
      <x:c r="AI4489" s="50" t="n">
        <x:f>IF(AND(A4489=A4490,C4490=C4489+1,ISNUMBER(AH4490)),C4490,"")</x:f>
        <x:v>2013</x:v>
      </x:c>
      <x:c r="AJ4489" s="50" t="n">
        <x:f>IF(AND(A4489=A4490,C4490=C4489+1,ISNUMBER(AH4490)),AH4490,"")</x:f>
        <x:v>0</x:v>
      </x:c>
    </x:row>
    <x:row r="4490" ht="15">
      <x:c r="A4490" s="9" t="s">
        <x:v>310</x:v>
      </x:c>
      <x:c r="B4490" s="10">
        <x:v>41639</x:v>
      </x:c>
      <x:c r="C4490" s="9">
        <x:v>2013</x:v>
      </x:c>
      <x:c r="D4490" s="11">
        <x:v>1399.8</x:v>
      </x:c>
      <x:c r="E4490" s="11">
        <x:v>142.80000000000001</x:v>
      </x:c>
      <x:c r="F4490" s="11">
        <x:v>121.3</x:v>
      </x:c>
      <x:c r="G4490" s="11">
        <x:v>918.9</x:v>
      </x:c>
      <x:c r="H4490" s="11">
        <x:v>794.8</x:v>
      </x:c>
      <x:c r="I4490" s="11">
        <x:v>480.9</x:v>
      </x:c>
      <x:c r="J4490" s="11">
        <x:v>290.3</x:v>
      </x:c>
      <x:c r="K4490" s="11">
        <x:v>129.80000000000001</x:v>
      </x:c>
      <x:c r="L4490" s="11" t="s">
        <x:v>40</x:v>
      </x:c>
      <x:c r="M4490" s="11">
        <x:v>184.2</x:v>
      </x:c>
      <x:c r="N4490" s="11">
        <x:v>610.6</x:v>
      </x:c>
      <x:c r="O4490" s="11">
        <x:v>102.1</x:v>
      </x:c>
      <x:c r="P4490" s="11">
        <x:v>87.8</x:v>
      </x:c>
      <x:c r="Q4490" s="11">
        <x:v>88.1</x:v>
      </x:c>
      <x:c r="R4490" s="11">
        <x:v>21.9</x:v>
      </x:c>
      <x:c r="S4490" s="11">
        <x:v>63.2</x:v>
      </x:c>
      <x:c r="T4490" s="11">
        <x:v>35.799999999999997</x:v>
      </x:c>
      <x:c r="U4490" s="11">
        <x:v>606.12279999999998</x:v>
      </x:c>
      <x:c r="V4490" s="11">
        <x:v>17</x:v>
      </x:c>
      <x:c r="W4490" s="12">
        <x:v>1</x:v>
      </x:c>
      <x:c r="X4490" s="8">
        <x:v>0</x:v>
      </x:c>
      <x:c r="Y4490" s="13">
        <x:f t="shared" si="420"/>
        <x:v>1.1772464962901896</x:v>
      </x:c>
      <x:c r="Z4490" s="13">
        <x:f t="shared" si="421"/>
        <x:v>0.65645092156022289</x:v>
      </x:c>
      <x:c r="AA4490" s="13">
        <x:f t="shared" si="422"/>
        <x:v>4.5149307043863413E-2</x:v>
      </x:c>
      <x:c r="AB4490" s="13">
        <x:f t="shared" si="423"/>
        <x:v>6.2723246178025438E-2</x:v>
      </x:c>
      <x:c r="AC4490" s="13">
        <x:f t="shared" si="424"/>
        <x:v>3.8959625639351396E-2</x:v>
      </x:c>
      <x:c r="AD4490" s="13">
        <x:f t="shared" si="425"/>
        <x:v>0.20738676953850552</x:v>
      </x:c>
      <x:c r="AE4490" s="50" t="n">
        <x:f>IF(OR(NOT(ISNUMBER(Q4490)),NOT(ISNUMBER(R4490))),"",IF(Q4490&lt;R4490,1,0))</x:f>
        <x:v>0</x:v>
      </x:c>
      <x:c r="AF4490" s="50" t="n">
        <x:f>IFERROR(IF(AND(A4490=A4489,C4490=C4489+1,ISNUMBER(AE4489)),AE4489,""),"")</x:f>
        <x:v>0</x:v>
      </x:c>
      <x:c r="AG4490" s="52" t="n">
        <x:f>IFERROR(IF(AND(A4490=A4489,C4490=C4489+1,ISNUMBER(U4490),ISNUMBER(U4489),U4489&lt;&gt;0),U4490/U4489-1,""),"")</x:f>
        <x:v>0.8295837483775543</x:v>
      </x:c>
      <x:c r="AH4490" s="50" t="n">
        <x:f>IF(AND(ISNUMBER(AE4490),ISNUMBER(AF4490),ISNUMBER(AG4490)),IF(AND(AE4490=1,AF4490=1,AG4490&lt;0),1,0),"")</x:f>
        <x:v>0</x:v>
      </x:c>
      <x:c r="AI4490" s="50" t="n">
        <x:f>IF(AND(A4490=A4491,C4491=C4490+1,ISNUMBER(AH4491)),C4491,"")</x:f>
        <x:v>2014</x:v>
      </x:c>
      <x:c r="AJ4490" s="50" t="n">
        <x:f>IF(AND(A4490=A4491,C4491=C4490+1,ISNUMBER(AH4491)),AH4491,"")</x:f>
        <x:v>0</x:v>
      </x:c>
    </x:row>
    <x:row r="4491" ht="15">
      <x:c r="A4491" s="9" t="s">
        <x:v>310</x:v>
      </x:c>
      <x:c r="B4491" s="10">
        <x:v>42004</x:v>
      </x:c>
      <x:c r="C4491" s="9">
        <x:v>2014</x:v>
      </x:c>
      <x:c r="D4491" s="11">
        <x:v>1588.8</x:v>
      </x:c>
      <x:c r="E4491" s="11">
        <x:v>111</x:v>
      </x:c>
      <x:c r="F4491" s="11">
        <x:v>269.60000000000002</x:v>
      </x:c>
      <x:c r="G4491" s="11">
        <x:v>931.3</x:v>
      </x:c>
      <x:c r="H4491" s="11">
        <x:v>742.3</x:v>
      </x:c>
      <x:c r="I4491" s="11">
        <x:v>657.5</x:v>
      </x:c>
      <x:c r="J4491" s="11">
        <x:v>469.7</x:v>
      </x:c>
      <x:c r="K4491" s="11">
        <x:v>100.2</x:v>
      </x:c>
      <x:c r="L4491" s="11" t="s">
        <x:v>40</x:v>
      </x:c>
      <x:c r="M4491" s="11">
        <x:v>175</x:v>
      </x:c>
      <x:c r="N4491" s="11">
        <x:v>567.29999999999995</x:v>
      </x:c>
      <x:c r="O4491" s="11">
        <x:v>83.6</x:v>
      </x:c>
      <x:c r="P4491" s="11">
        <x:v>251.1</x:v>
      </x:c>
      <x:c r="Q4491" s="11">
        <x:v>251.4</x:v>
      </x:c>
      <x:c r="R4491" s="11">
        <x:v>27</x:v>
      </x:c>
      <x:c r="S4491" s="11">
        <x:v>194.9</x:v>
      </x:c>
      <x:c r="T4491" s="11">
        <x:v>26.4</x:v>
      </x:c>
      <x:c r="U4491" s="11">
        <x:v>656.30889999999999</x:v>
      </x:c>
      <x:c r="V4491" s="11">
        <x:v>17</x:v>
      </x:c>
      <x:c r="W4491" s="12">
        <x:v>1</x:v>
      </x:c>
      <x:c r="X4491" s="8">
        <x:v>0</x:v>
      </x:c>
      <x:c r="Y4491" s="13">
        <x:f t="shared" si="420"/>
        <x:v>0.41172106824925814</x:v>
      </x:c>
      <x:c r="Z4491" s="13">
        <x:f t="shared" si="421"/>
        <x:v>0.58616565961732126</x:v>
      </x:c>
      <x:c r="AA4491" s="13">
        <x:f t="shared" si="422"/>
        <x:v>0.12267119838872105</x:v>
      </x:c>
      <x:c r="AB4491" s="13">
        <x:f t="shared" si="423"/>
        <x:v>0.15804380664652568</x:v>
      </x:c>
      <x:c r="AC4491" s="13">
        <x:f t="shared" si="424"/>
        <x:v>2.8347471276709973E-2</x:v>
      </x:c>
      <x:c r="AD4491" s="13">
        <x:f t="shared" si="425"/>
        <x:v>0.29563192346424977</x:v>
      </x:c>
      <x:c r="AE4491" s="50" t="n">
        <x:f>IF(OR(NOT(ISNUMBER(Q4491)),NOT(ISNUMBER(R4491))),"",IF(Q4491&lt;R4491,1,0))</x:f>
        <x:v>0</x:v>
      </x:c>
      <x:c r="AF4491" s="50" t="n">
        <x:f>IFERROR(IF(AND(A4491=A4490,C4491=C4490+1,ISNUMBER(AE4490)),AE4490,""),"")</x:f>
        <x:v>0</x:v>
      </x:c>
      <x:c r="AG4491" s="52" t="n">
        <x:f>IFERROR(IF(AND(A4491=A4490,C4491=C4490+1,ISNUMBER(U4491),ISNUMBER(U4490),U4490&lt;&gt;0),U4491/U4490-1,""),"")</x:f>
        <x:v>0.08279856821093023</x:v>
      </x:c>
      <x:c r="AH4491" s="50" t="n">
        <x:f>IF(AND(ISNUMBER(AE4491),ISNUMBER(AF4491),ISNUMBER(AG4491)),IF(AND(AE4491=1,AF4491=1,AG4491&lt;0),1,0),"")</x:f>
        <x:v>0</x:v>
      </x:c>
      <x:c r="AI4491" s="50" t="n">
        <x:f>IF(AND(A4491=A4492,C4492=C4491+1,ISNUMBER(AH4492)),C4492,"")</x:f>
        <x:v>2015</x:v>
      </x:c>
      <x:c r="AJ4491" s="50" t="n">
        <x:f>IF(AND(A4491=A4492,C4492=C4491+1,ISNUMBER(AH4492)),AH4492,"")</x:f>
        <x:v>0</x:v>
      </x:c>
    </x:row>
    <x:row r="4492" ht="15">
      <x:c r="A4492" s="9" t="s">
        <x:v>310</x:v>
      </x:c>
      <x:c r="B4492" s="10">
        <x:v>42369</x:v>
      </x:c>
      <x:c r="C4492" s="9">
        <x:v>2015</x:v>
      </x:c>
      <x:c r="D4492" s="11">
        <x:v>1745.9</x:v>
      </x:c>
      <x:c r="E4492" s="11">
        <x:v>173.3</x:v>
      </x:c>
      <x:c r="F4492" s="11">
        <x:v>282.2</x:v>
      </x:c>
      <x:c r="G4492" s="11">
        <x:v>977.9</x:v>
      </x:c>
      <x:c r="H4492" s="11">
        <x:v>795.5</x:v>
      </x:c>
      <x:c r="I4492" s="11">
        <x:v>768</x:v>
      </x:c>
      <x:c r="J4492" s="11">
        <x:v>583.4</x:v>
      </x:c>
      <x:c r="K4492" s="11">
        <x:v>100.7</x:v>
      </x:c>
      <x:c r="L4492" s="11" t="s">
        <x:v>40</x:v>
      </x:c>
      <x:c r="M4492" s="11">
        <x:v>124.2</x:v>
      </x:c>
      <x:c r="N4492" s="11">
        <x:v>671.3</x:v>
      </x:c>
      <x:c r="O4492" s="11">
        <x:v>99</x:v>
      </x:c>
      <x:c r="P4492" s="11">
        <x:v>164.4</x:v>
      </x:c>
      <x:c r="Q4492" s="11">
        <x:v>165.7</x:v>
      </x:c>
      <x:c r="R4492" s="11">
        <x:v>26.6</x:v>
      </x:c>
      <x:c r="S4492" s="11">
        <x:v>129.9</x:v>
      </x:c>
      <x:c r="T4492" s="11">
        <x:v>48.9</x:v>
      </x:c>
      <x:c r="U4492" s="11">
        <x:v>766.95860000000005</x:v>
      </x:c>
      <x:c r="V4492" s="11">
        <x:v>17</x:v>
      </x:c>
      <x:c r="W4492" s="12">
        <x:v>1</x:v>
      </x:c>
      <x:c r="X4492" s="8">
        <x:v>0</x:v>
      </x:c>
      <x:c r="Y4492" s="13">
        <x:f t="shared" si="420"/>
        <x:v>0.61410347271438703</x:v>
      </x:c>
      <x:c r="Z4492" s="13">
        <x:f t="shared" si="421"/>
        <x:v>0.56011226301620931</x:v>
      </x:c>
      <x:c r="AA4492" s="13">
        <x:f t="shared" si="422"/>
        <x:v>7.4402886763273959E-2</x:v>
      </x:c>
      <x:c r="AB4492" s="13">
        <x:f t="shared" si="423"/>
        <x:v>9.4163468698092667E-2</x:v>
      </x:c>
      <x:c r="AC4492" s="13">
        <x:f t="shared" si="424"/>
        <x:v>5.0005112997238983E-2</x:v>
      </x:c>
      <x:c r="AD4492" s="13">
        <x:f t="shared" si="425"/>
        <x:v>0.3341543043702388</x:v>
      </x:c>
      <x:c r="AE4492" s="50" t="n">
        <x:f>IF(OR(NOT(ISNUMBER(Q4492)),NOT(ISNUMBER(R4492))),"",IF(Q4492&lt;R4492,1,0))</x:f>
        <x:v>0</x:v>
      </x:c>
      <x:c r="AF4492" s="50" t="n">
        <x:f>IFERROR(IF(AND(A4492=A4491,C4492=C4491+1,ISNUMBER(AE4491)),AE4491,""),"")</x:f>
        <x:v>0</x:v>
      </x:c>
      <x:c r="AG4492" s="52" t="n">
        <x:f>IFERROR(IF(AND(A4492=A4491,C4492=C4491+1,ISNUMBER(U4492),ISNUMBER(U4491),U4491&lt;&gt;0),U4492/U4491-1,""),"")</x:f>
        <x:v>0.16859393495958996</x:v>
      </x:c>
      <x:c r="AH4492" s="50" t="n">
        <x:f>IF(AND(ISNUMBER(AE4492),ISNUMBER(AF4492),ISNUMBER(AG4492)),IF(AND(AE4492=1,AF4492=1,AG4492&lt;0),1,0),"")</x:f>
        <x:v>0</x:v>
      </x:c>
      <x:c r="AI4492" s="50" t="n">
        <x:f>IF(AND(A4492=A4493,C4493=C4492+1,ISNUMBER(AH4493)),C4493,"")</x:f>
        <x:v>2016</x:v>
      </x:c>
      <x:c r="AJ4492" s="50" t="n">
        <x:f>IF(AND(A4492=A4493,C4493=C4492+1,ISNUMBER(AH4493)),AH4493,"")</x:f>
        <x:v>0</x:v>
      </x:c>
    </x:row>
    <x:row r="4493" ht="15">
      <x:c r="A4493" s="9" t="s">
        <x:v>310</x:v>
      </x:c>
      <x:c r="B4493" s="10">
        <x:v>42735</x:v>
      </x:c>
      <x:c r="C4493" s="9">
        <x:v>2016</x:v>
      </x:c>
      <x:c r="D4493" s="11">
        <x:v>1923.3</x:v>
      </x:c>
      <x:c r="E4493" s="11">
        <x:v>159.4</x:v>
      </x:c>
      <x:c r="F4493" s="11">
        <x:v>186.2</x:v>
      </x:c>
      <x:c r="G4493" s="11">
        <x:v>1040.8</x:v>
      </x:c>
      <x:c r="H4493" s="11">
        <x:v>849.9</x:v>
      </x:c>
      <x:c r="I4493" s="11">
        <x:v>882.5</x:v>
      </x:c>
      <x:c r="J4493" s="11">
        <x:v>656.4</x:v>
      </x:c>
      <x:c r="K4493" s="11">
        <x:v>99</x:v>
      </x:c>
      <x:c r="L4493" s="11" t="s">
        <x:v>40</x:v>
      </x:c>
      <x:c r="M4493" s="11">
        <x:v>90</x:v>
      </x:c>
      <x:c r="N4493" s="11">
        <x:v>759.9</x:v>
      </x:c>
      <x:c r="O4493" s="11">
        <x:v>107.1</x:v>
      </x:c>
      <x:c r="P4493" s="11">
        <x:v>111.1</x:v>
      </x:c>
      <x:c r="Q4493" s="11">
        <x:v>112.2</x:v>
      </x:c>
      <x:c r="R4493" s="11">
        <x:v>26.3</x:v>
      </x:c>
      <x:c r="S4493" s="11">
        <x:v>97.8</x:v>
      </x:c>
      <x:c r="T4493" s="11">
        <x:v>40.1</x:v>
      </x:c>
      <x:c r="U4493" s="11">
        <x:v>622.90809999999999</x:v>
      </x:c>
      <x:c r="V4493" s="11">
        <x:v>17</x:v>
      </x:c>
      <x:c r="W4493" s="12">
        <x:v>1</x:v>
      </x:c>
      <x:c r="X4493" s="8">
        <x:v>0</x:v>
      </x:c>
      <x:c r="Y4493" s="13">
        <x:f t="shared" si="420"/>
        <x:v>0.8560687432867885</x:v>
      </x:c>
      <x:c r="Z4493" s="13">
        <x:f t="shared" si="421"/>
        <x:v>0.54115322622575779</x:v>
      </x:c>
      <x:c r="AA4493" s="13">
        <x:f t="shared" si="422"/>
        <x:v>5.0850101388238964E-2</x:v>
      </x:c>
      <x:c r="AB4493" s="13">
        <x:f t="shared" si="423"/>
        <x:v>5.7765299225289862E-2</x:v>
      </x:c>
      <x:c r="AC4493" s="13">
        <x:f t="shared" si="424"/>
        <x:v>3.8528055342044586E-2</x:v>
      </x:c>
      <x:c r="AD4493" s="13">
        <x:f t="shared" si="425"/>
        <x:v>0.34128841054437686</x:v>
      </x:c>
      <x:c r="AE4493" s="50" t="n">
        <x:f>IF(OR(NOT(ISNUMBER(Q4493)),NOT(ISNUMBER(R4493))),"",IF(Q4493&lt;R4493,1,0))</x:f>
        <x:v>0</x:v>
      </x:c>
      <x:c r="AF4493" s="50" t="n">
        <x:f>IFERROR(IF(AND(A4493=A4492,C4493=C4492+1,ISNUMBER(AE4492)),AE4492,""),"")</x:f>
        <x:v>0</x:v>
      </x:c>
      <x:c r="AG4493" s="52" t="n">
        <x:f>IFERROR(IF(AND(A4493=A4492,C4493=C4492+1,ISNUMBER(U4493),ISNUMBER(U4492),U4492&lt;&gt;0),U4493/U4492-1,""),"")</x:f>
        <x:v>-0.18782043776548052</x:v>
      </x:c>
      <x:c r="AH4493" s="50" t="n">
        <x:f>IF(AND(ISNUMBER(AE4493),ISNUMBER(AF4493),ISNUMBER(AG4493)),IF(AND(AE4493=1,AF4493=1,AG4493&lt;0),1,0),"")</x:f>
        <x:v>0</x:v>
      </x:c>
      <x:c r="AI4493" s="50" t="n">
        <x:f>IF(AND(A4493=A4494,C4494=C4493+1,ISNUMBER(AH4494)),C4494,"")</x:f>
        <x:v>2017</x:v>
      </x:c>
      <x:c r="AJ4493" s="50" t="n">
        <x:f>IF(AND(A4493=A4494,C4494=C4493+1,ISNUMBER(AH4494)),AH4494,"")</x:f>
        <x:v>0</x:v>
      </x:c>
    </x:row>
    <x:row r="4494" ht="15">
      <x:c r="A4494" s="9" t="s">
        <x:v>310</x:v>
      </x:c>
      <x:c r="B4494" s="10">
        <x:v>43100</x:v>
      </x:c>
      <x:c r="C4494" s="9">
        <x:v>2017</x:v>
      </x:c>
      <x:c r="D4494" s="11">
        <x:v>2157.4</x:v>
      </x:c>
      <x:c r="E4494" s="11">
        <x:v>244.3</x:v>
      </x:c>
      <x:c r="F4494" s="11">
        <x:v>207.2</x:v>
      </x:c>
      <x:c r="G4494" s="11">
        <x:v>1124.0999999999999</x:v>
      </x:c>
      <x:c r="H4494" s="11">
        <x:v>871.3</x:v>
      </x:c>
      <x:c r="I4494" s="11">
        <x:v>1033.3</x:v>
      </x:c>
      <x:c r="J4494" s="11">
        <x:v>789.4</x:v>
      </x:c>
      <x:c r="K4494" s="11">
        <x:v>146</x:v>
      </x:c>
      <x:c r="L4494" s="11" t="s">
        <x:v>40</x:v>
      </x:c>
      <x:c r="M4494" s="11">
        <x:v>65</x:v>
      </x:c>
      <x:c r="N4494" s="11">
        <x:v>806.3</x:v>
      </x:c>
      <x:c r="O4494" s="11">
        <x:v>100</x:v>
      </x:c>
      <x:c r="P4494" s="11">
        <x:v>213.6</x:v>
      </x:c>
      <x:c r="Q4494" s="11">
        <x:v>214.4</x:v>
      </x:c>
      <x:c r="R4494" s="11">
        <x:v>25.7</x:v>
      </x:c>
      <x:c r="S4494" s="11">
        <x:v>157.69999999999999</x:v>
      </x:c>
      <x:c r="T4494" s="11">
        <x:v>50.2</x:v>
      </x:c>
      <x:c r="U4494" s="11">
        <x:v>1008.3045</x:v>
      </x:c>
      <x:c r="V4494" s="11">
        <x:v>17</x:v>
      </x:c>
      <x:c r="W4494" s="12">
        <x:v>1</x:v>
      </x:c>
      <x:c r="X4494" s="8">
        <x:v>0</x:v>
      </x:c>
      <x:c r="Y4494" s="13">
        <x:f t="shared" si="420"/>
        <x:v>1.1790540540540542</x:v>
      </x:c>
      <x:c r="Z4494" s="13">
        <x:f t="shared" si="421"/>
        <x:v>0.52104384907759338</x:v>
      </x:c>
      <x:c r="AA4494" s="13">
        <x:f t="shared" si="422"/>
        <x:v>7.3097246685825526E-2</x:v>
      </x:c>
      <x:c r="AB4494" s="13">
        <x:f t="shared" si="423"/>
        <x:v>9.9008065263743394E-2</x:v>
      </x:c>
      <x:c r="AC4494" s="13">
        <x:f t="shared" si="424"/>
        <x:v>4.4657948581087098E-2</x:v>
      </x:c>
      <x:c r="AD4494" s="13">
        <x:f t="shared" si="425"/>
        <x:v>0.36590340224344114</x:v>
      </x:c>
      <x:c r="AE4494" s="50" t="n">
        <x:f>IF(OR(NOT(ISNUMBER(Q4494)),NOT(ISNUMBER(R4494))),"",IF(Q4494&lt;R4494,1,0))</x:f>
        <x:v>0</x:v>
      </x:c>
      <x:c r="AF4494" s="50" t="n">
        <x:f>IFERROR(IF(AND(A4494=A4493,C4494=C4493+1,ISNUMBER(AE4493)),AE4493,""),"")</x:f>
        <x:v>0</x:v>
      </x:c>
      <x:c r="AG4494" s="52" t="n">
        <x:f>IFERROR(IF(AND(A4494=A4493,C4494=C4493+1,ISNUMBER(U4494),ISNUMBER(U4493),U4493&lt;&gt;0),U4494/U4493-1,""),"")</x:f>
        <x:v>0.6187050706195665</x:v>
      </x:c>
      <x:c r="AH4494" s="50" t="n">
        <x:f>IF(AND(ISNUMBER(AE4494),ISNUMBER(AF4494),ISNUMBER(AG4494)),IF(AND(AE4494=1,AF4494=1,AG4494&lt;0),1,0),"")</x:f>
        <x:v>0</x:v>
      </x:c>
      <x:c r="AI4494" s="50" t="n">
        <x:f>IF(AND(A4494=A4495,C4495=C4494+1,ISNUMBER(AH4495)),C4495,"")</x:f>
        <x:v>2018</x:v>
      </x:c>
      <x:c r="AJ4494" s="50" t="n">
        <x:f>IF(AND(A4494=A4495,C4495=C4494+1,ISNUMBER(AH4495)),AH4495,"")</x:f>
        <x:v>0</x:v>
      </x:c>
    </x:row>
    <x:row r="4495" ht="15">
      <x:c r="A4495" s="9" t="s">
        <x:v>310</x:v>
      </x:c>
      <x:c r="B4495" s="10">
        <x:v>43465</x:v>
      </x:c>
      <x:c r="C4495" s="9">
        <x:v>2018</x:v>
      </x:c>
      <x:c r="D4495" s="11">
        <x:v>2207.5</x:v>
      </x:c>
      <x:c r="E4495" s="11">
        <x:v>173</x:v>
      </x:c>
      <x:c r="F4495" s="11">
        <x:v>170</x:v>
      </x:c>
      <x:c r="G4495" s="11">
        <x:v>1084.5</x:v>
      </x:c>
      <x:c r="H4495" s="11">
        <x:v>836.9</x:v>
      </x:c>
      <x:c r="I4495" s="11">
        <x:v>1123</x:v>
      </x:c>
      <x:c r="J4495" s="11">
        <x:v>905.1</x:v>
      </x:c>
      <x:c r="K4495" s="11">
        <x:v>100.3</x:v>
      </x:c>
      <x:c r="L4495" s="11" t="s">
        <x:v>40</x:v>
      </x:c>
      <x:c r="M4495" s="11">
        <x:v>0</x:v>
      </x:c>
      <x:c r="N4495" s="11">
        <x:v>836.9</x:v>
      </x:c>
      <x:c r="O4495" s="11">
        <x:v>107.3</x:v>
      </x:c>
      <x:c r="P4495" s="11">
        <x:v>165.3</x:v>
      </x:c>
      <x:c r="Q4495" s="11">
        <x:v>166.3</x:v>
      </x:c>
      <x:c r="R4495" s="11">
        <x:v>24.6</x:v>
      </x:c>
      <x:c r="S4495" s="11">
        <x:v>124.3</x:v>
      </x:c>
      <x:c r="T4495" s="11">
        <x:v>49.7</x:v>
      </x:c>
      <x:c r="U4495" s="11">
        <x:v>859.60509999999999</x:v>
      </x:c>
      <x:c r="V4495" s="11">
        <x:v>17</x:v>
      </x:c>
      <x:c r="W4495" s="12">
        <x:v>1</x:v>
      </x:c>
      <x:c r="X4495" s="8">
        <x:v>0</x:v>
      </x:c>
      <x:c r="Y4495" s="13">
        <x:f t="shared" si="420"/>
        <x:v>1.0176470588235293</x:v>
      </x:c>
      <x:c r="Z4495" s="13">
        <x:f t="shared" si="421"/>
        <x:v>0.49127972819932048</x:v>
      </x:c>
      <x:c r="AA4495" s="13">
        <x:f t="shared" si="422"/>
        <x:v>5.6308040770101923E-2</x:v>
      </x:c>
      <x:c r="AB4495" s="13">
        <x:f t="shared" si="423"/>
        <x:v>7.4881087202718008E-2</x:v>
      </x:c>
      <x:c r="AC4495" s="13">
        <x:f t="shared" si="424"/>
        <x:v>4.5827570308898113E-2</x:v>
      </x:c>
      <x:c r="AD4495" s="13">
        <x:f t="shared" si="425"/>
        <x:v>0.41001132502831256</x:v>
      </x:c>
      <x:c r="AE4495" s="50" t="n">
        <x:f>IF(OR(NOT(ISNUMBER(Q4495)),NOT(ISNUMBER(R4495))),"",IF(Q4495&lt;R4495,1,0))</x:f>
        <x:v>0</x:v>
      </x:c>
      <x:c r="AF4495" s="50" t="n">
        <x:f>IFERROR(IF(AND(A4495=A4494,C4495=C4494+1,ISNUMBER(AE4494)),AE4494,""),"")</x:f>
        <x:v>0</x:v>
      </x:c>
      <x:c r="AG4495" s="52" t="n">
        <x:f>IFERROR(IF(AND(A4495=A4494,C4495=C4494+1,ISNUMBER(U4495),ISNUMBER(U4494),U4494&lt;&gt;0),U4495/U4494-1,""),"")</x:f>
        <x:v>-0.14747469638388</x:v>
      </x:c>
      <x:c r="AH4495" s="50" t="n">
        <x:f>IF(AND(ISNUMBER(AE4495),ISNUMBER(AF4495),ISNUMBER(AG4495)),IF(AND(AE4495=1,AF4495=1,AG4495&lt;0),1,0),"")</x:f>
        <x:v>0</x:v>
      </x:c>
      <x:c r="AI4495" s="50" t="n">
        <x:f>IF(AND(A4495=A4496,C4496=C4495+1,ISNUMBER(AH4496)),C4496,"")</x:f>
        <x:v>2019</x:v>
      </x:c>
      <x:c r="AJ4495" s="50" t="n">
        <x:f>IF(AND(A4495=A4496,C4496=C4495+1,ISNUMBER(AH4496)),AH4496,"")</x:f>
        <x:v>0</x:v>
      </x:c>
    </x:row>
    <x:row r="4496" ht="15">
      <x:c r="A4496" s="9" t="s">
        <x:v>310</x:v>
      </x:c>
      <x:c r="B4496" s="10">
        <x:v>43830</x:v>
      </x:c>
      <x:c r="C4496" s="9">
        <x:v>2019</x:v>
      </x:c>
      <x:c r="D4496" s="11">
        <x:v>2305.6</x:v>
      </x:c>
      <x:c r="E4496" s="11">
        <x:v>259.39999999999998</x:v>
      </x:c>
      <x:c r="F4496" s="11">
        <x:v>198.9</x:v>
      </x:c>
      <x:c r="G4496" s="11">
        <x:v>1103.2</x:v>
      </x:c>
      <x:c r="H4496" s="11">
        <x:v>891.7</x:v>
      </x:c>
      <x:c r="I4496" s="11">
        <x:v>1202.4000000000001</x:v>
      </x:c>
      <x:c r="J4496" s="11">
        <x:v>1011.9</x:v>
      </x:c>
      <x:c r="K4496" s="11">
        <x:v>259.39999999999998</x:v>
      </x:c>
      <x:c r="L4496" s="11" t="s">
        <x:v>40</x:v>
      </x:c>
      <x:c r="M4496" s="11">
        <x:v>0</x:v>
      </x:c>
      <x:c r="N4496" s="11">
        <x:v>891.7</x:v>
      </x:c>
      <x:c r="O4496" s="11">
        <x:v>110.6</x:v>
      </x:c>
      <x:c r="P4496" s="11">
        <x:v>183.4</x:v>
      </x:c>
      <x:c r="Q4496" s="11">
        <x:v>184.4</x:v>
      </x:c>
      <x:c r="R4496" s="11">
        <x:v>25.3</x:v>
      </x:c>
      <x:c r="S4496" s="11">
        <x:v>135.5</x:v>
      </x:c>
      <x:c r="T4496" s="11">
        <x:v>51.1</x:v>
      </x:c>
      <x:c r="U4496" s="11">
        <x:v>1228.2982</x:v>
      </x:c>
      <x:c r="V4496" s="11">
        <x:v>17</x:v>
      </x:c>
      <x:c r="W4496" s="12">
        <x:v>1</x:v>
      </x:c>
      <x:c r="X4496" s="8">
        <x:v>0</x:v>
      </x:c>
      <x:c r="Y4496" s="13">
        <x:f t="shared" si="420"/>
        <x:v>1.3041729512317746</x:v>
      </x:c>
      <x:c r="Z4496" s="13">
        <x:f t="shared" si="421"/>
        <x:v>0.4784871616932686</x:v>
      </x:c>
      <x:c r="AA4496" s="13">
        <x:f t="shared" si="422"/>
        <x:v>5.876995142262318E-2</x:v>
      </x:c>
      <x:c r="AB4496" s="13">
        <x:f t="shared" si="423"/>
        <x:v>7.9545454545454544E-2</x:v>
      </x:c>
      <x:c r="AC4496" s="13">
        <x:f t="shared" si="424"/>
        <x:v>4.6319796954314721E-2</x:v>
      </x:c>
      <x:c r="AD4496" s="13">
        <x:f t="shared" si="425"/>
        <x:v>0.43888792505204721</x:v>
      </x:c>
      <x:c r="AE4496" s="50" t="n">
        <x:f>IF(OR(NOT(ISNUMBER(Q4496)),NOT(ISNUMBER(R4496))),"",IF(Q4496&lt;R4496,1,0))</x:f>
        <x:v>0</x:v>
      </x:c>
      <x:c r="AF4496" s="50" t="n">
        <x:f>IFERROR(IF(AND(A4496=A4495,C4496=C4495+1,ISNUMBER(AE4495)),AE4495,""),"")</x:f>
        <x:v>0</x:v>
      </x:c>
      <x:c r="AG4496" s="52" t="n">
        <x:f>IFERROR(IF(AND(A4496=A4495,C4496=C4495+1,ISNUMBER(U4496),ISNUMBER(U4495),U4495&lt;&gt;0),U4496/U4495-1,""),"")</x:f>
        <x:v>0.4289098563980134</x:v>
      </x:c>
      <x:c r="AH4496" s="50" t="n">
        <x:f>IF(AND(ISNUMBER(AE4496),ISNUMBER(AF4496),ISNUMBER(AG4496)),IF(AND(AE4496=1,AF4496=1,AG4496&lt;0),1,0),"")</x:f>
        <x:v>0</x:v>
      </x:c>
      <x:c r="AI4496" s="50" t="n">
        <x:f>IF(AND(A4496=A4497,C4497=C4496+1,ISNUMBER(AH4497)),C4497,"")</x:f>
        <x:v>2020</x:v>
      </x:c>
      <x:c r="AJ4496" s="50" t="n">
        <x:f>IF(AND(A4496=A4497,C4497=C4496+1,ISNUMBER(AH4497)),AH4497,"")</x:f>
        <x:v>0</x:v>
      </x:c>
    </x:row>
    <x:row r="4497" ht="15">
      <x:c r="A4497" s="9" t="s">
        <x:v>310</x:v>
      </x:c>
      <x:c r="B4497" s="10">
        <x:v>44196</x:v>
      </x:c>
      <x:c r="C4497" s="9">
        <x:v>2020</x:v>
      </x:c>
      <x:c r="D4497" s="11">
        <x:v>2461</x:v>
      </x:c>
      <x:c r="E4497" s="11">
        <x:v>235.7</x:v>
      </x:c>
      <x:c r="F4497" s="11">
        <x:v>158.19999999999999</x:v>
      </x:c>
      <x:c r="G4497" s="11">
        <x:v>1190.4000000000001</x:v>
      </x:c>
      <x:c r="H4497" s="11">
        <x:v>970.7</x:v>
      </x:c>
      <x:c r="I4497" s="11">
        <x:v>1270.5999999999999</x:v>
      </x:c>
      <x:c r="J4497" s="11">
        <x:v>1059.2</x:v>
      </x:c>
      <x:c r="K4497" s="11">
        <x:v>235.7</x:v>
      </x:c>
      <x:c r="L4497" s="11" t="s">
        <x:v>40</x:v>
      </x:c>
      <x:c r="M4497" s="11">
        <x:v>0</x:v>
      </x:c>
      <x:c r="N4497" s="11">
        <x:v>970.7</x:v>
      </x:c>
      <x:c r="O4497" s="11">
        <x:v>109.8</x:v>
      </x:c>
      <x:c r="P4497" s="11">
        <x:v>119.3</x:v>
      </x:c>
      <x:c r="Q4497" s="11">
        <x:v>120</x:v>
      </x:c>
      <x:c r="R4497" s="11">
        <x:v>24.4</x:v>
      </x:c>
      <x:c r="S4497" s="11">
        <x:v>77.400000000000006</x:v>
      </x:c>
      <x:c r="T4497" s="11">
        <x:v>44.3</x:v>
      </x:c>
      <x:c r="U4497" s="11">
        <x:v>914.60350000000005</x:v>
      </x:c>
      <x:c r="V4497" s="11">
        <x:v>17</x:v>
      </x:c>
      <x:c r="W4497" s="12">
        <x:v>1</x:v>
      </x:c>
      <x:c r="X4497" s="8">
        <x:v>0</x:v>
      </x:c>
      <x:c r="Y4497" s="13">
        <x:f t="shared" si="420"/>
        <x:v>1.4898862199747156</x:v>
      </x:c>
      <x:c r="Z4497" s="13">
        <x:f t="shared" si="421"/>
        <x:v>0.48370581064607887</x:v>
      </x:c>
      <x:c r="AA4497" s="13">
        <x:f t="shared" si="422"/>
        <x:v>3.145062982527428E-2</x:v>
      </x:c>
      <x:c r="AB4497" s="13">
        <x:f t="shared" si="423"/>
        <x:v>4.8476229175132057E-2</x:v>
      </x:c>
      <x:c r="AC4497" s="13">
        <x:f t="shared" si="424"/>
        <x:v>3.7214381720430102E-2</x:v>
      </x:c>
      <x:c r="AD4497" s="13">
        <x:f t="shared" si="425"/>
        <x:v>0.43039414872003251</x:v>
      </x:c>
      <x:c r="AE4497" s="50" t="n">
        <x:f>IF(OR(NOT(ISNUMBER(Q4497)),NOT(ISNUMBER(R4497))),"",IF(Q4497&lt;R4497,1,0))</x:f>
        <x:v>0</x:v>
      </x:c>
      <x:c r="AF4497" s="50" t="n">
        <x:f>IFERROR(IF(AND(A4497=A4496,C4497=C4496+1,ISNUMBER(AE4496)),AE4496,""),"")</x:f>
        <x:v>0</x:v>
      </x:c>
      <x:c r="AG4497" s="52" t="n">
        <x:f>IFERROR(IF(AND(A4497=A4496,C4497=C4496+1,ISNUMBER(U4497),ISNUMBER(U4496),U4496&lt;&gt;0),U4497/U4496-1,""),"")</x:f>
        <x:v>-0.2553896928286632</x:v>
      </x:c>
      <x:c r="AH4497" s="50" t="n">
        <x:f>IF(AND(ISNUMBER(AE4497),ISNUMBER(AF4497),ISNUMBER(AG4497)),IF(AND(AE4497=1,AF4497=1,AG4497&lt;0),1,0),"")</x:f>
        <x:v>0</x:v>
      </x:c>
      <x:c r="AI4497" s="50" t="n">
        <x:f>IF(AND(A4497=A4498,C4498=C4497+1,ISNUMBER(AH4498)),C4498,"")</x:f>
        <x:v>2021</x:v>
      </x:c>
      <x:c r="AJ4497" s="50" t="n">
        <x:f>IF(AND(A4497=A4498,C4498=C4497+1,ISNUMBER(AH4498)),AH4498,"")</x:f>
        <x:v>0</x:v>
      </x:c>
    </x:row>
    <x:row r="4498" ht="15">
      <x:c r="A4498" s="9" t="s">
        <x:v>310</x:v>
      </x:c>
      <x:c r="B4498" s="10">
        <x:v>44561</x:v>
      </x:c>
      <x:c r="C4498" s="9">
        <x:v>2021</x:v>
      </x:c>
      <x:c r="D4498" s="11">
        <x:v>2538.5</x:v>
      </x:c>
      <x:c r="E4498" s="11">
        <x:v>229.7</x:v>
      </x:c>
      <x:c r="F4498" s="11">
        <x:v>231.9</x:v>
      </x:c>
      <x:c r="G4498" s="11">
        <x:v>1207.8</x:v>
      </x:c>
      <x:c r="H4498" s="11">
        <x:v>1035</x:v>
      </x:c>
      <x:c r="I4498" s="11">
        <x:v>1330.7</x:v>
      </x:c>
      <x:c r="J4498" s="11">
        <x:v>1147.9000000000001</x:v>
      </x:c>
      <x:c r="K4498" s="11">
        <x:v>167.4</x:v>
      </x:c>
      <x:c r="L4498" s="11" t="s">
        <x:v>40</x:v>
      </x:c>
      <x:c r="M4498" s="11">
        <x:v>3.4</x:v>
      </x:c>
      <x:c r="N4498" s="11">
        <x:v>1031.5999999999999</x:v>
      </x:c>
      <x:c r="O4498" s="11">
        <x:v>108</x:v>
      </x:c>
      <x:c r="P4498" s="11">
        <x:v>111.9</x:v>
      </x:c>
      <x:c r="Q4498" s="11">
        <x:v>113</x:v>
      </x:c>
      <x:c r="R4498" s="11">
        <x:v>25.4</x:v>
      </x:c>
      <x:c r="S4498" s="11">
        <x:v>119.5</x:v>
      </x:c>
      <x:c r="T4498" s="11">
        <x:v>44.2</x:v>
      </x:c>
      <x:c r="U4498" s="11">
        <x:v>890.15970000000004</x:v>
      </x:c>
      <x:c r="V4498" s="11">
        <x:v>17</x:v>
      </x:c>
      <x:c r="W4498" s="12">
        <x:v>1</x:v>
      </x:c>
      <x:c r="X4498" s="8">
        <x:v>0</x:v>
      </x:c>
      <x:c r="Y4498" s="13">
        <x:f t="shared" si="420"/>
        <x:v>0.99051315222078473</x:v>
      </x:c>
      <x:c r="Z4498" s="13">
        <x:f t="shared" si="421"/>
        <x:v>0.4757927910183179</x:v>
      </x:c>
      <x:c r="AA4498" s="13">
        <x:f t="shared" si="422"/>
        <x:v>4.7075044317510341E-2</x:v>
      </x:c>
      <x:c r="AB4498" s="13">
        <x:f t="shared" si="423"/>
        <x:v>4.4081150285601736E-2</x:v>
      </x:c>
      <x:c r="AC4498" s="13">
        <x:f t="shared" si="424"/>
        <x:v>3.6595462824971024E-2</x:v>
      </x:c>
      <x:c r="AD4498" s="13">
        <x:f t="shared" si="425"/>
        <x:v>0.45219617884577512</x:v>
      </x:c>
      <x:c r="AE4498" s="50" t="n">
        <x:f>IF(OR(NOT(ISNUMBER(Q4498)),NOT(ISNUMBER(R4498))),"",IF(Q4498&lt;R4498,1,0))</x:f>
        <x:v>0</x:v>
      </x:c>
      <x:c r="AF4498" s="50" t="n">
        <x:f>IFERROR(IF(AND(A4498=A4497,C4498=C4497+1,ISNUMBER(AE4497)),AE4497,""),"")</x:f>
        <x:v>0</x:v>
      </x:c>
      <x:c r="AG4498" s="52" t="n">
        <x:f>IFERROR(IF(AND(A4498=A4497,C4498=C4497+1,ISNUMBER(U4498),ISNUMBER(U4497),U4497&lt;&gt;0),U4498/U4497-1,""),"")</x:f>
        <x:v>-0.026726116836421454</x:v>
      </x:c>
      <x:c r="AH4498" s="50" t="n">
        <x:f>IF(AND(ISNUMBER(AE4498),ISNUMBER(AF4498),ISNUMBER(AG4498)),IF(AND(AE4498=1,AF4498=1,AG4498&lt;0),1,0),"")</x:f>
        <x:v>0</x:v>
      </x:c>
      <x:c r="AI4498" s="50" t="n">
        <x:f>IF(AND(A4498=A4499,C4499=C4498+1,ISNUMBER(AH4499)),C4499,"")</x:f>
        <x:v>2022</x:v>
      </x:c>
      <x:c r="AJ4498" s="50" t="n">
        <x:f>IF(AND(A4498=A4499,C4499=C4498+1,ISNUMBER(AH4499)),AH4499,"")</x:f>
        <x:v>0</x:v>
      </x:c>
    </x:row>
    <x:row r="4499" ht="15">
      <x:c r="A4499" s="9" t="s">
        <x:v>310</x:v>
      </x:c>
      <x:c r="B4499" s="10">
        <x:v>44926</x:v>
      </x:c>
      <x:c r="C4499" s="9">
        <x:v>2022</x:v>
      </x:c>
      <x:c r="D4499" s="11">
        <x:v>2501.4</x:v>
      </x:c>
      <x:c r="E4499" s="11">
        <x:v>150</x:v>
      </x:c>
      <x:c r="F4499" s="11">
        <x:v>234</x:v>
      </x:c>
      <x:c r="G4499" s="11">
        <x:v>1280.5999999999999</x:v>
      </x:c>
      <x:c r="H4499" s="11">
        <x:v>1109.5</x:v>
      </x:c>
      <x:c r="I4499" s="11">
        <x:v>1220.8</x:v>
      </x:c>
      <x:c r="J4499" s="11">
        <x:v>1011.3</x:v>
      </x:c>
      <x:c r="K4499" s="11">
        <x:v>113.9</x:v>
      </x:c>
      <x:c r="L4499" s="11" t="s">
        <x:v>40</x:v>
      </x:c>
      <x:c r="M4499" s="11">
        <x:v>173.4</x:v>
      </x:c>
      <x:c r="N4499" s="11">
        <x:v>936.1</x:v>
      </x:c>
      <x:c r="O4499" s="11">
        <x:v>107.8</x:v>
      </x:c>
      <x:c r="P4499" s="11">
        <x:v>-65</x:v>
      </x:c>
      <x:c r="Q4499" s="11">
        <x:v>-64.400000000000006</x:v>
      </x:c>
      <x:c r="R4499" s="11">
        <x:v>26.8</x:v>
      </x:c>
      <x:c r="S4499" s="11">
        <x:v>-81.900000000000006</x:v>
      </x:c>
      <x:c r="T4499" s="11">
        <x:v>43</x:v>
      </x:c>
      <x:c r="U4499" s="11">
        <x:v>630.77089999999998</x:v>
      </x:c>
      <x:c r="V4499" s="11">
        <x:v>17</x:v>
      </x:c>
      <x:c r="W4499" s="12">
        <x:v>1</x:v>
      </x:c>
      <x:c r="X4499" s="8">
        <x:v>0</x:v>
      </x:c>
      <x:c r="Y4499" s="13">
        <x:f t="shared" si="420"/>
        <x:v>0.64102564102564108</x:v>
      </x:c>
      <x:c r="Z4499" s="13">
        <x:f t="shared" si="421"/>
        <x:v>0.51195330614855672</x:v>
      </x:c>
      <x:c r="AA4499" s="13">
        <x:f t="shared" si="422"/>
        <x:v>-3.2741664667786038E-2</x:v>
      </x:c>
      <x:c r="AB4499" s="13">
        <x:f t="shared" si="423"/>
        <x:v>-2.5985448149036538E-2</x:v>
      </x:c>
      <x:c r="AC4499" s="13">
        <x:f t="shared" si="424"/>
        <x:v>3.3578010307668285E-2</x:v>
      </x:c>
      <x:c r="AD4499" s="13">
        <x:f t="shared" si="425"/>
        <x:v>0.40429359558647154</x:v>
      </x:c>
      <x:c r="AE4499" s="50" t="n">
        <x:f>IF(OR(NOT(ISNUMBER(Q4499)),NOT(ISNUMBER(R4499))),"",IF(Q4499&lt;R4499,1,0))</x:f>
        <x:v>1</x:v>
      </x:c>
      <x:c r="AF4499" s="50" t="n">
        <x:f>IFERROR(IF(AND(A4499=A4498,C4499=C4498+1,ISNUMBER(AE4498)),AE4498,""),"")</x:f>
        <x:v>0</x:v>
      </x:c>
      <x:c r="AG4499" s="52" t="n">
        <x:f>IFERROR(IF(AND(A4499=A4498,C4499=C4498+1,ISNUMBER(U4499),ISNUMBER(U4498),U4498&lt;&gt;0),U4499/U4498-1,""),"")</x:f>
        <x:v>-0.29139580234872464</x:v>
      </x:c>
      <x:c r="AH4499" s="50" t="n">
        <x:f>IF(AND(ISNUMBER(AE4499),ISNUMBER(AF4499),ISNUMBER(AG4499)),IF(AND(AE4499=1,AF4499=1,AG4499&lt;0),1,0),"")</x:f>
        <x:v>0</x:v>
      </x:c>
      <x:c r="AI4499" s="50" t="n">
        <x:f>IF(AND(A4499=A4500,C4500=C4499+1,ISNUMBER(AH4500)),C4500,"")</x:f>
        <x:v>2023</x:v>
      </x:c>
      <x:c r="AJ4499" s="50" t="n">
        <x:f>IF(AND(A4499=A4500,C4500=C4499+1,ISNUMBER(AH4500)),AH4500,"")</x:f>
        <x:v>1</x:v>
      </x:c>
    </x:row>
    <x:row r="4500" ht="15">
      <x:c r="A4500" s="9" t="s">
        <x:v>310</x:v>
      </x:c>
      <x:c r="B4500" s="10">
        <x:v>45291</x:v>
      </x:c>
      <x:c r="C4500" s="9">
        <x:v>2023</x:v>
      </x:c>
      <x:c r="D4500" s="11">
        <x:v>2160.9</x:v>
      </x:c>
      <x:c r="E4500" s="11">
        <x:v>260.7</x:v>
      </x:c>
      <x:c r="F4500" s="11">
        <x:v>262.8</x:v>
      </x:c>
      <x:c r="G4500" s="11">
        <x:v>1231.7</x:v>
      </x:c>
      <x:c r="H4500" s="11">
        <x:v>1074.0999999999999</x:v>
      </x:c>
      <x:c r="I4500" s="11">
        <x:v>929.2</x:v>
      </x:c>
      <x:c r="J4500" s="11">
        <x:v>728.4</x:v>
      </x:c>
      <x:c r="K4500" s="11">
        <x:v>70.599999999999994</x:v>
      </x:c>
      <x:c r="L4500" s="11" t="s">
        <x:v>40</x:v>
      </x:c>
      <x:c r="M4500" s="11">
        <x:v>193.9</x:v>
      </x:c>
      <x:c r="N4500" s="11">
        <x:v>880.2</x:v>
      </x:c>
      <x:c r="O4500" s="11">
        <x:v>148.69999999999999</x:v>
      </x:c>
      <x:c r="P4500" s="11">
        <x:v>-223.4</x:v>
      </x:c>
      <x:c r="Q4500" s="11">
        <x:v>-222.6</x:v>
      </x:c>
      <x:c r="R4500" s="11">
        <x:v>37.1</x:v>
      </x:c>
      <x:c r="S4500" s="11">
        <x:v>-249.8</x:v>
      </x:c>
      <x:c r="T4500" s="11">
        <x:v>45.9</x:v>
      </x:c>
      <x:c r="U4500" s="11">
        <x:v>405.35849999999999</x:v>
      </x:c>
      <x:c r="V4500" s="11">
        <x:v>17</x:v>
      </x:c>
      <x:c r="W4500" s="12">
        <x:v>1</x:v>
      </x:c>
      <x:c r="X4500" s="8">
        <x:v>0</x:v>
      </x:c>
      <x:c r="Y4500" s="13">
        <x:f t="shared" si="420"/>
        <x:v>0.99200913242009126</x:v>
      </x:c>
      <x:c r="Z4500" s="13">
        <x:f t="shared" si="421"/>
        <x:v>0.56999398398815304</x:v>
      </x:c>
      <x:c r="AA4500" s="13">
        <x:f t="shared" si="422"/>
        <x:v>-0.11559998148919431</x:v>
      </x:c>
      <x:c r="AB4500" s="13">
        <x:f t="shared" si="423"/>
        <x:v>-0.10338284973853487</x:v>
      </x:c>
      <x:c r="AC4500" s="13">
        <x:f t="shared" si="424"/>
        <x:v>3.7265567914264837E-2</x:v>
      </x:c>
      <x:c r="AD4500" s="13">
        <x:f t="shared" si="425"/>
        <x:v>0.33708177148410384</x:v>
      </x:c>
      <x:c r="AE4500" s="50" t="n">
        <x:f>IF(OR(NOT(ISNUMBER(Q4500)),NOT(ISNUMBER(R4500))),"",IF(Q4500&lt;R4500,1,0))</x:f>
        <x:v>1</x:v>
      </x:c>
      <x:c r="AF4500" s="50" t="n">
        <x:f>IFERROR(IF(AND(A4500=A4499,C4500=C4499+1,ISNUMBER(AE4499)),AE4499,""),"")</x:f>
        <x:v>1</x:v>
      </x:c>
      <x:c r="AG4500" s="52" t="n">
        <x:f>IFERROR(IF(AND(A4500=A4499,C4500=C4499+1,ISNUMBER(U4500),ISNUMBER(U4499),U4499&lt;&gt;0),U4500/U4499-1,""),"")</x:f>
        <x:v>-0.3573601762541677</x:v>
      </x:c>
      <x:c r="AH4500" s="50" t="n">
        <x:f>IF(AND(ISNUMBER(AE4500),ISNUMBER(AF4500),ISNUMBER(AG4500)),IF(AND(AE4500=1,AF4500=1,AG4500&lt;0),1,0),"")</x:f>
        <x:v>1</x:v>
      </x:c>
      <x:c r="AI4500" s="50" t="n">
        <x:f>IF(AND(A4500=A4501,C4501=C4500+1,ISNUMBER(AH4501)),C4501,"")</x:f>
        <x:v>2024</x:v>
      </x:c>
      <x:c r="AJ4500" s="50" t="n">
        <x:f>IF(AND(A4500=A4501,C4501=C4500+1,ISNUMBER(AH4501)),AH4501,"")</x:f>
        <x:v>1</x:v>
      </x:c>
    </x:row>
    <x:row r="4501" ht="15">
      <x:c r="A4501" s="9" t="s">
        <x:v>310</x:v>
      </x:c>
      <x:c r="B4501" s="10">
        <x:v>45657</x:v>
      </x:c>
      <x:c r="C4501" s="9">
        <x:v>2024</x:v>
      </x:c>
      <x:c r="D4501" s="11">
        <x:v>1931.8</x:v>
      </x:c>
      <x:c r="E4501" s="11">
        <x:v>208.8</x:v>
      </x:c>
      <x:c r="F4501" s="11">
        <x:v>439</x:v>
      </x:c>
      <x:c r="G4501" s="11">
        <x:v>1147.5999999999999</x:v>
      </x:c>
      <x:c r="H4501" s="11">
        <x:v>1002.5</x:v>
      </x:c>
      <x:c r="I4501" s="11">
        <x:v>784.2</x:v>
      </x:c>
      <x:c r="J4501" s="11">
        <x:v>603.20000000000005</x:v>
      </x:c>
      <x:c r="K4501" s="11">
        <x:v>60.5</x:v>
      </x:c>
      <x:c r="L4501" s="11" t="s">
        <x:v>40</x:v>
      </x:c>
      <x:c r="M4501" s="11">
        <x:v>0</x:v>
      </x:c>
      <x:c r="N4501" s="11">
        <x:v>1002.5</x:v>
      </x:c>
      <x:c r="O4501" s="11">
        <x:v>151.9</x:v>
      </x:c>
      <x:c r="P4501" s="11">
        <x:v>-52.5</x:v>
      </x:c>
      <x:c r="Q4501" s="11">
        <x:v>-51.5</x:v>
      </x:c>
      <x:c r="R4501" s="11">
        <x:v>45.7</x:v>
      </x:c>
      <x:c r="S4501" s="11">
        <x:v>-93.6</x:v>
      </x:c>
      <x:c r="T4501" s="11">
        <x:v>29.5</x:v>
      </x:c>
      <x:c r="U4501" s="11">
        <x:v>307.99299999999999</x:v>
      </x:c>
      <x:c r="V4501" s="11">
        <x:v>17</x:v>
      </x:c>
      <x:c r="W4501" s="12">
        <x:v>1</x:v>
      </x:c>
      <x:c r="X4501" s="8">
        <x:v>0</x:v>
      </x:c>
      <x:c r="Y4501" s="13">
        <x:f t="shared" si="420"/>
        <x:v>0.47562642369020502</x:v>
      </x:c>
      <x:c r="Z4501" s="13">
        <x:f t="shared" si="421"/>
        <x:v>0.59405735583393726</x:v>
      </x:c>
      <x:c r="AA4501" s="13">
        <x:f t="shared" si="422"/>
        <x:v>-4.8452220726783311E-2</x:v>
      </x:c>
      <x:c r="AB4501" s="13">
        <x:f t="shared" si="423"/>
        <x:v>-2.7176726369189358E-2</x:v>
      </x:c>
      <x:c r="AC4501" s="13">
        <x:f t="shared" si="424"/>
        <x:v>2.5705820843499479E-2</x:v>
      </x:c>
      <x:c r="AD4501" s="13">
        <x:f t="shared" si="425"/>
        <x:v>0.31224764468371469</x:v>
      </x:c>
      <x:c r="AE4501" s="50" t="n">
        <x:f>IF(OR(NOT(ISNUMBER(Q4501)),NOT(ISNUMBER(R4501))),"",IF(Q4501&lt;R4501,1,0))</x:f>
        <x:v>1</x:v>
      </x:c>
      <x:c r="AF4501" s="50" t="n">
        <x:f>IFERROR(IF(AND(A4501=A4500,C4501=C4500+1,ISNUMBER(AE4500)),AE4500,""),"")</x:f>
        <x:v>1</x:v>
      </x:c>
      <x:c r="AG4501" s="52" t="n">
        <x:f>IFERROR(IF(AND(A4501=A4500,C4501=C4500+1,ISNUMBER(U4501),ISNUMBER(U4500),U4500&lt;&gt;0),U4501/U4500-1,""),"")</x:f>
        <x:v>-0.24019602401331164</x:v>
      </x:c>
      <x:c r="AH4501" s="50" t="n">
        <x:f>IF(AND(ISNUMBER(AE4501),ISNUMBER(AF4501),ISNUMBER(AG4501)),IF(AND(AE4501=1,AF4501=1,AG4501&lt;0),1,0),"")</x:f>
        <x:v>1</x:v>
      </x:c>
      <x:c r="AI4501" s="50" t="str">
        <x:f>IF(AND(A4501=A4502,C4502=C4501+1,ISNUMBER(AH4502)),C4502,"")</x:f>
      </x:c>
      <x:c r="AJ4501" s="50" t="str">
        <x:f>IF(AND(A4501=A4502,C4502=C4501+1,ISNUMBER(AH4502)),AH4502,"")</x:f>
      </x:c>
    </x:row>
    <x:row r="4502" ht="15">
      <x:c r="A4502" s="9" t="s">
        <x:v>311</x:v>
      </x:c>
      <x:c r="B4502" s="10">
        <x:v>39447</x:v>
      </x:c>
      <x:c r="C4502" s="9">
        <x:v>2007</x:v>
      </x:c>
      <x:c r="D4502" s="11">
        <x:v>68.408000000000001</x:v>
      </x:c>
      <x:c r="E4502" s="11">
        <x:v>36.481000000000002</x:v>
      </x:c>
      <x:c r="F4502" s="11">
        <x:v>31.707000000000001</x:v>
      </x:c>
      <x:c r="G4502" s="11">
        <x:v>32.158999999999999</x:v>
      </x:c>
      <x:c r="H4502" s="11">
        <x:v>0</x:v>
      </x:c>
      <x:c r="I4502" s="11">
        <x:v>36.249000000000002</x:v>
      </x:c>
      <x:c r="J4502" s="11">
        <x:v>5.39</x:v>
      </x:c>
      <x:c r="K4502" s="11">
        <x:v>14.634</x:v>
      </x:c>
      <x:c r="L4502" s="11">
        <x:v>7.0000000000000007E-2</x:v>
      </x:c>
      <x:c r="M4502" s="11">
        <x:v>0</x:v>
      </x:c>
      <x:c r="N4502" s="11">
        <x:v>0</x:v>
      </x:c>
      <x:c r="O4502" s="11">
        <x:v>73.831000000000003</x:v>
      </x:c>
      <x:c r="P4502" s="11">
        <x:v>10.188000000000001</x:v>
      </x:c>
      <x:c r="Q4502" s="11">
        <x:v>10.99</x:v>
      </x:c>
      <x:c r="R4502" s="11">
        <x:v>1.6E-2</x:v>
      </x:c>
      <x:c r="S4502" s="11">
        <x:v>6.367</x:v>
      </x:c>
      <x:c r="T4502" s="11">
        <x:v>6.8369999999999997</x:v>
      </x:c>
      <x:c r="U4502" s="11">
        <x:v>81.026499999999999</x:v>
      </x:c>
      <x:c r="V4502" s="11">
        <x:v>18</x:v>
      </x:c>
      <x:c r="W4502" s="12">
        <x:v>0</x:v>
      </x:c>
      <x:c r="X4502" s="8">
        <x:v>0</x:v>
      </x:c>
      <x:c r="Y4502" s="13">
        <x:f t="shared" si="420"/>
        <x:v>1.1505661210458258</x:v>
      </x:c>
      <x:c r="Z4502" s="13">
        <x:f t="shared" si="421"/>
        <x:v>0.47010583557478652</x:v>
      </x:c>
      <x:c r="AA4502" s="13">
        <x:f t="shared" si="422"/>
        <x:v>9.3073909484270842E-2</x:v>
      </x:c>
      <x:c r="AB4502" s="13">
        <x:f t="shared" si="423"/>
        <x:v>0.14892994971348381</x:v>
      </x:c>
      <x:c r="AC4502" s="13">
        <x:f t="shared" si="424"/>
        <x:v>0.2125998942753195</x:v>
      </x:c>
      <x:c r="AD4502" s="13">
        <x:f t="shared" si="425"/>
        <x:v>7.8791954157408486E-2</x:v>
      </x:c>
      <x:c r="AE4502" s="50" t="n">
        <x:f>IF(OR(NOT(ISNUMBER(Q4502)),NOT(ISNUMBER(R4502))),"",IF(Q4502&lt;R4502,1,0))</x:f>
        <x:v>0</x:v>
      </x:c>
      <x:c r="AF4502" s="50" t="str">
        <x:f>IFERROR(IF(AND(A4502=A4501,C4502=C4501+1,ISNUMBER(AE4501)),AE4501,""),"")</x:f>
      </x:c>
      <x:c r="AG4502" s="52" t="str">
        <x:f>IFERROR(IF(AND(A4502=A4501,C4502=C4501+1,ISNUMBER(U4502),ISNUMBER(U4501),U4501&lt;&gt;0),U4502/U4501-1,""),"")</x:f>
      </x:c>
      <x:c r="AH4502" s="50" t="str">
        <x:f>IF(AND(ISNUMBER(AE4502),ISNUMBER(AF4502),ISNUMBER(AG4502)),IF(AND(AE4502=1,AF4502=1,AG4502&lt;0),1,0),"")</x:f>
      </x:c>
      <x:c r="AI4502" s="50" t="n">
        <x:f>IF(AND(A4502=A4503,C4503=C4502+1,ISNUMBER(AH4503)),C4503,"")</x:f>
        <x:v>2008</x:v>
      </x:c>
      <x:c r="AJ4502" s="50" t="n">
        <x:f>IF(AND(A4502=A4503,C4503=C4502+1,ISNUMBER(AH4503)),AH4503,"")</x:f>
        <x:v>0</x:v>
      </x:c>
    </x:row>
    <x:row r="4503" ht="15">
      <x:c r="A4503" s="9" t="s">
        <x:v>311</x:v>
      </x:c>
      <x:c r="B4503" s="10">
        <x:v>39813</x:v>
      </x:c>
      <x:c r="C4503" s="9">
        <x:v>2008</x:v>
      </x:c>
      <x:c r="D4503" s="11">
        <x:v>89.328999999999994</x:v>
      </x:c>
      <x:c r="E4503" s="11">
        <x:v>52.569000000000003</x:v>
      </x:c>
      <x:c r="F4503" s="11">
        <x:v>46.606000000000002</x:v>
      </x:c>
      <x:c r="G4503" s="11">
        <x:v>47.802</x:v>
      </x:c>
      <x:c r="H4503" s="11">
        <x:v>0</x:v>
      </x:c>
      <x:c r="I4503" s="11">
        <x:v>41.527000000000001</x:v>
      </x:c>
      <x:c r="J4503" s="11">
        <x:v>11.717000000000001</x:v>
      </x:c>
      <x:c r="K4503" s="11">
        <x:v>21.635000000000002</x:v>
      </x:c>
      <x:c r="L4503" s="11">
        <x:v>9.0999999999999998E-2</x:v>
      </x:c>
      <x:c r="M4503" s="11">
        <x:v>0</x:v>
      </x:c>
      <x:c r="N4503" s="11">
        <x:v>0</x:v>
      </x:c>
      <x:c r="O4503" s="11">
        <x:v>100.964</x:v>
      </x:c>
      <x:c r="P4503" s="11">
        <x:v>14.202999999999999</x:v>
      </x:c>
      <x:c r="Q4503" s="11">
        <x:v>15.342000000000001</x:v>
      </x:c>
      <x:c r="R4503" s="11">
        <x:v>1.0999999999999999E-2</x:v>
      </x:c>
      <x:c r="S4503" s="11">
        <x:v>9.7720000000000002</x:v>
      </x:c>
      <x:c r="T4503" s="11">
        <x:v>16.951000000000001</x:v>
      </x:c>
      <x:c r="U4503" s="11">
        <x:v>92.732699999999994</x:v>
      </x:c>
      <x:c r="V4503" s="11">
        <x:v>18</x:v>
      </x:c>
      <x:c r="W4503" s="12">
        <x:v>0</x:v>
      </x:c>
      <x:c r="X4503" s="8">
        <x:v>0</x:v>
      </x:c>
      <x:c r="Y4503" s="13">
        <x:f t="shared" si="420"/>
        <x:v>1.1279448997983093</x:v>
      </x:c>
      <x:c r="Z4503" s="13">
        <x:f t="shared" si="421"/>
        <x:v>0.53512297238298878</x:v>
      </x:c>
      <x:c r="AA4503" s="13">
        <x:f t="shared" si="422"/>
        <x:v>0.10939336609611661</x:v>
      </x:c>
      <x:c r="AB4503" s="13">
        <x:f t="shared" si="423"/>
        <x:v>0.15899651848783711</x:v>
      </x:c>
      <x:c r="AC4503" s="13">
        <x:f t="shared" si="424"/>
        <x:v>0.35460859378268694</x:v>
      </x:c>
      <x:c r="AD4503" s="13">
        <x:f t="shared" si="425"/>
        <x:v>0.13116681033035185</x:v>
      </x:c>
      <x:c r="AE4503" s="50" t="n">
        <x:f>IF(OR(NOT(ISNUMBER(Q4503)),NOT(ISNUMBER(R4503))),"",IF(Q4503&lt;R4503,1,0))</x:f>
        <x:v>0</x:v>
      </x:c>
      <x:c r="AF4503" s="50" t="n">
        <x:f>IFERROR(IF(AND(A4503=A4502,C4503=C4502+1,ISNUMBER(AE4502)),AE4502,""),"")</x:f>
        <x:v>0</x:v>
      </x:c>
      <x:c r="AG4503" s="52" t="n">
        <x:f>IFERROR(IF(AND(A4503=A4502,C4503=C4502+1,ISNUMBER(U4503),ISNUMBER(U4502),U4502&lt;&gt;0),U4503/U4502-1,""),"")</x:f>
        <x:v>0.1444737215602303</x:v>
      </x:c>
      <x:c r="AH4503" s="50" t="n">
        <x:f>IF(AND(ISNUMBER(AE4503),ISNUMBER(AF4503),ISNUMBER(AG4503)),IF(AND(AE4503=1,AF4503=1,AG4503&lt;0),1,0),"")</x:f>
        <x:v>0</x:v>
      </x:c>
      <x:c r="AI4503" s="50" t="n">
        <x:f>IF(AND(A4503=A4504,C4504=C4503+1,ISNUMBER(AH4504)),C4504,"")</x:f>
        <x:v>2009</x:v>
      </x:c>
      <x:c r="AJ4503" s="50" t="n">
        <x:f>IF(AND(A4503=A4504,C4504=C4503+1,ISNUMBER(AH4504)),AH4504,"")</x:f>
        <x:v>0</x:v>
      </x:c>
    </x:row>
    <x:row r="4504" ht="15">
      <x:c r="A4504" s="9" t="s">
        <x:v>311</x:v>
      </x:c>
      <x:c r="B4504" s="10">
        <x:v>40178</x:v>
      </x:c>
      <x:c r="C4504" s="9">
        <x:v>2009</x:v>
      </x:c>
      <x:c r="D4504" s="11">
        <x:v>104.986</x:v>
      </x:c>
      <x:c r="E4504" s="11">
        <x:v>63.408999999999999</x:v>
      </x:c>
      <x:c r="F4504" s="11">
        <x:v>49.646999999999998</x:v>
      </x:c>
      <x:c r="G4504" s="11">
        <x:v>52.039000000000001</x:v>
      </x:c>
      <x:c r="H4504" s="11">
        <x:v>0</x:v>
      </x:c>
      <x:c r="I4504" s="11">
        <x:v>52.947000000000003</x:v>
      </x:c>
      <x:c r="J4504" s="11">
        <x:v>18.268000000000001</x:v>
      </x:c>
      <x:c r="K4504" s="11">
        <x:v>25.193999999999999</x:v>
      </x:c>
      <x:c r="L4504" s="11">
        <x:v>0</x:v>
      </x:c>
      <x:c r="M4504" s="11">
        <x:v>0</x:v>
      </x:c>
      <x:c r="N4504" s="11">
        <x:v>0</x:v>
      </x:c>
      <x:c r="O4504" s="11">
        <x:v>127.14400000000001</x:v>
      </x:c>
      <x:c r="P4504" s="11">
        <x:v>15.13</x:v>
      </x:c>
      <x:c r="Q4504" s="11">
        <x:v>17.16</x:v>
      </x:c>
      <x:c r="R4504" s="11">
        <x:v>1.7999999999999999E-2</x:v>
      </x:c>
      <x:c r="S4504" s="11">
        <x:v>11.462999999999999</x:v>
      </x:c>
      <x:c r="T4504" s="11">
        <x:v>15.005000000000001</x:v>
      </x:c>
      <x:c r="U4504" s="11">
        <x:v>51.486600000000003</x:v>
      </x:c>
      <x:c r="V4504" s="11">
        <x:v>18</x:v>
      </x:c>
      <x:c r="W4504" s="12">
        <x:v>0</x:v>
      </x:c>
      <x:c r="X4504" s="8">
        <x:v>0</x:v>
      </x:c>
      <x:c r="Y4504" s="13">
        <x:f t="shared" si="420"/>
        <x:v>1.2771970108969324</x:v>
      </x:c>
      <x:c r="Z4504" s="13">
        <x:f t="shared" si="421"/>
        <x:v>0.49567561389137599</x:v>
      </x:c>
      <x:c r="AA4504" s="13">
        <x:f t="shared" si="422"/>
        <x:v>0.10918598670298896</x:v>
      </x:c>
      <x:c r="AB4504" s="13">
        <x:f t="shared" si="423"/>
        <x:v>0.14411445335568551</x:v>
      </x:c>
      <x:c r="AC4504" s="13">
        <x:f t="shared" si="424"/>
        <x:v>0.28834143623051944</x:v>
      </x:c>
      <x:c r="AD4504" s="13">
        <x:f t="shared" si="425"/>
        <x:v>0.174004152934677</x:v>
      </x:c>
      <x:c r="AE4504" s="50" t="n">
        <x:f>IF(OR(NOT(ISNUMBER(Q4504)),NOT(ISNUMBER(R4504))),"",IF(Q4504&lt;R4504,1,0))</x:f>
        <x:v>0</x:v>
      </x:c>
      <x:c r="AF4504" s="50" t="n">
        <x:f>IFERROR(IF(AND(A4504=A4503,C4504=C4503+1,ISNUMBER(AE4503)),AE4503,""),"")</x:f>
        <x:v>0</x:v>
      </x:c>
      <x:c r="AG4504" s="52" t="n">
        <x:f>IFERROR(IF(AND(A4504=A4503,C4504=C4503+1,ISNUMBER(U4504),ISNUMBER(U4503),U4503&lt;&gt;0),U4504/U4503-1,""),"")</x:f>
        <x:v>-0.4447848493573464</x:v>
      </x:c>
      <x:c r="AH4504" s="50" t="n">
        <x:f>IF(AND(ISNUMBER(AE4504),ISNUMBER(AF4504),ISNUMBER(AG4504)),IF(AND(AE4504=1,AF4504=1,AG4504&lt;0),1,0),"")</x:f>
        <x:v>0</x:v>
      </x:c>
      <x:c r="AI4504" s="50" t="n">
        <x:f>IF(AND(A4504=A4505,C4505=C4504+1,ISNUMBER(AH4505)),C4505,"")</x:f>
        <x:v>2010</x:v>
      </x:c>
      <x:c r="AJ4504" s="50" t="n">
        <x:f>IF(AND(A4504=A4505,C4505=C4504+1,ISNUMBER(AH4505)),AH4505,"")</x:f>
        <x:v>0</x:v>
      </x:c>
    </x:row>
    <x:row r="4505" ht="15">
      <x:c r="A4505" s="9" t="s">
        <x:v>311</x:v>
      </x:c>
      <x:c r="B4505" s="10">
        <x:v>40543</x:v>
      </x:c>
      <x:c r="C4505" s="9">
        <x:v>2010</x:v>
      </x:c>
      <x:c r="D4505" s="11">
        <x:v>112.72799999999999</x:v>
      </x:c>
      <x:c r="E4505" s="11">
        <x:v>70.369</x:v>
      </x:c>
      <x:c r="F4505" s="11">
        <x:v>51.432000000000002</x:v>
      </x:c>
      <x:c r="G4505" s="11">
        <x:v>53.600999999999999</x:v>
      </x:c>
      <x:c r="H4505" s="11">
        <x:v>0</x:v>
      </x:c>
      <x:c r="I4505" s="11">
        <x:v>59.127000000000002</x:v>
      </x:c>
      <x:c r="J4505" s="11">
        <x:v>23.533999999999999</x:v>
      </x:c>
      <x:c r="K4505" s="11">
        <x:v>27.93</x:v>
      </x:c>
      <x:c r="L4505" s="11">
        <x:v>0</x:v>
      </x:c>
      <x:c r="M4505" s="11">
        <x:v>0</x:v>
      </x:c>
      <x:c r="N4505" s="11">
        <x:v>0</x:v>
      </x:c>
      <x:c r="O4505" s="11">
        <x:v>119.024</x:v>
      </x:c>
      <x:c r="P4505" s="11">
        <x:v>12.637</x:v>
      </x:c>
      <x:c r="Q4505" s="11">
        <x:v>15.180999999999999</x:v>
      </x:c>
      <x:c r="R4505" s="11">
        <x:v>2E-3</x:v>
      </x:c>
      <x:c r="S4505" s="11">
        <x:v>9.6549999999999994</x:v>
      </x:c>
      <x:c r="T4505" s="11">
        <x:v>11.454000000000001</x:v>
      </x:c>
      <x:c r="U4505" s="11">
        <x:v>90.402799999999999</x:v>
      </x:c>
      <x:c r="V4505" s="11">
        <x:v>18</x:v>
      </x:c>
      <x:c r="W4505" s="12">
        <x:v>0</x:v>
      </x:c>
      <x:c r="X4505" s="8">
        <x:v>0</x:v>
      </x:c>
      <x:c r="Y4505" s="13">
        <x:f t="shared" si="420"/>
        <x:v>1.3681948981179033</x:v>
      </x:c>
      <x:c r="Z4505" s="13">
        <x:f t="shared" si="421"/>
        <x:v>0.47548967426016608</x:v>
      </x:c>
      <x:c r="AA4505" s="13">
        <x:f t="shared" si="422"/>
        <x:v>8.5648640976509829E-2</x:v>
      </x:c>
      <x:c r="AB4505" s="13">
        <x:f t="shared" si="423"/>
        <x:v>0.11210169611808957</x:v>
      </x:c>
      <x:c r="AC4505" s="13">
        <x:f t="shared" si="424"/>
        <x:v>0.2136900430962109</x:v>
      </x:c>
      <x:c r="AD4505" s="13">
        <x:f t="shared" si="425"/>
        <x:v>0.2087680079483358</x:v>
      </x:c>
      <x:c r="AE4505" s="50" t="n">
        <x:f>IF(OR(NOT(ISNUMBER(Q4505)),NOT(ISNUMBER(R4505))),"",IF(Q4505&lt;R4505,1,0))</x:f>
        <x:v>0</x:v>
      </x:c>
      <x:c r="AF4505" s="50" t="n">
        <x:f>IFERROR(IF(AND(A4505=A4504,C4505=C4504+1,ISNUMBER(AE4504)),AE4504,""),"")</x:f>
        <x:v>0</x:v>
      </x:c>
      <x:c r="AG4505" s="52" t="n">
        <x:f>IFERROR(IF(AND(A4505=A4504,C4505=C4504+1,ISNUMBER(U4505),ISNUMBER(U4504),U4504&lt;&gt;0),U4505/U4504-1,""),"")</x:f>
        <x:v>0.7558510369688423</x:v>
      </x:c>
      <x:c r="AH4505" s="50" t="n">
        <x:f>IF(AND(ISNUMBER(AE4505),ISNUMBER(AF4505),ISNUMBER(AG4505)),IF(AND(AE4505=1,AF4505=1,AG4505&lt;0),1,0),"")</x:f>
        <x:v>0</x:v>
      </x:c>
      <x:c r="AI4505" s="50" t="n">
        <x:f>IF(AND(A4505=A4506,C4506=C4505+1,ISNUMBER(AH4506)),C4506,"")</x:f>
        <x:v>2011</x:v>
      </x:c>
      <x:c r="AJ4505" s="50" t="n">
        <x:f>IF(AND(A4505=A4506,C4506=C4505+1,ISNUMBER(AH4506)),AH4506,"")</x:f>
        <x:v>0</x:v>
      </x:c>
    </x:row>
    <x:row r="4506" ht="15">
      <x:c r="A4506" s="9" t="s">
        <x:v>311</x:v>
      </x:c>
      <x:c r="B4506" s="10">
        <x:v>40908</x:v>
      </x:c>
      <x:c r="C4506" s="9">
        <x:v>2011</x:v>
      </x:c>
      <x:c r="D4506" s="11">
        <x:v>110.014</x:v>
      </x:c>
      <x:c r="E4506" s="11">
        <x:v>66.688999999999993</x:v>
      </x:c>
      <x:c r="F4506" s="11">
        <x:v>43.707999999999998</x:v>
      </x:c>
      <x:c r="G4506" s="11">
        <x:v>45.195999999999998</x:v>
      </x:c>
      <x:c r="H4506" s="11">
        <x:v>0</x:v>
      </x:c>
      <x:c r="I4506" s="11">
        <x:v>64.817999999999998</x:v>
      </x:c>
      <x:c r="J4506" s="11">
        <x:v>28.423999999999999</x:v>
      </x:c>
      <x:c r="K4506" s="11">
        <x:v>25.634</x:v>
      </x:c>
      <x:c r="L4506" s="11">
        <x:v>0</x:v>
      </x:c>
      <x:c r="M4506" s="11">
        <x:v>0</x:v>
      </x:c>
      <x:c r="N4506" s="11">
        <x:v>0</x:v>
      </x:c>
      <x:c r="O4506" s="11">
        <x:v>126.13500000000001</x:v>
      </x:c>
      <x:c r="P4506" s="11">
        <x:v>12.215</x:v>
      </x:c>
      <x:c r="Q4506" s="11">
        <x:v>14.981999999999999</x:v>
      </x:c>
      <x:c r="R4506" s="11">
        <x:v>1.4E-2</x:v>
      </x:c>
      <x:c r="S4506" s="11">
        <x:v>9.8019999999999996</x:v>
      </x:c>
      <x:c r="T4506" s="11">
        <x:v>7.2789999999999999</x:v>
      </x:c>
      <x:c r="U4506" s="11">
        <x:v>96.198300000000003</x:v>
      </x:c>
      <x:c r="V4506" s="11">
        <x:v>18</x:v>
      </x:c>
      <x:c r="W4506" s="12">
        <x:v>0</x:v>
      </x:c>
      <x:c r="X4506" s="8">
        <x:v>0</x:v>
      </x:c>
      <x:c r="Y4506" s="13">
        <x:f t="shared" si="420"/>
        <x:v>1.5257847533632285</x:v>
      </x:c>
      <x:c r="Z4506" s="13">
        <x:f t="shared" si="421"/>
        <x:v>0.41082044103477738</x:v>
      </x:c>
      <x:c r="AA4506" s="13">
        <x:f t="shared" si="422"/>
        <x:v>8.9097751195302416E-2</x:v>
      </x:c>
      <x:c r="AB4506" s="13">
        <x:f t="shared" si="423"/>
        <x:v>0.11103132328612722</x:v>
      </x:c>
      <x:c r="AC4506" s="13">
        <x:f t="shared" si="424"/>
        <x:v>0.1610540755819099</x:v>
      </x:c>
      <x:c r="AD4506" s="13">
        <x:f t="shared" si="425"/>
        <x:v>0.25836711691239295</x:v>
      </x:c>
      <x:c r="AE4506" s="50" t="n">
        <x:f>IF(OR(NOT(ISNUMBER(Q4506)),NOT(ISNUMBER(R4506))),"",IF(Q4506&lt;R4506,1,0))</x:f>
        <x:v>0</x:v>
      </x:c>
      <x:c r="AF4506" s="50" t="n">
        <x:f>IFERROR(IF(AND(A4506=A4505,C4506=C4505+1,ISNUMBER(AE4505)),AE4505,""),"")</x:f>
        <x:v>0</x:v>
      </x:c>
      <x:c r="AG4506" s="52" t="n">
        <x:f>IFERROR(IF(AND(A4506=A4505,C4506=C4505+1,ISNUMBER(U4506),ISNUMBER(U4505),U4505&lt;&gt;0),U4506/U4505-1,""),"")</x:f>
        <x:v>0.06410752764294925</x:v>
      </x:c>
      <x:c r="AH4506" s="50" t="n">
        <x:f>IF(AND(ISNUMBER(AE4506),ISNUMBER(AF4506),ISNUMBER(AG4506)),IF(AND(AE4506=1,AF4506=1,AG4506&lt;0),1,0),"")</x:f>
        <x:v>0</x:v>
      </x:c>
      <x:c r="AI4506" s="50" t="n">
        <x:f>IF(AND(A4506=A4507,C4507=C4506+1,ISNUMBER(AH4507)),C4507,"")</x:f>
        <x:v>2012</x:v>
      </x:c>
      <x:c r="AJ4506" s="50" t="n">
        <x:f>IF(AND(A4506=A4507,C4507=C4506+1,ISNUMBER(AH4507)),AH4507,"")</x:f>
        <x:v>0</x:v>
      </x:c>
    </x:row>
    <x:row r="4507" ht="15">
      <x:c r="A4507" s="9" t="s">
        <x:v>311</x:v>
      </x:c>
      <x:c r="B4507" s="10">
        <x:v>41274</x:v>
      </x:c>
      <x:c r="C4507" s="9">
        <x:v>2012</x:v>
      </x:c>
      <x:c r="D4507" s="11">
        <x:v>108.00700000000001</x:v>
      </x:c>
      <x:c r="E4507" s="11">
        <x:v>64.911000000000001</x:v>
      </x:c>
      <x:c r="F4507" s="11">
        <x:v>39.314</x:v>
      </x:c>
      <x:c r="G4507" s="11">
        <x:v>41.168999999999997</x:v>
      </x:c>
      <x:c r="H4507" s="11">
        <x:v>0</x:v>
      </x:c>
      <x:c r="I4507" s="11">
        <x:v>66.837999999999994</x:v>
      </x:c>
      <x:c r="J4507" s="11">
        <x:v>29.471</x:v>
      </x:c>
      <x:c r="K4507" s="11">
        <x:v>17.466999999999999</x:v>
      </x:c>
      <x:c r="L4507" s="11">
        <x:v>0</x:v>
      </x:c>
      <x:c r="M4507" s="11">
        <x:v>0</x:v>
      </x:c>
      <x:c r="N4507" s="11">
        <x:v>0</x:v>
      </x:c>
      <x:c r="O4507" s="11">
        <x:v>133.47399999999999</x:v>
      </x:c>
      <x:c r="P4507" s="11">
        <x:v>9.2370000000000001</x:v>
      </x:c>
      <x:c r="Q4507" s="11">
        <x:v>11.944000000000001</x:v>
      </x:c>
      <x:c r="R4507" s="11">
        <x:v>3.2000000000000001E-2</x:v>
      </x:c>
      <x:c r="S4507" s="11">
        <x:v>6.8410000000000002</x:v>
      </x:c>
      <x:c r="T4507" s="11">
        <x:v>1.431</x:v>
      </x:c>
      <x:c r="U4507" s="11">
        <x:v>83.159499999999994</x:v>
      </x:c>
      <x:c r="V4507" s="11">
        <x:v>18</x:v>
      </x:c>
      <x:c r="W4507" s="12">
        <x:v>0</x:v>
      </x:c>
      <x:c r="X4507" s="8">
        <x:v>0</x:v>
      </x:c>
      <x:c r="Y4507" s="13">
        <x:f t="shared" si="420"/>
        <x:v>1.6510912143256855</x:v>
      </x:c>
      <x:c r="Z4507" s="13">
        <x:f t="shared" si="421"/>
        <x:v>0.38116973899839823</x:v>
      </x:c>
      <x:c r="AA4507" s="13">
        <x:f t="shared" si="422"/>
        <x:v>6.3338487320266285E-2</x:v>
      </x:c>
      <x:c r="AB4507" s="13">
        <x:f t="shared" si="423"/>
        <x:v>8.5522234669975092E-2</x:v>
      </x:c>
      <x:c r="AC4507" s="13">
        <x:f t="shared" si="424"/>
        <x:v>3.4759163448225612E-2</x:v>
      </x:c>
      <x:c r="AD4507" s="13">
        <x:f t="shared" si="425"/>
        <x:v>0.2728619441332506</x:v>
      </x:c>
      <x:c r="AE4507" s="50" t="n">
        <x:f>IF(OR(NOT(ISNUMBER(Q4507)),NOT(ISNUMBER(R4507))),"",IF(Q4507&lt;R4507,1,0))</x:f>
        <x:v>0</x:v>
      </x:c>
      <x:c r="AF4507" s="50" t="n">
        <x:f>IFERROR(IF(AND(A4507=A4506,C4507=C4506+1,ISNUMBER(AE4506)),AE4506,""),"")</x:f>
        <x:v>0</x:v>
      </x:c>
      <x:c r="AG4507" s="52" t="n">
        <x:f>IFERROR(IF(AND(A4507=A4506,C4507=C4506+1,ISNUMBER(U4507),ISNUMBER(U4506),U4506&lt;&gt;0),U4507/U4506-1,""),"")</x:f>
        <x:v>-0.13554085675110694</x:v>
      </x:c>
      <x:c r="AH4507" s="50" t="n">
        <x:f>IF(AND(ISNUMBER(AE4507),ISNUMBER(AF4507),ISNUMBER(AG4507)),IF(AND(AE4507=1,AF4507=1,AG4507&lt;0),1,0),"")</x:f>
        <x:v>0</x:v>
      </x:c>
      <x:c r="AI4507" s="50" t="n">
        <x:f>IF(AND(A4507=A4508,C4508=C4507+1,ISNUMBER(AH4508)),C4508,"")</x:f>
        <x:v>2013</x:v>
      </x:c>
      <x:c r="AJ4507" s="50" t="n">
        <x:f>IF(AND(A4507=A4508,C4508=C4507+1,ISNUMBER(AH4508)),AH4508,"")</x:f>
        <x:v>0</x:v>
      </x:c>
    </x:row>
    <x:row r="4508" ht="15">
      <x:c r="A4508" s="9" t="s">
        <x:v>311</x:v>
      </x:c>
      <x:c r="B4508" s="10">
        <x:v>41639</x:v>
      </x:c>
      <x:c r="C4508" s="9">
        <x:v>2013</x:v>
      </x:c>
      <x:c r="D4508" s="11">
        <x:v>109.551</x:v>
      </x:c>
      <x:c r="E4508" s="11">
        <x:v>68.236999999999995</x:v>
      </x:c>
      <x:c r="F4508" s="11">
        <x:v>38.732999999999997</x:v>
      </x:c>
      <x:c r="G4508" s="11">
        <x:v>39.707999999999998</x:v>
      </x:c>
      <x:c r="H4508" s="11">
        <x:v>0</x:v>
      </x:c>
      <x:c r="I4508" s="11">
        <x:v>69.843000000000004</x:v>
      </x:c>
      <x:c r="J4508" s="11">
        <x:v>30.962</x:v>
      </x:c>
      <x:c r="K4508" s="11">
        <x:v>23.277000000000001</x:v>
      </x:c>
      <x:c r="L4508" s="11">
        <x:v>0</x:v>
      </x:c>
      <x:c r="M4508" s="11">
        <x:v>0</x:v>
      </x:c>
      <x:c r="N4508" s="11">
        <x:v>0</x:v>
      </x:c>
      <x:c r="O4508" s="11">
        <x:v>139.684</x:v>
      </x:c>
      <x:c r="P4508" s="11">
        <x:v>9.5150000000000006</x:v>
      </x:c>
      <x:c r="Q4508" s="11">
        <x:v>12.291</x:v>
      </x:c>
      <x:c r="R4508" s="11">
        <x:v>4.4999999999999998E-2</x:v>
      </x:c>
      <x:c r="S4508" s="11">
        <x:v>6.8239999999999998</x:v>
      </x:c>
      <x:c r="T4508" s="11">
        <x:v>11.811</x:v>
      </x:c>
      <x:c r="U4508" s="11">
        <x:v>83.387900000000002</x:v>
      </x:c>
      <x:c r="V4508" s="11">
        <x:v>18</x:v>
      </x:c>
      <x:c r="W4508" s="12">
        <x:v>0</x:v>
      </x:c>
      <x:c r="X4508" s="8">
        <x:v>0</x:v>
      </x:c>
      <x:c r="Y4508" s="13">
        <x:f t="shared" si="420"/>
        <x:v>1.7617277257119253</x:v>
      </x:c>
      <x:c r="Z4508" s="13">
        <x:f t="shared" si="421"/>
        <x:v>0.36246131938549164</x:v>
      </x:c>
      <x:c r="AA4508" s="13">
        <x:f t="shared" si="422"/>
        <x:v>6.2290622632381262E-2</x:v>
      </x:c>
      <x:c r="AB4508" s="13">
        <x:f t="shared" si="423"/>
        <x:v>8.6854524376774295E-2</x:v>
      </x:c>
      <x:c r="AC4508" s="13">
        <x:f t="shared" si="424"/>
        <x:v>0.29744635841644002</x:v>
      </x:c>
      <x:c r="AD4508" s="13">
        <x:f t="shared" si="425"/>
        <x:v>0.2826263566740605</x:v>
      </x:c>
      <x:c r="AE4508" s="50" t="n">
        <x:f>IF(OR(NOT(ISNUMBER(Q4508)),NOT(ISNUMBER(R4508))),"",IF(Q4508&lt;R4508,1,0))</x:f>
        <x:v>0</x:v>
      </x:c>
      <x:c r="AF4508" s="50" t="n">
        <x:f>IFERROR(IF(AND(A4508=A4507,C4508=C4507+1,ISNUMBER(AE4507)),AE4507,""),"")</x:f>
        <x:v>0</x:v>
      </x:c>
      <x:c r="AG4508" s="52" t="n">
        <x:f>IFERROR(IF(AND(A4508=A4507,C4508=C4507+1,ISNUMBER(U4508),ISNUMBER(U4507),U4507&lt;&gt;0),U4508/U4507-1,""),"")</x:f>
        <x:v>0.002746529260036601</x:v>
      </x:c>
      <x:c r="AH4508" s="50" t="n">
        <x:f>IF(AND(ISNUMBER(AE4508),ISNUMBER(AF4508),ISNUMBER(AG4508)),IF(AND(AE4508=1,AF4508=1,AG4508&lt;0),1,0),"")</x:f>
        <x:v>0</x:v>
      </x:c>
      <x:c r="AI4508" s="50" t="n">
        <x:f>IF(AND(A4508=A4509,C4509=C4508+1,ISNUMBER(AH4509)),C4509,"")</x:f>
        <x:v>2014</x:v>
      </x:c>
      <x:c r="AJ4508" s="50" t="n">
        <x:f>IF(AND(A4508=A4509,C4509=C4508+1,ISNUMBER(AH4509)),AH4509,"")</x:f>
        <x:v>0</x:v>
      </x:c>
    </x:row>
    <x:row r="4509" ht="15">
      <x:c r="A4509" s="9" t="s">
        <x:v>311</x:v>
      </x:c>
      <x:c r="B4509" s="10">
        <x:v>42004</x:v>
      </x:c>
      <x:c r="C4509" s="9">
        <x:v>2014</x:v>
      </x:c>
      <x:c r="D4509" s="11">
        <x:v>102.64</x:v>
      </x:c>
      <x:c r="E4509" s="11">
        <x:v>61.680999999999997</x:v>
      </x:c>
      <x:c r="F4509" s="11">
        <x:v>36.488</x:v>
      </x:c>
      <x:c r="G4509" s="11">
        <x:v>37.353999999999999</x:v>
      </x:c>
      <x:c r="H4509" s="11">
        <x:v>0</x:v>
      </x:c>
      <x:c r="I4509" s="11">
        <x:v>65.286000000000001</x:v>
      </x:c>
      <x:c r="J4509" s="11">
        <x:v>30.116</x:v>
      </x:c>
      <x:c r="K4509" s="11">
        <x:v>13.694000000000001</x:v>
      </x:c>
      <x:c r="L4509" s="11">
        <x:v>0</x:v>
      </x:c>
      <x:c r="M4509" s="11">
        <x:v>0</x:v>
      </x:c>
      <x:c r="N4509" s="11">
        <x:v>0</x:v>
      </x:c>
      <x:c r="O4509" s="11">
        <x:v>125.53100000000001</x:v>
      </x:c>
      <x:c r="P4509" s="11">
        <x:v>9.0890000000000004</x:v>
      </x:c>
      <x:c r="Q4509" s="11">
        <x:v>10.79</x:v>
      </x:c>
      <x:c r="R4509" s="11">
        <x:v>5.7000000000000002E-2</x:v>
      </x:c>
      <x:c r="S4509" s="11">
        <x:v>4.4729999999999999</x:v>
      </x:c>
      <x:c r="T4509" s="11">
        <x:v>0.996</x:v>
      </x:c>
      <x:c r="U4509" s="11">
        <x:v>110.03660000000001</x:v>
      </x:c>
      <x:c r="V4509" s="11">
        <x:v>18</x:v>
      </x:c>
      <x:c r="W4509" s="12">
        <x:v>0</x:v>
      </x:c>
      <x:c r="X4509" s="8">
        <x:v>0</x:v>
      </x:c>
      <x:c r="Y4509" s="13">
        <x:f t="shared" si="420"/>
        <x:v>1.6904461740846306</x:v>
      </x:c>
      <x:c r="Z4509" s="13">
        <x:f t="shared" si="421"/>
        <x:v>0.36393219017926731</x:v>
      </x:c>
      <x:c r="AA4509" s="13">
        <x:f t="shared" si="422"/>
        <x:v>4.3579501169134838E-2</x:v>
      </x:c>
      <x:c r="AB4509" s="13">
        <x:f t="shared" si="423"/>
        <x:v>8.855222135619642E-2</x:v>
      </x:c>
      <x:c r="AC4509" s="13">
        <x:f t="shared" si="424"/>
        <x:v>2.6663811104567114E-2</x:v>
      </x:c>
      <x:c r="AD4509" s="13">
        <x:f t="shared" si="425"/>
        <x:v>0.29341387373343725</x:v>
      </x:c>
      <x:c r="AE4509" s="50" t="n">
        <x:f>IF(OR(NOT(ISNUMBER(Q4509)),NOT(ISNUMBER(R4509))),"",IF(Q4509&lt;R4509,1,0))</x:f>
        <x:v>0</x:v>
      </x:c>
      <x:c r="AF4509" s="50" t="n">
        <x:f>IFERROR(IF(AND(A4509=A4508,C4509=C4508+1,ISNUMBER(AE4508)),AE4508,""),"")</x:f>
        <x:v>0</x:v>
      </x:c>
      <x:c r="AG4509" s="52" t="n">
        <x:f>IFERROR(IF(AND(A4509=A4508,C4509=C4508+1,ISNUMBER(U4509),ISNUMBER(U4508),U4508&lt;&gt;0),U4509/U4508-1,""),"")</x:f>
        <x:v>0.31957514219688954</x:v>
      </x:c>
      <x:c r="AH4509" s="50" t="n">
        <x:f>IF(AND(ISNUMBER(AE4509),ISNUMBER(AF4509),ISNUMBER(AG4509)),IF(AND(AE4509=1,AF4509=1,AG4509&lt;0),1,0),"")</x:f>
        <x:v>0</x:v>
      </x:c>
      <x:c r="AI4509" s="50" t="n">
        <x:f>IF(AND(A4509=A4510,C4510=C4509+1,ISNUMBER(AH4510)),C4510,"")</x:f>
        <x:v>2015</x:v>
      </x:c>
      <x:c r="AJ4509" s="50" t="n">
        <x:f>IF(AND(A4509=A4510,C4510=C4509+1,ISNUMBER(AH4510)),AH4510,"")</x:f>
        <x:v>0</x:v>
      </x:c>
    </x:row>
    <x:row r="4510" ht="15">
      <x:c r="A4510" s="9" t="s">
        <x:v>311</x:v>
      </x:c>
      <x:c r="B4510" s="10">
        <x:v>42369</x:v>
      </x:c>
      <x:c r="C4510" s="9">
        <x:v>2015</x:v>
      </x:c>
      <x:c r="D4510" s="11">
        <x:v>161.28399999999999</x:v>
      </x:c>
      <x:c r="E4510" s="11">
        <x:v>73.730999999999995</x:v>
      </x:c>
      <x:c r="F4510" s="11">
        <x:v>51.161999999999999</x:v>
      </x:c>
      <x:c r="G4510" s="11">
        <x:v>57.011000000000003</x:v>
      </x:c>
      <x:c r="H4510" s="11">
        <x:v>9.1</x:v>
      </x:c>
      <x:c r="I4510" s="11">
        <x:v>104.273</x:v>
      </x:c>
      <x:c r="J4510" s="11">
        <x:v>27.966000000000001</x:v>
      </x:c>
      <x:c r="K4510" s="11">
        <x:v>15.163</x:v>
      </x:c>
      <x:c r="L4510" s="11">
        <x:v>0</x:v>
      </x:c>
      <x:c r="M4510" s="11">
        <x:v>6.8</x:v>
      </x:c>
      <x:c r="N4510" s="11">
        <x:v>2.2999999999999998</x:v>
      </x:c>
      <x:c r="O4510" s="11">
        <x:v>145.601</x:v>
      </x:c>
      <x:c r="P4510" s="11">
        <x:v>6.0110000000000001</x:v>
      </x:c>
      <x:c r="Q4510" s="11">
        <x:v>9.6649999999999991</x:v>
      </x:c>
      <x:c r="R4510" s="11">
        <x:v>0.53100000000000003</x:v>
      </x:c>
      <x:c r="S4510" s="11">
        <x:v>2.585</x:v>
      </x:c>
      <x:c r="T4510" s="11">
        <x:v>3.4319999999999999</x:v>
      </x:c>
      <x:c r="U4510" s="11">
        <x:v>137.92330000000001</x:v>
      </x:c>
      <x:c r="V4510" s="11">
        <x:v>18</x:v>
      </x:c>
      <x:c r="W4510" s="12">
        <x:v>0</x:v>
      </x:c>
      <x:c r="X4510" s="8">
        <x:v>0</x:v>
      </x:c>
      <x:c r="Y4510" s="13">
        <x:f t="shared" si="420"/>
        <x:v>1.4411281810718892</x:v>
      </x:c>
      <x:c r="Z4510" s="13">
        <x:f t="shared" si="421"/>
        <x:v>0.35348205649661468</x:v>
      </x:c>
      <x:c r="AA4510" s="13">
        <x:f t="shared" si="422"/>
        <x:v>1.6027628283028696E-2</x:v>
      </x:c>
      <x:c r="AB4510" s="13">
        <x:f t="shared" si="423"/>
        <x:v>3.7269660970710057E-2</x:v>
      </x:c>
      <x:c r="AC4510" s="13">
        <x:f t="shared" si="424"/>
        <x:v>6.019890898247706E-2</x:v>
      </x:c>
      <x:c r="AD4510" s="13">
        <x:f t="shared" si="425"/>
        <x:v>0.17339599712308723</x:v>
      </x:c>
      <x:c r="AE4510" s="50" t="n">
        <x:f>IF(OR(NOT(ISNUMBER(Q4510)),NOT(ISNUMBER(R4510))),"",IF(Q4510&lt;R4510,1,0))</x:f>
        <x:v>0</x:v>
      </x:c>
      <x:c r="AF4510" s="50" t="n">
        <x:f>IFERROR(IF(AND(A4510=A4509,C4510=C4509+1,ISNUMBER(AE4509)),AE4509,""),"")</x:f>
        <x:v>0</x:v>
      </x:c>
      <x:c r="AG4510" s="52" t="n">
        <x:f>IFERROR(IF(AND(A4510=A4509,C4510=C4509+1,ISNUMBER(U4510),ISNUMBER(U4509),U4509&lt;&gt;0),U4510/U4509-1,""),"")</x:f>
        <x:v>0.2534311310963806</x:v>
      </x:c>
      <x:c r="AH4510" s="50" t="n">
        <x:f>IF(AND(ISNUMBER(AE4510),ISNUMBER(AF4510),ISNUMBER(AG4510)),IF(AND(AE4510=1,AF4510=1,AG4510&lt;0),1,0),"")</x:f>
        <x:v>0</x:v>
      </x:c>
      <x:c r="AI4510" s="50" t="n">
        <x:f>IF(AND(A4510=A4511,C4511=C4510+1,ISNUMBER(AH4511)),C4511,"")</x:f>
        <x:v>2016</x:v>
      </x:c>
      <x:c r="AJ4510" s="50" t="n">
        <x:f>IF(AND(A4510=A4511,C4511=C4510+1,ISNUMBER(AH4511)),AH4511,"")</x:f>
        <x:v>0</x:v>
      </x:c>
    </x:row>
    <x:row r="4511" ht="15">
      <x:c r="A4511" s="9" t="s">
        <x:v>311</x:v>
      </x:c>
      <x:c r="B4511" s="10">
        <x:v>42735</x:v>
      </x:c>
      <x:c r="C4511" s="9">
        <x:v>2016</x:v>
      </x:c>
      <x:c r="D4511" s="11">
        <x:v>158.40100000000001</x:v>
      </x:c>
      <x:c r="E4511" s="11">
        <x:v>69.632000000000005</x:v>
      </x:c>
      <x:c r="F4511" s="11">
        <x:v>48.421999999999997</x:v>
      </x:c>
      <x:c r="G4511" s="11">
        <x:v>51.095999999999997</x:v>
      </x:c>
      <x:c r="H4511" s="11">
        <x:v>2.2999999999999998</x:v>
      </x:c>
      <x:c r="I4511" s="11">
        <x:v>107.30500000000001</x:v>
      </x:c>
      <x:c r="J4511" s="11">
        <x:v>28.945</x:v>
      </x:c>
      <x:c r="K4511" s="11">
        <x:v>10.276999999999999</x:v>
      </x:c>
      <x:c r="L4511" s="11">
        <x:v>0</x:v>
      </x:c>
      <x:c r="M4511" s="11">
        <x:v>1.8</x:v>
      </x:c>
      <x:c r="N4511" s="11">
        <x:v>0.5</x:v>
      </x:c>
      <x:c r="O4511" s="11">
        <x:v>159.125</x:v>
      </x:c>
      <x:c r="P4511" s="11">
        <x:v>9.7889999999999997</x:v>
      </x:c>
      <x:c r="Q4511" s="11">
        <x:v>12.981999999999999</x:v>
      </x:c>
      <x:c r="R4511" s="11">
        <x:v>0.432</x:v>
      </x:c>
      <x:c r="S4511" s="11">
        <x:v>6.81</x:v>
      </x:c>
      <x:c r="T4511" s="11">
        <x:v>10.384</x:v>
      </x:c>
      <x:c r="U4511" s="11">
        <x:v>126.4785</x:v>
      </x:c>
      <x:c r="V4511" s="11">
        <x:v>18</x:v>
      </x:c>
      <x:c r="W4511" s="12">
        <x:v>0</x:v>
      </x:c>
      <x:c r="X4511" s="8">
        <x:v>0</x:v>
      </x:c>
      <x:c r="Y4511" s="13">
        <x:f t="shared" si="420"/>
        <x:v>1.4380240386601133</x:v>
      </x:c>
      <x:c r="Z4511" s="13">
        <x:f t="shared" si="421"/>
        <x:v>0.32257372112549793</x:v>
      </x:c>
      <x:c r="AA4511" s="13">
        <x:f t="shared" si="422"/>
        <x:v>4.2992152827318005E-2</x:v>
      </x:c>
      <x:c r="AB4511" s="13">
        <x:f t="shared" si="423"/>
        <x:v>6.1798852279972977E-2</x:v>
      </x:c>
      <x:c r="AC4511" s="13">
        <x:f t="shared" si="424"/>
        <x:v>0.20322530139345549</x:v>
      </x:c>
      <x:c r="AD4511" s="13">
        <x:f t="shared" si="425"/>
        <x:v>0.18273243224474592</x:v>
      </x:c>
      <x:c r="AE4511" s="50" t="n">
        <x:f>IF(OR(NOT(ISNUMBER(Q4511)),NOT(ISNUMBER(R4511))),"",IF(Q4511&lt;R4511,1,0))</x:f>
        <x:v>0</x:v>
      </x:c>
      <x:c r="AF4511" s="50" t="n">
        <x:f>IFERROR(IF(AND(A4511=A4510,C4511=C4510+1,ISNUMBER(AE4510)),AE4510,""),"")</x:f>
        <x:v>0</x:v>
      </x:c>
      <x:c r="AG4511" s="52" t="n">
        <x:f>IFERROR(IF(AND(A4511=A4510,C4511=C4510+1,ISNUMBER(U4511),ISNUMBER(U4510),U4510&lt;&gt;0),U4511/U4510-1,""),"")</x:f>
        <x:v>-0.08297945307283117</x:v>
      </x:c>
      <x:c r="AH4511" s="50" t="n">
        <x:f>IF(AND(ISNUMBER(AE4511),ISNUMBER(AF4511),ISNUMBER(AG4511)),IF(AND(AE4511=1,AF4511=1,AG4511&lt;0),1,0),"")</x:f>
        <x:v>0</x:v>
      </x:c>
      <x:c r="AI4511" s="50" t="n">
        <x:f>IF(AND(A4511=A4512,C4512=C4511+1,ISNUMBER(AH4512)),C4512,"")</x:f>
        <x:v>2017</x:v>
      </x:c>
      <x:c r="AJ4511" s="50" t="n">
        <x:f>IF(AND(A4511=A4512,C4512=C4511+1,ISNUMBER(AH4512)),AH4512,"")</x:f>
        <x:v>0</x:v>
      </x:c>
    </x:row>
    <x:row r="4512" ht="15">
      <x:c r="A4512" s="9" t="s">
        <x:v>311</x:v>
      </x:c>
      <x:c r="B4512" s="10">
        <x:v>43100</x:v>
      </x:c>
      <x:c r="C4512" s="9">
        <x:v>2017</x:v>
      </x:c>
      <x:c r="D4512" s="11">
        <x:v>154.78</x:v>
      </x:c>
      <x:c r="E4512" s="11">
        <x:v>64.873000000000005</x:v>
      </x:c>
      <x:c r="F4512" s="11">
        <x:v>49.179000000000002</x:v>
      </x:c>
      <x:c r="G4512" s="11">
        <x:v>54.607999999999997</x:v>
      </x:c>
      <x:c r="H4512" s="11">
        <x:v>0.622</x:v>
      </x:c>
      <x:c r="I4512" s="11">
        <x:v>100.172</x:v>
      </x:c>
      <x:c r="J4512" s="11">
        <x:v>18.655000000000001</x:v>
      </x:c>
      <x:c r="K4512" s="11">
        <x:v>6.64</x:v>
      </x:c>
      <x:c r="L4512" s="11">
        <x:v>0</x:v>
      </x:c>
      <x:c r="M4512" s="11">
        <x:v>0.622</x:v>
      </x:c>
      <x:c r="N4512" s="11">
        <x:v>0</x:v>
      </x:c>
      <x:c r="O4512" s="11">
        <x:v>139.84200000000001</x:v>
      </x:c>
      <x:c r="P4512" s="11">
        <x:v>-2.7E-2</x:v>
      </x:c>
      <x:c r="Q4512" s="11">
        <x:v>2.1059999999999999</x:v>
      </x:c>
      <x:c r="R4512" s="11">
        <x:v>0.36399999999999999</x:v>
      </x:c>
      <x:c r="S4512" s="11">
        <x:v>-0.48899999999999999</x:v>
      </x:c>
      <x:c r="T4512" s="11">
        <x:v>4.6710000000000003</x:v>
      </x:c>
      <x:c r="U4512" s="11">
        <x:v>77.546599999999998</x:v>
      </x:c>
      <x:c r="V4512" s="11">
        <x:v>18</x:v>
      </x:c>
      <x:c r="W4512" s="12">
        <x:v>0</x:v>
      </x:c>
      <x:c r="X4512" s="8">
        <x:v>0</x:v>
      </x:c>
      <x:c r="Y4512" s="13">
        <x:f t="shared" si="420"/>
        <x:v>1.3191199495719719</x:v>
      </x:c>
      <x:c r="Z4512" s="13">
        <x:f t="shared" si="421"/>
        <x:v>0.35281044062540379</x:v>
      </x:c>
      <x:c r="AA4512" s="13">
        <x:f t="shared" si="422"/>
        <x:v>-3.1593229099366842E-3</x:v>
      </x:c>
      <x:c r="AB4512" s="13">
        <x:f t="shared" si="423"/>
        <x:v>-1.7444114226644269E-4</x:v>
      </x:c>
      <x:c r="AC4512" s="13">
        <x:f t="shared" si="424"/>
        <x:v>8.5536917667741005E-2</x:v>
      </x:c>
      <x:c r="AD4512" s="13">
        <x:f t="shared" si="425"/>
        <x:v>0.12052590774001809</x:v>
      </x:c>
      <x:c r="AE4512" s="50" t="n">
        <x:f>IF(OR(NOT(ISNUMBER(Q4512)),NOT(ISNUMBER(R4512))),"",IF(Q4512&lt;R4512,1,0))</x:f>
        <x:v>0</x:v>
      </x:c>
      <x:c r="AF4512" s="50" t="n">
        <x:f>IFERROR(IF(AND(A4512=A4511,C4512=C4511+1,ISNUMBER(AE4511)),AE4511,""),"")</x:f>
        <x:v>0</x:v>
      </x:c>
      <x:c r="AG4512" s="52" t="n">
        <x:f>IFERROR(IF(AND(A4512=A4511,C4512=C4511+1,ISNUMBER(U4512),ISNUMBER(U4511),U4511&lt;&gt;0),U4512/U4511-1,""),"")</x:f>
        <x:v>-0.38687919290630424</x:v>
      </x:c>
      <x:c r="AH4512" s="50" t="n">
        <x:f>IF(AND(ISNUMBER(AE4512),ISNUMBER(AF4512),ISNUMBER(AG4512)),IF(AND(AE4512=1,AF4512=1,AG4512&lt;0),1,0),"")</x:f>
        <x:v>0</x:v>
      </x:c>
      <x:c r="AI4512" s="50" t="n">
        <x:f>IF(AND(A4512=A4513,C4513=C4512+1,ISNUMBER(AH4513)),C4513,"")</x:f>
        <x:v>2018</x:v>
      </x:c>
      <x:c r="AJ4512" s="50" t="n">
        <x:f>IF(AND(A4512=A4513,C4513=C4512+1,ISNUMBER(AH4513)),AH4513,"")</x:f>
        <x:v>0</x:v>
      </x:c>
    </x:row>
    <x:row r="4513" ht="15">
      <x:c r="A4513" s="9" t="s">
        <x:v>311</x:v>
      </x:c>
      <x:c r="B4513" s="10">
        <x:v>43465</x:v>
      </x:c>
      <x:c r="C4513" s="9">
        <x:v>2018</x:v>
      </x:c>
      <x:c r="D4513" s="11">
        <x:v>161.505</x:v>
      </x:c>
      <x:c r="E4513" s="11">
        <x:v>61.052999999999997</x:v>
      </x:c>
      <x:c r="F4513" s="11">
        <x:v>52.645000000000003</x:v>
      </x:c>
      <x:c r="G4513" s="11">
        <x:v>67.846000000000004</x:v>
      </x:c>
      <x:c r="H4513" s="11">
        <x:v>18.213999999999999</x:v>
      </x:c>
      <x:c r="I4513" s="11">
        <x:v>93.659000000000006</x:v>
      </x:c>
      <x:c r="J4513" s="11">
        <x:v>11.326000000000001</x:v>
      </x:c>
      <x:c r="K4513" s="11">
        <x:v>5.1779999999999999</x:v>
      </x:c>
      <x:c r="L4513" s="11">
        <x:v>0</x:v>
      </x:c>
      <x:c r="M4513" s="11">
        <x:v>7.8730000000000002</x:v>
      </x:c>
      <x:c r="N4513" s="11">
        <x:v>10.340999999999999</x:v>
      </x:c>
      <x:c r="O4513" s="11">
        <x:v>103.04300000000001</x:v>
      </x:c>
      <x:c r="P4513" s="11">
        <x:v>-1.7450000000000001</x:v>
      </x:c>
      <x:c r="Q4513" s="11">
        <x:v>2.42</x:v>
      </x:c>
      <x:c r="R4513" s="11">
        <x:v>0.71299999999999997</x:v>
      </x:c>
      <x:c r="S4513" s="11">
        <x:v>-2.8940000000000001</x:v>
      </x:c>
      <x:c r="T4513" s="11">
        <x:v>2.74</x:v>
      </x:c>
      <x:c r="U4513" s="11">
        <x:v>85.163300000000007</x:v>
      </x:c>
      <x:c r="V4513" s="11">
        <x:v>18</x:v>
      </x:c>
      <x:c r="W4513" s="12">
        <x:v>0</x:v>
      </x:c>
      <x:c r="X4513" s="8">
        <x:v>0</x:v>
      </x:c>
      <x:c r="Y4513" s="13">
        <x:f t="shared" si="420"/>
        <x:v>1.1597112736252255</x:v>
      </x:c>
      <x:c r="Z4513" s="13">
        <x:f t="shared" si="421"/>
        <x:v>0.4200860654468902</x:v>
      </x:c>
      <x:c r="AA4513" s="13">
        <x:f t="shared" si="422"/>
        <x:v>-1.7918949877712767E-2</x:v>
      </x:c>
      <x:c r="AB4513" s="13">
        <x:f t="shared" si="423"/>
        <x:v>-1.0804619052041733E-2</x:v>
      </x:c>
      <x:c r="AC4513" s="13">
        <x:f t="shared" si="424"/>
        <x:v>4.0385579105621558E-2</x:v>
      </x:c>
      <x:c r="AD4513" s="13">
        <x:f t="shared" si="425"/>
        <x:v>7.0127859818581467E-2</x:v>
      </x:c>
      <x:c r="AE4513" s="50" t="n">
        <x:f>IF(OR(NOT(ISNUMBER(Q4513)),NOT(ISNUMBER(R4513))),"",IF(Q4513&lt;R4513,1,0))</x:f>
        <x:v>0</x:v>
      </x:c>
      <x:c r="AF4513" s="50" t="n">
        <x:f>IFERROR(IF(AND(A4513=A4512,C4513=C4512+1,ISNUMBER(AE4512)),AE4512,""),"")</x:f>
        <x:v>0</x:v>
      </x:c>
      <x:c r="AG4513" s="52" t="n">
        <x:f>IFERROR(IF(AND(A4513=A4512,C4513=C4512+1,ISNUMBER(U4513),ISNUMBER(U4512),U4512&lt;&gt;0),U4513/U4512-1,""),"")</x:f>
        <x:v>0.09822094069888321</x:v>
      </x:c>
      <x:c r="AH4513" s="50" t="n">
        <x:f>IF(AND(ISNUMBER(AE4513),ISNUMBER(AF4513),ISNUMBER(AG4513)),IF(AND(AE4513=1,AF4513=1,AG4513&lt;0),1,0),"")</x:f>
        <x:v>0</x:v>
      </x:c>
      <x:c r="AI4513" s="50" t="n">
        <x:f>IF(AND(A4513=A4514,C4514=C4513+1,ISNUMBER(AH4514)),C4514,"")</x:f>
        <x:v>2019</x:v>
      </x:c>
      <x:c r="AJ4513" s="50" t="n">
        <x:f>IF(AND(A4513=A4514,C4514=C4513+1,ISNUMBER(AH4514)),AH4514,"")</x:f>
        <x:v>0</x:v>
      </x:c>
    </x:row>
    <x:row r="4514" ht="15">
      <x:c r="A4514" s="9" t="s">
        <x:v>311</x:v>
      </x:c>
      <x:c r="B4514" s="10">
        <x:v>43830</x:v>
      </x:c>
      <x:c r="C4514" s="9">
        <x:v>2019</x:v>
      </x:c>
      <x:c r="D4514" s="11">
        <x:v>163.54300000000001</x:v>
      </x:c>
      <x:c r="E4514" s="11">
        <x:v>71.849999999999994</x:v>
      </x:c>
      <x:c r="F4514" s="11">
        <x:v>92.013999999999996</x:v>
      </x:c>
      <x:c r="G4514" s="11">
        <x:v>105.19</x:v>
      </x:c>
      <x:c r="H4514" s="11">
        <x:v>40.423000000000002</x:v>
      </x:c>
      <x:c r="I4514" s="11">
        <x:v>58.353000000000002</x:v>
      </x:c>
      <x:c r="J4514" s="11">
        <x:v>-20.007000000000001</x:v>
      </x:c>
      <x:c r="K4514" s="11">
        <x:v>24.111000000000001</x:v>
      </x:c>
      <x:c r="L4514" s="11">
        <x:v>0</x:v>
      </x:c>
      <x:c r="M4514" s="11">
        <x:v>35.844000000000001</x:v>
      </x:c>
      <x:c r="N4514" s="11">
        <x:v>4.5789999999999997</x:v>
      </x:c>
      <x:c r="O4514" s="11">
        <x:v>117.85299999999999</x:v>
      </x:c>
      <x:c r="P4514" s="11">
        <x:v>-2.653</x:v>
      </x:c>
      <x:c r="Q4514" s="11">
        <x:v>-1.339</x:v>
      </x:c>
      <x:c r="R4514" s="11">
        <x:v>1.284</x:v>
      </x:c>
      <x:c r="S4514" s="11">
        <x:v>-27.364999999999998</x:v>
      </x:c>
      <x:c r="T4514" s="11">
        <x:v>6.1440000000000001</x:v>
      </x:c>
      <x:c r="U4514" s="11">
        <x:v>55.799500000000002</x:v>
      </x:c>
      <x:c r="V4514" s="11">
        <x:v>18</x:v>
      </x:c>
      <x:c r="W4514" s="12">
        <x:v>0</x:v>
      </x:c>
      <x:c r="X4514" s="8">
        <x:v>0</x:v>
      </x:c>
      <x:c r="Y4514" s="13">
        <x:f t="shared" si="420"/>
        <x:v>0.7808594344338905</x:v>
      </x:c>
      <x:c r="Z4514" s="13">
        <x:f t="shared" si="421"/>
        <x:v>0.64319475611918575</x:v>
      </x:c>
      <x:c r="AA4514" s="13">
        <x:f t="shared" si="422"/>
        <x:v>-0.16732602434833652</x:v>
      </x:c>
      <x:c r="AB4514" s="13">
        <x:f t="shared" si="423"/>
        <x:v>-1.6222033349027474E-2</x:v>
      </x:c>
      <x:c r="AC4514" s="13">
        <x:f t="shared" si="424"/>
        <x:v>5.8408593972811104E-2</x:v>
      </x:c>
      <x:c r="AD4514" s="13">
        <x:f t="shared" si="425"/>
        <x:v>-0.12233479879909259</x:v>
      </x:c>
      <x:c r="AE4514" s="50" t="n">
        <x:f>IF(OR(NOT(ISNUMBER(Q4514)),NOT(ISNUMBER(R4514))),"",IF(Q4514&lt;R4514,1,0))</x:f>
        <x:v>1</x:v>
      </x:c>
      <x:c r="AF4514" s="50" t="n">
        <x:f>IFERROR(IF(AND(A4514=A4513,C4514=C4513+1,ISNUMBER(AE4513)),AE4513,""),"")</x:f>
        <x:v>0</x:v>
      </x:c>
      <x:c r="AG4514" s="52" t="n">
        <x:f>IFERROR(IF(AND(A4514=A4513,C4514=C4513+1,ISNUMBER(U4514),ISNUMBER(U4513),U4513&lt;&gt;0),U4514/U4513-1,""),"")</x:f>
        <x:v>-0.3447940603522879</x:v>
      </x:c>
      <x:c r="AH4514" s="50" t="n">
        <x:f>IF(AND(ISNUMBER(AE4514),ISNUMBER(AF4514),ISNUMBER(AG4514)),IF(AND(AE4514=1,AF4514=1,AG4514&lt;0),1,0),"")</x:f>
        <x:v>0</x:v>
      </x:c>
      <x:c r="AI4514" s="50" t="n">
        <x:f>IF(AND(A4514=A4515,C4515=C4514+1,ISNUMBER(AH4515)),C4515,"")</x:f>
        <x:v>2020</x:v>
      </x:c>
      <x:c r="AJ4514" s="50" t="n">
        <x:f>IF(AND(A4514=A4515,C4515=C4514+1,ISNUMBER(AH4515)),AH4515,"")</x:f>
        <x:v>0</x:v>
      </x:c>
    </x:row>
    <x:row r="4515" ht="15">
      <x:c r="A4515" s="9" t="s">
        <x:v>311</x:v>
      </x:c>
      <x:c r="B4515" s="10">
        <x:v>44196</x:v>
      </x:c>
      <x:c r="C4515" s="9">
        <x:v>2020</x:v>
      </x:c>
      <x:c r="D4515" s="11">
        <x:v>182.989</x:v>
      </x:c>
      <x:c r="E4515" s="11">
        <x:v>68.290000000000006</x:v>
      </x:c>
      <x:c r="F4515" s="11">
        <x:v>103.791</x:v>
      </x:c>
      <x:c r="G4515" s="11">
        <x:v>125.503</x:v>
      </x:c>
      <x:c r="H4515" s="11">
        <x:v>70.272999999999996</x:v>
      </x:c>
      <x:c r="I4515" s="11">
        <x:v>57.485999999999997</x:v>
      </x:c>
      <x:c r="J4515" s="11">
        <x:v>-21.266999999999999</x:v>
      </x:c>
      <x:c r="K4515" s="11">
        <x:v>28.748999999999999</x:v>
      </x:c>
      <x:c r="L4515" s="11">
        <x:v>0</x:v>
      </x:c>
      <x:c r="M4515" s="11">
        <x:v>56.932000000000002</x:v>
      </x:c>
      <x:c r="N4515" s="11">
        <x:v>13.340999999999999</x:v>
      </x:c>
      <x:c r="O4515" s="11">
        <x:v>117.655</x:v>
      </x:c>
      <x:c r="P4515" s="11">
        <x:v>7.6859999999999999</x:v>
      </x:c>
      <x:c r="Q4515" s="11">
        <x:v>11.076000000000001</x:v>
      </x:c>
      <x:c r="R4515" s="11">
        <x:v>2.3109999999999999</x:v>
      </x:c>
      <x:c r="S4515" s="11">
        <x:v>4.016</x:v>
      </x:c>
      <x:c r="T4515" s="11">
        <x:v>10.25</x:v>
      </x:c>
      <x:c r="U4515" s="11">
        <x:v>47.468899999999998</x:v>
      </x:c>
      <x:c r="V4515" s="11">
        <x:v>18</x:v>
      </x:c>
      <x:c r="W4515" s="12">
        <x:v>0</x:v>
      </x:c>
      <x:c r="X4515" s="8">
        <x:v>0</x:v>
      </x:c>
      <x:c r="Y4515" s="13">
        <x:f t="shared" si="420"/>
        <x:v>0.65795685560405048</x:v>
      </x:c>
      <x:c r="Z4515" s="13">
        <x:f t="shared" si="421"/>
        <x:v>0.68584996912382712</x:v>
      </x:c>
      <x:c r="AA4515" s="13">
        <x:f t="shared" si="422"/>
        <x:v>2.1946674390263897E-2</x:v>
      </x:c>
      <x:c r="AB4515" s="13">
        <x:f t="shared" si="423"/>
        <x:v>4.2002524741924376E-2</x:v>
      </x:c>
      <x:c r="AC4515" s="13">
        <x:f t="shared" si="424"/>
        <x:v>8.1671354469614266E-2</x:v>
      </x:c>
      <x:c r="AD4515" s="13">
        <x:f t="shared" si="425"/>
        <x:v>-0.11622010066178841</x:v>
      </x:c>
      <x:c r="AE4515" s="50" t="n">
        <x:f>IF(OR(NOT(ISNUMBER(Q4515)),NOT(ISNUMBER(R4515))),"",IF(Q4515&lt;R4515,1,0))</x:f>
        <x:v>0</x:v>
      </x:c>
      <x:c r="AF4515" s="50" t="n">
        <x:f>IFERROR(IF(AND(A4515=A4514,C4515=C4514+1,ISNUMBER(AE4514)),AE4514,""),"")</x:f>
        <x:v>1</x:v>
      </x:c>
      <x:c r="AG4515" s="52" t="n">
        <x:f>IFERROR(IF(AND(A4515=A4514,C4515=C4514+1,ISNUMBER(U4515),ISNUMBER(U4514),U4514&lt;&gt;0),U4515/U4514-1,""),"")</x:f>
        <x:v>-0.1492952445810447</x:v>
      </x:c>
      <x:c r="AH4515" s="50" t="n">
        <x:f>IF(AND(ISNUMBER(AE4515),ISNUMBER(AF4515),ISNUMBER(AG4515)),IF(AND(AE4515=1,AF4515=1,AG4515&lt;0),1,0),"")</x:f>
        <x:v>0</x:v>
      </x:c>
      <x:c r="AI4515" s="50" t="n">
        <x:f>IF(AND(A4515=A4516,C4516=C4515+1,ISNUMBER(AH4516)),C4516,"")</x:f>
        <x:v>2021</x:v>
      </x:c>
      <x:c r="AJ4515" s="50" t="n">
        <x:f>IF(AND(A4515=A4516,C4516=C4515+1,ISNUMBER(AH4516)),AH4516,"")</x:f>
        <x:v>0</x:v>
      </x:c>
    </x:row>
    <x:row r="4516" ht="15">
      <x:c r="A4516" s="9" t="s">
        <x:v>311</x:v>
      </x:c>
      <x:c r="B4516" s="10">
        <x:v>44561</x:v>
      </x:c>
      <x:c r="C4516" s="9">
        <x:v>2021</x:v>
      </x:c>
      <x:c r="D4516" s="11">
        <x:v>158.304</x:v>
      </x:c>
      <x:c r="E4516" s="11">
        <x:v>51.665999999999997</x:v>
      </x:c>
      <x:c r="F4516" s="11">
        <x:v>51.857999999999997</x:v>
      </x:c>
      <x:c r="G4516" s="11">
        <x:v>91.793999999999997</x:v>
      </x:c>
      <x:c r="H4516" s="11">
        <x:v>42.695999999999998</x:v>
      </x:c>
      <x:c r="I4516" s="11">
        <x:v>66.510000000000005</x:v>
      </x:c>
      <x:c r="J4516" s="11">
        <x:v>-15.906000000000001</x:v>
      </x:c>
      <x:c r="K4516" s="11">
        <x:v>14.111000000000001</x:v>
      </x:c>
      <x:c r="L4516" s="11">
        <x:v>0</x:v>
      </x:c>
      <x:c r="M4516" s="11">
        <x:v>8.3810000000000002</x:v>
      </x:c>
      <x:c r="N4516" s="11">
        <x:v>34.314999999999998</x:v>
      </x:c>
      <x:c r="O4516" s="11">
        <x:v>83.694999999999993</x:v>
      </x:c>
      <x:c r="P4516" s="11">
        <x:v>6.6219999999999999</x:v>
      </x:c>
      <x:c r="Q4516" s="11">
        <x:v>10.324</x:v>
      </x:c>
      <x:c r="R4516" s="11">
        <x:v>1.6419999999999999</x:v>
      </x:c>
      <x:c r="S4516" s="11">
        <x:v>4.532</x:v>
      </x:c>
      <x:c r="T4516" s="11">
        <x:v>13.349</x:v>
      </x:c>
      <x:c r="U4516" s="11">
        <x:v>70.315899999999999</x:v>
      </x:c>
      <x:c r="V4516" s="11">
        <x:v>18</x:v>
      </x:c>
      <x:c r="W4516" s="12">
        <x:v>0</x:v>
      </x:c>
      <x:c r="X4516" s="8">
        <x:v>0</x:v>
      </x:c>
      <x:c r="Y4516" s="13">
        <x:f t="shared" si="420"/>
        <x:v>0.99629758185815109</x:v>
      </x:c>
      <x:c r="Z4516" s="13">
        <x:f t="shared" si="421"/>
        <x:v>0.57985900545785318</x:v>
      </x:c>
      <x:c r="AA4516" s="13">
        <x:f t="shared" si="422"/>
        <x:v>2.8628461693955932E-2</x:v>
      </x:c>
      <x:c r="AB4516" s="13">
        <x:f t="shared" si="423"/>
        <x:v>4.1830907620780268E-2</x:v>
      </x:c>
      <x:c r="AC4516" s="13">
        <x:f t="shared" si="424"/>
        <x:v>0.14542344815565289</x:v>
      </x:c>
      <x:c r="AD4516" s="13">
        <x:f t="shared" si="425"/>
        <x:v>-0.10047756215888418</x:v>
      </x:c>
      <x:c r="AE4516" s="50" t="n">
        <x:f>IF(OR(NOT(ISNUMBER(Q4516)),NOT(ISNUMBER(R4516))),"",IF(Q4516&lt;R4516,1,0))</x:f>
        <x:v>0</x:v>
      </x:c>
      <x:c r="AF4516" s="50" t="n">
        <x:f>IFERROR(IF(AND(A4516=A4515,C4516=C4515+1,ISNUMBER(AE4515)),AE4515,""),"")</x:f>
        <x:v>0</x:v>
      </x:c>
      <x:c r="AG4516" s="52" t="n">
        <x:f>IFERROR(IF(AND(A4516=A4515,C4516=C4515+1,ISNUMBER(U4516),ISNUMBER(U4515),U4515&lt;&gt;0),U4516/U4515-1,""),"")</x:f>
        <x:v>0.4813046015391129</x:v>
      </x:c>
      <x:c r="AH4516" s="50" t="n">
        <x:f>IF(AND(ISNUMBER(AE4516),ISNUMBER(AF4516),ISNUMBER(AG4516)),IF(AND(AE4516=1,AF4516=1,AG4516&lt;0),1,0),"")</x:f>
        <x:v>0</x:v>
      </x:c>
      <x:c r="AI4516" s="50" t="n">
        <x:f>IF(AND(A4516=A4517,C4517=C4516+1,ISNUMBER(AH4517)),C4517,"")</x:f>
        <x:v>2022</x:v>
      </x:c>
      <x:c r="AJ4516" s="50" t="n">
        <x:f>IF(AND(A4516=A4517,C4517=C4516+1,ISNUMBER(AH4517)),AH4517,"")</x:f>
        <x:v>0</x:v>
      </x:c>
    </x:row>
    <x:row r="4517" ht="15">
      <x:c r="A4517" s="9" t="s">
        <x:v>311</x:v>
      </x:c>
      <x:c r="B4517" s="10">
        <x:v>44926</x:v>
      </x:c>
      <x:c r="C4517" s="9">
        <x:v>2022</x:v>
      </x:c>
      <x:c r="D4517" s="11">
        <x:v>149.637</x:v>
      </x:c>
      <x:c r="E4517" s="11">
        <x:v>49.81</x:v>
      </x:c>
      <x:c r="F4517" s="11">
        <x:v>43.381</x:v>
      </x:c>
      <x:c r="G4517" s="11">
        <x:v>78.146000000000001</x:v>
      </x:c>
      <x:c r="H4517" s="11">
        <x:v>35.930999999999997</x:v>
      </x:c>
      <x:c r="I4517" s="11">
        <x:v>71.491</x:v>
      </x:c>
      <x:c r="J4517" s="11">
        <x:v>-4.1189999999999998</x:v>
      </x:c>
      <x:c r="K4517" s="11">
        <x:v>13.964</x:v>
      </x:c>
      <x:c r="L4517" s="11">
        <x:v>0</x:v>
      </x:c>
      <x:c r="M4517" s="11">
        <x:v>4.8449999999999998</x:v>
      </x:c>
      <x:c r="N4517" s="11">
        <x:v>31.085999999999999</x:v>
      </x:c>
      <x:c r="O4517" s="11">
        <x:v>101.31</x:v>
      </x:c>
      <x:c r="P4517" s="11">
        <x:v>9.5459999999999994</x:v>
      </x:c>
      <x:c r="Q4517" s="11">
        <x:v>13.029</x:v>
      </x:c>
      <x:c r="R4517" s="11">
        <x:v>1.2370000000000001</x:v>
      </x:c>
      <x:c r="S4517" s="11">
        <x:v>13.919</x:v>
      </x:c>
      <x:c r="T4517" s="11">
        <x:v>20.468</x:v>
      </x:c>
      <x:c r="U4517" s="11">
        <x:v>76.313599999999994</x:v>
      </x:c>
      <x:c r="V4517" s="11">
        <x:v>18</x:v>
      </x:c>
      <x:c r="W4517" s="12">
        <x:v>0</x:v>
      </x:c>
      <x:c r="X4517" s="8">
        <x:v>0</x:v>
      </x:c>
      <x:c r="Y4517" s="13">
        <x:f t="shared" si="420"/>
        <x:v>1.1481985200894402</x:v>
      </x:c>
      <x:c r="Z4517" s="13">
        <x:f t="shared" si="421"/>
        <x:v>0.522237147229629</x:v>
      </x:c>
      <x:c r="AA4517" s="13">
        <x:f t="shared" si="422"/>
        <x:v>9.301843795318003E-2</x:v>
      </x:c>
      <x:c r="AB4517" s="13">
        <x:f t="shared" si="423"/>
        <x:v>6.379438240542111E-2</x:v>
      </x:c>
      <x:c r="AC4517" s="13">
        <x:f t="shared" si="424"/>
        <x:v>0.26191999590510073</x:v>
      </x:c>
      <x:c r="AD4517" s="13">
        <x:f t="shared" si="425"/>
        <x:v>-2.7526614406864609E-2</x:v>
      </x:c>
      <x:c r="AE4517" s="50" t="n">
        <x:f>IF(OR(NOT(ISNUMBER(Q4517)),NOT(ISNUMBER(R4517))),"",IF(Q4517&lt;R4517,1,0))</x:f>
        <x:v>0</x:v>
      </x:c>
      <x:c r="AF4517" s="50" t="n">
        <x:f>IFERROR(IF(AND(A4517=A4516,C4517=C4516+1,ISNUMBER(AE4516)),AE4516,""),"")</x:f>
        <x:v>0</x:v>
      </x:c>
      <x:c r="AG4517" s="52" t="n">
        <x:f>IFERROR(IF(AND(A4517=A4516,C4517=C4516+1,ISNUMBER(U4517),ISNUMBER(U4516),U4516&lt;&gt;0),U4517/U4516-1,""),"")</x:f>
        <x:v>0.08529649766269065</x:v>
      </x:c>
      <x:c r="AH4517" s="50" t="n">
        <x:f>IF(AND(ISNUMBER(AE4517),ISNUMBER(AF4517),ISNUMBER(AG4517)),IF(AND(AE4517=1,AF4517=1,AG4517&lt;0),1,0),"")</x:f>
        <x:v>0</x:v>
      </x:c>
      <x:c r="AI4517" s="50" t="n">
        <x:f>IF(AND(A4517=A4518,C4518=C4517+1,ISNUMBER(AH4518)),C4518,"")</x:f>
        <x:v>2023</x:v>
      </x:c>
      <x:c r="AJ4517" s="50" t="n">
        <x:f>IF(AND(A4517=A4518,C4518=C4517+1,ISNUMBER(AH4518)),AH4518,"")</x:f>
        <x:v>0</x:v>
      </x:c>
    </x:row>
    <x:row r="4518" ht="15">
      <x:c r="A4518" s="9" t="s">
        <x:v>311</x:v>
      </x:c>
      <x:c r="B4518" s="10">
        <x:v>45291</x:v>
      </x:c>
      <x:c r="C4518" s="9">
        <x:v>2023</x:v>
      </x:c>
      <x:c r="D4518" s="11">
        <x:v>177.941</x:v>
      </x:c>
      <x:c r="E4518" s="11">
        <x:v>80.254999999999995</x:v>
      </x:c>
      <x:c r="F4518" s="11">
        <x:v>66.388000000000005</x:v>
      </x:c>
      <x:c r="G4518" s="11">
        <x:v>101.258</x:v>
      </x:c>
      <x:c r="H4518" s="11">
        <x:v>36.396999999999998</x:v>
      </x:c>
      <x:c r="I4518" s="11">
        <x:v>76.683000000000007</x:v>
      </x:c>
      <x:c r="J4518" s="11">
        <x:v>1.381</x:v>
      </x:c>
      <x:c r="K4518" s="11">
        <x:v>34.734999999999999</x:v>
      </x:c>
      <x:c r="L4518" s="11">
        <x:v>0</x:v>
      </x:c>
      <x:c r="M4518" s="11">
        <x:v>3.6259999999999999</x:v>
      </x:c>
      <x:c r="N4518" s="11">
        <x:v>32.771000000000001</x:v>
      </x:c>
      <x:c r="O4518" s="11">
        <x:v>152.911</x:v>
      </x:c>
      <x:c r="P4518" s="11">
        <x:v>11.669</x:v>
      </x:c>
      <x:c r="Q4518" s="11">
        <x:v>15.032999999999999</x:v>
      </x:c>
      <x:c r="R4518" s="11">
        <x:v>2.3969999999999998</x:v>
      </x:c>
      <x:c r="S4518" s="11">
        <x:v>4.5960000000000001</x:v>
      </x:c>
      <x:c r="T4518" s="11">
        <x:v>22.064</x:v>
      </x:c>
      <x:c r="U4518" s="11">
        <x:v>96.600800000000007</x:v>
      </x:c>
      <x:c r="V4518" s="11">
        <x:v>18</x:v>
      </x:c>
      <x:c r="W4518" s="12">
        <x:v>0</x:v>
      </x:c>
      <x:c r="X4518" s="8">
        <x:v>0</x:v>
      </x:c>
      <x:c r="Y4518" s="13">
        <x:f t="shared" si="420"/>
        <x:v>1.2088781105018978</x:v>
      </x:c>
      <x:c r="Z4518" s="13">
        <x:f t="shared" si="421"/>
        <x:v>0.56905378749135949</x:v>
      </x:c>
      <x:c r="AA4518" s="13">
        <x:f t="shared" si="422"/>
        <x:v>2.5828785945903418E-2</x:v>
      </x:c>
      <x:c r="AB4518" s="13">
        <x:f t="shared" si="423"/>
        <x:v>6.5577916275619444E-2</x:v>
      </x:c>
      <x:c r="AC4518" s="13">
        <x:f t="shared" si="424"/>
        <x:v>0.21789883268482491</x:v>
      </x:c>
      <x:c r="AD4518" s="13">
        <x:f t="shared" si="425"/>
        <x:v>7.7609994323961312E-3</x:v>
      </x:c>
      <x:c r="AE4518" s="50" t="n">
        <x:f>IF(OR(NOT(ISNUMBER(Q4518)),NOT(ISNUMBER(R4518))),"",IF(Q4518&lt;R4518,1,0))</x:f>
        <x:v>0</x:v>
      </x:c>
      <x:c r="AF4518" s="50" t="n">
        <x:f>IFERROR(IF(AND(A4518=A4517,C4518=C4517+1,ISNUMBER(AE4517)),AE4517,""),"")</x:f>
        <x:v>0</x:v>
      </x:c>
      <x:c r="AG4518" s="52" t="n">
        <x:f>IFERROR(IF(AND(A4518=A4517,C4518=C4517+1,ISNUMBER(U4518),ISNUMBER(U4517),U4517&lt;&gt;0),U4518/U4517-1,""),"")</x:f>
        <x:v>0.26583990271720914</x:v>
      </x:c>
      <x:c r="AH4518" s="50" t="n">
        <x:f>IF(AND(ISNUMBER(AE4518),ISNUMBER(AF4518),ISNUMBER(AG4518)),IF(AND(AE4518=1,AF4518=1,AG4518&lt;0),1,0),"")</x:f>
        <x:v>0</x:v>
      </x:c>
      <x:c r="AI4518" s="50" t="n">
        <x:f>IF(AND(A4518=A4519,C4519=C4518+1,ISNUMBER(AH4519)),C4519,"")</x:f>
        <x:v>2024</x:v>
      </x:c>
      <x:c r="AJ4518" s="50" t="n">
        <x:f>IF(AND(A4518=A4519,C4519=C4518+1,ISNUMBER(AH4519)),AH4519,"")</x:f>
        <x:v>0</x:v>
      </x:c>
    </x:row>
    <x:row r="4519" ht="15">
      <x:c r="A4519" s="9" t="s">
        <x:v>311</x:v>
      </x:c>
      <x:c r="B4519" s="10">
        <x:v>45657</x:v>
      </x:c>
      <x:c r="C4519" s="9">
        <x:v>2024</x:v>
      </x:c>
      <x:c r="D4519" s="11">
        <x:v>161.57400000000001</x:v>
      </x:c>
      <x:c r="E4519" s="11">
        <x:v>69.893000000000001</x:v>
      </x:c>
      <x:c r="F4519" s="11">
        <x:v>49.122999999999998</x:v>
      </x:c>
      <x:c r="G4519" s="11">
        <x:v>81.953000000000003</x:v>
      </x:c>
      <x:c r="H4519" s="11">
        <x:v>34.722000000000001</x:v>
      </x:c>
      <x:c r="I4519" s="11">
        <x:v>79.620999999999995</x:v>
      </x:c>
      <x:c r="J4519" s="11">
        <x:v>75.103999999999999</x:v>
      </x:c>
      <x:c r="K4519" s="11">
        <x:v>27.951000000000001</x:v>
      </x:c>
      <x:c r="L4519" s="11">
        <x:v>0</x:v>
      </x:c>
      <x:c r="M4519" s="11">
        <x:v>2.5569999999999999</x:v>
      </x:c>
      <x:c r="N4519" s="11">
        <x:v>32.164999999999999</x:v>
      </x:c>
      <x:c r="O4519" s="11">
        <x:v>152.751</x:v>
      </x:c>
      <x:c r="P4519" s="11">
        <x:v>9.0440000000000005</x:v>
      </x:c>
      <x:c r="Q4519" s="11">
        <x:v>12.849</x:v>
      </x:c>
      <x:c r="R4519" s="11">
        <x:v>2.823</x:v>
      </x:c>
      <x:c r="S4519" s="11">
        <x:v>4.6239999999999997</x:v>
      </x:c>
      <x:c r="T4519" s="11">
        <x:v>5.1820000000000004</x:v>
      </x:c>
      <x:c r="U4519" s="11">
        <x:v>92.841999999999999</x:v>
      </x:c>
      <x:c r="V4519" s="11">
        <x:v>18</x:v>
      </x:c>
      <x:c r="W4519" s="12">
        <x:v>0</x:v>
      </x:c>
      <x:c r="X4519" s="8">
        <x:v>0</x:v>
      </x:c>
      <x:c r="Y4519" s="13">
        <x:f t="shared" si="420"/>
        <x:v>1.4228161960792298</x:v>
      </x:c>
      <x:c r="Z4519" s="13">
        <x:f t="shared" si="421"/>
        <x:v>0.50721650760642178</x:v>
      </x:c>
      <x:c r="AA4519" s="13">
        <x:f t="shared" si="422"/>
        <x:v>2.8618465842276598E-2</x:v>
      </x:c>
      <x:c r="AB4519" s="13">
        <x:f t="shared" si="423"/>
        <x:v>5.5974352309158648E-2</x:v>
      </x:c>
      <x:c r="AC4519" s="13">
        <x:f t="shared" si="424"/>
        <x:v>6.3231364318572847E-2</x:v>
      </x:c>
      <x:c r="AD4519" s="13">
        <x:f t="shared" si="425"/>
        <x:v>0.46482726181192513</x:v>
      </x:c>
      <x:c r="AE4519" s="50" t="n">
        <x:f>IF(OR(NOT(ISNUMBER(Q4519)),NOT(ISNUMBER(R4519))),"",IF(Q4519&lt;R4519,1,0))</x:f>
        <x:v>0</x:v>
      </x:c>
      <x:c r="AF4519" s="50" t="n">
        <x:f>IFERROR(IF(AND(A4519=A4518,C4519=C4518+1,ISNUMBER(AE4518)),AE4518,""),"")</x:f>
        <x:v>0</x:v>
      </x:c>
      <x:c r="AG4519" s="52" t="n">
        <x:f>IFERROR(IF(AND(A4519=A4518,C4519=C4518+1,ISNUMBER(U4519),ISNUMBER(U4518),U4518&lt;&gt;0),U4519/U4518-1,""),"")</x:f>
        <x:v>-0.03891065084347134</x:v>
      </x:c>
      <x:c r="AH4519" s="50" t="n">
        <x:f>IF(AND(ISNUMBER(AE4519),ISNUMBER(AF4519),ISNUMBER(AG4519)),IF(AND(AE4519=1,AF4519=1,AG4519&lt;0),1,0),"")</x:f>
        <x:v>0</x:v>
      </x:c>
      <x:c r="AI4519" s="50" t="str">
        <x:f>IF(AND(A4519=A4520,C4520=C4519+1,ISNUMBER(AH4520)),C4520,"")</x:f>
      </x:c>
      <x:c r="AJ4519" s="50" t="str">
        <x:f>IF(AND(A4519=A4520,C4520=C4519+1,ISNUMBER(AH4520)),AH4520,"")</x:f>
      </x:c>
    </x:row>
    <x:row r="4520" ht="15">
      <x:c r="A4520" s="9" t="s">
        <x:v>312</x:v>
      </x:c>
      <x:c r="B4520" s="10">
        <x:v>45657</x:v>
      </x:c>
      <x:c r="C4520" s="9">
        <x:v>2024</x:v>
      </x:c>
      <x:c r="D4520" s="11">
        <x:v>146.51400000000001</x:v>
      </x:c>
      <x:c r="E4520" s="11">
        <x:v>3.3820000000000001</x:v>
      </x:c>
      <x:c r="F4520" s="11">
        <x:v>3.4279999999999999</x:v>
      </x:c>
      <x:c r="G4520" s="11">
        <x:v>55.414000000000001</x:v>
      </x:c>
      <x:c r="H4520" s="11">
        <x:v>49.082999999999998</x:v>
      </x:c>
      <x:c r="I4520" s="11">
        <x:v>91.1</x:v>
      </x:c>
      <x:c r="J4520" s="11">
        <x:v>68.099000000000004</x:v>
      </x:c>
      <x:c r="K4520" s="11">
        <x:v>2.6949999999999998</x:v>
      </x:c>
      <x:c r="L4520" s="11" t="s">
        <x:v>40</x:v>
      </x:c>
      <x:c r="M4520" s="11">
        <x:v>0</x:v>
      </x:c>
      <x:c r="N4520" s="11">
        <x:v>49.082999999999998</x:v>
      </x:c>
      <x:c r="O4520" s="11">
        <x:v>8.8829999999999991</x:v>
      </x:c>
      <x:c r="P4520" s="11">
        <x:v>7.1260000000000003</x:v>
      </x:c>
      <x:c r="Q4520" s="11" t="s">
        <x:v>40</x:v>
      </x:c>
      <x:c r="R4520" s="11">
        <x:v>2.0270000000000001</x:v>
      </x:c>
      <x:c r="S4520" s="11">
        <x:v>-7.7009999999999996</x:v>
      </x:c>
      <x:c r="T4520" s="11">
        <x:v>7.5339999999999998</x:v>
      </x:c>
      <x:c r="U4520" s="11">
        <x:v>73.092600000000004</x:v>
      </x:c>
      <x:c r="V4520" s="11">
        <x:v>16</x:v>
      </x:c>
      <x:c r="W4520" s="12">
        <x:v>2</x:v>
      </x:c>
      <x:c r="X4520" s="8">
        <x:v>0</x:v>
      </x:c>
      <x:c r="Y4520" s="13">
        <x:f t="shared" si="420"/>
        <x:v>0.98658109684947493</x:v>
      </x:c>
      <x:c r="Z4520" s="13">
        <x:f t="shared" si="421"/>
        <x:v>0.3782164161786587</x:v>
      </x:c>
      <x:c r="AA4520" s="13">
        <x:f t="shared" si="422"/>
        <x:v>-5.2561529956181657E-2</x:v>
      </x:c>
      <x:c r="AB4520" s="13">
        <x:f t="shared" si="423"/>
        <x:v>4.8636990321743998E-2</x:v>
      </x:c>
      <x:c r="AC4520" s="13">
        <x:f t="shared" si="424"/>
        <x:v>0.13595842205940736</x:v>
      </x:c>
      <x:c r="AD4520" s="13">
        <x:f t="shared" si="425"/>
        <x:v>0.46479517315751395</x:v>
      </x:c>
      <x:c r="AE4520" s="50" t="str">
        <x:f>IF(OR(NOT(ISNUMBER(Q4520)),NOT(ISNUMBER(R4520))),"",IF(Q4520&lt;R4520,1,0))</x:f>
      </x:c>
      <x:c r="AF4520" s="50" t="str">
        <x:f>IFERROR(IF(AND(A4520=A4519,C4520=C4519+1,ISNUMBER(AE4519)),AE4519,""),"")</x:f>
      </x:c>
      <x:c r="AG4520" s="52" t="str">
        <x:f>IFERROR(IF(AND(A4520=A4519,C4520=C4519+1,ISNUMBER(U4520),ISNUMBER(U4519),U4519&lt;&gt;0),U4520/U4519-1,""),"")</x:f>
      </x:c>
      <x:c r="AH4520" s="50" t="str">
        <x:f>IF(AND(ISNUMBER(AE4520),ISNUMBER(AF4520),ISNUMBER(AG4520)),IF(AND(AE4520=1,AF4520=1,AG4520&lt;0),1,0),"")</x:f>
      </x:c>
      <x:c r="AI4520" s="50" t="str">
        <x:f>IF(AND(A4520=A4521,C4521=C4520+1,ISNUMBER(AH4521)),C4521,"")</x:f>
      </x:c>
      <x:c r="AJ4520" s="50" t="str">
        <x:f>IF(AND(A4520=A4521,C4521=C4520+1,ISNUMBER(AH4521)),AH4521,"")</x:f>
      </x:c>
    </x:row>
    <x:row r="4521" ht="15">
      <x:c r="A4521" s="9" t="s">
        <x:v>313</x:v>
      </x:c>
      <x:c r="B4521" s="10">
        <x:v>43465</x:v>
      </x:c>
      <x:c r="C4521" s="9">
        <x:v>2018</x:v>
      </x:c>
      <x:c r="D4521" s="11">
        <x:v>267.41800000000001</x:v>
      </x:c>
      <x:c r="E4521" s="11">
        <x:v>14.542999999999999</x:v>
      </x:c>
      <x:c r="F4521" s="11">
        <x:v>5.6870000000000003</x:v>
      </x:c>
      <x:c r="G4521" s="11">
        <x:v>83.819000000000003</x:v>
      </x:c>
      <x:c r="H4521" s="11">
        <x:v>79.275000000000006</x:v>
      </x:c>
      <x:c r="I4521" s="11">
        <x:v>183.59899999999999</x:v>
      </x:c>
      <x:c r="J4521" s="11">
        <x:v>186.887</x:v>
      </x:c>
      <x:c r="K4521" s="11">
        <x:v>11.795999999999999</x:v>
      </x:c>
      <x:c r="L4521" s="11">
        <x:v>0</x:v>
      </x:c>
      <x:c r="M4521" s="11">
        <x:v>1.143</x:v>
      </x:c>
      <x:c r="N4521" s="11">
        <x:v>78.132000000000005</x:v>
      </x:c>
      <x:c r="O4521" s="11" t="s">
        <x:v>40</x:v>
      </x:c>
      <x:c r="P4521" s="11" t="s">
        <x:v>40</x:v>
      </x:c>
      <x:c r="Q4521" s="11" t="s">
        <x:v>40</x:v>
      </x:c>
      <x:c r="R4521" s="11" t="s">
        <x:v>40</x:v>
      </x:c>
      <x:c r="S4521" s="11" t="s">
        <x:v>40</x:v>
      </x:c>
      <x:c r="T4521" s="11" t="s">
        <x:v>40</x:v>
      </x:c>
      <x:c r="U4521" s="11">
        <x:v>161.2715</x:v>
      </x:c>
      <x:c r="V4521" s="11">
        <x:v>12</x:v>
      </x:c>
      <x:c r="W4521" s="12">
        <x:v>6</x:v>
      </x:c>
      <x:c r="X4521" s="8">
        <x:v>0</x:v>
      </x:c>
      <x:c r="Y4521" s="13">
        <x:f t="shared" si="420"/>
        <x:v>2.5572358009495337</x:v>
      </x:c>
      <x:c r="Z4521" s="13">
        <x:f t="shared" si="421"/>
        <x:v>0.31343813804605525</x:v>
      </x:c>
      <x:c r="AA4521" s="13" t="str">
        <x:f t="shared" si="422"/>
      </x:c>
      <x:c r="AB4521" s="13" t="str">
        <x:f t="shared" si="423"/>
      </x:c>
      <x:c r="AC4521" s="13" t="str">
        <x:f t="shared" si="424"/>
      </x:c>
      <x:c r="AD4521" s="13">
        <x:f t="shared" si="425"/>
        <x:v>0.69885721978326065</x:v>
      </x:c>
      <x:c r="AE4521" s="50" t="str">
        <x:f>IF(OR(NOT(ISNUMBER(Q4521)),NOT(ISNUMBER(R4521))),"",IF(Q4521&lt;R4521,1,0))</x:f>
      </x:c>
      <x:c r="AF4521" s="50" t="str">
        <x:f>IFERROR(IF(AND(A4521=A4520,C4521=C4520+1,ISNUMBER(AE4520)),AE4520,""),"")</x:f>
      </x:c>
      <x:c r="AG4521" s="52" t="str">
        <x:f>IFERROR(IF(AND(A4521=A4520,C4521=C4520+1,ISNUMBER(U4521),ISNUMBER(U4520),U4520&lt;&gt;0),U4521/U4520-1,""),"")</x:f>
      </x:c>
      <x:c r="AH4521" s="50" t="str">
        <x:f>IF(AND(ISNUMBER(AE4521),ISNUMBER(AF4521),ISNUMBER(AG4521)),IF(AND(AE4521=1,AF4521=1,AG4521&lt;0),1,0),"")</x:f>
      </x:c>
      <x:c r="AI4521" s="50" t="str">
        <x:f>IF(AND(A4521=A4522,C4522=C4521+1,ISNUMBER(AH4522)),C4522,"")</x:f>
      </x:c>
      <x:c r="AJ4521" s="50" t="str">
        <x:f>IF(AND(A4521=A4522,C4522=C4521+1,ISNUMBER(AH4522)),AH4522,"")</x:f>
      </x:c>
    </x:row>
    <x:row r="4522" ht="15">
      <x:c r="A4522" s="9" t="s">
        <x:v>313</x:v>
      </x:c>
      <x:c r="B4522" s="10">
        <x:v>43830</x:v>
      </x:c>
      <x:c r="C4522" s="9">
        <x:v>2019</x:v>
      </x:c>
      <x:c r="D4522" s="11">
        <x:v>327.98599999999999</x:v>
      </x:c>
      <x:c r="E4522" s="11">
        <x:v>37.823999999999998</x:v>
      </x:c>
      <x:c r="F4522" s="11">
        <x:v>5.766</x:v>
      </x:c>
      <x:c r="G4522" s="11">
        <x:v>142.27199999999999</x:v>
      </x:c>
      <x:c r="H4522" s="11">
        <x:v>137.72399999999999</x:v>
      </x:c>
      <x:c r="I4522" s="11">
        <x:v>185.714</x:v>
      </x:c>
      <x:c r="J4522" s="11">
        <x:v>192.42500000000001</x:v>
      </x:c>
      <x:c r="K4522" s="11">
        <x:v>25.032</x:v>
      </x:c>
      <x:c r="L4522" s="11">
        <x:v>2.633</x:v>
      </x:c>
      <x:c r="M4522" s="11">
        <x:v>1.3069999999999999</x:v>
      </x:c>
      <x:c r="N4522" s="11">
        <x:v>136.417</x:v>
      </x:c>
      <x:c r="O4522" s="11">
        <x:v>21.620999999999999</x:v>
      </x:c>
      <x:c r="P4522" s="11">
        <x:v>9.0150000000000006</x:v>
      </x:c>
      <x:c r="Q4522" s="11">
        <x:v>9.0150000000000006</x:v>
      </x:c>
      <x:c r="R4522" s="11">
        <x:v>4.444</x:v>
      </x:c>
      <x:c r="S4522" s="11">
        <x:v>13.236000000000001</x:v>
      </x:c>
      <x:c r="T4522" s="11">
        <x:v>2.6150000000000002</x:v>
      </x:c>
      <x:c r="U4522" s="11">
        <x:v>157.3381</x:v>
      </x:c>
      <x:c r="V4522" s="11">
        <x:v>18</x:v>
      </x:c>
      <x:c r="W4522" s="12">
        <x:v>0</x:v>
      </x:c>
      <x:c r="X4522" s="8">
        <x:v>0</x:v>
      </x:c>
      <x:c r="Y4522" s="13">
        <x:f t="shared" si="420"/>
        <x:v>6.5598335067637876</x:v>
      </x:c>
      <x:c r="Z4522" s="13">
        <x:f t="shared" si="421"/>
        <x:v>0.43377461233101411</x:v>
      </x:c>
      <x:c r="AA4522" s="13">
        <x:f t="shared" si="422"/>
        <x:v>4.0355381022360713E-2</x:v>
      </x:c>
      <x:c r="AB4522" s="13">
        <x:f t="shared" si="423"/>
        <x:v>2.7485929277469161E-2</x:v>
      </x:c>
      <x:c r="AC4522" s="13">
        <x:f t="shared" si="424"/>
        <x:v>1.8380285650022494E-2</x:v>
      </x:c>
      <x:c r="AD4522" s="13">
        <x:f t="shared" si="425"/>
        <x:v>0.58668662686822004</x:v>
      </x:c>
      <x:c r="AE4522" s="50" t="n">
        <x:f>IF(OR(NOT(ISNUMBER(Q4522)),NOT(ISNUMBER(R4522))),"",IF(Q4522&lt;R4522,1,0))</x:f>
        <x:v>0</x:v>
      </x:c>
      <x:c r="AF4522" s="50" t="str">
        <x:f>IFERROR(IF(AND(A4522=A4521,C4522=C4521+1,ISNUMBER(AE4521)),AE4521,""),"")</x:f>
      </x:c>
      <x:c r="AG4522" s="52" t="n">
        <x:f>IFERROR(IF(AND(A4522=A4521,C4522=C4521+1,ISNUMBER(U4522),ISNUMBER(U4521),U4521&lt;&gt;0),U4522/U4521-1,""),"")</x:f>
        <x:v>-0.024389926304399734</x:v>
      </x:c>
      <x:c r="AH4522" s="50" t="str">
        <x:f>IF(AND(ISNUMBER(AE4522),ISNUMBER(AF4522),ISNUMBER(AG4522)),IF(AND(AE4522=1,AF4522=1,AG4522&lt;0),1,0),"")</x:f>
      </x:c>
      <x:c r="AI4522" s="50" t="n">
        <x:f>IF(AND(A4522=A4523,C4523=C4522+1,ISNUMBER(AH4523)),C4523,"")</x:f>
        <x:v>2020</x:v>
      </x:c>
      <x:c r="AJ4522" s="50" t="n">
        <x:f>IF(AND(A4522=A4523,C4523=C4522+1,ISNUMBER(AH4523)),AH4523,"")</x:f>
        <x:v>0</x:v>
      </x:c>
    </x:row>
    <x:row r="4523" ht="15">
      <x:c r="A4523" s="9" t="s">
        <x:v>313</x:v>
      </x:c>
      <x:c r="B4523" s="10">
        <x:v>44196</x:v>
      </x:c>
      <x:c r="C4523" s="9">
        <x:v>2020</x:v>
      </x:c>
      <x:c r="D4523" s="11">
        <x:v>356.28</x:v>
      </x:c>
      <x:c r="E4523" s="11">
        <x:v>24.498000000000001</x:v>
      </x:c>
      <x:c r="F4523" s="11">
        <x:v>7.2110000000000003</x:v>
      </x:c>
      <x:c r="G4523" s="11">
        <x:v>176.66800000000001</x:v>
      </x:c>
      <x:c r="H4523" s="11">
        <x:v>170.67699999999999</x:v>
      </x:c>
      <x:c r="I4523" s="11">
        <x:v>179.61199999999999</x:v>
      </x:c>
      <x:c r="J4523" s="11">
        <x:v>186.327</x:v>
      </x:c>
      <x:c r="K4523" s="11">
        <x:v>8.532</x:v>
      </x:c>
      <x:c r="L4523" s="11">
        <x:v>10.420999999999999</x:v>
      </x:c>
      <x:c r="M4523" s="11">
        <x:v>1.3240000000000001</x:v>
      </x:c>
      <x:c r="N4523" s="11">
        <x:v>169.35300000000001</x:v>
      </x:c>
      <x:c r="O4523" s="11">
        <x:v>32.204000000000001</x:v>
      </x:c>
      <x:c r="P4523" s="11">
        <x:v>9.8640000000000008</x:v>
      </x:c>
      <x:c r="Q4523" s="11">
        <x:v>9.8640000000000008</x:v>
      </x:c>
      <x:c r="R4523" s="11">
        <x:v>3.9409999999999998</x:v>
      </x:c>
      <x:c r="S4523" s="11">
        <x:v>2.4489999999999998</x:v>
      </x:c>
      <x:c r="T4523" s="11">
        <x:v>-1.679</x:v>
      </x:c>
      <x:c r="U4523" s="11">
        <x:v>153.57560000000001</x:v>
      </x:c>
      <x:c r="V4523" s="11">
        <x:v>18</x:v>
      </x:c>
      <x:c r="W4523" s="12">
        <x:v>0</x:v>
      </x:c>
      <x:c r="X4523" s="8">
        <x:v>0</x:v>
      </x:c>
      <x:c r="Y4523" s="13">
        <x:f t="shared" si="420"/>
        <x:v>3.397309665788379</x:v>
      </x:c>
      <x:c r="Z4523" s="13">
        <x:f t="shared" si="421"/>
        <x:v>0.49586841809812515</x:v>
      </x:c>
      <x:c r="AA4523" s="13">
        <x:f t="shared" si="422"/>
        <x:v>6.8738071179970809E-3</x:v>
      </x:c>
      <x:c r="AB4523" s="13">
        <x:f t="shared" si="423"/>
        <x:v>2.7686089592455377E-2</x:v>
      </x:c>
      <x:c r="AC4523" s="13">
        <x:f t="shared" si="424"/>
        <x:v>-9.5037018588538958E-3</x:v>
      </x:c>
      <x:c r="AD4523" s="13">
        <x:f t="shared" si="425"/>
        <x:v>0.52297911754799598</x:v>
      </x:c>
      <x:c r="AE4523" s="50" t="n">
        <x:f>IF(OR(NOT(ISNUMBER(Q4523)),NOT(ISNUMBER(R4523))),"",IF(Q4523&lt;R4523,1,0))</x:f>
        <x:v>0</x:v>
      </x:c>
      <x:c r="AF4523" s="50" t="n">
        <x:f>IFERROR(IF(AND(A4523=A4522,C4523=C4522+1,ISNUMBER(AE4522)),AE4522,""),"")</x:f>
        <x:v>0</x:v>
      </x:c>
      <x:c r="AG4523" s="52" t="n">
        <x:f>IFERROR(IF(AND(A4523=A4522,C4523=C4522+1,ISNUMBER(U4523),ISNUMBER(U4522),U4522&lt;&gt;0),U4523/U4522-1,""),"")</x:f>
        <x:v>-0.023913470418163052</x:v>
      </x:c>
      <x:c r="AH4523" s="50" t="n">
        <x:f>IF(AND(ISNUMBER(AE4523),ISNUMBER(AF4523),ISNUMBER(AG4523)),IF(AND(AE4523=1,AF4523=1,AG4523&lt;0),1,0),"")</x:f>
        <x:v>0</x:v>
      </x:c>
      <x:c r="AI4523" s="50" t="n">
        <x:f>IF(AND(A4523=A4524,C4524=C4523+1,ISNUMBER(AH4524)),C4524,"")</x:f>
        <x:v>2021</x:v>
      </x:c>
      <x:c r="AJ4523" s="50" t="n">
        <x:f>IF(AND(A4523=A4524,C4524=C4523+1,ISNUMBER(AH4524)),AH4524,"")</x:f>
        <x:v>0</x:v>
      </x:c>
    </x:row>
    <x:row r="4524" ht="15">
      <x:c r="A4524" s="9" t="s">
        <x:v>313</x:v>
      </x:c>
      <x:c r="B4524" s="10">
        <x:v>44561</x:v>
      </x:c>
      <x:c r="C4524" s="9">
        <x:v>2021</x:v>
      </x:c>
      <x:c r="D4524" s="11">
        <x:v>389.714</x:v>
      </x:c>
      <x:c r="E4524" s="11">
        <x:v>17.379000000000001</x:v>
      </x:c>
      <x:c r="F4524" s="11">
        <x:v>11.711</x:v>
      </x:c>
      <x:c r="G4524" s="11">
        <x:v>207.322</x:v>
      </x:c>
      <x:c r="H4524" s="11">
        <x:v>199.54599999999999</x:v>
      </x:c>
      <x:c r="I4524" s="11">
        <x:v>182.392</x:v>
      </x:c>
      <x:c r="J4524" s="11">
        <x:v>188.99600000000001</x:v>
      </x:c>
      <x:c r="K4524" s="11">
        <x:v>5.6859999999999999</x:v>
      </x:c>
      <x:c r="L4524" s="11">
        <x:v>3.8</x:v>
      </x:c>
      <x:c r="M4524" s="11">
        <x:v>3.9729999999999999</x:v>
      </x:c>
      <x:c r="N4524" s="11">
        <x:v>195.57300000000001</x:v>
      </x:c>
      <x:c r="O4524" s="11">
        <x:v>39.595999999999997</x:v>
      </x:c>
      <x:c r="P4524" s="11">
        <x:v>11.944000000000001</x:v>
      </x:c>
      <x:c r="Q4524" s="11">
        <x:v>11.944000000000001</x:v>
      </x:c>
      <x:c r="R4524" s="11">
        <x:v>4.2320000000000002</x:v>
      </x:c>
      <x:c r="S4524" s="11">
        <x:v>11.221</x:v>
      </x:c>
      <x:c r="T4524" s="11">
        <x:v>14.407999999999999</x:v>
      </x:c>
      <x:c r="U4524" s="11">
        <x:v>175.40440000000001</x:v>
      </x:c>
      <x:c r="V4524" s="11">
        <x:v>18</x:v>
      </x:c>
      <x:c r="W4524" s="12">
        <x:v>0</x:v>
      </x:c>
      <x:c r="X4524" s="8">
        <x:v>0</x:v>
      </x:c>
      <x:c r="Y4524" s="13">
        <x:f t="shared" si="420"/>
        <x:v>1.4839894116642474</x:v>
      </x:c>
      <x:c r="Z4524" s="13">
        <x:f t="shared" si="421"/>
        <x:v>0.53198499412389599</x:v>
      </x:c>
      <x:c r="AA4524" s="13">
        <x:f t="shared" si="422"/>
        <x:v>2.8792909672221166E-2</x:v>
      </x:c>
      <x:c r="AB4524" s="13">
        <x:f t="shared" si="423"/>
        <x:v>3.0648116310935714E-2</x:v>
      </x:c>
      <x:c r="AC4524" s="13">
        <x:f t="shared" si="424"/>
        <x:v>6.9495760218404215E-2</x:v>
      </x:c>
      <x:c r="AD4524" s="13">
        <x:f t="shared" si="425"/>
        <x:v>0.48496076610026845</x:v>
      </x:c>
      <x:c r="AE4524" s="50" t="n">
        <x:f>IF(OR(NOT(ISNUMBER(Q4524)),NOT(ISNUMBER(R4524))),"",IF(Q4524&lt;R4524,1,0))</x:f>
        <x:v>0</x:v>
      </x:c>
      <x:c r="AF4524" s="50" t="n">
        <x:f>IFERROR(IF(AND(A4524=A4523,C4524=C4523+1,ISNUMBER(AE4523)),AE4523,""),"")</x:f>
        <x:v>0</x:v>
      </x:c>
      <x:c r="AG4524" s="52" t="n">
        <x:f>IFERROR(IF(AND(A4524=A4523,C4524=C4523+1,ISNUMBER(U4524),ISNUMBER(U4523),U4523&lt;&gt;0),U4524/U4523-1,""),"")</x:f>
        <x:v>0.14213716241382102</x:v>
      </x:c>
      <x:c r="AH4524" s="50" t="n">
        <x:f>IF(AND(ISNUMBER(AE4524),ISNUMBER(AF4524),ISNUMBER(AG4524)),IF(AND(AE4524=1,AF4524=1,AG4524&lt;0),1,0),"")</x:f>
        <x:v>0</x:v>
      </x:c>
      <x:c r="AI4524" s="50" t="n">
        <x:f>IF(AND(A4524=A4525,C4525=C4524+1,ISNUMBER(AH4525)),C4525,"")</x:f>
        <x:v>2022</x:v>
      </x:c>
      <x:c r="AJ4524" s="50" t="n">
        <x:f>IF(AND(A4524=A4525,C4525=C4524+1,ISNUMBER(AH4525)),AH4525,"")</x:f>
        <x:v>0</x:v>
      </x:c>
    </x:row>
    <x:row r="4525" ht="15">
      <x:c r="A4525" s="9" t="s">
        <x:v>313</x:v>
      </x:c>
      <x:c r="B4525" s="10">
        <x:v>44926</x:v>
      </x:c>
      <x:c r="C4525" s="9">
        <x:v>2022</x:v>
      </x:c>
      <x:c r="D4525" s="11">
        <x:v>427.53100000000001</x:v>
      </x:c>
      <x:c r="E4525" s="11">
        <x:v>21.404</x:v>
      </x:c>
      <x:c r="F4525" s="11">
        <x:v>20.170000000000002</x:v>
      </x:c>
      <x:c r="G4525" s="11">
        <x:v>226.143</x:v>
      </x:c>
      <x:c r="H4525" s="11">
        <x:v>221.047</x:v>
      </x:c>
      <x:c r="I4525" s="11">
        <x:v>201.38800000000001</x:v>
      </x:c>
      <x:c r="J4525" s="11">
        <x:v>193.13499999999999</x:v>
      </x:c>
      <x:c r="K4525" s="11">
        <x:v>12.741</x:v>
      </x:c>
      <x:c r="L4525" s="11">
        <x:v>1.2030000000000001</x:v>
      </x:c>
      <x:c r="M4525" s="11">
        <x:v>15.279</x:v>
      </x:c>
      <x:c r="N4525" s="11">
        <x:v>205.768</x:v>
      </x:c>
      <x:c r="O4525" s="11">
        <x:v>31.785</x:v>
      </x:c>
      <x:c r="P4525" s="11">
        <x:v>14.282</x:v>
      </x:c>
      <x:c r="Q4525" s="11">
        <x:v>14.282</x:v>
      </x:c>
      <x:c r="R4525" s="11">
        <x:v>4.6589999999999998</x:v>
      </x:c>
      <x:c r="S4525" s="11">
        <x:v>13.334</x:v>
      </x:c>
      <x:c r="T4525" s="11">
        <x:v>8.5129999999999999</x:v>
      </x:c>
      <x:c r="U4525" s="11">
        <x:v>202.75380000000001</x:v>
      </x:c>
      <x:c r="V4525" s="11">
        <x:v>18</x:v>
      </x:c>
      <x:c r="W4525" s="12">
        <x:v>0</x:v>
      </x:c>
      <x:c r="X4525" s="8">
        <x:v>0</x:v>
      </x:c>
      <x:c r="Y4525" s="13">
        <x:f t="shared" si="420"/>
        <x:v>1.0611799702528506</x:v>
      </x:c>
      <x:c r="Z4525" s="13">
        <x:f t="shared" si="421"/>
        <x:v>0.52895111699502495</x:v>
      </x:c>
      <x:c r="AA4525" s="13">
        <x:f t="shared" si="422"/>
        <x:v>3.118838166121287E-2</x:v>
      </x:c>
      <x:c r="AB4525" s="13">
        <x:f t="shared" si="423"/>
        <x:v>3.3405764728171757E-2</x:v>
      </x:c>
      <x:c r="AC4525" s="13">
        <x:f t="shared" si="424"/>
        <x:v>3.7644322397774856E-2</x:v>
      </x:c>
      <x:c r="AD4525" s="13">
        <x:f t="shared" si="425"/>
        <x:v>0.45174501965939307</x:v>
      </x:c>
      <x:c r="AE4525" s="50" t="n">
        <x:f>IF(OR(NOT(ISNUMBER(Q4525)),NOT(ISNUMBER(R4525))),"",IF(Q4525&lt;R4525,1,0))</x:f>
        <x:v>0</x:v>
      </x:c>
      <x:c r="AF4525" s="50" t="n">
        <x:f>IFERROR(IF(AND(A4525=A4524,C4525=C4524+1,ISNUMBER(AE4524)),AE4524,""),"")</x:f>
        <x:v>0</x:v>
      </x:c>
      <x:c r="AG4525" s="52" t="n">
        <x:f>IFERROR(IF(AND(A4525=A4524,C4525=C4524+1,ISNUMBER(U4525),ISNUMBER(U4524),U4524&lt;&gt;0),U4525/U4524-1,""),"")</x:f>
        <x:v>0.15592197231084293</x:v>
      </x:c>
      <x:c r="AH4525" s="50" t="n">
        <x:f>IF(AND(ISNUMBER(AE4525),ISNUMBER(AF4525),ISNUMBER(AG4525)),IF(AND(AE4525=1,AF4525=1,AG4525&lt;0),1,0),"")</x:f>
        <x:v>0</x:v>
      </x:c>
      <x:c r="AI4525" s="50" t="n">
        <x:f>IF(AND(A4525=A4526,C4526=C4525+1,ISNUMBER(AH4526)),C4526,"")</x:f>
        <x:v>2023</x:v>
      </x:c>
      <x:c r="AJ4525" s="50" t="n">
        <x:f>IF(AND(A4525=A4526,C4526=C4525+1,ISNUMBER(AH4526)),AH4526,"")</x:f>
        <x:v>0</x:v>
      </x:c>
    </x:row>
    <x:row r="4526" ht="15">
      <x:c r="A4526" s="9" t="s">
        <x:v>313</x:v>
      </x:c>
      <x:c r="B4526" s="10">
        <x:v>45291</x:v>
      </x:c>
      <x:c r="C4526" s="9">
        <x:v>2023</x:v>
      </x:c>
      <x:c r="D4526" s="11">
        <x:v>389.43299999999999</x:v>
      </x:c>
      <x:c r="E4526" s="11">
        <x:v>12.706</x:v>
      </x:c>
      <x:c r="F4526" s="11">
        <x:v>31.164999999999999</x:v>
      </x:c>
      <x:c r="G4526" s="11">
        <x:v>220.75399999999999</x:v>
      </x:c>
      <x:c r="H4526" s="11">
        <x:v>213.33600000000001</x:v>
      </x:c>
      <x:c r="I4526" s="11">
        <x:v>168.679</x:v>
      </x:c>
      <x:c r="J4526" s="11">
        <x:v>160.428</x:v>
      </x:c>
      <x:c r="K4526" s="11">
        <x:v>3.2229999999999999</x:v>
      </x:c>
      <x:c r="L4526" s="11">
        <x:v>0.43099999999999999</x:v>
      </x:c>
      <x:c r="M4526" s="11">
        <x:v>24.332000000000001</x:v>
      </x:c>
      <x:c r="N4526" s="11">
        <x:v>189.00399999999999</x:v>
      </x:c>
      <x:c r="O4526" s="11">
        <x:v>33.554000000000002</x:v>
      </x:c>
      <x:c r="P4526" s="11">
        <x:v>14.542999999999999</x:v>
      </x:c>
      <x:c r="Q4526" s="11">
        <x:v>14.542999999999999</x:v>
      </x:c>
      <x:c r="R4526" s="11">
        <x:v>5.742</x:v>
      </x:c>
      <x:c r="S4526" s="11">
        <x:v>-23.154</x:v>
      </x:c>
      <x:c r="T4526" s="11">
        <x:v>10.646000000000001</x:v>
      </x:c>
      <x:c r="U4526" s="11">
        <x:v>109.61669999999999</x:v>
      </x:c>
      <x:c r="V4526" s="11">
        <x:v>18</x:v>
      </x:c>
      <x:c r="W4526" s="12">
        <x:v>0</x:v>
      </x:c>
      <x:c r="X4526" s="8">
        <x:v>0</x:v>
      </x:c>
      <x:c r="Y4526" s="13">
        <x:f t="shared" si="420"/>
        <x:v>0.40770094657468314</x:v>
      </x:c>
      <x:c r="Z4526" s="13">
        <x:f t="shared" si="421"/>
        <x:v>0.56686002470258046</x:v>
      </x:c>
      <x:c r="AA4526" s="13">
        <x:f t="shared" si="422"/>
        <x:v>-5.9455670166626867E-2</x:v>
      </x:c>
      <x:c r="AB4526" s="13">
        <x:f t="shared" si="423"/>
        <x:v>3.7344036072957353E-2</x:v>
      </x:c>
      <x:c r="AC4526" s="13">
        <x:f t="shared" si="424"/>
        <x:v>4.8225626715710707E-2</x:v>
      </x:c>
      <x:c r="AD4526" s="13">
        <x:f t="shared" si="425"/>
        <x:v>0.41195276209258075</x:v>
      </x:c>
      <x:c r="AE4526" s="50" t="n">
        <x:f>IF(OR(NOT(ISNUMBER(Q4526)),NOT(ISNUMBER(R4526))),"",IF(Q4526&lt;R4526,1,0))</x:f>
        <x:v>0</x:v>
      </x:c>
      <x:c r="AF4526" s="50" t="n">
        <x:f>IFERROR(IF(AND(A4526=A4525,C4526=C4525+1,ISNUMBER(AE4525)),AE4525,""),"")</x:f>
        <x:v>0</x:v>
      </x:c>
      <x:c r="AG4526" s="52" t="n">
        <x:f>IFERROR(IF(AND(A4526=A4525,C4526=C4525+1,ISNUMBER(U4526),ISNUMBER(U4525),U4525&lt;&gt;0),U4526/U4525-1,""),"")</x:f>
        <x:v>-0.4593605643889289</x:v>
      </x:c>
      <x:c r="AH4526" s="50" t="n">
        <x:f>IF(AND(ISNUMBER(AE4526),ISNUMBER(AF4526),ISNUMBER(AG4526)),IF(AND(AE4526=1,AF4526=1,AG4526&lt;0),1,0),"")</x:f>
        <x:v>0</x:v>
      </x:c>
      <x:c r="AI4526" s="50" t="n">
        <x:f>IF(AND(A4526=A4527,C4527=C4526+1,ISNUMBER(AH4527)),C4527,"")</x:f>
        <x:v>2024</x:v>
      </x:c>
      <x:c r="AJ4526" s="50" t="n">
        <x:f>IF(AND(A4526=A4527,C4527=C4526+1,ISNUMBER(AH4527)),AH4527,"")</x:f>
        <x:v>0</x:v>
      </x:c>
    </x:row>
    <x:row r="4527" ht="15">
      <x:c r="A4527" s="9" t="s">
        <x:v>313</x:v>
      </x:c>
      <x:c r="B4527" s="10">
        <x:v>45657</x:v>
      </x:c>
      <x:c r="C4527" s="9">
        <x:v>2024</x:v>
      </x:c>
      <x:c r="D4527" s="11">
        <x:v>369.32299999999998</x:v>
      </x:c>
      <x:c r="E4527" s="11">
        <x:v>29.977</x:v>
      </x:c>
      <x:c r="F4527" s="11">
        <x:v>27.792999999999999</x:v>
      </x:c>
      <x:c r="G4527" s="11">
        <x:v>218.322</x:v>
      </x:c>
      <x:c r="H4527" s="11">
        <x:v>208.48699999999999</x:v>
      </x:c>
      <x:c r="I4527" s="11">
        <x:v>151.001</x:v>
      </x:c>
      <x:c r="J4527" s="11">
        <x:v>142.75399999999999</x:v>
      </x:c>
      <x:c r="K4527" s="11">
        <x:v>5.4130000000000003</x:v>
      </x:c>
      <x:c r="L4527" s="11">
        <x:v>0</x:v>
      </x:c>
      <x:c r="M4527" s="11">
        <x:v>18.812999999999999</x:v>
      </x:c>
      <x:c r="N4527" s="11">
        <x:v>189.67400000000001</x:v>
      </x:c>
      <x:c r="O4527" s="11">
        <x:v>30.463999999999999</x:v>
      </x:c>
      <x:c r="P4527" s="11">
        <x:v>16.302</x:v>
      </x:c>
      <x:c r="Q4527" s="11">
        <x:v>16.302</x:v>
      </x:c>
      <x:c r="R4527" s="11">
        <x:v>6.0039999999999996</x:v>
      </x:c>
      <x:c r="S4527" s="11">
        <x:v>-10.048</x:v>
      </x:c>
      <x:c r="T4527" s="11">
        <x:v>11.146000000000001</x:v>
      </x:c>
      <x:c r="U4527" s="11">
        <x:v>101.4695</x:v>
      </x:c>
      <x:c r="V4527" s="11">
        <x:v>18</x:v>
      </x:c>
      <x:c r="W4527" s="12">
        <x:v>0</x:v>
      </x:c>
      <x:c r="X4527" s="8">
        <x:v>0</x:v>
      </x:c>
      <x:c r="Y4527" s="13">
        <x:f t="shared" si="420"/>
        <x:v>1.0785809376461699</x:v>
      </x:c>
      <x:c r="Z4527" s="13">
        <x:f t="shared" si="421"/>
        <x:v>0.5911410878824227</x:v>
      </x:c>
      <x:c r="AA4527" s="13">
        <x:f t="shared" si="422"/>
        <x:v>-2.7206537367020198E-2</x:v>
      </x:c>
      <x:c r="AB4527" s="13">
        <x:f t="shared" si="423"/>
        <x:v>4.4140224139845072E-2</x:v>
      </x:c>
      <x:c r="AC4527" s="13">
        <x:f t="shared" si="424"/>
        <x:v>5.1053031760427262E-2</x:v>
      </x:c>
      <x:c r="AD4527" s="13">
        <x:f t="shared" si="425"/>
        <x:v>0.38652886497726924</x:v>
      </x:c>
      <x:c r="AE4527" s="50" t="n">
        <x:f>IF(OR(NOT(ISNUMBER(Q4527)),NOT(ISNUMBER(R4527))),"",IF(Q4527&lt;R4527,1,0))</x:f>
        <x:v>0</x:v>
      </x:c>
      <x:c r="AF4527" s="50" t="n">
        <x:f>IFERROR(IF(AND(A4527=A4526,C4527=C4526+1,ISNUMBER(AE4526)),AE4526,""),"")</x:f>
        <x:v>0</x:v>
      </x:c>
      <x:c r="AG4527" s="52" t="n">
        <x:f>IFERROR(IF(AND(A4527=A4526,C4527=C4526+1,ISNUMBER(U4527),ISNUMBER(U4526),U4526&lt;&gt;0),U4527/U4526-1,""),"")</x:f>
        <x:v>-0.07432444144003603</x:v>
      </x:c>
      <x:c r="AH4527" s="50" t="n">
        <x:f>IF(AND(ISNUMBER(AE4527),ISNUMBER(AF4527),ISNUMBER(AG4527)),IF(AND(AE4527=1,AF4527=1,AG4527&lt;0),1,0),"")</x:f>
        <x:v>0</x:v>
      </x:c>
      <x:c r="AI4527" s="50" t="str">
        <x:f>IF(AND(A4527=A4528,C4528=C4527+1,ISNUMBER(AH4528)),C4528,"")</x:f>
      </x:c>
      <x:c r="AJ4527" s="50" t="str">
        <x:f>IF(AND(A4527=A4528,C4528=C4527+1,ISNUMBER(AH4528)),AH4528,"")</x:f>
      </x:c>
    </x:row>
    <x:row r="4528" ht="15">
      <x:c r="A4528" s="9" t="s">
        <x:v>314</x:v>
      </x:c>
      <x:c r="B4528" s="10">
        <x:v>39447</x:v>
      </x:c>
      <x:c r="C4528" s="9">
        <x:v>2007</x:v>
      </x:c>
      <x:c r="D4528" s="11">
        <x:v>1568.2</x:v>
      </x:c>
      <x:c r="E4528" s="11">
        <x:v>754.1</x:v>
      </x:c>
      <x:c r="F4528" s="11">
        <x:v>609.9</x:v>
      </x:c>
      <x:c r="G4528" s="11">
        <x:v>993.3</x:v>
      </x:c>
      <x:c r="H4528" s="11">
        <x:v>506</x:v>
      </x:c>
      <x:c r="I4528" s="11">
        <x:v>574.9</x:v>
      </x:c>
      <x:c r="J4528" s="11">
        <x:v>358.8</x:v>
      </x:c>
      <x:c r="K4528" s="11">
        <x:v>89.2</x:v>
      </x:c>
      <x:c r="L4528" s="11">
        <x:v>224.6</x:v>
      </x:c>
      <x:c r="M4528" s="11">
        <x:v>204.3</x:v>
      </x:c>
      <x:c r="N4528" s="11">
        <x:v>301.7</x:v>
      </x:c>
      <x:c r="O4528" s="11">
        <x:v>2455.1999999999998</x:v>
      </x:c>
      <x:c r="P4528" s="11">
        <x:v>155.30000000000001</x:v>
      </x:c>
      <x:c r="Q4528" s="11">
        <x:v>202.8</x:v>
      </x:c>
      <x:c r="R4528" s="11">
        <x:v>28.5</x:v>
      </x:c>
      <x:c r="S4528" s="11">
        <x:v>86.2</x:v>
      </x:c>
      <x:c r="T4528" s="11">
        <x:v>106.2</x:v>
      </x:c>
      <x:c r="U4528" s="11">
        <x:v>1009.134</x:v>
      </x:c>
      <x:c r="V4528" s="11">
        <x:v>18</x:v>
      </x:c>
      <x:c r="W4528" s="12">
        <x:v>0</x:v>
      </x:c>
      <x:c r="X4528" s="8">
        <x:v>0</x:v>
      </x:c>
      <x:c r="Y4528" s="13">
        <x:f t="shared" si="420"/>
        <x:v>1.236432202000328</x:v>
      </x:c>
      <x:c r="Z4528" s="13">
        <x:f t="shared" si="421"/>
        <x:v>0.63340135186838409</x:v>
      </x:c>
      <x:c r="AA4528" s="13">
        <x:f t="shared" si="422"/>
        <x:v>5.4967478637928835E-2</x:v>
      </x:c>
      <x:c r="AB4528" s="13">
        <x:f t="shared" si="423"/>
        <x:v>9.9030735875526091E-2</x:v>
      </x:c>
      <x:c r="AC4528" s="13">
        <x:f t="shared" si="424"/>
        <x:v>0.10691633947447901</x:v>
      </x:c>
      <x:c r="AD4528" s="13">
        <x:f t="shared" si="425"/>
        <x:v>0.22879734727713302</x:v>
      </x:c>
      <x:c r="AE4528" s="50" t="n">
        <x:f>IF(OR(NOT(ISNUMBER(Q4528)),NOT(ISNUMBER(R4528))),"",IF(Q4528&lt;R4528,1,0))</x:f>
        <x:v>0</x:v>
      </x:c>
      <x:c r="AF4528" s="50" t="str">
        <x:f>IFERROR(IF(AND(A4528=A4527,C4528=C4527+1,ISNUMBER(AE4527)),AE4527,""),"")</x:f>
      </x:c>
      <x:c r="AG4528" s="52" t="str">
        <x:f>IFERROR(IF(AND(A4528=A4527,C4528=C4527+1,ISNUMBER(U4528),ISNUMBER(U4527),U4527&lt;&gt;0),U4528/U4527-1,""),"")</x:f>
      </x:c>
      <x:c r="AH4528" s="50" t="str">
        <x:f>IF(AND(ISNUMBER(AE4528),ISNUMBER(AF4528),ISNUMBER(AG4528)),IF(AND(AE4528=1,AF4528=1,AG4528&lt;0),1,0),"")</x:f>
      </x:c>
      <x:c r="AI4528" s="50" t="n">
        <x:f>IF(AND(A4528=A4529,C4529=C4528+1,ISNUMBER(AH4529)),C4529,"")</x:f>
        <x:v>2008</x:v>
      </x:c>
      <x:c r="AJ4528" s="50" t="n">
        <x:f>IF(AND(A4528=A4529,C4529=C4528+1,ISNUMBER(AH4529)),AH4529,"")</x:f>
        <x:v>0</x:v>
      </x:c>
    </x:row>
    <x:row r="4529" ht="15">
      <x:c r="A4529" s="9" t="s">
        <x:v>314</x:v>
      </x:c>
      <x:c r="B4529" s="10">
        <x:v>39813</x:v>
      </x:c>
      <x:c r="C4529" s="9">
        <x:v>2008</x:v>
      </x:c>
      <x:c r="D4529" s="11">
        <x:v>1944.4</x:v>
      </x:c>
      <x:c r="E4529" s="11">
        <x:v>915.9</x:v>
      </x:c>
      <x:c r="F4529" s="11">
        <x:v>815.6</x:v>
      </x:c>
      <x:c r="G4529" s="11">
        <x:v>1325.5</x:v>
      </x:c>
      <x:c r="H4529" s="11">
        <x:v>845.8</x:v>
      </x:c>
      <x:c r="I4529" s="11">
        <x:v>618.9</x:v>
      </x:c>
      <x:c r="J4529" s="11">
        <x:v>321.5</x:v>
      </x:c>
      <x:c r="K4529" s="11">
        <x:v>71.7</x:v>
      </x:c>
      <x:c r="L4529" s="11">
        <x:v>268.60000000000002</x:v>
      </x:c>
      <x:c r="M4529" s="11">
        <x:v>430.6</x:v>
      </x:c>
      <x:c r="N4529" s="11">
        <x:v>415.2</x:v>
      </x:c>
      <x:c r="O4529" s="11">
        <x:v>3053.6</x:v>
      </x:c>
      <x:c r="P4529" s="11">
        <x:v>182.6</x:v>
      </x:c>
      <x:c r="Q4529" s="11">
        <x:v>265.8</x:v>
      </x:c>
      <x:c r="R4529" s="11">
        <x:v>44.4</x:v>
      </x:c>
      <x:c r="S4529" s="11">
        <x:v>6.3</x:v>
      </x:c>
      <x:c r="T4529" s="11">
        <x:v>92.6</x:v>
      </x:c>
      <x:c r="U4529" s="11">
        <x:v>242.11590000000001</x:v>
      </x:c>
      <x:c r="V4529" s="11">
        <x:v>18</x:v>
      </x:c>
      <x:c r="W4529" s="12">
        <x:v>0</x:v>
      </x:c>
      <x:c r="X4529" s="8">
        <x:v>0</x:v>
      </x:c>
      <x:c r="Y4529" s="13">
        <x:f t="shared" si="420"/>
        <x:v>1.1229769494850417</x:v>
      </x:c>
      <x:c r="Z4529" s="13">
        <x:f t="shared" si="421"/>
        <x:v>0.68170129602962348</x:v>
      </x:c>
      <x:c r="AA4529" s="13">
        <x:f t="shared" si="422"/>
        <x:v>3.2400740588356303E-3</x:v>
      </x:c>
      <x:c r="AB4529" s="13">
        <x:f t="shared" si="423"/>
        <x:v>9.3910717959267628E-2</x:v>
      </x:c>
      <x:c r="AC4529" s="13">
        <x:f t="shared" si="424"/>
        <x:v>6.9860430026405129E-2</x:v>
      </x:c>
      <x:c r="AD4529" s="13">
        <x:f t="shared" si="425"/>
        <x:v>0.16534663649454845</x:v>
      </x:c>
      <x:c r="AE4529" s="50" t="n">
        <x:f>IF(OR(NOT(ISNUMBER(Q4529)),NOT(ISNUMBER(R4529))),"",IF(Q4529&lt;R4529,1,0))</x:f>
        <x:v>0</x:v>
      </x:c>
      <x:c r="AF4529" s="50" t="n">
        <x:f>IFERROR(IF(AND(A4529=A4528,C4529=C4528+1,ISNUMBER(AE4528)),AE4528,""),"")</x:f>
        <x:v>0</x:v>
      </x:c>
      <x:c r="AG4529" s="52" t="n">
        <x:f>IFERROR(IF(AND(A4529=A4528,C4529=C4528+1,ISNUMBER(U4529),ISNUMBER(U4528),U4528&lt;&gt;0),U4529/U4528-1,""),"")</x:f>
        <x:v>-0.7600755697459406</x:v>
      </x:c>
      <x:c r="AH4529" s="50" t="n">
        <x:f>IF(AND(ISNUMBER(AE4529),ISNUMBER(AF4529),ISNUMBER(AG4529)),IF(AND(AE4529=1,AF4529=1,AG4529&lt;0),1,0),"")</x:f>
        <x:v>0</x:v>
      </x:c>
      <x:c r="AI4529" s="50" t="n">
        <x:f>IF(AND(A4529=A4530,C4530=C4529+1,ISNUMBER(AH4530)),C4530,"")</x:f>
        <x:v>2009</x:v>
      </x:c>
      <x:c r="AJ4529" s="50" t="n">
        <x:f>IF(AND(A4529=A4530,C4530=C4529+1,ISNUMBER(AH4530)),AH4530,"")</x:f>
        <x:v>0</x:v>
      </x:c>
    </x:row>
    <x:row r="4530" ht="15">
      <x:c r="A4530" s="9" t="s">
        <x:v>314</x:v>
      </x:c>
      <x:c r="B4530" s="10">
        <x:v>40178</x:v>
      </x:c>
      <x:c r="C4530" s="9">
        <x:v>2009</x:v>
      </x:c>
      <x:c r="D4530" s="11">
        <x:v>1798</x:v>
      </x:c>
      <x:c r="E4530" s="11">
        <x:v>899.5</x:v>
      </x:c>
      <x:c r="F4530" s="11">
        <x:v>531.5</x:v>
      </x:c>
      <x:c r="G4530" s="11">
        <x:v>966.2</x:v>
      </x:c>
      <x:c r="H4530" s="11">
        <x:v>496.8</x:v>
      </x:c>
      <x:c r="I4530" s="11">
        <x:v>831.8</x:v>
      </x:c>
      <x:c r="J4530" s="11">
        <x:v>276.2</x:v>
      </x:c>
      <x:c r="K4530" s="11">
        <x:v>219.4</x:v>
      </x:c>
      <x:c r="L4530" s="11">
        <x:v>227.7</x:v>
      </x:c>
      <x:c r="M4530" s="11">
        <x:v>178.4</x:v>
      </x:c>
      <x:c r="N4530" s="11">
        <x:v>318.39999999999998</x:v>
      </x:c>
      <x:c r="O4530" s="11">
        <x:v>2723.1</x:v>
      </x:c>
      <x:c r="P4530" s="11">
        <x:v>-32.5</x:v>
      </x:c>
      <x:c r="Q4530" s="11">
        <x:v>36.299999999999997</x:v>
      </x:c>
      <x:c r="R4530" s="11">
        <x:v>23.7</x:v>
      </x:c>
      <x:c r="S4530" s="11">
        <x:v>-45.6</x:v>
      </x:c>
      <x:c r="T4530" s="11">
        <x:v>136.19999999999999</x:v>
      </x:c>
      <x:c r="U4530" s="11">
        <x:v>662.31970000000001</x:v>
      </x:c>
      <x:c r="V4530" s="11">
        <x:v>18</x:v>
      </x:c>
      <x:c r="W4530" s="12">
        <x:v>0</x:v>
      </x:c>
      <x:c r="X4530" s="8">
        <x:v>0</x:v>
      </x:c>
      <x:c r="Y4530" s="13">
        <x:f t="shared" si="420"/>
        <x:v>1.6923800564440263</x:v>
      </x:c>
      <x:c r="Z4530" s="13">
        <x:f t="shared" si="421"/>
        <x:v>0.53737486095661846</x:v>
      </x:c>
      <x:c r="AA4530" s="13">
        <x:f t="shared" si="422"/>
        <x:v>-2.53615127919911E-2</x:v>
      </x:c>
      <x:c r="AB4530" s="13">
        <x:f t="shared" si="423"/>
        <x:v>-1.8075639599555063E-2</x:v>
      </x:c>
      <x:c r="AC4530" s="13">
        <x:f t="shared" si="424"/>
        <x:v>0.14096460360173876</x:v>
      </x:c>
      <x:c r="AD4530" s="13">
        <x:f t="shared" si="425"/>
        <x:v>0.153615127919911</x:v>
      </x:c>
      <x:c r="AE4530" s="50" t="n">
        <x:f>IF(OR(NOT(ISNUMBER(Q4530)),NOT(ISNUMBER(R4530))),"",IF(Q4530&lt;R4530,1,0))</x:f>
        <x:v>0</x:v>
      </x:c>
      <x:c r="AF4530" s="50" t="n">
        <x:f>IFERROR(IF(AND(A4530=A4529,C4530=C4529+1,ISNUMBER(AE4529)),AE4529,""),"")</x:f>
        <x:v>0</x:v>
      </x:c>
      <x:c r="AG4530" s="52" t="n">
        <x:f>IFERROR(IF(AND(A4530=A4529,C4530=C4529+1,ISNUMBER(U4530),ISNUMBER(U4529),U4529&lt;&gt;0),U4530/U4529-1,""),"")</x:f>
        <x:v>1.7355481403740933</x:v>
      </x:c>
      <x:c r="AH4530" s="50" t="n">
        <x:f>IF(AND(ISNUMBER(AE4530),ISNUMBER(AF4530),ISNUMBER(AG4530)),IF(AND(AE4530=1,AF4530=1,AG4530&lt;0),1,0),"")</x:f>
        <x:v>0</x:v>
      </x:c>
      <x:c r="AI4530" s="50" t="n">
        <x:f>IF(AND(A4530=A4531,C4531=C4530+1,ISNUMBER(AH4531)),C4531,"")</x:f>
        <x:v>2010</x:v>
      </x:c>
      <x:c r="AJ4530" s="50" t="n">
        <x:f>IF(AND(A4530=A4531,C4531=C4530+1,ISNUMBER(AH4531)),AH4531,"")</x:f>
        <x:v>0</x:v>
      </x:c>
    </x:row>
    <x:row r="4531" ht="15">
      <x:c r="A4531" s="9" t="s">
        <x:v>314</x:v>
      </x:c>
      <x:c r="B4531" s="10">
        <x:v>40543</x:v>
      </x:c>
      <x:c r="C4531" s="9">
        <x:v>2010</x:v>
      </x:c>
      <x:c r="D4531" s="11">
        <x:v>1564.3</x:v>
      </x:c>
      <x:c r="E4531" s="11">
        <x:v>759.1</x:v>
      </x:c>
      <x:c r="F4531" s="11">
        <x:v>449.8</x:v>
      </x:c>
      <x:c r="G4531" s="11">
        <x:v>812.9</x:v>
      </x:c>
      <x:c r="H4531" s="11">
        <x:v>353.9</x:v>
      </x:c>
      <x:c r="I4531" s="11">
        <x:v>751.4</x:v>
      </x:c>
      <x:c r="J4531" s="11">
        <x:v>209.3</x:v>
      </x:c>
      <x:c r="K4531" s="11">
        <x:v>129.5</x:v>
      </x:c>
      <x:c r="L4531" s="11">
        <x:v>230.9</x:v>
      </x:c>
      <x:c r="M4531" s="11">
        <x:v>84.5</x:v>
      </x:c>
      <x:c r="N4531" s="11">
        <x:v>269.39999999999998</x:v>
      </x:c>
      <x:c r="O4531" s="11">
        <x:v>2668</x:v>
      </x:c>
      <x:c r="P4531" s="11">
        <x:v>-54.6</x:v>
      </x:c>
      <x:c r="Q4531" s="11">
        <x:v>9.9</x:v>
      </x:c>
      <x:c r="R4531" s="11">
        <x:v>14.1</x:v>
      </x:c>
      <x:c r="S4531" s="11">
        <x:v>-77.099999999999994</x:v>
      </x:c>
      <x:c r="T4531" s="11">
        <x:v>71.900000000000006</x:v>
      </x:c>
      <x:c r="U4531" s="11">
        <x:v>760.39739999999995</x:v>
      </x:c>
      <x:c r="V4531" s="11">
        <x:v>18</x:v>
      </x:c>
      <x:c r="W4531" s="12">
        <x:v>0</x:v>
      </x:c>
      <x:c r="X4531" s="8">
        <x:v>0</x:v>
      </x:c>
      <x:c r="Y4531" s="13">
        <x:f t="shared" si="420"/>
        <x:v>1.6876389506447309</x:v>
      </x:c>
      <x:c r="Z4531" s="13">
        <x:f t="shared" si="421"/>
        <x:v>0.51965735472735408</x:v>
      </x:c>
      <x:c r="AA4531" s="13">
        <x:f t="shared" si="422"/>
        <x:v>-4.92872211212683E-2</x:v>
      </x:c>
      <x:c r="AB4531" s="13">
        <x:f t="shared" si="423"/>
        <x:v>-3.4903790832960434E-2</x:v>
      </x:c>
      <x:c r="AC4531" s="13">
        <x:f t="shared" si="424"/>
        <x:v>8.8448763685570184E-2</x:v>
      </x:c>
      <x:c r="AD4531" s="13">
        <x:f t="shared" si="425"/>
        <x:v>0.13379786485968165</x:v>
      </x:c>
      <x:c r="AE4531" s="50" t="n">
        <x:f>IF(OR(NOT(ISNUMBER(Q4531)),NOT(ISNUMBER(R4531))),"",IF(Q4531&lt;R4531,1,0))</x:f>
        <x:v>1</x:v>
      </x:c>
      <x:c r="AF4531" s="50" t="n">
        <x:f>IFERROR(IF(AND(A4531=A4530,C4531=C4530+1,ISNUMBER(AE4530)),AE4530,""),"")</x:f>
        <x:v>0</x:v>
      </x:c>
      <x:c r="AG4531" s="52" t="n">
        <x:f>IFERROR(IF(AND(A4531=A4530,C4531=C4530+1,ISNUMBER(U4531),ISNUMBER(U4530),U4530&lt;&gt;0),U4531/U4530-1,""),"")</x:f>
        <x:v>0.14808211200723753</x:v>
      </x:c>
      <x:c r="AH4531" s="50" t="n">
        <x:f>IF(AND(ISNUMBER(AE4531),ISNUMBER(AF4531),ISNUMBER(AG4531)),IF(AND(AE4531=1,AF4531=1,AG4531&lt;0),1,0),"")</x:f>
        <x:v>0</x:v>
      </x:c>
      <x:c r="AI4531" s="50" t="n">
        <x:f>IF(AND(A4531=A4532,C4532=C4531+1,ISNUMBER(AH4532)),C4532,"")</x:f>
        <x:v>2011</x:v>
      </x:c>
      <x:c r="AJ4531" s="50" t="n">
        <x:f>IF(AND(A4531=A4532,C4532=C4531+1,ISNUMBER(AH4532)),AH4532,"")</x:f>
        <x:v>0</x:v>
      </x:c>
    </x:row>
    <x:row r="4532" ht="15">
      <x:c r="A4532" s="9" t="s">
        <x:v>314</x:v>
      </x:c>
      <x:c r="B4532" s="10">
        <x:v>40908</x:v>
      </x:c>
      <x:c r="C4532" s="9">
        <x:v>2011</x:v>
      </x:c>
      <x:c r="D4532" s="11">
        <x:v>1469.2</x:v>
      </x:c>
      <x:c r="E4532" s="11">
        <x:v>742.5</x:v>
      </x:c>
      <x:c r="F4532" s="11">
        <x:v>378.7</x:v>
      </x:c>
      <x:c r="G4532" s="11">
        <x:v>761.7</x:v>
      </x:c>
      <x:c r="H4532" s="11">
        <x:v>279.60000000000002</x:v>
      </x:c>
      <x:c r="I4532" s="11">
        <x:v>707.5</x:v>
      </x:c>
      <x:c r="J4532" s="11">
        <x:v>187.7</x:v>
      </x:c>
      <x:c r="K4532" s="11">
        <x:v>126.9</x:v>
      </x:c>
      <x:c r="L4532" s="11">
        <x:v>223.4</x:v>
      </x:c>
      <x:c r="M4532" s="11">
        <x:v>8.6999999999999993</x:v>
      </x:c>
      <x:c r="N4532" s="11">
        <x:v>270.89999999999998</x:v>
      </x:c>
      <x:c r="O4532" s="11">
        <x:v>2808.4</x:v>
      </x:c>
      <x:c r="P4532" s="11">
        <x:v>25.6</x:v>
      </x:c>
      <x:c r="Q4532" s="11">
        <x:v>79.599999999999994</x:v>
      </x:c>
      <x:c r="R4532" s="11">
        <x:v>14.8</x:v>
      </x:c>
      <x:c r="S4532" s="11">
        <x:v>-0.3</x:v>
      </x:c>
      <x:c r="T4532" s="11">
        <x:v>71.099999999999994</x:v>
      </x:c>
      <x:c r="U4532" s="11">
        <x:v>496.29660000000001</x:v>
      </x:c>
      <x:c r="V4532" s="11">
        <x:v>18</x:v>
      </x:c>
      <x:c r="W4532" s="12">
        <x:v>0</x:v>
      </x:c>
      <x:c r="X4532" s="8">
        <x:v>0</x:v>
      </x:c>
      <x:c r="Y4532" s="13">
        <x:f t="shared" si="420"/>
        <x:v>1.9606548719302879</x:v>
      </x:c>
      <x:c r="Z4532" s="13">
        <x:f t="shared" si="421"/>
        <x:v>0.51844541246937115</x:v>
      </x:c>
      <x:c r="AA4532" s="13">
        <x:f t="shared" si="422"/>
        <x:v>-2.0419275796351754E-4</x:v>
      </x:c>
      <x:c r="AB4532" s="13">
        <x:f t="shared" si="423"/>
        <x:v>1.7424448679553499E-2</x:v>
      </x:c>
      <x:c r="AC4532" s="13">
        <x:f t="shared" si="424"/>
        <x:v>9.3343836155966906E-2</x:v>
      </x:c>
      <x:c r="AD4532" s="13">
        <x:f t="shared" si="425"/>
        <x:v>0.12775660223250748</x:v>
      </x:c>
      <x:c r="AE4532" s="50" t="n">
        <x:f>IF(OR(NOT(ISNUMBER(Q4532)),NOT(ISNUMBER(R4532))),"",IF(Q4532&lt;R4532,1,0))</x:f>
        <x:v>0</x:v>
      </x:c>
      <x:c r="AF4532" s="50" t="n">
        <x:f>IFERROR(IF(AND(A4532=A4531,C4532=C4531+1,ISNUMBER(AE4531)),AE4531,""),"")</x:f>
        <x:v>1</x:v>
      </x:c>
      <x:c r="AG4532" s="52" t="n">
        <x:f>IFERROR(IF(AND(A4532=A4531,C4532=C4531+1,ISNUMBER(U4532),ISNUMBER(U4531),U4531&lt;&gt;0),U4532/U4531-1,""),"")</x:f>
        <x:v>-0.3473194411238123</x:v>
      </x:c>
      <x:c r="AH4532" s="50" t="n">
        <x:f>IF(AND(ISNUMBER(AE4532),ISNUMBER(AF4532),ISNUMBER(AG4532)),IF(AND(AE4532=1,AF4532=1,AG4532&lt;0),1,0),"")</x:f>
        <x:v>0</x:v>
      </x:c>
      <x:c r="AI4532" s="50" t="n">
        <x:f>IF(AND(A4532=A4533,C4533=C4532+1,ISNUMBER(AH4533)),C4533,"")</x:f>
        <x:v>2012</x:v>
      </x:c>
      <x:c r="AJ4532" s="50" t="n">
        <x:f>IF(AND(A4532=A4533,C4533=C4532+1,ISNUMBER(AH4533)),AH4533,"")</x:f>
        <x:v>0</x:v>
      </x:c>
    </x:row>
    <x:row r="4533" ht="15">
      <x:c r="A4533" s="9" t="s">
        <x:v>314</x:v>
      </x:c>
      <x:c r="B4533" s="10">
        <x:v>41274</x:v>
      </x:c>
      <x:c r="C4533" s="9">
        <x:v>2012</x:v>
      </x:c>
      <x:c r="D4533" s="11">
        <x:v>1418.8</x:v>
      </x:c>
      <x:c r="E4533" s="11">
        <x:v>734.3</x:v>
      </x:c>
      <x:c r="F4533" s="11">
        <x:v>441.9</x:v>
      </x:c>
      <x:c r="G4533" s="11">
        <x:v>710</x:v>
      </x:c>
      <x:c r="H4533" s="11">
        <x:v>269.10000000000002</x:v>
      </x:c>
      <x:c r="I4533" s="11">
        <x:v>708.8</x:v>
      </x:c>
      <x:c r="J4533" s="11">
        <x:v>197.7</x:v>
      </x:c>
      <x:c r="K4533" s="11">
        <x:v>128.1</x:v>
      </x:c>
      <x:c r="L4533" s="11">
        <x:v>224</x:v>
      </x:c>
      <x:c r="M4533" s="11">
        <x:v>89.4</x:v>
      </x:c>
      <x:c r="N4533" s="11">
        <x:v>179.7</x:v>
      </x:c>
      <x:c r="O4533" s="11">
        <x:v>2635.5</x:v>
      </x:c>
      <x:c r="P4533" s="11">
        <x:v>57.9</x:v>
      </x:c>
      <x:c r="Q4533" s="11">
        <x:v>103.5</x:v>
      </x:c>
      <x:c r="R4533" s="11">
        <x:v>4.5999999999999996</x:v>
      </x:c>
      <x:c r="S4533" s="11">
        <x:v>26.3</x:v>
      </x:c>
      <x:c r="T4533" s="11">
        <x:v>57.5</x:v>
      </x:c>
      <x:c r="U4533" s="11">
        <x:v>714.91330000000005</x:v>
      </x:c>
      <x:c r="V4533" s="11">
        <x:v>18</x:v>
      </x:c>
      <x:c r="W4533" s="12">
        <x:v>0</x:v>
      </x:c>
      <x:c r="X4533" s="8">
        <x:v>0</x:v>
      </x:c>
      <x:c r="Y4533" s="13">
        <x:f t="shared" si="420"/>
        <x:v>1.6616881647431545</x:v>
      </x:c>
      <x:c r="Z4533" s="13">
        <x:f t="shared" si="421"/>
        <x:v>0.50042289258528339</x:v>
      </x:c>
      <x:c r="AA4533" s="13">
        <x:f t="shared" si="422"/>
        <x:v>1.853679165491965E-2</x:v>
      </x:c>
      <x:c r="AB4533" s="13">
        <x:f t="shared" si="423"/>
        <x:v>4.0809134479842121E-2</x:v>
      </x:c>
      <x:c r="AC4533" s="13">
        <x:f t="shared" si="424"/>
        <x:v>8.098591549295775E-2</x:v>
      </x:c>
      <x:c r="AD4533" s="13">
        <x:f t="shared" si="425"/>
        <x:v>0.13934310685085988</x:v>
      </x:c>
      <x:c r="AE4533" s="50" t="n">
        <x:f>IF(OR(NOT(ISNUMBER(Q4533)),NOT(ISNUMBER(R4533))),"",IF(Q4533&lt;R4533,1,0))</x:f>
        <x:v>0</x:v>
      </x:c>
      <x:c r="AF4533" s="50" t="n">
        <x:f>IFERROR(IF(AND(A4533=A4532,C4533=C4532+1,ISNUMBER(AE4532)),AE4532,""),"")</x:f>
        <x:v>0</x:v>
      </x:c>
      <x:c r="AG4533" s="52" t="n">
        <x:f>IFERROR(IF(AND(A4533=A4532,C4533=C4532+1,ISNUMBER(U4533),ISNUMBER(U4532),U4532&lt;&gt;0),U4533/U4532-1,""),"")</x:f>
        <x:v>0.44049606626360127</x:v>
      </x:c>
      <x:c r="AH4533" s="50" t="n">
        <x:f>IF(AND(ISNUMBER(AE4533),ISNUMBER(AF4533),ISNUMBER(AG4533)),IF(AND(AE4533=1,AF4533=1,AG4533&lt;0),1,0),"")</x:f>
        <x:v>0</x:v>
      </x:c>
      <x:c r="AI4533" s="50" t="n">
        <x:f>IF(AND(A4533=A4534,C4534=C4533+1,ISNUMBER(AH4534)),C4534,"")</x:f>
        <x:v>2013</x:v>
      </x:c>
      <x:c r="AJ4533" s="50" t="n">
        <x:f>IF(AND(A4533=A4534,C4534=C4533+1,ISNUMBER(AH4534)),AH4534,"")</x:f>
        <x:v>0</x:v>
      </x:c>
    </x:row>
    <x:row r="4534" ht="15">
      <x:c r="A4534" s="9" t="s">
        <x:v>314</x:v>
      </x:c>
      <x:c r="B4534" s="10">
        <x:v>41639</x:v>
      </x:c>
      <x:c r="C4534" s="9">
        <x:v>2013</x:v>
      </x:c>
      <x:c r="D4534" s="11">
        <x:v>1398.8</x:v>
      </x:c>
      <x:c r="E4534" s="11">
        <x:v>744.4</x:v>
      </x:c>
      <x:c r="F4534" s="11">
        <x:v>375.3</x:v>
      </x:c>
      <x:c r="G4534" s="11">
        <x:v>705.7</x:v>
      </x:c>
      <x:c r="H4534" s="11">
        <x:v>267.5</x:v>
      </x:c>
      <x:c r="I4534" s="11">
        <x:v>693.1</x:v>
      </x:c>
      <x:c r="J4534" s="11">
        <x:v>172.2</x:v>
      </x:c>
      <x:c r="K4534" s="11">
        <x:v>118.7</x:v>
      </x:c>
      <x:c r="L4534" s="11">
        <x:v>220.4</x:v>
      </x:c>
      <x:c r="M4534" s="11">
        <x:v>7.9</x:v>
      </x:c>
      <x:c r="N4534" s="11">
        <x:v>259.60000000000002</x:v>
      </x:c>
      <x:c r="O4534" s="11">
        <x:v>2719.8</x:v>
      </x:c>
      <x:c r="P4534" s="11">
        <x:v>15.4</x:v>
      </x:c>
      <x:c r="Q4534" s="11">
        <x:v>59.7</x:v>
      </x:c>
      <x:c r="R4534" s="11">
        <x:v>3.6</x:v>
      </x:c>
      <x:c r="S4534" s="11">
        <x:v>-15</x:v>
      </x:c>
      <x:c r="T4534" s="11">
        <x:v>59.9</x:v>
      </x:c>
      <x:c r="U4534" s="11">
        <x:v>1250.7684999999999</x:v>
      </x:c>
      <x:c r="V4534" s="11">
        <x:v>18</x:v>
      </x:c>
      <x:c r="W4534" s="12">
        <x:v>0</x:v>
      </x:c>
      <x:c r="X4534" s="8">
        <x:v>0</x:v>
      </x:c>
      <x:c r="Y4534" s="13">
        <x:f t="shared" si="420"/>
        <x:v>1.9834798827604583</x:v>
      </x:c>
      <x:c r="Z4534" s="13">
        <x:f t="shared" si="421"/>
        <x:v>0.50450386045181594</x:v>
      </x:c>
      <x:c r="AA4534" s="13">
        <x:f t="shared" si="422"/>
        <x:v>-1.0723477266228196E-2</x:v>
      </x:c>
      <x:c r="AB4534" s="13">
        <x:f t="shared" si="423"/>
        <x:v>1.1009436659994281E-2</x:v>
      </x:c>
      <x:c r="AC4534" s="13">
        <x:f t="shared" si="424"/>
        <x:v>8.4880260734022953E-2</x:v>
      </x:c>
      <x:c r="AD4534" s="13">
        <x:f t="shared" si="425"/>
        <x:v>0.12310551901629968</x:v>
      </x:c>
      <x:c r="AE4534" s="50" t="n">
        <x:f>IF(OR(NOT(ISNUMBER(Q4534)),NOT(ISNUMBER(R4534))),"",IF(Q4534&lt;R4534,1,0))</x:f>
        <x:v>0</x:v>
      </x:c>
      <x:c r="AF4534" s="50" t="n">
        <x:f>IFERROR(IF(AND(A4534=A4533,C4534=C4533+1,ISNUMBER(AE4533)),AE4533,""),"")</x:f>
        <x:v>0</x:v>
      </x:c>
      <x:c r="AG4534" s="52" t="n">
        <x:f>IFERROR(IF(AND(A4534=A4533,C4534=C4533+1,ISNUMBER(U4534),ISNUMBER(U4533),U4533&lt;&gt;0),U4534/U4533-1,""),"")</x:f>
        <x:v>0.7495387202895789</x:v>
      </x:c>
      <x:c r="AH4534" s="50" t="n">
        <x:f>IF(AND(ISNUMBER(AE4534),ISNUMBER(AF4534),ISNUMBER(AG4534)),IF(AND(AE4534=1,AF4534=1,AG4534&lt;0),1,0),"")</x:f>
        <x:v>0</x:v>
      </x:c>
      <x:c r="AI4534" s="50" t="n">
        <x:f>IF(AND(A4534=A4535,C4535=C4534+1,ISNUMBER(AH4535)),C4535,"")</x:f>
        <x:v>2014</x:v>
      </x:c>
      <x:c r="AJ4534" s="50" t="n">
        <x:f>IF(AND(A4534=A4535,C4535=C4534+1,ISNUMBER(AH4535)),AH4535,"")</x:f>
        <x:v>0</x:v>
      </x:c>
    </x:row>
    <x:row r="4535" ht="15">
      <x:c r="A4535" s="9" t="s">
        <x:v>314</x:v>
      </x:c>
      <x:c r="B4535" s="10">
        <x:v>42004</x:v>
      </x:c>
      <x:c r="C4535" s="9">
        <x:v>2014</x:v>
      </x:c>
      <x:c r="D4535" s="11">
        <x:v>1384.3</x:v>
      </x:c>
      <x:c r="E4535" s="11">
        <x:v>723.9</x:v>
      </x:c>
      <x:c r="F4535" s="11">
        <x:v>382.1</x:v>
      </x:c>
      <x:c r="G4535" s="11">
        <x:v>720</x:v>
      </x:c>
      <x:c r="H4535" s="11">
        <x:v>272.39999999999998</x:v>
      </x:c>
      <x:c r="I4535" s="11">
        <x:v>664.3</x:v>
      </x:c>
      <x:c r="J4535" s="11">
        <x:v>175.6</x:v>
      </x:c>
      <x:c r="K4535" s="11">
        <x:v>110.3</x:v>
      </x:c>
      <x:c r="L4535" s="11">
        <x:v>225.4</x:v>
      </x:c>
      <x:c r="M4535" s="11">
        <x:v>9.5</x:v>
      </x:c>
      <x:c r="N4535" s="11">
        <x:v>262.89999999999998</x:v>
      </x:c>
      <x:c r="O4535" s="11">
        <x:v>2633.9</x:v>
      </x:c>
      <x:c r="P4535" s="11">
        <x:v>53.2</x:v>
      </x:c>
      <x:c r="Q4535" s="11">
        <x:v>96.8</x:v>
      </x:c>
      <x:c r="R4535" s="11">
        <x:v>4.0999999999999996</x:v>
      </x:c>
      <x:c r="S4535" s="11">
        <x:v>33</x:v>
      </x:c>
      <x:c r="T4535" s="11">
        <x:v>67.099999999999994</x:v>
      </x:c>
      <x:c r="U4535" s="11">
        <x:v>1030.3532</x:v>
      </x:c>
      <x:c r="V4535" s="11">
        <x:v>18</x:v>
      </x:c>
      <x:c r="W4535" s="12">
        <x:v>0</x:v>
      </x:c>
      <x:c r="X4535" s="8">
        <x:v>0</x:v>
      </x:c>
      <x:c r="Y4535" s="13">
        <x:f t="shared" si="420"/>
        <x:v>1.8945302276890865</x:v>
      </x:c>
      <x:c r="Z4535" s="13">
        <x:f t="shared" si="421"/>
        <x:v>0.52011847142960344</x:v>
      </x:c>
      <x:c r="AA4535" s="13">
        <x:f t="shared" si="422"/>
        <x:v>2.3838763273856825E-2</x:v>
      </x:c>
      <x:c r="AB4535" s="13">
        <x:f t="shared" si="423"/>
        <x:v>3.8430975944520697E-2</x:v>
      </x:c>
      <x:c r="AC4535" s="13">
        <x:f t="shared" si="424"/>
        <x:v>9.3194444444444441E-2</x:v>
      </x:c>
      <x:c r="AD4535" s="13">
        <x:f t="shared" si="425"/>
        <x:v>0.12685111608755328</x:v>
      </x:c>
      <x:c r="AE4535" s="50" t="n">
        <x:f>IF(OR(NOT(ISNUMBER(Q4535)),NOT(ISNUMBER(R4535))),"",IF(Q4535&lt;R4535,1,0))</x:f>
        <x:v>0</x:v>
      </x:c>
      <x:c r="AF4535" s="50" t="n">
        <x:f>IFERROR(IF(AND(A4535=A4534,C4535=C4534+1,ISNUMBER(AE4534)),AE4534,""),"")</x:f>
        <x:v>0</x:v>
      </x:c>
      <x:c r="AG4535" s="52" t="n">
        <x:f>IFERROR(IF(AND(A4535=A4534,C4535=C4534+1,ISNUMBER(U4535),ISNUMBER(U4534),U4534&lt;&gt;0),U4535/U4534-1,""),"")</x:f>
        <x:v>-0.17622389754778756</x:v>
      </x:c>
      <x:c r="AH4535" s="50" t="n">
        <x:f>IF(AND(ISNUMBER(AE4535),ISNUMBER(AF4535),ISNUMBER(AG4535)),IF(AND(AE4535=1,AF4535=1,AG4535&lt;0),1,0),"")</x:f>
        <x:v>0</x:v>
      </x:c>
      <x:c r="AI4535" s="50" t="n">
        <x:f>IF(AND(A4535=A4536,C4536=C4535+1,ISNUMBER(AH4536)),C4536,"")</x:f>
        <x:v>2015</x:v>
      </x:c>
      <x:c r="AJ4535" s="50" t="n">
        <x:f>IF(AND(A4535=A4536,C4536=C4535+1,ISNUMBER(AH4536)),AH4536,"")</x:f>
        <x:v>0</x:v>
      </x:c>
    </x:row>
    <x:row r="4536" ht="15">
      <x:c r="A4536" s="9" t="s">
        <x:v>314</x:v>
      </x:c>
      <x:c r="B4536" s="10">
        <x:v>42369</x:v>
      </x:c>
      <x:c r="C4536" s="9">
        <x:v>2015</x:v>
      </x:c>
      <x:c r="D4536" s="11">
        <x:v>1590.5</x:v>
      </x:c>
      <x:c r="E4536" s="11">
        <x:v>898.7</x:v>
      </x:c>
      <x:c r="F4536" s="11">
        <x:v>753.1</x:v>
      </x:c>
      <x:c r="G4536" s="11">
        <x:v>940.9</x:v>
      </x:c>
      <x:c r="H4536" s="11">
        <x:v>419.7</x:v>
      </x:c>
      <x:c r="I4536" s="11">
        <x:v>649.6</x:v>
      </x:c>
      <x:c r="J4536" s="11">
        <x:v>183</x:v>
      </x:c>
      <x:c r="K4536" s="11">
        <x:v>146.19999999999999</x:v>
      </x:c>
      <x:c r="L4536" s="11">
        <x:v>242.9</x:v>
      </x:c>
      <x:c r="M4536" s="11">
        <x:v>316</x:v>
      </x:c>
      <x:c r="N4536" s="11">
        <x:v>103.7</x:v>
      </x:c>
      <x:c r="O4536" s="11">
        <x:v>2566.4</x:v>
      </x:c>
      <x:c r="P4536" s="11">
        <x:v>65.900000000000006</x:v>
      </x:c>
      <x:c r="Q4536" s="11">
        <x:v>102.2</x:v>
      </x:c>
      <x:c r="R4536" s="11">
        <x:v>11.1</x:v>
      </x:c>
      <x:c r="S4536" s="11">
        <x:v>36</x:v>
      </x:c>
      <x:c r="T4536" s="11">
        <x:v>41</x:v>
      </x:c>
      <x:c r="U4536" s="11">
        <x:v>849.17449999999997</x:v>
      </x:c>
      <x:c r="V4536" s="11">
        <x:v>18</x:v>
      </x:c>
      <x:c r="W4536" s="12">
        <x:v>0</x:v>
      </x:c>
      <x:c r="X4536" s="8">
        <x:v>0</x:v>
      </x:c>
      <x:c r="Y4536" s="13">
        <x:f t="shared" si="420"/>
        <x:v>1.1933342185632718</x:v>
      </x:c>
      <x:c r="Z4536" s="13">
        <x:f t="shared" si="421"/>
        <x:v>0.59157497642250867</x:v>
      </x:c>
      <x:c r="AA4536" s="13">
        <x:f t="shared" si="422"/>
        <x:v>2.2634391700723042E-2</x:v>
      </x:c>
      <x:c r="AB4536" s="13">
        <x:f t="shared" si="423"/>
        <x:v>4.1433511474379132E-2</x:v>
      </x:c>
      <x:c r="AC4536" s="13">
        <x:f t="shared" si="424"/>
        <x:v>4.3575300244446807E-2</x:v>
      </x:c>
      <x:c r="AD4536" s="13">
        <x:f t="shared" si="425"/>
        <x:v>0.1150581578120088</x:v>
      </x:c>
      <x:c r="AE4536" s="50" t="n">
        <x:f>IF(OR(NOT(ISNUMBER(Q4536)),NOT(ISNUMBER(R4536))),"",IF(Q4536&lt;R4536,1,0))</x:f>
        <x:v>0</x:v>
      </x:c>
      <x:c r="AF4536" s="50" t="n">
        <x:f>IFERROR(IF(AND(A4536=A4535,C4536=C4535+1,ISNUMBER(AE4535)),AE4535,""),"")</x:f>
        <x:v>0</x:v>
      </x:c>
      <x:c r="AG4536" s="52" t="n">
        <x:f>IFERROR(IF(AND(A4536=A4535,C4536=C4535+1,ISNUMBER(U4536),ISNUMBER(U4535),U4535&lt;&gt;0),U4536/U4535-1,""),"")</x:f>
        <x:v>-0.17584135226638797</x:v>
      </x:c>
      <x:c r="AH4536" s="50" t="n">
        <x:f>IF(AND(ISNUMBER(AE4536),ISNUMBER(AF4536),ISNUMBER(AG4536)),IF(AND(AE4536=1,AF4536=1,AG4536&lt;0),1,0),"")</x:f>
        <x:v>0</x:v>
      </x:c>
      <x:c r="AI4536" s="50" t="n">
        <x:f>IF(AND(A4536=A4537,C4537=C4536+1,ISNUMBER(AH4537)),C4537,"")</x:f>
        <x:v>2016</x:v>
      </x:c>
      <x:c r="AJ4536" s="50" t="n">
        <x:f>IF(AND(A4536=A4537,C4537=C4536+1,ISNUMBER(AH4537)),AH4537,"")</x:f>
        <x:v>0</x:v>
      </x:c>
    </x:row>
    <x:row r="4537" ht="15">
      <x:c r="A4537" s="9" t="s">
        <x:v>314</x:v>
      </x:c>
      <x:c r="B4537" s="10">
        <x:v>42735</x:v>
      </x:c>
      <x:c r="C4537" s="9">
        <x:v>2016</x:v>
      </x:c>
      <x:c r="D4537" s="11">
        <x:v>1489.6</x:v>
      </x:c>
      <x:c r="E4537" s="11">
        <x:v>911.1</x:v>
      </x:c>
      <x:c r="F4537" s="11">
        <x:v>660.4</x:v>
      </x:c>
      <x:c r="G4537" s="11">
        <x:v>953.3</x:v>
      </x:c>
      <x:c r="H4537" s="11">
        <x:v>409.2</x:v>
      </x:c>
      <x:c r="I4537" s="11">
        <x:v>536.29999999999995</x:v>
      </x:c>
      <x:c r="J4537" s="11">
        <x:v>19.8</x:v>
      </x:c>
      <x:c r="K4537" s="11">
        <x:v>127</x:v>
      </x:c>
      <x:c r="L4537" s="11">
        <x:v>250.6</x:v>
      </x:c>
      <x:c r="M4537" s="11">
        <x:v>200.1</x:v>
      </x:c>
      <x:c r="N4537" s="11">
        <x:v>209.1</x:v>
      </x:c>
      <x:c r="O4537" s="11">
        <x:v>2845.2</x:v>
      </x:c>
      <x:c r="P4537" s="11">
        <x:v>-94.7</x:v>
      </x:c>
      <x:c r="Q4537" s="11">
        <x:v>-54.9</x:v>
      </x:c>
      <x:c r="R4537" s="11">
        <x:v>14</x:v>
      </x:c>
      <x:c r="S4537" s="11">
        <x:v>-122.1</x:v>
      </x:c>
      <x:c r="T4537" s="11">
        <x:v>57.8</x:v>
      </x:c>
      <x:c r="U4537" s="11">
        <x:v>610.38699999999994</x:v>
      </x:c>
      <x:c r="V4537" s="11">
        <x:v>18</x:v>
      </x:c>
      <x:c r="W4537" s="12">
        <x:v>0</x:v>
      </x:c>
      <x:c r="X4537" s="8">
        <x:v>0</x:v>
      </x:c>
      <x:c r="Y4537" s="13">
        <x:f t="shared" si="420"/>
        <x:v>1.3796184130829801</x:v>
      </x:c>
      <x:c r="Z4537" s="13">
        <x:f t="shared" si="421"/>
        <x:v>0.63997046186895812</x:v>
      </x:c>
      <x:c r="AA4537" s="13">
        <x:f t="shared" si="422"/>
        <x:v>-8.1968313641245974E-2</x:v>
      </x:c>
      <x:c r="AB4537" s="13">
        <x:f t="shared" si="423"/>
        <x:v>-6.3574113856068745E-2</x:v>
      </x:c>
      <x:c r="AC4537" s="13">
        <x:f t="shared" si="424"/>
        <x:v>6.0631490611559848E-2</x:v>
      </x:c>
      <x:c r="AD4537" s="13">
        <x:f t="shared" si="425"/>
        <x:v>1.3292158968850699E-2</x:v>
      </x:c>
      <x:c r="AE4537" s="50" t="n">
        <x:f>IF(OR(NOT(ISNUMBER(Q4537)),NOT(ISNUMBER(R4537))),"",IF(Q4537&lt;R4537,1,0))</x:f>
        <x:v>1</x:v>
      </x:c>
      <x:c r="AF4537" s="50" t="n">
        <x:f>IFERROR(IF(AND(A4537=A4536,C4537=C4536+1,ISNUMBER(AE4536)),AE4536,""),"")</x:f>
        <x:v>0</x:v>
      </x:c>
      <x:c r="AG4537" s="52" t="n">
        <x:f>IFERROR(IF(AND(A4537=A4536,C4537=C4536+1,ISNUMBER(U4537),ISNUMBER(U4536),U4536&lt;&gt;0),U4537/U4536-1,""),"")</x:f>
        <x:v>-0.28119956498929255</x:v>
      </x:c>
      <x:c r="AH4537" s="50" t="n">
        <x:f>IF(AND(ISNUMBER(AE4537),ISNUMBER(AF4537),ISNUMBER(AG4537)),IF(AND(AE4537=1,AF4537=1,AG4537&lt;0),1,0),"")</x:f>
        <x:v>0</x:v>
      </x:c>
      <x:c r="AI4537" s="50" t="n">
        <x:f>IF(AND(A4537=A4538,C4538=C4537+1,ISNUMBER(AH4538)),C4538,"")</x:f>
        <x:v>2017</x:v>
      </x:c>
      <x:c r="AJ4537" s="50" t="n">
        <x:f>IF(AND(A4537=A4538,C4538=C4537+1,ISNUMBER(AH4538)),AH4538,"")</x:f>
        <x:v>0</x:v>
      </x:c>
    </x:row>
    <x:row r="4538" ht="15">
      <x:c r="A4538" s="9" t="s">
        <x:v>314</x:v>
      </x:c>
      <x:c r="B4538" s="10">
        <x:v>43100</x:v>
      </x:c>
      <x:c r="C4538" s="9">
        <x:v>2017</x:v>
      </x:c>
      <x:c r="D4538" s="11">
        <x:v>1341.4</x:v>
      </x:c>
      <x:c r="E4538" s="11">
        <x:v>838.9</x:v>
      </x:c>
      <x:c r="F4538" s="11">
        <x:v>604.1</x:v>
      </x:c>
      <x:c r="G4538" s="11">
        <x:v>870.9</x:v>
      </x:c>
      <x:c r="H4538" s="11">
        <x:v>358.2</x:v>
      </x:c>
      <x:c r="I4538" s="11">
        <x:v>470.5</x:v>
      </x:c>
      <x:c r="J4538" s="11">
        <x:v>-58.1</x:v>
      </x:c>
      <x:c r="K4538" s="11">
        <x:v>108.2</x:v>
      </x:c>
      <x:c r="L4538" s="11">
        <x:v>243.5</x:v>
      </x:c>
      <x:c r="M4538" s="11">
        <x:v>155.1</x:v>
      </x:c>
      <x:c r="N4538" s="11">
        <x:v>203.1</x:v>
      </x:c>
      <x:c r="O4538" s="11">
        <x:v>2878.4</x:v>
      </x:c>
      <x:c r="P4538" s="11">
        <x:v>-36.299999999999997</x:v>
      </x:c>
      <x:c r="Q4538" s="11">
        <x:v>0.4</x:v>
      </x:c>
      <x:c r="R4538" s="11">
        <x:v>15.6</x:v>
      </x:c>
      <x:c r="S4538" s="11">
        <x:v>-60.2</x:v>
      </x:c>
      <x:c r="T4538" s="11">
        <x:v>62</x:v>
      </x:c>
      <x:c r="U4538" s="11">
        <x:v>1042.308</x:v>
      </x:c>
      <x:c r="V4538" s="11">
        <x:v>18</x:v>
      </x:c>
      <x:c r="W4538" s="12">
        <x:v>0</x:v>
      </x:c>
      <x:c r="X4538" s="8">
        <x:v>0</x:v>
      </x:c>
      <x:c r="Y4538" s="13">
        <x:f t="shared" si="420"/>
        <x:v>1.3886773712961429</x:v>
      </x:c>
      <x:c r="Z4538" s="13">
        <x:f t="shared" si="421"/>
        <x:v>0.6492470553153421</x:v>
      </x:c>
      <x:c r="AA4538" s="13">
        <x:f t="shared" si="422"/>
        <x:v>-4.4878485164753242E-2</x:v>
      </x:c>
      <x:c r="AB4538" s="13">
        <x:f t="shared" si="423"/>
        <x:v>-2.7061279260474129E-2</x:v>
      </x:c>
      <x:c r="AC4538" s="13">
        <x:f t="shared" si="424"/>
        <x:v>7.1190722241359514E-2</x:v>
      </x:c>
      <x:c r="AD4538" s="13">
        <x:f t="shared" si="425"/>
        <x:v>-4.3312956612494409E-2</x:v>
      </x:c>
      <x:c r="AE4538" s="50" t="n">
        <x:f>IF(OR(NOT(ISNUMBER(Q4538)),NOT(ISNUMBER(R4538))),"",IF(Q4538&lt;R4538,1,0))</x:f>
        <x:v>1</x:v>
      </x:c>
      <x:c r="AF4538" s="50" t="n">
        <x:f>IFERROR(IF(AND(A4538=A4537,C4538=C4537+1,ISNUMBER(AE4537)),AE4537,""),"")</x:f>
        <x:v>1</x:v>
      </x:c>
      <x:c r="AG4538" s="52" t="n">
        <x:f>IFERROR(IF(AND(A4538=A4537,C4538=C4537+1,ISNUMBER(U4538),ISNUMBER(U4537),U4537&lt;&gt;0),U4538/U4537-1,""),"")</x:f>
        <x:v>0.7076182815164807</x:v>
      </x:c>
      <x:c r="AH4538" s="50" t="n">
        <x:f>IF(AND(ISNUMBER(AE4538),ISNUMBER(AF4538),ISNUMBER(AG4538)),IF(AND(AE4538=1,AF4538=1,AG4538&lt;0),1,0),"")</x:f>
        <x:v>0</x:v>
      </x:c>
      <x:c r="AI4538" s="50" t="n">
        <x:f>IF(AND(A4538=A4539,C4539=C4538+1,ISNUMBER(AH4539)),C4539,"")</x:f>
        <x:v>2018</x:v>
      </x:c>
      <x:c r="AJ4538" s="50" t="n">
        <x:f>IF(AND(A4538=A4539,C4539=C4538+1,ISNUMBER(AH4539)),AH4539,"")</x:f>
        <x:v>0</x:v>
      </x:c>
    </x:row>
    <x:row r="4539" ht="15">
      <x:c r="A4539" s="9" t="s">
        <x:v>314</x:v>
      </x:c>
      <x:c r="B4539" s="10">
        <x:v>43465</x:v>
      </x:c>
      <x:c r="C4539" s="9">
        <x:v>2018</x:v>
      </x:c>
      <x:c r="D4539" s="11">
        <x:v>1240.9000000000001</x:v>
      </x:c>
      <x:c r="E4539" s="11">
        <x:v>778.2</x:v>
      </x:c>
      <x:c r="F4539" s="11">
        <x:v>512.29999999999995</x:v>
      </x:c>
      <x:c r="G4539" s="11">
        <x:v>778</x:v>
      </x:c>
      <x:c r="H4539" s="11">
        <x:v>270.89999999999998</x:v>
      </x:c>
      <x:c r="I4539" s="11">
        <x:v>462.9</x:v>
      </x:c>
      <x:c r="J4539" s="11">
        <x:v>-68.3</x:v>
      </x:c>
      <x:c r="K4539" s="11">
        <x:v>83.3</x:v>
      </x:c>
      <x:c r="L4539" s="11">
        <x:v>207.2</x:v>
      </x:c>
      <x:c r="M4539" s="11">
        <x:v>65.099999999999994</x:v>
      </x:c>
      <x:c r="N4539" s="11">
        <x:v>205.8</x:v>
      </x:c>
      <x:c r="O4539" s="11">
        <x:v>2431.8000000000002</x:v>
      </x:c>
      <x:c r="P4539" s="11">
        <x:v>26.2</x:v>
      </x:c>
      <x:c r="Q4539" s="11">
        <x:v>59.2</x:v>
      </x:c>
      <x:c r="R4539" s="11">
        <x:v>15.1</x:v>
      </x:c>
      <x:c r="S4539" s="11">
        <x:v>17.5</x:v>
      </x:c>
      <x:c r="T4539" s="11">
        <x:v>76.5</x:v>
      </x:c>
      <x:c r="U4539" s="11">
        <x:v>649.52959999999996</x:v>
      </x:c>
      <x:c r="V4539" s="11">
        <x:v>18</x:v>
      </x:c>
      <x:c r="W4539" s="12">
        <x:v>0</x:v>
      </x:c>
      <x:c r="X4539" s="8">
        <x:v>0</x:v>
      </x:c>
      <x:c r="Y4539" s="13">
        <x:f t="shared" si="420"/>
        <x:v>1.5190318172945543</x:v>
      </x:c>
      <x:c r="Z4539" s="13">
        <x:f t="shared" si="421"/>
        <x:v>0.62696430010476267</x:v>
      </x:c>
      <x:c r="AA4539" s="13">
        <x:f t="shared" si="422"/>
        <x:v>1.4102667418808928E-2</x:v>
      </x:c>
      <x:c r="AB4539" s="13">
        <x:f t="shared" si="423"/>
        <x:v>2.1113707792731081E-2</x:v>
      </x:c>
      <x:c r="AC4539" s="13">
        <x:f t="shared" si="424"/>
        <x:v>9.8329048843187661E-2</x:v>
      </x:c>
      <x:c r="AD4539" s="13">
        <x:f t="shared" si="425"/>
        <x:v>-5.5040696268837126E-2</x:v>
      </x:c>
      <x:c r="AE4539" s="50" t="n">
        <x:f>IF(OR(NOT(ISNUMBER(Q4539)),NOT(ISNUMBER(R4539))),"",IF(Q4539&lt;R4539,1,0))</x:f>
        <x:v>0</x:v>
      </x:c>
      <x:c r="AF4539" s="50" t="n">
        <x:f>IFERROR(IF(AND(A4539=A4538,C4539=C4538+1,ISNUMBER(AE4538)),AE4538,""),"")</x:f>
        <x:v>1</x:v>
      </x:c>
      <x:c r="AG4539" s="52" t="n">
        <x:f>IFERROR(IF(AND(A4539=A4538,C4539=C4538+1,ISNUMBER(U4539),ISNUMBER(U4538),U4538&lt;&gt;0),U4539/U4538-1,""),"")</x:f>
        <x:v>-0.3768352540707738</x:v>
      </x:c>
      <x:c r="AH4539" s="50" t="n">
        <x:f>IF(AND(ISNUMBER(AE4539),ISNUMBER(AF4539),ISNUMBER(AG4539)),IF(AND(AE4539=1,AF4539=1,AG4539&lt;0),1,0),"")</x:f>
        <x:v>0</x:v>
      </x:c>
      <x:c r="AI4539" s="50" t="n">
        <x:f>IF(AND(A4539=A4540,C4540=C4539+1,ISNUMBER(AH4540)),C4540,"")</x:f>
        <x:v>2019</x:v>
      </x:c>
      <x:c r="AJ4539" s="50" t="n">
        <x:f>IF(AND(A4539=A4540,C4540=C4539+1,ISNUMBER(AH4540)),AH4540,"")</x:f>
        <x:v>0</x:v>
      </x:c>
    </x:row>
    <x:row r="4540" ht="15">
      <x:c r="A4540" s="9" t="s">
        <x:v>314</x:v>
      </x:c>
      <x:c r="B4540" s="10">
        <x:v>43830</x:v>
      </x:c>
      <x:c r="C4540" s="9">
        <x:v>2019</x:v>
      </x:c>
      <x:c r="D4540" s="11">
        <x:v>1347.8</x:v>
      </x:c>
      <x:c r="E4540" s="11">
        <x:v>822.2</x:v>
      </x:c>
      <x:c r="F4540" s="11">
        <x:v>781.8</x:v>
      </x:c>
      <x:c r="G4540" s="11">
        <x:v>1053.5999999999999</x:v>
      </x:c>
      <x:c r="H4540" s="11">
        <x:v>550.70000000000005</x:v>
      </x:c>
      <x:c r="I4540" s="11">
        <x:v>294.2</x:v>
      </x:c>
      <x:c r="J4540" s="11">
        <x:v>-224.9</x:v>
      </x:c>
      <x:c r="K4540" s="11">
        <x:v>110</x:v>
      </x:c>
      <x:c r="L4540" s="11">
        <x:v>156.5</x:v>
      </x:c>
      <x:c r="M4540" s="11">
        <x:v>326.60000000000002</x:v>
      </x:c>
      <x:c r="N4540" s="11">
        <x:v>224.1</x:v>
      </x:c>
      <x:c r="O4540" s="11">
        <x:v>2160.6</x:v>
      </x:c>
      <x:c r="P4540" s="11">
        <x:v>-87.9</x:v>
      </x:c>
      <x:c r="Q4540" s="11">
        <x:v>0.9</x:v>
      </x:c>
      <x:c r="R4540" s="11">
        <x:v>24.8</x:v>
      </x:c>
      <x:c r="S4540" s="11">
        <x:v>-124.5</x:v>
      </x:c>
      <x:c r="T4540" s="11">
        <x:v>130.69999999999999</x:v>
      </x:c>
      <x:c r="U4540" s="11">
        <x:v>727.61509999999998</x:v>
      </x:c>
      <x:c r="V4540" s="11">
        <x:v>18</x:v>
      </x:c>
      <x:c r="W4540" s="12">
        <x:v>0</x:v>
      </x:c>
      <x:c r="X4540" s="8">
        <x:v>0</x:v>
      </x:c>
      <x:c r="Y4540" s="13">
        <x:f t="shared" si="420"/>
        <x:v>1.0516756203632645</x:v>
      </x:c>
      <x:c r="Z4540" s="13">
        <x:f t="shared" si="421"/>
        <x:v>0.78171835583914528</x:v>
      </x:c>
      <x:c r="AA4540" s="13">
        <x:f t="shared" si="422"/>
        <x:v>-9.2372755601721326E-2</x:v>
      </x:c>
      <x:c r="AB4540" s="13">
        <x:f t="shared" si="423"/>
        <x:v>-6.5217391304347838E-2</x:v>
      </x:c>
      <x:c r="AC4540" s="13">
        <x:f t="shared" si="424"/>
        <x:v>0.12405087319665907</x:v>
      </x:c>
      <x:c r="AD4540" s="13">
        <x:f t="shared" si="425"/>
        <x:v>-0.16686451995845081</x:v>
      </x:c>
      <x:c r="AE4540" s="50" t="n">
        <x:f>IF(OR(NOT(ISNUMBER(Q4540)),NOT(ISNUMBER(R4540))),"",IF(Q4540&lt;R4540,1,0))</x:f>
        <x:v>1</x:v>
      </x:c>
      <x:c r="AF4540" s="50" t="n">
        <x:f>IFERROR(IF(AND(A4540=A4539,C4540=C4539+1,ISNUMBER(AE4539)),AE4539,""),"")</x:f>
        <x:v>0</x:v>
      </x:c>
      <x:c r="AG4540" s="52" t="n">
        <x:f>IFERROR(IF(AND(A4540=A4539,C4540=C4539+1,ISNUMBER(U4540),ISNUMBER(U4539),U4539&lt;&gt;0),U4540/U4539-1,""),"")</x:f>
        <x:v>0.12021853969395702</x:v>
      </x:c>
      <x:c r="AH4540" s="50" t="n">
        <x:f>IF(AND(ISNUMBER(AE4540),ISNUMBER(AF4540),ISNUMBER(AG4540)),IF(AND(AE4540=1,AF4540=1,AG4540&lt;0),1,0),"")</x:f>
        <x:v>0</x:v>
      </x:c>
      <x:c r="AI4540" s="50" t="n">
        <x:f>IF(AND(A4540=A4541,C4541=C4540+1,ISNUMBER(AH4541)),C4541,"")</x:f>
        <x:v>2020</x:v>
      </x:c>
      <x:c r="AJ4540" s="50" t="n">
        <x:f>IF(AND(A4540=A4541,C4541=C4540+1,ISNUMBER(AH4541)),AH4541,"")</x:f>
        <x:v>1</x:v>
      </x:c>
    </x:row>
    <x:row r="4541" ht="15">
      <x:c r="A4541" s="9" t="s">
        <x:v>314</x:v>
      </x:c>
      <x:c r="B4541" s="10">
        <x:v>44196</x:v>
      </x:c>
      <x:c r="C4541" s="9">
        <x:v>2020</x:v>
      </x:c>
      <x:c r="D4541" s="11">
        <x:v>1150.2</x:v>
      </x:c>
      <x:c r="E4541" s="11">
        <x:v>700.7</x:v>
      </x:c>
      <x:c r="F4541" s="11">
        <x:v>368.2</x:v>
      </x:c>
      <x:c r="G4541" s="11">
        <x:v>848.3</x:v>
      </x:c>
      <x:c r="H4541" s="11">
        <x:v>474.4</x:v>
      </x:c>
      <x:c r="I4541" s="11">
        <x:v>301.89999999999998</x:v>
      </x:c>
      <x:c r="J4541" s="11">
        <x:v>-369.3</x:v>
      </x:c>
      <x:c r="K4541" s="11">
        <x:v>235.3</x:v>
      </x:c>
      <x:c r="L4541" s="11">
        <x:v>170.3</x:v>
      </x:c>
      <x:c r="M4541" s="11">
        <x:v>50.6</x:v>
      </x:c>
      <x:c r="N4541" s="11">
        <x:v>423.8</x:v>
      </x:c>
      <x:c r="O4541" s="11">
        <x:v>1874.5</x:v>
      </x:c>
      <x:c r="P4541" s="11">
        <x:v>-160</x:v>
      </x:c>
      <x:c r="Q4541" s="11">
        <x:v>-81.2</x:v>
      </x:c>
      <x:c r="R4541" s="11">
        <x:v>23.4</x:v>
      </x:c>
      <x:c r="S4541" s="11">
        <x:v>-131.5</x:v>
      </x:c>
      <x:c r="T4541" s="11">
        <x:v>-82.8</x:v>
      </x:c>
      <x:c r="U4541" s="11">
        <x:v>371.95409999999998</x:v>
      </x:c>
      <x:c r="V4541" s="11">
        <x:v>18</x:v>
      </x:c>
      <x:c r="W4541" s="12">
        <x:v>0</x:v>
      </x:c>
      <x:c r="X4541" s="8">
        <x:v>0</x:v>
      </x:c>
      <x:c r="Y4541" s="13">
        <x:f t="shared" si="420"/>
        <x:v>1.9030418250950571</x:v>
      </x:c>
      <x:c r="Z4541" s="13">
        <x:f t="shared" si="421"/>
        <x:v>0.73752390888541119</x:v>
      </x:c>
      <x:c r="AA4541" s="13">
        <x:f t="shared" si="422"/>
        <x:v>-0.11432794296644061</x:v>
      </x:c>
      <x:c r="AB4541" s="13">
        <x:f t="shared" si="423"/>
        <x:v>-0.13910624239262737</x:v>
      </x:c>
      <x:c r="AC4541" s="13">
        <x:f t="shared" si="424"/>
        <x:v>-9.7606978663208777E-2</x:v>
      </x:c>
      <x:c r="AD4541" s="13">
        <x:f t="shared" si="425"/>
        <x:v>-0.32107459572248304</x:v>
      </x:c>
      <x:c r="AE4541" s="50" t="n">
        <x:f>IF(OR(NOT(ISNUMBER(Q4541)),NOT(ISNUMBER(R4541))),"",IF(Q4541&lt;R4541,1,0))</x:f>
        <x:v>1</x:v>
      </x:c>
      <x:c r="AF4541" s="50" t="n">
        <x:f>IFERROR(IF(AND(A4541=A4540,C4541=C4540+1,ISNUMBER(AE4540)),AE4540,""),"")</x:f>
        <x:v>1</x:v>
      </x:c>
      <x:c r="AG4541" s="52" t="n">
        <x:f>IFERROR(IF(AND(A4541=A4540,C4541=C4540+1,ISNUMBER(U4541),ISNUMBER(U4540),U4540&lt;&gt;0),U4541/U4540-1,""),"")</x:f>
        <x:v>-0.48880376451780616</x:v>
      </x:c>
      <x:c r="AH4541" s="50" t="n">
        <x:f>IF(AND(ISNUMBER(AE4541),ISNUMBER(AF4541),ISNUMBER(AG4541)),IF(AND(AE4541=1,AF4541=1,AG4541&lt;0),1,0),"")</x:f>
        <x:v>1</x:v>
      </x:c>
      <x:c r="AI4541" s="50" t="n">
        <x:f>IF(AND(A4541=A4542,C4542=C4541+1,ISNUMBER(AH4542)),C4542,"")</x:f>
        <x:v>2021</x:v>
      </x:c>
      <x:c r="AJ4541" s="50" t="n">
        <x:f>IF(AND(A4541=A4542,C4542=C4541+1,ISNUMBER(AH4542)),AH4542,"")</x:f>
        <x:v>0</x:v>
      </x:c>
    </x:row>
    <x:row r="4542" ht="15">
      <x:c r="A4542" s="9" t="s">
        <x:v>314</x:v>
      </x:c>
      <x:c r="B4542" s="10">
        <x:v>44561</x:v>
      </x:c>
      <x:c r="C4542" s="9">
        <x:v>2021</x:v>
      </x:c>
      <x:c r="D4542" s="11">
        <x:v>1201.7</x:v>
      </x:c>
      <x:c r="E4542" s="11">
        <x:v>759.4</x:v>
      </x:c>
      <x:c r="F4542" s="11">
        <x:v>439.9</x:v>
      </x:c>
      <x:c r="G4542" s="11">
        <x:v>937</x:v>
      </x:c>
      <x:c r="H4542" s="11">
        <x:v>510.7</x:v>
      </x:c>
      <x:c r="I4542" s="11">
        <x:v>264.7</x:v>
      </x:c>
      <x:c r="J4542" s="11">
        <x:v>59.3</x:v>
      </x:c>
      <x:c r="K4542" s="11">
        <x:v>145.1</x:v>
      </x:c>
      <x:c r="L4542" s="11">
        <x:v>242</x:v>
      </x:c>
      <x:c r="M4542" s="11">
        <x:v>50.7</x:v>
      </x:c>
      <x:c r="N4542" s="11">
        <x:v>460</x:v>
      </x:c>
      <x:c r="O4542" s="11">
        <x:v>2291.4</x:v>
      </x:c>
      <x:c r="P4542" s="11">
        <x:v>14</x:v>
      </x:c>
      <x:c r="Q4542" s="11">
        <x:v>90.4</x:v>
      </x:c>
      <x:c r="R4542" s="11">
        <x:v>22.6</x:v>
      </x:c>
      <x:c r="S4542" s="11">
        <x:v>-28.3</x:v>
      </x:c>
      <x:c r="T4542" s="11">
        <x:v>-38.6</x:v>
      </x:c>
      <x:c r="U4542" s="11">
        <x:v>561.94849999999997</x:v>
      </x:c>
      <x:c r="V4542" s="11">
        <x:v>18</x:v>
      </x:c>
      <x:c r="W4542" s="12">
        <x:v>0</x:v>
      </x:c>
      <x:c r="X4542" s="8">
        <x:v>0</x:v>
      </x:c>
      <x:c r="Y4542" s="13">
        <x:f t="shared" si="420"/>
        <x:v>1.7263014321436692</x:v>
      </x:c>
      <x:c r="Z4542" s="13">
        <x:f t="shared" si="421"/>
        <x:v>0.77972871764999585</x:v>
      </x:c>
      <x:c r="AA4542" s="13">
        <x:f t="shared" si="422"/>
        <x:v>-2.3549970874594324E-2</x:v>
      </x:c>
      <x:c r="AB4542" s="13">
        <x:f t="shared" si="423"/>
        <x:v>1.1650162270117333E-2</x:v>
      </x:c>
      <x:c r="AC4542" s="13">
        <x:f t="shared" si="424"/>
        <x:v>-4.1195304162219851E-2</x:v>
      </x:c>
      <x:c r="AD4542" s="13">
        <x:f t="shared" si="425"/>
        <x:v>4.9346758758425563E-2</x:v>
      </x:c>
      <x:c r="AE4542" s="50" t="n">
        <x:f>IF(OR(NOT(ISNUMBER(Q4542)),NOT(ISNUMBER(R4542))),"",IF(Q4542&lt;R4542,1,0))</x:f>
        <x:v>0</x:v>
      </x:c>
      <x:c r="AF4542" s="50" t="n">
        <x:f>IFERROR(IF(AND(A4542=A4541,C4542=C4541+1,ISNUMBER(AE4541)),AE4541,""),"")</x:f>
        <x:v>1</x:v>
      </x:c>
      <x:c r="AG4542" s="52" t="n">
        <x:f>IFERROR(IF(AND(A4542=A4541,C4542=C4541+1,ISNUMBER(U4542),ISNUMBER(U4541),U4541&lt;&gt;0),U4542/U4541-1,""),"")</x:f>
        <x:v>0.5108006606191462</x:v>
      </x:c>
      <x:c r="AH4542" s="50" t="n">
        <x:f>IF(AND(ISNUMBER(AE4542),ISNUMBER(AF4542),ISNUMBER(AG4542)),IF(AND(AE4542=1,AF4542=1,AG4542&lt;0),1,0),"")</x:f>
        <x:v>0</x:v>
      </x:c>
      <x:c r="AI4542" s="50" t="n">
        <x:f>IF(AND(A4542=A4543,C4543=C4542+1,ISNUMBER(AH4543)),C4543,"")</x:f>
        <x:v>2022</x:v>
      </x:c>
      <x:c r="AJ4542" s="50" t="n">
        <x:f>IF(AND(A4542=A4543,C4543=C4542+1,ISNUMBER(AH4543)),AH4543,"")</x:f>
        <x:v>0</x:v>
      </x:c>
    </x:row>
    <x:row r="4543" ht="15">
      <x:c r="A4543" s="9" t="s">
        <x:v>314</x:v>
      </x:c>
      <x:c r="B4543" s="10">
        <x:v>44926</x:v>
      </x:c>
      <x:c r="C4543" s="9">
        <x:v>2022</x:v>
      </x:c>
      <x:c r="D4543" s="11">
        <x:v>1333.1</x:v>
      </x:c>
      <x:c r="E4543" s="11">
        <x:v>836.5</x:v>
      </x:c>
      <x:c r="F4543" s="11">
        <x:v>498.4</x:v>
      </x:c>
      <x:c r="G4543" s="11">
        <x:v>1065.3</x:v>
      </x:c>
      <x:c r="H4543" s="11">
        <x:v>574.6</x:v>
      </x:c>
      <x:c r="I4543" s="11">
        <x:v>267.8</x:v>
      </x:c>
      <x:c r="J4543" s="11">
        <x:v>60</x:v>
      </x:c>
      <x:c r="K4543" s="11">
        <x:v>130.1</x:v>
      </x:c>
      <x:c r="L4543" s="11">
        <x:v>270.60000000000002</x:v>
      </x:c>
      <x:c r="M4543" s="11">
        <x:v>57.3</x:v>
      </x:c>
      <x:c r="N4543" s="11">
        <x:v>517.29999999999995</x:v>
      </x:c>
      <x:c r="O4543" s="11">
        <x:v>2744.5</x:v>
      </x:c>
      <x:c r="P4543" s="11">
        <x:v>56.2</x:v>
      </x:c>
      <x:c r="Q4543" s="11">
        <x:v>137.30000000000001</x:v>
      </x:c>
      <x:c r="R4543" s="11">
        <x:v>29.9</x:v>
      </x:c>
      <x:c r="S4543" s="11">
        <x:v>15.5</x:v>
      </x:c>
      <x:c r="T4543" s="11">
        <x:v>89.2</x:v>
      </x:c>
      <x:c r="U4543" s="11">
        <x:v>349.74090000000001</x:v>
      </x:c>
      <x:c r="V4543" s="11">
        <x:v>18</x:v>
      </x:c>
      <x:c r="W4543" s="12">
        <x:v>0</x:v>
      </x:c>
      <x:c r="X4543" s="8">
        <x:v>0</x:v>
      </x:c>
      <x:c r="Y4543" s="13">
        <x:f t="shared" si="420"/>
        <x:v>1.678370786516854</x:v>
      </x:c>
      <x:c r="Z4543" s="13">
        <x:f t="shared" si="421"/>
        <x:v>0.7991148450978921</x:v>
      </x:c>
      <x:c r="AA4543" s="13">
        <x:f t="shared" si="422"/>
        <x:v>1.1627034731077939E-2</x:v>
      </x:c>
      <x:c r="AB4543" s="13">
        <x:f t="shared" si="423"/>
        <x:v>4.2157377541069692E-2</x:v>
      </x:c>
      <x:c r="AC4543" s="13">
        <x:f t="shared" si="424"/>
        <x:v>8.373228198629494E-2</x:v>
      </x:c>
      <x:c r="AD4543" s="13">
        <x:f t="shared" si="425"/>
        <x:v>4.5007876378366216E-2</x:v>
      </x:c>
      <x:c r="AE4543" s="50" t="n">
        <x:f>IF(OR(NOT(ISNUMBER(Q4543)),NOT(ISNUMBER(R4543))),"",IF(Q4543&lt;R4543,1,0))</x:f>
        <x:v>0</x:v>
      </x:c>
      <x:c r="AF4543" s="50" t="n">
        <x:f>IFERROR(IF(AND(A4543=A4542,C4543=C4542+1,ISNUMBER(AE4542)),AE4542,""),"")</x:f>
        <x:v>0</x:v>
      </x:c>
      <x:c r="AG4543" s="52" t="n">
        <x:f>IFERROR(IF(AND(A4543=A4542,C4543=C4542+1,ISNUMBER(U4543),ISNUMBER(U4542),U4542&lt;&gt;0),U4543/U4542-1,""),"")</x:f>
        <x:v>-0.3776281990253555</x:v>
      </x:c>
      <x:c r="AH4543" s="50" t="n">
        <x:f>IF(AND(ISNUMBER(AE4543),ISNUMBER(AF4543),ISNUMBER(AG4543)),IF(AND(AE4543=1,AF4543=1,AG4543&lt;0),1,0),"")</x:f>
        <x:v>0</x:v>
      </x:c>
      <x:c r="AI4543" s="50" t="n">
        <x:f>IF(AND(A4543=A4544,C4544=C4543+1,ISNUMBER(AH4544)),C4544,"")</x:f>
        <x:v>2023</x:v>
      </x:c>
      <x:c r="AJ4543" s="50" t="n">
        <x:f>IF(AND(A4543=A4544,C4544=C4543+1,ISNUMBER(AH4544)),AH4544,"")</x:f>
        <x:v>0</x:v>
      </x:c>
    </x:row>
    <x:row r="4544" ht="15">
      <x:c r="A4544" s="9" t="s">
        <x:v>314</x:v>
      </x:c>
      <x:c r="B4544" s="10">
        <x:v>45291</x:v>
      </x:c>
      <x:c r="C4544" s="9">
        <x:v>2023</x:v>
      </x:c>
      <x:c r="D4544" s="11">
        <x:v>1266.9000000000001</x:v>
      </x:c>
      <x:c r="E4544" s="11">
        <x:v>785.1</x:v>
      </x:c>
      <x:c r="F4544" s="11">
        <x:v>469.1</x:v>
      </x:c>
      <x:c r="G4544" s="11">
        <x:v>1038.4000000000001</x:v>
      </x:c>
      <x:c r="H4544" s="11">
        <x:v>590.6</x:v>
      </x:c>
      <x:c r="I4544" s="11">
        <x:v>228.5</x:v>
      </x:c>
      <x:c r="J4544" s="11">
        <x:v>17.600000000000001</x:v>
      </x:c>
      <x:c r="K4544" s="11">
        <x:v>132.19999999999999</x:v>
      </x:c>
      <x:c r="L4544" s="11">
        <x:v>259.10000000000002</x:v>
      </x:c>
      <x:c r="M4544" s="11">
        <x:v>65.7</x:v>
      </x:c>
      <x:c r="N4544" s="11">
        <x:v>524.9</x:v>
      </x:c>
      <x:c r="O4544" s="11">
        <x:v>2761.2</x:v>
      </x:c>
      <x:c r="P4544" s="11">
        <x:v>4</x:v>
      </x:c>
      <x:c r="Q4544" s="11">
        <x:v>85.8</x:v>
      </x:c>
      <x:c r="R4544" s="11">
        <x:v>38.1</x:v>
      </x:c>
      <x:c r="S4544" s="11">
        <x:v>-43.4</x:v>
      </x:c>
      <x:c r="T4544" s="11">
        <x:v>79.7</x:v>
      </x:c>
      <x:c r="U4544" s="11">
        <x:v>394.64</x:v>
      </x:c>
      <x:c r="V4544" s="11">
        <x:v>18</x:v>
      </x:c>
      <x:c r="W4544" s="12">
        <x:v>0</x:v>
      </x:c>
      <x:c r="X4544" s="8">
        <x:v>0</x:v>
      </x:c>
      <x:c r="Y4544" s="13">
        <x:f t="shared" si="420"/>
        <x:v>1.6736303560008527</x:v>
      </x:c>
      <x:c r="Z4544" s="13">
        <x:f t="shared" si="421"/>
        <x:v>0.81963848764701241</x:v>
      </x:c>
      <x:c r="AA4544" s="13">
        <x:f t="shared" si="422"/>
        <x:v>-3.4256847422843156E-2</x:v>
      </x:c>
      <x:c r="AB4544" s="13">
        <x:f t="shared" si="423"/>
        <x:v>3.1573131265293232E-3</x:v>
      </x:c>
      <x:c r="AC4544" s="13">
        <x:f t="shared" si="424"/>
        <x:v>7.6752696456086289E-2</x:v>
      </x:c>
      <x:c r="AD4544" s="13">
        <x:f t="shared" si="425"/>
        <x:v>1.3892177756729024E-2</x:v>
      </x:c>
      <x:c r="AE4544" s="50" t="n">
        <x:f>IF(OR(NOT(ISNUMBER(Q4544)),NOT(ISNUMBER(R4544))),"",IF(Q4544&lt;R4544,1,0))</x:f>
        <x:v>0</x:v>
      </x:c>
      <x:c r="AF4544" s="50" t="n">
        <x:f>IFERROR(IF(AND(A4544=A4543,C4544=C4543+1,ISNUMBER(AE4543)),AE4543,""),"")</x:f>
        <x:v>0</x:v>
      </x:c>
      <x:c r="AG4544" s="52" t="n">
        <x:f>IFERROR(IF(AND(A4544=A4543,C4544=C4543+1,ISNUMBER(U4544),ISNUMBER(U4543),U4543&lt;&gt;0),U4544/U4543-1,""),"")</x:f>
        <x:v>0.1283781793893708</x:v>
      </x:c>
      <x:c r="AH4544" s="50" t="n">
        <x:f>IF(AND(ISNUMBER(AE4544),ISNUMBER(AF4544),ISNUMBER(AG4544)),IF(AND(AE4544=1,AF4544=1,AG4544&lt;0),1,0),"")</x:f>
        <x:v>0</x:v>
      </x:c>
      <x:c r="AI4544" s="50" t="n">
        <x:f>IF(AND(A4544=A4545,C4545=C4544+1,ISNUMBER(AH4545)),C4545,"")</x:f>
        <x:v>2024</x:v>
      </x:c>
      <x:c r="AJ4544" s="50" t="n">
        <x:f>IF(AND(A4544=A4545,C4545=C4544+1,ISNUMBER(AH4545)),AH4545,"")</x:f>
        <x:v>0</x:v>
      </x:c>
    </x:row>
    <x:row r="4545" ht="15">
      <x:c r="A4545" s="9" t="s">
        <x:v>314</x:v>
      </x:c>
      <x:c r="B4545" s="10">
        <x:v>45657</x:v>
      </x:c>
      <x:c r="C4545" s="9">
        <x:v>2024</x:v>
      </x:c>
      <x:c r="D4545" s="11">
        <x:v>1178.2</x:v>
      </x:c>
      <x:c r="E4545" s="11">
        <x:v>714.7</x:v>
      </x:c>
      <x:c r="F4545" s="11">
        <x:v>439.3</x:v>
      </x:c>
      <x:c r="G4545" s="11">
        <x:v>998.4</x:v>
      </x:c>
      <x:c r="H4545" s="11">
        <x:v>585.70000000000005</x:v>
      </x:c>
      <x:c r="I4545" s="11">
        <x:v>179.8</x:v>
      </x:c>
      <x:c r="J4545" s="11">
        <x:v>-31.2</x:v>
      </x:c>
      <x:c r="K4545" s="11">
        <x:v>87.4</x:v>
      </x:c>
      <x:c r="L4545" s="11">
        <x:v>253.8</x:v>
      </x:c>
      <x:c r="M4545" s="11">
        <x:v>70.099999999999994</x:v>
      </x:c>
      <x:c r="N4545" s="11">
        <x:v>515.6</x:v>
      </x:c>
      <x:c r="O4545" s="11">
        <x:v>2611.8000000000002</x:v>
      </x:c>
      <x:c r="P4545" s="11">
        <x:v>-3.8</x:v>
      </x:c>
      <x:c r="Q4545" s="11">
        <x:v>78.400000000000006</x:v>
      </x:c>
      <x:c r="R4545" s="11">
        <x:v>41.7</x:v>
      </x:c>
      <x:c r="S4545" s="11">
        <x:v>-48.6</x:v>
      </x:c>
      <x:c r="T4545" s="11">
        <x:v>40.700000000000003</x:v>
      </x:c>
      <x:c r="U4545" s="11">
        <x:v>194.72059999999999</x:v>
      </x:c>
      <x:c r="V4545" s="11">
        <x:v>18</x:v>
      </x:c>
      <x:c r="W4545" s="12">
        <x:v>0</x:v>
      </x:c>
      <x:c r="X4545" s="8">
        <x:v>0</x:v>
      </x:c>
      <x:c r="Y4545" s="13">
        <x:f t="shared" si="420"/>
        <x:v>1.6269064420669248</x:v>
      </x:c>
      <x:c r="Z4545" s="13">
        <x:f t="shared" si="421"/>
        <x:v>0.84739433033440836</x:v>
      </x:c>
      <x:c r="AA4545" s="13">
        <x:f t="shared" si="422"/>
        <x:v>-4.1249363435749448E-2</x:v>
      </x:c>
      <x:c r="AB4545" s="13">
        <x:f t="shared" si="423"/>
        <x:v>-3.2252588694618909E-3</x:v>
      </x:c>
      <x:c r="AC4545" s="13">
        <x:f t="shared" si="424"/>
        <x:v>4.076522435897436E-2</x:v>
      </x:c>
      <x:c r="AD4545" s="13">
        <x:f t="shared" si="425"/>
        <x:v>-2.6481072822950261E-2</x:v>
      </x:c>
      <x:c r="AE4545" s="50" t="n">
        <x:f>IF(OR(NOT(ISNUMBER(Q4545)),NOT(ISNUMBER(R4545))),"",IF(Q4545&lt;R4545,1,0))</x:f>
        <x:v>0</x:v>
      </x:c>
      <x:c r="AF4545" s="50" t="n">
        <x:f>IFERROR(IF(AND(A4545=A4544,C4545=C4544+1,ISNUMBER(AE4544)),AE4544,""),"")</x:f>
        <x:v>0</x:v>
      </x:c>
      <x:c r="AG4545" s="52" t="n">
        <x:f>IFERROR(IF(AND(A4545=A4544,C4545=C4544+1,ISNUMBER(U4545),ISNUMBER(U4544),U4544&lt;&gt;0),U4545/U4544-1,""),"")</x:f>
        <x:v>-0.5065867626190959</x:v>
      </x:c>
      <x:c r="AH4545" s="50" t="n">
        <x:f>IF(AND(ISNUMBER(AE4545),ISNUMBER(AF4545),ISNUMBER(AG4545)),IF(AND(AE4545=1,AF4545=1,AG4545&lt;0),1,0),"")</x:f>
        <x:v>0</x:v>
      </x:c>
      <x:c r="AI4545" s="50" t="str">
        <x:f>IF(AND(A4545=A4546,C4546=C4545+1,ISNUMBER(AH4546)),C4546,"")</x:f>
      </x:c>
      <x:c r="AJ4545" s="50" t="str">
        <x:f>IF(AND(A4545=A4546,C4546=C4545+1,ISNUMBER(AH4546)),AH4546,"")</x:f>
      </x:c>
    </x:row>
    <x:row r="4546" ht="15">
      <x:c r="A4546" s="9" t="s">
        <x:v>315</x:v>
      </x:c>
      <x:c r="B4546" s="10">
        <x:v>39447</x:v>
      </x:c>
      <x:c r="C4546" s="9">
        <x:v>2007</x:v>
      </x:c>
      <x:c r="D4546" s="11">
        <x:v>89.53</x:v>
      </x:c>
      <x:c r="E4546" s="11">
        <x:v>51.631</x:v>
      </x:c>
      <x:c r="F4546" s="11">
        <x:v>39.774999999999999</x:v>
      </x:c>
      <x:c r="G4546" s="11">
        <x:v>60.676000000000002</x:v>
      </x:c>
      <x:c r="H4546" s="11">
        <x:v>16.687999999999999</x:v>
      </x:c>
      <x:c r="I4546" s="11">
        <x:v>28.853999999999999</x:v>
      </x:c>
      <x:c r="J4546" s="11">
        <x:v>18.574000000000002</x:v>
      </x:c>
      <x:c r="K4546" s="11">
        <x:v>1.3149999999999999</x:v>
      </x:c>
      <x:c r="L4546" s="11">
        <x:v>14.853</x:v>
      </x:c>
      <x:c r="M4546" s="11">
        <x:v>10.717000000000001</x:v>
      </x:c>
      <x:c r="N4546" s="11">
        <x:v>5.9710000000000001</x:v>
      </x:c>
      <x:c r="O4546" s="11">
        <x:v>252.75299999999999</x:v>
      </x:c>
      <x:c r="P4546" s="11">
        <x:v>6.0359999999999996</x:v>
      </x:c>
      <x:c r="Q4546" s="11">
        <x:v>10.007999999999999</x:v>
      </x:c>
      <x:c r="R4546" s="11">
        <x:v>1.484</x:v>
      </x:c>
      <x:c r="S4546" s="11">
        <x:v>4.181</x:v>
      </x:c>
      <x:c r="T4546" s="11">
        <x:v>3.835</x:v>
      </x:c>
      <x:c r="U4546" s="11">
        <x:v>43.140700000000002</x:v>
      </x:c>
      <x:c r="V4546" s="11">
        <x:v>18</x:v>
      </x:c>
      <x:c r="W4546" s="12">
        <x:v>0</x:v>
      </x:c>
      <x:c r="X4546" s="8">
        <x:v>0</x:v>
      </x:c>
      <x:c r="Y4546" s="13">
        <x:f t="shared" si="420"/>
        <x:v>1.2980766813324953</x:v>
      </x:c>
      <x:c r="Z4546" s="13">
        <x:f t="shared" si="421"/>
        <x:v>0.67771696637998435</x:v>
      </x:c>
      <x:c r="AA4546" s="13">
        <x:f t="shared" si="422"/>
        <x:v>4.6699430358539039E-2</x:v>
      </x:c>
      <x:c r="AB4546" s="13">
        <x:f t="shared" si="423"/>
        <x:v>6.7418742321009709E-2</x:v>
      </x:c>
      <x:c r="AC4546" s="13">
        <x:f t="shared" si="424"/>
        <x:v>6.3204561935526399E-2</x:v>
      </x:c>
      <x:c r="AD4546" s="13">
        <x:f t="shared" si="425"/>
        <x:v>0.20746118619457166</x:v>
      </x:c>
      <x:c r="AE4546" s="50" t="n">
        <x:f>IF(OR(NOT(ISNUMBER(Q4546)),NOT(ISNUMBER(R4546))),"",IF(Q4546&lt;R4546,1,0))</x:f>
        <x:v>0</x:v>
      </x:c>
      <x:c r="AF4546" s="50" t="str">
        <x:f>IFERROR(IF(AND(A4546=A4545,C4546=C4545+1,ISNUMBER(AE4545)),AE4545,""),"")</x:f>
      </x:c>
      <x:c r="AG4546" s="52" t="str">
        <x:f>IFERROR(IF(AND(A4546=A4545,C4546=C4545+1,ISNUMBER(U4546),ISNUMBER(U4545),U4545&lt;&gt;0),U4546/U4545-1,""),"")</x:f>
      </x:c>
      <x:c r="AH4546" s="50" t="str">
        <x:f>IF(AND(ISNUMBER(AE4546),ISNUMBER(AF4546),ISNUMBER(AG4546)),IF(AND(AE4546=1,AF4546=1,AG4546&lt;0),1,0),"")</x:f>
      </x:c>
      <x:c r="AI4546" s="50" t="n">
        <x:f>IF(AND(A4546=A4547,C4547=C4546+1,ISNUMBER(AH4547)),C4547,"")</x:f>
        <x:v>2008</x:v>
      </x:c>
      <x:c r="AJ4546" s="50" t="n">
        <x:f>IF(AND(A4546=A4547,C4547=C4546+1,ISNUMBER(AH4547)),AH4547,"")</x:f>
        <x:v>0</x:v>
      </x:c>
    </x:row>
    <x:row r="4547" ht="15">
      <x:c r="A4547" s="9" t="s">
        <x:v>315</x:v>
      </x:c>
      <x:c r="B4547" s="10">
        <x:v>39813</x:v>
      </x:c>
      <x:c r="C4547" s="9">
        <x:v>2008</x:v>
      </x:c>
      <x:c r="D4547" s="11">
        <x:v>127.562</x:v>
      </x:c>
      <x:c r="E4547" s="11">
        <x:v>86.656000000000006</x:v>
      </x:c>
      <x:c r="F4547" s="11">
        <x:v>70.057000000000002</x:v>
      </x:c>
      <x:c r="G4547" s="11">
        <x:v>99.965999999999994</x:v>
      </x:c>
      <x:c r="H4547" s="11">
        <x:v>21.329000000000001</x:v>
      </x:c>
      <x:c r="I4547" s="11">
        <x:v>27.596</x:v>
      </x:c>
      <x:c r="J4547" s="11">
        <x:v>15.88</x:v>
      </x:c>
      <x:c r="K4547" s="11">
        <x:v>3.8959999999999999</x:v>
      </x:c>
      <x:c r="L4547" s="11">
        <x:v>31.013999999999999</x:v>
      </x:c>
      <x:c r="M4547" s="11">
        <x:v>15.004</x:v>
      </x:c>
      <x:c r="N4547" s="11">
        <x:v>6.3250000000000002</x:v>
      </x:c>
      <x:c r="O4547" s="11">
        <x:v>372.30700000000002</x:v>
      </x:c>
      <x:c r="P4547" s="11">
        <x:v>13.148999999999999</x:v>
      </x:c>
      <x:c r="Q4547" s="11">
        <x:v>16.645</x:v>
      </x:c>
      <x:c r="R4547" s="11">
        <x:v>2.0609999999999999</x:v>
      </x:c>
      <x:c r="S4547" s="11">
        <x:v>7.7009999999999996</x:v>
      </x:c>
      <x:c r="T4547" s="11">
        <x:v>3.0169999999999999</x:v>
      </x:c>
      <x:c r="U4547" s="11">
        <x:v>55.479599999999998</x:v>
      </x:c>
      <x:c r="V4547" s="11">
        <x:v>18</x:v>
      </x:c>
      <x:c r="W4547" s="12">
        <x:v>0</x:v>
      </x:c>
      <x:c r="X4547" s="8">
        <x:v>0</x:v>
      </x:c>
      <x:c r="Y4547" s="13" t="n">
        <x:f t="shared" ref="Y4547:Y4602" si="426">IF(AND(ISNUMBER(E4547),ISNUMBER(F4547),F4547&lt;&gt;0),E4547/F4547,"")</x:f>
        <x:v>1.2369356381232426</x:v>
      </x:c>
      <x:c r="Z4547" s="13" t="n">
        <x:f t="shared" ref="Z4547:Z4602" si="427">IF(AND(ISNUMBER(G4547),ISNUMBER(D4547),D4547&lt;&gt;0),G4547/D4547,"")</x:f>
        <x:v>0.7836659820322667</x:v>
      </x:c>
      <x:c r="AA4547" s="13" t="n">
        <x:f t="shared" ref="AA4547:AA4602" si="428">IF(AND(ISNUMBER(S4547),ISNUMBER(D4547),D4547&lt;&gt;0),S4547/D4547,"")</x:f>
        <x:v>0.060370643295025166</x:v>
      </x:c>
      <x:c r="AB4547" s="13" t="n">
        <x:f t="shared" ref="AB4547:AB4602" si="429">IF(AND(ISNUMBER(P4547),ISNUMBER(D4547),D4547&lt;&gt;0),P4547/D4547,"")</x:f>
        <x:v>0.10307928693498063</x:v>
      </x:c>
      <x:c r="AC4547" s="13" t="n">
        <x:f t="shared" ref="AC4547:AC4602" si="430">IF(AND(ISNUMBER(T4547),ISNUMBER(G4547),G4547&lt;&gt;0),T4547/G4547,"")</x:f>
        <x:v>0.030180261288838207</x:v>
      </x:c>
      <x:c r="AD4547" s="13" t="n">
        <x:f t="shared" ref="AD4547:AD4602" si="431">IF(AND(ISNUMBER(J4547),ISNUMBER(D4547),D4547&lt;&gt;0),J4547/D4547,"")</x:f>
        <x:v>0.12448848403129459</x:v>
      </x:c>
      <x:c r="AE4547" s="50" t="n">
        <x:f>IF(OR(NOT(ISNUMBER(Q4547)),NOT(ISNUMBER(R4547))),"",IF(Q4547&lt;R4547,1,0))</x:f>
        <x:v>0</x:v>
      </x:c>
      <x:c r="AF4547" s="50" t="n">
        <x:f>IFERROR(IF(AND(A4547=A4546,C4547=C4546+1,ISNUMBER(AE4546)),AE4546,""),"")</x:f>
        <x:v>0</x:v>
      </x:c>
      <x:c r="AG4547" s="52" t="n">
        <x:f>IFERROR(IF(AND(A4547=A4546,C4547=C4546+1,ISNUMBER(U4547),ISNUMBER(U4546),U4546&lt;&gt;0),U4547/U4546-1,""),"")</x:f>
        <x:v>0.2860152941421905</x:v>
      </x:c>
      <x:c r="AH4547" s="50" t="n">
        <x:f>IF(AND(ISNUMBER(AE4547),ISNUMBER(AF4547),ISNUMBER(AG4547)),IF(AND(AE4547=1,AF4547=1,AG4547&lt;0),1,0),"")</x:f>
        <x:v>0</x:v>
      </x:c>
      <x:c r="AI4547" s="50" t="n">
        <x:f>IF(AND(A4547=A4548,C4548=C4547+1,ISNUMBER(AH4548)),C4548,"")</x:f>
        <x:v>2009</x:v>
      </x:c>
      <x:c r="AJ4547" s="50" t="n">
        <x:f>IF(AND(A4547=A4548,C4548=C4547+1,ISNUMBER(AH4548)),AH4548,"")</x:f>
        <x:v>0</x:v>
      </x:c>
    </x:row>
    <x:row r="4548" ht="15">
      <x:c r="A4548" s="9" t="s">
        <x:v>315</x:v>
      </x:c>
      <x:c r="B4548" s="10">
        <x:v>40178</x:v>
      </x:c>
      <x:c r="C4548" s="9">
        <x:v>2009</x:v>
      </x:c>
      <x:c r="D4548" s="11">
        <x:v>121.952</x:v>
      </x:c>
      <x:c r="E4548" s="11">
        <x:v>77.358000000000004</x:v>
      </x:c>
      <x:c r="F4548" s="11">
        <x:v>46.905000000000001</x:v>
      </x:c>
      <x:c r="G4548" s="11">
        <x:v>88.655000000000001</x:v>
      </x:c>
      <x:c r="H4548" s="11">
        <x:v>29.629000000000001</x:v>
      </x:c>
      <x:c r="I4548" s="11">
        <x:v>33.296999999999997</x:v>
      </x:c>
      <x:c r="J4548" s="11">
        <x:v>17.998999999999999</x:v>
      </x:c>
      <x:c r="K4548" s="11">
        <x:v>10.304</x:v>
      </x:c>
      <x:c r="L4548" s="11">
        <x:v>23.86</x:v>
      </x:c>
      <x:c r="M4548" s="11">
        <x:v>10.226000000000001</x:v>
      </x:c>
      <x:c r="N4548" s="11">
        <x:v>19.402999999999999</x:v>
      </x:c>
      <x:c r="O4548" s="11">
        <x:v>350.02300000000002</x:v>
      </x:c>
      <x:c r="P4548" s="11">
        <x:v>7.2949999999999999</x:v>
      </x:c>
      <x:c r="Q4548" s="11">
        <x:v>10.802</x:v>
      </x:c>
      <x:c r="R4548" s="11">
        <x:v>1.3169999999999999</x:v>
      </x:c>
      <x:c r="S4548" s="11">
        <x:v>4.4210000000000003</x:v>
      </x:c>
      <x:c r="T4548" s="11">
        <x:v>5.58</x:v>
      </x:c>
      <x:c r="U4548" s="11">
        <x:v>39.0901</x:v>
      </x:c>
      <x:c r="V4548" s="11">
        <x:v>18</x:v>
      </x:c>
      <x:c r="W4548" s="12">
        <x:v>0</x:v>
      </x:c>
      <x:c r="X4548" s="8">
        <x:v>0</x:v>
      </x:c>
      <x:c r="Y4548" s="13">
        <x:f t="shared" si="426"/>
        <x:v>1.6492484809721779</x:v>
      </x:c>
      <x:c r="Z4548" s="13">
        <x:f t="shared" si="427"/>
        <x:v>0.72696634741537658</x:v>
      </x:c>
      <x:c r="AA4548" s="13">
        <x:f t="shared" si="428"/>
        <x:v>3.6251967987404883E-2</x:v>
      </x:c>
      <x:c r="AB4548" s="13">
        <x:f t="shared" si="429"/>
        <x:v>5.9818617160850171E-2</x:v>
      </x:c>
      <x:c r="AC4548" s="13">
        <x:f t="shared" si="430"/>
        <x:v>6.2940612486605374E-2</x:v>
      </x:c>
      <x:c r="AD4548" s="13">
        <x:f t="shared" si="431"/>
        <x:v>0.14759085541852532</x:v>
      </x:c>
      <x:c r="AE4548" s="50" t="n">
        <x:f>IF(OR(NOT(ISNUMBER(Q4548)),NOT(ISNUMBER(R4548))),"",IF(Q4548&lt;R4548,1,0))</x:f>
        <x:v>0</x:v>
      </x:c>
      <x:c r="AF4548" s="50" t="n">
        <x:f>IFERROR(IF(AND(A4548=A4547,C4548=C4547+1,ISNUMBER(AE4547)),AE4547,""),"")</x:f>
        <x:v>0</x:v>
      </x:c>
      <x:c r="AG4548" s="52" t="n">
        <x:f>IFERROR(IF(AND(A4548=A4547,C4548=C4547+1,ISNUMBER(U4548),ISNUMBER(U4547),U4547&lt;&gt;0),U4548/U4547-1,""),"")</x:f>
        <x:v>-0.2954148912393023</x:v>
      </x:c>
      <x:c r="AH4548" s="50" t="n">
        <x:f>IF(AND(ISNUMBER(AE4548),ISNUMBER(AF4548),ISNUMBER(AG4548)),IF(AND(AE4548=1,AF4548=1,AG4548&lt;0),1,0),"")</x:f>
        <x:v>0</x:v>
      </x:c>
      <x:c r="AI4548" s="50" t="n">
        <x:f>IF(AND(A4548=A4549,C4549=C4548+1,ISNUMBER(AH4549)),C4549,"")</x:f>
        <x:v>2010</x:v>
      </x:c>
      <x:c r="AJ4548" s="50" t="n">
        <x:f>IF(AND(A4548=A4549,C4549=C4548+1,ISNUMBER(AH4549)),AH4549,"")</x:f>
        <x:v>0</x:v>
      </x:c>
    </x:row>
    <x:row r="4549" ht="15">
      <x:c r="A4549" s="9" t="s">
        <x:v>315</x:v>
      </x:c>
      <x:c r="B4549" s="10">
        <x:v>40543</x:v>
      </x:c>
      <x:c r="C4549" s="9">
        <x:v>2010</x:v>
      </x:c>
      <x:c r="D4549" s="11">
        <x:v>137.755</x:v>
      </x:c>
      <x:c r="E4549" s="11">
        <x:v>89.822999999999993</x:v>
      </x:c>
      <x:c r="F4549" s="11">
        <x:v>62.201999999999998</x:v>
      </x:c>
      <x:c r="G4549" s="11">
        <x:v>98.436000000000007</x:v>
      </x:c>
      <x:c r="H4549" s="11">
        <x:v>29.21</x:v>
      </x:c>
      <x:c r="I4549" s="11">
        <x:v>39.319000000000003</x:v>
      </x:c>
      <x:c r="J4549" s="11">
        <x:v>22.925000000000001</x:v>
      </x:c>
      <x:c r="K4549" s="11">
        <x:v>13.695</x:v>
      </x:c>
      <x:c r="L4549" s="11">
        <x:v>27.015000000000001</x:v>
      </x:c>
      <x:c r="M4549" s="11">
        <x:v>11.478</x:v>
      </x:c>
      <x:c r="N4549" s="11">
        <x:v>17.731999999999999</x:v>
      </x:c>
      <x:c r="O4549" s="11">
        <x:v>298.11</x:v>
      </x:c>
      <x:c r="P4549" s="11">
        <x:v>7.4450000000000003</x:v>
      </x:c>
      <x:c r="Q4549" s="11">
        <x:v>10.98</x:v>
      </x:c>
      <x:c r="R4549" s="11">
        <x:v>1.161</x:v>
      </x:c>
      <x:c r="S4549" s="11">
        <x:v>5.6319999999999997</x:v>
      </x:c>
      <x:c r="T4549" s="11">
        <x:v>15.276999999999999</x:v>
      </x:c>
      <x:c r="U4549" s="11">
        <x:v>50.070399999999999</x:v>
      </x:c>
      <x:c r="V4549" s="11">
        <x:v>18</x:v>
      </x:c>
      <x:c r="W4549" s="12">
        <x:v>0</x:v>
      </x:c>
      <x:c r="X4549" s="8">
        <x:v>0</x:v>
      </x:c>
      <x:c r="Y4549" s="13">
        <x:f t="shared" si="426"/>
        <x:v>1.4440532458763382</x:v>
      </x:c>
      <x:c r="Z4549" s="13">
        <x:f t="shared" si="427"/>
        <x:v>0.71457297375775841</x:v>
      </x:c>
      <x:c r="AA4549" s="13">
        <x:f t="shared" si="428"/>
        <x:v>4.0884178432724766E-2</x:v>
      </x:c>
      <x:c r="AB4549" s="13">
        <x:f t="shared" si="429"/>
        <x:v>5.404522521868535E-2</x:v>
      </x:c>
      <x:c r="AC4549" s="13">
        <x:f t="shared" si="430"/>
        <x:v>0.15519728554593845</x:v>
      </x:c>
      <x:c r="AD4549" s="13">
        <x:f t="shared" si="431"/>
        <x:v>0.16641864179158652</x:v>
      </x:c>
      <x:c r="AE4549" s="50" t="n">
        <x:f>IF(OR(NOT(ISNUMBER(Q4549)),NOT(ISNUMBER(R4549))),"",IF(Q4549&lt;R4549,1,0))</x:f>
        <x:v>0</x:v>
      </x:c>
      <x:c r="AF4549" s="50" t="n">
        <x:f>IFERROR(IF(AND(A4549=A4548,C4549=C4548+1,ISNUMBER(AE4548)),AE4548,""),"")</x:f>
        <x:v>0</x:v>
      </x:c>
      <x:c r="AG4549" s="52" t="n">
        <x:f>IFERROR(IF(AND(A4549=A4548,C4549=C4548+1,ISNUMBER(U4549),ISNUMBER(U4548),U4548&lt;&gt;0),U4549/U4548-1,""),"")</x:f>
        <x:v>0.2808972092678197</x:v>
      </x:c>
      <x:c r="AH4549" s="50" t="n">
        <x:f>IF(AND(ISNUMBER(AE4549),ISNUMBER(AF4549),ISNUMBER(AG4549)),IF(AND(AE4549=1,AF4549=1,AG4549&lt;0),1,0),"")</x:f>
        <x:v>0</x:v>
      </x:c>
      <x:c r="AI4549" s="50" t="n">
        <x:f>IF(AND(A4549=A4550,C4550=C4549+1,ISNUMBER(AH4550)),C4550,"")</x:f>
        <x:v>2011</x:v>
      </x:c>
      <x:c r="AJ4549" s="50" t="n">
        <x:f>IF(AND(A4549=A4550,C4550=C4549+1,ISNUMBER(AH4550)),AH4550,"")</x:f>
        <x:v>0</x:v>
      </x:c>
    </x:row>
    <x:row r="4550" ht="15">
      <x:c r="A4550" s="9" t="s">
        <x:v>315</x:v>
      </x:c>
      <x:c r="B4550" s="10">
        <x:v>40908</x:v>
      </x:c>
      <x:c r="C4550" s="9">
        <x:v>2011</x:v>
      </x:c>
      <x:c r="D4550" s="11">
        <x:v>160.29499999999999</x:v>
      </x:c>
      <x:c r="E4550" s="11">
        <x:v>113.072</x:v>
      </x:c>
      <x:c r="F4550" s="11">
        <x:v>81.593000000000004</x:v>
      </x:c>
      <x:c r="G4550" s="11">
        <x:v>97.450999999999993</x:v>
      </x:c>
      <x:c r="H4550" s="11">
        <x:v>28.71</x:v>
      </x:c>
      <x:c r="I4550" s="11">
        <x:v>62.844000000000001</x:v>
      </x:c>
      <x:c r="J4550" s="11">
        <x:v>45.343000000000004</x:v>
      </x:c>
      <x:c r="K4550" s="11">
        <x:v>33.281999999999996</x:v>
      </x:c>
      <x:c r="L4550" s="11">
        <x:v>22.792999999999999</x:v>
      </x:c>
      <x:c r="M4550" s="11">
        <x:v>26.436</x:v>
      </x:c>
      <x:c r="N4550" s="11">
        <x:v>2.274</x:v>
      </x:c>
      <x:c r="O4550" s="11">
        <x:v>373.31799999999998</x:v>
      </x:c>
      <x:c r="P4550" s="11">
        <x:v>9.1560000000000006</x:v>
      </x:c>
      <x:c r="Q4550" s="11">
        <x:v>13.579000000000001</x:v>
      </x:c>
      <x:c r="R4550" s="11">
        <x:v>1.1579999999999999</x:v>
      </x:c>
      <x:c r="S4550" s="11">
        <x:v>23.381</x:v>
      </x:c>
      <x:c r="T4550" s="11">
        <x:v>5.0069999999999997</x:v>
      </x:c>
      <x:c r="U4550" s="11">
        <x:v>66.074100000000001</x:v>
      </x:c>
      <x:c r="V4550" s="11">
        <x:v>18</x:v>
      </x:c>
      <x:c r="W4550" s="12">
        <x:v>0</x:v>
      </x:c>
      <x:c r="X4550" s="8">
        <x:v>0</x:v>
      </x:c>
      <x:c r="Y4550" s="13">
        <x:f t="shared" si="426"/>
        <x:v>1.3858051548539703</x:v>
      </x:c>
      <x:c r="Z4550" s="13">
        <x:f t="shared" si="427"/>
        <x:v>0.60794784615864506</x:v>
      </x:c>
      <x:c r="AA4550" s="13">
        <x:f t="shared" si="428"/>
        <x:v>0.14586231635422192</x:v>
      </x:c>
      <x:c r="AB4550" s="13">
        <x:f t="shared" si="429"/>
        <x:v>5.7119685579712413E-2</x:v>
      </x:c>
      <x:c r="AC4550" s="13">
        <x:f t="shared" si="430"/>
        <x:v>5.1379667730449149E-2</x:v>
      </x:c>
      <x:c r="AD4550" s="13">
        <x:f t="shared" si="431"/>
        <x:v>0.282872204373187</x:v>
      </x:c>
      <x:c r="AE4550" s="50" t="n">
        <x:f>IF(OR(NOT(ISNUMBER(Q4550)),NOT(ISNUMBER(R4550))),"",IF(Q4550&lt;R4550,1,0))</x:f>
        <x:v>0</x:v>
      </x:c>
      <x:c r="AF4550" s="50" t="n">
        <x:f>IFERROR(IF(AND(A4550=A4549,C4550=C4549+1,ISNUMBER(AE4549)),AE4549,""),"")</x:f>
        <x:v>0</x:v>
      </x:c>
      <x:c r="AG4550" s="52" t="n">
        <x:f>IFERROR(IF(AND(A4550=A4549,C4550=C4549+1,ISNUMBER(U4550),ISNUMBER(U4549),U4549&lt;&gt;0),U4550/U4549-1,""),"")</x:f>
        <x:v>0.319623969451013</x:v>
      </x:c>
      <x:c r="AH4550" s="50" t="n">
        <x:f>IF(AND(ISNUMBER(AE4550),ISNUMBER(AF4550),ISNUMBER(AG4550)),IF(AND(AE4550=1,AF4550=1,AG4550&lt;0),1,0),"")</x:f>
        <x:v>0</x:v>
      </x:c>
      <x:c r="AI4550" s="50" t="n">
        <x:f>IF(AND(A4550=A4551,C4551=C4550+1,ISNUMBER(AH4551)),C4551,"")</x:f>
        <x:v>2012</x:v>
      </x:c>
      <x:c r="AJ4550" s="50" t="n">
        <x:f>IF(AND(A4550=A4551,C4551=C4550+1,ISNUMBER(AH4551)),AH4551,"")</x:f>
        <x:v>0</x:v>
      </x:c>
    </x:row>
    <x:row r="4551" ht="15">
      <x:c r="A4551" s="9" t="s">
        <x:v>315</x:v>
      </x:c>
      <x:c r="B4551" s="10">
        <x:v>41274</x:v>
      </x:c>
      <x:c r="C4551" s="9">
        <x:v>2012</x:v>
      </x:c>
      <x:c r="D4551" s="11">
        <x:v>164.726</x:v>
      </x:c>
      <x:c r="E4551" s="11">
        <x:v>110.07299999999999</x:v>
      </x:c>
      <x:c r="F4551" s="11">
        <x:v>72.144999999999996</x:v>
      </x:c>
      <x:c r="G4551" s="11">
        <x:v>96.866</x:v>
      </x:c>
      <x:c r="H4551" s="11">
        <x:v>25.748999999999999</x:v>
      </x:c>
      <x:c r="I4551" s="11">
        <x:v>67.86</x:v>
      </x:c>
      <x:c r="J4551" s="11">
        <x:v>49.075000000000003</x:v>
      </x:c>
      <x:c r="K4551" s="11">
        <x:v>23.294</x:v>
      </x:c>
      <x:c r="L4551" s="11">
        <x:v>27.128</x:v>
      </x:c>
      <x:c r="M4551" s="11">
        <x:v>14.176</x:v>
      </x:c>
      <x:c r="N4551" s="11">
        <x:v>11.573</x:v>
      </x:c>
      <x:c r="O4551" s="11">
        <x:v>404.05799999999999</x:v>
      </x:c>
      <x:c r="P4551" s="11">
        <x:v>12.071</x:v>
      </x:c>
      <x:c r="Q4551" s="11">
        <x:v>16.748000000000001</x:v>
      </x:c>
      <x:c r="R4551" s="11">
        <x:v>1.1970000000000001</x:v>
      </x:c>
      <x:c r="S4551" s="11">
        <x:v>8.51</x:v>
      </x:c>
      <x:c r="T4551" s="11">
        <x:v>8.3130000000000006</x:v>
      </x:c>
      <x:c r="U4551" s="11">
        <x:v>82.9923</x:v>
      </x:c>
      <x:c r="V4551" s="11">
        <x:v>18</x:v>
      </x:c>
      <x:c r="W4551" s="12">
        <x:v>0</x:v>
      </x:c>
      <x:c r="X4551" s="8">
        <x:v>0</x:v>
      </x:c>
      <x:c r="Y4551" s="13">
        <x:f t="shared" si="426"/>
        <x:v>1.5257190380483747</x:v>
      </x:c>
      <x:c r="Z4551" s="13">
        <x:f t="shared" si="427"/>
        <x:v>0.58804317472651557</x:v>
      </x:c>
      <x:c r="AA4551" s="13">
        <x:f t="shared" si="428"/>
        <x:v>5.1661547053895557E-2</x:v>
      </x:c>
      <x:c r="AB4551" s="13">
        <x:f t="shared" si="429"/>
        <x:v>7.3279263747070889E-2</x:v>
      </x:c>
      <x:c r="AC4551" s="13">
        <x:f t="shared" si="430"/>
        <x:v>8.581958581958582E-2</x:v>
      </x:c>
      <x:c r="AD4551" s="13">
        <x:f t="shared" si="431"/>
        <x:v>0.2979189684688513</x:v>
      </x:c>
      <x:c r="AE4551" s="50" t="n">
        <x:f>IF(OR(NOT(ISNUMBER(Q4551)),NOT(ISNUMBER(R4551))),"",IF(Q4551&lt;R4551,1,0))</x:f>
        <x:v>0</x:v>
      </x:c>
      <x:c r="AF4551" s="50" t="n">
        <x:f>IFERROR(IF(AND(A4551=A4550,C4551=C4550+1,ISNUMBER(AE4550)),AE4550,""),"")</x:f>
        <x:v>0</x:v>
      </x:c>
      <x:c r="AG4551" s="52" t="n">
        <x:f>IFERROR(IF(AND(A4551=A4550,C4551=C4550+1,ISNUMBER(U4551),ISNUMBER(U4550),U4550&lt;&gt;0),U4551/U4550-1,""),"")</x:f>
        <x:v>0.2560488905637761</x:v>
      </x:c>
      <x:c r="AH4551" s="50" t="n">
        <x:f>IF(AND(ISNUMBER(AE4551),ISNUMBER(AF4551),ISNUMBER(AG4551)),IF(AND(AE4551=1,AF4551=1,AG4551&lt;0),1,0),"")</x:f>
        <x:v>0</x:v>
      </x:c>
      <x:c r="AI4551" s="50" t="n">
        <x:f>IF(AND(A4551=A4552,C4552=C4551+1,ISNUMBER(AH4552)),C4552,"")</x:f>
        <x:v>2013</x:v>
      </x:c>
      <x:c r="AJ4551" s="50" t="n">
        <x:f>IF(AND(A4551=A4552,C4552=C4551+1,ISNUMBER(AH4552)),AH4552,"")</x:f>
        <x:v>0</x:v>
      </x:c>
    </x:row>
    <x:row r="4552" ht="15">
      <x:c r="A4552" s="9" t="s">
        <x:v>315</x:v>
      </x:c>
      <x:c r="B4552" s="10">
        <x:v>41639</x:v>
      </x:c>
      <x:c r="C4552" s="9">
        <x:v>2013</x:v>
      </x:c>
      <x:c r="D4552" s="11">
        <x:v>194.95599999999999</x:v>
      </x:c>
      <x:c r="E4552" s="11">
        <x:v>122.943</x:v>
      </x:c>
      <x:c r="F4552" s="11">
        <x:v>75.474000000000004</x:v>
      </x:c>
      <x:c r="G4552" s="11">
        <x:v>116.91500000000001</x:v>
      </x:c>
      <x:c r="H4552" s="11">
        <x:v>44.993000000000002</x:v>
      </x:c>
      <x:c r="I4552" s="11">
        <x:v>78.040999999999997</x:v>
      </x:c>
      <x:c r="J4552" s="11">
        <x:v>57.396000000000001</x:v>
      </x:c>
      <x:c r="K4552" s="11">
        <x:v>22.884</x:v>
      </x:c>
      <x:c r="L4552" s="11">
        <x:v>33.445</x:v>
      </x:c>
      <x:c r="M4552" s="11">
        <x:v>15.545</x:v>
      </x:c>
      <x:c r="N4552" s="11">
        <x:v>29.448</x:v>
      </x:c>
      <x:c r="O4552" s="11">
        <x:v>468.08300000000003</x:v>
      </x:c>
      <x:c r="P4552" s="11">
        <x:v>13.337</x:v>
      </x:c>
      <x:c r="Q4552" s="11">
        <x:v>18.815999999999999</x:v>
      </x:c>
      <x:c r="R4552" s="11">
        <x:v>0.878</x:v>
      </x:c>
      <x:c r="S4552" s="11">
        <x:v>11.000999999999999</x:v>
      </x:c>
      <x:c r="T4552" s="11">
        <x:v>3.992</x:v>
      </x:c>
      <x:c r="U4552" s="11">
        <x:v>129.04169999999999</x:v>
      </x:c>
      <x:c r="V4552" s="11">
        <x:v>18</x:v>
      </x:c>
      <x:c r="W4552" s="12">
        <x:v>0</x:v>
      </x:c>
      <x:c r="X4552" s="8">
        <x:v>0</x:v>
      </x:c>
      <x:c r="Y4552" s="13">
        <x:f t="shared" si="426"/>
        <x:v>1.6289450671754511</x:v>
      </x:c>
      <x:c r="Z4552" s="13">
        <x:f t="shared" si="427"/>
        <x:v>0.59969941935616244</x:v>
      </x:c>
      <x:c r="AA4552" s="13">
        <x:f t="shared" si="428"/>
        <x:v>5.6428117113605118E-2</x:v>
      </x:c>
      <x:c r="AB4552" s="13">
        <x:f t="shared" si="429"/>
        <x:v>6.8410307966925876E-2</x:v>
      </x:c>
      <x:c r="AC4552" s="13">
        <x:f t="shared" si="430"/>
        <x:v>3.4144463926784413E-2</x:v>
      </x:c>
      <x:c r="AD4552" s="13">
        <x:f t="shared" si="431"/>
        <x:v>0.29440489136010178</x:v>
      </x:c>
      <x:c r="AE4552" s="50" t="n">
        <x:f>IF(OR(NOT(ISNUMBER(Q4552)),NOT(ISNUMBER(R4552))),"",IF(Q4552&lt;R4552,1,0))</x:f>
        <x:v>0</x:v>
      </x:c>
      <x:c r="AF4552" s="50" t="n">
        <x:f>IFERROR(IF(AND(A4552=A4551,C4552=C4551+1,ISNUMBER(AE4551)),AE4551,""),"")</x:f>
        <x:v>0</x:v>
      </x:c>
      <x:c r="AG4552" s="52" t="n">
        <x:f>IFERROR(IF(AND(A4552=A4551,C4552=C4551+1,ISNUMBER(U4552),ISNUMBER(U4551),U4551&lt;&gt;0),U4552/U4551-1,""),"")</x:f>
        <x:v>0.5548635234835038</x:v>
      </x:c>
      <x:c r="AH4552" s="50" t="n">
        <x:f>IF(AND(ISNUMBER(AE4552),ISNUMBER(AF4552),ISNUMBER(AG4552)),IF(AND(AE4552=1,AF4552=1,AG4552&lt;0),1,0),"")</x:f>
        <x:v>0</x:v>
      </x:c>
      <x:c r="AI4552" s="50" t="n">
        <x:f>IF(AND(A4552=A4553,C4553=C4552+1,ISNUMBER(AH4553)),C4553,"")</x:f>
        <x:v>2014</x:v>
      </x:c>
      <x:c r="AJ4552" s="50" t="n">
        <x:f>IF(AND(A4552=A4553,C4553=C4552+1,ISNUMBER(AH4553)),AH4553,"")</x:f>
        <x:v>0</x:v>
      </x:c>
    </x:row>
    <x:row r="4553" ht="15">
      <x:c r="A4553" s="9" t="s">
        <x:v>315</x:v>
      </x:c>
      <x:c r="B4553" s="10">
        <x:v>42004</x:v>
      </x:c>
      <x:c r="C4553" s="9">
        <x:v>2014</x:v>
      </x:c>
      <x:c r="D4553" s="11">
        <x:v>197.69200000000001</x:v>
      </x:c>
      <x:c r="E4553" s="11">
        <x:v>114.253</x:v>
      </x:c>
      <x:c r="F4553" s="11">
        <x:v>75.569999999999993</x:v>
      </x:c>
      <x:c r="G4553" s="11">
        <x:v>107.86499999999999</x:v>
      </x:c>
      <x:c r="H4553" s="11">
        <x:v>41.877000000000002</x:v>
      </x:c>
      <x:c r="I4553" s="11">
        <x:v>89.826999999999998</x:v>
      </x:c>
      <x:c r="J4553" s="11">
        <x:v>67.995999999999995</x:v>
      </x:c>
      <x:c r="K4553" s="11">
        <x:v>17.268000000000001</x:v>
      </x:c>
      <x:c r="L4553" s="11">
        <x:v>33.314999999999998</x:v>
      </x:c>
      <x:c r="M4553" s="11">
        <x:v>19.687999999999999</x:v>
      </x:c>
      <x:c r="N4553" s="11">
        <x:v>22.189</x:v>
      </x:c>
      <x:c r="O4553" s="11">
        <x:v>428.95600000000002</x:v>
      </x:c>
      <x:c r="P4553" s="11">
        <x:v>15.427</x:v>
      </x:c>
      <x:c r="Q4553" s="11">
        <x:v>20.521000000000001</x:v>
      </x:c>
      <x:c r="R4553" s="11">
        <x:v>1.1200000000000001</x:v>
      </x:c>
      <x:c r="S4553" s="11">
        <x:v>11.372</x:v>
      </x:c>
      <x:c r="T4553" s="11">
        <x:v>12.506</x:v>
      </x:c>
      <x:c r="U4553" s="11">
        <x:v>155.82749999999999</x:v>
      </x:c>
      <x:c r="V4553" s="11">
        <x:v>18</x:v>
      </x:c>
      <x:c r="W4553" s="12">
        <x:v>0</x:v>
      </x:c>
      <x:c r="X4553" s="8">
        <x:v>0</x:v>
      </x:c>
      <x:c r="Y4553" s="13">
        <x:f t="shared" si="426"/>
        <x:v>1.5118830223633719</x:v>
      </x:c>
      <x:c r="Z4553" s="13">
        <x:f t="shared" si="427"/>
        <x:v>0.5456214717843918</x:v>
      </x:c>
      <x:c r="AA4553" s="13">
        <x:f t="shared" si="428"/>
        <x:v>5.7523824939805353E-2</x:v>
      </x:c>
      <x:c r="AB4553" s="13">
        <x:f t="shared" si="429"/>
        <x:v>7.8035530016389132E-2</x:v>
      </x:c>
      <x:c r="AC4553" s="13">
        <x:f t="shared" si="430"/>
        <x:v>0.11594122282482734</x:v>
      </x:c>
      <x:c r="AD4553" s="13">
        <x:f t="shared" si="431"/>
        <x:v>0.34394917346174853</x:v>
      </x:c>
      <x:c r="AE4553" s="50" t="n">
        <x:f>IF(OR(NOT(ISNUMBER(Q4553)),NOT(ISNUMBER(R4553))),"",IF(Q4553&lt;R4553,1,0))</x:f>
        <x:v>0</x:v>
      </x:c>
      <x:c r="AF4553" s="50" t="n">
        <x:f>IFERROR(IF(AND(A4553=A4552,C4553=C4552+1,ISNUMBER(AE4552)),AE4552,""),"")</x:f>
        <x:v>0</x:v>
      </x:c>
      <x:c r="AG4553" s="52" t="n">
        <x:f>IFERROR(IF(AND(A4553=A4552,C4553=C4552+1,ISNUMBER(U4553),ISNUMBER(U4552),U4552&lt;&gt;0),U4553/U4552-1,""),"")</x:f>
        <x:v>0.20757476071688452</x:v>
      </x:c>
      <x:c r="AH4553" s="50" t="n">
        <x:f>IF(AND(ISNUMBER(AE4553),ISNUMBER(AF4553),ISNUMBER(AG4553)),IF(AND(AE4553=1,AF4553=1,AG4553&lt;0),1,0),"")</x:f>
        <x:v>0</x:v>
      </x:c>
      <x:c r="AI4553" s="50" t="n">
        <x:f>IF(AND(A4553=A4554,C4554=C4553+1,ISNUMBER(AH4554)),C4554,"")</x:f>
        <x:v>2015</x:v>
      </x:c>
      <x:c r="AJ4553" s="50" t="n">
        <x:f>IF(AND(A4553=A4554,C4554=C4553+1,ISNUMBER(AH4554)),AH4554,"")</x:f>
        <x:v>0</x:v>
      </x:c>
    </x:row>
    <x:row r="4554" ht="15">
      <x:c r="A4554" s="9" t="s">
        <x:v>315</x:v>
      </x:c>
      <x:c r="B4554" s="10">
        <x:v>42369</x:v>
      </x:c>
      <x:c r="C4554" s="9">
        <x:v>2015</x:v>
      </x:c>
      <x:c r="D4554" s="11">
        <x:v>206.952</x:v>
      </x:c>
      <x:c r="E4554" s="11">
        <x:v>120.426</x:v>
      </x:c>
      <x:c r="F4554" s="11">
        <x:v>73.760999999999996</x:v>
      </x:c>
      <x:c r="G4554" s="11">
        <x:v>107.989</x:v>
      </x:c>
      <x:c r="H4554" s="11">
        <x:v>44.465000000000003</x:v>
      </x:c>
      <x:c r="I4554" s="11">
        <x:v>98.962999999999994</x:v>
      </x:c>
      <x:c r="J4554" s="11">
        <x:v>74.706000000000003</x:v>
      </x:c>
      <x:c r="K4554" s="11">
        <x:v>20.052</x:v>
      </x:c>
      <x:c r="L4554" s="11">
        <x:v>35.030999999999999</x:v>
      </x:c>
      <x:c r="M4554" s="11">
        <x:v>18.721</x:v>
      </x:c>
      <x:c r="N4554" s="11">
        <x:v>25.744</x:v>
      </x:c>
      <x:c r="O4554" s="11">
        <x:v>331.28500000000003</x:v>
      </x:c>
      <x:c r="P4554" s="11">
        <x:v>12.14</x:v>
      </x:c>
      <x:c r="Q4554" s="11">
        <x:v>15.513</x:v>
      </x:c>
      <x:c r="R4554" s="11">
        <x:v>0.97499999999999998</x:v>
      </x:c>
      <x:c r="S4554" s="11">
        <x:v>11.989000000000001</x:v>
      </x:c>
      <x:c r="T4554" s="11">
        <x:v>10.464</x:v>
      </x:c>
      <x:c r="U4554" s="11">
        <x:v>139.12809999999999</x:v>
      </x:c>
      <x:c r="V4554" s="11">
        <x:v>18</x:v>
      </x:c>
      <x:c r="W4554" s="12">
        <x:v>0</x:v>
      </x:c>
      <x:c r="X4554" s="8">
        <x:v>0</x:v>
      </x:c>
      <x:c r="Y4554" s="13">
        <x:f t="shared" si="426"/>
        <x:v>1.6326514011469477</x:v>
      </x:c>
      <x:c r="Z4554" s="13">
        <x:f t="shared" si="427"/>
        <x:v>0.52180698906026524</x:v>
      </x:c>
      <x:c r="AA4554" s="13">
        <x:f t="shared" si="428"/>
        <x:v>5.7931307742858248E-2</x:v>
      </x:c>
      <x:c r="AB4554" s="13">
        <x:f t="shared" si="429"/>
        <x:v>5.8660945533263759E-2</x:v>
      </x:c>
      <x:c r="AC4554" s="13">
        <x:f t="shared" si="430"/>
        <x:v>9.6898758206854396E-2</x:v>
      </x:c>
      <x:c r="AD4554" s="13">
        <x:f t="shared" si="431"/>
        <x:v>0.36098225675518963</x:v>
      </x:c>
      <x:c r="AE4554" s="50" t="n">
        <x:f>IF(OR(NOT(ISNUMBER(Q4554)),NOT(ISNUMBER(R4554))),"",IF(Q4554&lt;R4554,1,0))</x:f>
        <x:v>0</x:v>
      </x:c>
      <x:c r="AF4554" s="50" t="n">
        <x:f>IFERROR(IF(AND(A4554=A4553,C4554=C4553+1,ISNUMBER(AE4553)),AE4553,""),"")</x:f>
        <x:v>0</x:v>
      </x:c>
      <x:c r="AG4554" s="52" t="n">
        <x:f>IFERROR(IF(AND(A4554=A4553,C4554=C4553+1,ISNUMBER(U4554),ISNUMBER(U4553),U4553&lt;&gt;0),U4554/U4553-1,""),"")</x:f>
        <x:v>-0.10716593669281738</x:v>
      </x:c>
      <x:c r="AH4554" s="50" t="n">
        <x:f>IF(AND(ISNUMBER(AE4554),ISNUMBER(AF4554),ISNUMBER(AG4554)),IF(AND(AE4554=1,AF4554=1,AG4554&lt;0),1,0),"")</x:f>
        <x:v>0</x:v>
      </x:c>
      <x:c r="AI4554" s="50" t="n">
        <x:f>IF(AND(A4554=A4555,C4555=C4554+1,ISNUMBER(AH4555)),C4555,"")</x:f>
        <x:v>2016</x:v>
      </x:c>
      <x:c r="AJ4554" s="50" t="n">
        <x:f>IF(AND(A4554=A4555,C4555=C4554+1,ISNUMBER(AH4555)),AH4555,"")</x:f>
        <x:v>0</x:v>
      </x:c>
    </x:row>
    <x:row r="4555" ht="15">
      <x:c r="A4555" s="9" t="s">
        <x:v>315</x:v>
      </x:c>
      <x:c r="B4555" s="10">
        <x:v>42735</x:v>
      </x:c>
      <x:c r="C4555" s="9">
        <x:v>2016</x:v>
      </x:c>
      <x:c r="D4555" s="11">
        <x:v>202.15299999999999</x:v>
      </x:c>
      <x:c r="E4555" s="11">
        <x:v>139.077</x:v>
      </x:c>
      <x:c r="F4555" s="11">
        <x:v>68.954999999999998</x:v>
      </x:c>
      <x:c r="G4555" s="11">
        <x:v>92.064999999999998</x:v>
      </x:c>
      <x:c r="H4555" s="11">
        <x:v>40.267000000000003</x:v>
      </x:c>
      <x:c r="I4555" s="11">
        <x:v>110.08799999999999</x:v>
      </x:c>
      <x:c r="J4555" s="11">
        <x:v>81.540000000000006</x:v>
      </x:c>
      <x:c r="K4555" s="11">
        <x:v>48.411000000000001</x:v>
      </x:c>
      <x:c r="L4555" s="11">
        <x:v>33.423000000000002</x:v>
      </x:c>
      <x:c r="M4555" s="11">
        <x:v>21.641999999999999</x:v>
      </x:c>
      <x:c r="N4555" s="11">
        <x:v>18.625</x:v>
      </x:c>
      <x:c r="O4555" s="11">
        <x:v>314.90699999999998</x:v>
      </x:c>
      <x:c r="P4555" s="11">
        <x:v>12.387</x:v>
      </x:c>
      <x:c r="Q4555" s="11">
        <x:v>16.173999999999999</x:v>
      </x:c>
      <x:c r="R4555" s="11">
        <x:v>0.94299999999999995</x:v>
      </x:c>
      <x:c r="S4555" s="11">
        <x:v>12.455</x:v>
      </x:c>
      <x:c r="T4555" s="11">
        <x:v>10.231</x:v>
      </x:c>
      <x:c r="U4555" s="11">
        <x:v>132.2296</x:v>
      </x:c>
      <x:c r="V4555" s="11">
        <x:v>18</x:v>
      </x:c>
      <x:c r="W4555" s="12">
        <x:v>0</x:v>
      </x:c>
      <x:c r="X4555" s="8">
        <x:v>0</x:v>
      </x:c>
      <x:c r="Y4555" s="13">
        <x:f t="shared" si="426"/>
        <x:v>2.0169240809223408</x:v>
      </x:c>
      <x:c r="Z4555" s="13">
        <x:f t="shared" si="427"/>
        <x:v>0.45542237809975611</x:v>
      </x:c>
      <x:c r="AA4555" s="13">
        <x:f t="shared" si="428"/>
        <x:v>6.1611749516455358E-2</x:v>
      </x:c>
      <x:c r="AB4555" s="13">
        <x:f t="shared" si="429"/>
        <x:v>6.1275370635113013E-2</x:v>
      </x:c>
      <x:c r="AC4555" s="13">
        <x:f t="shared" si="430"/>
        <x:v>0.11112800738608591</x:v>
      </x:c>
      <x:c r="AD4555" s="13">
        <x:f t="shared" si="431"/>
        <x:v>0.4033578527155175</x:v>
      </x:c>
      <x:c r="AE4555" s="50" t="n">
        <x:f>IF(OR(NOT(ISNUMBER(Q4555)),NOT(ISNUMBER(R4555))),"",IF(Q4555&lt;R4555,1,0))</x:f>
        <x:v>0</x:v>
      </x:c>
      <x:c r="AF4555" s="50" t="n">
        <x:f>IFERROR(IF(AND(A4555=A4554,C4555=C4554+1,ISNUMBER(AE4554)),AE4554,""),"")</x:f>
        <x:v>0</x:v>
      </x:c>
      <x:c r="AG4555" s="52" t="n">
        <x:f>IFERROR(IF(AND(A4555=A4554,C4555=C4554+1,ISNUMBER(U4555),ISNUMBER(U4554),U4554&lt;&gt;0),U4555/U4554-1,""),"")</x:f>
        <x:v>-0.0495838008281575</x:v>
      </x:c>
      <x:c r="AH4555" s="50" t="n">
        <x:f>IF(AND(ISNUMBER(AE4555),ISNUMBER(AF4555),ISNUMBER(AG4555)),IF(AND(AE4555=1,AF4555=1,AG4555&lt;0),1,0),"")</x:f>
        <x:v>0</x:v>
      </x:c>
      <x:c r="AI4555" s="50" t="n">
        <x:f>IF(AND(A4555=A4556,C4556=C4555+1,ISNUMBER(AH4556)),C4556,"")</x:f>
        <x:v>2017</x:v>
      </x:c>
      <x:c r="AJ4555" s="50" t="n">
        <x:f>IF(AND(A4555=A4556,C4556=C4555+1,ISNUMBER(AH4556)),AH4556,"")</x:f>
        <x:v>0</x:v>
      </x:c>
    </x:row>
    <x:row r="4556" ht="15">
      <x:c r="A4556" s="9" t="s">
        <x:v>315</x:v>
      </x:c>
      <x:c r="B4556" s="10">
        <x:v>43100</x:v>
      </x:c>
      <x:c r="C4556" s="9">
        <x:v>2017</x:v>
      </x:c>
      <x:c r="D4556" s="11">
        <x:v>208.58600000000001</x:v>
      </x:c>
      <x:c r="E4556" s="11">
        <x:v>120.943</x:v>
      </x:c>
      <x:c r="F4556" s="11">
        <x:v>73.932000000000002</x:v>
      </x:c>
      <x:c r="G4556" s="11">
        <x:v>102.663</x:v>
      </x:c>
      <x:c r="H4556" s="11">
        <x:v>38.026000000000003</x:v>
      </x:c>
      <x:c r="I4556" s="11">
        <x:v>105.923</x:v>
      </x:c>
      <x:c r="J4556" s="11">
        <x:v>74.802000000000007</x:v>
      </x:c>
      <x:c r="K4556" s="11">
        <x:v>23.887</x:v>
      </x:c>
      <x:c r="L4556" s="11">
        <x:v>37.023000000000003</x:v>
      </x:c>
      <x:c r="M4556" s="11">
        <x:v>17.059999999999999</x:v>
      </x:c>
      <x:c r="N4556" s="11">
        <x:v>20.966000000000001</x:v>
      </x:c>
      <x:c r="O4556" s="11">
        <x:v>346.22399999999999</x:v>
      </x:c>
      <x:c r="P4556" s="11">
        <x:v>7.7249999999999996</x:v>
      </x:c>
      <x:c r="Q4556" s="11">
        <x:v>11.948</x:v>
      </x:c>
      <x:c r="R4556" s="11">
        <x:v>0.73899999999999999</x:v>
      </x:c>
      <x:c r="S4556" s="11">
        <x:v>7.0049999999999999</x:v>
      </x:c>
      <x:c r="T4556" s="11">
        <x:v>14.406000000000001</x:v>
      </x:c>
      <x:c r="U4556" s="11">
        <x:v>132.75200000000001</x:v>
      </x:c>
      <x:c r="V4556" s="11">
        <x:v>18</x:v>
      </x:c>
      <x:c r="W4556" s="12">
        <x:v>0</x:v>
      </x:c>
      <x:c r="X4556" s="8">
        <x:v>0</x:v>
      </x:c>
      <x:c r="Y4556" s="13">
        <x:f t="shared" si="426"/>
        <x:v>1.6358680950062219</x:v>
      </x:c>
      <x:c r="Z4556" s="13">
        <x:f t="shared" si="427"/>
        <x:v>0.492185477452945</x:v>
      </x:c>
      <x:c r="AA4556" s="13">
        <x:f t="shared" si="428"/>
        <x:v>3.3583270209889445E-2</x:v>
      </x:c>
      <x:c r="AB4556" s="13">
        <x:f t="shared" si="429"/>
        <x:v>3.7035083850306343E-2</x:v>
      </x:c>
      <x:c r="AC4556" s="13">
        <x:f t="shared" si="430"/>
        <x:v>0.14032319336080185</x:v>
      </x:c>
      <x:c r="AD4556" s="13">
        <x:f t="shared" si="431"/>
        <x:v>0.35861467212564602</x:v>
      </x:c>
      <x:c r="AE4556" s="50" t="n">
        <x:f>IF(OR(NOT(ISNUMBER(Q4556)),NOT(ISNUMBER(R4556))),"",IF(Q4556&lt;R4556,1,0))</x:f>
        <x:v>0</x:v>
      </x:c>
      <x:c r="AF4556" s="50" t="n">
        <x:f>IFERROR(IF(AND(A4556=A4555,C4556=C4555+1,ISNUMBER(AE4555)),AE4555,""),"")</x:f>
        <x:v>0</x:v>
      </x:c>
      <x:c r="AG4556" s="52" t="n">
        <x:f>IFERROR(IF(AND(A4556=A4555,C4556=C4555+1,ISNUMBER(U4556),ISNUMBER(U4555),U4555&lt;&gt;0),U4556/U4555-1,""),"")</x:f>
        <x:v>0.003950703927108723</x:v>
      </x:c>
      <x:c r="AH4556" s="50" t="n">
        <x:f>IF(AND(ISNUMBER(AE4556),ISNUMBER(AF4556),ISNUMBER(AG4556)),IF(AND(AE4556=1,AF4556=1,AG4556&lt;0),1,0),"")</x:f>
        <x:v>0</x:v>
      </x:c>
      <x:c r="AI4556" s="50" t="n">
        <x:f>IF(AND(A4556=A4557,C4557=C4556+1,ISNUMBER(AH4557)),C4557,"")</x:f>
        <x:v>2018</x:v>
      </x:c>
      <x:c r="AJ4556" s="50" t="n">
        <x:f>IF(AND(A4556=A4557,C4557=C4556+1,ISNUMBER(AH4557)),AH4557,"")</x:f>
        <x:v>0</x:v>
      </x:c>
    </x:row>
    <x:row r="4557" ht="15">
      <x:c r="A4557" s="9" t="s">
        <x:v>315</x:v>
      </x:c>
      <x:c r="B4557" s="10">
        <x:v>43465</x:v>
      </x:c>
      <x:c r="C4557" s="9">
        <x:v>2018</x:v>
      </x:c>
      <x:c r="D4557" s="11">
        <x:v>231.18700000000001</x:v>
      </x:c>
      <x:c r="E4557" s="11">
        <x:v>134.66399999999999</x:v>
      </x:c>
      <x:c r="F4557" s="11">
        <x:v>99.459000000000003</x:v>
      </x:c>
      <x:c r="G4557" s="11">
        <x:v>110.221</x:v>
      </x:c>
      <x:c r="H4557" s="11">
        <x:v>39.991</x:v>
      </x:c>
      <x:c r="I4557" s="11">
        <x:v>120.96599999999999</x:v>
      </x:c>
      <x:c r="J4557" s="11">
        <x:v>87.966999999999999</x:v>
      </x:c>
      <x:c r="K4557" s="11">
        <x:v>24.632000000000001</x:v>
      </x:c>
      <x:c r="L4557" s="11">
        <x:v>42.371000000000002</x:v>
      </x:c>
      <x:c r="M4557" s="11">
        <x:v>34.994</x:v>
      </x:c>
      <x:c r="N4557" s="11">
        <x:v>4.9969999999999999</x:v>
      </x:c>
      <x:c r="O4557" s="11">
        <x:v>403.19200000000001</x:v>
      </x:c>
      <x:c r="P4557" s="11">
        <x:v>13.368</x:v>
      </x:c>
      <x:c r="Q4557" s="11">
        <x:v>18.143000000000001</x:v>
      </x:c>
      <x:c r="R4557" s="11">
        <x:v>1.0840000000000001</x:v>
      </x:c>
      <x:c r="S4557" s="11">
        <x:v>11.891999999999999</x:v>
      </x:c>
      <x:c r="T4557" s="11">
        <x:v>12.189</x:v>
      </x:c>
      <x:c r="U4557" s="11">
        <x:v>132.53450000000001</x:v>
      </x:c>
      <x:c r="V4557" s="11">
        <x:v>18</x:v>
      </x:c>
      <x:c r="W4557" s="12">
        <x:v>0</x:v>
      </x:c>
      <x:c r="X4557" s="8">
        <x:v>0</x:v>
      </x:c>
      <x:c r="Y4557" s="13">
        <x:f t="shared" si="426"/>
        <x:v>1.3539649503815641</x:v>
      </x:c>
      <x:c r="Z4557" s="13">
        <x:f t="shared" si="427"/>
        <x:v>0.47676123657472091</x:v>
      </x:c>
      <x:c r="AA4557" s="13">
        <x:f t="shared" si="428"/>
        <x:v>5.1438878483651758E-2</x:v>
      </x:c>
      <x:c r="AB4557" s="13">
        <x:f t="shared" si="429"/>
        <x:v>5.7823320515426907E-2</x:v>
      </x:c>
      <x:c r="AC4557" s="13">
        <x:f t="shared" si="430"/>
        <x:v>0.11058691175002948</x:v>
      </x:c>
      <x:c r="AD4557" s="13">
        <x:f t="shared" si="431"/>
        <x:v>0.38050149878669648</x:v>
      </x:c>
      <x:c r="AE4557" s="50" t="n">
        <x:f>IF(OR(NOT(ISNUMBER(Q4557)),NOT(ISNUMBER(R4557))),"",IF(Q4557&lt;R4557,1,0))</x:f>
        <x:v>0</x:v>
      </x:c>
      <x:c r="AF4557" s="50" t="n">
        <x:f>IFERROR(IF(AND(A4557=A4556,C4557=C4556+1,ISNUMBER(AE4556)),AE4556,""),"")</x:f>
        <x:v>0</x:v>
      </x:c>
      <x:c r="AG4557" s="52" t="n">
        <x:f>IFERROR(IF(AND(A4557=A4556,C4557=C4556+1,ISNUMBER(U4557),ISNUMBER(U4556),U4556&lt;&gt;0),U4557/U4556-1,""),"")</x:f>
        <x:v>-0.0016383933952031082</x:v>
      </x:c>
      <x:c r="AH4557" s="50" t="n">
        <x:f>IF(AND(ISNUMBER(AE4557),ISNUMBER(AF4557),ISNUMBER(AG4557)),IF(AND(AE4557=1,AF4557=1,AG4557&lt;0),1,0),"")</x:f>
        <x:v>0</x:v>
      </x:c>
      <x:c r="AI4557" s="50" t="n">
        <x:f>IF(AND(A4557=A4558,C4558=C4557+1,ISNUMBER(AH4558)),C4558,"")</x:f>
        <x:v>2019</x:v>
      </x:c>
      <x:c r="AJ4557" s="50" t="n">
        <x:f>IF(AND(A4557=A4558,C4558=C4557+1,ISNUMBER(AH4558)),AH4558,"")</x:f>
        <x:v>0</x:v>
      </x:c>
    </x:row>
    <x:row r="4558" ht="15">
      <x:c r="A4558" s="9" t="s">
        <x:v>315</x:v>
      </x:c>
      <x:c r="B4558" s="10">
        <x:v>43830</x:v>
      </x:c>
      <x:c r="C4558" s="9">
        <x:v>2019</x:v>
      </x:c>
      <x:c r="D4558" s="11">
        <x:v>256.35000000000002</x:v>
      </x:c>
      <x:c r="E4558" s="11">
        <x:v>140.73400000000001</x:v>
      </x:c>
      <x:c r="F4558" s="11">
        <x:v>88.787999999999997</x:v>
      </x:c>
      <x:c r="G4558" s="11">
        <x:v>125.36</x:v>
      </x:c>
      <x:c r="H4558" s="11">
        <x:v>52.442</x:v>
      </x:c>
      <x:c r="I4558" s="11">
        <x:v>130.99</x:v>
      </x:c>
      <x:c r="J4558" s="11">
        <x:v>94.864000000000004</x:v>
      </x:c>
      <x:c r="K4558" s="11">
        <x:v>28.649000000000001</x:v>
      </x:c>
      <x:c r="L4558" s="11">
        <x:v>46.27</x:v>
      </x:c>
      <x:c r="M4558" s="11">
        <x:v>23.856000000000002</x:v>
      </x:c>
      <x:c r="N4558" s="11">
        <x:v>28.585999999999999</x:v>
      </x:c>
      <x:c r="O4558" s="11">
        <x:v>403.90499999999997</x:v>
      </x:c>
      <x:c r="P4558" s="11">
        <x:v>14.664999999999999</x:v>
      </x:c>
      <x:c r="Q4558" s="11">
        <x:v>20.411999999999999</x:v>
      </x:c>
      <x:c r="R4558" s="11">
        <x:v>1.2150000000000001</x:v>
      </x:c>
      <x:c r="S4558" s="11">
        <x:v>12.048999999999999</x:v>
      </x:c>
      <x:c r="T4558" s="11">
        <x:v>13.311</x:v>
      </x:c>
      <x:c r="U4558" s="11">
        <x:v>124.3082</x:v>
      </x:c>
      <x:c r="V4558" s="11">
        <x:v>18</x:v>
      </x:c>
      <x:c r="W4558" s="12">
        <x:v>0</x:v>
      </x:c>
      <x:c r="X4558" s="8">
        <x:v>0</x:v>
      </x:c>
      <x:c r="Y4558" s="13">
        <x:f t="shared" si="426"/>
        <x:v>1.5850565391719604</x:v>
      </x:c>
      <x:c r="Z4558" s="13">
        <x:f t="shared" si="427"/>
        <x:v>0.48901891944606979</x:v>
      </x:c>
      <x:c r="AA4558" s="13">
        <x:f t="shared" si="428"/>
        <x:v>4.7002145504193481E-2</x:v>
      </x:c>
      <x:c r="AB4558" s="13">
        <x:f t="shared" si="429"/>
        <x:v>5.7206943631753451E-2</x:v>
      </x:c>
      <x:c r="AC4558" s="13">
        <x:f t="shared" si="430"/>
        <x:v>0.10618219527760051</x:v>
      </x:c>
      <x:c r="AD4558" s="13">
        <x:f t="shared" si="431"/>
        <x:v>0.37005656329237369</x:v>
      </x:c>
      <x:c r="AE4558" s="50" t="n">
        <x:f>IF(OR(NOT(ISNUMBER(Q4558)),NOT(ISNUMBER(R4558))),"",IF(Q4558&lt;R4558,1,0))</x:f>
        <x:v>0</x:v>
      </x:c>
      <x:c r="AF4558" s="50" t="n">
        <x:f>IFERROR(IF(AND(A4558=A4557,C4558=C4557+1,ISNUMBER(AE4557)),AE4557,""),"")</x:f>
        <x:v>0</x:v>
      </x:c>
      <x:c r="AG4558" s="52" t="n">
        <x:f>IFERROR(IF(AND(A4558=A4557,C4558=C4557+1,ISNUMBER(U4558),ISNUMBER(U4557),U4557&lt;&gt;0),U4558/U4557-1,""),"")</x:f>
        <x:v>-0.0620691216249355</x:v>
      </x:c>
      <x:c r="AH4558" s="50" t="n">
        <x:f>IF(AND(ISNUMBER(AE4558),ISNUMBER(AF4558),ISNUMBER(AG4558)),IF(AND(AE4558=1,AF4558=1,AG4558&lt;0),1,0),"")</x:f>
        <x:v>0</x:v>
      </x:c>
      <x:c r="AI4558" s="50" t="n">
        <x:f>IF(AND(A4558=A4559,C4559=C4558+1,ISNUMBER(AH4559)),C4559,"")</x:f>
        <x:v>2020</x:v>
      </x:c>
      <x:c r="AJ4558" s="50" t="n">
        <x:f>IF(AND(A4558=A4559,C4559=C4558+1,ISNUMBER(AH4559)),AH4559,"")</x:f>
        <x:v>0</x:v>
      </x:c>
    </x:row>
    <x:row r="4559" ht="15">
      <x:c r="A4559" s="9" t="s">
        <x:v>315</x:v>
      </x:c>
      <x:c r="B4559" s="10">
        <x:v>44196</x:v>
      </x:c>
      <x:c r="C4559" s="9">
        <x:v>2020</x:v>
      </x:c>
      <x:c r="D4559" s="11">
        <x:v>244.80500000000001</x:v>
      </x:c>
      <x:c r="E4559" s="11">
        <x:v>120.40300000000001</x:v>
      </x:c>
      <x:c r="F4559" s="11">
        <x:v>70.813999999999993</x:v>
      </x:c>
      <x:c r="G4559" s="11">
        <x:v>113.17400000000001</x:v>
      </x:c>
      <x:c r="H4559" s="11">
        <x:v>47.612000000000002</x:v>
      </x:c>
      <x:c r="I4559" s="11">
        <x:v>131.631</x:v>
      </x:c>
      <x:c r="J4559" s="11">
        <x:v>98.906999999999996</x:v>
      </x:c>
      <x:c r="K4559" s="11">
        <x:v>17.571000000000002</x:v>
      </x:c>
      <x:c r="L4559" s="11">
        <x:v>40.960999999999999</x:v>
      </x:c>
      <x:c r="M4559" s="11">
        <x:v>11.42</x:v>
      </x:c>
      <x:c r="N4559" s="11">
        <x:v>36.192</x:v>
      </x:c>
      <x:c r="O4559" s="11">
        <x:v>395.63</x:v>
      </x:c>
      <x:c r="P4559" s="11">
        <x:v>9.8979999999999997</x:v>
      </x:c>
      <x:c r="Q4559" s="11">
        <x:v>18.399999999999999</x:v>
      </x:c>
      <x:c r="R4559" s="11">
        <x:v>1.544</x:v>
      </x:c>
      <x:c r="S4559" s="11">
        <x:v>8.4220000000000006</x:v>
      </x:c>
      <x:c r="T4559" s="11">
        <x:v>17.349</x:v>
      </x:c>
      <x:c r="U4559" s="11">
        <x:v>111.70950000000001</x:v>
      </x:c>
      <x:c r="V4559" s="11">
        <x:v>18</x:v>
      </x:c>
      <x:c r="W4559" s="12">
        <x:v>0</x:v>
      </x:c>
      <x:c r="X4559" s="8">
        <x:v>0</x:v>
      </x:c>
      <x:c r="Y4559" s="13">
        <x:f t="shared" si="426"/>
        <x:v>1.7002711328268425</x:v>
      </x:c>
      <x:c r="Z4559" s="13">
        <x:f t="shared" si="427"/>
        <x:v>0.46230264904720086</x:v>
      </x:c>
      <x:c r="AA4559" s="13">
        <x:f t="shared" si="428"/>
        <x:v>3.4402892097792119E-2</x:v>
      </x:c>
      <x:c r="AB4559" s="13">
        <x:f t="shared" si="429"/>
        <x:v>4.0432180715263166E-2</x:v>
      </x:c>
      <x:c r="AC4559" s="13">
        <x:f t="shared" si="430"/>
        <x:v>0.15329492639652217</x:v>
      </x:c>
      <x:c r="AD4559" s="13">
        <x:f t="shared" si="431"/>
        <x:v>0.40402361062886782</x:v>
      </x:c>
      <x:c r="AE4559" s="50" t="n">
        <x:f>IF(OR(NOT(ISNUMBER(Q4559)),NOT(ISNUMBER(R4559))),"",IF(Q4559&lt;R4559,1,0))</x:f>
        <x:v>0</x:v>
      </x:c>
      <x:c r="AF4559" s="50" t="n">
        <x:f>IFERROR(IF(AND(A4559=A4558,C4559=C4558+1,ISNUMBER(AE4558)),AE4558,""),"")</x:f>
        <x:v>0</x:v>
      </x:c>
      <x:c r="AG4559" s="52" t="n">
        <x:f>IFERROR(IF(AND(A4559=A4558,C4559=C4558+1,ISNUMBER(U4559),ISNUMBER(U4558),U4558&lt;&gt;0),U4559/U4558-1,""),"")</x:f>
        <x:v>-0.10135051428626585</x:v>
      </x:c>
      <x:c r="AH4559" s="50" t="n">
        <x:f>IF(AND(ISNUMBER(AE4559),ISNUMBER(AF4559),ISNUMBER(AG4559)),IF(AND(AE4559=1,AF4559=1,AG4559&lt;0),1,0),"")</x:f>
        <x:v>0</x:v>
      </x:c>
      <x:c r="AI4559" s="50" t="n">
        <x:f>IF(AND(A4559=A4560,C4560=C4559+1,ISNUMBER(AH4560)),C4560,"")</x:f>
        <x:v>2021</x:v>
      </x:c>
      <x:c r="AJ4559" s="50" t="n">
        <x:f>IF(AND(A4559=A4560,C4560=C4559+1,ISNUMBER(AH4560)),AH4560,"")</x:f>
        <x:v>0</x:v>
      </x:c>
    </x:row>
    <x:row r="4560" ht="15">
      <x:c r="A4560" s="9" t="s">
        <x:v>315</x:v>
      </x:c>
      <x:c r="B4560" s="10">
        <x:v>44561</x:v>
      </x:c>
      <x:c r="C4560" s="9">
        <x:v>2021</x:v>
      </x:c>
      <x:c r="D4560" s="11">
        <x:v>262.68599999999998</x:v>
      </x:c>
      <x:c r="E4560" s="11">
        <x:v>139.14099999999999</x:v>
      </x:c>
      <x:c r="F4560" s="11">
        <x:v>86.96</x:v>
      </x:c>
      <x:c r="G4560" s="11">
        <x:v>128.13499999999999</x:v>
      </x:c>
      <x:c r="H4560" s="11">
        <x:v>49.697000000000003</x:v>
      </x:c>
      <x:c r="I4560" s="11">
        <x:v>134.55099999999999</x:v>
      </x:c>
      <x:c r="J4560" s="11">
        <x:v>102.295</x:v>
      </x:c>
      <x:c r="K4560" s="11">
        <x:v>24.309000000000001</x:v>
      </x:c>
      <x:c r="L4560" s="11">
        <x:v>43.225999999999999</x:v>
      </x:c>
      <x:c r="M4560" s="11">
        <x:v>14.08</x:v>
      </x:c>
      <x:c r="N4560" s="11">
        <x:v>35.616999999999997</x:v>
      </x:c>
      <x:c r="O4560" s="11">
        <x:v>120.319</x:v>
      </x:c>
      <x:c r="P4560" s="11">
        <x:v>9.4990000000000006</x:v>
      </x:c>
      <x:c r="Q4560" s="11">
        <x:v>14.528</x:v>
      </x:c>
      <x:c r="R4560" s="11">
        <x:v>0.89300000000000002</x:v>
      </x:c>
      <x:c r="S4560" s="11">
        <x:v>7.6559999999999997</x:v>
      </x:c>
      <x:c r="T4560" s="11">
        <x:v>20.045000000000002</x:v>
      </x:c>
      <x:c r="U4560" s="11">
        <x:v>145.86490000000001</x:v>
      </x:c>
      <x:c r="V4560" s="11">
        <x:v>18</x:v>
      </x:c>
      <x:c r="W4560" s="12">
        <x:v>0</x:v>
      </x:c>
      <x:c r="X4560" s="8">
        <x:v>0</x:v>
      </x:c>
      <x:c r="Y4560" s="13">
        <x:f t="shared" si="426"/>
        <x:v>1.6000574977000921</x:v>
      </x:c>
      <x:c r="Z4560" s="13">
        <x:f t="shared" si="427"/>
        <x:v>0.4877877009052633</x:v>
      </x:c>
      <x:c r="AA4560" s="13">
        <x:f t="shared" si="428"/>
        <x:v>2.9145062926840413E-2</x:v>
      </x:c>
      <x:c r="AB4560" s="13">
        <x:f t="shared" si="429"/>
        <x:v>3.6161043984072244E-2</x:v>
      </x:c>
      <x:c r="AC4560" s="13">
        <x:f t="shared" si="430"/>
        <x:v>0.15643657080422993</x:v>
      </x:c>
      <x:c r="AD4560" s="13">
        <x:f t="shared" si="431"/>
        <x:v>0.38941930670077585</x:v>
      </x:c>
      <x:c r="AE4560" s="50" t="n">
        <x:f>IF(OR(NOT(ISNUMBER(Q4560)),NOT(ISNUMBER(R4560))),"",IF(Q4560&lt;R4560,1,0))</x:f>
        <x:v>0</x:v>
      </x:c>
      <x:c r="AF4560" s="50" t="n">
        <x:f>IFERROR(IF(AND(A4560=A4559,C4560=C4559+1,ISNUMBER(AE4559)),AE4559,""),"")</x:f>
        <x:v>0</x:v>
      </x:c>
      <x:c r="AG4560" s="52" t="n">
        <x:f>IFERROR(IF(AND(A4560=A4559,C4560=C4559+1,ISNUMBER(U4560),ISNUMBER(U4559),U4559&lt;&gt;0),U4560/U4559-1,""),"")</x:f>
        <x:v>0.3057519727507507</x:v>
      </x:c>
      <x:c r="AH4560" s="50" t="n">
        <x:f>IF(AND(ISNUMBER(AE4560),ISNUMBER(AF4560),ISNUMBER(AG4560)),IF(AND(AE4560=1,AF4560=1,AG4560&lt;0),1,0),"")</x:f>
        <x:v>0</x:v>
      </x:c>
      <x:c r="AI4560" s="50" t="n">
        <x:f>IF(AND(A4560=A4561,C4561=C4560+1,ISNUMBER(AH4561)),C4561,"")</x:f>
        <x:v>2022</x:v>
      </x:c>
      <x:c r="AJ4560" s="50" t="n">
        <x:f>IF(AND(A4560=A4561,C4561=C4560+1,ISNUMBER(AH4561)),AH4561,"")</x:f>
        <x:v>0</x:v>
      </x:c>
    </x:row>
    <x:row r="4561" ht="15">
      <x:c r="A4561" s="9" t="s">
        <x:v>315</x:v>
      </x:c>
      <x:c r="B4561" s="10">
        <x:v>44926</x:v>
      </x:c>
      <x:c r="C4561" s="9">
        <x:v>2022</x:v>
      </x:c>
      <x:c r="D4561" s="11">
        <x:v>307.56099999999998</x:v>
      </x:c>
      <x:c r="E4561" s="11">
        <x:v>224.339</x:v>
      </x:c>
      <x:c r="F4561" s="11">
        <x:v>139.91499999999999</x:v>
      </x:c>
      <x:c r="G4561" s="11">
        <x:v>175.232</x:v>
      </x:c>
      <x:c r="H4561" s="11">
        <x:v>44.082999999999998</x:v>
      </x:c>
      <x:c r="I4561" s="11">
        <x:v>132.32900000000001</x:v>
      </x:c>
      <x:c r="J4561" s="11">
        <x:v>98.295000000000002</x:v>
      </x:c>
      <x:c r="K4561" s="11">
        <x:v>22.515000000000001</x:v>
      </x:c>
      <x:c r="L4561" s="11">
        <x:v>26.99</x:v>
      </x:c>
      <x:c r="M4561" s="11">
        <x:v>14.15</x:v>
      </x:c>
      <x:c r="N4561" s="11">
        <x:v>29.933</x:v>
      </x:c>
      <x:c r="O4561" s="11">
        <x:v>124.24</x:v>
      </x:c>
      <x:c r="P4561" s="11">
        <x:v>7.2210000000000001</x:v>
      </x:c>
      <x:c r="Q4561" s="11">
        <x:v>12.268000000000001</x:v>
      </x:c>
      <x:c r="R4561" s="11">
        <x:v>0.99199999999999999</x:v>
      </x:c>
      <x:c r="S4561" s="11">
        <x:v>2.71</x:v>
      </x:c>
      <x:c r="T4561" s="11">
        <x:v>-1.79</x:v>
      </x:c>
      <x:c r="U4561" s="11">
        <x:v>116.21299999999999</x:v>
      </x:c>
      <x:c r="V4561" s="11">
        <x:v>18</x:v>
      </x:c>
      <x:c r="W4561" s="12">
        <x:v>0</x:v>
      </x:c>
      <x:c r="X4561" s="8">
        <x:v>0</x:v>
      </x:c>
      <x:c r="Y4561" s="13">
        <x:f t="shared" si="426"/>
        <x:v>1.6033949183432799</x:v>
      </x:c>
      <x:c r="Z4561" s="13">
        <x:f t="shared" si="427"/>
        <x:v>0.56974713959182088</x:v>
      </x:c>
      <x:c r="AA4561" s="13">
        <x:f t="shared" si="428"/>
        <x:v>8.8112602052926089E-3</x:v>
      </x:c>
      <x:c r="AB4561" s="13">
        <x:f t="shared" si="429"/>
        <x:v>2.347826935144573E-2</x:v>
      </x:c>
      <x:c r="AC4561" s="13">
        <x:f t="shared" si="430"/>
        <x:v>-1.0215029218407596E-2</x:v>
      </x:c>
      <x:c r="AD4561" s="13">
        <x:f t="shared" si="431"/>
        <x:v>0.3195951372248107</x:v>
      </x:c>
      <x:c r="AE4561" s="50" t="n">
        <x:f>IF(OR(NOT(ISNUMBER(Q4561)),NOT(ISNUMBER(R4561))),"",IF(Q4561&lt;R4561,1,0))</x:f>
        <x:v>0</x:v>
      </x:c>
      <x:c r="AF4561" s="50" t="n">
        <x:f>IFERROR(IF(AND(A4561=A4560,C4561=C4560+1,ISNUMBER(AE4560)),AE4560,""),"")</x:f>
        <x:v>0</x:v>
      </x:c>
      <x:c r="AG4561" s="52" t="n">
        <x:f>IFERROR(IF(AND(A4561=A4560,C4561=C4560+1,ISNUMBER(U4561),ISNUMBER(U4560),U4560&lt;&gt;0),U4561/U4560-1,""),"")</x:f>
        <x:v>-0.20328331216077355</x:v>
      </x:c>
      <x:c r="AH4561" s="50" t="n">
        <x:f>IF(AND(ISNUMBER(AE4561),ISNUMBER(AF4561),ISNUMBER(AG4561)),IF(AND(AE4561=1,AF4561=1,AG4561&lt;0),1,0),"")</x:f>
        <x:v>0</x:v>
      </x:c>
      <x:c r="AI4561" s="50" t="n">
        <x:f>IF(AND(A4561=A4562,C4562=C4561+1,ISNUMBER(AH4562)),C4562,"")</x:f>
        <x:v>2023</x:v>
      </x:c>
      <x:c r="AJ4561" s="50" t="n">
        <x:f>IF(AND(A4561=A4562,C4562=C4561+1,ISNUMBER(AH4562)),AH4562,"")</x:f>
        <x:v>0</x:v>
      </x:c>
    </x:row>
    <x:row r="4562" ht="15">
      <x:c r="A4562" s="9" t="s">
        <x:v>315</x:v>
      </x:c>
      <x:c r="B4562" s="10">
        <x:v>45291</x:v>
      </x:c>
      <x:c r="C4562" s="9">
        <x:v>2023</x:v>
      </x:c>
      <x:c r="D4562" s="11">
        <x:v>162.32300000000001</x:v>
      </x:c>
      <x:c r="E4562" s="11">
        <x:v>88.44</x:v>
      </x:c>
      <x:c r="F4562" s="11">
        <x:v>39.164999999999999</x:v>
      </x:c>
      <x:c r="G4562" s="11">
        <x:v>54.448</x:v>
      </x:c>
      <x:c r="H4562" s="11">
        <x:v>25.742999999999999</x:v>
      </x:c>
      <x:c r="I4562" s="11">
        <x:v>107.875</x:v>
      </x:c>
      <x:c r="J4562" s="11">
        <x:v>91.275999999999996</x:v>
      </x:c>
      <x:c r="K4562" s="11">
        <x:v>23.123000000000001</x:v>
      </x:c>
      <x:c r="L4562" s="11">
        <x:v>26.613</x:v>
      </x:c>
      <x:c r="M4562" s="11">
        <x:v>14.978</x:v>
      </x:c>
      <x:c r="N4562" s="11">
        <x:v>10.765000000000001</x:v>
      </x:c>
      <x:c r="O4562" s="11">
        <x:v>81.814999999999998</x:v>
      </x:c>
      <x:c r="P4562" s="11">
        <x:v>-2.0569999999999999</x:v>
      </x:c>
      <x:c r="Q4562" s="11">
        <x:v>0.40500000000000003</x:v>
      </x:c>
      <x:c r="R4562" s="11">
        <x:v>0.71499999999999997</x:v>
      </x:c>
      <x:c r="S4562" s="11">
        <x:v>-0.22600000000000001</x:v>
      </x:c>
      <x:c r="T4562" s="11">
        <x:v>-1.4279999999999999</x:v>
      </x:c>
      <x:c r="U4562" s="11">
        <x:v>121.6893</x:v>
      </x:c>
      <x:c r="V4562" s="11">
        <x:v>18</x:v>
      </x:c>
      <x:c r="W4562" s="12">
        <x:v>0</x:v>
      </x:c>
      <x:c r="X4562" s="8">
        <x:v>0</x:v>
      </x:c>
      <x:c r="Y4562" s="13">
        <x:f t="shared" si="426"/>
        <x:v>2.2581386441976252</x:v>
      </x:c>
      <x:c r="Z4562" s="13">
        <x:f t="shared" si="427"/>
        <x:v>0.33542997603543551</x:v>
      </x:c>
      <x:c r="AA4562" s="13">
        <x:f t="shared" si="428"/>
        <x:v>-1.3922857512490528E-3</x:v>
      </x:c>
      <x:c r="AB4562" s="13">
        <x:f t="shared" si="429"/>
        <x:v>-1.2672264558934962E-2</x:v>
      </x:c>
      <x:c r="AC4562" s="13">
        <x:f t="shared" si="430"/>
        <x:v>-2.6226858654128708E-2</x:v>
      </x:c>
      <x:c r="AD4562" s="13">
        <x:f t="shared" si="431"/>
        <x:v>0.56231094792481651</x:v>
      </x:c>
      <x:c r="AE4562" s="50" t="n">
        <x:f>IF(OR(NOT(ISNUMBER(Q4562)),NOT(ISNUMBER(R4562))),"",IF(Q4562&lt;R4562,1,0))</x:f>
        <x:v>1</x:v>
      </x:c>
      <x:c r="AF4562" s="50" t="n">
        <x:f>IFERROR(IF(AND(A4562=A4561,C4562=C4561+1,ISNUMBER(AE4561)),AE4561,""),"")</x:f>
        <x:v>0</x:v>
      </x:c>
      <x:c r="AG4562" s="52" t="n">
        <x:f>IFERROR(IF(AND(A4562=A4561,C4562=C4561+1,ISNUMBER(U4562),ISNUMBER(U4561),U4561&lt;&gt;0),U4562/U4561-1,""),"")</x:f>
        <x:v>0.047122955263180666</x:v>
      </x:c>
      <x:c r="AH4562" s="50" t="n">
        <x:f>IF(AND(ISNUMBER(AE4562),ISNUMBER(AF4562),ISNUMBER(AG4562)),IF(AND(AE4562=1,AF4562=1,AG4562&lt;0),1,0),"")</x:f>
        <x:v>0</x:v>
      </x:c>
      <x:c r="AI4562" s="50" t="n">
        <x:f>IF(AND(A4562=A4563,C4563=C4562+1,ISNUMBER(AH4563)),C4563,"")</x:f>
        <x:v>2024</x:v>
      </x:c>
      <x:c r="AJ4562" s="50" t="n">
        <x:f>IF(AND(A4562=A4563,C4563=C4562+1,ISNUMBER(AH4563)),AH4563,"")</x:f>
        <x:v>1</x:v>
      </x:c>
    </x:row>
    <x:row r="4563" ht="15">
      <x:c r="A4563" s="9" t="s">
        <x:v>315</x:v>
      </x:c>
      <x:c r="B4563" s="10">
        <x:v>45657</x:v>
      </x:c>
      <x:c r="C4563" s="9">
        <x:v>2024</x:v>
      </x:c>
      <x:c r="D4563" s="11">
        <x:v>143.804</x:v>
      </x:c>
      <x:c r="E4563" s="11">
        <x:v>122.503</x:v>
      </x:c>
      <x:c r="F4563" s="11">
        <x:v>45.485999999999997</x:v>
      </x:c>
      <x:c r="G4563" s="11">
        <x:v>48.87</x:v>
      </x:c>
      <x:c r="H4563" s="11">
        <x:v>6.3920000000000003</x:v>
      </x:c>
      <x:c r="I4563" s="11">
        <x:v>94.933999999999997</x:v>
      </x:c>
      <x:c r="J4563" s="11">
        <x:v>79.513000000000005</x:v>
      </x:c>
      <x:c r="K4563" s="11">
        <x:v>13.714</x:v>
      </x:c>
      <x:c r="L4563" s="11">
        <x:v>12.061999999999999</x:v>
      </x:c>
      <x:c r="M4563" s="11">
        <x:v>3.0310000000000001</x:v>
      </x:c>
      <x:c r="N4563" s="11">
        <x:v>3.3610000000000002</x:v>
      </x:c>
      <x:c r="O4563" s="11">
        <x:v>75.700999999999993</x:v>
      </x:c>
      <x:c r="P4563" s="11">
        <x:v>-8.11</x:v>
      </x:c>
      <x:c r="Q4563" s="11">
        <x:v>-4.4530000000000003</x:v>
      </x:c>
      <x:c r="R4563" s="11">
        <x:v>0.68100000000000005</x:v>
      </x:c>
      <x:c r="S4563" s="11">
        <x:v>-5.72</x:v>
      </x:c>
      <x:c r="T4563" s="11">
        <x:v>5.3689999999999998</x:v>
      </x:c>
      <x:c r="U4563" s="11">
        <x:v>117.5692</x:v>
      </x:c>
      <x:c r="V4563" s="11">
        <x:v>18</x:v>
      </x:c>
      <x:c r="W4563" s="12">
        <x:v>0</x:v>
      </x:c>
      <x:c r="X4563" s="8">
        <x:v>0</x:v>
      </x:c>
      <x:c r="Y4563" s="13">
        <x:f t="shared" si="426"/>
        <x:v>2.6932023040056281</x:v>
      </x:c>
      <x:c r="Z4563" s="13">
        <x:f t="shared" si="427"/>
        <x:v>0.33983755667436233</x:v>
      </x:c>
      <x:c r="AA4563" s="13">
        <x:f t="shared" si="428"/>
        <x:v>-3.9776362270868677E-2</x:v>
      </x:c>
      <x:c r="AB4563" s="13">
        <x:f t="shared" si="429"/>
        <x:v>-5.6396205946983392E-2</x:v>
      </x:c>
      <x:c r="AC4563" s="13">
        <x:f t="shared" si="430"/>
        <x:v>0.10986290157560875</x:v>
      </x:c>
      <x:c r="AD4563" s="13">
        <x:f t="shared" si="431"/>
        <x:v>0.55292620511251434</x:v>
      </x:c>
      <x:c r="AE4563" s="50" t="n">
        <x:f>IF(OR(NOT(ISNUMBER(Q4563)),NOT(ISNUMBER(R4563))),"",IF(Q4563&lt;R4563,1,0))</x:f>
        <x:v>1</x:v>
      </x:c>
      <x:c r="AF4563" s="50" t="n">
        <x:f>IFERROR(IF(AND(A4563=A4562,C4563=C4562+1,ISNUMBER(AE4562)),AE4562,""),"")</x:f>
        <x:v>1</x:v>
      </x:c>
      <x:c r="AG4563" s="52" t="n">
        <x:f>IFERROR(IF(AND(A4563=A4562,C4563=C4562+1,ISNUMBER(U4563),ISNUMBER(U4562),U4562&lt;&gt;0),U4563/U4562-1,""),"")</x:f>
        <x:v>-0.03385753718691786</x:v>
      </x:c>
      <x:c r="AH4563" s="50" t="n">
        <x:f>IF(AND(ISNUMBER(AE4563),ISNUMBER(AF4563),ISNUMBER(AG4563)),IF(AND(AE4563=1,AF4563=1,AG4563&lt;0),1,0),"")</x:f>
        <x:v>1</x:v>
      </x:c>
      <x:c r="AI4563" s="50" t="str">
        <x:f>IF(AND(A4563=A4564,C4564=C4563+1,ISNUMBER(AH4564)),C4564,"")</x:f>
      </x:c>
      <x:c r="AJ4563" s="50" t="str">
        <x:f>IF(AND(A4563=A4564,C4564=C4563+1,ISNUMBER(AH4564)),AH4564,"")</x:f>
      </x:c>
    </x:row>
    <x:row r="4564" ht="15">
      <x:c r="A4564" s="9" t="s">
        <x:v>316</x:v>
      </x:c>
      <x:c r="B4564" s="10">
        <x:v>39447</x:v>
      </x:c>
      <x:c r="C4564" s="9">
        <x:v>2007</x:v>
      </x:c>
      <x:c r="D4564" s="11">
        <x:v>97.131</x:v>
      </x:c>
      <x:c r="E4564" s="11">
        <x:v>53.85</x:v>
      </x:c>
      <x:c r="F4564" s="11">
        <x:v>45.155999999999999</x:v>
      </x:c>
      <x:c r="G4564" s="11">
        <x:v>151.95500000000001</x:v>
      </x:c>
      <x:c r="H4564" s="11">
        <x:v>110.64400000000001</x:v>
      </x:c>
      <x:c r="I4564" s="11">
        <x:v>-54.823999999999998</x:v>
      </x:c>
      <x:c r="J4564" s="11">
        <x:v>-82.012</x:v>
      </x:c>
      <x:c r="K4564" s="11">
        <x:v>15.781000000000001</x:v>
      </x:c>
      <x:c r="L4564" s="11">
        <x:v>31.067</x:v>
      </x:c>
      <x:c r="M4564" s="11">
        <x:v>4.907</x:v>
      </x:c>
      <x:c r="N4564" s="11">
        <x:v>105.73699999999999</x:v>
      </x:c>
      <x:c r="O4564" s="11">
        <x:v>207.898</x:v>
      </x:c>
      <x:c r="P4564" s="11">
        <x:v>44.341999999999999</x:v>
      </x:c>
      <x:c r="Q4564" s="11">
        <x:v>48.765999999999998</x:v>
      </x:c>
      <x:c r="R4564" s="11">
        <x:v>7.7910000000000004</x:v>
      </x:c>
      <x:c r="S4564" s="11">
        <x:v>25.74</x:v>
      </x:c>
      <x:c r="T4564" s="11">
        <x:v>32.052999999999997</x:v>
      </x:c>
      <x:c r="U4564" s="11">
        <x:v>335.61599999999999</x:v>
      </x:c>
      <x:c r="V4564" s="11">
        <x:v>18</x:v>
      </x:c>
      <x:c r="W4564" s="12">
        <x:v>0</x:v>
      </x:c>
      <x:c r="X4564" s="8">
        <x:v>0</x:v>
      </x:c>
      <x:c r="Y4564" s="13">
        <x:f t="shared" si="426"/>
        <x:v>1.1925325538134468</x:v>
      </x:c>
      <x:c r="Z4564" s="13">
        <x:f t="shared" si="427"/>
        <x:v>1.5644335999835275</x:v>
      </x:c>
      <x:c r="AA4564" s="13">
        <x:f t="shared" si="428"/>
        <x:v>0.26500293418167215</x:v>
      </x:c>
      <x:c r="AB4564" s="13">
        <x:f t="shared" si="429"/>
        <x:v>0.45651748669322872</x:v>
      </x:c>
      <x:c r="AC4564" s="13">
        <x:f t="shared" si="430"/>
        <x:v>0.21093744858675262</x:v>
      </x:c>
      <x:c r="AD4564" s="13">
        <x:f t="shared" si="431"/>
        <x:v>-0.84434423613470466</x:v>
      </x:c>
      <x:c r="AE4564" s="50" t="n">
        <x:f>IF(OR(NOT(ISNUMBER(Q4564)),NOT(ISNUMBER(R4564))),"",IF(Q4564&lt;R4564,1,0))</x:f>
        <x:v>0</x:v>
      </x:c>
      <x:c r="AF4564" s="50" t="str">
        <x:f>IFERROR(IF(AND(A4564=A4563,C4564=C4563+1,ISNUMBER(AE4563)),AE4563,""),"")</x:f>
      </x:c>
      <x:c r="AG4564" s="52" t="str">
        <x:f>IFERROR(IF(AND(A4564=A4563,C4564=C4563+1,ISNUMBER(U4564),ISNUMBER(U4563),U4563&lt;&gt;0),U4564/U4563-1,""),"")</x:f>
      </x:c>
      <x:c r="AH4564" s="50" t="str">
        <x:f>IF(AND(ISNUMBER(AE4564),ISNUMBER(AF4564),ISNUMBER(AG4564)),IF(AND(AE4564=1,AF4564=1,AG4564&lt;0),1,0),"")</x:f>
      </x:c>
      <x:c r="AI4564" s="50" t="n">
        <x:f>IF(AND(A4564=A4565,C4565=C4564+1,ISNUMBER(AH4565)),C4565,"")</x:f>
        <x:v>2008</x:v>
      </x:c>
      <x:c r="AJ4564" s="50" t="n">
        <x:f>IF(AND(A4564=A4565,C4565=C4564+1,ISNUMBER(AH4565)),AH4565,"")</x:f>
        <x:v>0</x:v>
      </x:c>
    </x:row>
    <x:row r="4565" ht="15">
      <x:c r="A4565" s="9" t="s">
        <x:v>316</x:v>
      </x:c>
      <x:c r="B4565" s="10">
        <x:v>39813</x:v>
      </x:c>
      <x:c r="C4565" s="9">
        <x:v>2008</x:v>
      </x:c>
      <x:c r="D4565" s="11">
        <x:v>93.013000000000005</x:v>
      </x:c>
      <x:c r="E4565" s="11">
        <x:v>52.381999999999998</x:v>
      </x:c>
      <x:c r="F4565" s="11">
        <x:v>48.198999999999998</x:v>
      </x:c>
      <x:c r="G4565" s="11">
        <x:v>148.126</x:v>
      </x:c>
      <x:c r="H4565" s="11">
        <x:v>105.21299999999999</x:v>
      </x:c>
      <x:c r="I4565" s="11">
        <x:v>-55.113</x:v>
      </x:c>
      <x:c r="J4565" s="11">
        <x:v>-82.986000000000004</x:v>
      </x:c>
      <x:c r="K4565" s="11">
        <x:v>13.977</x:v>
      </x:c>
      <x:c r="L4565" s="11">
        <x:v>30.495999999999999</x:v>
      </x:c>
      <x:c r="M4565" s="11">
        <x:v>7.25</x:v>
      </x:c>
      <x:c r="N4565" s="11">
        <x:v>97.962999999999994</x:v>
      </x:c>
      <x:c r="O4565" s="11">
        <x:v>208.084</x:v>
      </x:c>
      <x:c r="P4565" s="11">
        <x:v>35.773000000000003</x:v>
      </x:c>
      <x:c r="Q4565" s="11">
        <x:v>40.564999999999998</x:v>
      </x:c>
      <x:c r="R4565" s="11">
        <x:v>8.766</x:v>
      </x:c>
      <x:c r="S4565" s="11">
        <x:v>16.353000000000002</x:v>
      </x:c>
      <x:c r="T4565" s="11">
        <x:v>22.323</x:v>
      </x:c>
      <x:c r="U4565" s="11">
        <x:v>99.6614</x:v>
      </x:c>
      <x:c r="V4565" s="11">
        <x:v>18</x:v>
      </x:c>
      <x:c r="W4565" s="12">
        <x:v>0</x:v>
      </x:c>
      <x:c r="X4565" s="8">
        <x:v>0</x:v>
      </x:c>
      <x:c r="Y4565" s="13">
        <x:f t="shared" si="426"/>
        <x:v>1.086786032905247</x:v>
      </x:c>
      <x:c r="Z4565" s="13">
        <x:f t="shared" si="427"/>
        <x:v>1.5925300764409276</x:v>
      </x:c>
      <x:c r="AA4565" s="13">
        <x:f t="shared" si="428"/>
        <x:v>0.17581413350821928</x:v>
      </x:c>
      <x:c r="AB4565" s="13">
        <x:f t="shared" si="429"/>
        <x:v>0.38460215238730072</x:v>
      </x:c>
      <x:c r="AC4565" s="13">
        <x:f t="shared" si="430"/>
        <x:v>0.1507027800656198</x:v>
      </x:c>
      <x:c r="AD4565" s="13">
        <x:f t="shared" si="431"/>
        <x:v>-0.89219786481459584</x:v>
      </x:c>
      <x:c r="AE4565" s="50" t="n">
        <x:f>IF(OR(NOT(ISNUMBER(Q4565)),NOT(ISNUMBER(R4565))),"",IF(Q4565&lt;R4565,1,0))</x:f>
        <x:v>0</x:v>
      </x:c>
      <x:c r="AF4565" s="50" t="n">
        <x:f>IFERROR(IF(AND(A4565=A4564,C4565=C4564+1,ISNUMBER(AE4564)),AE4564,""),"")</x:f>
        <x:v>0</x:v>
      </x:c>
      <x:c r="AG4565" s="52" t="n">
        <x:f>IFERROR(IF(AND(A4565=A4564,C4565=C4564+1,ISNUMBER(U4565),ISNUMBER(U4564),U4564&lt;&gt;0),U4565/U4564-1,""),"")</x:f>
        <x:v>-0.7030493182684974</x:v>
      </x:c>
      <x:c r="AH4565" s="50" t="n">
        <x:f>IF(AND(ISNUMBER(AE4565),ISNUMBER(AF4565),ISNUMBER(AG4565)),IF(AND(AE4565=1,AF4565=1,AG4565&lt;0),1,0),"")</x:f>
        <x:v>0</x:v>
      </x:c>
      <x:c r="AI4565" s="50" t="n">
        <x:f>IF(AND(A4565=A4566,C4566=C4565+1,ISNUMBER(AH4566)),C4566,"")</x:f>
        <x:v>2009</x:v>
      </x:c>
      <x:c r="AJ4565" s="50" t="n">
        <x:f>IF(AND(A4565=A4566,C4566=C4565+1,ISNUMBER(AH4566)),AH4566,"")</x:f>
        <x:v>0</x:v>
      </x:c>
    </x:row>
    <x:row r="4566" ht="15">
      <x:c r="A4566" s="9" t="s">
        <x:v>316</x:v>
      </x:c>
      <x:c r="B4566" s="10">
        <x:v>40178</x:v>
      </x:c>
      <x:c r="C4566" s="9">
        <x:v>2009</x:v>
      </x:c>
      <x:c r="D4566" s="11">
        <x:v>91.63</x:v>
      </x:c>
      <x:c r="E4566" s="11">
        <x:v>58.801000000000002</x:v>
      </x:c>
      <x:c r="F4566" s="11">
        <x:v>51.271999999999998</x:v>
      </x:c>
      <x:c r="G4566" s="11">
        <x:v>144.91200000000001</x:v>
      </x:c>
      <x:c r="H4566" s="11">
        <x:v>97.962000000000003</x:v>
      </x:c>
      <x:c r="I4566" s="11">
        <x:v>-53.281999999999996</x:v>
      </x:c>
      <x:c r="J4566" s="11">
        <x:v>-81.161000000000001</x:v>
      </x:c>
      <x:c r="K4566" s="11">
        <x:v>27.27</x:v>
      </x:c>
      <x:c r="L4566" s="11">
        <x:v>27.425999999999998</x:v>
      </x:c>
      <x:c r="M4566" s="11">
        <x:v>7.25</x:v>
      </x:c>
      <x:c r="N4566" s="11">
        <x:v>90.712000000000003</x:v>
      </x:c>
      <x:c r="O4566" s="11">
        <x:v>178.79599999999999</x:v>
      </x:c>
      <x:c r="P4566" s="11">
        <x:v>21.341000000000001</x:v>
      </x:c>
      <x:c r="Q4566" s="11">
        <x:v>25.658000000000001</x:v>
      </x:c>
      <x:c r="R4566" s="11">
        <x:v>5.6070000000000002</x:v>
      </x:c>
      <x:c r="S4566" s="11">
        <x:v>1.722</x:v>
      </x:c>
      <x:c r="T4566" s="11">
        <x:v>21.28</x:v>
      </x:c>
      <x:c r="U4566" s="11">
        <x:v>161.68289999999999</x:v>
      </x:c>
      <x:c r="V4566" s="11">
        <x:v>18</x:v>
      </x:c>
      <x:c r="W4566" s="12">
        <x:v>0</x:v>
      </x:c>
      <x:c r="X4566" s="8">
        <x:v>0</x:v>
      </x:c>
      <x:c r="Y4566" s="13">
        <x:f t="shared" si="426"/>
        <x:v>1.1468442814791699</x:v>
      </x:c>
      <x:c r="Z4566" s="13">
        <x:f t="shared" si="427"/>
        <x:v>1.5814907781294338</x:v>
      </x:c>
      <x:c r="AA4566" s="13">
        <x:f t="shared" si="428"/>
        <x:v>1.8792971734148206E-2</x:v>
      </x:c>
      <x:c r="AB4566" s="13">
        <x:f t="shared" si="429"/>
        <x:v>0.2329040707191968</x:v>
      </x:c>
      <x:c r="AC4566" s="13">
        <x:f t="shared" si="430"/>
        <x:v>0.14684774207795076</x:v>
      </x:c>
      <x:c r="AD4566" s="13">
        <x:f t="shared" si="431"/>
        <x:v>-0.88574702608316058</x:v>
      </x:c>
      <x:c r="AE4566" s="50" t="n">
        <x:f>IF(OR(NOT(ISNUMBER(Q4566)),NOT(ISNUMBER(R4566))),"",IF(Q4566&lt;R4566,1,0))</x:f>
        <x:v>0</x:v>
      </x:c>
      <x:c r="AF4566" s="50" t="n">
        <x:f>IFERROR(IF(AND(A4566=A4565,C4566=C4565+1,ISNUMBER(AE4565)),AE4565,""),"")</x:f>
        <x:v>0</x:v>
      </x:c>
      <x:c r="AG4566" s="52" t="n">
        <x:f>IFERROR(IF(AND(A4566=A4565,C4566=C4565+1,ISNUMBER(U4566),ISNUMBER(U4565),U4565&lt;&gt;0),U4566/U4565-1,""),"")</x:f>
        <x:v>0.6223221829113377</x:v>
      </x:c>
      <x:c r="AH4566" s="50" t="n">
        <x:f>IF(AND(ISNUMBER(AE4566),ISNUMBER(AF4566),ISNUMBER(AG4566)),IF(AND(AE4566=1,AF4566=1,AG4566&lt;0),1,0),"")</x:f>
        <x:v>0</x:v>
      </x:c>
      <x:c r="AI4566" s="50" t="n">
        <x:f>IF(AND(A4566=A4567,C4567=C4566+1,ISNUMBER(AH4567)),C4567,"")</x:f>
        <x:v>2010</x:v>
      </x:c>
      <x:c r="AJ4566" s="50" t="n">
        <x:f>IF(AND(A4566=A4567,C4567=C4566+1,ISNUMBER(AH4567)),AH4567,"")</x:f>
        <x:v>0</x:v>
      </x:c>
    </x:row>
    <x:row r="4567" ht="15">
      <x:c r="A4567" s="9" t="s">
        <x:v>316</x:v>
      </x:c>
      <x:c r="B4567" s="10">
        <x:v>40543</x:v>
      </x:c>
      <x:c r="C4567" s="9">
        <x:v>2010</x:v>
      </x:c>
      <x:c r="D4567" s="11">
        <x:v>106.23099999999999</x:v>
      </x:c>
      <x:c r="E4567" s="11">
        <x:v>74.346999999999994</x:v>
      </x:c>
      <x:c r="F4567" s="11">
        <x:v>49.576000000000001</x:v>
      </x:c>
      <x:c r="G4567" s="11">
        <x:v>134.761</x:v>
      </x:c>
      <x:c r="H4567" s="11">
        <x:v>90.715999999999994</x:v>
      </x:c>
      <x:c r="I4567" s="11">
        <x:v>-28.53</x:v>
      </x:c>
      <x:c r="J4567" s="11">
        <x:v>-56.131</x:v>
      </x:c>
      <x:c r="K4567" s="11">
        <x:v>41.878999999999998</x:v>
      </x:c>
      <x:c r="L4567" s="11">
        <x:v>24.873999999999999</x:v>
      </x:c>
      <x:c r="M4567" s="11">
        <x:v>7.25</x:v>
      </x:c>
      <x:c r="N4567" s="11">
        <x:v>83.465999999999994</x:v>
      </x:c>
      <x:c r="O4567" s="11">
        <x:v>182.40600000000001</x:v>
      </x:c>
      <x:c r="P4567" s="11">
        <x:v>19.876999999999999</x:v>
      </x:c>
      <x:c r="Q4567" s="11">
        <x:v>23.917000000000002</x:v>
      </x:c>
      <x:c r="R4567" s="11">
        <x:v>5.2750000000000004</x:v>
      </x:c>
      <x:c r="S4567" s="11">
        <x:v>9.9740000000000002</x:v>
      </x:c>
      <x:c r="T4567" s="11">
        <x:v>10.458</x:v>
      </x:c>
      <x:c r="U4567" s="11">
        <x:v>112.92140000000001</x:v>
      </x:c>
      <x:c r="V4567" s="11">
        <x:v>18</x:v>
      </x:c>
      <x:c r="W4567" s="12">
        <x:v>0</x:v>
      </x:c>
      <x:c r="X4567" s="8">
        <x:v>0</x:v>
      </x:c>
      <x:c r="Y4567" s="13">
        <x:f t="shared" si="426"/>
        <x:v>1.4996570921413586</x:v>
      </x:c>
      <x:c r="Z4567" s="13">
        <x:f t="shared" si="427"/>
        <x:v>1.2685656729203341</x:v>
      </x:c>
      <x:c r="AA4567" s="13">
        <x:f t="shared" si="428"/>
        <x:v>9.3889730869520197E-2</x:v>
      </x:c>
      <x:c r="AB4567" s="13">
        <x:f t="shared" si="429"/>
        <x:v>0.18711110692735641</x:v>
      </x:c>
      <x:c r="AC4567" s="13">
        <x:f t="shared" si="430"/>
        <x:v>7.7604054585525495E-2</x:v>
      </x:c>
      <x:c r="AD4567" s="13">
        <x:f t="shared" si="431"/>
        <x:v>-0.52838625260046501</x:v>
      </x:c>
      <x:c r="AE4567" s="50" t="n">
        <x:f>IF(OR(NOT(ISNUMBER(Q4567)),NOT(ISNUMBER(R4567))),"",IF(Q4567&lt;R4567,1,0))</x:f>
        <x:v>0</x:v>
      </x:c>
      <x:c r="AF4567" s="50" t="n">
        <x:f>IFERROR(IF(AND(A4567=A4566,C4567=C4566+1,ISNUMBER(AE4566)),AE4566,""),"")</x:f>
        <x:v>0</x:v>
      </x:c>
      <x:c r="AG4567" s="52" t="n">
        <x:f>IFERROR(IF(AND(A4567=A4566,C4567=C4566+1,ISNUMBER(U4567),ISNUMBER(U4566),U4566&lt;&gt;0),U4567/U4566-1,""),"")</x:f>
        <x:v>-0.30158724268305426</x:v>
      </x:c>
      <x:c r="AH4567" s="50" t="n">
        <x:f>IF(AND(ISNUMBER(AE4567),ISNUMBER(AF4567),ISNUMBER(AG4567)),IF(AND(AE4567=1,AF4567=1,AG4567&lt;0),1,0),"")</x:f>
        <x:v>0</x:v>
      </x:c>
      <x:c r="AI4567" s="50" t="n">
        <x:f>IF(AND(A4567=A4568,C4568=C4567+1,ISNUMBER(AH4568)),C4568,"")</x:f>
        <x:v>2011</x:v>
      </x:c>
      <x:c r="AJ4567" s="50" t="n">
        <x:f>IF(AND(A4567=A4568,C4568=C4567+1,ISNUMBER(AH4568)),AH4568,"")</x:f>
        <x:v>0</x:v>
      </x:c>
    </x:row>
    <x:row r="4568" ht="15">
      <x:c r="A4568" s="9" t="s">
        <x:v>316</x:v>
      </x:c>
      <x:c r="B4568" s="10">
        <x:v>40908</x:v>
      </x:c>
      <x:c r="C4568" s="9">
        <x:v>2011</x:v>
      </x:c>
      <x:c r="D4568" s="11">
        <x:v>78.209999999999994</x:v>
      </x:c>
      <x:c r="E4568" s="11">
        <x:v>40.744</x:v>
      </x:c>
      <x:c r="F4568" s="11">
        <x:v>42.902999999999999</x:v>
      </x:c>
      <x:c r="G4568" s="11">
        <x:v>103.672</x:v>
      </x:c>
      <x:c r="H4568" s="11">
        <x:v>59.289000000000001</x:v>
      </x:c>
      <x:c r="I4568" s="11">
        <x:v>-25.462</x:v>
      </x:c>
      <x:c r="J4568" s="11">
        <x:v>-53.262</x:v>
      </x:c>
      <x:c r="K4568" s="11">
        <x:v>9.0879999999999992</x:v>
      </x:c>
      <x:c r="L4568" s="11">
        <x:v>23.8</x:v>
      </x:c>
      <x:c r="M4568" s="11">
        <x:v>0</x:v>
      </x:c>
      <x:c r="N4568" s="11">
        <x:v>59.289000000000001</x:v>
      </x:c>
      <x:c r="O4568" s="11">
        <x:v>175.52500000000001</x:v>
      </x:c>
      <x:c r="P4568" s="11">
        <x:v>13.98</x:v>
      </x:c>
      <x:c r="Q4568" s="11">
        <x:v>18.108000000000001</x:v>
      </x:c>
      <x:c r="R4568" s="11">
        <x:v>4.798</x:v>
      </x:c>
      <x:c r="S4568" s="11">
        <x:v>5.7140000000000004</x:v>
      </x:c>
      <x:c r="T4568" s="11">
        <x:v>12.657999999999999</x:v>
      </x:c>
      <x:c r="U4568" s="11">
        <x:v>64.044399999999996</x:v>
      </x:c>
      <x:c r="V4568" s="11">
        <x:v>18</x:v>
      </x:c>
      <x:c r="W4568" s="12">
        <x:v>0</x:v>
      </x:c>
      <x:c r="X4568" s="8">
        <x:v>0</x:v>
      </x:c>
      <x:c r="Y4568" s="13">
        <x:f t="shared" si="426"/>
        <x:v>0.9496771787520687</x:v>
      </x:c>
      <x:c r="Z4568" s="13">
        <x:f t="shared" si="427"/>
        <x:v>1.3255593913821762</x:v>
      </x:c>
      <x:c r="AA4568" s="13">
        <x:f t="shared" si="428"/>
        <x:v>7.3059711034394584E-2</x:v>
      </x:c>
      <x:c r="AB4568" s="13">
        <x:f t="shared" si="429"/>
        <x:v>0.17874952052167245</x:v>
      </x:c>
      <x:c r="AC4568" s="13">
        <x:f t="shared" si="430"/>
        <x:v>0.12209661239293156</x:v>
      </x:c>
      <x:c r="AD4568" s="13">
        <x:f t="shared" si="431"/>
        <x:v>-0.68101265822784818</x:v>
      </x:c>
      <x:c r="AE4568" s="50" t="n">
        <x:f>IF(OR(NOT(ISNUMBER(Q4568)),NOT(ISNUMBER(R4568))),"",IF(Q4568&lt;R4568,1,0))</x:f>
        <x:v>0</x:v>
      </x:c>
      <x:c r="AF4568" s="50" t="n">
        <x:f>IFERROR(IF(AND(A4568=A4567,C4568=C4567+1,ISNUMBER(AE4567)),AE4567,""),"")</x:f>
        <x:v>0</x:v>
      </x:c>
      <x:c r="AG4568" s="52" t="n">
        <x:f>IFERROR(IF(AND(A4568=A4567,C4568=C4567+1,ISNUMBER(U4568),ISNUMBER(U4567),U4567&lt;&gt;0),U4568/U4567-1,""),"")</x:f>
        <x:v>-0.4328408964111321</x:v>
      </x:c>
      <x:c r="AH4568" s="50" t="n">
        <x:f>IF(AND(ISNUMBER(AE4568),ISNUMBER(AF4568),ISNUMBER(AG4568)),IF(AND(AE4568=1,AF4568=1,AG4568&lt;0),1,0),"")</x:f>
        <x:v>0</x:v>
      </x:c>
      <x:c r="AI4568" s="50" t="n">
        <x:f>IF(AND(A4568=A4569,C4569=C4568+1,ISNUMBER(AH4569)),C4569,"")</x:f>
        <x:v>2012</x:v>
      </x:c>
      <x:c r="AJ4568" s="50" t="n">
        <x:f>IF(AND(A4568=A4569,C4569=C4568+1,ISNUMBER(AH4569)),AH4569,"")</x:f>
        <x:v>0</x:v>
      </x:c>
    </x:row>
    <x:row r="4569" ht="15">
      <x:c r="A4569" s="9" t="s">
        <x:v>316</x:v>
      </x:c>
      <x:c r="B4569" s="10">
        <x:v>41274</x:v>
      </x:c>
      <x:c r="C4569" s="9">
        <x:v>2012</x:v>
      </x:c>
      <x:c r="D4569" s="11">
        <x:v>82.843999999999994</x:v>
      </x:c>
      <x:c r="E4569" s="11">
        <x:v>47.444000000000003</x:v>
      </x:c>
      <x:c r="F4569" s="11">
        <x:v>32.728000000000002</x:v>
      </x:c>
      <x:c r="G4569" s="11">
        <x:v>100.19199999999999</x:v>
      </x:c>
      <x:c r="H4569" s="11">
        <x:v>59.555</x:v>
      </x:c>
      <x:c r="I4569" s="11">
        <x:v>-17.347999999999999</x:v>
      </x:c>
      <x:c r="J4569" s="11">
        <x:v>-45.746000000000002</x:v>
      </x:c>
      <x:c r="K4569" s="11">
        <x:v>14.442</x:v>
      </x:c>
      <x:c r="L4569" s="11">
        <x:v>25.917000000000002</x:v>
      </x:c>
      <x:c r="M4569" s="11">
        <x:v>0</x:v>
      </x:c>
      <x:c r="N4569" s="11">
        <x:v>59.555</x:v>
      </x:c>
      <x:c r="O4569" s="11">
        <x:v>177.69300000000001</x:v>
      </x:c>
      <x:c r="P4569" s="11">
        <x:v>15.462</x:v>
      </x:c>
      <x:c r="Q4569" s="11">
        <x:v>19.45</x:v>
      </x:c>
      <x:c r="R4569" s="11">
        <x:v>3.1190000000000002</x:v>
      </x:c>
      <x:c r="S4569" s="11">
        <x:v>9.7690000000000001</x:v>
      </x:c>
      <x:c r="T4569" s="11">
        <x:v>14.685</x:v>
      </x:c>
      <x:c r="U4569" s="11">
        <x:v>88.252200000000002</x:v>
      </x:c>
      <x:c r="V4569" s="11">
        <x:v>18</x:v>
      </x:c>
      <x:c r="W4569" s="12">
        <x:v>0</x:v>
      </x:c>
      <x:c r="X4569" s="8">
        <x:v>0</x:v>
      </x:c>
      <x:c r="Y4569" s="13">
        <x:f t="shared" si="426"/>
        <x:v>1.4496455634319239</x:v>
      </x:c>
      <x:c r="Z4569" s="13">
        <x:f t="shared" si="427"/>
        <x:v>1.2094056298585294</x:v>
      </x:c>
      <x:c r="AA4569" s="13">
        <x:f t="shared" si="428"/>
        <x:v>0.11792042875766502</x:v>
      </x:c>
      <x:c r="AB4569" s="13">
        <x:f t="shared" si="429"/>
        <x:v>0.18663994978513834</x:v>
      </x:c>
      <x:c r="AC4569" s="13">
        <x:f t="shared" si="430"/>
        <x:v>0.14656858831044398</x:v>
      </x:c>
      <x:c r="AD4569" s="13">
        <x:f t="shared" si="431"/>
        <x:v>-0.55219448602192078</x:v>
      </x:c>
      <x:c r="AE4569" s="50" t="n">
        <x:f>IF(OR(NOT(ISNUMBER(Q4569)),NOT(ISNUMBER(R4569))),"",IF(Q4569&lt;R4569,1,0))</x:f>
        <x:v>0</x:v>
      </x:c>
      <x:c r="AF4569" s="50" t="n">
        <x:f>IFERROR(IF(AND(A4569=A4568,C4569=C4568+1,ISNUMBER(AE4568)),AE4568,""),"")</x:f>
        <x:v>0</x:v>
      </x:c>
      <x:c r="AG4569" s="52" t="n">
        <x:f>IFERROR(IF(AND(A4569=A4568,C4569=C4568+1,ISNUMBER(U4569),ISNUMBER(U4568),U4568&lt;&gt;0),U4569/U4568-1,""),"")</x:f>
        <x:v>0.3779846481503457</x:v>
      </x:c>
      <x:c r="AH4569" s="50" t="n">
        <x:f>IF(AND(ISNUMBER(AE4569),ISNUMBER(AF4569),ISNUMBER(AG4569)),IF(AND(AE4569=1,AF4569=1,AG4569&lt;0),1,0),"")</x:f>
        <x:v>0</x:v>
      </x:c>
      <x:c r="AI4569" s="50" t="n">
        <x:f>IF(AND(A4569=A4570,C4570=C4569+1,ISNUMBER(AH4570)),C4570,"")</x:f>
        <x:v>2013</x:v>
      </x:c>
      <x:c r="AJ4569" s="50" t="n">
        <x:f>IF(AND(A4569=A4570,C4570=C4569+1,ISNUMBER(AH4570)),AH4570,"")</x:f>
        <x:v>0</x:v>
      </x:c>
    </x:row>
    <x:row r="4570" ht="15">
      <x:c r="A4570" s="9" t="s">
        <x:v>316</x:v>
      </x:c>
      <x:c r="B4570" s="10">
        <x:v>41639</x:v>
      </x:c>
      <x:c r="C4570" s="9">
        <x:v>2013</x:v>
      </x:c>
      <x:c r="D4570" s="11">
        <x:v>87.942999999999998</x:v>
      </x:c>
      <x:c r="E4570" s="11">
        <x:v>52.35</x:v>
      </x:c>
      <x:c r="F4570" s="11">
        <x:v>40.677</x:v>
      </x:c>
      <x:c r="G4570" s="11">
        <x:v>98.126999999999995</x:v>
      </x:c>
      <x:c r="H4570" s="11">
        <x:v>54.82</x:v>
      </x:c>
      <x:c r="I4570" s="11">
        <x:v>-10.183999999999999</x:v>
      </x:c>
      <x:c r="J4570" s="11">
        <x:v>-38.679000000000002</x:v>
      </x:c>
      <x:c r="K4570" s="11">
        <x:v>18.443000000000001</x:v>
      </x:c>
      <x:c r="L4570" s="11">
        <x:v>26.196000000000002</x:v>
      </x:c>
      <x:c r="M4570" s="11">
        <x:v>0</x:v>
      </x:c>
      <x:c r="N4570" s="11">
        <x:v>54.82</x:v>
      </x:c>
      <x:c r="O4570" s="11">
        <x:v>177.84899999999999</x:v>
      </x:c>
      <x:c r="P4570" s="11">
        <x:v>13.845000000000001</x:v>
      </x:c>
      <x:c r="Q4570" s="11">
        <x:v>18.103000000000002</x:v>
      </x:c>
      <x:c r="R4570" s="11">
        <x:v>2.2000000000000002</x:v>
      </x:c>
      <x:c r="S4570" s="11">
        <x:v>9.1440000000000001</x:v>
      </x:c>
      <x:c r="T4570" s="11">
        <x:v>22.468</x:v>
      </x:c>
      <x:c r="U4570" s="11">
        <x:v>178.67869999999999</x:v>
      </x:c>
      <x:c r="V4570" s="11">
        <x:v>18</x:v>
      </x:c>
      <x:c r="W4570" s="12">
        <x:v>0</x:v>
      </x:c>
      <x:c r="X4570" s="8">
        <x:v>0</x:v>
      </x:c>
      <x:c r="Y4570" s="13">
        <x:f t="shared" si="426"/>
        <x:v>1.2869680654915554</x:v>
      </x:c>
      <x:c r="Z4570" s="13">
        <x:f t="shared" si="427"/>
        <x:v>1.1158022810229353</x:v>
      </x:c>
      <x:c r="AA4570" s="13">
        <x:f t="shared" si="428"/>
        <x:v>0.10397643928453658</x:v>
      </x:c>
      <x:c r="AB4570" s="13">
        <x:f t="shared" si="429"/>
        <x:v>0.15743151814243317</x:v>
      </x:c>
      <x:c r="AC4570" s="13">
        <x:f t="shared" si="430"/>
        <x:v>0.22896858153209618</x:v>
      </x:c>
      <x:c r="AD4570" s="13">
        <x:f t="shared" si="431"/>
        <x:v>-0.43981897365338918</x:v>
      </x:c>
      <x:c r="AE4570" s="50" t="n">
        <x:f>IF(OR(NOT(ISNUMBER(Q4570)),NOT(ISNUMBER(R4570))),"",IF(Q4570&lt;R4570,1,0))</x:f>
        <x:v>0</x:v>
      </x:c>
      <x:c r="AF4570" s="50" t="n">
        <x:f>IFERROR(IF(AND(A4570=A4569,C4570=C4569+1,ISNUMBER(AE4569)),AE4569,""),"")</x:f>
        <x:v>0</x:v>
      </x:c>
      <x:c r="AG4570" s="52" t="n">
        <x:f>IFERROR(IF(AND(A4570=A4569,C4570=C4569+1,ISNUMBER(U4570),ISNUMBER(U4569),U4569&lt;&gt;0),U4570/U4569-1,""),"")</x:f>
        <x:v>1.024637346151144</x:v>
      </x:c>
      <x:c r="AH4570" s="50" t="n">
        <x:f>IF(AND(ISNUMBER(AE4570),ISNUMBER(AF4570),ISNUMBER(AG4570)),IF(AND(AE4570=1,AF4570=1,AG4570&lt;0),1,0),"")</x:f>
        <x:v>0</x:v>
      </x:c>
      <x:c r="AI4570" s="50" t="n">
        <x:f>IF(AND(A4570=A4571,C4571=C4570+1,ISNUMBER(AH4571)),C4571,"")</x:f>
        <x:v>2014</x:v>
      </x:c>
      <x:c r="AJ4570" s="50" t="n">
        <x:f>IF(AND(A4570=A4571,C4571=C4570+1,ISNUMBER(AH4571)),AH4571,"")</x:f>
        <x:v>0</x:v>
      </x:c>
    </x:row>
    <x:row r="4571" ht="15">
      <x:c r="A4571" s="9" t="s">
        <x:v>316</x:v>
      </x:c>
      <x:c r="B4571" s="10">
        <x:v>42004</x:v>
      </x:c>
      <x:c r="C4571" s="9">
        <x:v>2014</x:v>
      </x:c>
      <x:c r="D4571" s="11">
        <x:v>94.731999999999999</x:v>
      </x:c>
      <x:c r="E4571" s="11">
        <x:v>53.192999999999998</x:v>
      </x:c>
      <x:c r="F4571" s="11">
        <x:v>42.003999999999998</x:v>
      </x:c>
      <x:c r="G4571" s="11">
        <x:v>93.888999999999996</x:v>
      </x:c>
      <x:c r="H4571" s="11">
        <x:v>49.581000000000003</x:v>
      </x:c>
      <x:c r="I4571" s="11">
        <x:v>0.84299999999999997</x:v>
      </x:c>
      <x:c r="J4571" s="11">
        <x:v>-28.736000000000001</x:v>
      </x:c>
      <x:c r="K4571" s="11">
        <x:v>19.547000000000001</x:v>
      </x:c>
      <x:c r="L4571" s="11">
        <x:v>27.846</x:v>
      </x:c>
      <x:c r="M4571" s="11">
        <x:v>0</x:v>
      </x:c>
      <x:c r="N4571" s="11">
        <x:v>49.581000000000003</x:v>
      </x:c>
      <x:c r="O4571" s="11">
        <x:v>195.23699999999999</x:v>
      </x:c>
      <x:c r="P4571" s="11">
        <x:v>18.186</x:v>
      </x:c>
      <x:c r="Q4571" s="11">
        <x:v>22.739000000000001</x:v>
      </x:c>
      <x:c r="R4571" s="11">
        <x:v>2.0419999999999998</x:v>
      </x:c>
      <x:c r="S4571" s="11">
        <x:v>12.512</x:v>
      </x:c>
      <x:c r="T4571" s="11">
        <x:v>20.774000000000001</x:v>
      </x:c>
      <x:c r="U4571" s="11">
        <x:v>203.31809999999999</x:v>
      </x:c>
      <x:c r="V4571" s="11">
        <x:v>18</x:v>
      </x:c>
      <x:c r="W4571" s="12">
        <x:v>0</x:v>
      </x:c>
      <x:c r="X4571" s="8">
        <x:v>0</x:v>
      </x:c>
      <x:c r="Y4571" s="13">
        <x:f t="shared" si="426"/>
        <x:v>1.2663793924388154</x:v>
      </x:c>
      <x:c r="Z4571" s="13">
        <x:f t="shared" si="427"/>
        <x:v>0.99110121183971622</x:v>
      </x:c>
      <x:c r="AA4571" s="13">
        <x:f t="shared" si="428"/>
        <x:v>0.13207786175737871</x:v>
      </x:c>
      <x:c r="AB4571" s="13">
        <x:f t="shared" si="429"/>
        <x:v>0.19197314529409282</x:v>
      </x:c>
      <x:c r="AC4571" s="13">
        <x:f t="shared" si="430"/>
        <x:v>0.22126127661387385</x:v>
      </x:c>
      <x:c r="AD4571" s="13">
        <x:f t="shared" si="431"/>
        <x:v>-0.30333994848625595</x:v>
      </x:c>
      <x:c r="AE4571" s="50" t="n">
        <x:f>IF(OR(NOT(ISNUMBER(Q4571)),NOT(ISNUMBER(R4571))),"",IF(Q4571&lt;R4571,1,0))</x:f>
        <x:v>0</x:v>
      </x:c>
      <x:c r="AF4571" s="50" t="n">
        <x:f>IFERROR(IF(AND(A4571=A4570,C4571=C4570+1,ISNUMBER(AE4570)),AE4570,""),"")</x:f>
        <x:v>0</x:v>
      </x:c>
      <x:c r="AG4571" s="52" t="n">
        <x:f>IFERROR(IF(AND(A4571=A4570,C4571=C4570+1,ISNUMBER(U4571),ISNUMBER(U4570),U4570&lt;&gt;0),U4571/U4570-1,""),"")</x:f>
        <x:v>0.13789780203236313</x:v>
      </x:c>
      <x:c r="AH4571" s="50" t="n">
        <x:f>IF(AND(ISNUMBER(AE4571),ISNUMBER(AF4571),ISNUMBER(AG4571)),IF(AND(AE4571=1,AF4571=1,AG4571&lt;0),1,0),"")</x:f>
        <x:v>0</x:v>
      </x:c>
      <x:c r="AI4571" s="50" t="n">
        <x:f>IF(AND(A4571=A4572,C4572=C4571+1,ISNUMBER(AH4572)),C4572,"")</x:f>
        <x:v>2015</x:v>
      </x:c>
      <x:c r="AJ4571" s="50" t="n">
        <x:f>IF(AND(A4571=A4572,C4572=C4571+1,ISNUMBER(AH4572)),AH4572,"")</x:f>
        <x:v>0</x:v>
      </x:c>
    </x:row>
    <x:row r="4572" ht="15">
      <x:c r="A4572" s="9" t="s">
        <x:v>316</x:v>
      </x:c>
      <x:c r="B4572" s="10">
        <x:v>42369</x:v>
      </x:c>
      <x:c r="C4572" s="9">
        <x:v>2015</x:v>
      </x:c>
      <x:c r="D4572" s="11">
        <x:v>99.671000000000006</x:v>
      </x:c>
      <x:c r="E4572" s="11">
        <x:v>52.012999999999998</x:v>
      </x:c>
      <x:c r="F4572" s="11">
        <x:v>40.771000000000001</x:v>
      </x:c>
      <x:c r="G4572" s="11">
        <x:v>88.873000000000005</x:v>
      </x:c>
      <x:c r="H4572" s="11">
        <x:v>44.692</x:v>
      </x:c>
      <x:c r="I4572" s="11">
        <x:v>10.798</x:v>
      </x:c>
      <x:c r="J4572" s="11">
        <x:v>-19.715</x:v>
      </x:c>
      <x:c r="K4572" s="11">
        <x:v>16.564</x:v>
      </x:c>
      <x:c r="L4572" s="11">
        <x:v>27.408000000000001</x:v>
      </x:c>
      <x:c r="M4572" s="11">
        <x:v>0</x:v>
      </x:c>
      <x:c r="N4572" s="11">
        <x:v>44.692</x:v>
      </x:c>
      <x:c r="O4572" s="11">
        <x:v>212.221</x:v>
      </x:c>
      <x:c r="P4572" s="11">
        <x:v>18.882999999999999</x:v>
      </x:c>
      <x:c r="Q4572" s="11">
        <x:v>24.126000000000001</x:v>
      </x:c>
      <x:c r="R4572" s="11">
        <x:v>1.2310000000000001</x:v>
      </x:c>
      <x:c r="S4572" s="11">
        <x:v>13.065</x:v>
      </x:c>
      <x:c r="T4572" s="11">
        <x:v>18.582000000000001</x:v>
      </x:c>
      <x:c r="U4572" s="11">
        <x:v>288.12939999999998</x:v>
      </x:c>
      <x:c r="V4572" s="11">
        <x:v>18</x:v>
      </x:c>
      <x:c r="W4572" s="12">
        <x:v>0</x:v>
      </x:c>
      <x:c r="X4572" s="8">
        <x:v>0</x:v>
      </x:c>
      <x:c r="Y4572" s="13">
        <x:f t="shared" si="426"/>
        <x:v>1.2757352039439798</x:v>
      </x:c>
      <x:c r="Z4572" s="13">
        <x:f t="shared" si="427"/>
        <x:v>0.89166357315568223</x:v>
      </x:c>
      <x:c r="AA4572" s="13">
        <x:f t="shared" si="428"/>
        <x:v>0.13108125733663753</x:v>
      </x:c>
      <x:c r="AB4572" s="13">
        <x:f t="shared" si="429"/>
        <x:v>0.18945330136147925</x:v>
      </x:c>
      <x:c r="AC4572" s="13">
        <x:f t="shared" si="430"/>
        <x:v>0.20908487392121342</x:v>
      </x:c>
      <x:c r="AD4572" s="13">
        <x:f t="shared" si="431"/>
        <x:v>-0.19780076451525516</x:v>
      </x:c>
      <x:c r="AE4572" s="50" t="n">
        <x:f>IF(OR(NOT(ISNUMBER(Q4572)),NOT(ISNUMBER(R4572))),"",IF(Q4572&lt;R4572,1,0))</x:f>
        <x:v>0</x:v>
      </x:c>
      <x:c r="AF4572" s="50" t="n">
        <x:f>IFERROR(IF(AND(A4572=A4571,C4572=C4571+1,ISNUMBER(AE4571)),AE4571,""),"")</x:f>
        <x:v>0</x:v>
      </x:c>
      <x:c r="AG4572" s="52" t="n">
        <x:f>IFERROR(IF(AND(A4572=A4571,C4572=C4571+1,ISNUMBER(U4572),ISNUMBER(U4571),U4571&lt;&gt;0),U4572/U4571-1,""),"")</x:f>
        <x:v>0.4171360051072679</x:v>
      </x:c>
      <x:c r="AH4572" s="50" t="n">
        <x:f>IF(AND(ISNUMBER(AE4572),ISNUMBER(AF4572),ISNUMBER(AG4572)),IF(AND(AE4572=1,AF4572=1,AG4572&lt;0),1,0),"")</x:f>
        <x:v>0</x:v>
      </x:c>
      <x:c r="AI4572" s="50" t="n">
        <x:f>IF(AND(A4572=A4573,C4573=C4572+1,ISNUMBER(AH4573)),C4573,"")</x:f>
        <x:v>2016</x:v>
      </x:c>
      <x:c r="AJ4572" s="50" t="n">
        <x:f>IF(AND(A4572=A4573,C4573=C4572+1,ISNUMBER(AH4573)),AH4573,"")</x:f>
        <x:v>0</x:v>
      </x:c>
    </x:row>
    <x:row r="4573" ht="15">
      <x:c r="A4573" s="9" t="s">
        <x:v>316</x:v>
      </x:c>
      <x:c r="B4573" s="10">
        <x:v>42735</x:v>
      </x:c>
      <x:c r="C4573" s="9">
        <x:v>2016</x:v>
      </x:c>
      <x:c r="D4573" s="11">
        <x:v>94.466999999999999</x:v>
      </x:c>
      <x:c r="E4573" s="11">
        <x:v>42.603000000000002</x:v>
      </x:c>
      <x:c r="F4573" s="11">
        <x:v>38.56</x:v>
      </x:c>
      <x:c r="G4573" s="11">
        <x:v>76.921999999999997</x:v>
      </x:c>
      <x:c r="H4573" s="11">
        <x:v>34.807000000000002</x:v>
      </x:c>
      <x:c r="I4573" s="11">
        <x:v>17.545000000000002</x:v>
      </x:c>
      <x:c r="J4573" s="11">
        <x:v>-11.295999999999999</x:v>
      </x:c>
      <x:c r="K4573" s="11">
        <x:v>10.228</x:v>
      </x:c>
      <x:c r="L4573" s="11">
        <x:v>25.667000000000002</x:v>
      </x:c>
      <x:c r="M4573" s="11">
        <x:v>0</x:v>
      </x:c>
      <x:c r="N4573" s="11">
        <x:v>34.807000000000002</x:v>
      </x:c>
      <x:c r="O4573" s="11">
        <x:v>214.994</x:v>
      </x:c>
      <x:c r="P4573" s="11">
        <x:v>21.073</x:v>
      </x:c>
      <x:c r="Q4573" s="11">
        <x:v>26.905000000000001</x:v>
      </x:c>
      <x:c r="R4573" s="11">
        <x:v>1.0920000000000001</x:v>
      </x:c>
      <x:c r="S4573" s="11">
        <x:v>15.531000000000001</x:v>
      </x:c>
      <x:c r="T4573" s="11">
        <x:v>24.306999999999999</x:v>
      </x:c>
      <x:c r="U4573" s="11">
        <x:v>220.18260000000001</x:v>
      </x:c>
      <x:c r="V4573" s="11">
        <x:v>18</x:v>
      </x:c>
      <x:c r="W4573" s="12">
        <x:v>0</x:v>
      </x:c>
      <x:c r="X4573" s="8">
        <x:v>0</x:v>
      </x:c>
      <x:c r="Y4573" s="13">
        <x:f t="shared" si="426"/>
        <x:v>1.1048495850622406</x:v>
      </x:c>
      <x:c r="Z4573" s="13">
        <x:f t="shared" si="427"/>
        <x:v>0.81427376755904179</x:v>
      </x:c>
      <x:c r="AA4573" s="13">
        <x:f t="shared" si="428"/>
        <x:v>0.1644066181841278</x:v>
      </x:c>
      <x:c r="AB4573" s="13">
        <x:f t="shared" si="429"/>
        <x:v>0.22307260736553505</x:v>
      </x:c>
      <x:c r="AC4573" s="13">
        <x:f t="shared" si="430"/>
        <x:v>0.3159954239359351</x:v>
      </x:c>
      <x:c r="AD4573" s="13">
        <x:f t="shared" si="431"/>
        <x:v>-0.11957614828458615</x:v>
      </x:c>
      <x:c r="AE4573" s="50" t="n">
        <x:f>IF(OR(NOT(ISNUMBER(Q4573)),NOT(ISNUMBER(R4573))),"",IF(Q4573&lt;R4573,1,0))</x:f>
        <x:v>0</x:v>
      </x:c>
      <x:c r="AF4573" s="50" t="n">
        <x:f>IFERROR(IF(AND(A4573=A4572,C4573=C4572+1,ISNUMBER(AE4572)),AE4572,""),"")</x:f>
        <x:v>0</x:v>
      </x:c>
      <x:c r="AG4573" s="52" t="n">
        <x:f>IFERROR(IF(AND(A4573=A4572,C4573=C4572+1,ISNUMBER(U4573),ISNUMBER(U4572),U4572&lt;&gt;0),U4573/U4572-1,""),"")</x:f>
        <x:v>-0.23582043345802262</x:v>
      </x:c>
      <x:c r="AH4573" s="50" t="n">
        <x:f>IF(AND(ISNUMBER(AE4573),ISNUMBER(AF4573),ISNUMBER(AG4573)),IF(AND(AE4573=1,AF4573=1,AG4573&lt;0),1,0),"")</x:f>
        <x:v>0</x:v>
      </x:c>
      <x:c r="AI4573" s="50" t="n">
        <x:f>IF(AND(A4573=A4574,C4574=C4573+1,ISNUMBER(AH4574)),C4574,"")</x:f>
        <x:v>2017</x:v>
      </x:c>
      <x:c r="AJ4573" s="50" t="n">
        <x:f>IF(AND(A4573=A4574,C4574=C4573+1,ISNUMBER(AH4574)),AH4574,"")</x:f>
        <x:v>0</x:v>
      </x:c>
    </x:row>
    <x:row r="4574" ht="15">
      <x:c r="A4574" s="9" t="s">
        <x:v>316</x:v>
      </x:c>
      <x:c r="B4574" s="10">
        <x:v>43100</x:v>
      </x:c>
      <x:c r="C4574" s="9">
        <x:v>2017</x:v>
      </x:c>
      <x:c r="D4574" s="11">
        <x:v>99.372</x:v>
      </x:c>
      <x:c r="E4574" s="11">
        <x:v>43.505000000000003</x:v>
      </x:c>
      <x:c r="F4574" s="11">
        <x:v>36.045000000000002</x:v>
      </x:c>
      <x:c r="G4574" s="11">
        <x:v>75.819000000000003</x:v>
      </x:c>
      <x:c r="H4574" s="11">
        <x:v>34.923000000000002</x:v>
      </x:c>
      <x:c r="I4574" s="11">
        <x:v>23.553000000000001</x:v>
      </x:c>
      <x:c r="J4574" s="11">
        <x:v>-4.952</x:v>
      </x:c>
      <x:c r="K4574" s="11">
        <x:v>7.5010000000000003</x:v>
      </x:c>
      <x:c r="L4574" s="11">
        <x:v>29.501999999999999</x:v>
      </x:c>
      <x:c r="M4574" s="11">
        <x:v>0</x:v>
      </x:c>
      <x:c r="N4574" s="11">
        <x:v>34.923000000000002</x:v>
      </x:c>
      <x:c r="O4574" s="11">
        <x:v>211.84800000000001</x:v>
      </x:c>
      <x:c r="P4574" s="11">
        <x:v>17.888999999999999</x:v>
      </x:c>
      <x:c r="Q4574" s="11">
        <x:v>24.433</x:v>
      </x:c>
      <x:c r="R4574" s="11">
        <x:v>0.86799999999999999</x:v>
      </x:c>
      <x:c r="S4574" s="11">
        <x:v>13.430999999999999</x:v>
      </x:c>
      <x:c r="T4574" s="11">
        <x:v>15.176</x:v>
      </x:c>
      <x:c r="U4574" s="11">
        <x:v>148.31020000000001</x:v>
      </x:c>
      <x:c r="V4574" s="11">
        <x:v>18</x:v>
      </x:c>
      <x:c r="W4574" s="12">
        <x:v>0</x:v>
      </x:c>
      <x:c r="X4574" s="8">
        <x:v>0</x:v>
      </x:c>
      <x:c r="Y4574" s="13">
        <x:f t="shared" si="426"/>
        <x:v>1.2069635178249412</x:v>
      </x:c>
      <x:c r="Z4574" s="13">
        <x:f t="shared" si="427"/>
        <x:v>0.76298152397053498</x:v>
      </x:c>
      <x:c r="AA4574" s="13">
        <x:f t="shared" si="428"/>
        <x:v>0.13515879724670932</x:v>
      </x:c>
      <x:c r="AB4574" s="13">
        <x:f t="shared" si="429"/>
        <x:v>0.18002052892162781</x:v>
      </x:c>
      <x:c r="AC4574" s="13">
        <x:f t="shared" si="430"/>
        <x:v>0.20016090953454937</x:v>
      </x:c>
      <x:c r="AD4574" s="13">
        <x:f t="shared" si="431"/>
        <x:v>-4.9832950931852027E-2</x:v>
      </x:c>
      <x:c r="AE4574" s="50" t="n">
        <x:f>IF(OR(NOT(ISNUMBER(Q4574)),NOT(ISNUMBER(R4574))),"",IF(Q4574&lt;R4574,1,0))</x:f>
        <x:v>0</x:v>
      </x:c>
      <x:c r="AF4574" s="50" t="n">
        <x:f>IFERROR(IF(AND(A4574=A4573,C4574=C4573+1,ISNUMBER(AE4573)),AE4573,""),"")</x:f>
        <x:v>0</x:v>
      </x:c>
      <x:c r="AG4574" s="52" t="n">
        <x:f>IFERROR(IF(AND(A4574=A4573,C4574=C4573+1,ISNUMBER(U4574),ISNUMBER(U4573),U4573&lt;&gt;0),U4574/U4573-1,""),"")</x:f>
        <x:v>-0.326421797181067</x:v>
      </x:c>
      <x:c r="AH4574" s="50" t="n">
        <x:f>IF(AND(ISNUMBER(AE4574),ISNUMBER(AF4574),ISNUMBER(AG4574)),IF(AND(AE4574=1,AF4574=1,AG4574&lt;0),1,0),"")</x:f>
        <x:v>0</x:v>
      </x:c>
      <x:c r="AI4574" s="50" t="n">
        <x:f>IF(AND(A4574=A4575,C4575=C4574+1,ISNUMBER(AH4575)),C4575,"")</x:f>
        <x:v>2018</x:v>
      </x:c>
      <x:c r="AJ4574" s="50" t="n">
        <x:f>IF(AND(A4574=A4575,C4575=C4574+1,ISNUMBER(AH4575)),AH4575,"")</x:f>
        <x:v>0</x:v>
      </x:c>
    </x:row>
    <x:row r="4575" ht="15">
      <x:c r="A4575" s="9" t="s">
        <x:v>316</x:v>
      </x:c>
      <x:c r="B4575" s="10">
        <x:v>43465</x:v>
      </x:c>
      <x:c r="C4575" s="9">
        <x:v>2018</x:v>
      </x:c>
      <x:c r="D4575" s="11">
        <x:v>103.694</x:v>
      </x:c>
      <x:c r="E4575" s="11">
        <x:v>52.707999999999998</x:v>
      </x:c>
      <x:c r="F4575" s="11">
        <x:v>42.768000000000001</x:v>
      </x:c>
      <x:c r="G4575" s="11">
        <x:v>77.031000000000006</x:v>
      </x:c>
      <x:c r="H4575" s="11">
        <x:v>29.850999999999999</x:v>
      </x:c>
      <x:c r="I4575" s="11">
        <x:v>26.663</x:v>
      </x:c>
      <x:c r="J4575" s="11">
        <x:v>-2.5299999999999998</x:v>
      </x:c>
      <x:c r="K4575" s="11">
        <x:v>13.842000000000001</x:v>
      </x:c>
      <x:c r="L4575" s="11">
        <x:v>30.154</x:v>
      </x:c>
      <x:c r="M4575" s="11">
        <x:v>0</x:v>
      </x:c>
      <x:c r="N4575" s="11">
        <x:v>29.850999999999999</x:v>
      </x:c>
      <x:c r="O4575" s="11">
        <x:v>216.887</x:v>
      </x:c>
      <x:c r="P4575" s="11">
        <x:v>13.734999999999999</x:v>
      </x:c>
      <x:c r="Q4575" s="11">
        <x:v>20.808</x:v>
      </x:c>
      <x:c r="R4575" s="11">
        <x:v>1.028</x:v>
      </x:c>
      <x:c r="S4575" s="11">
        <x:v>9.6590000000000007</x:v>
      </x:c>
      <x:c r="T4575" s="11">
        <x:v>21.919</x:v>
      </x:c>
      <x:c r="U4575" s="11">
        <x:v>123.56140000000001</x:v>
      </x:c>
      <x:c r="V4575" s="11">
        <x:v>18</x:v>
      </x:c>
      <x:c r="W4575" s="12">
        <x:v>0</x:v>
      </x:c>
      <x:c r="X4575" s="8">
        <x:v>0</x:v>
      </x:c>
      <x:c r="Y4575" s="13">
        <x:f t="shared" si="426"/>
        <x:v>1.2324167601945379</x:v>
      </x:c>
      <x:c r="Z4575" s="13">
        <x:f t="shared" si="427"/>
        <x:v>0.74286843983258433</x:v>
      </x:c>
      <x:c r="AA4575" s="13">
        <x:f t="shared" si="428"/>
        <x:v>9.314907323470982E-2</x:v>
      </x:c>
      <x:c r="AB4575" s="13">
        <x:f t="shared" si="429"/>
        <x:v>0.13245703705132408</x:v>
      </x:c>
      <x:c r="AC4575" s="13">
        <x:f t="shared" si="430"/>
        <x:v>0.28454777946540999</x:v>
      </x:c>
      <x:c r="AD4575" s="13">
        <x:f t="shared" si="431"/>
        <x:v>-2.4398711593727695E-2</x:v>
      </x:c>
      <x:c r="AE4575" s="50" t="n">
        <x:f>IF(OR(NOT(ISNUMBER(Q4575)),NOT(ISNUMBER(R4575))),"",IF(Q4575&lt;R4575,1,0))</x:f>
        <x:v>0</x:v>
      </x:c>
      <x:c r="AF4575" s="50" t="n">
        <x:f>IFERROR(IF(AND(A4575=A4574,C4575=C4574+1,ISNUMBER(AE4574)),AE4574,""),"")</x:f>
        <x:v>0</x:v>
      </x:c>
      <x:c r="AG4575" s="52" t="n">
        <x:f>IFERROR(IF(AND(A4575=A4574,C4575=C4574+1,ISNUMBER(U4575),ISNUMBER(U4574),U4574&lt;&gt;0),U4575/U4574-1,""),"")</x:f>
        <x:v>-0.16687186720805447</x:v>
      </x:c>
      <x:c r="AH4575" s="50" t="n">
        <x:f>IF(AND(ISNUMBER(AE4575),ISNUMBER(AF4575),ISNUMBER(AG4575)),IF(AND(AE4575=1,AF4575=1,AG4575&lt;0),1,0),"")</x:f>
        <x:v>0</x:v>
      </x:c>
      <x:c r="AI4575" s="50" t="n">
        <x:f>IF(AND(A4575=A4576,C4576=C4575+1,ISNUMBER(AH4576)),C4576,"")</x:f>
        <x:v>2019</x:v>
      </x:c>
      <x:c r="AJ4575" s="50" t="n">
        <x:f>IF(AND(A4575=A4576,C4576=C4575+1,ISNUMBER(AH4576)),AH4576,"")</x:f>
        <x:v>0</x:v>
      </x:c>
    </x:row>
    <x:row r="4576" ht="15">
      <x:c r="A4576" s="9" t="s">
        <x:v>316</x:v>
      </x:c>
      <x:c r="B4576" s="10">
        <x:v>43830</x:v>
      </x:c>
      <x:c r="C4576" s="9">
        <x:v>2019</x:v>
      </x:c>
      <x:c r="D4576" s="11">
        <x:v>111.771</x:v>
      </x:c>
      <x:c r="E4576" s="11">
        <x:v>57.813000000000002</x:v>
      </x:c>
      <x:c r="F4576" s="11">
        <x:v>46.595999999999997</x:v>
      </x:c>
      <x:c r="G4576" s="11">
        <x:v>81.539000000000001</x:v>
      </x:c>
      <x:c r="H4576" s="11">
        <x:v>29.884</x:v>
      </x:c>
      <x:c r="I4576" s="11">
        <x:v>30.231999999999999</x:v>
      </x:c>
      <x:c r="J4576" s="11">
        <x:v>-1.1779999999999999</x:v>
      </x:c>
      <x:c r="K4576" s="11">
        <x:v>18.747</x:v>
      </x:c>
      <x:c r="L4576" s="11">
        <x:v>30.923999999999999</x:v>
      </x:c>
      <x:c r="M4576" s="11">
        <x:v>0</x:v>
      </x:c>
      <x:c r="N4576" s="11">
        <x:v>29.884</x:v>
      </x:c>
      <x:c r="O4576" s="11">
        <x:v>219.197</x:v>
      </x:c>
      <x:c r="P4576" s="11">
        <x:v>13.333</x:v>
      </x:c>
      <x:c r="Q4576" s="11">
        <x:v>20.94</x:v>
      </x:c>
      <x:c r="R4576" s="11">
        <x:v>0.871</x:v>
      </x:c>
      <x:c r="S4576" s="11">
        <x:v>10.119</x:v>
      </x:c>
      <x:c r="T4576" s="11">
        <x:v>21.917999999999999</x:v>
      </x:c>
      <x:c r="U4576" s="11">
        <x:v>130.8297</x:v>
      </x:c>
      <x:c r="V4576" s="11">
        <x:v>18</x:v>
      </x:c>
      <x:c r="W4576" s="12">
        <x:v>0</x:v>
      </x:c>
      <x:c r="X4576" s="8">
        <x:v>0</x:v>
      </x:c>
      <x:c r="Y4576" s="13">
        <x:f t="shared" si="426"/>
        <x:v>1.2407288179242855</x:v>
      </x:c>
      <x:c r="Z4576" s="13">
        <x:f t="shared" si="427"/>
        <x:v>0.72951839028012633</x:v>
      </x:c>
      <x:c r="AA4576" s="13">
        <x:f t="shared" si="428"/>
        <x:v>9.0533322597095844E-2</x:v>
      </x:c>
      <x:c r="AB4576" s="13">
        <x:f t="shared" si="429"/>
        <x:v>0.11928854532928936</x:v>
      </x:c>
      <x:c r="AC4576" s="13">
        <x:f t="shared" si="430"/>
        <x:v>0.26880388525736149</x:v>
      </x:c>
      <x:c r="AD4576" s="13">
        <x:f t="shared" si="431"/>
        <x:v>-1.0539406465004338E-2</x:v>
      </x:c>
      <x:c r="AE4576" s="50" t="n">
        <x:f>IF(OR(NOT(ISNUMBER(Q4576)),NOT(ISNUMBER(R4576))),"",IF(Q4576&lt;R4576,1,0))</x:f>
        <x:v>0</x:v>
      </x:c>
      <x:c r="AF4576" s="50" t="n">
        <x:f>IFERROR(IF(AND(A4576=A4575,C4576=C4575+1,ISNUMBER(AE4575)),AE4575,""),"")</x:f>
        <x:v>0</x:v>
      </x:c>
      <x:c r="AG4576" s="52" t="n">
        <x:f>IFERROR(IF(AND(A4576=A4575,C4576=C4575+1,ISNUMBER(U4576),ISNUMBER(U4575),U4575&lt;&gt;0),U4576/U4575-1,""),"")</x:f>
        <x:v>0.058823386591605464</x:v>
      </x:c>
      <x:c r="AH4576" s="50" t="n">
        <x:f>IF(AND(ISNUMBER(AE4576),ISNUMBER(AF4576),ISNUMBER(AG4576)),IF(AND(AE4576=1,AF4576=1,AG4576&lt;0),1,0),"")</x:f>
        <x:v>0</x:v>
      </x:c>
      <x:c r="AI4576" s="50" t="n">
        <x:f>IF(AND(A4576=A4577,C4577=C4576+1,ISNUMBER(AH4577)),C4577,"")</x:f>
        <x:v>2020</x:v>
      </x:c>
      <x:c r="AJ4576" s="50" t="n">
        <x:f>IF(AND(A4576=A4577,C4577=C4576+1,ISNUMBER(AH4577)),AH4577,"")</x:f>
        <x:v>0</x:v>
      </x:c>
    </x:row>
    <x:row r="4577" ht="15">
      <x:c r="A4577" s="9" t="s">
        <x:v>316</x:v>
      </x:c>
      <x:c r="B4577" s="10">
        <x:v>44196</x:v>
      </x:c>
      <x:c r="C4577" s="9">
        <x:v>2020</x:v>
      </x:c>
      <x:c r="D4577" s="11">
        <x:v>205.08</x:v>
      </x:c>
      <x:c r="E4577" s="11">
        <x:v>66.581000000000003</x:v>
      </x:c>
      <x:c r="F4577" s="11">
        <x:v>90.522999999999996</x:v>
      </x:c>
      <x:c r="G4577" s="11">
        <x:v>191.02600000000001</x:v>
      </x:c>
      <x:c r="H4577" s="11">
        <x:v>129.137</x:v>
      </x:c>
      <x:c r="I4577" s="11">
        <x:v>14.054</x:v>
      </x:c>
      <x:c r="J4577" s="11">
        <x:v>-17.399999999999999</x:v>
      </x:c>
      <x:c r="K4577" s="11">
        <x:v>31.018000000000001</x:v>
      </x:c>
      <x:c r="L4577" s="11">
        <x:v>29.337</x:v>
      </x:c>
      <x:c r="M4577" s="11">
        <x:v>30.501000000000001</x:v>
      </x:c>
      <x:c r="N4577" s="11">
        <x:v>98.635999999999996</x:v>
      </x:c>
      <x:c r="O4577" s="11">
        <x:v>192.81299999999999</x:v>
      </x:c>
      <x:c r="P4577" s="11">
        <x:v>-6.0289999999999999</x:v>
      </x:c>
      <x:c r="Q4577" s="11">
        <x:v>22.672999999999998</x:v>
      </x:c>
      <x:c r="R4577" s="11">
        <x:v>3.9009999999999998</x:v>
      </x:c>
      <x:c r="S4577" s="11">
        <x:v>-7.9660000000000002</x:v>
      </x:c>
      <x:c r="T4577" s="11">
        <x:v>51.091000000000001</x:v>
      </x:c>
      <x:c r="U4577" s="11">
        <x:v>100.97190000000001</x:v>
      </x:c>
      <x:c r="V4577" s="11">
        <x:v>18</x:v>
      </x:c>
      <x:c r="W4577" s="12">
        <x:v>0</x:v>
      </x:c>
      <x:c r="X4577" s="8">
        <x:v>0</x:v>
      </x:c>
      <x:c r="Y4577" s="13">
        <x:f t="shared" si="426"/>
        <x:v>0.73551473106282383</x:v>
      </x:c>
      <x:c r="Z4577" s="13">
        <x:f t="shared" si="427"/>
        <x:v>0.93147064560171644</x:v>
      </x:c>
      <x:c r="AA4577" s="13">
        <x:f t="shared" si="428"/>
        <x:v>-3.8843378193875559E-2</x:v>
      </x:c>
      <x:c r="AB4577" s="13">
        <x:f t="shared" si="429"/>
        <x:v>-2.939828359664521E-2</x:v>
      </x:c>
      <x:c r="AC4577" s="13">
        <x:f t="shared" si="430"/>
        <x:v>0.26745573900934949</x:v>
      </x:c>
      <x:c r="AD4577" s="13">
        <x:f t="shared" si="431"/>
        <x:v>-8.4844938560561717E-2</x:v>
      </x:c>
      <x:c r="AE4577" s="50" t="n">
        <x:f>IF(OR(NOT(ISNUMBER(Q4577)),NOT(ISNUMBER(R4577))),"",IF(Q4577&lt;R4577,1,0))</x:f>
        <x:v>0</x:v>
      </x:c>
      <x:c r="AF4577" s="50" t="n">
        <x:f>IFERROR(IF(AND(A4577=A4576,C4577=C4576+1,ISNUMBER(AE4576)),AE4576,""),"")</x:f>
        <x:v>0</x:v>
      </x:c>
      <x:c r="AG4577" s="52" t="n">
        <x:f>IFERROR(IF(AND(A4577=A4576,C4577=C4576+1,ISNUMBER(U4577),ISNUMBER(U4576),U4576&lt;&gt;0),U4577/U4576-1,""),"")</x:f>
        <x:v>-0.228218821873015</x:v>
      </x:c>
      <x:c r="AH4577" s="50" t="n">
        <x:f>IF(AND(ISNUMBER(AE4577),ISNUMBER(AF4577),ISNUMBER(AG4577)),IF(AND(AE4577=1,AF4577=1,AG4577&lt;0),1,0),"")</x:f>
        <x:v>0</x:v>
      </x:c>
      <x:c r="AI4577" s="50" t="n">
        <x:f>IF(AND(A4577=A4578,C4578=C4577+1,ISNUMBER(AH4578)),C4578,"")</x:f>
        <x:v>2021</x:v>
      </x:c>
      <x:c r="AJ4577" s="50" t="n">
        <x:f>IF(AND(A4577=A4578,C4578=C4577+1,ISNUMBER(AH4578)),AH4578,"")</x:f>
        <x:v>0</x:v>
      </x:c>
    </x:row>
    <x:row r="4578" ht="15">
      <x:c r="A4578" s="9" t="s">
        <x:v>316</x:v>
      </x:c>
      <x:c r="B4578" s="10">
        <x:v>44561</x:v>
      </x:c>
      <x:c r="C4578" s="9">
        <x:v>2021</x:v>
      </x:c>
      <x:c r="D4578" s="11">
        <x:v>188.06800000000001</x:v>
      </x:c>
      <x:c r="E4578" s="11">
        <x:v>65.602999999999994</x:v>
      </x:c>
      <x:c r="F4578" s="11">
        <x:v>69.325999999999993</x:v>
      </x:c>
      <x:c r="G4578" s="11">
        <x:v>163.11199999999999</x:v>
      </x:c>
      <x:c r="H4578" s="11">
        <x:v>111.33799999999999</x:v>
      </x:c>
      <x:c r="I4578" s="11">
        <x:v>24.956</x:v>
      </x:c>
      <x:c r="J4578" s="11">
        <x:v>-7.61</x:v>
      </x:c>
      <x:c r="K4578" s="11">
        <x:v>27.789000000000001</x:v>
      </x:c>
      <x:c r="L4578" s="11">
        <x:v>32.758000000000003</x:v>
      </x:c>
      <x:c r="M4578" s="11">
        <x:v>19.521000000000001</x:v>
      </x:c>
      <x:c r="N4578" s="11">
        <x:v>91.816999999999993</x:v>
      </x:c>
      <x:c r="O4578" s="11">
        <x:v>227.99700000000001</x:v>
      </x:c>
      <x:c r="P4578" s="11">
        <x:v>18.026</x:v>
      </x:c>
      <x:c r="Q4578" s="11">
        <x:v>44.988</x:v>
      </x:c>
      <x:c r="R4578" s="11">
        <x:v>7.8860000000000001</x:v>
      </x:c>
      <x:c r="S4578" s="11">
        <x:v>10.648</x:v>
      </x:c>
      <x:c r="T4578" s="11">
        <x:v>26.503</x:v>
      </x:c>
      <x:c r="U4578" s="11">
        <x:v>128.90979999999999</x:v>
      </x:c>
      <x:c r="V4578" s="11">
        <x:v>18</x:v>
      </x:c>
      <x:c r="W4578" s="12">
        <x:v>0</x:v>
      </x:c>
      <x:c r="X4578" s="8">
        <x:v>0</x:v>
      </x:c>
      <x:c r="Y4578" s="13">
        <x:f t="shared" si="426"/>
        <x:v>0.94629720451201571</x:v>
      </x:c>
      <x:c r="Z4578" s="13">
        <x:f t="shared" si="427"/>
        <x:v>0.86730331582193665</x:v>
      </x:c>
      <x:c r="AA4578" s="13">
        <x:f t="shared" si="428"/>
        <x:v>5.661781908671331E-2</x:v>
      </x:c>
      <x:c r="AB4578" s="13">
        <x:f t="shared" si="429"/>
        <x:v>9.5848310185677507E-2</x:v>
      </x:c>
      <x:c r="AC4578" s="13">
        <x:f t="shared" si="430"/>
        <x:v>0.16248344695669234</x:v>
      </x:c>
      <x:c r="AD4578" s="13">
        <x:f t="shared" si="431"/>
        <x:v>-4.0464087457728053E-2</x:v>
      </x:c>
      <x:c r="AE4578" s="50" t="n">
        <x:f>IF(OR(NOT(ISNUMBER(Q4578)),NOT(ISNUMBER(R4578))),"",IF(Q4578&lt;R4578,1,0))</x:f>
        <x:v>0</x:v>
      </x:c>
      <x:c r="AF4578" s="50" t="n">
        <x:f>IFERROR(IF(AND(A4578=A4577,C4578=C4577+1,ISNUMBER(AE4577)),AE4577,""),"")</x:f>
        <x:v>0</x:v>
      </x:c>
      <x:c r="AG4578" s="52" t="n">
        <x:f>IFERROR(IF(AND(A4578=A4577,C4578=C4577+1,ISNUMBER(U4578),ISNUMBER(U4577),U4577&lt;&gt;0),U4578/U4577-1,""),"")</x:f>
        <x:v>0.2766898513348761</x:v>
      </x:c>
      <x:c r="AH4578" s="50" t="n">
        <x:f>IF(AND(ISNUMBER(AE4578),ISNUMBER(AF4578),ISNUMBER(AG4578)),IF(AND(AE4578=1,AF4578=1,AG4578&lt;0),1,0),"")</x:f>
        <x:v>0</x:v>
      </x:c>
      <x:c r="AI4578" s="50" t="n">
        <x:f>IF(AND(A4578=A4579,C4579=C4578+1,ISNUMBER(AH4579)),C4579,"")</x:f>
        <x:v>2022</x:v>
      </x:c>
      <x:c r="AJ4578" s="50" t="n">
        <x:f>IF(AND(A4578=A4579,C4579=C4578+1,ISNUMBER(AH4579)),AH4579,"")</x:f>
        <x:v>0</x:v>
      </x:c>
    </x:row>
    <x:row r="4579" ht="15">
      <x:c r="A4579" s="9" t="s">
        <x:v>316</x:v>
      </x:c>
      <x:c r="B4579" s="10">
        <x:v>44926</x:v>
      </x:c>
      <x:c r="C4579" s="9">
        <x:v>2022</x:v>
      </x:c>
      <x:c r="D4579" s="11">
        <x:v>180.82499999999999</x:v>
      </x:c>
      <x:c r="E4579" s="11">
        <x:v>61.807000000000002</x:v>
      </x:c>
      <x:c r="F4579" s="11">
        <x:v>63.341000000000001</x:v>
      </x:c>
      <x:c r="G4579" s="11">
        <x:v>151.77600000000001</x:v>
      </x:c>
      <x:c r="H4579" s="11">
        <x:v>102.928</x:v>
      </x:c>
      <x:c r="I4579" s="11">
        <x:v>29.048999999999999</x:v>
      </x:c>
      <x:c r="J4579" s="11">
        <x:v>-7.319</x:v>
      </x:c>
      <x:c r="K4579" s="11">
        <x:v>16.241</x:v>
      </x:c>
      <x:c r="L4579" s="11">
        <x:v>38.604999999999997</x:v>
      </x:c>
      <x:c r="M4579" s="11">
        <x:v>18.187000000000001</x:v>
      </x:c>
      <x:c r="N4579" s="11">
        <x:v>84.741</x:v>
      </x:c>
      <x:c r="O4579" s="11">
        <x:v>247.24100000000001</x:v>
      </x:c>
      <x:c r="P4579" s="11">
        <x:v>14.832000000000001</x:v>
      </x:c>
      <x:c r="Q4579" s="11">
        <x:v>39.152999999999999</x:v>
      </x:c>
      <x:c r="R4579" s="11">
        <x:v>7.6360000000000001</x:v>
      </x:c>
      <x:c r="S4579" s="11">
        <x:v>9.0050000000000008</x:v>
      </x:c>
      <x:c r="T4579" s="11">
        <x:v>22.919</x:v>
      </x:c>
      <x:c r="U4579" s="11">
        <x:v>75.722200000000001</x:v>
      </x:c>
      <x:c r="V4579" s="11">
        <x:v>18</x:v>
      </x:c>
      <x:c r="W4579" s="12">
        <x:v>0</x:v>
      </x:c>
      <x:c r="X4579" s="8">
        <x:v>0</x:v>
      </x:c>
      <x:c r="Y4579" s="13">
        <x:f t="shared" si="426"/>
        <x:v>0.97578187903569569</x:v>
      </x:c>
      <x:c r="Z4579" s="13">
        <x:f t="shared" si="427"/>
        <x:v>0.83935296557445049</x:v>
      </x:c>
      <x:c r="AA4579" s="13">
        <x:f t="shared" si="428"/>
        <x:v>4.9799529932254949E-2</x:v>
      </x:c>
      <x:c r="AB4579" s="13">
        <x:f t="shared" si="429"/>
        <x:v>8.2024056408129417E-2</x:v>
      </x:c>
      <x:c r="AC4579" s="13">
        <x:f t="shared" si="430"/>
        <x:v>0.15100542905334177</x:v>
      </x:c>
      <x:c r="AD4579" s="13">
        <x:f t="shared" si="431"/>
        <x:v>-4.0475597953822759E-2</x:v>
      </x:c>
      <x:c r="AE4579" s="50" t="n">
        <x:f>IF(OR(NOT(ISNUMBER(Q4579)),NOT(ISNUMBER(R4579))),"",IF(Q4579&lt;R4579,1,0))</x:f>
        <x:v>0</x:v>
      </x:c>
      <x:c r="AF4579" s="50" t="n">
        <x:f>IFERROR(IF(AND(A4579=A4578,C4579=C4578+1,ISNUMBER(AE4578)),AE4578,""),"")</x:f>
        <x:v>0</x:v>
      </x:c>
      <x:c r="AG4579" s="52" t="n">
        <x:f>IFERROR(IF(AND(A4579=A4578,C4579=C4578+1,ISNUMBER(U4579),ISNUMBER(U4578),U4578&lt;&gt;0),U4579/U4578-1,""),"")</x:f>
        <x:v>-0.4125954737343476</x:v>
      </x:c>
      <x:c r="AH4579" s="50" t="n">
        <x:f>IF(AND(ISNUMBER(AE4579),ISNUMBER(AF4579),ISNUMBER(AG4579)),IF(AND(AE4579=1,AF4579=1,AG4579&lt;0),1,0),"")</x:f>
        <x:v>0</x:v>
      </x:c>
      <x:c r="AI4579" s="50" t="n">
        <x:f>IF(AND(A4579=A4580,C4580=C4579+1,ISNUMBER(AH4580)),C4580,"")</x:f>
        <x:v>2023</x:v>
      </x:c>
      <x:c r="AJ4579" s="50" t="n">
        <x:f>IF(AND(A4579=A4580,C4580=C4579+1,ISNUMBER(AH4580)),AH4580,"")</x:f>
        <x:v>0</x:v>
      </x:c>
    </x:row>
    <x:row r="4580" ht="15">
      <x:c r="A4580" s="9" t="s">
        <x:v>316</x:v>
      </x:c>
      <x:c r="B4580" s="10">
        <x:v>45291</x:v>
      </x:c>
      <x:c r="C4580" s="9">
        <x:v>2023</x:v>
      </x:c>
      <x:c r="D4580" s="11">
        <x:v>174.40199999999999</x:v>
      </x:c>
      <x:c r="E4580" s="11">
        <x:v>65.403999999999996</x:v>
      </x:c>
      <x:c r="F4580" s="11">
        <x:v>66.947999999999993</x:v>
      </x:c>
      <x:c r="G4580" s="11">
        <x:v>148.01400000000001</x:v>
      </x:c>
      <x:c r="H4580" s="11">
        <x:v>94.501999999999995</x:v>
      </x:c>
      <x:c r="I4580" s="11">
        <x:v>26.388000000000002</x:v>
      </x:c>
      <x:c r="J4580" s="11">
        <x:v>-11.869</x:v>
      </x:c>
      <x:c r="K4580" s="11">
        <x:v>23.367999999999999</x:v>
      </x:c>
      <x:c r="L4580" s="11">
        <x:v>36.350999999999999</x:v>
      </x:c>
      <x:c r="M4580" s="11">
        <x:v>15.648999999999999</x:v>
      </x:c>
      <x:c r="N4580" s="11">
        <x:v>78.852999999999994</x:v>
      </x:c>
      <x:c r="O4580" s="11">
        <x:v>262.714</x:v>
      </x:c>
      <x:c r="P4580" s="11">
        <x:v>11.106</x:v>
      </x:c>
      <x:c r="Q4580" s="11">
        <x:v>35.054000000000002</x:v>
      </x:c>
      <x:c r="R4580" s="11">
        <x:v>8.875</x:v>
      </x:c>
      <x:c r="S4580" s="11">
        <x:v>3.206</x:v>
      </x:c>
      <x:c r="T4580" s="11">
        <x:v>37.292000000000002</x:v>
      </x:c>
      <x:c r="U4580" s="11">
        <x:v>95.194000000000003</x:v>
      </x:c>
      <x:c r="V4580" s="11">
        <x:v>18</x:v>
      </x:c>
      <x:c r="W4580" s="12">
        <x:v>0</x:v>
      </x:c>
      <x:c r="X4580" s="8">
        <x:v>0</x:v>
      </x:c>
      <x:c r="Y4580" s="13">
        <x:f t="shared" si="426"/>
        <x:v>0.97693732449064952</x:v>
      </x:c>
      <x:c r="Z4580" s="13">
        <x:f t="shared" si="427"/>
        <x:v>0.84869439570647143</x:v>
      </x:c>
      <x:c r="AA4580" s="13">
        <x:f t="shared" si="428"/>
        <x:v>1.8382816710817537E-2</x:v>
      </x:c>
      <x:c r="AB4580" s="13">
        <x:f t="shared" si="429"/>
        <x:v>6.3680462380018579E-2</x:v>
      </x:c>
      <x:c r="AC4580" s="13">
        <x:f t="shared" si="430"/>
        <x:v>0.25194913994622131</x:v>
      </x:c>
      <x:c r="AD4580" s="13">
        <x:f t="shared" si="431"/>
        <x:v>-6.8055412208575597E-2</x:v>
      </x:c>
      <x:c r="AE4580" s="50" t="n">
        <x:f>IF(OR(NOT(ISNUMBER(Q4580)),NOT(ISNUMBER(R4580))),"",IF(Q4580&lt;R4580,1,0))</x:f>
        <x:v>0</x:v>
      </x:c>
      <x:c r="AF4580" s="50" t="n">
        <x:f>IFERROR(IF(AND(A4580=A4579,C4580=C4579+1,ISNUMBER(AE4579)),AE4579,""),"")</x:f>
        <x:v>0</x:v>
      </x:c>
      <x:c r="AG4580" s="52" t="n">
        <x:f>IFERROR(IF(AND(A4580=A4579,C4580=C4579+1,ISNUMBER(U4580),ISNUMBER(U4579),U4579&lt;&gt;0),U4580/U4579-1,""),"")</x:f>
        <x:v>0.2571478377543177</x:v>
      </x:c>
      <x:c r="AH4580" s="50" t="n">
        <x:f>IF(AND(ISNUMBER(AE4580),ISNUMBER(AF4580),ISNUMBER(AG4580)),IF(AND(AE4580=1,AF4580=1,AG4580&lt;0),1,0),"")</x:f>
        <x:v>0</x:v>
      </x:c>
      <x:c r="AI4580" s="50" t="n">
        <x:f>IF(AND(A4580=A4581,C4581=C4580+1,ISNUMBER(AH4581)),C4581,"")</x:f>
        <x:v>2024</x:v>
      </x:c>
      <x:c r="AJ4580" s="50" t="n">
        <x:f>IF(AND(A4580=A4581,C4581=C4580+1,ISNUMBER(AH4581)),AH4581,"")</x:f>
        <x:v>0</x:v>
      </x:c>
    </x:row>
    <x:row r="4581" ht="15">
      <x:c r="A4581" s="9" t="s">
        <x:v>316</x:v>
      </x:c>
      <x:c r="B4581" s="10">
        <x:v>45657</x:v>
      </x:c>
      <x:c r="C4581" s="9">
        <x:v>2024</x:v>
      </x:c>
      <x:c r="D4581" s="11">
        <x:v>167.02099999999999</x:v>
      </x:c>
      <x:c r="E4581" s="11">
        <x:v>76.308000000000007</x:v>
      </x:c>
      <x:c r="F4581" s="11">
        <x:v>72.760000000000005</x:v>
      </x:c>
      <x:c r="G4581" s="11">
        <x:v>161.43600000000001</x:v>
      </x:c>
      <x:c r="H4581" s="11">
        <x:v>100.961</x:v>
      </x:c>
      <x:c r="I4581" s="11">
        <x:v>5.585</x:v>
      </x:c>
      <x:c r="J4581" s="11">
        <x:v>-29.908999999999999</x:v>
      </x:c>
      <x:c r="K4581" s="11">
        <x:v>23.681999999999999</x:v>
      </x:c>
      <x:c r="L4581" s="11">
        <x:v>38.051000000000002</x:v>
      </x:c>
      <x:c r="M4581" s="11">
        <x:v>14.584</x:v>
      </x:c>
      <x:c r="N4581" s="11">
        <x:v>86.376999999999995</x:v>
      </x:c>
      <x:c r="O4581" s="11">
        <x:v>251.756</x:v>
      </x:c>
      <x:c r="P4581" s="11">
        <x:v>-11.417</x:v>
      </x:c>
      <x:c r="Q4581" s="11">
        <x:v>11.563000000000001</x:v>
      </x:c>
      <x:c r="R4581" s="11">
        <x:v>10.211</x:v>
      </x:c>
      <x:c r="S4581" s="11">
        <x:v>-13.032999999999999</x:v>
      </x:c>
      <x:c r="T4581" s="11">
        <x:v>23.824999999999999</x:v>
      </x:c>
      <x:c r="U4581" s="11">
        <x:v>86.54</x:v>
      </x:c>
      <x:c r="V4581" s="11">
        <x:v>18</x:v>
      </x:c>
      <x:c r="W4581" s="12">
        <x:v>0</x:v>
      </x:c>
      <x:c r="X4581" s="8">
        <x:v>0</x:v>
      </x:c>
      <x:c r="Y4581" s="13">
        <x:f t="shared" si="426"/>
        <x:v>1.048763056624519</x:v>
      </x:c>
      <x:c r="Z4581" s="13">
        <x:f t="shared" si="427"/>
        <x:v>0.96656109112027844</x:v>
      </x:c>
      <x:c r="AA4581" s="13">
        <x:f t="shared" si="428"/>
        <x:v>-7.8032103747432954E-2</x:v>
      </x:c>
      <x:c r="AB4581" s="13">
        <x:f t="shared" si="429"/>
        <x:v>-6.8356673711688951E-2</x:v>
      </x:c>
      <x:c r="AC4581" s="13">
        <x:f t="shared" si="430"/>
        <x:v>0.14758170420476224</x:v>
      </x:c>
      <x:c r="AD4581" s="13">
        <x:f t="shared" si="431"/>
        <x:v>-0.17907329018506657</x:v>
      </x:c>
      <x:c r="AE4581" s="50" t="n">
        <x:f>IF(OR(NOT(ISNUMBER(Q4581)),NOT(ISNUMBER(R4581))),"",IF(Q4581&lt;R4581,1,0))</x:f>
        <x:v>0</x:v>
      </x:c>
      <x:c r="AF4581" s="50" t="n">
        <x:f>IFERROR(IF(AND(A4581=A4580,C4581=C4580+1,ISNUMBER(AE4580)),AE4580,""),"")</x:f>
        <x:v>0</x:v>
      </x:c>
      <x:c r="AG4581" s="52" t="n">
        <x:f>IFERROR(IF(AND(A4581=A4580,C4581=C4580+1,ISNUMBER(U4581),ISNUMBER(U4580),U4580&lt;&gt;0),U4581/U4580-1,""),"")</x:f>
        <x:v>-0.09090909090909083</x:v>
      </x:c>
      <x:c r="AH4581" s="50" t="n">
        <x:f>IF(AND(ISNUMBER(AE4581),ISNUMBER(AF4581),ISNUMBER(AG4581)),IF(AND(AE4581=1,AF4581=1,AG4581&lt;0),1,0),"")</x:f>
        <x:v>0</x:v>
      </x:c>
      <x:c r="AI4581" s="50" t="str">
        <x:f>IF(AND(A4581=A4582,C4582=C4581+1,ISNUMBER(AH4582)),C4582,"")</x:f>
      </x:c>
      <x:c r="AJ4581" s="50" t="str">
        <x:f>IF(AND(A4581=A4582,C4582=C4581+1,ISNUMBER(AH4582)),AH4582,"")</x:f>
      </x:c>
    </x:row>
    <x:row r="4582" ht="15">
      <x:c r="A4582" s="9" t="s">
        <x:v>317</x:v>
      </x:c>
      <x:c r="B4582" s="10">
        <x:v>39447</x:v>
      </x:c>
      <x:c r="C4582" s="9">
        <x:v>2007</x:v>
      </x:c>
      <x:c r="D4582" s="11">
        <x:v>196.3</x:v>
      </x:c>
      <x:c r="E4582" s="11">
        <x:v>167.8</x:v>
      </x:c>
      <x:c r="F4582" s="11">
        <x:v>54.1</x:v>
      </x:c>
      <x:c r="G4582" s="11">
        <x:v>132.6</x:v>
      </x:c>
      <x:c r="H4582" s="11">
        <x:v>62</x:v>
      </x:c>
      <x:c r="I4582" s="11">
        <x:v>63.7</x:v>
      </x:c>
      <x:c r="J4582" s="11">
        <x:v>-273.3</x:v>
      </x:c>
      <x:c r="K4582" s="11">
        <x:v>10.8</x:v>
      </x:c>
      <x:c r="L4582" s="11">
        <x:v>40.299999999999997</x:v>
      </x:c>
      <x:c r="M4582" s="11" t="s">
        <x:v>40</x:v>
      </x:c>
      <x:c r="N4582" s="11">
        <x:v>62</x:v>
      </x:c>
      <x:c r="O4582" s="11">
        <x:v>120.3</x:v>
      </x:c>
      <x:c r="P4582" s="11">
        <x:v>11.1</x:v>
      </x:c>
      <x:c r="Q4582" s="11">
        <x:v>12.5</x:v>
      </x:c>
      <x:c r="R4582" s="11">
        <x:v>12.9</x:v>
      </x:c>
      <x:c r="S4582" s="11">
        <x:v>-81.900000000000006</x:v>
      </x:c>
      <x:c r="T4582" s="11">
        <x:v>-21.6</x:v>
      </x:c>
      <x:c r="U4582" s="11">
        <x:v>154.5136</x:v>
      </x:c>
      <x:c r="V4582" s="11">
        <x:v>17</x:v>
      </x:c>
      <x:c r="W4582" s="12">
        <x:v>1</x:v>
      </x:c>
      <x:c r="X4582" s="8">
        <x:v>0</x:v>
      </x:c>
      <x:c r="Y4582" s="13">
        <x:f t="shared" si="426"/>
        <x:v>3.101663585951941</x:v>
      </x:c>
      <x:c r="Z4582" s="13">
        <x:f t="shared" si="427"/>
        <x:v>0.67549668874172175</x:v>
      </x:c>
      <x:c r="AA4582" s="13">
        <x:f t="shared" si="428"/>
        <x:v>-0.41721854304635764</x:v>
      </x:c>
      <x:c r="AB4582" s="13">
        <x:f t="shared" si="429"/>
        <x:v>5.6546102903718795E-2</x:v>
      </x:c>
      <x:c r="AC4582" s="13">
        <x:f t="shared" si="430"/>
        <x:v>-0.16289592760180996</x:v>
      </x:c>
      <x:c r="AD4582" s="13">
        <x:f t="shared" si="431"/>
        <x:v>-1.3922567498726439</x:v>
      </x:c>
      <x:c r="AE4582" s="50" t="n">
        <x:f>IF(OR(NOT(ISNUMBER(Q4582)),NOT(ISNUMBER(R4582))),"",IF(Q4582&lt;R4582,1,0))</x:f>
        <x:v>1</x:v>
      </x:c>
      <x:c r="AF4582" s="50" t="str">
        <x:f>IFERROR(IF(AND(A4582=A4581,C4582=C4581+1,ISNUMBER(AE4581)),AE4581,""),"")</x:f>
      </x:c>
      <x:c r="AG4582" s="52" t="str">
        <x:f>IFERROR(IF(AND(A4582=A4581,C4582=C4581+1,ISNUMBER(U4582),ISNUMBER(U4581),U4581&lt;&gt;0),U4582/U4581-1,""),"")</x:f>
      </x:c>
      <x:c r="AH4582" s="50" t="str">
        <x:f>IF(AND(ISNUMBER(AE4582),ISNUMBER(AF4582),ISNUMBER(AG4582)),IF(AND(AE4582=1,AF4582=1,AG4582&lt;0),1,0),"")</x:f>
      </x:c>
      <x:c r="AI4582" s="50" t="n">
        <x:f>IF(AND(A4582=A4583,C4583=C4582+1,ISNUMBER(AH4583)),C4583,"")</x:f>
        <x:v>2008</x:v>
      </x:c>
      <x:c r="AJ4582" s="50" t="n">
        <x:f>IF(AND(A4582=A4583,C4583=C4582+1,ISNUMBER(AH4583)),AH4583,"")</x:f>
        <x:v>0</x:v>
      </x:c>
    </x:row>
    <x:row r="4583" ht="15">
      <x:c r="A4583" s="9" t="s">
        <x:v>317</x:v>
      </x:c>
      <x:c r="B4583" s="10">
        <x:v>39813</x:v>
      </x:c>
      <x:c r="C4583" s="9">
        <x:v>2008</x:v>
      </x:c>
      <x:c r="D4583" s="11">
        <x:v>133.4</x:v>
      </x:c>
      <x:c r="E4583" s="11">
        <x:v>98.7</x:v>
      </x:c>
      <x:c r="F4583" s="11">
        <x:v>54.4</x:v>
      </x:c>
      <x:c r="G4583" s="11">
        <x:v>150.5</x:v>
      </x:c>
      <x:c r="H4583" s="11">
        <x:v>53.8</x:v>
      </x:c>
      <x:c r="I4583" s="11">
        <x:v>-17.100000000000001</x:v>
      </x:c>
      <x:c r="J4583" s="11">
        <x:v>-320.5</x:v>
      </x:c>
      <x:c r="K4583" s="11">
        <x:v>13</x:v>
      </x:c>
      <x:c r="L4583" s="11">
        <x:v>41.9</x:v>
      </x:c>
      <x:c r="M4583" s="11" t="s">
        <x:v>40</x:v>
      </x:c>
      <x:c r="N4583" s="11">
        <x:v>53.8</x:v>
      </x:c>
      <x:c r="O4583" s="11">
        <x:v>111.2</x:v>
      </x:c>
      <x:c r="P4583" s="11">
        <x:v>13.2</x:v>
      </x:c>
      <x:c r="Q4583" s="11">
        <x:v>14.9</x:v>
      </x:c>
      <x:c r="R4583" s="11">
        <x:v>2.2999999999999998</x:v>
      </x:c>
      <x:c r="S4583" s="11">
        <x:v>-27.4</x:v>
      </x:c>
      <x:c r="T4583" s="11">
        <x:v>-3.7</x:v>
      </x:c>
      <x:c r="U4583" s="11">
        <x:v>27.9147</x:v>
      </x:c>
      <x:c r="V4583" s="11">
        <x:v>17</x:v>
      </x:c>
      <x:c r="W4583" s="12">
        <x:v>1</x:v>
      </x:c>
      <x:c r="X4583" s="8">
        <x:v>0</x:v>
      </x:c>
      <x:c r="Y4583" s="13">
        <x:f t="shared" si="426"/>
        <x:v>1.8143382352941178</x:v>
      </x:c>
      <x:c r="Z4583" s="13">
        <x:f t="shared" si="427"/>
        <x:v>1.1281859070464768</x:v>
      </x:c>
      <x:c r="AA4583" s="13">
        <x:f t="shared" si="428"/>
        <x:v>-0.20539730134932532</x:v>
      </x:c>
      <x:c r="AB4583" s="13">
        <x:f t="shared" si="429"/>
        <x:v>9.8950524737631176E-2</x:v>
      </x:c>
      <x:c r="AC4583" s="13">
        <x:f t="shared" si="430"/>
        <x:v>-2.4584717607973424E-2</x:v>
      </x:c>
      <x:c r="AD4583" s="13">
        <x:f t="shared" si="431"/>
        <x:v>-2.4025487256371814</x:v>
      </x:c>
      <x:c r="AE4583" s="50" t="n">
        <x:f>IF(OR(NOT(ISNUMBER(Q4583)),NOT(ISNUMBER(R4583))),"",IF(Q4583&lt;R4583,1,0))</x:f>
        <x:v>0</x:v>
      </x:c>
      <x:c r="AF4583" s="50" t="n">
        <x:f>IFERROR(IF(AND(A4583=A4582,C4583=C4582+1,ISNUMBER(AE4582)),AE4582,""),"")</x:f>
        <x:v>1</x:v>
      </x:c>
      <x:c r="AG4583" s="52" t="n">
        <x:f>IFERROR(IF(AND(A4583=A4582,C4583=C4582+1,ISNUMBER(U4583),ISNUMBER(U4582),U4582&lt;&gt;0),U4583/U4582-1,""),"")</x:f>
        <x:v>-0.8193382330099098</x:v>
      </x:c>
      <x:c r="AH4583" s="50" t="n">
        <x:f>IF(AND(ISNUMBER(AE4583),ISNUMBER(AF4583),ISNUMBER(AG4583)),IF(AND(AE4583=1,AF4583=1,AG4583&lt;0),1,0),"")</x:f>
        <x:v>0</x:v>
      </x:c>
      <x:c r="AI4583" s="50" t="n">
        <x:f>IF(AND(A4583=A4584,C4584=C4583+1,ISNUMBER(AH4584)),C4584,"")</x:f>
        <x:v>2009</x:v>
      </x:c>
      <x:c r="AJ4583" s="50" t="n">
        <x:f>IF(AND(A4583=A4584,C4584=C4583+1,ISNUMBER(AH4584)),AH4584,"")</x:f>
        <x:v>0</x:v>
      </x:c>
    </x:row>
    <x:row r="4584" ht="15">
      <x:c r="A4584" s="9" t="s">
        <x:v>317</x:v>
      </x:c>
      <x:c r="B4584" s="10">
        <x:v>40178</x:v>
      </x:c>
      <x:c r="C4584" s="9">
        <x:v>2009</x:v>
      </x:c>
      <x:c r="D4584" s="11">
        <x:v>128.4</x:v>
      </x:c>
      <x:c r="E4584" s="11">
        <x:v>96.3</x:v>
      </x:c>
      <x:c r="F4584" s="11">
        <x:v>122</x:v>
      </x:c>
      <x:c r="G4584" s="11">
        <x:v>160.30000000000001</x:v>
      </x:c>
      <x:c r="H4584" s="11">
        <x:v>67.5</x:v>
      </x:c>
      <x:c r="I4584" s="11">
        <x:v>-31.9</x:v>
      </x:c>
      <x:c r="J4584" s="11">
        <x:v>-335.4</x:v>
      </x:c>
      <x:c r="K4584" s="11">
        <x:v>14.3</x:v>
      </x:c>
      <x:c r="L4584" s="11">
        <x:v>47</x:v>
      </x:c>
      <x:c r="M4584" s="11">
        <x:v>67.5</x:v>
      </x:c>
      <x:c r="N4584" s="11">
        <x:v>0</x:v>
      </x:c>
      <x:c r="O4584" s="11">
        <x:v>90.3</x:v>
      </x:c>
      <x:c r="P4584" s="11">
        <x:v>9.8000000000000007</x:v>
      </x:c>
      <x:c r="Q4584" s="11">
        <x:v>12.4</x:v>
      </x:c>
      <x:c r="R4584" s="11">
        <x:v>2.5</x:v>
      </x:c>
      <x:c r="S4584" s="11">
        <x:v>-8.8000000000000007</x:v>
      </x:c>
      <x:c r="T4584" s="11">
        <x:v>-12</x:v>
      </x:c>
      <x:c r="U4584" s="11">
        <x:v>18.910299999999999</x:v>
      </x:c>
      <x:c r="V4584" s="11">
        <x:v>18</x:v>
      </x:c>
      <x:c r="W4584" s="12">
        <x:v>0</x:v>
      </x:c>
      <x:c r="X4584" s="8">
        <x:v>0</x:v>
      </x:c>
      <x:c r="Y4584" s="13">
        <x:f t="shared" si="426"/>
        <x:v>0.78934426229508192</x:v>
      </x:c>
      <x:c r="Z4584" s="13">
        <x:f t="shared" si="427"/>
        <x:v>1.2484423676012462</x:v>
      </x:c>
      <x:c r="AA4584" s="13">
        <x:f t="shared" si="428"/>
        <x:v>-6.8535825545171347E-2</x:v>
      </x:c>
      <x:c r="AB4584" s="13">
        <x:f t="shared" si="429"/>
        <x:v>7.6323987538940818E-2</x:v>
      </x:c>
      <x:c r="AC4584" s="13">
        <x:f t="shared" si="430"/>
        <x:v>-7.4859638178415469E-2</x:v>
      </x:c>
      <x:c r="AD4584" s="13">
        <x:f t="shared" si="431"/>
        <x:v>-2.6121495327102799</x:v>
      </x:c>
      <x:c r="AE4584" s="50" t="n">
        <x:f>IF(OR(NOT(ISNUMBER(Q4584)),NOT(ISNUMBER(R4584))),"",IF(Q4584&lt;R4584,1,0))</x:f>
        <x:v>0</x:v>
      </x:c>
      <x:c r="AF4584" s="50" t="n">
        <x:f>IFERROR(IF(AND(A4584=A4583,C4584=C4583+1,ISNUMBER(AE4583)),AE4583,""),"")</x:f>
        <x:v>0</x:v>
      </x:c>
      <x:c r="AG4584" s="52" t="n">
        <x:f>IFERROR(IF(AND(A4584=A4583,C4584=C4583+1,ISNUMBER(U4584),ISNUMBER(U4583),U4583&lt;&gt;0),U4584/U4583-1,""),"")</x:f>
        <x:v>-0.3225683958631116</x:v>
      </x:c>
      <x:c r="AH4584" s="50" t="n">
        <x:f>IF(AND(ISNUMBER(AE4584),ISNUMBER(AF4584),ISNUMBER(AG4584)),IF(AND(AE4584=1,AF4584=1,AG4584&lt;0),1,0),"")</x:f>
        <x:v>0</x:v>
      </x:c>
      <x:c r="AI4584" s="50" t="n">
        <x:f>IF(AND(A4584=A4585,C4585=C4584+1,ISNUMBER(AH4585)),C4585,"")</x:f>
        <x:v>2010</x:v>
      </x:c>
      <x:c r="AJ4584" s="50" t="n">
        <x:f>IF(AND(A4584=A4585,C4585=C4584+1,ISNUMBER(AH4585)),AH4585,"")</x:f>
        <x:v>0</x:v>
      </x:c>
    </x:row>
    <x:row r="4585" ht="15">
      <x:c r="A4585" s="9" t="s">
        <x:v>317</x:v>
      </x:c>
      <x:c r="B4585" s="10">
        <x:v>40543</x:v>
      </x:c>
      <x:c r="C4585" s="9">
        <x:v>2010</x:v>
      </x:c>
      <x:c r="D4585" s="11">
        <x:v>99</x:v>
      </x:c>
      <x:c r="E4585" s="11">
        <x:v>69.900000000000006</x:v>
      </x:c>
      <x:c r="F4585" s="11">
        <x:v>35.4</x:v>
      </x:c>
      <x:c r="G4585" s="11">
        <x:v>118.8</x:v>
      </x:c>
      <x:c r="H4585" s="11">
        <x:v>59.9</x:v>
      </x:c>
      <x:c r="I4585" s="11">
        <x:v>-19.8</x:v>
      </x:c>
      <x:c r="J4585" s="11">
        <x:v>-324.60000000000002</x:v>
      </x:c>
      <x:c r="K4585" s="11">
        <x:v>7.6</x:v>
      </x:c>
      <x:c r="L4585" s="11">
        <x:v>35.799999999999997</x:v>
      </x:c>
      <x:c r="M4585" s="11">
        <x:v>5</x:v>
      </x:c>
      <x:c r="N4585" s="11">
        <x:v>54.9</x:v>
      </x:c>
      <x:c r="O4585" s="11">
        <x:v>104.8</x:v>
      </x:c>
      <x:c r="P4585" s="11">
        <x:v>7.3</x:v>
      </x:c>
      <x:c r="Q4585" s="11">
        <x:v>9.8000000000000007</x:v>
      </x:c>
      <x:c r="R4585" s="11">
        <x:v>2.5</x:v>
      </x:c>
      <x:c r="S4585" s="11">
        <x:v>5.3</x:v>
      </x:c>
      <x:c r="T4585" s="11">
        <x:v>-0.6</x:v>
      </x:c>
      <x:c r="U4585" s="11">
        <x:v>47.5366</x:v>
      </x:c>
      <x:c r="V4585" s="11">
        <x:v>18</x:v>
      </x:c>
      <x:c r="W4585" s="12">
        <x:v>0</x:v>
      </x:c>
      <x:c r="X4585" s="8">
        <x:v>0</x:v>
      </x:c>
      <x:c r="Y4585" s="13">
        <x:f t="shared" si="426"/>
        <x:v>1.974576271186441</x:v>
      </x:c>
      <x:c r="Z4585" s="13">
        <x:f t="shared" si="427"/>
        <x:v>1.2</x:v>
      </x:c>
      <x:c r="AA4585" s="13">
        <x:f t="shared" si="428"/>
        <x:v>5.3535353535353533E-2</x:v>
      </x:c>
      <x:c r="AB4585" s="13">
        <x:f t="shared" si="429"/>
        <x:v>7.373737373737374E-2</x:v>
      </x:c>
      <x:c r="AC4585" s="13">
        <x:f t="shared" si="430"/>
        <x:v>-5.0505050505050501E-3</x:v>
      </x:c>
      <x:c r="AD4585" s="13">
        <x:f t="shared" si="431"/>
        <x:v>-3.2787878787878788</x:v>
      </x:c>
      <x:c r="AE4585" s="50" t="n">
        <x:f>IF(OR(NOT(ISNUMBER(Q4585)),NOT(ISNUMBER(R4585))),"",IF(Q4585&lt;R4585,1,0))</x:f>
        <x:v>0</x:v>
      </x:c>
      <x:c r="AF4585" s="50" t="n">
        <x:f>IFERROR(IF(AND(A4585=A4584,C4585=C4584+1,ISNUMBER(AE4584)),AE4584,""),"")</x:f>
        <x:v>0</x:v>
      </x:c>
      <x:c r="AG4585" s="52" t="n">
        <x:f>IFERROR(IF(AND(A4585=A4584,C4585=C4584+1,ISNUMBER(U4585),ISNUMBER(U4584),U4584&lt;&gt;0),U4585/U4584-1,""),"")</x:f>
        <x:v>1.5137940698984154</x:v>
      </x:c>
      <x:c r="AH4585" s="50" t="n">
        <x:f>IF(AND(ISNUMBER(AE4585),ISNUMBER(AF4585),ISNUMBER(AG4585)),IF(AND(AE4585=1,AF4585=1,AG4585&lt;0),1,0),"")</x:f>
        <x:v>0</x:v>
      </x:c>
      <x:c r="AI4585" s="50" t="n">
        <x:f>IF(AND(A4585=A4586,C4586=C4585+1,ISNUMBER(AH4586)),C4586,"")</x:f>
        <x:v>2011</x:v>
      </x:c>
      <x:c r="AJ4585" s="50" t="n">
        <x:f>IF(AND(A4585=A4586,C4586=C4585+1,ISNUMBER(AH4586)),AH4586,"")</x:f>
        <x:v>0</x:v>
      </x:c>
    </x:row>
    <x:row r="4586" ht="15">
      <x:c r="A4586" s="9" t="s">
        <x:v>317</x:v>
      </x:c>
      <x:c r="B4586" s="10">
        <x:v>40908</x:v>
      </x:c>
      <x:c r="C4586" s="9">
        <x:v>2011</x:v>
      </x:c>
      <x:c r="D4586" s="11">
        <x:v>86.7</x:v>
      </x:c>
      <x:c r="E4586" s="11">
        <x:v>53.8</x:v>
      </x:c>
      <x:c r="F4586" s="11">
        <x:v>82.3</x:v>
      </x:c>
      <x:c r="G4586" s="11">
        <x:v>116.4</x:v>
      </x:c>
      <x:c r="H4586" s="11">
        <x:v>55</x:v>
      </x:c>
      <x:c r="I4586" s="11">
        <x:v>-29.7</x:v>
      </x:c>
      <x:c r="J4586" s="11">
        <x:v>-335.2</x:v>
      </x:c>
      <x:c r="K4586" s="11">
        <x:v>0.5</x:v>
      </x:c>
      <x:c r="L4586" s="11">
        <x:v>29.1</x:v>
      </x:c>
      <x:c r="M4586" s="11">
        <x:v>55</x:v>
      </x:c>
      <x:c r="N4586" s="11">
        <x:v>0</x:v>
      </x:c>
      <x:c r="O4586" s="11">
        <x:v>102</x:v>
      </x:c>
      <x:c r="P4586" s="11">
        <x:v>0.1</x:v>
      </x:c>
      <x:c r="Q4586" s="11">
        <x:v>2.5</x:v>
      </x:c>
      <x:c r="R4586" s="11">
        <x:v>2.5</x:v>
      </x:c>
      <x:c r="S4586" s="11">
        <x:v>0.6</x:v>
      </x:c>
      <x:c r="T4586" s="11">
        <x:v>-0.6</x:v>
      </x:c>
      <x:c r="U4586" s="11">
        <x:v>32.6068</x:v>
      </x:c>
      <x:c r="V4586" s="11">
        <x:v>18</x:v>
      </x:c>
      <x:c r="W4586" s="12">
        <x:v>0</x:v>
      </x:c>
      <x:c r="X4586" s="8">
        <x:v>0</x:v>
      </x:c>
      <x:c r="Y4586" s="13">
        <x:f t="shared" si="426"/>
        <x:v>0.65370595382746055</x:v>
      </x:c>
      <x:c r="Z4586" s="13">
        <x:f t="shared" si="427"/>
        <x:v>1.3425605536332179</x:v>
      </x:c>
      <x:c r="AA4586" s="13">
        <x:f t="shared" si="428"/>
        <x:v>6.9204152249134942E-3</x:v>
      </x:c>
      <x:c r="AB4586" s="13">
        <x:f t="shared" si="429"/>
        <x:v>1.1534025374855825E-3</x:v>
      </x:c>
      <x:c r="AC4586" s="13">
        <x:f t="shared" si="430"/>
        <x:v>-5.1546391752577319E-3</x:v>
      </x:c>
      <x:c r="AD4586" s="13">
        <x:f t="shared" si="431"/>
        <x:v>-3.8662053056516723</x:v>
      </x:c>
      <x:c r="AE4586" s="50" t="n">
        <x:f>IF(OR(NOT(ISNUMBER(Q4586)),NOT(ISNUMBER(R4586))),"",IF(Q4586&lt;R4586,1,0))</x:f>
        <x:v>0</x:v>
      </x:c>
      <x:c r="AF4586" s="50" t="n">
        <x:f>IFERROR(IF(AND(A4586=A4585,C4586=C4585+1,ISNUMBER(AE4585)),AE4585,""),"")</x:f>
        <x:v>0</x:v>
      </x:c>
      <x:c r="AG4586" s="52" t="n">
        <x:f>IFERROR(IF(AND(A4586=A4585,C4586=C4585+1,ISNUMBER(U4586),ISNUMBER(U4585),U4585&lt;&gt;0),U4586/U4585-1,""),"")</x:f>
        <x:v>-0.3140695800709348</x:v>
      </x:c>
      <x:c r="AH4586" s="50" t="n">
        <x:f>IF(AND(ISNUMBER(AE4586),ISNUMBER(AF4586),ISNUMBER(AG4586)),IF(AND(AE4586=1,AF4586=1,AG4586&lt;0),1,0),"")</x:f>
        <x:v>0</x:v>
      </x:c>
      <x:c r="AI4586" s="50" t="n">
        <x:f>IF(AND(A4586=A4587,C4587=C4586+1,ISNUMBER(AH4587)),C4587,"")</x:f>
        <x:v>2012</x:v>
      </x:c>
      <x:c r="AJ4586" s="50" t="n">
        <x:f>IF(AND(A4586=A4587,C4587=C4586+1,ISNUMBER(AH4587)),AH4587,"")</x:f>
        <x:v>0</x:v>
      </x:c>
    </x:row>
    <x:row r="4587" ht="15">
      <x:c r="A4587" s="9" t="s">
        <x:v>317</x:v>
      </x:c>
      <x:c r="B4587" s="10">
        <x:v>41274</x:v>
      </x:c>
      <x:c r="C4587" s="9">
        <x:v>2012</x:v>
      </x:c>
      <x:c r="D4587" s="11">
        <x:v>70.099999999999994</x:v>
      </x:c>
      <x:c r="E4587" s="11">
        <x:v>41.3</x:v>
      </x:c>
      <x:c r="F4587" s="11">
        <x:v>22.5</x:v>
      </x:c>
      <x:c r="G4587" s="11">
        <x:v>91</x:v>
      </x:c>
      <x:c r="H4587" s="11">
        <x:v>49.2</x:v>
      </x:c>
      <x:c r="I4587" s="11">
        <x:v>-20.9</x:v>
      </x:c>
      <x:c r="J4587" s="11">
        <x:v>-326.2</x:v>
      </x:c>
      <x:c r="K4587" s="11">
        <x:v>3.9</x:v>
      </x:c>
      <x:c r="L4587" s="11">
        <x:v>18.5</x:v>
      </x:c>
      <x:c r="M4587" s="11">
        <x:v>5</x:v>
      </x:c>
      <x:c r="N4587" s="11">
        <x:v>44.2</x:v>
      </x:c>
      <x:c r="O4587" s="11">
        <x:v>102.7</x:v>
      </x:c>
      <x:c r="P4587" s="11">
        <x:v>11.8</x:v>
      </x:c>
      <x:c r="Q4587" s="11">
        <x:v>14.2</x:v>
      </x:c>
      <x:c r="R4587" s="11">
        <x:v>3.9</x:v>
      </x:c>
      <x:c r="S4587" s="11">
        <x:v>4.9000000000000004</x:v>
      </x:c>
      <x:c r="T4587" s="11">
        <x:v>6</x:v>
      </x:c>
      <x:c r="U4587" s="11">
        <x:v>39.049999999999997</x:v>
      </x:c>
      <x:c r="V4587" s="11">
        <x:v>18</x:v>
      </x:c>
      <x:c r="W4587" s="12">
        <x:v>0</x:v>
      </x:c>
      <x:c r="X4587" s="8">
        <x:v>0</x:v>
      </x:c>
      <x:c r="Y4587" s="13">
        <x:f t="shared" si="426"/>
        <x:v>1.8355555555555554</x:v>
      </x:c>
      <x:c r="Z4587" s="13">
        <x:f t="shared" si="427"/>
        <x:v>1.298145506419401</x:v>
      </x:c>
      <x:c r="AA4587" s="13">
        <x:f t="shared" si="428"/>
        <x:v>6.9900142653352371E-2</x:v>
      </x:c>
      <x:c r="AB4587" s="13">
        <x:f t="shared" si="429"/>
        <x:v>0.16833095577746079</x:v>
      </x:c>
      <x:c r="AC4587" s="13">
        <x:f t="shared" si="430"/>
        <x:v>6.5934065934065936E-2</x:v>
      </x:c>
      <x:c r="AD4587" s="13">
        <x:f t="shared" si="431"/>
        <x:v>-4.6533523537803143</x:v>
      </x:c>
      <x:c r="AE4587" s="50" t="n">
        <x:f>IF(OR(NOT(ISNUMBER(Q4587)),NOT(ISNUMBER(R4587))),"",IF(Q4587&lt;R4587,1,0))</x:f>
        <x:v>0</x:v>
      </x:c>
      <x:c r="AF4587" s="50" t="n">
        <x:f>IFERROR(IF(AND(A4587=A4586,C4587=C4586+1,ISNUMBER(AE4586)),AE4586,""),"")</x:f>
        <x:v>0</x:v>
      </x:c>
      <x:c r="AG4587" s="52" t="n">
        <x:f>IFERROR(IF(AND(A4587=A4586,C4587=C4586+1,ISNUMBER(U4587),ISNUMBER(U4586),U4586&lt;&gt;0),U4587/U4586-1,""),"")</x:f>
        <x:v>0.19760295398505834</x:v>
      </x:c>
      <x:c r="AH4587" s="50" t="n">
        <x:f>IF(AND(ISNUMBER(AE4587),ISNUMBER(AF4587),ISNUMBER(AG4587)),IF(AND(AE4587=1,AF4587=1,AG4587&lt;0),1,0),"")</x:f>
        <x:v>0</x:v>
      </x:c>
      <x:c r="AI4587" s="50" t="n">
        <x:f>IF(AND(A4587=A4588,C4588=C4587+1,ISNUMBER(AH4588)),C4588,"")</x:f>
        <x:v>2013</x:v>
      </x:c>
      <x:c r="AJ4587" s="50" t="n">
        <x:f>IF(AND(A4587=A4588,C4588=C4587+1,ISNUMBER(AH4588)),AH4588,"")</x:f>
        <x:v>0</x:v>
      </x:c>
    </x:row>
    <x:row r="4588" ht="15">
      <x:c r="A4588" s="9" t="s">
        <x:v>317</x:v>
      </x:c>
      <x:c r="B4588" s="10">
        <x:v>41639</x:v>
      </x:c>
      <x:c r="C4588" s="9">
        <x:v>2013</x:v>
      </x:c>
      <x:c r="D4588" s="11">
        <x:v>70.400000000000006</x:v>
      </x:c>
      <x:c r="E4588" s="11">
        <x:v>47.8</x:v>
      </x:c>
      <x:c r="F4588" s="11">
        <x:v>62</x:v>
      </x:c>
      <x:c r="G4588" s="11">
        <x:v>62.8</x:v>
      </x:c>
      <x:c r="H4588" s="11">
        <x:v>44.5</x:v>
      </x:c>
      <x:c r="I4588" s="11">
        <x:v>7.6</x:v>
      </x:c>
      <x:c r="J4588" s="11">
        <x:v>-297.60000000000002</x:v>
      </x:c>
      <x:c r="K4588" s="11">
        <x:v>8.8000000000000007</x:v>
      </x:c>
      <x:c r="L4588" s="11">
        <x:v>17.600000000000001</x:v>
      </x:c>
      <x:c r="M4588" s="11">
        <x:v>44.5</x:v>
      </x:c>
      <x:c r="N4588" s="11">
        <x:v>0</x:v>
      </x:c>
      <x:c r="O4588" s="11">
        <x:v>112.1</x:v>
      </x:c>
      <x:c r="P4588" s="11">
        <x:v>18</x:v>
      </x:c>
      <x:c r="Q4588" s="11">
        <x:v>20.100000000000001</x:v>
      </x:c>
      <x:c r="R4588" s="11">
        <x:v>2.8</x:v>
      </x:c>
      <x:c r="S4588" s="11">
        <x:v>12.2</x:v>
      </x:c>
      <x:c r="T4588" s="11">
        <x:v>11.6</x:v>
      </x:c>
      <x:c r="U4588" s="11">
        <x:v>116.5642</x:v>
      </x:c>
      <x:c r="V4588" s="11">
        <x:v>18</x:v>
      </x:c>
      <x:c r="W4588" s="12">
        <x:v>0</x:v>
      </x:c>
      <x:c r="X4588" s="8">
        <x:v>0</x:v>
      </x:c>
      <x:c r="Y4588" s="13">
        <x:f t="shared" si="426"/>
        <x:v>0.77096774193548379</x:v>
      </x:c>
      <x:c r="Z4588" s="13">
        <x:f t="shared" si="427"/>
        <x:v>0.89204545454545447</x:v>
      </x:c>
      <x:c r="AA4588" s="13">
        <x:f t="shared" si="428"/>
        <x:v>0.17329545454545453</x:v>
      </x:c>
      <x:c r="AB4588" s="13">
        <x:f t="shared" si="429"/>
        <x:v>0.25568181818181818</x:v>
      </x:c>
      <x:c r="AC4588" s="13">
        <x:f t="shared" si="430"/>
        <x:v>0.18471337579617836</x:v>
      </x:c>
      <x:c r="AD4588" s="13">
        <x:f t="shared" si="431"/>
        <x:v>-4.2272727272727275</x:v>
      </x:c>
      <x:c r="AE4588" s="50" t="n">
        <x:f>IF(OR(NOT(ISNUMBER(Q4588)),NOT(ISNUMBER(R4588))),"",IF(Q4588&lt;R4588,1,0))</x:f>
        <x:v>0</x:v>
      </x:c>
      <x:c r="AF4588" s="50" t="n">
        <x:f>IFERROR(IF(AND(A4588=A4587,C4588=C4587+1,ISNUMBER(AE4587)),AE4587,""),"")</x:f>
        <x:v>0</x:v>
      </x:c>
      <x:c r="AG4588" s="52" t="n">
        <x:f>IFERROR(IF(AND(A4588=A4587,C4588=C4587+1,ISNUMBER(U4588),ISNUMBER(U4587),U4587&lt;&gt;0),U4588/U4587-1,""),"")</x:f>
        <x:v>1.9849987195902692</x:v>
      </x:c>
      <x:c r="AH4588" s="50" t="n">
        <x:f>IF(AND(ISNUMBER(AE4588),ISNUMBER(AF4588),ISNUMBER(AG4588)),IF(AND(AE4588=1,AF4588=1,AG4588&lt;0),1,0),"")</x:f>
        <x:v>0</x:v>
      </x:c>
      <x:c r="AI4588" s="50" t="n">
        <x:f>IF(AND(A4588=A4589,C4589=C4588+1,ISNUMBER(AH4589)),C4589,"")</x:f>
        <x:v>2014</x:v>
      </x:c>
      <x:c r="AJ4588" s="50" t="n">
        <x:f>IF(AND(A4588=A4589,C4589=C4588+1,ISNUMBER(AH4589)),AH4589,"")</x:f>
        <x:v>0</x:v>
      </x:c>
    </x:row>
    <x:row r="4589" ht="15">
      <x:c r="A4589" s="9" t="s">
        <x:v>317</x:v>
      </x:c>
      <x:c r="B4589" s="10">
        <x:v>42004</x:v>
      </x:c>
      <x:c r="C4589" s="9">
        <x:v>2014</x:v>
      </x:c>
      <x:c r="D4589" s="11">
        <x:v>88.1</x:v>
      </x:c>
      <x:c r="E4589" s="11">
        <x:v>61.2</x:v>
      </x:c>
      <x:c r="F4589" s="11">
        <x:v>19.7</x:v>
      </x:c>
      <x:c r="G4589" s="11">
        <x:v>84.6</x:v>
      </x:c>
      <x:c r="H4589" s="11">
        <x:v>49.2</x:v>
      </x:c>
      <x:c r="I4589" s="11">
        <x:v>3.5</x:v>
      </x:c>
      <x:c r="J4589" s="11">
        <x:v>-291.89999999999998</x:v>
      </x:c>
      <x:c r="K4589" s="11">
        <x:v>19.8</x:v>
      </x:c>
      <x:c r="L4589" s="11">
        <x:v>18.3</x:v>
      </x:c>
      <x:c r="M4589" s="11">
        <x:v>0</x:v>
      </x:c>
      <x:c r="N4589" s="11">
        <x:v>49.2</x:v>
      </x:c>
      <x:c r="O4589" s="11">
        <x:v>120.4</x:v>
      </x:c>
      <x:c r="P4589" s="11">
        <x:v>19.5</x:v>
      </x:c>
      <x:c r="Q4589" s="11">
        <x:v>21.5</x:v>
      </x:c>
      <x:c r="R4589" s="11">
        <x:v>2.2000000000000002</x:v>
      </x:c>
      <x:c r="S4589" s="11">
        <x:v>14.7</x:v>
      </x:c>
      <x:c r="T4589" s="11">
        <x:v>13.6</x:v>
      </x:c>
      <x:c r="U4589" s="11">
        <x:v>143.43770000000001</x:v>
      </x:c>
      <x:c r="V4589" s="11">
        <x:v>18</x:v>
      </x:c>
      <x:c r="W4589" s="12">
        <x:v>0</x:v>
      </x:c>
      <x:c r="X4589" s="8">
        <x:v>0</x:v>
      </x:c>
      <x:c r="Y4589" s="13">
        <x:f t="shared" si="426"/>
        <x:v>3.106598984771574</x:v>
      </x:c>
      <x:c r="Z4589" s="13">
        <x:f t="shared" si="427"/>
        <x:v>0.96027241770715099</x:v>
      </x:c>
      <x:c r="AA4589" s="13">
        <x:f t="shared" si="428"/>
        <x:v>0.16685584562996594</x:v>
      </x:c>
      <x:c r="AB4589" s="13">
        <x:f t="shared" si="429"/>
        <x:v>0.22133938706015893</x:v>
      </x:c>
      <x:c r="AC4589" s="13">
        <x:f t="shared" si="430"/>
        <x:v>0.16075650118203311</x:v>
      </x:c>
      <x:c r="AD4589" s="13">
        <x:f t="shared" si="431"/>
        <x:v>-3.3132803632236096</x:v>
      </x:c>
      <x:c r="AE4589" s="50" t="n">
        <x:f>IF(OR(NOT(ISNUMBER(Q4589)),NOT(ISNUMBER(R4589))),"",IF(Q4589&lt;R4589,1,0))</x:f>
        <x:v>0</x:v>
      </x:c>
      <x:c r="AF4589" s="50" t="n">
        <x:f>IFERROR(IF(AND(A4589=A4588,C4589=C4588+1,ISNUMBER(AE4588)),AE4588,""),"")</x:f>
        <x:v>0</x:v>
      </x:c>
      <x:c r="AG4589" s="52" t="n">
        <x:f>IFERROR(IF(AND(A4589=A4588,C4589=C4588+1,ISNUMBER(U4589),ISNUMBER(U4588),U4588&lt;&gt;0),U4589/U4588-1,""),"")</x:f>
        <x:v>0.2305467716503009</x:v>
      </x:c>
      <x:c r="AH4589" s="50" t="n">
        <x:f>IF(AND(ISNUMBER(AE4589),ISNUMBER(AF4589),ISNUMBER(AG4589)),IF(AND(AE4589=1,AF4589=1,AG4589&lt;0),1,0),"")</x:f>
        <x:v>0</x:v>
      </x:c>
      <x:c r="AI4589" s="50" t="n">
        <x:f>IF(AND(A4589=A4590,C4590=C4589+1,ISNUMBER(AH4590)),C4590,"")</x:f>
        <x:v>2015</x:v>
      </x:c>
      <x:c r="AJ4589" s="50" t="n">
        <x:f>IF(AND(A4589=A4590,C4590=C4589+1,ISNUMBER(AH4590)),AH4590,"")</x:f>
        <x:v>0</x:v>
      </x:c>
    </x:row>
    <x:row r="4590" ht="15">
      <x:c r="A4590" s="9" t="s">
        <x:v>317</x:v>
      </x:c>
      <x:c r="B4590" s="10">
        <x:v>42369</x:v>
      </x:c>
      <x:c r="C4590" s="9">
        <x:v>2015</x:v>
      </x:c>
      <x:c r="D4590" s="11">
        <x:v>77.3</x:v>
      </x:c>
      <x:c r="E4590" s="11">
        <x:v>55</x:v>
      </x:c>
      <x:c r="F4590" s="11">
        <x:v>18.600000000000001</x:v>
      </x:c>
      <x:c r="G4590" s="11">
        <x:v>66.400000000000006</x:v>
      </x:c>
      <x:c r="H4590" s="11">
        <x:v>39.4</x:v>
      </x:c>
      <x:c r="I4590" s="11">
        <x:v>10.9</x:v>
      </x:c>
      <x:c r="J4590" s="11">
        <x:v>-284.8</x:v>
      </x:c>
      <x:c r="K4590" s="11">
        <x:v>13.7</x:v>
      </x:c>
      <x:c r="L4590" s="11">
        <x:v>19.2</x:v>
      </x:c>
      <x:c r="M4590" s="11">
        <x:v>0</x:v>
      </x:c>
      <x:c r="N4590" s="11">
        <x:v>39.4</x:v>
      </x:c>
      <x:c r="O4590" s="11">
        <x:v>116.5</x:v>
      </x:c>
      <x:c r="P4590" s="11">
        <x:v>11.5</x:v>
      </x:c>
      <x:c r="Q4590" s="11">
        <x:v>14</x:v>
      </x:c>
      <x:c r="R4590" s="11">
        <x:v>1.2</x:v>
      </x:c>
      <x:c r="S4590" s="11">
        <x:v>11.4</x:v>
      </x:c>
      <x:c r="T4590" s="11">
        <x:v>11</x:v>
      </x:c>
      <x:c r="U4590" s="11">
        <x:v>202.38470000000001</x:v>
      </x:c>
      <x:c r="V4590" s="11">
        <x:v>18</x:v>
      </x:c>
      <x:c r="W4590" s="12">
        <x:v>0</x:v>
      </x:c>
      <x:c r="X4590" s="8">
        <x:v>0</x:v>
      </x:c>
      <x:c r="Y4590" s="13">
        <x:f t="shared" si="426"/>
        <x:v>2.9569892473118276</x:v>
      </x:c>
      <x:c r="Z4590" s="13">
        <x:f t="shared" si="427"/>
        <x:v>0.85899094437257451</x:v>
      </x:c>
      <x:c r="AA4590" s="13">
        <x:f t="shared" si="428"/>
        <x:v>0.14747736093143599</x:v>
      </x:c>
      <x:c r="AB4590" s="13">
        <x:f t="shared" si="429"/>
        <x:v>0.14877102199223805</x:v>
      </x:c>
      <x:c r="AC4590" s="13">
        <x:f t="shared" si="430"/>
        <x:v>0.16566265060240962</x:v>
      </x:c>
      <x:c r="AD4590" s="13">
        <x:f t="shared" si="431"/>
        <x:v>-3.6843467011642952</x:v>
      </x:c>
      <x:c r="AE4590" s="50" t="n">
        <x:f>IF(OR(NOT(ISNUMBER(Q4590)),NOT(ISNUMBER(R4590))),"",IF(Q4590&lt;R4590,1,0))</x:f>
        <x:v>0</x:v>
      </x:c>
      <x:c r="AF4590" s="50" t="n">
        <x:f>IFERROR(IF(AND(A4590=A4589,C4590=C4589+1,ISNUMBER(AE4589)),AE4589,""),"")</x:f>
        <x:v>0</x:v>
      </x:c>
      <x:c r="AG4590" s="52" t="n">
        <x:f>IFERROR(IF(AND(A4590=A4589,C4590=C4589+1,ISNUMBER(U4590),ISNUMBER(U4589),U4589&lt;&gt;0),U4590/U4589-1,""),"")</x:f>
        <x:v>0.41095890410958913</x:v>
      </x:c>
      <x:c r="AH4590" s="50" t="n">
        <x:f>IF(AND(ISNUMBER(AE4590),ISNUMBER(AF4590),ISNUMBER(AG4590)),IF(AND(AE4590=1,AF4590=1,AG4590&lt;0),1,0),"")</x:f>
        <x:v>0</x:v>
      </x:c>
      <x:c r="AI4590" s="50" t="n">
        <x:f>IF(AND(A4590=A4591,C4591=C4590+1,ISNUMBER(AH4591)),C4591,"")</x:f>
        <x:v>2016</x:v>
      </x:c>
      <x:c r="AJ4590" s="50" t="n">
        <x:f>IF(AND(A4590=A4591,C4591=C4590+1,ISNUMBER(AH4591)),AH4591,"")</x:f>
        <x:v>0</x:v>
      </x:c>
    </x:row>
    <x:row r="4591" ht="15">
      <x:c r="A4591" s="9" t="s">
        <x:v>317</x:v>
      </x:c>
      <x:c r="B4591" s="10">
        <x:v>42735</x:v>
      </x:c>
      <x:c r="C4591" s="9">
        <x:v>2016</x:v>
      </x:c>
      <x:c r="D4591" s="11">
        <x:v>94</x:v>
      </x:c>
      <x:c r="E4591" s="11">
        <x:v>55.6</x:v>
      </x:c>
      <x:c r="F4591" s="11">
        <x:v>18.100000000000001</x:v>
      </x:c>
      <x:c r="G4591" s="11">
        <x:v>147</x:v>
      </x:c>
      <x:c r="H4591" s="11">
        <x:v>39.700000000000003</x:v>
      </x:c>
      <x:c r="I4591" s="11">
        <x:v>-53</x:v>
      </x:c>
      <x:c r="J4591" s="11">
        <x:v>-348.5</x:v>
      </x:c>
      <x:c r="K4591" s="11">
        <x:v>13.3</x:v>
      </x:c>
      <x:c r="L4591" s="11">
        <x:v>19.5</x:v>
      </x:c>
      <x:c r="M4591" s="11">
        <x:v>0</x:v>
      </x:c>
      <x:c r="N4591" s="11">
        <x:v>39.700000000000003</x:v>
      </x:c>
      <x:c r="O4591" s="11">
        <x:v>120.4</x:v>
      </x:c>
      <x:c r="P4591" s="11">
        <x:v>16.899999999999999</x:v>
      </x:c>
      <x:c r="Q4591" s="11">
        <x:v>19.3</x:v>
      </x:c>
      <x:c r="R4591" s="11">
        <x:v>1.2</x:v>
      </x:c>
      <x:c r="S4591" s="11">
        <x:v>12.6</x:v>
      </x:c>
      <x:c r="T4591" s="11">
        <x:v>6.9</x:v>
      </x:c>
      <x:c r="U4591" s="11">
        <x:v>141.77959999999999</x:v>
      </x:c>
      <x:c r="V4591" s="11">
        <x:v>18</x:v>
      </x:c>
      <x:c r="W4591" s="12">
        <x:v>0</x:v>
      </x:c>
      <x:c r="X4591" s="8">
        <x:v>0</x:v>
      </x:c>
      <x:c r="Y4591" s="13">
        <x:f t="shared" si="426"/>
        <x:v>3.0718232044198892</x:v>
      </x:c>
      <x:c r="Z4591" s="13">
        <x:f t="shared" si="427"/>
        <x:v>1.5638297872340425</x:v>
      </x:c>
      <x:c r="AA4591" s="13">
        <x:f t="shared" si="428"/>
        <x:v>0.13404255319148936</x:v>
      </x:c>
      <x:c r="AB4591" s="13">
        <x:f t="shared" si="429"/>
        <x:v>0.17978723404255317</x:v>
      </x:c>
      <x:c r="AC4591" s="13">
        <x:f t="shared" si="430"/>
        <x:v>4.6938775510204082E-2</x:v>
      </x:c>
      <x:c r="AD4591" s="13">
        <x:f t="shared" si="431"/>
        <x:v>-3.7074468085106385</x:v>
      </x:c>
      <x:c r="AE4591" s="50" t="n">
        <x:f>IF(OR(NOT(ISNUMBER(Q4591)),NOT(ISNUMBER(R4591))),"",IF(Q4591&lt;R4591,1,0))</x:f>
        <x:v>0</x:v>
      </x:c>
      <x:c r="AF4591" s="50" t="n">
        <x:f>IFERROR(IF(AND(A4591=A4590,C4591=C4590+1,ISNUMBER(AE4590)),AE4590,""),"")</x:f>
        <x:v>0</x:v>
      </x:c>
      <x:c r="AG4591" s="52" t="n">
        <x:f>IFERROR(IF(AND(A4591=A4590,C4591=C4590+1,ISNUMBER(U4591),ISNUMBER(U4590),U4590&lt;&gt;0),U4591/U4590-1,""),"")</x:f>
        <x:v>-0.2994549489165931</x:v>
      </x:c>
      <x:c r="AH4591" s="50" t="n">
        <x:f>IF(AND(ISNUMBER(AE4591),ISNUMBER(AF4591),ISNUMBER(AG4591)),IF(AND(AE4591=1,AF4591=1,AG4591&lt;0),1,0),"")</x:f>
        <x:v>0</x:v>
      </x:c>
      <x:c r="AI4591" s="50" t="n">
        <x:f>IF(AND(A4591=A4592,C4592=C4591+1,ISNUMBER(AH4592)),C4592,"")</x:f>
        <x:v>2017</x:v>
      </x:c>
      <x:c r="AJ4591" s="50" t="n">
        <x:f>IF(AND(A4591=A4592,C4592=C4591+1,ISNUMBER(AH4592)),AH4592,"")</x:f>
        <x:v>0</x:v>
      </x:c>
    </x:row>
    <x:row r="4592" ht="15">
      <x:c r="A4592" s="9" t="s">
        <x:v>317</x:v>
      </x:c>
      <x:c r="B4592" s="10">
        <x:v>43100</x:v>
      </x:c>
      <x:c r="C4592" s="9">
        <x:v>2017</x:v>
      </x:c>
      <x:c r="D4592" s="11">
        <x:v>92.6</x:v>
      </x:c>
      <x:c r="E4592" s="11">
        <x:v>53.4</x:v>
      </x:c>
      <x:c r="F4592" s="11">
        <x:v>18.600000000000001</x:v>
      </x:c>
      <x:c r="G4592" s="11">
        <x:v>130.9</x:v>
      </x:c>
      <x:c r="H4592" s="11">
        <x:v>41.6</x:v>
      </x:c>
      <x:c r="I4592" s="11">
        <x:v>-38.299999999999997</x:v>
      </x:c>
      <x:c r="J4592" s="11">
        <x:v>-334.1</x:v>
      </x:c>
      <x:c r="K4592" s="11">
        <x:v>6.1</x:v>
      </x:c>
      <x:c r="L4592" s="11">
        <x:v>20.6</x:v>
      </x:c>
      <x:c r="M4592" s="11">
        <x:v>0</x:v>
      </x:c>
      <x:c r="N4592" s="11">
        <x:v>41.6</x:v>
      </x:c>
      <x:c r="O4592" s="11">
        <x:v>117</x:v>
      </x:c>
      <x:c r="P4592" s="11">
        <x:v>17.399999999999999</x:v>
      </x:c>
      <x:c r="Q4592" s="11">
        <x:v>19.600000000000001</x:v>
      </x:c>
      <x:c r="R4592" s="11">
        <x:v>1</x:v>
      </x:c>
      <x:c r="S4592" s="11">
        <x:v>11.7</x:v>
      </x:c>
      <x:c r="T4592" s="11">
        <x:v>2</x:v>
      </x:c>
      <x:c r="U4592" s="11">
        <x:v>127.94280000000001</x:v>
      </x:c>
      <x:c r="V4592" s="11">
        <x:v>18</x:v>
      </x:c>
      <x:c r="W4592" s="12">
        <x:v>0</x:v>
      </x:c>
      <x:c r="X4592" s="8">
        <x:v>0</x:v>
      </x:c>
      <x:c r="Y4592" s="13">
        <x:f t="shared" si="426"/>
        <x:v>2.8709677419354835</x:v>
      </x:c>
      <x:c r="Z4592" s="13">
        <x:f t="shared" si="427"/>
        <x:v>1.4136069114470844</x:v>
      </x:c>
      <x:c r="AA4592" s="13">
        <x:f t="shared" si="428"/>
        <x:v>0.1263498920086393</x:v>
      </x:c>
      <x:c r="AB4592" s="13">
        <x:f t="shared" si="429"/>
        <x:v>0.18790496760259179</x:v>
      </x:c>
      <x:c r="AC4592" s="13">
        <x:f t="shared" si="430"/>
        <x:v>1.5278838808250572E-2</x:v>
      </x:c>
      <x:c r="AD4592" s="13">
        <x:f t="shared" si="431"/>
        <x:v>-3.6079913606911451</x:v>
      </x:c>
      <x:c r="AE4592" s="50" t="n">
        <x:f>IF(OR(NOT(ISNUMBER(Q4592)),NOT(ISNUMBER(R4592))),"",IF(Q4592&lt;R4592,1,0))</x:f>
        <x:v>0</x:v>
      </x:c>
      <x:c r="AF4592" s="50" t="n">
        <x:f>IFERROR(IF(AND(A4592=A4591,C4592=C4591+1,ISNUMBER(AE4591)),AE4591,""),"")</x:f>
        <x:v>0</x:v>
      </x:c>
      <x:c r="AG4592" s="52" t="n">
        <x:f>IFERROR(IF(AND(A4592=A4591,C4592=C4591+1,ISNUMBER(U4592),ISNUMBER(U4591),U4591&lt;&gt;0),U4592/U4591-1,""),"")</x:f>
        <x:v>-0.09759372998654237</x:v>
      </x:c>
      <x:c r="AH4592" s="50" t="n">
        <x:f>IF(AND(ISNUMBER(AE4592),ISNUMBER(AF4592),ISNUMBER(AG4592)),IF(AND(AE4592=1,AF4592=1,AG4592&lt;0),1,0),"")</x:f>
        <x:v>0</x:v>
      </x:c>
      <x:c r="AI4592" s="50" t="n">
        <x:f>IF(AND(A4592=A4593,C4593=C4592+1,ISNUMBER(AH4593)),C4593,"")</x:f>
        <x:v>2018</x:v>
      </x:c>
      <x:c r="AJ4592" s="50" t="n">
        <x:f>IF(AND(A4592=A4593,C4593=C4592+1,ISNUMBER(AH4593)),AH4593,"")</x:f>
        <x:v>0</x:v>
      </x:c>
    </x:row>
    <x:row r="4593" ht="15">
      <x:c r="A4593" s="9" t="s">
        <x:v>317</x:v>
      </x:c>
      <x:c r="B4593" s="10">
        <x:v>43465</x:v>
      </x:c>
      <x:c r="C4593" s="9">
        <x:v>2018</x:v>
      </x:c>
      <x:c r="D4593" s="11">
        <x:v>83.5</x:v>
      </x:c>
      <x:c r="E4593" s="11">
        <x:v>43.4</x:v>
      </x:c>
      <x:c r="F4593" s="11">
        <x:v>21.5</x:v>
      </x:c>
      <x:c r="G4593" s="11">
        <x:v>142.6</x:v>
      </x:c>
      <x:c r="H4593" s="11">
        <x:v>42.6</x:v>
      </x:c>
      <x:c r="I4593" s="11">
        <x:v>-59.1</x:v>
      </x:c>
      <x:c r="J4593" s="11">
        <x:v>-355</x:v>
      </x:c>
      <x:c r="K4593" s="11">
        <x:v>6.3</x:v>
      </x:c>
      <x:c r="L4593" s="11">
        <x:v>14.4</x:v>
      </x:c>
      <x:c r="M4593" s="11">
        <x:v>0</x:v>
      </x:c>
      <x:c r="N4593" s="11">
        <x:v>42.6</x:v>
      </x:c>
      <x:c r="O4593" s="11">
        <x:v>125.9</x:v>
      </x:c>
      <x:c r="P4593" s="11">
        <x:v>9</x:v>
      </x:c>
      <x:c r="Q4593" s="11">
        <x:v>11.4</x:v>
      </x:c>
      <x:c r="R4593" s="11">
        <x:v>1.1000000000000001</x:v>
      </x:c>
      <x:c r="S4593" s="11">
        <x:v>1.6</x:v>
      </x:c>
      <x:c r="T4593" s="11">
        <x:v>13.1</x:v>
      </x:c>
      <x:c r="U4593" s="11">
        <x:v>138.7397</x:v>
      </x:c>
      <x:c r="V4593" s="11">
        <x:v>18</x:v>
      </x:c>
      <x:c r="W4593" s="12">
        <x:v>0</x:v>
      </x:c>
      <x:c r="X4593" s="8">
        <x:v>0</x:v>
      </x:c>
      <x:c r="Y4593" s="13">
        <x:f t="shared" si="426"/>
        <x:v>2.0186046511627906</x:v>
      </x:c>
      <x:c r="Z4593" s="13">
        <x:f t="shared" si="427"/>
        <x:v>1.7077844311377244</x:v>
      </x:c>
      <x:c r="AA4593" s="13">
        <x:f t="shared" si="428"/>
        <x:v>1.9161676646706587E-2</x:v>
      </x:c>
      <x:c r="AB4593" s="13">
        <x:f t="shared" si="429"/>
        <x:v>0.10778443113772455</x:v>
      </x:c>
      <x:c r="AC4593" s="13">
        <x:f t="shared" si="430"/>
        <x:v>9.1865357643758763E-2</x:v>
      </x:c>
      <x:c r="AD4593" s="13">
        <x:f t="shared" si="431"/>
        <x:v>-4.2514970059880239</x:v>
      </x:c>
      <x:c r="AE4593" s="50" t="n">
        <x:f>IF(OR(NOT(ISNUMBER(Q4593)),NOT(ISNUMBER(R4593))),"",IF(Q4593&lt;R4593,1,0))</x:f>
        <x:v>0</x:v>
      </x:c>
      <x:c r="AF4593" s="50" t="n">
        <x:f>IFERROR(IF(AND(A4593=A4592,C4593=C4592+1,ISNUMBER(AE4592)),AE4592,""),"")</x:f>
        <x:v>0</x:v>
      </x:c>
      <x:c r="AG4593" s="52" t="n">
        <x:f>IFERROR(IF(AND(A4593=A4592,C4593=C4592+1,ISNUMBER(U4593),ISNUMBER(U4592),U4592&lt;&gt;0),U4593/U4592-1,""),"")</x:f>
        <x:v>0.08438849235752222</x:v>
      </x:c>
      <x:c r="AH4593" s="50" t="n">
        <x:f>IF(AND(ISNUMBER(AE4593),ISNUMBER(AF4593),ISNUMBER(AG4593)),IF(AND(AE4593=1,AF4593=1,AG4593&lt;0),1,0),"")</x:f>
        <x:v>0</x:v>
      </x:c>
      <x:c r="AI4593" s="50" t="n">
        <x:f>IF(AND(A4593=A4594,C4594=C4593+1,ISNUMBER(AH4594)),C4594,"")</x:f>
        <x:v>2019</x:v>
      </x:c>
      <x:c r="AJ4593" s="50" t="n">
        <x:f>IF(AND(A4593=A4594,C4594=C4593+1,ISNUMBER(AH4594)),AH4594,"")</x:f>
        <x:v>0</x:v>
      </x:c>
    </x:row>
    <x:row r="4594" ht="15">
      <x:c r="A4594" s="9" t="s">
        <x:v>317</x:v>
      </x:c>
      <x:c r="B4594" s="10">
        <x:v>43830</x:v>
      </x:c>
      <x:c r="C4594" s="9">
        <x:v>2019</x:v>
      </x:c>
      <x:c r="D4594" s="11">
        <x:v>93</x:v>
      </x:c>
      <x:c r="E4594" s="11">
        <x:v>41</x:v>
      </x:c>
      <x:c r="F4594" s="11">
        <x:v>22</x:v>
      </x:c>
      <x:c r="G4594" s="11">
        <x:v>140.30000000000001</x:v>
      </x:c>
      <x:c r="H4594" s="11">
        <x:v>56.1</x:v>
      </x:c>
      <x:c r="I4594" s="11">
        <x:v>-47.3</x:v>
      </x:c>
      <x:c r="J4594" s="11">
        <x:v>-343.2</x:v>
      </x:c>
      <x:c r="K4594" s="11">
        <x:v>6.2</x:v>
      </x:c>
      <x:c r="L4594" s="11">
        <x:v>13.2</x:v>
      </x:c>
      <x:c r="M4594" s="11">
        <x:v>1.8</x:v>
      </x:c>
      <x:c r="N4594" s="11">
        <x:v>54.3</x:v>
      </x:c>
      <x:c r="O4594" s="11">
        <x:v>123.8</x:v>
      </x:c>
      <x:c r="P4594" s="11">
        <x:v>22.6</x:v>
      </x:c>
      <x:c r="Q4594" s="11">
        <x:v>27.4</x:v>
      </x:c>
      <x:c r="R4594" s="11">
        <x:v>1.6</x:v>
      </x:c>
      <x:c r="S4594" s="11">
        <x:v>16</x:v>
      </x:c>
      <x:c r="T4594" s="11">
        <x:v>13.3</x:v>
      </x:c>
      <x:c r="U4594" s="11">
        <x:v>163.4306</x:v>
      </x:c>
      <x:c r="V4594" s="11">
        <x:v>18</x:v>
      </x:c>
      <x:c r="W4594" s="12">
        <x:v>0</x:v>
      </x:c>
      <x:c r="X4594" s="8">
        <x:v>0</x:v>
      </x:c>
      <x:c r="Y4594" s="13">
        <x:f t="shared" si="426"/>
        <x:v>1.8636363636363635</x:v>
      </x:c>
      <x:c r="Z4594" s="13">
        <x:f t="shared" si="427"/>
        <x:v>1.5086021505376346</x:v>
      </x:c>
      <x:c r="AA4594" s="13">
        <x:f t="shared" si="428"/>
        <x:v>0.17204301075268819</x:v>
      </x:c>
      <x:c r="AB4594" s="13">
        <x:f t="shared" si="429"/>
        <x:v>0.24301075268817207</x:v>
      </x:c>
      <x:c r="AC4594" s="13">
        <x:f t="shared" si="430"/>
        <x:v>9.4796863863150393E-2</x:v>
      </x:c>
      <x:c r="AD4594" s="13">
        <x:f t="shared" si="431"/>
        <x:v>-3.6903225806451614</x:v>
      </x:c>
      <x:c r="AE4594" s="50" t="n">
        <x:f>IF(OR(NOT(ISNUMBER(Q4594)),NOT(ISNUMBER(R4594))),"",IF(Q4594&lt;R4594,1,0))</x:f>
        <x:v>0</x:v>
      </x:c>
      <x:c r="AF4594" s="50" t="n">
        <x:f>IFERROR(IF(AND(A4594=A4593,C4594=C4593+1,ISNUMBER(AE4593)),AE4593,""),"")</x:f>
        <x:v>0</x:v>
      </x:c>
      <x:c r="AG4594" s="52" t="n">
        <x:f>IFERROR(IF(AND(A4594=A4593,C4594=C4593+1,ISNUMBER(U4594),ISNUMBER(U4593),U4593&lt;&gt;0),U4594/U4593-1,""),"")</x:f>
        <x:v>0.17796564357570333</x:v>
      </x:c>
      <x:c r="AH4594" s="50" t="n">
        <x:f>IF(AND(ISNUMBER(AE4594),ISNUMBER(AF4594),ISNUMBER(AG4594)),IF(AND(AE4594=1,AF4594=1,AG4594&lt;0),1,0),"")</x:f>
        <x:v>0</x:v>
      </x:c>
      <x:c r="AI4594" s="50" t="n">
        <x:f>IF(AND(A4594=A4595,C4595=C4594+1,ISNUMBER(AH4595)),C4595,"")</x:f>
        <x:v>2020</x:v>
      </x:c>
      <x:c r="AJ4594" s="50" t="n">
        <x:f>IF(AND(A4594=A4595,C4595=C4594+1,ISNUMBER(AH4595)),AH4595,"")</x:f>
        <x:v>0</x:v>
      </x:c>
    </x:row>
    <x:row r="4595" ht="15">
      <x:c r="A4595" s="9" t="s">
        <x:v>317</x:v>
      </x:c>
      <x:c r="B4595" s="10">
        <x:v>44196</x:v>
      </x:c>
      <x:c r="C4595" s="9">
        <x:v>2020</x:v>
      </x:c>
      <x:c r="D4595" s="11">
        <x:v>96.3</x:v>
      </x:c>
      <x:c r="E4595" s="11">
        <x:v>46.2</x:v>
      </x:c>
      <x:c r="F4595" s="11">
        <x:v>24.1</x:v>
      </x:c>
      <x:c r="G4595" s="11">
        <x:v>126.2</x:v>
      </x:c>
      <x:c r="H4595" s="11">
        <x:v>33.5</x:v>
      </x:c>
      <x:c r="I4595" s="11">
        <x:v>-29.9</x:v>
      </x:c>
      <x:c r="J4595" s="11">
        <x:v>-342.8</x:v>
      </x:c>
      <x:c r="K4595" s="11">
        <x:v>5.2</x:v>
      </x:c>
      <x:c r="L4595" s="11">
        <x:v>15.4</x:v>
      </x:c>
      <x:c r="M4595" s="11">
        <x:v>1.7</x:v>
      </x:c>
      <x:c r="N4595" s="11">
        <x:v>31.8</x:v>
      </x:c>
      <x:c r="O4595" s="11">
        <x:v>107.1</x:v>
      </x:c>
      <x:c r="P4595" s="11">
        <x:v>17.7</x:v>
      </x:c>
      <x:c r="Q4595" s="11">
        <x:v>22.8</x:v>
      </x:c>
      <x:c r="R4595" s="11">
        <x:v>1.5</x:v>
      </x:c>
      <x:c r="S4595" s="11">
        <x:v>7.6</x:v>
      </x:c>
      <x:c r="T4595" s="11">
        <x:v>9.6</x:v>
      </x:c>
      <x:c r="U4595" s="11">
        <x:v>141.57069999999999</x:v>
      </x:c>
      <x:c r="V4595" s="11">
        <x:v>18</x:v>
      </x:c>
      <x:c r="W4595" s="12">
        <x:v>0</x:v>
      </x:c>
      <x:c r="X4595" s="8">
        <x:v>0</x:v>
      </x:c>
      <x:c r="Y4595" s="13">
        <x:f t="shared" si="426"/>
        <x:v>1.9170124481327802</x:v>
      </x:c>
      <x:c r="Z4595" s="13">
        <x:f t="shared" si="427"/>
        <x:v>1.3104880581516096</x:v>
      </x:c>
      <x:c r="AA4595" s="13">
        <x:f t="shared" si="428"/>
        <x:v>7.8920041536863966E-2</x:v>
      </x:c>
      <x:c r="AB4595" s="13">
        <x:f t="shared" si="429"/>
        <x:v>0.18380062305295949</x:v>
      </x:c>
      <x:c r="AC4595" s="13">
        <x:f t="shared" si="430"/>
        <x:v>7.6069730586370829E-2</x:v>
      </x:c>
      <x:c r="AD4595" s="13">
        <x:f t="shared" si="431"/>
        <x:v>-3.5597092419522327</x:v>
      </x:c>
      <x:c r="AE4595" s="50" t="n">
        <x:f>IF(OR(NOT(ISNUMBER(Q4595)),NOT(ISNUMBER(R4595))),"",IF(Q4595&lt;R4595,1,0))</x:f>
        <x:v>0</x:v>
      </x:c>
      <x:c r="AF4595" s="50" t="n">
        <x:f>IFERROR(IF(AND(A4595=A4594,C4595=C4594+1,ISNUMBER(AE4594)),AE4594,""),"")</x:f>
        <x:v>0</x:v>
      </x:c>
      <x:c r="AG4595" s="52" t="n">
        <x:f>IFERROR(IF(AND(A4595=A4594,C4595=C4594+1,ISNUMBER(U4595),ISNUMBER(U4594),U4594&lt;&gt;0),U4595/U4594-1,""),"")</x:f>
        <x:v>-0.13375646910676464</x:v>
      </x:c>
      <x:c r="AH4595" s="50" t="n">
        <x:f>IF(AND(ISNUMBER(AE4595),ISNUMBER(AF4595),ISNUMBER(AG4595)),IF(AND(AE4595=1,AF4595=1,AG4595&lt;0),1,0),"")</x:f>
        <x:v>0</x:v>
      </x:c>
      <x:c r="AI4595" s="50" t="n">
        <x:f>IF(AND(A4595=A4596,C4596=C4595+1,ISNUMBER(AH4596)),C4596,"")</x:f>
        <x:v>2021</x:v>
      </x:c>
      <x:c r="AJ4595" s="50" t="n">
        <x:f>IF(AND(A4595=A4596,C4596=C4595+1,ISNUMBER(AH4596)),AH4596,"")</x:f>
        <x:v>0</x:v>
      </x:c>
    </x:row>
    <x:row r="4596" ht="15">
      <x:c r="A4596" s="9" t="s">
        <x:v>317</x:v>
      </x:c>
      <x:c r="B4596" s="10">
        <x:v>44561</x:v>
      </x:c>
      <x:c r="C4596" s="9">
        <x:v>2021</x:v>
      </x:c>
      <x:c r="D4596" s="11">
        <x:v>122.6</x:v>
      </x:c>
      <x:c r="E4596" s="11">
        <x:v>62.5</x:v>
      </x:c>
      <x:c r="F4596" s="11">
        <x:v>35</x:v>
      </x:c>
      <x:c r="G4596" s="11">
        <x:v>148.5</x:v>
      </x:c>
      <x:c r="H4596" s="11">
        <x:v>35.299999999999997</x:v>
      </x:c>
      <x:c r="I4596" s="11">
        <x:v>-25.9</x:v>
      </x:c>
      <x:c r="J4596" s="11">
        <x:v>-339.2</x:v>
      </x:c>
      <x:c r="K4596" s="11">
        <x:v>14.7</x:v>
      </x:c>
      <x:c r="L4596" s="11">
        <x:v>17.7</x:v>
      </x:c>
      <x:c r="M4596" s="11">
        <x:v>1.2</x:v>
      </x:c>
      <x:c r="N4596" s="11">
        <x:v>34.1</x:v>
      </x:c>
      <x:c r="O4596" s="11">
        <x:v>144.5</x:v>
      </x:c>
      <x:c r="P4596" s="11">
        <x:v>21.6</x:v>
      </x:c>
      <x:c r="Q4596" s="11">
        <x:v>26.9</x:v>
      </x:c>
      <x:c r="R4596" s="11">
        <x:v>1.5</x:v>
      </x:c>
      <x:c r="S4596" s="11">
        <x:v>19.399999999999999</x:v>
      </x:c>
      <x:c r="T4596" s="11">
        <x:v>22.6</x:v>
      </x:c>
      <x:c r="U4596" s="11">
        <x:v>163.53049999999999</x:v>
      </x:c>
      <x:c r="V4596" s="11">
        <x:v>18</x:v>
      </x:c>
      <x:c r="W4596" s="12">
        <x:v>0</x:v>
      </x:c>
      <x:c r="X4596" s="8">
        <x:v>0</x:v>
      </x:c>
      <x:c r="Y4596" s="13">
        <x:f t="shared" si="426"/>
        <x:v>1.7857142857142858</x:v>
      </x:c>
      <x:c r="Z4596" s="13">
        <x:f t="shared" si="427"/>
        <x:v>1.2112561174551386</x:v>
      </x:c>
      <x:c r="AA4596" s="13">
        <x:f t="shared" si="428"/>
        <x:v>0.15823817292006526</x:v>
      </x:c>
      <x:c r="AB4596" s="13">
        <x:f t="shared" si="429"/>
        <x:v>0.17618270799347474</x:v>
      </x:c>
      <x:c r="AC4596" s="13">
        <x:f t="shared" si="430"/>
        <x:v>0.15218855218855221</x:v>
      </x:c>
      <x:c r="AD4596" s="13">
        <x:f t="shared" si="431"/>
        <x:v>-2.7667210440456769</x:v>
      </x:c>
      <x:c r="AE4596" s="50" t="n">
        <x:f>IF(OR(NOT(ISNUMBER(Q4596)),NOT(ISNUMBER(R4596))),"",IF(Q4596&lt;R4596,1,0))</x:f>
        <x:v>0</x:v>
      </x:c>
      <x:c r="AF4596" s="50" t="n">
        <x:f>IFERROR(IF(AND(A4596=A4595,C4596=C4595+1,ISNUMBER(AE4595)),AE4595,""),"")</x:f>
        <x:v>0</x:v>
      </x:c>
      <x:c r="AG4596" s="52" t="n">
        <x:f>IFERROR(IF(AND(A4596=A4595,C4596=C4595+1,ISNUMBER(U4596),ISNUMBER(U4595),U4595&lt;&gt;0),U4596/U4595-1,""),"")</x:f>
        <x:v>0.15511542995831773</x:v>
      </x:c>
      <x:c r="AH4596" s="50" t="n">
        <x:f>IF(AND(ISNUMBER(AE4596),ISNUMBER(AF4596),ISNUMBER(AG4596)),IF(AND(AE4596=1,AF4596=1,AG4596&lt;0),1,0),"")</x:f>
        <x:v>0</x:v>
      </x:c>
      <x:c r="AI4596" s="50" t="n">
        <x:f>IF(AND(A4596=A4597,C4597=C4596+1,ISNUMBER(AH4597)),C4597,"")</x:f>
        <x:v>2022</x:v>
      </x:c>
      <x:c r="AJ4596" s="50" t="n">
        <x:f>IF(AND(A4596=A4597,C4597=C4596+1,ISNUMBER(AH4597)),AH4597,"")</x:f>
        <x:v>0</x:v>
      </x:c>
    </x:row>
    <x:row r="4597" ht="15">
      <x:c r="A4597" s="9" t="s">
        <x:v>317</x:v>
      </x:c>
      <x:c r="B4597" s="10">
        <x:v>44926</x:v>
      </x:c>
      <x:c r="C4597" s="9">
        <x:v>2022</x:v>
      </x:c>
      <x:c r="D4597" s="11">
        <x:v>154.5</x:v>
      </x:c>
      <x:c r="E4597" s="11">
        <x:v>98.2</x:v>
      </x:c>
      <x:c r="F4597" s="11">
        <x:v>54.6</x:v>
      </x:c>
      <x:c r="G4597" s="11">
        <x:v>162.80000000000001</x:v>
      </x:c>
      <x:c r="H4597" s="11">
        <x:v>46</x:v>
      </x:c>
      <x:c r="I4597" s="11">
        <x:v>-8.3000000000000007</x:v>
      </x:c>
      <x:c r="J4597" s="11">
        <x:v>-321.8</x:v>
      </x:c>
      <x:c r="K4597" s="11">
        <x:v>11.3</x:v>
      </x:c>
      <x:c r="L4597" s="11">
        <x:v>47</x:v>
      </x:c>
      <x:c r="M4597" s="11">
        <x:v>0.9</x:v>
      </x:c>
      <x:c r="N4597" s="11">
        <x:v>45.1</x:v>
      </x:c>
      <x:c r="O4597" s="11">
        <x:v>137.80000000000001</x:v>
      </x:c>
      <x:c r="P4597" s="11">
        <x:v>25.3</x:v>
      </x:c>
      <x:c r="Q4597" s="11">
        <x:v>30.1</x:v>
      </x:c>
      <x:c r="R4597" s="11">
        <x:v>1.6</x:v>
      </x:c>
      <x:c r="S4597" s="11">
        <x:v>17.5</x:v>
      </x:c>
      <x:c r="T4597" s="11">
        <x:v>-1.3</x:v>
      </x:c>
      <x:c r="U4597" s="11">
        <x:v>129.1891</x:v>
      </x:c>
      <x:c r="V4597" s="11">
        <x:v>18</x:v>
      </x:c>
      <x:c r="W4597" s="12">
        <x:v>0</x:v>
      </x:c>
      <x:c r="X4597" s="8">
        <x:v>0</x:v>
      </x:c>
      <x:c r="Y4597" s="13">
        <x:f t="shared" si="426"/>
        <x:v>1.7985347985347986</x:v>
      </x:c>
      <x:c r="Z4597" s="13">
        <x:f t="shared" si="427"/>
        <x:v>1.0537216828478966</x:v>
      </x:c>
      <x:c r="AA4597" s="13">
        <x:f t="shared" si="428"/>
        <x:v>0.11326860841423948</x:v>
      </x:c>
      <x:c r="AB4597" s="13">
        <x:f t="shared" si="429"/>
        <x:v>0.16375404530744336</x:v>
      </x:c>
      <x:c r="AC4597" s="13">
        <x:f t="shared" si="430"/>
        <x:v>-7.9852579852579854E-3</x:v>
      </x:c>
      <x:c r="AD4597" s="13">
        <x:f t="shared" si="431"/>
        <x:v>-2.0828478964401294</x:v>
      </x:c>
      <x:c r="AE4597" s="50" t="n">
        <x:f>IF(OR(NOT(ISNUMBER(Q4597)),NOT(ISNUMBER(R4597))),"",IF(Q4597&lt;R4597,1,0))</x:f>
        <x:v>0</x:v>
      </x:c>
      <x:c r="AF4597" s="50" t="n">
        <x:f>IFERROR(IF(AND(A4597=A4596,C4597=C4596+1,ISNUMBER(AE4596)),AE4596,""),"")</x:f>
        <x:v>0</x:v>
      </x:c>
      <x:c r="AG4597" s="52" t="n">
        <x:f>IFERROR(IF(AND(A4597=A4596,C4597=C4596+1,ISNUMBER(U4597),ISNUMBER(U4596),U4596&lt;&gt;0),U4597/U4596-1,""),"")</x:f>
        <x:v>-0.20999996942466392</x:v>
      </x:c>
      <x:c r="AH4597" s="50" t="n">
        <x:f>IF(AND(ISNUMBER(AE4597),ISNUMBER(AF4597),ISNUMBER(AG4597)),IF(AND(AE4597=1,AF4597=1,AG4597&lt;0),1,0),"")</x:f>
        <x:v>0</x:v>
      </x:c>
      <x:c r="AI4597" s="50" t="n">
        <x:f>IF(AND(A4597=A4598,C4598=C4597+1,ISNUMBER(AH4598)),C4598,"")</x:f>
        <x:v>2023</x:v>
      </x:c>
      <x:c r="AJ4597" s="50" t="n">
        <x:f>IF(AND(A4597=A4598,C4598=C4597+1,ISNUMBER(AH4598)),AH4598,"")</x:f>
        <x:v>0</x:v>
      </x:c>
    </x:row>
    <x:row r="4598" ht="15">
      <x:c r="A4598" s="9" t="s">
        <x:v>317</x:v>
      </x:c>
      <x:c r="B4598" s="10">
        <x:v>45291</x:v>
      </x:c>
      <x:c r="C4598" s="9">
        <x:v>2023</x:v>
      </x:c>
      <x:c r="D4598" s="11">
        <x:v>153.9</x:v>
      </x:c>
      <x:c r="E4598" s="11">
        <x:v>77.2</x:v>
      </x:c>
      <x:c r="F4598" s="11">
        <x:v>43.7</x:v>
      </x:c>
      <x:c r="G4598" s="11">
        <x:v>166.5</x:v>
      </x:c>
      <x:c r="H4598" s="11">
        <x:v>60.7</x:v>
      </x:c>
      <x:c r="I4598" s="11">
        <x:v>-12.6</x:v>
      </x:c>
      <x:c r="J4598" s="11">
        <x:v>-321.89999999999998</x:v>
      </x:c>
      <x:c r="K4598" s="11">
        <x:v>13.9</x:v>
      </x:c>
      <x:c r="L4598" s="11">
        <x:v>24.4</x:v>
      </x:c>
      <x:c r="M4598" s="11">
        <x:v>1.2</x:v>
      </x:c>
      <x:c r="N4598" s="11">
        <x:v>59.5</x:v>
      </x:c>
      <x:c r="O4598" s="11">
        <x:v>168.4</x:v>
      </x:c>
      <x:c r="P4598" s="11">
        <x:v>6.4</x:v>
      </x:c>
      <x:c r="Q4598" s="11">
        <x:v>11.6</x:v>
      </x:c>
      <x:c r="R4598" s="11">
        <x:v>2.9</x:v>
      </x:c>
      <x:c r="S4598" s="11">
        <x:v>4.5</x:v>
      </x:c>
      <x:c r="T4598" s="11">
        <x:v>3.8</x:v>
      </x:c>
      <x:c r="U4598" s="11">
        <x:v>91.927499999999995</x:v>
      </x:c>
      <x:c r="V4598" s="11">
        <x:v>18</x:v>
      </x:c>
      <x:c r="W4598" s="12">
        <x:v>0</x:v>
      </x:c>
      <x:c r="X4598" s="8">
        <x:v>0</x:v>
      </x:c>
      <x:c r="Y4598" s="13">
        <x:f t="shared" si="426"/>
        <x:v>1.7665903890160182</x:v>
      </x:c>
      <x:c r="Z4598" s="13">
        <x:f t="shared" si="427"/>
        <x:v>1.0818713450292397</x:v>
      </x:c>
      <x:c r="AA4598" s="13">
        <x:f t="shared" si="428"/>
        <x:v>2.9239766081871343E-2</x:v>
      </x:c>
      <x:c r="AB4598" s="13">
        <x:f t="shared" si="429"/>
        <x:v>4.1585445094217022E-2</x:v>
      </x:c>
      <x:c r="AC4598" s="13">
        <x:f t="shared" si="430"/>
        <x:v>2.2822822822822823E-2</x:v>
      </x:c>
      <x:c r="AD4598" s="13">
        <x:f t="shared" si="431"/>
        <x:v>-2.0916179337231968</x:v>
      </x:c>
      <x:c r="AE4598" s="50" t="n">
        <x:f>IF(OR(NOT(ISNUMBER(Q4598)),NOT(ISNUMBER(R4598))),"",IF(Q4598&lt;R4598,1,0))</x:f>
        <x:v>0</x:v>
      </x:c>
      <x:c r="AF4598" s="50" t="n">
        <x:f>IFERROR(IF(AND(A4598=A4597,C4598=C4597+1,ISNUMBER(AE4597)),AE4597,""),"")</x:f>
        <x:v>0</x:v>
      </x:c>
      <x:c r="AG4598" s="52" t="n">
        <x:f>IFERROR(IF(AND(A4598=A4597,C4598=C4597+1,ISNUMBER(U4598),ISNUMBER(U4597),U4597&lt;&gt;0),U4598/U4597-1,""),"")</x:f>
        <x:v>-0.2884268100017726</x:v>
      </x:c>
      <x:c r="AH4598" s="50" t="n">
        <x:f>IF(AND(ISNUMBER(AE4598),ISNUMBER(AF4598),ISNUMBER(AG4598)),IF(AND(AE4598=1,AF4598=1,AG4598&lt;0),1,0),"")</x:f>
        <x:v>0</x:v>
      </x:c>
      <x:c r="AI4598" s="50" t="n">
        <x:f>IF(AND(A4598=A4599,C4599=C4598+1,ISNUMBER(AH4599)),C4599,"")</x:f>
        <x:v>2024</x:v>
      </x:c>
      <x:c r="AJ4598" s="50" t="n">
        <x:f>IF(AND(A4598=A4599,C4599=C4598+1,ISNUMBER(AH4599)),AH4599,"")</x:f>
        <x:v>0</x:v>
      </x:c>
    </x:row>
    <x:row r="4599" ht="15">
      <x:c r="A4599" s="9" t="s">
        <x:v>317</x:v>
      </x:c>
      <x:c r="B4599" s="10">
        <x:v>45657</x:v>
      </x:c>
      <x:c r="C4599" s="9">
        <x:v>2024</x:v>
      </x:c>
      <x:c r="D4599" s="11">
        <x:v>169.7</x:v>
      </x:c>
      <x:c r="E4599" s="11">
        <x:v>87.9</x:v>
      </x:c>
      <x:c r="F4599" s="11">
        <x:v>59.1</x:v>
      </x:c>
      <x:c r="G4599" s="11">
        <x:v>182.6</x:v>
      </x:c>
      <x:c r="H4599" s="11">
        <x:v>67.2</x:v>
      </x:c>
      <x:c r="I4599" s="11">
        <x:v>-12.9</x:v>
      </x:c>
      <x:c r="J4599" s="11">
        <x:v>-316</x:v>
      </x:c>
      <x:c r="K4599" s="11">
        <x:v>11.1</x:v>
      </x:c>
      <x:c r="L4599" s="11">
        <x:v>28.8</x:v>
      </x:c>
      <x:c r="M4599" s="11">
        <x:v>11</x:v>
      </x:c>
      <x:c r="N4599" s="11">
        <x:v>56.2</x:v>
      </x:c>
      <x:c r="O4599" s="11">
        <x:v>188</x:v>
      </x:c>
      <x:c r="P4599" s="11">
        <x:v>13.2</x:v>
      </x:c>
      <x:c r="Q4599" s="11">
        <x:v>19.3</x:v>
      </x:c>
      <x:c r="R4599" s="11">
        <x:v>4.7</x:v>
      </x:c>
      <x:c r="S4599" s="11">
        <x:v>10.8</x:v>
      </x:c>
      <x:c r="T4599" s="11">
        <x:v>8.6999999999999993</x:v>
      </x:c>
      <x:c r="U4599" s="11">
        <x:v>103.02419999999999</x:v>
      </x:c>
      <x:c r="V4599" s="11">
        <x:v>18</x:v>
      </x:c>
      <x:c r="W4599" s="12">
        <x:v>0</x:v>
      </x:c>
      <x:c r="X4599" s="8">
        <x:v>0</x:v>
      </x:c>
      <x:c r="Y4599" s="13">
        <x:f t="shared" si="426"/>
        <x:v>1.4873096446700509</x:v>
      </x:c>
      <x:c r="Z4599" s="13">
        <x:f t="shared" si="427"/>
        <x:v>1.0760164997053625</x:v>
      </x:c>
      <x:c r="AA4599" s="13">
        <x:f t="shared" si="428"/>
        <x:v>6.3641720683559236E-2</x:v>
      </x:c>
      <x:c r="AB4599" s="13">
        <x:f t="shared" si="429"/>
        <x:v>7.7784325279905711E-2</x:v>
      </x:c>
      <x:c r="AC4599" s="13">
        <x:f t="shared" si="430"/>
        <x:v>4.764512595837897E-2</x:v>
      </x:c>
      <x:c r="AD4599" s="13">
        <x:f t="shared" si="431"/>
        <x:v>-1.8621096051856219</x:v>
      </x:c>
      <x:c r="AE4599" s="50" t="n">
        <x:f>IF(OR(NOT(ISNUMBER(Q4599)),NOT(ISNUMBER(R4599))),"",IF(Q4599&lt;R4599,1,0))</x:f>
        <x:v>0</x:v>
      </x:c>
      <x:c r="AF4599" s="50" t="n">
        <x:f>IFERROR(IF(AND(A4599=A4598,C4599=C4598+1,ISNUMBER(AE4598)),AE4598,""),"")</x:f>
        <x:v>0</x:v>
      </x:c>
      <x:c r="AG4599" s="52" t="n">
        <x:f>IFERROR(IF(AND(A4599=A4598,C4599=C4598+1,ISNUMBER(U4599),ISNUMBER(U4598),U4598&lt;&gt;0),U4599/U4598-1,""),"")</x:f>
        <x:v>0.12071143020314912</x:v>
      </x:c>
      <x:c r="AH4599" s="50" t="n">
        <x:f>IF(AND(ISNUMBER(AE4599),ISNUMBER(AF4599),ISNUMBER(AG4599)),IF(AND(AE4599=1,AF4599=1,AG4599&lt;0),1,0),"")</x:f>
        <x:v>0</x:v>
      </x:c>
      <x:c r="AI4599" s="50" t="str">
        <x:f>IF(AND(A4599=A4600,C4600=C4599+1,ISNUMBER(AH4600)),C4600,"")</x:f>
      </x:c>
      <x:c r="AJ4599" s="50" t="str">
        <x:f>IF(AND(A4599=A4600,C4600=C4599+1,ISNUMBER(AH4600)),AH4600,"")</x:f>
      </x:c>
    </x:row>
    <x:row r="4600" ht="15">
      <x:c r="A4600" s="9" t="s">
        <x:v>318</x:v>
      </x:c>
      <x:c r="B4600" s="10">
        <x:v>44926</x:v>
      </x:c>
      <x:c r="C4600" s="9">
        <x:v>2022</x:v>
      </x:c>
      <x:c r="D4600" s="11">
        <x:v>577.55420000000004</x:v>
      </x:c>
      <x:c r="E4600" s="11">
        <x:v>3.4392</x:v>
      </x:c>
      <x:c r="F4600" s="11">
        <x:v>2.3054000000000001</x:v>
      </x:c>
      <x:c r="G4600" s="11">
        <x:v>2.3054000000000001</x:v>
      </x:c>
      <x:c r="H4600" s="11">
        <x:v>0</x:v>
      </x:c>
      <x:c r="I4600" s="11">
        <x:v>575.24879999999996</x:v>
      </x:c>
      <x:c r="J4600" s="11">
        <x:v>241.28280000000001</x:v>
      </x:c>
      <x:c r="K4600" s="11">
        <x:v>3.3824000000000001</x:v>
      </x:c>
      <x:c r="L4600" s="11">
        <x:v>0</x:v>
      </x:c>
      <x:c r="M4600" s="11">
        <x:v>0</x:v>
      </x:c>
      <x:c r="N4600" s="11">
        <x:v>0</x:v>
      </x:c>
      <x:c r="O4600" s="11">
        <x:v>0</x:v>
      </x:c>
      <x:c r="P4600" s="11">
        <x:v>239.36410000000001</x:v>
      </x:c>
      <x:c r="Q4600" s="11" t="s">
        <x:v>40</x:v>
      </x:c>
      <x:c r="R4600" s="11">
        <x:v>0</x:v>
      </x:c>
      <x:c r="S4600" s="11">
        <x:v>252.8116</x:v>
      </x:c>
      <x:c r="T4600" s="11">
        <x:v>-215.83420000000001</x:v>
      </x:c>
      <x:c r="U4600" s="11">
        <x:v>359.93529999999998</x:v>
      </x:c>
      <x:c r="V4600" s="11">
        <x:v>17</x:v>
      </x:c>
      <x:c r="W4600" s="12">
        <x:v>1</x:v>
      </x:c>
      <x:c r="X4600" s="8">
        <x:v>0</x:v>
      </x:c>
      <x:c r="Y4600" s="13">
        <x:f t="shared" si="426"/>
        <x:v>1.4918018565108007</x:v>
      </x:c>
      <x:c r="Z4600" s="13">
        <x:f t="shared" si="427"/>
        <x:v>3.9916600035113589E-3</x:v>
      </x:c>
      <x:c r="AA4600" s="13">
        <x:f t="shared" si="428"/>
        <x:v>0.43772792233179153</x:v>
      </x:c>
      <x:c r="AB4600" s="13">
        <x:f t="shared" si="429"/>
        <x:v>0.41444439327079602</x:v>
      </x:c>
      <x:c r="AC4600" s="13">
        <x:f t="shared" si="430"/>
        <x:v>-93.621150342673715</x:v>
      </x:c>
      <x:c r="AD4600" s="13">
        <x:f t="shared" si="431"/>
        <x:v>0.41776650572361868</x:v>
      </x:c>
      <x:c r="AE4600" s="50" t="str">
        <x:f>IF(OR(NOT(ISNUMBER(Q4600)),NOT(ISNUMBER(R4600))),"",IF(Q4600&lt;R4600,1,0))</x:f>
      </x:c>
      <x:c r="AF4600" s="50" t="str">
        <x:f>IFERROR(IF(AND(A4600=A4599,C4600=C4599+1,ISNUMBER(AE4599)),AE4599,""),"")</x:f>
      </x:c>
      <x:c r="AG4600" s="52" t="str">
        <x:f>IFERROR(IF(AND(A4600=A4599,C4600=C4599+1,ISNUMBER(U4600),ISNUMBER(U4599),U4599&lt;&gt;0),U4600/U4599-1,""),"")</x:f>
      </x:c>
      <x:c r="AH4600" s="50" t="str">
        <x:f>IF(AND(ISNUMBER(AE4600),ISNUMBER(AF4600),ISNUMBER(AG4600)),IF(AND(AE4600=1,AF4600=1,AG4600&lt;0),1,0),"")</x:f>
      </x:c>
      <x:c r="AI4600" s="50" t="str">
        <x:f>IF(AND(A4600=A4601,C4601=C4600+1,ISNUMBER(AH4601)),C4601,"")</x:f>
      </x:c>
      <x:c r="AJ4600" s="50" t="str">
        <x:f>IF(AND(A4600=A4601,C4601=C4600+1,ISNUMBER(AH4601)),AH4601,"")</x:f>
      </x:c>
    </x:row>
    <x:row r="4601" ht="15">
      <x:c r="A4601" s="9" t="s">
        <x:v>318</x:v>
      </x:c>
      <x:c r="B4601" s="10">
        <x:v>45291</x:v>
      </x:c>
      <x:c r="C4601" s="9">
        <x:v>2023</x:v>
      </x:c>
      <x:c r="D4601" s="11">
        <x:v>460.84339999999997</x:v>
      </x:c>
      <x:c r="E4601" s="11">
        <x:v>9.5190999999999999</x:v>
      </x:c>
      <x:c r="F4601" s="11">
        <x:v>2.3771</x:v>
      </x:c>
      <x:c r="G4601" s="11">
        <x:v>2.3771</x:v>
      </x:c>
      <x:c r="H4601" s="11">
        <x:v>0</x:v>
      </x:c>
      <x:c r="I4601" s="11">
        <x:v>458.46640000000002</x:v>
      </x:c>
      <x:c r="J4601" s="11">
        <x:v>187.2835</x:v>
      </x:c>
      <x:c r="K4601" s="11">
        <x:v>9.0701999999999998</x:v>
      </x:c>
      <x:c r="L4601" s="11">
        <x:v>0</x:v>
      </x:c>
      <x:c r="M4601" s="11">
        <x:v>0</x:v>
      </x:c>
      <x:c r="N4601" s="11">
        <x:v>0</x:v>
      </x:c>
      <x:c r="O4601" s="11">
        <x:v>0</x:v>
      </x:c>
      <x:c r="P4601" s="11">
        <x:v>-13.539300000000001</x:v>
      </x:c>
      <x:c r="Q4601" s="11">
        <x:v>-13.3759</x:v>
      </x:c>
      <x:c r="R4601" s="11">
        <x:v>0</x:v>
      </x:c>
      <x:c r="S4601" s="11">
        <x:v>21.775400000000001</x:v>
      </x:c>
      <x:c r="T4601" s="11">
        <x:v>37.3735</x:v>
      </x:c>
      <x:c r="U4601" s="11">
        <x:v>297.1943</x:v>
      </x:c>
      <x:c r="V4601" s="11">
        <x:v>18</x:v>
      </x:c>
      <x:c r="W4601" s="12">
        <x:v>0</x:v>
      </x:c>
      <x:c r="X4601" s="8">
        <x:v>0</x:v>
      </x:c>
      <x:c r="Y4601" s="13">
        <x:f t="shared" si="426"/>
        <x:v>4.0045012830760172</x:v>
      </x:c>
      <x:c r="Z4601" s="13">
        <x:f t="shared" si="427"/>
        <x:v>5.1581513373089426E-3</x:v>
      </x:c>
      <x:c r="AA4601" s="13">
        <x:f t="shared" si="428"/>
        <x:v>4.7251192053526216E-2</x:v>
      </x:c>
      <x:c r="AB4601" s="13">
        <x:f t="shared" si="429"/>
        <x:v>-2.9379394388636144E-2</x:v>
      </x:c>
      <x:c r="AC4601" s="13">
        <x:f t="shared" si="430"/>
        <x:v>15.72230869546927</x:v>
      </x:c>
      <x:c r="AD4601" s="13">
        <x:f t="shared" si="431"/>
        <x:v>0.40639293087413209</x:v>
      </x:c>
      <x:c r="AE4601" s="50" t="n">
        <x:f>IF(OR(NOT(ISNUMBER(Q4601)),NOT(ISNUMBER(R4601))),"",IF(Q4601&lt;R4601,1,0))</x:f>
        <x:v>1</x:v>
      </x:c>
      <x:c r="AF4601" s="50" t="str">
        <x:f>IFERROR(IF(AND(A4601=A4600,C4601=C4600+1,ISNUMBER(AE4600)),AE4600,""),"")</x:f>
      </x:c>
      <x:c r="AG4601" s="52" t="n">
        <x:f>IFERROR(IF(AND(A4601=A4600,C4601=C4600+1,ISNUMBER(U4601),ISNUMBER(U4600),U4600&lt;&gt;0),U4601/U4600-1,""),"")</x:f>
        <x:v>-0.17431188327457736</x:v>
      </x:c>
      <x:c r="AH4601" s="50" t="str">
        <x:f>IF(AND(ISNUMBER(AE4601),ISNUMBER(AF4601),ISNUMBER(AG4601)),IF(AND(AE4601=1,AF4601=1,AG4601&lt;0),1,0),"")</x:f>
      </x:c>
      <x:c r="AI4601" s="50" t="n">
        <x:f>IF(AND(A4601=A4602,C4602=C4601+1,ISNUMBER(AH4602)),C4602,"")</x:f>
        <x:v>2024</x:v>
      </x:c>
      <x:c r="AJ4601" s="50" t="n">
        <x:f>IF(AND(A4601=A4602,C4602=C4601+1,ISNUMBER(AH4602)),AH4602,"")</x:f>
        <x:v>1</x:v>
      </x:c>
    </x:row>
    <x:row r="4602" ht="15">
      <x:c r="A4602" s="9" t="s">
        <x:v>318</x:v>
      </x:c>
      <x:c r="B4602" s="10">
        <x:v>45657</x:v>
      </x:c>
      <x:c r="C4602" s="9">
        <x:v>2024</x:v>
      </x:c>
      <x:c r="D4602" s="11">
        <x:v>387.01119999999997</x:v>
      </x:c>
      <x:c r="E4602" s="11">
        <x:v>3.6206</x:v>
      </x:c>
      <x:c r="F4602" s="11">
        <x:v>2.6955</x:v>
      </x:c>
      <x:c r="G4602" s="11">
        <x:v>2.6955</x:v>
      </x:c>
      <x:c r="H4602" s="11">
        <x:v>0</x:v>
      </x:c>
      <x:c r="I4602" s="11">
        <x:v>384.31569999999999</x:v>
      </x:c>
      <x:c r="J4602" s="11">
        <x:v>119.9696</x:v>
      </x:c>
      <x:c r="K4602" s="11">
        <x:v>3.0461999999999998</x:v>
      </x:c>
      <x:c r="L4602" s="11">
        <x:v>0</x:v>
      </x:c>
      <x:c r="M4602" s="11">
        <x:v>0</x:v>
      </x:c>
      <x:c r="N4602" s="11">
        <x:v>0</x:v>
      </x:c>
      <x:c r="O4602" s="11">
        <x:v>0</x:v>
      </x:c>
      <x:c r="P4602" s="11">
        <x:v>-66.961399999999998</x:v>
      </x:c>
      <x:c r="Q4602" s="11">
        <x:v>-66.706400000000002</x:v>
      </x:c>
      <x:c r="R4602" s="11">
        <x:v>0</x:v>
      </x:c>
      <x:c r="S4602" s="11">
        <x:v>-42.560600000000001</x:v>
      </x:c>
      <x:c r="T4602" s="11">
        <x:v>17.3095</x:v>
      </x:c>
      <x:c r="U4602" s="11">
        <x:v>252.29239999999999</x:v>
      </x:c>
      <x:c r="V4602" s="11">
        <x:v>18</x:v>
      </x:c>
      <x:c r="W4602" s="12">
        <x:v>0</x:v>
      </x:c>
      <x:c r="X4602" s="8">
        <x:v>0</x:v>
      </x:c>
      <x:c r="Y4602" s="13">
        <x:f t="shared" si="426"/>
        <x:v>1.3432016323502134</x:v>
      </x:c>
      <x:c r="Z4602" s="13">
        <x:f t="shared" si="427"/>
        <x:v>6.9649147104786637E-3</x:v>
      </x:c>
      <x:c r="AA4602" s="13">
        <x:f t="shared" si="428"/>
        <x:v>-0.10997252792684037</x:v>
      </x:c>
      <x:c r="AB4602" s="13">
        <x:f t="shared" si="429"/>
        <x:v>-0.17302186603385122</x:v>
      </x:c>
      <x:c r="AC4602" s="13">
        <x:f t="shared" si="430"/>
        <x:v>6.4216286403264702</x:v>
      </x:c>
      <x:c r="AD4602" s="13">
        <x:f t="shared" si="431"/>
        <x:v>0.30998999512158826</x:v>
      </x:c>
      <x:c r="AE4602" s="50" t="n">
        <x:f>IF(OR(NOT(ISNUMBER(Q4602)),NOT(ISNUMBER(R4602))),"",IF(Q4602&lt;R4602,1,0))</x:f>
        <x:v>1</x:v>
      </x:c>
      <x:c r="AF4602" s="50" t="n">
        <x:f>IFERROR(IF(AND(A4602=A4601,C4602=C4601+1,ISNUMBER(AE4601)),AE4601,""),"")</x:f>
        <x:v>1</x:v>
      </x:c>
      <x:c r="AG4602" s="52" t="n">
        <x:f>IFERROR(IF(AND(A4602=A4601,C4602=C4601+1,ISNUMBER(U4602),ISNUMBER(U4601),U4601&lt;&gt;0),U4602/U4601-1,""),"")</x:f>
        <x:v>-0.1510860066966292</x:v>
      </x:c>
      <x:c r="AH4602" s="50" t="n">
        <x:f>IF(AND(ISNUMBER(AE4602),ISNUMBER(AF4602),ISNUMBER(AG4602)),IF(AND(AE4602=1,AF4602=1,AG4602&lt;0),1,0),"")</x:f>
        <x:v>1</x:v>
      </x:c>
      <x:c r="AI4602" s="50" t="str">
        <x:f>IF(AND(A4602=A4603,C4603=C4602+1,ISNUMBER(AH4603)),C4603,"")</x:f>
      </x:c>
      <x:c r="AJ4602" s="50" t="str">
        <x:f>IF(AND(A4602=A4603,C4603=C4602+1,ISNUMBER(AH4603)),AH4603,"")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9.5546875" defaultRowHeight="13.800000190734863"/>
  <x:cols>
    <x:col min="1" max="1" width="27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36" t="str">
        <x:v>Variable</x:v>
      </x:c>
      <x:c r="B1" s="37" t="str">
        <x:v>Valid N</x:v>
      </x:c>
      <x:c r="C1" s="37" t="str">
        <x:v>Missing N</x:v>
      </x:c>
      <x:c r="D1" s="37" t="str">
        <x:v>Minimum</x:v>
      </x:c>
      <x:c r="E1" s="37" t="str">
        <x:v>1st Percentile</x:v>
      </x:c>
      <x:c r="F1" s="37" t="str">
        <x:v>Median</x:v>
      </x:c>
      <x:c r="G1" s="37" t="str">
        <x:v>99th Percentile</x:v>
      </x:c>
      <x:c r="H1" s="38" t="str">
        <x:v>Maximum</x:v>
      </x:c>
    </x:row>
    <x:row r="2">
      <x:c r="A2" s="39" t="str">
        <x:v>Current_Ratio</x:v>
      </x:c>
      <x:c r="B2" s="29" t="n">
        <x:f>COUNT('Clean_Panel'!Y2:Y4602)</x:f>
        <x:v>4571</x:v>
      </x:c>
      <x:c r="C2" s="29" t="n">
        <x:f>ROWS('Clean_Panel'!A2:A4602)-B2</x:f>
        <x:v>30</x:v>
      </x:c>
      <x:c r="D2" s="30" t="n">
        <x:f>MIN('Clean_Panel'!Y2:Y4602)</x:f>
        <x:v>0.06229645971215464</x:v>
      </x:c>
      <x:c r="E2" s="30" t="n">
        <x:f>PERCENTILE.INC('Clean_Panel'!Y2:Y4602,0.01)</x:f>
        <x:v>0.26388723164732</x:v>
      </x:c>
      <x:c r="F2" s="30" t="n">
        <x:f>MEDIAN('Clean_Panel'!Y2:Y4602)</x:f>
        <x:v>1.3403797921891796</x:v>
      </x:c>
      <x:c r="G2" s="30" t="n">
        <x:f>PERCENTILE.INC('Clean_Panel'!Y2:Y4602,0.99)</x:f>
        <x:v>9.71289507700143</x:v>
      </x:c>
      <x:c r="H2" s="40" t="n">
        <x:f>MAX('Clean_Panel'!Y2:Y4602)</x:f>
        <x:v>89.48895899053628</x:v>
      </x:c>
    </x:row>
    <x:row r="3">
      <x:c r="A3" s="39" t="str">
        <x:v>Liabilities_to_Assets</x:v>
      </x:c>
      <x:c r="B3" s="29" t="n">
        <x:f>COUNT('Clean_Panel'!Z2:Z4602)</x:f>
        <x:v>4599</x:v>
      </x:c>
      <x:c r="C3" s="29" t="n">
        <x:f>ROWS('Clean_Panel'!A2:A4602)-B3</x:f>
        <x:v>2</x:v>
      </x:c>
      <x:c r="D3" s="30" t="n">
        <x:f>MIN('Clean_Panel'!Z2:Z4602)</x:f>
        <x:v>0.003991660003511359</x:v>
      </x:c>
      <x:c r="E3" s="30" t="n">
        <x:f>PERCENTILE.INC('Clean_Panel'!Z2:Z4602,0.01)</x:f>
        <x:v>0.11317619622414</x:v>
      </x:c>
      <x:c r="F3" s="30" t="n">
        <x:f>MEDIAN('Clean_Panel'!Z2:Z4602)</x:f>
        <x:v>0.5457307036183522</x:v>
      </x:c>
      <x:c r="G3" s="30" t="n">
        <x:f>PERCENTILE.INC('Clean_Panel'!Z2:Z4602,0.99)</x:f>
        <x:v>1.30584184594272</x:v>
      </x:c>
      <x:c r="H3" s="40" t="n">
        <x:f>MAX('Clean_Panel'!Z2:Z4602)</x:f>
        <x:v>2.8078034682080926</x:v>
      </x:c>
    </x:row>
    <x:row r="4">
      <x:c r="A4" s="39" t="str">
        <x:v>ROA</x:v>
      </x:c>
      <x:c r="B4" s="29" t="n">
        <x:f>COUNT('Clean_Panel'!AA2:AA4602)</x:f>
        <x:v>4581</x:v>
      </x:c>
      <x:c r="C4" s="29" t="n">
        <x:f>ROWS('Clean_Panel'!A2:A4602)-B4</x:f>
        <x:v>20</x:v>
      </x:c>
      <x:c r="D4" s="30" t="n">
        <x:f>MIN('Clean_Panel'!AA2:AA4602)</x:f>
        <x:v>-3.649504950495049</x:v>
      </x:c>
      <x:c r="E4" s="30" t="n">
        <x:f>PERCENTILE.INC('Clean_Panel'!AA2:AA4602,0.01)</x:f>
        <x:v>-0.43678495900774</x:v>
      </x:c>
      <x:c r="F4" s="30" t="n">
        <x:f>MEDIAN('Clean_Panel'!AA2:AA4602)</x:f>
        <x:v>0.051684607856843284</x:v>
      </x:c>
      <x:c r="G4" s="30" t="n">
        <x:f>PERCENTILE.INC('Clean_Panel'!AA2:AA4602,0.99)</x:f>
        <x:v>0.40395134262305</x:v>
      </x:c>
      <x:c r="H4" s="40" t="n">
        <x:f>MAX('Clean_Panel'!AA2:AA4602)</x:f>
        <x:v>2.5182447384528466</x:v>
      </x:c>
    </x:row>
    <x:row r="5">
      <x:c r="A5" s="39" t="str">
        <x:v>EBIT_to_Assets</x:v>
      </x:c>
      <x:c r="B5" s="29" t="n">
        <x:f>COUNT('Clean_Panel'!AB2:AB4602)</x:f>
        <x:v>4581</x:v>
      </x:c>
      <x:c r="C5" s="29" t="n">
        <x:f>ROWS('Clean_Panel'!A2:A4602)-B5</x:f>
        <x:v>20</x:v>
      </x:c>
      <x:c r="D5" s="30" t="n">
        <x:f>MIN('Clean_Panel'!AB2:AB4602)</x:f>
        <x:v>-4.256365050847648</x:v>
      </x:c>
      <x:c r="E5" s="30" t="n">
        <x:f>PERCENTILE.INC('Clean_Panel'!AB2:AB4602,0.01)</x:f>
        <x:v>-0.45588318264088</x:v>
      </x:c>
      <x:c r="F5" s="30" t="n">
        <x:f>MEDIAN('Clean_Panel'!AB2:AB4602)</x:f>
        <x:v>0.07317073170731707</x:v>
      </x:c>
      <x:c r="G5" s="30" t="n">
        <x:f>PERCENTILE.INC('Clean_Panel'!AB2:AB4602,0.99)</x:f>
        <x:v>0.43368637540597</x:v>
      </x:c>
      <x:c r="H5" s="40" t="n">
        <x:f>MAX('Clean_Panel'!AB2:AB4602)</x:f>
        <x:v>3.1167506316995466</x:v>
      </x:c>
    </x:row>
    <x:row r="6">
      <x:c r="A6" s="39" t="str">
        <x:v>CFO_to_Liabilities</x:v>
      </x:c>
      <x:c r="B6" s="29" t="n">
        <x:f>COUNT('Clean_Panel'!AC2:AC4602)</x:f>
        <x:v>4556</x:v>
      </x:c>
      <x:c r="C6" s="29" t="n">
        <x:f>ROWS('Clean_Panel'!A2:A4602)-B6</x:f>
        <x:v>45</x:v>
      </x:c>
      <x:c r="D6" s="30" t="n">
        <x:f>MIN('Clean_Panel'!AC2:AC4602)</x:f>
        <x:v>-93.62115034267372</x:v>
      </x:c>
      <x:c r="E6" s="30" t="n">
        <x:f>PERCENTILE.INC('Clean_Panel'!AC2:AC4602,0.01)</x:f>
        <x:v>-0.77147495777699</x:v>
      </x:c>
      <x:c r="F6" s="30" t="n">
        <x:f>MEDIAN('Clean_Panel'!AC2:AC4602)</x:f>
        <x:v>0.15043966960510163</x:v>
      </x:c>
      <x:c r="G6" s="30" t="n">
        <x:f>PERCENTILE.INC('Clean_Panel'!AC2:AC4602,0.99)</x:f>
        <x:v>1.67507149892227</x:v>
      </x:c>
      <x:c r="H6" s="40" t="n">
        <x:f>MAX('Clean_Panel'!AC2:AC4602)</x:f>
        <x:v>15.72230869546927</x:v>
      </x:c>
    </x:row>
    <x:row r="7">
      <x:c r="A7" s="41" t="str">
        <x:v>RE_to_Assets</x:v>
      </x:c>
      <x:c r="B7" s="42" t="n">
        <x:f>COUNT('Clean_Panel'!AD2:AD4602)</x:f>
        <x:v>4527</x:v>
      </x:c>
      <x:c r="C7" s="42" t="n">
        <x:f>ROWS('Clean_Panel'!A2:A4602)-B7</x:f>
        <x:v>74</x:v>
      </x:c>
      <x:c r="D7" s="43" t="n">
        <x:f>MIN('Clean_Panel'!AD2:AD4602)</x:f>
        <x:v>-12.768242521367522</x:v>
      </x:c>
      <x:c r="E7" s="43" t="n">
        <x:f>PERCENTILE.INC('Clean_Panel'!AD2:AD4602,0.01)</x:f>
        <x:v>-2.41151100083552</x:v>
      </x:c>
      <x:c r="F7" s="43" t="n">
        <x:f>MEDIAN('Clean_Panel'!AD2:AD4602)</x:f>
        <x:v>0.26941255908170153</x:v>
      </x:c>
      <x:c r="G7" s="43" t="n">
        <x:f>PERCENTILE.INC('Clean_Panel'!AD2:AD4602,0.99)</x:f>
        <x:v>1.44412819456756</x:v>
      </x:c>
      <x:c r="H7" s="44" t="n">
        <x:f>MAX('Clean_Panel'!AD2:AD4602)</x:f>
        <x:v>3.89714257380858</x:v>
      </x:c>
    </x:row>
    <x:row r="9">
      <x:c r="A9" s="18" t="str">
        <x:v>Interpretation: these statistics are a pre-modelling audit only. Extreme values have been retained; no winsorisation, deletion, or missing-value imputation has been applied.</x:v>
      </x:c>
      <x:c r="B9" s="18"/>
      <x:c r="C9" s="18"/>
      <x:c r="D9" s="18"/>
      <x:c r="E9" s="18"/>
      <x:c r="F9" s="18"/>
      <x:c r="G9" s="18"/>
      <x:c r="H9" s="18"/>
    </x:row>
    <x:row r="10">
      <x:c r="A10" s="18"/>
      <x:c r="B10" s="18"/>
      <x:c r="C10" s="18"/>
      <x:c r="D10" s="18"/>
      <x:c r="E10" s="18"/>
      <x:c r="F10" s="18"/>
      <x:c r="G10" s="18"/>
      <x:c r="H10" s="18"/>
    </x:row>
  </x:sheetData>
  <x:mergeCells>
    <x:mergeCell ref="A9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3" hidden="0" customWidth="1"/>
    <x:col min="4" max="4" width="4" hidden="0" customWidth="1"/>
    <x:col min="5" max="5" width="13" hidden="0" customWidth="1"/>
    <x:col min="6" max="6" width="14" hidden="0" customWidth="1"/>
    <x:col min="7" max="7" width="14" hidden="0" customWidth="1"/>
    <x:col min="8" max="8" width="12" hidden="0" customWidth="1"/>
  </x:cols>
  <x:sheetData>
    <x:row r="1">
      <x:c r="A1" s="58" t="str">
        <x:v>One-Year-Ahead Financial Distress Label Checks</x:v>
      </x:c>
      <x:c r="B1" s="58"/>
      <x:c r="C1" s="58"/>
      <x:c r="D1" s="58"/>
      <x:c r="E1" s="58"/>
      <x:c r="F1" s="58"/>
      <x:c r="G1" s="58"/>
      <x:c r="H1" s="59"/>
    </x:row>
    <x:row r="2">
      <x:c r="A2" s="59"/>
      <x:c r="B2" s="59"/>
      <x:c r="C2" s="59"/>
      <x:c r="D2" s="59"/>
      <x:c r="E2" s="59"/>
      <x:c r="F2" s="59"/>
      <x:c r="G2" s="59"/>
      <x:c r="H2" s="59"/>
    </x:row>
    <x:row r="3">
      <x:c r="A3" s="60" t="str">
        <x:v>Check</x:v>
      </x:c>
      <x:c r="B3" s="60" t="str">
        <x:v>Value</x:v>
      </x:c>
      <x:c r="C3" s="60" t="str">
        <x:v>Status</x:v>
      </x:c>
      <x:c r="D3" s="59"/>
      <x:c r="E3" s="60" t="str">
        <x:v>Label Year</x:v>
      </x:c>
      <x:c r="F3" s="60" t="str">
        <x:v>Valid FD_t</x:v>
      </x:c>
      <x:c r="G3" s="60" t="str">
        <x:v>Distress</x:v>
      </x:c>
      <x:c r="H3" s="60" t="str">
        <x:v>Rate</x:v>
      </x:c>
    </x:row>
    <x:row r="4">
      <x:c r="A4" s="59" t="str">
        <x:v>Panel data rows</x:v>
      </x:c>
      <x:c r="B4" s="61" t="n">
        <x:f>ROWS('Clean_Panel'!A2:A4602)</x:f>
        <x:v>4601</x:v>
      </x:c>
      <x:c r="C4" s="59" t="str">
        <x:f>IF(B4=4601,"OK","CHECK")</x:f>
        <x:v>OK</x:v>
      </x:c>
      <x:c r="D4" s="59"/>
      <x:c r="E4" s="61" t="n">
        <x:v>2008</x:v>
      </x:c>
      <x:c r="F4" s="61" t="n">
        <x:f>COUNTIFS('Clean_Panel'!C2:C4602,E4,'Clean_Panel'!AH2:AH4602,"&gt;=-1")</x:f>
        <x:v>189</x:v>
      </x:c>
      <x:c r="G4" s="61" t="n">
        <x:f>COUNTIFS('Clean_Panel'!C2:C4602,E4,'Clean_Panel'!AH2:AH4602,1)</x:f>
        <x:v>14</x:v>
      </x:c>
      <x:c r="H4" s="62" t="n">
        <x:f>IF(F4&gt;0,G4/F4,"")</x:f>
        <x:v>0.07407407407407407</x:v>
      </x:c>
    </x:row>
    <x:row r="5">
      <x:c r="A5" s="59" t="str">
        <x:v>Valid FD_t labels</x:v>
      </x:c>
      <x:c r="B5" s="61" t="n">
        <x:f>COUNT('Clean_Panel'!AH2:AH4602)</x:f>
        <x:v>3904</x:v>
      </x:c>
      <x:c r="C5" s="59" t="str">
        <x:f>IF(B5&gt;0,"OK","CHECK")</x:f>
        <x:v>OK</x:v>
      </x:c>
      <x:c r="D5" s="59"/>
      <x:c r="E5" s="61" t="n">
        <x:v>2009</x:v>
      </x:c>
      <x:c r="F5" s="61" t="n">
        <x:f>COUNTIFS('Clean_Panel'!C2:C4602,E5,'Clean_Panel'!AH2:AH4602,"&gt;=-1")</x:f>
        <x:v>195</x:v>
      </x:c>
      <x:c r="G5" s="61" t="n">
        <x:f>COUNTIFS('Clean_Panel'!C2:C4602,E5,'Clean_Panel'!AH2:AH4602,1)</x:f>
        <x:v>1</x:v>
      </x:c>
      <x:c r="H5" s="62" t="n">
        <x:f>IF(F5&gt;0,G5/F5,"")</x:f>
        <x:v>0.005128205128205128</x:v>
      </x:c>
    </x:row>
    <x:row r="6">
      <x:c r="A6" s="59" t="str">
        <x:v>FD_t = 1 observations</x:v>
      </x:c>
      <x:c r="B6" s="61" t="n">
        <x:f>COUNTIF('Clean_Panel'!AH2:AH4602,1)</x:f>
        <x:v>95</x:v>
      </x:c>
      <x:c r="C6" s="59" t="str">
        <x:f>IF(B6&gt;0,"OK","CHECK")</x:f>
        <x:v>OK</x:v>
      </x:c>
      <x:c r="D6" s="59"/>
      <x:c r="E6" s="61" t="n">
        <x:v>2010</x:v>
      </x:c>
      <x:c r="F6" s="61" t="n">
        <x:f>COUNTIFS('Clean_Panel'!C2:C4602,E6,'Clean_Panel'!AH2:AH4602,"&gt;=-1")</x:f>
        <x:v>201</x:v>
      </x:c>
      <x:c r="G6" s="61" t="n">
        <x:f>COUNTIFS('Clean_Panel'!C2:C4602,E6,'Clean_Panel'!AH2:AH4602,1)</x:f>
        <x:v>4</x:v>
      </x:c>
      <x:c r="H6" s="62" t="n">
        <x:f>IF(F6&gt;0,G6/F6,"")</x:f>
        <x:v>0.01990049751243781</x:v>
      </x:c>
    </x:row>
    <x:row r="7">
      <x:c r="A7" s="59" t="str">
        <x:v>FD_t distress rate</x:v>
      </x:c>
      <x:c r="B7" s="62" t="n">
        <x:f>IF(B5&gt;0,B6/B5,"")</x:f>
        <x:v>0.024334016393442622</x:v>
      </x:c>
      <x:c r="C7" s="59" t="str">
        <x:f>IF(AND(B7&gt;0,B7&lt;0.5),"OK","CHECK")</x:f>
        <x:v>OK</x:v>
      </x:c>
      <x:c r="D7" s="59"/>
      <x:c r="E7" s="61" t="n">
        <x:v>2011</x:v>
      </x:c>
      <x:c r="F7" s="61" t="n">
        <x:f>COUNTIFS('Clean_Panel'!C2:C4602,E7,'Clean_Panel'!AH2:AH4602,"&gt;=-1")</x:f>
        <x:v>205</x:v>
      </x:c>
      <x:c r="G7" s="61" t="n">
        <x:f>COUNTIFS('Clean_Panel'!C2:C4602,E7,'Clean_Panel'!AH2:AH4602,1)</x:f>
        <x:v>4</x:v>
      </x:c>
      <x:c r="H7" s="62" t="n">
        <x:f>IF(F7&gt;0,G7/F7,"")</x:f>
        <x:v>0.01951219512195122</x:v>
      </x:c>
    </x:row>
    <x:row r="8">
      <x:c r="A8" s="59" t="str">
        <x:v>Valid one-year targets</x:v>
      </x:c>
      <x:c r="B8" s="61" t="n">
        <x:f>COUNT('Clean_Panel'!AJ2:AJ4602)</x:f>
        <x:v>3904</x:v>
      </x:c>
      <x:c r="C8" s="59" t="str">
        <x:f>IF(B8=B5,"OK","CHECK")</x:f>
        <x:v>OK</x:v>
      </x:c>
      <x:c r="D8" s="59"/>
      <x:c r="E8" s="61" t="n">
        <x:v>2012</x:v>
      </x:c>
      <x:c r="F8" s="61" t="n">
        <x:f>COUNTIFS('Clean_Panel'!C2:C4602,E8,'Clean_Panel'!AH2:AH4602,"&gt;=-1")</x:f>
        <x:v>210</x:v>
      </x:c>
      <x:c r="G8" s="61" t="n">
        <x:f>COUNTIFS('Clean_Panel'!C2:C4602,E8,'Clean_Panel'!AH2:AH4602,1)</x:f>
        <x:v>4</x:v>
      </x:c>
      <x:c r="H8" s="62" t="n">
        <x:f>IF(F8&gt;0,G8/F8,"")</x:f>
        <x:v>0.01904761904761905</x:v>
      </x:c>
    </x:row>
    <x:row r="9">
      <x:c r="A9" s="59" t="str">
        <x:v>FD_t+1 = 1 observations</x:v>
      </x:c>
      <x:c r="B9" s="61" t="n">
        <x:f>COUNTIF('Clean_Panel'!AJ2:AJ4602,1)</x:f>
        <x:v>95</x:v>
      </x:c>
      <x:c r="C9" s="59" t="str">
        <x:f>IF(B9=B6,"OK","CHECK")</x:f>
        <x:v>OK</x:v>
      </x:c>
      <x:c r="D9" s="59"/>
      <x:c r="E9" s="61" t="n">
        <x:v>2013</x:v>
      </x:c>
      <x:c r="F9" s="61" t="n">
        <x:f>COUNTIFS('Clean_Panel'!C2:C4602,E9,'Clean_Panel'!AH2:AH4602,"&gt;=-1")</x:f>
        <x:v>211</x:v>
      </x:c>
      <x:c r="G9" s="61" t="n">
        <x:f>COUNTIFS('Clean_Panel'!C2:C4602,E9,'Clean_Panel'!AH2:AH4602,1)</x:f>
        <x:v>3</x:v>
      </x:c>
      <x:c r="H9" s="62" t="n">
        <x:f>IF(F9&gt;0,G9/F9,"")</x:f>
        <x:v>0.014218009478672985</x:v>
      </x:c>
    </x:row>
    <x:row r="10">
      <x:c r="A10" s="59" t="str">
        <x:v>FD_t+1 distress rate</x:v>
      </x:c>
      <x:c r="B10" s="62" t="n">
        <x:f>IF(B8&gt;0,B9/B8,"")</x:f>
        <x:v>0.024334016393442622</x:v>
      </x:c>
      <x:c r="C10" s="59" t="str">
        <x:f>IF(AND(B10&gt;0,B10&lt;0.5),"OK","CHECK")</x:f>
        <x:v>OK</x:v>
      </x:c>
      <x:c r="D10" s="59"/>
      <x:c r="E10" s="61" t="n">
        <x:v>2014</x:v>
      </x:c>
      <x:c r="F10" s="61" t="n">
        <x:f>COUNTIFS('Clean_Panel'!C2:C4602,E10,'Clean_Panel'!AH2:AH4602,"&gt;=-1")</x:f>
        <x:v>213</x:v>
      </x:c>
      <x:c r="G10" s="61" t="n">
        <x:f>COUNTIFS('Clean_Panel'!C2:C4602,E10,'Clean_Panel'!AH2:AH4602,1)</x:f>
        <x:v>5</x:v>
      </x:c>
      <x:c r="H10" s="62" t="n">
        <x:f>IF(F10&gt;0,G10/F10,"")</x:f>
        <x:v>0.023474178403755867</x:v>
      </x:c>
    </x:row>
    <x:row r="11">
      <x:c r="A11" s="59" t="str">
        <x:v>Minimum target year</x:v>
      </x:c>
      <x:c r="B11" s="63" t="n">
        <x:f>MIN('Clean_Panel'!AI2:AI4602)</x:f>
        <x:v>2008</x:v>
      </x:c>
      <x:c r="C11" s="59" t="str">
        <x:f>IF(B11=2008,"OK","CHECK")</x:f>
        <x:v>OK</x:v>
      </x:c>
      <x:c r="D11" s="59"/>
      <x:c r="E11" s="61" t="n">
        <x:v>2015</x:v>
      </x:c>
      <x:c r="F11" s="61" t="n">
        <x:f>COUNTIFS('Clean_Panel'!C2:C4602,E11,'Clean_Panel'!AH2:AH4602,"&gt;=-1")</x:f>
        <x:v>223</x:v>
      </x:c>
      <x:c r="G11" s="61" t="n">
        <x:f>COUNTIFS('Clean_Panel'!C2:C4602,E11,'Clean_Panel'!AH2:AH4602,1)</x:f>
        <x:v>4</x:v>
      </x:c>
      <x:c r="H11" s="62" t="n">
        <x:f>IF(F11&gt;0,G11/F11,"")</x:f>
        <x:v>0.017937219730941704</x:v>
      </x:c>
    </x:row>
    <x:row r="12">
      <x:c r="A12" s="59" t="str">
        <x:v>Maximum target year</x:v>
      </x:c>
      <x:c r="B12" s="63" t="n">
        <x:f>MAX('Clean_Panel'!AI2:AI4602)</x:f>
        <x:v>2024</x:v>
      </x:c>
      <x:c r="C12" s="59" t="str">
        <x:f>IF(B12=2024,"OK","CHECK")</x:f>
        <x:v>OK</x:v>
      </x:c>
      <x:c r="D12" s="59"/>
      <x:c r="E12" s="61" t="n">
        <x:v>2016</x:v>
      </x:c>
      <x:c r="F12" s="61" t="n">
        <x:f>COUNTIFS('Clean_Panel'!C2:C4602,E12,'Clean_Panel'!AH2:AH4602,"&gt;=-1")</x:f>
        <x:v>236</x:v>
      </x:c>
      <x:c r="G12" s="61" t="n">
        <x:f>COUNTIFS('Clean_Panel'!C2:C4602,E12,'Clean_Panel'!AH2:AH4602,1)</x:f>
        <x:v>3</x:v>
      </x:c>
      <x:c r="H12" s="62" t="n">
        <x:f>IF(F12&gt;0,G12/F12,"")</x:f>
        <x:v>0.012711864406779662</x:v>
      </x:c>
    </x:row>
    <x:row r="13">
      <x:c r="A13" s="59"/>
      <x:c r="B13" s="59"/>
      <x:c r="C13" s="59"/>
      <x:c r="D13" s="59"/>
      <x:c r="E13" s="61" t="n">
        <x:v>2017</x:v>
      </x:c>
      <x:c r="F13" s="61" t="n">
        <x:f>COUNTIFS('Clean_Panel'!C2:C4602,E13,'Clean_Panel'!AH2:AH4602,"&gt;=-1")</x:f>
        <x:v>240</x:v>
      </x:c>
      <x:c r="G13" s="61" t="n">
        <x:f>COUNTIFS('Clean_Panel'!C2:C4602,E13,'Clean_Panel'!AH2:AH4602,1)</x:f>
        <x:v>2</x:v>
      </x:c>
      <x:c r="H13" s="62" t="n">
        <x:f>IF(F13&gt;0,G13/F13,"")</x:f>
        <x:v>0.008333333333333333</x:v>
      </x:c>
    </x:row>
    <x:row r="14">
      <x:c r="A14" s="59"/>
      <x:c r="B14" s="59"/>
      <x:c r="C14" s="59"/>
      <x:c r="D14" s="59"/>
      <x:c r="E14" s="61" t="n">
        <x:v>2018</x:v>
      </x:c>
      <x:c r="F14" s="61" t="n">
        <x:f>COUNTIFS('Clean_Panel'!C2:C4602,E14,'Clean_Panel'!AH2:AH4602,"&gt;=-1")</x:f>
        <x:v>242</x:v>
      </x:c>
      <x:c r="G14" s="61" t="n">
        <x:f>COUNTIFS('Clean_Panel'!C2:C4602,E14,'Clean_Panel'!AH2:AH4602,1)</x:f>
        <x:v>2</x:v>
      </x:c>
      <x:c r="H14" s="62" t="n">
        <x:f>IF(F14&gt;0,G14/F14,"")</x:f>
        <x:v>0.008264462809917356</x:v>
      </x:c>
    </x:row>
    <x:row r="15">
      <x:c r="A15" s="59"/>
      <x:c r="B15" s="59"/>
      <x:c r="C15" s="59"/>
      <x:c r="D15" s="59"/>
      <x:c r="E15" s="61" t="n">
        <x:v>2019</x:v>
      </x:c>
      <x:c r="F15" s="61" t="n">
        <x:f>COUNTIFS('Clean_Panel'!C2:C4602,E15,'Clean_Panel'!AH2:AH4602,"&gt;=-1")</x:f>
        <x:v>245</x:v>
      </x:c>
      <x:c r="G15" s="61" t="n">
        <x:f>COUNTIFS('Clean_Panel'!C2:C4602,E15,'Clean_Panel'!AH2:AH4602,1)</x:f>
        <x:v>1</x:v>
      </x:c>
      <x:c r="H15" s="62" t="n">
        <x:f>IF(F15&gt;0,G15/F15,"")</x:f>
        <x:v>0.004081632653061225</x:v>
      </x:c>
    </x:row>
    <x:row r="16">
      <x:c r="A16" s="59"/>
      <x:c r="B16" s="59"/>
      <x:c r="C16" s="59"/>
      <x:c r="D16" s="59"/>
      <x:c r="E16" s="61" t="n">
        <x:v>2020</x:v>
      </x:c>
      <x:c r="F16" s="61" t="n">
        <x:f>COUNTIFS('Clean_Panel'!C2:C4602,E16,'Clean_Panel'!AH2:AH4602,"&gt;=-1")</x:f>
        <x:v>247</x:v>
      </x:c>
      <x:c r="G16" s="61" t="n">
        <x:f>COUNTIFS('Clean_Panel'!C2:C4602,E16,'Clean_Panel'!AH2:AH4602,1)</x:f>
        <x:v>9</x:v>
      </x:c>
      <x:c r="H16" s="62" t="n">
        <x:f>IF(F16&gt;0,G16/F16,"")</x:f>
        <x:v>0.03643724696356275</x:v>
      </x:c>
    </x:row>
    <x:row r="17">
      <x:c r="A17" s="59"/>
      <x:c r="B17" s="59"/>
      <x:c r="C17" s="59"/>
      <x:c r="D17" s="59"/>
      <x:c r="E17" s="61" t="n">
        <x:v>2021</x:v>
      </x:c>
      <x:c r="F17" s="61" t="n">
        <x:f>COUNTIFS('Clean_Panel'!C2:C4602,E17,'Clean_Panel'!AH2:AH4602,"&gt;=-1")</x:f>
        <x:v>254</x:v>
      </x:c>
      <x:c r="G17" s="61" t="n">
        <x:f>COUNTIFS('Clean_Panel'!C2:C4602,E17,'Clean_Panel'!AH2:AH4602,1)</x:f>
        <x:v>7</x:v>
      </x:c>
      <x:c r="H17" s="62" t="n">
        <x:f>IF(F17&gt;0,G17/F17,"")</x:f>
        <x:v>0.027559055118110236</x:v>
      </x:c>
    </x:row>
    <x:row r="18">
      <x:c r="A18" s="59"/>
      <x:c r="B18" s="59"/>
      <x:c r="C18" s="59"/>
      <x:c r="D18" s="59"/>
      <x:c r="E18" s="61" t="n">
        <x:v>2022</x:v>
      </x:c>
      <x:c r="F18" s="61" t="n">
        <x:f>COUNTIFS('Clean_Panel'!C2:C4602,E18,'Clean_Panel'!AH2:AH4602,"&gt;=-1")</x:f>
        <x:v>263</x:v>
      </x:c>
      <x:c r="G18" s="61" t="n">
        <x:f>COUNTIFS('Clean_Panel'!C2:C4602,E18,'Clean_Panel'!AH2:AH4602,1)</x:f>
        <x:v>11</x:v>
      </x:c>
      <x:c r="H18" s="62" t="n">
        <x:f>IF(F18&gt;0,G18/F18,"")</x:f>
        <x:v>0.04182509505703422</x:v>
      </x:c>
    </x:row>
    <x:row r="19">
      <x:c r="A19" s="59"/>
      <x:c r="B19" s="59"/>
      <x:c r="C19" s="59"/>
      <x:c r="D19" s="59"/>
      <x:c r="E19" s="61" t="n">
        <x:v>2023</x:v>
      </x:c>
      <x:c r="F19" s="61" t="n">
        <x:f>COUNTIFS('Clean_Panel'!C2:C4602,E19,'Clean_Panel'!AH2:AH4602,"&gt;=-1")</x:f>
        <x:v>266</x:v>
      </x:c>
      <x:c r="G19" s="61" t="n">
        <x:f>COUNTIFS('Clean_Panel'!C2:C4602,E19,'Clean_Panel'!AH2:AH4602,1)</x:f>
        <x:v>10</x:v>
      </x:c>
      <x:c r="H19" s="62" t="n">
        <x:f>IF(F19&gt;0,G19/F19,"")</x:f>
        <x:v>0.03759398496240601</x:v>
      </x:c>
    </x:row>
    <x:row r="20">
      <x:c r="A20" s="59"/>
      <x:c r="B20" s="59"/>
      <x:c r="C20" s="59"/>
      <x:c r="D20" s="59"/>
      <x:c r="E20" s="61" t="n">
        <x:v>2024</x:v>
      </x:c>
      <x:c r="F20" s="61" t="n">
        <x:f>COUNTIFS('Clean_Panel'!C2:C4602,E20,'Clean_Panel'!AH2:AH4602,"&gt;=-1")</x:f>
        <x:v>264</x:v>
      </x:c>
      <x:c r="G20" s="61" t="n">
        <x:f>COUNTIFS('Clean_Panel'!C2:C4602,E20,'Clean_Panel'!AH2:AH4602,1)</x:f>
        <x:v>11</x:v>
      </x:c>
      <x:c r="H20" s="62" t="n">
        <x:f>IF(F20&gt;0,G20/F20,"")</x:f>
        <x:v>0.041666666666666664</x:v>
      </x:c>
    </x:row>
    <x:row r="21">
      <x:c r="A21" s="59"/>
      <x:c r="B21" s="59"/>
      <x:c r="C21" s="59"/>
      <x:c r="D21" s="59"/>
      <x:c r="E21" s="59"/>
      <x:c r="F21" s="59"/>
      <x:c r="G21" s="59"/>
      <x:c r="H21" s="59"/>
    </x:row>
    <x:row r="22">
      <x:c r="A22" s="64" t="str">
        <x:v>Definition: FD_t = 1 when EBITDA is below interest expense in both t-1 and t, and market capitalisation declines from t-1 to t. Required inputs must be present and the years consecutive; otherwise the label is blank. FD_t_plus_1 is matched only within the same ticker and to the immediately following year.</x:v>
      </x:c>
      <x:c r="B22" s="64"/>
      <x:c r="C22" s="64"/>
      <x:c r="D22" s="64"/>
      <x:c r="E22" s="64"/>
      <x:c r="F22" s="64"/>
      <x:c r="G22" s="64"/>
      <x:c r="H22" s="64"/>
    </x:row>
    <x:row r="23">
      <x:c r="A23" s="64"/>
      <x:c r="B23" s="64"/>
      <x:c r="C23" s="64"/>
      <x:c r="D23" s="64"/>
      <x:c r="E23" s="64"/>
      <x:c r="F23" s="64"/>
      <x:c r="G23" s="64"/>
      <x:c r="H23" s="64"/>
    </x:row>
    <x:row r="24">
      <x:c r="A24" s="64"/>
      <x:c r="B24" s="64"/>
      <x:c r="C24" s="64"/>
      <x:c r="D24" s="64"/>
      <x:c r="E24" s="64"/>
      <x:c r="F24" s="64"/>
      <x:c r="G24" s="64"/>
      <x:c r="H24" s="64"/>
    </x:row>
    <x:row r="25">
      <x:c r="A25" s="59"/>
      <x:c r="B25" s="59"/>
      <x:c r="C25" s="59"/>
      <x:c r="D25" s="59"/>
      <x:c r="E25" s="59"/>
      <x:c r="F25" s="59"/>
      <x:c r="G25" s="59"/>
      <x:c r="H25" s="59"/>
    </x:row>
    <x:row r="26">
      <x:c r="A26" s="59" t="str">
        <x:v>Method source: https://doi.org/10.1016/j.jbusres.2007.10.006</x:v>
      </x:c>
      <x:c r="B26" s="59"/>
      <x:c r="C26" s="59"/>
      <x:c r="D26" s="59"/>
      <x:c r="E26" s="59"/>
      <x:c r="F26" s="59"/>
      <x:c r="G26" s="59"/>
      <x:c r="H26" s="59"/>
    </x:row>
  </x:sheetData>
  <x:mergeCells>
    <x:mergeCell ref="A1:G1"/>
    <x:mergeCell ref="A22:H24"/>
    <x:mergeCell ref="A26:H26"/>
  </x:mergeCells>
  <x:pageMargins left="0.7" right="0.7" top="0.75" bottom="0.75" header="0.3" footer="0.3"/>
</x:worksheet>
</file>